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\\chcsrv3\jobs\Auckland Jobs\A02100-A02199\A02164500_Takapau_Reconsenting\007_Work\Modelling\"/>
    </mc:Choice>
  </mc:AlternateContent>
  <xr:revisionPtr revIDLastSave="0" documentId="13_ncr:1_{3DF164AC-D945-4A30-AE87-CBE6299EB2A5}" xr6:coauthVersionLast="43" xr6:coauthVersionMax="43" xr10:uidLastSave="{00000000-0000-0000-0000-000000000000}"/>
  <bookViews>
    <workbookView xWindow="28680" yWindow="-120" windowWidth="29040" windowHeight="15840" tabRatio="519" xr2:uid="{10A41BA2-A422-4B93-9F95-432940BE596F}"/>
  </bookViews>
  <sheets>
    <sheet name="Data Entry - Lysimeter" sheetId="2" r:id="rId1"/>
    <sheet name="LysimeterVol_DB" sheetId="40" state="hidden" r:id="rId2"/>
    <sheet name="LysimetrNut_DB" sheetId="44" state="hidden" r:id="rId3"/>
    <sheet name="LysimeterVol_Plots" sheetId="43" r:id="rId4"/>
    <sheet name="Vol_PlotsWorkings" sheetId="48" state="hidden" r:id="rId5"/>
    <sheet name="LysimeterN_Plots" sheetId="47" r:id="rId6"/>
    <sheet name="NutriPlotsInfo" sheetId="49" state="hidden" r:id="rId7"/>
  </sheets>
  <definedNames>
    <definedName name="_xlnm._FilterDatabase" localSheetId="1" hidden="1">LysimeterVol_DB!$AO$3:$AO$44</definedName>
    <definedName name="_xlnm._FilterDatabase" localSheetId="2" hidden="1">LysimetrNut_DB!$D$39:$D$54</definedName>
    <definedName name="Lysimeters">LysimeterVol_DB!$A$21:$A$35</definedName>
    <definedName name="Seasons">LysimeterVol_DB!$A$38:$A$46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6" i="49" l="1"/>
  <c r="M10" i="49" s="1"/>
  <c r="F6" i="49"/>
  <c r="B10" i="49" s="1"/>
  <c r="M11" i="48"/>
  <c r="L8" i="48" s="1"/>
  <c r="N11" i="48" s="1"/>
  <c r="E11" i="48"/>
  <c r="D8" i="48" s="1"/>
  <c r="F11" i="48" s="1"/>
  <c r="F7" i="49" l="1"/>
  <c r="Q7" i="49"/>
  <c r="D7" i="48"/>
  <c r="B10" i="48" s="1"/>
  <c r="L7" i="48"/>
  <c r="J10" i="48" s="1"/>
  <c r="M2" i="47"/>
  <c r="O5" i="49" s="1"/>
  <c r="B2" i="47"/>
  <c r="D5" i="49" s="1"/>
  <c r="T378" i="49" l="1"/>
  <c r="P378" i="49"/>
  <c r="R377" i="49"/>
  <c r="N377" i="49"/>
  <c r="T376" i="49"/>
  <c r="P376" i="49"/>
  <c r="R375" i="49"/>
  <c r="N375" i="49"/>
  <c r="T374" i="49"/>
  <c r="P374" i="49"/>
  <c r="R373" i="49"/>
  <c r="N373" i="49"/>
  <c r="T372" i="49"/>
  <c r="P372" i="49"/>
  <c r="R371" i="49"/>
  <c r="N371" i="49"/>
  <c r="T370" i="49"/>
  <c r="P370" i="49"/>
  <c r="R369" i="49"/>
  <c r="N369" i="49"/>
  <c r="T368" i="49"/>
  <c r="P368" i="49"/>
  <c r="R367" i="49"/>
  <c r="N367" i="49"/>
  <c r="T366" i="49"/>
  <c r="P366" i="49"/>
  <c r="R365" i="49"/>
  <c r="N365" i="49"/>
  <c r="T364" i="49"/>
  <c r="P364" i="49"/>
  <c r="R363" i="49"/>
  <c r="N363" i="49"/>
  <c r="T362" i="49"/>
  <c r="P362" i="49"/>
  <c r="R361" i="49"/>
  <c r="N361" i="49"/>
  <c r="T360" i="49"/>
  <c r="P360" i="49"/>
  <c r="R359" i="49"/>
  <c r="N359" i="49"/>
  <c r="T358" i="49"/>
  <c r="P358" i="49"/>
  <c r="R357" i="49"/>
  <c r="N357" i="49"/>
  <c r="T356" i="49"/>
  <c r="P356" i="49"/>
  <c r="R355" i="49"/>
  <c r="N355" i="49"/>
  <c r="T354" i="49"/>
  <c r="S378" i="49"/>
  <c r="O378" i="49"/>
  <c r="Q377" i="49"/>
  <c r="S376" i="49"/>
  <c r="O376" i="49"/>
  <c r="Q375" i="49"/>
  <c r="S374" i="49"/>
  <c r="O374" i="49"/>
  <c r="Q373" i="49"/>
  <c r="S372" i="49"/>
  <c r="O372" i="49"/>
  <c r="Q371" i="49"/>
  <c r="S370" i="49"/>
  <c r="O370" i="49"/>
  <c r="Q369" i="49"/>
  <c r="S368" i="49"/>
  <c r="O368" i="49"/>
  <c r="Q367" i="49"/>
  <c r="S366" i="49"/>
  <c r="O366" i="49"/>
  <c r="Q365" i="49"/>
  <c r="S364" i="49"/>
  <c r="O364" i="49"/>
  <c r="Q363" i="49"/>
  <c r="S362" i="49"/>
  <c r="O362" i="49"/>
  <c r="Q361" i="49"/>
  <c r="S360" i="49"/>
  <c r="O360" i="49"/>
  <c r="Q359" i="49"/>
  <c r="S358" i="49"/>
  <c r="O358" i="49"/>
  <c r="Q357" i="49"/>
  <c r="S356" i="49"/>
  <c r="O356" i="49"/>
  <c r="Q355" i="49"/>
  <c r="S354" i="49"/>
  <c r="R378" i="49"/>
  <c r="S377" i="49"/>
  <c r="Q376" i="49"/>
  <c r="O375" i="49"/>
  <c r="S373" i="49"/>
  <c r="Q372" i="49"/>
  <c r="O371" i="49"/>
  <c r="S369" i="49"/>
  <c r="Q368" i="49"/>
  <c r="O367" i="49"/>
  <c r="S365" i="49"/>
  <c r="Q364" i="49"/>
  <c r="O363" i="49"/>
  <c r="S361" i="49"/>
  <c r="Q360" i="49"/>
  <c r="O359" i="49"/>
  <c r="S357" i="49"/>
  <c r="Q356" i="49"/>
  <c r="O355" i="49"/>
  <c r="O354" i="49"/>
  <c r="Q353" i="49"/>
  <c r="S352" i="49"/>
  <c r="O352" i="49"/>
  <c r="Q351" i="49"/>
  <c r="S350" i="49"/>
  <c r="O350" i="49"/>
  <c r="Q349" i="49"/>
  <c r="S348" i="49"/>
  <c r="O348" i="49"/>
  <c r="Q347" i="49"/>
  <c r="S346" i="49"/>
  <c r="O346" i="49"/>
  <c r="Q345" i="49"/>
  <c r="S344" i="49"/>
  <c r="O344" i="49"/>
  <c r="Q343" i="49"/>
  <c r="S342" i="49"/>
  <c r="O342" i="49"/>
  <c r="Q378" i="49"/>
  <c r="T377" i="49"/>
  <c r="P375" i="49"/>
  <c r="R374" i="49"/>
  <c r="N372" i="49"/>
  <c r="S371" i="49"/>
  <c r="O369" i="49"/>
  <c r="R368" i="49"/>
  <c r="T367" i="49"/>
  <c r="N366" i="49"/>
  <c r="P365" i="49"/>
  <c r="Q362" i="49"/>
  <c r="T361" i="49"/>
  <c r="P359" i="49"/>
  <c r="R358" i="49"/>
  <c r="N356" i="49"/>
  <c r="S355" i="49"/>
  <c r="N354" i="49"/>
  <c r="R353" i="49"/>
  <c r="O377" i="49"/>
  <c r="R376" i="49"/>
  <c r="T375" i="49"/>
  <c r="N374" i="49"/>
  <c r="P373" i="49"/>
  <c r="Q370" i="49"/>
  <c r="T369" i="49"/>
  <c r="P367" i="49"/>
  <c r="R366" i="49"/>
  <c r="N364" i="49"/>
  <c r="S363" i="49"/>
  <c r="O361" i="49"/>
  <c r="R360" i="49"/>
  <c r="T359" i="49"/>
  <c r="N358" i="49"/>
  <c r="P357" i="49"/>
  <c r="Q354" i="49"/>
  <c r="T353" i="49"/>
  <c r="O353" i="49"/>
  <c r="R352" i="49"/>
  <c r="P351" i="49"/>
  <c r="T350" i="49"/>
  <c r="N350" i="49"/>
  <c r="R349" i="49"/>
  <c r="P348" i="49"/>
  <c r="S347" i="49"/>
  <c r="N347" i="49"/>
  <c r="Q346" i="49"/>
  <c r="T345" i="49"/>
  <c r="O345" i="49"/>
  <c r="R344" i="49"/>
  <c r="P343" i="49"/>
  <c r="T342" i="49"/>
  <c r="N342" i="49"/>
  <c r="T341" i="49"/>
  <c r="P341" i="49"/>
  <c r="R340" i="49"/>
  <c r="N340" i="49"/>
  <c r="T339" i="49"/>
  <c r="P339" i="49"/>
  <c r="R338" i="49"/>
  <c r="N338" i="49"/>
  <c r="T337" i="49"/>
  <c r="P337" i="49"/>
  <c r="R336" i="49"/>
  <c r="N336" i="49"/>
  <c r="T335" i="49"/>
  <c r="P335" i="49"/>
  <c r="R334" i="49"/>
  <c r="N334" i="49"/>
  <c r="T333" i="49"/>
  <c r="P333" i="49"/>
  <c r="R332" i="49"/>
  <c r="N332" i="49"/>
  <c r="T331" i="49"/>
  <c r="P331" i="49"/>
  <c r="R330" i="49"/>
  <c r="N330" i="49"/>
  <c r="T329" i="49"/>
  <c r="P329" i="49"/>
  <c r="R328" i="49"/>
  <c r="N328" i="49"/>
  <c r="T327" i="49"/>
  <c r="P327" i="49"/>
  <c r="R326" i="49"/>
  <c r="N326" i="49"/>
  <c r="T325" i="49"/>
  <c r="P325" i="49"/>
  <c r="R324" i="49"/>
  <c r="N324" i="49"/>
  <c r="T323" i="49"/>
  <c r="P323" i="49"/>
  <c r="R322" i="49"/>
  <c r="N322" i="49"/>
  <c r="T321" i="49"/>
  <c r="P321" i="49"/>
  <c r="R320" i="49"/>
  <c r="N320" i="49"/>
  <c r="T319" i="49"/>
  <c r="P319" i="49"/>
  <c r="R318" i="49"/>
  <c r="N318" i="49"/>
  <c r="T317" i="49"/>
  <c r="P317" i="49"/>
  <c r="R316" i="49"/>
  <c r="N316" i="49"/>
  <c r="T315" i="49"/>
  <c r="P315" i="49"/>
  <c r="R314" i="49"/>
  <c r="N314" i="49"/>
  <c r="T313" i="49"/>
  <c r="P313" i="49"/>
  <c r="R312" i="49"/>
  <c r="N312" i="49"/>
  <c r="N378" i="49"/>
  <c r="T373" i="49"/>
  <c r="R370" i="49"/>
  <c r="S367" i="49"/>
  <c r="R364" i="49"/>
  <c r="P361" i="49"/>
  <c r="Q358" i="49"/>
  <c r="P355" i="49"/>
  <c r="P353" i="49"/>
  <c r="P352" i="49"/>
  <c r="O351" i="49"/>
  <c r="P350" i="49"/>
  <c r="O349" i="49"/>
  <c r="N348" i="49"/>
  <c r="O347" i="49"/>
  <c r="N346" i="49"/>
  <c r="N345" i="49"/>
  <c r="N344" i="49"/>
  <c r="T343" i="49"/>
  <c r="N343" i="49"/>
  <c r="Q341" i="49"/>
  <c r="T340" i="49"/>
  <c r="O340" i="49"/>
  <c r="R339" i="49"/>
  <c r="P338" i="49"/>
  <c r="S337" i="49"/>
  <c r="N337" i="49"/>
  <c r="Q336" i="49"/>
  <c r="O335" i="49"/>
  <c r="S334" i="49"/>
  <c r="Q333" i="49"/>
  <c r="T332" i="49"/>
  <c r="O332" i="49"/>
  <c r="R331" i="49"/>
  <c r="P330" i="49"/>
  <c r="S329" i="49"/>
  <c r="N329" i="49"/>
  <c r="Q328" i="49"/>
  <c r="O327" i="49"/>
  <c r="S326" i="49"/>
  <c r="Q325" i="49"/>
  <c r="T324" i="49"/>
  <c r="O324" i="49"/>
  <c r="R323" i="49"/>
  <c r="P322" i="49"/>
  <c r="S321" i="49"/>
  <c r="N321" i="49"/>
  <c r="Q320" i="49"/>
  <c r="O319" i="49"/>
  <c r="S318" i="49"/>
  <c r="Q317" i="49"/>
  <c r="T316" i="49"/>
  <c r="O316" i="49"/>
  <c r="R315" i="49"/>
  <c r="P314" i="49"/>
  <c r="S313" i="49"/>
  <c r="N313" i="49"/>
  <c r="Q312" i="49"/>
  <c r="Q311" i="49"/>
  <c r="S310" i="49"/>
  <c r="O310" i="49"/>
  <c r="Q309" i="49"/>
  <c r="S308" i="49"/>
  <c r="O308" i="49"/>
  <c r="Q307" i="49"/>
  <c r="S306" i="49"/>
  <c r="N376" i="49"/>
  <c r="O373" i="49"/>
  <c r="T371" i="49"/>
  <c r="N370" i="49"/>
  <c r="T365" i="49"/>
  <c r="R362" i="49"/>
  <c r="S359" i="49"/>
  <c r="R356" i="49"/>
  <c r="N353" i="49"/>
  <c r="N352" i="49"/>
  <c r="T351" i="49"/>
  <c r="N351" i="49"/>
  <c r="T349" i="49"/>
  <c r="N349" i="49"/>
  <c r="T348" i="49"/>
  <c r="T347" i="49"/>
  <c r="T346" i="49"/>
  <c r="S345" i="49"/>
  <c r="T344" i="49"/>
  <c r="S343" i="49"/>
  <c r="R342" i="49"/>
  <c r="O341" i="49"/>
  <c r="S340" i="49"/>
  <c r="Q339" i="49"/>
  <c r="T338" i="49"/>
  <c r="O338" i="49"/>
  <c r="R337" i="49"/>
  <c r="P336" i="49"/>
  <c r="S335" i="49"/>
  <c r="N335" i="49"/>
  <c r="Q334" i="49"/>
  <c r="O333" i="49"/>
  <c r="S332" i="49"/>
  <c r="Q331" i="49"/>
  <c r="T330" i="49"/>
  <c r="O330" i="49"/>
  <c r="R329" i="49"/>
  <c r="P328" i="49"/>
  <c r="S327" i="49"/>
  <c r="N327" i="49"/>
  <c r="Q326" i="49"/>
  <c r="O325" i="49"/>
  <c r="S324" i="49"/>
  <c r="Q323" i="49"/>
  <c r="T322" i="49"/>
  <c r="O322" i="49"/>
  <c r="R321" i="49"/>
  <c r="P320" i="49"/>
  <c r="S319" i="49"/>
  <c r="N319" i="49"/>
  <c r="Q318" i="49"/>
  <c r="O317" i="49"/>
  <c r="S316" i="49"/>
  <c r="Q315" i="49"/>
  <c r="T314" i="49"/>
  <c r="O314" i="49"/>
  <c r="R313" i="49"/>
  <c r="P312" i="49"/>
  <c r="T311" i="49"/>
  <c r="P311" i="49"/>
  <c r="R310" i="49"/>
  <c r="N310" i="49"/>
  <c r="T309" i="49"/>
  <c r="P309" i="49"/>
  <c r="R308" i="49"/>
  <c r="N308" i="49"/>
  <c r="T307" i="49"/>
  <c r="P307" i="49"/>
  <c r="R306" i="49"/>
  <c r="N306" i="49"/>
  <c r="T305" i="49"/>
  <c r="P305" i="49"/>
  <c r="R304" i="49"/>
  <c r="N304" i="49"/>
  <c r="T303" i="49"/>
  <c r="P303" i="49"/>
  <c r="R302" i="49"/>
  <c r="N302" i="49"/>
  <c r="T301" i="49"/>
  <c r="P301" i="49"/>
  <c r="R300" i="49"/>
  <c r="N300" i="49"/>
  <c r="T299" i="49"/>
  <c r="P299" i="49"/>
  <c r="R298" i="49"/>
  <c r="N298" i="49"/>
  <c r="T297" i="49"/>
  <c r="P297" i="49"/>
  <c r="P377" i="49"/>
  <c r="Q374" i="49"/>
  <c r="P371" i="49"/>
  <c r="N368" i="49"/>
  <c r="O365" i="49"/>
  <c r="N362" i="49"/>
  <c r="T352" i="49"/>
  <c r="S351" i="49"/>
  <c r="R350" i="49"/>
  <c r="S349" i="49"/>
  <c r="R348" i="49"/>
  <c r="R347" i="49"/>
  <c r="R346" i="49"/>
  <c r="R345" i="49"/>
  <c r="Q344" i="49"/>
  <c r="R343" i="49"/>
  <c r="Q342" i="49"/>
  <c r="S341" i="49"/>
  <c r="O339" i="49"/>
  <c r="S338" i="49"/>
  <c r="O336" i="49"/>
  <c r="R335" i="49"/>
  <c r="N333" i="49"/>
  <c r="Q332" i="49"/>
  <c r="Q329" i="49"/>
  <c r="T328" i="49"/>
  <c r="P326" i="49"/>
  <c r="S325" i="49"/>
  <c r="O323" i="49"/>
  <c r="S322" i="49"/>
  <c r="O320" i="49"/>
  <c r="R319" i="49"/>
  <c r="N317" i="49"/>
  <c r="Q316" i="49"/>
  <c r="T355" i="49"/>
  <c r="S353" i="49"/>
  <c r="Q352" i="49"/>
  <c r="R351" i="49"/>
  <c r="Q350" i="49"/>
  <c r="P349" i="49"/>
  <c r="Q348" i="49"/>
  <c r="P347" i="49"/>
  <c r="P346" i="49"/>
  <c r="P345" i="49"/>
  <c r="P344" i="49"/>
  <c r="O343" i="49"/>
  <c r="P342" i="49"/>
  <c r="R341" i="49"/>
  <c r="N339" i="49"/>
  <c r="Q338" i="49"/>
  <c r="Q335" i="49"/>
  <c r="T334" i="49"/>
  <c r="P332" i="49"/>
  <c r="S331" i="49"/>
  <c r="O329" i="49"/>
  <c r="S328" i="49"/>
  <c r="O326" i="49"/>
  <c r="R325" i="49"/>
  <c r="N323" i="49"/>
  <c r="Q322" i="49"/>
  <c r="Q319" i="49"/>
  <c r="T318" i="49"/>
  <c r="P316" i="49"/>
  <c r="S315" i="49"/>
  <c r="O313" i="49"/>
  <c r="S312" i="49"/>
  <c r="N311" i="49"/>
  <c r="T310" i="49"/>
  <c r="R309" i="49"/>
  <c r="P308" i="49"/>
  <c r="N307" i="49"/>
  <c r="T306" i="49"/>
  <c r="Q305" i="49"/>
  <c r="T304" i="49"/>
  <c r="O304" i="49"/>
  <c r="R303" i="49"/>
  <c r="P302" i="49"/>
  <c r="S301" i="49"/>
  <c r="N301" i="49"/>
  <c r="Q300" i="49"/>
  <c r="O299" i="49"/>
  <c r="S298" i="49"/>
  <c r="Q297" i="49"/>
  <c r="R296" i="49"/>
  <c r="N296" i="49"/>
  <c r="T295" i="49"/>
  <c r="P295" i="49"/>
  <c r="R294" i="49"/>
  <c r="N294" i="49"/>
  <c r="T293" i="49"/>
  <c r="P293" i="49"/>
  <c r="R292" i="49"/>
  <c r="N292" i="49"/>
  <c r="T291" i="49"/>
  <c r="P291" i="49"/>
  <c r="R290" i="49"/>
  <c r="N290" i="49"/>
  <c r="T289" i="49"/>
  <c r="P289" i="49"/>
  <c r="R288" i="49"/>
  <c r="N288" i="49"/>
  <c r="T287" i="49"/>
  <c r="P287" i="49"/>
  <c r="R286" i="49"/>
  <c r="N286" i="49"/>
  <c r="T285" i="49"/>
  <c r="P285" i="49"/>
  <c r="R284" i="49"/>
  <c r="N284" i="49"/>
  <c r="T283" i="49"/>
  <c r="P283" i="49"/>
  <c r="R282" i="49"/>
  <c r="N282" i="49"/>
  <c r="T281" i="49"/>
  <c r="P281" i="49"/>
  <c r="R280" i="49"/>
  <c r="N280" i="49"/>
  <c r="T279" i="49"/>
  <c r="P279" i="49"/>
  <c r="R278" i="49"/>
  <c r="N278" i="49"/>
  <c r="T277" i="49"/>
  <c r="P277" i="49"/>
  <c r="R276" i="49"/>
  <c r="N276" i="49"/>
  <c r="T275" i="49"/>
  <c r="P275" i="49"/>
  <c r="R274" i="49"/>
  <c r="N274" i="49"/>
  <c r="T273" i="49"/>
  <c r="P273" i="49"/>
  <c r="R272" i="49"/>
  <c r="N272" i="49"/>
  <c r="T271" i="49"/>
  <c r="P271" i="49"/>
  <c r="R270" i="49"/>
  <c r="N270" i="49"/>
  <c r="T269" i="49"/>
  <c r="P269" i="49"/>
  <c r="R268" i="49"/>
  <c r="N268" i="49"/>
  <c r="T267" i="49"/>
  <c r="P267" i="49"/>
  <c r="R266" i="49"/>
  <c r="N266" i="49"/>
  <c r="T265" i="49"/>
  <c r="P265" i="49"/>
  <c r="R264" i="49"/>
  <c r="N264" i="49"/>
  <c r="T263" i="49"/>
  <c r="P263" i="49"/>
  <c r="R262" i="49"/>
  <c r="N262" i="49"/>
  <c r="T261" i="49"/>
  <c r="P261" i="49"/>
  <c r="R260" i="49"/>
  <c r="N260" i="49"/>
  <c r="T259" i="49"/>
  <c r="P259" i="49"/>
  <c r="R258" i="49"/>
  <c r="N258" i="49"/>
  <c r="T257" i="49"/>
  <c r="P257" i="49"/>
  <c r="R256" i="49"/>
  <c r="N256" i="49"/>
  <c r="T255" i="49"/>
  <c r="P255" i="49"/>
  <c r="R254" i="49"/>
  <c r="N254" i="49"/>
  <c r="T253" i="49"/>
  <c r="P253" i="49"/>
  <c r="R252" i="49"/>
  <c r="N252" i="49"/>
  <c r="T251" i="49"/>
  <c r="P251" i="49"/>
  <c r="R250" i="49"/>
  <c r="N250" i="49"/>
  <c r="T249" i="49"/>
  <c r="P249" i="49"/>
  <c r="R248" i="49"/>
  <c r="N248" i="49"/>
  <c r="T247" i="49"/>
  <c r="P247" i="49"/>
  <c r="R246" i="49"/>
  <c r="N246" i="49"/>
  <c r="T245" i="49"/>
  <c r="P245" i="49"/>
  <c r="R244" i="49"/>
  <c r="N244" i="49"/>
  <c r="T243" i="49"/>
  <c r="P243" i="49"/>
  <c r="R242" i="49"/>
  <c r="N242" i="49"/>
  <c r="T241" i="49"/>
  <c r="P241" i="49"/>
  <c r="R240" i="49"/>
  <c r="N240" i="49"/>
  <c r="T239" i="49"/>
  <c r="P239" i="49"/>
  <c r="R238" i="49"/>
  <c r="N238" i="49"/>
  <c r="T237" i="49"/>
  <c r="P237" i="49"/>
  <c r="R236" i="49"/>
  <c r="N236" i="49"/>
  <c r="T235" i="49"/>
  <c r="P235" i="49"/>
  <c r="R234" i="49"/>
  <c r="N234" i="49"/>
  <c r="T233" i="49"/>
  <c r="P233" i="49"/>
  <c r="R232" i="49"/>
  <c r="N232" i="49"/>
  <c r="T231" i="49"/>
  <c r="P231" i="49"/>
  <c r="R230" i="49"/>
  <c r="N230" i="49"/>
  <c r="T229" i="49"/>
  <c r="P229" i="49"/>
  <c r="R228" i="49"/>
  <c r="N228" i="49"/>
  <c r="T227" i="49"/>
  <c r="P227" i="49"/>
  <c r="R226" i="49"/>
  <c r="T363" i="49"/>
  <c r="T357" i="49"/>
  <c r="N341" i="49"/>
  <c r="T336" i="49"/>
  <c r="S333" i="49"/>
  <c r="S330" i="49"/>
  <c r="R327" i="49"/>
  <c r="Q324" i="49"/>
  <c r="Q321" i="49"/>
  <c r="P318" i="49"/>
  <c r="O315" i="49"/>
  <c r="P310" i="49"/>
  <c r="S309" i="49"/>
  <c r="O307" i="49"/>
  <c r="Q306" i="49"/>
  <c r="R305" i="49"/>
  <c r="Q304" i="49"/>
  <c r="Q303" i="49"/>
  <c r="Q302" i="49"/>
  <c r="Q301" i="49"/>
  <c r="P300" i="49"/>
  <c r="Q299" i="49"/>
  <c r="P298" i="49"/>
  <c r="O297" i="49"/>
  <c r="S296" i="49"/>
  <c r="Q295" i="49"/>
  <c r="T294" i="49"/>
  <c r="O294" i="49"/>
  <c r="R293" i="49"/>
  <c r="P292" i="49"/>
  <c r="S291" i="49"/>
  <c r="N291" i="49"/>
  <c r="Q290" i="49"/>
  <c r="O289" i="49"/>
  <c r="S288" i="49"/>
  <c r="Q287" i="49"/>
  <c r="T286" i="49"/>
  <c r="O286" i="49"/>
  <c r="R285" i="49"/>
  <c r="P284" i="49"/>
  <c r="S375" i="49"/>
  <c r="P369" i="49"/>
  <c r="P363" i="49"/>
  <c r="O357" i="49"/>
  <c r="S339" i="49"/>
  <c r="S336" i="49"/>
  <c r="R333" i="49"/>
  <c r="Q330" i="49"/>
  <c r="Q327" i="49"/>
  <c r="P324" i="49"/>
  <c r="O321" i="49"/>
  <c r="O318" i="49"/>
  <c r="N315" i="49"/>
  <c r="T312" i="49"/>
  <c r="S311" i="49"/>
  <c r="O309" i="49"/>
  <c r="T308" i="49"/>
  <c r="P306" i="49"/>
  <c r="O305" i="49"/>
  <c r="P304" i="49"/>
  <c r="O303" i="49"/>
  <c r="O302" i="49"/>
  <c r="O301" i="49"/>
  <c r="O300" i="49"/>
  <c r="R354" i="49"/>
  <c r="Q340" i="49"/>
  <c r="Q337" i="49"/>
  <c r="P334" i="49"/>
  <c r="O331" i="49"/>
  <c r="O328" i="49"/>
  <c r="N325" i="49"/>
  <c r="T320" i="49"/>
  <c r="S317" i="49"/>
  <c r="S314" i="49"/>
  <c r="Q313" i="49"/>
  <c r="O312" i="49"/>
  <c r="R311" i="49"/>
  <c r="N309" i="49"/>
  <c r="Q308" i="49"/>
  <c r="S307" i="49"/>
  <c r="O306" i="49"/>
  <c r="N305" i="49"/>
  <c r="N303" i="49"/>
  <c r="T302" i="49"/>
  <c r="T300" i="49"/>
  <c r="S299" i="49"/>
  <c r="T298" i="49"/>
  <c r="S297" i="49"/>
  <c r="P296" i="49"/>
  <c r="S295" i="49"/>
  <c r="N295" i="49"/>
  <c r="Q294" i="49"/>
  <c r="O293" i="49"/>
  <c r="S292" i="49"/>
  <c r="Q291" i="49"/>
  <c r="T290" i="49"/>
  <c r="O290" i="49"/>
  <c r="R289" i="49"/>
  <c r="P288" i="49"/>
  <c r="S287" i="49"/>
  <c r="N287" i="49"/>
  <c r="Q286" i="49"/>
  <c r="O285" i="49"/>
  <c r="S284" i="49"/>
  <c r="Q283" i="49"/>
  <c r="T282" i="49"/>
  <c r="O282" i="49"/>
  <c r="R281" i="49"/>
  <c r="P280" i="49"/>
  <c r="S279" i="49"/>
  <c r="N279" i="49"/>
  <c r="Q278" i="49"/>
  <c r="O277" i="49"/>
  <c r="S276" i="49"/>
  <c r="Q275" i="49"/>
  <c r="T274" i="49"/>
  <c r="O274" i="49"/>
  <c r="R273" i="49"/>
  <c r="P272" i="49"/>
  <c r="S271" i="49"/>
  <c r="N271" i="49"/>
  <c r="Q270" i="49"/>
  <c r="O269" i="49"/>
  <c r="S268" i="49"/>
  <c r="Q267" i="49"/>
  <c r="T266" i="49"/>
  <c r="O266" i="49"/>
  <c r="R265" i="49"/>
  <c r="P264" i="49"/>
  <c r="S263" i="49"/>
  <c r="N263" i="49"/>
  <c r="Q262" i="49"/>
  <c r="O261" i="49"/>
  <c r="S260" i="49"/>
  <c r="Q259" i="49"/>
  <c r="T258" i="49"/>
  <c r="O258" i="49"/>
  <c r="R257" i="49"/>
  <c r="P256" i="49"/>
  <c r="S255" i="49"/>
  <c r="N255" i="49"/>
  <c r="Q254" i="49"/>
  <c r="O253" i="49"/>
  <c r="S252" i="49"/>
  <c r="Q251" i="49"/>
  <c r="T250" i="49"/>
  <c r="O250" i="49"/>
  <c r="R249" i="49"/>
  <c r="P248" i="49"/>
  <c r="S247" i="49"/>
  <c r="N247" i="49"/>
  <c r="Q246" i="49"/>
  <c r="O245" i="49"/>
  <c r="S244" i="49"/>
  <c r="Q243" i="49"/>
  <c r="T242" i="49"/>
  <c r="O242" i="49"/>
  <c r="R241" i="49"/>
  <c r="P240" i="49"/>
  <c r="S239" i="49"/>
  <c r="N239" i="49"/>
  <c r="Q238" i="49"/>
  <c r="O237" i="49"/>
  <c r="S236" i="49"/>
  <c r="Q235" i="49"/>
  <c r="T234" i="49"/>
  <c r="O234" i="49"/>
  <c r="R233" i="49"/>
  <c r="P232" i="49"/>
  <c r="S231" i="49"/>
  <c r="N231" i="49"/>
  <c r="Q230" i="49"/>
  <c r="O229" i="49"/>
  <c r="S228" i="49"/>
  <c r="Q227" i="49"/>
  <c r="T226" i="49"/>
  <c r="O226" i="49"/>
  <c r="Q225" i="49"/>
  <c r="S224" i="49"/>
  <c r="O224" i="49"/>
  <c r="Q223" i="49"/>
  <c r="S222" i="49"/>
  <c r="O222" i="49"/>
  <c r="Q221" i="49"/>
  <c r="S220" i="49"/>
  <c r="O220" i="49"/>
  <c r="Q219" i="49"/>
  <c r="S218" i="49"/>
  <c r="O218" i="49"/>
  <c r="Q217" i="49"/>
  <c r="S216" i="49"/>
  <c r="O216" i="49"/>
  <c r="Q215" i="49"/>
  <c r="S214" i="49"/>
  <c r="O214" i="49"/>
  <c r="Q213" i="49"/>
  <c r="S212" i="49"/>
  <c r="O212" i="49"/>
  <c r="Q211" i="49"/>
  <c r="S210" i="49"/>
  <c r="O210" i="49"/>
  <c r="Q209" i="49"/>
  <c r="S208" i="49"/>
  <c r="O208" i="49"/>
  <c r="Q207" i="49"/>
  <c r="S206" i="49"/>
  <c r="O206" i="49"/>
  <c r="Q205" i="49"/>
  <c r="S204" i="49"/>
  <c r="O204" i="49"/>
  <c r="Q203" i="49"/>
  <c r="S202" i="49"/>
  <c r="O202" i="49"/>
  <c r="Q201" i="49"/>
  <c r="S200" i="49"/>
  <c r="O200" i="49"/>
  <c r="Q199" i="49"/>
  <c r="S198" i="49"/>
  <c r="O198" i="49"/>
  <c r="R372" i="49"/>
  <c r="O337" i="49"/>
  <c r="N331" i="49"/>
  <c r="S304" i="49"/>
  <c r="S302" i="49"/>
  <c r="S300" i="49"/>
  <c r="O296" i="49"/>
  <c r="R295" i="49"/>
  <c r="N293" i="49"/>
  <c r="Q292" i="49"/>
  <c r="Q289" i="49"/>
  <c r="T288" i="49"/>
  <c r="P286" i="49"/>
  <c r="S285" i="49"/>
  <c r="S283" i="49"/>
  <c r="S282" i="49"/>
  <c r="S281" i="49"/>
  <c r="S280" i="49"/>
  <c r="R279" i="49"/>
  <c r="S278" i="49"/>
  <c r="R277" i="49"/>
  <c r="Q276" i="49"/>
  <c r="R275" i="49"/>
  <c r="Q274" i="49"/>
  <c r="Q273" i="49"/>
  <c r="Q272" i="49"/>
  <c r="Q271" i="49"/>
  <c r="P270" i="49"/>
  <c r="Q269" i="49"/>
  <c r="P268" i="49"/>
  <c r="O267" i="49"/>
  <c r="P266" i="49"/>
  <c r="O265" i="49"/>
  <c r="O264" i="49"/>
  <c r="O263" i="49"/>
  <c r="O262" i="49"/>
  <c r="N261" i="49"/>
  <c r="O260" i="49"/>
  <c r="N259" i="49"/>
  <c r="N257" i="49"/>
  <c r="T256" i="49"/>
  <c r="T254" i="49"/>
  <c r="S253" i="49"/>
  <c r="T252" i="49"/>
  <c r="S251" i="49"/>
  <c r="S250" i="49"/>
  <c r="S249" i="49"/>
  <c r="S248" i="49"/>
  <c r="R247" i="49"/>
  <c r="S246" i="49"/>
  <c r="R245" i="49"/>
  <c r="Q244" i="49"/>
  <c r="R243" i="49"/>
  <c r="Q242" i="49"/>
  <c r="Q241" i="49"/>
  <c r="Q240" i="49"/>
  <c r="Q239" i="49"/>
  <c r="P238" i="49"/>
  <c r="Q237" i="49"/>
  <c r="P236" i="49"/>
  <c r="O235" i="49"/>
  <c r="P234" i="49"/>
  <c r="O233" i="49"/>
  <c r="O232" i="49"/>
  <c r="O231" i="49"/>
  <c r="O230" i="49"/>
  <c r="N229" i="49"/>
  <c r="O228" i="49"/>
  <c r="N227" i="49"/>
  <c r="N226" i="49"/>
  <c r="R225" i="49"/>
  <c r="P224" i="49"/>
  <c r="S223" i="49"/>
  <c r="N223" i="49"/>
  <c r="Q222" i="49"/>
  <c r="T221" i="49"/>
  <c r="O221" i="49"/>
  <c r="R220" i="49"/>
  <c r="P219" i="49"/>
  <c r="T218" i="49"/>
  <c r="N218" i="49"/>
  <c r="R217" i="49"/>
  <c r="Q366" i="49"/>
  <c r="S323" i="49"/>
  <c r="R317" i="49"/>
  <c r="O295" i="49"/>
  <c r="S294" i="49"/>
  <c r="O292" i="49"/>
  <c r="R291" i="49"/>
  <c r="N289" i="49"/>
  <c r="Q288" i="49"/>
  <c r="Q285" i="49"/>
  <c r="T284" i="49"/>
  <c r="R283" i="49"/>
  <c r="Q282" i="49"/>
  <c r="Q281" i="49"/>
  <c r="Q280" i="49"/>
  <c r="Q279" i="49"/>
  <c r="P278" i="49"/>
  <c r="Q277" i="49"/>
  <c r="P276" i="49"/>
  <c r="O275" i="49"/>
  <c r="P274" i="49"/>
  <c r="O273" i="49"/>
  <c r="O272" i="49"/>
  <c r="O271" i="49"/>
  <c r="O270" i="49"/>
  <c r="N269" i="49"/>
  <c r="O268" i="49"/>
  <c r="N267" i="49"/>
  <c r="N265" i="49"/>
  <c r="T264" i="49"/>
  <c r="T262" i="49"/>
  <c r="S261" i="49"/>
  <c r="T260" i="49"/>
  <c r="S259" i="49"/>
  <c r="S258" i="49"/>
  <c r="S257" i="49"/>
  <c r="S256" i="49"/>
  <c r="R255" i="49"/>
  <c r="S254" i="49"/>
  <c r="R253" i="49"/>
  <c r="Q252" i="49"/>
  <c r="R251" i="49"/>
  <c r="Q250" i="49"/>
  <c r="Q249" i="49"/>
  <c r="Q248" i="49"/>
  <c r="Q247" i="49"/>
  <c r="P246" i="49"/>
  <c r="Q245" i="49"/>
  <c r="P244" i="49"/>
  <c r="O243" i="49"/>
  <c r="P242" i="49"/>
  <c r="O241" i="49"/>
  <c r="O240" i="49"/>
  <c r="O239" i="49"/>
  <c r="O238" i="49"/>
  <c r="N237" i="49"/>
  <c r="O236" i="49"/>
  <c r="N235" i="49"/>
  <c r="N233" i="49"/>
  <c r="T232" i="49"/>
  <c r="T230" i="49"/>
  <c r="S229" i="49"/>
  <c r="T228" i="49"/>
  <c r="S227" i="49"/>
  <c r="S226" i="49"/>
  <c r="P225" i="49"/>
  <c r="T224" i="49"/>
  <c r="N224" i="49"/>
  <c r="R223" i="49"/>
  <c r="P222" i="49"/>
  <c r="S221" i="49"/>
  <c r="N221" i="49"/>
  <c r="Q220" i="49"/>
  <c r="T219" i="49"/>
  <c r="O219" i="49"/>
  <c r="R218" i="49"/>
  <c r="P217" i="49"/>
  <c r="T216" i="49"/>
  <c r="N216" i="49"/>
  <c r="R215" i="49"/>
  <c r="P214" i="49"/>
  <c r="S213" i="49"/>
  <c r="N213" i="49"/>
  <c r="Q212" i="49"/>
  <c r="T211" i="49"/>
  <c r="O211" i="49"/>
  <c r="R210" i="49"/>
  <c r="P209" i="49"/>
  <c r="T208" i="49"/>
  <c r="N208" i="49"/>
  <c r="R207" i="49"/>
  <c r="N360" i="49"/>
  <c r="P340" i="49"/>
  <c r="O334" i="49"/>
  <c r="O311" i="49"/>
  <c r="S305" i="49"/>
  <c r="S303" i="49"/>
  <c r="R301" i="49"/>
  <c r="R299" i="49"/>
  <c r="Q298" i="49"/>
  <c r="R297" i="49"/>
  <c r="T296" i="49"/>
  <c r="P294" i="49"/>
  <c r="S293" i="49"/>
  <c r="O291" i="49"/>
  <c r="S290" i="49"/>
  <c r="O288" i="49"/>
  <c r="R287" i="49"/>
  <c r="N285" i="49"/>
  <c r="Q284" i="49"/>
  <c r="O283" i="49"/>
  <c r="P282" i="49"/>
  <c r="O281" i="49"/>
  <c r="O280" i="49"/>
  <c r="O279" i="49"/>
  <c r="O278" i="49"/>
  <c r="N277" i="49"/>
  <c r="O276" i="49"/>
  <c r="N275" i="49"/>
  <c r="N273" i="49"/>
  <c r="T272" i="49"/>
  <c r="T270" i="49"/>
  <c r="S269" i="49"/>
  <c r="T268" i="49"/>
  <c r="S267" i="49"/>
  <c r="S266" i="49"/>
  <c r="S265" i="49"/>
  <c r="S264" i="49"/>
  <c r="R263" i="49"/>
  <c r="S262" i="49"/>
  <c r="R261" i="49"/>
  <c r="Q260" i="49"/>
  <c r="R259" i="49"/>
  <c r="Q258" i="49"/>
  <c r="Q257" i="49"/>
  <c r="Q256" i="49"/>
  <c r="Q255" i="49"/>
  <c r="P254" i="49"/>
  <c r="Q253" i="49"/>
  <c r="P252" i="49"/>
  <c r="O251" i="49"/>
  <c r="P250" i="49"/>
  <c r="O249" i="49"/>
  <c r="O248" i="49"/>
  <c r="O247" i="49"/>
  <c r="O246" i="49"/>
  <c r="N245" i="49"/>
  <c r="O244" i="49"/>
  <c r="N243" i="49"/>
  <c r="N241" i="49"/>
  <c r="T240" i="49"/>
  <c r="T238" i="49"/>
  <c r="S237" i="49"/>
  <c r="T236" i="49"/>
  <c r="S235" i="49"/>
  <c r="S234" i="49"/>
  <c r="S233" i="49"/>
  <c r="S232" i="49"/>
  <c r="R231" i="49"/>
  <c r="S230" i="49"/>
  <c r="R229" i="49"/>
  <c r="Q228" i="49"/>
  <c r="R227" i="49"/>
  <c r="Q226" i="49"/>
  <c r="T225" i="49"/>
  <c r="O225" i="49"/>
  <c r="R224" i="49"/>
  <c r="P223" i="49"/>
  <c r="T222" i="49"/>
  <c r="N222" i="49"/>
  <c r="R221" i="49"/>
  <c r="P220" i="49"/>
  <c r="S219" i="49"/>
  <c r="N219" i="49"/>
  <c r="Q218" i="49"/>
  <c r="T217" i="49"/>
  <c r="O217" i="49"/>
  <c r="R216" i="49"/>
  <c r="P215" i="49"/>
  <c r="T214" i="49"/>
  <c r="N214" i="49"/>
  <c r="R213" i="49"/>
  <c r="P212" i="49"/>
  <c r="S211" i="49"/>
  <c r="N211" i="49"/>
  <c r="Q210" i="49"/>
  <c r="T209" i="49"/>
  <c r="O209" i="49"/>
  <c r="R208" i="49"/>
  <c r="P207" i="49"/>
  <c r="T206" i="49"/>
  <c r="N206" i="49"/>
  <c r="R205" i="49"/>
  <c r="P204" i="49"/>
  <c r="S203" i="49"/>
  <c r="N203" i="49"/>
  <c r="Q202" i="49"/>
  <c r="T201" i="49"/>
  <c r="O201" i="49"/>
  <c r="R200" i="49"/>
  <c r="P199" i="49"/>
  <c r="T198" i="49"/>
  <c r="N198" i="49"/>
  <c r="S197" i="49"/>
  <c r="O197" i="49"/>
  <c r="Q196" i="49"/>
  <c r="S195" i="49"/>
  <c r="O195" i="49"/>
  <c r="Q194" i="49"/>
  <c r="S193" i="49"/>
  <c r="O193" i="49"/>
  <c r="Q192" i="49"/>
  <c r="S191" i="49"/>
  <c r="O191" i="49"/>
  <c r="Q190" i="49"/>
  <c r="S189" i="49"/>
  <c r="O189" i="49"/>
  <c r="Q188" i="49"/>
  <c r="S187" i="49"/>
  <c r="O187" i="49"/>
  <c r="Q186" i="49"/>
  <c r="S185" i="49"/>
  <c r="O185" i="49"/>
  <c r="Q184" i="49"/>
  <c r="S183" i="49"/>
  <c r="O183" i="49"/>
  <c r="Q182" i="49"/>
  <c r="S181" i="49"/>
  <c r="O181" i="49"/>
  <c r="Q180" i="49"/>
  <c r="S179" i="49"/>
  <c r="O179" i="49"/>
  <c r="Q178" i="49"/>
  <c r="S177" i="49"/>
  <c r="O177" i="49"/>
  <c r="Q176" i="49"/>
  <c r="S175" i="49"/>
  <c r="O175" i="49"/>
  <c r="Q174" i="49"/>
  <c r="S173" i="49"/>
  <c r="O173" i="49"/>
  <c r="Q172" i="49"/>
  <c r="S171" i="49"/>
  <c r="O171" i="49"/>
  <c r="Q170" i="49"/>
  <c r="S169" i="49"/>
  <c r="O169" i="49"/>
  <c r="Q168" i="49"/>
  <c r="S167" i="49"/>
  <c r="O167" i="49"/>
  <c r="Q166" i="49"/>
  <c r="S165" i="49"/>
  <c r="O165" i="49"/>
  <c r="Q164" i="49"/>
  <c r="S163" i="49"/>
  <c r="O163" i="49"/>
  <c r="Q162" i="49"/>
  <c r="S161" i="49"/>
  <c r="O161" i="49"/>
  <c r="Q160" i="49"/>
  <c r="S159" i="49"/>
  <c r="O159" i="49"/>
  <c r="Q158" i="49"/>
  <c r="S157" i="49"/>
  <c r="O157" i="49"/>
  <c r="Q156" i="49"/>
  <c r="S155" i="49"/>
  <c r="O155" i="49"/>
  <c r="Q154" i="49"/>
  <c r="S153" i="49"/>
  <c r="O153" i="49"/>
  <c r="Q152" i="49"/>
  <c r="S151" i="49"/>
  <c r="O151" i="49"/>
  <c r="Q150" i="49"/>
  <c r="S149" i="49"/>
  <c r="O149" i="49"/>
  <c r="Q148" i="49"/>
  <c r="S147" i="49"/>
  <c r="O147" i="49"/>
  <c r="Q146" i="49"/>
  <c r="S145" i="49"/>
  <c r="O145" i="49"/>
  <c r="Q144" i="49"/>
  <c r="S143" i="49"/>
  <c r="O143" i="49"/>
  <c r="Q142" i="49"/>
  <c r="S141" i="49"/>
  <c r="O141" i="49"/>
  <c r="Q140" i="49"/>
  <c r="S139" i="49"/>
  <c r="O139" i="49"/>
  <c r="Q138" i="49"/>
  <c r="S137" i="49"/>
  <c r="O137" i="49"/>
  <c r="Q136" i="49"/>
  <c r="S135" i="49"/>
  <c r="O135" i="49"/>
  <c r="Q134" i="49"/>
  <c r="S133" i="49"/>
  <c r="O133" i="49"/>
  <c r="Q132" i="49"/>
  <c r="S131" i="49"/>
  <c r="O131" i="49"/>
  <c r="Q130" i="49"/>
  <c r="S129" i="49"/>
  <c r="O129" i="49"/>
  <c r="Q128" i="49"/>
  <c r="S127" i="49"/>
  <c r="O127" i="49"/>
  <c r="Q126" i="49"/>
  <c r="S125" i="49"/>
  <c r="O125" i="49"/>
  <c r="Q124" i="49"/>
  <c r="S123" i="49"/>
  <c r="O123" i="49"/>
  <c r="Q122" i="49"/>
  <c r="S121" i="49"/>
  <c r="O121" i="49"/>
  <c r="Q120" i="49"/>
  <c r="S119" i="49"/>
  <c r="O119" i="49"/>
  <c r="Q118" i="49"/>
  <c r="S117" i="49"/>
  <c r="O117" i="49"/>
  <c r="Q116" i="49"/>
  <c r="S115" i="49"/>
  <c r="O115" i="49"/>
  <c r="Q114" i="49"/>
  <c r="P354" i="49"/>
  <c r="T326" i="49"/>
  <c r="R307" i="49"/>
  <c r="N299" i="49"/>
  <c r="T292" i="49"/>
  <c r="S289" i="49"/>
  <c r="S286" i="49"/>
  <c r="S277" i="49"/>
  <c r="S275" i="49"/>
  <c r="S273" i="49"/>
  <c r="R271" i="49"/>
  <c r="R269" i="49"/>
  <c r="R267" i="49"/>
  <c r="Q265" i="49"/>
  <c r="Q263" i="49"/>
  <c r="Q261" i="49"/>
  <c r="O259" i="49"/>
  <c r="O257" i="49"/>
  <c r="O255" i="49"/>
  <c r="N253" i="49"/>
  <c r="N251" i="49"/>
  <c r="N249" i="49"/>
  <c r="N225" i="49"/>
  <c r="T223" i="49"/>
  <c r="T220" i="49"/>
  <c r="S217" i="49"/>
  <c r="N215" i="49"/>
  <c r="Q214" i="49"/>
  <c r="T213" i="49"/>
  <c r="P211" i="49"/>
  <c r="T210" i="49"/>
  <c r="P208" i="49"/>
  <c r="S207" i="49"/>
  <c r="P206" i="49"/>
  <c r="O205" i="49"/>
  <c r="N204" i="49"/>
  <c r="O203" i="49"/>
  <c r="N202" i="49"/>
  <c r="N201" i="49"/>
  <c r="N200" i="49"/>
  <c r="T199" i="49"/>
  <c r="N199" i="49"/>
  <c r="P197" i="49"/>
  <c r="S196" i="49"/>
  <c r="N196" i="49"/>
  <c r="Q195" i="49"/>
  <c r="T194" i="49"/>
  <c r="O194" i="49"/>
  <c r="R193" i="49"/>
  <c r="P192" i="49"/>
  <c r="T191" i="49"/>
  <c r="N191" i="49"/>
  <c r="R190" i="49"/>
  <c r="P189" i="49"/>
  <c r="S188" i="49"/>
  <c r="N188" i="49"/>
  <c r="Q187" i="49"/>
  <c r="T186" i="49"/>
  <c r="O186" i="49"/>
  <c r="R185" i="49"/>
  <c r="P184" i="49"/>
  <c r="T183" i="49"/>
  <c r="N183" i="49"/>
  <c r="R182" i="49"/>
  <c r="P181" i="49"/>
  <c r="S180" i="49"/>
  <c r="N180" i="49"/>
  <c r="Q179" i="49"/>
  <c r="T178" i="49"/>
  <c r="O178" i="49"/>
  <c r="R177" i="49"/>
  <c r="P176" i="49"/>
  <c r="T175" i="49"/>
  <c r="N175" i="49"/>
  <c r="R174" i="49"/>
  <c r="P173" i="49"/>
  <c r="S172" i="49"/>
  <c r="N172" i="49"/>
  <c r="Q171" i="49"/>
  <c r="T170" i="49"/>
  <c r="O170" i="49"/>
  <c r="R169" i="49"/>
  <c r="P168" i="49"/>
  <c r="T167" i="49"/>
  <c r="N167" i="49"/>
  <c r="R166" i="49"/>
  <c r="P165" i="49"/>
  <c r="S164" i="49"/>
  <c r="N164" i="49"/>
  <c r="Q163" i="49"/>
  <c r="T162" i="49"/>
  <c r="O162" i="49"/>
  <c r="R161" i="49"/>
  <c r="P160" i="49"/>
  <c r="T159" i="49"/>
  <c r="N159" i="49"/>
  <c r="R158" i="49"/>
  <c r="P157" i="49"/>
  <c r="S156" i="49"/>
  <c r="N156" i="49"/>
  <c r="Q155" i="49"/>
  <c r="T154" i="49"/>
  <c r="O154" i="49"/>
  <c r="R153" i="49"/>
  <c r="P152" i="49"/>
  <c r="T151" i="49"/>
  <c r="N151" i="49"/>
  <c r="R150" i="49"/>
  <c r="P149" i="49"/>
  <c r="S148" i="49"/>
  <c r="N148" i="49"/>
  <c r="Q147" i="49"/>
  <c r="T146" i="49"/>
  <c r="O146" i="49"/>
  <c r="R145" i="49"/>
  <c r="P144" i="49"/>
  <c r="T143" i="49"/>
  <c r="N143" i="49"/>
  <c r="R142" i="49"/>
  <c r="P141" i="49"/>
  <c r="S140" i="49"/>
  <c r="N140" i="49"/>
  <c r="Q139" i="49"/>
  <c r="T138" i="49"/>
  <c r="O138" i="49"/>
  <c r="R137" i="49"/>
  <c r="P136" i="49"/>
  <c r="T135" i="49"/>
  <c r="N135" i="49"/>
  <c r="R134" i="49"/>
  <c r="P133" i="49"/>
  <c r="S132" i="49"/>
  <c r="N132" i="49"/>
  <c r="Q131" i="49"/>
  <c r="T130" i="49"/>
  <c r="O130" i="49"/>
  <c r="R129" i="49"/>
  <c r="P128" i="49"/>
  <c r="T127" i="49"/>
  <c r="N127" i="49"/>
  <c r="R126" i="49"/>
  <c r="P125" i="49"/>
  <c r="S124" i="49"/>
  <c r="N124" i="49"/>
  <c r="Q123" i="49"/>
  <c r="T122" i="49"/>
  <c r="O122" i="49"/>
  <c r="R121" i="49"/>
  <c r="P120" i="49"/>
  <c r="T119" i="49"/>
  <c r="N119" i="49"/>
  <c r="R118" i="49"/>
  <c r="P117" i="49"/>
  <c r="S116" i="49"/>
  <c r="N116" i="49"/>
  <c r="Q115" i="49"/>
  <c r="T114" i="49"/>
  <c r="O114" i="49"/>
  <c r="Q113" i="49"/>
  <c r="S112" i="49"/>
  <c r="O112" i="49"/>
  <c r="Q111" i="49"/>
  <c r="S110" i="49"/>
  <c r="O110" i="49"/>
  <c r="Q109" i="49"/>
  <c r="S108" i="49"/>
  <c r="O108" i="49"/>
  <c r="Q107" i="49"/>
  <c r="S106" i="49"/>
  <c r="O106" i="49"/>
  <c r="Q105" i="49"/>
  <c r="S104" i="49"/>
  <c r="O104" i="49"/>
  <c r="Q103" i="49"/>
  <c r="S102" i="49"/>
  <c r="O102" i="49"/>
  <c r="Q101" i="49"/>
  <c r="S320" i="49"/>
  <c r="O298" i="49"/>
  <c r="N283" i="49"/>
  <c r="N281" i="49"/>
  <c r="T248" i="49"/>
  <c r="T246" i="49"/>
  <c r="T244" i="49"/>
  <c r="S242" i="49"/>
  <c r="S240" i="49"/>
  <c r="S238" i="49"/>
  <c r="Q236" i="49"/>
  <c r="Q234" i="49"/>
  <c r="Q232" i="49"/>
  <c r="P230" i="49"/>
  <c r="P228" i="49"/>
  <c r="P226" i="49"/>
  <c r="O223" i="49"/>
  <c r="N220" i="49"/>
  <c r="N217" i="49"/>
  <c r="Q216" i="49"/>
  <c r="T215" i="49"/>
  <c r="P213" i="49"/>
  <c r="T212" i="49"/>
  <c r="P210" i="49"/>
  <c r="S209" i="49"/>
  <c r="O207" i="49"/>
  <c r="T205" i="49"/>
  <c r="N205" i="49"/>
  <c r="T204" i="49"/>
  <c r="T203" i="49"/>
  <c r="T202" i="49"/>
  <c r="S201" i="49"/>
  <c r="T200" i="49"/>
  <c r="S199" i="49"/>
  <c r="R198" i="49"/>
  <c r="T197" i="49"/>
  <c r="N197" i="49"/>
  <c r="R196" i="49"/>
  <c r="P195" i="49"/>
  <c r="S194" i="49"/>
  <c r="N194" i="49"/>
  <c r="Q193" i="49"/>
  <c r="T192" i="49"/>
  <c r="O192" i="49"/>
  <c r="R191" i="49"/>
  <c r="P190" i="49"/>
  <c r="T189" i="49"/>
  <c r="N189" i="49"/>
  <c r="R188" i="49"/>
  <c r="P187" i="49"/>
  <c r="S186" i="49"/>
  <c r="N186" i="49"/>
  <c r="Q185" i="49"/>
  <c r="T184" i="49"/>
  <c r="O184" i="49"/>
  <c r="R183" i="49"/>
  <c r="P182" i="49"/>
  <c r="T181" i="49"/>
  <c r="N181" i="49"/>
  <c r="R180" i="49"/>
  <c r="P179" i="49"/>
  <c r="S178" i="49"/>
  <c r="N178" i="49"/>
  <c r="Q177" i="49"/>
  <c r="T176" i="49"/>
  <c r="O176" i="49"/>
  <c r="R175" i="49"/>
  <c r="P174" i="49"/>
  <c r="T173" i="49"/>
  <c r="N173" i="49"/>
  <c r="R172" i="49"/>
  <c r="P171" i="49"/>
  <c r="S170" i="49"/>
  <c r="N170" i="49"/>
  <c r="Q169" i="49"/>
  <c r="T168" i="49"/>
  <c r="O168" i="49"/>
  <c r="R167" i="49"/>
  <c r="P166" i="49"/>
  <c r="T165" i="49"/>
  <c r="N165" i="49"/>
  <c r="R164" i="49"/>
  <c r="P163" i="49"/>
  <c r="S162" i="49"/>
  <c r="N162" i="49"/>
  <c r="Q161" i="49"/>
  <c r="T160" i="49"/>
  <c r="O160" i="49"/>
  <c r="R159" i="49"/>
  <c r="P158" i="49"/>
  <c r="T157" i="49"/>
  <c r="N157" i="49"/>
  <c r="R156" i="49"/>
  <c r="P155" i="49"/>
  <c r="S154" i="49"/>
  <c r="N154" i="49"/>
  <c r="Q153" i="49"/>
  <c r="T152" i="49"/>
  <c r="O152" i="49"/>
  <c r="R151" i="49"/>
  <c r="P150" i="49"/>
  <c r="T149" i="49"/>
  <c r="N149" i="49"/>
  <c r="R148" i="49"/>
  <c r="P147" i="49"/>
  <c r="S146" i="49"/>
  <c r="N146" i="49"/>
  <c r="Q145" i="49"/>
  <c r="T144" i="49"/>
  <c r="O144" i="49"/>
  <c r="R143" i="49"/>
  <c r="P142" i="49"/>
  <c r="T141" i="49"/>
  <c r="N141" i="49"/>
  <c r="R140" i="49"/>
  <c r="P139" i="49"/>
  <c r="S138" i="49"/>
  <c r="N138" i="49"/>
  <c r="Q137" i="49"/>
  <c r="T136" i="49"/>
  <c r="O136" i="49"/>
  <c r="R135" i="49"/>
  <c r="P134" i="49"/>
  <c r="T133" i="49"/>
  <c r="N133" i="49"/>
  <c r="R132" i="49"/>
  <c r="P131" i="49"/>
  <c r="S130" i="49"/>
  <c r="N130" i="49"/>
  <c r="Q129" i="49"/>
  <c r="T128" i="49"/>
  <c r="O128" i="49"/>
  <c r="R127" i="49"/>
  <c r="P126" i="49"/>
  <c r="T125" i="49"/>
  <c r="N125" i="49"/>
  <c r="R124" i="49"/>
  <c r="P123" i="49"/>
  <c r="S122" i="49"/>
  <c r="N122" i="49"/>
  <c r="Q121" i="49"/>
  <c r="T120" i="49"/>
  <c r="O120" i="49"/>
  <c r="R119" i="49"/>
  <c r="P118" i="49"/>
  <c r="T117" i="49"/>
  <c r="N117" i="49"/>
  <c r="R116" i="49"/>
  <c r="P115" i="49"/>
  <c r="S114" i="49"/>
  <c r="N114" i="49"/>
  <c r="T113" i="49"/>
  <c r="P113" i="49"/>
  <c r="R112" i="49"/>
  <c r="N112" i="49"/>
  <c r="T111" i="49"/>
  <c r="P111" i="49"/>
  <c r="R110" i="49"/>
  <c r="Q314" i="49"/>
  <c r="N297" i="49"/>
  <c r="T280" i="49"/>
  <c r="T278" i="49"/>
  <c r="T276" i="49"/>
  <c r="S274" i="49"/>
  <c r="S272" i="49"/>
  <c r="S270" i="49"/>
  <c r="Q268" i="49"/>
  <c r="Q266" i="49"/>
  <c r="Q264" i="49"/>
  <c r="P262" i="49"/>
  <c r="P260" i="49"/>
  <c r="P258" i="49"/>
  <c r="O256" i="49"/>
  <c r="O254" i="49"/>
  <c r="O252" i="49"/>
  <c r="Q224" i="49"/>
  <c r="P221" i="49"/>
  <c r="P218" i="49"/>
  <c r="P216" i="49"/>
  <c r="S215" i="49"/>
  <c r="O213" i="49"/>
  <c r="R212" i="49"/>
  <c r="N210" i="49"/>
  <c r="R209" i="49"/>
  <c r="N207" i="49"/>
  <c r="R206" i="49"/>
  <c r="S205" i="49"/>
  <c r="R204" i="49"/>
  <c r="R203" i="49"/>
  <c r="R202" i="49"/>
  <c r="R201" i="49"/>
  <c r="Q200" i="49"/>
  <c r="R199" i="49"/>
  <c r="Q198" i="49"/>
  <c r="R197" i="49"/>
  <c r="P196" i="49"/>
  <c r="T195" i="49"/>
  <c r="N195" i="49"/>
  <c r="R194" i="49"/>
  <c r="P193" i="49"/>
  <c r="S192" i="49"/>
  <c r="N192" i="49"/>
  <c r="Q191" i="49"/>
  <c r="T190" i="49"/>
  <c r="O190" i="49"/>
  <c r="R189" i="49"/>
  <c r="P188" i="49"/>
  <c r="T187" i="49"/>
  <c r="N187" i="49"/>
  <c r="R186" i="49"/>
  <c r="P185" i="49"/>
  <c r="S184" i="49"/>
  <c r="N184" i="49"/>
  <c r="Q183" i="49"/>
  <c r="T182" i="49"/>
  <c r="O182" i="49"/>
  <c r="R181" i="49"/>
  <c r="P180" i="49"/>
  <c r="T179" i="49"/>
  <c r="N179" i="49"/>
  <c r="R178" i="49"/>
  <c r="P177" i="49"/>
  <c r="S176" i="49"/>
  <c r="N176" i="49"/>
  <c r="Q175" i="49"/>
  <c r="T174" i="49"/>
  <c r="O174" i="49"/>
  <c r="R173" i="49"/>
  <c r="P172" i="49"/>
  <c r="T171" i="49"/>
  <c r="N171" i="49"/>
  <c r="R170" i="49"/>
  <c r="P169" i="49"/>
  <c r="S168" i="49"/>
  <c r="N168" i="49"/>
  <c r="Q167" i="49"/>
  <c r="T166" i="49"/>
  <c r="O166" i="49"/>
  <c r="R165" i="49"/>
  <c r="P164" i="49"/>
  <c r="T163" i="49"/>
  <c r="N163" i="49"/>
  <c r="R162" i="49"/>
  <c r="P161" i="49"/>
  <c r="S160" i="49"/>
  <c r="N160" i="49"/>
  <c r="Q159" i="49"/>
  <c r="T158" i="49"/>
  <c r="O158" i="49"/>
  <c r="R157" i="49"/>
  <c r="P156" i="49"/>
  <c r="T155" i="49"/>
  <c r="N155" i="49"/>
  <c r="R154" i="49"/>
  <c r="P153" i="49"/>
  <c r="S152" i="49"/>
  <c r="N152" i="49"/>
  <c r="Q151" i="49"/>
  <c r="T150" i="49"/>
  <c r="O150" i="49"/>
  <c r="R149" i="49"/>
  <c r="P148" i="49"/>
  <c r="T147" i="49"/>
  <c r="N147" i="49"/>
  <c r="R146" i="49"/>
  <c r="P145" i="49"/>
  <c r="S144" i="49"/>
  <c r="N144" i="49"/>
  <c r="Q143" i="49"/>
  <c r="T142" i="49"/>
  <c r="O142" i="49"/>
  <c r="R141" i="49"/>
  <c r="P140" i="49"/>
  <c r="T139" i="49"/>
  <c r="N139" i="49"/>
  <c r="R138" i="49"/>
  <c r="P137" i="49"/>
  <c r="S136" i="49"/>
  <c r="N136" i="49"/>
  <c r="Q135" i="49"/>
  <c r="T134" i="49"/>
  <c r="O134" i="49"/>
  <c r="R133" i="49"/>
  <c r="P132" i="49"/>
  <c r="T131" i="49"/>
  <c r="N131" i="49"/>
  <c r="R130" i="49"/>
  <c r="P129" i="49"/>
  <c r="S128" i="49"/>
  <c r="N128" i="49"/>
  <c r="Q127" i="49"/>
  <c r="T126" i="49"/>
  <c r="O126" i="49"/>
  <c r="R125" i="49"/>
  <c r="P124" i="49"/>
  <c r="T123" i="49"/>
  <c r="N123" i="49"/>
  <c r="R122" i="49"/>
  <c r="P121" i="49"/>
  <c r="S120" i="49"/>
  <c r="N120" i="49"/>
  <c r="Q119" i="49"/>
  <c r="T118" i="49"/>
  <c r="O118" i="49"/>
  <c r="R117" i="49"/>
  <c r="P116" i="49"/>
  <c r="T115" i="49"/>
  <c r="N115" i="49"/>
  <c r="R114" i="49"/>
  <c r="S113" i="49"/>
  <c r="O113" i="49"/>
  <c r="Q112" i="49"/>
  <c r="S111" i="49"/>
  <c r="O111" i="49"/>
  <c r="Q110" i="49"/>
  <c r="S109" i="49"/>
  <c r="O109" i="49"/>
  <c r="Q108" i="49"/>
  <c r="S107" i="49"/>
  <c r="O107" i="49"/>
  <c r="Q106" i="49"/>
  <c r="S105" i="49"/>
  <c r="O105" i="49"/>
  <c r="Q104" i="49"/>
  <c r="S103" i="49"/>
  <c r="O103" i="49"/>
  <c r="Q102" i="49"/>
  <c r="S101" i="49"/>
  <c r="O101" i="49"/>
  <c r="Q100" i="49"/>
  <c r="S99" i="49"/>
  <c r="O99" i="49"/>
  <c r="Q98" i="49"/>
  <c r="S97" i="49"/>
  <c r="O97" i="49"/>
  <c r="Q96" i="49"/>
  <c r="S95" i="49"/>
  <c r="O95" i="49"/>
  <c r="Q94" i="49"/>
  <c r="S93" i="49"/>
  <c r="O93" i="49"/>
  <c r="Q92" i="49"/>
  <c r="S91" i="49"/>
  <c r="O91" i="49"/>
  <c r="Q90" i="49"/>
  <c r="S89" i="49"/>
  <c r="O89" i="49"/>
  <c r="Q88" i="49"/>
  <c r="S87" i="49"/>
  <c r="O87" i="49"/>
  <c r="Q86" i="49"/>
  <c r="S85" i="49"/>
  <c r="O85" i="49"/>
  <c r="Q84" i="49"/>
  <c r="S83" i="49"/>
  <c r="O83" i="49"/>
  <c r="Q82" i="49"/>
  <c r="S81" i="49"/>
  <c r="O81" i="49"/>
  <c r="Q80" i="49"/>
  <c r="S79" i="49"/>
  <c r="O79" i="49"/>
  <c r="Q78" i="49"/>
  <c r="S77" i="49"/>
  <c r="O77" i="49"/>
  <c r="Q76" i="49"/>
  <c r="S75" i="49"/>
  <c r="O75" i="49"/>
  <c r="Q74" i="49"/>
  <c r="S73" i="49"/>
  <c r="O73" i="49"/>
  <c r="Q72" i="49"/>
  <c r="S71" i="49"/>
  <c r="O71" i="49"/>
  <c r="Q70" i="49"/>
  <c r="S69" i="49"/>
  <c r="O69" i="49"/>
  <c r="Q68" i="49"/>
  <c r="S67" i="49"/>
  <c r="O67" i="49"/>
  <c r="Q66" i="49"/>
  <c r="S65" i="49"/>
  <c r="O65" i="49"/>
  <c r="Q64" i="49"/>
  <c r="S63" i="49"/>
  <c r="O63" i="49"/>
  <c r="Q62" i="49"/>
  <c r="S61" i="49"/>
  <c r="O61" i="49"/>
  <c r="Q60" i="49"/>
  <c r="S59" i="49"/>
  <c r="O59" i="49"/>
  <c r="Q58" i="49"/>
  <c r="S57" i="49"/>
  <c r="O57" i="49"/>
  <c r="Q56" i="49"/>
  <c r="S55" i="49"/>
  <c r="O55" i="49"/>
  <c r="Q54" i="49"/>
  <c r="S53" i="49"/>
  <c r="O53" i="49"/>
  <c r="Q52" i="49"/>
  <c r="S51" i="49"/>
  <c r="O51" i="49"/>
  <c r="Q50" i="49"/>
  <c r="S49" i="49"/>
  <c r="O49" i="49"/>
  <c r="Q48" i="49"/>
  <c r="S47" i="49"/>
  <c r="O47" i="49"/>
  <c r="Q46" i="49"/>
  <c r="S45" i="49"/>
  <c r="O45" i="49"/>
  <c r="Q44" i="49"/>
  <c r="S43" i="49"/>
  <c r="O43" i="49"/>
  <c r="Q42" i="49"/>
  <c r="S41" i="49"/>
  <c r="O41" i="49"/>
  <c r="Q40" i="49"/>
  <c r="S39" i="49"/>
  <c r="O39" i="49"/>
  <c r="Q38" i="49"/>
  <c r="S37" i="49"/>
  <c r="O37" i="49"/>
  <c r="Q36" i="49"/>
  <c r="S35" i="49"/>
  <c r="O35" i="49"/>
  <c r="Q34" i="49"/>
  <c r="S33" i="49"/>
  <c r="O33" i="49"/>
  <c r="Q32" i="49"/>
  <c r="S31" i="49"/>
  <c r="O31" i="49"/>
  <c r="Q30" i="49"/>
  <c r="Q293" i="49"/>
  <c r="S241" i="49"/>
  <c r="Q233" i="49"/>
  <c r="S225" i="49"/>
  <c r="R219" i="49"/>
  <c r="O215" i="49"/>
  <c r="N212" i="49"/>
  <c r="N209" i="49"/>
  <c r="Q206" i="49"/>
  <c r="Q204" i="49"/>
  <c r="P202" i="49"/>
  <c r="P200" i="49"/>
  <c r="P198" i="49"/>
  <c r="T196" i="49"/>
  <c r="T193" i="49"/>
  <c r="S190" i="49"/>
  <c r="R187" i="49"/>
  <c r="R184" i="49"/>
  <c r="Q181" i="49"/>
  <c r="P178" i="49"/>
  <c r="P175" i="49"/>
  <c r="O172" i="49"/>
  <c r="N169" i="49"/>
  <c r="N166" i="49"/>
  <c r="T164" i="49"/>
  <c r="T161" i="49"/>
  <c r="S158" i="49"/>
  <c r="R155" i="49"/>
  <c r="R152" i="49"/>
  <c r="Q149" i="49"/>
  <c r="P146" i="49"/>
  <c r="P143" i="49"/>
  <c r="O140" i="49"/>
  <c r="N137" i="49"/>
  <c r="N134" i="49"/>
  <c r="T132" i="49"/>
  <c r="T129" i="49"/>
  <c r="S126" i="49"/>
  <c r="R123" i="49"/>
  <c r="R120" i="49"/>
  <c r="Q117" i="49"/>
  <c r="P114" i="49"/>
  <c r="N113" i="49"/>
  <c r="R109" i="49"/>
  <c r="P108" i="49"/>
  <c r="N107" i="49"/>
  <c r="T106" i="49"/>
  <c r="R105" i="49"/>
  <c r="P104" i="49"/>
  <c r="N103" i="49"/>
  <c r="T102" i="49"/>
  <c r="R101" i="49"/>
  <c r="R100" i="49"/>
  <c r="P99" i="49"/>
  <c r="S98" i="49"/>
  <c r="N98" i="49"/>
  <c r="Q97" i="49"/>
  <c r="T96" i="49"/>
  <c r="O96" i="49"/>
  <c r="R95" i="49"/>
  <c r="P94" i="49"/>
  <c r="T93" i="49"/>
  <c r="N93" i="49"/>
  <c r="R92" i="49"/>
  <c r="P91" i="49"/>
  <c r="S90" i="49"/>
  <c r="N90" i="49"/>
  <c r="Q89" i="49"/>
  <c r="T88" i="49"/>
  <c r="O88" i="49"/>
  <c r="R87" i="49"/>
  <c r="P86" i="49"/>
  <c r="T85" i="49"/>
  <c r="N85" i="49"/>
  <c r="R84" i="49"/>
  <c r="P83" i="49"/>
  <c r="S82" i="49"/>
  <c r="N82" i="49"/>
  <c r="Q81" i="49"/>
  <c r="T80" i="49"/>
  <c r="O80" i="49"/>
  <c r="R79" i="49"/>
  <c r="P78" i="49"/>
  <c r="T77" i="49"/>
  <c r="N77" i="49"/>
  <c r="R76" i="49"/>
  <c r="P75" i="49"/>
  <c r="S74" i="49"/>
  <c r="N74" i="49"/>
  <c r="Q73" i="49"/>
  <c r="T72" i="49"/>
  <c r="O72" i="49"/>
  <c r="R71" i="49"/>
  <c r="P70" i="49"/>
  <c r="T69" i="49"/>
  <c r="N69" i="49"/>
  <c r="R68" i="49"/>
  <c r="P67" i="49"/>
  <c r="S66" i="49"/>
  <c r="N66" i="49"/>
  <c r="Q65" i="49"/>
  <c r="T64" i="49"/>
  <c r="O64" i="49"/>
  <c r="R63" i="49"/>
  <c r="P62" i="49"/>
  <c r="T61" i="49"/>
  <c r="N61" i="49"/>
  <c r="R60" i="49"/>
  <c r="P59" i="49"/>
  <c r="S58" i="49"/>
  <c r="N58" i="49"/>
  <c r="Q57" i="49"/>
  <c r="T56" i="49"/>
  <c r="O56" i="49"/>
  <c r="R55" i="49"/>
  <c r="P54" i="49"/>
  <c r="T53" i="49"/>
  <c r="N53" i="49"/>
  <c r="R52" i="49"/>
  <c r="P51" i="49"/>
  <c r="S50" i="49"/>
  <c r="N50" i="49"/>
  <c r="Q49" i="49"/>
  <c r="T48" i="49"/>
  <c r="O48" i="49"/>
  <c r="R47" i="49"/>
  <c r="P46" i="49"/>
  <c r="T45" i="49"/>
  <c r="N45" i="49"/>
  <c r="R44" i="49"/>
  <c r="P43" i="49"/>
  <c r="S42" i="49"/>
  <c r="N42" i="49"/>
  <c r="Q41" i="49"/>
  <c r="T40" i="49"/>
  <c r="O40" i="49"/>
  <c r="R39" i="49"/>
  <c r="P38" i="49"/>
  <c r="T37" i="49"/>
  <c r="N37" i="49"/>
  <c r="R36" i="49"/>
  <c r="P35" i="49"/>
  <c r="S34" i="49"/>
  <c r="N34" i="49"/>
  <c r="Q33" i="49"/>
  <c r="T32" i="49"/>
  <c r="O32" i="49"/>
  <c r="R31" i="49"/>
  <c r="P30" i="49"/>
  <c r="T29" i="49"/>
  <c r="P29" i="49"/>
  <c r="R28" i="49"/>
  <c r="N28" i="49"/>
  <c r="T27" i="49"/>
  <c r="P27" i="49"/>
  <c r="R26" i="49"/>
  <c r="N26" i="49"/>
  <c r="T25" i="49"/>
  <c r="P25" i="49"/>
  <c r="R24" i="49"/>
  <c r="N24" i="49"/>
  <c r="T23" i="49"/>
  <c r="P23" i="49"/>
  <c r="R22" i="49"/>
  <c r="N22" i="49"/>
  <c r="T21" i="49"/>
  <c r="P21" i="49"/>
  <c r="R20" i="49"/>
  <c r="N20" i="49"/>
  <c r="T19" i="49"/>
  <c r="P19" i="49"/>
  <c r="R18" i="49"/>
  <c r="N18" i="49"/>
  <c r="T17" i="49"/>
  <c r="P17" i="49"/>
  <c r="R16" i="49"/>
  <c r="N16" i="49"/>
  <c r="T15" i="49"/>
  <c r="P15" i="49"/>
  <c r="R14" i="49"/>
  <c r="N14" i="49"/>
  <c r="T13" i="49"/>
  <c r="P13" i="49"/>
  <c r="R12" i="49"/>
  <c r="N12" i="49"/>
  <c r="Q310" i="49"/>
  <c r="P290" i="49"/>
  <c r="R239" i="49"/>
  <c r="Q231" i="49"/>
  <c r="R214" i="49"/>
  <c r="R211" i="49"/>
  <c r="Q208" i="49"/>
  <c r="O196" i="49"/>
  <c r="N193" i="49"/>
  <c r="N190" i="49"/>
  <c r="T188" i="49"/>
  <c r="T185" i="49"/>
  <c r="S182" i="49"/>
  <c r="R179" i="49"/>
  <c r="R176" i="49"/>
  <c r="Q173" i="49"/>
  <c r="P170" i="49"/>
  <c r="P167" i="49"/>
  <c r="O164" i="49"/>
  <c r="N161" i="49"/>
  <c r="N158" i="49"/>
  <c r="T156" i="49"/>
  <c r="T153" i="49"/>
  <c r="S150" i="49"/>
  <c r="R147" i="49"/>
  <c r="R144" i="49"/>
  <c r="Q141" i="49"/>
  <c r="P138" i="49"/>
  <c r="P135" i="49"/>
  <c r="O132" i="49"/>
  <c r="N129" i="49"/>
  <c r="N126" i="49"/>
  <c r="T124" i="49"/>
  <c r="T121" i="49"/>
  <c r="S118" i="49"/>
  <c r="R115" i="49"/>
  <c r="T110" i="49"/>
  <c r="P109" i="49"/>
  <c r="N108" i="49"/>
  <c r="T107" i="49"/>
  <c r="R106" i="49"/>
  <c r="P105" i="49"/>
  <c r="N104" i="49"/>
  <c r="T103" i="49"/>
  <c r="R102" i="49"/>
  <c r="P101" i="49"/>
  <c r="P100" i="49"/>
  <c r="T99" i="49"/>
  <c r="N99" i="49"/>
  <c r="R98" i="49"/>
  <c r="P97" i="49"/>
  <c r="S96" i="49"/>
  <c r="N96" i="49"/>
  <c r="Q95" i="49"/>
  <c r="T94" i="49"/>
  <c r="O94" i="49"/>
  <c r="R93" i="49"/>
  <c r="P92" i="49"/>
  <c r="T91" i="49"/>
  <c r="N91" i="49"/>
  <c r="R90" i="49"/>
  <c r="P89" i="49"/>
  <c r="O287" i="49"/>
  <c r="S245" i="49"/>
  <c r="R237" i="49"/>
  <c r="Q229" i="49"/>
  <c r="R222" i="49"/>
  <c r="T207" i="49"/>
  <c r="P205" i="49"/>
  <c r="P203" i="49"/>
  <c r="P201" i="49"/>
  <c r="O199" i="49"/>
  <c r="Q197" i="49"/>
  <c r="P194" i="49"/>
  <c r="P191" i="49"/>
  <c r="O188" i="49"/>
  <c r="N185" i="49"/>
  <c r="N182" i="49"/>
  <c r="T180" i="49"/>
  <c r="T177" i="49"/>
  <c r="S174" i="49"/>
  <c r="R171" i="49"/>
  <c r="R168" i="49"/>
  <c r="Q165" i="49"/>
  <c r="P162" i="49"/>
  <c r="P159" i="49"/>
  <c r="O156" i="49"/>
  <c r="N153" i="49"/>
  <c r="N150" i="49"/>
  <c r="T148" i="49"/>
  <c r="T145" i="49"/>
  <c r="S142" i="49"/>
  <c r="R139" i="49"/>
  <c r="R136" i="49"/>
  <c r="Q133" i="49"/>
  <c r="P130" i="49"/>
  <c r="P127" i="49"/>
  <c r="O124" i="49"/>
  <c r="N121" i="49"/>
  <c r="N118" i="49"/>
  <c r="T116" i="49"/>
  <c r="T112" i="49"/>
  <c r="R111" i="49"/>
  <c r="P110" i="49"/>
  <c r="N109" i="49"/>
  <c r="T108" i="49"/>
  <c r="R107" i="49"/>
  <c r="P106" i="49"/>
  <c r="N105" i="49"/>
  <c r="T104" i="49"/>
  <c r="R103" i="49"/>
  <c r="P102" i="49"/>
  <c r="N101" i="49"/>
  <c r="T100" i="49"/>
  <c r="O100" i="49"/>
  <c r="R99" i="49"/>
  <c r="P98" i="49"/>
  <c r="T97" i="49"/>
  <c r="N97" i="49"/>
  <c r="R96" i="49"/>
  <c r="P95" i="49"/>
  <c r="S94" i="49"/>
  <c r="N94" i="49"/>
  <c r="Q93" i="49"/>
  <c r="T92" i="49"/>
  <c r="O92" i="49"/>
  <c r="R91" i="49"/>
  <c r="P90" i="49"/>
  <c r="T89" i="49"/>
  <c r="N89" i="49"/>
  <c r="R88" i="49"/>
  <c r="P87" i="49"/>
  <c r="S86" i="49"/>
  <c r="N86" i="49"/>
  <c r="Q85" i="49"/>
  <c r="T84" i="49"/>
  <c r="O84" i="49"/>
  <c r="R83" i="49"/>
  <c r="P82" i="49"/>
  <c r="T81" i="49"/>
  <c r="N81" i="49"/>
  <c r="R80" i="49"/>
  <c r="P79" i="49"/>
  <c r="S78" i="49"/>
  <c r="N78" i="49"/>
  <c r="Q77" i="49"/>
  <c r="T76" i="49"/>
  <c r="O76" i="49"/>
  <c r="R75" i="49"/>
  <c r="P74" i="49"/>
  <c r="T73" i="49"/>
  <c r="N73" i="49"/>
  <c r="R72" i="49"/>
  <c r="P71" i="49"/>
  <c r="S70" i="49"/>
  <c r="N70" i="49"/>
  <c r="Q69" i="49"/>
  <c r="T68" i="49"/>
  <c r="O68" i="49"/>
  <c r="R67" i="49"/>
  <c r="P66" i="49"/>
  <c r="T65" i="49"/>
  <c r="N65" i="49"/>
  <c r="R64" i="49"/>
  <c r="P63" i="49"/>
  <c r="S62" i="49"/>
  <c r="N62" i="49"/>
  <c r="Q61" i="49"/>
  <c r="T60" i="49"/>
  <c r="O60" i="49"/>
  <c r="R59" i="49"/>
  <c r="P58" i="49"/>
  <c r="T57" i="49"/>
  <c r="N57" i="49"/>
  <c r="R56" i="49"/>
  <c r="P55" i="49"/>
  <c r="S54" i="49"/>
  <c r="N54" i="49"/>
  <c r="Q53" i="49"/>
  <c r="T52" i="49"/>
  <c r="O52" i="49"/>
  <c r="R51" i="49"/>
  <c r="P50" i="49"/>
  <c r="T49" i="49"/>
  <c r="N49" i="49"/>
  <c r="R48" i="49"/>
  <c r="P47" i="49"/>
  <c r="S46" i="49"/>
  <c r="N46" i="49"/>
  <c r="Q45" i="49"/>
  <c r="T44" i="49"/>
  <c r="O44" i="49"/>
  <c r="R43" i="49"/>
  <c r="P42" i="49"/>
  <c r="T41" i="49"/>
  <c r="N41" i="49"/>
  <c r="R40" i="49"/>
  <c r="P39" i="49"/>
  <c r="S38" i="49"/>
  <c r="N38" i="49"/>
  <c r="Q37" i="49"/>
  <c r="T36" i="49"/>
  <c r="O36" i="49"/>
  <c r="R35" i="49"/>
  <c r="P34" i="49"/>
  <c r="T33" i="49"/>
  <c r="N33" i="49"/>
  <c r="R32" i="49"/>
  <c r="P31" i="49"/>
  <c r="S30" i="49"/>
  <c r="N30" i="49"/>
  <c r="R29" i="49"/>
  <c r="N29" i="49"/>
  <c r="T28" i="49"/>
  <c r="P28" i="49"/>
  <c r="R27" i="49"/>
  <c r="N27" i="49"/>
  <c r="T26" i="49"/>
  <c r="P26" i="49"/>
  <c r="R25" i="49"/>
  <c r="N25" i="49"/>
  <c r="T24" i="49"/>
  <c r="P24" i="49"/>
  <c r="R23" i="49"/>
  <c r="N23" i="49"/>
  <c r="T22" i="49"/>
  <c r="P22" i="49"/>
  <c r="R21" i="49"/>
  <c r="N21" i="49"/>
  <c r="T20" i="49"/>
  <c r="P20" i="49"/>
  <c r="R19" i="49"/>
  <c r="N19" i="49"/>
  <c r="T18" i="49"/>
  <c r="P18" i="49"/>
  <c r="R17" i="49"/>
  <c r="N17" i="49"/>
  <c r="T16" i="49"/>
  <c r="P16" i="49"/>
  <c r="R15" i="49"/>
  <c r="N15" i="49"/>
  <c r="T14" i="49"/>
  <c r="P14" i="49"/>
  <c r="R13" i="49"/>
  <c r="N13" i="49"/>
  <c r="T12" i="49"/>
  <c r="P12" i="49"/>
  <c r="Q296" i="49"/>
  <c r="O284" i="49"/>
  <c r="S243" i="49"/>
  <c r="R235" i="49"/>
  <c r="O227" i="49"/>
  <c r="R195" i="49"/>
  <c r="R192" i="49"/>
  <c r="Q189" i="49"/>
  <c r="P186" i="49"/>
  <c r="P183" i="49"/>
  <c r="O180" i="49"/>
  <c r="N177" i="49"/>
  <c r="N174" i="49"/>
  <c r="T172" i="49"/>
  <c r="T169" i="49"/>
  <c r="S166" i="49"/>
  <c r="R163" i="49"/>
  <c r="R160" i="49"/>
  <c r="Q157" i="49"/>
  <c r="P154" i="49"/>
  <c r="P151" i="49"/>
  <c r="O148" i="49"/>
  <c r="N145" i="49"/>
  <c r="N142" i="49"/>
  <c r="T140" i="49"/>
  <c r="T137" i="49"/>
  <c r="S134" i="49"/>
  <c r="R131" i="49"/>
  <c r="R128" i="49"/>
  <c r="Q125" i="49"/>
  <c r="P122" i="49"/>
  <c r="P119" i="49"/>
  <c r="O116" i="49"/>
  <c r="R113" i="49"/>
  <c r="P112" i="49"/>
  <c r="N111" i="49"/>
  <c r="N110" i="49"/>
  <c r="T109" i="49"/>
  <c r="R108" i="49"/>
  <c r="P107" i="49"/>
  <c r="N106" i="49"/>
  <c r="T105" i="49"/>
  <c r="R104" i="49"/>
  <c r="P103" i="49"/>
  <c r="N102" i="49"/>
  <c r="T101" i="49"/>
  <c r="S100" i="49"/>
  <c r="N100" i="49"/>
  <c r="Q99" i="49"/>
  <c r="T98" i="49"/>
  <c r="O98" i="49"/>
  <c r="R97" i="49"/>
  <c r="P96" i="49"/>
  <c r="T95" i="49"/>
  <c r="N95" i="49"/>
  <c r="R94" i="49"/>
  <c r="P93" i="49"/>
  <c r="S92" i="49"/>
  <c r="N92" i="49"/>
  <c r="Q91" i="49"/>
  <c r="T90" i="49"/>
  <c r="O90" i="49"/>
  <c r="R89" i="49"/>
  <c r="P88" i="49"/>
  <c r="T87" i="49"/>
  <c r="N87" i="49"/>
  <c r="R86" i="49"/>
  <c r="P85" i="49"/>
  <c r="S84" i="49"/>
  <c r="N84" i="49"/>
  <c r="Q83" i="49"/>
  <c r="T82" i="49"/>
  <c r="O82" i="49"/>
  <c r="R81" i="49"/>
  <c r="P80" i="49"/>
  <c r="T79" i="49"/>
  <c r="N79" i="49"/>
  <c r="R78" i="49"/>
  <c r="P77" i="49"/>
  <c r="S76" i="49"/>
  <c r="N76" i="49"/>
  <c r="Q75" i="49"/>
  <c r="T74" i="49"/>
  <c r="O74" i="49"/>
  <c r="R73" i="49"/>
  <c r="P72" i="49"/>
  <c r="T71" i="49"/>
  <c r="N71" i="49"/>
  <c r="R70" i="49"/>
  <c r="P69" i="49"/>
  <c r="S68" i="49"/>
  <c r="N68" i="49"/>
  <c r="Q67" i="49"/>
  <c r="T66" i="49"/>
  <c r="O66" i="49"/>
  <c r="R65" i="49"/>
  <c r="P64" i="49"/>
  <c r="T63" i="49"/>
  <c r="N63" i="49"/>
  <c r="R62" i="49"/>
  <c r="P61" i="49"/>
  <c r="S60" i="49"/>
  <c r="N60" i="49"/>
  <c r="Q59" i="49"/>
  <c r="T58" i="49"/>
  <c r="O58" i="49"/>
  <c r="R57" i="49"/>
  <c r="P56" i="49"/>
  <c r="T55" i="49"/>
  <c r="N55" i="49"/>
  <c r="R54" i="49"/>
  <c r="P53" i="49"/>
  <c r="S52" i="49"/>
  <c r="N52" i="49"/>
  <c r="Q51" i="49"/>
  <c r="T50" i="49"/>
  <c r="O50" i="49"/>
  <c r="R49" i="49"/>
  <c r="P48" i="49"/>
  <c r="T47" i="49"/>
  <c r="N47" i="49"/>
  <c r="R46" i="49"/>
  <c r="P45" i="49"/>
  <c r="S44" i="49"/>
  <c r="N44" i="49"/>
  <c r="Q43" i="49"/>
  <c r="T42" i="49"/>
  <c r="O42" i="49"/>
  <c r="R41" i="49"/>
  <c r="P40" i="49"/>
  <c r="T39" i="49"/>
  <c r="N39" i="49"/>
  <c r="R38" i="49"/>
  <c r="P37" i="49"/>
  <c r="S36" i="49"/>
  <c r="N36" i="49"/>
  <c r="Q35" i="49"/>
  <c r="T34" i="49"/>
  <c r="O34" i="49"/>
  <c r="R33" i="49"/>
  <c r="P32" i="49"/>
  <c r="T31" i="49"/>
  <c r="N31" i="49"/>
  <c r="R30" i="49"/>
  <c r="Q29" i="49"/>
  <c r="S28" i="49"/>
  <c r="O28" i="49"/>
  <c r="Q27" i="49"/>
  <c r="S26" i="49"/>
  <c r="O26" i="49"/>
  <c r="Q25" i="49"/>
  <c r="S24" i="49"/>
  <c r="O24" i="49"/>
  <c r="Q23" i="49"/>
  <c r="S22" i="49"/>
  <c r="O22" i="49"/>
  <c r="Q21" i="49"/>
  <c r="S20" i="49"/>
  <c r="O20" i="49"/>
  <c r="Q19" i="49"/>
  <c r="S18" i="49"/>
  <c r="O18" i="49"/>
  <c r="Q17" i="49"/>
  <c r="S16" i="49"/>
  <c r="O16" i="49"/>
  <c r="Q15" i="49"/>
  <c r="S14" i="49"/>
  <c r="O14" i="49"/>
  <c r="Q13" i="49"/>
  <c r="S88" i="49"/>
  <c r="R85" i="49"/>
  <c r="R82" i="49"/>
  <c r="Q79" i="49"/>
  <c r="P76" i="49"/>
  <c r="P73" i="49"/>
  <c r="O70" i="49"/>
  <c r="N67" i="49"/>
  <c r="N64" i="49"/>
  <c r="T62" i="49"/>
  <c r="T59" i="49"/>
  <c r="S56" i="49"/>
  <c r="R53" i="49"/>
  <c r="R50" i="49"/>
  <c r="Q47" i="49"/>
  <c r="P44" i="49"/>
  <c r="P41" i="49"/>
  <c r="O38" i="49"/>
  <c r="N35" i="49"/>
  <c r="N32" i="49"/>
  <c r="T30" i="49"/>
  <c r="O29" i="49"/>
  <c r="S23" i="49"/>
  <c r="Q22" i="49"/>
  <c r="O21" i="49"/>
  <c r="S15" i="49"/>
  <c r="Q14" i="49"/>
  <c r="O13" i="49"/>
  <c r="S12" i="49"/>
  <c r="P52" i="49"/>
  <c r="S21" i="49"/>
  <c r="N88" i="49"/>
  <c r="T86" i="49"/>
  <c r="T83" i="49"/>
  <c r="S80" i="49"/>
  <c r="R77" i="49"/>
  <c r="R74" i="49"/>
  <c r="Q71" i="49"/>
  <c r="P68" i="49"/>
  <c r="P65" i="49"/>
  <c r="O62" i="49"/>
  <c r="N59" i="49"/>
  <c r="N56" i="49"/>
  <c r="T54" i="49"/>
  <c r="T51" i="49"/>
  <c r="S48" i="49"/>
  <c r="R45" i="49"/>
  <c r="R42" i="49"/>
  <c r="Q39" i="49"/>
  <c r="P36" i="49"/>
  <c r="P33" i="49"/>
  <c r="O30" i="49"/>
  <c r="S25" i="49"/>
  <c r="Q24" i="49"/>
  <c r="O23" i="49"/>
  <c r="S17" i="49"/>
  <c r="Q16" i="49"/>
  <c r="O15" i="49"/>
  <c r="Q12" i="49"/>
  <c r="O86" i="49"/>
  <c r="N83" i="49"/>
  <c r="N80" i="49"/>
  <c r="T78" i="49"/>
  <c r="T75" i="49"/>
  <c r="S72" i="49"/>
  <c r="R69" i="49"/>
  <c r="R66" i="49"/>
  <c r="Q63" i="49"/>
  <c r="P60" i="49"/>
  <c r="P57" i="49"/>
  <c r="O54" i="49"/>
  <c r="N51" i="49"/>
  <c r="N48" i="49"/>
  <c r="T46" i="49"/>
  <c r="T43" i="49"/>
  <c r="S40" i="49"/>
  <c r="R37" i="49"/>
  <c r="R34" i="49"/>
  <c r="Q31" i="49"/>
  <c r="S27" i="49"/>
  <c r="Q26" i="49"/>
  <c r="O25" i="49"/>
  <c r="S19" i="49"/>
  <c r="Q18" i="49"/>
  <c r="O17" i="49"/>
  <c r="O12" i="49"/>
  <c r="O6" i="49"/>
  <c r="Q87" i="49"/>
  <c r="P84" i="49"/>
  <c r="P81" i="49"/>
  <c r="O78" i="49"/>
  <c r="N75" i="49"/>
  <c r="N72" i="49"/>
  <c r="T70" i="49"/>
  <c r="T67" i="49"/>
  <c r="S64" i="49"/>
  <c r="R61" i="49"/>
  <c r="R58" i="49"/>
  <c r="Q55" i="49"/>
  <c r="P49" i="49"/>
  <c r="O46" i="49"/>
  <c r="N43" i="49"/>
  <c r="N40" i="49"/>
  <c r="T38" i="49"/>
  <c r="T35" i="49"/>
  <c r="S32" i="49"/>
  <c r="S29" i="49"/>
  <c r="Q28" i="49"/>
  <c r="O27" i="49"/>
  <c r="Q20" i="49"/>
  <c r="O19" i="49"/>
  <c r="S13" i="49"/>
  <c r="H378" i="49"/>
  <c r="D378" i="49"/>
  <c r="F377" i="49"/>
  <c r="H376" i="49"/>
  <c r="D376" i="49"/>
  <c r="F375" i="49"/>
  <c r="H374" i="49"/>
  <c r="D374" i="49"/>
  <c r="F373" i="49"/>
  <c r="H372" i="49"/>
  <c r="D372" i="49"/>
  <c r="F371" i="49"/>
  <c r="H370" i="49"/>
  <c r="D370" i="49"/>
  <c r="F369" i="49"/>
  <c r="H368" i="49"/>
  <c r="D368" i="49"/>
  <c r="F367" i="49"/>
  <c r="H366" i="49"/>
  <c r="D366" i="49"/>
  <c r="F365" i="49"/>
  <c r="H364" i="49"/>
  <c r="D364" i="49"/>
  <c r="F363" i="49"/>
  <c r="H362" i="49"/>
  <c r="D362" i="49"/>
  <c r="F361" i="49"/>
  <c r="H360" i="49"/>
  <c r="D360" i="49"/>
  <c r="F359" i="49"/>
  <c r="H358" i="49"/>
  <c r="D358" i="49"/>
  <c r="F357" i="49"/>
  <c r="H356" i="49"/>
  <c r="D356" i="49"/>
  <c r="F355" i="49"/>
  <c r="G378" i="49"/>
  <c r="C378" i="49"/>
  <c r="I377" i="49"/>
  <c r="E377" i="49"/>
  <c r="G376" i="49"/>
  <c r="C376" i="49"/>
  <c r="I375" i="49"/>
  <c r="E375" i="49"/>
  <c r="G374" i="49"/>
  <c r="C374" i="49"/>
  <c r="I373" i="49"/>
  <c r="E373" i="49"/>
  <c r="G372" i="49"/>
  <c r="C372" i="49"/>
  <c r="I371" i="49"/>
  <c r="E371" i="49"/>
  <c r="G370" i="49"/>
  <c r="C370" i="49"/>
  <c r="I369" i="49"/>
  <c r="E369" i="49"/>
  <c r="G368" i="49"/>
  <c r="C368" i="49"/>
  <c r="I367" i="49"/>
  <c r="E367" i="49"/>
  <c r="G366" i="49"/>
  <c r="C366" i="49"/>
  <c r="I365" i="49"/>
  <c r="E365" i="49"/>
  <c r="G364" i="49"/>
  <c r="C364" i="49"/>
  <c r="I363" i="49"/>
  <c r="E363" i="49"/>
  <c r="G362" i="49"/>
  <c r="C362" i="49"/>
  <c r="I361" i="49"/>
  <c r="E361" i="49"/>
  <c r="G360" i="49"/>
  <c r="C360" i="49"/>
  <c r="I359" i="49"/>
  <c r="E359" i="49"/>
  <c r="G358" i="49"/>
  <c r="C358" i="49"/>
  <c r="I357" i="49"/>
  <c r="E357" i="49"/>
  <c r="G356" i="49"/>
  <c r="C356" i="49"/>
  <c r="I355" i="49"/>
  <c r="E355" i="49"/>
  <c r="I378" i="49"/>
  <c r="G377" i="49"/>
  <c r="E376" i="49"/>
  <c r="C375" i="49"/>
  <c r="I374" i="49"/>
  <c r="G373" i="49"/>
  <c r="E372" i="49"/>
  <c r="C371" i="49"/>
  <c r="I370" i="49"/>
  <c r="G369" i="49"/>
  <c r="E368" i="49"/>
  <c r="C367" i="49"/>
  <c r="I366" i="49"/>
  <c r="G365" i="49"/>
  <c r="E364" i="49"/>
  <c r="C363" i="49"/>
  <c r="I362" i="49"/>
  <c r="G361" i="49"/>
  <c r="E360" i="49"/>
  <c r="C359" i="49"/>
  <c r="I358" i="49"/>
  <c r="G357" i="49"/>
  <c r="E356" i="49"/>
  <c r="C355" i="49"/>
  <c r="G354" i="49"/>
  <c r="C354" i="49"/>
  <c r="I353" i="49"/>
  <c r="E353" i="49"/>
  <c r="G352" i="49"/>
  <c r="C352" i="49"/>
  <c r="I351" i="49"/>
  <c r="E351" i="49"/>
  <c r="G350" i="49"/>
  <c r="C350" i="49"/>
  <c r="I349" i="49"/>
  <c r="E349" i="49"/>
  <c r="G348" i="49"/>
  <c r="C348" i="49"/>
  <c r="I347" i="49"/>
  <c r="E347" i="49"/>
  <c r="G346" i="49"/>
  <c r="C346" i="49"/>
  <c r="I345" i="49"/>
  <c r="E345" i="49"/>
  <c r="G344" i="49"/>
  <c r="C344" i="49"/>
  <c r="I343" i="49"/>
  <c r="E343" i="49"/>
  <c r="D377" i="49"/>
  <c r="I376" i="49"/>
  <c r="E374" i="49"/>
  <c r="H373" i="49"/>
  <c r="D371" i="49"/>
  <c r="F370" i="49"/>
  <c r="G367" i="49"/>
  <c r="C365" i="49"/>
  <c r="F364" i="49"/>
  <c r="H363" i="49"/>
  <c r="D361" i="49"/>
  <c r="I360" i="49"/>
  <c r="E358" i="49"/>
  <c r="H357" i="49"/>
  <c r="D355" i="49"/>
  <c r="E354" i="49"/>
  <c r="F378" i="49"/>
  <c r="G375" i="49"/>
  <c r="C373" i="49"/>
  <c r="F372" i="49"/>
  <c r="H371" i="49"/>
  <c r="D369" i="49"/>
  <c r="I368" i="49"/>
  <c r="E366" i="49"/>
  <c r="H365" i="49"/>
  <c r="D363" i="49"/>
  <c r="F362" i="49"/>
  <c r="G359" i="49"/>
  <c r="C357" i="49"/>
  <c r="F356" i="49"/>
  <c r="H355" i="49"/>
  <c r="H354" i="49"/>
  <c r="F353" i="49"/>
  <c r="I352" i="49"/>
  <c r="D352" i="49"/>
  <c r="G351" i="49"/>
  <c r="E350" i="49"/>
  <c r="H349" i="49"/>
  <c r="C349" i="49"/>
  <c r="F348" i="49"/>
  <c r="D347" i="49"/>
  <c r="H346" i="49"/>
  <c r="F345" i="49"/>
  <c r="I344" i="49"/>
  <c r="D344" i="49"/>
  <c r="G343" i="49"/>
  <c r="F342" i="49"/>
  <c r="H341" i="49"/>
  <c r="D341" i="49"/>
  <c r="F340" i="49"/>
  <c r="H339" i="49"/>
  <c r="D339" i="49"/>
  <c r="F338" i="49"/>
  <c r="H337" i="49"/>
  <c r="D337" i="49"/>
  <c r="F336" i="49"/>
  <c r="H335" i="49"/>
  <c r="D335" i="49"/>
  <c r="F334" i="49"/>
  <c r="H333" i="49"/>
  <c r="D333" i="49"/>
  <c r="F332" i="49"/>
  <c r="H331" i="49"/>
  <c r="D331" i="49"/>
  <c r="F330" i="49"/>
  <c r="H329" i="49"/>
  <c r="D329" i="49"/>
  <c r="F328" i="49"/>
  <c r="H327" i="49"/>
  <c r="D327" i="49"/>
  <c r="F326" i="49"/>
  <c r="H325" i="49"/>
  <c r="D325" i="49"/>
  <c r="F324" i="49"/>
  <c r="H323" i="49"/>
  <c r="D323" i="49"/>
  <c r="F322" i="49"/>
  <c r="H321" i="49"/>
  <c r="D321" i="49"/>
  <c r="F320" i="49"/>
  <c r="H319" i="49"/>
  <c r="D319" i="49"/>
  <c r="F318" i="49"/>
  <c r="H317" i="49"/>
  <c r="D317" i="49"/>
  <c r="F316" i="49"/>
  <c r="H315" i="49"/>
  <c r="D315" i="49"/>
  <c r="F314" i="49"/>
  <c r="H313" i="49"/>
  <c r="D313" i="49"/>
  <c r="F312" i="49"/>
  <c r="C377" i="49"/>
  <c r="H375" i="49"/>
  <c r="I372" i="49"/>
  <c r="H369" i="49"/>
  <c r="F366" i="49"/>
  <c r="G363" i="49"/>
  <c r="F360" i="49"/>
  <c r="D357" i="49"/>
  <c r="I354" i="49"/>
  <c r="D353" i="49"/>
  <c r="E352" i="49"/>
  <c r="D351" i="49"/>
  <c r="D350" i="49"/>
  <c r="D349" i="49"/>
  <c r="D348" i="49"/>
  <c r="C347" i="49"/>
  <c r="D346" i="49"/>
  <c r="C345" i="49"/>
  <c r="C343" i="49"/>
  <c r="I342" i="49"/>
  <c r="D342" i="49"/>
  <c r="G341" i="49"/>
  <c r="E340" i="49"/>
  <c r="I339" i="49"/>
  <c r="C339" i="49"/>
  <c r="G338" i="49"/>
  <c r="E337" i="49"/>
  <c r="H336" i="49"/>
  <c r="C336" i="49"/>
  <c r="F335" i="49"/>
  <c r="I334" i="49"/>
  <c r="D334" i="49"/>
  <c r="G333" i="49"/>
  <c r="E332" i="49"/>
  <c r="I331" i="49"/>
  <c r="C331" i="49"/>
  <c r="G330" i="49"/>
  <c r="E329" i="49"/>
  <c r="H328" i="49"/>
  <c r="C328" i="49"/>
  <c r="F327" i="49"/>
  <c r="I326" i="49"/>
  <c r="D326" i="49"/>
  <c r="G325" i="49"/>
  <c r="E324" i="49"/>
  <c r="I323" i="49"/>
  <c r="C323" i="49"/>
  <c r="G322" i="49"/>
  <c r="E321" i="49"/>
  <c r="H320" i="49"/>
  <c r="C320" i="49"/>
  <c r="F319" i="49"/>
  <c r="I318" i="49"/>
  <c r="D318" i="49"/>
  <c r="G317" i="49"/>
  <c r="E316" i="49"/>
  <c r="I315" i="49"/>
  <c r="C315" i="49"/>
  <c r="G314" i="49"/>
  <c r="E313" i="49"/>
  <c r="H312" i="49"/>
  <c r="C312" i="49"/>
  <c r="I311" i="49"/>
  <c r="E311" i="49"/>
  <c r="G310" i="49"/>
  <c r="C310" i="49"/>
  <c r="I309" i="49"/>
  <c r="E309" i="49"/>
  <c r="G308" i="49"/>
  <c r="C308" i="49"/>
  <c r="I307" i="49"/>
  <c r="E307" i="49"/>
  <c r="E378" i="49"/>
  <c r="D375" i="49"/>
  <c r="C369" i="49"/>
  <c r="H367" i="49"/>
  <c r="I364" i="49"/>
  <c r="H361" i="49"/>
  <c r="F358" i="49"/>
  <c r="G355" i="49"/>
  <c r="F354" i="49"/>
  <c r="C353" i="49"/>
  <c r="C351" i="49"/>
  <c r="I350" i="49"/>
  <c r="I348" i="49"/>
  <c r="H347" i="49"/>
  <c r="I346" i="49"/>
  <c r="H345" i="49"/>
  <c r="H344" i="49"/>
  <c r="H343" i="49"/>
  <c r="H342" i="49"/>
  <c r="C342" i="49"/>
  <c r="F341" i="49"/>
  <c r="I340" i="49"/>
  <c r="D340" i="49"/>
  <c r="G339" i="49"/>
  <c r="E338" i="49"/>
  <c r="I337" i="49"/>
  <c r="C337" i="49"/>
  <c r="G336" i="49"/>
  <c r="E335" i="49"/>
  <c r="H334" i="49"/>
  <c r="C334" i="49"/>
  <c r="F333" i="49"/>
  <c r="I332" i="49"/>
  <c r="D332" i="49"/>
  <c r="G331" i="49"/>
  <c r="E330" i="49"/>
  <c r="I329" i="49"/>
  <c r="C329" i="49"/>
  <c r="G328" i="49"/>
  <c r="E327" i="49"/>
  <c r="H326" i="49"/>
  <c r="C326" i="49"/>
  <c r="F325" i="49"/>
  <c r="I324" i="49"/>
  <c r="D324" i="49"/>
  <c r="G323" i="49"/>
  <c r="E322" i="49"/>
  <c r="I321" i="49"/>
  <c r="C321" i="49"/>
  <c r="G320" i="49"/>
  <c r="E319" i="49"/>
  <c r="H318" i="49"/>
  <c r="C318" i="49"/>
  <c r="F317" i="49"/>
  <c r="I316" i="49"/>
  <c r="D316" i="49"/>
  <c r="G315" i="49"/>
  <c r="E314" i="49"/>
  <c r="I313" i="49"/>
  <c r="C313" i="49"/>
  <c r="G312" i="49"/>
  <c r="H311" i="49"/>
  <c r="D311" i="49"/>
  <c r="F310" i="49"/>
  <c r="H309" i="49"/>
  <c r="D309" i="49"/>
  <c r="F308" i="49"/>
  <c r="H307" i="49"/>
  <c r="D307" i="49"/>
  <c r="F306" i="49"/>
  <c r="H305" i="49"/>
  <c r="D305" i="49"/>
  <c r="F304" i="49"/>
  <c r="H303" i="49"/>
  <c r="D303" i="49"/>
  <c r="F302" i="49"/>
  <c r="H301" i="49"/>
  <c r="D301" i="49"/>
  <c r="F300" i="49"/>
  <c r="H299" i="49"/>
  <c r="D299" i="49"/>
  <c r="F298" i="49"/>
  <c r="H359" i="49"/>
  <c r="I356" i="49"/>
  <c r="D354" i="49"/>
  <c r="E341" i="49"/>
  <c r="H340" i="49"/>
  <c r="D338" i="49"/>
  <c r="G337" i="49"/>
  <c r="C335" i="49"/>
  <c r="G334" i="49"/>
  <c r="C332" i="49"/>
  <c r="F331" i="49"/>
  <c r="I330" i="49"/>
  <c r="E328" i="49"/>
  <c r="I327" i="49"/>
  <c r="E325" i="49"/>
  <c r="H324" i="49"/>
  <c r="D322" i="49"/>
  <c r="G321" i="49"/>
  <c r="C319" i="49"/>
  <c r="G318" i="49"/>
  <c r="C316" i="49"/>
  <c r="F315" i="49"/>
  <c r="I314" i="49"/>
  <c r="H377" i="49"/>
  <c r="F374" i="49"/>
  <c r="G371" i="49"/>
  <c r="F368" i="49"/>
  <c r="D365" i="49"/>
  <c r="E362" i="49"/>
  <c r="D359" i="49"/>
  <c r="C341" i="49"/>
  <c r="G340" i="49"/>
  <c r="C338" i="49"/>
  <c r="F337" i="49"/>
  <c r="I336" i="49"/>
  <c r="E334" i="49"/>
  <c r="I333" i="49"/>
  <c r="E331" i="49"/>
  <c r="H330" i="49"/>
  <c r="D328" i="49"/>
  <c r="G327" i="49"/>
  <c r="C325" i="49"/>
  <c r="G324" i="49"/>
  <c r="C322" i="49"/>
  <c r="F321" i="49"/>
  <c r="I320" i="49"/>
  <c r="E318" i="49"/>
  <c r="I317" i="49"/>
  <c r="E315" i="49"/>
  <c r="H314" i="49"/>
  <c r="D312" i="49"/>
  <c r="H310" i="49"/>
  <c r="F309" i="49"/>
  <c r="D308" i="49"/>
  <c r="I306" i="49"/>
  <c r="D306" i="49"/>
  <c r="G305" i="49"/>
  <c r="E304" i="49"/>
  <c r="I303" i="49"/>
  <c r="C303" i="49"/>
  <c r="G302" i="49"/>
  <c r="E301" i="49"/>
  <c r="H300" i="49"/>
  <c r="C300" i="49"/>
  <c r="F299" i="49"/>
  <c r="I298" i="49"/>
  <c r="D298" i="49"/>
  <c r="H297" i="49"/>
  <c r="D297" i="49"/>
  <c r="F296" i="49"/>
  <c r="H295" i="49"/>
  <c r="D295" i="49"/>
  <c r="F294" i="49"/>
  <c r="H293" i="49"/>
  <c r="D293" i="49"/>
  <c r="F292" i="49"/>
  <c r="H291" i="49"/>
  <c r="D291" i="49"/>
  <c r="F290" i="49"/>
  <c r="H289" i="49"/>
  <c r="D289" i="49"/>
  <c r="F288" i="49"/>
  <c r="H287" i="49"/>
  <c r="D287" i="49"/>
  <c r="F286" i="49"/>
  <c r="H285" i="49"/>
  <c r="D285" i="49"/>
  <c r="F284" i="49"/>
  <c r="H283" i="49"/>
  <c r="D283" i="49"/>
  <c r="F282" i="49"/>
  <c r="H281" i="49"/>
  <c r="D281" i="49"/>
  <c r="F280" i="49"/>
  <c r="H279" i="49"/>
  <c r="D279" i="49"/>
  <c r="F278" i="49"/>
  <c r="H277" i="49"/>
  <c r="D277" i="49"/>
  <c r="F276" i="49"/>
  <c r="H275" i="49"/>
  <c r="D275" i="49"/>
  <c r="F274" i="49"/>
  <c r="H273" i="49"/>
  <c r="D273" i="49"/>
  <c r="F272" i="49"/>
  <c r="H271" i="49"/>
  <c r="D271" i="49"/>
  <c r="F270" i="49"/>
  <c r="H269" i="49"/>
  <c r="D269" i="49"/>
  <c r="F268" i="49"/>
  <c r="H267" i="49"/>
  <c r="D267" i="49"/>
  <c r="F266" i="49"/>
  <c r="H265" i="49"/>
  <c r="D265" i="49"/>
  <c r="F264" i="49"/>
  <c r="H263" i="49"/>
  <c r="D263" i="49"/>
  <c r="F262" i="49"/>
  <c r="H261" i="49"/>
  <c r="D261" i="49"/>
  <c r="F260" i="49"/>
  <c r="H259" i="49"/>
  <c r="D259" i="49"/>
  <c r="F258" i="49"/>
  <c r="H257" i="49"/>
  <c r="D257" i="49"/>
  <c r="F256" i="49"/>
  <c r="H255" i="49"/>
  <c r="D255" i="49"/>
  <c r="F254" i="49"/>
  <c r="H253" i="49"/>
  <c r="D253" i="49"/>
  <c r="F252" i="49"/>
  <c r="H251" i="49"/>
  <c r="D251" i="49"/>
  <c r="F250" i="49"/>
  <c r="H249" i="49"/>
  <c r="D249" i="49"/>
  <c r="F248" i="49"/>
  <c r="H247" i="49"/>
  <c r="D247" i="49"/>
  <c r="F246" i="49"/>
  <c r="H245" i="49"/>
  <c r="D245" i="49"/>
  <c r="F244" i="49"/>
  <c r="H243" i="49"/>
  <c r="D243" i="49"/>
  <c r="F242" i="49"/>
  <c r="H241" i="49"/>
  <c r="D241" i="49"/>
  <c r="F240" i="49"/>
  <c r="H239" i="49"/>
  <c r="D239" i="49"/>
  <c r="F238" i="49"/>
  <c r="H237" i="49"/>
  <c r="D237" i="49"/>
  <c r="F236" i="49"/>
  <c r="H235" i="49"/>
  <c r="D235" i="49"/>
  <c r="F234" i="49"/>
  <c r="H233" i="49"/>
  <c r="D233" i="49"/>
  <c r="F232" i="49"/>
  <c r="H231" i="49"/>
  <c r="D231" i="49"/>
  <c r="F230" i="49"/>
  <c r="H229" i="49"/>
  <c r="D229" i="49"/>
  <c r="F228" i="49"/>
  <c r="H227" i="49"/>
  <c r="D227" i="49"/>
  <c r="F376" i="49"/>
  <c r="E370" i="49"/>
  <c r="H353" i="49"/>
  <c r="H351" i="49"/>
  <c r="G349" i="49"/>
  <c r="G347" i="49"/>
  <c r="G345" i="49"/>
  <c r="F343" i="49"/>
  <c r="C340" i="49"/>
  <c r="I338" i="49"/>
  <c r="I335" i="49"/>
  <c r="H332" i="49"/>
  <c r="G329" i="49"/>
  <c r="G326" i="49"/>
  <c r="F323" i="49"/>
  <c r="E320" i="49"/>
  <c r="E317" i="49"/>
  <c r="D314" i="49"/>
  <c r="F313" i="49"/>
  <c r="E312" i="49"/>
  <c r="G311" i="49"/>
  <c r="C309" i="49"/>
  <c r="H308" i="49"/>
  <c r="G306" i="49"/>
  <c r="F305" i="49"/>
  <c r="G304" i="49"/>
  <c r="F303" i="49"/>
  <c r="E302" i="49"/>
  <c r="F301" i="49"/>
  <c r="E300" i="49"/>
  <c r="E299" i="49"/>
  <c r="E298" i="49"/>
  <c r="F297" i="49"/>
  <c r="I296" i="49"/>
  <c r="D296" i="49"/>
  <c r="G295" i="49"/>
  <c r="E294" i="49"/>
  <c r="I293" i="49"/>
  <c r="C293" i="49"/>
  <c r="G292" i="49"/>
  <c r="E291" i="49"/>
  <c r="H290" i="49"/>
  <c r="C290" i="49"/>
  <c r="F289" i="49"/>
  <c r="I288" i="49"/>
  <c r="D288" i="49"/>
  <c r="G287" i="49"/>
  <c r="E286" i="49"/>
  <c r="I285" i="49"/>
  <c r="C285" i="49"/>
  <c r="G353" i="49"/>
  <c r="F351" i="49"/>
  <c r="F349" i="49"/>
  <c r="F347" i="49"/>
  <c r="D345" i="49"/>
  <c r="D343" i="49"/>
  <c r="I341" i="49"/>
  <c r="H338" i="49"/>
  <c r="G335" i="49"/>
  <c r="G332" i="49"/>
  <c r="F329" i="49"/>
  <c r="E326" i="49"/>
  <c r="E323" i="49"/>
  <c r="D320" i="49"/>
  <c r="C317" i="49"/>
  <c r="C314" i="49"/>
  <c r="F311" i="49"/>
  <c r="I310" i="49"/>
  <c r="E308" i="49"/>
  <c r="G307" i="49"/>
  <c r="E306" i="49"/>
  <c r="E305" i="49"/>
  <c r="D304" i="49"/>
  <c r="E303" i="49"/>
  <c r="D302" i="49"/>
  <c r="C301" i="49"/>
  <c r="D300" i="49"/>
  <c r="D373" i="49"/>
  <c r="D367" i="49"/>
  <c r="C361" i="49"/>
  <c r="H352" i="49"/>
  <c r="H350" i="49"/>
  <c r="H348" i="49"/>
  <c r="F346" i="49"/>
  <c r="F344" i="49"/>
  <c r="G342" i="49"/>
  <c r="F339" i="49"/>
  <c r="E336" i="49"/>
  <c r="E333" i="49"/>
  <c r="D330" i="49"/>
  <c r="C327" i="49"/>
  <c r="C324" i="49"/>
  <c r="I322" i="49"/>
  <c r="I319" i="49"/>
  <c r="H316" i="49"/>
  <c r="C311" i="49"/>
  <c r="E310" i="49"/>
  <c r="F307" i="49"/>
  <c r="C306" i="49"/>
  <c r="C305" i="49"/>
  <c r="I304" i="49"/>
  <c r="C304" i="49"/>
  <c r="I302" i="49"/>
  <c r="C302" i="49"/>
  <c r="I301" i="49"/>
  <c r="I300" i="49"/>
  <c r="I299" i="49"/>
  <c r="H298" i="49"/>
  <c r="I297" i="49"/>
  <c r="C297" i="49"/>
  <c r="G296" i="49"/>
  <c r="E295" i="49"/>
  <c r="H294" i="49"/>
  <c r="C294" i="49"/>
  <c r="F293" i="49"/>
  <c r="I292" i="49"/>
  <c r="D292" i="49"/>
  <c r="G291" i="49"/>
  <c r="E290" i="49"/>
  <c r="I289" i="49"/>
  <c r="C289" i="49"/>
  <c r="G288" i="49"/>
  <c r="E287" i="49"/>
  <c r="H286" i="49"/>
  <c r="C286" i="49"/>
  <c r="F285" i="49"/>
  <c r="I284" i="49"/>
  <c r="D284" i="49"/>
  <c r="G283" i="49"/>
  <c r="E282" i="49"/>
  <c r="I281" i="49"/>
  <c r="C281" i="49"/>
  <c r="G280" i="49"/>
  <c r="E279" i="49"/>
  <c r="H278" i="49"/>
  <c r="C278" i="49"/>
  <c r="F277" i="49"/>
  <c r="I276" i="49"/>
  <c r="D276" i="49"/>
  <c r="G275" i="49"/>
  <c r="E274" i="49"/>
  <c r="I273" i="49"/>
  <c r="C273" i="49"/>
  <c r="G272" i="49"/>
  <c r="E271" i="49"/>
  <c r="H270" i="49"/>
  <c r="C270" i="49"/>
  <c r="F269" i="49"/>
  <c r="I268" i="49"/>
  <c r="D268" i="49"/>
  <c r="G267" i="49"/>
  <c r="E266" i="49"/>
  <c r="I265" i="49"/>
  <c r="C265" i="49"/>
  <c r="G264" i="49"/>
  <c r="E263" i="49"/>
  <c r="H262" i="49"/>
  <c r="C262" i="49"/>
  <c r="F261" i="49"/>
  <c r="I260" i="49"/>
  <c r="D260" i="49"/>
  <c r="G259" i="49"/>
  <c r="E258" i="49"/>
  <c r="I257" i="49"/>
  <c r="C257" i="49"/>
  <c r="G256" i="49"/>
  <c r="E255" i="49"/>
  <c r="H254" i="49"/>
  <c r="C254" i="49"/>
  <c r="F253" i="49"/>
  <c r="I252" i="49"/>
  <c r="D252" i="49"/>
  <c r="G251" i="49"/>
  <c r="E250" i="49"/>
  <c r="I249" i="49"/>
  <c r="C249" i="49"/>
  <c r="G248" i="49"/>
  <c r="E247" i="49"/>
  <c r="H246" i="49"/>
  <c r="C246" i="49"/>
  <c r="F245" i="49"/>
  <c r="I244" i="49"/>
  <c r="D244" i="49"/>
  <c r="G243" i="49"/>
  <c r="E242" i="49"/>
  <c r="I241" i="49"/>
  <c r="C241" i="49"/>
  <c r="G240" i="49"/>
  <c r="E239" i="49"/>
  <c r="H238" i="49"/>
  <c r="C238" i="49"/>
  <c r="F237" i="49"/>
  <c r="I236" i="49"/>
  <c r="D236" i="49"/>
  <c r="G235" i="49"/>
  <c r="E234" i="49"/>
  <c r="I233" i="49"/>
  <c r="C233" i="49"/>
  <c r="G232" i="49"/>
  <c r="E231" i="49"/>
  <c r="H230" i="49"/>
  <c r="C230" i="49"/>
  <c r="F229" i="49"/>
  <c r="I228" i="49"/>
  <c r="D228" i="49"/>
  <c r="G227" i="49"/>
  <c r="G226" i="49"/>
  <c r="C226" i="49"/>
  <c r="I225" i="49"/>
  <c r="E225" i="49"/>
  <c r="G224" i="49"/>
  <c r="C224" i="49"/>
  <c r="I223" i="49"/>
  <c r="E223" i="49"/>
  <c r="G222" i="49"/>
  <c r="C222" i="49"/>
  <c r="I221" i="49"/>
  <c r="E221" i="49"/>
  <c r="G220" i="49"/>
  <c r="C220" i="49"/>
  <c r="I219" i="49"/>
  <c r="E219" i="49"/>
  <c r="G218" i="49"/>
  <c r="C218" i="49"/>
  <c r="I217" i="49"/>
  <c r="E217" i="49"/>
  <c r="G216" i="49"/>
  <c r="C216" i="49"/>
  <c r="I215" i="49"/>
  <c r="E215" i="49"/>
  <c r="G214" i="49"/>
  <c r="C214" i="49"/>
  <c r="I213" i="49"/>
  <c r="E213" i="49"/>
  <c r="G212" i="49"/>
  <c r="C212" i="49"/>
  <c r="I211" i="49"/>
  <c r="E211" i="49"/>
  <c r="G210" i="49"/>
  <c r="C210" i="49"/>
  <c r="I209" i="49"/>
  <c r="E209" i="49"/>
  <c r="G208" i="49"/>
  <c r="C208" i="49"/>
  <c r="I207" i="49"/>
  <c r="E207" i="49"/>
  <c r="G206" i="49"/>
  <c r="C206" i="49"/>
  <c r="I205" i="49"/>
  <c r="E205" i="49"/>
  <c r="G204" i="49"/>
  <c r="C204" i="49"/>
  <c r="I203" i="49"/>
  <c r="E203" i="49"/>
  <c r="G202" i="49"/>
  <c r="C202" i="49"/>
  <c r="I201" i="49"/>
  <c r="E201" i="49"/>
  <c r="G200" i="49"/>
  <c r="C200" i="49"/>
  <c r="I199" i="49"/>
  <c r="E199" i="49"/>
  <c r="G198" i="49"/>
  <c r="F352" i="49"/>
  <c r="E344" i="49"/>
  <c r="I325" i="49"/>
  <c r="G319" i="49"/>
  <c r="G313" i="49"/>
  <c r="D310" i="49"/>
  <c r="C307" i="49"/>
  <c r="G299" i="49"/>
  <c r="G298" i="49"/>
  <c r="G297" i="49"/>
  <c r="C295" i="49"/>
  <c r="G294" i="49"/>
  <c r="C292" i="49"/>
  <c r="F291" i="49"/>
  <c r="I290" i="49"/>
  <c r="E288" i="49"/>
  <c r="I287" i="49"/>
  <c r="E285" i="49"/>
  <c r="H284" i="49"/>
  <c r="I283" i="49"/>
  <c r="H282" i="49"/>
  <c r="G281" i="49"/>
  <c r="H280" i="49"/>
  <c r="G279" i="49"/>
  <c r="G278" i="49"/>
  <c r="G277" i="49"/>
  <c r="G276" i="49"/>
  <c r="F275" i="49"/>
  <c r="G274" i="49"/>
  <c r="F273" i="49"/>
  <c r="E272" i="49"/>
  <c r="F271" i="49"/>
  <c r="E270" i="49"/>
  <c r="E269" i="49"/>
  <c r="E268" i="49"/>
  <c r="E267" i="49"/>
  <c r="D266" i="49"/>
  <c r="E265" i="49"/>
  <c r="D264" i="49"/>
  <c r="C263" i="49"/>
  <c r="D262" i="49"/>
  <c r="C261" i="49"/>
  <c r="C260" i="49"/>
  <c r="C259" i="49"/>
  <c r="I258" i="49"/>
  <c r="C258" i="49"/>
  <c r="I256" i="49"/>
  <c r="C256" i="49"/>
  <c r="I255" i="49"/>
  <c r="I254" i="49"/>
  <c r="I253" i="49"/>
  <c r="H252" i="49"/>
  <c r="I251" i="49"/>
  <c r="H250" i="49"/>
  <c r="G249" i="49"/>
  <c r="H248" i="49"/>
  <c r="G247" i="49"/>
  <c r="G246" i="49"/>
  <c r="G245" i="49"/>
  <c r="G244" i="49"/>
  <c r="F243" i="49"/>
  <c r="G242" i="49"/>
  <c r="F241" i="49"/>
  <c r="E240" i="49"/>
  <c r="F239" i="49"/>
  <c r="E238" i="49"/>
  <c r="E237" i="49"/>
  <c r="E236" i="49"/>
  <c r="E235" i="49"/>
  <c r="D234" i="49"/>
  <c r="E233" i="49"/>
  <c r="D232" i="49"/>
  <c r="C231" i="49"/>
  <c r="D230" i="49"/>
  <c r="C229" i="49"/>
  <c r="C228" i="49"/>
  <c r="C227" i="49"/>
  <c r="E226" i="49"/>
  <c r="H225" i="49"/>
  <c r="C225" i="49"/>
  <c r="F224" i="49"/>
  <c r="D223" i="49"/>
  <c r="H222" i="49"/>
  <c r="F221" i="49"/>
  <c r="I220" i="49"/>
  <c r="D220" i="49"/>
  <c r="G219" i="49"/>
  <c r="E218" i="49"/>
  <c r="F350" i="49"/>
  <c r="E342" i="49"/>
  <c r="D336" i="49"/>
  <c r="C330" i="49"/>
  <c r="I312" i="49"/>
  <c r="G309" i="49"/>
  <c r="H306" i="49"/>
  <c r="H304" i="49"/>
  <c r="H302" i="49"/>
  <c r="G300" i="49"/>
  <c r="C299" i="49"/>
  <c r="C298" i="49"/>
  <c r="E297" i="49"/>
  <c r="H296" i="49"/>
  <c r="D294" i="49"/>
  <c r="G293" i="49"/>
  <c r="C291" i="49"/>
  <c r="G290" i="49"/>
  <c r="C288" i="49"/>
  <c r="F287" i="49"/>
  <c r="I286" i="49"/>
  <c r="G284" i="49"/>
  <c r="F283" i="49"/>
  <c r="G282" i="49"/>
  <c r="F281" i="49"/>
  <c r="E280" i="49"/>
  <c r="F279" i="49"/>
  <c r="E278" i="49"/>
  <c r="E277" i="49"/>
  <c r="E276" i="49"/>
  <c r="E275" i="49"/>
  <c r="D274" i="49"/>
  <c r="E273" i="49"/>
  <c r="D272" i="49"/>
  <c r="C271" i="49"/>
  <c r="D270" i="49"/>
  <c r="C269" i="49"/>
  <c r="C268" i="49"/>
  <c r="C267" i="49"/>
  <c r="I266" i="49"/>
  <c r="C266" i="49"/>
  <c r="I264" i="49"/>
  <c r="C264" i="49"/>
  <c r="I263" i="49"/>
  <c r="I262" i="49"/>
  <c r="I261" i="49"/>
  <c r="H260" i="49"/>
  <c r="I259" i="49"/>
  <c r="H258" i="49"/>
  <c r="G257" i="49"/>
  <c r="H256" i="49"/>
  <c r="G255" i="49"/>
  <c r="G254" i="49"/>
  <c r="G253" i="49"/>
  <c r="G252" i="49"/>
  <c r="F251" i="49"/>
  <c r="G250" i="49"/>
  <c r="F249" i="49"/>
  <c r="E248" i="49"/>
  <c r="F247" i="49"/>
  <c r="E246" i="49"/>
  <c r="E245" i="49"/>
  <c r="E244" i="49"/>
  <c r="E243" i="49"/>
  <c r="D242" i="49"/>
  <c r="E241" i="49"/>
  <c r="D240" i="49"/>
  <c r="C239" i="49"/>
  <c r="D238" i="49"/>
  <c r="C237" i="49"/>
  <c r="C236" i="49"/>
  <c r="C235" i="49"/>
  <c r="I234" i="49"/>
  <c r="C234" i="49"/>
  <c r="I232" i="49"/>
  <c r="C232" i="49"/>
  <c r="I231" i="49"/>
  <c r="I230" i="49"/>
  <c r="I229" i="49"/>
  <c r="H228" i="49"/>
  <c r="I227" i="49"/>
  <c r="I226" i="49"/>
  <c r="D226" i="49"/>
  <c r="G225" i="49"/>
  <c r="E224" i="49"/>
  <c r="H223" i="49"/>
  <c r="C223" i="49"/>
  <c r="F222" i="49"/>
  <c r="D221" i="49"/>
  <c r="H220" i="49"/>
  <c r="F219" i="49"/>
  <c r="I218" i="49"/>
  <c r="D218" i="49"/>
  <c r="G217" i="49"/>
  <c r="E216" i="49"/>
  <c r="H215" i="49"/>
  <c r="C215" i="49"/>
  <c r="F214" i="49"/>
  <c r="D213" i="49"/>
  <c r="H212" i="49"/>
  <c r="F211" i="49"/>
  <c r="I210" i="49"/>
  <c r="D210" i="49"/>
  <c r="G209" i="49"/>
  <c r="E208" i="49"/>
  <c r="H207" i="49"/>
  <c r="E348" i="49"/>
  <c r="I328" i="49"/>
  <c r="H322" i="49"/>
  <c r="G316" i="49"/>
  <c r="I308" i="49"/>
  <c r="E296" i="49"/>
  <c r="I295" i="49"/>
  <c r="E293" i="49"/>
  <c r="H292" i="49"/>
  <c r="D290" i="49"/>
  <c r="G289" i="49"/>
  <c r="C287" i="49"/>
  <c r="G286" i="49"/>
  <c r="E284" i="49"/>
  <c r="E283" i="49"/>
  <c r="D282" i="49"/>
  <c r="E281" i="49"/>
  <c r="D280" i="49"/>
  <c r="C279" i="49"/>
  <c r="D278" i="49"/>
  <c r="C277" i="49"/>
  <c r="C276" i="49"/>
  <c r="C275" i="49"/>
  <c r="I274" i="49"/>
  <c r="C274" i="49"/>
  <c r="I272" i="49"/>
  <c r="C272" i="49"/>
  <c r="I271" i="49"/>
  <c r="I270" i="49"/>
  <c r="I269" i="49"/>
  <c r="H268" i="49"/>
  <c r="I267" i="49"/>
  <c r="H266" i="49"/>
  <c r="G265" i="49"/>
  <c r="H264" i="49"/>
  <c r="G263" i="49"/>
  <c r="G262" i="49"/>
  <c r="G261" i="49"/>
  <c r="G260" i="49"/>
  <c r="F259" i="49"/>
  <c r="G258" i="49"/>
  <c r="F257" i="49"/>
  <c r="E256" i="49"/>
  <c r="F255" i="49"/>
  <c r="E254" i="49"/>
  <c r="E253" i="49"/>
  <c r="E252" i="49"/>
  <c r="E251" i="49"/>
  <c r="D250" i="49"/>
  <c r="E249" i="49"/>
  <c r="D248" i="49"/>
  <c r="C247" i="49"/>
  <c r="D246" i="49"/>
  <c r="C245" i="49"/>
  <c r="C244" i="49"/>
  <c r="C243" i="49"/>
  <c r="I242" i="49"/>
  <c r="C242" i="49"/>
  <c r="I240" i="49"/>
  <c r="C240" i="49"/>
  <c r="I239" i="49"/>
  <c r="I238" i="49"/>
  <c r="I237" i="49"/>
  <c r="H236" i="49"/>
  <c r="I235" i="49"/>
  <c r="H234" i="49"/>
  <c r="G233" i="49"/>
  <c r="H232" i="49"/>
  <c r="G231" i="49"/>
  <c r="G230" i="49"/>
  <c r="G229" i="49"/>
  <c r="G228" i="49"/>
  <c r="F227" i="49"/>
  <c r="H226" i="49"/>
  <c r="F225" i="49"/>
  <c r="I224" i="49"/>
  <c r="D224" i="49"/>
  <c r="G223" i="49"/>
  <c r="E222" i="49"/>
  <c r="H221" i="49"/>
  <c r="C221" i="49"/>
  <c r="F220" i="49"/>
  <c r="D219" i="49"/>
  <c r="H218" i="49"/>
  <c r="F217" i="49"/>
  <c r="I216" i="49"/>
  <c r="D216" i="49"/>
  <c r="G215" i="49"/>
  <c r="E214" i="49"/>
  <c r="H213" i="49"/>
  <c r="C213" i="49"/>
  <c r="F212" i="49"/>
  <c r="D211" i="49"/>
  <c r="H210" i="49"/>
  <c r="F209" i="49"/>
  <c r="I208" i="49"/>
  <c r="D208" i="49"/>
  <c r="G207" i="49"/>
  <c r="E206" i="49"/>
  <c r="H205" i="49"/>
  <c r="C205" i="49"/>
  <c r="F204" i="49"/>
  <c r="D203" i="49"/>
  <c r="H202" i="49"/>
  <c r="F201" i="49"/>
  <c r="I200" i="49"/>
  <c r="D200" i="49"/>
  <c r="G199" i="49"/>
  <c r="E198" i="49"/>
  <c r="G197" i="49"/>
  <c r="C197" i="49"/>
  <c r="I196" i="49"/>
  <c r="E196" i="49"/>
  <c r="G195" i="49"/>
  <c r="C195" i="49"/>
  <c r="I194" i="49"/>
  <c r="E194" i="49"/>
  <c r="G193" i="49"/>
  <c r="C193" i="49"/>
  <c r="I192" i="49"/>
  <c r="E192" i="49"/>
  <c r="G191" i="49"/>
  <c r="C191" i="49"/>
  <c r="I190" i="49"/>
  <c r="E190" i="49"/>
  <c r="G189" i="49"/>
  <c r="C189" i="49"/>
  <c r="I188" i="49"/>
  <c r="E188" i="49"/>
  <c r="G187" i="49"/>
  <c r="C187" i="49"/>
  <c r="I186" i="49"/>
  <c r="E186" i="49"/>
  <c r="G185" i="49"/>
  <c r="C185" i="49"/>
  <c r="I184" i="49"/>
  <c r="E184" i="49"/>
  <c r="G183" i="49"/>
  <c r="C183" i="49"/>
  <c r="I182" i="49"/>
  <c r="E182" i="49"/>
  <c r="G181" i="49"/>
  <c r="C181" i="49"/>
  <c r="I180" i="49"/>
  <c r="E180" i="49"/>
  <c r="G179" i="49"/>
  <c r="C179" i="49"/>
  <c r="I178" i="49"/>
  <c r="E178" i="49"/>
  <c r="G177" i="49"/>
  <c r="C177" i="49"/>
  <c r="I176" i="49"/>
  <c r="E176" i="49"/>
  <c r="G175" i="49"/>
  <c r="C175" i="49"/>
  <c r="I174" i="49"/>
  <c r="E174" i="49"/>
  <c r="G173" i="49"/>
  <c r="C173" i="49"/>
  <c r="I172" i="49"/>
  <c r="E172" i="49"/>
  <c r="G171" i="49"/>
  <c r="C171" i="49"/>
  <c r="I170" i="49"/>
  <c r="E170" i="49"/>
  <c r="G169" i="49"/>
  <c r="C169" i="49"/>
  <c r="I168" i="49"/>
  <c r="E168" i="49"/>
  <c r="G167" i="49"/>
  <c r="C167" i="49"/>
  <c r="I166" i="49"/>
  <c r="E166" i="49"/>
  <c r="G165" i="49"/>
  <c r="C165" i="49"/>
  <c r="I164" i="49"/>
  <c r="E164" i="49"/>
  <c r="G163" i="49"/>
  <c r="C163" i="49"/>
  <c r="I162" i="49"/>
  <c r="E162" i="49"/>
  <c r="G161" i="49"/>
  <c r="C161" i="49"/>
  <c r="I160" i="49"/>
  <c r="E160" i="49"/>
  <c r="G159" i="49"/>
  <c r="C159" i="49"/>
  <c r="I158" i="49"/>
  <c r="E158" i="49"/>
  <c r="G157" i="49"/>
  <c r="C157" i="49"/>
  <c r="I156" i="49"/>
  <c r="E156" i="49"/>
  <c r="G155" i="49"/>
  <c r="C155" i="49"/>
  <c r="I154" i="49"/>
  <c r="E154" i="49"/>
  <c r="G153" i="49"/>
  <c r="C153" i="49"/>
  <c r="I152" i="49"/>
  <c r="E152" i="49"/>
  <c r="G151" i="49"/>
  <c r="C151" i="49"/>
  <c r="I150" i="49"/>
  <c r="E150" i="49"/>
  <c r="G149" i="49"/>
  <c r="C149" i="49"/>
  <c r="I148" i="49"/>
  <c r="E148" i="49"/>
  <c r="G147" i="49"/>
  <c r="C147" i="49"/>
  <c r="I146" i="49"/>
  <c r="E146" i="49"/>
  <c r="G145" i="49"/>
  <c r="C145" i="49"/>
  <c r="I144" i="49"/>
  <c r="E144" i="49"/>
  <c r="G143" i="49"/>
  <c r="C143" i="49"/>
  <c r="I142" i="49"/>
  <c r="E142" i="49"/>
  <c r="G141" i="49"/>
  <c r="C141" i="49"/>
  <c r="I140" i="49"/>
  <c r="E140" i="49"/>
  <c r="G139" i="49"/>
  <c r="C139" i="49"/>
  <c r="I138" i="49"/>
  <c r="E138" i="49"/>
  <c r="G137" i="49"/>
  <c r="C137" i="49"/>
  <c r="I136" i="49"/>
  <c r="E136" i="49"/>
  <c r="G135" i="49"/>
  <c r="C135" i="49"/>
  <c r="I134" i="49"/>
  <c r="E134" i="49"/>
  <c r="G133" i="49"/>
  <c r="C133" i="49"/>
  <c r="I132" i="49"/>
  <c r="E132" i="49"/>
  <c r="G131" i="49"/>
  <c r="C131" i="49"/>
  <c r="I130" i="49"/>
  <c r="E130" i="49"/>
  <c r="G129" i="49"/>
  <c r="C129" i="49"/>
  <c r="I128" i="49"/>
  <c r="E128" i="49"/>
  <c r="G127" i="49"/>
  <c r="C127" i="49"/>
  <c r="I126" i="49"/>
  <c r="E126" i="49"/>
  <c r="G125" i="49"/>
  <c r="C125" i="49"/>
  <c r="I124" i="49"/>
  <c r="E124" i="49"/>
  <c r="G123" i="49"/>
  <c r="C123" i="49"/>
  <c r="I122" i="49"/>
  <c r="E122" i="49"/>
  <c r="G121" i="49"/>
  <c r="C121" i="49"/>
  <c r="I120" i="49"/>
  <c r="E120" i="49"/>
  <c r="G119" i="49"/>
  <c r="C119" i="49"/>
  <c r="I118" i="49"/>
  <c r="E118" i="49"/>
  <c r="G117" i="49"/>
  <c r="C117" i="49"/>
  <c r="I116" i="49"/>
  <c r="E116" i="49"/>
  <c r="G115" i="49"/>
  <c r="C115" i="49"/>
  <c r="C296" i="49"/>
  <c r="C284" i="49"/>
  <c r="C282" i="49"/>
  <c r="C280" i="49"/>
  <c r="I247" i="49"/>
  <c r="I245" i="49"/>
  <c r="I243" i="49"/>
  <c r="G241" i="49"/>
  <c r="G239" i="49"/>
  <c r="G237" i="49"/>
  <c r="F235" i="49"/>
  <c r="F233" i="49"/>
  <c r="F231" i="49"/>
  <c r="E229" i="49"/>
  <c r="E227" i="49"/>
  <c r="I222" i="49"/>
  <c r="H219" i="49"/>
  <c r="C217" i="49"/>
  <c r="F216" i="49"/>
  <c r="F213" i="49"/>
  <c r="I212" i="49"/>
  <c r="E210" i="49"/>
  <c r="H209" i="49"/>
  <c r="D207" i="49"/>
  <c r="D206" i="49"/>
  <c r="D205" i="49"/>
  <c r="D204" i="49"/>
  <c r="C203" i="49"/>
  <c r="D202" i="49"/>
  <c r="C201" i="49"/>
  <c r="C199" i="49"/>
  <c r="I198" i="49"/>
  <c r="C198" i="49"/>
  <c r="F197" i="49"/>
  <c r="D196" i="49"/>
  <c r="H195" i="49"/>
  <c r="F194" i="49"/>
  <c r="I193" i="49"/>
  <c r="D193" i="49"/>
  <c r="G192" i="49"/>
  <c r="E191" i="49"/>
  <c r="H190" i="49"/>
  <c r="C190" i="49"/>
  <c r="F189" i="49"/>
  <c r="D188" i="49"/>
  <c r="H187" i="49"/>
  <c r="F186" i="49"/>
  <c r="I185" i="49"/>
  <c r="D185" i="49"/>
  <c r="G184" i="49"/>
  <c r="E183" i="49"/>
  <c r="H182" i="49"/>
  <c r="C182" i="49"/>
  <c r="F181" i="49"/>
  <c r="D180" i="49"/>
  <c r="H179" i="49"/>
  <c r="F178" i="49"/>
  <c r="I177" i="49"/>
  <c r="D177" i="49"/>
  <c r="G176" i="49"/>
  <c r="E175" i="49"/>
  <c r="H174" i="49"/>
  <c r="C174" i="49"/>
  <c r="F173" i="49"/>
  <c r="D172" i="49"/>
  <c r="H171" i="49"/>
  <c r="F170" i="49"/>
  <c r="I169" i="49"/>
  <c r="D169" i="49"/>
  <c r="G168" i="49"/>
  <c r="E167" i="49"/>
  <c r="H166" i="49"/>
  <c r="C166" i="49"/>
  <c r="F165" i="49"/>
  <c r="D164" i="49"/>
  <c r="H163" i="49"/>
  <c r="F162" i="49"/>
  <c r="I161" i="49"/>
  <c r="D161" i="49"/>
  <c r="G160" i="49"/>
  <c r="E159" i="49"/>
  <c r="H158" i="49"/>
  <c r="C158" i="49"/>
  <c r="F157" i="49"/>
  <c r="D156" i="49"/>
  <c r="H155" i="49"/>
  <c r="F154" i="49"/>
  <c r="I153" i="49"/>
  <c r="D153" i="49"/>
  <c r="G152" i="49"/>
  <c r="E151" i="49"/>
  <c r="H150" i="49"/>
  <c r="C150" i="49"/>
  <c r="F149" i="49"/>
  <c r="D148" i="49"/>
  <c r="H147" i="49"/>
  <c r="F146" i="49"/>
  <c r="I145" i="49"/>
  <c r="D145" i="49"/>
  <c r="G144" i="49"/>
  <c r="E143" i="49"/>
  <c r="H142" i="49"/>
  <c r="C142" i="49"/>
  <c r="F141" i="49"/>
  <c r="D140" i="49"/>
  <c r="H139" i="49"/>
  <c r="F138" i="49"/>
  <c r="I137" i="49"/>
  <c r="D137" i="49"/>
  <c r="G136" i="49"/>
  <c r="E135" i="49"/>
  <c r="H134" i="49"/>
  <c r="C134" i="49"/>
  <c r="F133" i="49"/>
  <c r="D132" i="49"/>
  <c r="H131" i="49"/>
  <c r="F130" i="49"/>
  <c r="I129" i="49"/>
  <c r="D129" i="49"/>
  <c r="G128" i="49"/>
  <c r="E127" i="49"/>
  <c r="H126" i="49"/>
  <c r="C126" i="49"/>
  <c r="F125" i="49"/>
  <c r="D124" i="49"/>
  <c r="H123" i="49"/>
  <c r="F122" i="49"/>
  <c r="I121" i="49"/>
  <c r="D121" i="49"/>
  <c r="G120" i="49"/>
  <c r="E119" i="49"/>
  <c r="H118" i="49"/>
  <c r="C118" i="49"/>
  <c r="F117" i="49"/>
  <c r="D116" i="49"/>
  <c r="H115" i="49"/>
  <c r="G114" i="49"/>
  <c r="C114" i="49"/>
  <c r="I113" i="49"/>
  <c r="E113" i="49"/>
  <c r="G112" i="49"/>
  <c r="C112" i="49"/>
  <c r="I111" i="49"/>
  <c r="E111" i="49"/>
  <c r="G110" i="49"/>
  <c r="C110" i="49"/>
  <c r="I109" i="49"/>
  <c r="E109" i="49"/>
  <c r="G108" i="49"/>
  <c r="C108" i="49"/>
  <c r="I107" i="49"/>
  <c r="E107" i="49"/>
  <c r="G106" i="49"/>
  <c r="C106" i="49"/>
  <c r="I105" i="49"/>
  <c r="E105" i="49"/>
  <c r="G104" i="49"/>
  <c r="C104" i="49"/>
  <c r="I103" i="49"/>
  <c r="E103" i="49"/>
  <c r="G102" i="49"/>
  <c r="C102" i="49"/>
  <c r="I101" i="49"/>
  <c r="E101" i="49"/>
  <c r="E346" i="49"/>
  <c r="I305" i="49"/>
  <c r="F295" i="49"/>
  <c r="E292" i="49"/>
  <c r="E289" i="49"/>
  <c r="D286" i="49"/>
  <c r="I279" i="49"/>
  <c r="I277" i="49"/>
  <c r="I275" i="49"/>
  <c r="G273" i="49"/>
  <c r="G271" i="49"/>
  <c r="G269" i="49"/>
  <c r="F267" i="49"/>
  <c r="F265" i="49"/>
  <c r="F263" i="49"/>
  <c r="E261" i="49"/>
  <c r="E259" i="49"/>
  <c r="E257" i="49"/>
  <c r="C255" i="49"/>
  <c r="C253" i="49"/>
  <c r="C251" i="49"/>
  <c r="D225" i="49"/>
  <c r="D222" i="49"/>
  <c r="C219" i="49"/>
  <c r="F215" i="49"/>
  <c r="I214" i="49"/>
  <c r="E212" i="49"/>
  <c r="H211" i="49"/>
  <c r="D209" i="49"/>
  <c r="H208" i="49"/>
  <c r="C207" i="49"/>
  <c r="I206" i="49"/>
  <c r="I204" i="49"/>
  <c r="H203" i="49"/>
  <c r="I202" i="49"/>
  <c r="H201" i="49"/>
  <c r="H200" i="49"/>
  <c r="H199" i="49"/>
  <c r="H198" i="49"/>
  <c r="E197" i="49"/>
  <c r="H196" i="49"/>
  <c r="C196" i="49"/>
  <c r="F195" i="49"/>
  <c r="D194" i="49"/>
  <c r="H193" i="49"/>
  <c r="F192" i="49"/>
  <c r="I191" i="49"/>
  <c r="D191" i="49"/>
  <c r="G190" i="49"/>
  <c r="E189" i="49"/>
  <c r="H188" i="49"/>
  <c r="C188" i="49"/>
  <c r="F187" i="49"/>
  <c r="D186" i="49"/>
  <c r="H185" i="49"/>
  <c r="F184" i="49"/>
  <c r="I183" i="49"/>
  <c r="D183" i="49"/>
  <c r="G182" i="49"/>
  <c r="E181" i="49"/>
  <c r="H180" i="49"/>
  <c r="C180" i="49"/>
  <c r="F179" i="49"/>
  <c r="D178" i="49"/>
  <c r="H177" i="49"/>
  <c r="F176" i="49"/>
  <c r="I175" i="49"/>
  <c r="D175" i="49"/>
  <c r="G174" i="49"/>
  <c r="E173" i="49"/>
  <c r="H172" i="49"/>
  <c r="C172" i="49"/>
  <c r="F171" i="49"/>
  <c r="D170" i="49"/>
  <c r="H169" i="49"/>
  <c r="F168" i="49"/>
  <c r="I167" i="49"/>
  <c r="D167" i="49"/>
  <c r="G166" i="49"/>
  <c r="E165" i="49"/>
  <c r="H164" i="49"/>
  <c r="C164" i="49"/>
  <c r="F163" i="49"/>
  <c r="D162" i="49"/>
  <c r="H161" i="49"/>
  <c r="F160" i="49"/>
  <c r="I159" i="49"/>
  <c r="D159" i="49"/>
  <c r="G158" i="49"/>
  <c r="E157" i="49"/>
  <c r="H156" i="49"/>
  <c r="C156" i="49"/>
  <c r="F155" i="49"/>
  <c r="D154" i="49"/>
  <c r="H153" i="49"/>
  <c r="F152" i="49"/>
  <c r="I151" i="49"/>
  <c r="D151" i="49"/>
  <c r="G150" i="49"/>
  <c r="E149" i="49"/>
  <c r="H148" i="49"/>
  <c r="C148" i="49"/>
  <c r="F147" i="49"/>
  <c r="D146" i="49"/>
  <c r="H145" i="49"/>
  <c r="F144" i="49"/>
  <c r="I143" i="49"/>
  <c r="D143" i="49"/>
  <c r="G142" i="49"/>
  <c r="E141" i="49"/>
  <c r="H140" i="49"/>
  <c r="C140" i="49"/>
  <c r="F139" i="49"/>
  <c r="D138" i="49"/>
  <c r="H137" i="49"/>
  <c r="F136" i="49"/>
  <c r="I135" i="49"/>
  <c r="D135" i="49"/>
  <c r="G134" i="49"/>
  <c r="E133" i="49"/>
  <c r="H132" i="49"/>
  <c r="C132" i="49"/>
  <c r="F131" i="49"/>
  <c r="D130" i="49"/>
  <c r="H129" i="49"/>
  <c r="F128" i="49"/>
  <c r="I127" i="49"/>
  <c r="D127" i="49"/>
  <c r="G126" i="49"/>
  <c r="E125" i="49"/>
  <c r="H124" i="49"/>
  <c r="C124" i="49"/>
  <c r="F123" i="49"/>
  <c r="D122" i="49"/>
  <c r="H121" i="49"/>
  <c r="F120" i="49"/>
  <c r="I119" i="49"/>
  <c r="D119" i="49"/>
  <c r="G118" i="49"/>
  <c r="E117" i="49"/>
  <c r="H116" i="49"/>
  <c r="C116" i="49"/>
  <c r="F115" i="49"/>
  <c r="F114" i="49"/>
  <c r="H113" i="49"/>
  <c r="D113" i="49"/>
  <c r="F112" i="49"/>
  <c r="H111" i="49"/>
  <c r="D111" i="49"/>
  <c r="E339" i="49"/>
  <c r="G303" i="49"/>
  <c r="I294" i="49"/>
  <c r="I291" i="49"/>
  <c r="H288" i="49"/>
  <c r="G285" i="49"/>
  <c r="C283" i="49"/>
  <c r="I250" i="49"/>
  <c r="I248" i="49"/>
  <c r="I246" i="49"/>
  <c r="H244" i="49"/>
  <c r="H242" i="49"/>
  <c r="H240" i="49"/>
  <c r="G238" i="49"/>
  <c r="G236" i="49"/>
  <c r="G234" i="49"/>
  <c r="E232" i="49"/>
  <c r="E230" i="49"/>
  <c r="E228" i="49"/>
  <c r="F226" i="49"/>
  <c r="F223" i="49"/>
  <c r="E220" i="49"/>
  <c r="H217" i="49"/>
  <c r="D215" i="49"/>
  <c r="H214" i="49"/>
  <c r="D212" i="49"/>
  <c r="G211" i="49"/>
  <c r="C209" i="49"/>
  <c r="F208" i="49"/>
  <c r="H206" i="49"/>
  <c r="G205" i="49"/>
  <c r="H204" i="49"/>
  <c r="G203" i="49"/>
  <c r="F202" i="49"/>
  <c r="G201" i="49"/>
  <c r="F200" i="49"/>
  <c r="F199" i="49"/>
  <c r="F198" i="49"/>
  <c r="I197" i="49"/>
  <c r="D197" i="49"/>
  <c r="G196" i="49"/>
  <c r="E195" i="49"/>
  <c r="H194" i="49"/>
  <c r="C194" i="49"/>
  <c r="F193" i="49"/>
  <c r="D192" i="49"/>
  <c r="H191" i="49"/>
  <c r="F190" i="49"/>
  <c r="I189" i="49"/>
  <c r="D189" i="49"/>
  <c r="G188" i="49"/>
  <c r="E187" i="49"/>
  <c r="H186" i="49"/>
  <c r="C186" i="49"/>
  <c r="F185" i="49"/>
  <c r="D184" i="49"/>
  <c r="H183" i="49"/>
  <c r="F182" i="49"/>
  <c r="I181" i="49"/>
  <c r="D181" i="49"/>
  <c r="G180" i="49"/>
  <c r="E179" i="49"/>
  <c r="H178" i="49"/>
  <c r="C178" i="49"/>
  <c r="F177" i="49"/>
  <c r="D176" i="49"/>
  <c r="H175" i="49"/>
  <c r="F174" i="49"/>
  <c r="I173" i="49"/>
  <c r="D173" i="49"/>
  <c r="G172" i="49"/>
  <c r="E171" i="49"/>
  <c r="H170" i="49"/>
  <c r="C170" i="49"/>
  <c r="F169" i="49"/>
  <c r="D168" i="49"/>
  <c r="H167" i="49"/>
  <c r="F166" i="49"/>
  <c r="I165" i="49"/>
  <c r="D165" i="49"/>
  <c r="G164" i="49"/>
  <c r="E163" i="49"/>
  <c r="H162" i="49"/>
  <c r="C162" i="49"/>
  <c r="F161" i="49"/>
  <c r="D160" i="49"/>
  <c r="H159" i="49"/>
  <c r="F158" i="49"/>
  <c r="I157" i="49"/>
  <c r="D157" i="49"/>
  <c r="G156" i="49"/>
  <c r="E155" i="49"/>
  <c r="H154" i="49"/>
  <c r="C154" i="49"/>
  <c r="F153" i="49"/>
  <c r="D152" i="49"/>
  <c r="H151" i="49"/>
  <c r="F150" i="49"/>
  <c r="I149" i="49"/>
  <c r="D149" i="49"/>
  <c r="G148" i="49"/>
  <c r="E147" i="49"/>
  <c r="H146" i="49"/>
  <c r="C146" i="49"/>
  <c r="F145" i="49"/>
  <c r="D144" i="49"/>
  <c r="H143" i="49"/>
  <c r="F142" i="49"/>
  <c r="I141" i="49"/>
  <c r="D141" i="49"/>
  <c r="G140" i="49"/>
  <c r="E139" i="49"/>
  <c r="H138" i="49"/>
  <c r="C138" i="49"/>
  <c r="F137" i="49"/>
  <c r="D136" i="49"/>
  <c r="H135" i="49"/>
  <c r="F134" i="49"/>
  <c r="I133" i="49"/>
  <c r="D133" i="49"/>
  <c r="G132" i="49"/>
  <c r="E131" i="49"/>
  <c r="H130" i="49"/>
  <c r="C130" i="49"/>
  <c r="F129" i="49"/>
  <c r="D128" i="49"/>
  <c r="H127" i="49"/>
  <c r="F126" i="49"/>
  <c r="I125" i="49"/>
  <c r="D125" i="49"/>
  <c r="G124" i="49"/>
  <c r="E123" i="49"/>
  <c r="H122" i="49"/>
  <c r="C122" i="49"/>
  <c r="F121" i="49"/>
  <c r="D120" i="49"/>
  <c r="H119" i="49"/>
  <c r="F118" i="49"/>
  <c r="I117" i="49"/>
  <c r="D117" i="49"/>
  <c r="G116" i="49"/>
  <c r="E115" i="49"/>
  <c r="I114" i="49"/>
  <c r="E114" i="49"/>
  <c r="G113" i="49"/>
  <c r="C113" i="49"/>
  <c r="I112" i="49"/>
  <c r="E112" i="49"/>
  <c r="G111" i="49"/>
  <c r="C111" i="49"/>
  <c r="I110" i="49"/>
  <c r="E110" i="49"/>
  <c r="G109" i="49"/>
  <c r="C109" i="49"/>
  <c r="I108" i="49"/>
  <c r="E108" i="49"/>
  <c r="G107" i="49"/>
  <c r="C107" i="49"/>
  <c r="I106" i="49"/>
  <c r="E106" i="49"/>
  <c r="G105" i="49"/>
  <c r="C105" i="49"/>
  <c r="I104" i="49"/>
  <c r="E104" i="49"/>
  <c r="G103" i="49"/>
  <c r="C103" i="49"/>
  <c r="I102" i="49"/>
  <c r="E102" i="49"/>
  <c r="G101" i="49"/>
  <c r="C101" i="49"/>
  <c r="I100" i="49"/>
  <c r="E100" i="49"/>
  <c r="G99" i="49"/>
  <c r="C99" i="49"/>
  <c r="I98" i="49"/>
  <c r="E98" i="49"/>
  <c r="G97" i="49"/>
  <c r="C97" i="49"/>
  <c r="I96" i="49"/>
  <c r="E96" i="49"/>
  <c r="G95" i="49"/>
  <c r="C95" i="49"/>
  <c r="I94" i="49"/>
  <c r="E94" i="49"/>
  <c r="G93" i="49"/>
  <c r="C93" i="49"/>
  <c r="I92" i="49"/>
  <c r="E92" i="49"/>
  <c r="G91" i="49"/>
  <c r="C91" i="49"/>
  <c r="I90" i="49"/>
  <c r="E90" i="49"/>
  <c r="G89" i="49"/>
  <c r="C89" i="49"/>
  <c r="I88" i="49"/>
  <c r="E88" i="49"/>
  <c r="G87" i="49"/>
  <c r="C87" i="49"/>
  <c r="I86" i="49"/>
  <c r="E86" i="49"/>
  <c r="G85" i="49"/>
  <c r="C85" i="49"/>
  <c r="I84" i="49"/>
  <c r="E84" i="49"/>
  <c r="G83" i="49"/>
  <c r="C83" i="49"/>
  <c r="I82" i="49"/>
  <c r="E82" i="49"/>
  <c r="G81" i="49"/>
  <c r="C81" i="49"/>
  <c r="I80" i="49"/>
  <c r="E80" i="49"/>
  <c r="G79" i="49"/>
  <c r="C79" i="49"/>
  <c r="I78" i="49"/>
  <c r="E78" i="49"/>
  <c r="G77" i="49"/>
  <c r="C77" i="49"/>
  <c r="I76" i="49"/>
  <c r="E76" i="49"/>
  <c r="G75" i="49"/>
  <c r="C75" i="49"/>
  <c r="I74" i="49"/>
  <c r="E74" i="49"/>
  <c r="G73" i="49"/>
  <c r="C73" i="49"/>
  <c r="I72" i="49"/>
  <c r="E72" i="49"/>
  <c r="G71" i="49"/>
  <c r="C71" i="49"/>
  <c r="I70" i="49"/>
  <c r="E70" i="49"/>
  <c r="G69" i="49"/>
  <c r="C69" i="49"/>
  <c r="I68" i="49"/>
  <c r="E68" i="49"/>
  <c r="G67" i="49"/>
  <c r="C67" i="49"/>
  <c r="I66" i="49"/>
  <c r="E66" i="49"/>
  <c r="G65" i="49"/>
  <c r="C65" i="49"/>
  <c r="I64" i="49"/>
  <c r="E64" i="49"/>
  <c r="G63" i="49"/>
  <c r="C63" i="49"/>
  <c r="I62" i="49"/>
  <c r="E62" i="49"/>
  <c r="G61" i="49"/>
  <c r="C61" i="49"/>
  <c r="I60" i="49"/>
  <c r="E60" i="49"/>
  <c r="G59" i="49"/>
  <c r="C59" i="49"/>
  <c r="I58" i="49"/>
  <c r="E58" i="49"/>
  <c r="G57" i="49"/>
  <c r="C57" i="49"/>
  <c r="I56" i="49"/>
  <c r="E56" i="49"/>
  <c r="G55" i="49"/>
  <c r="C55" i="49"/>
  <c r="I54" i="49"/>
  <c r="E54" i="49"/>
  <c r="G53" i="49"/>
  <c r="C53" i="49"/>
  <c r="I52" i="49"/>
  <c r="E52" i="49"/>
  <c r="G51" i="49"/>
  <c r="C51" i="49"/>
  <c r="I50" i="49"/>
  <c r="E50" i="49"/>
  <c r="G49" i="49"/>
  <c r="C49" i="49"/>
  <c r="I48" i="49"/>
  <c r="E48" i="49"/>
  <c r="G47" i="49"/>
  <c r="C47" i="49"/>
  <c r="I46" i="49"/>
  <c r="E46" i="49"/>
  <c r="G45" i="49"/>
  <c r="C45" i="49"/>
  <c r="I44" i="49"/>
  <c r="E44" i="49"/>
  <c r="G43" i="49"/>
  <c r="C43" i="49"/>
  <c r="I42" i="49"/>
  <c r="E42" i="49"/>
  <c r="G41" i="49"/>
  <c r="C41" i="49"/>
  <c r="I40" i="49"/>
  <c r="E40" i="49"/>
  <c r="G39" i="49"/>
  <c r="C39" i="49"/>
  <c r="I38" i="49"/>
  <c r="E38" i="49"/>
  <c r="G37" i="49"/>
  <c r="C37" i="49"/>
  <c r="I36" i="49"/>
  <c r="E36" i="49"/>
  <c r="G35" i="49"/>
  <c r="C35" i="49"/>
  <c r="I34" i="49"/>
  <c r="E34" i="49"/>
  <c r="G33" i="49"/>
  <c r="C33" i="49"/>
  <c r="I32" i="49"/>
  <c r="E32" i="49"/>
  <c r="G31" i="49"/>
  <c r="C31" i="49"/>
  <c r="I30" i="49"/>
  <c r="E30" i="49"/>
  <c r="C333" i="49"/>
  <c r="I282" i="49"/>
  <c r="H274" i="49"/>
  <c r="G266" i="49"/>
  <c r="D258" i="49"/>
  <c r="C250" i="49"/>
  <c r="I195" i="49"/>
  <c r="H192" i="49"/>
  <c r="H189" i="49"/>
  <c r="G186" i="49"/>
  <c r="F183" i="49"/>
  <c r="F180" i="49"/>
  <c r="E177" i="49"/>
  <c r="D174" i="49"/>
  <c r="D171" i="49"/>
  <c r="C168" i="49"/>
  <c r="I163" i="49"/>
  <c r="H160" i="49"/>
  <c r="H157" i="49"/>
  <c r="G154" i="49"/>
  <c r="F151" i="49"/>
  <c r="F148" i="49"/>
  <c r="E145" i="49"/>
  <c r="D142" i="49"/>
  <c r="D139" i="49"/>
  <c r="C136" i="49"/>
  <c r="I131" i="49"/>
  <c r="H128" i="49"/>
  <c r="H125" i="49"/>
  <c r="G122" i="49"/>
  <c r="F119" i="49"/>
  <c r="F116" i="49"/>
  <c r="H112" i="49"/>
  <c r="F111" i="49"/>
  <c r="H110" i="49"/>
  <c r="F109" i="49"/>
  <c r="D108" i="49"/>
  <c r="H106" i="49"/>
  <c r="F105" i="49"/>
  <c r="D104" i="49"/>
  <c r="H102" i="49"/>
  <c r="F101" i="49"/>
  <c r="H100" i="49"/>
  <c r="C100" i="49"/>
  <c r="F99" i="49"/>
  <c r="D98" i="49"/>
  <c r="H97" i="49"/>
  <c r="F96" i="49"/>
  <c r="I95" i="49"/>
  <c r="D95" i="49"/>
  <c r="G94" i="49"/>
  <c r="E93" i="49"/>
  <c r="H92" i="49"/>
  <c r="C92" i="49"/>
  <c r="F91" i="49"/>
  <c r="D90" i="49"/>
  <c r="H89" i="49"/>
  <c r="F88" i="49"/>
  <c r="I87" i="49"/>
  <c r="D87" i="49"/>
  <c r="G86" i="49"/>
  <c r="E85" i="49"/>
  <c r="H84" i="49"/>
  <c r="C84" i="49"/>
  <c r="F83" i="49"/>
  <c r="D82" i="49"/>
  <c r="H81" i="49"/>
  <c r="F80" i="49"/>
  <c r="I79" i="49"/>
  <c r="D79" i="49"/>
  <c r="G78" i="49"/>
  <c r="E77" i="49"/>
  <c r="H76" i="49"/>
  <c r="C76" i="49"/>
  <c r="F75" i="49"/>
  <c r="D74" i="49"/>
  <c r="H73" i="49"/>
  <c r="F72" i="49"/>
  <c r="I71" i="49"/>
  <c r="D71" i="49"/>
  <c r="G70" i="49"/>
  <c r="E69" i="49"/>
  <c r="H68" i="49"/>
  <c r="C68" i="49"/>
  <c r="F67" i="49"/>
  <c r="D66" i="49"/>
  <c r="H65" i="49"/>
  <c r="F64" i="49"/>
  <c r="I63" i="49"/>
  <c r="D63" i="49"/>
  <c r="G62" i="49"/>
  <c r="E61" i="49"/>
  <c r="H60" i="49"/>
  <c r="C60" i="49"/>
  <c r="F59" i="49"/>
  <c r="D58" i="49"/>
  <c r="H57" i="49"/>
  <c r="F56" i="49"/>
  <c r="I55" i="49"/>
  <c r="D55" i="49"/>
  <c r="G54" i="49"/>
  <c r="E53" i="49"/>
  <c r="H52" i="49"/>
  <c r="C52" i="49"/>
  <c r="F51" i="49"/>
  <c r="D50" i="49"/>
  <c r="H49" i="49"/>
  <c r="F48" i="49"/>
  <c r="I47" i="49"/>
  <c r="D47" i="49"/>
  <c r="G46" i="49"/>
  <c r="E45" i="49"/>
  <c r="H44" i="49"/>
  <c r="C44" i="49"/>
  <c r="F43" i="49"/>
  <c r="D42" i="49"/>
  <c r="H41" i="49"/>
  <c r="F40" i="49"/>
  <c r="I39" i="49"/>
  <c r="D39" i="49"/>
  <c r="G38" i="49"/>
  <c r="E37" i="49"/>
  <c r="H36" i="49"/>
  <c r="C36" i="49"/>
  <c r="F35" i="49"/>
  <c r="D34" i="49"/>
  <c r="H33" i="49"/>
  <c r="F32" i="49"/>
  <c r="I31" i="49"/>
  <c r="D31" i="49"/>
  <c r="G30" i="49"/>
  <c r="H29" i="49"/>
  <c r="D29" i="49"/>
  <c r="F28" i="49"/>
  <c r="H27" i="49"/>
  <c r="D27" i="49"/>
  <c r="F26" i="49"/>
  <c r="H25" i="49"/>
  <c r="D25" i="49"/>
  <c r="F24" i="49"/>
  <c r="H23" i="49"/>
  <c r="D23" i="49"/>
  <c r="F22" i="49"/>
  <c r="H21" i="49"/>
  <c r="D21" i="49"/>
  <c r="F20" i="49"/>
  <c r="H19" i="49"/>
  <c r="D19" i="49"/>
  <c r="F18" i="49"/>
  <c r="H17" i="49"/>
  <c r="D17" i="49"/>
  <c r="F16" i="49"/>
  <c r="H15" i="49"/>
  <c r="D15" i="49"/>
  <c r="F14" i="49"/>
  <c r="H13" i="49"/>
  <c r="D13" i="49"/>
  <c r="F12" i="49"/>
  <c r="I280" i="49"/>
  <c r="H272" i="49"/>
  <c r="E264" i="49"/>
  <c r="D256" i="49"/>
  <c r="C248" i="49"/>
  <c r="H224" i="49"/>
  <c r="F218" i="49"/>
  <c r="F206" i="49"/>
  <c r="E204" i="49"/>
  <c r="E202" i="49"/>
  <c r="E200" i="49"/>
  <c r="D198" i="49"/>
  <c r="D195" i="49"/>
  <c r="C192" i="49"/>
  <c r="I187" i="49"/>
  <c r="H184" i="49"/>
  <c r="H181" i="49"/>
  <c r="G178" i="49"/>
  <c r="F175" i="49"/>
  <c r="F172" i="49"/>
  <c r="E169" i="49"/>
  <c r="D166" i="49"/>
  <c r="D163" i="49"/>
  <c r="C160" i="49"/>
  <c r="I155" i="49"/>
  <c r="H152" i="49"/>
  <c r="H149" i="49"/>
  <c r="G146" i="49"/>
  <c r="F143" i="49"/>
  <c r="F140" i="49"/>
  <c r="E137" i="49"/>
  <c r="D134" i="49"/>
  <c r="D131" i="49"/>
  <c r="C128" i="49"/>
  <c r="I123" i="49"/>
  <c r="H120" i="49"/>
  <c r="H117" i="49"/>
  <c r="H114" i="49"/>
  <c r="F113" i="49"/>
  <c r="D112" i="49"/>
  <c r="F110" i="49"/>
  <c r="D109" i="49"/>
  <c r="H107" i="49"/>
  <c r="F106" i="49"/>
  <c r="D105" i="49"/>
  <c r="H103" i="49"/>
  <c r="F102" i="49"/>
  <c r="D101" i="49"/>
  <c r="G100" i="49"/>
  <c r="E99" i="49"/>
  <c r="H98" i="49"/>
  <c r="C98" i="49"/>
  <c r="F97" i="49"/>
  <c r="D96" i="49"/>
  <c r="H95" i="49"/>
  <c r="F94" i="49"/>
  <c r="I93" i="49"/>
  <c r="D93" i="49"/>
  <c r="G92" i="49"/>
  <c r="E91" i="49"/>
  <c r="H90" i="49"/>
  <c r="C90" i="49"/>
  <c r="F89" i="49"/>
  <c r="G301" i="49"/>
  <c r="I278" i="49"/>
  <c r="G270" i="49"/>
  <c r="E262" i="49"/>
  <c r="D254" i="49"/>
  <c r="D217" i="49"/>
  <c r="D214" i="49"/>
  <c r="C211" i="49"/>
  <c r="F196" i="49"/>
  <c r="E193" i="49"/>
  <c r="D190" i="49"/>
  <c r="D187" i="49"/>
  <c r="C184" i="49"/>
  <c r="I179" i="49"/>
  <c r="H176" i="49"/>
  <c r="H173" i="49"/>
  <c r="G170" i="49"/>
  <c r="F167" i="49"/>
  <c r="F164" i="49"/>
  <c r="E161" i="49"/>
  <c r="D158" i="49"/>
  <c r="D155" i="49"/>
  <c r="C152" i="49"/>
  <c r="I147" i="49"/>
  <c r="H144" i="49"/>
  <c r="H141" i="49"/>
  <c r="G138" i="49"/>
  <c r="F135" i="49"/>
  <c r="F132" i="49"/>
  <c r="E129" i="49"/>
  <c r="D126" i="49"/>
  <c r="D123" i="49"/>
  <c r="C120" i="49"/>
  <c r="I115" i="49"/>
  <c r="D114" i="49"/>
  <c r="D110" i="49"/>
  <c r="H108" i="49"/>
  <c r="F107" i="49"/>
  <c r="D106" i="49"/>
  <c r="H104" i="49"/>
  <c r="F103" i="49"/>
  <c r="D102" i="49"/>
  <c r="F100" i="49"/>
  <c r="I99" i="49"/>
  <c r="D99" i="49"/>
  <c r="G98" i="49"/>
  <c r="E97" i="49"/>
  <c r="H96" i="49"/>
  <c r="C96" i="49"/>
  <c r="F95" i="49"/>
  <c r="D94" i="49"/>
  <c r="H93" i="49"/>
  <c r="F92" i="49"/>
  <c r="I91" i="49"/>
  <c r="D91" i="49"/>
  <c r="G90" i="49"/>
  <c r="E89" i="49"/>
  <c r="H88" i="49"/>
  <c r="C88" i="49"/>
  <c r="F87" i="49"/>
  <c r="D86" i="49"/>
  <c r="H85" i="49"/>
  <c r="F84" i="49"/>
  <c r="I83" i="49"/>
  <c r="D83" i="49"/>
  <c r="G82" i="49"/>
  <c r="E81" i="49"/>
  <c r="H80" i="49"/>
  <c r="C80" i="49"/>
  <c r="F79" i="49"/>
  <c r="D78" i="49"/>
  <c r="H77" i="49"/>
  <c r="F76" i="49"/>
  <c r="I75" i="49"/>
  <c r="D75" i="49"/>
  <c r="G74" i="49"/>
  <c r="E73" i="49"/>
  <c r="H72" i="49"/>
  <c r="C72" i="49"/>
  <c r="F71" i="49"/>
  <c r="D70" i="49"/>
  <c r="H69" i="49"/>
  <c r="F68" i="49"/>
  <c r="I67" i="49"/>
  <c r="D67" i="49"/>
  <c r="G66" i="49"/>
  <c r="E65" i="49"/>
  <c r="H64" i="49"/>
  <c r="C64" i="49"/>
  <c r="F63" i="49"/>
  <c r="D62" i="49"/>
  <c r="H61" i="49"/>
  <c r="F60" i="49"/>
  <c r="I59" i="49"/>
  <c r="D59" i="49"/>
  <c r="G58" i="49"/>
  <c r="E57" i="49"/>
  <c r="H56" i="49"/>
  <c r="C56" i="49"/>
  <c r="F55" i="49"/>
  <c r="D54" i="49"/>
  <c r="H53" i="49"/>
  <c r="F52" i="49"/>
  <c r="I51" i="49"/>
  <c r="D51" i="49"/>
  <c r="G50" i="49"/>
  <c r="E49" i="49"/>
  <c r="H48" i="49"/>
  <c r="C48" i="49"/>
  <c r="F47" i="49"/>
  <c r="D46" i="49"/>
  <c r="H45" i="49"/>
  <c r="F44" i="49"/>
  <c r="I43" i="49"/>
  <c r="D43" i="49"/>
  <c r="G42" i="49"/>
  <c r="E41" i="49"/>
  <c r="H40" i="49"/>
  <c r="C40" i="49"/>
  <c r="F39" i="49"/>
  <c r="D38" i="49"/>
  <c r="H37" i="49"/>
  <c r="F36" i="49"/>
  <c r="I35" i="49"/>
  <c r="D35" i="49"/>
  <c r="G34" i="49"/>
  <c r="E33" i="49"/>
  <c r="H32" i="49"/>
  <c r="C32" i="49"/>
  <c r="F31" i="49"/>
  <c r="D30" i="49"/>
  <c r="F29" i="49"/>
  <c r="H28" i="49"/>
  <c r="D28" i="49"/>
  <c r="F27" i="49"/>
  <c r="H26" i="49"/>
  <c r="D26" i="49"/>
  <c r="F25" i="49"/>
  <c r="H24" i="49"/>
  <c r="D24" i="49"/>
  <c r="F23" i="49"/>
  <c r="H22" i="49"/>
  <c r="D22" i="49"/>
  <c r="F21" i="49"/>
  <c r="H20" i="49"/>
  <c r="D20" i="49"/>
  <c r="F19" i="49"/>
  <c r="H18" i="49"/>
  <c r="D18" i="49"/>
  <c r="F17" i="49"/>
  <c r="H16" i="49"/>
  <c r="D16" i="49"/>
  <c r="F15" i="49"/>
  <c r="H14" i="49"/>
  <c r="D14" i="49"/>
  <c r="F13" i="49"/>
  <c r="H12" i="49"/>
  <c r="D12" i="49"/>
  <c r="H276" i="49"/>
  <c r="G268" i="49"/>
  <c r="E260" i="49"/>
  <c r="C252" i="49"/>
  <c r="G221" i="49"/>
  <c r="H216" i="49"/>
  <c r="G213" i="49"/>
  <c r="F210" i="49"/>
  <c r="F207" i="49"/>
  <c r="F205" i="49"/>
  <c r="F203" i="49"/>
  <c r="D201" i="49"/>
  <c r="D199" i="49"/>
  <c r="H197" i="49"/>
  <c r="G194" i="49"/>
  <c r="F191" i="49"/>
  <c r="F188" i="49"/>
  <c r="E185" i="49"/>
  <c r="D182" i="49"/>
  <c r="D179" i="49"/>
  <c r="C176" i="49"/>
  <c r="I171" i="49"/>
  <c r="H168" i="49"/>
  <c r="H165" i="49"/>
  <c r="G162" i="49"/>
  <c r="F159" i="49"/>
  <c r="F156" i="49"/>
  <c r="E153" i="49"/>
  <c r="D150" i="49"/>
  <c r="D147" i="49"/>
  <c r="C144" i="49"/>
  <c r="I139" i="49"/>
  <c r="H136" i="49"/>
  <c r="H133" i="49"/>
  <c r="G130" i="49"/>
  <c r="F127" i="49"/>
  <c r="F124" i="49"/>
  <c r="E121" i="49"/>
  <c r="D118" i="49"/>
  <c r="D115" i="49"/>
  <c r="H109" i="49"/>
  <c r="F108" i="49"/>
  <c r="D107" i="49"/>
  <c r="H105" i="49"/>
  <c r="F104" i="49"/>
  <c r="D103" i="49"/>
  <c r="H101" i="49"/>
  <c r="D100" i="49"/>
  <c r="H99" i="49"/>
  <c r="F98" i="49"/>
  <c r="I97" i="49"/>
  <c r="D97" i="49"/>
  <c r="G96" i="49"/>
  <c r="E95" i="49"/>
  <c r="H94" i="49"/>
  <c r="C94" i="49"/>
  <c r="F93" i="49"/>
  <c r="D92" i="49"/>
  <c r="H91" i="49"/>
  <c r="F90" i="49"/>
  <c r="I89" i="49"/>
  <c r="D89" i="49"/>
  <c r="G88" i="49"/>
  <c r="E87" i="49"/>
  <c r="H86" i="49"/>
  <c r="C86" i="49"/>
  <c r="F85" i="49"/>
  <c r="D84" i="49"/>
  <c r="H83" i="49"/>
  <c r="F82" i="49"/>
  <c r="I81" i="49"/>
  <c r="D81" i="49"/>
  <c r="G80" i="49"/>
  <c r="E79" i="49"/>
  <c r="H78" i="49"/>
  <c r="C78" i="49"/>
  <c r="F77" i="49"/>
  <c r="D76" i="49"/>
  <c r="H75" i="49"/>
  <c r="F74" i="49"/>
  <c r="I73" i="49"/>
  <c r="D73" i="49"/>
  <c r="G72" i="49"/>
  <c r="E71" i="49"/>
  <c r="H70" i="49"/>
  <c r="C70" i="49"/>
  <c r="F69" i="49"/>
  <c r="D68" i="49"/>
  <c r="H67" i="49"/>
  <c r="F66" i="49"/>
  <c r="I65" i="49"/>
  <c r="D65" i="49"/>
  <c r="G64" i="49"/>
  <c r="E63" i="49"/>
  <c r="H62" i="49"/>
  <c r="C62" i="49"/>
  <c r="F61" i="49"/>
  <c r="D60" i="49"/>
  <c r="H59" i="49"/>
  <c r="F58" i="49"/>
  <c r="I57" i="49"/>
  <c r="D57" i="49"/>
  <c r="G56" i="49"/>
  <c r="E55" i="49"/>
  <c r="H54" i="49"/>
  <c r="C54" i="49"/>
  <c r="F53" i="49"/>
  <c r="D52" i="49"/>
  <c r="H51" i="49"/>
  <c r="F50" i="49"/>
  <c r="I49" i="49"/>
  <c r="D49" i="49"/>
  <c r="G48" i="49"/>
  <c r="E47" i="49"/>
  <c r="H46" i="49"/>
  <c r="C46" i="49"/>
  <c r="F45" i="49"/>
  <c r="D44" i="49"/>
  <c r="H43" i="49"/>
  <c r="F42" i="49"/>
  <c r="I41" i="49"/>
  <c r="D41" i="49"/>
  <c r="G40" i="49"/>
  <c r="E39" i="49"/>
  <c r="H38" i="49"/>
  <c r="C38" i="49"/>
  <c r="F37" i="49"/>
  <c r="D36" i="49"/>
  <c r="H35" i="49"/>
  <c r="F34" i="49"/>
  <c r="I33" i="49"/>
  <c r="D33" i="49"/>
  <c r="G32" i="49"/>
  <c r="E31" i="49"/>
  <c r="H30" i="49"/>
  <c r="C30" i="49"/>
  <c r="I29" i="49"/>
  <c r="E29" i="49"/>
  <c r="G28" i="49"/>
  <c r="C28" i="49"/>
  <c r="I27" i="49"/>
  <c r="E27" i="49"/>
  <c r="G26" i="49"/>
  <c r="C26" i="49"/>
  <c r="I25" i="49"/>
  <c r="E25" i="49"/>
  <c r="G24" i="49"/>
  <c r="C24" i="49"/>
  <c r="I23" i="49"/>
  <c r="E23" i="49"/>
  <c r="G22" i="49"/>
  <c r="C22" i="49"/>
  <c r="I21" i="49"/>
  <c r="E21" i="49"/>
  <c r="G20" i="49"/>
  <c r="C20" i="49"/>
  <c r="I19" i="49"/>
  <c r="E19" i="49"/>
  <c r="G18" i="49"/>
  <c r="C18" i="49"/>
  <c r="I17" i="49"/>
  <c r="E17" i="49"/>
  <c r="G16" i="49"/>
  <c r="C16" i="49"/>
  <c r="I15" i="49"/>
  <c r="E15" i="49"/>
  <c r="G14" i="49"/>
  <c r="C14" i="49"/>
  <c r="I13" i="49"/>
  <c r="H87" i="49"/>
  <c r="G84" i="49"/>
  <c r="F81" i="49"/>
  <c r="F78" i="49"/>
  <c r="E75" i="49"/>
  <c r="D72" i="49"/>
  <c r="D69" i="49"/>
  <c r="C66" i="49"/>
  <c r="I61" i="49"/>
  <c r="H58" i="49"/>
  <c r="H55" i="49"/>
  <c r="G52" i="49"/>
  <c r="F49" i="49"/>
  <c r="F46" i="49"/>
  <c r="E43" i="49"/>
  <c r="D40" i="49"/>
  <c r="D37" i="49"/>
  <c r="C34" i="49"/>
  <c r="I28" i="49"/>
  <c r="G27" i="49"/>
  <c r="E26" i="49"/>
  <c r="C25" i="49"/>
  <c r="I20" i="49"/>
  <c r="G19" i="49"/>
  <c r="E18" i="49"/>
  <c r="C17" i="49"/>
  <c r="G12" i="49"/>
  <c r="D6" i="49"/>
  <c r="C13" i="49"/>
  <c r="I85" i="49"/>
  <c r="H82" i="49"/>
  <c r="H79" i="49"/>
  <c r="G76" i="49"/>
  <c r="F73" i="49"/>
  <c r="F70" i="49"/>
  <c r="E67" i="49"/>
  <c r="D64" i="49"/>
  <c r="D61" i="49"/>
  <c r="C58" i="49"/>
  <c r="I53" i="49"/>
  <c r="H50" i="49"/>
  <c r="H47" i="49"/>
  <c r="G44" i="49"/>
  <c r="F41" i="49"/>
  <c r="F38" i="49"/>
  <c r="E35" i="49"/>
  <c r="D32" i="49"/>
  <c r="G29" i="49"/>
  <c r="E28" i="49"/>
  <c r="C27" i="49"/>
  <c r="I22" i="49"/>
  <c r="G21" i="49"/>
  <c r="E20" i="49"/>
  <c r="C19" i="49"/>
  <c r="I14" i="49"/>
  <c r="G13" i="49"/>
  <c r="E12" i="49"/>
  <c r="E51" i="49"/>
  <c r="E24" i="49"/>
  <c r="C15" i="49"/>
  <c r="D88" i="49"/>
  <c r="D85" i="49"/>
  <c r="C82" i="49"/>
  <c r="I77" i="49"/>
  <c r="H74" i="49"/>
  <c r="H71" i="49"/>
  <c r="G68" i="49"/>
  <c r="F65" i="49"/>
  <c r="F62" i="49"/>
  <c r="E59" i="49"/>
  <c r="D56" i="49"/>
  <c r="D53" i="49"/>
  <c r="C50" i="49"/>
  <c r="I45" i="49"/>
  <c r="H42" i="49"/>
  <c r="H39" i="49"/>
  <c r="G36" i="49"/>
  <c r="F33" i="49"/>
  <c r="F30" i="49"/>
  <c r="C29" i="49"/>
  <c r="I24" i="49"/>
  <c r="G23" i="49"/>
  <c r="E22" i="49"/>
  <c r="C21" i="49"/>
  <c r="I16" i="49"/>
  <c r="G15" i="49"/>
  <c r="E14" i="49"/>
  <c r="E13" i="49"/>
  <c r="C12" i="49"/>
  <c r="F86" i="49"/>
  <c r="E83" i="49"/>
  <c r="D80" i="49"/>
  <c r="D77" i="49"/>
  <c r="C74" i="49"/>
  <c r="I69" i="49"/>
  <c r="H66" i="49"/>
  <c r="H63" i="49"/>
  <c r="G60" i="49"/>
  <c r="F57" i="49"/>
  <c r="F54" i="49"/>
  <c r="D48" i="49"/>
  <c r="D45" i="49"/>
  <c r="C42" i="49"/>
  <c r="I37" i="49"/>
  <c r="H34" i="49"/>
  <c r="H31" i="49"/>
  <c r="I26" i="49"/>
  <c r="G25" i="49"/>
  <c r="C23" i="49"/>
  <c r="I18" i="49"/>
  <c r="G17" i="49"/>
  <c r="E16" i="49"/>
  <c r="I12" i="49"/>
  <c r="GP1" i="44" a="1"/>
  <c r="GP1" i="44" s="1"/>
  <c r="GQ1" i="44" a="1"/>
  <c r="GQ1" i="44" s="1"/>
  <c r="GR1" i="44" a="1"/>
  <c r="GR1" i="44" s="1"/>
  <c r="GS1" i="44" a="1"/>
  <c r="GS1" i="44" s="1"/>
  <c r="GT1" i="44" a="1"/>
  <c r="GT1" i="44" s="1"/>
  <c r="GU1" i="44" a="1"/>
  <c r="GU1" i="44" s="1"/>
  <c r="GV1" i="44" a="1"/>
  <c r="GV1" i="44" s="1"/>
  <c r="GW1" i="44" a="1"/>
  <c r="GW1" i="44" s="1"/>
  <c r="GX1" i="44" a="1"/>
  <c r="GX1" i="44" s="1"/>
  <c r="GY1" i="44" a="1"/>
  <c r="GY1" i="44" s="1"/>
  <c r="GZ1" i="44" a="1"/>
  <c r="GZ1" i="44" s="1"/>
  <c r="HA1" i="44" a="1"/>
  <c r="HA1" i="44" s="1"/>
  <c r="HB1" i="44" a="1"/>
  <c r="HB1" i="44" s="1"/>
  <c r="HC1" i="44" a="1"/>
  <c r="HC1" i="44" s="1"/>
  <c r="HD1" i="44" a="1"/>
  <c r="HD1" i="44" s="1"/>
  <c r="HE1" i="44" a="1"/>
  <c r="HE1" i="44" s="1"/>
  <c r="HF1" i="44" a="1"/>
  <c r="HF1" i="44" s="1"/>
  <c r="HG1" i="44" a="1"/>
  <c r="HG1" i="44" s="1"/>
  <c r="HH1" i="44" a="1"/>
  <c r="HH1" i="44" s="1"/>
  <c r="HI1" i="44" a="1"/>
  <c r="HI1" i="44" s="1"/>
  <c r="HJ1" i="44" a="1"/>
  <c r="HJ1" i="44" s="1"/>
  <c r="HK1" i="44" a="1"/>
  <c r="HK1" i="44" s="1"/>
  <c r="HL1" i="44" a="1"/>
  <c r="HL1" i="44" s="1"/>
  <c r="HM1" i="44" a="1"/>
  <c r="HM1" i="44" s="1"/>
  <c r="HN1" i="44" a="1"/>
  <c r="HN1" i="44" s="1"/>
  <c r="HO1" i="44" a="1"/>
  <c r="HO1" i="44" s="1"/>
  <c r="HP1" i="44" a="1"/>
  <c r="HP1" i="44" s="1"/>
  <c r="HQ1" i="44" a="1"/>
  <c r="HQ1" i="44" s="1"/>
  <c r="HR1" i="44" a="1"/>
  <c r="HR1" i="44" s="1"/>
  <c r="HS1" i="44" a="1"/>
  <c r="HS1" i="44" s="1"/>
  <c r="HT1" i="44" a="1"/>
  <c r="HT1" i="44" s="1"/>
  <c r="HU1" i="44" a="1"/>
  <c r="HU1" i="44" s="1"/>
  <c r="HV1" i="44" a="1"/>
  <c r="HV1" i="44" s="1"/>
  <c r="HW1" i="44" a="1"/>
  <c r="HW1" i="44" s="1"/>
  <c r="HX1" i="44" a="1"/>
  <c r="HX1" i="44" s="1"/>
  <c r="HY1" i="44" a="1"/>
  <c r="HY1" i="44" s="1"/>
  <c r="HZ1" i="44" a="1"/>
  <c r="HZ1" i="44" s="1"/>
  <c r="IA1" i="44" a="1"/>
  <c r="IA1" i="44" s="1"/>
  <c r="IB1" i="44" a="1"/>
  <c r="IB1" i="44" s="1"/>
  <c r="IC1" i="44" a="1"/>
  <c r="IC1" i="44" s="1"/>
  <c r="GO1" i="44" a="1"/>
  <c r="GO1" i="44" s="1"/>
  <c r="EJ1" i="44" a="1"/>
  <c r="EJ1" i="44" s="1"/>
  <c r="EK1" i="44" a="1"/>
  <c r="EK1" i="44" s="1"/>
  <c r="EL1" i="44" a="1"/>
  <c r="EL1" i="44" s="1"/>
  <c r="EM1" i="44" a="1"/>
  <c r="EM1" i="44" s="1"/>
  <c r="EN1" i="44" a="1"/>
  <c r="EN1" i="44" s="1"/>
  <c r="EO1" i="44" a="1"/>
  <c r="EO1" i="44" s="1"/>
  <c r="EP1" i="44" a="1"/>
  <c r="EP1" i="44" s="1"/>
  <c r="EQ1" i="44" a="1"/>
  <c r="EQ1" i="44" s="1"/>
  <c r="ER1" i="44" a="1"/>
  <c r="ER1" i="44" s="1"/>
  <c r="ES1" i="44" a="1"/>
  <c r="ES1" i="44" s="1"/>
  <c r="ET1" i="44" a="1"/>
  <c r="ET1" i="44" s="1"/>
  <c r="EU1" i="44" a="1"/>
  <c r="EU1" i="44" s="1"/>
  <c r="EV1" i="44" a="1"/>
  <c r="EV1" i="44" s="1"/>
  <c r="EW1" i="44" a="1"/>
  <c r="EW1" i="44" s="1"/>
  <c r="EX1" i="44" a="1"/>
  <c r="EX1" i="44" s="1"/>
  <c r="EY1" i="44" a="1"/>
  <c r="EY1" i="44" s="1"/>
  <c r="EZ1" i="44" a="1"/>
  <c r="EZ1" i="44" s="1"/>
  <c r="FA1" i="44" a="1"/>
  <c r="FA1" i="44" s="1"/>
  <c r="FB1" i="44" a="1"/>
  <c r="FB1" i="44" s="1"/>
  <c r="FC1" i="44" a="1"/>
  <c r="FC1" i="44" s="1"/>
  <c r="FD1" i="44" a="1"/>
  <c r="FD1" i="44" s="1"/>
  <c r="FE1" i="44" a="1"/>
  <c r="FE1" i="44" s="1"/>
  <c r="FF1" i="44" a="1"/>
  <c r="FF1" i="44" s="1"/>
  <c r="FG1" i="44" a="1"/>
  <c r="FG1" i="44" s="1"/>
  <c r="FH1" i="44" a="1"/>
  <c r="FH1" i="44" s="1"/>
  <c r="FI1" i="44" a="1"/>
  <c r="FI1" i="44" s="1"/>
  <c r="FJ1" i="44" a="1"/>
  <c r="FJ1" i="44" s="1"/>
  <c r="FK1" i="44" a="1"/>
  <c r="FK1" i="44" s="1"/>
  <c r="FL1" i="44" a="1"/>
  <c r="FL1" i="44" s="1"/>
  <c r="FM1" i="44" a="1"/>
  <c r="FM1" i="44" s="1"/>
  <c r="FN1" i="44" a="1"/>
  <c r="FN1" i="44" s="1"/>
  <c r="FO1" i="44" a="1"/>
  <c r="FO1" i="44" s="1"/>
  <c r="FP1" i="44" a="1"/>
  <c r="FP1" i="44" s="1"/>
  <c r="FQ1" i="44" a="1"/>
  <c r="FQ1" i="44" s="1"/>
  <c r="FR1" i="44" a="1"/>
  <c r="FR1" i="44" s="1"/>
  <c r="FS1" i="44" a="1"/>
  <c r="FS1" i="44" s="1"/>
  <c r="FT1" i="44" a="1"/>
  <c r="FT1" i="44" s="1"/>
  <c r="FU1" i="44" a="1"/>
  <c r="FU1" i="44" s="1"/>
  <c r="FV1" i="44" a="1"/>
  <c r="FV1" i="44" s="1"/>
  <c r="FW1" i="44" a="1"/>
  <c r="FW1" i="44" s="1"/>
  <c r="EI1" i="44" a="1"/>
  <c r="EI1" i="44" s="1"/>
  <c r="DQ1" i="44" a="1"/>
  <c r="DQ1" i="44" s="1"/>
  <c r="DP1" i="44" a="1"/>
  <c r="DP1" i="44" s="1"/>
  <c r="DO1" i="44" a="1"/>
  <c r="DO1" i="44" s="1"/>
  <c r="DN1" i="44" a="1"/>
  <c r="DN1" i="44" s="1"/>
  <c r="DM1" i="44" a="1"/>
  <c r="DM1" i="44" s="1"/>
  <c r="DL1" i="44" a="1"/>
  <c r="DL1" i="44" s="1"/>
  <c r="DK1" i="44" a="1"/>
  <c r="DK1" i="44" s="1"/>
  <c r="DJ1" i="44" a="1"/>
  <c r="DJ1" i="44" s="1"/>
  <c r="DI1" i="44" a="1"/>
  <c r="DI1" i="44" s="1"/>
  <c r="DH1" i="44" a="1"/>
  <c r="DH1" i="44" s="1"/>
  <c r="DG1" i="44" a="1"/>
  <c r="DG1" i="44" s="1"/>
  <c r="DF1" i="44" a="1"/>
  <c r="DF1" i="44" s="1"/>
  <c r="DE1" i="44" a="1"/>
  <c r="DE1" i="44" s="1"/>
  <c r="DD1" i="44" a="1"/>
  <c r="DD1" i="44" s="1"/>
  <c r="DC1" i="44" a="1"/>
  <c r="DC1" i="44" s="1"/>
  <c r="DB1" i="44" a="1"/>
  <c r="DB1" i="44" s="1"/>
  <c r="DA1" i="44" a="1"/>
  <c r="DA1" i="44" s="1"/>
  <c r="CZ1" i="44" a="1"/>
  <c r="CZ1" i="44" s="1"/>
  <c r="CY1" i="44" a="1"/>
  <c r="CY1" i="44" s="1"/>
  <c r="CX1" i="44" a="1"/>
  <c r="CX1" i="44" s="1"/>
  <c r="CW1" i="44" a="1"/>
  <c r="CW1" i="44" s="1"/>
  <c r="CV1" i="44" a="1"/>
  <c r="CV1" i="44" s="1"/>
  <c r="CU1" i="44" a="1"/>
  <c r="CU1" i="44" s="1"/>
  <c r="CT1" i="44" a="1"/>
  <c r="CT1" i="44" s="1"/>
  <c r="CS1" i="44" a="1"/>
  <c r="CS1" i="44" s="1"/>
  <c r="CR1" i="44" a="1"/>
  <c r="CR1" i="44" s="1"/>
  <c r="CQ1" i="44" a="1"/>
  <c r="CQ1" i="44" s="1"/>
  <c r="CP1" i="44" a="1"/>
  <c r="CP1" i="44" s="1"/>
  <c r="CO1" i="44" a="1"/>
  <c r="CO1" i="44" s="1"/>
  <c r="CN1" i="44" a="1"/>
  <c r="CN1" i="44" s="1"/>
  <c r="CM1" i="44" a="1"/>
  <c r="CM1" i="44" s="1"/>
  <c r="CL1" i="44" a="1"/>
  <c r="CL1" i="44" s="1"/>
  <c r="CK1" i="44" a="1"/>
  <c r="CK1" i="44" s="1"/>
  <c r="CJ1" i="44" a="1"/>
  <c r="CJ1" i="44" s="1"/>
  <c r="CI1" i="44" a="1"/>
  <c r="CI1" i="44" s="1"/>
  <c r="CH1" i="44" a="1"/>
  <c r="CH1" i="44" s="1"/>
  <c r="CG1" i="44" a="1"/>
  <c r="CG1" i="44" s="1"/>
  <c r="CF1" i="44" a="1"/>
  <c r="CF1" i="44" s="1"/>
  <c r="CE1" i="44" a="1"/>
  <c r="CE1" i="44" s="1"/>
  <c r="CD1" i="44" a="1"/>
  <c r="CD1" i="44" s="1"/>
  <c r="CC1" i="44" a="1"/>
  <c r="CC1" i="44" s="1"/>
  <c r="BK1" i="44" a="1"/>
  <c r="BK1" i="44" s="1"/>
  <c r="BJ1" i="44" a="1"/>
  <c r="BJ1" i="44" s="1"/>
  <c r="BI1" i="44" a="1"/>
  <c r="BI1" i="44" s="1"/>
  <c r="BH1" i="44" a="1"/>
  <c r="BH1" i="44" s="1"/>
  <c r="BG1" i="44" a="1"/>
  <c r="BG1" i="44" s="1"/>
  <c r="BF1" i="44" a="1"/>
  <c r="BF1" i="44" s="1"/>
  <c r="BE1" i="44" a="1"/>
  <c r="BE1" i="44" s="1"/>
  <c r="BD1" i="44" a="1"/>
  <c r="BD1" i="44" s="1"/>
  <c r="BC1" i="44" a="1"/>
  <c r="BC1" i="44" s="1"/>
  <c r="BB1" i="44" a="1"/>
  <c r="BB1" i="44" s="1"/>
  <c r="BA1" i="44" a="1"/>
  <c r="BA1" i="44" s="1"/>
  <c r="AZ1" i="44" a="1"/>
  <c r="AZ1" i="44" s="1"/>
  <c r="AY1" i="44" a="1"/>
  <c r="AY1" i="44" s="1"/>
  <c r="AX1" i="44" a="1"/>
  <c r="AX1" i="44" s="1"/>
  <c r="AW1" i="44" a="1"/>
  <c r="AW1" i="44" s="1"/>
  <c r="AV1" i="44" a="1"/>
  <c r="AV1" i="44" s="1"/>
  <c r="AU1" i="44" a="1"/>
  <c r="AU1" i="44" s="1"/>
  <c r="AT1" i="44" a="1"/>
  <c r="AT1" i="44" s="1"/>
  <c r="AS1" i="44" a="1"/>
  <c r="AS1" i="44" s="1"/>
  <c r="AR1" i="44" a="1"/>
  <c r="AR1" i="44" s="1"/>
  <c r="AQ1" i="44" a="1"/>
  <c r="AQ1" i="44" s="1"/>
  <c r="AP1" i="44" a="1"/>
  <c r="AP1" i="44" s="1"/>
  <c r="AO1" i="44" a="1"/>
  <c r="AO1" i="44" s="1"/>
  <c r="AN1" i="44" a="1"/>
  <c r="AN1" i="44" s="1"/>
  <c r="AM1" i="44" a="1"/>
  <c r="AM1" i="44" s="1"/>
  <c r="AL1" i="44" a="1"/>
  <c r="AL1" i="44" s="1"/>
  <c r="AK1" i="44" a="1"/>
  <c r="AK1" i="44" s="1"/>
  <c r="AJ1" i="44" a="1"/>
  <c r="AJ1" i="44" s="1"/>
  <c r="AI1" i="44" a="1"/>
  <c r="AI1" i="44" s="1"/>
  <c r="AH1" i="44" a="1"/>
  <c r="AH1" i="44" s="1"/>
  <c r="AG1" i="44" a="1"/>
  <c r="AG1" i="44" s="1"/>
  <c r="AF1" i="44" a="1"/>
  <c r="AF1" i="44" s="1"/>
  <c r="AE1" i="44" a="1"/>
  <c r="AE1" i="44" s="1"/>
  <c r="AD1" i="44" a="1"/>
  <c r="AD1" i="44" s="1"/>
  <c r="AC1" i="44" a="1"/>
  <c r="AC1" i="44" s="1"/>
  <c r="AB1" i="44" a="1"/>
  <c r="AB1" i="44" s="1"/>
  <c r="AA1" i="44" a="1"/>
  <c r="AA1" i="44" s="1"/>
  <c r="Z1" i="44" a="1"/>
  <c r="Z1" i="44" s="1"/>
  <c r="Y1" i="44" a="1"/>
  <c r="Y1" i="44" s="1"/>
  <c r="X1" i="44" a="1"/>
  <c r="X1" i="44" s="1"/>
  <c r="W1" i="44" a="1"/>
  <c r="W1" i="44" s="1"/>
  <c r="J2" i="43" l="1"/>
  <c r="L5" i="48" s="1"/>
  <c r="B2" i="43"/>
  <c r="D5" i="48" s="1"/>
  <c r="F378" i="48" l="1"/>
  <c r="F377" i="48"/>
  <c r="F376" i="48"/>
  <c r="F375" i="48"/>
  <c r="F374" i="48"/>
  <c r="F373" i="48"/>
  <c r="F372" i="48"/>
  <c r="F371" i="48"/>
  <c r="F370" i="48"/>
  <c r="F369" i="48"/>
  <c r="F368" i="48"/>
  <c r="F367" i="48"/>
  <c r="D378" i="48"/>
  <c r="D377" i="48"/>
  <c r="D376" i="48"/>
  <c r="D375" i="48"/>
  <c r="D374" i="48"/>
  <c r="D373" i="48"/>
  <c r="D372" i="48"/>
  <c r="D371" i="48"/>
  <c r="D370" i="48"/>
  <c r="D369" i="48"/>
  <c r="D368" i="48"/>
  <c r="D367" i="48"/>
  <c r="D366" i="48"/>
  <c r="D365" i="48"/>
  <c r="D364" i="48"/>
  <c r="D363" i="48"/>
  <c r="D362" i="48"/>
  <c r="D361" i="48"/>
  <c r="D360" i="48"/>
  <c r="D359" i="48"/>
  <c r="D358" i="48"/>
  <c r="D357" i="48"/>
  <c r="D356" i="48"/>
  <c r="D355" i="48"/>
  <c r="D354" i="48"/>
  <c r="D353" i="48"/>
  <c r="D352" i="48"/>
  <c r="D351" i="48"/>
  <c r="D350" i="48"/>
  <c r="D349" i="48"/>
  <c r="D348" i="48"/>
  <c r="D347" i="48"/>
  <c r="D346" i="48"/>
  <c r="D345" i="48"/>
  <c r="D344" i="48"/>
  <c r="D343" i="48"/>
  <c r="D342" i="48"/>
  <c r="D341" i="48"/>
  <c r="D340" i="48"/>
  <c r="D339" i="48"/>
  <c r="D338" i="48"/>
  <c r="D337" i="48"/>
  <c r="C378" i="48"/>
  <c r="C377" i="48"/>
  <c r="C376" i="48"/>
  <c r="C375" i="48"/>
  <c r="C374" i="48"/>
  <c r="C373" i="48"/>
  <c r="C372" i="48"/>
  <c r="C371" i="48"/>
  <c r="C370" i="48"/>
  <c r="C369" i="48"/>
  <c r="C368" i="48"/>
  <c r="C367" i="48"/>
  <c r="C366" i="48"/>
  <c r="C365" i="48"/>
  <c r="C364" i="48"/>
  <c r="C363" i="48"/>
  <c r="C362" i="48"/>
  <c r="C361" i="48"/>
  <c r="C360" i="48"/>
  <c r="C359" i="48"/>
  <c r="C358" i="48"/>
  <c r="C357" i="48"/>
  <c r="C356" i="48"/>
  <c r="C355" i="48"/>
  <c r="C354" i="48"/>
  <c r="C353" i="48"/>
  <c r="C352" i="48"/>
  <c r="C351" i="48"/>
  <c r="C350" i="48"/>
  <c r="C349" i="48"/>
  <c r="C348" i="48"/>
  <c r="C347" i="48"/>
  <c r="C346" i="48"/>
  <c r="C345" i="48"/>
  <c r="C344" i="48"/>
  <c r="C343" i="48"/>
  <c r="C342" i="48"/>
  <c r="C341" i="48"/>
  <c r="C340" i="48"/>
  <c r="C339" i="48"/>
  <c r="C338" i="48"/>
  <c r="E366" i="48"/>
  <c r="E365" i="48"/>
  <c r="E364" i="48"/>
  <c r="E363" i="48"/>
  <c r="E362" i="48"/>
  <c r="E361" i="48"/>
  <c r="E360" i="48"/>
  <c r="E359" i="48"/>
  <c r="E358" i="48"/>
  <c r="E357" i="48"/>
  <c r="E356" i="48"/>
  <c r="E355" i="48"/>
  <c r="E354" i="48"/>
  <c r="E353" i="48"/>
  <c r="E352" i="48"/>
  <c r="E351" i="48"/>
  <c r="E350" i="48"/>
  <c r="E349" i="48"/>
  <c r="E348" i="48"/>
  <c r="E347" i="48"/>
  <c r="E346" i="48"/>
  <c r="E345" i="48"/>
  <c r="E344" i="48"/>
  <c r="E343" i="48"/>
  <c r="E342" i="48"/>
  <c r="E341" i="48"/>
  <c r="E340" i="48"/>
  <c r="E339" i="48"/>
  <c r="E338" i="48"/>
  <c r="E337" i="48"/>
  <c r="C336" i="48"/>
  <c r="C335" i="48"/>
  <c r="C334" i="48"/>
  <c r="C333" i="48"/>
  <c r="C332" i="48"/>
  <c r="C331" i="48"/>
  <c r="C330" i="48"/>
  <c r="C329" i="48"/>
  <c r="C328" i="48"/>
  <c r="C327" i="48"/>
  <c r="C326" i="48"/>
  <c r="C325" i="48"/>
  <c r="C324" i="48"/>
  <c r="C323" i="48"/>
  <c r="C322" i="48"/>
  <c r="C321" i="48"/>
  <c r="C320" i="48"/>
  <c r="C319" i="48"/>
  <c r="C318" i="48"/>
  <c r="C317" i="48"/>
  <c r="C316" i="48"/>
  <c r="C315" i="48"/>
  <c r="C314" i="48"/>
  <c r="C313" i="48"/>
  <c r="C312" i="48"/>
  <c r="E377" i="48"/>
  <c r="E375" i="48"/>
  <c r="E373" i="48"/>
  <c r="E371" i="48"/>
  <c r="E369" i="48"/>
  <c r="E367" i="48"/>
  <c r="C337" i="48"/>
  <c r="F336" i="48"/>
  <c r="F335" i="48"/>
  <c r="F334" i="48"/>
  <c r="F333" i="48"/>
  <c r="F332" i="48"/>
  <c r="F331" i="48"/>
  <c r="F330" i="48"/>
  <c r="F329" i="48"/>
  <c r="F328" i="48"/>
  <c r="F327" i="48"/>
  <c r="F326" i="48"/>
  <c r="F325" i="48"/>
  <c r="F324" i="48"/>
  <c r="F323" i="48"/>
  <c r="F322" i="48"/>
  <c r="F321" i="48"/>
  <c r="F320" i="48"/>
  <c r="F319" i="48"/>
  <c r="F318" i="48"/>
  <c r="F317" i="48"/>
  <c r="F316" i="48"/>
  <c r="F315" i="48"/>
  <c r="F314" i="48"/>
  <c r="F313" i="48"/>
  <c r="F312" i="48"/>
  <c r="F311" i="48"/>
  <c r="F310" i="48"/>
  <c r="F309" i="48"/>
  <c r="F308" i="48"/>
  <c r="F307" i="48"/>
  <c r="F306" i="48"/>
  <c r="F305" i="48"/>
  <c r="F304" i="48"/>
  <c r="F303" i="48"/>
  <c r="F302" i="48"/>
  <c r="F301" i="48"/>
  <c r="F300" i="48"/>
  <c r="F299" i="48"/>
  <c r="F298" i="48"/>
  <c r="F297" i="48"/>
  <c r="F296" i="48"/>
  <c r="F295" i="48"/>
  <c r="F294" i="48"/>
  <c r="F293" i="48"/>
  <c r="F292" i="48"/>
  <c r="E378" i="48"/>
  <c r="E336" i="48"/>
  <c r="E335" i="48"/>
  <c r="E334" i="48"/>
  <c r="E333" i="48"/>
  <c r="E332" i="48"/>
  <c r="E331" i="48"/>
  <c r="E330" i="48"/>
  <c r="E329" i="48"/>
  <c r="E328" i="48"/>
  <c r="E327" i="48"/>
  <c r="E326" i="48"/>
  <c r="E325" i="48"/>
  <c r="E324" i="48"/>
  <c r="E323" i="48"/>
  <c r="E322" i="48"/>
  <c r="E321" i="48"/>
  <c r="E320" i="48"/>
  <c r="E319" i="48"/>
  <c r="E318" i="48"/>
  <c r="E317" i="48"/>
  <c r="E316" i="48"/>
  <c r="E315" i="48"/>
  <c r="E314" i="48"/>
  <c r="E313" i="48"/>
  <c r="E312" i="48"/>
  <c r="D311" i="48"/>
  <c r="D310" i="48"/>
  <c r="D309" i="48"/>
  <c r="D308" i="48"/>
  <c r="D307" i="48"/>
  <c r="D306" i="48"/>
  <c r="D305" i="48"/>
  <c r="D304" i="48"/>
  <c r="D303" i="48"/>
  <c r="D302" i="48"/>
  <c r="D301" i="48"/>
  <c r="D300" i="48"/>
  <c r="D299" i="48"/>
  <c r="D298" i="48"/>
  <c r="D297" i="48"/>
  <c r="D296" i="48"/>
  <c r="D295" i="48"/>
  <c r="D294" i="48"/>
  <c r="D293" i="48"/>
  <c r="D292" i="48"/>
  <c r="D291" i="48"/>
  <c r="D290" i="48"/>
  <c r="D289" i="48"/>
  <c r="D288" i="48"/>
  <c r="D287" i="48"/>
  <c r="D286" i="48"/>
  <c r="D285" i="48"/>
  <c r="D284" i="48"/>
  <c r="D283" i="48"/>
  <c r="D282" i="48"/>
  <c r="D281" i="48"/>
  <c r="D280" i="48"/>
  <c r="D279" i="48"/>
  <c r="D278" i="48"/>
  <c r="D277" i="48"/>
  <c r="D276" i="48"/>
  <c r="D275" i="48"/>
  <c r="D274" i="48"/>
  <c r="D273" i="48"/>
  <c r="D272" i="48"/>
  <c r="D271" i="48"/>
  <c r="D270" i="48"/>
  <c r="D269" i="48"/>
  <c r="D268" i="48"/>
  <c r="D267" i="48"/>
  <c r="D266" i="48"/>
  <c r="D265" i="48"/>
  <c r="D264" i="48"/>
  <c r="D263" i="48"/>
  <c r="D262" i="48"/>
  <c r="D261" i="48"/>
  <c r="D260" i="48"/>
  <c r="D259" i="48"/>
  <c r="D258" i="48"/>
  <c r="D257" i="48"/>
  <c r="D256" i="48"/>
  <c r="D255" i="48"/>
  <c r="D254" i="48"/>
  <c r="D253" i="48"/>
  <c r="D252" i="48"/>
  <c r="D251" i="48"/>
  <c r="D250" i="48"/>
  <c r="D249" i="48"/>
  <c r="E376" i="48"/>
  <c r="E372" i="48"/>
  <c r="E368" i="48"/>
  <c r="F365" i="48"/>
  <c r="F363" i="48"/>
  <c r="F361" i="48"/>
  <c r="F359" i="48"/>
  <c r="F357" i="48"/>
  <c r="F355" i="48"/>
  <c r="F353" i="48"/>
  <c r="F351" i="48"/>
  <c r="F349" i="48"/>
  <c r="F347" i="48"/>
  <c r="F345" i="48"/>
  <c r="F343" i="48"/>
  <c r="F341" i="48"/>
  <c r="F339" i="48"/>
  <c r="F337" i="48"/>
  <c r="D336" i="48"/>
  <c r="D335" i="48"/>
  <c r="D334" i="48"/>
  <c r="D333" i="48"/>
  <c r="D332" i="48"/>
  <c r="D331" i="48"/>
  <c r="D330" i="48"/>
  <c r="D329" i="48"/>
  <c r="D328" i="48"/>
  <c r="D327" i="48"/>
  <c r="D326" i="48"/>
  <c r="D325" i="48"/>
  <c r="D324" i="48"/>
  <c r="D323" i="48"/>
  <c r="D322" i="48"/>
  <c r="D321" i="48"/>
  <c r="D320" i="48"/>
  <c r="D319" i="48"/>
  <c r="D318" i="48"/>
  <c r="D317" i="48"/>
  <c r="D316" i="48"/>
  <c r="D315" i="48"/>
  <c r="D314" i="48"/>
  <c r="D313" i="48"/>
  <c r="D312" i="48"/>
  <c r="C311" i="48"/>
  <c r="C310" i="48"/>
  <c r="C309" i="48"/>
  <c r="C308" i="48"/>
  <c r="C307" i="48"/>
  <c r="C306" i="48"/>
  <c r="C305" i="48"/>
  <c r="C304" i="48"/>
  <c r="C303" i="48"/>
  <c r="C302" i="48"/>
  <c r="C301" i="48"/>
  <c r="C300" i="48"/>
  <c r="C299" i="48"/>
  <c r="C298" i="48"/>
  <c r="C297" i="48"/>
  <c r="C296" i="48"/>
  <c r="C295" i="48"/>
  <c r="C294" i="48"/>
  <c r="C293" i="48"/>
  <c r="C292" i="48"/>
  <c r="C291" i="48"/>
  <c r="C290" i="48"/>
  <c r="C289" i="48"/>
  <c r="C288" i="48"/>
  <c r="C287" i="48"/>
  <c r="C286" i="48"/>
  <c r="C285" i="48"/>
  <c r="C284" i="48"/>
  <c r="C283" i="48"/>
  <c r="C282" i="48"/>
  <c r="C281" i="48"/>
  <c r="C280" i="48"/>
  <c r="C279" i="48"/>
  <c r="C278" i="48"/>
  <c r="C277" i="48"/>
  <c r="C276" i="48"/>
  <c r="C275" i="48"/>
  <c r="C274" i="48"/>
  <c r="C273" i="48"/>
  <c r="C272" i="48"/>
  <c r="C271" i="48"/>
  <c r="C270" i="48"/>
  <c r="C269" i="48"/>
  <c r="C268" i="48"/>
  <c r="C267" i="48"/>
  <c r="C266" i="48"/>
  <c r="C265" i="48"/>
  <c r="C264" i="48"/>
  <c r="C263" i="48"/>
  <c r="C262" i="48"/>
  <c r="C261" i="48"/>
  <c r="C260" i="48"/>
  <c r="C259" i="48"/>
  <c r="C258" i="48"/>
  <c r="C257" i="48"/>
  <c r="C256" i="48"/>
  <c r="C255" i="48"/>
  <c r="C254" i="48"/>
  <c r="C253" i="48"/>
  <c r="C252" i="48"/>
  <c r="C251" i="48"/>
  <c r="C250" i="48"/>
  <c r="C249" i="48"/>
  <c r="E374" i="48"/>
  <c r="F362" i="48"/>
  <c r="F354" i="48"/>
  <c r="F346" i="48"/>
  <c r="F338" i="48"/>
  <c r="E291" i="48"/>
  <c r="E290" i="48"/>
  <c r="E289" i="48"/>
  <c r="E288" i="48"/>
  <c r="E287" i="48"/>
  <c r="E286" i="48"/>
  <c r="E285" i="48"/>
  <c r="E284" i="48"/>
  <c r="E283" i="48"/>
  <c r="E282" i="48"/>
  <c r="E281" i="48"/>
  <c r="E280" i="48"/>
  <c r="E279" i="48"/>
  <c r="E278" i="48"/>
  <c r="E277" i="48"/>
  <c r="E276" i="48"/>
  <c r="E275" i="48"/>
  <c r="E274" i="48"/>
  <c r="E273" i="48"/>
  <c r="F366" i="48"/>
  <c r="F358" i="48"/>
  <c r="F350" i="48"/>
  <c r="F342" i="48"/>
  <c r="F364" i="48"/>
  <c r="F356" i="48"/>
  <c r="F348" i="48"/>
  <c r="F340" i="48"/>
  <c r="E311" i="48"/>
  <c r="E309" i="48"/>
  <c r="E307" i="48"/>
  <c r="E305" i="48"/>
  <c r="E303" i="48"/>
  <c r="E301" i="48"/>
  <c r="E299" i="48"/>
  <c r="E297" i="48"/>
  <c r="E295" i="48"/>
  <c r="E293" i="48"/>
  <c r="F291" i="48"/>
  <c r="F290" i="48"/>
  <c r="F289" i="48"/>
  <c r="F288" i="48"/>
  <c r="F287" i="48"/>
  <c r="F286" i="48"/>
  <c r="F285" i="48"/>
  <c r="F284" i="48"/>
  <c r="F283" i="48"/>
  <c r="F282" i="48"/>
  <c r="F281" i="48"/>
  <c r="F280" i="48"/>
  <c r="F279" i="48"/>
  <c r="F278" i="48"/>
  <c r="F277" i="48"/>
  <c r="F276" i="48"/>
  <c r="F275" i="48"/>
  <c r="F274" i="48"/>
  <c r="F273" i="48"/>
  <c r="F272" i="48"/>
  <c r="F271" i="48"/>
  <c r="F270" i="48"/>
  <c r="F269" i="48"/>
  <c r="F268" i="48"/>
  <c r="F267" i="48"/>
  <c r="F266" i="48"/>
  <c r="F265" i="48"/>
  <c r="F264" i="48"/>
  <c r="F263" i="48"/>
  <c r="F262" i="48"/>
  <c r="F261" i="48"/>
  <c r="F260" i="48"/>
  <c r="F259" i="48"/>
  <c r="F258" i="48"/>
  <c r="F257" i="48"/>
  <c r="F256" i="48"/>
  <c r="F255" i="48"/>
  <c r="F254" i="48"/>
  <c r="F253" i="48"/>
  <c r="F252" i="48"/>
  <c r="F251" i="48"/>
  <c r="F250" i="48"/>
  <c r="F249" i="48"/>
  <c r="F248" i="48"/>
  <c r="F247" i="48"/>
  <c r="F246" i="48"/>
  <c r="F245" i="48"/>
  <c r="F244" i="48"/>
  <c r="F243" i="48"/>
  <c r="F242" i="48"/>
  <c r="F241" i="48"/>
  <c r="F240" i="48"/>
  <c r="F239" i="48"/>
  <c r="F238" i="48"/>
  <c r="F237" i="48"/>
  <c r="F236" i="48"/>
  <c r="F235" i="48"/>
  <c r="F234" i="48"/>
  <c r="F233" i="48"/>
  <c r="F232" i="48"/>
  <c r="F231" i="48"/>
  <c r="F230" i="48"/>
  <c r="F229" i="48"/>
  <c r="F228" i="48"/>
  <c r="F227" i="48"/>
  <c r="F226" i="48"/>
  <c r="F225" i="48"/>
  <c r="F224" i="48"/>
  <c r="F223" i="48"/>
  <c r="F222" i="48"/>
  <c r="F221" i="48"/>
  <c r="F220" i="48"/>
  <c r="F219" i="48"/>
  <c r="F218" i="48"/>
  <c r="F217" i="48"/>
  <c r="F216" i="48"/>
  <c r="F215" i="48"/>
  <c r="F214" i="48"/>
  <c r="F213" i="48"/>
  <c r="F212" i="48"/>
  <c r="F211" i="48"/>
  <c r="F210" i="48"/>
  <c r="F209" i="48"/>
  <c r="F208" i="48"/>
  <c r="F207" i="48"/>
  <c r="F206" i="48"/>
  <c r="F205" i="48"/>
  <c r="F204" i="48"/>
  <c r="F203" i="48"/>
  <c r="F202" i="48"/>
  <c r="F201" i="48"/>
  <c r="F200" i="48"/>
  <c r="F199" i="48"/>
  <c r="F198" i="48"/>
  <c r="F197" i="48"/>
  <c r="F196" i="48"/>
  <c r="F195" i="48"/>
  <c r="F360" i="48"/>
  <c r="E306" i="48"/>
  <c r="E298" i="48"/>
  <c r="E270" i="48"/>
  <c r="E266" i="48"/>
  <c r="E262" i="48"/>
  <c r="E258" i="48"/>
  <c r="E254" i="48"/>
  <c r="E250" i="48"/>
  <c r="C248" i="48"/>
  <c r="E247" i="48"/>
  <c r="C246" i="48"/>
  <c r="E245" i="48"/>
  <c r="C244" i="48"/>
  <c r="E243" i="48"/>
  <c r="C242" i="48"/>
  <c r="E241" i="48"/>
  <c r="C240" i="48"/>
  <c r="E239" i="48"/>
  <c r="C238" i="48"/>
  <c r="E237" i="48"/>
  <c r="C236" i="48"/>
  <c r="E235" i="48"/>
  <c r="C234" i="48"/>
  <c r="E233" i="48"/>
  <c r="C232" i="48"/>
  <c r="E231" i="48"/>
  <c r="C230" i="48"/>
  <c r="E229" i="48"/>
  <c r="C228" i="48"/>
  <c r="E227" i="48"/>
  <c r="C226" i="48"/>
  <c r="E225" i="48"/>
  <c r="C224" i="48"/>
  <c r="E223" i="48"/>
  <c r="C222" i="48"/>
  <c r="E221" i="48"/>
  <c r="C220" i="48"/>
  <c r="E219" i="48"/>
  <c r="C218" i="48"/>
  <c r="E217" i="48"/>
  <c r="C216" i="48"/>
  <c r="E215" i="48"/>
  <c r="C214" i="48"/>
  <c r="E213" i="48"/>
  <c r="C212" i="48"/>
  <c r="E211" i="48"/>
  <c r="F352" i="48"/>
  <c r="E304" i="48"/>
  <c r="E296" i="48"/>
  <c r="E271" i="48"/>
  <c r="E267" i="48"/>
  <c r="E263" i="48"/>
  <c r="E259" i="48"/>
  <c r="E255" i="48"/>
  <c r="E251" i="48"/>
  <c r="D247" i="48"/>
  <c r="D245" i="48"/>
  <c r="D243" i="48"/>
  <c r="D241" i="48"/>
  <c r="D239" i="48"/>
  <c r="D237" i="48"/>
  <c r="D235" i="48"/>
  <c r="D233" i="48"/>
  <c r="D231" i="48"/>
  <c r="D229" i="48"/>
  <c r="D227" i="48"/>
  <c r="D225" i="48"/>
  <c r="D223" i="48"/>
  <c r="D221" i="48"/>
  <c r="D219" i="48"/>
  <c r="E370" i="48"/>
  <c r="E300" i="48"/>
  <c r="E272" i="48"/>
  <c r="E269" i="48"/>
  <c r="E261" i="48"/>
  <c r="E253" i="48"/>
  <c r="D248" i="48"/>
  <c r="F344" i="48"/>
  <c r="E310" i="48"/>
  <c r="E294" i="48"/>
  <c r="E268" i="48"/>
  <c r="E260" i="48"/>
  <c r="E252" i="48"/>
  <c r="E246" i="48"/>
  <c r="C245" i="48"/>
  <c r="E242" i="48"/>
  <c r="C241" i="48"/>
  <c r="E238" i="48"/>
  <c r="C237" i="48"/>
  <c r="E234" i="48"/>
  <c r="C233" i="48"/>
  <c r="E230" i="48"/>
  <c r="C229" i="48"/>
  <c r="E226" i="48"/>
  <c r="C225" i="48"/>
  <c r="E222" i="48"/>
  <c r="C221" i="48"/>
  <c r="C215" i="48"/>
  <c r="D214" i="48"/>
  <c r="D213" i="48"/>
  <c r="E212" i="48"/>
  <c r="D209" i="48"/>
  <c r="D207" i="48"/>
  <c r="D205" i="48"/>
  <c r="D203" i="48"/>
  <c r="D201" i="48"/>
  <c r="D199" i="48"/>
  <c r="D197" i="48"/>
  <c r="D195" i="48"/>
  <c r="D194" i="48"/>
  <c r="D193" i="48"/>
  <c r="D192" i="48"/>
  <c r="D191" i="48"/>
  <c r="D190" i="48"/>
  <c r="D189" i="48"/>
  <c r="D188" i="48"/>
  <c r="D187" i="48"/>
  <c r="D186" i="48"/>
  <c r="D185" i="48"/>
  <c r="D184" i="48"/>
  <c r="D183" i="48"/>
  <c r="D182" i="48"/>
  <c r="D181" i="48"/>
  <c r="D180" i="48"/>
  <c r="D179" i="48"/>
  <c r="D178" i="48"/>
  <c r="D177" i="48"/>
  <c r="D176" i="48"/>
  <c r="D175" i="48"/>
  <c r="D174" i="48"/>
  <c r="D173" i="48"/>
  <c r="D172" i="48"/>
  <c r="D171" i="48"/>
  <c r="D170" i="48"/>
  <c r="D169" i="48"/>
  <c r="D168" i="48"/>
  <c r="D167" i="48"/>
  <c r="D166" i="48"/>
  <c r="D165" i="48"/>
  <c r="D164" i="48"/>
  <c r="D163" i="48"/>
  <c r="D162" i="48"/>
  <c r="D161" i="48"/>
  <c r="D160" i="48"/>
  <c r="D159" i="48"/>
  <c r="D158" i="48"/>
  <c r="D157" i="48"/>
  <c r="D156" i="48"/>
  <c r="D155" i="48"/>
  <c r="D154" i="48"/>
  <c r="D153" i="48"/>
  <c r="D152" i="48"/>
  <c r="D151" i="48"/>
  <c r="D150" i="48"/>
  <c r="D149" i="48"/>
  <c r="D148" i="48"/>
  <c r="D147" i="48"/>
  <c r="D146" i="48"/>
  <c r="D145" i="48"/>
  <c r="E308" i="48"/>
  <c r="E292" i="48"/>
  <c r="E265" i="48"/>
  <c r="E257" i="48"/>
  <c r="E249" i="48"/>
  <c r="D246" i="48"/>
  <c r="D242" i="48"/>
  <c r="D238" i="48"/>
  <c r="D234" i="48"/>
  <c r="D230" i="48"/>
  <c r="D226" i="48"/>
  <c r="D222" i="48"/>
  <c r="E218" i="48"/>
  <c r="C213" i="48"/>
  <c r="D212" i="48"/>
  <c r="D211" i="48"/>
  <c r="E210" i="48"/>
  <c r="C209" i="48"/>
  <c r="E208" i="48"/>
  <c r="C207" i="48"/>
  <c r="E206" i="48"/>
  <c r="C205" i="48"/>
  <c r="E204" i="48"/>
  <c r="C203" i="48"/>
  <c r="E202" i="48"/>
  <c r="C201" i="48"/>
  <c r="E200" i="48"/>
  <c r="C199" i="48"/>
  <c r="E198" i="48"/>
  <c r="C197" i="48"/>
  <c r="E196" i="48"/>
  <c r="C195" i="48"/>
  <c r="C194" i="48"/>
  <c r="C193" i="48"/>
  <c r="C192" i="48"/>
  <c r="C191" i="48"/>
  <c r="C190" i="48"/>
  <c r="C189" i="48"/>
  <c r="C188" i="48"/>
  <c r="C187" i="48"/>
  <c r="C186" i="48"/>
  <c r="C185" i="48"/>
  <c r="C184" i="48"/>
  <c r="C183" i="48"/>
  <c r="C182" i="48"/>
  <c r="C181" i="48"/>
  <c r="C180" i="48"/>
  <c r="C179" i="48"/>
  <c r="C178" i="48"/>
  <c r="C177" i="48"/>
  <c r="C176" i="48"/>
  <c r="C175" i="48"/>
  <c r="C174" i="48"/>
  <c r="C173" i="48"/>
  <c r="C172" i="48"/>
  <c r="C171" i="48"/>
  <c r="C170" i="48"/>
  <c r="C169" i="48"/>
  <c r="C168" i="48"/>
  <c r="C167" i="48"/>
  <c r="C166" i="48"/>
  <c r="C165" i="48"/>
  <c r="C164" i="48"/>
  <c r="C163" i="48"/>
  <c r="C162" i="48"/>
  <c r="C161" i="48"/>
  <c r="C160" i="48"/>
  <c r="C159" i="48"/>
  <c r="C158" i="48"/>
  <c r="C157" i="48"/>
  <c r="C156" i="48"/>
  <c r="C155" i="48"/>
  <c r="C154" i="48"/>
  <c r="C153" i="48"/>
  <c r="C152" i="48"/>
  <c r="C151" i="48"/>
  <c r="C150" i="48"/>
  <c r="C149" i="48"/>
  <c r="C148" i="48"/>
  <c r="C147" i="48"/>
  <c r="C146" i="48"/>
  <c r="C145" i="48"/>
  <c r="C144" i="48"/>
  <c r="D240" i="48"/>
  <c r="D232" i="48"/>
  <c r="D224" i="48"/>
  <c r="C217" i="48"/>
  <c r="D215" i="48"/>
  <c r="C210" i="48"/>
  <c r="E207" i="48"/>
  <c r="C206" i="48"/>
  <c r="E203" i="48"/>
  <c r="C202" i="48"/>
  <c r="E199" i="48"/>
  <c r="C198" i="48"/>
  <c r="E195" i="48"/>
  <c r="E194" i="48"/>
  <c r="E193" i="48"/>
  <c r="E192" i="48"/>
  <c r="E191" i="48"/>
  <c r="E190" i="48"/>
  <c r="E189" i="48"/>
  <c r="E188" i="48"/>
  <c r="E187" i="48"/>
  <c r="E186" i="48"/>
  <c r="E185" i="48"/>
  <c r="E184" i="48"/>
  <c r="E183" i="48"/>
  <c r="E182" i="48"/>
  <c r="E181" i="48"/>
  <c r="E180" i="48"/>
  <c r="E179" i="48"/>
  <c r="E178" i="48"/>
  <c r="E177" i="48"/>
  <c r="E176" i="48"/>
  <c r="E175" i="48"/>
  <c r="E174" i="48"/>
  <c r="E173" i="48"/>
  <c r="E172" i="48"/>
  <c r="E171" i="48"/>
  <c r="E170" i="48"/>
  <c r="E169" i="48"/>
  <c r="E168" i="48"/>
  <c r="E167" i="48"/>
  <c r="E166" i="48"/>
  <c r="E165" i="48"/>
  <c r="E164" i="48"/>
  <c r="E163" i="48"/>
  <c r="E162" i="48"/>
  <c r="E161" i="48"/>
  <c r="E160" i="48"/>
  <c r="E159" i="48"/>
  <c r="E158" i="48"/>
  <c r="E157" i="48"/>
  <c r="E156" i="48"/>
  <c r="E155" i="48"/>
  <c r="E154" i="48"/>
  <c r="E153" i="48"/>
  <c r="E152" i="48"/>
  <c r="E151" i="48"/>
  <c r="E150" i="48"/>
  <c r="E149" i="48"/>
  <c r="E148" i="48"/>
  <c r="E147" i="48"/>
  <c r="E146" i="48"/>
  <c r="E145" i="48"/>
  <c r="E144" i="48"/>
  <c r="D143" i="48"/>
  <c r="E302" i="48"/>
  <c r="E248" i="48"/>
  <c r="E244" i="48"/>
  <c r="C239" i="48"/>
  <c r="E236" i="48"/>
  <c r="C231" i="48"/>
  <c r="E228" i="48"/>
  <c r="C223" i="48"/>
  <c r="E220" i="48"/>
  <c r="D218" i="48"/>
  <c r="E216" i="48"/>
  <c r="C211" i="48"/>
  <c r="D208" i="48"/>
  <c r="D204" i="48"/>
  <c r="D200" i="48"/>
  <c r="D196" i="48"/>
  <c r="D144" i="48"/>
  <c r="C143" i="48"/>
  <c r="C142" i="48"/>
  <c r="E256" i="48"/>
  <c r="C247" i="48"/>
  <c r="D244" i="48"/>
  <c r="D236" i="48"/>
  <c r="D228" i="48"/>
  <c r="D220" i="48"/>
  <c r="D216" i="48"/>
  <c r="E214" i="48"/>
  <c r="E209" i="48"/>
  <c r="C208" i="48"/>
  <c r="E205" i="48"/>
  <c r="C204" i="48"/>
  <c r="E201" i="48"/>
  <c r="C200" i="48"/>
  <c r="E197" i="48"/>
  <c r="C196" i="48"/>
  <c r="F143" i="48"/>
  <c r="F142" i="48"/>
  <c r="F141" i="48"/>
  <c r="F140" i="48"/>
  <c r="F139" i="48"/>
  <c r="F138" i="48"/>
  <c r="F137" i="48"/>
  <c r="F136" i="48"/>
  <c r="F135" i="48"/>
  <c r="F134" i="48"/>
  <c r="F133" i="48"/>
  <c r="F132" i="48"/>
  <c r="F131" i="48"/>
  <c r="E264" i="48"/>
  <c r="C243" i="48"/>
  <c r="E240" i="48"/>
  <c r="C235" i="48"/>
  <c r="E232" i="48"/>
  <c r="C227" i="48"/>
  <c r="E224" i="48"/>
  <c r="C219" i="48"/>
  <c r="D217" i="48"/>
  <c r="D210" i="48"/>
  <c r="D206" i="48"/>
  <c r="D202" i="48"/>
  <c r="D198" i="48"/>
  <c r="F194" i="48"/>
  <c r="F193" i="48"/>
  <c r="F192" i="48"/>
  <c r="F191" i="48"/>
  <c r="F190" i="48"/>
  <c r="F189" i="48"/>
  <c r="F188" i="48"/>
  <c r="F187" i="48"/>
  <c r="F186" i="48"/>
  <c r="F185" i="48"/>
  <c r="F184" i="48"/>
  <c r="F183" i="48"/>
  <c r="F182" i="48"/>
  <c r="F181" i="48"/>
  <c r="F180" i="48"/>
  <c r="F179" i="48"/>
  <c r="F178" i="48"/>
  <c r="F177" i="48"/>
  <c r="F176" i="48"/>
  <c r="F175" i="48"/>
  <c r="F174" i="48"/>
  <c r="F173" i="48"/>
  <c r="F172" i="48"/>
  <c r="F171" i="48"/>
  <c r="F170" i="48"/>
  <c r="F169" i="48"/>
  <c r="F168" i="48"/>
  <c r="F167" i="48"/>
  <c r="F166" i="48"/>
  <c r="F165" i="48"/>
  <c r="F164" i="48"/>
  <c r="F163" i="48"/>
  <c r="F162" i="48"/>
  <c r="F161" i="48"/>
  <c r="F160" i="48"/>
  <c r="F159" i="48"/>
  <c r="F158" i="48"/>
  <c r="F157" i="48"/>
  <c r="F156" i="48"/>
  <c r="F155" i="48"/>
  <c r="F154" i="48"/>
  <c r="F153" i="48"/>
  <c r="F152" i="48"/>
  <c r="F151" i="48"/>
  <c r="F150" i="48"/>
  <c r="F149" i="48"/>
  <c r="F148" i="48"/>
  <c r="F147" i="48"/>
  <c r="F146" i="48"/>
  <c r="F145" i="48"/>
  <c r="F144" i="48"/>
  <c r="E143" i="48"/>
  <c r="E142" i="48"/>
  <c r="D140" i="48"/>
  <c r="D138" i="48"/>
  <c r="D136" i="48"/>
  <c r="D134" i="48"/>
  <c r="D132" i="48"/>
  <c r="F130" i="48"/>
  <c r="F129" i="48"/>
  <c r="F128" i="48"/>
  <c r="F127" i="48"/>
  <c r="F126" i="48"/>
  <c r="F125" i="48"/>
  <c r="F124" i="48"/>
  <c r="F123" i="48"/>
  <c r="F122" i="48"/>
  <c r="F121" i="48"/>
  <c r="F120" i="48"/>
  <c r="F119" i="48"/>
  <c r="F118" i="48"/>
  <c r="F117" i="48"/>
  <c r="F116" i="48"/>
  <c r="F115" i="48"/>
  <c r="F114" i="48"/>
  <c r="F113" i="48"/>
  <c r="F112" i="48"/>
  <c r="F111" i="48"/>
  <c r="F110" i="48"/>
  <c r="F109" i="48"/>
  <c r="F108" i="48"/>
  <c r="F107" i="48"/>
  <c r="F106" i="48"/>
  <c r="F105" i="48"/>
  <c r="F104" i="48"/>
  <c r="F103" i="48"/>
  <c r="F102" i="48"/>
  <c r="F101" i="48"/>
  <c r="F100" i="48"/>
  <c r="F99" i="48"/>
  <c r="F98" i="48"/>
  <c r="F97" i="48"/>
  <c r="F96" i="48"/>
  <c r="F95" i="48"/>
  <c r="F94" i="48"/>
  <c r="F93" i="48"/>
  <c r="F92" i="48"/>
  <c r="F91" i="48"/>
  <c r="F90" i="48"/>
  <c r="F89" i="48"/>
  <c r="F88" i="48"/>
  <c r="F87" i="48"/>
  <c r="F86" i="48"/>
  <c r="F85" i="48"/>
  <c r="F84" i="48"/>
  <c r="F83" i="48"/>
  <c r="F82" i="48"/>
  <c r="F81" i="48"/>
  <c r="F80" i="48"/>
  <c r="F79" i="48"/>
  <c r="F78" i="48"/>
  <c r="F77" i="48"/>
  <c r="F76" i="48"/>
  <c r="F75" i="48"/>
  <c r="F74" i="48"/>
  <c r="F73" i="48"/>
  <c r="F72" i="48"/>
  <c r="F71" i="48"/>
  <c r="F70" i="48"/>
  <c r="F69" i="48"/>
  <c r="F68" i="48"/>
  <c r="F67" i="48"/>
  <c r="F66" i="48"/>
  <c r="F65" i="48"/>
  <c r="F64" i="48"/>
  <c r="F62" i="48"/>
  <c r="F56" i="48"/>
  <c r="F55" i="48"/>
  <c r="F51" i="48"/>
  <c r="F50" i="48"/>
  <c r="F45" i="48"/>
  <c r="F42" i="48"/>
  <c r="F41" i="48"/>
  <c r="D142" i="48"/>
  <c r="E141" i="48"/>
  <c r="C140" i="48"/>
  <c r="E139" i="48"/>
  <c r="C138" i="48"/>
  <c r="E137" i="48"/>
  <c r="C136" i="48"/>
  <c r="E135" i="48"/>
  <c r="C134" i="48"/>
  <c r="E133" i="48"/>
  <c r="C132" i="48"/>
  <c r="E131" i="48"/>
  <c r="E130" i="48"/>
  <c r="E129" i="48"/>
  <c r="E128" i="48"/>
  <c r="E127" i="48"/>
  <c r="E126" i="48"/>
  <c r="E125" i="48"/>
  <c r="E124" i="48"/>
  <c r="E123" i="48"/>
  <c r="E122" i="48"/>
  <c r="E121" i="48"/>
  <c r="E120" i="48"/>
  <c r="E119" i="48"/>
  <c r="E118" i="48"/>
  <c r="E117" i="48"/>
  <c r="E116" i="48"/>
  <c r="E115" i="48"/>
  <c r="E114" i="48"/>
  <c r="E113" i="48"/>
  <c r="E112" i="48"/>
  <c r="E111" i="48"/>
  <c r="E110" i="48"/>
  <c r="E109" i="48"/>
  <c r="E108" i="48"/>
  <c r="E107" i="48"/>
  <c r="E106" i="48"/>
  <c r="E105" i="48"/>
  <c r="E104" i="48"/>
  <c r="E103" i="48"/>
  <c r="E102" i="48"/>
  <c r="E101" i="48"/>
  <c r="E100" i="48"/>
  <c r="E99" i="48"/>
  <c r="E98" i="48"/>
  <c r="E97" i="48"/>
  <c r="E96" i="48"/>
  <c r="E95" i="48"/>
  <c r="E94" i="48"/>
  <c r="E93" i="48"/>
  <c r="E92" i="48"/>
  <c r="E91" i="48"/>
  <c r="E90" i="48"/>
  <c r="E89" i="48"/>
  <c r="E88" i="48"/>
  <c r="E87" i="48"/>
  <c r="E86" i="48"/>
  <c r="E85" i="48"/>
  <c r="E84" i="48"/>
  <c r="E83" i="48"/>
  <c r="E82" i="48"/>
  <c r="E81" i="48"/>
  <c r="E80" i="48"/>
  <c r="E79" i="48"/>
  <c r="E78" i="48"/>
  <c r="E77" i="48"/>
  <c r="E76" i="48"/>
  <c r="E75" i="48"/>
  <c r="E74" i="48"/>
  <c r="E73" i="48"/>
  <c r="E72" i="48"/>
  <c r="E71" i="48"/>
  <c r="E70" i="48"/>
  <c r="E69" i="48"/>
  <c r="E68" i="48"/>
  <c r="E67" i="48"/>
  <c r="E66" i="48"/>
  <c r="E65" i="48"/>
  <c r="E64" i="48"/>
  <c r="E63" i="48"/>
  <c r="E62" i="48"/>
  <c r="E61" i="48"/>
  <c r="E60" i="48"/>
  <c r="E59" i="48"/>
  <c r="E58" i="48"/>
  <c r="E57" i="48"/>
  <c r="E56" i="48"/>
  <c r="E55" i="48"/>
  <c r="E54" i="48"/>
  <c r="E53" i="48"/>
  <c r="E52" i="48"/>
  <c r="E51" i="48"/>
  <c r="E50" i="48"/>
  <c r="E49" i="48"/>
  <c r="E48" i="48"/>
  <c r="E47" i="48"/>
  <c r="E46" i="48"/>
  <c r="E45" i="48"/>
  <c r="D141" i="48"/>
  <c r="D139" i="48"/>
  <c r="D137" i="48"/>
  <c r="D135" i="48"/>
  <c r="D133" i="48"/>
  <c r="D131" i="48"/>
  <c r="D130" i="48"/>
  <c r="D129" i="48"/>
  <c r="D128" i="48"/>
  <c r="D127" i="48"/>
  <c r="D126" i="48"/>
  <c r="D125" i="48"/>
  <c r="D124" i="48"/>
  <c r="D123" i="48"/>
  <c r="D122" i="48"/>
  <c r="D121" i="48"/>
  <c r="D120" i="48"/>
  <c r="D119" i="48"/>
  <c r="D118" i="48"/>
  <c r="D117" i="48"/>
  <c r="D116" i="48"/>
  <c r="D115" i="48"/>
  <c r="D114" i="48"/>
  <c r="D113" i="48"/>
  <c r="D112" i="48"/>
  <c r="D111" i="48"/>
  <c r="D110" i="48"/>
  <c r="D109" i="48"/>
  <c r="D108" i="48"/>
  <c r="D107" i="48"/>
  <c r="D106" i="48"/>
  <c r="D105" i="48"/>
  <c r="D104" i="48"/>
  <c r="D103" i="48"/>
  <c r="D102" i="48"/>
  <c r="D101" i="48"/>
  <c r="D100" i="48"/>
  <c r="D99" i="48"/>
  <c r="D98" i="48"/>
  <c r="D97" i="48"/>
  <c r="D96" i="48"/>
  <c r="D95" i="48"/>
  <c r="D94" i="48"/>
  <c r="D93" i="48"/>
  <c r="D92" i="48"/>
  <c r="D91" i="48"/>
  <c r="D90" i="48"/>
  <c r="D89" i="48"/>
  <c r="D88" i="48"/>
  <c r="D87" i="48"/>
  <c r="D86" i="48"/>
  <c r="D85" i="48"/>
  <c r="D84" i="48"/>
  <c r="D83" i="48"/>
  <c r="D82" i="48"/>
  <c r="D81" i="48"/>
  <c r="D80" i="48"/>
  <c r="D79" i="48"/>
  <c r="D78" i="48"/>
  <c r="D77" i="48"/>
  <c r="D76" i="48"/>
  <c r="D75" i="48"/>
  <c r="D74" i="48"/>
  <c r="D73" i="48"/>
  <c r="D72" i="48"/>
  <c r="D71" i="48"/>
  <c r="D70" i="48"/>
  <c r="D69" i="48"/>
  <c r="D68" i="48"/>
  <c r="D67" i="48"/>
  <c r="D66" i="48"/>
  <c r="D65" i="48"/>
  <c r="D64" i="48"/>
  <c r="D63" i="48"/>
  <c r="D62" i="48"/>
  <c r="D61" i="48"/>
  <c r="D60" i="48"/>
  <c r="D59" i="48"/>
  <c r="D58" i="48"/>
  <c r="D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6" i="48"/>
  <c r="F63" i="48"/>
  <c r="F61" i="48"/>
  <c r="F60" i="48"/>
  <c r="F59" i="48"/>
  <c r="F58" i="48"/>
  <c r="F57" i="48"/>
  <c r="F54" i="48"/>
  <c r="F53" i="48"/>
  <c r="F52" i="48"/>
  <c r="F49" i="48"/>
  <c r="F48" i="48"/>
  <c r="F47" i="48"/>
  <c r="F46" i="48"/>
  <c r="F44" i="48"/>
  <c r="F43" i="48"/>
  <c r="F40" i="48"/>
  <c r="F39" i="48"/>
  <c r="C141" i="48"/>
  <c r="E140" i="48"/>
  <c r="C139" i="48"/>
  <c r="E138" i="48"/>
  <c r="C137" i="48"/>
  <c r="E136" i="48"/>
  <c r="C135" i="48"/>
  <c r="E134" i="48"/>
  <c r="C133" i="48"/>
  <c r="E132" i="48"/>
  <c r="C131" i="48"/>
  <c r="C130" i="48"/>
  <c r="C129" i="48"/>
  <c r="C128" i="48"/>
  <c r="C127" i="48"/>
  <c r="C126" i="48"/>
  <c r="C125" i="48"/>
  <c r="C124" i="48"/>
  <c r="C123" i="48"/>
  <c r="C122" i="48"/>
  <c r="C121" i="48"/>
  <c r="C120" i="48"/>
  <c r="C119" i="48"/>
  <c r="C118" i="48"/>
  <c r="C117" i="48"/>
  <c r="C116" i="48"/>
  <c r="C115" i="48"/>
  <c r="C114" i="48"/>
  <c r="C113" i="48"/>
  <c r="C112" i="48"/>
  <c r="C111" i="48"/>
  <c r="C110" i="48"/>
  <c r="C109" i="48"/>
  <c r="C108" i="48"/>
  <c r="C107" i="48"/>
  <c r="C106" i="48"/>
  <c r="C105" i="48"/>
  <c r="C104" i="48"/>
  <c r="C103" i="48"/>
  <c r="C102" i="48"/>
  <c r="C101" i="48"/>
  <c r="C100" i="48"/>
  <c r="C99" i="48"/>
  <c r="C98" i="48"/>
  <c r="C97" i="48"/>
  <c r="C96" i="48"/>
  <c r="C95" i="48"/>
  <c r="C94" i="48"/>
  <c r="C93" i="48"/>
  <c r="C92" i="48"/>
  <c r="C91" i="48"/>
  <c r="C90" i="48"/>
  <c r="C89" i="48"/>
  <c r="C88" i="48"/>
  <c r="C87" i="48"/>
  <c r="C86" i="48"/>
  <c r="C85" i="48"/>
  <c r="C84" i="48"/>
  <c r="C83" i="48"/>
  <c r="C82" i="48"/>
  <c r="C81" i="48"/>
  <c r="C80" i="48"/>
  <c r="C79" i="48"/>
  <c r="C78" i="48"/>
  <c r="C77" i="48"/>
  <c r="C76" i="48"/>
  <c r="C75" i="48"/>
  <c r="C74" i="48"/>
  <c r="C73" i="48"/>
  <c r="C72" i="48"/>
  <c r="C71" i="48"/>
  <c r="C70" i="48"/>
  <c r="C69" i="48"/>
  <c r="C68" i="48"/>
  <c r="C67" i="48"/>
  <c r="C66" i="48"/>
  <c r="C65" i="48"/>
  <c r="C64" i="48"/>
  <c r="C63" i="48"/>
  <c r="C62" i="48"/>
  <c r="C61" i="48"/>
  <c r="C60" i="48"/>
  <c r="C59" i="48"/>
  <c r="C58" i="48"/>
  <c r="C57" i="48"/>
  <c r="C56" i="48"/>
  <c r="C55" i="48"/>
  <c r="C54" i="48"/>
  <c r="C53" i="48"/>
  <c r="C52" i="48"/>
  <c r="C51" i="48"/>
  <c r="C50" i="48"/>
  <c r="C49" i="48"/>
  <c r="C48" i="48"/>
  <c r="C47" i="48"/>
  <c r="C46" i="48"/>
  <c r="C45" i="48"/>
  <c r="C44" i="48"/>
  <c r="C43" i="48"/>
  <c r="C42" i="48"/>
  <c r="C41" i="48"/>
  <c r="C40" i="48"/>
  <c r="C39" i="48"/>
  <c r="C38" i="48"/>
  <c r="C37" i="48"/>
  <c r="C36" i="48"/>
  <c r="C35" i="48"/>
  <c r="C34" i="48"/>
  <c r="C33" i="48"/>
  <c r="C32" i="48"/>
  <c r="C31" i="48"/>
  <c r="C30" i="48"/>
  <c r="C29" i="48"/>
  <c r="C28" i="48"/>
  <c r="C27" i="48"/>
  <c r="C26" i="48"/>
  <c r="C25" i="48"/>
  <c r="C24" i="48"/>
  <c r="C23" i="48"/>
  <c r="C22" i="48"/>
  <c r="C21" i="48"/>
  <c r="C20" i="48"/>
  <c r="C19" i="48"/>
  <c r="C18" i="48"/>
  <c r="C17" i="48"/>
  <c r="C16" i="48"/>
  <c r="C15" i="48"/>
  <c r="C14" i="48"/>
  <c r="C13" i="48"/>
  <c r="C12" i="48"/>
  <c r="F35" i="48"/>
  <c r="F33" i="48"/>
  <c r="F31" i="48"/>
  <c r="F29" i="48"/>
  <c r="F27" i="48"/>
  <c r="F26" i="48"/>
  <c r="F24" i="48"/>
  <c r="F22" i="48"/>
  <c r="F20" i="48"/>
  <c r="F18" i="48"/>
  <c r="F16" i="48"/>
  <c r="F14" i="48"/>
  <c r="F12" i="48"/>
  <c r="E38" i="48"/>
  <c r="E37" i="48"/>
  <c r="E36" i="48"/>
  <c r="E35" i="48"/>
  <c r="E34" i="48"/>
  <c r="E33" i="48"/>
  <c r="E32" i="48"/>
  <c r="E31" i="48"/>
  <c r="E30" i="48"/>
  <c r="E29" i="48"/>
  <c r="E28" i="48"/>
  <c r="E27" i="48"/>
  <c r="E26" i="48"/>
  <c r="E25" i="48"/>
  <c r="E24" i="48"/>
  <c r="E23" i="48"/>
  <c r="E22" i="48"/>
  <c r="E21" i="48"/>
  <c r="E20" i="48"/>
  <c r="E19" i="48"/>
  <c r="E18" i="48"/>
  <c r="E17" i="48"/>
  <c r="E16" i="48"/>
  <c r="E15" i="48"/>
  <c r="E14" i="48"/>
  <c r="E13" i="48"/>
  <c r="E12" i="48"/>
  <c r="E44" i="48"/>
  <c r="E42" i="48"/>
  <c r="E40" i="48"/>
  <c r="F38" i="48"/>
  <c r="F37" i="48"/>
  <c r="F36" i="48"/>
  <c r="F34" i="48"/>
  <c r="F32" i="48"/>
  <c r="F30" i="48"/>
  <c r="F28" i="48"/>
  <c r="F25" i="48"/>
  <c r="F23" i="48"/>
  <c r="F21" i="48"/>
  <c r="F19" i="48"/>
  <c r="F17" i="48"/>
  <c r="F15" i="48"/>
  <c r="F13" i="48"/>
  <c r="E43" i="48"/>
  <c r="E41" i="48"/>
  <c r="E39" i="48"/>
  <c r="N378" i="48"/>
  <c r="N377" i="48"/>
  <c r="N376" i="48"/>
  <c r="N375" i="48"/>
  <c r="N374" i="48"/>
  <c r="N373" i="48"/>
  <c r="N372" i="48"/>
  <c r="N371" i="48"/>
  <c r="N370" i="48"/>
  <c r="N369" i="48"/>
  <c r="N368" i="48"/>
  <c r="N367" i="48"/>
  <c r="N366" i="48"/>
  <c r="L378" i="48"/>
  <c r="L377" i="48"/>
  <c r="L376" i="48"/>
  <c r="L375" i="48"/>
  <c r="L374" i="48"/>
  <c r="L373" i="48"/>
  <c r="L372" i="48"/>
  <c r="L371" i="48"/>
  <c r="L370" i="48"/>
  <c r="L369" i="48"/>
  <c r="L368" i="48"/>
  <c r="L367" i="48"/>
  <c r="L366" i="48"/>
  <c r="L365" i="48"/>
  <c r="L364" i="48"/>
  <c r="L363" i="48"/>
  <c r="L362" i="48"/>
  <c r="L361" i="48"/>
  <c r="L360" i="48"/>
  <c r="L359" i="48"/>
  <c r="L358" i="48"/>
  <c r="L357" i="48"/>
  <c r="L356" i="48"/>
  <c r="L355" i="48"/>
  <c r="L354" i="48"/>
  <c r="L353" i="48"/>
  <c r="L352" i="48"/>
  <c r="L351" i="48"/>
  <c r="L350" i="48"/>
  <c r="L349" i="48"/>
  <c r="L348" i="48"/>
  <c r="L347" i="48"/>
  <c r="L346" i="48"/>
  <c r="L345" i="48"/>
  <c r="L344" i="48"/>
  <c r="L343" i="48"/>
  <c r="L342" i="48"/>
  <c r="L341" i="48"/>
  <c r="L340" i="48"/>
  <c r="L339" i="48"/>
  <c r="L338" i="48"/>
  <c r="L337" i="48"/>
  <c r="L336" i="48"/>
  <c r="K378" i="48"/>
  <c r="K377" i="48"/>
  <c r="K376" i="48"/>
  <c r="K375" i="48"/>
  <c r="K374" i="48"/>
  <c r="K373" i="48"/>
  <c r="K372" i="48"/>
  <c r="K371" i="48"/>
  <c r="K370" i="48"/>
  <c r="K369" i="48"/>
  <c r="K368" i="48"/>
  <c r="K367" i="48"/>
  <c r="K366" i="48"/>
  <c r="K365" i="48"/>
  <c r="K364" i="48"/>
  <c r="K363" i="48"/>
  <c r="K362" i="48"/>
  <c r="K361" i="48"/>
  <c r="K360" i="48"/>
  <c r="K359" i="48"/>
  <c r="K358" i="48"/>
  <c r="K357" i="48"/>
  <c r="K356" i="48"/>
  <c r="K355" i="48"/>
  <c r="K354" i="48"/>
  <c r="K353" i="48"/>
  <c r="K352" i="48"/>
  <c r="K351" i="48"/>
  <c r="K350" i="48"/>
  <c r="K349" i="48"/>
  <c r="K348" i="48"/>
  <c r="K347" i="48"/>
  <c r="K346" i="48"/>
  <c r="K345" i="48"/>
  <c r="K344" i="48"/>
  <c r="K343" i="48"/>
  <c r="K342" i="48"/>
  <c r="K341" i="48"/>
  <c r="K340" i="48"/>
  <c r="K339" i="48"/>
  <c r="K338" i="48"/>
  <c r="K337" i="48"/>
  <c r="M377" i="48"/>
  <c r="M375" i="48"/>
  <c r="M373" i="48"/>
  <c r="M371" i="48"/>
  <c r="M369" i="48"/>
  <c r="M367" i="48"/>
  <c r="K336" i="48"/>
  <c r="K335" i="48"/>
  <c r="K334" i="48"/>
  <c r="K333" i="48"/>
  <c r="K332" i="48"/>
  <c r="K331" i="48"/>
  <c r="K330" i="48"/>
  <c r="K329" i="48"/>
  <c r="K328" i="48"/>
  <c r="K327" i="48"/>
  <c r="K326" i="48"/>
  <c r="K325" i="48"/>
  <c r="K324" i="48"/>
  <c r="K323" i="48"/>
  <c r="K322" i="48"/>
  <c r="K321" i="48"/>
  <c r="K320" i="48"/>
  <c r="K319" i="48"/>
  <c r="K318" i="48"/>
  <c r="K317" i="48"/>
  <c r="K316" i="48"/>
  <c r="K315" i="48"/>
  <c r="K314" i="48"/>
  <c r="K313" i="48"/>
  <c r="K312" i="48"/>
  <c r="N365" i="48"/>
  <c r="N364" i="48"/>
  <c r="N363" i="48"/>
  <c r="N362" i="48"/>
  <c r="N361" i="48"/>
  <c r="N360" i="48"/>
  <c r="N359" i="48"/>
  <c r="N358" i="48"/>
  <c r="N357" i="48"/>
  <c r="N356" i="48"/>
  <c r="N355" i="48"/>
  <c r="N354" i="48"/>
  <c r="N353" i="48"/>
  <c r="N352" i="48"/>
  <c r="N351" i="48"/>
  <c r="N350" i="48"/>
  <c r="N349" i="48"/>
  <c r="N348" i="48"/>
  <c r="N347" i="48"/>
  <c r="N346" i="48"/>
  <c r="N345" i="48"/>
  <c r="N344" i="48"/>
  <c r="N343" i="48"/>
  <c r="N342" i="48"/>
  <c r="N341" i="48"/>
  <c r="N340" i="48"/>
  <c r="N339" i="48"/>
  <c r="N338" i="48"/>
  <c r="N337" i="48"/>
  <c r="N335" i="48"/>
  <c r="N334" i="48"/>
  <c r="N333" i="48"/>
  <c r="N332" i="48"/>
  <c r="N331" i="48"/>
  <c r="N330" i="48"/>
  <c r="N329" i="48"/>
  <c r="N328" i="48"/>
  <c r="N327" i="48"/>
  <c r="N326" i="48"/>
  <c r="N325" i="48"/>
  <c r="N324" i="48"/>
  <c r="N323" i="48"/>
  <c r="N322" i="48"/>
  <c r="N321" i="48"/>
  <c r="N320" i="48"/>
  <c r="N319" i="48"/>
  <c r="N318" i="48"/>
  <c r="N317" i="48"/>
  <c r="N316" i="48"/>
  <c r="N315" i="48"/>
  <c r="N314" i="48"/>
  <c r="N313" i="48"/>
  <c r="N312" i="48"/>
  <c r="M378" i="48"/>
  <c r="M374" i="48"/>
  <c r="M370" i="48"/>
  <c r="M366" i="48"/>
  <c r="M364" i="48"/>
  <c r="M362" i="48"/>
  <c r="M360" i="48"/>
  <c r="M358" i="48"/>
  <c r="M356" i="48"/>
  <c r="M354" i="48"/>
  <c r="M352" i="48"/>
  <c r="M350" i="48"/>
  <c r="M348" i="48"/>
  <c r="M346" i="48"/>
  <c r="M344" i="48"/>
  <c r="M342" i="48"/>
  <c r="M340" i="48"/>
  <c r="M338" i="48"/>
  <c r="N336" i="48"/>
  <c r="M335" i="48"/>
  <c r="M334" i="48"/>
  <c r="M333" i="48"/>
  <c r="M332" i="48"/>
  <c r="M331" i="48"/>
  <c r="M330" i="48"/>
  <c r="M329" i="48"/>
  <c r="M328" i="48"/>
  <c r="M327" i="48"/>
  <c r="M326" i="48"/>
  <c r="M325" i="48"/>
  <c r="M324" i="48"/>
  <c r="M323" i="48"/>
  <c r="M322" i="48"/>
  <c r="M321" i="48"/>
  <c r="M320" i="48"/>
  <c r="M319" i="48"/>
  <c r="M318" i="48"/>
  <c r="M317" i="48"/>
  <c r="M316" i="48"/>
  <c r="M315" i="48"/>
  <c r="M314" i="48"/>
  <c r="M313" i="48"/>
  <c r="M312" i="48"/>
  <c r="N311" i="48"/>
  <c r="N310" i="48"/>
  <c r="N309" i="48"/>
  <c r="N308" i="48"/>
  <c r="N307" i="48"/>
  <c r="N306" i="48"/>
  <c r="N305" i="48"/>
  <c r="N304" i="48"/>
  <c r="N303" i="48"/>
  <c r="N302" i="48"/>
  <c r="N301" i="48"/>
  <c r="N300" i="48"/>
  <c r="N299" i="48"/>
  <c r="N298" i="48"/>
  <c r="N297" i="48"/>
  <c r="N296" i="48"/>
  <c r="N295" i="48"/>
  <c r="N294" i="48"/>
  <c r="N293" i="48"/>
  <c r="N292" i="48"/>
  <c r="N291" i="48"/>
  <c r="M376" i="48"/>
  <c r="M372" i="48"/>
  <c r="M368" i="48"/>
  <c r="M365" i="48"/>
  <c r="M363" i="48"/>
  <c r="M361" i="48"/>
  <c r="M359" i="48"/>
  <c r="M357" i="48"/>
  <c r="M355" i="48"/>
  <c r="M353" i="48"/>
  <c r="M351" i="48"/>
  <c r="M349" i="48"/>
  <c r="M347" i="48"/>
  <c r="M345" i="48"/>
  <c r="M343" i="48"/>
  <c r="M341" i="48"/>
  <c r="M339" i="48"/>
  <c r="M337" i="48"/>
  <c r="L311" i="48"/>
  <c r="L310" i="48"/>
  <c r="L309" i="48"/>
  <c r="L308" i="48"/>
  <c r="L307" i="48"/>
  <c r="L306" i="48"/>
  <c r="L305" i="48"/>
  <c r="L304" i="48"/>
  <c r="L303" i="48"/>
  <c r="L302" i="48"/>
  <c r="L301" i="48"/>
  <c r="L300" i="48"/>
  <c r="L299" i="48"/>
  <c r="L298" i="48"/>
  <c r="L297" i="48"/>
  <c r="L296" i="48"/>
  <c r="L295" i="48"/>
  <c r="L294" i="48"/>
  <c r="L293" i="48"/>
  <c r="L292" i="48"/>
  <c r="L291" i="48"/>
  <c r="L290" i="48"/>
  <c r="L289" i="48"/>
  <c r="L288" i="48"/>
  <c r="L287" i="48"/>
  <c r="L286" i="48"/>
  <c r="L285" i="48"/>
  <c r="L284" i="48"/>
  <c r="L283" i="48"/>
  <c r="L282" i="48"/>
  <c r="L281" i="48"/>
  <c r="L280" i="48"/>
  <c r="L279" i="48"/>
  <c r="L278" i="48"/>
  <c r="L277" i="48"/>
  <c r="L276" i="48"/>
  <c r="L275" i="48"/>
  <c r="L274" i="48"/>
  <c r="L273" i="48"/>
  <c r="L272" i="48"/>
  <c r="L271" i="48"/>
  <c r="L270" i="48"/>
  <c r="L269" i="48"/>
  <c r="L268" i="48"/>
  <c r="L267" i="48"/>
  <c r="L266" i="48"/>
  <c r="L265" i="48"/>
  <c r="L264" i="48"/>
  <c r="L263" i="48"/>
  <c r="L262" i="48"/>
  <c r="L261" i="48"/>
  <c r="L260" i="48"/>
  <c r="L259" i="48"/>
  <c r="L258" i="48"/>
  <c r="L257" i="48"/>
  <c r="L256" i="48"/>
  <c r="L255" i="48"/>
  <c r="L254" i="48"/>
  <c r="L253" i="48"/>
  <c r="L252" i="48"/>
  <c r="L251" i="48"/>
  <c r="L250" i="48"/>
  <c r="L249" i="48"/>
  <c r="L248" i="48"/>
  <c r="K311" i="48"/>
  <c r="K310" i="48"/>
  <c r="K309" i="48"/>
  <c r="K308" i="48"/>
  <c r="K307" i="48"/>
  <c r="K306" i="48"/>
  <c r="K305" i="48"/>
  <c r="K304" i="48"/>
  <c r="K303" i="48"/>
  <c r="K302" i="48"/>
  <c r="K301" i="48"/>
  <c r="K300" i="48"/>
  <c r="K299" i="48"/>
  <c r="K298" i="48"/>
  <c r="K297" i="48"/>
  <c r="K296" i="48"/>
  <c r="K295" i="48"/>
  <c r="K294" i="48"/>
  <c r="K293" i="48"/>
  <c r="K292" i="48"/>
  <c r="K291" i="48"/>
  <c r="K290" i="48"/>
  <c r="K289" i="48"/>
  <c r="K288" i="48"/>
  <c r="K287" i="48"/>
  <c r="K286" i="48"/>
  <c r="K285" i="48"/>
  <c r="K284" i="48"/>
  <c r="K283" i="48"/>
  <c r="K282" i="48"/>
  <c r="K281" i="48"/>
  <c r="K280" i="48"/>
  <c r="K279" i="48"/>
  <c r="K278" i="48"/>
  <c r="K277" i="48"/>
  <c r="K276" i="48"/>
  <c r="K275" i="48"/>
  <c r="K274" i="48"/>
  <c r="K273" i="48"/>
  <c r="K272" i="48"/>
  <c r="K271" i="48"/>
  <c r="K270" i="48"/>
  <c r="K269" i="48"/>
  <c r="K268" i="48"/>
  <c r="K267" i="48"/>
  <c r="K266" i="48"/>
  <c r="K265" i="48"/>
  <c r="K264" i="48"/>
  <c r="K263" i="48"/>
  <c r="K262" i="48"/>
  <c r="K261" i="48"/>
  <c r="K260" i="48"/>
  <c r="K259" i="48"/>
  <c r="K258" i="48"/>
  <c r="K257" i="48"/>
  <c r="K256" i="48"/>
  <c r="K255" i="48"/>
  <c r="K254" i="48"/>
  <c r="K253" i="48"/>
  <c r="K252" i="48"/>
  <c r="K251" i="48"/>
  <c r="K250" i="48"/>
  <c r="K249" i="48"/>
  <c r="K248" i="48"/>
  <c r="L333" i="48"/>
  <c r="L329" i="48"/>
  <c r="L325" i="48"/>
  <c r="L321" i="48"/>
  <c r="L317" i="48"/>
  <c r="L313" i="48"/>
  <c r="M310" i="48"/>
  <c r="M308" i="48"/>
  <c r="M306" i="48"/>
  <c r="M304" i="48"/>
  <c r="M302" i="48"/>
  <c r="M300" i="48"/>
  <c r="M298" i="48"/>
  <c r="M296" i="48"/>
  <c r="M294" i="48"/>
  <c r="M292" i="48"/>
  <c r="L335" i="48"/>
  <c r="L331" i="48"/>
  <c r="L327" i="48"/>
  <c r="L323" i="48"/>
  <c r="L319" i="48"/>
  <c r="L315" i="48"/>
  <c r="M311" i="48"/>
  <c r="M309" i="48"/>
  <c r="M307" i="48"/>
  <c r="M305" i="48"/>
  <c r="M303" i="48"/>
  <c r="M301" i="48"/>
  <c r="M299" i="48"/>
  <c r="M297" i="48"/>
  <c r="M295" i="48"/>
  <c r="M293" i="48"/>
  <c r="M291" i="48"/>
  <c r="M290" i="48"/>
  <c r="M289" i="48"/>
  <c r="M288" i="48"/>
  <c r="M287" i="48"/>
  <c r="M286" i="48"/>
  <c r="M285" i="48"/>
  <c r="M284" i="48"/>
  <c r="M283" i="48"/>
  <c r="M282" i="48"/>
  <c r="M281" i="48"/>
  <c r="M280" i="48"/>
  <c r="M279" i="48"/>
  <c r="M278" i="48"/>
  <c r="M277" i="48"/>
  <c r="M276" i="48"/>
  <c r="M275" i="48"/>
  <c r="M274" i="48"/>
  <c r="M273" i="48"/>
  <c r="M272" i="48"/>
  <c r="M271" i="48"/>
  <c r="L334" i="48"/>
  <c r="L330" i="48"/>
  <c r="L326" i="48"/>
  <c r="L322" i="48"/>
  <c r="L318" i="48"/>
  <c r="L314" i="48"/>
  <c r="N247" i="48"/>
  <c r="N246" i="48"/>
  <c r="N245" i="48"/>
  <c r="N244" i="48"/>
  <c r="N243" i="48"/>
  <c r="N242" i="48"/>
  <c r="N241" i="48"/>
  <c r="N240" i="48"/>
  <c r="N239" i="48"/>
  <c r="N238" i="48"/>
  <c r="N237" i="48"/>
  <c r="N236" i="48"/>
  <c r="N235" i="48"/>
  <c r="N234" i="48"/>
  <c r="N233" i="48"/>
  <c r="N232" i="48"/>
  <c r="N231" i="48"/>
  <c r="N230" i="48"/>
  <c r="N229" i="48"/>
  <c r="N228" i="48"/>
  <c r="N227" i="48"/>
  <c r="N226" i="48"/>
  <c r="N225" i="48"/>
  <c r="N224" i="48"/>
  <c r="N223" i="48"/>
  <c r="N222" i="48"/>
  <c r="N221" i="48"/>
  <c r="N220" i="48"/>
  <c r="N219" i="48"/>
  <c r="N218" i="48"/>
  <c r="N217" i="48"/>
  <c r="N216" i="48"/>
  <c r="N215" i="48"/>
  <c r="N214" i="48"/>
  <c r="N213" i="48"/>
  <c r="N212" i="48"/>
  <c r="N211" i="48"/>
  <c r="N210" i="48"/>
  <c r="N209" i="48"/>
  <c r="N208" i="48"/>
  <c r="N207" i="48"/>
  <c r="N206" i="48"/>
  <c r="N205" i="48"/>
  <c r="N204" i="48"/>
  <c r="N203" i="48"/>
  <c r="N202" i="48"/>
  <c r="N201" i="48"/>
  <c r="N200" i="48"/>
  <c r="N199" i="48"/>
  <c r="N198" i="48"/>
  <c r="N197" i="48"/>
  <c r="N196" i="48"/>
  <c r="N195" i="48"/>
  <c r="L332" i="48"/>
  <c r="L316" i="48"/>
  <c r="N290" i="48"/>
  <c r="N286" i="48"/>
  <c r="N282" i="48"/>
  <c r="N278" i="48"/>
  <c r="N274" i="48"/>
  <c r="N271" i="48"/>
  <c r="N268" i="48"/>
  <c r="M267" i="48"/>
  <c r="N264" i="48"/>
  <c r="M263" i="48"/>
  <c r="N260" i="48"/>
  <c r="M259" i="48"/>
  <c r="N256" i="48"/>
  <c r="M255" i="48"/>
  <c r="N252" i="48"/>
  <c r="M251" i="48"/>
  <c r="N248" i="48"/>
  <c r="L246" i="48"/>
  <c r="L244" i="48"/>
  <c r="L242" i="48"/>
  <c r="L240" i="48"/>
  <c r="L238" i="48"/>
  <c r="L236" i="48"/>
  <c r="L234" i="48"/>
  <c r="L232" i="48"/>
  <c r="L230" i="48"/>
  <c r="L228" i="48"/>
  <c r="L226" i="48"/>
  <c r="L224" i="48"/>
  <c r="L222" i="48"/>
  <c r="L220" i="48"/>
  <c r="L218" i="48"/>
  <c r="L216" i="48"/>
  <c r="L214" i="48"/>
  <c r="L212" i="48"/>
  <c r="L210" i="48"/>
  <c r="L328" i="48"/>
  <c r="L312" i="48"/>
  <c r="N289" i="48"/>
  <c r="N285" i="48"/>
  <c r="N281" i="48"/>
  <c r="N277" i="48"/>
  <c r="N273" i="48"/>
  <c r="N269" i="48"/>
  <c r="M268" i="48"/>
  <c r="N265" i="48"/>
  <c r="M264" i="48"/>
  <c r="N261" i="48"/>
  <c r="M260" i="48"/>
  <c r="N257" i="48"/>
  <c r="M256" i="48"/>
  <c r="N253" i="48"/>
  <c r="M252" i="48"/>
  <c r="N249" i="48"/>
  <c r="M248" i="48"/>
  <c r="M247" i="48"/>
  <c r="K246" i="48"/>
  <c r="M245" i="48"/>
  <c r="K244" i="48"/>
  <c r="M243" i="48"/>
  <c r="K242" i="48"/>
  <c r="M241" i="48"/>
  <c r="K240" i="48"/>
  <c r="M239" i="48"/>
  <c r="K238" i="48"/>
  <c r="M237" i="48"/>
  <c r="K236" i="48"/>
  <c r="M235" i="48"/>
  <c r="K234" i="48"/>
  <c r="M233" i="48"/>
  <c r="K232" i="48"/>
  <c r="M231" i="48"/>
  <c r="K230" i="48"/>
  <c r="M229" i="48"/>
  <c r="K228" i="48"/>
  <c r="M227" i="48"/>
  <c r="K226" i="48"/>
  <c r="M225" i="48"/>
  <c r="K224" i="48"/>
  <c r="M223" i="48"/>
  <c r="K222" i="48"/>
  <c r="M221" i="48"/>
  <c r="K220" i="48"/>
  <c r="M219" i="48"/>
  <c r="L320" i="48"/>
  <c r="N287" i="48"/>
  <c r="N279" i="48"/>
  <c r="M266" i="48"/>
  <c r="N263" i="48"/>
  <c r="M258" i="48"/>
  <c r="N255" i="48"/>
  <c r="M250" i="48"/>
  <c r="M246" i="48"/>
  <c r="N284" i="48"/>
  <c r="N276" i="48"/>
  <c r="N270" i="48"/>
  <c r="M265" i="48"/>
  <c r="N262" i="48"/>
  <c r="M257" i="48"/>
  <c r="N254" i="48"/>
  <c r="M249" i="48"/>
  <c r="L247" i="48"/>
  <c r="L243" i="48"/>
  <c r="L239" i="48"/>
  <c r="L235" i="48"/>
  <c r="L231" i="48"/>
  <c r="L227" i="48"/>
  <c r="L223" i="48"/>
  <c r="L219" i="48"/>
  <c r="K218" i="48"/>
  <c r="L217" i="48"/>
  <c r="M216" i="48"/>
  <c r="M215" i="48"/>
  <c r="K211" i="48"/>
  <c r="K210" i="48"/>
  <c r="M209" i="48"/>
  <c r="K208" i="48"/>
  <c r="M207" i="48"/>
  <c r="K206" i="48"/>
  <c r="M205" i="48"/>
  <c r="K204" i="48"/>
  <c r="M203" i="48"/>
  <c r="K202" i="48"/>
  <c r="M201" i="48"/>
  <c r="K200" i="48"/>
  <c r="M199" i="48"/>
  <c r="K198" i="48"/>
  <c r="M197" i="48"/>
  <c r="K196" i="48"/>
  <c r="M195" i="48"/>
  <c r="L194" i="48"/>
  <c r="L193" i="48"/>
  <c r="L192" i="48"/>
  <c r="L191" i="48"/>
  <c r="L190" i="48"/>
  <c r="L189" i="48"/>
  <c r="L188" i="48"/>
  <c r="L187" i="48"/>
  <c r="L186" i="48"/>
  <c r="L185" i="48"/>
  <c r="L184" i="48"/>
  <c r="L183" i="48"/>
  <c r="L182" i="48"/>
  <c r="L181" i="48"/>
  <c r="L180" i="48"/>
  <c r="L179" i="48"/>
  <c r="L178" i="48"/>
  <c r="L177" i="48"/>
  <c r="L176" i="48"/>
  <c r="L175" i="48"/>
  <c r="L174" i="48"/>
  <c r="L173" i="48"/>
  <c r="L172" i="48"/>
  <c r="L171" i="48"/>
  <c r="L170" i="48"/>
  <c r="L169" i="48"/>
  <c r="L168" i="48"/>
  <c r="L167" i="48"/>
  <c r="L166" i="48"/>
  <c r="L165" i="48"/>
  <c r="L164" i="48"/>
  <c r="L163" i="48"/>
  <c r="L162" i="48"/>
  <c r="L161" i="48"/>
  <c r="L160" i="48"/>
  <c r="L159" i="48"/>
  <c r="L158" i="48"/>
  <c r="L157" i="48"/>
  <c r="L156" i="48"/>
  <c r="L155" i="48"/>
  <c r="L154" i="48"/>
  <c r="L153" i="48"/>
  <c r="L152" i="48"/>
  <c r="L151" i="48"/>
  <c r="L150" i="48"/>
  <c r="L149" i="48"/>
  <c r="L148" i="48"/>
  <c r="L147" i="48"/>
  <c r="L146" i="48"/>
  <c r="L145" i="48"/>
  <c r="L144" i="48"/>
  <c r="M336" i="48"/>
  <c r="N283" i="48"/>
  <c r="N275" i="48"/>
  <c r="M270" i="48"/>
  <c r="N267" i="48"/>
  <c r="M262" i="48"/>
  <c r="N259" i="48"/>
  <c r="M254" i="48"/>
  <c r="N251" i="48"/>
  <c r="K247" i="48"/>
  <c r="M244" i="48"/>
  <c r="K243" i="48"/>
  <c r="M240" i="48"/>
  <c r="K239" i="48"/>
  <c r="M236" i="48"/>
  <c r="K235" i="48"/>
  <c r="M232" i="48"/>
  <c r="K231" i="48"/>
  <c r="M228" i="48"/>
  <c r="K227" i="48"/>
  <c r="M224" i="48"/>
  <c r="K223" i="48"/>
  <c r="M220" i="48"/>
  <c r="K219" i="48"/>
  <c r="K217" i="48"/>
  <c r="K216" i="48"/>
  <c r="L215" i="48"/>
  <c r="M214" i="48"/>
  <c r="M213" i="48"/>
  <c r="L209" i="48"/>
  <c r="L207" i="48"/>
  <c r="L205" i="48"/>
  <c r="L203" i="48"/>
  <c r="L201" i="48"/>
  <c r="L199" i="48"/>
  <c r="L197" i="48"/>
  <c r="L195" i="48"/>
  <c r="K194" i="48"/>
  <c r="K193" i="48"/>
  <c r="K192" i="48"/>
  <c r="K191" i="48"/>
  <c r="K190" i="48"/>
  <c r="K189" i="48"/>
  <c r="K188" i="48"/>
  <c r="K187" i="48"/>
  <c r="K186" i="48"/>
  <c r="K185" i="48"/>
  <c r="K184" i="48"/>
  <c r="K183" i="48"/>
  <c r="K182" i="48"/>
  <c r="K181" i="48"/>
  <c r="K180" i="48"/>
  <c r="K179" i="48"/>
  <c r="K178" i="48"/>
  <c r="K177" i="48"/>
  <c r="K176" i="48"/>
  <c r="K175" i="48"/>
  <c r="K174" i="48"/>
  <c r="K173" i="48"/>
  <c r="K172" i="48"/>
  <c r="K171" i="48"/>
  <c r="K170" i="48"/>
  <c r="K169" i="48"/>
  <c r="K168" i="48"/>
  <c r="K167" i="48"/>
  <c r="K166" i="48"/>
  <c r="K165" i="48"/>
  <c r="K164" i="48"/>
  <c r="K163" i="48"/>
  <c r="K162" i="48"/>
  <c r="K161" i="48"/>
  <c r="K160" i="48"/>
  <c r="K159" i="48"/>
  <c r="K158" i="48"/>
  <c r="K157" i="48"/>
  <c r="K156" i="48"/>
  <c r="K155" i="48"/>
  <c r="K154" i="48"/>
  <c r="K153" i="48"/>
  <c r="K152" i="48"/>
  <c r="K151" i="48"/>
  <c r="K150" i="48"/>
  <c r="K149" i="48"/>
  <c r="K148" i="48"/>
  <c r="K147" i="48"/>
  <c r="K146" i="48"/>
  <c r="K145" i="48"/>
  <c r="K144" i="48"/>
  <c r="L324" i="48"/>
  <c r="N272" i="48"/>
  <c r="M261" i="48"/>
  <c r="N250" i="48"/>
  <c r="K245" i="48"/>
  <c r="M242" i="48"/>
  <c r="K237" i="48"/>
  <c r="M234" i="48"/>
  <c r="K229" i="48"/>
  <c r="M226" i="48"/>
  <c r="K221" i="48"/>
  <c r="M218" i="48"/>
  <c r="K213" i="48"/>
  <c r="L211" i="48"/>
  <c r="L208" i="48"/>
  <c r="L204" i="48"/>
  <c r="L200" i="48"/>
  <c r="L196" i="48"/>
  <c r="L143" i="48"/>
  <c r="L142" i="48"/>
  <c r="M269" i="48"/>
  <c r="N258" i="48"/>
  <c r="L241" i="48"/>
  <c r="L233" i="48"/>
  <c r="L225" i="48"/>
  <c r="K214" i="48"/>
  <c r="M212" i="48"/>
  <c r="K209" i="48"/>
  <c r="M206" i="48"/>
  <c r="K205" i="48"/>
  <c r="M202" i="48"/>
  <c r="K201" i="48"/>
  <c r="M198" i="48"/>
  <c r="K197" i="48"/>
  <c r="N194" i="48"/>
  <c r="N193" i="48"/>
  <c r="N192" i="48"/>
  <c r="N191" i="48"/>
  <c r="N190" i="48"/>
  <c r="N189" i="48"/>
  <c r="N188" i="48"/>
  <c r="N187" i="48"/>
  <c r="N186" i="48"/>
  <c r="N185" i="48"/>
  <c r="N184" i="48"/>
  <c r="N183" i="48"/>
  <c r="N182" i="48"/>
  <c r="N181" i="48"/>
  <c r="N180" i="48"/>
  <c r="N179" i="48"/>
  <c r="N178" i="48"/>
  <c r="N177" i="48"/>
  <c r="N176" i="48"/>
  <c r="N175" i="48"/>
  <c r="N174" i="48"/>
  <c r="N173" i="48"/>
  <c r="N172" i="48"/>
  <c r="N171" i="48"/>
  <c r="N170" i="48"/>
  <c r="N169" i="48"/>
  <c r="N168" i="48"/>
  <c r="N167" i="48"/>
  <c r="N166" i="48"/>
  <c r="N165" i="48"/>
  <c r="N164" i="48"/>
  <c r="N163" i="48"/>
  <c r="N162" i="48"/>
  <c r="N161" i="48"/>
  <c r="N160" i="48"/>
  <c r="N159" i="48"/>
  <c r="N158" i="48"/>
  <c r="N157" i="48"/>
  <c r="N156" i="48"/>
  <c r="N155" i="48"/>
  <c r="N154" i="48"/>
  <c r="N153" i="48"/>
  <c r="N152" i="48"/>
  <c r="N151" i="48"/>
  <c r="N150" i="48"/>
  <c r="N149" i="48"/>
  <c r="N148" i="48"/>
  <c r="N147" i="48"/>
  <c r="N146" i="48"/>
  <c r="N145" i="48"/>
  <c r="N144" i="48"/>
  <c r="K143" i="48"/>
  <c r="K142" i="48"/>
  <c r="N288" i="48"/>
  <c r="N266" i="48"/>
  <c r="K241" i="48"/>
  <c r="M238" i="48"/>
  <c r="K233" i="48"/>
  <c r="M230" i="48"/>
  <c r="K225" i="48"/>
  <c r="M222" i="48"/>
  <c r="M217" i="48"/>
  <c r="K212" i="48"/>
  <c r="M210" i="48"/>
  <c r="L206" i="48"/>
  <c r="L202" i="48"/>
  <c r="L198" i="48"/>
  <c r="M194" i="48"/>
  <c r="M193" i="48"/>
  <c r="M192" i="48"/>
  <c r="M191" i="48"/>
  <c r="M190" i="48"/>
  <c r="M189" i="48"/>
  <c r="M188" i="48"/>
  <c r="M187" i="48"/>
  <c r="M186" i="48"/>
  <c r="M185" i="48"/>
  <c r="M184" i="48"/>
  <c r="M183" i="48"/>
  <c r="M182" i="48"/>
  <c r="M181" i="48"/>
  <c r="M180" i="48"/>
  <c r="M179" i="48"/>
  <c r="M178" i="48"/>
  <c r="M177" i="48"/>
  <c r="M176" i="48"/>
  <c r="M175" i="48"/>
  <c r="M174" i="48"/>
  <c r="M173" i="48"/>
  <c r="M172" i="48"/>
  <c r="M171" i="48"/>
  <c r="M170" i="48"/>
  <c r="M169" i="48"/>
  <c r="M168" i="48"/>
  <c r="M167" i="48"/>
  <c r="M166" i="48"/>
  <c r="M165" i="48"/>
  <c r="M164" i="48"/>
  <c r="M163" i="48"/>
  <c r="M162" i="48"/>
  <c r="M161" i="48"/>
  <c r="M160" i="48"/>
  <c r="M159" i="48"/>
  <c r="M158" i="48"/>
  <c r="M157" i="48"/>
  <c r="M156" i="48"/>
  <c r="M155" i="48"/>
  <c r="M154" i="48"/>
  <c r="M153" i="48"/>
  <c r="M152" i="48"/>
  <c r="M151" i="48"/>
  <c r="M150" i="48"/>
  <c r="M149" i="48"/>
  <c r="M148" i="48"/>
  <c r="M147" i="48"/>
  <c r="M146" i="48"/>
  <c r="M145" i="48"/>
  <c r="M144" i="48"/>
  <c r="N143" i="48"/>
  <c r="N142" i="48"/>
  <c r="N141" i="48"/>
  <c r="N140" i="48"/>
  <c r="N139" i="48"/>
  <c r="N138" i="48"/>
  <c r="N137" i="48"/>
  <c r="N136" i="48"/>
  <c r="N135" i="48"/>
  <c r="N134" i="48"/>
  <c r="N133" i="48"/>
  <c r="N132" i="48"/>
  <c r="N131" i="48"/>
  <c r="N280" i="48"/>
  <c r="M253" i="48"/>
  <c r="L245" i="48"/>
  <c r="L237" i="48"/>
  <c r="L229" i="48"/>
  <c r="L221" i="48"/>
  <c r="K215" i="48"/>
  <c r="L213" i="48"/>
  <c r="M211" i="48"/>
  <c r="M208" i="48"/>
  <c r="K207" i="48"/>
  <c r="M204" i="48"/>
  <c r="K203" i="48"/>
  <c r="M200" i="48"/>
  <c r="K199" i="48"/>
  <c r="M196" i="48"/>
  <c r="K195" i="48"/>
  <c r="M143" i="48"/>
  <c r="M142" i="48"/>
  <c r="K141" i="48"/>
  <c r="M140" i="48"/>
  <c r="K139" i="48"/>
  <c r="M138" i="48"/>
  <c r="K137" i="48"/>
  <c r="M136" i="48"/>
  <c r="K135" i="48"/>
  <c r="M134" i="48"/>
  <c r="K133" i="48"/>
  <c r="M132" i="48"/>
  <c r="K131" i="48"/>
  <c r="N130" i="48"/>
  <c r="N129" i="48"/>
  <c r="N128" i="48"/>
  <c r="N127" i="48"/>
  <c r="N126" i="48"/>
  <c r="N125" i="48"/>
  <c r="N124" i="48"/>
  <c r="N123" i="48"/>
  <c r="N122" i="48"/>
  <c r="N121" i="48"/>
  <c r="N120" i="48"/>
  <c r="N119" i="48"/>
  <c r="N118" i="48"/>
  <c r="N117" i="48"/>
  <c r="N116" i="48"/>
  <c r="N115" i="48"/>
  <c r="N114" i="48"/>
  <c r="N113" i="48"/>
  <c r="N112" i="48"/>
  <c r="N111" i="48"/>
  <c r="N110" i="48"/>
  <c r="N109" i="48"/>
  <c r="N108" i="48"/>
  <c r="N107" i="48"/>
  <c r="N106" i="48"/>
  <c r="N105" i="48"/>
  <c r="N104" i="48"/>
  <c r="N103" i="48"/>
  <c r="N102" i="48"/>
  <c r="N101" i="48"/>
  <c r="N100" i="48"/>
  <c r="N99" i="48"/>
  <c r="N98" i="48"/>
  <c r="N97" i="48"/>
  <c r="N96" i="48"/>
  <c r="N95" i="48"/>
  <c r="N94" i="48"/>
  <c r="N93" i="48"/>
  <c r="N92" i="48"/>
  <c r="N91" i="48"/>
  <c r="N90" i="48"/>
  <c r="N89" i="48"/>
  <c r="N88" i="48"/>
  <c r="N87" i="48"/>
  <c r="N86" i="48"/>
  <c r="N85" i="48"/>
  <c r="N84" i="48"/>
  <c r="N83" i="48"/>
  <c r="N82" i="48"/>
  <c r="N81" i="48"/>
  <c r="N80" i="48"/>
  <c r="N79" i="48"/>
  <c r="N78" i="48"/>
  <c r="N77" i="48"/>
  <c r="N76" i="48"/>
  <c r="N75" i="48"/>
  <c r="N74" i="48"/>
  <c r="N73" i="48"/>
  <c r="N72" i="48"/>
  <c r="N71" i="48"/>
  <c r="N70" i="48"/>
  <c r="N68" i="48"/>
  <c r="N67" i="48"/>
  <c r="N66" i="48"/>
  <c r="N65" i="48"/>
  <c r="N64" i="48"/>
  <c r="N63" i="48"/>
  <c r="N62" i="48"/>
  <c r="N60" i="48"/>
  <c r="N59" i="48"/>
  <c r="N58" i="48"/>
  <c r="N57" i="48"/>
  <c r="N53" i="48"/>
  <c r="N52" i="48"/>
  <c r="N48" i="48"/>
  <c r="N46" i="48"/>
  <c r="N43" i="48"/>
  <c r="N39" i="48"/>
  <c r="L140" i="48"/>
  <c r="L138" i="48"/>
  <c r="L136" i="48"/>
  <c r="L134" i="48"/>
  <c r="L132" i="48"/>
  <c r="M130" i="48"/>
  <c r="M129" i="48"/>
  <c r="M128" i="48"/>
  <c r="M127" i="48"/>
  <c r="M126" i="48"/>
  <c r="M125" i="48"/>
  <c r="M124" i="48"/>
  <c r="M123" i="48"/>
  <c r="M122" i="48"/>
  <c r="M121" i="48"/>
  <c r="M120" i="48"/>
  <c r="M119" i="48"/>
  <c r="M118" i="48"/>
  <c r="M117" i="48"/>
  <c r="M116" i="48"/>
  <c r="M115" i="48"/>
  <c r="M114" i="48"/>
  <c r="M113" i="48"/>
  <c r="M112" i="48"/>
  <c r="M111" i="48"/>
  <c r="M110" i="48"/>
  <c r="M109" i="48"/>
  <c r="M108" i="48"/>
  <c r="M107" i="48"/>
  <c r="M106" i="48"/>
  <c r="M105" i="48"/>
  <c r="M104" i="48"/>
  <c r="M103" i="48"/>
  <c r="M102" i="48"/>
  <c r="M101" i="48"/>
  <c r="M100" i="48"/>
  <c r="M99" i="48"/>
  <c r="M98" i="48"/>
  <c r="M97" i="48"/>
  <c r="M96" i="48"/>
  <c r="M95" i="48"/>
  <c r="M94" i="48"/>
  <c r="M93" i="48"/>
  <c r="M92" i="48"/>
  <c r="M91" i="48"/>
  <c r="M90" i="48"/>
  <c r="M89" i="48"/>
  <c r="M88" i="48"/>
  <c r="M87" i="48"/>
  <c r="M86" i="48"/>
  <c r="M85" i="48"/>
  <c r="M84" i="48"/>
  <c r="M83" i="48"/>
  <c r="M82" i="48"/>
  <c r="M81" i="48"/>
  <c r="M80" i="48"/>
  <c r="M79" i="48"/>
  <c r="M78" i="48"/>
  <c r="M77" i="48"/>
  <c r="M76" i="48"/>
  <c r="M75" i="48"/>
  <c r="M74" i="48"/>
  <c r="M73" i="48"/>
  <c r="M72" i="48"/>
  <c r="M71" i="48"/>
  <c r="M70" i="48"/>
  <c r="M69" i="48"/>
  <c r="M68" i="48"/>
  <c r="M67" i="48"/>
  <c r="M66" i="48"/>
  <c r="M65" i="48"/>
  <c r="M64" i="48"/>
  <c r="M63" i="48"/>
  <c r="M62" i="48"/>
  <c r="M61" i="48"/>
  <c r="M60" i="48"/>
  <c r="M59" i="48"/>
  <c r="M58" i="48"/>
  <c r="M57" i="48"/>
  <c r="M56" i="48"/>
  <c r="M55" i="48"/>
  <c r="M54" i="48"/>
  <c r="M53" i="48"/>
  <c r="M52" i="48"/>
  <c r="M51" i="48"/>
  <c r="M50" i="48"/>
  <c r="M49" i="48"/>
  <c r="M48" i="48"/>
  <c r="M47" i="48"/>
  <c r="M46" i="48"/>
  <c r="M45" i="48"/>
  <c r="M141" i="48"/>
  <c r="K140" i="48"/>
  <c r="M139" i="48"/>
  <c r="K138" i="48"/>
  <c r="M137" i="48"/>
  <c r="K136" i="48"/>
  <c r="M135" i="48"/>
  <c r="K134" i="48"/>
  <c r="M133" i="48"/>
  <c r="K132" i="48"/>
  <c r="M131" i="48"/>
  <c r="L130" i="48"/>
  <c r="L129" i="48"/>
  <c r="L128" i="48"/>
  <c r="L127" i="48"/>
  <c r="L126" i="48"/>
  <c r="L125" i="48"/>
  <c r="L124" i="48"/>
  <c r="L123" i="48"/>
  <c r="L122" i="48"/>
  <c r="L121" i="48"/>
  <c r="L120" i="48"/>
  <c r="L119" i="48"/>
  <c r="L118" i="48"/>
  <c r="L117" i="48"/>
  <c r="L116" i="48"/>
  <c r="L115" i="48"/>
  <c r="L114" i="48"/>
  <c r="L113" i="48"/>
  <c r="L112" i="48"/>
  <c r="L111" i="48"/>
  <c r="L110" i="48"/>
  <c r="L109" i="48"/>
  <c r="L108" i="48"/>
  <c r="L107" i="48"/>
  <c r="L106" i="48"/>
  <c r="L105" i="48"/>
  <c r="L104" i="48"/>
  <c r="L103" i="48"/>
  <c r="L102" i="48"/>
  <c r="L101" i="48"/>
  <c r="L100" i="48"/>
  <c r="L99" i="48"/>
  <c r="L98" i="48"/>
  <c r="L97" i="48"/>
  <c r="L96" i="48"/>
  <c r="L95" i="48"/>
  <c r="L94" i="48"/>
  <c r="L93" i="48"/>
  <c r="L92" i="48"/>
  <c r="L91" i="48"/>
  <c r="L90" i="48"/>
  <c r="L89" i="48"/>
  <c r="L88" i="48"/>
  <c r="L87" i="48"/>
  <c r="L86" i="48"/>
  <c r="L85" i="48"/>
  <c r="L84" i="48"/>
  <c r="L83" i="48"/>
  <c r="L82" i="48"/>
  <c r="L81" i="48"/>
  <c r="L80" i="48"/>
  <c r="L79" i="48"/>
  <c r="L78" i="48"/>
  <c r="L77" i="48"/>
  <c r="L76" i="48"/>
  <c r="L75" i="48"/>
  <c r="L74" i="48"/>
  <c r="L73" i="48"/>
  <c r="L72" i="48"/>
  <c r="L71" i="48"/>
  <c r="L70" i="48"/>
  <c r="L69" i="48"/>
  <c r="L68" i="48"/>
  <c r="L67" i="48"/>
  <c r="L66" i="48"/>
  <c r="L65" i="48"/>
  <c r="L64" i="48"/>
  <c r="L63" i="48"/>
  <c r="L62" i="48"/>
  <c r="L61" i="48"/>
  <c r="L60" i="48"/>
  <c r="L59" i="48"/>
  <c r="L58" i="48"/>
  <c r="L57" i="48"/>
  <c r="L56" i="48"/>
  <c r="L55" i="48"/>
  <c r="L54" i="48"/>
  <c r="L53" i="48"/>
  <c r="L52" i="48"/>
  <c r="L51" i="48"/>
  <c r="L50" i="48"/>
  <c r="L49" i="48"/>
  <c r="L48" i="48"/>
  <c r="L47" i="48"/>
  <c r="L46" i="48"/>
  <c r="L45" i="48"/>
  <c r="L44" i="48"/>
  <c r="L43" i="48"/>
  <c r="L42" i="48"/>
  <c r="L41" i="48"/>
  <c r="L40" i="48"/>
  <c r="L39" i="48"/>
  <c r="L38" i="48"/>
  <c r="L37" i="48"/>
  <c r="L36" i="48"/>
  <c r="L35" i="48"/>
  <c r="L34" i="48"/>
  <c r="L33" i="48"/>
  <c r="L32" i="48"/>
  <c r="L31" i="48"/>
  <c r="L30" i="48"/>
  <c r="L29" i="48"/>
  <c r="L28" i="48"/>
  <c r="L27" i="48"/>
  <c r="L26" i="48"/>
  <c r="L25" i="48"/>
  <c r="L24" i="48"/>
  <c r="L23" i="48"/>
  <c r="L22" i="48"/>
  <c r="L21" i="48"/>
  <c r="L20" i="48"/>
  <c r="L19" i="48"/>
  <c r="L18" i="48"/>
  <c r="L17" i="48"/>
  <c r="L16" i="48"/>
  <c r="L15" i="48"/>
  <c r="L14" i="48"/>
  <c r="L13" i="48"/>
  <c r="L12" i="48"/>
  <c r="L6" i="48"/>
  <c r="N69" i="48"/>
  <c r="N61" i="48"/>
  <c r="N56" i="48"/>
  <c r="N55" i="48"/>
  <c r="N54" i="48"/>
  <c r="N51" i="48"/>
  <c r="N50" i="48"/>
  <c r="N49" i="48"/>
  <c r="N47" i="48"/>
  <c r="N45" i="48"/>
  <c r="N44" i="48"/>
  <c r="N42" i="48"/>
  <c r="N41" i="48"/>
  <c r="N40" i="48"/>
  <c r="N38" i="48"/>
  <c r="L141" i="48"/>
  <c r="L139" i="48"/>
  <c r="L137" i="48"/>
  <c r="L135" i="48"/>
  <c r="L133" i="48"/>
  <c r="L131" i="48"/>
  <c r="K130" i="48"/>
  <c r="K129" i="48"/>
  <c r="K128" i="48"/>
  <c r="K127" i="48"/>
  <c r="K126" i="48"/>
  <c r="K125" i="48"/>
  <c r="K124" i="48"/>
  <c r="K123" i="48"/>
  <c r="K122" i="48"/>
  <c r="K121" i="48"/>
  <c r="K120" i="48"/>
  <c r="K119" i="48"/>
  <c r="K118" i="48"/>
  <c r="K117" i="48"/>
  <c r="K116" i="48"/>
  <c r="K115" i="48"/>
  <c r="K114" i="48"/>
  <c r="K113" i="48"/>
  <c r="K112" i="48"/>
  <c r="K111" i="48"/>
  <c r="K110" i="48"/>
  <c r="K109" i="48"/>
  <c r="K108" i="48"/>
  <c r="K107" i="48"/>
  <c r="K106" i="48"/>
  <c r="K105" i="48"/>
  <c r="K104" i="48"/>
  <c r="K103" i="48"/>
  <c r="K102" i="48"/>
  <c r="K101" i="48"/>
  <c r="K100" i="48"/>
  <c r="K99" i="48"/>
  <c r="K98" i="48"/>
  <c r="K97" i="48"/>
  <c r="K96" i="48"/>
  <c r="K95" i="48"/>
  <c r="K94" i="48"/>
  <c r="K93" i="48"/>
  <c r="K92" i="48"/>
  <c r="K91" i="48"/>
  <c r="K90" i="48"/>
  <c r="K89" i="48"/>
  <c r="K88" i="48"/>
  <c r="K87" i="48"/>
  <c r="K86" i="48"/>
  <c r="K85" i="48"/>
  <c r="K84" i="48"/>
  <c r="K83" i="48"/>
  <c r="K82" i="48"/>
  <c r="K81" i="48"/>
  <c r="K80" i="48"/>
  <c r="K79" i="48"/>
  <c r="K78" i="48"/>
  <c r="K77" i="48"/>
  <c r="K76" i="48"/>
  <c r="K75" i="48"/>
  <c r="K74" i="48"/>
  <c r="K73" i="48"/>
  <c r="K72" i="48"/>
  <c r="K71" i="48"/>
  <c r="K70" i="48"/>
  <c r="K69" i="48"/>
  <c r="K68" i="48"/>
  <c r="K67" i="48"/>
  <c r="K66" i="48"/>
  <c r="K65" i="48"/>
  <c r="K64" i="48"/>
  <c r="K63" i="48"/>
  <c r="K62" i="48"/>
  <c r="K61" i="48"/>
  <c r="K60" i="48"/>
  <c r="K59" i="48"/>
  <c r="K58" i="48"/>
  <c r="K57" i="48"/>
  <c r="K56" i="48"/>
  <c r="K55" i="48"/>
  <c r="K54" i="48"/>
  <c r="K53" i="48"/>
  <c r="K52" i="48"/>
  <c r="K51" i="48"/>
  <c r="K50" i="48"/>
  <c r="K49" i="48"/>
  <c r="K48" i="48"/>
  <c r="K47" i="48"/>
  <c r="K46" i="48"/>
  <c r="K45" i="48"/>
  <c r="K44" i="48"/>
  <c r="K43" i="48"/>
  <c r="K42" i="48"/>
  <c r="K41" i="48"/>
  <c r="K40" i="48"/>
  <c r="K39" i="48"/>
  <c r="K38" i="48"/>
  <c r="K37" i="48"/>
  <c r="K36" i="48"/>
  <c r="K35" i="48"/>
  <c r="K34" i="48"/>
  <c r="K33" i="48"/>
  <c r="K32" i="48"/>
  <c r="K31" i="48"/>
  <c r="K30" i="48"/>
  <c r="K29" i="48"/>
  <c r="K28" i="48"/>
  <c r="K27" i="48"/>
  <c r="K26" i="48"/>
  <c r="K25" i="48"/>
  <c r="K24" i="48"/>
  <c r="K23" i="48"/>
  <c r="K22" i="48"/>
  <c r="K21" i="48"/>
  <c r="K20" i="48"/>
  <c r="K19" i="48"/>
  <c r="K18" i="48"/>
  <c r="K17" i="48"/>
  <c r="K16" i="48"/>
  <c r="K15" i="48"/>
  <c r="K14" i="48"/>
  <c r="K13" i="48"/>
  <c r="K12" i="48"/>
  <c r="M43" i="48"/>
  <c r="M41" i="48"/>
  <c r="M39" i="48"/>
  <c r="N26" i="48"/>
  <c r="N24" i="48"/>
  <c r="N21" i="48"/>
  <c r="N18" i="48"/>
  <c r="N16" i="48"/>
  <c r="N14" i="48"/>
  <c r="N12" i="48"/>
  <c r="M44" i="48"/>
  <c r="M40" i="48"/>
  <c r="M38" i="48"/>
  <c r="M37" i="48"/>
  <c r="M36" i="48"/>
  <c r="M35" i="48"/>
  <c r="M34" i="48"/>
  <c r="M33" i="48"/>
  <c r="M32" i="48"/>
  <c r="M31" i="48"/>
  <c r="M30" i="48"/>
  <c r="M29" i="48"/>
  <c r="M28" i="48"/>
  <c r="M26" i="48"/>
  <c r="M25" i="48"/>
  <c r="M24" i="48"/>
  <c r="M23" i="48"/>
  <c r="M22" i="48"/>
  <c r="M20" i="48"/>
  <c r="M19" i="48"/>
  <c r="M17" i="48"/>
  <c r="M15" i="48"/>
  <c r="M13" i="48"/>
  <c r="N37" i="48"/>
  <c r="N36" i="48"/>
  <c r="N35" i="48"/>
  <c r="N34" i="48"/>
  <c r="N33" i="48"/>
  <c r="N32" i="48"/>
  <c r="N31" i="48"/>
  <c r="N30" i="48"/>
  <c r="N29" i="48"/>
  <c r="N28" i="48"/>
  <c r="N27" i="48"/>
  <c r="N25" i="48"/>
  <c r="N23" i="48"/>
  <c r="N22" i="48"/>
  <c r="N20" i="48"/>
  <c r="N19" i="48"/>
  <c r="N17" i="48"/>
  <c r="N15" i="48"/>
  <c r="N13" i="48"/>
  <c r="M42" i="48"/>
  <c r="M27" i="48"/>
  <c r="M21" i="48"/>
  <c r="M18" i="48"/>
  <c r="M16" i="48"/>
  <c r="M14" i="48"/>
  <c r="M12" i="48"/>
</calcChain>
</file>

<file path=xl/sharedStrings.xml><?xml version="1.0" encoding="utf-8"?>
<sst xmlns="http://schemas.openxmlformats.org/spreadsheetml/2006/main" count="82426" uniqueCount="203">
  <si>
    <t>Season</t>
  </si>
  <si>
    <t>Report No.</t>
  </si>
  <si>
    <t>Date</t>
  </si>
  <si>
    <t>Time</t>
  </si>
  <si>
    <t>Lysimeter Number</t>
  </si>
  <si>
    <t>Volume (L)</t>
  </si>
  <si>
    <t>Comments</t>
  </si>
  <si>
    <t>Block</t>
  </si>
  <si>
    <t>Depth</t>
  </si>
  <si>
    <r>
      <t>TKN (g/m</t>
    </r>
    <r>
      <rPr>
        <sz val="11"/>
        <rFont val="Calibri"/>
        <family val="2"/>
      </rPr>
      <t>³)</t>
    </r>
  </si>
  <si>
    <r>
      <t>Nitrite Nitrogen (g/m</t>
    </r>
    <r>
      <rPr>
        <sz val="11"/>
        <rFont val="Calibri"/>
        <family val="2"/>
      </rPr>
      <t>³)</t>
    </r>
  </si>
  <si>
    <r>
      <t>Nitrate Nitrogen (g/m</t>
    </r>
    <r>
      <rPr>
        <sz val="11"/>
        <rFont val="Calibri"/>
        <family val="2"/>
      </rPr>
      <t>³)</t>
    </r>
  </si>
  <si>
    <r>
      <t>Ammoniacal Nitrogen (g/m</t>
    </r>
    <r>
      <rPr>
        <sz val="11"/>
        <rFont val="Calibri"/>
        <family val="2"/>
      </rPr>
      <t>³)</t>
    </r>
  </si>
  <si>
    <t>E3</t>
  </si>
  <si>
    <t>Shallow</t>
  </si>
  <si>
    <t>E5</t>
  </si>
  <si>
    <t>E6</t>
  </si>
  <si>
    <t>A South</t>
  </si>
  <si>
    <t>A North</t>
  </si>
  <si>
    <t>Control</t>
  </si>
  <si>
    <t>D Block</t>
  </si>
  <si>
    <t>A1</t>
  </si>
  <si>
    <t>A2</t>
  </si>
  <si>
    <t>A3</t>
  </si>
  <si>
    <t>Deep</t>
  </si>
  <si>
    <t>B1</t>
  </si>
  <si>
    <t>B2</t>
  </si>
  <si>
    <t>B3</t>
  </si>
  <si>
    <t>C1</t>
  </si>
  <si>
    <t>C2</t>
  </si>
  <si>
    <t>C3</t>
  </si>
  <si>
    <t>CT1</t>
  </si>
  <si>
    <t>CT2</t>
  </si>
  <si>
    <t>CT3</t>
  </si>
  <si>
    <t>D1</t>
  </si>
  <si>
    <t>D2</t>
  </si>
  <si>
    <t>D3</t>
  </si>
  <si>
    <t>ED1</t>
  </si>
  <si>
    <t>ED2</t>
  </si>
  <si>
    <t>ED3</t>
  </si>
  <si>
    <t>E1</t>
  </si>
  <si>
    <t>EW1</t>
  </si>
  <si>
    <t>EW2</t>
  </si>
  <si>
    <t>EW3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</si>
  <si>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</si>
  <si>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</si>
  <si>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</si>
  <si>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</si>
  <si>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</si>
  <si>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</si>
  <si>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</si>
  <si>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</si>
  <si>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</si>
  <si>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r>
      <t>Chloride (g/m</t>
    </r>
    <r>
      <rPr>
        <sz val="11"/>
        <rFont val="Calibri"/>
        <family val="2"/>
      </rPr>
      <t>³)</t>
    </r>
  </si>
  <si>
    <r>
      <t>Total Phosphorus (g/m</t>
    </r>
    <r>
      <rPr>
        <sz val="11"/>
        <rFont val="Calibri"/>
        <family val="2"/>
      </rPr>
      <t>³)</t>
    </r>
  </si>
  <si>
    <r>
      <t>DRP (g/m</t>
    </r>
    <r>
      <rPr>
        <sz val="11"/>
        <rFont val="Calibri"/>
        <family val="2"/>
      </rPr>
      <t>³)</t>
    </r>
  </si>
  <si>
    <t>Faecal coliforms (cfu/100ml)</t>
  </si>
  <si>
    <t>No sample avaliable</t>
  </si>
  <si>
    <t xml:space="preserve">Insufficient volume </t>
  </si>
  <si>
    <t>Lysimeter blocked</t>
  </si>
  <si>
    <t xml:space="preserve">Insufficient volume. New sampling regime implemented as per consent variation DP981043Lb &amp; DP981044Ab </t>
  </si>
  <si>
    <t>FLUX LYSIMETER MONITORING RESULTS</t>
  </si>
  <si>
    <t>blocked?</t>
  </si>
  <si>
    <t>16/38426</t>
  </si>
  <si>
    <t>16/3970</t>
  </si>
  <si>
    <t>16/40272</t>
  </si>
  <si>
    <t>16/41188</t>
  </si>
  <si>
    <t>to check results</t>
  </si>
  <si>
    <t>16/42401</t>
  </si>
  <si>
    <t>16/43346</t>
  </si>
  <si>
    <t>16/44215</t>
  </si>
  <si>
    <t>16/47698</t>
  </si>
  <si>
    <t>16/48553</t>
  </si>
  <si>
    <t>16/49900</t>
  </si>
  <si>
    <t xml:space="preserve"> </t>
  </si>
  <si>
    <t>17/14538</t>
  </si>
  <si>
    <t>`0.8</t>
  </si>
  <si>
    <t>Broken Sample discarded by the ELS lab.</t>
  </si>
  <si>
    <t>Rain - CONTROL (mm)</t>
  </si>
  <si>
    <t>Run</t>
  </si>
  <si>
    <t>E4-R3</t>
  </si>
  <si>
    <t>E3-R4</t>
  </si>
  <si>
    <t>E5-R5</t>
  </si>
  <si>
    <t>AS-R6</t>
  </si>
  <si>
    <t>AN-R6</t>
  </si>
  <si>
    <t>D-R3</t>
  </si>
  <si>
    <t>AS - R4</t>
  </si>
  <si>
    <t>B1-R7</t>
  </si>
  <si>
    <t>C2-R9</t>
  </si>
  <si>
    <t>D-R15</t>
  </si>
  <si>
    <t>E1-R1</t>
  </si>
  <si>
    <t>E6-R4</t>
  </si>
  <si>
    <t>D-R11</t>
  </si>
  <si>
    <t>Irrig - E4_R3 (mm)</t>
  </si>
  <si>
    <t>Irrig - E3_R4 (mm)</t>
  </si>
  <si>
    <t>Irrig - E5_R5 (mm)</t>
  </si>
  <si>
    <t>Irrig - AS_R6 (mm)</t>
  </si>
  <si>
    <t>Irrig - AN_R6 (mm)</t>
  </si>
  <si>
    <t>Irrig - CONTROL (mm)</t>
  </si>
  <si>
    <t>Irrig - D_R11 (mm)</t>
  </si>
  <si>
    <t>Irrig - D_R3 (mm)</t>
  </si>
  <si>
    <t>Irrig - AS_R4 (mm)</t>
  </si>
  <si>
    <t>Irrig - B1_R7 (mm)</t>
  </si>
  <si>
    <t>Irrig - C2_R9 (mm)</t>
  </si>
  <si>
    <t>Irrig - D_R15 (mm)</t>
  </si>
  <si>
    <t>Irrig - E1_R1 (mm)</t>
  </si>
  <si>
    <t>Irrig - E6_R4 (mm)</t>
  </si>
  <si>
    <t>-</t>
  </si>
  <si>
    <t>Lysimeters 1, 2</t>
  </si>
  <si>
    <t>Lysimeter 3</t>
  </si>
  <si>
    <t>Lysimeters 4, 5</t>
  </si>
  <si>
    <t>Lysimeters 6, 7, 8</t>
  </si>
  <si>
    <t>Lysimeters 9, 10, 11</t>
  </si>
  <si>
    <t>Lysimeters 12, 13, 14</t>
  </si>
  <si>
    <t>Lysimeters 15, 16, 17</t>
  </si>
  <si>
    <t>Lysimeters 18, 19, 20</t>
  </si>
  <si>
    <t>Lysimeters A1, A2, A3</t>
  </si>
  <si>
    <t>Lysimeters B1, B2, B3</t>
  </si>
  <si>
    <t>Lysimeters C1, C2, C3</t>
  </si>
  <si>
    <t>Lysimeters CT1, CT2, CT3</t>
  </si>
  <si>
    <t>Lysimeters D1, D2, D3</t>
  </si>
  <si>
    <t>Lysimeters ED1, ED2, ED3</t>
  </si>
  <si>
    <t>Lysimeters EW1, EW2, EW3</t>
  </si>
  <si>
    <t xml:space="preserve">D Block - Root Zone Shallow </t>
  </si>
  <si>
    <t xml:space="preserve">E Wet - Root zone deep </t>
  </si>
  <si>
    <t>2016-2017</t>
  </si>
  <si>
    <t>St row</t>
  </si>
  <si>
    <t>end row</t>
  </si>
  <si>
    <t xml:space="preserve">Season </t>
  </si>
  <si>
    <t>2009-2010</t>
  </si>
  <si>
    <t>2010-2011</t>
  </si>
  <si>
    <t>2011-2012</t>
  </si>
  <si>
    <t>2012-2013</t>
  </si>
  <si>
    <t>2013-2014</t>
  </si>
  <si>
    <t>2014-2015</t>
  </si>
  <si>
    <t>2015-2016</t>
  </si>
  <si>
    <t>2017-2018</t>
  </si>
  <si>
    <t>Lysimeters</t>
  </si>
  <si>
    <t>Seasons</t>
  </si>
  <si>
    <t>Lysimeter Col</t>
  </si>
  <si>
    <t>irrig Col</t>
  </si>
  <si>
    <t>Rain</t>
  </si>
  <si>
    <t>Title</t>
  </si>
  <si>
    <t>Block E3 - Root Zone shallow</t>
  </si>
  <si>
    <t xml:space="preserve">Block E5 - Root Zone shallow </t>
  </si>
  <si>
    <t xml:space="preserve">A South - Root Zone shallow </t>
  </si>
  <si>
    <t xml:space="preserve">A North - Root Zone shallow </t>
  </si>
  <si>
    <t>Control - Root Zone shallow</t>
  </si>
  <si>
    <t xml:space="preserve">D Block - Root Zone shallow </t>
  </si>
  <si>
    <t xml:space="preserve">A South - Root Zone Deep </t>
  </si>
  <si>
    <t xml:space="preserve">Block B1 - Root Zone Deep </t>
  </si>
  <si>
    <t xml:space="preserve">Block C2 - Root Zone Deep </t>
  </si>
  <si>
    <t>Control - Root Zone Deep</t>
  </si>
  <si>
    <t xml:space="preserve">D Block - Root Zone Deep </t>
  </si>
  <si>
    <t>E Dry - Root Zone Deep</t>
  </si>
  <si>
    <t>Select:</t>
  </si>
  <si>
    <t xml:space="preserve"> - Drop Down Menu </t>
  </si>
  <si>
    <t xml:space="preserve"> - Use scroll bar to change season </t>
  </si>
  <si>
    <t>TKN</t>
  </si>
  <si>
    <t>Nitrite</t>
  </si>
  <si>
    <t>Nitrate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</si>
  <si>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</si>
  <si>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</si>
  <si>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</si>
  <si>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</si>
  <si>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</si>
  <si>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</si>
  <si>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</si>
  <si>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</si>
  <si>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</si>
  <si>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</si>
  <si>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</si>
  <si>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</si>
  <si>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</si>
  <si>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</si>
  <si>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</si>
  <si>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</si>
  <si>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</si>
  <si>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</si>
  <si>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</si>
  <si>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</si>
  <si>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Ammoniacal</t>
  </si>
  <si>
    <t>Kg N Ha</t>
  </si>
  <si>
    <t>AN-R 6</t>
  </si>
  <si>
    <t>AS-R 4</t>
  </si>
  <si>
    <t>AS-R 6</t>
  </si>
  <si>
    <t>B1-7</t>
  </si>
  <si>
    <t>C2-R 9</t>
  </si>
  <si>
    <t>D-R 3</t>
  </si>
  <si>
    <t>E1-1</t>
  </si>
  <si>
    <t>E6-R 4</t>
  </si>
  <si>
    <t xml:space="preserve">From Irrigation Data </t>
  </si>
  <si>
    <t>There are 6 tables of nutrient information in this worksheet, They are placed adjacent to each other.</t>
  </si>
  <si>
    <t xml:space="preserve">Lysimeter TKN </t>
  </si>
  <si>
    <t xml:space="preserve">Lysimeter Nitrite - N </t>
  </si>
  <si>
    <t xml:space="preserve">Lysimeter Nitrate -N </t>
  </si>
  <si>
    <t xml:space="preserve">Lysimeter Ammoniacal - N </t>
  </si>
  <si>
    <t>Irrigation - TKN</t>
  </si>
  <si>
    <t>Irrigation - kg/N/Ha</t>
  </si>
  <si>
    <t>Lysimeters - Groups</t>
  </si>
  <si>
    <t>Block Root depths</t>
  </si>
  <si>
    <t>Individual Lysimeter data. Values begin on the 14th September 2010</t>
  </si>
  <si>
    <t>If plot is blank, there may not be lysimeter data available for the given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</si>
</sst>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09]h:mm\ AM/PM;@"/>
    <numFmt numFmtId="165" formatCode="dd/mm/yy"/>
    <numFmt numFmtId="166" formatCode="#,##0.0"/>
    <numFmt numFmtId="167" formatCode="dd/mm/yyyy"/>
    <numFmt numFmtId="168" formatCode="0.0"/>
  </numFmts>
  <fonts count="15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</patternFill>
    </fill>
    <fill>
      <patternFill patternType="solid">
        <fgColor rgb="FFF2F2F2"/>
        <bgColor indexed="64"/>
      </patternFill>
    </fill>
    <fill>
      <patternFill patternType="solid">
        <fgColor rgb="FF30B1C3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medium">
        <color auto="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medium">
        <color auto="1"/>
      </right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5" fillId="6" borderId="0" applyNumberFormat="0" applyBorder="0" applyAlignment="0" applyProtection="0"/>
    <xf numFmtId="0" fontId="7" fillId="9" borderId="0" applyNumberFormat="0" applyBorder="0" applyAlignment="0" applyProtection="0"/>
    <xf numFmtId="0" fontId="8" fillId="0" borderId="0" applyNumberFormat="0" applyFill="0" applyBorder="0" applyAlignment="0" applyProtection="0"/>
  </cellStyleXfs>
  <cellXfs count="98">
    <xf numFmtId="0" fontId="0" fillId="0" borderId="0" xfId="0"/>
    <xf numFmtId="0" fontId="0" fillId="0" borderId="0" xfId="0" applyProtection="1">
      <protection locked="0"/>
    </xf>
    <xf numFmtId="0" fontId="0" fillId="2" borderId="0" xfId="0" applyFill="1" applyProtection="1">
      <protection locked="0"/>
    </xf>
    <xf numFmtId="14" fontId="0" fillId="2" borderId="0" xfId="0" applyNumberFormat="1" applyFill="1" applyProtection="1">
      <protection locked="0"/>
    </xf>
    <xf numFmtId="0" fontId="0" fillId="2" borderId="0" xfId="0" applyFill="1" applyAlignment="1" applyProtection="1">
      <alignment horizontal="right"/>
      <protection locked="0"/>
    </xf>
    <xf numFmtId="14" fontId="0" fillId="0" borderId="0" xfId="0" applyNumberFormat="1" applyProtection="1">
      <protection locked="0"/>
    </xf>
    <xf numFmtId="0" fontId="0" fillId="0" borderId="0" xfId="0" applyAlignment="1" applyProtection="1">
      <alignment horizontal="right"/>
      <protection locked="0"/>
    </xf>
    <xf numFmtId="0" fontId="2" fillId="0" borderId="0" xfId="0" applyFont="1" applyFill="1" applyBorder="1" applyAlignment="1" applyProtection="1">
      <alignment wrapText="1"/>
      <protection locked="0"/>
    </xf>
    <xf numFmtId="14" fontId="2" fillId="0" borderId="0" xfId="0" applyNumberFormat="1" applyFont="1" applyFill="1" applyBorder="1" applyAlignment="1" applyProtection="1">
      <alignment wrapText="1"/>
      <protection locked="0"/>
    </xf>
    <xf numFmtId="0" fontId="2" fillId="0" borderId="0" xfId="0" applyFont="1" applyFill="1" applyBorder="1" applyAlignment="1" applyProtection="1">
      <alignment horizontal="right" wrapText="1"/>
      <protection locked="0"/>
    </xf>
    <xf numFmtId="0" fontId="0" fillId="0" borderId="0" xfId="0" applyFill="1" applyProtection="1">
      <protection locked="0"/>
    </xf>
    <xf numFmtId="0" fontId="2" fillId="0" borderId="0" xfId="0" applyFont="1" applyFill="1" applyProtection="1">
      <protection locked="0"/>
    </xf>
    <xf numFmtId="0" fontId="0" fillId="0" borderId="0" xfId="0" applyAlignment="1" applyProtection="1">
      <alignment wrapText="1"/>
      <protection locked="0"/>
    </xf>
    <xf numFmtId="0" fontId="2" fillId="0" borderId="0" xfId="0" applyFont="1" applyFill="1" applyAlignment="1" applyProtection="1">
      <alignment wrapText="1"/>
      <protection locked="0"/>
    </xf>
    <xf numFmtId="0" fontId="0" fillId="0" borderId="2" xfId="0" applyBorder="1" applyAlignment="1" applyProtection="1">
      <alignment wrapText="1"/>
    </xf>
    <xf numFmtId="0" fontId="2" fillId="3" borderId="1" xfId="0" applyFont="1" applyFill="1" applyBorder="1" applyAlignment="1" applyProtection="1">
      <alignment wrapText="1"/>
    </xf>
    <xf numFmtId="14" fontId="2" fillId="3" borderId="3" xfId="0" applyNumberFormat="1" applyFont="1" applyFill="1" applyBorder="1" applyAlignment="1" applyProtection="1">
      <alignment wrapText="1"/>
    </xf>
    <xf numFmtId="0" fontId="2" fillId="3" borderId="3" xfId="0" applyFont="1" applyFill="1" applyBorder="1" applyAlignment="1" applyProtection="1">
      <alignment horizontal="left" wrapText="1"/>
    </xf>
    <xf numFmtId="0" fontId="4" fillId="4" borderId="1" xfId="0" applyFont="1" applyFill="1" applyBorder="1" applyAlignment="1" applyProtection="1">
      <alignment horizontal="left" wrapText="1"/>
    </xf>
    <xf numFmtId="0" fontId="2" fillId="3" borderId="3" xfId="0" applyFont="1" applyFill="1" applyBorder="1" applyAlignment="1" applyProtection="1">
      <alignment wrapText="1"/>
    </xf>
    <xf numFmtId="0" fontId="2" fillId="5" borderId="1" xfId="0" applyFont="1" applyFill="1" applyBorder="1" applyAlignment="1" applyProtection="1">
      <alignment wrapText="1"/>
    </xf>
    <xf numFmtId="0" fontId="2" fillId="5" borderId="3" xfId="0" applyFont="1" applyFill="1" applyBorder="1" applyAlignment="1" applyProtection="1">
      <alignment wrapText="1"/>
    </xf>
    <xf numFmtId="164" fontId="0" fillId="2" borderId="0" xfId="0" applyNumberFormat="1" applyFill="1" applyProtection="1">
      <protection locked="0"/>
    </xf>
    <xf numFmtId="164" fontId="0" fillId="0" borderId="0" xfId="0" applyNumberFormat="1" applyProtection="1">
      <protection locked="0"/>
    </xf>
    <xf numFmtId="164" fontId="2" fillId="3" borderId="1" xfId="0" applyNumberFormat="1" applyFont="1" applyFill="1" applyBorder="1" applyAlignment="1" applyProtection="1">
      <alignment wrapText="1"/>
    </xf>
    <xf numFmtId="164" fontId="2" fillId="0" borderId="0" xfId="0" applyNumberFormat="1" applyFont="1" applyFill="1" applyBorder="1" applyAlignment="1" applyProtection="1">
      <alignment wrapText="1"/>
      <protection locked="0"/>
    </xf>
    <xf numFmtId="0" fontId="0" fillId="2" borderId="0" xfId="0" applyFill="1" applyAlignment="1" applyProtection="1">
      <alignment horizontal="right"/>
    </xf>
    <xf numFmtId="0" fontId="0" fillId="0" borderId="0" xfId="0" applyFill="1" applyAlignment="1" applyProtection="1">
      <alignment horizontal="right"/>
    </xf>
    <xf numFmtId="0" fontId="0" fillId="0" borderId="0" xfId="0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right" wrapText="1"/>
    </xf>
    <xf numFmtId="0" fontId="1" fillId="2" borderId="0" xfId="0" applyFont="1" applyFill="1" applyProtection="1"/>
    <xf numFmtId="0" fontId="0" fillId="0" borderId="0" xfId="0" applyProtection="1"/>
    <xf numFmtId="0" fontId="2" fillId="0" borderId="0" xfId="0" applyFont="1" applyFill="1" applyBorder="1" applyAlignment="1" applyProtection="1">
      <alignment wrapText="1"/>
    </xf>
    <xf numFmtId="165" fontId="0" fillId="0" borderId="0" xfId="0" applyNumberFormat="1" applyProtection="1">
      <protection locked="0"/>
    </xf>
    <xf numFmtId="14" fontId="2" fillId="0" borderId="0" xfId="0" applyNumberFormat="1" applyFont="1" applyFill="1" applyProtection="1">
      <protection locked="0"/>
    </xf>
    <xf numFmtId="0" fontId="0" fillId="0" borderId="0" xfId="0" applyNumberFormat="1" applyProtection="1">
      <protection locked="0"/>
    </xf>
    <xf numFmtId="0" fontId="6" fillId="7" borderId="0" xfId="0" applyFont="1" applyFill="1" applyAlignment="1">
      <alignment horizontal="center" textRotation="90" wrapText="1"/>
    </xf>
    <xf numFmtId="166" fontId="0" fillId="0" borderId="0" xfId="0" applyNumberFormat="1"/>
    <xf numFmtId="0" fontId="5" fillId="6" borderId="0" xfId="1" applyAlignment="1">
      <alignment horizontal="center"/>
    </xf>
    <xf numFmtId="0" fontId="6" fillId="8" borderId="4" xfId="0" applyFont="1" applyFill="1" applyBorder="1" applyAlignment="1">
      <alignment horizontal="center" textRotation="90" wrapText="1"/>
    </xf>
    <xf numFmtId="167" fontId="6" fillId="8" borderId="4" xfId="0" applyNumberFormat="1" applyFont="1" applyFill="1" applyBorder="1" applyAlignment="1">
      <alignment horizontal="center"/>
    </xf>
    <xf numFmtId="0" fontId="6" fillId="8" borderId="4" xfId="0" applyFont="1" applyFill="1" applyBorder="1" applyAlignment="1">
      <alignment horizontal="center"/>
    </xf>
    <xf numFmtId="0" fontId="2" fillId="10" borderId="5" xfId="0" applyFont="1" applyFill="1" applyBorder="1" applyAlignment="1">
      <alignment horizontal="right" wrapText="1"/>
    </xf>
    <xf numFmtId="0" fontId="2" fillId="0" borderId="5" xfId="0" applyFont="1" applyBorder="1" applyAlignment="1">
      <alignment horizontal="right" wrapText="1"/>
    </xf>
    <xf numFmtId="0" fontId="0" fillId="10" borderId="5" xfId="0" applyFont="1" applyFill="1" applyBorder="1" applyAlignment="1">
      <alignment horizontal="right"/>
    </xf>
    <xf numFmtId="0" fontId="0" fillId="0" borderId="5" xfId="0" applyFont="1" applyBorder="1" applyAlignment="1">
      <alignment horizontal="right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7" fillId="9" borderId="0" xfId="2"/>
    <xf numFmtId="0" fontId="7" fillId="9" borderId="0" xfId="2" applyAlignment="1">
      <alignment horizontal="center"/>
    </xf>
    <xf numFmtId="168" fontId="7" fillId="9" borderId="0" xfId="2" applyNumberFormat="1" applyAlignment="1">
      <alignment horizontal="center"/>
    </xf>
    <xf numFmtId="0" fontId="6" fillId="0" borderId="4" xfId="0" applyFont="1" applyFill="1" applyBorder="1" applyAlignment="1">
      <alignment horizontal="center" textRotation="90" wrapText="1"/>
    </xf>
    <xf numFmtId="0" fontId="0" fillId="0" borderId="0" xfId="0" applyAlignment="1">
      <alignment horizontal="center"/>
    </xf>
    <xf numFmtId="0" fontId="4" fillId="11" borderId="0" xfId="0" applyFont="1" applyFill="1"/>
    <xf numFmtId="0" fontId="0" fillId="11" borderId="0" xfId="0" applyFont="1" applyFill="1"/>
    <xf numFmtId="0" fontId="10" fillId="11" borderId="0" xfId="0" applyFont="1" applyFill="1"/>
    <xf numFmtId="0" fontId="8" fillId="11" borderId="0" xfId="3" applyFill="1"/>
    <xf numFmtId="0" fontId="2" fillId="11" borderId="0" xfId="0" applyFont="1" applyFill="1"/>
    <xf numFmtId="0" fontId="2" fillId="11" borderId="0" xfId="0" applyFont="1" applyFill="1" applyAlignment="1">
      <alignment horizontal="center"/>
    </xf>
    <xf numFmtId="1" fontId="2" fillId="11" borderId="0" xfId="0" applyNumberFormat="1" applyFont="1" applyFill="1" applyAlignment="1">
      <alignment horizontal="center"/>
    </xf>
    <xf numFmtId="0" fontId="2" fillId="11" borderId="0" xfId="0" applyFont="1" applyFill="1" applyAlignment="1">
      <alignment horizontal="left"/>
    </xf>
    <xf numFmtId="14" fontId="2" fillId="11" borderId="0" xfId="0" applyNumberFormat="1" applyFont="1" applyFill="1" applyAlignment="1">
      <alignment horizontal="center"/>
    </xf>
    <xf numFmtId="2" fontId="2" fillId="11" borderId="0" xfId="0" applyNumberFormat="1" applyFont="1" applyFill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" fillId="10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2" fillId="10" borderId="5" xfId="0" applyFont="1" applyFill="1" applyBorder="1" applyAlignment="1">
      <alignment horizontal="center" vertical="center"/>
    </xf>
    <xf numFmtId="0" fontId="12" fillId="12" borderId="5" xfId="0" applyFont="1" applyFill="1" applyBorder="1" applyAlignment="1">
      <alignment horizontal="center" vertical="center"/>
    </xf>
    <xf numFmtId="0" fontId="12" fillId="10" borderId="6" xfId="0" applyFont="1" applyFill="1" applyBorder="1" applyAlignment="1">
      <alignment horizontal="center" vertical="center"/>
    </xf>
    <xf numFmtId="0" fontId="12" fillId="10" borderId="5" xfId="0" applyNumberFormat="1" applyFont="1" applyFill="1" applyBorder="1" applyAlignment="1">
      <alignment horizontal="center" vertical="center" wrapText="1"/>
    </xf>
    <xf numFmtId="0" fontId="12" fillId="12" borderId="5" xfId="0" applyNumberFormat="1" applyFont="1" applyFill="1" applyBorder="1" applyAlignment="1">
      <alignment horizontal="center" vertical="center" wrapText="1"/>
    </xf>
    <xf numFmtId="0" fontId="6" fillId="8" borderId="4" xfId="0" applyFont="1" applyFill="1" applyBorder="1" applyAlignment="1">
      <alignment horizontal="center" textRotation="90"/>
    </xf>
    <xf numFmtId="0" fontId="8" fillId="0" borderId="0" xfId="3"/>
    <xf numFmtId="167" fontId="6" fillId="8" borderId="7" xfId="0" applyNumberFormat="1" applyFont="1" applyFill="1" applyBorder="1" applyAlignment="1">
      <alignment horizontal="center"/>
    </xf>
    <xf numFmtId="0" fontId="11" fillId="8" borderId="8" xfId="0" applyFont="1" applyFill="1" applyBorder="1" applyAlignment="1">
      <alignment horizontal="center" textRotation="90"/>
    </xf>
    <xf numFmtId="0" fontId="11" fillId="12" borderId="9" xfId="0" applyFont="1" applyFill="1" applyBorder="1"/>
    <xf numFmtId="0" fontId="11" fillId="12" borderId="10" xfId="0" applyFont="1" applyFill="1" applyBorder="1"/>
    <xf numFmtId="0" fontId="0" fillId="0" borderId="0" xfId="0" applyAlignment="1"/>
    <xf numFmtId="0" fontId="0" fillId="0" borderId="0" xfId="0" applyAlignment="1">
      <alignment horizontal="center" vertical="center"/>
    </xf>
    <xf numFmtId="0" fontId="2" fillId="0" borderId="0" xfId="0" applyFont="1" applyAlignment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/>
    <xf numFmtId="0" fontId="6" fillId="0" borderId="16" xfId="0" applyFont="1" applyBorder="1" applyAlignment="1">
      <alignment horizontal="center"/>
    </xf>
    <xf numFmtId="0" fontId="6" fillId="0" borderId="0" xfId="0" applyFont="1"/>
    <xf numFmtId="0" fontId="0" fillId="0" borderId="9" xfId="0" applyBorder="1" applyAlignment="1"/>
    <xf numFmtId="0" fontId="13" fillId="11" borderId="0" xfId="0" applyFont="1" applyFill="1"/>
    <xf numFmtId="0" fontId="14" fillId="0" borderId="0" xfId="0" applyFont="1" applyAlignment="1">
      <alignment horizontal="center"/>
    </xf>
    <xf numFmtId="0" fontId="4" fillId="0" borderId="0" xfId="0" applyFont="1"/>
    <xf numFmtId="0" fontId="6" fillId="0" borderId="15" xfId="0" applyFont="1" applyBorder="1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/>
    </xf>
  </cellXfs>
  <cellStyles count="4">
    <cellStyle name="Explanatory Text" xfId="3" builtinId="53"/>
    <cellStyle name="Good" xfId="1" builtinId="26"/>
    <cellStyle name="Neutral" xfId="2" builtinId="28"/>
    <cellStyle name="Normal" xfId="0" builtinId="0"/>
  </cellStyles>
  <dxfs count="93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dd/mm/yyyy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auto="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left style="thin">
          <color theme="4" tint="0.39997558519241921"/>
        </left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dd/mm/yyyy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dd/mm/yyyy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dd/mm/yyyy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dd/mm/yyyy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dd/mm/yyyy"/>
      <fill>
        <patternFill patternType="solid">
          <fgColor indexed="64"/>
          <bgColor rgb="FF30B1C3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right" vertical="bottom" textRotation="0" wrapText="0" indent="0" justifyLastLine="0" shrinkToFit="0" readingOrder="0"/>
    </dxf>
    <dxf>
      <alignment horizontal="general" vertical="bottom" textRotation="0" wrapText="1" indent="0" justifyLastLine="0" shrinkToFit="0" readingOrder="0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numFmt numFmtId="0" formatCode="General"/>
      <alignment horizontal="right" vertical="bottom" textRotation="0" wrapText="0" indent="0" justifyLastLine="0" shrinkToFit="0" readingOrder="0"/>
      <protection locked="1" hidden="0"/>
    </dxf>
    <dxf>
      <numFmt numFmtId="0" formatCode="General"/>
      <alignment horizontal="right" vertical="bottom" textRotation="0" indent="0" justifyLastLine="0" shrinkToFit="0" readingOrder="0"/>
      <protection locked="1" hidden="0"/>
    </dxf>
    <dxf>
      <alignment horizontal="right" vertical="bottom" textRotation="0" indent="0" justifyLastLine="0" shrinkToFit="0" readingOrder="0"/>
      <protection locked="0" hidden="0"/>
    </dxf>
    <dxf>
      <numFmt numFmtId="164" formatCode="[$-409]h:mm\ AM/PM;@"/>
      <protection locked="0" hidden="0"/>
    </dxf>
    <dxf>
      <numFmt numFmtId="165" formatCode="dd/mm/yy"/>
      <protection locked="0" hidden="0"/>
    </dxf>
    <dxf>
      <protection locked="0" hidden="0"/>
    </dxf>
    <dxf>
      <numFmt numFmtId="0" formatCode="General"/>
      <protection locked="1" hidden="0"/>
    </dxf>
    <dxf>
      <protection locked="0" hidden="0"/>
    </dxf>
    <dxf>
      <border>
        <bottom style="medium">
          <color indexed="64"/>
        </bottom>
      </border>
    </dxf>
    <dxf>
      <alignment horizontal="general" vertical="bottom" textRotation="0" wrapText="1" indent="0" justifyLastLine="0" shrinkToFit="0" readingOrder="0"/>
      <border diagonalUp="0" diagonalDown="0">
        <left/>
        <right/>
        <top/>
        <bottom/>
        <vertical/>
        <horizontal/>
      </border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Vol_PlotsWorkings!$B$10</c:f>
          <c:strCache>
            <c:ptCount val="1"/>
            <c:pt idx="0">
              <c:v>A South - Root Zone Deep 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Vol_PlotsWorkings!$E$11</c:f>
              <c:strCache>
                <c:ptCount val="1"/>
                <c:pt idx="0">
                  <c:v>Lysimeters A1, A2, A3</c:v>
                </c:pt>
              </c:strCache>
            </c:strRef>
          </c:tx>
          <c:spPr>
            <a:solidFill>
              <a:schemeClr val="accent2"/>
            </a:solidFill>
            <a:ln w="12700">
              <a:solidFill>
                <a:schemeClr val="accent2"/>
              </a:solidFill>
            </a:ln>
          </c:spPr>
          <c:invertIfNegative val="0"/>
          <c:cat>
            <c:numRef>
              <c:f>Vol_PlotsWorkings!$C$12:$C$378</c:f>
              <c:numCache>
                <c:formatCode>m/d/yyyy</c:formatCode>
                <c:ptCount val="367"/>
                <c:pt idx="0">
                  <c:v>40360</c:v>
                </c:pt>
                <c:pt idx="1">
                  <c:v>40361</c:v>
                </c:pt>
                <c:pt idx="2">
                  <c:v>40362</c:v>
                </c:pt>
                <c:pt idx="3">
                  <c:v>40363</c:v>
                </c:pt>
                <c:pt idx="4">
                  <c:v>40364</c:v>
                </c:pt>
                <c:pt idx="5">
                  <c:v>40365</c:v>
                </c:pt>
                <c:pt idx="6">
                  <c:v>40366</c:v>
                </c:pt>
                <c:pt idx="7">
                  <c:v>40367</c:v>
                </c:pt>
                <c:pt idx="8">
                  <c:v>40368</c:v>
                </c:pt>
                <c:pt idx="9">
                  <c:v>40369</c:v>
                </c:pt>
                <c:pt idx="10">
                  <c:v>40370</c:v>
                </c:pt>
                <c:pt idx="11">
                  <c:v>40371</c:v>
                </c:pt>
                <c:pt idx="12">
                  <c:v>40372</c:v>
                </c:pt>
                <c:pt idx="13">
                  <c:v>40373</c:v>
                </c:pt>
                <c:pt idx="14">
                  <c:v>40374</c:v>
                </c:pt>
                <c:pt idx="15">
                  <c:v>40375</c:v>
                </c:pt>
                <c:pt idx="16">
                  <c:v>40376</c:v>
                </c:pt>
                <c:pt idx="17">
                  <c:v>40377</c:v>
                </c:pt>
                <c:pt idx="18">
                  <c:v>40378</c:v>
                </c:pt>
                <c:pt idx="19">
                  <c:v>40379</c:v>
                </c:pt>
                <c:pt idx="20">
                  <c:v>40380</c:v>
                </c:pt>
                <c:pt idx="21">
                  <c:v>40381</c:v>
                </c:pt>
                <c:pt idx="22">
                  <c:v>40382</c:v>
                </c:pt>
                <c:pt idx="23">
                  <c:v>40383</c:v>
                </c:pt>
                <c:pt idx="24">
                  <c:v>40384</c:v>
                </c:pt>
                <c:pt idx="25">
                  <c:v>40385</c:v>
                </c:pt>
                <c:pt idx="26">
                  <c:v>40386</c:v>
                </c:pt>
                <c:pt idx="27">
                  <c:v>40387</c:v>
                </c:pt>
                <c:pt idx="28">
                  <c:v>40388</c:v>
                </c:pt>
                <c:pt idx="29">
                  <c:v>40389</c:v>
                </c:pt>
                <c:pt idx="30">
                  <c:v>40390</c:v>
                </c:pt>
                <c:pt idx="31">
                  <c:v>40391</c:v>
                </c:pt>
                <c:pt idx="32">
                  <c:v>40392</c:v>
                </c:pt>
                <c:pt idx="33">
                  <c:v>40393</c:v>
                </c:pt>
                <c:pt idx="34">
                  <c:v>40394</c:v>
                </c:pt>
                <c:pt idx="35">
                  <c:v>40395</c:v>
                </c:pt>
                <c:pt idx="36">
                  <c:v>40396</c:v>
                </c:pt>
                <c:pt idx="37">
                  <c:v>40397</c:v>
                </c:pt>
                <c:pt idx="38">
                  <c:v>40398</c:v>
                </c:pt>
                <c:pt idx="39">
                  <c:v>40399</c:v>
                </c:pt>
                <c:pt idx="40">
                  <c:v>40400</c:v>
                </c:pt>
                <c:pt idx="41">
                  <c:v>40401</c:v>
                </c:pt>
                <c:pt idx="42">
                  <c:v>40402</c:v>
                </c:pt>
                <c:pt idx="43">
                  <c:v>40403</c:v>
                </c:pt>
                <c:pt idx="44">
                  <c:v>40404</c:v>
                </c:pt>
                <c:pt idx="45">
                  <c:v>40405</c:v>
                </c:pt>
                <c:pt idx="46">
                  <c:v>40406</c:v>
                </c:pt>
                <c:pt idx="47">
                  <c:v>40407</c:v>
                </c:pt>
                <c:pt idx="48">
                  <c:v>40408</c:v>
                </c:pt>
                <c:pt idx="49">
                  <c:v>40409</c:v>
                </c:pt>
                <c:pt idx="50">
                  <c:v>40410</c:v>
                </c:pt>
                <c:pt idx="51">
                  <c:v>40411</c:v>
                </c:pt>
                <c:pt idx="52">
                  <c:v>40412</c:v>
                </c:pt>
                <c:pt idx="53">
                  <c:v>40413</c:v>
                </c:pt>
                <c:pt idx="54">
                  <c:v>40414</c:v>
                </c:pt>
                <c:pt idx="55">
                  <c:v>40415</c:v>
                </c:pt>
                <c:pt idx="56">
                  <c:v>40416</c:v>
                </c:pt>
                <c:pt idx="57">
                  <c:v>40417</c:v>
                </c:pt>
                <c:pt idx="58">
                  <c:v>40418</c:v>
                </c:pt>
                <c:pt idx="59">
                  <c:v>40419</c:v>
                </c:pt>
                <c:pt idx="60">
                  <c:v>40420</c:v>
                </c:pt>
                <c:pt idx="61">
                  <c:v>40421</c:v>
                </c:pt>
                <c:pt idx="62">
                  <c:v>40422</c:v>
                </c:pt>
                <c:pt idx="63">
                  <c:v>40423</c:v>
                </c:pt>
                <c:pt idx="64">
                  <c:v>40424</c:v>
                </c:pt>
                <c:pt idx="65">
                  <c:v>40425</c:v>
                </c:pt>
                <c:pt idx="66">
                  <c:v>40426</c:v>
                </c:pt>
                <c:pt idx="67">
                  <c:v>40427</c:v>
                </c:pt>
                <c:pt idx="68">
                  <c:v>40428</c:v>
                </c:pt>
                <c:pt idx="69">
                  <c:v>40429</c:v>
                </c:pt>
                <c:pt idx="70">
                  <c:v>40430</c:v>
                </c:pt>
                <c:pt idx="71">
                  <c:v>40431</c:v>
                </c:pt>
                <c:pt idx="72">
                  <c:v>40432</c:v>
                </c:pt>
                <c:pt idx="73">
                  <c:v>40433</c:v>
                </c:pt>
                <c:pt idx="74">
                  <c:v>40434</c:v>
                </c:pt>
                <c:pt idx="75">
                  <c:v>40435</c:v>
                </c:pt>
                <c:pt idx="76">
                  <c:v>40436</c:v>
                </c:pt>
                <c:pt idx="77">
                  <c:v>40437</c:v>
                </c:pt>
                <c:pt idx="78">
                  <c:v>40438</c:v>
                </c:pt>
                <c:pt idx="79">
                  <c:v>40439</c:v>
                </c:pt>
                <c:pt idx="80">
                  <c:v>40440</c:v>
                </c:pt>
                <c:pt idx="81">
                  <c:v>40441</c:v>
                </c:pt>
                <c:pt idx="82">
                  <c:v>40442</c:v>
                </c:pt>
                <c:pt idx="83">
                  <c:v>40443</c:v>
                </c:pt>
                <c:pt idx="84">
                  <c:v>40444</c:v>
                </c:pt>
                <c:pt idx="85">
                  <c:v>40445</c:v>
                </c:pt>
                <c:pt idx="86">
                  <c:v>40446</c:v>
                </c:pt>
                <c:pt idx="87">
                  <c:v>40447</c:v>
                </c:pt>
                <c:pt idx="88">
                  <c:v>40448</c:v>
                </c:pt>
                <c:pt idx="89">
                  <c:v>40449</c:v>
                </c:pt>
                <c:pt idx="90">
                  <c:v>40450</c:v>
                </c:pt>
                <c:pt idx="91">
                  <c:v>40451</c:v>
                </c:pt>
                <c:pt idx="92">
                  <c:v>40452</c:v>
                </c:pt>
                <c:pt idx="93">
                  <c:v>40453</c:v>
                </c:pt>
                <c:pt idx="94">
                  <c:v>40454</c:v>
                </c:pt>
                <c:pt idx="95">
                  <c:v>40455</c:v>
                </c:pt>
                <c:pt idx="96">
                  <c:v>40456</c:v>
                </c:pt>
                <c:pt idx="97">
                  <c:v>40457</c:v>
                </c:pt>
                <c:pt idx="98">
                  <c:v>40458</c:v>
                </c:pt>
                <c:pt idx="99">
                  <c:v>40459</c:v>
                </c:pt>
                <c:pt idx="100">
                  <c:v>40460</c:v>
                </c:pt>
                <c:pt idx="101">
                  <c:v>40461</c:v>
                </c:pt>
                <c:pt idx="102">
                  <c:v>40462</c:v>
                </c:pt>
                <c:pt idx="103">
                  <c:v>40463</c:v>
                </c:pt>
                <c:pt idx="104">
                  <c:v>40464</c:v>
                </c:pt>
                <c:pt idx="105">
                  <c:v>40465</c:v>
                </c:pt>
                <c:pt idx="106">
                  <c:v>40466</c:v>
                </c:pt>
                <c:pt idx="107">
                  <c:v>40467</c:v>
                </c:pt>
                <c:pt idx="108">
                  <c:v>40468</c:v>
                </c:pt>
                <c:pt idx="109">
                  <c:v>40469</c:v>
                </c:pt>
                <c:pt idx="110">
                  <c:v>40470</c:v>
                </c:pt>
                <c:pt idx="111">
                  <c:v>40471</c:v>
                </c:pt>
                <c:pt idx="112">
                  <c:v>40472</c:v>
                </c:pt>
                <c:pt idx="113">
                  <c:v>40473</c:v>
                </c:pt>
                <c:pt idx="114">
                  <c:v>40474</c:v>
                </c:pt>
                <c:pt idx="115">
                  <c:v>40475</c:v>
                </c:pt>
                <c:pt idx="116">
                  <c:v>40476</c:v>
                </c:pt>
                <c:pt idx="117">
                  <c:v>40477</c:v>
                </c:pt>
                <c:pt idx="118">
                  <c:v>40478</c:v>
                </c:pt>
                <c:pt idx="119">
                  <c:v>40479</c:v>
                </c:pt>
                <c:pt idx="120">
                  <c:v>40480</c:v>
                </c:pt>
                <c:pt idx="121">
                  <c:v>40481</c:v>
                </c:pt>
                <c:pt idx="122">
                  <c:v>40482</c:v>
                </c:pt>
                <c:pt idx="123">
                  <c:v>40483</c:v>
                </c:pt>
                <c:pt idx="124">
                  <c:v>40484</c:v>
                </c:pt>
                <c:pt idx="125">
                  <c:v>40485</c:v>
                </c:pt>
                <c:pt idx="126">
                  <c:v>40486</c:v>
                </c:pt>
                <c:pt idx="127">
                  <c:v>40487</c:v>
                </c:pt>
                <c:pt idx="128">
                  <c:v>40488</c:v>
                </c:pt>
                <c:pt idx="129">
                  <c:v>40489</c:v>
                </c:pt>
                <c:pt idx="130">
                  <c:v>40490</c:v>
                </c:pt>
                <c:pt idx="131">
                  <c:v>40491</c:v>
                </c:pt>
                <c:pt idx="132">
                  <c:v>40492</c:v>
                </c:pt>
                <c:pt idx="133">
                  <c:v>40493</c:v>
                </c:pt>
                <c:pt idx="134">
                  <c:v>40494</c:v>
                </c:pt>
                <c:pt idx="135">
                  <c:v>40495</c:v>
                </c:pt>
                <c:pt idx="136">
                  <c:v>40496</c:v>
                </c:pt>
                <c:pt idx="137">
                  <c:v>40497</c:v>
                </c:pt>
                <c:pt idx="138">
                  <c:v>40498</c:v>
                </c:pt>
                <c:pt idx="139">
                  <c:v>40499</c:v>
                </c:pt>
                <c:pt idx="140">
                  <c:v>40500</c:v>
                </c:pt>
                <c:pt idx="141">
                  <c:v>40501</c:v>
                </c:pt>
                <c:pt idx="142">
                  <c:v>40502</c:v>
                </c:pt>
                <c:pt idx="143">
                  <c:v>40503</c:v>
                </c:pt>
                <c:pt idx="144">
                  <c:v>40504</c:v>
                </c:pt>
                <c:pt idx="145">
                  <c:v>40505</c:v>
                </c:pt>
                <c:pt idx="146">
                  <c:v>40506</c:v>
                </c:pt>
                <c:pt idx="147">
                  <c:v>40507</c:v>
                </c:pt>
                <c:pt idx="148">
                  <c:v>40508</c:v>
                </c:pt>
                <c:pt idx="149">
                  <c:v>40509</c:v>
                </c:pt>
                <c:pt idx="150">
                  <c:v>40510</c:v>
                </c:pt>
                <c:pt idx="151">
                  <c:v>40511</c:v>
                </c:pt>
                <c:pt idx="152">
                  <c:v>40512</c:v>
                </c:pt>
                <c:pt idx="153">
                  <c:v>40513</c:v>
                </c:pt>
                <c:pt idx="154">
                  <c:v>40514</c:v>
                </c:pt>
                <c:pt idx="155">
                  <c:v>40515</c:v>
                </c:pt>
                <c:pt idx="156">
                  <c:v>40516</c:v>
                </c:pt>
                <c:pt idx="157">
                  <c:v>40517</c:v>
                </c:pt>
                <c:pt idx="158">
                  <c:v>40518</c:v>
                </c:pt>
                <c:pt idx="159">
                  <c:v>40519</c:v>
                </c:pt>
                <c:pt idx="160">
                  <c:v>40520</c:v>
                </c:pt>
                <c:pt idx="161">
                  <c:v>40521</c:v>
                </c:pt>
                <c:pt idx="162">
                  <c:v>40522</c:v>
                </c:pt>
                <c:pt idx="163">
                  <c:v>40523</c:v>
                </c:pt>
                <c:pt idx="164">
                  <c:v>40524</c:v>
                </c:pt>
                <c:pt idx="165">
                  <c:v>40525</c:v>
                </c:pt>
                <c:pt idx="166">
                  <c:v>40526</c:v>
                </c:pt>
                <c:pt idx="167">
                  <c:v>40527</c:v>
                </c:pt>
                <c:pt idx="168">
                  <c:v>40528</c:v>
                </c:pt>
                <c:pt idx="169">
                  <c:v>40529</c:v>
                </c:pt>
                <c:pt idx="170">
                  <c:v>40530</c:v>
                </c:pt>
                <c:pt idx="171">
                  <c:v>40531</c:v>
                </c:pt>
                <c:pt idx="172">
                  <c:v>40532</c:v>
                </c:pt>
                <c:pt idx="173">
                  <c:v>40533</c:v>
                </c:pt>
                <c:pt idx="174">
                  <c:v>40534</c:v>
                </c:pt>
                <c:pt idx="175">
                  <c:v>40535</c:v>
                </c:pt>
                <c:pt idx="176">
                  <c:v>40536</c:v>
                </c:pt>
                <c:pt idx="177">
                  <c:v>40537</c:v>
                </c:pt>
                <c:pt idx="178">
                  <c:v>40538</c:v>
                </c:pt>
                <c:pt idx="179">
                  <c:v>40539</c:v>
                </c:pt>
                <c:pt idx="180">
                  <c:v>40540</c:v>
                </c:pt>
                <c:pt idx="181">
                  <c:v>40541</c:v>
                </c:pt>
                <c:pt idx="182">
                  <c:v>40542</c:v>
                </c:pt>
                <c:pt idx="183">
                  <c:v>40543</c:v>
                </c:pt>
                <c:pt idx="184">
                  <c:v>40544</c:v>
                </c:pt>
                <c:pt idx="185">
                  <c:v>40545</c:v>
                </c:pt>
                <c:pt idx="186">
                  <c:v>40546</c:v>
                </c:pt>
                <c:pt idx="187">
                  <c:v>40547</c:v>
                </c:pt>
                <c:pt idx="188">
                  <c:v>40548</c:v>
                </c:pt>
                <c:pt idx="189">
                  <c:v>40549</c:v>
                </c:pt>
                <c:pt idx="190">
                  <c:v>40550</c:v>
                </c:pt>
                <c:pt idx="191">
                  <c:v>40551</c:v>
                </c:pt>
                <c:pt idx="192">
                  <c:v>40552</c:v>
                </c:pt>
                <c:pt idx="193">
                  <c:v>40553</c:v>
                </c:pt>
                <c:pt idx="194">
                  <c:v>40554</c:v>
                </c:pt>
                <c:pt idx="195">
                  <c:v>40555</c:v>
                </c:pt>
                <c:pt idx="196">
                  <c:v>40556</c:v>
                </c:pt>
                <c:pt idx="197">
                  <c:v>40557</c:v>
                </c:pt>
                <c:pt idx="198">
                  <c:v>40558</c:v>
                </c:pt>
                <c:pt idx="199">
                  <c:v>40559</c:v>
                </c:pt>
                <c:pt idx="200">
                  <c:v>40560</c:v>
                </c:pt>
                <c:pt idx="201">
                  <c:v>40561</c:v>
                </c:pt>
                <c:pt idx="202">
                  <c:v>40562</c:v>
                </c:pt>
                <c:pt idx="203">
                  <c:v>40563</c:v>
                </c:pt>
                <c:pt idx="204">
                  <c:v>40564</c:v>
                </c:pt>
                <c:pt idx="205">
                  <c:v>40565</c:v>
                </c:pt>
                <c:pt idx="206">
                  <c:v>40566</c:v>
                </c:pt>
                <c:pt idx="207">
                  <c:v>40567</c:v>
                </c:pt>
                <c:pt idx="208">
                  <c:v>40568</c:v>
                </c:pt>
                <c:pt idx="209">
                  <c:v>40569</c:v>
                </c:pt>
                <c:pt idx="210">
                  <c:v>40570</c:v>
                </c:pt>
                <c:pt idx="211">
                  <c:v>40571</c:v>
                </c:pt>
                <c:pt idx="212">
                  <c:v>40572</c:v>
                </c:pt>
                <c:pt idx="213">
                  <c:v>40573</c:v>
                </c:pt>
                <c:pt idx="214">
                  <c:v>40574</c:v>
                </c:pt>
                <c:pt idx="215">
                  <c:v>40575</c:v>
                </c:pt>
                <c:pt idx="216">
                  <c:v>40576</c:v>
                </c:pt>
                <c:pt idx="217">
                  <c:v>40577</c:v>
                </c:pt>
                <c:pt idx="218">
                  <c:v>40578</c:v>
                </c:pt>
                <c:pt idx="219">
                  <c:v>40579</c:v>
                </c:pt>
                <c:pt idx="220">
                  <c:v>40580</c:v>
                </c:pt>
                <c:pt idx="221">
                  <c:v>40581</c:v>
                </c:pt>
                <c:pt idx="222">
                  <c:v>40582</c:v>
                </c:pt>
                <c:pt idx="223">
                  <c:v>40583</c:v>
                </c:pt>
                <c:pt idx="224">
                  <c:v>40584</c:v>
                </c:pt>
                <c:pt idx="225">
                  <c:v>40585</c:v>
                </c:pt>
                <c:pt idx="226">
                  <c:v>40586</c:v>
                </c:pt>
                <c:pt idx="227">
                  <c:v>40587</c:v>
                </c:pt>
                <c:pt idx="228">
                  <c:v>40588</c:v>
                </c:pt>
                <c:pt idx="229">
                  <c:v>40589</c:v>
                </c:pt>
                <c:pt idx="230">
                  <c:v>40590</c:v>
                </c:pt>
                <c:pt idx="231">
                  <c:v>40591</c:v>
                </c:pt>
                <c:pt idx="232">
                  <c:v>40592</c:v>
                </c:pt>
                <c:pt idx="233">
                  <c:v>40593</c:v>
                </c:pt>
                <c:pt idx="234">
                  <c:v>40594</c:v>
                </c:pt>
                <c:pt idx="235">
                  <c:v>40595</c:v>
                </c:pt>
                <c:pt idx="236">
                  <c:v>40596</c:v>
                </c:pt>
                <c:pt idx="237">
                  <c:v>40597</c:v>
                </c:pt>
                <c:pt idx="238">
                  <c:v>40598</c:v>
                </c:pt>
                <c:pt idx="239">
                  <c:v>40599</c:v>
                </c:pt>
                <c:pt idx="240">
                  <c:v>40600</c:v>
                </c:pt>
                <c:pt idx="241">
                  <c:v>40601</c:v>
                </c:pt>
                <c:pt idx="242">
                  <c:v>40602</c:v>
                </c:pt>
                <c:pt idx="243">
                  <c:v>40603</c:v>
                </c:pt>
                <c:pt idx="244">
                  <c:v>40604</c:v>
                </c:pt>
                <c:pt idx="245">
                  <c:v>40605</c:v>
                </c:pt>
                <c:pt idx="246">
                  <c:v>40606</c:v>
                </c:pt>
                <c:pt idx="247">
                  <c:v>40607</c:v>
                </c:pt>
                <c:pt idx="248">
                  <c:v>40608</c:v>
                </c:pt>
                <c:pt idx="249">
                  <c:v>40609</c:v>
                </c:pt>
                <c:pt idx="250">
                  <c:v>40610</c:v>
                </c:pt>
                <c:pt idx="251">
                  <c:v>40611</c:v>
                </c:pt>
                <c:pt idx="252">
                  <c:v>40612</c:v>
                </c:pt>
                <c:pt idx="253">
                  <c:v>40613</c:v>
                </c:pt>
                <c:pt idx="254">
                  <c:v>40614</c:v>
                </c:pt>
                <c:pt idx="255">
                  <c:v>40615</c:v>
                </c:pt>
                <c:pt idx="256">
                  <c:v>40616</c:v>
                </c:pt>
                <c:pt idx="257">
                  <c:v>40617</c:v>
                </c:pt>
                <c:pt idx="258">
                  <c:v>40618</c:v>
                </c:pt>
                <c:pt idx="259">
                  <c:v>40619</c:v>
                </c:pt>
                <c:pt idx="260">
                  <c:v>40620</c:v>
                </c:pt>
                <c:pt idx="261">
                  <c:v>40621</c:v>
                </c:pt>
                <c:pt idx="262">
                  <c:v>40622</c:v>
                </c:pt>
                <c:pt idx="263">
                  <c:v>40623</c:v>
                </c:pt>
                <c:pt idx="264">
                  <c:v>40624</c:v>
                </c:pt>
                <c:pt idx="265">
                  <c:v>40625</c:v>
                </c:pt>
                <c:pt idx="266">
                  <c:v>40626</c:v>
                </c:pt>
                <c:pt idx="267">
                  <c:v>40627</c:v>
                </c:pt>
                <c:pt idx="268">
                  <c:v>40628</c:v>
                </c:pt>
                <c:pt idx="269">
                  <c:v>40629</c:v>
                </c:pt>
                <c:pt idx="270">
                  <c:v>40630</c:v>
                </c:pt>
                <c:pt idx="271">
                  <c:v>40631</c:v>
                </c:pt>
                <c:pt idx="272">
                  <c:v>40632</c:v>
                </c:pt>
                <c:pt idx="273">
                  <c:v>40633</c:v>
                </c:pt>
                <c:pt idx="274">
                  <c:v>40634</c:v>
                </c:pt>
                <c:pt idx="275">
                  <c:v>40635</c:v>
                </c:pt>
                <c:pt idx="276">
                  <c:v>40636</c:v>
                </c:pt>
                <c:pt idx="277">
                  <c:v>40637</c:v>
                </c:pt>
                <c:pt idx="278">
                  <c:v>40638</c:v>
                </c:pt>
                <c:pt idx="279">
                  <c:v>40639</c:v>
                </c:pt>
                <c:pt idx="280">
                  <c:v>40640</c:v>
                </c:pt>
                <c:pt idx="281">
                  <c:v>40641</c:v>
                </c:pt>
                <c:pt idx="282">
                  <c:v>40642</c:v>
                </c:pt>
                <c:pt idx="283">
                  <c:v>40643</c:v>
                </c:pt>
                <c:pt idx="284">
                  <c:v>40644</c:v>
                </c:pt>
                <c:pt idx="285">
                  <c:v>40645</c:v>
                </c:pt>
                <c:pt idx="286">
                  <c:v>40646</c:v>
                </c:pt>
                <c:pt idx="287">
                  <c:v>40647</c:v>
                </c:pt>
                <c:pt idx="288">
                  <c:v>40648</c:v>
                </c:pt>
                <c:pt idx="289">
                  <c:v>40649</c:v>
                </c:pt>
                <c:pt idx="290">
                  <c:v>40650</c:v>
                </c:pt>
                <c:pt idx="291">
                  <c:v>40651</c:v>
                </c:pt>
                <c:pt idx="292">
                  <c:v>40652</c:v>
                </c:pt>
                <c:pt idx="293">
                  <c:v>40653</c:v>
                </c:pt>
                <c:pt idx="294">
                  <c:v>40654</c:v>
                </c:pt>
                <c:pt idx="295">
                  <c:v>40655</c:v>
                </c:pt>
                <c:pt idx="296">
                  <c:v>40656</c:v>
                </c:pt>
                <c:pt idx="297">
                  <c:v>40657</c:v>
                </c:pt>
                <c:pt idx="298">
                  <c:v>40658</c:v>
                </c:pt>
                <c:pt idx="299">
                  <c:v>40659</c:v>
                </c:pt>
                <c:pt idx="300">
                  <c:v>40660</c:v>
                </c:pt>
                <c:pt idx="301">
                  <c:v>40661</c:v>
                </c:pt>
                <c:pt idx="302">
                  <c:v>40662</c:v>
                </c:pt>
                <c:pt idx="303">
                  <c:v>40663</c:v>
                </c:pt>
                <c:pt idx="304">
                  <c:v>40664</c:v>
                </c:pt>
                <c:pt idx="305">
                  <c:v>40665</c:v>
                </c:pt>
                <c:pt idx="306">
                  <c:v>40666</c:v>
                </c:pt>
                <c:pt idx="307">
                  <c:v>40667</c:v>
                </c:pt>
                <c:pt idx="308">
                  <c:v>40668</c:v>
                </c:pt>
                <c:pt idx="309">
                  <c:v>40669</c:v>
                </c:pt>
                <c:pt idx="310">
                  <c:v>40670</c:v>
                </c:pt>
                <c:pt idx="311">
                  <c:v>40671</c:v>
                </c:pt>
                <c:pt idx="312">
                  <c:v>40672</c:v>
                </c:pt>
                <c:pt idx="313">
                  <c:v>40673</c:v>
                </c:pt>
                <c:pt idx="314">
                  <c:v>40674</c:v>
                </c:pt>
                <c:pt idx="315">
                  <c:v>40675</c:v>
                </c:pt>
                <c:pt idx="316">
                  <c:v>40676</c:v>
                </c:pt>
                <c:pt idx="317">
                  <c:v>40677</c:v>
                </c:pt>
                <c:pt idx="318">
                  <c:v>40678</c:v>
                </c:pt>
                <c:pt idx="319">
                  <c:v>40679</c:v>
                </c:pt>
                <c:pt idx="320">
                  <c:v>40680</c:v>
                </c:pt>
                <c:pt idx="321">
                  <c:v>40681</c:v>
                </c:pt>
                <c:pt idx="322">
                  <c:v>40682</c:v>
                </c:pt>
                <c:pt idx="323">
                  <c:v>40683</c:v>
                </c:pt>
                <c:pt idx="324">
                  <c:v>40684</c:v>
                </c:pt>
                <c:pt idx="325">
                  <c:v>40685</c:v>
                </c:pt>
                <c:pt idx="326">
                  <c:v>40686</c:v>
                </c:pt>
                <c:pt idx="327">
                  <c:v>40687</c:v>
                </c:pt>
                <c:pt idx="328">
                  <c:v>40688</c:v>
                </c:pt>
                <c:pt idx="329">
                  <c:v>40689</c:v>
                </c:pt>
                <c:pt idx="330">
                  <c:v>40690</c:v>
                </c:pt>
                <c:pt idx="331">
                  <c:v>40691</c:v>
                </c:pt>
                <c:pt idx="332">
                  <c:v>40692</c:v>
                </c:pt>
                <c:pt idx="333">
                  <c:v>40693</c:v>
                </c:pt>
                <c:pt idx="334">
                  <c:v>40694</c:v>
                </c:pt>
                <c:pt idx="335">
                  <c:v>40695</c:v>
                </c:pt>
                <c:pt idx="336">
                  <c:v>40696</c:v>
                </c:pt>
                <c:pt idx="337">
                  <c:v>40697</c:v>
                </c:pt>
                <c:pt idx="338">
                  <c:v>40698</c:v>
                </c:pt>
                <c:pt idx="339">
                  <c:v>40699</c:v>
                </c:pt>
                <c:pt idx="340">
                  <c:v>40700</c:v>
                </c:pt>
                <c:pt idx="341">
                  <c:v>40701</c:v>
                </c:pt>
                <c:pt idx="342">
                  <c:v>40702</c:v>
                </c:pt>
                <c:pt idx="343">
                  <c:v>40703</c:v>
                </c:pt>
                <c:pt idx="344">
                  <c:v>40704</c:v>
                </c:pt>
                <c:pt idx="345">
                  <c:v>40705</c:v>
                </c:pt>
                <c:pt idx="346">
                  <c:v>40706</c:v>
                </c:pt>
                <c:pt idx="347">
                  <c:v>40707</c:v>
                </c:pt>
                <c:pt idx="348">
                  <c:v>40708</c:v>
                </c:pt>
                <c:pt idx="349">
                  <c:v>40709</c:v>
                </c:pt>
                <c:pt idx="350">
                  <c:v>40710</c:v>
                </c:pt>
                <c:pt idx="351">
                  <c:v>40711</c:v>
                </c:pt>
                <c:pt idx="352">
                  <c:v>40712</c:v>
                </c:pt>
                <c:pt idx="353">
                  <c:v>40713</c:v>
                </c:pt>
                <c:pt idx="354">
                  <c:v>40714</c:v>
                </c:pt>
                <c:pt idx="355">
                  <c:v>40715</c:v>
                </c:pt>
                <c:pt idx="356">
                  <c:v>40716</c:v>
                </c:pt>
                <c:pt idx="357">
                  <c:v>40717</c:v>
                </c:pt>
                <c:pt idx="358">
                  <c:v>40718</c:v>
                </c:pt>
                <c:pt idx="359">
                  <c:v>40719</c:v>
                </c:pt>
                <c:pt idx="360">
                  <c:v>40720</c:v>
                </c:pt>
                <c:pt idx="361">
                  <c:v>40721</c:v>
                </c:pt>
                <c:pt idx="362">
                  <c:v>40722</c:v>
                </c:pt>
                <c:pt idx="363">
                  <c:v>40723</c:v>
                </c:pt>
                <c:pt idx="364">
                  <c:v>40724</c:v>
                </c:pt>
                <c:pt idx="365">
                  <c:v>40725</c:v>
                </c:pt>
                <c:pt idx="366">
                  <c:v>40726</c:v>
                </c:pt>
              </c:numCache>
            </c:numRef>
          </c:cat>
          <c:val>
            <c:numRef>
              <c:f>Vol_PlotsWorkings!$E$12:$E$378</c:f>
              <c:numCache>
                <c:formatCode>0.00</c:formatCode>
                <c:ptCount val="3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DF-4E65-9F92-0DA7589BC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50620001"/>
        <c:axId val="50620002"/>
      </c:barChart>
      <c:barChart>
        <c:barDir val="col"/>
        <c:grouping val="stacked"/>
        <c:varyColors val="0"/>
        <c:ser>
          <c:idx val="6"/>
          <c:order val="1"/>
          <c:tx>
            <c:v>Rainfall</c:v>
          </c:tx>
          <c:spPr>
            <a:solidFill>
              <a:srgbClr val="0070C0"/>
            </a:solidFill>
            <a:ln w="12700">
              <a:solidFill>
                <a:schemeClr val="accent1"/>
              </a:solidFill>
            </a:ln>
          </c:spPr>
          <c:invertIfNegative val="0"/>
          <c:cat>
            <c:numRef>
              <c:f>Vol_PlotsWorkings!$C$12:$C$378</c:f>
              <c:numCache>
                <c:formatCode>m/d/yyyy</c:formatCode>
                <c:ptCount val="367"/>
                <c:pt idx="0">
                  <c:v>40360</c:v>
                </c:pt>
                <c:pt idx="1">
                  <c:v>40361</c:v>
                </c:pt>
                <c:pt idx="2">
                  <c:v>40362</c:v>
                </c:pt>
                <c:pt idx="3">
                  <c:v>40363</c:v>
                </c:pt>
                <c:pt idx="4">
                  <c:v>40364</c:v>
                </c:pt>
                <c:pt idx="5">
                  <c:v>40365</c:v>
                </c:pt>
                <c:pt idx="6">
                  <c:v>40366</c:v>
                </c:pt>
                <c:pt idx="7">
                  <c:v>40367</c:v>
                </c:pt>
                <c:pt idx="8">
                  <c:v>40368</c:v>
                </c:pt>
                <c:pt idx="9">
                  <c:v>40369</c:v>
                </c:pt>
                <c:pt idx="10">
                  <c:v>40370</c:v>
                </c:pt>
                <c:pt idx="11">
                  <c:v>40371</c:v>
                </c:pt>
                <c:pt idx="12">
                  <c:v>40372</c:v>
                </c:pt>
                <c:pt idx="13">
                  <c:v>40373</c:v>
                </c:pt>
                <c:pt idx="14">
                  <c:v>40374</c:v>
                </c:pt>
                <c:pt idx="15">
                  <c:v>40375</c:v>
                </c:pt>
                <c:pt idx="16">
                  <c:v>40376</c:v>
                </c:pt>
                <c:pt idx="17">
                  <c:v>40377</c:v>
                </c:pt>
                <c:pt idx="18">
                  <c:v>40378</c:v>
                </c:pt>
                <c:pt idx="19">
                  <c:v>40379</c:v>
                </c:pt>
                <c:pt idx="20">
                  <c:v>40380</c:v>
                </c:pt>
                <c:pt idx="21">
                  <c:v>40381</c:v>
                </c:pt>
                <c:pt idx="22">
                  <c:v>40382</c:v>
                </c:pt>
                <c:pt idx="23">
                  <c:v>40383</c:v>
                </c:pt>
                <c:pt idx="24">
                  <c:v>40384</c:v>
                </c:pt>
                <c:pt idx="25">
                  <c:v>40385</c:v>
                </c:pt>
                <c:pt idx="26">
                  <c:v>40386</c:v>
                </c:pt>
                <c:pt idx="27">
                  <c:v>40387</c:v>
                </c:pt>
                <c:pt idx="28">
                  <c:v>40388</c:v>
                </c:pt>
                <c:pt idx="29">
                  <c:v>40389</c:v>
                </c:pt>
                <c:pt idx="30">
                  <c:v>40390</c:v>
                </c:pt>
                <c:pt idx="31">
                  <c:v>40391</c:v>
                </c:pt>
                <c:pt idx="32">
                  <c:v>40392</c:v>
                </c:pt>
                <c:pt idx="33">
                  <c:v>40393</c:v>
                </c:pt>
                <c:pt idx="34">
                  <c:v>40394</c:v>
                </c:pt>
                <c:pt idx="35">
                  <c:v>40395</c:v>
                </c:pt>
                <c:pt idx="36">
                  <c:v>40396</c:v>
                </c:pt>
                <c:pt idx="37">
                  <c:v>40397</c:v>
                </c:pt>
                <c:pt idx="38">
                  <c:v>40398</c:v>
                </c:pt>
                <c:pt idx="39">
                  <c:v>40399</c:v>
                </c:pt>
                <c:pt idx="40">
                  <c:v>40400</c:v>
                </c:pt>
                <c:pt idx="41">
                  <c:v>40401</c:v>
                </c:pt>
                <c:pt idx="42">
                  <c:v>40402</c:v>
                </c:pt>
                <c:pt idx="43">
                  <c:v>40403</c:v>
                </c:pt>
                <c:pt idx="44">
                  <c:v>40404</c:v>
                </c:pt>
                <c:pt idx="45">
                  <c:v>40405</c:v>
                </c:pt>
                <c:pt idx="46">
                  <c:v>40406</c:v>
                </c:pt>
                <c:pt idx="47">
                  <c:v>40407</c:v>
                </c:pt>
                <c:pt idx="48">
                  <c:v>40408</c:v>
                </c:pt>
                <c:pt idx="49">
                  <c:v>40409</c:v>
                </c:pt>
                <c:pt idx="50">
                  <c:v>40410</c:v>
                </c:pt>
                <c:pt idx="51">
                  <c:v>40411</c:v>
                </c:pt>
                <c:pt idx="52">
                  <c:v>40412</c:v>
                </c:pt>
                <c:pt idx="53">
                  <c:v>40413</c:v>
                </c:pt>
                <c:pt idx="54">
                  <c:v>40414</c:v>
                </c:pt>
                <c:pt idx="55">
                  <c:v>40415</c:v>
                </c:pt>
                <c:pt idx="56">
                  <c:v>40416</c:v>
                </c:pt>
                <c:pt idx="57">
                  <c:v>40417</c:v>
                </c:pt>
                <c:pt idx="58">
                  <c:v>40418</c:v>
                </c:pt>
                <c:pt idx="59">
                  <c:v>40419</c:v>
                </c:pt>
                <c:pt idx="60">
                  <c:v>40420</c:v>
                </c:pt>
                <c:pt idx="61">
                  <c:v>40421</c:v>
                </c:pt>
                <c:pt idx="62">
                  <c:v>40422</c:v>
                </c:pt>
                <c:pt idx="63">
                  <c:v>40423</c:v>
                </c:pt>
                <c:pt idx="64">
                  <c:v>40424</c:v>
                </c:pt>
                <c:pt idx="65">
                  <c:v>40425</c:v>
                </c:pt>
                <c:pt idx="66">
                  <c:v>40426</c:v>
                </c:pt>
                <c:pt idx="67">
                  <c:v>40427</c:v>
                </c:pt>
                <c:pt idx="68">
                  <c:v>40428</c:v>
                </c:pt>
                <c:pt idx="69">
                  <c:v>40429</c:v>
                </c:pt>
                <c:pt idx="70">
                  <c:v>40430</c:v>
                </c:pt>
                <c:pt idx="71">
                  <c:v>40431</c:v>
                </c:pt>
                <c:pt idx="72">
                  <c:v>40432</c:v>
                </c:pt>
                <c:pt idx="73">
                  <c:v>40433</c:v>
                </c:pt>
                <c:pt idx="74">
                  <c:v>40434</c:v>
                </c:pt>
                <c:pt idx="75">
                  <c:v>40435</c:v>
                </c:pt>
                <c:pt idx="76">
                  <c:v>40436</c:v>
                </c:pt>
                <c:pt idx="77">
                  <c:v>40437</c:v>
                </c:pt>
                <c:pt idx="78">
                  <c:v>40438</c:v>
                </c:pt>
                <c:pt idx="79">
                  <c:v>40439</c:v>
                </c:pt>
                <c:pt idx="80">
                  <c:v>40440</c:v>
                </c:pt>
                <c:pt idx="81">
                  <c:v>40441</c:v>
                </c:pt>
                <c:pt idx="82">
                  <c:v>40442</c:v>
                </c:pt>
                <c:pt idx="83">
                  <c:v>40443</c:v>
                </c:pt>
                <c:pt idx="84">
                  <c:v>40444</c:v>
                </c:pt>
                <c:pt idx="85">
                  <c:v>40445</c:v>
                </c:pt>
                <c:pt idx="86">
                  <c:v>40446</c:v>
                </c:pt>
                <c:pt idx="87">
                  <c:v>40447</c:v>
                </c:pt>
                <c:pt idx="88">
                  <c:v>40448</c:v>
                </c:pt>
                <c:pt idx="89">
                  <c:v>40449</c:v>
                </c:pt>
                <c:pt idx="90">
                  <c:v>40450</c:v>
                </c:pt>
                <c:pt idx="91">
                  <c:v>40451</c:v>
                </c:pt>
                <c:pt idx="92">
                  <c:v>40452</c:v>
                </c:pt>
                <c:pt idx="93">
                  <c:v>40453</c:v>
                </c:pt>
                <c:pt idx="94">
                  <c:v>40454</c:v>
                </c:pt>
                <c:pt idx="95">
                  <c:v>40455</c:v>
                </c:pt>
                <c:pt idx="96">
                  <c:v>40456</c:v>
                </c:pt>
                <c:pt idx="97">
                  <c:v>40457</c:v>
                </c:pt>
                <c:pt idx="98">
                  <c:v>40458</c:v>
                </c:pt>
                <c:pt idx="99">
                  <c:v>40459</c:v>
                </c:pt>
                <c:pt idx="100">
                  <c:v>40460</c:v>
                </c:pt>
                <c:pt idx="101">
                  <c:v>40461</c:v>
                </c:pt>
                <c:pt idx="102">
                  <c:v>40462</c:v>
                </c:pt>
                <c:pt idx="103">
                  <c:v>40463</c:v>
                </c:pt>
                <c:pt idx="104">
                  <c:v>40464</c:v>
                </c:pt>
                <c:pt idx="105">
                  <c:v>40465</c:v>
                </c:pt>
                <c:pt idx="106">
                  <c:v>40466</c:v>
                </c:pt>
                <c:pt idx="107">
                  <c:v>40467</c:v>
                </c:pt>
                <c:pt idx="108">
                  <c:v>40468</c:v>
                </c:pt>
                <c:pt idx="109">
                  <c:v>40469</c:v>
                </c:pt>
                <c:pt idx="110">
                  <c:v>40470</c:v>
                </c:pt>
                <c:pt idx="111">
                  <c:v>40471</c:v>
                </c:pt>
                <c:pt idx="112">
                  <c:v>40472</c:v>
                </c:pt>
                <c:pt idx="113">
                  <c:v>40473</c:v>
                </c:pt>
                <c:pt idx="114">
                  <c:v>40474</c:v>
                </c:pt>
                <c:pt idx="115">
                  <c:v>40475</c:v>
                </c:pt>
                <c:pt idx="116">
                  <c:v>40476</c:v>
                </c:pt>
                <c:pt idx="117">
                  <c:v>40477</c:v>
                </c:pt>
                <c:pt idx="118">
                  <c:v>40478</c:v>
                </c:pt>
                <c:pt idx="119">
                  <c:v>40479</c:v>
                </c:pt>
                <c:pt idx="120">
                  <c:v>40480</c:v>
                </c:pt>
                <c:pt idx="121">
                  <c:v>40481</c:v>
                </c:pt>
                <c:pt idx="122">
                  <c:v>40482</c:v>
                </c:pt>
                <c:pt idx="123">
                  <c:v>40483</c:v>
                </c:pt>
                <c:pt idx="124">
                  <c:v>40484</c:v>
                </c:pt>
                <c:pt idx="125">
                  <c:v>40485</c:v>
                </c:pt>
                <c:pt idx="126">
                  <c:v>40486</c:v>
                </c:pt>
                <c:pt idx="127">
                  <c:v>40487</c:v>
                </c:pt>
                <c:pt idx="128">
                  <c:v>40488</c:v>
                </c:pt>
                <c:pt idx="129">
                  <c:v>40489</c:v>
                </c:pt>
                <c:pt idx="130">
                  <c:v>40490</c:v>
                </c:pt>
                <c:pt idx="131">
                  <c:v>40491</c:v>
                </c:pt>
                <c:pt idx="132">
                  <c:v>40492</c:v>
                </c:pt>
                <c:pt idx="133">
                  <c:v>40493</c:v>
                </c:pt>
                <c:pt idx="134">
                  <c:v>40494</c:v>
                </c:pt>
                <c:pt idx="135">
                  <c:v>40495</c:v>
                </c:pt>
                <c:pt idx="136">
                  <c:v>40496</c:v>
                </c:pt>
                <c:pt idx="137">
                  <c:v>40497</c:v>
                </c:pt>
                <c:pt idx="138">
                  <c:v>40498</c:v>
                </c:pt>
                <c:pt idx="139">
                  <c:v>40499</c:v>
                </c:pt>
                <c:pt idx="140">
                  <c:v>40500</c:v>
                </c:pt>
                <c:pt idx="141">
                  <c:v>40501</c:v>
                </c:pt>
                <c:pt idx="142">
                  <c:v>40502</c:v>
                </c:pt>
                <c:pt idx="143">
                  <c:v>40503</c:v>
                </c:pt>
                <c:pt idx="144">
                  <c:v>40504</c:v>
                </c:pt>
                <c:pt idx="145">
                  <c:v>40505</c:v>
                </c:pt>
                <c:pt idx="146">
                  <c:v>40506</c:v>
                </c:pt>
                <c:pt idx="147">
                  <c:v>40507</c:v>
                </c:pt>
                <c:pt idx="148">
                  <c:v>40508</c:v>
                </c:pt>
                <c:pt idx="149">
                  <c:v>40509</c:v>
                </c:pt>
                <c:pt idx="150">
                  <c:v>40510</c:v>
                </c:pt>
                <c:pt idx="151">
                  <c:v>40511</c:v>
                </c:pt>
                <c:pt idx="152">
                  <c:v>40512</c:v>
                </c:pt>
                <c:pt idx="153">
                  <c:v>40513</c:v>
                </c:pt>
                <c:pt idx="154">
                  <c:v>40514</c:v>
                </c:pt>
                <c:pt idx="155">
                  <c:v>40515</c:v>
                </c:pt>
                <c:pt idx="156">
                  <c:v>40516</c:v>
                </c:pt>
                <c:pt idx="157">
                  <c:v>40517</c:v>
                </c:pt>
                <c:pt idx="158">
                  <c:v>40518</c:v>
                </c:pt>
                <c:pt idx="159">
                  <c:v>40519</c:v>
                </c:pt>
                <c:pt idx="160">
                  <c:v>40520</c:v>
                </c:pt>
                <c:pt idx="161">
                  <c:v>40521</c:v>
                </c:pt>
                <c:pt idx="162">
                  <c:v>40522</c:v>
                </c:pt>
                <c:pt idx="163">
                  <c:v>40523</c:v>
                </c:pt>
                <c:pt idx="164">
                  <c:v>40524</c:v>
                </c:pt>
                <c:pt idx="165">
                  <c:v>40525</c:v>
                </c:pt>
                <c:pt idx="166">
                  <c:v>40526</c:v>
                </c:pt>
                <c:pt idx="167">
                  <c:v>40527</c:v>
                </c:pt>
                <c:pt idx="168">
                  <c:v>40528</c:v>
                </c:pt>
                <c:pt idx="169">
                  <c:v>40529</c:v>
                </c:pt>
                <c:pt idx="170">
                  <c:v>40530</c:v>
                </c:pt>
                <c:pt idx="171">
                  <c:v>40531</c:v>
                </c:pt>
                <c:pt idx="172">
                  <c:v>40532</c:v>
                </c:pt>
                <c:pt idx="173">
                  <c:v>40533</c:v>
                </c:pt>
                <c:pt idx="174">
                  <c:v>40534</c:v>
                </c:pt>
                <c:pt idx="175">
                  <c:v>40535</c:v>
                </c:pt>
                <c:pt idx="176">
                  <c:v>40536</c:v>
                </c:pt>
                <c:pt idx="177">
                  <c:v>40537</c:v>
                </c:pt>
                <c:pt idx="178">
                  <c:v>40538</c:v>
                </c:pt>
                <c:pt idx="179">
                  <c:v>40539</c:v>
                </c:pt>
                <c:pt idx="180">
                  <c:v>40540</c:v>
                </c:pt>
                <c:pt idx="181">
                  <c:v>40541</c:v>
                </c:pt>
                <c:pt idx="182">
                  <c:v>40542</c:v>
                </c:pt>
                <c:pt idx="183">
                  <c:v>40543</c:v>
                </c:pt>
                <c:pt idx="184">
                  <c:v>40544</c:v>
                </c:pt>
                <c:pt idx="185">
                  <c:v>40545</c:v>
                </c:pt>
                <c:pt idx="186">
                  <c:v>40546</c:v>
                </c:pt>
                <c:pt idx="187">
                  <c:v>40547</c:v>
                </c:pt>
                <c:pt idx="188">
                  <c:v>40548</c:v>
                </c:pt>
                <c:pt idx="189">
                  <c:v>40549</c:v>
                </c:pt>
                <c:pt idx="190">
                  <c:v>40550</c:v>
                </c:pt>
                <c:pt idx="191">
                  <c:v>40551</c:v>
                </c:pt>
                <c:pt idx="192">
                  <c:v>40552</c:v>
                </c:pt>
                <c:pt idx="193">
                  <c:v>40553</c:v>
                </c:pt>
                <c:pt idx="194">
                  <c:v>40554</c:v>
                </c:pt>
                <c:pt idx="195">
                  <c:v>40555</c:v>
                </c:pt>
                <c:pt idx="196">
                  <c:v>40556</c:v>
                </c:pt>
                <c:pt idx="197">
                  <c:v>40557</c:v>
                </c:pt>
                <c:pt idx="198">
                  <c:v>40558</c:v>
                </c:pt>
                <c:pt idx="199">
                  <c:v>40559</c:v>
                </c:pt>
                <c:pt idx="200">
                  <c:v>40560</c:v>
                </c:pt>
                <c:pt idx="201">
                  <c:v>40561</c:v>
                </c:pt>
                <c:pt idx="202">
                  <c:v>40562</c:v>
                </c:pt>
                <c:pt idx="203">
                  <c:v>40563</c:v>
                </c:pt>
                <c:pt idx="204">
                  <c:v>40564</c:v>
                </c:pt>
                <c:pt idx="205">
                  <c:v>40565</c:v>
                </c:pt>
                <c:pt idx="206">
                  <c:v>40566</c:v>
                </c:pt>
                <c:pt idx="207">
                  <c:v>40567</c:v>
                </c:pt>
                <c:pt idx="208">
                  <c:v>40568</c:v>
                </c:pt>
                <c:pt idx="209">
                  <c:v>40569</c:v>
                </c:pt>
                <c:pt idx="210">
                  <c:v>40570</c:v>
                </c:pt>
                <c:pt idx="211">
                  <c:v>40571</c:v>
                </c:pt>
                <c:pt idx="212">
                  <c:v>40572</c:v>
                </c:pt>
                <c:pt idx="213">
                  <c:v>40573</c:v>
                </c:pt>
                <c:pt idx="214">
                  <c:v>40574</c:v>
                </c:pt>
                <c:pt idx="215">
                  <c:v>40575</c:v>
                </c:pt>
                <c:pt idx="216">
                  <c:v>40576</c:v>
                </c:pt>
                <c:pt idx="217">
                  <c:v>40577</c:v>
                </c:pt>
                <c:pt idx="218">
                  <c:v>40578</c:v>
                </c:pt>
                <c:pt idx="219">
                  <c:v>40579</c:v>
                </c:pt>
                <c:pt idx="220">
                  <c:v>40580</c:v>
                </c:pt>
                <c:pt idx="221">
                  <c:v>40581</c:v>
                </c:pt>
                <c:pt idx="222">
                  <c:v>40582</c:v>
                </c:pt>
                <c:pt idx="223">
                  <c:v>40583</c:v>
                </c:pt>
                <c:pt idx="224">
                  <c:v>40584</c:v>
                </c:pt>
                <c:pt idx="225">
                  <c:v>40585</c:v>
                </c:pt>
                <c:pt idx="226">
                  <c:v>40586</c:v>
                </c:pt>
                <c:pt idx="227">
                  <c:v>40587</c:v>
                </c:pt>
                <c:pt idx="228">
                  <c:v>40588</c:v>
                </c:pt>
                <c:pt idx="229">
                  <c:v>40589</c:v>
                </c:pt>
                <c:pt idx="230">
                  <c:v>40590</c:v>
                </c:pt>
                <c:pt idx="231">
                  <c:v>40591</c:v>
                </c:pt>
                <c:pt idx="232">
                  <c:v>40592</c:v>
                </c:pt>
                <c:pt idx="233">
                  <c:v>40593</c:v>
                </c:pt>
                <c:pt idx="234">
                  <c:v>40594</c:v>
                </c:pt>
                <c:pt idx="235">
                  <c:v>40595</c:v>
                </c:pt>
                <c:pt idx="236">
                  <c:v>40596</c:v>
                </c:pt>
                <c:pt idx="237">
                  <c:v>40597</c:v>
                </c:pt>
                <c:pt idx="238">
                  <c:v>40598</c:v>
                </c:pt>
                <c:pt idx="239">
                  <c:v>40599</c:v>
                </c:pt>
                <c:pt idx="240">
                  <c:v>40600</c:v>
                </c:pt>
                <c:pt idx="241">
                  <c:v>40601</c:v>
                </c:pt>
                <c:pt idx="242">
                  <c:v>40602</c:v>
                </c:pt>
                <c:pt idx="243">
                  <c:v>40603</c:v>
                </c:pt>
                <c:pt idx="244">
                  <c:v>40604</c:v>
                </c:pt>
                <c:pt idx="245">
                  <c:v>40605</c:v>
                </c:pt>
                <c:pt idx="246">
                  <c:v>40606</c:v>
                </c:pt>
                <c:pt idx="247">
                  <c:v>40607</c:v>
                </c:pt>
                <c:pt idx="248">
                  <c:v>40608</c:v>
                </c:pt>
                <c:pt idx="249">
                  <c:v>40609</c:v>
                </c:pt>
                <c:pt idx="250">
                  <c:v>40610</c:v>
                </c:pt>
                <c:pt idx="251">
                  <c:v>40611</c:v>
                </c:pt>
                <c:pt idx="252">
                  <c:v>40612</c:v>
                </c:pt>
                <c:pt idx="253">
                  <c:v>40613</c:v>
                </c:pt>
                <c:pt idx="254">
                  <c:v>40614</c:v>
                </c:pt>
                <c:pt idx="255">
                  <c:v>40615</c:v>
                </c:pt>
                <c:pt idx="256">
                  <c:v>40616</c:v>
                </c:pt>
                <c:pt idx="257">
                  <c:v>40617</c:v>
                </c:pt>
                <c:pt idx="258">
                  <c:v>40618</c:v>
                </c:pt>
                <c:pt idx="259">
                  <c:v>40619</c:v>
                </c:pt>
                <c:pt idx="260">
                  <c:v>40620</c:v>
                </c:pt>
                <c:pt idx="261">
                  <c:v>40621</c:v>
                </c:pt>
                <c:pt idx="262">
                  <c:v>40622</c:v>
                </c:pt>
                <c:pt idx="263">
                  <c:v>40623</c:v>
                </c:pt>
                <c:pt idx="264">
                  <c:v>40624</c:v>
                </c:pt>
                <c:pt idx="265">
                  <c:v>40625</c:v>
                </c:pt>
                <c:pt idx="266">
                  <c:v>40626</c:v>
                </c:pt>
                <c:pt idx="267">
                  <c:v>40627</c:v>
                </c:pt>
                <c:pt idx="268">
                  <c:v>40628</c:v>
                </c:pt>
                <c:pt idx="269">
                  <c:v>40629</c:v>
                </c:pt>
                <c:pt idx="270">
                  <c:v>40630</c:v>
                </c:pt>
                <c:pt idx="271">
                  <c:v>40631</c:v>
                </c:pt>
                <c:pt idx="272">
                  <c:v>40632</c:v>
                </c:pt>
                <c:pt idx="273">
                  <c:v>40633</c:v>
                </c:pt>
                <c:pt idx="274">
                  <c:v>40634</c:v>
                </c:pt>
                <c:pt idx="275">
                  <c:v>40635</c:v>
                </c:pt>
                <c:pt idx="276">
                  <c:v>40636</c:v>
                </c:pt>
                <c:pt idx="277">
                  <c:v>40637</c:v>
                </c:pt>
                <c:pt idx="278">
                  <c:v>40638</c:v>
                </c:pt>
                <c:pt idx="279">
                  <c:v>40639</c:v>
                </c:pt>
                <c:pt idx="280">
                  <c:v>40640</c:v>
                </c:pt>
                <c:pt idx="281">
                  <c:v>40641</c:v>
                </c:pt>
                <c:pt idx="282">
                  <c:v>40642</c:v>
                </c:pt>
                <c:pt idx="283">
                  <c:v>40643</c:v>
                </c:pt>
                <c:pt idx="284">
                  <c:v>40644</c:v>
                </c:pt>
                <c:pt idx="285">
                  <c:v>40645</c:v>
                </c:pt>
                <c:pt idx="286">
                  <c:v>40646</c:v>
                </c:pt>
                <c:pt idx="287">
                  <c:v>40647</c:v>
                </c:pt>
                <c:pt idx="288">
                  <c:v>40648</c:v>
                </c:pt>
                <c:pt idx="289">
                  <c:v>40649</c:v>
                </c:pt>
                <c:pt idx="290">
                  <c:v>40650</c:v>
                </c:pt>
                <c:pt idx="291">
                  <c:v>40651</c:v>
                </c:pt>
                <c:pt idx="292">
                  <c:v>40652</c:v>
                </c:pt>
                <c:pt idx="293">
                  <c:v>40653</c:v>
                </c:pt>
                <c:pt idx="294">
                  <c:v>40654</c:v>
                </c:pt>
                <c:pt idx="295">
                  <c:v>40655</c:v>
                </c:pt>
                <c:pt idx="296">
                  <c:v>40656</c:v>
                </c:pt>
                <c:pt idx="297">
                  <c:v>40657</c:v>
                </c:pt>
                <c:pt idx="298">
                  <c:v>40658</c:v>
                </c:pt>
                <c:pt idx="299">
                  <c:v>40659</c:v>
                </c:pt>
                <c:pt idx="300">
                  <c:v>40660</c:v>
                </c:pt>
                <c:pt idx="301">
                  <c:v>40661</c:v>
                </c:pt>
                <c:pt idx="302">
                  <c:v>40662</c:v>
                </c:pt>
                <c:pt idx="303">
                  <c:v>40663</c:v>
                </c:pt>
                <c:pt idx="304">
                  <c:v>40664</c:v>
                </c:pt>
                <c:pt idx="305">
                  <c:v>40665</c:v>
                </c:pt>
                <c:pt idx="306">
                  <c:v>40666</c:v>
                </c:pt>
                <c:pt idx="307">
                  <c:v>40667</c:v>
                </c:pt>
                <c:pt idx="308">
                  <c:v>40668</c:v>
                </c:pt>
                <c:pt idx="309">
                  <c:v>40669</c:v>
                </c:pt>
                <c:pt idx="310">
                  <c:v>40670</c:v>
                </c:pt>
                <c:pt idx="311">
                  <c:v>40671</c:v>
                </c:pt>
                <c:pt idx="312">
                  <c:v>40672</c:v>
                </c:pt>
                <c:pt idx="313">
                  <c:v>40673</c:v>
                </c:pt>
                <c:pt idx="314">
                  <c:v>40674</c:v>
                </c:pt>
                <c:pt idx="315">
                  <c:v>40675</c:v>
                </c:pt>
                <c:pt idx="316">
                  <c:v>40676</c:v>
                </c:pt>
                <c:pt idx="317">
                  <c:v>40677</c:v>
                </c:pt>
                <c:pt idx="318">
                  <c:v>40678</c:v>
                </c:pt>
                <c:pt idx="319">
                  <c:v>40679</c:v>
                </c:pt>
                <c:pt idx="320">
                  <c:v>40680</c:v>
                </c:pt>
                <c:pt idx="321">
                  <c:v>40681</c:v>
                </c:pt>
                <c:pt idx="322">
                  <c:v>40682</c:v>
                </c:pt>
                <c:pt idx="323">
                  <c:v>40683</c:v>
                </c:pt>
                <c:pt idx="324">
                  <c:v>40684</c:v>
                </c:pt>
                <c:pt idx="325">
                  <c:v>40685</c:v>
                </c:pt>
                <c:pt idx="326">
                  <c:v>40686</c:v>
                </c:pt>
                <c:pt idx="327">
                  <c:v>40687</c:v>
                </c:pt>
                <c:pt idx="328">
                  <c:v>40688</c:v>
                </c:pt>
                <c:pt idx="329">
                  <c:v>40689</c:v>
                </c:pt>
                <c:pt idx="330">
                  <c:v>40690</c:v>
                </c:pt>
                <c:pt idx="331">
                  <c:v>40691</c:v>
                </c:pt>
                <c:pt idx="332">
                  <c:v>40692</c:v>
                </c:pt>
                <c:pt idx="333">
                  <c:v>40693</c:v>
                </c:pt>
                <c:pt idx="334">
                  <c:v>40694</c:v>
                </c:pt>
                <c:pt idx="335">
                  <c:v>40695</c:v>
                </c:pt>
                <c:pt idx="336">
                  <c:v>40696</c:v>
                </c:pt>
                <c:pt idx="337">
                  <c:v>40697</c:v>
                </c:pt>
                <c:pt idx="338">
                  <c:v>40698</c:v>
                </c:pt>
                <c:pt idx="339">
                  <c:v>40699</c:v>
                </c:pt>
                <c:pt idx="340">
                  <c:v>40700</c:v>
                </c:pt>
                <c:pt idx="341">
                  <c:v>40701</c:v>
                </c:pt>
                <c:pt idx="342">
                  <c:v>40702</c:v>
                </c:pt>
                <c:pt idx="343">
                  <c:v>40703</c:v>
                </c:pt>
                <c:pt idx="344">
                  <c:v>40704</c:v>
                </c:pt>
                <c:pt idx="345">
                  <c:v>40705</c:v>
                </c:pt>
                <c:pt idx="346">
                  <c:v>40706</c:v>
                </c:pt>
                <c:pt idx="347">
                  <c:v>40707</c:v>
                </c:pt>
                <c:pt idx="348">
                  <c:v>40708</c:v>
                </c:pt>
                <c:pt idx="349">
                  <c:v>40709</c:v>
                </c:pt>
                <c:pt idx="350">
                  <c:v>40710</c:v>
                </c:pt>
                <c:pt idx="351">
                  <c:v>40711</c:v>
                </c:pt>
                <c:pt idx="352">
                  <c:v>40712</c:v>
                </c:pt>
                <c:pt idx="353">
                  <c:v>40713</c:v>
                </c:pt>
                <c:pt idx="354">
                  <c:v>40714</c:v>
                </c:pt>
                <c:pt idx="355">
                  <c:v>40715</c:v>
                </c:pt>
                <c:pt idx="356">
                  <c:v>40716</c:v>
                </c:pt>
                <c:pt idx="357">
                  <c:v>40717</c:v>
                </c:pt>
                <c:pt idx="358">
                  <c:v>40718</c:v>
                </c:pt>
                <c:pt idx="359">
                  <c:v>40719</c:v>
                </c:pt>
                <c:pt idx="360">
                  <c:v>40720</c:v>
                </c:pt>
                <c:pt idx="361">
                  <c:v>40721</c:v>
                </c:pt>
                <c:pt idx="362">
                  <c:v>40722</c:v>
                </c:pt>
                <c:pt idx="363">
                  <c:v>40723</c:v>
                </c:pt>
                <c:pt idx="364">
                  <c:v>40724</c:v>
                </c:pt>
                <c:pt idx="365">
                  <c:v>40725</c:v>
                </c:pt>
                <c:pt idx="366">
                  <c:v>40726</c:v>
                </c:pt>
              </c:numCache>
            </c:numRef>
          </c:cat>
          <c:val>
            <c:numRef>
              <c:f>Vol_PlotsWorkings!$D$12:$D$378</c:f>
              <c:numCache>
                <c:formatCode>General</c:formatCode>
                <c:ptCount val="367"/>
                <c:pt idx="0">
                  <c:v>0.8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0.5</c:v>
                </c:pt>
                <c:pt idx="5">
                  <c:v>14.5</c:v>
                </c:pt>
                <c:pt idx="6">
                  <c:v>4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3.5</c:v>
                </c:pt>
                <c:pt idx="14">
                  <c:v>2</c:v>
                </c:pt>
                <c:pt idx="15">
                  <c:v>0</c:v>
                </c:pt>
                <c:pt idx="16">
                  <c:v>9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</c:v>
                </c:pt>
                <c:pt idx="22">
                  <c:v>6</c:v>
                </c:pt>
                <c:pt idx="23">
                  <c:v>7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0.5</c:v>
                </c:pt>
                <c:pt idx="29">
                  <c:v>0.5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0.5</c:v>
                </c:pt>
                <c:pt idx="34">
                  <c:v>1.5</c:v>
                </c:pt>
                <c:pt idx="35">
                  <c:v>0</c:v>
                </c:pt>
                <c:pt idx="36">
                  <c:v>0</c:v>
                </c:pt>
                <c:pt idx="37">
                  <c:v>2.5</c:v>
                </c:pt>
                <c:pt idx="38">
                  <c:v>0.5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9</c:v>
                </c:pt>
                <c:pt idx="45">
                  <c:v>12.5</c:v>
                </c:pt>
                <c:pt idx="46">
                  <c:v>0</c:v>
                </c:pt>
                <c:pt idx="47">
                  <c:v>0</c:v>
                </c:pt>
                <c:pt idx="48">
                  <c:v>0.5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1.5</c:v>
                </c:pt>
                <c:pt idx="53">
                  <c:v>0</c:v>
                </c:pt>
                <c:pt idx="54">
                  <c:v>0</c:v>
                </c:pt>
                <c:pt idx="55">
                  <c:v>0.5</c:v>
                </c:pt>
                <c:pt idx="56">
                  <c:v>3</c:v>
                </c:pt>
                <c:pt idx="57">
                  <c:v>0.5</c:v>
                </c:pt>
                <c:pt idx="58">
                  <c:v>0.5</c:v>
                </c:pt>
                <c:pt idx="59">
                  <c:v>13.5</c:v>
                </c:pt>
                <c:pt idx="60">
                  <c:v>12.5</c:v>
                </c:pt>
                <c:pt idx="61">
                  <c:v>19</c:v>
                </c:pt>
                <c:pt idx="62">
                  <c:v>4.5</c:v>
                </c:pt>
                <c:pt idx="63">
                  <c:v>1</c:v>
                </c:pt>
                <c:pt idx="64">
                  <c:v>0.5</c:v>
                </c:pt>
                <c:pt idx="65">
                  <c:v>0</c:v>
                </c:pt>
                <c:pt idx="66">
                  <c:v>0</c:v>
                </c:pt>
                <c:pt idx="67">
                  <c:v>1.5</c:v>
                </c:pt>
                <c:pt idx="68">
                  <c:v>0</c:v>
                </c:pt>
                <c:pt idx="69">
                  <c:v>0.5</c:v>
                </c:pt>
                <c:pt idx="70">
                  <c:v>27.5</c:v>
                </c:pt>
                <c:pt idx="71">
                  <c:v>0</c:v>
                </c:pt>
                <c:pt idx="72">
                  <c:v>0.5</c:v>
                </c:pt>
                <c:pt idx="73">
                  <c:v>7</c:v>
                </c:pt>
                <c:pt idx="74">
                  <c:v>2.5</c:v>
                </c:pt>
                <c:pt idx="75">
                  <c:v>0</c:v>
                </c:pt>
                <c:pt idx="76">
                  <c:v>0.5</c:v>
                </c:pt>
                <c:pt idx="77">
                  <c:v>2</c:v>
                </c:pt>
                <c:pt idx="78">
                  <c:v>5.5</c:v>
                </c:pt>
                <c:pt idx="79">
                  <c:v>11</c:v>
                </c:pt>
                <c:pt idx="80">
                  <c:v>5</c:v>
                </c:pt>
                <c:pt idx="81">
                  <c:v>1.5</c:v>
                </c:pt>
                <c:pt idx="82">
                  <c:v>1</c:v>
                </c:pt>
                <c:pt idx="83">
                  <c:v>6.5</c:v>
                </c:pt>
                <c:pt idx="84">
                  <c:v>1.5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11</c:v>
                </c:pt>
                <c:pt idx="103">
                  <c:v>1</c:v>
                </c:pt>
                <c:pt idx="104">
                  <c:v>5</c:v>
                </c:pt>
                <c:pt idx="105">
                  <c:v>42</c:v>
                </c:pt>
                <c:pt idx="106">
                  <c:v>0.5</c:v>
                </c:pt>
                <c:pt idx="107">
                  <c:v>0.5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3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0.5</c:v>
                </c:pt>
                <c:pt idx="122">
                  <c:v>1.5</c:v>
                </c:pt>
                <c:pt idx="123">
                  <c:v>0</c:v>
                </c:pt>
                <c:pt idx="124">
                  <c:v>0.5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1.5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1.5</c:v>
                </c:pt>
                <c:pt idx="137">
                  <c:v>0.5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9</c:v>
                </c:pt>
                <c:pt idx="144">
                  <c:v>1</c:v>
                </c:pt>
                <c:pt idx="145">
                  <c:v>1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3.5</c:v>
                </c:pt>
                <c:pt idx="155">
                  <c:v>3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1.5</c:v>
                </c:pt>
                <c:pt idx="167">
                  <c:v>0</c:v>
                </c:pt>
                <c:pt idx="168">
                  <c:v>2</c:v>
                </c:pt>
                <c:pt idx="169">
                  <c:v>13.5</c:v>
                </c:pt>
                <c:pt idx="170">
                  <c:v>28.5</c:v>
                </c:pt>
                <c:pt idx="171">
                  <c:v>19.5</c:v>
                </c:pt>
                <c:pt idx="172">
                  <c:v>0.5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0.5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6</c:v>
                </c:pt>
                <c:pt idx="205">
                  <c:v>11.5</c:v>
                </c:pt>
                <c:pt idx="206">
                  <c:v>98</c:v>
                </c:pt>
                <c:pt idx="207">
                  <c:v>8.5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27.5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2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3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2.5</c:v>
                </c:pt>
                <c:pt idx="238">
                  <c:v>1.5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3.5</c:v>
                </c:pt>
                <c:pt idx="248">
                  <c:v>15.5</c:v>
                </c:pt>
                <c:pt idx="249">
                  <c:v>0.5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13.5</c:v>
                </c:pt>
                <c:pt idx="264">
                  <c:v>33.5</c:v>
                </c:pt>
                <c:pt idx="265">
                  <c:v>1.5</c:v>
                </c:pt>
                <c:pt idx="266">
                  <c:v>0</c:v>
                </c:pt>
                <c:pt idx="267">
                  <c:v>0</c:v>
                </c:pt>
                <c:pt idx="268">
                  <c:v>3.5</c:v>
                </c:pt>
                <c:pt idx="269">
                  <c:v>2</c:v>
                </c:pt>
                <c:pt idx="270">
                  <c:v>0.5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6</c:v>
                </c:pt>
                <c:pt idx="279">
                  <c:v>0</c:v>
                </c:pt>
                <c:pt idx="280">
                  <c:v>8.5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0</c:v>
                </c:pt>
                <c:pt idx="291">
                  <c:v>21.5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19</c:v>
                </c:pt>
                <c:pt idx="299">
                  <c:v>41.5</c:v>
                </c:pt>
                <c:pt idx="300">
                  <c:v>30.5</c:v>
                </c:pt>
                <c:pt idx="301">
                  <c:v>2</c:v>
                </c:pt>
                <c:pt idx="302">
                  <c:v>0.5</c:v>
                </c:pt>
                <c:pt idx="303">
                  <c:v>0</c:v>
                </c:pt>
                <c:pt idx="304">
                  <c:v>0</c:v>
                </c:pt>
                <c:pt idx="305">
                  <c:v>2</c:v>
                </c:pt>
                <c:pt idx="306">
                  <c:v>3</c:v>
                </c:pt>
                <c:pt idx="307">
                  <c:v>0</c:v>
                </c:pt>
                <c:pt idx="308">
                  <c:v>0</c:v>
                </c:pt>
                <c:pt idx="309">
                  <c:v>4.5</c:v>
                </c:pt>
                <c:pt idx="310">
                  <c:v>3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1</c:v>
                </c:pt>
                <c:pt idx="316">
                  <c:v>0</c:v>
                </c:pt>
                <c:pt idx="317">
                  <c:v>0</c:v>
                </c:pt>
                <c:pt idx="318">
                  <c:v>1</c:v>
                </c:pt>
                <c:pt idx="319">
                  <c:v>3</c:v>
                </c:pt>
                <c:pt idx="320">
                  <c:v>0</c:v>
                </c:pt>
                <c:pt idx="321">
                  <c:v>1.5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0.5</c:v>
                </c:pt>
                <c:pt idx="329">
                  <c:v>12.5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0.5</c:v>
                </c:pt>
                <c:pt idx="338">
                  <c:v>0.5</c:v>
                </c:pt>
                <c:pt idx="339">
                  <c:v>1</c:v>
                </c:pt>
                <c:pt idx="340">
                  <c:v>0</c:v>
                </c:pt>
                <c:pt idx="341">
                  <c:v>0.5</c:v>
                </c:pt>
                <c:pt idx="342">
                  <c:v>0.5</c:v>
                </c:pt>
                <c:pt idx="343">
                  <c:v>0</c:v>
                </c:pt>
                <c:pt idx="344">
                  <c:v>8</c:v>
                </c:pt>
                <c:pt idx="345">
                  <c:v>2</c:v>
                </c:pt>
                <c:pt idx="346">
                  <c:v>3.5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0.5</c:v>
                </c:pt>
                <c:pt idx="351">
                  <c:v>0</c:v>
                </c:pt>
                <c:pt idx="352">
                  <c:v>3</c:v>
                </c:pt>
                <c:pt idx="353">
                  <c:v>0</c:v>
                </c:pt>
                <c:pt idx="354">
                  <c:v>0</c:v>
                </c:pt>
                <c:pt idx="355">
                  <c:v>0.5</c:v>
                </c:pt>
                <c:pt idx="356">
                  <c:v>0</c:v>
                </c:pt>
                <c:pt idx="357">
                  <c:v>3</c:v>
                </c:pt>
                <c:pt idx="358">
                  <c:v>2.5</c:v>
                </c:pt>
                <c:pt idx="359">
                  <c:v>2.5</c:v>
                </c:pt>
                <c:pt idx="360">
                  <c:v>0.5</c:v>
                </c:pt>
                <c:pt idx="361">
                  <c:v>0</c:v>
                </c:pt>
                <c:pt idx="362">
                  <c:v>0</c:v>
                </c:pt>
                <c:pt idx="363">
                  <c:v>31.5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DF-4E65-9F92-0DA7589BC8FD}"/>
            </c:ext>
          </c:extLst>
        </c:ser>
        <c:ser>
          <c:idx val="7"/>
          <c:order val="2"/>
          <c:tx>
            <c:v>Irrigation</c:v>
          </c:tx>
          <c:spPr>
            <a:solidFill>
              <a:srgbClr val="00B050"/>
            </a:solidFill>
            <a:ln w="12700">
              <a:solidFill>
                <a:srgbClr val="00B050"/>
              </a:solidFill>
            </a:ln>
          </c:spPr>
          <c:invertIfNegative val="0"/>
          <c:cat>
            <c:numRef>
              <c:f>Vol_PlotsWorkings!$C$12:$C$378</c:f>
              <c:numCache>
                <c:formatCode>m/d/yyyy</c:formatCode>
                <c:ptCount val="367"/>
                <c:pt idx="0">
                  <c:v>40360</c:v>
                </c:pt>
                <c:pt idx="1">
                  <c:v>40361</c:v>
                </c:pt>
                <c:pt idx="2">
                  <c:v>40362</c:v>
                </c:pt>
                <c:pt idx="3">
                  <c:v>40363</c:v>
                </c:pt>
                <c:pt idx="4">
                  <c:v>40364</c:v>
                </c:pt>
                <c:pt idx="5">
                  <c:v>40365</c:v>
                </c:pt>
                <c:pt idx="6">
                  <c:v>40366</c:v>
                </c:pt>
                <c:pt idx="7">
                  <c:v>40367</c:v>
                </c:pt>
                <c:pt idx="8">
                  <c:v>40368</c:v>
                </c:pt>
                <c:pt idx="9">
                  <c:v>40369</c:v>
                </c:pt>
                <c:pt idx="10">
                  <c:v>40370</c:v>
                </c:pt>
                <c:pt idx="11">
                  <c:v>40371</c:v>
                </c:pt>
                <c:pt idx="12">
                  <c:v>40372</c:v>
                </c:pt>
                <c:pt idx="13">
                  <c:v>40373</c:v>
                </c:pt>
                <c:pt idx="14">
                  <c:v>40374</c:v>
                </c:pt>
                <c:pt idx="15">
                  <c:v>40375</c:v>
                </c:pt>
                <c:pt idx="16">
                  <c:v>40376</c:v>
                </c:pt>
                <c:pt idx="17">
                  <c:v>40377</c:v>
                </c:pt>
                <c:pt idx="18">
                  <c:v>40378</c:v>
                </c:pt>
                <c:pt idx="19">
                  <c:v>40379</c:v>
                </c:pt>
                <c:pt idx="20">
                  <c:v>40380</c:v>
                </c:pt>
                <c:pt idx="21">
                  <c:v>40381</c:v>
                </c:pt>
                <c:pt idx="22">
                  <c:v>40382</c:v>
                </c:pt>
                <c:pt idx="23">
                  <c:v>40383</c:v>
                </c:pt>
                <c:pt idx="24">
                  <c:v>40384</c:v>
                </c:pt>
                <c:pt idx="25">
                  <c:v>40385</c:v>
                </c:pt>
                <c:pt idx="26">
                  <c:v>40386</c:v>
                </c:pt>
                <c:pt idx="27">
                  <c:v>40387</c:v>
                </c:pt>
                <c:pt idx="28">
                  <c:v>40388</c:v>
                </c:pt>
                <c:pt idx="29">
                  <c:v>40389</c:v>
                </c:pt>
                <c:pt idx="30">
                  <c:v>40390</c:v>
                </c:pt>
                <c:pt idx="31">
                  <c:v>40391</c:v>
                </c:pt>
                <c:pt idx="32">
                  <c:v>40392</c:v>
                </c:pt>
                <c:pt idx="33">
                  <c:v>40393</c:v>
                </c:pt>
                <c:pt idx="34">
                  <c:v>40394</c:v>
                </c:pt>
                <c:pt idx="35">
                  <c:v>40395</c:v>
                </c:pt>
                <c:pt idx="36">
                  <c:v>40396</c:v>
                </c:pt>
                <c:pt idx="37">
                  <c:v>40397</c:v>
                </c:pt>
                <c:pt idx="38">
                  <c:v>40398</c:v>
                </c:pt>
                <c:pt idx="39">
                  <c:v>40399</c:v>
                </c:pt>
                <c:pt idx="40">
                  <c:v>40400</c:v>
                </c:pt>
                <c:pt idx="41">
                  <c:v>40401</c:v>
                </c:pt>
                <c:pt idx="42">
                  <c:v>40402</c:v>
                </c:pt>
                <c:pt idx="43">
                  <c:v>40403</c:v>
                </c:pt>
                <c:pt idx="44">
                  <c:v>40404</c:v>
                </c:pt>
                <c:pt idx="45">
                  <c:v>40405</c:v>
                </c:pt>
                <c:pt idx="46">
                  <c:v>40406</c:v>
                </c:pt>
                <c:pt idx="47">
                  <c:v>40407</c:v>
                </c:pt>
                <c:pt idx="48">
                  <c:v>40408</c:v>
                </c:pt>
                <c:pt idx="49">
                  <c:v>40409</c:v>
                </c:pt>
                <c:pt idx="50">
                  <c:v>40410</c:v>
                </c:pt>
                <c:pt idx="51">
                  <c:v>40411</c:v>
                </c:pt>
                <c:pt idx="52">
                  <c:v>40412</c:v>
                </c:pt>
                <c:pt idx="53">
                  <c:v>40413</c:v>
                </c:pt>
                <c:pt idx="54">
                  <c:v>40414</c:v>
                </c:pt>
                <c:pt idx="55">
                  <c:v>40415</c:v>
                </c:pt>
                <c:pt idx="56">
                  <c:v>40416</c:v>
                </c:pt>
                <c:pt idx="57">
                  <c:v>40417</c:v>
                </c:pt>
                <c:pt idx="58">
                  <c:v>40418</c:v>
                </c:pt>
                <c:pt idx="59">
                  <c:v>40419</c:v>
                </c:pt>
                <c:pt idx="60">
                  <c:v>40420</c:v>
                </c:pt>
                <c:pt idx="61">
                  <c:v>40421</c:v>
                </c:pt>
                <c:pt idx="62">
                  <c:v>40422</c:v>
                </c:pt>
                <c:pt idx="63">
                  <c:v>40423</c:v>
                </c:pt>
                <c:pt idx="64">
                  <c:v>40424</c:v>
                </c:pt>
                <c:pt idx="65">
                  <c:v>40425</c:v>
                </c:pt>
                <c:pt idx="66">
                  <c:v>40426</c:v>
                </c:pt>
                <c:pt idx="67">
                  <c:v>40427</c:v>
                </c:pt>
                <c:pt idx="68">
                  <c:v>40428</c:v>
                </c:pt>
                <c:pt idx="69">
                  <c:v>40429</c:v>
                </c:pt>
                <c:pt idx="70">
                  <c:v>40430</c:v>
                </c:pt>
                <c:pt idx="71">
                  <c:v>40431</c:v>
                </c:pt>
                <c:pt idx="72">
                  <c:v>40432</c:v>
                </c:pt>
                <c:pt idx="73">
                  <c:v>40433</c:v>
                </c:pt>
                <c:pt idx="74">
                  <c:v>40434</c:v>
                </c:pt>
                <c:pt idx="75">
                  <c:v>40435</c:v>
                </c:pt>
                <c:pt idx="76">
                  <c:v>40436</c:v>
                </c:pt>
                <c:pt idx="77">
                  <c:v>40437</c:v>
                </c:pt>
                <c:pt idx="78">
                  <c:v>40438</c:v>
                </c:pt>
                <c:pt idx="79">
                  <c:v>40439</c:v>
                </c:pt>
                <c:pt idx="80">
                  <c:v>40440</c:v>
                </c:pt>
                <c:pt idx="81">
                  <c:v>40441</c:v>
                </c:pt>
                <c:pt idx="82">
                  <c:v>40442</c:v>
                </c:pt>
                <c:pt idx="83">
                  <c:v>40443</c:v>
                </c:pt>
                <c:pt idx="84">
                  <c:v>40444</c:v>
                </c:pt>
                <c:pt idx="85">
                  <c:v>40445</c:v>
                </c:pt>
                <c:pt idx="86">
                  <c:v>40446</c:v>
                </c:pt>
                <c:pt idx="87">
                  <c:v>40447</c:v>
                </c:pt>
                <c:pt idx="88">
                  <c:v>40448</c:v>
                </c:pt>
                <c:pt idx="89">
                  <c:v>40449</c:v>
                </c:pt>
                <c:pt idx="90">
                  <c:v>40450</c:v>
                </c:pt>
                <c:pt idx="91">
                  <c:v>40451</c:v>
                </c:pt>
                <c:pt idx="92">
                  <c:v>40452</c:v>
                </c:pt>
                <c:pt idx="93">
                  <c:v>40453</c:v>
                </c:pt>
                <c:pt idx="94">
                  <c:v>40454</c:v>
                </c:pt>
                <c:pt idx="95">
                  <c:v>40455</c:v>
                </c:pt>
                <c:pt idx="96">
                  <c:v>40456</c:v>
                </c:pt>
                <c:pt idx="97">
                  <c:v>40457</c:v>
                </c:pt>
                <c:pt idx="98">
                  <c:v>40458</c:v>
                </c:pt>
                <c:pt idx="99">
                  <c:v>40459</c:v>
                </c:pt>
                <c:pt idx="100">
                  <c:v>40460</c:v>
                </c:pt>
                <c:pt idx="101">
                  <c:v>40461</c:v>
                </c:pt>
                <c:pt idx="102">
                  <c:v>40462</c:v>
                </c:pt>
                <c:pt idx="103">
                  <c:v>40463</c:v>
                </c:pt>
                <c:pt idx="104">
                  <c:v>40464</c:v>
                </c:pt>
                <c:pt idx="105">
                  <c:v>40465</c:v>
                </c:pt>
                <c:pt idx="106">
                  <c:v>40466</c:v>
                </c:pt>
                <c:pt idx="107">
                  <c:v>40467</c:v>
                </c:pt>
                <c:pt idx="108">
                  <c:v>40468</c:v>
                </c:pt>
                <c:pt idx="109">
                  <c:v>40469</c:v>
                </c:pt>
                <c:pt idx="110">
                  <c:v>40470</c:v>
                </c:pt>
                <c:pt idx="111">
                  <c:v>40471</c:v>
                </c:pt>
                <c:pt idx="112">
                  <c:v>40472</c:v>
                </c:pt>
                <c:pt idx="113">
                  <c:v>40473</c:v>
                </c:pt>
                <c:pt idx="114">
                  <c:v>40474</c:v>
                </c:pt>
                <c:pt idx="115">
                  <c:v>40475</c:v>
                </c:pt>
                <c:pt idx="116">
                  <c:v>40476</c:v>
                </c:pt>
                <c:pt idx="117">
                  <c:v>40477</c:v>
                </c:pt>
                <c:pt idx="118">
                  <c:v>40478</c:v>
                </c:pt>
                <c:pt idx="119">
                  <c:v>40479</c:v>
                </c:pt>
                <c:pt idx="120">
                  <c:v>40480</c:v>
                </c:pt>
                <c:pt idx="121">
                  <c:v>40481</c:v>
                </c:pt>
                <c:pt idx="122">
                  <c:v>40482</c:v>
                </c:pt>
                <c:pt idx="123">
                  <c:v>40483</c:v>
                </c:pt>
                <c:pt idx="124">
                  <c:v>40484</c:v>
                </c:pt>
                <c:pt idx="125">
                  <c:v>40485</c:v>
                </c:pt>
                <c:pt idx="126">
                  <c:v>40486</c:v>
                </c:pt>
                <c:pt idx="127">
                  <c:v>40487</c:v>
                </c:pt>
                <c:pt idx="128">
                  <c:v>40488</c:v>
                </c:pt>
                <c:pt idx="129">
                  <c:v>40489</c:v>
                </c:pt>
                <c:pt idx="130">
                  <c:v>40490</c:v>
                </c:pt>
                <c:pt idx="131">
                  <c:v>40491</c:v>
                </c:pt>
                <c:pt idx="132">
                  <c:v>40492</c:v>
                </c:pt>
                <c:pt idx="133">
                  <c:v>40493</c:v>
                </c:pt>
                <c:pt idx="134">
                  <c:v>40494</c:v>
                </c:pt>
                <c:pt idx="135">
                  <c:v>40495</c:v>
                </c:pt>
                <c:pt idx="136">
                  <c:v>40496</c:v>
                </c:pt>
                <c:pt idx="137">
                  <c:v>40497</c:v>
                </c:pt>
                <c:pt idx="138">
                  <c:v>40498</c:v>
                </c:pt>
                <c:pt idx="139">
                  <c:v>40499</c:v>
                </c:pt>
                <c:pt idx="140">
                  <c:v>40500</c:v>
                </c:pt>
                <c:pt idx="141">
                  <c:v>40501</c:v>
                </c:pt>
                <c:pt idx="142">
                  <c:v>40502</c:v>
                </c:pt>
                <c:pt idx="143">
                  <c:v>40503</c:v>
                </c:pt>
                <c:pt idx="144">
                  <c:v>40504</c:v>
                </c:pt>
                <c:pt idx="145">
                  <c:v>40505</c:v>
                </c:pt>
                <c:pt idx="146">
                  <c:v>40506</c:v>
                </c:pt>
                <c:pt idx="147">
                  <c:v>40507</c:v>
                </c:pt>
                <c:pt idx="148">
                  <c:v>40508</c:v>
                </c:pt>
                <c:pt idx="149">
                  <c:v>40509</c:v>
                </c:pt>
                <c:pt idx="150">
                  <c:v>40510</c:v>
                </c:pt>
                <c:pt idx="151">
                  <c:v>40511</c:v>
                </c:pt>
                <c:pt idx="152">
                  <c:v>40512</c:v>
                </c:pt>
                <c:pt idx="153">
                  <c:v>40513</c:v>
                </c:pt>
                <c:pt idx="154">
                  <c:v>40514</c:v>
                </c:pt>
                <c:pt idx="155">
                  <c:v>40515</c:v>
                </c:pt>
                <c:pt idx="156">
                  <c:v>40516</c:v>
                </c:pt>
                <c:pt idx="157">
                  <c:v>40517</c:v>
                </c:pt>
                <c:pt idx="158">
                  <c:v>40518</c:v>
                </c:pt>
                <c:pt idx="159">
                  <c:v>40519</c:v>
                </c:pt>
                <c:pt idx="160">
                  <c:v>40520</c:v>
                </c:pt>
                <c:pt idx="161">
                  <c:v>40521</c:v>
                </c:pt>
                <c:pt idx="162">
                  <c:v>40522</c:v>
                </c:pt>
                <c:pt idx="163">
                  <c:v>40523</c:v>
                </c:pt>
                <c:pt idx="164">
                  <c:v>40524</c:v>
                </c:pt>
                <c:pt idx="165">
                  <c:v>40525</c:v>
                </c:pt>
                <c:pt idx="166">
                  <c:v>40526</c:v>
                </c:pt>
                <c:pt idx="167">
                  <c:v>40527</c:v>
                </c:pt>
                <c:pt idx="168">
                  <c:v>40528</c:v>
                </c:pt>
                <c:pt idx="169">
                  <c:v>40529</c:v>
                </c:pt>
                <c:pt idx="170">
                  <c:v>40530</c:v>
                </c:pt>
                <c:pt idx="171">
                  <c:v>40531</c:v>
                </c:pt>
                <c:pt idx="172">
                  <c:v>40532</c:v>
                </c:pt>
                <c:pt idx="173">
                  <c:v>40533</c:v>
                </c:pt>
                <c:pt idx="174">
                  <c:v>40534</c:v>
                </c:pt>
                <c:pt idx="175">
                  <c:v>40535</c:v>
                </c:pt>
                <c:pt idx="176">
                  <c:v>40536</c:v>
                </c:pt>
                <c:pt idx="177">
                  <c:v>40537</c:v>
                </c:pt>
                <c:pt idx="178">
                  <c:v>40538</c:v>
                </c:pt>
                <c:pt idx="179">
                  <c:v>40539</c:v>
                </c:pt>
                <c:pt idx="180">
                  <c:v>40540</c:v>
                </c:pt>
                <c:pt idx="181">
                  <c:v>40541</c:v>
                </c:pt>
                <c:pt idx="182">
                  <c:v>40542</c:v>
                </c:pt>
                <c:pt idx="183">
                  <c:v>40543</c:v>
                </c:pt>
                <c:pt idx="184">
                  <c:v>40544</c:v>
                </c:pt>
                <c:pt idx="185">
                  <c:v>40545</c:v>
                </c:pt>
                <c:pt idx="186">
                  <c:v>40546</c:v>
                </c:pt>
                <c:pt idx="187">
                  <c:v>40547</c:v>
                </c:pt>
                <c:pt idx="188">
                  <c:v>40548</c:v>
                </c:pt>
                <c:pt idx="189">
                  <c:v>40549</c:v>
                </c:pt>
                <c:pt idx="190">
                  <c:v>40550</c:v>
                </c:pt>
                <c:pt idx="191">
                  <c:v>40551</c:v>
                </c:pt>
                <c:pt idx="192">
                  <c:v>40552</c:v>
                </c:pt>
                <c:pt idx="193">
                  <c:v>40553</c:v>
                </c:pt>
                <c:pt idx="194">
                  <c:v>40554</c:v>
                </c:pt>
                <c:pt idx="195">
                  <c:v>40555</c:v>
                </c:pt>
                <c:pt idx="196">
                  <c:v>40556</c:v>
                </c:pt>
                <c:pt idx="197">
                  <c:v>40557</c:v>
                </c:pt>
                <c:pt idx="198">
                  <c:v>40558</c:v>
                </c:pt>
                <c:pt idx="199">
                  <c:v>40559</c:v>
                </c:pt>
                <c:pt idx="200">
                  <c:v>40560</c:v>
                </c:pt>
                <c:pt idx="201">
                  <c:v>40561</c:v>
                </c:pt>
                <c:pt idx="202">
                  <c:v>40562</c:v>
                </c:pt>
                <c:pt idx="203">
                  <c:v>40563</c:v>
                </c:pt>
                <c:pt idx="204">
                  <c:v>40564</c:v>
                </c:pt>
                <c:pt idx="205">
                  <c:v>40565</c:v>
                </c:pt>
                <c:pt idx="206">
                  <c:v>40566</c:v>
                </c:pt>
                <c:pt idx="207">
                  <c:v>40567</c:v>
                </c:pt>
                <c:pt idx="208">
                  <c:v>40568</c:v>
                </c:pt>
                <c:pt idx="209">
                  <c:v>40569</c:v>
                </c:pt>
                <c:pt idx="210">
                  <c:v>40570</c:v>
                </c:pt>
                <c:pt idx="211">
                  <c:v>40571</c:v>
                </c:pt>
                <c:pt idx="212">
                  <c:v>40572</c:v>
                </c:pt>
                <c:pt idx="213">
                  <c:v>40573</c:v>
                </c:pt>
                <c:pt idx="214">
                  <c:v>40574</c:v>
                </c:pt>
                <c:pt idx="215">
                  <c:v>40575</c:v>
                </c:pt>
                <c:pt idx="216">
                  <c:v>40576</c:v>
                </c:pt>
                <c:pt idx="217">
                  <c:v>40577</c:v>
                </c:pt>
                <c:pt idx="218">
                  <c:v>40578</c:v>
                </c:pt>
                <c:pt idx="219">
                  <c:v>40579</c:v>
                </c:pt>
                <c:pt idx="220">
                  <c:v>40580</c:v>
                </c:pt>
                <c:pt idx="221">
                  <c:v>40581</c:v>
                </c:pt>
                <c:pt idx="222">
                  <c:v>40582</c:v>
                </c:pt>
                <c:pt idx="223">
                  <c:v>40583</c:v>
                </c:pt>
                <c:pt idx="224">
                  <c:v>40584</c:v>
                </c:pt>
                <c:pt idx="225">
                  <c:v>40585</c:v>
                </c:pt>
                <c:pt idx="226">
                  <c:v>40586</c:v>
                </c:pt>
                <c:pt idx="227">
                  <c:v>40587</c:v>
                </c:pt>
                <c:pt idx="228">
                  <c:v>40588</c:v>
                </c:pt>
                <c:pt idx="229">
                  <c:v>40589</c:v>
                </c:pt>
                <c:pt idx="230">
                  <c:v>40590</c:v>
                </c:pt>
                <c:pt idx="231">
                  <c:v>40591</c:v>
                </c:pt>
                <c:pt idx="232">
                  <c:v>40592</c:v>
                </c:pt>
                <c:pt idx="233">
                  <c:v>40593</c:v>
                </c:pt>
                <c:pt idx="234">
                  <c:v>40594</c:v>
                </c:pt>
                <c:pt idx="235">
                  <c:v>40595</c:v>
                </c:pt>
                <c:pt idx="236">
                  <c:v>40596</c:v>
                </c:pt>
                <c:pt idx="237">
                  <c:v>40597</c:v>
                </c:pt>
                <c:pt idx="238">
                  <c:v>40598</c:v>
                </c:pt>
                <c:pt idx="239">
                  <c:v>40599</c:v>
                </c:pt>
                <c:pt idx="240">
                  <c:v>40600</c:v>
                </c:pt>
                <c:pt idx="241">
                  <c:v>40601</c:v>
                </c:pt>
                <c:pt idx="242">
                  <c:v>40602</c:v>
                </c:pt>
                <c:pt idx="243">
                  <c:v>40603</c:v>
                </c:pt>
                <c:pt idx="244">
                  <c:v>40604</c:v>
                </c:pt>
                <c:pt idx="245">
                  <c:v>40605</c:v>
                </c:pt>
                <c:pt idx="246">
                  <c:v>40606</c:v>
                </c:pt>
                <c:pt idx="247">
                  <c:v>40607</c:v>
                </c:pt>
                <c:pt idx="248">
                  <c:v>40608</c:v>
                </c:pt>
                <c:pt idx="249">
                  <c:v>40609</c:v>
                </c:pt>
                <c:pt idx="250">
                  <c:v>40610</c:v>
                </c:pt>
                <c:pt idx="251">
                  <c:v>40611</c:v>
                </c:pt>
                <c:pt idx="252">
                  <c:v>40612</c:v>
                </c:pt>
                <c:pt idx="253">
                  <c:v>40613</c:v>
                </c:pt>
                <c:pt idx="254">
                  <c:v>40614</c:v>
                </c:pt>
                <c:pt idx="255">
                  <c:v>40615</c:v>
                </c:pt>
                <c:pt idx="256">
                  <c:v>40616</c:v>
                </c:pt>
                <c:pt idx="257">
                  <c:v>40617</c:v>
                </c:pt>
                <c:pt idx="258">
                  <c:v>40618</c:v>
                </c:pt>
                <c:pt idx="259">
                  <c:v>40619</c:v>
                </c:pt>
                <c:pt idx="260">
                  <c:v>40620</c:v>
                </c:pt>
                <c:pt idx="261">
                  <c:v>40621</c:v>
                </c:pt>
                <c:pt idx="262">
                  <c:v>40622</c:v>
                </c:pt>
                <c:pt idx="263">
                  <c:v>40623</c:v>
                </c:pt>
                <c:pt idx="264">
                  <c:v>40624</c:v>
                </c:pt>
                <c:pt idx="265">
                  <c:v>40625</c:v>
                </c:pt>
                <c:pt idx="266">
                  <c:v>40626</c:v>
                </c:pt>
                <c:pt idx="267">
                  <c:v>40627</c:v>
                </c:pt>
                <c:pt idx="268">
                  <c:v>40628</c:v>
                </c:pt>
                <c:pt idx="269">
                  <c:v>40629</c:v>
                </c:pt>
                <c:pt idx="270">
                  <c:v>40630</c:v>
                </c:pt>
                <c:pt idx="271">
                  <c:v>40631</c:v>
                </c:pt>
                <c:pt idx="272">
                  <c:v>40632</c:v>
                </c:pt>
                <c:pt idx="273">
                  <c:v>40633</c:v>
                </c:pt>
                <c:pt idx="274">
                  <c:v>40634</c:v>
                </c:pt>
                <c:pt idx="275">
                  <c:v>40635</c:v>
                </c:pt>
                <c:pt idx="276">
                  <c:v>40636</c:v>
                </c:pt>
                <c:pt idx="277">
                  <c:v>40637</c:v>
                </c:pt>
                <c:pt idx="278">
                  <c:v>40638</c:v>
                </c:pt>
                <c:pt idx="279">
                  <c:v>40639</c:v>
                </c:pt>
                <c:pt idx="280">
                  <c:v>40640</c:v>
                </c:pt>
                <c:pt idx="281">
                  <c:v>40641</c:v>
                </c:pt>
                <c:pt idx="282">
                  <c:v>40642</c:v>
                </c:pt>
                <c:pt idx="283">
                  <c:v>40643</c:v>
                </c:pt>
                <c:pt idx="284">
                  <c:v>40644</c:v>
                </c:pt>
                <c:pt idx="285">
                  <c:v>40645</c:v>
                </c:pt>
                <c:pt idx="286">
                  <c:v>40646</c:v>
                </c:pt>
                <c:pt idx="287">
                  <c:v>40647</c:v>
                </c:pt>
                <c:pt idx="288">
                  <c:v>40648</c:v>
                </c:pt>
                <c:pt idx="289">
                  <c:v>40649</c:v>
                </c:pt>
                <c:pt idx="290">
                  <c:v>40650</c:v>
                </c:pt>
                <c:pt idx="291">
                  <c:v>40651</c:v>
                </c:pt>
                <c:pt idx="292">
                  <c:v>40652</c:v>
                </c:pt>
                <c:pt idx="293">
                  <c:v>40653</c:v>
                </c:pt>
                <c:pt idx="294">
                  <c:v>40654</c:v>
                </c:pt>
                <c:pt idx="295">
                  <c:v>40655</c:v>
                </c:pt>
                <c:pt idx="296">
                  <c:v>40656</c:v>
                </c:pt>
                <c:pt idx="297">
                  <c:v>40657</c:v>
                </c:pt>
                <c:pt idx="298">
                  <c:v>40658</c:v>
                </c:pt>
                <c:pt idx="299">
                  <c:v>40659</c:v>
                </c:pt>
                <c:pt idx="300">
                  <c:v>40660</c:v>
                </c:pt>
                <c:pt idx="301">
                  <c:v>40661</c:v>
                </c:pt>
                <c:pt idx="302">
                  <c:v>40662</c:v>
                </c:pt>
                <c:pt idx="303">
                  <c:v>40663</c:v>
                </c:pt>
                <c:pt idx="304">
                  <c:v>40664</c:v>
                </c:pt>
                <c:pt idx="305">
                  <c:v>40665</c:v>
                </c:pt>
                <c:pt idx="306">
                  <c:v>40666</c:v>
                </c:pt>
                <c:pt idx="307">
                  <c:v>40667</c:v>
                </c:pt>
                <c:pt idx="308">
                  <c:v>40668</c:v>
                </c:pt>
                <c:pt idx="309">
                  <c:v>40669</c:v>
                </c:pt>
                <c:pt idx="310">
                  <c:v>40670</c:v>
                </c:pt>
                <c:pt idx="311">
                  <c:v>40671</c:v>
                </c:pt>
                <c:pt idx="312">
                  <c:v>40672</c:v>
                </c:pt>
                <c:pt idx="313">
                  <c:v>40673</c:v>
                </c:pt>
                <c:pt idx="314">
                  <c:v>40674</c:v>
                </c:pt>
                <c:pt idx="315">
                  <c:v>40675</c:v>
                </c:pt>
                <c:pt idx="316">
                  <c:v>40676</c:v>
                </c:pt>
                <c:pt idx="317">
                  <c:v>40677</c:v>
                </c:pt>
                <c:pt idx="318">
                  <c:v>40678</c:v>
                </c:pt>
                <c:pt idx="319">
                  <c:v>40679</c:v>
                </c:pt>
                <c:pt idx="320">
                  <c:v>40680</c:v>
                </c:pt>
                <c:pt idx="321">
                  <c:v>40681</c:v>
                </c:pt>
                <c:pt idx="322">
                  <c:v>40682</c:v>
                </c:pt>
                <c:pt idx="323">
                  <c:v>40683</c:v>
                </c:pt>
                <c:pt idx="324">
                  <c:v>40684</c:v>
                </c:pt>
                <c:pt idx="325">
                  <c:v>40685</c:v>
                </c:pt>
                <c:pt idx="326">
                  <c:v>40686</c:v>
                </c:pt>
                <c:pt idx="327">
                  <c:v>40687</c:v>
                </c:pt>
                <c:pt idx="328">
                  <c:v>40688</c:v>
                </c:pt>
                <c:pt idx="329">
                  <c:v>40689</c:v>
                </c:pt>
                <c:pt idx="330">
                  <c:v>40690</c:v>
                </c:pt>
                <c:pt idx="331">
                  <c:v>40691</c:v>
                </c:pt>
                <c:pt idx="332">
                  <c:v>40692</c:v>
                </c:pt>
                <c:pt idx="333">
                  <c:v>40693</c:v>
                </c:pt>
                <c:pt idx="334">
                  <c:v>40694</c:v>
                </c:pt>
                <c:pt idx="335">
                  <c:v>40695</c:v>
                </c:pt>
                <c:pt idx="336">
                  <c:v>40696</c:v>
                </c:pt>
                <c:pt idx="337">
                  <c:v>40697</c:v>
                </c:pt>
                <c:pt idx="338">
                  <c:v>40698</c:v>
                </c:pt>
                <c:pt idx="339">
                  <c:v>40699</c:v>
                </c:pt>
                <c:pt idx="340">
                  <c:v>40700</c:v>
                </c:pt>
                <c:pt idx="341">
                  <c:v>40701</c:v>
                </c:pt>
                <c:pt idx="342">
                  <c:v>40702</c:v>
                </c:pt>
                <c:pt idx="343">
                  <c:v>40703</c:v>
                </c:pt>
                <c:pt idx="344">
                  <c:v>40704</c:v>
                </c:pt>
                <c:pt idx="345">
                  <c:v>40705</c:v>
                </c:pt>
                <c:pt idx="346">
                  <c:v>40706</c:v>
                </c:pt>
                <c:pt idx="347">
                  <c:v>40707</c:v>
                </c:pt>
                <c:pt idx="348">
                  <c:v>40708</c:v>
                </c:pt>
                <c:pt idx="349">
                  <c:v>40709</c:v>
                </c:pt>
                <c:pt idx="350">
                  <c:v>40710</c:v>
                </c:pt>
                <c:pt idx="351">
                  <c:v>40711</c:v>
                </c:pt>
                <c:pt idx="352">
                  <c:v>40712</c:v>
                </c:pt>
                <c:pt idx="353">
                  <c:v>40713</c:v>
                </c:pt>
                <c:pt idx="354">
                  <c:v>40714</c:v>
                </c:pt>
                <c:pt idx="355">
                  <c:v>40715</c:v>
                </c:pt>
                <c:pt idx="356">
                  <c:v>40716</c:v>
                </c:pt>
                <c:pt idx="357">
                  <c:v>40717</c:v>
                </c:pt>
                <c:pt idx="358">
                  <c:v>40718</c:v>
                </c:pt>
                <c:pt idx="359">
                  <c:v>40719</c:v>
                </c:pt>
                <c:pt idx="360">
                  <c:v>40720</c:v>
                </c:pt>
                <c:pt idx="361">
                  <c:v>40721</c:v>
                </c:pt>
                <c:pt idx="362">
                  <c:v>40722</c:v>
                </c:pt>
                <c:pt idx="363">
                  <c:v>40723</c:v>
                </c:pt>
                <c:pt idx="364">
                  <c:v>40724</c:v>
                </c:pt>
                <c:pt idx="365">
                  <c:v>40725</c:v>
                </c:pt>
                <c:pt idx="366">
                  <c:v>40726</c:v>
                </c:pt>
              </c:numCache>
            </c:numRef>
          </c:cat>
          <c:val>
            <c:numRef>
              <c:f>Vol_PlotsWorkings!$F$12:$F$378</c:f>
              <c:numCache>
                <c:formatCode>0.00</c:formatCode>
                <c:ptCount val="3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43.306995196773087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64.960769223964832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43.306995196773087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64.960769223964832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43.306995196773087</c:v>
                </c:pt>
                <c:pt idx="301">
                  <c:v>0</c:v>
                </c:pt>
                <c:pt idx="302">
                  <c:v>43.306995196773087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43.306995196773087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DF-4E65-9F92-0DA7589BC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50"/>
        <c:axId val="60620001"/>
        <c:axId val="60620002"/>
      </c:barChart>
      <c:dateAx>
        <c:axId val="50620001"/>
        <c:scaling>
          <c:orientation val="minMax"/>
        </c:scaling>
        <c:delete val="0"/>
        <c:axPos val="b"/>
        <c:majorGridlines>
          <c:spPr>
            <a:ln w="6350"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mm\ yyyy" sourceLinked="0"/>
        <c:majorTickMark val="out"/>
        <c:minorTickMark val="out"/>
        <c:tickLblPos val="nextTo"/>
        <c:crossAx val="50620002"/>
        <c:crosses val="autoZero"/>
        <c:auto val="1"/>
        <c:lblOffset val="100"/>
        <c:baseTimeUnit val="days"/>
        <c:majorUnit val="1"/>
        <c:majorTimeUnit val="months"/>
      </c:dateAx>
      <c:valAx>
        <c:axId val="50620002"/>
        <c:scaling>
          <c:orientation val="minMax"/>
        </c:scaling>
        <c:delete val="0"/>
        <c:axPos val="l"/>
        <c:majorGridlines>
          <c:spPr>
            <a:ln w="6350"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Volume (L)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0620001"/>
        <c:crosses val="autoZero"/>
        <c:crossBetween val="between"/>
      </c:valAx>
      <c:valAx>
        <c:axId val="60620002"/>
        <c:scaling>
          <c:orientation val="maxMin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Rainfall + Irrigation (mm)</a:t>
                </a:r>
              </a:p>
            </c:rich>
          </c:tx>
          <c:overlay val="0"/>
        </c:title>
        <c:numFmt formatCode="#" sourceLinked="0"/>
        <c:majorTickMark val="out"/>
        <c:minorTickMark val="none"/>
        <c:tickLblPos val="nextTo"/>
        <c:crossAx val="60620001"/>
        <c:crosses val="max"/>
        <c:crossBetween val="between"/>
      </c:valAx>
      <c:dateAx>
        <c:axId val="60620001"/>
        <c:scaling>
          <c:orientation val="minMax"/>
        </c:scaling>
        <c:delete val="1"/>
        <c:axPos val="b"/>
        <c:numFmt formatCode="mmm\ yyyy" sourceLinked="0"/>
        <c:majorTickMark val="none"/>
        <c:minorTickMark val="none"/>
        <c:tickLblPos val="none"/>
        <c:crossAx val="60620002"/>
        <c:crosses val="max"/>
        <c:auto val="1"/>
        <c:lblOffset val="100"/>
        <c:baseTimeUnit val="days"/>
        <c:majorUnit val="1"/>
        <c:majorTimeUnit val="years"/>
        <c:minorUnit val="4"/>
        <c:minorTimeUnit val="months"/>
      </c:date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Vol_PlotsWorkings!$J$10</c:f>
          <c:strCache>
            <c:ptCount val="1"/>
            <c:pt idx="0">
              <c:v>Control - Root Zone Deep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Vol_PlotsWorkings!$M$11</c:f>
              <c:strCache>
                <c:ptCount val="1"/>
                <c:pt idx="0">
                  <c:v>Lysimeters CT1, CT2, CT3</c:v>
                </c:pt>
              </c:strCache>
            </c:strRef>
          </c:tx>
          <c:spPr>
            <a:solidFill>
              <a:schemeClr val="accent2"/>
            </a:solidFill>
            <a:ln w="12700">
              <a:solidFill>
                <a:schemeClr val="accent2"/>
              </a:solidFill>
            </a:ln>
          </c:spPr>
          <c:invertIfNegative val="0"/>
          <c:cat>
            <c:numRef>
              <c:f>Vol_PlotsWorkings!$K$12:$K$378</c:f>
              <c:numCache>
                <c:formatCode>m/d/yyyy</c:formatCode>
                <c:ptCount val="367"/>
                <c:pt idx="0">
                  <c:v>41821</c:v>
                </c:pt>
                <c:pt idx="1">
                  <c:v>41822</c:v>
                </c:pt>
                <c:pt idx="2">
                  <c:v>41823</c:v>
                </c:pt>
                <c:pt idx="3">
                  <c:v>41824</c:v>
                </c:pt>
                <c:pt idx="4">
                  <c:v>41825</c:v>
                </c:pt>
                <c:pt idx="5">
                  <c:v>41826</c:v>
                </c:pt>
                <c:pt idx="6">
                  <c:v>41827</c:v>
                </c:pt>
                <c:pt idx="7">
                  <c:v>41828</c:v>
                </c:pt>
                <c:pt idx="8">
                  <c:v>41829</c:v>
                </c:pt>
                <c:pt idx="9">
                  <c:v>41830</c:v>
                </c:pt>
                <c:pt idx="10">
                  <c:v>41831</c:v>
                </c:pt>
                <c:pt idx="11">
                  <c:v>41832</c:v>
                </c:pt>
                <c:pt idx="12">
                  <c:v>41833</c:v>
                </c:pt>
                <c:pt idx="13">
                  <c:v>41834</c:v>
                </c:pt>
                <c:pt idx="14">
                  <c:v>41835</c:v>
                </c:pt>
                <c:pt idx="15">
                  <c:v>41836</c:v>
                </c:pt>
                <c:pt idx="16">
                  <c:v>41837</c:v>
                </c:pt>
                <c:pt idx="17">
                  <c:v>41838</c:v>
                </c:pt>
                <c:pt idx="18">
                  <c:v>41839</c:v>
                </c:pt>
                <c:pt idx="19">
                  <c:v>41840</c:v>
                </c:pt>
                <c:pt idx="20">
                  <c:v>41841</c:v>
                </c:pt>
                <c:pt idx="21">
                  <c:v>41842</c:v>
                </c:pt>
                <c:pt idx="22">
                  <c:v>41843</c:v>
                </c:pt>
                <c:pt idx="23">
                  <c:v>41844</c:v>
                </c:pt>
                <c:pt idx="24">
                  <c:v>41845</c:v>
                </c:pt>
                <c:pt idx="25">
                  <c:v>41846</c:v>
                </c:pt>
                <c:pt idx="26">
                  <c:v>41847</c:v>
                </c:pt>
                <c:pt idx="27">
                  <c:v>41848</c:v>
                </c:pt>
                <c:pt idx="28">
                  <c:v>41849</c:v>
                </c:pt>
                <c:pt idx="29">
                  <c:v>41850</c:v>
                </c:pt>
                <c:pt idx="30">
                  <c:v>41851</c:v>
                </c:pt>
                <c:pt idx="31">
                  <c:v>41852</c:v>
                </c:pt>
                <c:pt idx="32">
                  <c:v>41853</c:v>
                </c:pt>
                <c:pt idx="33">
                  <c:v>41854</c:v>
                </c:pt>
                <c:pt idx="34">
                  <c:v>41855</c:v>
                </c:pt>
                <c:pt idx="35">
                  <c:v>41856</c:v>
                </c:pt>
                <c:pt idx="36">
                  <c:v>41857</c:v>
                </c:pt>
                <c:pt idx="37">
                  <c:v>41858</c:v>
                </c:pt>
                <c:pt idx="38">
                  <c:v>41859</c:v>
                </c:pt>
                <c:pt idx="39">
                  <c:v>41860</c:v>
                </c:pt>
                <c:pt idx="40">
                  <c:v>41861</c:v>
                </c:pt>
                <c:pt idx="41">
                  <c:v>41862</c:v>
                </c:pt>
                <c:pt idx="42">
                  <c:v>41863</c:v>
                </c:pt>
                <c:pt idx="43">
                  <c:v>41864</c:v>
                </c:pt>
                <c:pt idx="44">
                  <c:v>41865</c:v>
                </c:pt>
                <c:pt idx="45">
                  <c:v>41866</c:v>
                </c:pt>
                <c:pt idx="46">
                  <c:v>41867</c:v>
                </c:pt>
                <c:pt idx="47">
                  <c:v>41868</c:v>
                </c:pt>
                <c:pt idx="48">
                  <c:v>41869</c:v>
                </c:pt>
                <c:pt idx="49">
                  <c:v>41870</c:v>
                </c:pt>
                <c:pt idx="50">
                  <c:v>41871</c:v>
                </c:pt>
                <c:pt idx="51">
                  <c:v>41872</c:v>
                </c:pt>
                <c:pt idx="52">
                  <c:v>41873</c:v>
                </c:pt>
                <c:pt idx="53">
                  <c:v>41874</c:v>
                </c:pt>
                <c:pt idx="54">
                  <c:v>41875</c:v>
                </c:pt>
                <c:pt idx="55">
                  <c:v>41876</c:v>
                </c:pt>
                <c:pt idx="56">
                  <c:v>41877</c:v>
                </c:pt>
                <c:pt idx="57">
                  <c:v>41878</c:v>
                </c:pt>
                <c:pt idx="58">
                  <c:v>41879</c:v>
                </c:pt>
                <c:pt idx="59">
                  <c:v>41880</c:v>
                </c:pt>
                <c:pt idx="60">
                  <c:v>41881</c:v>
                </c:pt>
                <c:pt idx="61">
                  <c:v>41882</c:v>
                </c:pt>
                <c:pt idx="62">
                  <c:v>41883</c:v>
                </c:pt>
                <c:pt idx="63">
                  <c:v>41884</c:v>
                </c:pt>
                <c:pt idx="64">
                  <c:v>41885</c:v>
                </c:pt>
                <c:pt idx="65">
                  <c:v>41886</c:v>
                </c:pt>
                <c:pt idx="66">
                  <c:v>41887</c:v>
                </c:pt>
                <c:pt idx="67">
                  <c:v>41888</c:v>
                </c:pt>
                <c:pt idx="68">
                  <c:v>41889</c:v>
                </c:pt>
                <c:pt idx="69">
                  <c:v>41890</c:v>
                </c:pt>
                <c:pt idx="70">
                  <c:v>41891</c:v>
                </c:pt>
                <c:pt idx="71">
                  <c:v>41892</c:v>
                </c:pt>
                <c:pt idx="72">
                  <c:v>41893</c:v>
                </c:pt>
                <c:pt idx="73">
                  <c:v>41894</c:v>
                </c:pt>
                <c:pt idx="74">
                  <c:v>41895</c:v>
                </c:pt>
                <c:pt idx="75">
                  <c:v>41896</c:v>
                </c:pt>
                <c:pt idx="76">
                  <c:v>41897</c:v>
                </c:pt>
                <c:pt idx="77">
                  <c:v>41898</c:v>
                </c:pt>
                <c:pt idx="78">
                  <c:v>41899</c:v>
                </c:pt>
                <c:pt idx="79">
                  <c:v>41900</c:v>
                </c:pt>
                <c:pt idx="80">
                  <c:v>41901</c:v>
                </c:pt>
                <c:pt idx="81">
                  <c:v>41902</c:v>
                </c:pt>
                <c:pt idx="82">
                  <c:v>41903</c:v>
                </c:pt>
                <c:pt idx="83">
                  <c:v>41904</c:v>
                </c:pt>
                <c:pt idx="84">
                  <c:v>41905</c:v>
                </c:pt>
                <c:pt idx="85">
                  <c:v>41906</c:v>
                </c:pt>
                <c:pt idx="86">
                  <c:v>41907</c:v>
                </c:pt>
                <c:pt idx="87">
                  <c:v>41908</c:v>
                </c:pt>
                <c:pt idx="88">
                  <c:v>41909</c:v>
                </c:pt>
                <c:pt idx="89">
                  <c:v>41910</c:v>
                </c:pt>
                <c:pt idx="90">
                  <c:v>41911</c:v>
                </c:pt>
                <c:pt idx="91">
                  <c:v>41912</c:v>
                </c:pt>
                <c:pt idx="92">
                  <c:v>41913</c:v>
                </c:pt>
                <c:pt idx="93">
                  <c:v>41914</c:v>
                </c:pt>
                <c:pt idx="94">
                  <c:v>41915</c:v>
                </c:pt>
                <c:pt idx="95">
                  <c:v>41916</c:v>
                </c:pt>
                <c:pt idx="96">
                  <c:v>41917</c:v>
                </c:pt>
                <c:pt idx="97">
                  <c:v>41918</c:v>
                </c:pt>
                <c:pt idx="98">
                  <c:v>41919</c:v>
                </c:pt>
                <c:pt idx="99">
                  <c:v>41920</c:v>
                </c:pt>
                <c:pt idx="100">
                  <c:v>41921</c:v>
                </c:pt>
                <c:pt idx="101">
                  <c:v>41922</c:v>
                </c:pt>
                <c:pt idx="102">
                  <c:v>41923</c:v>
                </c:pt>
                <c:pt idx="103">
                  <c:v>41924</c:v>
                </c:pt>
                <c:pt idx="104">
                  <c:v>41925</c:v>
                </c:pt>
                <c:pt idx="105">
                  <c:v>41926</c:v>
                </c:pt>
                <c:pt idx="106">
                  <c:v>41927</c:v>
                </c:pt>
                <c:pt idx="107">
                  <c:v>41928</c:v>
                </c:pt>
                <c:pt idx="108">
                  <c:v>41929</c:v>
                </c:pt>
                <c:pt idx="109">
                  <c:v>41930</c:v>
                </c:pt>
                <c:pt idx="110">
                  <c:v>41931</c:v>
                </c:pt>
                <c:pt idx="111">
                  <c:v>41932</c:v>
                </c:pt>
                <c:pt idx="112">
                  <c:v>41933</c:v>
                </c:pt>
                <c:pt idx="113">
                  <c:v>41934</c:v>
                </c:pt>
                <c:pt idx="114">
                  <c:v>41935</c:v>
                </c:pt>
                <c:pt idx="115">
                  <c:v>41936</c:v>
                </c:pt>
                <c:pt idx="116">
                  <c:v>41937</c:v>
                </c:pt>
                <c:pt idx="117">
                  <c:v>41938</c:v>
                </c:pt>
                <c:pt idx="118">
                  <c:v>41939</c:v>
                </c:pt>
                <c:pt idx="119">
                  <c:v>41940</c:v>
                </c:pt>
                <c:pt idx="120">
                  <c:v>41941</c:v>
                </c:pt>
                <c:pt idx="121">
                  <c:v>41942</c:v>
                </c:pt>
                <c:pt idx="122">
                  <c:v>41943</c:v>
                </c:pt>
                <c:pt idx="123">
                  <c:v>41944</c:v>
                </c:pt>
                <c:pt idx="124">
                  <c:v>41945</c:v>
                </c:pt>
                <c:pt idx="125">
                  <c:v>41946</c:v>
                </c:pt>
                <c:pt idx="126">
                  <c:v>41947</c:v>
                </c:pt>
                <c:pt idx="127">
                  <c:v>41948</c:v>
                </c:pt>
                <c:pt idx="128">
                  <c:v>41949</c:v>
                </c:pt>
                <c:pt idx="129">
                  <c:v>41950</c:v>
                </c:pt>
                <c:pt idx="130">
                  <c:v>41951</c:v>
                </c:pt>
                <c:pt idx="131">
                  <c:v>41952</c:v>
                </c:pt>
                <c:pt idx="132">
                  <c:v>41953</c:v>
                </c:pt>
                <c:pt idx="133">
                  <c:v>41954</c:v>
                </c:pt>
                <c:pt idx="134">
                  <c:v>41955</c:v>
                </c:pt>
                <c:pt idx="135">
                  <c:v>41956</c:v>
                </c:pt>
                <c:pt idx="136">
                  <c:v>41957</c:v>
                </c:pt>
                <c:pt idx="137">
                  <c:v>41958</c:v>
                </c:pt>
                <c:pt idx="138">
                  <c:v>41959</c:v>
                </c:pt>
                <c:pt idx="139">
                  <c:v>41960</c:v>
                </c:pt>
                <c:pt idx="140">
                  <c:v>41961</c:v>
                </c:pt>
                <c:pt idx="141">
                  <c:v>41962</c:v>
                </c:pt>
                <c:pt idx="142">
                  <c:v>41963</c:v>
                </c:pt>
                <c:pt idx="143">
                  <c:v>41964</c:v>
                </c:pt>
                <c:pt idx="144">
                  <c:v>41965</c:v>
                </c:pt>
                <c:pt idx="145">
                  <c:v>41966</c:v>
                </c:pt>
                <c:pt idx="146">
                  <c:v>41967</c:v>
                </c:pt>
                <c:pt idx="147">
                  <c:v>41968</c:v>
                </c:pt>
                <c:pt idx="148">
                  <c:v>41969</c:v>
                </c:pt>
                <c:pt idx="149">
                  <c:v>41970</c:v>
                </c:pt>
                <c:pt idx="150">
                  <c:v>41971</c:v>
                </c:pt>
                <c:pt idx="151">
                  <c:v>41972</c:v>
                </c:pt>
                <c:pt idx="152">
                  <c:v>41973</c:v>
                </c:pt>
                <c:pt idx="153">
                  <c:v>41974</c:v>
                </c:pt>
                <c:pt idx="154">
                  <c:v>41975</c:v>
                </c:pt>
                <c:pt idx="155">
                  <c:v>41976</c:v>
                </c:pt>
                <c:pt idx="156">
                  <c:v>41977</c:v>
                </c:pt>
                <c:pt idx="157">
                  <c:v>41978</c:v>
                </c:pt>
                <c:pt idx="158">
                  <c:v>41979</c:v>
                </c:pt>
                <c:pt idx="159">
                  <c:v>41980</c:v>
                </c:pt>
                <c:pt idx="160">
                  <c:v>41981</c:v>
                </c:pt>
                <c:pt idx="161">
                  <c:v>41982</c:v>
                </c:pt>
                <c:pt idx="162">
                  <c:v>41983</c:v>
                </c:pt>
                <c:pt idx="163">
                  <c:v>41984</c:v>
                </c:pt>
                <c:pt idx="164">
                  <c:v>41985</c:v>
                </c:pt>
                <c:pt idx="165">
                  <c:v>41986</c:v>
                </c:pt>
                <c:pt idx="166">
                  <c:v>41987</c:v>
                </c:pt>
                <c:pt idx="167">
                  <c:v>41988</c:v>
                </c:pt>
                <c:pt idx="168">
                  <c:v>41989</c:v>
                </c:pt>
                <c:pt idx="169">
                  <c:v>41990</c:v>
                </c:pt>
                <c:pt idx="170">
                  <c:v>41991</c:v>
                </c:pt>
                <c:pt idx="171">
                  <c:v>41992</c:v>
                </c:pt>
                <c:pt idx="172">
                  <c:v>41993</c:v>
                </c:pt>
                <c:pt idx="173">
                  <c:v>41994</c:v>
                </c:pt>
                <c:pt idx="174">
                  <c:v>41995</c:v>
                </c:pt>
                <c:pt idx="175">
                  <c:v>41996</c:v>
                </c:pt>
                <c:pt idx="176">
                  <c:v>41997</c:v>
                </c:pt>
                <c:pt idx="177">
                  <c:v>41998</c:v>
                </c:pt>
                <c:pt idx="178">
                  <c:v>41999</c:v>
                </c:pt>
                <c:pt idx="179">
                  <c:v>42000</c:v>
                </c:pt>
                <c:pt idx="180">
                  <c:v>42001</c:v>
                </c:pt>
                <c:pt idx="181">
                  <c:v>42002</c:v>
                </c:pt>
                <c:pt idx="182">
                  <c:v>42003</c:v>
                </c:pt>
                <c:pt idx="183">
                  <c:v>42004</c:v>
                </c:pt>
                <c:pt idx="184">
                  <c:v>42005</c:v>
                </c:pt>
                <c:pt idx="185">
                  <c:v>42006</c:v>
                </c:pt>
                <c:pt idx="186">
                  <c:v>42007</c:v>
                </c:pt>
                <c:pt idx="187">
                  <c:v>42008</c:v>
                </c:pt>
                <c:pt idx="188">
                  <c:v>42009</c:v>
                </c:pt>
                <c:pt idx="189">
                  <c:v>42010</c:v>
                </c:pt>
                <c:pt idx="190">
                  <c:v>42011</c:v>
                </c:pt>
                <c:pt idx="191">
                  <c:v>42012</c:v>
                </c:pt>
                <c:pt idx="192">
                  <c:v>42013</c:v>
                </c:pt>
                <c:pt idx="193">
                  <c:v>42014</c:v>
                </c:pt>
                <c:pt idx="194">
                  <c:v>42015</c:v>
                </c:pt>
                <c:pt idx="195">
                  <c:v>42016</c:v>
                </c:pt>
                <c:pt idx="196">
                  <c:v>42017</c:v>
                </c:pt>
                <c:pt idx="197">
                  <c:v>42018</c:v>
                </c:pt>
                <c:pt idx="198">
                  <c:v>42019</c:v>
                </c:pt>
                <c:pt idx="199">
                  <c:v>42020</c:v>
                </c:pt>
                <c:pt idx="200">
                  <c:v>42021</c:v>
                </c:pt>
                <c:pt idx="201">
                  <c:v>42022</c:v>
                </c:pt>
                <c:pt idx="202">
                  <c:v>42023</c:v>
                </c:pt>
                <c:pt idx="203">
                  <c:v>42024</c:v>
                </c:pt>
                <c:pt idx="204">
                  <c:v>42025</c:v>
                </c:pt>
                <c:pt idx="205">
                  <c:v>42026</c:v>
                </c:pt>
                <c:pt idx="206">
                  <c:v>42027</c:v>
                </c:pt>
                <c:pt idx="207">
                  <c:v>42028</c:v>
                </c:pt>
                <c:pt idx="208">
                  <c:v>42029</c:v>
                </c:pt>
                <c:pt idx="209">
                  <c:v>42030</c:v>
                </c:pt>
                <c:pt idx="210">
                  <c:v>42031</c:v>
                </c:pt>
                <c:pt idx="211">
                  <c:v>42032</c:v>
                </c:pt>
                <c:pt idx="212">
                  <c:v>42033</c:v>
                </c:pt>
                <c:pt idx="213">
                  <c:v>42034</c:v>
                </c:pt>
                <c:pt idx="214">
                  <c:v>42035</c:v>
                </c:pt>
                <c:pt idx="215">
                  <c:v>42036</c:v>
                </c:pt>
                <c:pt idx="216">
                  <c:v>42037</c:v>
                </c:pt>
                <c:pt idx="217">
                  <c:v>42038</c:v>
                </c:pt>
                <c:pt idx="218">
                  <c:v>42039</c:v>
                </c:pt>
                <c:pt idx="219">
                  <c:v>42040</c:v>
                </c:pt>
                <c:pt idx="220">
                  <c:v>42041</c:v>
                </c:pt>
                <c:pt idx="221">
                  <c:v>42042</c:v>
                </c:pt>
                <c:pt idx="222">
                  <c:v>42043</c:v>
                </c:pt>
                <c:pt idx="223">
                  <c:v>42044</c:v>
                </c:pt>
                <c:pt idx="224">
                  <c:v>42045</c:v>
                </c:pt>
                <c:pt idx="225">
                  <c:v>42046</c:v>
                </c:pt>
                <c:pt idx="226">
                  <c:v>42047</c:v>
                </c:pt>
                <c:pt idx="227">
                  <c:v>42048</c:v>
                </c:pt>
                <c:pt idx="228">
                  <c:v>42049</c:v>
                </c:pt>
                <c:pt idx="229">
                  <c:v>42050</c:v>
                </c:pt>
                <c:pt idx="230">
                  <c:v>42051</c:v>
                </c:pt>
                <c:pt idx="231">
                  <c:v>42052</c:v>
                </c:pt>
                <c:pt idx="232">
                  <c:v>42053</c:v>
                </c:pt>
                <c:pt idx="233">
                  <c:v>42054</c:v>
                </c:pt>
                <c:pt idx="234">
                  <c:v>42055</c:v>
                </c:pt>
                <c:pt idx="235">
                  <c:v>42056</c:v>
                </c:pt>
                <c:pt idx="236">
                  <c:v>42057</c:v>
                </c:pt>
                <c:pt idx="237">
                  <c:v>42058</c:v>
                </c:pt>
                <c:pt idx="238">
                  <c:v>42059</c:v>
                </c:pt>
                <c:pt idx="239">
                  <c:v>42060</c:v>
                </c:pt>
                <c:pt idx="240">
                  <c:v>42061</c:v>
                </c:pt>
                <c:pt idx="241">
                  <c:v>42062</c:v>
                </c:pt>
                <c:pt idx="242">
                  <c:v>42063</c:v>
                </c:pt>
                <c:pt idx="243">
                  <c:v>42064</c:v>
                </c:pt>
                <c:pt idx="244">
                  <c:v>42065</c:v>
                </c:pt>
                <c:pt idx="245">
                  <c:v>42066</c:v>
                </c:pt>
                <c:pt idx="246">
                  <c:v>42067</c:v>
                </c:pt>
                <c:pt idx="247">
                  <c:v>42068</c:v>
                </c:pt>
                <c:pt idx="248">
                  <c:v>42069</c:v>
                </c:pt>
                <c:pt idx="249">
                  <c:v>42070</c:v>
                </c:pt>
                <c:pt idx="250">
                  <c:v>42071</c:v>
                </c:pt>
                <c:pt idx="251">
                  <c:v>42072</c:v>
                </c:pt>
                <c:pt idx="252">
                  <c:v>42073</c:v>
                </c:pt>
                <c:pt idx="253">
                  <c:v>42074</c:v>
                </c:pt>
                <c:pt idx="254">
                  <c:v>42075</c:v>
                </c:pt>
                <c:pt idx="255">
                  <c:v>42076</c:v>
                </c:pt>
                <c:pt idx="256">
                  <c:v>42077</c:v>
                </c:pt>
                <c:pt idx="257">
                  <c:v>42078</c:v>
                </c:pt>
                <c:pt idx="258">
                  <c:v>42079</c:v>
                </c:pt>
                <c:pt idx="259">
                  <c:v>42080</c:v>
                </c:pt>
                <c:pt idx="260">
                  <c:v>42081</c:v>
                </c:pt>
                <c:pt idx="261">
                  <c:v>42082</c:v>
                </c:pt>
                <c:pt idx="262">
                  <c:v>42083</c:v>
                </c:pt>
                <c:pt idx="263">
                  <c:v>42084</c:v>
                </c:pt>
                <c:pt idx="264">
                  <c:v>42085</c:v>
                </c:pt>
                <c:pt idx="265">
                  <c:v>42086</c:v>
                </c:pt>
                <c:pt idx="266">
                  <c:v>42087</c:v>
                </c:pt>
                <c:pt idx="267">
                  <c:v>42088</c:v>
                </c:pt>
                <c:pt idx="268">
                  <c:v>42089</c:v>
                </c:pt>
                <c:pt idx="269">
                  <c:v>42090</c:v>
                </c:pt>
                <c:pt idx="270">
                  <c:v>42091</c:v>
                </c:pt>
                <c:pt idx="271">
                  <c:v>42092</c:v>
                </c:pt>
                <c:pt idx="272">
                  <c:v>42093</c:v>
                </c:pt>
                <c:pt idx="273">
                  <c:v>42094</c:v>
                </c:pt>
                <c:pt idx="274">
                  <c:v>42095</c:v>
                </c:pt>
                <c:pt idx="275">
                  <c:v>42096</c:v>
                </c:pt>
                <c:pt idx="276">
                  <c:v>42097</c:v>
                </c:pt>
                <c:pt idx="277">
                  <c:v>42098</c:v>
                </c:pt>
                <c:pt idx="278">
                  <c:v>42099</c:v>
                </c:pt>
                <c:pt idx="279">
                  <c:v>42100</c:v>
                </c:pt>
                <c:pt idx="280">
                  <c:v>42101</c:v>
                </c:pt>
                <c:pt idx="281">
                  <c:v>42102</c:v>
                </c:pt>
                <c:pt idx="282">
                  <c:v>42103</c:v>
                </c:pt>
                <c:pt idx="283">
                  <c:v>42104</c:v>
                </c:pt>
                <c:pt idx="284">
                  <c:v>42105</c:v>
                </c:pt>
                <c:pt idx="285">
                  <c:v>42106</c:v>
                </c:pt>
                <c:pt idx="286">
                  <c:v>42107</c:v>
                </c:pt>
                <c:pt idx="287">
                  <c:v>42108</c:v>
                </c:pt>
                <c:pt idx="288">
                  <c:v>42109</c:v>
                </c:pt>
                <c:pt idx="289">
                  <c:v>42110</c:v>
                </c:pt>
                <c:pt idx="290">
                  <c:v>42111</c:v>
                </c:pt>
                <c:pt idx="291">
                  <c:v>42112</c:v>
                </c:pt>
                <c:pt idx="292">
                  <c:v>42113</c:v>
                </c:pt>
                <c:pt idx="293">
                  <c:v>42114</c:v>
                </c:pt>
                <c:pt idx="294">
                  <c:v>42115</c:v>
                </c:pt>
                <c:pt idx="295">
                  <c:v>42116</c:v>
                </c:pt>
                <c:pt idx="296">
                  <c:v>42117</c:v>
                </c:pt>
                <c:pt idx="297">
                  <c:v>42118</c:v>
                </c:pt>
                <c:pt idx="298">
                  <c:v>42119</c:v>
                </c:pt>
                <c:pt idx="299">
                  <c:v>42120</c:v>
                </c:pt>
                <c:pt idx="300">
                  <c:v>42121</c:v>
                </c:pt>
                <c:pt idx="301">
                  <c:v>42122</c:v>
                </c:pt>
                <c:pt idx="302">
                  <c:v>42123</c:v>
                </c:pt>
                <c:pt idx="303">
                  <c:v>42124</c:v>
                </c:pt>
                <c:pt idx="304">
                  <c:v>42125</c:v>
                </c:pt>
                <c:pt idx="305">
                  <c:v>42126</c:v>
                </c:pt>
                <c:pt idx="306">
                  <c:v>42127</c:v>
                </c:pt>
                <c:pt idx="307">
                  <c:v>42128</c:v>
                </c:pt>
                <c:pt idx="308">
                  <c:v>42129</c:v>
                </c:pt>
                <c:pt idx="309">
                  <c:v>42130</c:v>
                </c:pt>
                <c:pt idx="310">
                  <c:v>42131</c:v>
                </c:pt>
                <c:pt idx="311">
                  <c:v>42132</c:v>
                </c:pt>
                <c:pt idx="312">
                  <c:v>42133</c:v>
                </c:pt>
                <c:pt idx="313">
                  <c:v>42134</c:v>
                </c:pt>
                <c:pt idx="314">
                  <c:v>42135</c:v>
                </c:pt>
                <c:pt idx="315">
                  <c:v>42136</c:v>
                </c:pt>
                <c:pt idx="316">
                  <c:v>42137</c:v>
                </c:pt>
                <c:pt idx="317">
                  <c:v>42138</c:v>
                </c:pt>
                <c:pt idx="318">
                  <c:v>42139</c:v>
                </c:pt>
                <c:pt idx="319">
                  <c:v>42140</c:v>
                </c:pt>
                <c:pt idx="320">
                  <c:v>42141</c:v>
                </c:pt>
                <c:pt idx="321">
                  <c:v>42142</c:v>
                </c:pt>
                <c:pt idx="322">
                  <c:v>42143</c:v>
                </c:pt>
                <c:pt idx="323">
                  <c:v>42144</c:v>
                </c:pt>
                <c:pt idx="324">
                  <c:v>42145</c:v>
                </c:pt>
                <c:pt idx="325">
                  <c:v>42146</c:v>
                </c:pt>
                <c:pt idx="326">
                  <c:v>42147</c:v>
                </c:pt>
                <c:pt idx="327">
                  <c:v>42148</c:v>
                </c:pt>
                <c:pt idx="328">
                  <c:v>42149</c:v>
                </c:pt>
                <c:pt idx="329">
                  <c:v>42150</c:v>
                </c:pt>
                <c:pt idx="330">
                  <c:v>42151</c:v>
                </c:pt>
                <c:pt idx="331">
                  <c:v>42152</c:v>
                </c:pt>
                <c:pt idx="332">
                  <c:v>42153</c:v>
                </c:pt>
                <c:pt idx="333">
                  <c:v>42154</c:v>
                </c:pt>
                <c:pt idx="334">
                  <c:v>42155</c:v>
                </c:pt>
                <c:pt idx="335">
                  <c:v>42156</c:v>
                </c:pt>
                <c:pt idx="336">
                  <c:v>42157</c:v>
                </c:pt>
                <c:pt idx="337">
                  <c:v>42158</c:v>
                </c:pt>
                <c:pt idx="338">
                  <c:v>42159</c:v>
                </c:pt>
                <c:pt idx="339">
                  <c:v>42160</c:v>
                </c:pt>
                <c:pt idx="340">
                  <c:v>42161</c:v>
                </c:pt>
                <c:pt idx="341">
                  <c:v>42162</c:v>
                </c:pt>
                <c:pt idx="342">
                  <c:v>42163</c:v>
                </c:pt>
                <c:pt idx="343">
                  <c:v>42164</c:v>
                </c:pt>
                <c:pt idx="344">
                  <c:v>42165</c:v>
                </c:pt>
                <c:pt idx="345">
                  <c:v>42166</c:v>
                </c:pt>
                <c:pt idx="346">
                  <c:v>42167</c:v>
                </c:pt>
                <c:pt idx="347">
                  <c:v>42168</c:v>
                </c:pt>
                <c:pt idx="348">
                  <c:v>42169</c:v>
                </c:pt>
                <c:pt idx="349">
                  <c:v>42170</c:v>
                </c:pt>
                <c:pt idx="350">
                  <c:v>42171</c:v>
                </c:pt>
                <c:pt idx="351">
                  <c:v>42172</c:v>
                </c:pt>
                <c:pt idx="352">
                  <c:v>42173</c:v>
                </c:pt>
                <c:pt idx="353">
                  <c:v>42174</c:v>
                </c:pt>
                <c:pt idx="354">
                  <c:v>42175</c:v>
                </c:pt>
                <c:pt idx="355">
                  <c:v>42176</c:v>
                </c:pt>
                <c:pt idx="356">
                  <c:v>42177</c:v>
                </c:pt>
                <c:pt idx="357">
                  <c:v>42178</c:v>
                </c:pt>
                <c:pt idx="358">
                  <c:v>42179</c:v>
                </c:pt>
                <c:pt idx="359">
                  <c:v>42180</c:v>
                </c:pt>
                <c:pt idx="360">
                  <c:v>42181</c:v>
                </c:pt>
                <c:pt idx="361">
                  <c:v>42182</c:v>
                </c:pt>
                <c:pt idx="362">
                  <c:v>42183</c:v>
                </c:pt>
                <c:pt idx="363">
                  <c:v>42184</c:v>
                </c:pt>
                <c:pt idx="364">
                  <c:v>42185</c:v>
                </c:pt>
                <c:pt idx="365">
                  <c:v>42186</c:v>
                </c:pt>
                <c:pt idx="366">
                  <c:v>42187</c:v>
                </c:pt>
              </c:numCache>
            </c:numRef>
          </c:cat>
          <c:val>
            <c:numRef>
              <c:f>Vol_PlotsWorkings!$M$12:$M$378</c:f>
              <c:numCache>
                <c:formatCode>0.00</c:formatCode>
                <c:ptCount val="3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0.13333333333333333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0.33333333333333331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0.19999999999999998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0.16666666666666666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0.70000000000000007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AE-456F-90F8-C085FA194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50620001"/>
        <c:axId val="50620002"/>
      </c:barChart>
      <c:barChart>
        <c:barDir val="col"/>
        <c:grouping val="stacked"/>
        <c:varyColors val="0"/>
        <c:ser>
          <c:idx val="6"/>
          <c:order val="1"/>
          <c:tx>
            <c:v>Rainfall</c:v>
          </c:tx>
          <c:spPr>
            <a:solidFill>
              <a:srgbClr val="0070C0"/>
            </a:solidFill>
            <a:ln w="12700">
              <a:solidFill>
                <a:srgbClr val="0070C0"/>
              </a:solidFill>
            </a:ln>
          </c:spPr>
          <c:invertIfNegative val="0"/>
          <c:cat>
            <c:numRef>
              <c:f>Vol_PlotsWorkings!$K$12:$K$378</c:f>
              <c:numCache>
                <c:formatCode>m/d/yyyy</c:formatCode>
                <c:ptCount val="367"/>
                <c:pt idx="0">
                  <c:v>41821</c:v>
                </c:pt>
                <c:pt idx="1">
                  <c:v>41822</c:v>
                </c:pt>
                <c:pt idx="2">
                  <c:v>41823</c:v>
                </c:pt>
                <c:pt idx="3">
                  <c:v>41824</c:v>
                </c:pt>
                <c:pt idx="4">
                  <c:v>41825</c:v>
                </c:pt>
                <c:pt idx="5">
                  <c:v>41826</c:v>
                </c:pt>
                <c:pt idx="6">
                  <c:v>41827</c:v>
                </c:pt>
                <c:pt idx="7">
                  <c:v>41828</c:v>
                </c:pt>
                <c:pt idx="8">
                  <c:v>41829</c:v>
                </c:pt>
                <c:pt idx="9">
                  <c:v>41830</c:v>
                </c:pt>
                <c:pt idx="10">
                  <c:v>41831</c:v>
                </c:pt>
                <c:pt idx="11">
                  <c:v>41832</c:v>
                </c:pt>
                <c:pt idx="12">
                  <c:v>41833</c:v>
                </c:pt>
                <c:pt idx="13">
                  <c:v>41834</c:v>
                </c:pt>
                <c:pt idx="14">
                  <c:v>41835</c:v>
                </c:pt>
                <c:pt idx="15">
                  <c:v>41836</c:v>
                </c:pt>
                <c:pt idx="16">
                  <c:v>41837</c:v>
                </c:pt>
                <c:pt idx="17">
                  <c:v>41838</c:v>
                </c:pt>
                <c:pt idx="18">
                  <c:v>41839</c:v>
                </c:pt>
                <c:pt idx="19">
                  <c:v>41840</c:v>
                </c:pt>
                <c:pt idx="20">
                  <c:v>41841</c:v>
                </c:pt>
                <c:pt idx="21">
                  <c:v>41842</c:v>
                </c:pt>
                <c:pt idx="22">
                  <c:v>41843</c:v>
                </c:pt>
                <c:pt idx="23">
                  <c:v>41844</c:v>
                </c:pt>
                <c:pt idx="24">
                  <c:v>41845</c:v>
                </c:pt>
                <c:pt idx="25">
                  <c:v>41846</c:v>
                </c:pt>
                <c:pt idx="26">
                  <c:v>41847</c:v>
                </c:pt>
                <c:pt idx="27">
                  <c:v>41848</c:v>
                </c:pt>
                <c:pt idx="28">
                  <c:v>41849</c:v>
                </c:pt>
                <c:pt idx="29">
                  <c:v>41850</c:v>
                </c:pt>
                <c:pt idx="30">
                  <c:v>41851</c:v>
                </c:pt>
                <c:pt idx="31">
                  <c:v>41852</c:v>
                </c:pt>
                <c:pt idx="32">
                  <c:v>41853</c:v>
                </c:pt>
                <c:pt idx="33">
                  <c:v>41854</c:v>
                </c:pt>
                <c:pt idx="34">
                  <c:v>41855</c:v>
                </c:pt>
                <c:pt idx="35">
                  <c:v>41856</c:v>
                </c:pt>
                <c:pt idx="36">
                  <c:v>41857</c:v>
                </c:pt>
                <c:pt idx="37">
                  <c:v>41858</c:v>
                </c:pt>
                <c:pt idx="38">
                  <c:v>41859</c:v>
                </c:pt>
                <c:pt idx="39">
                  <c:v>41860</c:v>
                </c:pt>
                <c:pt idx="40">
                  <c:v>41861</c:v>
                </c:pt>
                <c:pt idx="41">
                  <c:v>41862</c:v>
                </c:pt>
                <c:pt idx="42">
                  <c:v>41863</c:v>
                </c:pt>
                <c:pt idx="43">
                  <c:v>41864</c:v>
                </c:pt>
                <c:pt idx="44">
                  <c:v>41865</c:v>
                </c:pt>
                <c:pt idx="45">
                  <c:v>41866</c:v>
                </c:pt>
                <c:pt idx="46">
                  <c:v>41867</c:v>
                </c:pt>
                <c:pt idx="47">
                  <c:v>41868</c:v>
                </c:pt>
                <c:pt idx="48">
                  <c:v>41869</c:v>
                </c:pt>
                <c:pt idx="49">
                  <c:v>41870</c:v>
                </c:pt>
                <c:pt idx="50">
                  <c:v>41871</c:v>
                </c:pt>
                <c:pt idx="51">
                  <c:v>41872</c:v>
                </c:pt>
                <c:pt idx="52">
                  <c:v>41873</c:v>
                </c:pt>
                <c:pt idx="53">
                  <c:v>41874</c:v>
                </c:pt>
                <c:pt idx="54">
                  <c:v>41875</c:v>
                </c:pt>
                <c:pt idx="55">
                  <c:v>41876</c:v>
                </c:pt>
                <c:pt idx="56">
                  <c:v>41877</c:v>
                </c:pt>
                <c:pt idx="57">
                  <c:v>41878</c:v>
                </c:pt>
                <c:pt idx="58">
                  <c:v>41879</c:v>
                </c:pt>
                <c:pt idx="59">
                  <c:v>41880</c:v>
                </c:pt>
                <c:pt idx="60">
                  <c:v>41881</c:v>
                </c:pt>
                <c:pt idx="61">
                  <c:v>41882</c:v>
                </c:pt>
                <c:pt idx="62">
                  <c:v>41883</c:v>
                </c:pt>
                <c:pt idx="63">
                  <c:v>41884</c:v>
                </c:pt>
                <c:pt idx="64">
                  <c:v>41885</c:v>
                </c:pt>
                <c:pt idx="65">
                  <c:v>41886</c:v>
                </c:pt>
                <c:pt idx="66">
                  <c:v>41887</c:v>
                </c:pt>
                <c:pt idx="67">
                  <c:v>41888</c:v>
                </c:pt>
                <c:pt idx="68">
                  <c:v>41889</c:v>
                </c:pt>
                <c:pt idx="69">
                  <c:v>41890</c:v>
                </c:pt>
                <c:pt idx="70">
                  <c:v>41891</c:v>
                </c:pt>
                <c:pt idx="71">
                  <c:v>41892</c:v>
                </c:pt>
                <c:pt idx="72">
                  <c:v>41893</c:v>
                </c:pt>
                <c:pt idx="73">
                  <c:v>41894</c:v>
                </c:pt>
                <c:pt idx="74">
                  <c:v>41895</c:v>
                </c:pt>
                <c:pt idx="75">
                  <c:v>41896</c:v>
                </c:pt>
                <c:pt idx="76">
                  <c:v>41897</c:v>
                </c:pt>
                <c:pt idx="77">
                  <c:v>41898</c:v>
                </c:pt>
                <c:pt idx="78">
                  <c:v>41899</c:v>
                </c:pt>
                <c:pt idx="79">
                  <c:v>41900</c:v>
                </c:pt>
                <c:pt idx="80">
                  <c:v>41901</c:v>
                </c:pt>
                <c:pt idx="81">
                  <c:v>41902</c:v>
                </c:pt>
                <c:pt idx="82">
                  <c:v>41903</c:v>
                </c:pt>
                <c:pt idx="83">
                  <c:v>41904</c:v>
                </c:pt>
                <c:pt idx="84">
                  <c:v>41905</c:v>
                </c:pt>
                <c:pt idx="85">
                  <c:v>41906</c:v>
                </c:pt>
                <c:pt idx="86">
                  <c:v>41907</c:v>
                </c:pt>
                <c:pt idx="87">
                  <c:v>41908</c:v>
                </c:pt>
                <c:pt idx="88">
                  <c:v>41909</c:v>
                </c:pt>
                <c:pt idx="89">
                  <c:v>41910</c:v>
                </c:pt>
                <c:pt idx="90">
                  <c:v>41911</c:v>
                </c:pt>
                <c:pt idx="91">
                  <c:v>41912</c:v>
                </c:pt>
                <c:pt idx="92">
                  <c:v>41913</c:v>
                </c:pt>
                <c:pt idx="93">
                  <c:v>41914</c:v>
                </c:pt>
                <c:pt idx="94">
                  <c:v>41915</c:v>
                </c:pt>
                <c:pt idx="95">
                  <c:v>41916</c:v>
                </c:pt>
                <c:pt idx="96">
                  <c:v>41917</c:v>
                </c:pt>
                <c:pt idx="97">
                  <c:v>41918</c:v>
                </c:pt>
                <c:pt idx="98">
                  <c:v>41919</c:v>
                </c:pt>
                <c:pt idx="99">
                  <c:v>41920</c:v>
                </c:pt>
                <c:pt idx="100">
                  <c:v>41921</c:v>
                </c:pt>
                <c:pt idx="101">
                  <c:v>41922</c:v>
                </c:pt>
                <c:pt idx="102">
                  <c:v>41923</c:v>
                </c:pt>
                <c:pt idx="103">
                  <c:v>41924</c:v>
                </c:pt>
                <c:pt idx="104">
                  <c:v>41925</c:v>
                </c:pt>
                <c:pt idx="105">
                  <c:v>41926</c:v>
                </c:pt>
                <c:pt idx="106">
                  <c:v>41927</c:v>
                </c:pt>
                <c:pt idx="107">
                  <c:v>41928</c:v>
                </c:pt>
                <c:pt idx="108">
                  <c:v>41929</c:v>
                </c:pt>
                <c:pt idx="109">
                  <c:v>41930</c:v>
                </c:pt>
                <c:pt idx="110">
                  <c:v>41931</c:v>
                </c:pt>
                <c:pt idx="111">
                  <c:v>41932</c:v>
                </c:pt>
                <c:pt idx="112">
                  <c:v>41933</c:v>
                </c:pt>
                <c:pt idx="113">
                  <c:v>41934</c:v>
                </c:pt>
                <c:pt idx="114">
                  <c:v>41935</c:v>
                </c:pt>
                <c:pt idx="115">
                  <c:v>41936</c:v>
                </c:pt>
                <c:pt idx="116">
                  <c:v>41937</c:v>
                </c:pt>
                <c:pt idx="117">
                  <c:v>41938</c:v>
                </c:pt>
                <c:pt idx="118">
                  <c:v>41939</c:v>
                </c:pt>
                <c:pt idx="119">
                  <c:v>41940</c:v>
                </c:pt>
                <c:pt idx="120">
                  <c:v>41941</c:v>
                </c:pt>
                <c:pt idx="121">
                  <c:v>41942</c:v>
                </c:pt>
                <c:pt idx="122">
                  <c:v>41943</c:v>
                </c:pt>
                <c:pt idx="123">
                  <c:v>41944</c:v>
                </c:pt>
                <c:pt idx="124">
                  <c:v>41945</c:v>
                </c:pt>
                <c:pt idx="125">
                  <c:v>41946</c:v>
                </c:pt>
                <c:pt idx="126">
                  <c:v>41947</c:v>
                </c:pt>
                <c:pt idx="127">
                  <c:v>41948</c:v>
                </c:pt>
                <c:pt idx="128">
                  <c:v>41949</c:v>
                </c:pt>
                <c:pt idx="129">
                  <c:v>41950</c:v>
                </c:pt>
                <c:pt idx="130">
                  <c:v>41951</c:v>
                </c:pt>
                <c:pt idx="131">
                  <c:v>41952</c:v>
                </c:pt>
                <c:pt idx="132">
                  <c:v>41953</c:v>
                </c:pt>
                <c:pt idx="133">
                  <c:v>41954</c:v>
                </c:pt>
                <c:pt idx="134">
                  <c:v>41955</c:v>
                </c:pt>
                <c:pt idx="135">
                  <c:v>41956</c:v>
                </c:pt>
                <c:pt idx="136">
                  <c:v>41957</c:v>
                </c:pt>
                <c:pt idx="137">
                  <c:v>41958</c:v>
                </c:pt>
                <c:pt idx="138">
                  <c:v>41959</c:v>
                </c:pt>
                <c:pt idx="139">
                  <c:v>41960</c:v>
                </c:pt>
                <c:pt idx="140">
                  <c:v>41961</c:v>
                </c:pt>
                <c:pt idx="141">
                  <c:v>41962</c:v>
                </c:pt>
                <c:pt idx="142">
                  <c:v>41963</c:v>
                </c:pt>
                <c:pt idx="143">
                  <c:v>41964</c:v>
                </c:pt>
                <c:pt idx="144">
                  <c:v>41965</c:v>
                </c:pt>
                <c:pt idx="145">
                  <c:v>41966</c:v>
                </c:pt>
                <c:pt idx="146">
                  <c:v>41967</c:v>
                </c:pt>
                <c:pt idx="147">
                  <c:v>41968</c:v>
                </c:pt>
                <c:pt idx="148">
                  <c:v>41969</c:v>
                </c:pt>
                <c:pt idx="149">
                  <c:v>41970</c:v>
                </c:pt>
                <c:pt idx="150">
                  <c:v>41971</c:v>
                </c:pt>
                <c:pt idx="151">
                  <c:v>41972</c:v>
                </c:pt>
                <c:pt idx="152">
                  <c:v>41973</c:v>
                </c:pt>
                <c:pt idx="153">
                  <c:v>41974</c:v>
                </c:pt>
                <c:pt idx="154">
                  <c:v>41975</c:v>
                </c:pt>
                <c:pt idx="155">
                  <c:v>41976</c:v>
                </c:pt>
                <c:pt idx="156">
                  <c:v>41977</c:v>
                </c:pt>
                <c:pt idx="157">
                  <c:v>41978</c:v>
                </c:pt>
                <c:pt idx="158">
                  <c:v>41979</c:v>
                </c:pt>
                <c:pt idx="159">
                  <c:v>41980</c:v>
                </c:pt>
                <c:pt idx="160">
                  <c:v>41981</c:v>
                </c:pt>
                <c:pt idx="161">
                  <c:v>41982</c:v>
                </c:pt>
                <c:pt idx="162">
                  <c:v>41983</c:v>
                </c:pt>
                <c:pt idx="163">
                  <c:v>41984</c:v>
                </c:pt>
                <c:pt idx="164">
                  <c:v>41985</c:v>
                </c:pt>
                <c:pt idx="165">
                  <c:v>41986</c:v>
                </c:pt>
                <c:pt idx="166">
                  <c:v>41987</c:v>
                </c:pt>
                <c:pt idx="167">
                  <c:v>41988</c:v>
                </c:pt>
                <c:pt idx="168">
                  <c:v>41989</c:v>
                </c:pt>
                <c:pt idx="169">
                  <c:v>41990</c:v>
                </c:pt>
                <c:pt idx="170">
                  <c:v>41991</c:v>
                </c:pt>
                <c:pt idx="171">
                  <c:v>41992</c:v>
                </c:pt>
                <c:pt idx="172">
                  <c:v>41993</c:v>
                </c:pt>
                <c:pt idx="173">
                  <c:v>41994</c:v>
                </c:pt>
                <c:pt idx="174">
                  <c:v>41995</c:v>
                </c:pt>
                <c:pt idx="175">
                  <c:v>41996</c:v>
                </c:pt>
                <c:pt idx="176">
                  <c:v>41997</c:v>
                </c:pt>
                <c:pt idx="177">
                  <c:v>41998</c:v>
                </c:pt>
                <c:pt idx="178">
                  <c:v>41999</c:v>
                </c:pt>
                <c:pt idx="179">
                  <c:v>42000</c:v>
                </c:pt>
                <c:pt idx="180">
                  <c:v>42001</c:v>
                </c:pt>
                <c:pt idx="181">
                  <c:v>42002</c:v>
                </c:pt>
                <c:pt idx="182">
                  <c:v>42003</c:v>
                </c:pt>
                <c:pt idx="183">
                  <c:v>42004</c:v>
                </c:pt>
                <c:pt idx="184">
                  <c:v>42005</c:v>
                </c:pt>
                <c:pt idx="185">
                  <c:v>42006</c:v>
                </c:pt>
                <c:pt idx="186">
                  <c:v>42007</c:v>
                </c:pt>
                <c:pt idx="187">
                  <c:v>42008</c:v>
                </c:pt>
                <c:pt idx="188">
                  <c:v>42009</c:v>
                </c:pt>
                <c:pt idx="189">
                  <c:v>42010</c:v>
                </c:pt>
                <c:pt idx="190">
                  <c:v>42011</c:v>
                </c:pt>
                <c:pt idx="191">
                  <c:v>42012</c:v>
                </c:pt>
                <c:pt idx="192">
                  <c:v>42013</c:v>
                </c:pt>
                <c:pt idx="193">
                  <c:v>42014</c:v>
                </c:pt>
                <c:pt idx="194">
                  <c:v>42015</c:v>
                </c:pt>
                <c:pt idx="195">
                  <c:v>42016</c:v>
                </c:pt>
                <c:pt idx="196">
                  <c:v>42017</c:v>
                </c:pt>
                <c:pt idx="197">
                  <c:v>42018</c:v>
                </c:pt>
                <c:pt idx="198">
                  <c:v>42019</c:v>
                </c:pt>
                <c:pt idx="199">
                  <c:v>42020</c:v>
                </c:pt>
                <c:pt idx="200">
                  <c:v>42021</c:v>
                </c:pt>
                <c:pt idx="201">
                  <c:v>42022</c:v>
                </c:pt>
                <c:pt idx="202">
                  <c:v>42023</c:v>
                </c:pt>
                <c:pt idx="203">
                  <c:v>42024</c:v>
                </c:pt>
                <c:pt idx="204">
                  <c:v>42025</c:v>
                </c:pt>
                <c:pt idx="205">
                  <c:v>42026</c:v>
                </c:pt>
                <c:pt idx="206">
                  <c:v>42027</c:v>
                </c:pt>
                <c:pt idx="207">
                  <c:v>42028</c:v>
                </c:pt>
                <c:pt idx="208">
                  <c:v>42029</c:v>
                </c:pt>
                <c:pt idx="209">
                  <c:v>42030</c:v>
                </c:pt>
                <c:pt idx="210">
                  <c:v>42031</c:v>
                </c:pt>
                <c:pt idx="211">
                  <c:v>42032</c:v>
                </c:pt>
                <c:pt idx="212">
                  <c:v>42033</c:v>
                </c:pt>
                <c:pt idx="213">
                  <c:v>42034</c:v>
                </c:pt>
                <c:pt idx="214">
                  <c:v>42035</c:v>
                </c:pt>
                <c:pt idx="215">
                  <c:v>42036</c:v>
                </c:pt>
                <c:pt idx="216">
                  <c:v>42037</c:v>
                </c:pt>
                <c:pt idx="217">
                  <c:v>42038</c:v>
                </c:pt>
                <c:pt idx="218">
                  <c:v>42039</c:v>
                </c:pt>
                <c:pt idx="219">
                  <c:v>42040</c:v>
                </c:pt>
                <c:pt idx="220">
                  <c:v>42041</c:v>
                </c:pt>
                <c:pt idx="221">
                  <c:v>42042</c:v>
                </c:pt>
                <c:pt idx="222">
                  <c:v>42043</c:v>
                </c:pt>
                <c:pt idx="223">
                  <c:v>42044</c:v>
                </c:pt>
                <c:pt idx="224">
                  <c:v>42045</c:v>
                </c:pt>
                <c:pt idx="225">
                  <c:v>42046</c:v>
                </c:pt>
                <c:pt idx="226">
                  <c:v>42047</c:v>
                </c:pt>
                <c:pt idx="227">
                  <c:v>42048</c:v>
                </c:pt>
                <c:pt idx="228">
                  <c:v>42049</c:v>
                </c:pt>
                <c:pt idx="229">
                  <c:v>42050</c:v>
                </c:pt>
                <c:pt idx="230">
                  <c:v>42051</c:v>
                </c:pt>
                <c:pt idx="231">
                  <c:v>42052</c:v>
                </c:pt>
                <c:pt idx="232">
                  <c:v>42053</c:v>
                </c:pt>
                <c:pt idx="233">
                  <c:v>42054</c:v>
                </c:pt>
                <c:pt idx="234">
                  <c:v>42055</c:v>
                </c:pt>
                <c:pt idx="235">
                  <c:v>42056</c:v>
                </c:pt>
                <c:pt idx="236">
                  <c:v>42057</c:v>
                </c:pt>
                <c:pt idx="237">
                  <c:v>42058</c:v>
                </c:pt>
                <c:pt idx="238">
                  <c:v>42059</c:v>
                </c:pt>
                <c:pt idx="239">
                  <c:v>42060</c:v>
                </c:pt>
                <c:pt idx="240">
                  <c:v>42061</c:v>
                </c:pt>
                <c:pt idx="241">
                  <c:v>42062</c:v>
                </c:pt>
                <c:pt idx="242">
                  <c:v>42063</c:v>
                </c:pt>
                <c:pt idx="243">
                  <c:v>42064</c:v>
                </c:pt>
                <c:pt idx="244">
                  <c:v>42065</c:v>
                </c:pt>
                <c:pt idx="245">
                  <c:v>42066</c:v>
                </c:pt>
                <c:pt idx="246">
                  <c:v>42067</c:v>
                </c:pt>
                <c:pt idx="247">
                  <c:v>42068</c:v>
                </c:pt>
                <c:pt idx="248">
                  <c:v>42069</c:v>
                </c:pt>
                <c:pt idx="249">
                  <c:v>42070</c:v>
                </c:pt>
                <c:pt idx="250">
                  <c:v>42071</c:v>
                </c:pt>
                <c:pt idx="251">
                  <c:v>42072</c:v>
                </c:pt>
                <c:pt idx="252">
                  <c:v>42073</c:v>
                </c:pt>
                <c:pt idx="253">
                  <c:v>42074</c:v>
                </c:pt>
                <c:pt idx="254">
                  <c:v>42075</c:v>
                </c:pt>
                <c:pt idx="255">
                  <c:v>42076</c:v>
                </c:pt>
                <c:pt idx="256">
                  <c:v>42077</c:v>
                </c:pt>
                <c:pt idx="257">
                  <c:v>42078</c:v>
                </c:pt>
                <c:pt idx="258">
                  <c:v>42079</c:v>
                </c:pt>
                <c:pt idx="259">
                  <c:v>42080</c:v>
                </c:pt>
                <c:pt idx="260">
                  <c:v>42081</c:v>
                </c:pt>
                <c:pt idx="261">
                  <c:v>42082</c:v>
                </c:pt>
                <c:pt idx="262">
                  <c:v>42083</c:v>
                </c:pt>
                <c:pt idx="263">
                  <c:v>42084</c:v>
                </c:pt>
                <c:pt idx="264">
                  <c:v>42085</c:v>
                </c:pt>
                <c:pt idx="265">
                  <c:v>42086</c:v>
                </c:pt>
                <c:pt idx="266">
                  <c:v>42087</c:v>
                </c:pt>
                <c:pt idx="267">
                  <c:v>42088</c:v>
                </c:pt>
                <c:pt idx="268">
                  <c:v>42089</c:v>
                </c:pt>
                <c:pt idx="269">
                  <c:v>42090</c:v>
                </c:pt>
                <c:pt idx="270">
                  <c:v>42091</c:v>
                </c:pt>
                <c:pt idx="271">
                  <c:v>42092</c:v>
                </c:pt>
                <c:pt idx="272">
                  <c:v>42093</c:v>
                </c:pt>
                <c:pt idx="273">
                  <c:v>42094</c:v>
                </c:pt>
                <c:pt idx="274">
                  <c:v>42095</c:v>
                </c:pt>
                <c:pt idx="275">
                  <c:v>42096</c:v>
                </c:pt>
                <c:pt idx="276">
                  <c:v>42097</c:v>
                </c:pt>
                <c:pt idx="277">
                  <c:v>42098</c:v>
                </c:pt>
                <c:pt idx="278">
                  <c:v>42099</c:v>
                </c:pt>
                <c:pt idx="279">
                  <c:v>42100</c:v>
                </c:pt>
                <c:pt idx="280">
                  <c:v>42101</c:v>
                </c:pt>
                <c:pt idx="281">
                  <c:v>42102</c:v>
                </c:pt>
                <c:pt idx="282">
                  <c:v>42103</c:v>
                </c:pt>
                <c:pt idx="283">
                  <c:v>42104</c:v>
                </c:pt>
                <c:pt idx="284">
                  <c:v>42105</c:v>
                </c:pt>
                <c:pt idx="285">
                  <c:v>42106</c:v>
                </c:pt>
                <c:pt idx="286">
                  <c:v>42107</c:v>
                </c:pt>
                <c:pt idx="287">
                  <c:v>42108</c:v>
                </c:pt>
                <c:pt idx="288">
                  <c:v>42109</c:v>
                </c:pt>
                <c:pt idx="289">
                  <c:v>42110</c:v>
                </c:pt>
                <c:pt idx="290">
                  <c:v>42111</c:v>
                </c:pt>
                <c:pt idx="291">
                  <c:v>42112</c:v>
                </c:pt>
                <c:pt idx="292">
                  <c:v>42113</c:v>
                </c:pt>
                <c:pt idx="293">
                  <c:v>42114</c:v>
                </c:pt>
                <c:pt idx="294">
                  <c:v>42115</c:v>
                </c:pt>
                <c:pt idx="295">
                  <c:v>42116</c:v>
                </c:pt>
                <c:pt idx="296">
                  <c:v>42117</c:v>
                </c:pt>
                <c:pt idx="297">
                  <c:v>42118</c:v>
                </c:pt>
                <c:pt idx="298">
                  <c:v>42119</c:v>
                </c:pt>
                <c:pt idx="299">
                  <c:v>42120</c:v>
                </c:pt>
                <c:pt idx="300">
                  <c:v>42121</c:v>
                </c:pt>
                <c:pt idx="301">
                  <c:v>42122</c:v>
                </c:pt>
                <c:pt idx="302">
                  <c:v>42123</c:v>
                </c:pt>
                <c:pt idx="303">
                  <c:v>42124</c:v>
                </c:pt>
                <c:pt idx="304">
                  <c:v>42125</c:v>
                </c:pt>
                <c:pt idx="305">
                  <c:v>42126</c:v>
                </c:pt>
                <c:pt idx="306">
                  <c:v>42127</c:v>
                </c:pt>
                <c:pt idx="307">
                  <c:v>42128</c:v>
                </c:pt>
                <c:pt idx="308">
                  <c:v>42129</c:v>
                </c:pt>
                <c:pt idx="309">
                  <c:v>42130</c:v>
                </c:pt>
                <c:pt idx="310">
                  <c:v>42131</c:v>
                </c:pt>
                <c:pt idx="311">
                  <c:v>42132</c:v>
                </c:pt>
                <c:pt idx="312">
                  <c:v>42133</c:v>
                </c:pt>
                <c:pt idx="313">
                  <c:v>42134</c:v>
                </c:pt>
                <c:pt idx="314">
                  <c:v>42135</c:v>
                </c:pt>
                <c:pt idx="315">
                  <c:v>42136</c:v>
                </c:pt>
                <c:pt idx="316">
                  <c:v>42137</c:v>
                </c:pt>
                <c:pt idx="317">
                  <c:v>42138</c:v>
                </c:pt>
                <c:pt idx="318">
                  <c:v>42139</c:v>
                </c:pt>
                <c:pt idx="319">
                  <c:v>42140</c:v>
                </c:pt>
                <c:pt idx="320">
                  <c:v>42141</c:v>
                </c:pt>
                <c:pt idx="321">
                  <c:v>42142</c:v>
                </c:pt>
                <c:pt idx="322">
                  <c:v>42143</c:v>
                </c:pt>
                <c:pt idx="323">
                  <c:v>42144</c:v>
                </c:pt>
                <c:pt idx="324">
                  <c:v>42145</c:v>
                </c:pt>
                <c:pt idx="325">
                  <c:v>42146</c:v>
                </c:pt>
                <c:pt idx="326">
                  <c:v>42147</c:v>
                </c:pt>
                <c:pt idx="327">
                  <c:v>42148</c:v>
                </c:pt>
                <c:pt idx="328">
                  <c:v>42149</c:v>
                </c:pt>
                <c:pt idx="329">
                  <c:v>42150</c:v>
                </c:pt>
                <c:pt idx="330">
                  <c:v>42151</c:v>
                </c:pt>
                <c:pt idx="331">
                  <c:v>42152</c:v>
                </c:pt>
                <c:pt idx="332">
                  <c:v>42153</c:v>
                </c:pt>
                <c:pt idx="333">
                  <c:v>42154</c:v>
                </c:pt>
                <c:pt idx="334">
                  <c:v>42155</c:v>
                </c:pt>
                <c:pt idx="335">
                  <c:v>42156</c:v>
                </c:pt>
                <c:pt idx="336">
                  <c:v>42157</c:v>
                </c:pt>
                <c:pt idx="337">
                  <c:v>42158</c:v>
                </c:pt>
                <c:pt idx="338">
                  <c:v>42159</c:v>
                </c:pt>
                <c:pt idx="339">
                  <c:v>42160</c:v>
                </c:pt>
                <c:pt idx="340">
                  <c:v>42161</c:v>
                </c:pt>
                <c:pt idx="341">
                  <c:v>42162</c:v>
                </c:pt>
                <c:pt idx="342">
                  <c:v>42163</c:v>
                </c:pt>
                <c:pt idx="343">
                  <c:v>42164</c:v>
                </c:pt>
                <c:pt idx="344">
                  <c:v>42165</c:v>
                </c:pt>
                <c:pt idx="345">
                  <c:v>42166</c:v>
                </c:pt>
                <c:pt idx="346">
                  <c:v>42167</c:v>
                </c:pt>
                <c:pt idx="347">
                  <c:v>42168</c:v>
                </c:pt>
                <c:pt idx="348">
                  <c:v>42169</c:v>
                </c:pt>
                <c:pt idx="349">
                  <c:v>42170</c:v>
                </c:pt>
                <c:pt idx="350">
                  <c:v>42171</c:v>
                </c:pt>
                <c:pt idx="351">
                  <c:v>42172</c:v>
                </c:pt>
                <c:pt idx="352">
                  <c:v>42173</c:v>
                </c:pt>
                <c:pt idx="353">
                  <c:v>42174</c:v>
                </c:pt>
                <c:pt idx="354">
                  <c:v>42175</c:v>
                </c:pt>
                <c:pt idx="355">
                  <c:v>42176</c:v>
                </c:pt>
                <c:pt idx="356">
                  <c:v>42177</c:v>
                </c:pt>
                <c:pt idx="357">
                  <c:v>42178</c:v>
                </c:pt>
                <c:pt idx="358">
                  <c:v>42179</c:v>
                </c:pt>
                <c:pt idx="359">
                  <c:v>42180</c:v>
                </c:pt>
                <c:pt idx="360">
                  <c:v>42181</c:v>
                </c:pt>
                <c:pt idx="361">
                  <c:v>42182</c:v>
                </c:pt>
                <c:pt idx="362">
                  <c:v>42183</c:v>
                </c:pt>
                <c:pt idx="363">
                  <c:v>42184</c:v>
                </c:pt>
                <c:pt idx="364">
                  <c:v>42185</c:v>
                </c:pt>
                <c:pt idx="365">
                  <c:v>42186</c:v>
                </c:pt>
                <c:pt idx="366">
                  <c:v>42187</c:v>
                </c:pt>
              </c:numCache>
            </c:numRef>
          </c:cat>
          <c:val>
            <c:numRef>
              <c:f>Vol_PlotsWorkings!$L$12:$L$378</c:f>
              <c:numCache>
                <c:formatCode>General</c:formatCode>
                <c:ptCount val="367"/>
                <c:pt idx="0">
                  <c:v>0</c:v>
                </c:pt>
                <c:pt idx="1">
                  <c:v>4</c:v>
                </c:pt>
                <c:pt idx="2">
                  <c:v>1.5</c:v>
                </c:pt>
                <c:pt idx="3">
                  <c:v>0</c:v>
                </c:pt>
                <c:pt idx="4">
                  <c:v>2.5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4.5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0.5</c:v>
                </c:pt>
                <c:pt idx="16">
                  <c:v>3</c:v>
                </c:pt>
                <c:pt idx="17">
                  <c:v>0</c:v>
                </c:pt>
                <c:pt idx="18">
                  <c:v>1</c:v>
                </c:pt>
                <c:pt idx="19">
                  <c:v>2.5</c:v>
                </c:pt>
                <c:pt idx="20">
                  <c:v>0.5</c:v>
                </c:pt>
                <c:pt idx="21">
                  <c:v>1</c:v>
                </c:pt>
                <c:pt idx="22">
                  <c:v>22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7</c:v>
                </c:pt>
                <c:pt idx="34">
                  <c:v>11.5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4</c:v>
                </c:pt>
                <c:pt idx="39">
                  <c:v>0.5</c:v>
                </c:pt>
                <c:pt idx="40">
                  <c:v>0</c:v>
                </c:pt>
                <c:pt idx="41">
                  <c:v>0</c:v>
                </c:pt>
                <c:pt idx="42">
                  <c:v>7</c:v>
                </c:pt>
                <c:pt idx="43">
                  <c:v>1</c:v>
                </c:pt>
                <c:pt idx="44">
                  <c:v>6.5</c:v>
                </c:pt>
                <c:pt idx="45">
                  <c:v>3.5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</c:v>
                </c:pt>
                <c:pt idx="51">
                  <c:v>0.5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0.5</c:v>
                </c:pt>
                <c:pt idx="60">
                  <c:v>0</c:v>
                </c:pt>
                <c:pt idx="61">
                  <c:v>4.5</c:v>
                </c:pt>
                <c:pt idx="62">
                  <c:v>4</c:v>
                </c:pt>
                <c:pt idx="63">
                  <c:v>17.5</c:v>
                </c:pt>
                <c:pt idx="64">
                  <c:v>2</c:v>
                </c:pt>
                <c:pt idx="65">
                  <c:v>0</c:v>
                </c:pt>
                <c:pt idx="66">
                  <c:v>2</c:v>
                </c:pt>
                <c:pt idx="67">
                  <c:v>1.5</c:v>
                </c:pt>
                <c:pt idx="68">
                  <c:v>1.5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0.5</c:v>
                </c:pt>
                <c:pt idx="83">
                  <c:v>1.5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22.5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1.5</c:v>
                </c:pt>
                <c:pt idx="95">
                  <c:v>2</c:v>
                </c:pt>
                <c:pt idx="96">
                  <c:v>0</c:v>
                </c:pt>
                <c:pt idx="97">
                  <c:v>4</c:v>
                </c:pt>
                <c:pt idx="98">
                  <c:v>2.5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2</c:v>
                </c:pt>
                <c:pt idx="110">
                  <c:v>10.5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8</c:v>
                </c:pt>
                <c:pt idx="119">
                  <c:v>0</c:v>
                </c:pt>
                <c:pt idx="120">
                  <c:v>0</c:v>
                </c:pt>
                <c:pt idx="121">
                  <c:v>2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0.5</c:v>
                </c:pt>
                <c:pt idx="126">
                  <c:v>4.5</c:v>
                </c:pt>
                <c:pt idx="127">
                  <c:v>3.5</c:v>
                </c:pt>
                <c:pt idx="128">
                  <c:v>9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3.5</c:v>
                </c:pt>
                <c:pt idx="135">
                  <c:v>0.5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1.5</c:v>
                </c:pt>
                <c:pt idx="140">
                  <c:v>0.5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</c:v>
                </c:pt>
                <c:pt idx="151">
                  <c:v>0</c:v>
                </c:pt>
                <c:pt idx="152">
                  <c:v>0</c:v>
                </c:pt>
                <c:pt idx="153">
                  <c:v>6.5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0.5</c:v>
                </c:pt>
                <c:pt idx="158">
                  <c:v>0</c:v>
                </c:pt>
                <c:pt idx="159">
                  <c:v>0</c:v>
                </c:pt>
                <c:pt idx="160">
                  <c:v>3</c:v>
                </c:pt>
                <c:pt idx="161">
                  <c:v>0</c:v>
                </c:pt>
                <c:pt idx="162">
                  <c:v>31</c:v>
                </c:pt>
                <c:pt idx="163">
                  <c:v>7</c:v>
                </c:pt>
                <c:pt idx="164">
                  <c:v>0</c:v>
                </c:pt>
                <c:pt idx="165">
                  <c:v>3</c:v>
                </c:pt>
                <c:pt idx="166">
                  <c:v>0.5</c:v>
                </c:pt>
                <c:pt idx="167">
                  <c:v>0</c:v>
                </c:pt>
                <c:pt idx="168">
                  <c:v>0</c:v>
                </c:pt>
                <c:pt idx="169">
                  <c:v>3.5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0.5</c:v>
                </c:pt>
                <c:pt idx="174">
                  <c:v>1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</c:v>
                </c:pt>
                <c:pt idx="198">
                  <c:v>1.5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1.5</c:v>
                </c:pt>
                <c:pt idx="211">
                  <c:v>3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5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3.5</c:v>
                </c:pt>
                <c:pt idx="221">
                  <c:v>0</c:v>
                </c:pt>
                <c:pt idx="222">
                  <c:v>0</c:v>
                </c:pt>
                <c:pt idx="223">
                  <c:v>0.5</c:v>
                </c:pt>
                <c:pt idx="224">
                  <c:v>5.5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0.5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16.5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5.5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</c:v>
                </c:pt>
                <c:pt idx="254">
                  <c:v>18.5</c:v>
                </c:pt>
                <c:pt idx="255">
                  <c:v>0</c:v>
                </c:pt>
                <c:pt idx="256">
                  <c:v>0</c:v>
                </c:pt>
                <c:pt idx="257">
                  <c:v>6</c:v>
                </c:pt>
                <c:pt idx="258">
                  <c:v>23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6</c:v>
                </c:pt>
                <c:pt idx="269">
                  <c:v>0</c:v>
                </c:pt>
                <c:pt idx="270">
                  <c:v>0</c:v>
                </c:pt>
                <c:pt idx="271">
                  <c:v>4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4</c:v>
                </c:pt>
                <c:pt idx="282">
                  <c:v>36.5</c:v>
                </c:pt>
                <c:pt idx="283">
                  <c:v>13.5</c:v>
                </c:pt>
                <c:pt idx="284">
                  <c:v>13.5</c:v>
                </c:pt>
                <c:pt idx="285">
                  <c:v>0</c:v>
                </c:pt>
                <c:pt idx="286">
                  <c:v>11.5</c:v>
                </c:pt>
                <c:pt idx="287">
                  <c:v>0.5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5</c:v>
                </c:pt>
                <c:pt idx="296">
                  <c:v>1.5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18</c:v>
                </c:pt>
                <c:pt idx="301">
                  <c:v>1.5</c:v>
                </c:pt>
                <c:pt idx="302">
                  <c:v>0.5</c:v>
                </c:pt>
                <c:pt idx="303">
                  <c:v>5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6</c:v>
                </c:pt>
                <c:pt idx="316">
                  <c:v>0</c:v>
                </c:pt>
                <c:pt idx="317">
                  <c:v>1</c:v>
                </c:pt>
                <c:pt idx="318">
                  <c:v>33</c:v>
                </c:pt>
                <c:pt idx="319">
                  <c:v>0.5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14.5</c:v>
                </c:pt>
                <c:pt idx="327">
                  <c:v>2</c:v>
                </c:pt>
                <c:pt idx="328">
                  <c:v>9.5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2</c:v>
                </c:pt>
                <c:pt idx="337">
                  <c:v>0</c:v>
                </c:pt>
                <c:pt idx="338">
                  <c:v>3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5.5</c:v>
                </c:pt>
                <c:pt idx="345">
                  <c:v>3</c:v>
                </c:pt>
                <c:pt idx="346">
                  <c:v>4</c:v>
                </c:pt>
                <c:pt idx="347">
                  <c:v>0</c:v>
                </c:pt>
                <c:pt idx="348">
                  <c:v>0</c:v>
                </c:pt>
                <c:pt idx="349">
                  <c:v>9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0.5</c:v>
                </c:pt>
                <c:pt idx="354">
                  <c:v>36.5</c:v>
                </c:pt>
                <c:pt idx="355">
                  <c:v>4</c:v>
                </c:pt>
                <c:pt idx="356">
                  <c:v>1.5</c:v>
                </c:pt>
                <c:pt idx="357">
                  <c:v>0.5</c:v>
                </c:pt>
                <c:pt idx="358">
                  <c:v>0.5</c:v>
                </c:pt>
                <c:pt idx="359">
                  <c:v>0</c:v>
                </c:pt>
                <c:pt idx="360">
                  <c:v>0</c:v>
                </c:pt>
                <c:pt idx="361">
                  <c:v>2</c:v>
                </c:pt>
                <c:pt idx="362">
                  <c:v>0</c:v>
                </c:pt>
                <c:pt idx="363">
                  <c:v>0</c:v>
                </c:pt>
                <c:pt idx="364">
                  <c:v>2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AE-456F-90F8-C085FA1947B7}"/>
            </c:ext>
          </c:extLst>
        </c:ser>
        <c:ser>
          <c:idx val="7"/>
          <c:order val="2"/>
          <c:tx>
            <c:v>Irrigation</c:v>
          </c:tx>
          <c:spPr>
            <a:solidFill>
              <a:srgbClr val="00B050"/>
            </a:solidFill>
            <a:ln w="12700">
              <a:solidFill>
                <a:srgbClr val="00B050"/>
              </a:solidFill>
            </a:ln>
          </c:spPr>
          <c:invertIfNegative val="0"/>
          <c:cat>
            <c:numRef>
              <c:f>Vol_PlotsWorkings!$K$12:$K$378</c:f>
              <c:numCache>
                <c:formatCode>m/d/yyyy</c:formatCode>
                <c:ptCount val="367"/>
                <c:pt idx="0">
                  <c:v>41821</c:v>
                </c:pt>
                <c:pt idx="1">
                  <c:v>41822</c:v>
                </c:pt>
                <c:pt idx="2">
                  <c:v>41823</c:v>
                </c:pt>
                <c:pt idx="3">
                  <c:v>41824</c:v>
                </c:pt>
                <c:pt idx="4">
                  <c:v>41825</c:v>
                </c:pt>
                <c:pt idx="5">
                  <c:v>41826</c:v>
                </c:pt>
                <c:pt idx="6">
                  <c:v>41827</c:v>
                </c:pt>
                <c:pt idx="7">
                  <c:v>41828</c:v>
                </c:pt>
                <c:pt idx="8">
                  <c:v>41829</c:v>
                </c:pt>
                <c:pt idx="9">
                  <c:v>41830</c:v>
                </c:pt>
                <c:pt idx="10">
                  <c:v>41831</c:v>
                </c:pt>
                <c:pt idx="11">
                  <c:v>41832</c:v>
                </c:pt>
                <c:pt idx="12">
                  <c:v>41833</c:v>
                </c:pt>
                <c:pt idx="13">
                  <c:v>41834</c:v>
                </c:pt>
                <c:pt idx="14">
                  <c:v>41835</c:v>
                </c:pt>
                <c:pt idx="15">
                  <c:v>41836</c:v>
                </c:pt>
                <c:pt idx="16">
                  <c:v>41837</c:v>
                </c:pt>
                <c:pt idx="17">
                  <c:v>41838</c:v>
                </c:pt>
                <c:pt idx="18">
                  <c:v>41839</c:v>
                </c:pt>
                <c:pt idx="19">
                  <c:v>41840</c:v>
                </c:pt>
                <c:pt idx="20">
                  <c:v>41841</c:v>
                </c:pt>
                <c:pt idx="21">
                  <c:v>41842</c:v>
                </c:pt>
                <c:pt idx="22">
                  <c:v>41843</c:v>
                </c:pt>
                <c:pt idx="23">
                  <c:v>41844</c:v>
                </c:pt>
                <c:pt idx="24">
                  <c:v>41845</c:v>
                </c:pt>
                <c:pt idx="25">
                  <c:v>41846</c:v>
                </c:pt>
                <c:pt idx="26">
                  <c:v>41847</c:v>
                </c:pt>
                <c:pt idx="27">
                  <c:v>41848</c:v>
                </c:pt>
                <c:pt idx="28">
                  <c:v>41849</c:v>
                </c:pt>
                <c:pt idx="29">
                  <c:v>41850</c:v>
                </c:pt>
                <c:pt idx="30">
                  <c:v>41851</c:v>
                </c:pt>
                <c:pt idx="31">
                  <c:v>41852</c:v>
                </c:pt>
                <c:pt idx="32">
                  <c:v>41853</c:v>
                </c:pt>
                <c:pt idx="33">
                  <c:v>41854</c:v>
                </c:pt>
                <c:pt idx="34">
                  <c:v>41855</c:v>
                </c:pt>
                <c:pt idx="35">
                  <c:v>41856</c:v>
                </c:pt>
                <c:pt idx="36">
                  <c:v>41857</c:v>
                </c:pt>
                <c:pt idx="37">
                  <c:v>41858</c:v>
                </c:pt>
                <c:pt idx="38">
                  <c:v>41859</c:v>
                </c:pt>
                <c:pt idx="39">
                  <c:v>41860</c:v>
                </c:pt>
                <c:pt idx="40">
                  <c:v>41861</c:v>
                </c:pt>
                <c:pt idx="41">
                  <c:v>41862</c:v>
                </c:pt>
                <c:pt idx="42">
                  <c:v>41863</c:v>
                </c:pt>
                <c:pt idx="43">
                  <c:v>41864</c:v>
                </c:pt>
                <c:pt idx="44">
                  <c:v>41865</c:v>
                </c:pt>
                <c:pt idx="45">
                  <c:v>41866</c:v>
                </c:pt>
                <c:pt idx="46">
                  <c:v>41867</c:v>
                </c:pt>
                <c:pt idx="47">
                  <c:v>41868</c:v>
                </c:pt>
                <c:pt idx="48">
                  <c:v>41869</c:v>
                </c:pt>
                <c:pt idx="49">
                  <c:v>41870</c:v>
                </c:pt>
                <c:pt idx="50">
                  <c:v>41871</c:v>
                </c:pt>
                <c:pt idx="51">
                  <c:v>41872</c:v>
                </c:pt>
                <c:pt idx="52">
                  <c:v>41873</c:v>
                </c:pt>
                <c:pt idx="53">
                  <c:v>41874</c:v>
                </c:pt>
                <c:pt idx="54">
                  <c:v>41875</c:v>
                </c:pt>
                <c:pt idx="55">
                  <c:v>41876</c:v>
                </c:pt>
                <c:pt idx="56">
                  <c:v>41877</c:v>
                </c:pt>
                <c:pt idx="57">
                  <c:v>41878</c:v>
                </c:pt>
                <c:pt idx="58">
                  <c:v>41879</c:v>
                </c:pt>
                <c:pt idx="59">
                  <c:v>41880</c:v>
                </c:pt>
                <c:pt idx="60">
                  <c:v>41881</c:v>
                </c:pt>
                <c:pt idx="61">
                  <c:v>41882</c:v>
                </c:pt>
                <c:pt idx="62">
                  <c:v>41883</c:v>
                </c:pt>
                <c:pt idx="63">
                  <c:v>41884</c:v>
                </c:pt>
                <c:pt idx="64">
                  <c:v>41885</c:v>
                </c:pt>
                <c:pt idx="65">
                  <c:v>41886</c:v>
                </c:pt>
                <c:pt idx="66">
                  <c:v>41887</c:v>
                </c:pt>
                <c:pt idx="67">
                  <c:v>41888</c:v>
                </c:pt>
                <c:pt idx="68">
                  <c:v>41889</c:v>
                </c:pt>
                <c:pt idx="69">
                  <c:v>41890</c:v>
                </c:pt>
                <c:pt idx="70">
                  <c:v>41891</c:v>
                </c:pt>
                <c:pt idx="71">
                  <c:v>41892</c:v>
                </c:pt>
                <c:pt idx="72">
                  <c:v>41893</c:v>
                </c:pt>
                <c:pt idx="73">
                  <c:v>41894</c:v>
                </c:pt>
                <c:pt idx="74">
                  <c:v>41895</c:v>
                </c:pt>
                <c:pt idx="75">
                  <c:v>41896</c:v>
                </c:pt>
                <c:pt idx="76">
                  <c:v>41897</c:v>
                </c:pt>
                <c:pt idx="77">
                  <c:v>41898</c:v>
                </c:pt>
                <c:pt idx="78">
                  <c:v>41899</c:v>
                </c:pt>
                <c:pt idx="79">
                  <c:v>41900</c:v>
                </c:pt>
                <c:pt idx="80">
                  <c:v>41901</c:v>
                </c:pt>
                <c:pt idx="81">
                  <c:v>41902</c:v>
                </c:pt>
                <c:pt idx="82">
                  <c:v>41903</c:v>
                </c:pt>
                <c:pt idx="83">
                  <c:v>41904</c:v>
                </c:pt>
                <c:pt idx="84">
                  <c:v>41905</c:v>
                </c:pt>
                <c:pt idx="85">
                  <c:v>41906</c:v>
                </c:pt>
                <c:pt idx="86">
                  <c:v>41907</c:v>
                </c:pt>
                <c:pt idx="87">
                  <c:v>41908</c:v>
                </c:pt>
                <c:pt idx="88">
                  <c:v>41909</c:v>
                </c:pt>
                <c:pt idx="89">
                  <c:v>41910</c:v>
                </c:pt>
                <c:pt idx="90">
                  <c:v>41911</c:v>
                </c:pt>
                <c:pt idx="91">
                  <c:v>41912</c:v>
                </c:pt>
                <c:pt idx="92">
                  <c:v>41913</c:v>
                </c:pt>
                <c:pt idx="93">
                  <c:v>41914</c:v>
                </c:pt>
                <c:pt idx="94">
                  <c:v>41915</c:v>
                </c:pt>
                <c:pt idx="95">
                  <c:v>41916</c:v>
                </c:pt>
                <c:pt idx="96">
                  <c:v>41917</c:v>
                </c:pt>
                <c:pt idx="97">
                  <c:v>41918</c:v>
                </c:pt>
                <c:pt idx="98">
                  <c:v>41919</c:v>
                </c:pt>
                <c:pt idx="99">
                  <c:v>41920</c:v>
                </c:pt>
                <c:pt idx="100">
                  <c:v>41921</c:v>
                </c:pt>
                <c:pt idx="101">
                  <c:v>41922</c:v>
                </c:pt>
                <c:pt idx="102">
                  <c:v>41923</c:v>
                </c:pt>
                <c:pt idx="103">
                  <c:v>41924</c:v>
                </c:pt>
                <c:pt idx="104">
                  <c:v>41925</c:v>
                </c:pt>
                <c:pt idx="105">
                  <c:v>41926</c:v>
                </c:pt>
                <c:pt idx="106">
                  <c:v>41927</c:v>
                </c:pt>
                <c:pt idx="107">
                  <c:v>41928</c:v>
                </c:pt>
                <c:pt idx="108">
                  <c:v>41929</c:v>
                </c:pt>
                <c:pt idx="109">
                  <c:v>41930</c:v>
                </c:pt>
                <c:pt idx="110">
                  <c:v>41931</c:v>
                </c:pt>
                <c:pt idx="111">
                  <c:v>41932</c:v>
                </c:pt>
                <c:pt idx="112">
                  <c:v>41933</c:v>
                </c:pt>
                <c:pt idx="113">
                  <c:v>41934</c:v>
                </c:pt>
                <c:pt idx="114">
                  <c:v>41935</c:v>
                </c:pt>
                <c:pt idx="115">
                  <c:v>41936</c:v>
                </c:pt>
                <c:pt idx="116">
                  <c:v>41937</c:v>
                </c:pt>
                <c:pt idx="117">
                  <c:v>41938</c:v>
                </c:pt>
                <c:pt idx="118">
                  <c:v>41939</c:v>
                </c:pt>
                <c:pt idx="119">
                  <c:v>41940</c:v>
                </c:pt>
                <c:pt idx="120">
                  <c:v>41941</c:v>
                </c:pt>
                <c:pt idx="121">
                  <c:v>41942</c:v>
                </c:pt>
                <c:pt idx="122">
                  <c:v>41943</c:v>
                </c:pt>
                <c:pt idx="123">
                  <c:v>41944</c:v>
                </c:pt>
                <c:pt idx="124">
                  <c:v>41945</c:v>
                </c:pt>
                <c:pt idx="125">
                  <c:v>41946</c:v>
                </c:pt>
                <c:pt idx="126">
                  <c:v>41947</c:v>
                </c:pt>
                <c:pt idx="127">
                  <c:v>41948</c:v>
                </c:pt>
                <c:pt idx="128">
                  <c:v>41949</c:v>
                </c:pt>
                <c:pt idx="129">
                  <c:v>41950</c:v>
                </c:pt>
                <c:pt idx="130">
                  <c:v>41951</c:v>
                </c:pt>
                <c:pt idx="131">
                  <c:v>41952</c:v>
                </c:pt>
                <c:pt idx="132">
                  <c:v>41953</c:v>
                </c:pt>
                <c:pt idx="133">
                  <c:v>41954</c:v>
                </c:pt>
                <c:pt idx="134">
                  <c:v>41955</c:v>
                </c:pt>
                <c:pt idx="135">
                  <c:v>41956</c:v>
                </c:pt>
                <c:pt idx="136">
                  <c:v>41957</c:v>
                </c:pt>
                <c:pt idx="137">
                  <c:v>41958</c:v>
                </c:pt>
                <c:pt idx="138">
                  <c:v>41959</c:v>
                </c:pt>
                <c:pt idx="139">
                  <c:v>41960</c:v>
                </c:pt>
                <c:pt idx="140">
                  <c:v>41961</c:v>
                </c:pt>
                <c:pt idx="141">
                  <c:v>41962</c:v>
                </c:pt>
                <c:pt idx="142">
                  <c:v>41963</c:v>
                </c:pt>
                <c:pt idx="143">
                  <c:v>41964</c:v>
                </c:pt>
                <c:pt idx="144">
                  <c:v>41965</c:v>
                </c:pt>
                <c:pt idx="145">
                  <c:v>41966</c:v>
                </c:pt>
                <c:pt idx="146">
                  <c:v>41967</c:v>
                </c:pt>
                <c:pt idx="147">
                  <c:v>41968</c:v>
                </c:pt>
                <c:pt idx="148">
                  <c:v>41969</c:v>
                </c:pt>
                <c:pt idx="149">
                  <c:v>41970</c:v>
                </c:pt>
                <c:pt idx="150">
                  <c:v>41971</c:v>
                </c:pt>
                <c:pt idx="151">
                  <c:v>41972</c:v>
                </c:pt>
                <c:pt idx="152">
                  <c:v>41973</c:v>
                </c:pt>
                <c:pt idx="153">
                  <c:v>41974</c:v>
                </c:pt>
                <c:pt idx="154">
                  <c:v>41975</c:v>
                </c:pt>
                <c:pt idx="155">
                  <c:v>41976</c:v>
                </c:pt>
                <c:pt idx="156">
                  <c:v>41977</c:v>
                </c:pt>
                <c:pt idx="157">
                  <c:v>41978</c:v>
                </c:pt>
                <c:pt idx="158">
                  <c:v>41979</c:v>
                </c:pt>
                <c:pt idx="159">
                  <c:v>41980</c:v>
                </c:pt>
                <c:pt idx="160">
                  <c:v>41981</c:v>
                </c:pt>
                <c:pt idx="161">
                  <c:v>41982</c:v>
                </c:pt>
                <c:pt idx="162">
                  <c:v>41983</c:v>
                </c:pt>
                <c:pt idx="163">
                  <c:v>41984</c:v>
                </c:pt>
                <c:pt idx="164">
                  <c:v>41985</c:v>
                </c:pt>
                <c:pt idx="165">
                  <c:v>41986</c:v>
                </c:pt>
                <c:pt idx="166">
                  <c:v>41987</c:v>
                </c:pt>
                <c:pt idx="167">
                  <c:v>41988</c:v>
                </c:pt>
                <c:pt idx="168">
                  <c:v>41989</c:v>
                </c:pt>
                <c:pt idx="169">
                  <c:v>41990</c:v>
                </c:pt>
                <c:pt idx="170">
                  <c:v>41991</c:v>
                </c:pt>
                <c:pt idx="171">
                  <c:v>41992</c:v>
                </c:pt>
                <c:pt idx="172">
                  <c:v>41993</c:v>
                </c:pt>
                <c:pt idx="173">
                  <c:v>41994</c:v>
                </c:pt>
                <c:pt idx="174">
                  <c:v>41995</c:v>
                </c:pt>
                <c:pt idx="175">
                  <c:v>41996</c:v>
                </c:pt>
                <c:pt idx="176">
                  <c:v>41997</c:v>
                </c:pt>
                <c:pt idx="177">
                  <c:v>41998</c:v>
                </c:pt>
                <c:pt idx="178">
                  <c:v>41999</c:v>
                </c:pt>
                <c:pt idx="179">
                  <c:v>42000</c:v>
                </c:pt>
                <c:pt idx="180">
                  <c:v>42001</c:v>
                </c:pt>
                <c:pt idx="181">
                  <c:v>42002</c:v>
                </c:pt>
                <c:pt idx="182">
                  <c:v>42003</c:v>
                </c:pt>
                <c:pt idx="183">
                  <c:v>42004</c:v>
                </c:pt>
                <c:pt idx="184">
                  <c:v>42005</c:v>
                </c:pt>
                <c:pt idx="185">
                  <c:v>42006</c:v>
                </c:pt>
                <c:pt idx="186">
                  <c:v>42007</c:v>
                </c:pt>
                <c:pt idx="187">
                  <c:v>42008</c:v>
                </c:pt>
                <c:pt idx="188">
                  <c:v>42009</c:v>
                </c:pt>
                <c:pt idx="189">
                  <c:v>42010</c:v>
                </c:pt>
                <c:pt idx="190">
                  <c:v>42011</c:v>
                </c:pt>
                <c:pt idx="191">
                  <c:v>42012</c:v>
                </c:pt>
                <c:pt idx="192">
                  <c:v>42013</c:v>
                </c:pt>
                <c:pt idx="193">
                  <c:v>42014</c:v>
                </c:pt>
                <c:pt idx="194">
                  <c:v>42015</c:v>
                </c:pt>
                <c:pt idx="195">
                  <c:v>42016</c:v>
                </c:pt>
                <c:pt idx="196">
                  <c:v>42017</c:v>
                </c:pt>
                <c:pt idx="197">
                  <c:v>42018</c:v>
                </c:pt>
                <c:pt idx="198">
                  <c:v>42019</c:v>
                </c:pt>
                <c:pt idx="199">
                  <c:v>42020</c:v>
                </c:pt>
                <c:pt idx="200">
                  <c:v>42021</c:v>
                </c:pt>
                <c:pt idx="201">
                  <c:v>42022</c:v>
                </c:pt>
                <c:pt idx="202">
                  <c:v>42023</c:v>
                </c:pt>
                <c:pt idx="203">
                  <c:v>42024</c:v>
                </c:pt>
                <c:pt idx="204">
                  <c:v>42025</c:v>
                </c:pt>
                <c:pt idx="205">
                  <c:v>42026</c:v>
                </c:pt>
                <c:pt idx="206">
                  <c:v>42027</c:v>
                </c:pt>
                <c:pt idx="207">
                  <c:v>42028</c:v>
                </c:pt>
                <c:pt idx="208">
                  <c:v>42029</c:v>
                </c:pt>
                <c:pt idx="209">
                  <c:v>42030</c:v>
                </c:pt>
                <c:pt idx="210">
                  <c:v>42031</c:v>
                </c:pt>
                <c:pt idx="211">
                  <c:v>42032</c:v>
                </c:pt>
                <c:pt idx="212">
                  <c:v>42033</c:v>
                </c:pt>
                <c:pt idx="213">
                  <c:v>42034</c:v>
                </c:pt>
                <c:pt idx="214">
                  <c:v>42035</c:v>
                </c:pt>
                <c:pt idx="215">
                  <c:v>42036</c:v>
                </c:pt>
                <c:pt idx="216">
                  <c:v>42037</c:v>
                </c:pt>
                <c:pt idx="217">
                  <c:v>42038</c:v>
                </c:pt>
                <c:pt idx="218">
                  <c:v>42039</c:v>
                </c:pt>
                <c:pt idx="219">
                  <c:v>42040</c:v>
                </c:pt>
                <c:pt idx="220">
                  <c:v>42041</c:v>
                </c:pt>
                <c:pt idx="221">
                  <c:v>42042</c:v>
                </c:pt>
                <c:pt idx="222">
                  <c:v>42043</c:v>
                </c:pt>
                <c:pt idx="223">
                  <c:v>42044</c:v>
                </c:pt>
                <c:pt idx="224">
                  <c:v>42045</c:v>
                </c:pt>
                <c:pt idx="225">
                  <c:v>42046</c:v>
                </c:pt>
                <c:pt idx="226">
                  <c:v>42047</c:v>
                </c:pt>
                <c:pt idx="227">
                  <c:v>42048</c:v>
                </c:pt>
                <c:pt idx="228">
                  <c:v>42049</c:v>
                </c:pt>
                <c:pt idx="229">
                  <c:v>42050</c:v>
                </c:pt>
                <c:pt idx="230">
                  <c:v>42051</c:v>
                </c:pt>
                <c:pt idx="231">
                  <c:v>42052</c:v>
                </c:pt>
                <c:pt idx="232">
                  <c:v>42053</c:v>
                </c:pt>
                <c:pt idx="233">
                  <c:v>42054</c:v>
                </c:pt>
                <c:pt idx="234">
                  <c:v>42055</c:v>
                </c:pt>
                <c:pt idx="235">
                  <c:v>42056</c:v>
                </c:pt>
                <c:pt idx="236">
                  <c:v>42057</c:v>
                </c:pt>
                <c:pt idx="237">
                  <c:v>42058</c:v>
                </c:pt>
                <c:pt idx="238">
                  <c:v>42059</c:v>
                </c:pt>
                <c:pt idx="239">
                  <c:v>42060</c:v>
                </c:pt>
                <c:pt idx="240">
                  <c:v>42061</c:v>
                </c:pt>
                <c:pt idx="241">
                  <c:v>42062</c:v>
                </c:pt>
                <c:pt idx="242">
                  <c:v>42063</c:v>
                </c:pt>
                <c:pt idx="243">
                  <c:v>42064</c:v>
                </c:pt>
                <c:pt idx="244">
                  <c:v>42065</c:v>
                </c:pt>
                <c:pt idx="245">
                  <c:v>42066</c:v>
                </c:pt>
                <c:pt idx="246">
                  <c:v>42067</c:v>
                </c:pt>
                <c:pt idx="247">
                  <c:v>42068</c:v>
                </c:pt>
                <c:pt idx="248">
                  <c:v>42069</c:v>
                </c:pt>
                <c:pt idx="249">
                  <c:v>42070</c:v>
                </c:pt>
                <c:pt idx="250">
                  <c:v>42071</c:v>
                </c:pt>
                <c:pt idx="251">
                  <c:v>42072</c:v>
                </c:pt>
                <c:pt idx="252">
                  <c:v>42073</c:v>
                </c:pt>
                <c:pt idx="253">
                  <c:v>42074</c:v>
                </c:pt>
                <c:pt idx="254">
                  <c:v>42075</c:v>
                </c:pt>
                <c:pt idx="255">
                  <c:v>42076</c:v>
                </c:pt>
                <c:pt idx="256">
                  <c:v>42077</c:v>
                </c:pt>
                <c:pt idx="257">
                  <c:v>42078</c:v>
                </c:pt>
                <c:pt idx="258">
                  <c:v>42079</c:v>
                </c:pt>
                <c:pt idx="259">
                  <c:v>42080</c:v>
                </c:pt>
                <c:pt idx="260">
                  <c:v>42081</c:v>
                </c:pt>
                <c:pt idx="261">
                  <c:v>42082</c:v>
                </c:pt>
                <c:pt idx="262">
                  <c:v>42083</c:v>
                </c:pt>
                <c:pt idx="263">
                  <c:v>42084</c:v>
                </c:pt>
                <c:pt idx="264">
                  <c:v>42085</c:v>
                </c:pt>
                <c:pt idx="265">
                  <c:v>42086</c:v>
                </c:pt>
                <c:pt idx="266">
                  <c:v>42087</c:v>
                </c:pt>
                <c:pt idx="267">
                  <c:v>42088</c:v>
                </c:pt>
                <c:pt idx="268">
                  <c:v>42089</c:v>
                </c:pt>
                <c:pt idx="269">
                  <c:v>42090</c:v>
                </c:pt>
                <c:pt idx="270">
                  <c:v>42091</c:v>
                </c:pt>
                <c:pt idx="271">
                  <c:v>42092</c:v>
                </c:pt>
                <c:pt idx="272">
                  <c:v>42093</c:v>
                </c:pt>
                <c:pt idx="273">
                  <c:v>42094</c:v>
                </c:pt>
                <c:pt idx="274">
                  <c:v>42095</c:v>
                </c:pt>
                <c:pt idx="275">
                  <c:v>42096</c:v>
                </c:pt>
                <c:pt idx="276">
                  <c:v>42097</c:v>
                </c:pt>
                <c:pt idx="277">
                  <c:v>42098</c:v>
                </c:pt>
                <c:pt idx="278">
                  <c:v>42099</c:v>
                </c:pt>
                <c:pt idx="279">
                  <c:v>42100</c:v>
                </c:pt>
                <c:pt idx="280">
                  <c:v>42101</c:v>
                </c:pt>
                <c:pt idx="281">
                  <c:v>42102</c:v>
                </c:pt>
                <c:pt idx="282">
                  <c:v>42103</c:v>
                </c:pt>
                <c:pt idx="283">
                  <c:v>42104</c:v>
                </c:pt>
                <c:pt idx="284">
                  <c:v>42105</c:v>
                </c:pt>
                <c:pt idx="285">
                  <c:v>42106</c:v>
                </c:pt>
                <c:pt idx="286">
                  <c:v>42107</c:v>
                </c:pt>
                <c:pt idx="287">
                  <c:v>42108</c:v>
                </c:pt>
                <c:pt idx="288">
                  <c:v>42109</c:v>
                </c:pt>
                <c:pt idx="289">
                  <c:v>42110</c:v>
                </c:pt>
                <c:pt idx="290">
                  <c:v>42111</c:v>
                </c:pt>
                <c:pt idx="291">
                  <c:v>42112</c:v>
                </c:pt>
                <c:pt idx="292">
                  <c:v>42113</c:v>
                </c:pt>
                <c:pt idx="293">
                  <c:v>42114</c:v>
                </c:pt>
                <c:pt idx="294">
                  <c:v>42115</c:v>
                </c:pt>
                <c:pt idx="295">
                  <c:v>42116</c:v>
                </c:pt>
                <c:pt idx="296">
                  <c:v>42117</c:v>
                </c:pt>
                <c:pt idx="297">
                  <c:v>42118</c:v>
                </c:pt>
                <c:pt idx="298">
                  <c:v>42119</c:v>
                </c:pt>
                <c:pt idx="299">
                  <c:v>42120</c:v>
                </c:pt>
                <c:pt idx="300">
                  <c:v>42121</c:v>
                </c:pt>
                <c:pt idx="301">
                  <c:v>42122</c:v>
                </c:pt>
                <c:pt idx="302">
                  <c:v>42123</c:v>
                </c:pt>
                <c:pt idx="303">
                  <c:v>42124</c:v>
                </c:pt>
                <c:pt idx="304">
                  <c:v>42125</c:v>
                </c:pt>
                <c:pt idx="305">
                  <c:v>42126</c:v>
                </c:pt>
                <c:pt idx="306">
                  <c:v>42127</c:v>
                </c:pt>
                <c:pt idx="307">
                  <c:v>42128</c:v>
                </c:pt>
                <c:pt idx="308">
                  <c:v>42129</c:v>
                </c:pt>
                <c:pt idx="309">
                  <c:v>42130</c:v>
                </c:pt>
                <c:pt idx="310">
                  <c:v>42131</c:v>
                </c:pt>
                <c:pt idx="311">
                  <c:v>42132</c:v>
                </c:pt>
                <c:pt idx="312">
                  <c:v>42133</c:v>
                </c:pt>
                <c:pt idx="313">
                  <c:v>42134</c:v>
                </c:pt>
                <c:pt idx="314">
                  <c:v>42135</c:v>
                </c:pt>
                <c:pt idx="315">
                  <c:v>42136</c:v>
                </c:pt>
                <c:pt idx="316">
                  <c:v>42137</c:v>
                </c:pt>
                <c:pt idx="317">
                  <c:v>42138</c:v>
                </c:pt>
                <c:pt idx="318">
                  <c:v>42139</c:v>
                </c:pt>
                <c:pt idx="319">
                  <c:v>42140</c:v>
                </c:pt>
                <c:pt idx="320">
                  <c:v>42141</c:v>
                </c:pt>
                <c:pt idx="321">
                  <c:v>42142</c:v>
                </c:pt>
                <c:pt idx="322">
                  <c:v>42143</c:v>
                </c:pt>
                <c:pt idx="323">
                  <c:v>42144</c:v>
                </c:pt>
                <c:pt idx="324">
                  <c:v>42145</c:v>
                </c:pt>
                <c:pt idx="325">
                  <c:v>42146</c:v>
                </c:pt>
                <c:pt idx="326">
                  <c:v>42147</c:v>
                </c:pt>
                <c:pt idx="327">
                  <c:v>42148</c:v>
                </c:pt>
                <c:pt idx="328">
                  <c:v>42149</c:v>
                </c:pt>
                <c:pt idx="329">
                  <c:v>42150</c:v>
                </c:pt>
                <c:pt idx="330">
                  <c:v>42151</c:v>
                </c:pt>
                <c:pt idx="331">
                  <c:v>42152</c:v>
                </c:pt>
                <c:pt idx="332">
                  <c:v>42153</c:v>
                </c:pt>
                <c:pt idx="333">
                  <c:v>42154</c:v>
                </c:pt>
                <c:pt idx="334">
                  <c:v>42155</c:v>
                </c:pt>
                <c:pt idx="335">
                  <c:v>42156</c:v>
                </c:pt>
                <c:pt idx="336">
                  <c:v>42157</c:v>
                </c:pt>
                <c:pt idx="337">
                  <c:v>42158</c:v>
                </c:pt>
                <c:pt idx="338">
                  <c:v>42159</c:v>
                </c:pt>
                <c:pt idx="339">
                  <c:v>42160</c:v>
                </c:pt>
                <c:pt idx="340">
                  <c:v>42161</c:v>
                </c:pt>
                <c:pt idx="341">
                  <c:v>42162</c:v>
                </c:pt>
                <c:pt idx="342">
                  <c:v>42163</c:v>
                </c:pt>
                <c:pt idx="343">
                  <c:v>42164</c:v>
                </c:pt>
                <c:pt idx="344">
                  <c:v>42165</c:v>
                </c:pt>
                <c:pt idx="345">
                  <c:v>42166</c:v>
                </c:pt>
                <c:pt idx="346">
                  <c:v>42167</c:v>
                </c:pt>
                <c:pt idx="347">
                  <c:v>42168</c:v>
                </c:pt>
                <c:pt idx="348">
                  <c:v>42169</c:v>
                </c:pt>
                <c:pt idx="349">
                  <c:v>42170</c:v>
                </c:pt>
                <c:pt idx="350">
                  <c:v>42171</c:v>
                </c:pt>
                <c:pt idx="351">
                  <c:v>42172</c:v>
                </c:pt>
                <c:pt idx="352">
                  <c:v>42173</c:v>
                </c:pt>
                <c:pt idx="353">
                  <c:v>42174</c:v>
                </c:pt>
                <c:pt idx="354">
                  <c:v>42175</c:v>
                </c:pt>
                <c:pt idx="355">
                  <c:v>42176</c:v>
                </c:pt>
                <c:pt idx="356">
                  <c:v>42177</c:v>
                </c:pt>
                <c:pt idx="357">
                  <c:v>42178</c:v>
                </c:pt>
                <c:pt idx="358">
                  <c:v>42179</c:v>
                </c:pt>
                <c:pt idx="359">
                  <c:v>42180</c:v>
                </c:pt>
                <c:pt idx="360">
                  <c:v>42181</c:v>
                </c:pt>
                <c:pt idx="361">
                  <c:v>42182</c:v>
                </c:pt>
                <c:pt idx="362">
                  <c:v>42183</c:v>
                </c:pt>
                <c:pt idx="363">
                  <c:v>42184</c:v>
                </c:pt>
                <c:pt idx="364">
                  <c:v>42185</c:v>
                </c:pt>
                <c:pt idx="365">
                  <c:v>42186</c:v>
                </c:pt>
                <c:pt idx="366">
                  <c:v>42187</c:v>
                </c:pt>
              </c:numCache>
            </c:numRef>
          </c:cat>
          <c:val>
            <c:numRef>
              <c:f>Vol_PlotsWorkings!$N$12:$N$378</c:f>
              <c:numCache>
                <c:formatCode>0.00</c:formatCode>
                <c:ptCount val="3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AE-456F-90F8-C085FA194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50"/>
        <c:axId val="60620001"/>
        <c:axId val="60620002"/>
      </c:barChart>
      <c:dateAx>
        <c:axId val="50620001"/>
        <c:scaling>
          <c:orientation val="minMax"/>
        </c:scaling>
        <c:delete val="0"/>
        <c:axPos val="b"/>
        <c:majorGridlines>
          <c:spPr>
            <a:ln w="6350"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mm\ yyyy" sourceLinked="0"/>
        <c:majorTickMark val="out"/>
        <c:minorTickMark val="out"/>
        <c:tickLblPos val="nextTo"/>
        <c:crossAx val="50620002"/>
        <c:crosses val="autoZero"/>
        <c:auto val="1"/>
        <c:lblOffset val="100"/>
        <c:baseTimeUnit val="days"/>
        <c:majorUnit val="1"/>
        <c:majorTimeUnit val="months"/>
      </c:dateAx>
      <c:valAx>
        <c:axId val="50620002"/>
        <c:scaling>
          <c:orientation val="minMax"/>
        </c:scaling>
        <c:delete val="0"/>
        <c:axPos val="l"/>
        <c:majorGridlines>
          <c:spPr>
            <a:ln w="6350"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Volume (L)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0620001"/>
        <c:crosses val="autoZero"/>
        <c:crossBetween val="between"/>
      </c:valAx>
      <c:valAx>
        <c:axId val="60620002"/>
        <c:scaling>
          <c:orientation val="maxMin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Rainfall + Irrigation (mm)</a:t>
                </a:r>
              </a:p>
            </c:rich>
          </c:tx>
          <c:overlay val="0"/>
        </c:title>
        <c:numFmt formatCode="#" sourceLinked="0"/>
        <c:majorTickMark val="out"/>
        <c:minorTickMark val="none"/>
        <c:tickLblPos val="nextTo"/>
        <c:crossAx val="60620001"/>
        <c:crosses val="max"/>
        <c:crossBetween val="between"/>
      </c:valAx>
      <c:dateAx>
        <c:axId val="60620001"/>
        <c:scaling>
          <c:orientation val="minMax"/>
        </c:scaling>
        <c:delete val="1"/>
        <c:axPos val="b"/>
        <c:numFmt formatCode="mmm\ yyyy" sourceLinked="0"/>
        <c:majorTickMark val="none"/>
        <c:minorTickMark val="none"/>
        <c:tickLblPos val="none"/>
        <c:crossAx val="60620002"/>
        <c:crosses val="max"/>
        <c:auto val="1"/>
        <c:lblOffset val="100"/>
        <c:baseTimeUnit val="days"/>
        <c:majorUnit val="1"/>
        <c:majorTimeUnit val="years"/>
        <c:minorUnit val="4"/>
        <c:minorTimeUnit val="months"/>
      </c:date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NutriPlotsInfo!$B$10</c:f>
          <c:strCache>
            <c:ptCount val="1"/>
            <c:pt idx="0">
              <c:v>E Dry - Root Zone Deep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NutriPlotsInfo!$E$11</c:f>
              <c:strCache>
                <c:ptCount val="1"/>
                <c:pt idx="0">
                  <c:v>Lysimeter Nitrite - N </c:v>
                </c:pt>
              </c:strCache>
            </c:strRef>
          </c:tx>
          <c:spPr>
            <a:solidFill>
              <a:srgbClr val="00B050"/>
            </a:solidFill>
            <a:ln w="19050">
              <a:solidFill>
                <a:srgbClr val="00B050"/>
              </a:solidFill>
            </a:ln>
          </c:spPr>
          <c:invertIfNegative val="0"/>
          <c:cat>
            <c:numRef>
              <c:f>NutriPlotsInfo!$C$12:$C$378</c:f>
              <c:numCache>
                <c:formatCode>m/d/yyyy</c:formatCode>
                <c:ptCount val="367"/>
                <c:pt idx="0">
                  <c:v>42186</c:v>
                </c:pt>
                <c:pt idx="1">
                  <c:v>42187</c:v>
                </c:pt>
                <c:pt idx="2">
                  <c:v>42188</c:v>
                </c:pt>
                <c:pt idx="3">
                  <c:v>42189</c:v>
                </c:pt>
                <c:pt idx="4">
                  <c:v>42190</c:v>
                </c:pt>
                <c:pt idx="5">
                  <c:v>42191</c:v>
                </c:pt>
                <c:pt idx="6">
                  <c:v>42192</c:v>
                </c:pt>
                <c:pt idx="7">
                  <c:v>42193</c:v>
                </c:pt>
                <c:pt idx="8">
                  <c:v>42194</c:v>
                </c:pt>
                <c:pt idx="9">
                  <c:v>42195</c:v>
                </c:pt>
                <c:pt idx="10">
                  <c:v>42196</c:v>
                </c:pt>
                <c:pt idx="11">
                  <c:v>42197</c:v>
                </c:pt>
                <c:pt idx="12">
                  <c:v>42198</c:v>
                </c:pt>
                <c:pt idx="13">
                  <c:v>42199</c:v>
                </c:pt>
                <c:pt idx="14">
                  <c:v>42200</c:v>
                </c:pt>
                <c:pt idx="15">
                  <c:v>42201</c:v>
                </c:pt>
                <c:pt idx="16">
                  <c:v>42202</c:v>
                </c:pt>
                <c:pt idx="17">
                  <c:v>42203</c:v>
                </c:pt>
                <c:pt idx="18">
                  <c:v>42204</c:v>
                </c:pt>
                <c:pt idx="19">
                  <c:v>42205</c:v>
                </c:pt>
                <c:pt idx="20">
                  <c:v>42206</c:v>
                </c:pt>
                <c:pt idx="21">
                  <c:v>42207</c:v>
                </c:pt>
                <c:pt idx="22">
                  <c:v>42208</c:v>
                </c:pt>
                <c:pt idx="23">
                  <c:v>42209</c:v>
                </c:pt>
                <c:pt idx="24">
                  <c:v>42210</c:v>
                </c:pt>
                <c:pt idx="25">
                  <c:v>42211</c:v>
                </c:pt>
                <c:pt idx="26">
                  <c:v>42212</c:v>
                </c:pt>
                <c:pt idx="27">
                  <c:v>42213</c:v>
                </c:pt>
                <c:pt idx="28">
                  <c:v>42214</c:v>
                </c:pt>
                <c:pt idx="29">
                  <c:v>42215</c:v>
                </c:pt>
                <c:pt idx="30">
                  <c:v>42216</c:v>
                </c:pt>
                <c:pt idx="31">
                  <c:v>42217</c:v>
                </c:pt>
                <c:pt idx="32">
                  <c:v>42218</c:v>
                </c:pt>
                <c:pt idx="33">
                  <c:v>42219</c:v>
                </c:pt>
                <c:pt idx="34">
                  <c:v>42220</c:v>
                </c:pt>
                <c:pt idx="35">
                  <c:v>42221</c:v>
                </c:pt>
                <c:pt idx="36">
                  <c:v>42222</c:v>
                </c:pt>
                <c:pt idx="37">
                  <c:v>42223</c:v>
                </c:pt>
                <c:pt idx="38">
                  <c:v>42224</c:v>
                </c:pt>
                <c:pt idx="39">
                  <c:v>42225</c:v>
                </c:pt>
                <c:pt idx="40">
                  <c:v>42226</c:v>
                </c:pt>
                <c:pt idx="41">
                  <c:v>42227</c:v>
                </c:pt>
                <c:pt idx="42">
                  <c:v>42228</c:v>
                </c:pt>
                <c:pt idx="43">
                  <c:v>42229</c:v>
                </c:pt>
                <c:pt idx="44">
                  <c:v>42230</c:v>
                </c:pt>
                <c:pt idx="45">
                  <c:v>42231</c:v>
                </c:pt>
                <c:pt idx="46">
                  <c:v>42232</c:v>
                </c:pt>
                <c:pt idx="47">
                  <c:v>42233</c:v>
                </c:pt>
                <c:pt idx="48">
                  <c:v>42234</c:v>
                </c:pt>
                <c:pt idx="49">
                  <c:v>42235</c:v>
                </c:pt>
                <c:pt idx="50">
                  <c:v>42236</c:v>
                </c:pt>
                <c:pt idx="51">
                  <c:v>42237</c:v>
                </c:pt>
                <c:pt idx="52">
                  <c:v>42238</c:v>
                </c:pt>
                <c:pt idx="53">
                  <c:v>42239</c:v>
                </c:pt>
                <c:pt idx="54">
                  <c:v>42240</c:v>
                </c:pt>
                <c:pt idx="55">
                  <c:v>42241</c:v>
                </c:pt>
                <c:pt idx="56">
                  <c:v>42242</c:v>
                </c:pt>
                <c:pt idx="57">
                  <c:v>42243</c:v>
                </c:pt>
                <c:pt idx="58">
                  <c:v>42244</c:v>
                </c:pt>
                <c:pt idx="59">
                  <c:v>42245</c:v>
                </c:pt>
                <c:pt idx="60">
                  <c:v>42246</c:v>
                </c:pt>
                <c:pt idx="61">
                  <c:v>42247</c:v>
                </c:pt>
                <c:pt idx="62">
                  <c:v>42248</c:v>
                </c:pt>
                <c:pt idx="63">
                  <c:v>42249</c:v>
                </c:pt>
                <c:pt idx="64">
                  <c:v>42250</c:v>
                </c:pt>
                <c:pt idx="65">
                  <c:v>42251</c:v>
                </c:pt>
                <c:pt idx="66">
                  <c:v>42252</c:v>
                </c:pt>
                <c:pt idx="67">
                  <c:v>42253</c:v>
                </c:pt>
                <c:pt idx="68">
                  <c:v>42254</c:v>
                </c:pt>
                <c:pt idx="69">
                  <c:v>42255</c:v>
                </c:pt>
                <c:pt idx="70">
                  <c:v>42256</c:v>
                </c:pt>
                <c:pt idx="71">
                  <c:v>42257</c:v>
                </c:pt>
                <c:pt idx="72">
                  <c:v>42258</c:v>
                </c:pt>
                <c:pt idx="73">
                  <c:v>42259</c:v>
                </c:pt>
                <c:pt idx="74">
                  <c:v>42260</c:v>
                </c:pt>
                <c:pt idx="75">
                  <c:v>42261</c:v>
                </c:pt>
                <c:pt idx="76">
                  <c:v>42262</c:v>
                </c:pt>
                <c:pt idx="77">
                  <c:v>42263</c:v>
                </c:pt>
                <c:pt idx="78">
                  <c:v>42264</c:v>
                </c:pt>
                <c:pt idx="79">
                  <c:v>42265</c:v>
                </c:pt>
                <c:pt idx="80">
                  <c:v>42266</c:v>
                </c:pt>
                <c:pt idx="81">
                  <c:v>42267</c:v>
                </c:pt>
                <c:pt idx="82">
                  <c:v>42268</c:v>
                </c:pt>
                <c:pt idx="83">
                  <c:v>42269</c:v>
                </c:pt>
                <c:pt idx="84">
                  <c:v>42270</c:v>
                </c:pt>
                <c:pt idx="85">
                  <c:v>42271</c:v>
                </c:pt>
                <c:pt idx="86">
                  <c:v>42272</c:v>
                </c:pt>
                <c:pt idx="87">
                  <c:v>42273</c:v>
                </c:pt>
                <c:pt idx="88">
                  <c:v>42274</c:v>
                </c:pt>
                <c:pt idx="89">
                  <c:v>42275</c:v>
                </c:pt>
                <c:pt idx="90">
                  <c:v>42276</c:v>
                </c:pt>
                <c:pt idx="91">
                  <c:v>42277</c:v>
                </c:pt>
                <c:pt idx="92">
                  <c:v>42278</c:v>
                </c:pt>
                <c:pt idx="93">
                  <c:v>42279</c:v>
                </c:pt>
                <c:pt idx="94">
                  <c:v>42280</c:v>
                </c:pt>
                <c:pt idx="95">
                  <c:v>42281</c:v>
                </c:pt>
                <c:pt idx="96">
                  <c:v>42282</c:v>
                </c:pt>
                <c:pt idx="97">
                  <c:v>42283</c:v>
                </c:pt>
                <c:pt idx="98">
                  <c:v>42284</c:v>
                </c:pt>
                <c:pt idx="99">
                  <c:v>42285</c:v>
                </c:pt>
                <c:pt idx="100">
                  <c:v>42286</c:v>
                </c:pt>
                <c:pt idx="101">
                  <c:v>42287</c:v>
                </c:pt>
                <c:pt idx="102">
                  <c:v>42288</c:v>
                </c:pt>
                <c:pt idx="103">
                  <c:v>42289</c:v>
                </c:pt>
                <c:pt idx="104">
                  <c:v>42290</c:v>
                </c:pt>
                <c:pt idx="105">
                  <c:v>42291</c:v>
                </c:pt>
                <c:pt idx="106">
                  <c:v>42292</c:v>
                </c:pt>
                <c:pt idx="107">
                  <c:v>42293</c:v>
                </c:pt>
                <c:pt idx="108">
                  <c:v>42294</c:v>
                </c:pt>
                <c:pt idx="109">
                  <c:v>42295</c:v>
                </c:pt>
                <c:pt idx="110">
                  <c:v>42296</c:v>
                </c:pt>
                <c:pt idx="111">
                  <c:v>42297</c:v>
                </c:pt>
                <c:pt idx="112">
                  <c:v>42298</c:v>
                </c:pt>
                <c:pt idx="113">
                  <c:v>42299</c:v>
                </c:pt>
                <c:pt idx="114">
                  <c:v>42300</c:v>
                </c:pt>
                <c:pt idx="115">
                  <c:v>42301</c:v>
                </c:pt>
                <c:pt idx="116">
                  <c:v>42302</c:v>
                </c:pt>
                <c:pt idx="117">
                  <c:v>42303</c:v>
                </c:pt>
                <c:pt idx="118">
                  <c:v>42304</c:v>
                </c:pt>
                <c:pt idx="119">
                  <c:v>42305</c:v>
                </c:pt>
                <c:pt idx="120">
                  <c:v>42306</c:v>
                </c:pt>
                <c:pt idx="121">
                  <c:v>42307</c:v>
                </c:pt>
                <c:pt idx="122">
                  <c:v>42308</c:v>
                </c:pt>
                <c:pt idx="123">
                  <c:v>42309</c:v>
                </c:pt>
                <c:pt idx="124">
                  <c:v>42310</c:v>
                </c:pt>
                <c:pt idx="125">
                  <c:v>42311</c:v>
                </c:pt>
                <c:pt idx="126">
                  <c:v>42312</c:v>
                </c:pt>
                <c:pt idx="127">
                  <c:v>42313</c:v>
                </c:pt>
                <c:pt idx="128">
                  <c:v>42314</c:v>
                </c:pt>
                <c:pt idx="129">
                  <c:v>42315</c:v>
                </c:pt>
                <c:pt idx="130">
                  <c:v>42316</c:v>
                </c:pt>
                <c:pt idx="131">
                  <c:v>42317</c:v>
                </c:pt>
                <c:pt idx="132">
                  <c:v>42318</c:v>
                </c:pt>
                <c:pt idx="133">
                  <c:v>42319</c:v>
                </c:pt>
                <c:pt idx="134">
                  <c:v>42320</c:v>
                </c:pt>
                <c:pt idx="135">
                  <c:v>42321</c:v>
                </c:pt>
                <c:pt idx="136">
                  <c:v>42322</c:v>
                </c:pt>
                <c:pt idx="137">
                  <c:v>42323</c:v>
                </c:pt>
                <c:pt idx="138">
                  <c:v>42324</c:v>
                </c:pt>
                <c:pt idx="139">
                  <c:v>42325</c:v>
                </c:pt>
                <c:pt idx="140">
                  <c:v>42326</c:v>
                </c:pt>
                <c:pt idx="141">
                  <c:v>42327</c:v>
                </c:pt>
                <c:pt idx="142">
                  <c:v>42328</c:v>
                </c:pt>
                <c:pt idx="143">
                  <c:v>42329</c:v>
                </c:pt>
                <c:pt idx="144">
                  <c:v>42330</c:v>
                </c:pt>
                <c:pt idx="145">
                  <c:v>42331</c:v>
                </c:pt>
                <c:pt idx="146">
                  <c:v>42332</c:v>
                </c:pt>
                <c:pt idx="147">
                  <c:v>42333</c:v>
                </c:pt>
                <c:pt idx="148">
                  <c:v>42334</c:v>
                </c:pt>
                <c:pt idx="149">
                  <c:v>42335</c:v>
                </c:pt>
                <c:pt idx="150">
                  <c:v>42336</c:v>
                </c:pt>
                <c:pt idx="151">
                  <c:v>42337</c:v>
                </c:pt>
                <c:pt idx="152">
                  <c:v>42338</c:v>
                </c:pt>
                <c:pt idx="153">
                  <c:v>42339</c:v>
                </c:pt>
                <c:pt idx="154">
                  <c:v>42340</c:v>
                </c:pt>
                <c:pt idx="155">
                  <c:v>42341</c:v>
                </c:pt>
                <c:pt idx="156">
                  <c:v>42342</c:v>
                </c:pt>
                <c:pt idx="157">
                  <c:v>42343</c:v>
                </c:pt>
                <c:pt idx="158">
                  <c:v>42344</c:v>
                </c:pt>
                <c:pt idx="159">
                  <c:v>42345</c:v>
                </c:pt>
                <c:pt idx="160">
                  <c:v>42346</c:v>
                </c:pt>
                <c:pt idx="161">
                  <c:v>42347</c:v>
                </c:pt>
                <c:pt idx="162">
                  <c:v>42348</c:v>
                </c:pt>
                <c:pt idx="163">
                  <c:v>42349</c:v>
                </c:pt>
                <c:pt idx="164">
                  <c:v>42350</c:v>
                </c:pt>
                <c:pt idx="165">
                  <c:v>42351</c:v>
                </c:pt>
                <c:pt idx="166">
                  <c:v>42352</c:v>
                </c:pt>
                <c:pt idx="167">
                  <c:v>42353</c:v>
                </c:pt>
                <c:pt idx="168">
                  <c:v>42354</c:v>
                </c:pt>
                <c:pt idx="169">
                  <c:v>42355</c:v>
                </c:pt>
                <c:pt idx="170">
                  <c:v>42356</c:v>
                </c:pt>
                <c:pt idx="171">
                  <c:v>42357</c:v>
                </c:pt>
                <c:pt idx="172">
                  <c:v>42358</c:v>
                </c:pt>
                <c:pt idx="173">
                  <c:v>42359</c:v>
                </c:pt>
                <c:pt idx="174">
                  <c:v>42360</c:v>
                </c:pt>
                <c:pt idx="175">
                  <c:v>42361</c:v>
                </c:pt>
                <c:pt idx="176">
                  <c:v>42362</c:v>
                </c:pt>
                <c:pt idx="177">
                  <c:v>42363</c:v>
                </c:pt>
                <c:pt idx="178">
                  <c:v>42364</c:v>
                </c:pt>
                <c:pt idx="179">
                  <c:v>42365</c:v>
                </c:pt>
                <c:pt idx="180">
                  <c:v>42366</c:v>
                </c:pt>
                <c:pt idx="181">
                  <c:v>42367</c:v>
                </c:pt>
                <c:pt idx="182">
                  <c:v>42368</c:v>
                </c:pt>
                <c:pt idx="183">
                  <c:v>42369</c:v>
                </c:pt>
                <c:pt idx="184">
                  <c:v>42370</c:v>
                </c:pt>
                <c:pt idx="185">
                  <c:v>42371</c:v>
                </c:pt>
                <c:pt idx="186">
                  <c:v>42372</c:v>
                </c:pt>
                <c:pt idx="187">
                  <c:v>42373</c:v>
                </c:pt>
                <c:pt idx="188">
                  <c:v>42374</c:v>
                </c:pt>
                <c:pt idx="189">
                  <c:v>42375</c:v>
                </c:pt>
                <c:pt idx="190">
                  <c:v>42376</c:v>
                </c:pt>
                <c:pt idx="191">
                  <c:v>42377</c:v>
                </c:pt>
                <c:pt idx="192">
                  <c:v>42378</c:v>
                </c:pt>
                <c:pt idx="193">
                  <c:v>42379</c:v>
                </c:pt>
                <c:pt idx="194">
                  <c:v>42380</c:v>
                </c:pt>
                <c:pt idx="195">
                  <c:v>42381</c:v>
                </c:pt>
                <c:pt idx="196">
                  <c:v>42382</c:v>
                </c:pt>
                <c:pt idx="197">
                  <c:v>42383</c:v>
                </c:pt>
                <c:pt idx="198">
                  <c:v>42384</c:v>
                </c:pt>
                <c:pt idx="199">
                  <c:v>42385</c:v>
                </c:pt>
                <c:pt idx="200">
                  <c:v>42386</c:v>
                </c:pt>
                <c:pt idx="201">
                  <c:v>42387</c:v>
                </c:pt>
                <c:pt idx="202">
                  <c:v>42388</c:v>
                </c:pt>
                <c:pt idx="203">
                  <c:v>42389</c:v>
                </c:pt>
                <c:pt idx="204">
                  <c:v>42390</c:v>
                </c:pt>
                <c:pt idx="205">
                  <c:v>42391</c:v>
                </c:pt>
                <c:pt idx="206">
                  <c:v>42392</c:v>
                </c:pt>
                <c:pt idx="207">
                  <c:v>42393</c:v>
                </c:pt>
                <c:pt idx="208">
                  <c:v>42394</c:v>
                </c:pt>
                <c:pt idx="209">
                  <c:v>42395</c:v>
                </c:pt>
                <c:pt idx="210">
                  <c:v>42396</c:v>
                </c:pt>
                <c:pt idx="211">
                  <c:v>42397</c:v>
                </c:pt>
                <c:pt idx="212">
                  <c:v>42398</c:v>
                </c:pt>
                <c:pt idx="213">
                  <c:v>42399</c:v>
                </c:pt>
                <c:pt idx="214">
                  <c:v>42400</c:v>
                </c:pt>
                <c:pt idx="215">
                  <c:v>42401</c:v>
                </c:pt>
                <c:pt idx="216">
                  <c:v>42402</c:v>
                </c:pt>
                <c:pt idx="217">
                  <c:v>42403</c:v>
                </c:pt>
                <c:pt idx="218">
                  <c:v>42404</c:v>
                </c:pt>
                <c:pt idx="219">
                  <c:v>42405</c:v>
                </c:pt>
                <c:pt idx="220">
                  <c:v>42406</c:v>
                </c:pt>
                <c:pt idx="221">
                  <c:v>42407</c:v>
                </c:pt>
                <c:pt idx="222">
                  <c:v>42408</c:v>
                </c:pt>
                <c:pt idx="223">
                  <c:v>42409</c:v>
                </c:pt>
                <c:pt idx="224">
                  <c:v>42410</c:v>
                </c:pt>
                <c:pt idx="225">
                  <c:v>42411</c:v>
                </c:pt>
                <c:pt idx="226">
                  <c:v>42412</c:v>
                </c:pt>
                <c:pt idx="227">
                  <c:v>42413</c:v>
                </c:pt>
                <c:pt idx="228">
                  <c:v>42414</c:v>
                </c:pt>
                <c:pt idx="229">
                  <c:v>42415</c:v>
                </c:pt>
                <c:pt idx="230">
                  <c:v>42416</c:v>
                </c:pt>
                <c:pt idx="231">
                  <c:v>42417</c:v>
                </c:pt>
                <c:pt idx="232">
                  <c:v>42418</c:v>
                </c:pt>
                <c:pt idx="233">
                  <c:v>42419</c:v>
                </c:pt>
                <c:pt idx="234">
                  <c:v>42420</c:v>
                </c:pt>
                <c:pt idx="235">
                  <c:v>42421</c:v>
                </c:pt>
                <c:pt idx="236">
                  <c:v>42422</c:v>
                </c:pt>
                <c:pt idx="237">
                  <c:v>42423</c:v>
                </c:pt>
                <c:pt idx="238">
                  <c:v>42424</c:v>
                </c:pt>
                <c:pt idx="239">
                  <c:v>42425</c:v>
                </c:pt>
                <c:pt idx="240">
                  <c:v>42426</c:v>
                </c:pt>
                <c:pt idx="241">
                  <c:v>42427</c:v>
                </c:pt>
                <c:pt idx="242">
                  <c:v>42428</c:v>
                </c:pt>
                <c:pt idx="243">
                  <c:v>42429</c:v>
                </c:pt>
                <c:pt idx="244">
                  <c:v>42430</c:v>
                </c:pt>
                <c:pt idx="245">
                  <c:v>42431</c:v>
                </c:pt>
                <c:pt idx="246">
                  <c:v>42432</c:v>
                </c:pt>
                <c:pt idx="247">
                  <c:v>42433</c:v>
                </c:pt>
                <c:pt idx="248">
                  <c:v>42434</c:v>
                </c:pt>
                <c:pt idx="249">
                  <c:v>42435</c:v>
                </c:pt>
                <c:pt idx="250">
                  <c:v>42436</c:v>
                </c:pt>
                <c:pt idx="251">
                  <c:v>42437</c:v>
                </c:pt>
                <c:pt idx="252">
                  <c:v>42438</c:v>
                </c:pt>
                <c:pt idx="253">
                  <c:v>42439</c:v>
                </c:pt>
                <c:pt idx="254">
                  <c:v>42440</c:v>
                </c:pt>
                <c:pt idx="255">
                  <c:v>42441</c:v>
                </c:pt>
                <c:pt idx="256">
                  <c:v>42442</c:v>
                </c:pt>
                <c:pt idx="257">
                  <c:v>42443</c:v>
                </c:pt>
                <c:pt idx="258">
                  <c:v>42444</c:v>
                </c:pt>
                <c:pt idx="259">
                  <c:v>42445</c:v>
                </c:pt>
                <c:pt idx="260">
                  <c:v>42446</c:v>
                </c:pt>
                <c:pt idx="261">
                  <c:v>42447</c:v>
                </c:pt>
                <c:pt idx="262">
                  <c:v>42448</c:v>
                </c:pt>
                <c:pt idx="263">
                  <c:v>42449</c:v>
                </c:pt>
                <c:pt idx="264">
                  <c:v>42450</c:v>
                </c:pt>
                <c:pt idx="265">
                  <c:v>42451</c:v>
                </c:pt>
                <c:pt idx="266">
                  <c:v>42452</c:v>
                </c:pt>
                <c:pt idx="267">
                  <c:v>42453</c:v>
                </c:pt>
                <c:pt idx="268">
                  <c:v>42454</c:v>
                </c:pt>
                <c:pt idx="269">
                  <c:v>42455</c:v>
                </c:pt>
                <c:pt idx="270">
                  <c:v>42456</c:v>
                </c:pt>
                <c:pt idx="271">
                  <c:v>42457</c:v>
                </c:pt>
                <c:pt idx="272">
                  <c:v>42458</c:v>
                </c:pt>
                <c:pt idx="273">
                  <c:v>42459</c:v>
                </c:pt>
                <c:pt idx="274">
                  <c:v>42460</c:v>
                </c:pt>
                <c:pt idx="275">
                  <c:v>42461</c:v>
                </c:pt>
                <c:pt idx="276">
                  <c:v>42462</c:v>
                </c:pt>
                <c:pt idx="277">
                  <c:v>42463</c:v>
                </c:pt>
                <c:pt idx="278">
                  <c:v>42464</c:v>
                </c:pt>
                <c:pt idx="279">
                  <c:v>42465</c:v>
                </c:pt>
                <c:pt idx="280">
                  <c:v>42466</c:v>
                </c:pt>
                <c:pt idx="281">
                  <c:v>42467</c:v>
                </c:pt>
                <c:pt idx="282">
                  <c:v>42468</c:v>
                </c:pt>
                <c:pt idx="283">
                  <c:v>42469</c:v>
                </c:pt>
                <c:pt idx="284">
                  <c:v>42470</c:v>
                </c:pt>
                <c:pt idx="285">
                  <c:v>42471</c:v>
                </c:pt>
                <c:pt idx="286">
                  <c:v>42472</c:v>
                </c:pt>
                <c:pt idx="287">
                  <c:v>42473</c:v>
                </c:pt>
                <c:pt idx="288">
                  <c:v>42474</c:v>
                </c:pt>
                <c:pt idx="289">
                  <c:v>42475</c:v>
                </c:pt>
                <c:pt idx="290">
                  <c:v>42476</c:v>
                </c:pt>
                <c:pt idx="291">
                  <c:v>42477</c:v>
                </c:pt>
                <c:pt idx="292">
                  <c:v>42478</c:v>
                </c:pt>
                <c:pt idx="293">
                  <c:v>42479</c:v>
                </c:pt>
                <c:pt idx="294">
                  <c:v>42480</c:v>
                </c:pt>
                <c:pt idx="295">
                  <c:v>42481</c:v>
                </c:pt>
                <c:pt idx="296">
                  <c:v>42482</c:v>
                </c:pt>
                <c:pt idx="297">
                  <c:v>42483</c:v>
                </c:pt>
                <c:pt idx="298">
                  <c:v>42484</c:v>
                </c:pt>
                <c:pt idx="299">
                  <c:v>42485</c:v>
                </c:pt>
                <c:pt idx="300">
                  <c:v>42486</c:v>
                </c:pt>
                <c:pt idx="301">
                  <c:v>42487</c:v>
                </c:pt>
                <c:pt idx="302">
                  <c:v>42488</c:v>
                </c:pt>
                <c:pt idx="303">
                  <c:v>42489</c:v>
                </c:pt>
                <c:pt idx="304">
                  <c:v>42490</c:v>
                </c:pt>
                <c:pt idx="305">
                  <c:v>42491</c:v>
                </c:pt>
                <c:pt idx="306">
                  <c:v>42492</c:v>
                </c:pt>
                <c:pt idx="307">
                  <c:v>42493</c:v>
                </c:pt>
                <c:pt idx="308">
                  <c:v>42494</c:v>
                </c:pt>
                <c:pt idx="309">
                  <c:v>42495</c:v>
                </c:pt>
                <c:pt idx="310">
                  <c:v>42496</c:v>
                </c:pt>
                <c:pt idx="311">
                  <c:v>42497</c:v>
                </c:pt>
                <c:pt idx="312">
                  <c:v>42498</c:v>
                </c:pt>
                <c:pt idx="313">
                  <c:v>42499</c:v>
                </c:pt>
                <c:pt idx="314">
                  <c:v>42500</c:v>
                </c:pt>
                <c:pt idx="315">
                  <c:v>42501</c:v>
                </c:pt>
                <c:pt idx="316">
                  <c:v>42502</c:v>
                </c:pt>
                <c:pt idx="317">
                  <c:v>42503</c:v>
                </c:pt>
                <c:pt idx="318">
                  <c:v>42504</c:v>
                </c:pt>
                <c:pt idx="319">
                  <c:v>42505</c:v>
                </c:pt>
                <c:pt idx="320">
                  <c:v>42506</c:v>
                </c:pt>
                <c:pt idx="321">
                  <c:v>42507</c:v>
                </c:pt>
                <c:pt idx="322">
                  <c:v>42508</c:v>
                </c:pt>
                <c:pt idx="323">
                  <c:v>42509</c:v>
                </c:pt>
                <c:pt idx="324">
                  <c:v>42510</c:v>
                </c:pt>
                <c:pt idx="325">
                  <c:v>42511</c:v>
                </c:pt>
                <c:pt idx="326">
                  <c:v>42512</c:v>
                </c:pt>
                <c:pt idx="327">
                  <c:v>42513</c:v>
                </c:pt>
                <c:pt idx="328">
                  <c:v>42514</c:v>
                </c:pt>
                <c:pt idx="329">
                  <c:v>42515</c:v>
                </c:pt>
                <c:pt idx="330">
                  <c:v>42516</c:v>
                </c:pt>
                <c:pt idx="331">
                  <c:v>42517</c:v>
                </c:pt>
                <c:pt idx="332">
                  <c:v>42518</c:v>
                </c:pt>
                <c:pt idx="333">
                  <c:v>42519</c:v>
                </c:pt>
                <c:pt idx="334">
                  <c:v>42520</c:v>
                </c:pt>
                <c:pt idx="335">
                  <c:v>42521</c:v>
                </c:pt>
                <c:pt idx="336">
                  <c:v>42522</c:v>
                </c:pt>
                <c:pt idx="337">
                  <c:v>42523</c:v>
                </c:pt>
                <c:pt idx="338">
                  <c:v>42524</c:v>
                </c:pt>
                <c:pt idx="339">
                  <c:v>42525</c:v>
                </c:pt>
                <c:pt idx="340">
                  <c:v>42526</c:v>
                </c:pt>
                <c:pt idx="341">
                  <c:v>42527</c:v>
                </c:pt>
                <c:pt idx="342">
                  <c:v>42528</c:v>
                </c:pt>
                <c:pt idx="343">
                  <c:v>42529</c:v>
                </c:pt>
                <c:pt idx="344">
                  <c:v>42530</c:v>
                </c:pt>
                <c:pt idx="345">
                  <c:v>42531</c:v>
                </c:pt>
                <c:pt idx="346">
                  <c:v>42532</c:v>
                </c:pt>
                <c:pt idx="347">
                  <c:v>42533</c:v>
                </c:pt>
                <c:pt idx="348">
                  <c:v>42534</c:v>
                </c:pt>
                <c:pt idx="349">
                  <c:v>42535</c:v>
                </c:pt>
                <c:pt idx="350">
                  <c:v>42536</c:v>
                </c:pt>
                <c:pt idx="351">
                  <c:v>42537</c:v>
                </c:pt>
                <c:pt idx="352">
                  <c:v>42538</c:v>
                </c:pt>
                <c:pt idx="353">
                  <c:v>42539</c:v>
                </c:pt>
                <c:pt idx="354">
                  <c:v>42540</c:v>
                </c:pt>
                <c:pt idx="355">
                  <c:v>42541</c:v>
                </c:pt>
                <c:pt idx="356">
                  <c:v>42542</c:v>
                </c:pt>
                <c:pt idx="357">
                  <c:v>42543</c:v>
                </c:pt>
                <c:pt idx="358">
                  <c:v>42544</c:v>
                </c:pt>
                <c:pt idx="359">
                  <c:v>42545</c:v>
                </c:pt>
                <c:pt idx="360">
                  <c:v>42546</c:v>
                </c:pt>
                <c:pt idx="361">
                  <c:v>42547</c:v>
                </c:pt>
                <c:pt idx="362">
                  <c:v>42548</c:v>
                </c:pt>
                <c:pt idx="363">
                  <c:v>42549</c:v>
                </c:pt>
                <c:pt idx="364">
                  <c:v>42550</c:v>
                </c:pt>
                <c:pt idx="365">
                  <c:v>42551</c:v>
                </c:pt>
                <c:pt idx="366">
                  <c:v>42552</c:v>
                </c:pt>
              </c:numCache>
            </c:numRef>
          </c:cat>
          <c:val>
            <c:numRef>
              <c:f>NutriPlotsInfo!$E$12:$E$378</c:f>
              <c:numCache>
                <c:formatCode>0.00</c:formatCode>
                <c:ptCount val="3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0.49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0.16999999999999998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2.5000000000000001E-2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0.16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0.22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0.115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0.15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2.97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0.1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0.01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B-4A1F-84A4-9E4796005B85}"/>
            </c:ext>
          </c:extLst>
        </c:ser>
        <c:ser>
          <c:idx val="6"/>
          <c:order val="1"/>
          <c:tx>
            <c:strRef>
              <c:f>NutriPlotsInfo!$D$11</c:f>
              <c:strCache>
                <c:ptCount val="1"/>
                <c:pt idx="0">
                  <c:v>Lysimeter TKN 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19050">
              <a:solidFill>
                <a:schemeClr val="accent2">
                  <a:lumMod val="75000"/>
                </a:schemeClr>
              </a:solidFill>
            </a:ln>
          </c:spPr>
          <c:invertIfNegative val="0"/>
          <c:cat>
            <c:numRef>
              <c:f>NutriPlotsInfo!$C$12:$C$378</c:f>
              <c:numCache>
                <c:formatCode>m/d/yyyy</c:formatCode>
                <c:ptCount val="367"/>
                <c:pt idx="0">
                  <c:v>42186</c:v>
                </c:pt>
                <c:pt idx="1">
                  <c:v>42187</c:v>
                </c:pt>
                <c:pt idx="2">
                  <c:v>42188</c:v>
                </c:pt>
                <c:pt idx="3">
                  <c:v>42189</c:v>
                </c:pt>
                <c:pt idx="4">
                  <c:v>42190</c:v>
                </c:pt>
                <c:pt idx="5">
                  <c:v>42191</c:v>
                </c:pt>
                <c:pt idx="6">
                  <c:v>42192</c:v>
                </c:pt>
                <c:pt idx="7">
                  <c:v>42193</c:v>
                </c:pt>
                <c:pt idx="8">
                  <c:v>42194</c:v>
                </c:pt>
                <c:pt idx="9">
                  <c:v>42195</c:v>
                </c:pt>
                <c:pt idx="10">
                  <c:v>42196</c:v>
                </c:pt>
                <c:pt idx="11">
                  <c:v>42197</c:v>
                </c:pt>
                <c:pt idx="12">
                  <c:v>42198</c:v>
                </c:pt>
                <c:pt idx="13">
                  <c:v>42199</c:v>
                </c:pt>
                <c:pt idx="14">
                  <c:v>42200</c:v>
                </c:pt>
                <c:pt idx="15">
                  <c:v>42201</c:v>
                </c:pt>
                <c:pt idx="16">
                  <c:v>42202</c:v>
                </c:pt>
                <c:pt idx="17">
                  <c:v>42203</c:v>
                </c:pt>
                <c:pt idx="18">
                  <c:v>42204</c:v>
                </c:pt>
                <c:pt idx="19">
                  <c:v>42205</c:v>
                </c:pt>
                <c:pt idx="20">
                  <c:v>42206</c:v>
                </c:pt>
                <c:pt idx="21">
                  <c:v>42207</c:v>
                </c:pt>
                <c:pt idx="22">
                  <c:v>42208</c:v>
                </c:pt>
                <c:pt idx="23">
                  <c:v>42209</c:v>
                </c:pt>
                <c:pt idx="24">
                  <c:v>42210</c:v>
                </c:pt>
                <c:pt idx="25">
                  <c:v>42211</c:v>
                </c:pt>
                <c:pt idx="26">
                  <c:v>42212</c:v>
                </c:pt>
                <c:pt idx="27">
                  <c:v>42213</c:v>
                </c:pt>
                <c:pt idx="28">
                  <c:v>42214</c:v>
                </c:pt>
                <c:pt idx="29">
                  <c:v>42215</c:v>
                </c:pt>
                <c:pt idx="30">
                  <c:v>42216</c:v>
                </c:pt>
                <c:pt idx="31">
                  <c:v>42217</c:v>
                </c:pt>
                <c:pt idx="32">
                  <c:v>42218</c:v>
                </c:pt>
                <c:pt idx="33">
                  <c:v>42219</c:v>
                </c:pt>
                <c:pt idx="34">
                  <c:v>42220</c:v>
                </c:pt>
                <c:pt idx="35">
                  <c:v>42221</c:v>
                </c:pt>
                <c:pt idx="36">
                  <c:v>42222</c:v>
                </c:pt>
                <c:pt idx="37">
                  <c:v>42223</c:v>
                </c:pt>
                <c:pt idx="38">
                  <c:v>42224</c:v>
                </c:pt>
                <c:pt idx="39">
                  <c:v>42225</c:v>
                </c:pt>
                <c:pt idx="40">
                  <c:v>42226</c:v>
                </c:pt>
                <c:pt idx="41">
                  <c:v>42227</c:v>
                </c:pt>
                <c:pt idx="42">
                  <c:v>42228</c:v>
                </c:pt>
                <c:pt idx="43">
                  <c:v>42229</c:v>
                </c:pt>
                <c:pt idx="44">
                  <c:v>42230</c:v>
                </c:pt>
                <c:pt idx="45">
                  <c:v>42231</c:v>
                </c:pt>
                <c:pt idx="46">
                  <c:v>42232</c:v>
                </c:pt>
                <c:pt idx="47">
                  <c:v>42233</c:v>
                </c:pt>
                <c:pt idx="48">
                  <c:v>42234</c:v>
                </c:pt>
                <c:pt idx="49">
                  <c:v>42235</c:v>
                </c:pt>
                <c:pt idx="50">
                  <c:v>42236</c:v>
                </c:pt>
                <c:pt idx="51">
                  <c:v>42237</c:v>
                </c:pt>
                <c:pt idx="52">
                  <c:v>42238</c:v>
                </c:pt>
                <c:pt idx="53">
                  <c:v>42239</c:v>
                </c:pt>
                <c:pt idx="54">
                  <c:v>42240</c:v>
                </c:pt>
                <c:pt idx="55">
                  <c:v>42241</c:v>
                </c:pt>
                <c:pt idx="56">
                  <c:v>42242</c:v>
                </c:pt>
                <c:pt idx="57">
                  <c:v>42243</c:v>
                </c:pt>
                <c:pt idx="58">
                  <c:v>42244</c:v>
                </c:pt>
                <c:pt idx="59">
                  <c:v>42245</c:v>
                </c:pt>
                <c:pt idx="60">
                  <c:v>42246</c:v>
                </c:pt>
                <c:pt idx="61">
                  <c:v>42247</c:v>
                </c:pt>
                <c:pt idx="62">
                  <c:v>42248</c:v>
                </c:pt>
                <c:pt idx="63">
                  <c:v>42249</c:v>
                </c:pt>
                <c:pt idx="64">
                  <c:v>42250</c:v>
                </c:pt>
                <c:pt idx="65">
                  <c:v>42251</c:v>
                </c:pt>
                <c:pt idx="66">
                  <c:v>42252</c:v>
                </c:pt>
                <c:pt idx="67">
                  <c:v>42253</c:v>
                </c:pt>
                <c:pt idx="68">
                  <c:v>42254</c:v>
                </c:pt>
                <c:pt idx="69">
                  <c:v>42255</c:v>
                </c:pt>
                <c:pt idx="70">
                  <c:v>42256</c:v>
                </c:pt>
                <c:pt idx="71">
                  <c:v>42257</c:v>
                </c:pt>
                <c:pt idx="72">
                  <c:v>42258</c:v>
                </c:pt>
                <c:pt idx="73">
                  <c:v>42259</c:v>
                </c:pt>
                <c:pt idx="74">
                  <c:v>42260</c:v>
                </c:pt>
                <c:pt idx="75">
                  <c:v>42261</c:v>
                </c:pt>
                <c:pt idx="76">
                  <c:v>42262</c:v>
                </c:pt>
                <c:pt idx="77">
                  <c:v>42263</c:v>
                </c:pt>
                <c:pt idx="78">
                  <c:v>42264</c:v>
                </c:pt>
                <c:pt idx="79">
                  <c:v>42265</c:v>
                </c:pt>
                <c:pt idx="80">
                  <c:v>42266</c:v>
                </c:pt>
                <c:pt idx="81">
                  <c:v>42267</c:v>
                </c:pt>
                <c:pt idx="82">
                  <c:v>42268</c:v>
                </c:pt>
                <c:pt idx="83">
                  <c:v>42269</c:v>
                </c:pt>
                <c:pt idx="84">
                  <c:v>42270</c:v>
                </c:pt>
                <c:pt idx="85">
                  <c:v>42271</c:v>
                </c:pt>
                <c:pt idx="86">
                  <c:v>42272</c:v>
                </c:pt>
                <c:pt idx="87">
                  <c:v>42273</c:v>
                </c:pt>
                <c:pt idx="88">
                  <c:v>42274</c:v>
                </c:pt>
                <c:pt idx="89">
                  <c:v>42275</c:v>
                </c:pt>
                <c:pt idx="90">
                  <c:v>42276</c:v>
                </c:pt>
                <c:pt idx="91">
                  <c:v>42277</c:v>
                </c:pt>
                <c:pt idx="92">
                  <c:v>42278</c:v>
                </c:pt>
                <c:pt idx="93">
                  <c:v>42279</c:v>
                </c:pt>
                <c:pt idx="94">
                  <c:v>42280</c:v>
                </c:pt>
                <c:pt idx="95">
                  <c:v>42281</c:v>
                </c:pt>
                <c:pt idx="96">
                  <c:v>42282</c:v>
                </c:pt>
                <c:pt idx="97">
                  <c:v>42283</c:v>
                </c:pt>
                <c:pt idx="98">
                  <c:v>42284</c:v>
                </c:pt>
                <c:pt idx="99">
                  <c:v>42285</c:v>
                </c:pt>
                <c:pt idx="100">
                  <c:v>42286</c:v>
                </c:pt>
                <c:pt idx="101">
                  <c:v>42287</c:v>
                </c:pt>
                <c:pt idx="102">
                  <c:v>42288</c:v>
                </c:pt>
                <c:pt idx="103">
                  <c:v>42289</c:v>
                </c:pt>
                <c:pt idx="104">
                  <c:v>42290</c:v>
                </c:pt>
                <c:pt idx="105">
                  <c:v>42291</c:v>
                </c:pt>
                <c:pt idx="106">
                  <c:v>42292</c:v>
                </c:pt>
                <c:pt idx="107">
                  <c:v>42293</c:v>
                </c:pt>
                <c:pt idx="108">
                  <c:v>42294</c:v>
                </c:pt>
                <c:pt idx="109">
                  <c:v>42295</c:v>
                </c:pt>
                <c:pt idx="110">
                  <c:v>42296</c:v>
                </c:pt>
                <c:pt idx="111">
                  <c:v>42297</c:v>
                </c:pt>
                <c:pt idx="112">
                  <c:v>42298</c:v>
                </c:pt>
                <c:pt idx="113">
                  <c:v>42299</c:v>
                </c:pt>
                <c:pt idx="114">
                  <c:v>42300</c:v>
                </c:pt>
                <c:pt idx="115">
                  <c:v>42301</c:v>
                </c:pt>
                <c:pt idx="116">
                  <c:v>42302</c:v>
                </c:pt>
                <c:pt idx="117">
                  <c:v>42303</c:v>
                </c:pt>
                <c:pt idx="118">
                  <c:v>42304</c:v>
                </c:pt>
                <c:pt idx="119">
                  <c:v>42305</c:v>
                </c:pt>
                <c:pt idx="120">
                  <c:v>42306</c:v>
                </c:pt>
                <c:pt idx="121">
                  <c:v>42307</c:v>
                </c:pt>
                <c:pt idx="122">
                  <c:v>42308</c:v>
                </c:pt>
                <c:pt idx="123">
                  <c:v>42309</c:v>
                </c:pt>
                <c:pt idx="124">
                  <c:v>42310</c:v>
                </c:pt>
                <c:pt idx="125">
                  <c:v>42311</c:v>
                </c:pt>
                <c:pt idx="126">
                  <c:v>42312</c:v>
                </c:pt>
                <c:pt idx="127">
                  <c:v>42313</c:v>
                </c:pt>
                <c:pt idx="128">
                  <c:v>42314</c:v>
                </c:pt>
                <c:pt idx="129">
                  <c:v>42315</c:v>
                </c:pt>
                <c:pt idx="130">
                  <c:v>42316</c:v>
                </c:pt>
                <c:pt idx="131">
                  <c:v>42317</c:v>
                </c:pt>
                <c:pt idx="132">
                  <c:v>42318</c:v>
                </c:pt>
                <c:pt idx="133">
                  <c:v>42319</c:v>
                </c:pt>
                <c:pt idx="134">
                  <c:v>42320</c:v>
                </c:pt>
                <c:pt idx="135">
                  <c:v>42321</c:v>
                </c:pt>
                <c:pt idx="136">
                  <c:v>42322</c:v>
                </c:pt>
                <c:pt idx="137">
                  <c:v>42323</c:v>
                </c:pt>
                <c:pt idx="138">
                  <c:v>42324</c:v>
                </c:pt>
                <c:pt idx="139">
                  <c:v>42325</c:v>
                </c:pt>
                <c:pt idx="140">
                  <c:v>42326</c:v>
                </c:pt>
                <c:pt idx="141">
                  <c:v>42327</c:v>
                </c:pt>
                <c:pt idx="142">
                  <c:v>42328</c:v>
                </c:pt>
                <c:pt idx="143">
                  <c:v>42329</c:v>
                </c:pt>
                <c:pt idx="144">
                  <c:v>42330</c:v>
                </c:pt>
                <c:pt idx="145">
                  <c:v>42331</c:v>
                </c:pt>
                <c:pt idx="146">
                  <c:v>42332</c:v>
                </c:pt>
                <c:pt idx="147">
                  <c:v>42333</c:v>
                </c:pt>
                <c:pt idx="148">
                  <c:v>42334</c:v>
                </c:pt>
                <c:pt idx="149">
                  <c:v>42335</c:v>
                </c:pt>
                <c:pt idx="150">
                  <c:v>42336</c:v>
                </c:pt>
                <c:pt idx="151">
                  <c:v>42337</c:v>
                </c:pt>
                <c:pt idx="152">
                  <c:v>42338</c:v>
                </c:pt>
                <c:pt idx="153">
                  <c:v>42339</c:v>
                </c:pt>
                <c:pt idx="154">
                  <c:v>42340</c:v>
                </c:pt>
                <c:pt idx="155">
                  <c:v>42341</c:v>
                </c:pt>
                <c:pt idx="156">
                  <c:v>42342</c:v>
                </c:pt>
                <c:pt idx="157">
                  <c:v>42343</c:v>
                </c:pt>
                <c:pt idx="158">
                  <c:v>42344</c:v>
                </c:pt>
                <c:pt idx="159">
                  <c:v>42345</c:v>
                </c:pt>
                <c:pt idx="160">
                  <c:v>42346</c:v>
                </c:pt>
                <c:pt idx="161">
                  <c:v>42347</c:v>
                </c:pt>
                <c:pt idx="162">
                  <c:v>42348</c:v>
                </c:pt>
                <c:pt idx="163">
                  <c:v>42349</c:v>
                </c:pt>
                <c:pt idx="164">
                  <c:v>42350</c:v>
                </c:pt>
                <c:pt idx="165">
                  <c:v>42351</c:v>
                </c:pt>
                <c:pt idx="166">
                  <c:v>42352</c:v>
                </c:pt>
                <c:pt idx="167">
                  <c:v>42353</c:v>
                </c:pt>
                <c:pt idx="168">
                  <c:v>42354</c:v>
                </c:pt>
                <c:pt idx="169">
                  <c:v>42355</c:v>
                </c:pt>
                <c:pt idx="170">
                  <c:v>42356</c:v>
                </c:pt>
                <c:pt idx="171">
                  <c:v>42357</c:v>
                </c:pt>
                <c:pt idx="172">
                  <c:v>42358</c:v>
                </c:pt>
                <c:pt idx="173">
                  <c:v>42359</c:v>
                </c:pt>
                <c:pt idx="174">
                  <c:v>42360</c:v>
                </c:pt>
                <c:pt idx="175">
                  <c:v>42361</c:v>
                </c:pt>
                <c:pt idx="176">
                  <c:v>42362</c:v>
                </c:pt>
                <c:pt idx="177">
                  <c:v>42363</c:v>
                </c:pt>
                <c:pt idx="178">
                  <c:v>42364</c:v>
                </c:pt>
                <c:pt idx="179">
                  <c:v>42365</c:v>
                </c:pt>
                <c:pt idx="180">
                  <c:v>42366</c:v>
                </c:pt>
                <c:pt idx="181">
                  <c:v>42367</c:v>
                </c:pt>
                <c:pt idx="182">
                  <c:v>42368</c:v>
                </c:pt>
                <c:pt idx="183">
                  <c:v>42369</c:v>
                </c:pt>
                <c:pt idx="184">
                  <c:v>42370</c:v>
                </c:pt>
                <c:pt idx="185">
                  <c:v>42371</c:v>
                </c:pt>
                <c:pt idx="186">
                  <c:v>42372</c:v>
                </c:pt>
                <c:pt idx="187">
                  <c:v>42373</c:v>
                </c:pt>
                <c:pt idx="188">
                  <c:v>42374</c:v>
                </c:pt>
                <c:pt idx="189">
                  <c:v>42375</c:v>
                </c:pt>
                <c:pt idx="190">
                  <c:v>42376</c:v>
                </c:pt>
                <c:pt idx="191">
                  <c:v>42377</c:v>
                </c:pt>
                <c:pt idx="192">
                  <c:v>42378</c:v>
                </c:pt>
                <c:pt idx="193">
                  <c:v>42379</c:v>
                </c:pt>
                <c:pt idx="194">
                  <c:v>42380</c:v>
                </c:pt>
                <c:pt idx="195">
                  <c:v>42381</c:v>
                </c:pt>
                <c:pt idx="196">
                  <c:v>42382</c:v>
                </c:pt>
                <c:pt idx="197">
                  <c:v>42383</c:v>
                </c:pt>
                <c:pt idx="198">
                  <c:v>42384</c:v>
                </c:pt>
                <c:pt idx="199">
                  <c:v>42385</c:v>
                </c:pt>
                <c:pt idx="200">
                  <c:v>42386</c:v>
                </c:pt>
                <c:pt idx="201">
                  <c:v>42387</c:v>
                </c:pt>
                <c:pt idx="202">
                  <c:v>42388</c:v>
                </c:pt>
                <c:pt idx="203">
                  <c:v>42389</c:v>
                </c:pt>
                <c:pt idx="204">
                  <c:v>42390</c:v>
                </c:pt>
                <c:pt idx="205">
                  <c:v>42391</c:v>
                </c:pt>
                <c:pt idx="206">
                  <c:v>42392</c:v>
                </c:pt>
                <c:pt idx="207">
                  <c:v>42393</c:v>
                </c:pt>
                <c:pt idx="208">
                  <c:v>42394</c:v>
                </c:pt>
                <c:pt idx="209">
                  <c:v>42395</c:v>
                </c:pt>
                <c:pt idx="210">
                  <c:v>42396</c:v>
                </c:pt>
                <c:pt idx="211">
                  <c:v>42397</c:v>
                </c:pt>
                <c:pt idx="212">
                  <c:v>42398</c:v>
                </c:pt>
                <c:pt idx="213">
                  <c:v>42399</c:v>
                </c:pt>
                <c:pt idx="214">
                  <c:v>42400</c:v>
                </c:pt>
                <c:pt idx="215">
                  <c:v>42401</c:v>
                </c:pt>
                <c:pt idx="216">
                  <c:v>42402</c:v>
                </c:pt>
                <c:pt idx="217">
                  <c:v>42403</c:v>
                </c:pt>
                <c:pt idx="218">
                  <c:v>42404</c:v>
                </c:pt>
                <c:pt idx="219">
                  <c:v>42405</c:v>
                </c:pt>
                <c:pt idx="220">
                  <c:v>42406</c:v>
                </c:pt>
                <c:pt idx="221">
                  <c:v>42407</c:v>
                </c:pt>
                <c:pt idx="222">
                  <c:v>42408</c:v>
                </c:pt>
                <c:pt idx="223">
                  <c:v>42409</c:v>
                </c:pt>
                <c:pt idx="224">
                  <c:v>42410</c:v>
                </c:pt>
                <c:pt idx="225">
                  <c:v>42411</c:v>
                </c:pt>
                <c:pt idx="226">
                  <c:v>42412</c:v>
                </c:pt>
                <c:pt idx="227">
                  <c:v>42413</c:v>
                </c:pt>
                <c:pt idx="228">
                  <c:v>42414</c:v>
                </c:pt>
                <c:pt idx="229">
                  <c:v>42415</c:v>
                </c:pt>
                <c:pt idx="230">
                  <c:v>42416</c:v>
                </c:pt>
                <c:pt idx="231">
                  <c:v>42417</c:v>
                </c:pt>
                <c:pt idx="232">
                  <c:v>42418</c:v>
                </c:pt>
                <c:pt idx="233">
                  <c:v>42419</c:v>
                </c:pt>
                <c:pt idx="234">
                  <c:v>42420</c:v>
                </c:pt>
                <c:pt idx="235">
                  <c:v>42421</c:v>
                </c:pt>
                <c:pt idx="236">
                  <c:v>42422</c:v>
                </c:pt>
                <c:pt idx="237">
                  <c:v>42423</c:v>
                </c:pt>
                <c:pt idx="238">
                  <c:v>42424</c:v>
                </c:pt>
                <c:pt idx="239">
                  <c:v>42425</c:v>
                </c:pt>
                <c:pt idx="240">
                  <c:v>42426</c:v>
                </c:pt>
                <c:pt idx="241">
                  <c:v>42427</c:v>
                </c:pt>
                <c:pt idx="242">
                  <c:v>42428</c:v>
                </c:pt>
                <c:pt idx="243">
                  <c:v>42429</c:v>
                </c:pt>
                <c:pt idx="244">
                  <c:v>42430</c:v>
                </c:pt>
                <c:pt idx="245">
                  <c:v>42431</c:v>
                </c:pt>
                <c:pt idx="246">
                  <c:v>42432</c:v>
                </c:pt>
                <c:pt idx="247">
                  <c:v>42433</c:v>
                </c:pt>
                <c:pt idx="248">
                  <c:v>42434</c:v>
                </c:pt>
                <c:pt idx="249">
                  <c:v>42435</c:v>
                </c:pt>
                <c:pt idx="250">
                  <c:v>42436</c:v>
                </c:pt>
                <c:pt idx="251">
                  <c:v>42437</c:v>
                </c:pt>
                <c:pt idx="252">
                  <c:v>42438</c:v>
                </c:pt>
                <c:pt idx="253">
                  <c:v>42439</c:v>
                </c:pt>
                <c:pt idx="254">
                  <c:v>42440</c:v>
                </c:pt>
                <c:pt idx="255">
                  <c:v>42441</c:v>
                </c:pt>
                <c:pt idx="256">
                  <c:v>42442</c:v>
                </c:pt>
                <c:pt idx="257">
                  <c:v>42443</c:v>
                </c:pt>
                <c:pt idx="258">
                  <c:v>42444</c:v>
                </c:pt>
                <c:pt idx="259">
                  <c:v>42445</c:v>
                </c:pt>
                <c:pt idx="260">
                  <c:v>42446</c:v>
                </c:pt>
                <c:pt idx="261">
                  <c:v>42447</c:v>
                </c:pt>
                <c:pt idx="262">
                  <c:v>42448</c:v>
                </c:pt>
                <c:pt idx="263">
                  <c:v>42449</c:v>
                </c:pt>
                <c:pt idx="264">
                  <c:v>42450</c:v>
                </c:pt>
                <c:pt idx="265">
                  <c:v>42451</c:v>
                </c:pt>
                <c:pt idx="266">
                  <c:v>42452</c:v>
                </c:pt>
                <c:pt idx="267">
                  <c:v>42453</c:v>
                </c:pt>
                <c:pt idx="268">
                  <c:v>42454</c:v>
                </c:pt>
                <c:pt idx="269">
                  <c:v>42455</c:v>
                </c:pt>
                <c:pt idx="270">
                  <c:v>42456</c:v>
                </c:pt>
                <c:pt idx="271">
                  <c:v>42457</c:v>
                </c:pt>
                <c:pt idx="272">
                  <c:v>42458</c:v>
                </c:pt>
                <c:pt idx="273">
                  <c:v>42459</c:v>
                </c:pt>
                <c:pt idx="274">
                  <c:v>42460</c:v>
                </c:pt>
                <c:pt idx="275">
                  <c:v>42461</c:v>
                </c:pt>
                <c:pt idx="276">
                  <c:v>42462</c:v>
                </c:pt>
                <c:pt idx="277">
                  <c:v>42463</c:v>
                </c:pt>
                <c:pt idx="278">
                  <c:v>42464</c:v>
                </c:pt>
                <c:pt idx="279">
                  <c:v>42465</c:v>
                </c:pt>
                <c:pt idx="280">
                  <c:v>42466</c:v>
                </c:pt>
                <c:pt idx="281">
                  <c:v>42467</c:v>
                </c:pt>
                <c:pt idx="282">
                  <c:v>42468</c:v>
                </c:pt>
                <c:pt idx="283">
                  <c:v>42469</c:v>
                </c:pt>
                <c:pt idx="284">
                  <c:v>42470</c:v>
                </c:pt>
                <c:pt idx="285">
                  <c:v>42471</c:v>
                </c:pt>
                <c:pt idx="286">
                  <c:v>42472</c:v>
                </c:pt>
                <c:pt idx="287">
                  <c:v>42473</c:v>
                </c:pt>
                <c:pt idx="288">
                  <c:v>42474</c:v>
                </c:pt>
                <c:pt idx="289">
                  <c:v>42475</c:v>
                </c:pt>
                <c:pt idx="290">
                  <c:v>42476</c:v>
                </c:pt>
                <c:pt idx="291">
                  <c:v>42477</c:v>
                </c:pt>
                <c:pt idx="292">
                  <c:v>42478</c:v>
                </c:pt>
                <c:pt idx="293">
                  <c:v>42479</c:v>
                </c:pt>
                <c:pt idx="294">
                  <c:v>42480</c:v>
                </c:pt>
                <c:pt idx="295">
                  <c:v>42481</c:v>
                </c:pt>
                <c:pt idx="296">
                  <c:v>42482</c:v>
                </c:pt>
                <c:pt idx="297">
                  <c:v>42483</c:v>
                </c:pt>
                <c:pt idx="298">
                  <c:v>42484</c:v>
                </c:pt>
                <c:pt idx="299">
                  <c:v>42485</c:v>
                </c:pt>
                <c:pt idx="300">
                  <c:v>42486</c:v>
                </c:pt>
                <c:pt idx="301">
                  <c:v>42487</c:v>
                </c:pt>
                <c:pt idx="302">
                  <c:v>42488</c:v>
                </c:pt>
                <c:pt idx="303">
                  <c:v>42489</c:v>
                </c:pt>
                <c:pt idx="304">
                  <c:v>42490</c:v>
                </c:pt>
                <c:pt idx="305">
                  <c:v>42491</c:v>
                </c:pt>
                <c:pt idx="306">
                  <c:v>42492</c:v>
                </c:pt>
                <c:pt idx="307">
                  <c:v>42493</c:v>
                </c:pt>
                <c:pt idx="308">
                  <c:v>42494</c:v>
                </c:pt>
                <c:pt idx="309">
                  <c:v>42495</c:v>
                </c:pt>
                <c:pt idx="310">
                  <c:v>42496</c:v>
                </c:pt>
                <c:pt idx="311">
                  <c:v>42497</c:v>
                </c:pt>
                <c:pt idx="312">
                  <c:v>42498</c:v>
                </c:pt>
                <c:pt idx="313">
                  <c:v>42499</c:v>
                </c:pt>
                <c:pt idx="314">
                  <c:v>42500</c:v>
                </c:pt>
                <c:pt idx="315">
                  <c:v>42501</c:v>
                </c:pt>
                <c:pt idx="316">
                  <c:v>42502</c:v>
                </c:pt>
                <c:pt idx="317">
                  <c:v>42503</c:v>
                </c:pt>
                <c:pt idx="318">
                  <c:v>42504</c:v>
                </c:pt>
                <c:pt idx="319">
                  <c:v>42505</c:v>
                </c:pt>
                <c:pt idx="320">
                  <c:v>42506</c:v>
                </c:pt>
                <c:pt idx="321">
                  <c:v>42507</c:v>
                </c:pt>
                <c:pt idx="322">
                  <c:v>42508</c:v>
                </c:pt>
                <c:pt idx="323">
                  <c:v>42509</c:v>
                </c:pt>
                <c:pt idx="324">
                  <c:v>42510</c:v>
                </c:pt>
                <c:pt idx="325">
                  <c:v>42511</c:v>
                </c:pt>
                <c:pt idx="326">
                  <c:v>42512</c:v>
                </c:pt>
                <c:pt idx="327">
                  <c:v>42513</c:v>
                </c:pt>
                <c:pt idx="328">
                  <c:v>42514</c:v>
                </c:pt>
                <c:pt idx="329">
                  <c:v>42515</c:v>
                </c:pt>
                <c:pt idx="330">
                  <c:v>42516</c:v>
                </c:pt>
                <c:pt idx="331">
                  <c:v>42517</c:v>
                </c:pt>
                <c:pt idx="332">
                  <c:v>42518</c:v>
                </c:pt>
                <c:pt idx="333">
                  <c:v>42519</c:v>
                </c:pt>
                <c:pt idx="334">
                  <c:v>42520</c:v>
                </c:pt>
                <c:pt idx="335">
                  <c:v>42521</c:v>
                </c:pt>
                <c:pt idx="336">
                  <c:v>42522</c:v>
                </c:pt>
                <c:pt idx="337">
                  <c:v>42523</c:v>
                </c:pt>
                <c:pt idx="338">
                  <c:v>42524</c:v>
                </c:pt>
                <c:pt idx="339">
                  <c:v>42525</c:v>
                </c:pt>
                <c:pt idx="340">
                  <c:v>42526</c:v>
                </c:pt>
                <c:pt idx="341">
                  <c:v>42527</c:v>
                </c:pt>
                <c:pt idx="342">
                  <c:v>42528</c:v>
                </c:pt>
                <c:pt idx="343">
                  <c:v>42529</c:v>
                </c:pt>
                <c:pt idx="344">
                  <c:v>42530</c:v>
                </c:pt>
                <c:pt idx="345">
                  <c:v>42531</c:v>
                </c:pt>
                <c:pt idx="346">
                  <c:v>42532</c:v>
                </c:pt>
                <c:pt idx="347">
                  <c:v>42533</c:v>
                </c:pt>
                <c:pt idx="348">
                  <c:v>42534</c:v>
                </c:pt>
                <c:pt idx="349">
                  <c:v>42535</c:v>
                </c:pt>
                <c:pt idx="350">
                  <c:v>42536</c:v>
                </c:pt>
                <c:pt idx="351">
                  <c:v>42537</c:v>
                </c:pt>
                <c:pt idx="352">
                  <c:v>42538</c:v>
                </c:pt>
                <c:pt idx="353">
                  <c:v>42539</c:v>
                </c:pt>
                <c:pt idx="354">
                  <c:v>42540</c:v>
                </c:pt>
                <c:pt idx="355">
                  <c:v>42541</c:v>
                </c:pt>
                <c:pt idx="356">
                  <c:v>42542</c:v>
                </c:pt>
                <c:pt idx="357">
                  <c:v>42543</c:v>
                </c:pt>
                <c:pt idx="358">
                  <c:v>42544</c:v>
                </c:pt>
                <c:pt idx="359">
                  <c:v>42545</c:v>
                </c:pt>
                <c:pt idx="360">
                  <c:v>42546</c:v>
                </c:pt>
                <c:pt idx="361">
                  <c:v>42547</c:v>
                </c:pt>
                <c:pt idx="362">
                  <c:v>42548</c:v>
                </c:pt>
                <c:pt idx="363">
                  <c:v>42549</c:v>
                </c:pt>
                <c:pt idx="364">
                  <c:v>42550</c:v>
                </c:pt>
                <c:pt idx="365">
                  <c:v>42551</c:v>
                </c:pt>
                <c:pt idx="366">
                  <c:v>42552</c:v>
                </c:pt>
              </c:numCache>
            </c:numRef>
          </c:cat>
          <c:val>
            <c:numRef>
              <c:f>NutriPlotsInfo!$D$12:$D$378</c:f>
              <c:numCache>
                <c:formatCode>0.00</c:formatCode>
                <c:ptCount val="3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7.4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7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3.05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4.0999999999999996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4.9000000000000004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7.85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8.5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2.1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3.6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4.5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5B-4A1F-84A4-9E4796005B85}"/>
            </c:ext>
          </c:extLst>
        </c:ser>
        <c:ser>
          <c:idx val="7"/>
          <c:order val="2"/>
          <c:tx>
            <c:strRef>
              <c:f>NutriPlotsInfo!$F$11</c:f>
              <c:strCache>
                <c:ptCount val="1"/>
                <c:pt idx="0">
                  <c:v>Lysimeter Nitrate -N </c:v>
                </c:pt>
              </c:strCache>
            </c:strRef>
          </c:tx>
          <c:spPr>
            <a:solidFill>
              <a:srgbClr val="FF0000"/>
            </a:solidFill>
            <a:ln w="19050">
              <a:solidFill>
                <a:srgbClr val="FF0000"/>
              </a:solidFill>
            </a:ln>
          </c:spPr>
          <c:invertIfNegative val="0"/>
          <c:cat>
            <c:numRef>
              <c:f>NutriPlotsInfo!$C$12:$C$378</c:f>
              <c:numCache>
                <c:formatCode>m/d/yyyy</c:formatCode>
                <c:ptCount val="367"/>
                <c:pt idx="0">
                  <c:v>42186</c:v>
                </c:pt>
                <c:pt idx="1">
                  <c:v>42187</c:v>
                </c:pt>
                <c:pt idx="2">
                  <c:v>42188</c:v>
                </c:pt>
                <c:pt idx="3">
                  <c:v>42189</c:v>
                </c:pt>
                <c:pt idx="4">
                  <c:v>42190</c:v>
                </c:pt>
                <c:pt idx="5">
                  <c:v>42191</c:v>
                </c:pt>
                <c:pt idx="6">
                  <c:v>42192</c:v>
                </c:pt>
                <c:pt idx="7">
                  <c:v>42193</c:v>
                </c:pt>
                <c:pt idx="8">
                  <c:v>42194</c:v>
                </c:pt>
                <c:pt idx="9">
                  <c:v>42195</c:v>
                </c:pt>
                <c:pt idx="10">
                  <c:v>42196</c:v>
                </c:pt>
                <c:pt idx="11">
                  <c:v>42197</c:v>
                </c:pt>
                <c:pt idx="12">
                  <c:v>42198</c:v>
                </c:pt>
                <c:pt idx="13">
                  <c:v>42199</c:v>
                </c:pt>
                <c:pt idx="14">
                  <c:v>42200</c:v>
                </c:pt>
                <c:pt idx="15">
                  <c:v>42201</c:v>
                </c:pt>
                <c:pt idx="16">
                  <c:v>42202</c:v>
                </c:pt>
                <c:pt idx="17">
                  <c:v>42203</c:v>
                </c:pt>
                <c:pt idx="18">
                  <c:v>42204</c:v>
                </c:pt>
                <c:pt idx="19">
                  <c:v>42205</c:v>
                </c:pt>
                <c:pt idx="20">
                  <c:v>42206</c:v>
                </c:pt>
                <c:pt idx="21">
                  <c:v>42207</c:v>
                </c:pt>
                <c:pt idx="22">
                  <c:v>42208</c:v>
                </c:pt>
                <c:pt idx="23">
                  <c:v>42209</c:v>
                </c:pt>
                <c:pt idx="24">
                  <c:v>42210</c:v>
                </c:pt>
                <c:pt idx="25">
                  <c:v>42211</c:v>
                </c:pt>
                <c:pt idx="26">
                  <c:v>42212</c:v>
                </c:pt>
                <c:pt idx="27">
                  <c:v>42213</c:v>
                </c:pt>
                <c:pt idx="28">
                  <c:v>42214</c:v>
                </c:pt>
                <c:pt idx="29">
                  <c:v>42215</c:v>
                </c:pt>
                <c:pt idx="30">
                  <c:v>42216</c:v>
                </c:pt>
                <c:pt idx="31">
                  <c:v>42217</c:v>
                </c:pt>
                <c:pt idx="32">
                  <c:v>42218</c:v>
                </c:pt>
                <c:pt idx="33">
                  <c:v>42219</c:v>
                </c:pt>
                <c:pt idx="34">
                  <c:v>42220</c:v>
                </c:pt>
                <c:pt idx="35">
                  <c:v>42221</c:v>
                </c:pt>
                <c:pt idx="36">
                  <c:v>42222</c:v>
                </c:pt>
                <c:pt idx="37">
                  <c:v>42223</c:v>
                </c:pt>
                <c:pt idx="38">
                  <c:v>42224</c:v>
                </c:pt>
                <c:pt idx="39">
                  <c:v>42225</c:v>
                </c:pt>
                <c:pt idx="40">
                  <c:v>42226</c:v>
                </c:pt>
                <c:pt idx="41">
                  <c:v>42227</c:v>
                </c:pt>
                <c:pt idx="42">
                  <c:v>42228</c:v>
                </c:pt>
                <c:pt idx="43">
                  <c:v>42229</c:v>
                </c:pt>
                <c:pt idx="44">
                  <c:v>42230</c:v>
                </c:pt>
                <c:pt idx="45">
                  <c:v>42231</c:v>
                </c:pt>
                <c:pt idx="46">
                  <c:v>42232</c:v>
                </c:pt>
                <c:pt idx="47">
                  <c:v>42233</c:v>
                </c:pt>
                <c:pt idx="48">
                  <c:v>42234</c:v>
                </c:pt>
                <c:pt idx="49">
                  <c:v>42235</c:v>
                </c:pt>
                <c:pt idx="50">
                  <c:v>42236</c:v>
                </c:pt>
                <c:pt idx="51">
                  <c:v>42237</c:v>
                </c:pt>
                <c:pt idx="52">
                  <c:v>42238</c:v>
                </c:pt>
                <c:pt idx="53">
                  <c:v>42239</c:v>
                </c:pt>
                <c:pt idx="54">
                  <c:v>42240</c:v>
                </c:pt>
                <c:pt idx="55">
                  <c:v>42241</c:v>
                </c:pt>
                <c:pt idx="56">
                  <c:v>42242</c:v>
                </c:pt>
                <c:pt idx="57">
                  <c:v>42243</c:v>
                </c:pt>
                <c:pt idx="58">
                  <c:v>42244</c:v>
                </c:pt>
                <c:pt idx="59">
                  <c:v>42245</c:v>
                </c:pt>
                <c:pt idx="60">
                  <c:v>42246</c:v>
                </c:pt>
                <c:pt idx="61">
                  <c:v>42247</c:v>
                </c:pt>
                <c:pt idx="62">
                  <c:v>42248</c:v>
                </c:pt>
                <c:pt idx="63">
                  <c:v>42249</c:v>
                </c:pt>
                <c:pt idx="64">
                  <c:v>42250</c:v>
                </c:pt>
                <c:pt idx="65">
                  <c:v>42251</c:v>
                </c:pt>
                <c:pt idx="66">
                  <c:v>42252</c:v>
                </c:pt>
                <c:pt idx="67">
                  <c:v>42253</c:v>
                </c:pt>
                <c:pt idx="68">
                  <c:v>42254</c:v>
                </c:pt>
                <c:pt idx="69">
                  <c:v>42255</c:v>
                </c:pt>
                <c:pt idx="70">
                  <c:v>42256</c:v>
                </c:pt>
                <c:pt idx="71">
                  <c:v>42257</c:v>
                </c:pt>
                <c:pt idx="72">
                  <c:v>42258</c:v>
                </c:pt>
                <c:pt idx="73">
                  <c:v>42259</c:v>
                </c:pt>
                <c:pt idx="74">
                  <c:v>42260</c:v>
                </c:pt>
                <c:pt idx="75">
                  <c:v>42261</c:v>
                </c:pt>
                <c:pt idx="76">
                  <c:v>42262</c:v>
                </c:pt>
                <c:pt idx="77">
                  <c:v>42263</c:v>
                </c:pt>
                <c:pt idx="78">
                  <c:v>42264</c:v>
                </c:pt>
                <c:pt idx="79">
                  <c:v>42265</c:v>
                </c:pt>
                <c:pt idx="80">
                  <c:v>42266</c:v>
                </c:pt>
                <c:pt idx="81">
                  <c:v>42267</c:v>
                </c:pt>
                <c:pt idx="82">
                  <c:v>42268</c:v>
                </c:pt>
                <c:pt idx="83">
                  <c:v>42269</c:v>
                </c:pt>
                <c:pt idx="84">
                  <c:v>42270</c:v>
                </c:pt>
                <c:pt idx="85">
                  <c:v>42271</c:v>
                </c:pt>
                <c:pt idx="86">
                  <c:v>42272</c:v>
                </c:pt>
                <c:pt idx="87">
                  <c:v>42273</c:v>
                </c:pt>
                <c:pt idx="88">
                  <c:v>42274</c:v>
                </c:pt>
                <c:pt idx="89">
                  <c:v>42275</c:v>
                </c:pt>
                <c:pt idx="90">
                  <c:v>42276</c:v>
                </c:pt>
                <c:pt idx="91">
                  <c:v>42277</c:v>
                </c:pt>
                <c:pt idx="92">
                  <c:v>42278</c:v>
                </c:pt>
                <c:pt idx="93">
                  <c:v>42279</c:v>
                </c:pt>
                <c:pt idx="94">
                  <c:v>42280</c:v>
                </c:pt>
                <c:pt idx="95">
                  <c:v>42281</c:v>
                </c:pt>
                <c:pt idx="96">
                  <c:v>42282</c:v>
                </c:pt>
                <c:pt idx="97">
                  <c:v>42283</c:v>
                </c:pt>
                <c:pt idx="98">
                  <c:v>42284</c:v>
                </c:pt>
                <c:pt idx="99">
                  <c:v>42285</c:v>
                </c:pt>
                <c:pt idx="100">
                  <c:v>42286</c:v>
                </c:pt>
                <c:pt idx="101">
                  <c:v>42287</c:v>
                </c:pt>
                <c:pt idx="102">
                  <c:v>42288</c:v>
                </c:pt>
                <c:pt idx="103">
                  <c:v>42289</c:v>
                </c:pt>
                <c:pt idx="104">
                  <c:v>42290</c:v>
                </c:pt>
                <c:pt idx="105">
                  <c:v>42291</c:v>
                </c:pt>
                <c:pt idx="106">
                  <c:v>42292</c:v>
                </c:pt>
                <c:pt idx="107">
                  <c:v>42293</c:v>
                </c:pt>
                <c:pt idx="108">
                  <c:v>42294</c:v>
                </c:pt>
                <c:pt idx="109">
                  <c:v>42295</c:v>
                </c:pt>
                <c:pt idx="110">
                  <c:v>42296</c:v>
                </c:pt>
                <c:pt idx="111">
                  <c:v>42297</c:v>
                </c:pt>
                <c:pt idx="112">
                  <c:v>42298</c:v>
                </c:pt>
                <c:pt idx="113">
                  <c:v>42299</c:v>
                </c:pt>
                <c:pt idx="114">
                  <c:v>42300</c:v>
                </c:pt>
                <c:pt idx="115">
                  <c:v>42301</c:v>
                </c:pt>
                <c:pt idx="116">
                  <c:v>42302</c:v>
                </c:pt>
                <c:pt idx="117">
                  <c:v>42303</c:v>
                </c:pt>
                <c:pt idx="118">
                  <c:v>42304</c:v>
                </c:pt>
                <c:pt idx="119">
                  <c:v>42305</c:v>
                </c:pt>
                <c:pt idx="120">
                  <c:v>42306</c:v>
                </c:pt>
                <c:pt idx="121">
                  <c:v>42307</c:v>
                </c:pt>
                <c:pt idx="122">
                  <c:v>42308</c:v>
                </c:pt>
                <c:pt idx="123">
                  <c:v>42309</c:v>
                </c:pt>
                <c:pt idx="124">
                  <c:v>42310</c:v>
                </c:pt>
                <c:pt idx="125">
                  <c:v>42311</c:v>
                </c:pt>
                <c:pt idx="126">
                  <c:v>42312</c:v>
                </c:pt>
                <c:pt idx="127">
                  <c:v>42313</c:v>
                </c:pt>
                <c:pt idx="128">
                  <c:v>42314</c:v>
                </c:pt>
                <c:pt idx="129">
                  <c:v>42315</c:v>
                </c:pt>
                <c:pt idx="130">
                  <c:v>42316</c:v>
                </c:pt>
                <c:pt idx="131">
                  <c:v>42317</c:v>
                </c:pt>
                <c:pt idx="132">
                  <c:v>42318</c:v>
                </c:pt>
                <c:pt idx="133">
                  <c:v>42319</c:v>
                </c:pt>
                <c:pt idx="134">
                  <c:v>42320</c:v>
                </c:pt>
                <c:pt idx="135">
                  <c:v>42321</c:v>
                </c:pt>
                <c:pt idx="136">
                  <c:v>42322</c:v>
                </c:pt>
                <c:pt idx="137">
                  <c:v>42323</c:v>
                </c:pt>
                <c:pt idx="138">
                  <c:v>42324</c:v>
                </c:pt>
                <c:pt idx="139">
                  <c:v>42325</c:v>
                </c:pt>
                <c:pt idx="140">
                  <c:v>42326</c:v>
                </c:pt>
                <c:pt idx="141">
                  <c:v>42327</c:v>
                </c:pt>
                <c:pt idx="142">
                  <c:v>42328</c:v>
                </c:pt>
                <c:pt idx="143">
                  <c:v>42329</c:v>
                </c:pt>
                <c:pt idx="144">
                  <c:v>42330</c:v>
                </c:pt>
                <c:pt idx="145">
                  <c:v>42331</c:v>
                </c:pt>
                <c:pt idx="146">
                  <c:v>42332</c:v>
                </c:pt>
                <c:pt idx="147">
                  <c:v>42333</c:v>
                </c:pt>
                <c:pt idx="148">
                  <c:v>42334</c:v>
                </c:pt>
                <c:pt idx="149">
                  <c:v>42335</c:v>
                </c:pt>
                <c:pt idx="150">
                  <c:v>42336</c:v>
                </c:pt>
                <c:pt idx="151">
                  <c:v>42337</c:v>
                </c:pt>
                <c:pt idx="152">
                  <c:v>42338</c:v>
                </c:pt>
                <c:pt idx="153">
                  <c:v>42339</c:v>
                </c:pt>
                <c:pt idx="154">
                  <c:v>42340</c:v>
                </c:pt>
                <c:pt idx="155">
                  <c:v>42341</c:v>
                </c:pt>
                <c:pt idx="156">
                  <c:v>42342</c:v>
                </c:pt>
                <c:pt idx="157">
                  <c:v>42343</c:v>
                </c:pt>
                <c:pt idx="158">
                  <c:v>42344</c:v>
                </c:pt>
                <c:pt idx="159">
                  <c:v>42345</c:v>
                </c:pt>
                <c:pt idx="160">
                  <c:v>42346</c:v>
                </c:pt>
                <c:pt idx="161">
                  <c:v>42347</c:v>
                </c:pt>
                <c:pt idx="162">
                  <c:v>42348</c:v>
                </c:pt>
                <c:pt idx="163">
                  <c:v>42349</c:v>
                </c:pt>
                <c:pt idx="164">
                  <c:v>42350</c:v>
                </c:pt>
                <c:pt idx="165">
                  <c:v>42351</c:v>
                </c:pt>
                <c:pt idx="166">
                  <c:v>42352</c:v>
                </c:pt>
                <c:pt idx="167">
                  <c:v>42353</c:v>
                </c:pt>
                <c:pt idx="168">
                  <c:v>42354</c:v>
                </c:pt>
                <c:pt idx="169">
                  <c:v>42355</c:v>
                </c:pt>
                <c:pt idx="170">
                  <c:v>42356</c:v>
                </c:pt>
                <c:pt idx="171">
                  <c:v>42357</c:v>
                </c:pt>
                <c:pt idx="172">
                  <c:v>42358</c:v>
                </c:pt>
                <c:pt idx="173">
                  <c:v>42359</c:v>
                </c:pt>
                <c:pt idx="174">
                  <c:v>42360</c:v>
                </c:pt>
                <c:pt idx="175">
                  <c:v>42361</c:v>
                </c:pt>
                <c:pt idx="176">
                  <c:v>42362</c:v>
                </c:pt>
                <c:pt idx="177">
                  <c:v>42363</c:v>
                </c:pt>
                <c:pt idx="178">
                  <c:v>42364</c:v>
                </c:pt>
                <c:pt idx="179">
                  <c:v>42365</c:v>
                </c:pt>
                <c:pt idx="180">
                  <c:v>42366</c:v>
                </c:pt>
                <c:pt idx="181">
                  <c:v>42367</c:v>
                </c:pt>
                <c:pt idx="182">
                  <c:v>42368</c:v>
                </c:pt>
                <c:pt idx="183">
                  <c:v>42369</c:v>
                </c:pt>
                <c:pt idx="184">
                  <c:v>42370</c:v>
                </c:pt>
                <c:pt idx="185">
                  <c:v>42371</c:v>
                </c:pt>
                <c:pt idx="186">
                  <c:v>42372</c:v>
                </c:pt>
                <c:pt idx="187">
                  <c:v>42373</c:v>
                </c:pt>
                <c:pt idx="188">
                  <c:v>42374</c:v>
                </c:pt>
                <c:pt idx="189">
                  <c:v>42375</c:v>
                </c:pt>
                <c:pt idx="190">
                  <c:v>42376</c:v>
                </c:pt>
                <c:pt idx="191">
                  <c:v>42377</c:v>
                </c:pt>
                <c:pt idx="192">
                  <c:v>42378</c:v>
                </c:pt>
                <c:pt idx="193">
                  <c:v>42379</c:v>
                </c:pt>
                <c:pt idx="194">
                  <c:v>42380</c:v>
                </c:pt>
                <c:pt idx="195">
                  <c:v>42381</c:v>
                </c:pt>
                <c:pt idx="196">
                  <c:v>42382</c:v>
                </c:pt>
                <c:pt idx="197">
                  <c:v>42383</c:v>
                </c:pt>
                <c:pt idx="198">
                  <c:v>42384</c:v>
                </c:pt>
                <c:pt idx="199">
                  <c:v>42385</c:v>
                </c:pt>
                <c:pt idx="200">
                  <c:v>42386</c:v>
                </c:pt>
                <c:pt idx="201">
                  <c:v>42387</c:v>
                </c:pt>
                <c:pt idx="202">
                  <c:v>42388</c:v>
                </c:pt>
                <c:pt idx="203">
                  <c:v>42389</c:v>
                </c:pt>
                <c:pt idx="204">
                  <c:v>42390</c:v>
                </c:pt>
                <c:pt idx="205">
                  <c:v>42391</c:v>
                </c:pt>
                <c:pt idx="206">
                  <c:v>42392</c:v>
                </c:pt>
                <c:pt idx="207">
                  <c:v>42393</c:v>
                </c:pt>
                <c:pt idx="208">
                  <c:v>42394</c:v>
                </c:pt>
                <c:pt idx="209">
                  <c:v>42395</c:v>
                </c:pt>
                <c:pt idx="210">
                  <c:v>42396</c:v>
                </c:pt>
                <c:pt idx="211">
                  <c:v>42397</c:v>
                </c:pt>
                <c:pt idx="212">
                  <c:v>42398</c:v>
                </c:pt>
                <c:pt idx="213">
                  <c:v>42399</c:v>
                </c:pt>
                <c:pt idx="214">
                  <c:v>42400</c:v>
                </c:pt>
                <c:pt idx="215">
                  <c:v>42401</c:v>
                </c:pt>
                <c:pt idx="216">
                  <c:v>42402</c:v>
                </c:pt>
                <c:pt idx="217">
                  <c:v>42403</c:v>
                </c:pt>
                <c:pt idx="218">
                  <c:v>42404</c:v>
                </c:pt>
                <c:pt idx="219">
                  <c:v>42405</c:v>
                </c:pt>
                <c:pt idx="220">
                  <c:v>42406</c:v>
                </c:pt>
                <c:pt idx="221">
                  <c:v>42407</c:v>
                </c:pt>
                <c:pt idx="222">
                  <c:v>42408</c:v>
                </c:pt>
                <c:pt idx="223">
                  <c:v>42409</c:v>
                </c:pt>
                <c:pt idx="224">
                  <c:v>42410</c:v>
                </c:pt>
                <c:pt idx="225">
                  <c:v>42411</c:v>
                </c:pt>
                <c:pt idx="226">
                  <c:v>42412</c:v>
                </c:pt>
                <c:pt idx="227">
                  <c:v>42413</c:v>
                </c:pt>
                <c:pt idx="228">
                  <c:v>42414</c:v>
                </c:pt>
                <c:pt idx="229">
                  <c:v>42415</c:v>
                </c:pt>
                <c:pt idx="230">
                  <c:v>42416</c:v>
                </c:pt>
                <c:pt idx="231">
                  <c:v>42417</c:v>
                </c:pt>
                <c:pt idx="232">
                  <c:v>42418</c:v>
                </c:pt>
                <c:pt idx="233">
                  <c:v>42419</c:v>
                </c:pt>
                <c:pt idx="234">
                  <c:v>42420</c:v>
                </c:pt>
                <c:pt idx="235">
                  <c:v>42421</c:v>
                </c:pt>
                <c:pt idx="236">
                  <c:v>42422</c:v>
                </c:pt>
                <c:pt idx="237">
                  <c:v>42423</c:v>
                </c:pt>
                <c:pt idx="238">
                  <c:v>42424</c:v>
                </c:pt>
                <c:pt idx="239">
                  <c:v>42425</c:v>
                </c:pt>
                <c:pt idx="240">
                  <c:v>42426</c:v>
                </c:pt>
                <c:pt idx="241">
                  <c:v>42427</c:v>
                </c:pt>
                <c:pt idx="242">
                  <c:v>42428</c:v>
                </c:pt>
                <c:pt idx="243">
                  <c:v>42429</c:v>
                </c:pt>
                <c:pt idx="244">
                  <c:v>42430</c:v>
                </c:pt>
                <c:pt idx="245">
                  <c:v>42431</c:v>
                </c:pt>
                <c:pt idx="246">
                  <c:v>42432</c:v>
                </c:pt>
                <c:pt idx="247">
                  <c:v>42433</c:v>
                </c:pt>
                <c:pt idx="248">
                  <c:v>42434</c:v>
                </c:pt>
                <c:pt idx="249">
                  <c:v>42435</c:v>
                </c:pt>
                <c:pt idx="250">
                  <c:v>42436</c:v>
                </c:pt>
                <c:pt idx="251">
                  <c:v>42437</c:v>
                </c:pt>
                <c:pt idx="252">
                  <c:v>42438</c:v>
                </c:pt>
                <c:pt idx="253">
                  <c:v>42439</c:v>
                </c:pt>
                <c:pt idx="254">
                  <c:v>42440</c:v>
                </c:pt>
                <c:pt idx="255">
                  <c:v>42441</c:v>
                </c:pt>
                <c:pt idx="256">
                  <c:v>42442</c:v>
                </c:pt>
                <c:pt idx="257">
                  <c:v>42443</c:v>
                </c:pt>
                <c:pt idx="258">
                  <c:v>42444</c:v>
                </c:pt>
                <c:pt idx="259">
                  <c:v>42445</c:v>
                </c:pt>
                <c:pt idx="260">
                  <c:v>42446</c:v>
                </c:pt>
                <c:pt idx="261">
                  <c:v>42447</c:v>
                </c:pt>
                <c:pt idx="262">
                  <c:v>42448</c:v>
                </c:pt>
                <c:pt idx="263">
                  <c:v>42449</c:v>
                </c:pt>
                <c:pt idx="264">
                  <c:v>42450</c:v>
                </c:pt>
                <c:pt idx="265">
                  <c:v>42451</c:v>
                </c:pt>
                <c:pt idx="266">
                  <c:v>42452</c:v>
                </c:pt>
                <c:pt idx="267">
                  <c:v>42453</c:v>
                </c:pt>
                <c:pt idx="268">
                  <c:v>42454</c:v>
                </c:pt>
                <c:pt idx="269">
                  <c:v>42455</c:v>
                </c:pt>
                <c:pt idx="270">
                  <c:v>42456</c:v>
                </c:pt>
                <c:pt idx="271">
                  <c:v>42457</c:v>
                </c:pt>
                <c:pt idx="272">
                  <c:v>42458</c:v>
                </c:pt>
                <c:pt idx="273">
                  <c:v>42459</c:v>
                </c:pt>
                <c:pt idx="274">
                  <c:v>42460</c:v>
                </c:pt>
                <c:pt idx="275">
                  <c:v>42461</c:v>
                </c:pt>
                <c:pt idx="276">
                  <c:v>42462</c:v>
                </c:pt>
                <c:pt idx="277">
                  <c:v>42463</c:v>
                </c:pt>
                <c:pt idx="278">
                  <c:v>42464</c:v>
                </c:pt>
                <c:pt idx="279">
                  <c:v>42465</c:v>
                </c:pt>
                <c:pt idx="280">
                  <c:v>42466</c:v>
                </c:pt>
                <c:pt idx="281">
                  <c:v>42467</c:v>
                </c:pt>
                <c:pt idx="282">
                  <c:v>42468</c:v>
                </c:pt>
                <c:pt idx="283">
                  <c:v>42469</c:v>
                </c:pt>
                <c:pt idx="284">
                  <c:v>42470</c:v>
                </c:pt>
                <c:pt idx="285">
                  <c:v>42471</c:v>
                </c:pt>
                <c:pt idx="286">
                  <c:v>42472</c:v>
                </c:pt>
                <c:pt idx="287">
                  <c:v>42473</c:v>
                </c:pt>
                <c:pt idx="288">
                  <c:v>42474</c:v>
                </c:pt>
                <c:pt idx="289">
                  <c:v>42475</c:v>
                </c:pt>
                <c:pt idx="290">
                  <c:v>42476</c:v>
                </c:pt>
                <c:pt idx="291">
                  <c:v>42477</c:v>
                </c:pt>
                <c:pt idx="292">
                  <c:v>42478</c:v>
                </c:pt>
                <c:pt idx="293">
                  <c:v>42479</c:v>
                </c:pt>
                <c:pt idx="294">
                  <c:v>42480</c:v>
                </c:pt>
                <c:pt idx="295">
                  <c:v>42481</c:v>
                </c:pt>
                <c:pt idx="296">
                  <c:v>42482</c:v>
                </c:pt>
                <c:pt idx="297">
                  <c:v>42483</c:v>
                </c:pt>
                <c:pt idx="298">
                  <c:v>42484</c:v>
                </c:pt>
                <c:pt idx="299">
                  <c:v>42485</c:v>
                </c:pt>
                <c:pt idx="300">
                  <c:v>42486</c:v>
                </c:pt>
                <c:pt idx="301">
                  <c:v>42487</c:v>
                </c:pt>
                <c:pt idx="302">
                  <c:v>42488</c:v>
                </c:pt>
                <c:pt idx="303">
                  <c:v>42489</c:v>
                </c:pt>
                <c:pt idx="304">
                  <c:v>42490</c:v>
                </c:pt>
                <c:pt idx="305">
                  <c:v>42491</c:v>
                </c:pt>
                <c:pt idx="306">
                  <c:v>42492</c:v>
                </c:pt>
                <c:pt idx="307">
                  <c:v>42493</c:v>
                </c:pt>
                <c:pt idx="308">
                  <c:v>42494</c:v>
                </c:pt>
                <c:pt idx="309">
                  <c:v>42495</c:v>
                </c:pt>
                <c:pt idx="310">
                  <c:v>42496</c:v>
                </c:pt>
                <c:pt idx="311">
                  <c:v>42497</c:v>
                </c:pt>
                <c:pt idx="312">
                  <c:v>42498</c:v>
                </c:pt>
                <c:pt idx="313">
                  <c:v>42499</c:v>
                </c:pt>
                <c:pt idx="314">
                  <c:v>42500</c:v>
                </c:pt>
                <c:pt idx="315">
                  <c:v>42501</c:v>
                </c:pt>
                <c:pt idx="316">
                  <c:v>42502</c:v>
                </c:pt>
                <c:pt idx="317">
                  <c:v>42503</c:v>
                </c:pt>
                <c:pt idx="318">
                  <c:v>42504</c:v>
                </c:pt>
                <c:pt idx="319">
                  <c:v>42505</c:v>
                </c:pt>
                <c:pt idx="320">
                  <c:v>42506</c:v>
                </c:pt>
                <c:pt idx="321">
                  <c:v>42507</c:v>
                </c:pt>
                <c:pt idx="322">
                  <c:v>42508</c:v>
                </c:pt>
                <c:pt idx="323">
                  <c:v>42509</c:v>
                </c:pt>
                <c:pt idx="324">
                  <c:v>42510</c:v>
                </c:pt>
                <c:pt idx="325">
                  <c:v>42511</c:v>
                </c:pt>
                <c:pt idx="326">
                  <c:v>42512</c:v>
                </c:pt>
                <c:pt idx="327">
                  <c:v>42513</c:v>
                </c:pt>
                <c:pt idx="328">
                  <c:v>42514</c:v>
                </c:pt>
                <c:pt idx="329">
                  <c:v>42515</c:v>
                </c:pt>
                <c:pt idx="330">
                  <c:v>42516</c:v>
                </c:pt>
                <c:pt idx="331">
                  <c:v>42517</c:v>
                </c:pt>
                <c:pt idx="332">
                  <c:v>42518</c:v>
                </c:pt>
                <c:pt idx="333">
                  <c:v>42519</c:v>
                </c:pt>
                <c:pt idx="334">
                  <c:v>42520</c:v>
                </c:pt>
                <c:pt idx="335">
                  <c:v>42521</c:v>
                </c:pt>
                <c:pt idx="336">
                  <c:v>42522</c:v>
                </c:pt>
                <c:pt idx="337">
                  <c:v>42523</c:v>
                </c:pt>
                <c:pt idx="338">
                  <c:v>42524</c:v>
                </c:pt>
                <c:pt idx="339">
                  <c:v>42525</c:v>
                </c:pt>
                <c:pt idx="340">
                  <c:v>42526</c:v>
                </c:pt>
                <c:pt idx="341">
                  <c:v>42527</c:v>
                </c:pt>
                <c:pt idx="342">
                  <c:v>42528</c:v>
                </c:pt>
                <c:pt idx="343">
                  <c:v>42529</c:v>
                </c:pt>
                <c:pt idx="344">
                  <c:v>42530</c:v>
                </c:pt>
                <c:pt idx="345">
                  <c:v>42531</c:v>
                </c:pt>
                <c:pt idx="346">
                  <c:v>42532</c:v>
                </c:pt>
                <c:pt idx="347">
                  <c:v>42533</c:v>
                </c:pt>
                <c:pt idx="348">
                  <c:v>42534</c:v>
                </c:pt>
                <c:pt idx="349">
                  <c:v>42535</c:v>
                </c:pt>
                <c:pt idx="350">
                  <c:v>42536</c:v>
                </c:pt>
                <c:pt idx="351">
                  <c:v>42537</c:v>
                </c:pt>
                <c:pt idx="352">
                  <c:v>42538</c:v>
                </c:pt>
                <c:pt idx="353">
                  <c:v>42539</c:v>
                </c:pt>
                <c:pt idx="354">
                  <c:v>42540</c:v>
                </c:pt>
                <c:pt idx="355">
                  <c:v>42541</c:v>
                </c:pt>
                <c:pt idx="356">
                  <c:v>42542</c:v>
                </c:pt>
                <c:pt idx="357">
                  <c:v>42543</c:v>
                </c:pt>
                <c:pt idx="358">
                  <c:v>42544</c:v>
                </c:pt>
                <c:pt idx="359">
                  <c:v>42545</c:v>
                </c:pt>
                <c:pt idx="360">
                  <c:v>42546</c:v>
                </c:pt>
                <c:pt idx="361">
                  <c:v>42547</c:v>
                </c:pt>
                <c:pt idx="362">
                  <c:v>42548</c:v>
                </c:pt>
                <c:pt idx="363">
                  <c:v>42549</c:v>
                </c:pt>
                <c:pt idx="364">
                  <c:v>42550</c:v>
                </c:pt>
                <c:pt idx="365">
                  <c:v>42551</c:v>
                </c:pt>
                <c:pt idx="366">
                  <c:v>42552</c:v>
                </c:pt>
              </c:numCache>
            </c:numRef>
          </c:cat>
          <c:val>
            <c:numRef>
              <c:f>NutriPlotsInfo!$F$12:$F$378</c:f>
              <c:numCache>
                <c:formatCode>0.00</c:formatCode>
                <c:ptCount val="3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5.84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7.6950000000000003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11.530000000000001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13.765000000000001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6.16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12.8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20.85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6.28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33.200000000000003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32.299999999999997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19.100000000000001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5B-4A1F-84A4-9E4796005B85}"/>
            </c:ext>
          </c:extLst>
        </c:ser>
        <c:ser>
          <c:idx val="0"/>
          <c:order val="3"/>
          <c:tx>
            <c:strRef>
              <c:f>NutriPlotsInfo!$G$11</c:f>
              <c:strCache>
                <c:ptCount val="1"/>
                <c:pt idx="0">
                  <c:v>Lysimeter Ammoniacal - N </c:v>
                </c:pt>
              </c:strCache>
            </c:strRef>
          </c:tx>
          <c:spPr>
            <a:solidFill>
              <a:srgbClr val="7030A0"/>
            </a:solidFill>
            <a:ln w="19050">
              <a:solidFill>
                <a:srgbClr val="7030A0"/>
              </a:solidFill>
            </a:ln>
          </c:spPr>
          <c:invertIfNegative val="0"/>
          <c:val>
            <c:numRef>
              <c:f>NutriPlotsInfo!$G$12:$G$378</c:f>
              <c:numCache>
                <c:formatCode>0.00</c:formatCode>
                <c:ptCount val="3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0.26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0.55499999999999994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0.43999999999999995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7.5000000000000011E-2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0.79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0.78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1.635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1.1000000000000001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1.0149999999999999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0.27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0.2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5B-4A1F-84A4-9E4796005B85}"/>
            </c:ext>
          </c:extLst>
        </c:ser>
        <c:ser>
          <c:idx val="2"/>
          <c:order val="4"/>
          <c:tx>
            <c:strRef>
              <c:f>NutriPlotsInfo!$H$11</c:f>
              <c:strCache>
                <c:ptCount val="1"/>
                <c:pt idx="0">
                  <c:v>Irrigation - TKN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19050"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NutriPlotsInfo!$H$12:$H$378</c:f>
              <c:numCache>
                <c:formatCode>0.00</c:formatCode>
                <c:ptCount val="3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74.7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74.7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79.3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89.1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78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76.2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72.099999999999994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72.099999999999994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5B-4A1F-84A4-9E4796005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0620001"/>
        <c:axId val="60620002"/>
      </c:barChart>
      <c:barChart>
        <c:barDir val="col"/>
        <c:grouping val="stacked"/>
        <c:varyColors val="0"/>
        <c:ser>
          <c:idx val="3"/>
          <c:order val="5"/>
          <c:tx>
            <c:strRef>
              <c:f>NutriPlotsInfo!$I$11</c:f>
              <c:strCache>
                <c:ptCount val="1"/>
                <c:pt idx="0">
                  <c:v>Irrigation - kg/N/Ha</c:v>
                </c:pt>
              </c:strCache>
            </c:strRef>
          </c:tx>
          <c:spPr>
            <a:solidFill>
              <a:schemeClr val="accent4"/>
            </a:solidFill>
            <a:ln w="9525">
              <a:solidFill>
                <a:schemeClr val="accent4"/>
              </a:solidFill>
            </a:ln>
          </c:spPr>
          <c:invertIfNegative val="0"/>
          <c:val>
            <c:numRef>
              <c:f>NutriPlotsInfo!$I$12:$I$378</c:f>
              <c:numCache>
                <c:formatCode>0.00</c:formatCode>
                <c:ptCount val="3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31.125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31.125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32.604350490196076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35.268750000000004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26.143382352941178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15.081250000000001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15.550980392156863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18.245894607843137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A5B-4A1F-84A4-9E4796005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0"/>
        <c:overlap val="-100"/>
        <c:axId val="931736040"/>
        <c:axId val="931735712"/>
      </c:barChart>
      <c:valAx>
        <c:axId val="60620002"/>
        <c:scaling>
          <c:orientation val="maxMin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mg/m3</a:t>
                </a:r>
              </a:p>
            </c:rich>
          </c:tx>
          <c:overlay val="0"/>
        </c:title>
        <c:numFmt formatCode="#" sourceLinked="0"/>
        <c:majorTickMark val="out"/>
        <c:minorTickMark val="none"/>
        <c:tickLblPos val="nextTo"/>
        <c:crossAx val="60620001"/>
        <c:crosses val="max"/>
        <c:crossBetween val="between"/>
      </c:valAx>
      <c:dateAx>
        <c:axId val="60620001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numFmt formatCode="mmm\ yyyy" sourceLinked="0"/>
        <c:majorTickMark val="out"/>
        <c:minorTickMark val="none"/>
        <c:tickLblPos val="nextTo"/>
        <c:crossAx val="60620002"/>
        <c:crosses val="max"/>
        <c:auto val="1"/>
        <c:lblOffset val="100"/>
        <c:baseTimeUnit val="days"/>
        <c:majorUnit val="1"/>
        <c:majorTimeUnit val="months"/>
        <c:minorUnit val="4"/>
        <c:minorTimeUnit val="months"/>
      </c:dateAx>
      <c:valAx>
        <c:axId val="93173571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strRef>
              <c:f>NutriPlotsInfo!$I$11</c:f>
              <c:strCache>
                <c:ptCount val="1"/>
                <c:pt idx="0">
                  <c:v>Irrigation - kg/N/Ha</c:v>
                </c:pt>
              </c:strCache>
            </c:strRef>
          </c:tx>
          <c:overlay val="0"/>
        </c:title>
        <c:numFmt formatCode="0.00" sourceLinked="1"/>
        <c:majorTickMark val="out"/>
        <c:minorTickMark val="none"/>
        <c:tickLblPos val="nextTo"/>
        <c:crossAx val="931736040"/>
        <c:crosses val="autoZero"/>
        <c:crossBetween val="between"/>
      </c:valAx>
      <c:catAx>
        <c:axId val="931736040"/>
        <c:scaling>
          <c:orientation val="minMax"/>
        </c:scaling>
        <c:delete val="1"/>
        <c:axPos val="b"/>
        <c:majorTickMark val="out"/>
        <c:minorTickMark val="none"/>
        <c:tickLblPos val="nextTo"/>
        <c:crossAx val="931735712"/>
        <c:crosses val="autoZero"/>
        <c:auto val="1"/>
        <c:lblAlgn val="ctr"/>
        <c:lblOffset val="100"/>
        <c:tickLblSkip val="1"/>
        <c:tickMarkSkip val="1"/>
        <c:noMultiLvlLbl val="0"/>
      </c:cat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NutriPlotsInfo!$M$10</c:f>
          <c:strCache>
            <c:ptCount val="1"/>
            <c:pt idx="0">
              <c:v>Block B1 - Root Zone Deep 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NutriPlotsInfo!$P$11</c:f>
              <c:strCache>
                <c:ptCount val="1"/>
                <c:pt idx="0">
                  <c:v>Lysimeter Nitrite - N </c:v>
                </c:pt>
              </c:strCache>
            </c:strRef>
          </c:tx>
          <c:spPr>
            <a:solidFill>
              <a:srgbClr val="00B050"/>
            </a:solidFill>
            <a:ln w="19050">
              <a:solidFill>
                <a:srgbClr val="00B050"/>
              </a:solidFill>
            </a:ln>
          </c:spPr>
          <c:invertIfNegative val="0"/>
          <c:cat>
            <c:numRef>
              <c:f>NutriPlotsInfo!$N$12:$N$378</c:f>
              <c:numCache>
                <c:formatCode>m/d/yyyy</c:formatCode>
                <c:ptCount val="367"/>
                <c:pt idx="0">
                  <c:v>40179</c:v>
                </c:pt>
                <c:pt idx="1">
                  <c:v>40180</c:v>
                </c:pt>
                <c:pt idx="2">
                  <c:v>40181</c:v>
                </c:pt>
                <c:pt idx="3">
                  <c:v>40182</c:v>
                </c:pt>
                <c:pt idx="4">
                  <c:v>40183</c:v>
                </c:pt>
                <c:pt idx="5">
                  <c:v>40184</c:v>
                </c:pt>
                <c:pt idx="6">
                  <c:v>40185</c:v>
                </c:pt>
                <c:pt idx="7">
                  <c:v>40186</c:v>
                </c:pt>
                <c:pt idx="8">
                  <c:v>40187</c:v>
                </c:pt>
                <c:pt idx="9">
                  <c:v>40188</c:v>
                </c:pt>
                <c:pt idx="10">
                  <c:v>40189</c:v>
                </c:pt>
                <c:pt idx="11">
                  <c:v>40190</c:v>
                </c:pt>
                <c:pt idx="12">
                  <c:v>40191</c:v>
                </c:pt>
                <c:pt idx="13">
                  <c:v>40192</c:v>
                </c:pt>
                <c:pt idx="14">
                  <c:v>40193</c:v>
                </c:pt>
                <c:pt idx="15">
                  <c:v>40194</c:v>
                </c:pt>
                <c:pt idx="16">
                  <c:v>40195</c:v>
                </c:pt>
                <c:pt idx="17">
                  <c:v>40196</c:v>
                </c:pt>
                <c:pt idx="18">
                  <c:v>40197</c:v>
                </c:pt>
                <c:pt idx="19">
                  <c:v>40198</c:v>
                </c:pt>
                <c:pt idx="20">
                  <c:v>40199</c:v>
                </c:pt>
                <c:pt idx="21">
                  <c:v>40200</c:v>
                </c:pt>
                <c:pt idx="22">
                  <c:v>40201</c:v>
                </c:pt>
                <c:pt idx="23">
                  <c:v>40202</c:v>
                </c:pt>
                <c:pt idx="24">
                  <c:v>40203</c:v>
                </c:pt>
                <c:pt idx="25">
                  <c:v>40204</c:v>
                </c:pt>
                <c:pt idx="26">
                  <c:v>40205</c:v>
                </c:pt>
                <c:pt idx="27">
                  <c:v>40206</c:v>
                </c:pt>
                <c:pt idx="28">
                  <c:v>40207</c:v>
                </c:pt>
                <c:pt idx="29">
                  <c:v>40208</c:v>
                </c:pt>
                <c:pt idx="30">
                  <c:v>40209</c:v>
                </c:pt>
                <c:pt idx="31">
                  <c:v>40210</c:v>
                </c:pt>
                <c:pt idx="32">
                  <c:v>40211</c:v>
                </c:pt>
                <c:pt idx="33">
                  <c:v>40212</c:v>
                </c:pt>
                <c:pt idx="34">
                  <c:v>40213</c:v>
                </c:pt>
                <c:pt idx="35">
                  <c:v>40214</c:v>
                </c:pt>
                <c:pt idx="36">
                  <c:v>40215</c:v>
                </c:pt>
                <c:pt idx="37">
                  <c:v>40216</c:v>
                </c:pt>
                <c:pt idx="38">
                  <c:v>40217</c:v>
                </c:pt>
                <c:pt idx="39">
                  <c:v>40218</c:v>
                </c:pt>
                <c:pt idx="40">
                  <c:v>40219</c:v>
                </c:pt>
                <c:pt idx="41">
                  <c:v>40220</c:v>
                </c:pt>
                <c:pt idx="42">
                  <c:v>40221</c:v>
                </c:pt>
                <c:pt idx="43">
                  <c:v>40222</c:v>
                </c:pt>
                <c:pt idx="44">
                  <c:v>40223</c:v>
                </c:pt>
                <c:pt idx="45">
                  <c:v>40224</c:v>
                </c:pt>
                <c:pt idx="46">
                  <c:v>40225</c:v>
                </c:pt>
                <c:pt idx="47">
                  <c:v>40226</c:v>
                </c:pt>
                <c:pt idx="48">
                  <c:v>40227</c:v>
                </c:pt>
                <c:pt idx="49">
                  <c:v>40228</c:v>
                </c:pt>
                <c:pt idx="50">
                  <c:v>40229</c:v>
                </c:pt>
                <c:pt idx="51">
                  <c:v>40230</c:v>
                </c:pt>
                <c:pt idx="52">
                  <c:v>40231</c:v>
                </c:pt>
                <c:pt idx="53">
                  <c:v>40232</c:v>
                </c:pt>
                <c:pt idx="54">
                  <c:v>40233</c:v>
                </c:pt>
                <c:pt idx="55">
                  <c:v>40234</c:v>
                </c:pt>
                <c:pt idx="56">
                  <c:v>40235</c:v>
                </c:pt>
                <c:pt idx="57">
                  <c:v>40236</c:v>
                </c:pt>
                <c:pt idx="58">
                  <c:v>40237</c:v>
                </c:pt>
                <c:pt idx="59">
                  <c:v>40238</c:v>
                </c:pt>
                <c:pt idx="60">
                  <c:v>40239</c:v>
                </c:pt>
                <c:pt idx="61">
                  <c:v>40240</c:v>
                </c:pt>
                <c:pt idx="62">
                  <c:v>40241</c:v>
                </c:pt>
                <c:pt idx="63">
                  <c:v>40242</c:v>
                </c:pt>
                <c:pt idx="64">
                  <c:v>40243</c:v>
                </c:pt>
                <c:pt idx="65">
                  <c:v>40244</c:v>
                </c:pt>
                <c:pt idx="66">
                  <c:v>40245</c:v>
                </c:pt>
                <c:pt idx="67">
                  <c:v>40246</c:v>
                </c:pt>
                <c:pt idx="68">
                  <c:v>40247</c:v>
                </c:pt>
                <c:pt idx="69">
                  <c:v>40248</c:v>
                </c:pt>
                <c:pt idx="70">
                  <c:v>40249</c:v>
                </c:pt>
                <c:pt idx="71">
                  <c:v>40250</c:v>
                </c:pt>
                <c:pt idx="72">
                  <c:v>40251</c:v>
                </c:pt>
                <c:pt idx="73">
                  <c:v>40252</c:v>
                </c:pt>
                <c:pt idx="74">
                  <c:v>40253</c:v>
                </c:pt>
                <c:pt idx="75">
                  <c:v>40254</c:v>
                </c:pt>
                <c:pt idx="76">
                  <c:v>40255</c:v>
                </c:pt>
                <c:pt idx="77">
                  <c:v>40256</c:v>
                </c:pt>
                <c:pt idx="78">
                  <c:v>40257</c:v>
                </c:pt>
                <c:pt idx="79">
                  <c:v>40258</c:v>
                </c:pt>
                <c:pt idx="80">
                  <c:v>40259</c:v>
                </c:pt>
                <c:pt idx="81">
                  <c:v>40260</c:v>
                </c:pt>
                <c:pt idx="82">
                  <c:v>40261</c:v>
                </c:pt>
                <c:pt idx="83">
                  <c:v>40262</c:v>
                </c:pt>
                <c:pt idx="84">
                  <c:v>40263</c:v>
                </c:pt>
                <c:pt idx="85">
                  <c:v>40264</c:v>
                </c:pt>
                <c:pt idx="86">
                  <c:v>40265</c:v>
                </c:pt>
                <c:pt idx="87">
                  <c:v>40266</c:v>
                </c:pt>
                <c:pt idx="88">
                  <c:v>40267</c:v>
                </c:pt>
                <c:pt idx="89">
                  <c:v>40268</c:v>
                </c:pt>
                <c:pt idx="90">
                  <c:v>40269</c:v>
                </c:pt>
                <c:pt idx="91">
                  <c:v>40270</c:v>
                </c:pt>
                <c:pt idx="92">
                  <c:v>40271</c:v>
                </c:pt>
                <c:pt idx="93">
                  <c:v>40272</c:v>
                </c:pt>
                <c:pt idx="94">
                  <c:v>40273</c:v>
                </c:pt>
                <c:pt idx="95">
                  <c:v>40274</c:v>
                </c:pt>
                <c:pt idx="96">
                  <c:v>40275</c:v>
                </c:pt>
                <c:pt idx="97">
                  <c:v>40276</c:v>
                </c:pt>
                <c:pt idx="98">
                  <c:v>40277</c:v>
                </c:pt>
                <c:pt idx="99">
                  <c:v>40278</c:v>
                </c:pt>
                <c:pt idx="100">
                  <c:v>40279</c:v>
                </c:pt>
                <c:pt idx="101">
                  <c:v>40280</c:v>
                </c:pt>
                <c:pt idx="102">
                  <c:v>40281</c:v>
                </c:pt>
                <c:pt idx="103">
                  <c:v>40282</c:v>
                </c:pt>
                <c:pt idx="104">
                  <c:v>40283</c:v>
                </c:pt>
                <c:pt idx="105">
                  <c:v>40284</c:v>
                </c:pt>
                <c:pt idx="106">
                  <c:v>40285</c:v>
                </c:pt>
                <c:pt idx="107">
                  <c:v>40286</c:v>
                </c:pt>
                <c:pt idx="108">
                  <c:v>40287</c:v>
                </c:pt>
                <c:pt idx="109">
                  <c:v>40288</c:v>
                </c:pt>
                <c:pt idx="110">
                  <c:v>40289</c:v>
                </c:pt>
                <c:pt idx="111">
                  <c:v>40290</c:v>
                </c:pt>
                <c:pt idx="112">
                  <c:v>40291</c:v>
                </c:pt>
                <c:pt idx="113">
                  <c:v>40292</c:v>
                </c:pt>
                <c:pt idx="114">
                  <c:v>40293</c:v>
                </c:pt>
                <c:pt idx="115">
                  <c:v>40294</c:v>
                </c:pt>
                <c:pt idx="116">
                  <c:v>40295</c:v>
                </c:pt>
                <c:pt idx="117">
                  <c:v>40296</c:v>
                </c:pt>
                <c:pt idx="118">
                  <c:v>40297</c:v>
                </c:pt>
                <c:pt idx="119">
                  <c:v>40298</c:v>
                </c:pt>
                <c:pt idx="120">
                  <c:v>40299</c:v>
                </c:pt>
                <c:pt idx="121">
                  <c:v>40300</c:v>
                </c:pt>
                <c:pt idx="122">
                  <c:v>40301</c:v>
                </c:pt>
                <c:pt idx="123">
                  <c:v>40302</c:v>
                </c:pt>
                <c:pt idx="124">
                  <c:v>40303</c:v>
                </c:pt>
                <c:pt idx="125">
                  <c:v>40304</c:v>
                </c:pt>
                <c:pt idx="126">
                  <c:v>40305</c:v>
                </c:pt>
                <c:pt idx="127">
                  <c:v>40306</c:v>
                </c:pt>
                <c:pt idx="128">
                  <c:v>40307</c:v>
                </c:pt>
                <c:pt idx="129">
                  <c:v>40308</c:v>
                </c:pt>
                <c:pt idx="130">
                  <c:v>40309</c:v>
                </c:pt>
                <c:pt idx="131">
                  <c:v>40310</c:v>
                </c:pt>
                <c:pt idx="132">
                  <c:v>40311</c:v>
                </c:pt>
                <c:pt idx="133">
                  <c:v>40312</c:v>
                </c:pt>
                <c:pt idx="134">
                  <c:v>40313</c:v>
                </c:pt>
                <c:pt idx="135">
                  <c:v>40314</c:v>
                </c:pt>
                <c:pt idx="136">
                  <c:v>40315</c:v>
                </c:pt>
                <c:pt idx="137">
                  <c:v>40316</c:v>
                </c:pt>
                <c:pt idx="138">
                  <c:v>40317</c:v>
                </c:pt>
                <c:pt idx="139">
                  <c:v>40318</c:v>
                </c:pt>
                <c:pt idx="140">
                  <c:v>40319</c:v>
                </c:pt>
                <c:pt idx="141">
                  <c:v>40320</c:v>
                </c:pt>
                <c:pt idx="142">
                  <c:v>40321</c:v>
                </c:pt>
                <c:pt idx="143">
                  <c:v>40322</c:v>
                </c:pt>
                <c:pt idx="144">
                  <c:v>40323</c:v>
                </c:pt>
                <c:pt idx="145">
                  <c:v>40324</c:v>
                </c:pt>
                <c:pt idx="146">
                  <c:v>40325</c:v>
                </c:pt>
                <c:pt idx="147">
                  <c:v>40326</c:v>
                </c:pt>
                <c:pt idx="148">
                  <c:v>40327</c:v>
                </c:pt>
                <c:pt idx="149">
                  <c:v>40328</c:v>
                </c:pt>
                <c:pt idx="150">
                  <c:v>40329</c:v>
                </c:pt>
                <c:pt idx="151">
                  <c:v>40330</c:v>
                </c:pt>
                <c:pt idx="152">
                  <c:v>40331</c:v>
                </c:pt>
                <c:pt idx="153">
                  <c:v>40332</c:v>
                </c:pt>
                <c:pt idx="154">
                  <c:v>40333</c:v>
                </c:pt>
                <c:pt idx="155">
                  <c:v>40334</c:v>
                </c:pt>
                <c:pt idx="156">
                  <c:v>40335</c:v>
                </c:pt>
                <c:pt idx="157">
                  <c:v>40336</c:v>
                </c:pt>
                <c:pt idx="158">
                  <c:v>40337</c:v>
                </c:pt>
                <c:pt idx="159">
                  <c:v>40338</c:v>
                </c:pt>
                <c:pt idx="160">
                  <c:v>40339</c:v>
                </c:pt>
                <c:pt idx="161">
                  <c:v>40340</c:v>
                </c:pt>
                <c:pt idx="162">
                  <c:v>40341</c:v>
                </c:pt>
                <c:pt idx="163">
                  <c:v>40342</c:v>
                </c:pt>
                <c:pt idx="164">
                  <c:v>40343</c:v>
                </c:pt>
                <c:pt idx="165">
                  <c:v>40344</c:v>
                </c:pt>
                <c:pt idx="166">
                  <c:v>40345</c:v>
                </c:pt>
                <c:pt idx="167">
                  <c:v>40346</c:v>
                </c:pt>
                <c:pt idx="168">
                  <c:v>40347</c:v>
                </c:pt>
                <c:pt idx="169">
                  <c:v>40348</c:v>
                </c:pt>
                <c:pt idx="170">
                  <c:v>40349</c:v>
                </c:pt>
                <c:pt idx="171">
                  <c:v>40350</c:v>
                </c:pt>
                <c:pt idx="172">
                  <c:v>40351</c:v>
                </c:pt>
                <c:pt idx="173">
                  <c:v>40352</c:v>
                </c:pt>
                <c:pt idx="174">
                  <c:v>40353</c:v>
                </c:pt>
                <c:pt idx="175">
                  <c:v>40354</c:v>
                </c:pt>
                <c:pt idx="176">
                  <c:v>40355</c:v>
                </c:pt>
                <c:pt idx="177">
                  <c:v>40356</c:v>
                </c:pt>
                <c:pt idx="178">
                  <c:v>40357</c:v>
                </c:pt>
                <c:pt idx="179">
                  <c:v>40358</c:v>
                </c:pt>
                <c:pt idx="180">
                  <c:v>40359</c:v>
                </c:pt>
                <c:pt idx="181">
                  <c:v>40360</c:v>
                </c:pt>
                <c:pt idx="182">
                  <c:v>40361</c:v>
                </c:pt>
                <c:pt idx="183">
                  <c:v>40362</c:v>
                </c:pt>
                <c:pt idx="184">
                  <c:v>40363</c:v>
                </c:pt>
                <c:pt idx="185">
                  <c:v>40364</c:v>
                </c:pt>
                <c:pt idx="186">
                  <c:v>40365</c:v>
                </c:pt>
                <c:pt idx="187">
                  <c:v>40366</c:v>
                </c:pt>
                <c:pt idx="188">
                  <c:v>40367</c:v>
                </c:pt>
                <c:pt idx="189">
                  <c:v>40368</c:v>
                </c:pt>
                <c:pt idx="190">
                  <c:v>40369</c:v>
                </c:pt>
                <c:pt idx="191">
                  <c:v>40370</c:v>
                </c:pt>
                <c:pt idx="192">
                  <c:v>40371</c:v>
                </c:pt>
                <c:pt idx="193">
                  <c:v>40372</c:v>
                </c:pt>
                <c:pt idx="194">
                  <c:v>40373</c:v>
                </c:pt>
                <c:pt idx="195">
                  <c:v>40374</c:v>
                </c:pt>
                <c:pt idx="196">
                  <c:v>40375</c:v>
                </c:pt>
                <c:pt idx="197">
                  <c:v>40376</c:v>
                </c:pt>
                <c:pt idx="198">
                  <c:v>40377</c:v>
                </c:pt>
                <c:pt idx="199">
                  <c:v>40378</c:v>
                </c:pt>
                <c:pt idx="200">
                  <c:v>40379</c:v>
                </c:pt>
                <c:pt idx="201">
                  <c:v>40380</c:v>
                </c:pt>
                <c:pt idx="202">
                  <c:v>40381</c:v>
                </c:pt>
                <c:pt idx="203">
                  <c:v>40382</c:v>
                </c:pt>
                <c:pt idx="204">
                  <c:v>40383</c:v>
                </c:pt>
                <c:pt idx="205">
                  <c:v>40384</c:v>
                </c:pt>
                <c:pt idx="206">
                  <c:v>40385</c:v>
                </c:pt>
                <c:pt idx="207">
                  <c:v>40386</c:v>
                </c:pt>
                <c:pt idx="208">
                  <c:v>40387</c:v>
                </c:pt>
                <c:pt idx="209">
                  <c:v>40388</c:v>
                </c:pt>
                <c:pt idx="210">
                  <c:v>40389</c:v>
                </c:pt>
                <c:pt idx="211">
                  <c:v>40390</c:v>
                </c:pt>
                <c:pt idx="212">
                  <c:v>40391</c:v>
                </c:pt>
                <c:pt idx="213">
                  <c:v>40392</c:v>
                </c:pt>
                <c:pt idx="214">
                  <c:v>40393</c:v>
                </c:pt>
                <c:pt idx="215">
                  <c:v>40394</c:v>
                </c:pt>
                <c:pt idx="216">
                  <c:v>40395</c:v>
                </c:pt>
                <c:pt idx="217">
                  <c:v>40396</c:v>
                </c:pt>
                <c:pt idx="218">
                  <c:v>40397</c:v>
                </c:pt>
                <c:pt idx="219">
                  <c:v>40398</c:v>
                </c:pt>
                <c:pt idx="220">
                  <c:v>40399</c:v>
                </c:pt>
                <c:pt idx="221">
                  <c:v>40400</c:v>
                </c:pt>
                <c:pt idx="222">
                  <c:v>40401</c:v>
                </c:pt>
                <c:pt idx="223">
                  <c:v>40402</c:v>
                </c:pt>
                <c:pt idx="224">
                  <c:v>40403</c:v>
                </c:pt>
                <c:pt idx="225">
                  <c:v>40404</c:v>
                </c:pt>
                <c:pt idx="226">
                  <c:v>40405</c:v>
                </c:pt>
                <c:pt idx="227">
                  <c:v>40406</c:v>
                </c:pt>
                <c:pt idx="228">
                  <c:v>40407</c:v>
                </c:pt>
                <c:pt idx="229">
                  <c:v>40408</c:v>
                </c:pt>
                <c:pt idx="230">
                  <c:v>40409</c:v>
                </c:pt>
                <c:pt idx="231">
                  <c:v>40410</c:v>
                </c:pt>
                <c:pt idx="232">
                  <c:v>40411</c:v>
                </c:pt>
                <c:pt idx="233">
                  <c:v>40412</c:v>
                </c:pt>
                <c:pt idx="234">
                  <c:v>40413</c:v>
                </c:pt>
                <c:pt idx="235">
                  <c:v>40414</c:v>
                </c:pt>
                <c:pt idx="236">
                  <c:v>40415</c:v>
                </c:pt>
                <c:pt idx="237">
                  <c:v>40416</c:v>
                </c:pt>
                <c:pt idx="238">
                  <c:v>40417</c:v>
                </c:pt>
                <c:pt idx="239">
                  <c:v>40418</c:v>
                </c:pt>
                <c:pt idx="240">
                  <c:v>40419</c:v>
                </c:pt>
                <c:pt idx="241">
                  <c:v>40420</c:v>
                </c:pt>
                <c:pt idx="242">
                  <c:v>40421</c:v>
                </c:pt>
                <c:pt idx="243">
                  <c:v>40422</c:v>
                </c:pt>
                <c:pt idx="244">
                  <c:v>40423</c:v>
                </c:pt>
                <c:pt idx="245">
                  <c:v>40424</c:v>
                </c:pt>
                <c:pt idx="246">
                  <c:v>40425</c:v>
                </c:pt>
                <c:pt idx="247">
                  <c:v>40426</c:v>
                </c:pt>
                <c:pt idx="248">
                  <c:v>40427</c:v>
                </c:pt>
                <c:pt idx="249">
                  <c:v>40428</c:v>
                </c:pt>
                <c:pt idx="250">
                  <c:v>40429</c:v>
                </c:pt>
                <c:pt idx="251">
                  <c:v>40430</c:v>
                </c:pt>
                <c:pt idx="252">
                  <c:v>40431</c:v>
                </c:pt>
                <c:pt idx="253">
                  <c:v>40432</c:v>
                </c:pt>
                <c:pt idx="254">
                  <c:v>40433</c:v>
                </c:pt>
                <c:pt idx="255">
                  <c:v>40434</c:v>
                </c:pt>
                <c:pt idx="256">
                  <c:v>40435</c:v>
                </c:pt>
                <c:pt idx="257">
                  <c:v>40436</c:v>
                </c:pt>
                <c:pt idx="258">
                  <c:v>40437</c:v>
                </c:pt>
                <c:pt idx="259">
                  <c:v>40438</c:v>
                </c:pt>
                <c:pt idx="260">
                  <c:v>40439</c:v>
                </c:pt>
                <c:pt idx="261">
                  <c:v>40440</c:v>
                </c:pt>
                <c:pt idx="262">
                  <c:v>40441</c:v>
                </c:pt>
                <c:pt idx="263">
                  <c:v>40442</c:v>
                </c:pt>
                <c:pt idx="264">
                  <c:v>40443</c:v>
                </c:pt>
                <c:pt idx="265">
                  <c:v>40444</c:v>
                </c:pt>
                <c:pt idx="266">
                  <c:v>40445</c:v>
                </c:pt>
                <c:pt idx="267">
                  <c:v>40446</c:v>
                </c:pt>
                <c:pt idx="268">
                  <c:v>40447</c:v>
                </c:pt>
                <c:pt idx="269">
                  <c:v>40448</c:v>
                </c:pt>
                <c:pt idx="270">
                  <c:v>40449</c:v>
                </c:pt>
                <c:pt idx="271">
                  <c:v>40450</c:v>
                </c:pt>
                <c:pt idx="272">
                  <c:v>40451</c:v>
                </c:pt>
                <c:pt idx="273">
                  <c:v>40452</c:v>
                </c:pt>
                <c:pt idx="274">
                  <c:v>40453</c:v>
                </c:pt>
                <c:pt idx="275">
                  <c:v>40454</c:v>
                </c:pt>
                <c:pt idx="276">
                  <c:v>40455</c:v>
                </c:pt>
                <c:pt idx="277">
                  <c:v>40456</c:v>
                </c:pt>
                <c:pt idx="278">
                  <c:v>40457</c:v>
                </c:pt>
                <c:pt idx="279">
                  <c:v>40458</c:v>
                </c:pt>
                <c:pt idx="280">
                  <c:v>40459</c:v>
                </c:pt>
                <c:pt idx="281">
                  <c:v>40460</c:v>
                </c:pt>
                <c:pt idx="282">
                  <c:v>40461</c:v>
                </c:pt>
                <c:pt idx="283">
                  <c:v>40462</c:v>
                </c:pt>
                <c:pt idx="284">
                  <c:v>40463</c:v>
                </c:pt>
                <c:pt idx="285">
                  <c:v>40464</c:v>
                </c:pt>
                <c:pt idx="286">
                  <c:v>40465</c:v>
                </c:pt>
                <c:pt idx="287">
                  <c:v>40466</c:v>
                </c:pt>
                <c:pt idx="288">
                  <c:v>40467</c:v>
                </c:pt>
                <c:pt idx="289">
                  <c:v>40468</c:v>
                </c:pt>
                <c:pt idx="290">
                  <c:v>40469</c:v>
                </c:pt>
                <c:pt idx="291">
                  <c:v>40470</c:v>
                </c:pt>
                <c:pt idx="292">
                  <c:v>40471</c:v>
                </c:pt>
                <c:pt idx="293">
                  <c:v>40472</c:v>
                </c:pt>
                <c:pt idx="294">
                  <c:v>40473</c:v>
                </c:pt>
                <c:pt idx="295">
                  <c:v>40474</c:v>
                </c:pt>
                <c:pt idx="296">
                  <c:v>40475</c:v>
                </c:pt>
                <c:pt idx="297">
                  <c:v>40476</c:v>
                </c:pt>
                <c:pt idx="298">
                  <c:v>40477</c:v>
                </c:pt>
                <c:pt idx="299">
                  <c:v>40478</c:v>
                </c:pt>
                <c:pt idx="300">
                  <c:v>40479</c:v>
                </c:pt>
                <c:pt idx="301">
                  <c:v>40480</c:v>
                </c:pt>
                <c:pt idx="302">
                  <c:v>40481</c:v>
                </c:pt>
                <c:pt idx="303">
                  <c:v>40482</c:v>
                </c:pt>
                <c:pt idx="304">
                  <c:v>40483</c:v>
                </c:pt>
                <c:pt idx="305">
                  <c:v>40484</c:v>
                </c:pt>
                <c:pt idx="306">
                  <c:v>40485</c:v>
                </c:pt>
                <c:pt idx="307">
                  <c:v>40486</c:v>
                </c:pt>
                <c:pt idx="308">
                  <c:v>40487</c:v>
                </c:pt>
                <c:pt idx="309">
                  <c:v>40488</c:v>
                </c:pt>
                <c:pt idx="310">
                  <c:v>40489</c:v>
                </c:pt>
                <c:pt idx="311">
                  <c:v>40490</c:v>
                </c:pt>
                <c:pt idx="312">
                  <c:v>40491</c:v>
                </c:pt>
                <c:pt idx="313">
                  <c:v>40492</c:v>
                </c:pt>
                <c:pt idx="314">
                  <c:v>40493</c:v>
                </c:pt>
                <c:pt idx="315">
                  <c:v>40494</c:v>
                </c:pt>
                <c:pt idx="316">
                  <c:v>40495</c:v>
                </c:pt>
                <c:pt idx="317">
                  <c:v>40496</c:v>
                </c:pt>
                <c:pt idx="318">
                  <c:v>40497</c:v>
                </c:pt>
                <c:pt idx="319">
                  <c:v>40498</c:v>
                </c:pt>
                <c:pt idx="320">
                  <c:v>40499</c:v>
                </c:pt>
                <c:pt idx="321">
                  <c:v>40500</c:v>
                </c:pt>
                <c:pt idx="322">
                  <c:v>40501</c:v>
                </c:pt>
                <c:pt idx="323">
                  <c:v>40502</c:v>
                </c:pt>
                <c:pt idx="324">
                  <c:v>40503</c:v>
                </c:pt>
                <c:pt idx="325">
                  <c:v>40504</c:v>
                </c:pt>
                <c:pt idx="326">
                  <c:v>40505</c:v>
                </c:pt>
                <c:pt idx="327">
                  <c:v>40506</c:v>
                </c:pt>
                <c:pt idx="328">
                  <c:v>40507</c:v>
                </c:pt>
                <c:pt idx="329">
                  <c:v>40508</c:v>
                </c:pt>
                <c:pt idx="330">
                  <c:v>40509</c:v>
                </c:pt>
                <c:pt idx="331">
                  <c:v>40510</c:v>
                </c:pt>
                <c:pt idx="332">
                  <c:v>40511</c:v>
                </c:pt>
                <c:pt idx="333">
                  <c:v>40512</c:v>
                </c:pt>
                <c:pt idx="334">
                  <c:v>40513</c:v>
                </c:pt>
                <c:pt idx="335">
                  <c:v>40514</c:v>
                </c:pt>
                <c:pt idx="336">
                  <c:v>40515</c:v>
                </c:pt>
                <c:pt idx="337">
                  <c:v>40516</c:v>
                </c:pt>
                <c:pt idx="338">
                  <c:v>40517</c:v>
                </c:pt>
                <c:pt idx="339">
                  <c:v>40518</c:v>
                </c:pt>
                <c:pt idx="340">
                  <c:v>40519</c:v>
                </c:pt>
                <c:pt idx="341">
                  <c:v>40520</c:v>
                </c:pt>
                <c:pt idx="342">
                  <c:v>40521</c:v>
                </c:pt>
                <c:pt idx="343">
                  <c:v>40522</c:v>
                </c:pt>
                <c:pt idx="344">
                  <c:v>40523</c:v>
                </c:pt>
                <c:pt idx="345">
                  <c:v>40524</c:v>
                </c:pt>
                <c:pt idx="346">
                  <c:v>40525</c:v>
                </c:pt>
                <c:pt idx="347">
                  <c:v>40526</c:v>
                </c:pt>
                <c:pt idx="348">
                  <c:v>40527</c:v>
                </c:pt>
                <c:pt idx="349">
                  <c:v>40528</c:v>
                </c:pt>
                <c:pt idx="350">
                  <c:v>40529</c:v>
                </c:pt>
                <c:pt idx="351">
                  <c:v>40530</c:v>
                </c:pt>
                <c:pt idx="352">
                  <c:v>40531</c:v>
                </c:pt>
                <c:pt idx="353">
                  <c:v>40532</c:v>
                </c:pt>
                <c:pt idx="354">
                  <c:v>40533</c:v>
                </c:pt>
                <c:pt idx="355">
                  <c:v>40534</c:v>
                </c:pt>
                <c:pt idx="356">
                  <c:v>40535</c:v>
                </c:pt>
                <c:pt idx="357">
                  <c:v>40536</c:v>
                </c:pt>
                <c:pt idx="358">
                  <c:v>40537</c:v>
                </c:pt>
                <c:pt idx="359">
                  <c:v>40538</c:v>
                </c:pt>
                <c:pt idx="360">
                  <c:v>40539</c:v>
                </c:pt>
                <c:pt idx="361">
                  <c:v>40540</c:v>
                </c:pt>
                <c:pt idx="362">
                  <c:v>40541</c:v>
                </c:pt>
                <c:pt idx="363">
                  <c:v>40542</c:v>
                </c:pt>
                <c:pt idx="364">
                  <c:v>40543</c:v>
                </c:pt>
                <c:pt idx="365">
                  <c:v>40544</c:v>
                </c:pt>
                <c:pt idx="366">
                  <c:v>40545</c:v>
                </c:pt>
              </c:numCache>
            </c:numRef>
          </c:cat>
          <c:val>
            <c:numRef>
              <c:f>NutriPlotsInfo!$P$12:$P$378</c:f>
              <c:numCache>
                <c:formatCode>0.00</c:formatCode>
                <c:ptCount val="3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E-41C4-9BF0-1E8F004BBD4C}"/>
            </c:ext>
          </c:extLst>
        </c:ser>
        <c:ser>
          <c:idx val="6"/>
          <c:order val="1"/>
          <c:tx>
            <c:strRef>
              <c:f>NutriPlotsInfo!$O$11</c:f>
              <c:strCache>
                <c:ptCount val="1"/>
                <c:pt idx="0">
                  <c:v>Lysimeter TKN 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19050">
              <a:solidFill>
                <a:schemeClr val="accent2">
                  <a:lumMod val="75000"/>
                </a:schemeClr>
              </a:solidFill>
            </a:ln>
          </c:spPr>
          <c:invertIfNegative val="0"/>
          <c:cat>
            <c:numRef>
              <c:f>NutriPlotsInfo!$N$12:$N$378</c:f>
              <c:numCache>
                <c:formatCode>m/d/yyyy</c:formatCode>
                <c:ptCount val="367"/>
                <c:pt idx="0">
                  <c:v>40179</c:v>
                </c:pt>
                <c:pt idx="1">
                  <c:v>40180</c:v>
                </c:pt>
                <c:pt idx="2">
                  <c:v>40181</c:v>
                </c:pt>
                <c:pt idx="3">
                  <c:v>40182</c:v>
                </c:pt>
                <c:pt idx="4">
                  <c:v>40183</c:v>
                </c:pt>
                <c:pt idx="5">
                  <c:v>40184</c:v>
                </c:pt>
                <c:pt idx="6">
                  <c:v>40185</c:v>
                </c:pt>
                <c:pt idx="7">
                  <c:v>40186</c:v>
                </c:pt>
                <c:pt idx="8">
                  <c:v>40187</c:v>
                </c:pt>
                <c:pt idx="9">
                  <c:v>40188</c:v>
                </c:pt>
                <c:pt idx="10">
                  <c:v>40189</c:v>
                </c:pt>
                <c:pt idx="11">
                  <c:v>40190</c:v>
                </c:pt>
                <c:pt idx="12">
                  <c:v>40191</c:v>
                </c:pt>
                <c:pt idx="13">
                  <c:v>40192</c:v>
                </c:pt>
                <c:pt idx="14">
                  <c:v>40193</c:v>
                </c:pt>
                <c:pt idx="15">
                  <c:v>40194</c:v>
                </c:pt>
                <c:pt idx="16">
                  <c:v>40195</c:v>
                </c:pt>
                <c:pt idx="17">
                  <c:v>40196</c:v>
                </c:pt>
                <c:pt idx="18">
                  <c:v>40197</c:v>
                </c:pt>
                <c:pt idx="19">
                  <c:v>40198</c:v>
                </c:pt>
                <c:pt idx="20">
                  <c:v>40199</c:v>
                </c:pt>
                <c:pt idx="21">
                  <c:v>40200</c:v>
                </c:pt>
                <c:pt idx="22">
                  <c:v>40201</c:v>
                </c:pt>
                <c:pt idx="23">
                  <c:v>40202</c:v>
                </c:pt>
                <c:pt idx="24">
                  <c:v>40203</c:v>
                </c:pt>
                <c:pt idx="25">
                  <c:v>40204</c:v>
                </c:pt>
                <c:pt idx="26">
                  <c:v>40205</c:v>
                </c:pt>
                <c:pt idx="27">
                  <c:v>40206</c:v>
                </c:pt>
                <c:pt idx="28">
                  <c:v>40207</c:v>
                </c:pt>
                <c:pt idx="29">
                  <c:v>40208</c:v>
                </c:pt>
                <c:pt idx="30">
                  <c:v>40209</c:v>
                </c:pt>
                <c:pt idx="31">
                  <c:v>40210</c:v>
                </c:pt>
                <c:pt idx="32">
                  <c:v>40211</c:v>
                </c:pt>
                <c:pt idx="33">
                  <c:v>40212</c:v>
                </c:pt>
                <c:pt idx="34">
                  <c:v>40213</c:v>
                </c:pt>
                <c:pt idx="35">
                  <c:v>40214</c:v>
                </c:pt>
                <c:pt idx="36">
                  <c:v>40215</c:v>
                </c:pt>
                <c:pt idx="37">
                  <c:v>40216</c:v>
                </c:pt>
                <c:pt idx="38">
                  <c:v>40217</c:v>
                </c:pt>
                <c:pt idx="39">
                  <c:v>40218</c:v>
                </c:pt>
                <c:pt idx="40">
                  <c:v>40219</c:v>
                </c:pt>
                <c:pt idx="41">
                  <c:v>40220</c:v>
                </c:pt>
                <c:pt idx="42">
                  <c:v>40221</c:v>
                </c:pt>
                <c:pt idx="43">
                  <c:v>40222</c:v>
                </c:pt>
                <c:pt idx="44">
                  <c:v>40223</c:v>
                </c:pt>
                <c:pt idx="45">
                  <c:v>40224</c:v>
                </c:pt>
                <c:pt idx="46">
                  <c:v>40225</c:v>
                </c:pt>
                <c:pt idx="47">
                  <c:v>40226</c:v>
                </c:pt>
                <c:pt idx="48">
                  <c:v>40227</c:v>
                </c:pt>
                <c:pt idx="49">
                  <c:v>40228</c:v>
                </c:pt>
                <c:pt idx="50">
                  <c:v>40229</c:v>
                </c:pt>
                <c:pt idx="51">
                  <c:v>40230</c:v>
                </c:pt>
                <c:pt idx="52">
                  <c:v>40231</c:v>
                </c:pt>
                <c:pt idx="53">
                  <c:v>40232</c:v>
                </c:pt>
                <c:pt idx="54">
                  <c:v>40233</c:v>
                </c:pt>
                <c:pt idx="55">
                  <c:v>40234</c:v>
                </c:pt>
                <c:pt idx="56">
                  <c:v>40235</c:v>
                </c:pt>
                <c:pt idx="57">
                  <c:v>40236</c:v>
                </c:pt>
                <c:pt idx="58">
                  <c:v>40237</c:v>
                </c:pt>
                <c:pt idx="59">
                  <c:v>40238</c:v>
                </c:pt>
                <c:pt idx="60">
                  <c:v>40239</c:v>
                </c:pt>
                <c:pt idx="61">
                  <c:v>40240</c:v>
                </c:pt>
                <c:pt idx="62">
                  <c:v>40241</c:v>
                </c:pt>
                <c:pt idx="63">
                  <c:v>40242</c:v>
                </c:pt>
                <c:pt idx="64">
                  <c:v>40243</c:v>
                </c:pt>
                <c:pt idx="65">
                  <c:v>40244</c:v>
                </c:pt>
                <c:pt idx="66">
                  <c:v>40245</c:v>
                </c:pt>
                <c:pt idx="67">
                  <c:v>40246</c:v>
                </c:pt>
                <c:pt idx="68">
                  <c:v>40247</c:v>
                </c:pt>
                <c:pt idx="69">
                  <c:v>40248</c:v>
                </c:pt>
                <c:pt idx="70">
                  <c:v>40249</c:v>
                </c:pt>
                <c:pt idx="71">
                  <c:v>40250</c:v>
                </c:pt>
                <c:pt idx="72">
                  <c:v>40251</c:v>
                </c:pt>
                <c:pt idx="73">
                  <c:v>40252</c:v>
                </c:pt>
                <c:pt idx="74">
                  <c:v>40253</c:v>
                </c:pt>
                <c:pt idx="75">
                  <c:v>40254</c:v>
                </c:pt>
                <c:pt idx="76">
                  <c:v>40255</c:v>
                </c:pt>
                <c:pt idx="77">
                  <c:v>40256</c:v>
                </c:pt>
                <c:pt idx="78">
                  <c:v>40257</c:v>
                </c:pt>
                <c:pt idx="79">
                  <c:v>40258</c:v>
                </c:pt>
                <c:pt idx="80">
                  <c:v>40259</c:v>
                </c:pt>
                <c:pt idx="81">
                  <c:v>40260</c:v>
                </c:pt>
                <c:pt idx="82">
                  <c:v>40261</c:v>
                </c:pt>
                <c:pt idx="83">
                  <c:v>40262</c:v>
                </c:pt>
                <c:pt idx="84">
                  <c:v>40263</c:v>
                </c:pt>
                <c:pt idx="85">
                  <c:v>40264</c:v>
                </c:pt>
                <c:pt idx="86">
                  <c:v>40265</c:v>
                </c:pt>
                <c:pt idx="87">
                  <c:v>40266</c:v>
                </c:pt>
                <c:pt idx="88">
                  <c:v>40267</c:v>
                </c:pt>
                <c:pt idx="89">
                  <c:v>40268</c:v>
                </c:pt>
                <c:pt idx="90">
                  <c:v>40269</c:v>
                </c:pt>
                <c:pt idx="91">
                  <c:v>40270</c:v>
                </c:pt>
                <c:pt idx="92">
                  <c:v>40271</c:v>
                </c:pt>
                <c:pt idx="93">
                  <c:v>40272</c:v>
                </c:pt>
                <c:pt idx="94">
                  <c:v>40273</c:v>
                </c:pt>
                <c:pt idx="95">
                  <c:v>40274</c:v>
                </c:pt>
                <c:pt idx="96">
                  <c:v>40275</c:v>
                </c:pt>
                <c:pt idx="97">
                  <c:v>40276</c:v>
                </c:pt>
                <c:pt idx="98">
                  <c:v>40277</c:v>
                </c:pt>
                <c:pt idx="99">
                  <c:v>40278</c:v>
                </c:pt>
                <c:pt idx="100">
                  <c:v>40279</c:v>
                </c:pt>
                <c:pt idx="101">
                  <c:v>40280</c:v>
                </c:pt>
                <c:pt idx="102">
                  <c:v>40281</c:v>
                </c:pt>
                <c:pt idx="103">
                  <c:v>40282</c:v>
                </c:pt>
                <c:pt idx="104">
                  <c:v>40283</c:v>
                </c:pt>
                <c:pt idx="105">
                  <c:v>40284</c:v>
                </c:pt>
                <c:pt idx="106">
                  <c:v>40285</c:v>
                </c:pt>
                <c:pt idx="107">
                  <c:v>40286</c:v>
                </c:pt>
                <c:pt idx="108">
                  <c:v>40287</c:v>
                </c:pt>
                <c:pt idx="109">
                  <c:v>40288</c:v>
                </c:pt>
                <c:pt idx="110">
                  <c:v>40289</c:v>
                </c:pt>
                <c:pt idx="111">
                  <c:v>40290</c:v>
                </c:pt>
                <c:pt idx="112">
                  <c:v>40291</c:v>
                </c:pt>
                <c:pt idx="113">
                  <c:v>40292</c:v>
                </c:pt>
                <c:pt idx="114">
                  <c:v>40293</c:v>
                </c:pt>
                <c:pt idx="115">
                  <c:v>40294</c:v>
                </c:pt>
                <c:pt idx="116">
                  <c:v>40295</c:v>
                </c:pt>
                <c:pt idx="117">
                  <c:v>40296</c:v>
                </c:pt>
                <c:pt idx="118">
                  <c:v>40297</c:v>
                </c:pt>
                <c:pt idx="119">
                  <c:v>40298</c:v>
                </c:pt>
                <c:pt idx="120">
                  <c:v>40299</c:v>
                </c:pt>
                <c:pt idx="121">
                  <c:v>40300</c:v>
                </c:pt>
                <c:pt idx="122">
                  <c:v>40301</c:v>
                </c:pt>
                <c:pt idx="123">
                  <c:v>40302</c:v>
                </c:pt>
                <c:pt idx="124">
                  <c:v>40303</c:v>
                </c:pt>
                <c:pt idx="125">
                  <c:v>40304</c:v>
                </c:pt>
                <c:pt idx="126">
                  <c:v>40305</c:v>
                </c:pt>
                <c:pt idx="127">
                  <c:v>40306</c:v>
                </c:pt>
                <c:pt idx="128">
                  <c:v>40307</c:v>
                </c:pt>
                <c:pt idx="129">
                  <c:v>40308</c:v>
                </c:pt>
                <c:pt idx="130">
                  <c:v>40309</c:v>
                </c:pt>
                <c:pt idx="131">
                  <c:v>40310</c:v>
                </c:pt>
                <c:pt idx="132">
                  <c:v>40311</c:v>
                </c:pt>
                <c:pt idx="133">
                  <c:v>40312</c:v>
                </c:pt>
                <c:pt idx="134">
                  <c:v>40313</c:v>
                </c:pt>
                <c:pt idx="135">
                  <c:v>40314</c:v>
                </c:pt>
                <c:pt idx="136">
                  <c:v>40315</c:v>
                </c:pt>
                <c:pt idx="137">
                  <c:v>40316</c:v>
                </c:pt>
                <c:pt idx="138">
                  <c:v>40317</c:v>
                </c:pt>
                <c:pt idx="139">
                  <c:v>40318</c:v>
                </c:pt>
                <c:pt idx="140">
                  <c:v>40319</c:v>
                </c:pt>
                <c:pt idx="141">
                  <c:v>40320</c:v>
                </c:pt>
                <c:pt idx="142">
                  <c:v>40321</c:v>
                </c:pt>
                <c:pt idx="143">
                  <c:v>40322</c:v>
                </c:pt>
                <c:pt idx="144">
                  <c:v>40323</c:v>
                </c:pt>
                <c:pt idx="145">
                  <c:v>40324</c:v>
                </c:pt>
                <c:pt idx="146">
                  <c:v>40325</c:v>
                </c:pt>
                <c:pt idx="147">
                  <c:v>40326</c:v>
                </c:pt>
                <c:pt idx="148">
                  <c:v>40327</c:v>
                </c:pt>
                <c:pt idx="149">
                  <c:v>40328</c:v>
                </c:pt>
                <c:pt idx="150">
                  <c:v>40329</c:v>
                </c:pt>
                <c:pt idx="151">
                  <c:v>40330</c:v>
                </c:pt>
                <c:pt idx="152">
                  <c:v>40331</c:v>
                </c:pt>
                <c:pt idx="153">
                  <c:v>40332</c:v>
                </c:pt>
                <c:pt idx="154">
                  <c:v>40333</c:v>
                </c:pt>
                <c:pt idx="155">
                  <c:v>40334</c:v>
                </c:pt>
                <c:pt idx="156">
                  <c:v>40335</c:v>
                </c:pt>
                <c:pt idx="157">
                  <c:v>40336</c:v>
                </c:pt>
                <c:pt idx="158">
                  <c:v>40337</c:v>
                </c:pt>
                <c:pt idx="159">
                  <c:v>40338</c:v>
                </c:pt>
                <c:pt idx="160">
                  <c:v>40339</c:v>
                </c:pt>
                <c:pt idx="161">
                  <c:v>40340</c:v>
                </c:pt>
                <c:pt idx="162">
                  <c:v>40341</c:v>
                </c:pt>
                <c:pt idx="163">
                  <c:v>40342</c:v>
                </c:pt>
                <c:pt idx="164">
                  <c:v>40343</c:v>
                </c:pt>
                <c:pt idx="165">
                  <c:v>40344</c:v>
                </c:pt>
                <c:pt idx="166">
                  <c:v>40345</c:v>
                </c:pt>
                <c:pt idx="167">
                  <c:v>40346</c:v>
                </c:pt>
                <c:pt idx="168">
                  <c:v>40347</c:v>
                </c:pt>
                <c:pt idx="169">
                  <c:v>40348</c:v>
                </c:pt>
                <c:pt idx="170">
                  <c:v>40349</c:v>
                </c:pt>
                <c:pt idx="171">
                  <c:v>40350</c:v>
                </c:pt>
                <c:pt idx="172">
                  <c:v>40351</c:v>
                </c:pt>
                <c:pt idx="173">
                  <c:v>40352</c:v>
                </c:pt>
                <c:pt idx="174">
                  <c:v>40353</c:v>
                </c:pt>
                <c:pt idx="175">
                  <c:v>40354</c:v>
                </c:pt>
                <c:pt idx="176">
                  <c:v>40355</c:v>
                </c:pt>
                <c:pt idx="177">
                  <c:v>40356</c:v>
                </c:pt>
                <c:pt idx="178">
                  <c:v>40357</c:v>
                </c:pt>
                <c:pt idx="179">
                  <c:v>40358</c:v>
                </c:pt>
                <c:pt idx="180">
                  <c:v>40359</c:v>
                </c:pt>
                <c:pt idx="181">
                  <c:v>40360</c:v>
                </c:pt>
                <c:pt idx="182">
                  <c:v>40361</c:v>
                </c:pt>
                <c:pt idx="183">
                  <c:v>40362</c:v>
                </c:pt>
                <c:pt idx="184">
                  <c:v>40363</c:v>
                </c:pt>
                <c:pt idx="185">
                  <c:v>40364</c:v>
                </c:pt>
                <c:pt idx="186">
                  <c:v>40365</c:v>
                </c:pt>
                <c:pt idx="187">
                  <c:v>40366</c:v>
                </c:pt>
                <c:pt idx="188">
                  <c:v>40367</c:v>
                </c:pt>
                <c:pt idx="189">
                  <c:v>40368</c:v>
                </c:pt>
                <c:pt idx="190">
                  <c:v>40369</c:v>
                </c:pt>
                <c:pt idx="191">
                  <c:v>40370</c:v>
                </c:pt>
                <c:pt idx="192">
                  <c:v>40371</c:v>
                </c:pt>
                <c:pt idx="193">
                  <c:v>40372</c:v>
                </c:pt>
                <c:pt idx="194">
                  <c:v>40373</c:v>
                </c:pt>
                <c:pt idx="195">
                  <c:v>40374</c:v>
                </c:pt>
                <c:pt idx="196">
                  <c:v>40375</c:v>
                </c:pt>
                <c:pt idx="197">
                  <c:v>40376</c:v>
                </c:pt>
                <c:pt idx="198">
                  <c:v>40377</c:v>
                </c:pt>
                <c:pt idx="199">
                  <c:v>40378</c:v>
                </c:pt>
                <c:pt idx="200">
                  <c:v>40379</c:v>
                </c:pt>
                <c:pt idx="201">
                  <c:v>40380</c:v>
                </c:pt>
                <c:pt idx="202">
                  <c:v>40381</c:v>
                </c:pt>
                <c:pt idx="203">
                  <c:v>40382</c:v>
                </c:pt>
                <c:pt idx="204">
                  <c:v>40383</c:v>
                </c:pt>
                <c:pt idx="205">
                  <c:v>40384</c:v>
                </c:pt>
                <c:pt idx="206">
                  <c:v>40385</c:v>
                </c:pt>
                <c:pt idx="207">
                  <c:v>40386</c:v>
                </c:pt>
                <c:pt idx="208">
                  <c:v>40387</c:v>
                </c:pt>
                <c:pt idx="209">
                  <c:v>40388</c:v>
                </c:pt>
                <c:pt idx="210">
                  <c:v>40389</c:v>
                </c:pt>
                <c:pt idx="211">
                  <c:v>40390</c:v>
                </c:pt>
                <c:pt idx="212">
                  <c:v>40391</c:v>
                </c:pt>
                <c:pt idx="213">
                  <c:v>40392</c:v>
                </c:pt>
                <c:pt idx="214">
                  <c:v>40393</c:v>
                </c:pt>
                <c:pt idx="215">
                  <c:v>40394</c:v>
                </c:pt>
                <c:pt idx="216">
                  <c:v>40395</c:v>
                </c:pt>
                <c:pt idx="217">
                  <c:v>40396</c:v>
                </c:pt>
                <c:pt idx="218">
                  <c:v>40397</c:v>
                </c:pt>
                <c:pt idx="219">
                  <c:v>40398</c:v>
                </c:pt>
                <c:pt idx="220">
                  <c:v>40399</c:v>
                </c:pt>
                <c:pt idx="221">
                  <c:v>40400</c:v>
                </c:pt>
                <c:pt idx="222">
                  <c:v>40401</c:v>
                </c:pt>
                <c:pt idx="223">
                  <c:v>40402</c:v>
                </c:pt>
                <c:pt idx="224">
                  <c:v>40403</c:v>
                </c:pt>
                <c:pt idx="225">
                  <c:v>40404</c:v>
                </c:pt>
                <c:pt idx="226">
                  <c:v>40405</c:v>
                </c:pt>
                <c:pt idx="227">
                  <c:v>40406</c:v>
                </c:pt>
                <c:pt idx="228">
                  <c:v>40407</c:v>
                </c:pt>
                <c:pt idx="229">
                  <c:v>40408</c:v>
                </c:pt>
                <c:pt idx="230">
                  <c:v>40409</c:v>
                </c:pt>
                <c:pt idx="231">
                  <c:v>40410</c:v>
                </c:pt>
                <c:pt idx="232">
                  <c:v>40411</c:v>
                </c:pt>
                <c:pt idx="233">
                  <c:v>40412</c:v>
                </c:pt>
                <c:pt idx="234">
                  <c:v>40413</c:v>
                </c:pt>
                <c:pt idx="235">
                  <c:v>40414</c:v>
                </c:pt>
                <c:pt idx="236">
                  <c:v>40415</c:v>
                </c:pt>
                <c:pt idx="237">
                  <c:v>40416</c:v>
                </c:pt>
                <c:pt idx="238">
                  <c:v>40417</c:v>
                </c:pt>
                <c:pt idx="239">
                  <c:v>40418</c:v>
                </c:pt>
                <c:pt idx="240">
                  <c:v>40419</c:v>
                </c:pt>
                <c:pt idx="241">
                  <c:v>40420</c:v>
                </c:pt>
                <c:pt idx="242">
                  <c:v>40421</c:v>
                </c:pt>
                <c:pt idx="243">
                  <c:v>40422</c:v>
                </c:pt>
                <c:pt idx="244">
                  <c:v>40423</c:v>
                </c:pt>
                <c:pt idx="245">
                  <c:v>40424</c:v>
                </c:pt>
                <c:pt idx="246">
                  <c:v>40425</c:v>
                </c:pt>
                <c:pt idx="247">
                  <c:v>40426</c:v>
                </c:pt>
                <c:pt idx="248">
                  <c:v>40427</c:v>
                </c:pt>
                <c:pt idx="249">
                  <c:v>40428</c:v>
                </c:pt>
                <c:pt idx="250">
                  <c:v>40429</c:v>
                </c:pt>
                <c:pt idx="251">
                  <c:v>40430</c:v>
                </c:pt>
                <c:pt idx="252">
                  <c:v>40431</c:v>
                </c:pt>
                <c:pt idx="253">
                  <c:v>40432</c:v>
                </c:pt>
                <c:pt idx="254">
                  <c:v>40433</c:v>
                </c:pt>
                <c:pt idx="255">
                  <c:v>40434</c:v>
                </c:pt>
                <c:pt idx="256">
                  <c:v>40435</c:v>
                </c:pt>
                <c:pt idx="257">
                  <c:v>40436</c:v>
                </c:pt>
                <c:pt idx="258">
                  <c:v>40437</c:v>
                </c:pt>
                <c:pt idx="259">
                  <c:v>40438</c:v>
                </c:pt>
                <c:pt idx="260">
                  <c:v>40439</c:v>
                </c:pt>
                <c:pt idx="261">
                  <c:v>40440</c:v>
                </c:pt>
                <c:pt idx="262">
                  <c:v>40441</c:v>
                </c:pt>
                <c:pt idx="263">
                  <c:v>40442</c:v>
                </c:pt>
                <c:pt idx="264">
                  <c:v>40443</c:v>
                </c:pt>
                <c:pt idx="265">
                  <c:v>40444</c:v>
                </c:pt>
                <c:pt idx="266">
                  <c:v>40445</c:v>
                </c:pt>
                <c:pt idx="267">
                  <c:v>40446</c:v>
                </c:pt>
                <c:pt idx="268">
                  <c:v>40447</c:v>
                </c:pt>
                <c:pt idx="269">
                  <c:v>40448</c:v>
                </c:pt>
                <c:pt idx="270">
                  <c:v>40449</c:v>
                </c:pt>
                <c:pt idx="271">
                  <c:v>40450</c:v>
                </c:pt>
                <c:pt idx="272">
                  <c:v>40451</c:v>
                </c:pt>
                <c:pt idx="273">
                  <c:v>40452</c:v>
                </c:pt>
                <c:pt idx="274">
                  <c:v>40453</c:v>
                </c:pt>
                <c:pt idx="275">
                  <c:v>40454</c:v>
                </c:pt>
                <c:pt idx="276">
                  <c:v>40455</c:v>
                </c:pt>
                <c:pt idx="277">
                  <c:v>40456</c:v>
                </c:pt>
                <c:pt idx="278">
                  <c:v>40457</c:v>
                </c:pt>
                <c:pt idx="279">
                  <c:v>40458</c:v>
                </c:pt>
                <c:pt idx="280">
                  <c:v>40459</c:v>
                </c:pt>
                <c:pt idx="281">
                  <c:v>40460</c:v>
                </c:pt>
                <c:pt idx="282">
                  <c:v>40461</c:v>
                </c:pt>
                <c:pt idx="283">
                  <c:v>40462</c:v>
                </c:pt>
                <c:pt idx="284">
                  <c:v>40463</c:v>
                </c:pt>
                <c:pt idx="285">
                  <c:v>40464</c:v>
                </c:pt>
                <c:pt idx="286">
                  <c:v>40465</c:v>
                </c:pt>
                <c:pt idx="287">
                  <c:v>40466</c:v>
                </c:pt>
                <c:pt idx="288">
                  <c:v>40467</c:v>
                </c:pt>
                <c:pt idx="289">
                  <c:v>40468</c:v>
                </c:pt>
                <c:pt idx="290">
                  <c:v>40469</c:v>
                </c:pt>
                <c:pt idx="291">
                  <c:v>40470</c:v>
                </c:pt>
                <c:pt idx="292">
                  <c:v>40471</c:v>
                </c:pt>
                <c:pt idx="293">
                  <c:v>40472</c:v>
                </c:pt>
                <c:pt idx="294">
                  <c:v>40473</c:v>
                </c:pt>
                <c:pt idx="295">
                  <c:v>40474</c:v>
                </c:pt>
                <c:pt idx="296">
                  <c:v>40475</c:v>
                </c:pt>
                <c:pt idx="297">
                  <c:v>40476</c:v>
                </c:pt>
                <c:pt idx="298">
                  <c:v>40477</c:v>
                </c:pt>
                <c:pt idx="299">
                  <c:v>40478</c:v>
                </c:pt>
                <c:pt idx="300">
                  <c:v>40479</c:v>
                </c:pt>
                <c:pt idx="301">
                  <c:v>40480</c:v>
                </c:pt>
                <c:pt idx="302">
                  <c:v>40481</c:v>
                </c:pt>
                <c:pt idx="303">
                  <c:v>40482</c:v>
                </c:pt>
                <c:pt idx="304">
                  <c:v>40483</c:v>
                </c:pt>
                <c:pt idx="305">
                  <c:v>40484</c:v>
                </c:pt>
                <c:pt idx="306">
                  <c:v>40485</c:v>
                </c:pt>
                <c:pt idx="307">
                  <c:v>40486</c:v>
                </c:pt>
                <c:pt idx="308">
                  <c:v>40487</c:v>
                </c:pt>
                <c:pt idx="309">
                  <c:v>40488</c:v>
                </c:pt>
                <c:pt idx="310">
                  <c:v>40489</c:v>
                </c:pt>
                <c:pt idx="311">
                  <c:v>40490</c:v>
                </c:pt>
                <c:pt idx="312">
                  <c:v>40491</c:v>
                </c:pt>
                <c:pt idx="313">
                  <c:v>40492</c:v>
                </c:pt>
                <c:pt idx="314">
                  <c:v>40493</c:v>
                </c:pt>
                <c:pt idx="315">
                  <c:v>40494</c:v>
                </c:pt>
                <c:pt idx="316">
                  <c:v>40495</c:v>
                </c:pt>
                <c:pt idx="317">
                  <c:v>40496</c:v>
                </c:pt>
                <c:pt idx="318">
                  <c:v>40497</c:v>
                </c:pt>
                <c:pt idx="319">
                  <c:v>40498</c:v>
                </c:pt>
                <c:pt idx="320">
                  <c:v>40499</c:v>
                </c:pt>
                <c:pt idx="321">
                  <c:v>40500</c:v>
                </c:pt>
                <c:pt idx="322">
                  <c:v>40501</c:v>
                </c:pt>
                <c:pt idx="323">
                  <c:v>40502</c:v>
                </c:pt>
                <c:pt idx="324">
                  <c:v>40503</c:v>
                </c:pt>
                <c:pt idx="325">
                  <c:v>40504</c:v>
                </c:pt>
                <c:pt idx="326">
                  <c:v>40505</c:v>
                </c:pt>
                <c:pt idx="327">
                  <c:v>40506</c:v>
                </c:pt>
                <c:pt idx="328">
                  <c:v>40507</c:v>
                </c:pt>
                <c:pt idx="329">
                  <c:v>40508</c:v>
                </c:pt>
                <c:pt idx="330">
                  <c:v>40509</c:v>
                </c:pt>
                <c:pt idx="331">
                  <c:v>40510</c:v>
                </c:pt>
                <c:pt idx="332">
                  <c:v>40511</c:v>
                </c:pt>
                <c:pt idx="333">
                  <c:v>40512</c:v>
                </c:pt>
                <c:pt idx="334">
                  <c:v>40513</c:v>
                </c:pt>
                <c:pt idx="335">
                  <c:v>40514</c:v>
                </c:pt>
                <c:pt idx="336">
                  <c:v>40515</c:v>
                </c:pt>
                <c:pt idx="337">
                  <c:v>40516</c:v>
                </c:pt>
                <c:pt idx="338">
                  <c:v>40517</c:v>
                </c:pt>
                <c:pt idx="339">
                  <c:v>40518</c:v>
                </c:pt>
                <c:pt idx="340">
                  <c:v>40519</c:v>
                </c:pt>
                <c:pt idx="341">
                  <c:v>40520</c:v>
                </c:pt>
                <c:pt idx="342">
                  <c:v>40521</c:v>
                </c:pt>
                <c:pt idx="343">
                  <c:v>40522</c:v>
                </c:pt>
                <c:pt idx="344">
                  <c:v>40523</c:v>
                </c:pt>
                <c:pt idx="345">
                  <c:v>40524</c:v>
                </c:pt>
                <c:pt idx="346">
                  <c:v>40525</c:v>
                </c:pt>
                <c:pt idx="347">
                  <c:v>40526</c:v>
                </c:pt>
                <c:pt idx="348">
                  <c:v>40527</c:v>
                </c:pt>
                <c:pt idx="349">
                  <c:v>40528</c:v>
                </c:pt>
                <c:pt idx="350">
                  <c:v>40529</c:v>
                </c:pt>
                <c:pt idx="351">
                  <c:v>40530</c:v>
                </c:pt>
                <c:pt idx="352">
                  <c:v>40531</c:v>
                </c:pt>
                <c:pt idx="353">
                  <c:v>40532</c:v>
                </c:pt>
                <c:pt idx="354">
                  <c:v>40533</c:v>
                </c:pt>
                <c:pt idx="355">
                  <c:v>40534</c:v>
                </c:pt>
                <c:pt idx="356">
                  <c:v>40535</c:v>
                </c:pt>
                <c:pt idx="357">
                  <c:v>40536</c:v>
                </c:pt>
                <c:pt idx="358">
                  <c:v>40537</c:v>
                </c:pt>
                <c:pt idx="359">
                  <c:v>40538</c:v>
                </c:pt>
                <c:pt idx="360">
                  <c:v>40539</c:v>
                </c:pt>
                <c:pt idx="361">
                  <c:v>40540</c:v>
                </c:pt>
                <c:pt idx="362">
                  <c:v>40541</c:v>
                </c:pt>
                <c:pt idx="363">
                  <c:v>40542</c:v>
                </c:pt>
                <c:pt idx="364">
                  <c:v>40543</c:v>
                </c:pt>
                <c:pt idx="365">
                  <c:v>40544</c:v>
                </c:pt>
                <c:pt idx="366">
                  <c:v>40545</c:v>
                </c:pt>
              </c:numCache>
            </c:numRef>
          </c:cat>
          <c:val>
            <c:numRef>
              <c:f>NutriPlotsInfo!$O$12:$O$378</c:f>
              <c:numCache>
                <c:formatCode>0.00</c:formatCode>
                <c:ptCount val="3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E-41C4-9BF0-1E8F004BBD4C}"/>
            </c:ext>
          </c:extLst>
        </c:ser>
        <c:ser>
          <c:idx val="7"/>
          <c:order val="2"/>
          <c:tx>
            <c:strRef>
              <c:f>NutriPlotsInfo!$Q$11</c:f>
              <c:strCache>
                <c:ptCount val="1"/>
                <c:pt idx="0">
                  <c:v>Lysimeter Nitrate -N </c:v>
                </c:pt>
              </c:strCache>
            </c:strRef>
          </c:tx>
          <c:spPr>
            <a:solidFill>
              <a:srgbClr val="FF0000"/>
            </a:solidFill>
            <a:ln w="19050">
              <a:solidFill>
                <a:srgbClr val="FF0000"/>
              </a:solidFill>
            </a:ln>
          </c:spPr>
          <c:invertIfNegative val="0"/>
          <c:cat>
            <c:numRef>
              <c:f>NutriPlotsInfo!$N$12:$N$378</c:f>
              <c:numCache>
                <c:formatCode>m/d/yyyy</c:formatCode>
                <c:ptCount val="367"/>
                <c:pt idx="0">
                  <c:v>40179</c:v>
                </c:pt>
                <c:pt idx="1">
                  <c:v>40180</c:v>
                </c:pt>
                <c:pt idx="2">
                  <c:v>40181</c:v>
                </c:pt>
                <c:pt idx="3">
                  <c:v>40182</c:v>
                </c:pt>
                <c:pt idx="4">
                  <c:v>40183</c:v>
                </c:pt>
                <c:pt idx="5">
                  <c:v>40184</c:v>
                </c:pt>
                <c:pt idx="6">
                  <c:v>40185</c:v>
                </c:pt>
                <c:pt idx="7">
                  <c:v>40186</c:v>
                </c:pt>
                <c:pt idx="8">
                  <c:v>40187</c:v>
                </c:pt>
                <c:pt idx="9">
                  <c:v>40188</c:v>
                </c:pt>
                <c:pt idx="10">
                  <c:v>40189</c:v>
                </c:pt>
                <c:pt idx="11">
                  <c:v>40190</c:v>
                </c:pt>
                <c:pt idx="12">
                  <c:v>40191</c:v>
                </c:pt>
                <c:pt idx="13">
                  <c:v>40192</c:v>
                </c:pt>
                <c:pt idx="14">
                  <c:v>40193</c:v>
                </c:pt>
                <c:pt idx="15">
                  <c:v>40194</c:v>
                </c:pt>
                <c:pt idx="16">
                  <c:v>40195</c:v>
                </c:pt>
                <c:pt idx="17">
                  <c:v>40196</c:v>
                </c:pt>
                <c:pt idx="18">
                  <c:v>40197</c:v>
                </c:pt>
                <c:pt idx="19">
                  <c:v>40198</c:v>
                </c:pt>
                <c:pt idx="20">
                  <c:v>40199</c:v>
                </c:pt>
                <c:pt idx="21">
                  <c:v>40200</c:v>
                </c:pt>
                <c:pt idx="22">
                  <c:v>40201</c:v>
                </c:pt>
                <c:pt idx="23">
                  <c:v>40202</c:v>
                </c:pt>
                <c:pt idx="24">
                  <c:v>40203</c:v>
                </c:pt>
                <c:pt idx="25">
                  <c:v>40204</c:v>
                </c:pt>
                <c:pt idx="26">
                  <c:v>40205</c:v>
                </c:pt>
                <c:pt idx="27">
                  <c:v>40206</c:v>
                </c:pt>
                <c:pt idx="28">
                  <c:v>40207</c:v>
                </c:pt>
                <c:pt idx="29">
                  <c:v>40208</c:v>
                </c:pt>
                <c:pt idx="30">
                  <c:v>40209</c:v>
                </c:pt>
                <c:pt idx="31">
                  <c:v>40210</c:v>
                </c:pt>
                <c:pt idx="32">
                  <c:v>40211</c:v>
                </c:pt>
                <c:pt idx="33">
                  <c:v>40212</c:v>
                </c:pt>
                <c:pt idx="34">
                  <c:v>40213</c:v>
                </c:pt>
                <c:pt idx="35">
                  <c:v>40214</c:v>
                </c:pt>
                <c:pt idx="36">
                  <c:v>40215</c:v>
                </c:pt>
                <c:pt idx="37">
                  <c:v>40216</c:v>
                </c:pt>
                <c:pt idx="38">
                  <c:v>40217</c:v>
                </c:pt>
                <c:pt idx="39">
                  <c:v>40218</c:v>
                </c:pt>
                <c:pt idx="40">
                  <c:v>40219</c:v>
                </c:pt>
                <c:pt idx="41">
                  <c:v>40220</c:v>
                </c:pt>
                <c:pt idx="42">
                  <c:v>40221</c:v>
                </c:pt>
                <c:pt idx="43">
                  <c:v>40222</c:v>
                </c:pt>
                <c:pt idx="44">
                  <c:v>40223</c:v>
                </c:pt>
                <c:pt idx="45">
                  <c:v>40224</c:v>
                </c:pt>
                <c:pt idx="46">
                  <c:v>40225</c:v>
                </c:pt>
                <c:pt idx="47">
                  <c:v>40226</c:v>
                </c:pt>
                <c:pt idx="48">
                  <c:v>40227</c:v>
                </c:pt>
                <c:pt idx="49">
                  <c:v>40228</c:v>
                </c:pt>
                <c:pt idx="50">
                  <c:v>40229</c:v>
                </c:pt>
                <c:pt idx="51">
                  <c:v>40230</c:v>
                </c:pt>
                <c:pt idx="52">
                  <c:v>40231</c:v>
                </c:pt>
                <c:pt idx="53">
                  <c:v>40232</c:v>
                </c:pt>
                <c:pt idx="54">
                  <c:v>40233</c:v>
                </c:pt>
                <c:pt idx="55">
                  <c:v>40234</c:v>
                </c:pt>
                <c:pt idx="56">
                  <c:v>40235</c:v>
                </c:pt>
                <c:pt idx="57">
                  <c:v>40236</c:v>
                </c:pt>
                <c:pt idx="58">
                  <c:v>40237</c:v>
                </c:pt>
                <c:pt idx="59">
                  <c:v>40238</c:v>
                </c:pt>
                <c:pt idx="60">
                  <c:v>40239</c:v>
                </c:pt>
                <c:pt idx="61">
                  <c:v>40240</c:v>
                </c:pt>
                <c:pt idx="62">
                  <c:v>40241</c:v>
                </c:pt>
                <c:pt idx="63">
                  <c:v>40242</c:v>
                </c:pt>
                <c:pt idx="64">
                  <c:v>40243</c:v>
                </c:pt>
                <c:pt idx="65">
                  <c:v>40244</c:v>
                </c:pt>
                <c:pt idx="66">
                  <c:v>40245</c:v>
                </c:pt>
                <c:pt idx="67">
                  <c:v>40246</c:v>
                </c:pt>
                <c:pt idx="68">
                  <c:v>40247</c:v>
                </c:pt>
                <c:pt idx="69">
                  <c:v>40248</c:v>
                </c:pt>
                <c:pt idx="70">
                  <c:v>40249</c:v>
                </c:pt>
                <c:pt idx="71">
                  <c:v>40250</c:v>
                </c:pt>
                <c:pt idx="72">
                  <c:v>40251</c:v>
                </c:pt>
                <c:pt idx="73">
                  <c:v>40252</c:v>
                </c:pt>
                <c:pt idx="74">
                  <c:v>40253</c:v>
                </c:pt>
                <c:pt idx="75">
                  <c:v>40254</c:v>
                </c:pt>
                <c:pt idx="76">
                  <c:v>40255</c:v>
                </c:pt>
                <c:pt idx="77">
                  <c:v>40256</c:v>
                </c:pt>
                <c:pt idx="78">
                  <c:v>40257</c:v>
                </c:pt>
                <c:pt idx="79">
                  <c:v>40258</c:v>
                </c:pt>
                <c:pt idx="80">
                  <c:v>40259</c:v>
                </c:pt>
                <c:pt idx="81">
                  <c:v>40260</c:v>
                </c:pt>
                <c:pt idx="82">
                  <c:v>40261</c:v>
                </c:pt>
                <c:pt idx="83">
                  <c:v>40262</c:v>
                </c:pt>
                <c:pt idx="84">
                  <c:v>40263</c:v>
                </c:pt>
                <c:pt idx="85">
                  <c:v>40264</c:v>
                </c:pt>
                <c:pt idx="86">
                  <c:v>40265</c:v>
                </c:pt>
                <c:pt idx="87">
                  <c:v>40266</c:v>
                </c:pt>
                <c:pt idx="88">
                  <c:v>40267</c:v>
                </c:pt>
                <c:pt idx="89">
                  <c:v>40268</c:v>
                </c:pt>
                <c:pt idx="90">
                  <c:v>40269</c:v>
                </c:pt>
                <c:pt idx="91">
                  <c:v>40270</c:v>
                </c:pt>
                <c:pt idx="92">
                  <c:v>40271</c:v>
                </c:pt>
                <c:pt idx="93">
                  <c:v>40272</c:v>
                </c:pt>
                <c:pt idx="94">
                  <c:v>40273</c:v>
                </c:pt>
                <c:pt idx="95">
                  <c:v>40274</c:v>
                </c:pt>
                <c:pt idx="96">
                  <c:v>40275</c:v>
                </c:pt>
                <c:pt idx="97">
                  <c:v>40276</c:v>
                </c:pt>
                <c:pt idx="98">
                  <c:v>40277</c:v>
                </c:pt>
                <c:pt idx="99">
                  <c:v>40278</c:v>
                </c:pt>
                <c:pt idx="100">
                  <c:v>40279</c:v>
                </c:pt>
                <c:pt idx="101">
                  <c:v>40280</c:v>
                </c:pt>
                <c:pt idx="102">
                  <c:v>40281</c:v>
                </c:pt>
                <c:pt idx="103">
                  <c:v>40282</c:v>
                </c:pt>
                <c:pt idx="104">
                  <c:v>40283</c:v>
                </c:pt>
                <c:pt idx="105">
                  <c:v>40284</c:v>
                </c:pt>
                <c:pt idx="106">
                  <c:v>40285</c:v>
                </c:pt>
                <c:pt idx="107">
                  <c:v>40286</c:v>
                </c:pt>
                <c:pt idx="108">
                  <c:v>40287</c:v>
                </c:pt>
                <c:pt idx="109">
                  <c:v>40288</c:v>
                </c:pt>
                <c:pt idx="110">
                  <c:v>40289</c:v>
                </c:pt>
                <c:pt idx="111">
                  <c:v>40290</c:v>
                </c:pt>
                <c:pt idx="112">
                  <c:v>40291</c:v>
                </c:pt>
                <c:pt idx="113">
                  <c:v>40292</c:v>
                </c:pt>
                <c:pt idx="114">
                  <c:v>40293</c:v>
                </c:pt>
                <c:pt idx="115">
                  <c:v>40294</c:v>
                </c:pt>
                <c:pt idx="116">
                  <c:v>40295</c:v>
                </c:pt>
                <c:pt idx="117">
                  <c:v>40296</c:v>
                </c:pt>
                <c:pt idx="118">
                  <c:v>40297</c:v>
                </c:pt>
                <c:pt idx="119">
                  <c:v>40298</c:v>
                </c:pt>
                <c:pt idx="120">
                  <c:v>40299</c:v>
                </c:pt>
                <c:pt idx="121">
                  <c:v>40300</c:v>
                </c:pt>
                <c:pt idx="122">
                  <c:v>40301</c:v>
                </c:pt>
                <c:pt idx="123">
                  <c:v>40302</c:v>
                </c:pt>
                <c:pt idx="124">
                  <c:v>40303</c:v>
                </c:pt>
                <c:pt idx="125">
                  <c:v>40304</c:v>
                </c:pt>
                <c:pt idx="126">
                  <c:v>40305</c:v>
                </c:pt>
                <c:pt idx="127">
                  <c:v>40306</c:v>
                </c:pt>
                <c:pt idx="128">
                  <c:v>40307</c:v>
                </c:pt>
                <c:pt idx="129">
                  <c:v>40308</c:v>
                </c:pt>
                <c:pt idx="130">
                  <c:v>40309</c:v>
                </c:pt>
                <c:pt idx="131">
                  <c:v>40310</c:v>
                </c:pt>
                <c:pt idx="132">
                  <c:v>40311</c:v>
                </c:pt>
                <c:pt idx="133">
                  <c:v>40312</c:v>
                </c:pt>
                <c:pt idx="134">
                  <c:v>40313</c:v>
                </c:pt>
                <c:pt idx="135">
                  <c:v>40314</c:v>
                </c:pt>
                <c:pt idx="136">
                  <c:v>40315</c:v>
                </c:pt>
                <c:pt idx="137">
                  <c:v>40316</c:v>
                </c:pt>
                <c:pt idx="138">
                  <c:v>40317</c:v>
                </c:pt>
                <c:pt idx="139">
                  <c:v>40318</c:v>
                </c:pt>
                <c:pt idx="140">
                  <c:v>40319</c:v>
                </c:pt>
                <c:pt idx="141">
                  <c:v>40320</c:v>
                </c:pt>
                <c:pt idx="142">
                  <c:v>40321</c:v>
                </c:pt>
                <c:pt idx="143">
                  <c:v>40322</c:v>
                </c:pt>
                <c:pt idx="144">
                  <c:v>40323</c:v>
                </c:pt>
                <c:pt idx="145">
                  <c:v>40324</c:v>
                </c:pt>
                <c:pt idx="146">
                  <c:v>40325</c:v>
                </c:pt>
                <c:pt idx="147">
                  <c:v>40326</c:v>
                </c:pt>
                <c:pt idx="148">
                  <c:v>40327</c:v>
                </c:pt>
                <c:pt idx="149">
                  <c:v>40328</c:v>
                </c:pt>
                <c:pt idx="150">
                  <c:v>40329</c:v>
                </c:pt>
                <c:pt idx="151">
                  <c:v>40330</c:v>
                </c:pt>
                <c:pt idx="152">
                  <c:v>40331</c:v>
                </c:pt>
                <c:pt idx="153">
                  <c:v>40332</c:v>
                </c:pt>
                <c:pt idx="154">
                  <c:v>40333</c:v>
                </c:pt>
                <c:pt idx="155">
                  <c:v>40334</c:v>
                </c:pt>
                <c:pt idx="156">
                  <c:v>40335</c:v>
                </c:pt>
                <c:pt idx="157">
                  <c:v>40336</c:v>
                </c:pt>
                <c:pt idx="158">
                  <c:v>40337</c:v>
                </c:pt>
                <c:pt idx="159">
                  <c:v>40338</c:v>
                </c:pt>
                <c:pt idx="160">
                  <c:v>40339</c:v>
                </c:pt>
                <c:pt idx="161">
                  <c:v>40340</c:v>
                </c:pt>
                <c:pt idx="162">
                  <c:v>40341</c:v>
                </c:pt>
                <c:pt idx="163">
                  <c:v>40342</c:v>
                </c:pt>
                <c:pt idx="164">
                  <c:v>40343</c:v>
                </c:pt>
                <c:pt idx="165">
                  <c:v>40344</c:v>
                </c:pt>
                <c:pt idx="166">
                  <c:v>40345</c:v>
                </c:pt>
                <c:pt idx="167">
                  <c:v>40346</c:v>
                </c:pt>
                <c:pt idx="168">
                  <c:v>40347</c:v>
                </c:pt>
                <c:pt idx="169">
                  <c:v>40348</c:v>
                </c:pt>
                <c:pt idx="170">
                  <c:v>40349</c:v>
                </c:pt>
                <c:pt idx="171">
                  <c:v>40350</c:v>
                </c:pt>
                <c:pt idx="172">
                  <c:v>40351</c:v>
                </c:pt>
                <c:pt idx="173">
                  <c:v>40352</c:v>
                </c:pt>
                <c:pt idx="174">
                  <c:v>40353</c:v>
                </c:pt>
                <c:pt idx="175">
                  <c:v>40354</c:v>
                </c:pt>
                <c:pt idx="176">
                  <c:v>40355</c:v>
                </c:pt>
                <c:pt idx="177">
                  <c:v>40356</c:v>
                </c:pt>
                <c:pt idx="178">
                  <c:v>40357</c:v>
                </c:pt>
                <c:pt idx="179">
                  <c:v>40358</c:v>
                </c:pt>
                <c:pt idx="180">
                  <c:v>40359</c:v>
                </c:pt>
                <c:pt idx="181">
                  <c:v>40360</c:v>
                </c:pt>
                <c:pt idx="182">
                  <c:v>40361</c:v>
                </c:pt>
                <c:pt idx="183">
                  <c:v>40362</c:v>
                </c:pt>
                <c:pt idx="184">
                  <c:v>40363</c:v>
                </c:pt>
                <c:pt idx="185">
                  <c:v>40364</c:v>
                </c:pt>
                <c:pt idx="186">
                  <c:v>40365</c:v>
                </c:pt>
                <c:pt idx="187">
                  <c:v>40366</c:v>
                </c:pt>
                <c:pt idx="188">
                  <c:v>40367</c:v>
                </c:pt>
                <c:pt idx="189">
                  <c:v>40368</c:v>
                </c:pt>
                <c:pt idx="190">
                  <c:v>40369</c:v>
                </c:pt>
                <c:pt idx="191">
                  <c:v>40370</c:v>
                </c:pt>
                <c:pt idx="192">
                  <c:v>40371</c:v>
                </c:pt>
                <c:pt idx="193">
                  <c:v>40372</c:v>
                </c:pt>
                <c:pt idx="194">
                  <c:v>40373</c:v>
                </c:pt>
                <c:pt idx="195">
                  <c:v>40374</c:v>
                </c:pt>
                <c:pt idx="196">
                  <c:v>40375</c:v>
                </c:pt>
                <c:pt idx="197">
                  <c:v>40376</c:v>
                </c:pt>
                <c:pt idx="198">
                  <c:v>40377</c:v>
                </c:pt>
                <c:pt idx="199">
                  <c:v>40378</c:v>
                </c:pt>
                <c:pt idx="200">
                  <c:v>40379</c:v>
                </c:pt>
                <c:pt idx="201">
                  <c:v>40380</c:v>
                </c:pt>
                <c:pt idx="202">
                  <c:v>40381</c:v>
                </c:pt>
                <c:pt idx="203">
                  <c:v>40382</c:v>
                </c:pt>
                <c:pt idx="204">
                  <c:v>40383</c:v>
                </c:pt>
                <c:pt idx="205">
                  <c:v>40384</c:v>
                </c:pt>
                <c:pt idx="206">
                  <c:v>40385</c:v>
                </c:pt>
                <c:pt idx="207">
                  <c:v>40386</c:v>
                </c:pt>
                <c:pt idx="208">
                  <c:v>40387</c:v>
                </c:pt>
                <c:pt idx="209">
                  <c:v>40388</c:v>
                </c:pt>
                <c:pt idx="210">
                  <c:v>40389</c:v>
                </c:pt>
                <c:pt idx="211">
                  <c:v>40390</c:v>
                </c:pt>
                <c:pt idx="212">
                  <c:v>40391</c:v>
                </c:pt>
                <c:pt idx="213">
                  <c:v>40392</c:v>
                </c:pt>
                <c:pt idx="214">
                  <c:v>40393</c:v>
                </c:pt>
                <c:pt idx="215">
                  <c:v>40394</c:v>
                </c:pt>
                <c:pt idx="216">
                  <c:v>40395</c:v>
                </c:pt>
                <c:pt idx="217">
                  <c:v>40396</c:v>
                </c:pt>
                <c:pt idx="218">
                  <c:v>40397</c:v>
                </c:pt>
                <c:pt idx="219">
                  <c:v>40398</c:v>
                </c:pt>
                <c:pt idx="220">
                  <c:v>40399</c:v>
                </c:pt>
                <c:pt idx="221">
                  <c:v>40400</c:v>
                </c:pt>
                <c:pt idx="222">
                  <c:v>40401</c:v>
                </c:pt>
                <c:pt idx="223">
                  <c:v>40402</c:v>
                </c:pt>
                <c:pt idx="224">
                  <c:v>40403</c:v>
                </c:pt>
                <c:pt idx="225">
                  <c:v>40404</c:v>
                </c:pt>
                <c:pt idx="226">
                  <c:v>40405</c:v>
                </c:pt>
                <c:pt idx="227">
                  <c:v>40406</c:v>
                </c:pt>
                <c:pt idx="228">
                  <c:v>40407</c:v>
                </c:pt>
                <c:pt idx="229">
                  <c:v>40408</c:v>
                </c:pt>
                <c:pt idx="230">
                  <c:v>40409</c:v>
                </c:pt>
                <c:pt idx="231">
                  <c:v>40410</c:v>
                </c:pt>
                <c:pt idx="232">
                  <c:v>40411</c:v>
                </c:pt>
                <c:pt idx="233">
                  <c:v>40412</c:v>
                </c:pt>
                <c:pt idx="234">
                  <c:v>40413</c:v>
                </c:pt>
                <c:pt idx="235">
                  <c:v>40414</c:v>
                </c:pt>
                <c:pt idx="236">
                  <c:v>40415</c:v>
                </c:pt>
                <c:pt idx="237">
                  <c:v>40416</c:v>
                </c:pt>
                <c:pt idx="238">
                  <c:v>40417</c:v>
                </c:pt>
                <c:pt idx="239">
                  <c:v>40418</c:v>
                </c:pt>
                <c:pt idx="240">
                  <c:v>40419</c:v>
                </c:pt>
                <c:pt idx="241">
                  <c:v>40420</c:v>
                </c:pt>
                <c:pt idx="242">
                  <c:v>40421</c:v>
                </c:pt>
                <c:pt idx="243">
                  <c:v>40422</c:v>
                </c:pt>
                <c:pt idx="244">
                  <c:v>40423</c:v>
                </c:pt>
                <c:pt idx="245">
                  <c:v>40424</c:v>
                </c:pt>
                <c:pt idx="246">
                  <c:v>40425</c:v>
                </c:pt>
                <c:pt idx="247">
                  <c:v>40426</c:v>
                </c:pt>
                <c:pt idx="248">
                  <c:v>40427</c:v>
                </c:pt>
                <c:pt idx="249">
                  <c:v>40428</c:v>
                </c:pt>
                <c:pt idx="250">
                  <c:v>40429</c:v>
                </c:pt>
                <c:pt idx="251">
                  <c:v>40430</c:v>
                </c:pt>
                <c:pt idx="252">
                  <c:v>40431</c:v>
                </c:pt>
                <c:pt idx="253">
                  <c:v>40432</c:v>
                </c:pt>
                <c:pt idx="254">
                  <c:v>40433</c:v>
                </c:pt>
                <c:pt idx="255">
                  <c:v>40434</c:v>
                </c:pt>
                <c:pt idx="256">
                  <c:v>40435</c:v>
                </c:pt>
                <c:pt idx="257">
                  <c:v>40436</c:v>
                </c:pt>
                <c:pt idx="258">
                  <c:v>40437</c:v>
                </c:pt>
                <c:pt idx="259">
                  <c:v>40438</c:v>
                </c:pt>
                <c:pt idx="260">
                  <c:v>40439</c:v>
                </c:pt>
                <c:pt idx="261">
                  <c:v>40440</c:v>
                </c:pt>
                <c:pt idx="262">
                  <c:v>40441</c:v>
                </c:pt>
                <c:pt idx="263">
                  <c:v>40442</c:v>
                </c:pt>
                <c:pt idx="264">
                  <c:v>40443</c:v>
                </c:pt>
                <c:pt idx="265">
                  <c:v>40444</c:v>
                </c:pt>
                <c:pt idx="266">
                  <c:v>40445</c:v>
                </c:pt>
                <c:pt idx="267">
                  <c:v>40446</c:v>
                </c:pt>
                <c:pt idx="268">
                  <c:v>40447</c:v>
                </c:pt>
                <c:pt idx="269">
                  <c:v>40448</c:v>
                </c:pt>
                <c:pt idx="270">
                  <c:v>40449</c:v>
                </c:pt>
                <c:pt idx="271">
                  <c:v>40450</c:v>
                </c:pt>
                <c:pt idx="272">
                  <c:v>40451</c:v>
                </c:pt>
                <c:pt idx="273">
                  <c:v>40452</c:v>
                </c:pt>
                <c:pt idx="274">
                  <c:v>40453</c:v>
                </c:pt>
                <c:pt idx="275">
                  <c:v>40454</c:v>
                </c:pt>
                <c:pt idx="276">
                  <c:v>40455</c:v>
                </c:pt>
                <c:pt idx="277">
                  <c:v>40456</c:v>
                </c:pt>
                <c:pt idx="278">
                  <c:v>40457</c:v>
                </c:pt>
                <c:pt idx="279">
                  <c:v>40458</c:v>
                </c:pt>
                <c:pt idx="280">
                  <c:v>40459</c:v>
                </c:pt>
                <c:pt idx="281">
                  <c:v>40460</c:v>
                </c:pt>
                <c:pt idx="282">
                  <c:v>40461</c:v>
                </c:pt>
                <c:pt idx="283">
                  <c:v>40462</c:v>
                </c:pt>
                <c:pt idx="284">
                  <c:v>40463</c:v>
                </c:pt>
                <c:pt idx="285">
                  <c:v>40464</c:v>
                </c:pt>
                <c:pt idx="286">
                  <c:v>40465</c:v>
                </c:pt>
                <c:pt idx="287">
                  <c:v>40466</c:v>
                </c:pt>
                <c:pt idx="288">
                  <c:v>40467</c:v>
                </c:pt>
                <c:pt idx="289">
                  <c:v>40468</c:v>
                </c:pt>
                <c:pt idx="290">
                  <c:v>40469</c:v>
                </c:pt>
                <c:pt idx="291">
                  <c:v>40470</c:v>
                </c:pt>
                <c:pt idx="292">
                  <c:v>40471</c:v>
                </c:pt>
                <c:pt idx="293">
                  <c:v>40472</c:v>
                </c:pt>
                <c:pt idx="294">
                  <c:v>40473</c:v>
                </c:pt>
                <c:pt idx="295">
                  <c:v>40474</c:v>
                </c:pt>
                <c:pt idx="296">
                  <c:v>40475</c:v>
                </c:pt>
                <c:pt idx="297">
                  <c:v>40476</c:v>
                </c:pt>
                <c:pt idx="298">
                  <c:v>40477</c:v>
                </c:pt>
                <c:pt idx="299">
                  <c:v>40478</c:v>
                </c:pt>
                <c:pt idx="300">
                  <c:v>40479</c:v>
                </c:pt>
                <c:pt idx="301">
                  <c:v>40480</c:v>
                </c:pt>
                <c:pt idx="302">
                  <c:v>40481</c:v>
                </c:pt>
                <c:pt idx="303">
                  <c:v>40482</c:v>
                </c:pt>
                <c:pt idx="304">
                  <c:v>40483</c:v>
                </c:pt>
                <c:pt idx="305">
                  <c:v>40484</c:v>
                </c:pt>
                <c:pt idx="306">
                  <c:v>40485</c:v>
                </c:pt>
                <c:pt idx="307">
                  <c:v>40486</c:v>
                </c:pt>
                <c:pt idx="308">
                  <c:v>40487</c:v>
                </c:pt>
                <c:pt idx="309">
                  <c:v>40488</c:v>
                </c:pt>
                <c:pt idx="310">
                  <c:v>40489</c:v>
                </c:pt>
                <c:pt idx="311">
                  <c:v>40490</c:v>
                </c:pt>
                <c:pt idx="312">
                  <c:v>40491</c:v>
                </c:pt>
                <c:pt idx="313">
                  <c:v>40492</c:v>
                </c:pt>
                <c:pt idx="314">
                  <c:v>40493</c:v>
                </c:pt>
                <c:pt idx="315">
                  <c:v>40494</c:v>
                </c:pt>
                <c:pt idx="316">
                  <c:v>40495</c:v>
                </c:pt>
                <c:pt idx="317">
                  <c:v>40496</c:v>
                </c:pt>
                <c:pt idx="318">
                  <c:v>40497</c:v>
                </c:pt>
                <c:pt idx="319">
                  <c:v>40498</c:v>
                </c:pt>
                <c:pt idx="320">
                  <c:v>40499</c:v>
                </c:pt>
                <c:pt idx="321">
                  <c:v>40500</c:v>
                </c:pt>
                <c:pt idx="322">
                  <c:v>40501</c:v>
                </c:pt>
                <c:pt idx="323">
                  <c:v>40502</c:v>
                </c:pt>
                <c:pt idx="324">
                  <c:v>40503</c:v>
                </c:pt>
                <c:pt idx="325">
                  <c:v>40504</c:v>
                </c:pt>
                <c:pt idx="326">
                  <c:v>40505</c:v>
                </c:pt>
                <c:pt idx="327">
                  <c:v>40506</c:v>
                </c:pt>
                <c:pt idx="328">
                  <c:v>40507</c:v>
                </c:pt>
                <c:pt idx="329">
                  <c:v>40508</c:v>
                </c:pt>
                <c:pt idx="330">
                  <c:v>40509</c:v>
                </c:pt>
                <c:pt idx="331">
                  <c:v>40510</c:v>
                </c:pt>
                <c:pt idx="332">
                  <c:v>40511</c:v>
                </c:pt>
                <c:pt idx="333">
                  <c:v>40512</c:v>
                </c:pt>
                <c:pt idx="334">
                  <c:v>40513</c:v>
                </c:pt>
                <c:pt idx="335">
                  <c:v>40514</c:v>
                </c:pt>
                <c:pt idx="336">
                  <c:v>40515</c:v>
                </c:pt>
                <c:pt idx="337">
                  <c:v>40516</c:v>
                </c:pt>
                <c:pt idx="338">
                  <c:v>40517</c:v>
                </c:pt>
                <c:pt idx="339">
                  <c:v>40518</c:v>
                </c:pt>
                <c:pt idx="340">
                  <c:v>40519</c:v>
                </c:pt>
                <c:pt idx="341">
                  <c:v>40520</c:v>
                </c:pt>
                <c:pt idx="342">
                  <c:v>40521</c:v>
                </c:pt>
                <c:pt idx="343">
                  <c:v>40522</c:v>
                </c:pt>
                <c:pt idx="344">
                  <c:v>40523</c:v>
                </c:pt>
                <c:pt idx="345">
                  <c:v>40524</c:v>
                </c:pt>
                <c:pt idx="346">
                  <c:v>40525</c:v>
                </c:pt>
                <c:pt idx="347">
                  <c:v>40526</c:v>
                </c:pt>
                <c:pt idx="348">
                  <c:v>40527</c:v>
                </c:pt>
                <c:pt idx="349">
                  <c:v>40528</c:v>
                </c:pt>
                <c:pt idx="350">
                  <c:v>40529</c:v>
                </c:pt>
                <c:pt idx="351">
                  <c:v>40530</c:v>
                </c:pt>
                <c:pt idx="352">
                  <c:v>40531</c:v>
                </c:pt>
                <c:pt idx="353">
                  <c:v>40532</c:v>
                </c:pt>
                <c:pt idx="354">
                  <c:v>40533</c:v>
                </c:pt>
                <c:pt idx="355">
                  <c:v>40534</c:v>
                </c:pt>
                <c:pt idx="356">
                  <c:v>40535</c:v>
                </c:pt>
                <c:pt idx="357">
                  <c:v>40536</c:v>
                </c:pt>
                <c:pt idx="358">
                  <c:v>40537</c:v>
                </c:pt>
                <c:pt idx="359">
                  <c:v>40538</c:v>
                </c:pt>
                <c:pt idx="360">
                  <c:v>40539</c:v>
                </c:pt>
                <c:pt idx="361">
                  <c:v>40540</c:v>
                </c:pt>
                <c:pt idx="362">
                  <c:v>40541</c:v>
                </c:pt>
                <c:pt idx="363">
                  <c:v>40542</c:v>
                </c:pt>
                <c:pt idx="364">
                  <c:v>40543</c:v>
                </c:pt>
                <c:pt idx="365">
                  <c:v>40544</c:v>
                </c:pt>
                <c:pt idx="366">
                  <c:v>40545</c:v>
                </c:pt>
              </c:numCache>
            </c:numRef>
          </c:cat>
          <c:val>
            <c:numRef>
              <c:f>NutriPlotsInfo!$Q$12:$Q$378</c:f>
              <c:numCache>
                <c:formatCode>0.00</c:formatCode>
                <c:ptCount val="3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1E-41C4-9BF0-1E8F004BBD4C}"/>
            </c:ext>
          </c:extLst>
        </c:ser>
        <c:ser>
          <c:idx val="0"/>
          <c:order val="3"/>
          <c:tx>
            <c:strRef>
              <c:f>NutriPlotsInfo!$R$11</c:f>
              <c:strCache>
                <c:ptCount val="1"/>
                <c:pt idx="0">
                  <c:v>Lysimeter Ammoniacal - N 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cat>
            <c:numRef>
              <c:f>NutriPlotsInfo!$N$12:$N$378</c:f>
              <c:numCache>
                <c:formatCode>m/d/yyyy</c:formatCode>
                <c:ptCount val="367"/>
                <c:pt idx="0">
                  <c:v>40179</c:v>
                </c:pt>
                <c:pt idx="1">
                  <c:v>40180</c:v>
                </c:pt>
                <c:pt idx="2">
                  <c:v>40181</c:v>
                </c:pt>
                <c:pt idx="3">
                  <c:v>40182</c:v>
                </c:pt>
                <c:pt idx="4">
                  <c:v>40183</c:v>
                </c:pt>
                <c:pt idx="5">
                  <c:v>40184</c:v>
                </c:pt>
                <c:pt idx="6">
                  <c:v>40185</c:v>
                </c:pt>
                <c:pt idx="7">
                  <c:v>40186</c:v>
                </c:pt>
                <c:pt idx="8">
                  <c:v>40187</c:v>
                </c:pt>
                <c:pt idx="9">
                  <c:v>40188</c:v>
                </c:pt>
                <c:pt idx="10">
                  <c:v>40189</c:v>
                </c:pt>
                <c:pt idx="11">
                  <c:v>40190</c:v>
                </c:pt>
                <c:pt idx="12">
                  <c:v>40191</c:v>
                </c:pt>
                <c:pt idx="13">
                  <c:v>40192</c:v>
                </c:pt>
                <c:pt idx="14">
                  <c:v>40193</c:v>
                </c:pt>
                <c:pt idx="15">
                  <c:v>40194</c:v>
                </c:pt>
                <c:pt idx="16">
                  <c:v>40195</c:v>
                </c:pt>
                <c:pt idx="17">
                  <c:v>40196</c:v>
                </c:pt>
                <c:pt idx="18">
                  <c:v>40197</c:v>
                </c:pt>
                <c:pt idx="19">
                  <c:v>40198</c:v>
                </c:pt>
                <c:pt idx="20">
                  <c:v>40199</c:v>
                </c:pt>
                <c:pt idx="21">
                  <c:v>40200</c:v>
                </c:pt>
                <c:pt idx="22">
                  <c:v>40201</c:v>
                </c:pt>
                <c:pt idx="23">
                  <c:v>40202</c:v>
                </c:pt>
                <c:pt idx="24">
                  <c:v>40203</c:v>
                </c:pt>
                <c:pt idx="25">
                  <c:v>40204</c:v>
                </c:pt>
                <c:pt idx="26">
                  <c:v>40205</c:v>
                </c:pt>
                <c:pt idx="27">
                  <c:v>40206</c:v>
                </c:pt>
                <c:pt idx="28">
                  <c:v>40207</c:v>
                </c:pt>
                <c:pt idx="29">
                  <c:v>40208</c:v>
                </c:pt>
                <c:pt idx="30">
                  <c:v>40209</c:v>
                </c:pt>
                <c:pt idx="31">
                  <c:v>40210</c:v>
                </c:pt>
                <c:pt idx="32">
                  <c:v>40211</c:v>
                </c:pt>
                <c:pt idx="33">
                  <c:v>40212</c:v>
                </c:pt>
                <c:pt idx="34">
                  <c:v>40213</c:v>
                </c:pt>
                <c:pt idx="35">
                  <c:v>40214</c:v>
                </c:pt>
                <c:pt idx="36">
                  <c:v>40215</c:v>
                </c:pt>
                <c:pt idx="37">
                  <c:v>40216</c:v>
                </c:pt>
                <c:pt idx="38">
                  <c:v>40217</c:v>
                </c:pt>
                <c:pt idx="39">
                  <c:v>40218</c:v>
                </c:pt>
                <c:pt idx="40">
                  <c:v>40219</c:v>
                </c:pt>
                <c:pt idx="41">
                  <c:v>40220</c:v>
                </c:pt>
                <c:pt idx="42">
                  <c:v>40221</c:v>
                </c:pt>
                <c:pt idx="43">
                  <c:v>40222</c:v>
                </c:pt>
                <c:pt idx="44">
                  <c:v>40223</c:v>
                </c:pt>
                <c:pt idx="45">
                  <c:v>40224</c:v>
                </c:pt>
                <c:pt idx="46">
                  <c:v>40225</c:v>
                </c:pt>
                <c:pt idx="47">
                  <c:v>40226</c:v>
                </c:pt>
                <c:pt idx="48">
                  <c:v>40227</c:v>
                </c:pt>
                <c:pt idx="49">
                  <c:v>40228</c:v>
                </c:pt>
                <c:pt idx="50">
                  <c:v>40229</c:v>
                </c:pt>
                <c:pt idx="51">
                  <c:v>40230</c:v>
                </c:pt>
                <c:pt idx="52">
                  <c:v>40231</c:v>
                </c:pt>
                <c:pt idx="53">
                  <c:v>40232</c:v>
                </c:pt>
                <c:pt idx="54">
                  <c:v>40233</c:v>
                </c:pt>
                <c:pt idx="55">
                  <c:v>40234</c:v>
                </c:pt>
                <c:pt idx="56">
                  <c:v>40235</c:v>
                </c:pt>
                <c:pt idx="57">
                  <c:v>40236</c:v>
                </c:pt>
                <c:pt idx="58">
                  <c:v>40237</c:v>
                </c:pt>
                <c:pt idx="59">
                  <c:v>40238</c:v>
                </c:pt>
                <c:pt idx="60">
                  <c:v>40239</c:v>
                </c:pt>
                <c:pt idx="61">
                  <c:v>40240</c:v>
                </c:pt>
                <c:pt idx="62">
                  <c:v>40241</c:v>
                </c:pt>
                <c:pt idx="63">
                  <c:v>40242</c:v>
                </c:pt>
                <c:pt idx="64">
                  <c:v>40243</c:v>
                </c:pt>
                <c:pt idx="65">
                  <c:v>40244</c:v>
                </c:pt>
                <c:pt idx="66">
                  <c:v>40245</c:v>
                </c:pt>
                <c:pt idx="67">
                  <c:v>40246</c:v>
                </c:pt>
                <c:pt idx="68">
                  <c:v>40247</c:v>
                </c:pt>
                <c:pt idx="69">
                  <c:v>40248</c:v>
                </c:pt>
                <c:pt idx="70">
                  <c:v>40249</c:v>
                </c:pt>
                <c:pt idx="71">
                  <c:v>40250</c:v>
                </c:pt>
                <c:pt idx="72">
                  <c:v>40251</c:v>
                </c:pt>
                <c:pt idx="73">
                  <c:v>40252</c:v>
                </c:pt>
                <c:pt idx="74">
                  <c:v>40253</c:v>
                </c:pt>
                <c:pt idx="75">
                  <c:v>40254</c:v>
                </c:pt>
                <c:pt idx="76">
                  <c:v>40255</c:v>
                </c:pt>
                <c:pt idx="77">
                  <c:v>40256</c:v>
                </c:pt>
                <c:pt idx="78">
                  <c:v>40257</c:v>
                </c:pt>
                <c:pt idx="79">
                  <c:v>40258</c:v>
                </c:pt>
                <c:pt idx="80">
                  <c:v>40259</c:v>
                </c:pt>
                <c:pt idx="81">
                  <c:v>40260</c:v>
                </c:pt>
                <c:pt idx="82">
                  <c:v>40261</c:v>
                </c:pt>
                <c:pt idx="83">
                  <c:v>40262</c:v>
                </c:pt>
                <c:pt idx="84">
                  <c:v>40263</c:v>
                </c:pt>
                <c:pt idx="85">
                  <c:v>40264</c:v>
                </c:pt>
                <c:pt idx="86">
                  <c:v>40265</c:v>
                </c:pt>
                <c:pt idx="87">
                  <c:v>40266</c:v>
                </c:pt>
                <c:pt idx="88">
                  <c:v>40267</c:v>
                </c:pt>
                <c:pt idx="89">
                  <c:v>40268</c:v>
                </c:pt>
                <c:pt idx="90">
                  <c:v>40269</c:v>
                </c:pt>
                <c:pt idx="91">
                  <c:v>40270</c:v>
                </c:pt>
                <c:pt idx="92">
                  <c:v>40271</c:v>
                </c:pt>
                <c:pt idx="93">
                  <c:v>40272</c:v>
                </c:pt>
                <c:pt idx="94">
                  <c:v>40273</c:v>
                </c:pt>
                <c:pt idx="95">
                  <c:v>40274</c:v>
                </c:pt>
                <c:pt idx="96">
                  <c:v>40275</c:v>
                </c:pt>
                <c:pt idx="97">
                  <c:v>40276</c:v>
                </c:pt>
                <c:pt idx="98">
                  <c:v>40277</c:v>
                </c:pt>
                <c:pt idx="99">
                  <c:v>40278</c:v>
                </c:pt>
                <c:pt idx="100">
                  <c:v>40279</c:v>
                </c:pt>
                <c:pt idx="101">
                  <c:v>40280</c:v>
                </c:pt>
                <c:pt idx="102">
                  <c:v>40281</c:v>
                </c:pt>
                <c:pt idx="103">
                  <c:v>40282</c:v>
                </c:pt>
                <c:pt idx="104">
                  <c:v>40283</c:v>
                </c:pt>
                <c:pt idx="105">
                  <c:v>40284</c:v>
                </c:pt>
                <c:pt idx="106">
                  <c:v>40285</c:v>
                </c:pt>
                <c:pt idx="107">
                  <c:v>40286</c:v>
                </c:pt>
                <c:pt idx="108">
                  <c:v>40287</c:v>
                </c:pt>
                <c:pt idx="109">
                  <c:v>40288</c:v>
                </c:pt>
                <c:pt idx="110">
                  <c:v>40289</c:v>
                </c:pt>
                <c:pt idx="111">
                  <c:v>40290</c:v>
                </c:pt>
                <c:pt idx="112">
                  <c:v>40291</c:v>
                </c:pt>
                <c:pt idx="113">
                  <c:v>40292</c:v>
                </c:pt>
                <c:pt idx="114">
                  <c:v>40293</c:v>
                </c:pt>
                <c:pt idx="115">
                  <c:v>40294</c:v>
                </c:pt>
                <c:pt idx="116">
                  <c:v>40295</c:v>
                </c:pt>
                <c:pt idx="117">
                  <c:v>40296</c:v>
                </c:pt>
                <c:pt idx="118">
                  <c:v>40297</c:v>
                </c:pt>
                <c:pt idx="119">
                  <c:v>40298</c:v>
                </c:pt>
                <c:pt idx="120">
                  <c:v>40299</c:v>
                </c:pt>
                <c:pt idx="121">
                  <c:v>40300</c:v>
                </c:pt>
                <c:pt idx="122">
                  <c:v>40301</c:v>
                </c:pt>
                <c:pt idx="123">
                  <c:v>40302</c:v>
                </c:pt>
                <c:pt idx="124">
                  <c:v>40303</c:v>
                </c:pt>
                <c:pt idx="125">
                  <c:v>40304</c:v>
                </c:pt>
                <c:pt idx="126">
                  <c:v>40305</c:v>
                </c:pt>
                <c:pt idx="127">
                  <c:v>40306</c:v>
                </c:pt>
                <c:pt idx="128">
                  <c:v>40307</c:v>
                </c:pt>
                <c:pt idx="129">
                  <c:v>40308</c:v>
                </c:pt>
                <c:pt idx="130">
                  <c:v>40309</c:v>
                </c:pt>
                <c:pt idx="131">
                  <c:v>40310</c:v>
                </c:pt>
                <c:pt idx="132">
                  <c:v>40311</c:v>
                </c:pt>
                <c:pt idx="133">
                  <c:v>40312</c:v>
                </c:pt>
                <c:pt idx="134">
                  <c:v>40313</c:v>
                </c:pt>
                <c:pt idx="135">
                  <c:v>40314</c:v>
                </c:pt>
                <c:pt idx="136">
                  <c:v>40315</c:v>
                </c:pt>
                <c:pt idx="137">
                  <c:v>40316</c:v>
                </c:pt>
                <c:pt idx="138">
                  <c:v>40317</c:v>
                </c:pt>
                <c:pt idx="139">
                  <c:v>40318</c:v>
                </c:pt>
                <c:pt idx="140">
                  <c:v>40319</c:v>
                </c:pt>
                <c:pt idx="141">
                  <c:v>40320</c:v>
                </c:pt>
                <c:pt idx="142">
                  <c:v>40321</c:v>
                </c:pt>
                <c:pt idx="143">
                  <c:v>40322</c:v>
                </c:pt>
                <c:pt idx="144">
                  <c:v>40323</c:v>
                </c:pt>
                <c:pt idx="145">
                  <c:v>40324</c:v>
                </c:pt>
                <c:pt idx="146">
                  <c:v>40325</c:v>
                </c:pt>
                <c:pt idx="147">
                  <c:v>40326</c:v>
                </c:pt>
                <c:pt idx="148">
                  <c:v>40327</c:v>
                </c:pt>
                <c:pt idx="149">
                  <c:v>40328</c:v>
                </c:pt>
                <c:pt idx="150">
                  <c:v>40329</c:v>
                </c:pt>
                <c:pt idx="151">
                  <c:v>40330</c:v>
                </c:pt>
                <c:pt idx="152">
                  <c:v>40331</c:v>
                </c:pt>
                <c:pt idx="153">
                  <c:v>40332</c:v>
                </c:pt>
                <c:pt idx="154">
                  <c:v>40333</c:v>
                </c:pt>
                <c:pt idx="155">
                  <c:v>40334</c:v>
                </c:pt>
                <c:pt idx="156">
                  <c:v>40335</c:v>
                </c:pt>
                <c:pt idx="157">
                  <c:v>40336</c:v>
                </c:pt>
                <c:pt idx="158">
                  <c:v>40337</c:v>
                </c:pt>
                <c:pt idx="159">
                  <c:v>40338</c:v>
                </c:pt>
                <c:pt idx="160">
                  <c:v>40339</c:v>
                </c:pt>
                <c:pt idx="161">
                  <c:v>40340</c:v>
                </c:pt>
                <c:pt idx="162">
                  <c:v>40341</c:v>
                </c:pt>
                <c:pt idx="163">
                  <c:v>40342</c:v>
                </c:pt>
                <c:pt idx="164">
                  <c:v>40343</c:v>
                </c:pt>
                <c:pt idx="165">
                  <c:v>40344</c:v>
                </c:pt>
                <c:pt idx="166">
                  <c:v>40345</c:v>
                </c:pt>
                <c:pt idx="167">
                  <c:v>40346</c:v>
                </c:pt>
                <c:pt idx="168">
                  <c:v>40347</c:v>
                </c:pt>
                <c:pt idx="169">
                  <c:v>40348</c:v>
                </c:pt>
                <c:pt idx="170">
                  <c:v>40349</c:v>
                </c:pt>
                <c:pt idx="171">
                  <c:v>40350</c:v>
                </c:pt>
                <c:pt idx="172">
                  <c:v>40351</c:v>
                </c:pt>
                <c:pt idx="173">
                  <c:v>40352</c:v>
                </c:pt>
                <c:pt idx="174">
                  <c:v>40353</c:v>
                </c:pt>
                <c:pt idx="175">
                  <c:v>40354</c:v>
                </c:pt>
                <c:pt idx="176">
                  <c:v>40355</c:v>
                </c:pt>
                <c:pt idx="177">
                  <c:v>40356</c:v>
                </c:pt>
                <c:pt idx="178">
                  <c:v>40357</c:v>
                </c:pt>
                <c:pt idx="179">
                  <c:v>40358</c:v>
                </c:pt>
                <c:pt idx="180">
                  <c:v>40359</c:v>
                </c:pt>
                <c:pt idx="181">
                  <c:v>40360</c:v>
                </c:pt>
                <c:pt idx="182">
                  <c:v>40361</c:v>
                </c:pt>
                <c:pt idx="183">
                  <c:v>40362</c:v>
                </c:pt>
                <c:pt idx="184">
                  <c:v>40363</c:v>
                </c:pt>
                <c:pt idx="185">
                  <c:v>40364</c:v>
                </c:pt>
                <c:pt idx="186">
                  <c:v>40365</c:v>
                </c:pt>
                <c:pt idx="187">
                  <c:v>40366</c:v>
                </c:pt>
                <c:pt idx="188">
                  <c:v>40367</c:v>
                </c:pt>
                <c:pt idx="189">
                  <c:v>40368</c:v>
                </c:pt>
                <c:pt idx="190">
                  <c:v>40369</c:v>
                </c:pt>
                <c:pt idx="191">
                  <c:v>40370</c:v>
                </c:pt>
                <c:pt idx="192">
                  <c:v>40371</c:v>
                </c:pt>
                <c:pt idx="193">
                  <c:v>40372</c:v>
                </c:pt>
                <c:pt idx="194">
                  <c:v>40373</c:v>
                </c:pt>
                <c:pt idx="195">
                  <c:v>40374</c:v>
                </c:pt>
                <c:pt idx="196">
                  <c:v>40375</c:v>
                </c:pt>
                <c:pt idx="197">
                  <c:v>40376</c:v>
                </c:pt>
                <c:pt idx="198">
                  <c:v>40377</c:v>
                </c:pt>
                <c:pt idx="199">
                  <c:v>40378</c:v>
                </c:pt>
                <c:pt idx="200">
                  <c:v>40379</c:v>
                </c:pt>
                <c:pt idx="201">
                  <c:v>40380</c:v>
                </c:pt>
                <c:pt idx="202">
                  <c:v>40381</c:v>
                </c:pt>
                <c:pt idx="203">
                  <c:v>40382</c:v>
                </c:pt>
                <c:pt idx="204">
                  <c:v>40383</c:v>
                </c:pt>
                <c:pt idx="205">
                  <c:v>40384</c:v>
                </c:pt>
                <c:pt idx="206">
                  <c:v>40385</c:v>
                </c:pt>
                <c:pt idx="207">
                  <c:v>40386</c:v>
                </c:pt>
                <c:pt idx="208">
                  <c:v>40387</c:v>
                </c:pt>
                <c:pt idx="209">
                  <c:v>40388</c:v>
                </c:pt>
                <c:pt idx="210">
                  <c:v>40389</c:v>
                </c:pt>
                <c:pt idx="211">
                  <c:v>40390</c:v>
                </c:pt>
                <c:pt idx="212">
                  <c:v>40391</c:v>
                </c:pt>
                <c:pt idx="213">
                  <c:v>40392</c:v>
                </c:pt>
                <c:pt idx="214">
                  <c:v>40393</c:v>
                </c:pt>
                <c:pt idx="215">
                  <c:v>40394</c:v>
                </c:pt>
                <c:pt idx="216">
                  <c:v>40395</c:v>
                </c:pt>
                <c:pt idx="217">
                  <c:v>40396</c:v>
                </c:pt>
                <c:pt idx="218">
                  <c:v>40397</c:v>
                </c:pt>
                <c:pt idx="219">
                  <c:v>40398</c:v>
                </c:pt>
                <c:pt idx="220">
                  <c:v>40399</c:v>
                </c:pt>
                <c:pt idx="221">
                  <c:v>40400</c:v>
                </c:pt>
                <c:pt idx="222">
                  <c:v>40401</c:v>
                </c:pt>
                <c:pt idx="223">
                  <c:v>40402</c:v>
                </c:pt>
                <c:pt idx="224">
                  <c:v>40403</c:v>
                </c:pt>
                <c:pt idx="225">
                  <c:v>40404</c:v>
                </c:pt>
                <c:pt idx="226">
                  <c:v>40405</c:v>
                </c:pt>
                <c:pt idx="227">
                  <c:v>40406</c:v>
                </c:pt>
                <c:pt idx="228">
                  <c:v>40407</c:v>
                </c:pt>
                <c:pt idx="229">
                  <c:v>40408</c:v>
                </c:pt>
                <c:pt idx="230">
                  <c:v>40409</c:v>
                </c:pt>
                <c:pt idx="231">
                  <c:v>40410</c:v>
                </c:pt>
                <c:pt idx="232">
                  <c:v>40411</c:v>
                </c:pt>
                <c:pt idx="233">
                  <c:v>40412</c:v>
                </c:pt>
                <c:pt idx="234">
                  <c:v>40413</c:v>
                </c:pt>
                <c:pt idx="235">
                  <c:v>40414</c:v>
                </c:pt>
                <c:pt idx="236">
                  <c:v>40415</c:v>
                </c:pt>
                <c:pt idx="237">
                  <c:v>40416</c:v>
                </c:pt>
                <c:pt idx="238">
                  <c:v>40417</c:v>
                </c:pt>
                <c:pt idx="239">
                  <c:v>40418</c:v>
                </c:pt>
                <c:pt idx="240">
                  <c:v>40419</c:v>
                </c:pt>
                <c:pt idx="241">
                  <c:v>40420</c:v>
                </c:pt>
                <c:pt idx="242">
                  <c:v>40421</c:v>
                </c:pt>
                <c:pt idx="243">
                  <c:v>40422</c:v>
                </c:pt>
                <c:pt idx="244">
                  <c:v>40423</c:v>
                </c:pt>
                <c:pt idx="245">
                  <c:v>40424</c:v>
                </c:pt>
                <c:pt idx="246">
                  <c:v>40425</c:v>
                </c:pt>
                <c:pt idx="247">
                  <c:v>40426</c:v>
                </c:pt>
                <c:pt idx="248">
                  <c:v>40427</c:v>
                </c:pt>
                <c:pt idx="249">
                  <c:v>40428</c:v>
                </c:pt>
                <c:pt idx="250">
                  <c:v>40429</c:v>
                </c:pt>
                <c:pt idx="251">
                  <c:v>40430</c:v>
                </c:pt>
                <c:pt idx="252">
                  <c:v>40431</c:v>
                </c:pt>
                <c:pt idx="253">
                  <c:v>40432</c:v>
                </c:pt>
                <c:pt idx="254">
                  <c:v>40433</c:v>
                </c:pt>
                <c:pt idx="255">
                  <c:v>40434</c:v>
                </c:pt>
                <c:pt idx="256">
                  <c:v>40435</c:v>
                </c:pt>
                <c:pt idx="257">
                  <c:v>40436</c:v>
                </c:pt>
                <c:pt idx="258">
                  <c:v>40437</c:v>
                </c:pt>
                <c:pt idx="259">
                  <c:v>40438</c:v>
                </c:pt>
                <c:pt idx="260">
                  <c:v>40439</c:v>
                </c:pt>
                <c:pt idx="261">
                  <c:v>40440</c:v>
                </c:pt>
                <c:pt idx="262">
                  <c:v>40441</c:v>
                </c:pt>
                <c:pt idx="263">
                  <c:v>40442</c:v>
                </c:pt>
                <c:pt idx="264">
                  <c:v>40443</c:v>
                </c:pt>
                <c:pt idx="265">
                  <c:v>40444</c:v>
                </c:pt>
                <c:pt idx="266">
                  <c:v>40445</c:v>
                </c:pt>
                <c:pt idx="267">
                  <c:v>40446</c:v>
                </c:pt>
                <c:pt idx="268">
                  <c:v>40447</c:v>
                </c:pt>
                <c:pt idx="269">
                  <c:v>40448</c:v>
                </c:pt>
                <c:pt idx="270">
                  <c:v>40449</c:v>
                </c:pt>
                <c:pt idx="271">
                  <c:v>40450</c:v>
                </c:pt>
                <c:pt idx="272">
                  <c:v>40451</c:v>
                </c:pt>
                <c:pt idx="273">
                  <c:v>40452</c:v>
                </c:pt>
                <c:pt idx="274">
                  <c:v>40453</c:v>
                </c:pt>
                <c:pt idx="275">
                  <c:v>40454</c:v>
                </c:pt>
                <c:pt idx="276">
                  <c:v>40455</c:v>
                </c:pt>
                <c:pt idx="277">
                  <c:v>40456</c:v>
                </c:pt>
                <c:pt idx="278">
                  <c:v>40457</c:v>
                </c:pt>
                <c:pt idx="279">
                  <c:v>40458</c:v>
                </c:pt>
                <c:pt idx="280">
                  <c:v>40459</c:v>
                </c:pt>
                <c:pt idx="281">
                  <c:v>40460</c:v>
                </c:pt>
                <c:pt idx="282">
                  <c:v>40461</c:v>
                </c:pt>
                <c:pt idx="283">
                  <c:v>40462</c:v>
                </c:pt>
                <c:pt idx="284">
                  <c:v>40463</c:v>
                </c:pt>
                <c:pt idx="285">
                  <c:v>40464</c:v>
                </c:pt>
                <c:pt idx="286">
                  <c:v>40465</c:v>
                </c:pt>
                <c:pt idx="287">
                  <c:v>40466</c:v>
                </c:pt>
                <c:pt idx="288">
                  <c:v>40467</c:v>
                </c:pt>
                <c:pt idx="289">
                  <c:v>40468</c:v>
                </c:pt>
                <c:pt idx="290">
                  <c:v>40469</c:v>
                </c:pt>
                <c:pt idx="291">
                  <c:v>40470</c:v>
                </c:pt>
                <c:pt idx="292">
                  <c:v>40471</c:v>
                </c:pt>
                <c:pt idx="293">
                  <c:v>40472</c:v>
                </c:pt>
                <c:pt idx="294">
                  <c:v>40473</c:v>
                </c:pt>
                <c:pt idx="295">
                  <c:v>40474</c:v>
                </c:pt>
                <c:pt idx="296">
                  <c:v>40475</c:v>
                </c:pt>
                <c:pt idx="297">
                  <c:v>40476</c:v>
                </c:pt>
                <c:pt idx="298">
                  <c:v>40477</c:v>
                </c:pt>
                <c:pt idx="299">
                  <c:v>40478</c:v>
                </c:pt>
                <c:pt idx="300">
                  <c:v>40479</c:v>
                </c:pt>
                <c:pt idx="301">
                  <c:v>40480</c:v>
                </c:pt>
                <c:pt idx="302">
                  <c:v>40481</c:v>
                </c:pt>
                <c:pt idx="303">
                  <c:v>40482</c:v>
                </c:pt>
                <c:pt idx="304">
                  <c:v>40483</c:v>
                </c:pt>
                <c:pt idx="305">
                  <c:v>40484</c:v>
                </c:pt>
                <c:pt idx="306">
                  <c:v>40485</c:v>
                </c:pt>
                <c:pt idx="307">
                  <c:v>40486</c:v>
                </c:pt>
                <c:pt idx="308">
                  <c:v>40487</c:v>
                </c:pt>
                <c:pt idx="309">
                  <c:v>40488</c:v>
                </c:pt>
                <c:pt idx="310">
                  <c:v>40489</c:v>
                </c:pt>
                <c:pt idx="311">
                  <c:v>40490</c:v>
                </c:pt>
                <c:pt idx="312">
                  <c:v>40491</c:v>
                </c:pt>
                <c:pt idx="313">
                  <c:v>40492</c:v>
                </c:pt>
                <c:pt idx="314">
                  <c:v>40493</c:v>
                </c:pt>
                <c:pt idx="315">
                  <c:v>40494</c:v>
                </c:pt>
                <c:pt idx="316">
                  <c:v>40495</c:v>
                </c:pt>
                <c:pt idx="317">
                  <c:v>40496</c:v>
                </c:pt>
                <c:pt idx="318">
                  <c:v>40497</c:v>
                </c:pt>
                <c:pt idx="319">
                  <c:v>40498</c:v>
                </c:pt>
                <c:pt idx="320">
                  <c:v>40499</c:v>
                </c:pt>
                <c:pt idx="321">
                  <c:v>40500</c:v>
                </c:pt>
                <c:pt idx="322">
                  <c:v>40501</c:v>
                </c:pt>
                <c:pt idx="323">
                  <c:v>40502</c:v>
                </c:pt>
                <c:pt idx="324">
                  <c:v>40503</c:v>
                </c:pt>
                <c:pt idx="325">
                  <c:v>40504</c:v>
                </c:pt>
                <c:pt idx="326">
                  <c:v>40505</c:v>
                </c:pt>
                <c:pt idx="327">
                  <c:v>40506</c:v>
                </c:pt>
                <c:pt idx="328">
                  <c:v>40507</c:v>
                </c:pt>
                <c:pt idx="329">
                  <c:v>40508</c:v>
                </c:pt>
                <c:pt idx="330">
                  <c:v>40509</c:v>
                </c:pt>
                <c:pt idx="331">
                  <c:v>40510</c:v>
                </c:pt>
                <c:pt idx="332">
                  <c:v>40511</c:v>
                </c:pt>
                <c:pt idx="333">
                  <c:v>40512</c:v>
                </c:pt>
                <c:pt idx="334">
                  <c:v>40513</c:v>
                </c:pt>
                <c:pt idx="335">
                  <c:v>40514</c:v>
                </c:pt>
                <c:pt idx="336">
                  <c:v>40515</c:v>
                </c:pt>
                <c:pt idx="337">
                  <c:v>40516</c:v>
                </c:pt>
                <c:pt idx="338">
                  <c:v>40517</c:v>
                </c:pt>
                <c:pt idx="339">
                  <c:v>40518</c:v>
                </c:pt>
                <c:pt idx="340">
                  <c:v>40519</c:v>
                </c:pt>
                <c:pt idx="341">
                  <c:v>40520</c:v>
                </c:pt>
                <c:pt idx="342">
                  <c:v>40521</c:v>
                </c:pt>
                <c:pt idx="343">
                  <c:v>40522</c:v>
                </c:pt>
                <c:pt idx="344">
                  <c:v>40523</c:v>
                </c:pt>
                <c:pt idx="345">
                  <c:v>40524</c:v>
                </c:pt>
                <c:pt idx="346">
                  <c:v>40525</c:v>
                </c:pt>
                <c:pt idx="347">
                  <c:v>40526</c:v>
                </c:pt>
                <c:pt idx="348">
                  <c:v>40527</c:v>
                </c:pt>
                <c:pt idx="349">
                  <c:v>40528</c:v>
                </c:pt>
                <c:pt idx="350">
                  <c:v>40529</c:v>
                </c:pt>
                <c:pt idx="351">
                  <c:v>40530</c:v>
                </c:pt>
                <c:pt idx="352">
                  <c:v>40531</c:v>
                </c:pt>
                <c:pt idx="353">
                  <c:v>40532</c:v>
                </c:pt>
                <c:pt idx="354">
                  <c:v>40533</c:v>
                </c:pt>
                <c:pt idx="355">
                  <c:v>40534</c:v>
                </c:pt>
                <c:pt idx="356">
                  <c:v>40535</c:v>
                </c:pt>
                <c:pt idx="357">
                  <c:v>40536</c:v>
                </c:pt>
                <c:pt idx="358">
                  <c:v>40537</c:v>
                </c:pt>
                <c:pt idx="359">
                  <c:v>40538</c:v>
                </c:pt>
                <c:pt idx="360">
                  <c:v>40539</c:v>
                </c:pt>
                <c:pt idx="361">
                  <c:v>40540</c:v>
                </c:pt>
                <c:pt idx="362">
                  <c:v>40541</c:v>
                </c:pt>
                <c:pt idx="363">
                  <c:v>40542</c:v>
                </c:pt>
                <c:pt idx="364">
                  <c:v>40543</c:v>
                </c:pt>
                <c:pt idx="365">
                  <c:v>40544</c:v>
                </c:pt>
                <c:pt idx="366">
                  <c:v>40545</c:v>
                </c:pt>
              </c:numCache>
            </c:numRef>
          </c:cat>
          <c:val>
            <c:numRef>
              <c:f>NutriPlotsInfo!$R$12:$R$378</c:f>
              <c:numCache>
                <c:formatCode>0.00</c:formatCode>
                <c:ptCount val="3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1E-41C4-9BF0-1E8F004BBD4C}"/>
            </c:ext>
          </c:extLst>
        </c:ser>
        <c:ser>
          <c:idx val="2"/>
          <c:order val="4"/>
          <c:tx>
            <c:strRef>
              <c:f>NutriPlotsInfo!$S$11</c:f>
              <c:strCache>
                <c:ptCount val="1"/>
                <c:pt idx="0">
                  <c:v>Irrigation - TKN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9050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NutriPlotsInfo!$N$12:$N$378</c:f>
              <c:numCache>
                <c:formatCode>m/d/yyyy</c:formatCode>
                <c:ptCount val="367"/>
                <c:pt idx="0">
                  <c:v>40179</c:v>
                </c:pt>
                <c:pt idx="1">
                  <c:v>40180</c:v>
                </c:pt>
                <c:pt idx="2">
                  <c:v>40181</c:v>
                </c:pt>
                <c:pt idx="3">
                  <c:v>40182</c:v>
                </c:pt>
                <c:pt idx="4">
                  <c:v>40183</c:v>
                </c:pt>
                <c:pt idx="5">
                  <c:v>40184</c:v>
                </c:pt>
                <c:pt idx="6">
                  <c:v>40185</c:v>
                </c:pt>
                <c:pt idx="7">
                  <c:v>40186</c:v>
                </c:pt>
                <c:pt idx="8">
                  <c:v>40187</c:v>
                </c:pt>
                <c:pt idx="9">
                  <c:v>40188</c:v>
                </c:pt>
                <c:pt idx="10">
                  <c:v>40189</c:v>
                </c:pt>
                <c:pt idx="11">
                  <c:v>40190</c:v>
                </c:pt>
                <c:pt idx="12">
                  <c:v>40191</c:v>
                </c:pt>
                <c:pt idx="13">
                  <c:v>40192</c:v>
                </c:pt>
                <c:pt idx="14">
                  <c:v>40193</c:v>
                </c:pt>
                <c:pt idx="15">
                  <c:v>40194</c:v>
                </c:pt>
                <c:pt idx="16">
                  <c:v>40195</c:v>
                </c:pt>
                <c:pt idx="17">
                  <c:v>40196</c:v>
                </c:pt>
                <c:pt idx="18">
                  <c:v>40197</c:v>
                </c:pt>
                <c:pt idx="19">
                  <c:v>40198</c:v>
                </c:pt>
                <c:pt idx="20">
                  <c:v>40199</c:v>
                </c:pt>
                <c:pt idx="21">
                  <c:v>40200</c:v>
                </c:pt>
                <c:pt idx="22">
                  <c:v>40201</c:v>
                </c:pt>
                <c:pt idx="23">
                  <c:v>40202</c:v>
                </c:pt>
                <c:pt idx="24">
                  <c:v>40203</c:v>
                </c:pt>
                <c:pt idx="25">
                  <c:v>40204</c:v>
                </c:pt>
                <c:pt idx="26">
                  <c:v>40205</c:v>
                </c:pt>
                <c:pt idx="27">
                  <c:v>40206</c:v>
                </c:pt>
                <c:pt idx="28">
                  <c:v>40207</c:v>
                </c:pt>
                <c:pt idx="29">
                  <c:v>40208</c:v>
                </c:pt>
                <c:pt idx="30">
                  <c:v>40209</c:v>
                </c:pt>
                <c:pt idx="31">
                  <c:v>40210</c:v>
                </c:pt>
                <c:pt idx="32">
                  <c:v>40211</c:v>
                </c:pt>
                <c:pt idx="33">
                  <c:v>40212</c:v>
                </c:pt>
                <c:pt idx="34">
                  <c:v>40213</c:v>
                </c:pt>
                <c:pt idx="35">
                  <c:v>40214</c:v>
                </c:pt>
                <c:pt idx="36">
                  <c:v>40215</c:v>
                </c:pt>
                <c:pt idx="37">
                  <c:v>40216</c:v>
                </c:pt>
                <c:pt idx="38">
                  <c:v>40217</c:v>
                </c:pt>
                <c:pt idx="39">
                  <c:v>40218</c:v>
                </c:pt>
                <c:pt idx="40">
                  <c:v>40219</c:v>
                </c:pt>
                <c:pt idx="41">
                  <c:v>40220</c:v>
                </c:pt>
                <c:pt idx="42">
                  <c:v>40221</c:v>
                </c:pt>
                <c:pt idx="43">
                  <c:v>40222</c:v>
                </c:pt>
                <c:pt idx="44">
                  <c:v>40223</c:v>
                </c:pt>
                <c:pt idx="45">
                  <c:v>40224</c:v>
                </c:pt>
                <c:pt idx="46">
                  <c:v>40225</c:v>
                </c:pt>
                <c:pt idx="47">
                  <c:v>40226</c:v>
                </c:pt>
                <c:pt idx="48">
                  <c:v>40227</c:v>
                </c:pt>
                <c:pt idx="49">
                  <c:v>40228</c:v>
                </c:pt>
                <c:pt idx="50">
                  <c:v>40229</c:v>
                </c:pt>
                <c:pt idx="51">
                  <c:v>40230</c:v>
                </c:pt>
                <c:pt idx="52">
                  <c:v>40231</c:v>
                </c:pt>
                <c:pt idx="53">
                  <c:v>40232</c:v>
                </c:pt>
                <c:pt idx="54">
                  <c:v>40233</c:v>
                </c:pt>
                <c:pt idx="55">
                  <c:v>40234</c:v>
                </c:pt>
                <c:pt idx="56">
                  <c:v>40235</c:v>
                </c:pt>
                <c:pt idx="57">
                  <c:v>40236</c:v>
                </c:pt>
                <c:pt idx="58">
                  <c:v>40237</c:v>
                </c:pt>
                <c:pt idx="59">
                  <c:v>40238</c:v>
                </c:pt>
                <c:pt idx="60">
                  <c:v>40239</c:v>
                </c:pt>
                <c:pt idx="61">
                  <c:v>40240</c:v>
                </c:pt>
                <c:pt idx="62">
                  <c:v>40241</c:v>
                </c:pt>
                <c:pt idx="63">
                  <c:v>40242</c:v>
                </c:pt>
                <c:pt idx="64">
                  <c:v>40243</c:v>
                </c:pt>
                <c:pt idx="65">
                  <c:v>40244</c:v>
                </c:pt>
                <c:pt idx="66">
                  <c:v>40245</c:v>
                </c:pt>
                <c:pt idx="67">
                  <c:v>40246</c:v>
                </c:pt>
                <c:pt idx="68">
                  <c:v>40247</c:v>
                </c:pt>
                <c:pt idx="69">
                  <c:v>40248</c:v>
                </c:pt>
                <c:pt idx="70">
                  <c:v>40249</c:v>
                </c:pt>
                <c:pt idx="71">
                  <c:v>40250</c:v>
                </c:pt>
                <c:pt idx="72">
                  <c:v>40251</c:v>
                </c:pt>
                <c:pt idx="73">
                  <c:v>40252</c:v>
                </c:pt>
                <c:pt idx="74">
                  <c:v>40253</c:v>
                </c:pt>
                <c:pt idx="75">
                  <c:v>40254</c:v>
                </c:pt>
                <c:pt idx="76">
                  <c:v>40255</c:v>
                </c:pt>
                <c:pt idx="77">
                  <c:v>40256</c:v>
                </c:pt>
                <c:pt idx="78">
                  <c:v>40257</c:v>
                </c:pt>
                <c:pt idx="79">
                  <c:v>40258</c:v>
                </c:pt>
                <c:pt idx="80">
                  <c:v>40259</c:v>
                </c:pt>
                <c:pt idx="81">
                  <c:v>40260</c:v>
                </c:pt>
                <c:pt idx="82">
                  <c:v>40261</c:v>
                </c:pt>
                <c:pt idx="83">
                  <c:v>40262</c:v>
                </c:pt>
                <c:pt idx="84">
                  <c:v>40263</c:v>
                </c:pt>
                <c:pt idx="85">
                  <c:v>40264</c:v>
                </c:pt>
                <c:pt idx="86">
                  <c:v>40265</c:v>
                </c:pt>
                <c:pt idx="87">
                  <c:v>40266</c:v>
                </c:pt>
                <c:pt idx="88">
                  <c:v>40267</c:v>
                </c:pt>
                <c:pt idx="89">
                  <c:v>40268</c:v>
                </c:pt>
                <c:pt idx="90">
                  <c:v>40269</c:v>
                </c:pt>
                <c:pt idx="91">
                  <c:v>40270</c:v>
                </c:pt>
                <c:pt idx="92">
                  <c:v>40271</c:v>
                </c:pt>
                <c:pt idx="93">
                  <c:v>40272</c:v>
                </c:pt>
                <c:pt idx="94">
                  <c:v>40273</c:v>
                </c:pt>
                <c:pt idx="95">
                  <c:v>40274</c:v>
                </c:pt>
                <c:pt idx="96">
                  <c:v>40275</c:v>
                </c:pt>
                <c:pt idx="97">
                  <c:v>40276</c:v>
                </c:pt>
                <c:pt idx="98">
                  <c:v>40277</c:v>
                </c:pt>
                <c:pt idx="99">
                  <c:v>40278</c:v>
                </c:pt>
                <c:pt idx="100">
                  <c:v>40279</c:v>
                </c:pt>
                <c:pt idx="101">
                  <c:v>40280</c:v>
                </c:pt>
                <c:pt idx="102">
                  <c:v>40281</c:v>
                </c:pt>
                <c:pt idx="103">
                  <c:v>40282</c:v>
                </c:pt>
                <c:pt idx="104">
                  <c:v>40283</c:v>
                </c:pt>
                <c:pt idx="105">
                  <c:v>40284</c:v>
                </c:pt>
                <c:pt idx="106">
                  <c:v>40285</c:v>
                </c:pt>
                <c:pt idx="107">
                  <c:v>40286</c:v>
                </c:pt>
                <c:pt idx="108">
                  <c:v>40287</c:v>
                </c:pt>
                <c:pt idx="109">
                  <c:v>40288</c:v>
                </c:pt>
                <c:pt idx="110">
                  <c:v>40289</c:v>
                </c:pt>
                <c:pt idx="111">
                  <c:v>40290</c:v>
                </c:pt>
                <c:pt idx="112">
                  <c:v>40291</c:v>
                </c:pt>
                <c:pt idx="113">
                  <c:v>40292</c:v>
                </c:pt>
                <c:pt idx="114">
                  <c:v>40293</c:v>
                </c:pt>
                <c:pt idx="115">
                  <c:v>40294</c:v>
                </c:pt>
                <c:pt idx="116">
                  <c:v>40295</c:v>
                </c:pt>
                <c:pt idx="117">
                  <c:v>40296</c:v>
                </c:pt>
                <c:pt idx="118">
                  <c:v>40297</c:v>
                </c:pt>
                <c:pt idx="119">
                  <c:v>40298</c:v>
                </c:pt>
                <c:pt idx="120">
                  <c:v>40299</c:v>
                </c:pt>
                <c:pt idx="121">
                  <c:v>40300</c:v>
                </c:pt>
                <c:pt idx="122">
                  <c:v>40301</c:v>
                </c:pt>
                <c:pt idx="123">
                  <c:v>40302</c:v>
                </c:pt>
                <c:pt idx="124">
                  <c:v>40303</c:v>
                </c:pt>
                <c:pt idx="125">
                  <c:v>40304</c:v>
                </c:pt>
                <c:pt idx="126">
                  <c:v>40305</c:v>
                </c:pt>
                <c:pt idx="127">
                  <c:v>40306</c:v>
                </c:pt>
                <c:pt idx="128">
                  <c:v>40307</c:v>
                </c:pt>
                <c:pt idx="129">
                  <c:v>40308</c:v>
                </c:pt>
                <c:pt idx="130">
                  <c:v>40309</c:v>
                </c:pt>
                <c:pt idx="131">
                  <c:v>40310</c:v>
                </c:pt>
                <c:pt idx="132">
                  <c:v>40311</c:v>
                </c:pt>
                <c:pt idx="133">
                  <c:v>40312</c:v>
                </c:pt>
                <c:pt idx="134">
                  <c:v>40313</c:v>
                </c:pt>
                <c:pt idx="135">
                  <c:v>40314</c:v>
                </c:pt>
                <c:pt idx="136">
                  <c:v>40315</c:v>
                </c:pt>
                <c:pt idx="137">
                  <c:v>40316</c:v>
                </c:pt>
                <c:pt idx="138">
                  <c:v>40317</c:v>
                </c:pt>
                <c:pt idx="139">
                  <c:v>40318</c:v>
                </c:pt>
                <c:pt idx="140">
                  <c:v>40319</c:v>
                </c:pt>
                <c:pt idx="141">
                  <c:v>40320</c:v>
                </c:pt>
                <c:pt idx="142">
                  <c:v>40321</c:v>
                </c:pt>
                <c:pt idx="143">
                  <c:v>40322</c:v>
                </c:pt>
                <c:pt idx="144">
                  <c:v>40323</c:v>
                </c:pt>
                <c:pt idx="145">
                  <c:v>40324</c:v>
                </c:pt>
                <c:pt idx="146">
                  <c:v>40325</c:v>
                </c:pt>
                <c:pt idx="147">
                  <c:v>40326</c:v>
                </c:pt>
                <c:pt idx="148">
                  <c:v>40327</c:v>
                </c:pt>
                <c:pt idx="149">
                  <c:v>40328</c:v>
                </c:pt>
                <c:pt idx="150">
                  <c:v>40329</c:v>
                </c:pt>
                <c:pt idx="151">
                  <c:v>40330</c:v>
                </c:pt>
                <c:pt idx="152">
                  <c:v>40331</c:v>
                </c:pt>
                <c:pt idx="153">
                  <c:v>40332</c:v>
                </c:pt>
                <c:pt idx="154">
                  <c:v>40333</c:v>
                </c:pt>
                <c:pt idx="155">
                  <c:v>40334</c:v>
                </c:pt>
                <c:pt idx="156">
                  <c:v>40335</c:v>
                </c:pt>
                <c:pt idx="157">
                  <c:v>40336</c:v>
                </c:pt>
                <c:pt idx="158">
                  <c:v>40337</c:v>
                </c:pt>
                <c:pt idx="159">
                  <c:v>40338</c:v>
                </c:pt>
                <c:pt idx="160">
                  <c:v>40339</c:v>
                </c:pt>
                <c:pt idx="161">
                  <c:v>40340</c:v>
                </c:pt>
                <c:pt idx="162">
                  <c:v>40341</c:v>
                </c:pt>
                <c:pt idx="163">
                  <c:v>40342</c:v>
                </c:pt>
                <c:pt idx="164">
                  <c:v>40343</c:v>
                </c:pt>
                <c:pt idx="165">
                  <c:v>40344</c:v>
                </c:pt>
                <c:pt idx="166">
                  <c:v>40345</c:v>
                </c:pt>
                <c:pt idx="167">
                  <c:v>40346</c:v>
                </c:pt>
                <c:pt idx="168">
                  <c:v>40347</c:v>
                </c:pt>
                <c:pt idx="169">
                  <c:v>40348</c:v>
                </c:pt>
                <c:pt idx="170">
                  <c:v>40349</c:v>
                </c:pt>
                <c:pt idx="171">
                  <c:v>40350</c:v>
                </c:pt>
                <c:pt idx="172">
                  <c:v>40351</c:v>
                </c:pt>
                <c:pt idx="173">
                  <c:v>40352</c:v>
                </c:pt>
                <c:pt idx="174">
                  <c:v>40353</c:v>
                </c:pt>
                <c:pt idx="175">
                  <c:v>40354</c:v>
                </c:pt>
                <c:pt idx="176">
                  <c:v>40355</c:v>
                </c:pt>
                <c:pt idx="177">
                  <c:v>40356</c:v>
                </c:pt>
                <c:pt idx="178">
                  <c:v>40357</c:v>
                </c:pt>
                <c:pt idx="179">
                  <c:v>40358</c:v>
                </c:pt>
                <c:pt idx="180">
                  <c:v>40359</c:v>
                </c:pt>
                <c:pt idx="181">
                  <c:v>40360</c:v>
                </c:pt>
                <c:pt idx="182">
                  <c:v>40361</c:v>
                </c:pt>
                <c:pt idx="183">
                  <c:v>40362</c:v>
                </c:pt>
                <c:pt idx="184">
                  <c:v>40363</c:v>
                </c:pt>
                <c:pt idx="185">
                  <c:v>40364</c:v>
                </c:pt>
                <c:pt idx="186">
                  <c:v>40365</c:v>
                </c:pt>
                <c:pt idx="187">
                  <c:v>40366</c:v>
                </c:pt>
                <c:pt idx="188">
                  <c:v>40367</c:v>
                </c:pt>
                <c:pt idx="189">
                  <c:v>40368</c:v>
                </c:pt>
                <c:pt idx="190">
                  <c:v>40369</c:v>
                </c:pt>
                <c:pt idx="191">
                  <c:v>40370</c:v>
                </c:pt>
                <c:pt idx="192">
                  <c:v>40371</c:v>
                </c:pt>
                <c:pt idx="193">
                  <c:v>40372</c:v>
                </c:pt>
                <c:pt idx="194">
                  <c:v>40373</c:v>
                </c:pt>
                <c:pt idx="195">
                  <c:v>40374</c:v>
                </c:pt>
                <c:pt idx="196">
                  <c:v>40375</c:v>
                </c:pt>
                <c:pt idx="197">
                  <c:v>40376</c:v>
                </c:pt>
                <c:pt idx="198">
                  <c:v>40377</c:v>
                </c:pt>
                <c:pt idx="199">
                  <c:v>40378</c:v>
                </c:pt>
                <c:pt idx="200">
                  <c:v>40379</c:v>
                </c:pt>
                <c:pt idx="201">
                  <c:v>40380</c:v>
                </c:pt>
                <c:pt idx="202">
                  <c:v>40381</c:v>
                </c:pt>
                <c:pt idx="203">
                  <c:v>40382</c:v>
                </c:pt>
                <c:pt idx="204">
                  <c:v>40383</c:v>
                </c:pt>
                <c:pt idx="205">
                  <c:v>40384</c:v>
                </c:pt>
                <c:pt idx="206">
                  <c:v>40385</c:v>
                </c:pt>
                <c:pt idx="207">
                  <c:v>40386</c:v>
                </c:pt>
                <c:pt idx="208">
                  <c:v>40387</c:v>
                </c:pt>
                <c:pt idx="209">
                  <c:v>40388</c:v>
                </c:pt>
                <c:pt idx="210">
                  <c:v>40389</c:v>
                </c:pt>
                <c:pt idx="211">
                  <c:v>40390</c:v>
                </c:pt>
                <c:pt idx="212">
                  <c:v>40391</c:v>
                </c:pt>
                <c:pt idx="213">
                  <c:v>40392</c:v>
                </c:pt>
                <c:pt idx="214">
                  <c:v>40393</c:v>
                </c:pt>
                <c:pt idx="215">
                  <c:v>40394</c:v>
                </c:pt>
                <c:pt idx="216">
                  <c:v>40395</c:v>
                </c:pt>
                <c:pt idx="217">
                  <c:v>40396</c:v>
                </c:pt>
                <c:pt idx="218">
                  <c:v>40397</c:v>
                </c:pt>
                <c:pt idx="219">
                  <c:v>40398</c:v>
                </c:pt>
                <c:pt idx="220">
                  <c:v>40399</c:v>
                </c:pt>
                <c:pt idx="221">
                  <c:v>40400</c:v>
                </c:pt>
                <c:pt idx="222">
                  <c:v>40401</c:v>
                </c:pt>
                <c:pt idx="223">
                  <c:v>40402</c:v>
                </c:pt>
                <c:pt idx="224">
                  <c:v>40403</c:v>
                </c:pt>
                <c:pt idx="225">
                  <c:v>40404</c:v>
                </c:pt>
                <c:pt idx="226">
                  <c:v>40405</c:v>
                </c:pt>
                <c:pt idx="227">
                  <c:v>40406</c:v>
                </c:pt>
                <c:pt idx="228">
                  <c:v>40407</c:v>
                </c:pt>
                <c:pt idx="229">
                  <c:v>40408</c:v>
                </c:pt>
                <c:pt idx="230">
                  <c:v>40409</c:v>
                </c:pt>
                <c:pt idx="231">
                  <c:v>40410</c:v>
                </c:pt>
                <c:pt idx="232">
                  <c:v>40411</c:v>
                </c:pt>
                <c:pt idx="233">
                  <c:v>40412</c:v>
                </c:pt>
                <c:pt idx="234">
                  <c:v>40413</c:v>
                </c:pt>
                <c:pt idx="235">
                  <c:v>40414</c:v>
                </c:pt>
                <c:pt idx="236">
                  <c:v>40415</c:v>
                </c:pt>
                <c:pt idx="237">
                  <c:v>40416</c:v>
                </c:pt>
                <c:pt idx="238">
                  <c:v>40417</c:v>
                </c:pt>
                <c:pt idx="239">
                  <c:v>40418</c:v>
                </c:pt>
                <c:pt idx="240">
                  <c:v>40419</c:v>
                </c:pt>
                <c:pt idx="241">
                  <c:v>40420</c:v>
                </c:pt>
                <c:pt idx="242">
                  <c:v>40421</c:v>
                </c:pt>
                <c:pt idx="243">
                  <c:v>40422</c:v>
                </c:pt>
                <c:pt idx="244">
                  <c:v>40423</c:v>
                </c:pt>
                <c:pt idx="245">
                  <c:v>40424</c:v>
                </c:pt>
                <c:pt idx="246">
                  <c:v>40425</c:v>
                </c:pt>
                <c:pt idx="247">
                  <c:v>40426</c:v>
                </c:pt>
                <c:pt idx="248">
                  <c:v>40427</c:v>
                </c:pt>
                <c:pt idx="249">
                  <c:v>40428</c:v>
                </c:pt>
                <c:pt idx="250">
                  <c:v>40429</c:v>
                </c:pt>
                <c:pt idx="251">
                  <c:v>40430</c:v>
                </c:pt>
                <c:pt idx="252">
                  <c:v>40431</c:v>
                </c:pt>
                <c:pt idx="253">
                  <c:v>40432</c:v>
                </c:pt>
                <c:pt idx="254">
                  <c:v>40433</c:v>
                </c:pt>
                <c:pt idx="255">
                  <c:v>40434</c:v>
                </c:pt>
                <c:pt idx="256">
                  <c:v>40435</c:v>
                </c:pt>
                <c:pt idx="257">
                  <c:v>40436</c:v>
                </c:pt>
                <c:pt idx="258">
                  <c:v>40437</c:v>
                </c:pt>
                <c:pt idx="259">
                  <c:v>40438</c:v>
                </c:pt>
                <c:pt idx="260">
                  <c:v>40439</c:v>
                </c:pt>
                <c:pt idx="261">
                  <c:v>40440</c:v>
                </c:pt>
                <c:pt idx="262">
                  <c:v>40441</c:v>
                </c:pt>
                <c:pt idx="263">
                  <c:v>40442</c:v>
                </c:pt>
                <c:pt idx="264">
                  <c:v>40443</c:v>
                </c:pt>
                <c:pt idx="265">
                  <c:v>40444</c:v>
                </c:pt>
                <c:pt idx="266">
                  <c:v>40445</c:v>
                </c:pt>
                <c:pt idx="267">
                  <c:v>40446</c:v>
                </c:pt>
                <c:pt idx="268">
                  <c:v>40447</c:v>
                </c:pt>
                <c:pt idx="269">
                  <c:v>40448</c:v>
                </c:pt>
                <c:pt idx="270">
                  <c:v>40449</c:v>
                </c:pt>
                <c:pt idx="271">
                  <c:v>40450</c:v>
                </c:pt>
                <c:pt idx="272">
                  <c:v>40451</c:v>
                </c:pt>
                <c:pt idx="273">
                  <c:v>40452</c:v>
                </c:pt>
                <c:pt idx="274">
                  <c:v>40453</c:v>
                </c:pt>
                <c:pt idx="275">
                  <c:v>40454</c:v>
                </c:pt>
                <c:pt idx="276">
                  <c:v>40455</c:v>
                </c:pt>
                <c:pt idx="277">
                  <c:v>40456</c:v>
                </c:pt>
                <c:pt idx="278">
                  <c:v>40457</c:v>
                </c:pt>
                <c:pt idx="279">
                  <c:v>40458</c:v>
                </c:pt>
                <c:pt idx="280">
                  <c:v>40459</c:v>
                </c:pt>
                <c:pt idx="281">
                  <c:v>40460</c:v>
                </c:pt>
                <c:pt idx="282">
                  <c:v>40461</c:v>
                </c:pt>
                <c:pt idx="283">
                  <c:v>40462</c:v>
                </c:pt>
                <c:pt idx="284">
                  <c:v>40463</c:v>
                </c:pt>
                <c:pt idx="285">
                  <c:v>40464</c:v>
                </c:pt>
                <c:pt idx="286">
                  <c:v>40465</c:v>
                </c:pt>
                <c:pt idx="287">
                  <c:v>40466</c:v>
                </c:pt>
                <c:pt idx="288">
                  <c:v>40467</c:v>
                </c:pt>
                <c:pt idx="289">
                  <c:v>40468</c:v>
                </c:pt>
                <c:pt idx="290">
                  <c:v>40469</c:v>
                </c:pt>
                <c:pt idx="291">
                  <c:v>40470</c:v>
                </c:pt>
                <c:pt idx="292">
                  <c:v>40471</c:v>
                </c:pt>
                <c:pt idx="293">
                  <c:v>40472</c:v>
                </c:pt>
                <c:pt idx="294">
                  <c:v>40473</c:v>
                </c:pt>
                <c:pt idx="295">
                  <c:v>40474</c:v>
                </c:pt>
                <c:pt idx="296">
                  <c:v>40475</c:v>
                </c:pt>
                <c:pt idx="297">
                  <c:v>40476</c:v>
                </c:pt>
                <c:pt idx="298">
                  <c:v>40477</c:v>
                </c:pt>
                <c:pt idx="299">
                  <c:v>40478</c:v>
                </c:pt>
                <c:pt idx="300">
                  <c:v>40479</c:v>
                </c:pt>
                <c:pt idx="301">
                  <c:v>40480</c:v>
                </c:pt>
                <c:pt idx="302">
                  <c:v>40481</c:v>
                </c:pt>
                <c:pt idx="303">
                  <c:v>40482</c:v>
                </c:pt>
                <c:pt idx="304">
                  <c:v>40483</c:v>
                </c:pt>
                <c:pt idx="305">
                  <c:v>40484</c:v>
                </c:pt>
                <c:pt idx="306">
                  <c:v>40485</c:v>
                </c:pt>
                <c:pt idx="307">
                  <c:v>40486</c:v>
                </c:pt>
                <c:pt idx="308">
                  <c:v>40487</c:v>
                </c:pt>
                <c:pt idx="309">
                  <c:v>40488</c:v>
                </c:pt>
                <c:pt idx="310">
                  <c:v>40489</c:v>
                </c:pt>
                <c:pt idx="311">
                  <c:v>40490</c:v>
                </c:pt>
                <c:pt idx="312">
                  <c:v>40491</c:v>
                </c:pt>
                <c:pt idx="313">
                  <c:v>40492</c:v>
                </c:pt>
                <c:pt idx="314">
                  <c:v>40493</c:v>
                </c:pt>
                <c:pt idx="315">
                  <c:v>40494</c:v>
                </c:pt>
                <c:pt idx="316">
                  <c:v>40495</c:v>
                </c:pt>
                <c:pt idx="317">
                  <c:v>40496</c:v>
                </c:pt>
                <c:pt idx="318">
                  <c:v>40497</c:v>
                </c:pt>
                <c:pt idx="319">
                  <c:v>40498</c:v>
                </c:pt>
                <c:pt idx="320">
                  <c:v>40499</c:v>
                </c:pt>
                <c:pt idx="321">
                  <c:v>40500</c:v>
                </c:pt>
                <c:pt idx="322">
                  <c:v>40501</c:v>
                </c:pt>
                <c:pt idx="323">
                  <c:v>40502</c:v>
                </c:pt>
                <c:pt idx="324">
                  <c:v>40503</c:v>
                </c:pt>
                <c:pt idx="325">
                  <c:v>40504</c:v>
                </c:pt>
                <c:pt idx="326">
                  <c:v>40505</c:v>
                </c:pt>
                <c:pt idx="327">
                  <c:v>40506</c:v>
                </c:pt>
                <c:pt idx="328">
                  <c:v>40507</c:v>
                </c:pt>
                <c:pt idx="329">
                  <c:v>40508</c:v>
                </c:pt>
                <c:pt idx="330">
                  <c:v>40509</c:v>
                </c:pt>
                <c:pt idx="331">
                  <c:v>40510</c:v>
                </c:pt>
                <c:pt idx="332">
                  <c:v>40511</c:v>
                </c:pt>
                <c:pt idx="333">
                  <c:v>40512</c:v>
                </c:pt>
                <c:pt idx="334">
                  <c:v>40513</c:v>
                </c:pt>
                <c:pt idx="335">
                  <c:v>40514</c:v>
                </c:pt>
                <c:pt idx="336">
                  <c:v>40515</c:v>
                </c:pt>
                <c:pt idx="337">
                  <c:v>40516</c:v>
                </c:pt>
                <c:pt idx="338">
                  <c:v>40517</c:v>
                </c:pt>
                <c:pt idx="339">
                  <c:v>40518</c:v>
                </c:pt>
                <c:pt idx="340">
                  <c:v>40519</c:v>
                </c:pt>
                <c:pt idx="341">
                  <c:v>40520</c:v>
                </c:pt>
                <c:pt idx="342">
                  <c:v>40521</c:v>
                </c:pt>
                <c:pt idx="343">
                  <c:v>40522</c:v>
                </c:pt>
                <c:pt idx="344">
                  <c:v>40523</c:v>
                </c:pt>
                <c:pt idx="345">
                  <c:v>40524</c:v>
                </c:pt>
                <c:pt idx="346">
                  <c:v>40525</c:v>
                </c:pt>
                <c:pt idx="347">
                  <c:v>40526</c:v>
                </c:pt>
                <c:pt idx="348">
                  <c:v>40527</c:v>
                </c:pt>
                <c:pt idx="349">
                  <c:v>40528</c:v>
                </c:pt>
                <c:pt idx="350">
                  <c:v>40529</c:v>
                </c:pt>
                <c:pt idx="351">
                  <c:v>40530</c:v>
                </c:pt>
                <c:pt idx="352">
                  <c:v>40531</c:v>
                </c:pt>
                <c:pt idx="353">
                  <c:v>40532</c:v>
                </c:pt>
                <c:pt idx="354">
                  <c:v>40533</c:v>
                </c:pt>
                <c:pt idx="355">
                  <c:v>40534</c:v>
                </c:pt>
                <c:pt idx="356">
                  <c:v>40535</c:v>
                </c:pt>
                <c:pt idx="357">
                  <c:v>40536</c:v>
                </c:pt>
                <c:pt idx="358">
                  <c:v>40537</c:v>
                </c:pt>
                <c:pt idx="359">
                  <c:v>40538</c:v>
                </c:pt>
                <c:pt idx="360">
                  <c:v>40539</c:v>
                </c:pt>
                <c:pt idx="361">
                  <c:v>40540</c:v>
                </c:pt>
                <c:pt idx="362">
                  <c:v>40541</c:v>
                </c:pt>
                <c:pt idx="363">
                  <c:v>40542</c:v>
                </c:pt>
                <c:pt idx="364">
                  <c:v>40543</c:v>
                </c:pt>
                <c:pt idx="365">
                  <c:v>40544</c:v>
                </c:pt>
                <c:pt idx="366">
                  <c:v>40545</c:v>
                </c:pt>
              </c:numCache>
            </c:numRef>
          </c:cat>
          <c:val>
            <c:numRef>
              <c:f>NutriPlotsInfo!$S$12:$S$378</c:f>
              <c:numCache>
                <c:formatCode>0.00</c:formatCode>
                <c:ptCount val="3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65</c:v>
                </c:pt>
                <c:pt idx="242">
                  <c:v>65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132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140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258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1E-41C4-9BF0-1E8F004BB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0620001"/>
        <c:axId val="60620002"/>
      </c:barChart>
      <c:barChart>
        <c:barDir val="col"/>
        <c:grouping val="stacked"/>
        <c:varyColors val="0"/>
        <c:ser>
          <c:idx val="3"/>
          <c:order val="5"/>
          <c:tx>
            <c:strRef>
              <c:f>NutriPlotsInfo!$T$11</c:f>
              <c:strCache>
                <c:ptCount val="1"/>
                <c:pt idx="0">
                  <c:v>Irrigation - kg/N/Ha</c:v>
                </c:pt>
              </c:strCache>
            </c:strRef>
          </c:tx>
          <c:spPr>
            <a:solidFill>
              <a:schemeClr val="accent4"/>
            </a:solidFill>
            <a:ln w="9525">
              <a:solidFill>
                <a:schemeClr val="accent4"/>
              </a:solidFill>
            </a:ln>
          </c:spPr>
          <c:invertIfNegative val="0"/>
          <c:val>
            <c:numRef>
              <c:f>NutriPlotsInfo!$T$12:$T$378</c:f>
              <c:numCache>
                <c:formatCode>0.00</c:formatCode>
                <c:ptCount val="3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40.624999999999993</c:v>
                </c:pt>
                <c:pt idx="242">
                  <c:v>40.624999999999993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82.5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58.333919597989954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161.24999999999997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1E-41C4-9BF0-1E8F004BB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31736040"/>
        <c:axId val="931735712"/>
      </c:barChart>
      <c:valAx>
        <c:axId val="60620002"/>
        <c:scaling>
          <c:orientation val="maxMin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mg/m3</a:t>
                </a:r>
              </a:p>
            </c:rich>
          </c:tx>
          <c:overlay val="0"/>
        </c:title>
        <c:numFmt formatCode="#" sourceLinked="0"/>
        <c:majorTickMark val="out"/>
        <c:minorTickMark val="none"/>
        <c:tickLblPos val="nextTo"/>
        <c:crossAx val="60620001"/>
        <c:crosses val="max"/>
        <c:crossBetween val="between"/>
      </c:valAx>
      <c:dateAx>
        <c:axId val="60620001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numFmt formatCode="mmm\ yyyy" sourceLinked="0"/>
        <c:majorTickMark val="out"/>
        <c:minorTickMark val="none"/>
        <c:tickLblPos val="nextTo"/>
        <c:crossAx val="60620002"/>
        <c:crosses val="max"/>
        <c:auto val="1"/>
        <c:lblOffset val="100"/>
        <c:baseTimeUnit val="days"/>
        <c:majorUnit val="1"/>
        <c:majorTimeUnit val="months"/>
        <c:minorUnit val="4"/>
        <c:minorTimeUnit val="months"/>
      </c:dateAx>
      <c:valAx>
        <c:axId val="93173571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strRef>
              <c:f>NutriPlotsInfo!$I$11</c:f>
              <c:strCache>
                <c:ptCount val="1"/>
                <c:pt idx="0">
                  <c:v>Irrigation - kg/N/Ha</c:v>
                </c:pt>
              </c:strCache>
            </c:strRef>
          </c:tx>
          <c:overlay val="0"/>
        </c:title>
        <c:numFmt formatCode="0.00" sourceLinked="1"/>
        <c:majorTickMark val="out"/>
        <c:minorTickMark val="none"/>
        <c:tickLblPos val="nextTo"/>
        <c:crossAx val="931736040"/>
        <c:crosses val="autoZero"/>
        <c:crossBetween val="between"/>
      </c:valAx>
      <c:catAx>
        <c:axId val="931736040"/>
        <c:scaling>
          <c:orientation val="minMax"/>
        </c:scaling>
        <c:delete val="1"/>
        <c:axPos val="b"/>
        <c:majorTickMark val="out"/>
        <c:minorTickMark val="none"/>
        <c:tickLblPos val="nextTo"/>
        <c:crossAx val="931735712"/>
        <c:crosses val="autoZero"/>
        <c:auto val="1"/>
        <c:lblAlgn val="ctr"/>
        <c:lblOffset val="100"/>
        <c:tickLblSkip val="1"/>
        <c:tickMarkSkip val="1"/>
        <c:noMultiLvlLbl val="0"/>
      </c:cat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Scroll" dx="22" fmlaLink="Vol_PlotsWorkings!$E$4" horiz="1" max="9" min="1" page="0" val="2"/>
</file>

<file path=xl/ctrlProps/ctrlProp2.xml><?xml version="1.0" encoding="utf-8"?>
<formControlPr xmlns="http://schemas.microsoft.com/office/spreadsheetml/2009/9/main" objectType="Scroll" dx="22" fmlaLink="Vol_PlotsWorkings!$M$4" horiz="1" max="9" min="1" page="0" val="6"/>
</file>

<file path=xl/ctrlProps/ctrlProp3.xml><?xml version="1.0" encoding="utf-8"?>
<formControlPr xmlns="http://schemas.microsoft.com/office/spreadsheetml/2009/9/main" objectType="Scroll" dx="22" fmlaLink="NutriPlotsInfo!$E$4" horiz="1" max="9" min="1" page="0" val="7"/>
</file>

<file path=xl/ctrlProps/ctrlProp4.xml><?xml version="1.0" encoding="utf-8"?>
<formControlPr xmlns="http://schemas.microsoft.com/office/spreadsheetml/2009/9/main" objectType="Scroll" dx="22" fmlaLink="NutriPlotsInfo!$P$4" horiz="1" max="9" min="1" page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990600"/>
    <xdr:ext cx="8315325" cy="478154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8639174" y="962024"/>
    <xdr:ext cx="8372475" cy="4810125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1047750</xdr:colOff>
          <xdr:row>3</xdr:row>
          <xdr:rowOff>95250</xdr:rowOff>
        </xdr:from>
        <xdr:to>
          <xdr:col>5</xdr:col>
          <xdr:colOff>295275</xdr:colOff>
          <xdr:row>4</xdr:row>
          <xdr:rowOff>142875</xdr:rowOff>
        </xdr:to>
        <xdr:sp macro="" textlink="">
          <xdr:nvSpPr>
            <xdr:cNvPr id="1027" name="Scroll Bar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3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885825</xdr:colOff>
          <xdr:row>3</xdr:row>
          <xdr:rowOff>66675</xdr:rowOff>
        </xdr:from>
        <xdr:to>
          <xdr:col>13</xdr:col>
          <xdr:colOff>133350</xdr:colOff>
          <xdr:row>4</xdr:row>
          <xdr:rowOff>114300</xdr:rowOff>
        </xdr:to>
        <xdr:sp macro="" textlink="">
          <xdr:nvSpPr>
            <xdr:cNvPr id="1037" name="Scroll Bar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3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990600"/>
    <xdr:ext cx="8315325" cy="478154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1047750</xdr:colOff>
          <xdr:row>3</xdr:row>
          <xdr:rowOff>95250</xdr:rowOff>
        </xdr:from>
        <xdr:to>
          <xdr:col>6</xdr:col>
          <xdr:colOff>200025</xdr:colOff>
          <xdr:row>4</xdr:row>
          <xdr:rowOff>142875</xdr:rowOff>
        </xdr:to>
        <xdr:sp macro="" textlink="">
          <xdr:nvSpPr>
            <xdr:cNvPr id="5121" name="Scroll Bar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3</xdr:row>
          <xdr:rowOff>95250</xdr:rowOff>
        </xdr:from>
        <xdr:to>
          <xdr:col>14</xdr:col>
          <xdr:colOff>1466850</xdr:colOff>
          <xdr:row>4</xdr:row>
          <xdr:rowOff>142875</xdr:rowOff>
        </xdr:to>
        <xdr:sp macro="" textlink="">
          <xdr:nvSpPr>
            <xdr:cNvPr id="5122" name="Scroll Ba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5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absoluteAnchor>
    <xdr:pos x="8620125" y="990600"/>
    <xdr:ext cx="8315325" cy="4781549"/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Q5783" totalsRowShown="0" headerRowDxfId="92" dataDxfId="90" headerRowBorderDxfId="91">
  <autoFilter ref="A3:Q5783" xr:uid="{00000000-0009-0000-0100-000001000000}"/>
  <sortState xmlns:xlrd2="http://schemas.microsoft.com/office/spreadsheetml/2017/richdata2" ref="A4:Q5783">
    <sortCondition ref="C3:C5783"/>
  </sortState>
  <tableColumns count="17">
    <tableColumn id="1" xr3:uid="{00000000-0010-0000-0000-000001000000}" name="Season" dataDxfId="89"/>
    <tableColumn id="2" xr3:uid="{00000000-0010-0000-0000-000002000000}" name="Report No." dataDxfId="88"/>
    <tableColumn id="3" xr3:uid="{00000000-0010-0000-0000-000003000000}" name="Date" dataDxfId="87"/>
    <tableColumn id="4" xr3:uid="{00000000-0010-0000-0000-000004000000}" name="Time" dataDxfId="86"/>
    <tableColumn id="5" xr3:uid="{00000000-0010-0000-0000-000005000000}" name="Lysimeter Number" dataDxfId="85"/>
    <tableColumn id="14" xr3:uid="{00000000-0010-0000-0000-00000E000000}" name="Block" dataDxfId="84"/>
    <tableColumn id="18" xr3:uid="{00000000-0010-0000-0000-000012000000}" name="Depth" dataDxfId="83"/>
    <tableColumn id="6" xr3:uid="{00000000-0010-0000-0000-000006000000}" name="Volume (L)" dataDxfId="82"/>
    <tableColumn id="7" xr3:uid="{00000000-0010-0000-0000-000007000000}" name="TKN (g/m³)" dataDxfId="81"/>
    <tableColumn id="8" xr3:uid="{00000000-0010-0000-0000-000008000000}" name="Nitrite Nitrogen (g/m³)" dataDxfId="80"/>
    <tableColumn id="9" xr3:uid="{00000000-0010-0000-0000-000009000000}" name="Nitrate Nitrogen (g/m³)" dataDxfId="79"/>
    <tableColumn id="10" xr3:uid="{00000000-0010-0000-0000-00000A000000}" name="Ammoniacal Nitrogen (g/m³)" dataDxfId="78"/>
    <tableColumn id="15" xr3:uid="{00000000-0010-0000-0000-00000F000000}" name="Chloride (g/m³)" dataDxfId="77"/>
    <tableColumn id="16" xr3:uid="{00000000-0010-0000-0000-000010000000}" name="Total Phosphorus (g/m³)" dataDxfId="76"/>
    <tableColumn id="17" xr3:uid="{00000000-0010-0000-0000-000011000000}" name="DRP (g/m³)" dataDxfId="75"/>
    <tableColumn id="12" xr3:uid="{00000000-0010-0000-0000-00000C000000}" name="Faecal coliforms (cfu/100ml)" dataDxfId="74"/>
    <tableColumn id="11" xr3:uid="{00000000-0010-0000-0000-00000B000000}" name="Comments" dataDxfId="7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607695E-8BAE-4A8B-996E-4C06932413A0}" name="TKN" displayName="TKN" ref="G2:BK2832" totalsRowShown="0" headerRowDxfId="72">
  <autoFilter ref="G2:BK2832" xr:uid="{ABC72022-35A0-4394-9B3F-EB13604611C5}"/>
  <tableColumns count="57">
    <tableColumn id="1" xr3:uid="{683CE5D8-6F51-4125-A3AF-445BC5F3D89F}" name="Date" dataDxfId="71"/>
    <tableColumn id="43" xr3:uid="{076B8590-82F7-48B9-9E35-C76E97B6130F}" name="Lysimeters 1, 2" dataDxfId="70"/>
    <tableColumn id="44" xr3:uid="{FD657948-DA17-46B7-97F1-AEA9F0FDF3FE}" name="Lysimeter 3" dataDxfId="69"/>
    <tableColumn id="45" xr3:uid="{019D7205-C877-467B-B31C-FBB0A910F358}" name="Lysimeters 4, 5" dataDxfId="68"/>
    <tableColumn id="46" xr3:uid="{965A3324-C08F-4D08-BE05-D6571E625B0B}" name="Lysimeters 6, 7, 8" dataDxfId="67"/>
    <tableColumn id="47" xr3:uid="{3114911B-86E5-419D-934A-B0FF418F59B2}" name="Lysimeters 9, 10, 11" dataDxfId="66"/>
    <tableColumn id="48" xr3:uid="{85D1C754-605A-4FE0-A793-A488451494C0}" name="Lysimeters 12, 13, 14" dataDxfId="65"/>
    <tableColumn id="49" xr3:uid="{319B930D-1F55-461E-B1FF-924BA765FEB0}" name="Lysimeters 15, 16, 17" dataDxfId="64"/>
    <tableColumn id="50" xr3:uid="{A18B88CC-48E1-4421-92FA-917B868F8DE1}" name="Lysimeters 18, 19, 20" dataDxfId="63"/>
    <tableColumn id="51" xr3:uid="{033EBAEA-BEA0-42DB-A688-10F0D750AC11}" name="Lysimeters A1, A2, A3" dataDxfId="62"/>
    <tableColumn id="52" xr3:uid="{2F07A085-E4DB-4BD3-8ED2-4C4D4626B1A2}" name="Lysimeters B1, B2, B3" dataDxfId="61"/>
    <tableColumn id="53" xr3:uid="{4E9AEB94-B160-4FF9-8248-D6116B1891BA}" name="Lysimeters C1, C2, C3" dataDxfId="60"/>
    <tableColumn id="54" xr3:uid="{5F374022-BF38-4126-99B1-3A039CD1D71A}" name="Lysimeters CT1, CT2, CT3" dataDxfId="59"/>
    <tableColumn id="55" xr3:uid="{B7D49661-0F6C-40E6-AA71-A2E9201583DD}" name="Lysimeters D1, D2, D3" dataDxfId="58"/>
    <tableColumn id="56" xr3:uid="{1E8C8E3C-245F-4216-804E-FF826626C623}" name="Lysimeters ED1, ED2, ED3" dataDxfId="57"/>
    <tableColumn id="57" xr3:uid="{3BC31628-A478-4AB2-9F41-96B9ABDD5BD6}" name="Lysimeters EW1, EW2, EW3" dataDxfId="56"/>
    <tableColumn id="2" xr3:uid="{E26FD415-CBCC-43BB-8275-3D158D67FF0C}" name="1"/>
    <tableColumn id="3" xr3:uid="{99A588DA-D7D7-44C5-B7C1-FE9C9838D78F}" name="2"/>
    <tableColumn id="4" xr3:uid="{78C131C2-303E-4413-AD51-1F45AA477240}" name="3"/>
    <tableColumn id="5" xr3:uid="{DC1C0271-574F-483F-9704-419532832DC8}" name="4"/>
    <tableColumn id="6" xr3:uid="{8DC90D49-8266-4D4F-AC7B-23CBF41FBFE6}" name="5"/>
    <tableColumn id="7" xr3:uid="{7CCAC6AE-8176-4275-9B2E-024E14A0CDE0}" name="6"/>
    <tableColumn id="8" xr3:uid="{33D98797-E8F4-40AD-8282-8BBA5D24BF8A}" name="7"/>
    <tableColumn id="9" xr3:uid="{DDD3622C-E5C9-402A-BE89-AA3DB93B77C5}" name="8"/>
    <tableColumn id="10" xr3:uid="{B232CB0D-31C5-457C-93C7-0C8BD21B9734}" name="9"/>
    <tableColumn id="11" xr3:uid="{BE7A0289-0C52-4E76-92B2-A9227D1BC70A}" name="10"/>
    <tableColumn id="12" xr3:uid="{13707225-FE00-4E4E-B203-BF7501EFAB60}" name="11"/>
    <tableColumn id="13" xr3:uid="{956262C4-B53C-4FD5-BED7-4D466633CF2A}" name="12"/>
    <tableColumn id="14" xr3:uid="{4FCEA197-0E73-4244-97EB-28ACC5207F2C}" name="13"/>
    <tableColumn id="15" xr3:uid="{61B6F4FF-3FC7-4B68-8860-B176017E3B12}" name="14"/>
    <tableColumn id="16" xr3:uid="{F61A0241-9A2F-48E0-AED5-2061012BE149}" name="15"/>
    <tableColumn id="17" xr3:uid="{8D29E789-C499-4554-A344-B20213A7E8A9}" name="16"/>
    <tableColumn id="18" xr3:uid="{B8D91460-6B04-41D2-81DD-E69721A2AFC3}" name="17"/>
    <tableColumn id="19" xr3:uid="{1DC0451B-0966-413B-BBE0-379FD3848224}" name="18"/>
    <tableColumn id="20" xr3:uid="{FB091FCB-188D-4DA9-AD30-BA9783DF4779}" name="19"/>
    <tableColumn id="21" xr3:uid="{D6B4BF88-EC16-46B0-B85F-C308D1D0D5B1}" name="20"/>
    <tableColumn id="22" xr3:uid="{D39C7191-8EC4-4297-9782-150FCC7E443E}" name="A1"/>
    <tableColumn id="23" xr3:uid="{ADAE98A6-2C1A-4D99-8C23-7E001AE20E8A}" name="A2"/>
    <tableColumn id="24" xr3:uid="{FD13244D-DF4B-4251-A208-F74C6A6E4A7D}" name="A3"/>
    <tableColumn id="25" xr3:uid="{6D7C9EB8-0A60-428C-92E8-1E9E5E0F7E1B}" name="B1"/>
    <tableColumn id="26" xr3:uid="{D7D6AF7E-3B64-44AF-AC38-8169019B2BD8}" name="B2"/>
    <tableColumn id="27" xr3:uid="{CF145069-4649-4DB4-BED8-EF6325F8102B}" name="B3"/>
    <tableColumn id="28" xr3:uid="{A5A55318-8B77-412D-8CF8-F3B6D9A6F7EC}" name="C1"/>
    <tableColumn id="29" xr3:uid="{4CE94E06-35B2-42C6-944D-E8C730F788C5}" name="C2"/>
    <tableColumn id="30" xr3:uid="{C954546B-09DF-4B9B-8852-9A1A5DA11D27}" name="C3"/>
    <tableColumn id="31" xr3:uid="{D5E0CAEA-D162-427D-8323-965C27193CD7}" name="CT1"/>
    <tableColumn id="32" xr3:uid="{72D47AD9-CBC8-43D7-98F9-9054526DDF39}" name="CT2"/>
    <tableColumn id="33" xr3:uid="{D5F74658-14AF-4759-B9B0-9422FB314330}" name="CT3"/>
    <tableColumn id="34" xr3:uid="{9FC6DEBB-1CF4-4412-A19D-2DD219C7D33F}" name="D1"/>
    <tableColumn id="35" xr3:uid="{F14DCF2E-19B4-48CA-BAA3-C030A5641046}" name="D2"/>
    <tableColumn id="36" xr3:uid="{AB28F065-AC44-4D50-B0A2-7F8727B503E0}" name="D3"/>
    <tableColumn id="37" xr3:uid="{139BD5B6-0E26-48AA-B63C-1B50DCAA3C34}" name="ED1"/>
    <tableColumn id="38" xr3:uid="{5A4D33CA-9832-4984-A7A6-BA88F526C647}" name="ED2"/>
    <tableColumn id="39" xr3:uid="{25172EAA-E246-4D4B-A014-1BD93073EAFF}" name="ED3"/>
    <tableColumn id="40" xr3:uid="{1E806CE6-BCD0-4D03-A848-701CB817E336}" name="EW1"/>
    <tableColumn id="41" xr3:uid="{3B4CB031-4D34-4A4E-A66F-9467B2F9A5A0}" name="EW2"/>
    <tableColumn id="42" xr3:uid="{F93B6CA2-F5F4-4C76-98C7-26629991456B}" name="EW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3E3CD5B-2B21-402B-9720-C97DA712C5C6}" name="Nitrite" displayName="Nitrite" ref="BM2:DQ2832" totalsRowShown="0" headerRowDxfId="55">
  <autoFilter ref="BM2:DQ2832" xr:uid="{77F88B2C-827D-49D6-B75A-4670118447A8}"/>
  <tableColumns count="57">
    <tableColumn id="1" xr3:uid="{E52124D8-174C-48F1-8739-2A17D9DEC0B1}" name="Date" dataDxfId="54"/>
    <tableColumn id="44" xr3:uid="{3C221B5D-6090-4D96-A32C-CF5D4DC651D8}" name="Lysimeters 1, 2" dataDxfId="53"/>
    <tableColumn id="45" xr3:uid="{66693D43-5DD3-49B0-95C4-EFD31EB273D6}" name="Lysimeter 3" dataDxfId="52"/>
    <tableColumn id="46" xr3:uid="{AC87D5F6-C994-49CA-B829-B50A8D783D1A}" name="Lysimeters 4, 5" dataDxfId="51"/>
    <tableColumn id="47" xr3:uid="{6E71F47B-24C9-424B-ABF5-3CDAEF2DFF59}" name="Lysimeters 6, 7, 8" dataDxfId="50"/>
    <tableColumn id="48" xr3:uid="{04747A8F-DC41-4C7A-9CB3-6651B5EE9CB5}" name="Lysimeters 9, 10, 11" dataDxfId="49"/>
    <tableColumn id="49" xr3:uid="{DA987246-78CF-42E4-9BC9-0FE93D2FA3CE}" name="Lysimeters 12, 13, 14" dataDxfId="48"/>
    <tableColumn id="50" xr3:uid="{B89E337C-1E37-40A4-87F9-968AC6F93E8C}" name="Lysimeters 15, 16, 17" dataDxfId="47"/>
    <tableColumn id="51" xr3:uid="{AD6E487A-4862-4A39-98DA-13BFAFC107A0}" name="Lysimeters 18, 19, 20" dataDxfId="46"/>
    <tableColumn id="52" xr3:uid="{F643E0E9-59A5-43B7-B294-BE67879274FE}" name="Lysimeters A1, A2, A3" dataDxfId="45"/>
    <tableColumn id="53" xr3:uid="{F7291A5A-6CA5-4CAF-955E-DC761947EA7A}" name="Lysimeters B1, B2, B3" dataDxfId="44"/>
    <tableColumn id="54" xr3:uid="{F355DBBC-8A94-4F32-A0CC-6B0DAA19401A}" name="Lysimeters C1, C2, C3" dataDxfId="43"/>
    <tableColumn id="55" xr3:uid="{F166FA03-38FB-419F-AF29-B56095EDE83D}" name="Lysimeters CT1, CT2, CT3" dataDxfId="42"/>
    <tableColumn id="56" xr3:uid="{975D156A-30FF-40A5-9BC1-A5CBCAF86A38}" name="Lysimeters D1, D2, D3" dataDxfId="41"/>
    <tableColumn id="57" xr3:uid="{4BE56063-B1EC-4E92-8352-F60603877FD3}" name="Lysimeters ED1, ED2, ED3" dataDxfId="40"/>
    <tableColumn id="58" xr3:uid="{771CCE38-0C7D-4B7B-A976-D0F6E21E5342}" name="Lysimeters EW1, EW2, EW3" dataDxfId="39"/>
    <tableColumn id="2" xr3:uid="{2DE6E08A-DA0B-44D5-A39B-10186C4F07E1}" name="1"/>
    <tableColumn id="3" xr3:uid="{B54C8443-DBAC-4ACC-B1D8-1F68AA8CA703}" name="2"/>
    <tableColumn id="4" xr3:uid="{71C000AA-D2AB-4557-B843-6D448948AF49}" name="3"/>
    <tableColumn id="5" xr3:uid="{AEB44B03-3D40-45A9-9E1F-C3DFAA8A33A5}" name="4"/>
    <tableColumn id="6" xr3:uid="{D584B111-163E-40A8-B5B7-D2080DCD6C75}" name="5"/>
    <tableColumn id="7" xr3:uid="{376EA10C-0CE3-4217-9F90-42A07E8888ED}" name="6"/>
    <tableColumn id="8" xr3:uid="{C16646AB-005F-4567-9ADA-A87D494A5D39}" name="7"/>
    <tableColumn id="9" xr3:uid="{DC441477-FDFE-4CDA-B23A-66874C313DD2}" name="8"/>
    <tableColumn id="10" xr3:uid="{20D4AFFE-C886-4B87-B491-16A1F86BD3D1}" name="9"/>
    <tableColumn id="11" xr3:uid="{9C252491-DCC9-4973-B1FC-6B4BAF12F52A}" name="10"/>
    <tableColumn id="12" xr3:uid="{88AABBC7-899E-4A7D-8DF9-B44DE3D1EC6B}" name="11"/>
    <tableColumn id="13" xr3:uid="{5AD4F838-B5F0-4DC2-AE66-ED8F5069CE1D}" name="12"/>
    <tableColumn id="14" xr3:uid="{1CB5E257-DD82-4B0B-810A-85DA1F9CCCFE}" name="13"/>
    <tableColumn id="15" xr3:uid="{AB3E75D4-9073-494E-8148-CF37557FEBA1}" name="14"/>
    <tableColumn id="16" xr3:uid="{7650CE4F-A3A1-4E7E-926D-6E5EA0D907C7}" name="15"/>
    <tableColumn id="17" xr3:uid="{2F294AB4-F9AF-4BB0-B633-CC252F70D341}" name="16"/>
    <tableColumn id="18" xr3:uid="{0967E919-EA6F-4B34-A30C-495603CBBA6B}" name="17"/>
    <tableColumn id="19" xr3:uid="{EC7EBF09-EC68-4AEC-86C5-6BB50D13BEF0}" name="18"/>
    <tableColumn id="20" xr3:uid="{13DA46DE-BA7F-4543-BAF1-6ACF9CE5661B}" name="19"/>
    <tableColumn id="21" xr3:uid="{6C9D57A8-AF9F-469E-9FA0-00DBCC3E4927}" name="20"/>
    <tableColumn id="22" xr3:uid="{B07E0E51-56C5-4B49-B47B-7DAEE2A5D005}" name="A1"/>
    <tableColumn id="23" xr3:uid="{DB36C11F-64D5-4ABF-9AA1-D57044F2A93D}" name="A2"/>
    <tableColumn id="24" xr3:uid="{9DC42ACB-4A52-4DF5-916F-8A83077A31D4}" name="A3"/>
    <tableColumn id="25" xr3:uid="{F3E536EF-412D-46AA-B6A2-8BD8507DEB0E}" name="B1"/>
    <tableColumn id="26" xr3:uid="{E9FD04DB-BF27-4B71-AFAF-6101AF5CAE6C}" name="B2"/>
    <tableColumn id="27" xr3:uid="{630E9000-04E3-4985-AF6C-AA2124927685}" name="B3"/>
    <tableColumn id="28" xr3:uid="{85C5B446-EE87-4A5F-984D-4C81BAF1F99C}" name="C1"/>
    <tableColumn id="29" xr3:uid="{DA80BCD3-503B-438C-AD89-A3F9BF10D3B4}" name="C2"/>
    <tableColumn id="30" xr3:uid="{3D959CD4-36D7-49A6-A78A-2935C1F98ED4}" name="C3"/>
    <tableColumn id="31" xr3:uid="{65AFC5C0-D433-4202-91B1-907916CC17FD}" name="CT1"/>
    <tableColumn id="32" xr3:uid="{A8D15A0D-203F-49CD-8E56-91765BD8782B}" name="CT2"/>
    <tableColumn id="33" xr3:uid="{65658D17-4804-41A6-B335-83083ECE5861}" name="CT3"/>
    <tableColumn id="34" xr3:uid="{5295916E-D68D-40A9-BF25-106F3155EA00}" name="D1"/>
    <tableColumn id="35" xr3:uid="{E4380AEC-799B-4FB1-A43A-03593B019C81}" name="D2"/>
    <tableColumn id="36" xr3:uid="{D3D5DA76-B601-48B8-8D03-CDC29E68C9DE}" name="D3"/>
    <tableColumn id="37" xr3:uid="{9F63398C-FEBC-4046-8EE6-539B9F68479F}" name="ED1"/>
    <tableColumn id="38" xr3:uid="{1E2A0413-B057-4904-8D58-BFC347A87C60}" name="ED2"/>
    <tableColumn id="39" xr3:uid="{B312E750-F05F-40B0-A8DB-F503B98837E7}" name="ED3"/>
    <tableColumn id="40" xr3:uid="{D19D1DFA-AAAF-4BBF-8CE7-D388A04833DA}" name="EW1"/>
    <tableColumn id="41" xr3:uid="{35AA1A15-ACC5-4DD9-B8D4-D1C47AF2BD4F}" name="EW2"/>
    <tableColumn id="42" xr3:uid="{B214CC1B-A061-4176-AD37-3338B881C202}" name="EW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EAF9AED-F789-44C0-8ABC-B47BBB5E804D}" name="Nitrate" displayName="Nitrate" ref="DS2:FW2832" totalsRowShown="0" headerRowDxfId="38">
  <autoFilter ref="DS2:FW2832" xr:uid="{FA3A5EEE-CA77-4C32-98EC-9C15AF393DAA}"/>
  <tableColumns count="57">
    <tableColumn id="1" xr3:uid="{0FDFDAA3-280D-4B87-AB6E-2D3C5FD0C199}" name="Date" dataDxfId="37"/>
    <tableColumn id="43" xr3:uid="{E276F71F-A3EA-406A-8F42-BAD780721420}" name="Lysimeters 1, 2" dataDxfId="36"/>
    <tableColumn id="44" xr3:uid="{D5C97D20-FC7D-432F-A37B-7AE49C2E41A7}" name="Lysimeter 3" dataDxfId="35"/>
    <tableColumn id="45" xr3:uid="{50B8F6A7-07B7-4853-B70E-BD711ACB9CD5}" name="Lysimeters 4, 5" dataDxfId="34"/>
    <tableColumn id="46" xr3:uid="{770E052F-E29D-49EA-8679-774D4D6266AD}" name="Lysimeters 6, 7, 8" dataDxfId="33"/>
    <tableColumn id="47" xr3:uid="{72FE20A9-27F4-4A2A-9871-3DAFE13F68CD}" name="Lysimeters 9, 10, 11" dataDxfId="32"/>
    <tableColumn id="48" xr3:uid="{96AAB0F0-66C6-4806-973C-097606EFA033}" name="Lysimeters 12, 13, 14" dataDxfId="31"/>
    <tableColumn id="49" xr3:uid="{7F465619-0A00-44B8-825B-A2013C75ED72}" name="Lysimeters 15, 16, 17" dataDxfId="30"/>
    <tableColumn id="50" xr3:uid="{F9F9A8C8-74B4-47FC-A7D2-8434F1743F9D}" name="Lysimeters 18, 19, 20" dataDxfId="29"/>
    <tableColumn id="51" xr3:uid="{682F7C37-038A-4E55-9536-7CCE1DBC9CE2}" name="Lysimeters A1, A2, A3" dataDxfId="28"/>
    <tableColumn id="52" xr3:uid="{943C0CB3-CA55-4BB9-8A4C-17EAD37FDCC7}" name="Lysimeters B1, B2, B3" dataDxfId="27"/>
    <tableColumn id="53" xr3:uid="{B7A337BF-ABB8-4B41-9764-967A7CA9441A}" name="Lysimeters C1, C2, C3" dataDxfId="26"/>
    <tableColumn id="54" xr3:uid="{FBEA2FBB-3FC1-431B-9FCB-70632F2C0567}" name="Lysimeters CT1, CT2, CT3" dataDxfId="25"/>
    <tableColumn id="55" xr3:uid="{FFB5FEFD-8BFC-48F9-AF6E-7D2A22047F47}" name="Lysimeters D1, D2, D3" dataDxfId="24"/>
    <tableColumn id="56" xr3:uid="{940C05FE-6C65-4752-A2E9-AA04B005945E}" name="Lysimeters ED1, ED2, ED3" dataDxfId="23"/>
    <tableColumn id="57" xr3:uid="{F7A3B51B-7AB8-4A62-A1A2-B8686C22D5BC}" name="Lysimeters EW1, EW2, EW3" dataDxfId="22"/>
    <tableColumn id="2" xr3:uid="{CF467AC8-5AF3-437A-8467-3176E36314CB}" name="1"/>
    <tableColumn id="3" xr3:uid="{8FEF2EE4-6F46-494C-98E6-EF592C4DEF0B}" name="2"/>
    <tableColumn id="4" xr3:uid="{5668F2C3-4DFB-4584-A8C7-CBDA7211FFAF}" name="3"/>
    <tableColumn id="5" xr3:uid="{CF52946E-E8EA-4420-B773-DFE0C3CCA552}" name="4"/>
    <tableColumn id="6" xr3:uid="{813432D2-6F49-4A7F-961F-5CE7E0ACBCED}" name="5"/>
    <tableColumn id="7" xr3:uid="{9B05D65F-9BF4-4B51-A7C1-DAE67CF9A9A1}" name="6"/>
    <tableColumn id="8" xr3:uid="{A43D8556-D3C8-40A6-B2C8-9C93027D2402}" name="7"/>
    <tableColumn id="9" xr3:uid="{3E2CA1A0-7689-4336-BC39-15E358E98BE2}" name="8"/>
    <tableColumn id="10" xr3:uid="{56DE700D-DF64-40BB-BBBB-CA08F8014039}" name="9"/>
    <tableColumn id="11" xr3:uid="{0F88BB95-D53E-4065-80ED-E3BC52E91546}" name="10"/>
    <tableColumn id="12" xr3:uid="{089A21EF-8576-4987-A8BA-9F6EFF705393}" name="11"/>
    <tableColumn id="13" xr3:uid="{8E6C153A-F766-4A58-9ACD-B7EE2C448288}" name="12"/>
    <tableColumn id="14" xr3:uid="{D1F3E627-7BB8-494D-9EEE-DF8E0CE74B31}" name="13"/>
    <tableColumn id="15" xr3:uid="{7E915B38-0640-4AB3-82F3-944D6A4D1645}" name="14"/>
    <tableColumn id="16" xr3:uid="{52AF4A67-280C-4B8E-AD84-9A39F06A21EB}" name="15"/>
    <tableColumn id="17" xr3:uid="{B93B93CE-684F-4901-9D3B-9D65C091D4F6}" name="16"/>
    <tableColumn id="18" xr3:uid="{0729BDEE-9423-48CF-8D1B-4D711A3CB7E0}" name="17"/>
    <tableColumn id="19" xr3:uid="{1BB15726-28A8-42F1-ACC9-0CB8E4488CA9}" name="18"/>
    <tableColumn id="20" xr3:uid="{FE54306F-5EB0-4EF5-8D1A-89D347C5A323}" name="19"/>
    <tableColumn id="21" xr3:uid="{D70806B5-3784-48CA-B3C7-A826BD530347}" name="20"/>
    <tableColumn id="22" xr3:uid="{BB6CA6D3-C3E5-4367-AAF1-CCD27A7682C7}" name="A1"/>
    <tableColumn id="23" xr3:uid="{E5E7E6C4-98EF-46EA-B277-5CA2A96A0419}" name="A2"/>
    <tableColumn id="24" xr3:uid="{1025306A-5279-443A-9B68-08D032B5E477}" name="A3"/>
    <tableColumn id="25" xr3:uid="{5AA67184-859D-4E8A-9E4E-C9FE1F0182F2}" name="B1"/>
    <tableColumn id="26" xr3:uid="{E594AA85-DF01-480D-8F07-CCA8BF65281C}" name="B2"/>
    <tableColumn id="27" xr3:uid="{89BE9BD3-279E-4814-89B5-DEC622DEE96F}" name="B3"/>
    <tableColumn id="28" xr3:uid="{1C1B563B-30B8-4466-A436-E09967926A4A}" name="C1"/>
    <tableColumn id="29" xr3:uid="{82ECDEC3-ED96-4631-8ABD-79D5ED64BE2A}" name="C2"/>
    <tableColumn id="30" xr3:uid="{D1AA5955-AFF3-48A7-80E5-C1649852A8E7}" name="C3"/>
    <tableColumn id="31" xr3:uid="{AAA124F9-BBEF-4181-A9DC-D6C9AF4A5C9A}" name="CT1"/>
    <tableColumn id="32" xr3:uid="{C150D34D-871E-46C5-B0E6-9F17CA308708}" name="CT2"/>
    <tableColumn id="33" xr3:uid="{9E940373-E714-4BFC-B911-0CCE1EB53225}" name="CT3"/>
    <tableColumn id="34" xr3:uid="{0FC75249-6FA8-49E7-AA72-BA97663ACC18}" name="D1"/>
    <tableColumn id="35" xr3:uid="{664A25E7-02FD-4EEA-AC59-B0F2230DD8DA}" name="D2"/>
    <tableColumn id="36" xr3:uid="{CDF86825-A0BA-4839-81D7-14D15B83B665}" name="D3"/>
    <tableColumn id="37" xr3:uid="{2DD45A29-8F2E-488D-8BDF-3B25F9AEDED2}" name="ED1"/>
    <tableColumn id="38" xr3:uid="{DB450B74-77A4-4B56-952E-528D3D2F9824}" name="ED2"/>
    <tableColumn id="39" xr3:uid="{3E07C802-F662-4503-B8E7-E1E0C050FBDE}" name="ED3"/>
    <tableColumn id="40" xr3:uid="{0A28BC72-5A1E-4EFB-916A-27A0F707574B}" name="EW1"/>
    <tableColumn id="41" xr3:uid="{384C077C-1BF2-477C-8969-FB1F2ABE1E64}" name="EW2"/>
    <tableColumn id="42" xr3:uid="{9FE8A7AE-173F-4D6E-AE77-A190579D6848}" name="EW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6450313-0858-4F77-937D-117FAE1D7A8D}" name="Ammonia" displayName="Ammonia" ref="FY2:IC2832" totalsRowShown="0" headerRowDxfId="21">
  <autoFilter ref="FY2:IC2832" xr:uid="{5DDDB25C-1574-42A3-93C6-E56D8A61D906}"/>
  <tableColumns count="57">
    <tableColumn id="1" xr3:uid="{FAE662DD-02CD-4F20-8A17-AA0C0980AE32}" name="Date" dataDxfId="20"/>
    <tableColumn id="43" xr3:uid="{D1E34FC3-BD40-44C7-B89C-751ED3F0C128}" name="Lysimeters 1, 2" dataDxfId="19"/>
    <tableColumn id="44" xr3:uid="{C299B91A-0E69-4517-8167-CFEE7A86331C}" name="Lysimeter 3" dataDxfId="18"/>
    <tableColumn id="45" xr3:uid="{06513311-325B-4947-A699-201CF9C9BFA7}" name="Lysimeters 4, 5" dataDxfId="17"/>
    <tableColumn id="46" xr3:uid="{41587956-DDA1-4190-8658-3D092E628297}" name="Lysimeters 6, 7, 8" dataDxfId="16"/>
    <tableColumn id="47" xr3:uid="{B47FE316-1D6F-42BD-8501-F4F11DB7FD3C}" name="Lysimeters 9, 10, 11" dataDxfId="15"/>
    <tableColumn id="48" xr3:uid="{88584436-E54D-4F04-8E8C-E75480B1879C}" name="Lysimeters 12, 13, 14" dataDxfId="14"/>
    <tableColumn id="49" xr3:uid="{E7D78E35-DC62-4F15-9716-C7BD52F7A7DF}" name="Lysimeters 15, 16, 17" dataDxfId="13"/>
    <tableColumn id="50" xr3:uid="{ED8E1D38-594F-4CF9-8AF1-564997064D58}" name="Lysimeters 18, 19, 20" dataDxfId="12"/>
    <tableColumn id="51" xr3:uid="{8F40A30F-7368-4EB1-A7B4-8A3F3A4C2C48}" name="Lysimeters A1, A2, A3" dataDxfId="11"/>
    <tableColumn id="52" xr3:uid="{6618B6B7-A83A-4688-8DE7-17ACD7A18F11}" name="Lysimeters B1, B2, B3" dataDxfId="10"/>
    <tableColumn id="53" xr3:uid="{FCF089B1-4AC2-4353-83D8-20827F9F44CF}" name="Lysimeters C1, C2, C3" dataDxfId="9"/>
    <tableColumn id="54" xr3:uid="{6D012492-5BD2-4A96-AAE6-831EA5EDCE84}" name="Lysimeters CT1, CT2, CT3" dataDxfId="8"/>
    <tableColumn id="55" xr3:uid="{6833BBCF-4069-4DCF-9B5A-D74AFC7B548A}" name="Lysimeters D1, D2, D3" dataDxfId="7"/>
    <tableColumn id="56" xr3:uid="{B749E682-13CE-4347-8408-57AC3CF06EAD}" name="Lysimeters ED1, ED2, ED3" dataDxfId="6"/>
    <tableColumn id="57" xr3:uid="{52F95945-BE75-4227-8D9A-EE4CACEEE419}" name="Lysimeters EW1, EW2, EW3" dataDxfId="5"/>
    <tableColumn id="2" xr3:uid="{682FC5D6-1757-455E-8A8E-79DDAFE5C946}" name="1"/>
    <tableColumn id="3" xr3:uid="{C2260903-B6CC-4BF0-B1C5-381E5C46BA11}" name="2"/>
    <tableColumn id="4" xr3:uid="{6E6D4EDB-297B-48FE-BB7B-D1116E09C480}" name="3"/>
    <tableColumn id="5" xr3:uid="{F5C35553-6DC6-4F37-B3B6-49EEAE776411}" name="4"/>
    <tableColumn id="6" xr3:uid="{5A37CC41-2230-41AF-A51A-007C2DC90CC7}" name="5"/>
    <tableColumn id="7" xr3:uid="{E5CDDE28-707E-468F-B4DD-2B0D206F1703}" name="6"/>
    <tableColumn id="8" xr3:uid="{1119C4A8-40CA-4281-930C-1E46895B18BE}" name="7"/>
    <tableColumn id="9" xr3:uid="{15B1426C-10F5-4345-8E9A-EBE93812FBBC}" name="8"/>
    <tableColumn id="10" xr3:uid="{21FDF709-C05D-4415-A1F7-BC1E5B9F58D0}" name="9"/>
    <tableColumn id="11" xr3:uid="{FA94E86E-89D8-486A-99AF-5513D8AACF93}" name="10"/>
    <tableColumn id="12" xr3:uid="{5731B864-DD7B-4B0D-B3CC-90F1155FE6FA}" name="11"/>
    <tableColumn id="13" xr3:uid="{7C717DD6-C9A0-4908-B359-75199D83A13D}" name="12"/>
    <tableColumn id="14" xr3:uid="{70E42122-BC32-4915-9E4A-11606E80AD80}" name="13"/>
    <tableColumn id="15" xr3:uid="{DA068FC3-EC19-4483-894B-0FDAF75BCE70}" name="14"/>
    <tableColumn id="16" xr3:uid="{D547CA0D-5F0C-4A72-ABB9-1E548E96DAEC}" name="15"/>
    <tableColumn id="17" xr3:uid="{6CD84249-CC4C-4E22-BE2B-2357D5293C2C}" name="16"/>
    <tableColumn id="18" xr3:uid="{BEC6EA6D-C7D2-4A90-86E9-54A829258546}" name="17"/>
    <tableColumn id="19" xr3:uid="{CDD62D0E-93D8-4120-85A0-EDC064CC57F9}" name="18"/>
    <tableColumn id="20" xr3:uid="{91FABA84-84C8-4697-96B9-85B9A46EEF22}" name="19"/>
    <tableColumn id="21" xr3:uid="{37427550-8261-48E5-B63D-221BC586CDF2}" name="20"/>
    <tableColumn id="22" xr3:uid="{23FD5B9A-7CB7-49C3-A628-B601F765E58F}" name="A1"/>
    <tableColumn id="23" xr3:uid="{88CDEC7E-A747-4649-89AE-DF30585918A2}" name="A2"/>
    <tableColumn id="24" xr3:uid="{0647E4F1-0846-4D65-8861-4B5C931B92B2}" name="A3"/>
    <tableColumn id="25" xr3:uid="{42A2B6BC-AA27-43C3-8AFF-1ED9B5A08E6A}" name="B1"/>
    <tableColumn id="26" xr3:uid="{25146912-3328-46EC-AB9E-5EB7648BD0A3}" name="B2"/>
    <tableColumn id="27" xr3:uid="{52AA5561-3726-4E65-A746-D817056641BD}" name="B3"/>
    <tableColumn id="28" xr3:uid="{00009F2C-190E-4F7A-BFB0-EA5820AE22FB}" name="C1"/>
    <tableColumn id="29" xr3:uid="{83477E40-474E-470E-AAAF-A175145FAD53}" name="C2"/>
    <tableColumn id="30" xr3:uid="{BA1E121D-374E-4D6A-890C-91420AEDC5B4}" name="C3"/>
    <tableColumn id="31" xr3:uid="{E3399B88-856C-4416-B461-5E881DBB34A5}" name="CT1"/>
    <tableColumn id="32" xr3:uid="{FC880827-430C-41FC-8653-1D2DBE9449D8}" name="CT2"/>
    <tableColumn id="33" xr3:uid="{FF0AACB6-6623-4038-B034-D24F7C3BA50E}" name="CT3"/>
    <tableColumn id="34" xr3:uid="{7ABF6FBE-7F7B-443D-B083-40AE2FAC08BC}" name="D1"/>
    <tableColumn id="35" xr3:uid="{BAFF5232-6031-4CD4-9C8C-76ABE9C64604}" name="D2"/>
    <tableColumn id="36" xr3:uid="{44BD8275-1BE7-4E6A-AF3C-D331E12B3F32}" name="D3"/>
    <tableColumn id="37" xr3:uid="{37B44F50-F0AF-46D2-8EC5-EA82637E1297}" name="ED1"/>
    <tableColumn id="38" xr3:uid="{DA852557-84DB-4864-B01E-92AC0F823BDB}" name="ED2"/>
    <tableColumn id="39" xr3:uid="{D9062DAC-E891-44D1-BA49-CCFFED453682}" name="ED3"/>
    <tableColumn id="40" xr3:uid="{4EF5BB24-F9AF-443A-A9E9-4F5A395686CE}" name="EW1"/>
    <tableColumn id="41" xr3:uid="{540E3D8A-8DD8-4A24-8F94-1502C3329F34}" name="EW2"/>
    <tableColumn id="42" xr3:uid="{93C25252-0C3D-4062-979E-CB11168A64CA}" name="EW3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48DD3DB-D76A-4DBD-A86D-F5AC608DE000}" name="ModelN" displayName="ModelN" ref="IE2:IS2832" totalsRowShown="0">
  <autoFilter ref="IE2:IS2832" xr:uid="{000D1B01-A1DB-49C9-8725-D9778C8866D6}"/>
  <tableColumns count="15">
    <tableColumn id="1" xr3:uid="{41A84C0F-9392-4DB3-B618-77FF046B8EA4}" name="Date" dataDxfId="4"/>
    <tableColumn id="2" xr3:uid="{622A6949-0523-459D-82BE-18B1C5221552}" name="AN-R 6"/>
    <tableColumn id="3" xr3:uid="{9ADC5575-8D37-4C1C-B315-357C2E77E32B}" name="AS-R 4"/>
    <tableColumn id="4" xr3:uid="{5F0A2531-FEB7-45E9-B74F-A55988FA5CFE}" name="AS-R 6"/>
    <tableColumn id="5" xr3:uid="{359C8646-FC87-4AB8-8E36-01D8FE40A36F}" name="B1-7"/>
    <tableColumn id="6" xr3:uid="{76F7CF9F-5220-4D18-A61C-562AAA1DDA82}" name="C2-R 9"/>
    <tableColumn id="7" xr3:uid="{C95A02EB-9D76-4B65-8654-6243BFC7C094}" name="D-R 3"/>
    <tableColumn id="8" xr3:uid="{3DF5877D-45C5-49B5-875D-B4A21085869B}" name="D-R11"/>
    <tableColumn id="9" xr3:uid="{BBAFCE7F-F46E-41FA-9BDB-2E6EC3956CB3}" name="D-R15"/>
    <tableColumn id="10" xr3:uid="{F8382444-885E-48AD-A245-76822D1667DF}" name="E1-1"/>
    <tableColumn id="11" xr3:uid="{B27506E3-6501-4550-AFEF-B55B2BB7E27D}" name="E3-R4"/>
    <tableColumn id="12" xr3:uid="{A0E41E98-C4CD-4A27-B611-82CEA4B12497}" name="E4-R3"/>
    <tableColumn id="13" xr3:uid="{94512EA8-0636-446F-9CB3-14B3DDA9332F}" name="E5-R5"/>
    <tableColumn id="14" xr3:uid="{2BCEBCAF-CE84-4259-B60F-60D541B64E32}" name="E6-R 4"/>
    <tableColumn id="15" xr3:uid="{D746F0E9-FE96-45E8-9509-C64602611B32}" name="Control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31193FD6-7AAA-4AD7-9EC2-AEE5C4F81EB5}" name="IrriTKN" displayName="IrriTKN" ref="IU2:JI2832" totalsRowShown="0" headerRowDxfId="3" headerRowBorderDxfId="2" tableBorderDxfId="1">
  <autoFilter ref="IU2:JI2832" xr:uid="{D104A635-21F1-4319-AF1F-AD055F5DC9F7}"/>
  <tableColumns count="15">
    <tableColumn id="1" xr3:uid="{A6FFF910-2AD1-448F-B67E-2B7A00E46A34}" name="Date" dataDxfId="0"/>
    <tableColumn id="2" xr3:uid="{D2040ADA-DEFE-4040-817E-4B91DDB937F3}" name="AN-R 6"/>
    <tableColumn id="3" xr3:uid="{E836E14D-2701-41B5-AC25-90879398B98B}" name="AS-R 4"/>
    <tableColumn id="4" xr3:uid="{CB736A1D-757E-49BB-BE0B-8FF128C9ADA7}" name="AS-R 6"/>
    <tableColumn id="5" xr3:uid="{E5DA7E40-4625-4D90-94A7-4AF7A790E82C}" name="B1-7"/>
    <tableColumn id="6" xr3:uid="{54398629-AA0B-4630-A294-4303B97308D2}" name="C2-R 9"/>
    <tableColumn id="7" xr3:uid="{85DCD367-0005-4E23-B0AB-F82CEA47F1ED}" name="D-R 3"/>
    <tableColumn id="8" xr3:uid="{38DF29C0-10F7-490A-8ACE-595CACCF05A9}" name="D-R11"/>
    <tableColumn id="9" xr3:uid="{74654770-13CD-483F-BDF5-6A0F90A6C906}" name="D-R15"/>
    <tableColumn id="10" xr3:uid="{EFF25052-15A6-4137-89DE-C67CFF0153E9}" name="E1-1"/>
    <tableColumn id="11" xr3:uid="{83051BC3-D2DC-43C4-81D3-07775AAD09AB}" name="E3-R4"/>
    <tableColumn id="12" xr3:uid="{5ADF7917-8ABB-4DD8-96AA-664DFE3614E9}" name="E4-R3"/>
    <tableColumn id="13" xr3:uid="{DD71B644-4C45-4315-97A1-14ABFF4B3A4A}" name="E5-R5"/>
    <tableColumn id="14" xr3:uid="{C92E3F87-DE08-483A-B7DD-496995F8C26A}" name="E6-R 4"/>
    <tableColumn id="15" xr3:uid="{1F7F235C-689F-44C2-A2F8-463E51C9C34E}" name="Contro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table" Target="../tables/table2.xml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">
    <tabColor rgb="FF00B050"/>
  </sheetPr>
  <dimension ref="A1:AC5783"/>
  <sheetViews>
    <sheetView tabSelected="1" workbookViewId="0">
      <selection activeCell="D26" sqref="D26"/>
    </sheetView>
  </sheetViews>
  <sheetFormatPr defaultColWidth="9.140625" defaultRowHeight="15" x14ac:dyDescent="0.25"/>
  <cols>
    <col min="1" max="1" width="14.7109375" style="31" customWidth="1"/>
    <col min="2" max="2" width="14.28515625" style="1" customWidth="1"/>
    <col min="3" max="3" width="11.85546875" style="5" customWidth="1"/>
    <col min="4" max="4" width="12.140625" style="23" customWidth="1"/>
    <col min="5" max="5" width="11" style="6" customWidth="1"/>
    <col min="6" max="7" width="11.140625" style="28" customWidth="1"/>
    <col min="8" max="8" width="10.28515625" style="1" customWidth="1"/>
    <col min="9" max="9" width="9.42578125" style="1" customWidth="1"/>
    <col min="10" max="10" width="11.7109375" style="1" customWidth="1"/>
    <col min="11" max="11" width="11.42578125" style="1" customWidth="1"/>
    <col min="12" max="12" width="12.42578125" style="1" customWidth="1"/>
    <col min="13" max="13" width="10.42578125" style="1" hidden="1" customWidth="1"/>
    <col min="14" max="14" width="11.28515625" style="1" hidden="1" customWidth="1"/>
    <col min="15" max="15" width="9.140625" style="1" hidden="1" customWidth="1"/>
    <col min="16" max="16" width="13.5703125" style="1" hidden="1" customWidth="1"/>
    <col min="17" max="17" width="89.85546875" style="12" customWidth="1"/>
    <col min="18" max="18" width="9.140625" style="1"/>
    <col min="19" max="19" width="10.7109375" style="5" bestFit="1" customWidth="1"/>
    <col min="20" max="16384" width="9.140625" style="1"/>
  </cols>
  <sheetData>
    <row r="1" spans="1:19" ht="26.25" x14ac:dyDescent="0.4">
      <c r="A1" s="30" t="s">
        <v>61</v>
      </c>
      <c r="B1" s="2"/>
      <c r="C1" s="3"/>
      <c r="D1" s="22"/>
      <c r="E1" s="4"/>
      <c r="F1" s="26"/>
      <c r="G1" s="27"/>
      <c r="H1" s="10"/>
    </row>
    <row r="2" spans="1:19" ht="15.75" thickBot="1" x14ac:dyDescent="0.3"/>
    <row r="3" spans="1:19" ht="52.5" customHeight="1" thickBot="1" x14ac:dyDescent="0.3">
      <c r="A3" s="14" t="s">
        <v>0</v>
      </c>
      <c r="B3" s="15" t="s">
        <v>1</v>
      </c>
      <c r="C3" s="16" t="s">
        <v>2</v>
      </c>
      <c r="D3" s="24" t="s">
        <v>3</v>
      </c>
      <c r="E3" s="17" t="s">
        <v>4</v>
      </c>
      <c r="F3" s="18" t="s">
        <v>7</v>
      </c>
      <c r="G3" s="18" t="s">
        <v>8</v>
      </c>
      <c r="H3" s="15" t="s">
        <v>5</v>
      </c>
      <c r="I3" s="19" t="s">
        <v>9</v>
      </c>
      <c r="J3" s="15" t="s">
        <v>10</v>
      </c>
      <c r="K3" s="19" t="s">
        <v>11</v>
      </c>
      <c r="L3" s="15" t="s">
        <v>12</v>
      </c>
      <c r="M3" s="20" t="s">
        <v>53</v>
      </c>
      <c r="N3" s="21" t="s">
        <v>54</v>
      </c>
      <c r="O3" s="20" t="s">
        <v>55</v>
      </c>
      <c r="P3" s="20" t="s">
        <v>56</v>
      </c>
      <c r="Q3" s="19" t="s">
        <v>6</v>
      </c>
    </row>
    <row r="4" spans="1:19" s="11" customFormat="1" ht="15.75" customHeight="1" x14ac:dyDescent="0.25">
      <c r="A4" s="32" t="s">
        <v>44</v>
      </c>
      <c r="B4" s="7"/>
      <c r="C4" s="8">
        <v>40059</v>
      </c>
      <c r="D4" s="25"/>
      <c r="E4" s="9">
        <v>1</v>
      </c>
      <c r="F4" s="29" t="s">
        <v>13</v>
      </c>
      <c r="G4" s="29" t="s">
        <v>14</v>
      </c>
      <c r="H4" s="7" t="s">
        <v>107</v>
      </c>
      <c r="I4" s="7">
        <v>2.1</v>
      </c>
      <c r="J4" s="7">
        <v>0.2</v>
      </c>
      <c r="K4" s="7">
        <v>0.5</v>
      </c>
      <c r="L4" s="7" t="s">
        <v>107</v>
      </c>
      <c r="M4" s="7"/>
      <c r="N4" s="7"/>
      <c r="O4" s="7"/>
      <c r="P4" s="7"/>
      <c r="Q4" s="7"/>
      <c r="S4" s="34"/>
    </row>
    <row r="5" spans="1:19" s="11" customFormat="1" ht="15.75" customHeight="1" x14ac:dyDescent="0.25">
      <c r="A5" s="32" t="s">
        <v>44</v>
      </c>
      <c r="B5" s="7"/>
      <c r="C5" s="8">
        <v>40059</v>
      </c>
      <c r="D5" s="25"/>
      <c r="E5" s="9">
        <v>2</v>
      </c>
      <c r="F5" s="29" t="s">
        <v>13</v>
      </c>
      <c r="G5" s="29" t="s">
        <v>14</v>
      </c>
      <c r="H5" s="7" t="s">
        <v>107</v>
      </c>
      <c r="I5" s="7">
        <v>1.6</v>
      </c>
      <c r="J5" s="7">
        <v>4.5</v>
      </c>
      <c r="K5" s="7">
        <v>9.6999999999999993</v>
      </c>
      <c r="L5" s="7" t="s">
        <v>107</v>
      </c>
      <c r="M5" s="7"/>
      <c r="N5" s="7"/>
      <c r="O5" s="7"/>
      <c r="P5" s="7"/>
      <c r="Q5" s="7"/>
      <c r="S5" s="34"/>
    </row>
    <row r="6" spans="1:19" s="11" customFormat="1" ht="15.75" customHeight="1" x14ac:dyDescent="0.25">
      <c r="A6" s="32" t="s">
        <v>44</v>
      </c>
      <c r="B6" s="7"/>
      <c r="C6" s="8">
        <v>40059</v>
      </c>
      <c r="D6" s="25"/>
      <c r="E6" s="9">
        <v>3</v>
      </c>
      <c r="F6" s="29" t="s">
        <v>13</v>
      </c>
      <c r="G6" s="29" t="s">
        <v>14</v>
      </c>
      <c r="H6" s="7" t="s">
        <v>107</v>
      </c>
      <c r="I6" s="7">
        <v>6.1</v>
      </c>
      <c r="J6" s="7">
        <v>2.2999999999999998</v>
      </c>
      <c r="K6" s="7">
        <v>19</v>
      </c>
      <c r="L6" s="7" t="s">
        <v>107</v>
      </c>
      <c r="M6" s="7"/>
      <c r="N6" s="7"/>
      <c r="O6" s="7"/>
      <c r="P6" s="7"/>
      <c r="Q6" s="7"/>
      <c r="S6" s="34"/>
    </row>
    <row r="7" spans="1:19" s="11" customFormat="1" ht="15.75" customHeight="1" x14ac:dyDescent="0.25">
      <c r="A7" s="32" t="s">
        <v>44</v>
      </c>
      <c r="B7" s="7"/>
      <c r="C7" s="8">
        <v>40059</v>
      </c>
      <c r="D7" s="25"/>
      <c r="E7" s="9">
        <v>4</v>
      </c>
      <c r="F7" s="29" t="s">
        <v>15</v>
      </c>
      <c r="G7" s="29" t="s">
        <v>14</v>
      </c>
      <c r="H7" s="7" t="s">
        <v>107</v>
      </c>
      <c r="I7" s="7">
        <v>1.8</v>
      </c>
      <c r="J7" s="7">
        <v>0.2</v>
      </c>
      <c r="K7" s="7">
        <v>0.5</v>
      </c>
      <c r="L7" s="7" t="s">
        <v>107</v>
      </c>
      <c r="M7" s="7"/>
      <c r="N7" s="7"/>
      <c r="O7" s="7"/>
      <c r="P7" s="7"/>
      <c r="Q7" s="7"/>
      <c r="S7" s="34"/>
    </row>
    <row r="8" spans="1:19" s="11" customFormat="1" ht="15.75" customHeight="1" x14ac:dyDescent="0.25">
      <c r="A8" s="32" t="s">
        <v>44</v>
      </c>
      <c r="B8" s="7"/>
      <c r="C8" s="8">
        <v>40059</v>
      </c>
      <c r="D8" s="25"/>
      <c r="E8" s="9">
        <v>5</v>
      </c>
      <c r="F8" s="29" t="s">
        <v>15</v>
      </c>
      <c r="G8" s="29" t="s">
        <v>14</v>
      </c>
      <c r="H8" s="7" t="s">
        <v>107</v>
      </c>
      <c r="I8" s="7">
        <v>15</v>
      </c>
      <c r="J8" s="7">
        <v>4.5</v>
      </c>
      <c r="K8" s="7">
        <v>9.6999999999999993</v>
      </c>
      <c r="L8" s="7" t="s">
        <v>107</v>
      </c>
      <c r="M8" s="7"/>
      <c r="N8" s="7"/>
      <c r="O8" s="7"/>
      <c r="P8" s="7"/>
      <c r="Q8" s="7"/>
      <c r="S8" s="34"/>
    </row>
    <row r="9" spans="1:19" s="11" customFormat="1" ht="15.75" customHeight="1" x14ac:dyDescent="0.25">
      <c r="A9" s="32" t="s">
        <v>44</v>
      </c>
      <c r="B9" s="7"/>
      <c r="C9" s="8">
        <v>40059</v>
      </c>
      <c r="D9" s="25"/>
      <c r="E9" s="9">
        <v>6</v>
      </c>
      <c r="F9" s="29" t="s">
        <v>17</v>
      </c>
      <c r="G9" s="29" t="s">
        <v>14</v>
      </c>
      <c r="H9" s="7" t="s">
        <v>107</v>
      </c>
      <c r="I9" s="7">
        <v>4.8</v>
      </c>
      <c r="J9" s="7">
        <v>16</v>
      </c>
      <c r="K9" s="7">
        <v>19</v>
      </c>
      <c r="L9" s="7" t="s">
        <v>107</v>
      </c>
      <c r="M9" s="7"/>
      <c r="N9" s="7"/>
      <c r="O9" s="7"/>
      <c r="P9" s="7"/>
      <c r="Q9" s="7"/>
      <c r="S9" s="34"/>
    </row>
    <row r="10" spans="1:19" s="11" customFormat="1" ht="15.75" customHeight="1" x14ac:dyDescent="0.25">
      <c r="A10" s="32" t="s">
        <v>44</v>
      </c>
      <c r="B10" s="7"/>
      <c r="C10" s="8">
        <v>40059</v>
      </c>
      <c r="D10" s="25"/>
      <c r="E10" s="9">
        <v>7</v>
      </c>
      <c r="F10" s="29" t="s">
        <v>17</v>
      </c>
      <c r="G10" s="29" t="s">
        <v>14</v>
      </c>
      <c r="H10" s="7" t="s">
        <v>107</v>
      </c>
      <c r="I10" s="7">
        <v>4.5999999999999996</v>
      </c>
      <c r="J10" s="7">
        <v>6.5</v>
      </c>
      <c r="K10" s="7">
        <v>47</v>
      </c>
      <c r="L10" s="7" t="s">
        <v>107</v>
      </c>
      <c r="M10" s="7"/>
      <c r="N10" s="7"/>
      <c r="O10" s="7"/>
      <c r="P10" s="7"/>
      <c r="Q10" s="7"/>
      <c r="S10" s="34"/>
    </row>
    <row r="11" spans="1:19" s="11" customFormat="1" ht="15.75" customHeight="1" x14ac:dyDescent="0.25">
      <c r="A11" s="32" t="s">
        <v>44</v>
      </c>
      <c r="B11" s="7"/>
      <c r="C11" s="8">
        <v>40059</v>
      </c>
      <c r="D11" s="25"/>
      <c r="E11" s="9">
        <v>8</v>
      </c>
      <c r="F11" s="29" t="s">
        <v>17</v>
      </c>
      <c r="G11" s="29" t="s">
        <v>14</v>
      </c>
      <c r="H11" s="7" t="s">
        <v>107</v>
      </c>
      <c r="I11" s="7">
        <v>4.7</v>
      </c>
      <c r="J11" s="7">
        <v>3</v>
      </c>
      <c r="K11" s="7">
        <v>34</v>
      </c>
      <c r="L11" s="7" t="s">
        <v>107</v>
      </c>
      <c r="M11" s="7"/>
      <c r="N11" s="7"/>
      <c r="O11" s="7"/>
      <c r="P11" s="7"/>
      <c r="Q11" s="7"/>
      <c r="S11" s="34"/>
    </row>
    <row r="12" spans="1:19" s="11" customFormat="1" ht="15.75" customHeight="1" x14ac:dyDescent="0.25">
      <c r="A12" s="32" t="s">
        <v>44</v>
      </c>
      <c r="B12" s="7"/>
      <c r="C12" s="8">
        <v>40059</v>
      </c>
      <c r="D12" s="25"/>
      <c r="E12" s="9">
        <v>9</v>
      </c>
      <c r="F12" s="29" t="s">
        <v>18</v>
      </c>
      <c r="G12" s="29" t="s">
        <v>14</v>
      </c>
      <c r="H12" s="7" t="s">
        <v>107</v>
      </c>
      <c r="I12" s="7">
        <v>4.5999999999999996</v>
      </c>
      <c r="J12" s="7">
        <v>1.5</v>
      </c>
      <c r="K12" s="7">
        <v>35</v>
      </c>
      <c r="L12" s="7" t="s">
        <v>107</v>
      </c>
      <c r="M12" s="7"/>
      <c r="N12" s="7"/>
      <c r="O12" s="7"/>
      <c r="P12" s="7"/>
      <c r="Q12" s="7"/>
      <c r="S12" s="34"/>
    </row>
    <row r="13" spans="1:19" s="11" customFormat="1" ht="15.75" customHeight="1" x14ac:dyDescent="0.25">
      <c r="A13" s="32" t="s">
        <v>44</v>
      </c>
      <c r="B13" s="7"/>
      <c r="C13" s="8">
        <v>40059</v>
      </c>
      <c r="D13" s="25"/>
      <c r="E13" s="9">
        <v>10</v>
      </c>
      <c r="F13" s="29" t="s">
        <v>18</v>
      </c>
      <c r="G13" s="29" t="s">
        <v>14</v>
      </c>
      <c r="H13" s="7" t="s">
        <v>107</v>
      </c>
      <c r="I13" s="7">
        <v>3.8</v>
      </c>
      <c r="J13" s="7">
        <v>1</v>
      </c>
      <c r="K13" s="7">
        <v>38</v>
      </c>
      <c r="L13" s="7" t="s">
        <v>107</v>
      </c>
      <c r="M13" s="7"/>
      <c r="N13" s="7"/>
      <c r="O13" s="7"/>
      <c r="P13" s="7"/>
      <c r="Q13" s="7"/>
      <c r="S13" s="34"/>
    </row>
    <row r="14" spans="1:19" s="11" customFormat="1" ht="15.75" customHeight="1" x14ac:dyDescent="0.25">
      <c r="A14" s="32" t="s">
        <v>44</v>
      </c>
      <c r="B14" s="7"/>
      <c r="C14" s="8">
        <v>40059</v>
      </c>
      <c r="D14" s="25"/>
      <c r="E14" s="9">
        <v>11</v>
      </c>
      <c r="F14" s="29" t="s">
        <v>18</v>
      </c>
      <c r="G14" s="29" t="s">
        <v>14</v>
      </c>
      <c r="H14" s="7" t="s">
        <v>107</v>
      </c>
      <c r="I14" s="7">
        <v>4.0999999999999996</v>
      </c>
      <c r="J14" s="7">
        <v>1.1000000000000001</v>
      </c>
      <c r="K14" s="7">
        <v>53</v>
      </c>
      <c r="L14" s="7" t="s">
        <v>107</v>
      </c>
      <c r="M14" s="7"/>
      <c r="N14" s="7"/>
      <c r="O14" s="7"/>
      <c r="P14" s="7"/>
      <c r="Q14" s="7"/>
      <c r="S14" s="34"/>
    </row>
    <row r="15" spans="1:19" s="11" customFormat="1" ht="15.75" customHeight="1" x14ac:dyDescent="0.25">
      <c r="A15" s="32" t="s">
        <v>44</v>
      </c>
      <c r="B15" s="7"/>
      <c r="C15" s="8">
        <v>40059</v>
      </c>
      <c r="D15" s="25"/>
      <c r="E15" s="9">
        <v>12</v>
      </c>
      <c r="F15" s="29" t="s">
        <v>19</v>
      </c>
      <c r="G15" s="29" t="s">
        <v>14</v>
      </c>
      <c r="H15" s="7" t="s">
        <v>107</v>
      </c>
      <c r="I15" s="7">
        <v>3.2</v>
      </c>
      <c r="J15" s="7">
        <v>3.2</v>
      </c>
      <c r="K15" s="7">
        <v>26</v>
      </c>
      <c r="L15" s="7" t="s">
        <v>107</v>
      </c>
      <c r="M15" s="7"/>
      <c r="N15" s="7"/>
      <c r="O15" s="7"/>
      <c r="P15" s="7"/>
      <c r="Q15" s="7"/>
      <c r="S15" s="34"/>
    </row>
    <row r="16" spans="1:19" s="11" customFormat="1" ht="15.75" customHeight="1" x14ac:dyDescent="0.25">
      <c r="A16" s="32" t="s">
        <v>44</v>
      </c>
      <c r="B16" s="7"/>
      <c r="C16" s="8">
        <v>40059</v>
      </c>
      <c r="D16" s="25"/>
      <c r="E16" s="9">
        <v>13</v>
      </c>
      <c r="F16" s="29" t="s">
        <v>19</v>
      </c>
      <c r="G16" s="29" t="s">
        <v>14</v>
      </c>
      <c r="H16" s="7" t="s">
        <v>107</v>
      </c>
      <c r="I16" s="7">
        <v>8.9</v>
      </c>
      <c r="J16" s="7">
        <v>5.9</v>
      </c>
      <c r="K16" s="7">
        <v>5.7</v>
      </c>
      <c r="L16" s="7" t="s">
        <v>107</v>
      </c>
      <c r="M16" s="7"/>
      <c r="N16" s="7"/>
      <c r="O16" s="7"/>
      <c r="P16" s="7"/>
      <c r="Q16" s="7"/>
      <c r="S16" s="34"/>
    </row>
    <row r="17" spans="1:19" s="11" customFormat="1" ht="15.75" customHeight="1" x14ac:dyDescent="0.25">
      <c r="A17" s="32" t="s">
        <v>44</v>
      </c>
      <c r="B17" s="7"/>
      <c r="C17" s="8">
        <v>40059</v>
      </c>
      <c r="D17" s="25"/>
      <c r="E17" s="9">
        <v>14</v>
      </c>
      <c r="F17" s="29" t="s">
        <v>19</v>
      </c>
      <c r="G17" s="29" t="s">
        <v>14</v>
      </c>
      <c r="H17" s="7" t="s">
        <v>107</v>
      </c>
      <c r="I17" s="7">
        <v>15</v>
      </c>
      <c r="J17" s="7">
        <v>5.2</v>
      </c>
      <c r="K17" s="7">
        <v>4.0999999999999996</v>
      </c>
      <c r="L17" s="7" t="s">
        <v>107</v>
      </c>
      <c r="M17" s="7"/>
      <c r="N17" s="7"/>
      <c r="O17" s="7"/>
      <c r="P17" s="7"/>
      <c r="Q17" s="7"/>
      <c r="S17" s="34"/>
    </row>
    <row r="18" spans="1:19" s="11" customFormat="1" ht="15.75" customHeight="1" x14ac:dyDescent="0.25">
      <c r="A18" s="32" t="s">
        <v>44</v>
      </c>
      <c r="B18" s="7"/>
      <c r="C18" s="8">
        <v>40059</v>
      </c>
      <c r="D18" s="25"/>
      <c r="E18" s="9">
        <v>15</v>
      </c>
      <c r="F18" s="29" t="s">
        <v>20</v>
      </c>
      <c r="G18" s="29" t="s">
        <v>14</v>
      </c>
      <c r="H18" s="7" t="s">
        <v>107</v>
      </c>
      <c r="I18" s="7">
        <v>3.6</v>
      </c>
      <c r="J18" s="7">
        <v>11</v>
      </c>
      <c r="K18" s="7">
        <v>45</v>
      </c>
      <c r="L18" s="7" t="s">
        <v>107</v>
      </c>
      <c r="M18" s="7"/>
      <c r="N18" s="7"/>
      <c r="O18" s="7"/>
      <c r="P18" s="7"/>
      <c r="Q18" s="7"/>
      <c r="S18" s="34"/>
    </row>
    <row r="19" spans="1:19" s="11" customFormat="1" ht="15.75" customHeight="1" x14ac:dyDescent="0.25">
      <c r="A19" s="32" t="s">
        <v>44</v>
      </c>
      <c r="B19" s="7"/>
      <c r="C19" s="8">
        <v>40059</v>
      </c>
      <c r="D19" s="25"/>
      <c r="E19" s="9">
        <v>16</v>
      </c>
      <c r="F19" s="29" t="s">
        <v>20</v>
      </c>
      <c r="G19" s="29" t="s">
        <v>14</v>
      </c>
      <c r="H19" s="7" t="s">
        <v>107</v>
      </c>
      <c r="I19" s="7">
        <v>2.2000000000000002</v>
      </c>
      <c r="J19" s="7">
        <v>15</v>
      </c>
      <c r="K19" s="7">
        <v>37</v>
      </c>
      <c r="L19" s="7" t="s">
        <v>107</v>
      </c>
      <c r="M19" s="7"/>
      <c r="N19" s="7"/>
      <c r="O19" s="7"/>
      <c r="P19" s="7"/>
      <c r="Q19" s="7"/>
      <c r="S19" s="34"/>
    </row>
    <row r="20" spans="1:19" s="11" customFormat="1" ht="15.75" customHeight="1" x14ac:dyDescent="0.25">
      <c r="A20" s="32" t="s">
        <v>44</v>
      </c>
      <c r="B20" s="7"/>
      <c r="C20" s="8">
        <v>40059</v>
      </c>
      <c r="D20" s="25"/>
      <c r="E20" s="9">
        <v>17</v>
      </c>
      <c r="F20" s="29" t="s">
        <v>20</v>
      </c>
      <c r="G20" s="29" t="s">
        <v>14</v>
      </c>
      <c r="H20" s="7" t="s">
        <v>107</v>
      </c>
      <c r="I20" s="7">
        <v>3.5</v>
      </c>
      <c r="J20" s="7">
        <v>0.9</v>
      </c>
      <c r="K20" s="7">
        <v>29</v>
      </c>
      <c r="L20" s="7" t="s">
        <v>107</v>
      </c>
      <c r="M20" s="7"/>
      <c r="N20" s="7"/>
      <c r="O20" s="7"/>
      <c r="P20" s="7"/>
      <c r="Q20" s="7"/>
      <c r="S20" s="34"/>
    </row>
    <row r="21" spans="1:19" s="11" customFormat="1" ht="15.75" customHeight="1" x14ac:dyDescent="0.25">
      <c r="A21" s="32" t="s">
        <v>44</v>
      </c>
      <c r="B21" s="7"/>
      <c r="C21" s="8">
        <v>40059</v>
      </c>
      <c r="D21" s="25"/>
      <c r="E21" s="9">
        <v>18</v>
      </c>
      <c r="F21" s="29" t="s">
        <v>20</v>
      </c>
      <c r="G21" s="29" t="s">
        <v>14</v>
      </c>
      <c r="H21" s="7" t="s">
        <v>107</v>
      </c>
      <c r="I21" s="7">
        <v>4.4000000000000004</v>
      </c>
      <c r="J21" s="7">
        <v>13</v>
      </c>
      <c r="K21" s="7">
        <v>42</v>
      </c>
      <c r="L21" s="7" t="s">
        <v>107</v>
      </c>
      <c r="M21" s="7"/>
      <c r="N21" s="7"/>
      <c r="O21" s="7"/>
      <c r="P21" s="7"/>
      <c r="Q21" s="7"/>
      <c r="S21" s="34"/>
    </row>
    <row r="22" spans="1:19" s="11" customFormat="1" ht="15.75" customHeight="1" x14ac:dyDescent="0.25">
      <c r="A22" s="32" t="s">
        <v>44</v>
      </c>
      <c r="B22" s="7"/>
      <c r="C22" s="8">
        <v>40059</v>
      </c>
      <c r="D22" s="25"/>
      <c r="E22" s="9">
        <v>19</v>
      </c>
      <c r="F22" s="29" t="s">
        <v>20</v>
      </c>
      <c r="G22" s="29" t="s">
        <v>14</v>
      </c>
      <c r="H22" s="7" t="s">
        <v>107</v>
      </c>
      <c r="I22" s="7">
        <v>2.9</v>
      </c>
      <c r="J22" s="7">
        <v>11</v>
      </c>
      <c r="K22" s="7">
        <v>31</v>
      </c>
      <c r="L22" s="7" t="s">
        <v>107</v>
      </c>
      <c r="M22" s="7"/>
      <c r="N22" s="7"/>
      <c r="O22" s="7"/>
      <c r="P22" s="7"/>
      <c r="Q22" s="7"/>
      <c r="S22" s="34"/>
    </row>
    <row r="23" spans="1:19" s="11" customFormat="1" ht="15.75" customHeight="1" x14ac:dyDescent="0.25">
      <c r="A23" s="32" t="s">
        <v>44</v>
      </c>
      <c r="B23" s="7"/>
      <c r="C23" s="8">
        <v>40059</v>
      </c>
      <c r="D23" s="25"/>
      <c r="E23" s="9">
        <v>20</v>
      </c>
      <c r="F23" s="29" t="s">
        <v>20</v>
      </c>
      <c r="G23" s="29" t="s">
        <v>14</v>
      </c>
      <c r="H23" s="7" t="s">
        <v>107</v>
      </c>
      <c r="I23" s="7">
        <v>3.6</v>
      </c>
      <c r="J23" s="7">
        <v>14</v>
      </c>
      <c r="K23" s="7">
        <v>37</v>
      </c>
      <c r="L23" s="7" t="s">
        <v>107</v>
      </c>
      <c r="M23" s="7"/>
      <c r="N23" s="7"/>
      <c r="O23" s="7"/>
      <c r="P23" s="7"/>
      <c r="Q23" s="7"/>
      <c r="S23" s="34"/>
    </row>
    <row r="24" spans="1:19" s="11" customFormat="1" ht="15.75" customHeight="1" x14ac:dyDescent="0.25">
      <c r="A24" s="32" t="s">
        <v>45</v>
      </c>
      <c r="B24" s="7"/>
      <c r="C24" s="8">
        <v>40102</v>
      </c>
      <c r="D24" s="25"/>
      <c r="E24" s="9">
        <v>1</v>
      </c>
      <c r="F24" s="29" t="s">
        <v>13</v>
      </c>
      <c r="G24" s="29" t="s">
        <v>14</v>
      </c>
      <c r="H24" s="7" t="s">
        <v>107</v>
      </c>
      <c r="I24" s="7">
        <v>1.6</v>
      </c>
      <c r="J24" s="7" t="s">
        <v>107</v>
      </c>
      <c r="K24" s="7">
        <v>2.1</v>
      </c>
      <c r="L24" s="7" t="s">
        <v>107</v>
      </c>
      <c r="M24" s="7"/>
      <c r="N24" s="7"/>
      <c r="O24" s="7"/>
      <c r="P24" s="7"/>
      <c r="Q24" s="7"/>
      <c r="S24" s="34"/>
    </row>
    <row r="25" spans="1:19" s="11" customFormat="1" ht="15.75" customHeight="1" x14ac:dyDescent="0.25">
      <c r="A25" s="32" t="s">
        <v>45</v>
      </c>
      <c r="B25" s="7"/>
      <c r="C25" s="8">
        <v>40102</v>
      </c>
      <c r="D25" s="25"/>
      <c r="E25" s="9">
        <v>2</v>
      </c>
      <c r="F25" s="29" t="s">
        <v>13</v>
      </c>
      <c r="G25" s="29" t="s">
        <v>14</v>
      </c>
      <c r="H25" s="7" t="s">
        <v>107</v>
      </c>
      <c r="I25" s="7">
        <v>1.6</v>
      </c>
      <c r="J25" s="7">
        <v>0.1</v>
      </c>
      <c r="K25" s="7">
        <v>0.4</v>
      </c>
      <c r="L25" s="7" t="s">
        <v>107</v>
      </c>
      <c r="M25" s="7"/>
      <c r="N25" s="7"/>
      <c r="O25" s="7"/>
      <c r="P25" s="7"/>
      <c r="Q25" s="7"/>
      <c r="S25" s="34"/>
    </row>
    <row r="26" spans="1:19" s="11" customFormat="1" ht="15.75" customHeight="1" x14ac:dyDescent="0.25">
      <c r="A26" s="32" t="s">
        <v>45</v>
      </c>
      <c r="B26" s="7"/>
      <c r="C26" s="8">
        <v>40102</v>
      </c>
      <c r="D26" s="25"/>
      <c r="E26" s="9">
        <v>3</v>
      </c>
      <c r="F26" s="29" t="s">
        <v>13</v>
      </c>
      <c r="G26" s="29" t="s">
        <v>14</v>
      </c>
      <c r="H26" s="7" t="s">
        <v>107</v>
      </c>
      <c r="I26" s="7">
        <v>7.1</v>
      </c>
      <c r="J26" s="7" t="s">
        <v>107</v>
      </c>
      <c r="K26" s="7">
        <v>0.2</v>
      </c>
      <c r="L26" s="7" t="s">
        <v>107</v>
      </c>
      <c r="M26" s="7"/>
      <c r="N26" s="7"/>
      <c r="O26" s="7"/>
      <c r="P26" s="7"/>
      <c r="Q26" s="7"/>
      <c r="S26" s="34"/>
    </row>
    <row r="27" spans="1:19" s="11" customFormat="1" ht="15.75" customHeight="1" x14ac:dyDescent="0.25">
      <c r="A27" s="32" t="s">
        <v>45</v>
      </c>
      <c r="B27" s="7"/>
      <c r="C27" s="8">
        <v>40102</v>
      </c>
      <c r="D27" s="25"/>
      <c r="E27" s="9">
        <v>4</v>
      </c>
      <c r="F27" s="29" t="s">
        <v>15</v>
      </c>
      <c r="G27" s="29" t="s">
        <v>14</v>
      </c>
      <c r="H27" s="7" t="s">
        <v>107</v>
      </c>
      <c r="I27" s="7">
        <v>5.2</v>
      </c>
      <c r="J27" s="7">
        <v>1.3</v>
      </c>
      <c r="K27" s="7">
        <v>4.8</v>
      </c>
      <c r="L27" s="7" t="s">
        <v>107</v>
      </c>
      <c r="M27" s="7"/>
      <c r="N27" s="7"/>
      <c r="O27" s="7"/>
      <c r="P27" s="7"/>
      <c r="Q27" s="7"/>
      <c r="S27" s="34"/>
    </row>
    <row r="28" spans="1:19" s="11" customFormat="1" ht="15.75" customHeight="1" x14ac:dyDescent="0.25">
      <c r="A28" s="32" t="s">
        <v>45</v>
      </c>
      <c r="B28" s="7"/>
      <c r="C28" s="8">
        <v>40102</v>
      </c>
      <c r="D28" s="25"/>
      <c r="E28" s="9">
        <v>5</v>
      </c>
      <c r="F28" s="29" t="s">
        <v>15</v>
      </c>
      <c r="G28" s="29" t="s">
        <v>14</v>
      </c>
      <c r="H28" s="7" t="s">
        <v>107</v>
      </c>
      <c r="I28" s="7">
        <v>7.5</v>
      </c>
      <c r="J28" s="7" t="s">
        <v>107</v>
      </c>
      <c r="K28" s="7">
        <v>0.1</v>
      </c>
      <c r="L28" s="7" t="s">
        <v>107</v>
      </c>
      <c r="M28" s="7"/>
      <c r="N28" s="7"/>
      <c r="O28" s="7"/>
      <c r="P28" s="7"/>
      <c r="Q28" s="7"/>
      <c r="S28" s="34"/>
    </row>
    <row r="29" spans="1:19" s="11" customFormat="1" ht="15.75" customHeight="1" x14ac:dyDescent="0.25">
      <c r="A29" s="32" t="s">
        <v>45</v>
      </c>
      <c r="B29" s="7"/>
      <c r="C29" s="8">
        <v>40102</v>
      </c>
      <c r="D29" s="25"/>
      <c r="E29" s="9">
        <v>6</v>
      </c>
      <c r="F29" s="29" t="s">
        <v>17</v>
      </c>
      <c r="G29" s="29" t="s">
        <v>14</v>
      </c>
      <c r="H29" s="7" t="s">
        <v>107</v>
      </c>
      <c r="I29" s="7">
        <v>3.2</v>
      </c>
      <c r="J29" s="7">
        <v>0.8</v>
      </c>
      <c r="K29" s="7">
        <v>47</v>
      </c>
      <c r="L29" s="7" t="s">
        <v>107</v>
      </c>
      <c r="M29" s="7"/>
      <c r="N29" s="7"/>
      <c r="O29" s="7"/>
      <c r="P29" s="7"/>
      <c r="Q29" s="7"/>
      <c r="S29" s="34"/>
    </row>
    <row r="30" spans="1:19" s="11" customFormat="1" ht="15.75" customHeight="1" x14ac:dyDescent="0.25">
      <c r="A30" s="32" t="s">
        <v>45</v>
      </c>
      <c r="B30" s="7"/>
      <c r="C30" s="8">
        <v>40102</v>
      </c>
      <c r="D30" s="25"/>
      <c r="E30" s="9">
        <v>7</v>
      </c>
      <c r="F30" s="29" t="s">
        <v>17</v>
      </c>
      <c r="G30" s="29" t="s">
        <v>14</v>
      </c>
      <c r="H30" s="7" t="s">
        <v>107</v>
      </c>
      <c r="I30" s="7">
        <v>1.3</v>
      </c>
      <c r="J30" s="7">
        <v>0.5</v>
      </c>
      <c r="K30" s="7">
        <v>54</v>
      </c>
      <c r="L30" s="7" t="s">
        <v>107</v>
      </c>
      <c r="M30" s="7"/>
      <c r="N30" s="7"/>
      <c r="O30" s="7"/>
      <c r="P30" s="7"/>
      <c r="Q30" s="7"/>
      <c r="S30" s="34"/>
    </row>
    <row r="31" spans="1:19" s="11" customFormat="1" ht="15.75" customHeight="1" x14ac:dyDescent="0.25">
      <c r="A31" s="32" t="s">
        <v>45</v>
      </c>
      <c r="B31" s="7"/>
      <c r="C31" s="8">
        <v>40102</v>
      </c>
      <c r="D31" s="25"/>
      <c r="E31" s="9">
        <v>8</v>
      </c>
      <c r="F31" s="29" t="s">
        <v>17</v>
      </c>
      <c r="G31" s="29" t="s">
        <v>14</v>
      </c>
      <c r="H31" s="7" t="s">
        <v>107</v>
      </c>
      <c r="I31" s="7">
        <v>1.3</v>
      </c>
      <c r="J31" s="7">
        <v>0.1</v>
      </c>
      <c r="K31" s="7">
        <v>47</v>
      </c>
      <c r="L31" s="7" t="s">
        <v>107</v>
      </c>
      <c r="M31" s="7"/>
      <c r="N31" s="7"/>
      <c r="O31" s="7"/>
      <c r="P31" s="7"/>
      <c r="Q31" s="7"/>
      <c r="S31" s="34"/>
    </row>
    <row r="32" spans="1:19" s="11" customFormat="1" ht="15.75" customHeight="1" x14ac:dyDescent="0.25">
      <c r="A32" s="32" t="s">
        <v>45</v>
      </c>
      <c r="B32" s="7"/>
      <c r="C32" s="8">
        <v>40102</v>
      </c>
      <c r="D32" s="25"/>
      <c r="E32" s="9">
        <v>9</v>
      </c>
      <c r="F32" s="29" t="s">
        <v>18</v>
      </c>
      <c r="G32" s="29" t="s">
        <v>14</v>
      </c>
      <c r="H32" s="7" t="s">
        <v>107</v>
      </c>
      <c r="I32" s="7">
        <v>0.7</v>
      </c>
      <c r="J32" s="7">
        <v>0.5</v>
      </c>
      <c r="K32" s="7">
        <v>75</v>
      </c>
      <c r="L32" s="7" t="s">
        <v>107</v>
      </c>
      <c r="M32" s="7"/>
      <c r="N32" s="7"/>
      <c r="O32" s="7"/>
      <c r="P32" s="7"/>
      <c r="Q32" s="7"/>
      <c r="S32" s="34"/>
    </row>
    <row r="33" spans="1:19" s="11" customFormat="1" ht="15.75" customHeight="1" x14ac:dyDescent="0.25">
      <c r="A33" s="32" t="s">
        <v>45</v>
      </c>
      <c r="B33" s="7"/>
      <c r="C33" s="8">
        <v>40102</v>
      </c>
      <c r="D33" s="25"/>
      <c r="E33" s="9">
        <v>10</v>
      </c>
      <c r="F33" s="29" t="s">
        <v>18</v>
      </c>
      <c r="G33" s="29" t="s">
        <v>14</v>
      </c>
      <c r="H33" s="7" t="s">
        <v>107</v>
      </c>
      <c r="I33" s="7">
        <v>0.1</v>
      </c>
      <c r="J33" s="7">
        <v>0.8</v>
      </c>
      <c r="K33" s="7">
        <v>87</v>
      </c>
      <c r="L33" s="7" t="s">
        <v>107</v>
      </c>
      <c r="M33" s="7"/>
      <c r="N33" s="7"/>
      <c r="O33" s="7"/>
      <c r="P33" s="7"/>
      <c r="Q33" s="7"/>
      <c r="S33" s="34"/>
    </row>
    <row r="34" spans="1:19" s="11" customFormat="1" ht="15.75" customHeight="1" x14ac:dyDescent="0.25">
      <c r="A34" s="32" t="s">
        <v>45</v>
      </c>
      <c r="B34" s="7"/>
      <c r="C34" s="8">
        <v>40102</v>
      </c>
      <c r="D34" s="25"/>
      <c r="E34" s="9">
        <v>11</v>
      </c>
      <c r="F34" s="29" t="s">
        <v>18</v>
      </c>
      <c r="G34" s="29" t="s">
        <v>14</v>
      </c>
      <c r="H34" s="7" t="s">
        <v>107</v>
      </c>
      <c r="I34" s="7">
        <v>0.1</v>
      </c>
      <c r="J34" s="7">
        <v>0.1</v>
      </c>
      <c r="K34" s="7">
        <v>130</v>
      </c>
      <c r="L34" s="7" t="s">
        <v>107</v>
      </c>
      <c r="M34" s="7"/>
      <c r="N34" s="7"/>
      <c r="O34" s="7"/>
      <c r="P34" s="7"/>
      <c r="Q34" s="7"/>
      <c r="S34" s="34"/>
    </row>
    <row r="35" spans="1:19" s="11" customFormat="1" ht="15.75" customHeight="1" x14ac:dyDescent="0.25">
      <c r="A35" s="32" t="s">
        <v>45</v>
      </c>
      <c r="B35" s="7"/>
      <c r="C35" s="8">
        <v>40102</v>
      </c>
      <c r="D35" s="25"/>
      <c r="E35" s="9">
        <v>12</v>
      </c>
      <c r="F35" s="29" t="s">
        <v>19</v>
      </c>
      <c r="G35" s="29" t="s">
        <v>14</v>
      </c>
      <c r="H35" s="7" t="s">
        <v>107</v>
      </c>
      <c r="I35" s="7">
        <v>3</v>
      </c>
      <c r="J35" s="7">
        <v>0.1</v>
      </c>
      <c r="K35" s="7">
        <v>7</v>
      </c>
      <c r="L35" s="7" t="s">
        <v>107</v>
      </c>
      <c r="M35" s="7"/>
      <c r="N35" s="7"/>
      <c r="O35" s="7"/>
      <c r="P35" s="7"/>
      <c r="Q35" s="7"/>
      <c r="S35" s="34"/>
    </row>
    <row r="36" spans="1:19" s="11" customFormat="1" ht="15.75" customHeight="1" x14ac:dyDescent="0.25">
      <c r="A36" s="32" t="s">
        <v>45</v>
      </c>
      <c r="B36" s="7"/>
      <c r="C36" s="8">
        <v>40102</v>
      </c>
      <c r="D36" s="25"/>
      <c r="E36" s="9">
        <v>13</v>
      </c>
      <c r="F36" s="29" t="s">
        <v>19</v>
      </c>
      <c r="G36" s="29" t="s">
        <v>14</v>
      </c>
      <c r="H36" s="7" t="s">
        <v>107</v>
      </c>
      <c r="I36" s="7">
        <v>4.2</v>
      </c>
      <c r="J36" s="7">
        <v>0.1</v>
      </c>
      <c r="K36" s="7">
        <v>0.3</v>
      </c>
      <c r="L36" s="7" t="s">
        <v>107</v>
      </c>
      <c r="M36" s="7"/>
      <c r="N36" s="7"/>
      <c r="O36" s="7"/>
      <c r="P36" s="7"/>
      <c r="Q36" s="7"/>
      <c r="S36" s="34"/>
    </row>
    <row r="37" spans="1:19" s="11" customFormat="1" ht="15.75" customHeight="1" x14ac:dyDescent="0.25">
      <c r="A37" s="32" t="s">
        <v>45</v>
      </c>
      <c r="B37" s="7"/>
      <c r="C37" s="8">
        <v>40102</v>
      </c>
      <c r="D37" s="25"/>
      <c r="E37" s="9">
        <v>14</v>
      </c>
      <c r="F37" s="29" t="s">
        <v>19</v>
      </c>
      <c r="G37" s="29" t="s">
        <v>14</v>
      </c>
      <c r="H37" s="7" t="s">
        <v>107</v>
      </c>
      <c r="I37" s="7">
        <v>3.6</v>
      </c>
      <c r="J37" s="7">
        <v>0.1</v>
      </c>
      <c r="K37" s="7">
        <v>0.1</v>
      </c>
      <c r="L37" s="7" t="s">
        <v>107</v>
      </c>
      <c r="M37" s="7"/>
      <c r="N37" s="7"/>
      <c r="O37" s="7"/>
      <c r="P37" s="7"/>
      <c r="Q37" s="7"/>
      <c r="S37" s="34"/>
    </row>
    <row r="38" spans="1:19" s="11" customFormat="1" ht="15.75" customHeight="1" x14ac:dyDescent="0.25">
      <c r="A38" s="32" t="s">
        <v>45</v>
      </c>
      <c r="B38" s="7"/>
      <c r="C38" s="8">
        <v>40102</v>
      </c>
      <c r="D38" s="25"/>
      <c r="E38" s="9">
        <v>15</v>
      </c>
      <c r="F38" s="29" t="s">
        <v>20</v>
      </c>
      <c r="G38" s="29" t="s">
        <v>14</v>
      </c>
      <c r="H38" s="7" t="s">
        <v>107</v>
      </c>
      <c r="I38" s="7">
        <v>3.5</v>
      </c>
      <c r="J38" s="7">
        <v>0.6</v>
      </c>
      <c r="K38" s="7">
        <v>64</v>
      </c>
      <c r="L38" s="7" t="s">
        <v>107</v>
      </c>
      <c r="M38" s="7"/>
      <c r="N38" s="7"/>
      <c r="O38" s="7"/>
      <c r="P38" s="7"/>
      <c r="Q38" s="7"/>
      <c r="S38" s="34"/>
    </row>
    <row r="39" spans="1:19" s="11" customFormat="1" ht="15.75" customHeight="1" x14ac:dyDescent="0.25">
      <c r="A39" s="32" t="s">
        <v>45</v>
      </c>
      <c r="B39" s="7"/>
      <c r="C39" s="8">
        <v>40102</v>
      </c>
      <c r="D39" s="25"/>
      <c r="E39" s="9">
        <v>16</v>
      </c>
      <c r="F39" s="29" t="s">
        <v>20</v>
      </c>
      <c r="G39" s="29" t="s">
        <v>14</v>
      </c>
      <c r="H39" s="7" t="s">
        <v>107</v>
      </c>
      <c r="I39" s="7">
        <v>0.1</v>
      </c>
      <c r="J39" s="7">
        <v>2.1</v>
      </c>
      <c r="K39" s="7">
        <v>90</v>
      </c>
      <c r="L39" s="7" t="s">
        <v>107</v>
      </c>
      <c r="M39" s="7"/>
      <c r="N39" s="7"/>
      <c r="O39" s="7"/>
      <c r="P39" s="7"/>
      <c r="Q39" s="7"/>
      <c r="S39" s="34"/>
    </row>
    <row r="40" spans="1:19" s="11" customFormat="1" ht="15.75" customHeight="1" x14ac:dyDescent="0.25">
      <c r="A40" s="32" t="s">
        <v>45</v>
      </c>
      <c r="B40" s="7"/>
      <c r="C40" s="8">
        <v>40102</v>
      </c>
      <c r="D40" s="25"/>
      <c r="E40" s="9">
        <v>17</v>
      </c>
      <c r="F40" s="29" t="s">
        <v>20</v>
      </c>
      <c r="G40" s="29" t="s">
        <v>14</v>
      </c>
      <c r="H40" s="7" t="s">
        <v>107</v>
      </c>
      <c r="I40" s="7">
        <v>4.8</v>
      </c>
      <c r="J40" s="7">
        <v>2.9</v>
      </c>
      <c r="K40" s="7">
        <v>25</v>
      </c>
      <c r="L40" s="7" t="s">
        <v>107</v>
      </c>
      <c r="M40" s="7"/>
      <c r="N40" s="7"/>
      <c r="O40" s="7"/>
      <c r="P40" s="7"/>
      <c r="Q40" s="7"/>
      <c r="S40" s="34"/>
    </row>
    <row r="41" spans="1:19" s="11" customFormat="1" ht="15.75" customHeight="1" x14ac:dyDescent="0.25">
      <c r="A41" s="32" t="s">
        <v>45</v>
      </c>
      <c r="B41" s="7"/>
      <c r="C41" s="8">
        <v>40102</v>
      </c>
      <c r="D41" s="25"/>
      <c r="E41" s="9">
        <v>18</v>
      </c>
      <c r="F41" s="29" t="s">
        <v>20</v>
      </c>
      <c r="G41" s="29" t="s">
        <v>14</v>
      </c>
      <c r="H41" s="7" t="s">
        <v>107</v>
      </c>
      <c r="I41" s="7">
        <v>3.9</v>
      </c>
      <c r="J41" s="7">
        <v>0.4</v>
      </c>
      <c r="K41" s="7">
        <v>64</v>
      </c>
      <c r="L41" s="7" t="s">
        <v>107</v>
      </c>
      <c r="M41" s="7"/>
      <c r="N41" s="7"/>
      <c r="O41" s="7"/>
      <c r="P41" s="7"/>
      <c r="Q41" s="7"/>
      <c r="S41" s="34"/>
    </row>
    <row r="42" spans="1:19" s="11" customFormat="1" ht="15.75" customHeight="1" x14ac:dyDescent="0.25">
      <c r="A42" s="32" t="s">
        <v>45</v>
      </c>
      <c r="B42" s="7"/>
      <c r="C42" s="8">
        <v>40102</v>
      </c>
      <c r="D42" s="25"/>
      <c r="E42" s="9">
        <v>19</v>
      </c>
      <c r="F42" s="29" t="s">
        <v>20</v>
      </c>
      <c r="G42" s="29" t="s">
        <v>14</v>
      </c>
      <c r="H42" s="7" t="s">
        <v>107</v>
      </c>
      <c r="I42" s="7">
        <v>7.9</v>
      </c>
      <c r="J42" s="7">
        <v>1.3</v>
      </c>
      <c r="K42" s="7">
        <v>22</v>
      </c>
      <c r="L42" s="7" t="s">
        <v>107</v>
      </c>
      <c r="M42" s="7"/>
      <c r="N42" s="7"/>
      <c r="O42" s="7"/>
      <c r="P42" s="7"/>
      <c r="Q42" s="7"/>
      <c r="S42" s="34"/>
    </row>
    <row r="43" spans="1:19" s="11" customFormat="1" ht="15.75" customHeight="1" x14ac:dyDescent="0.25">
      <c r="A43" s="32" t="s">
        <v>45</v>
      </c>
      <c r="B43" s="7"/>
      <c r="C43" s="8">
        <v>40102</v>
      </c>
      <c r="D43" s="25"/>
      <c r="E43" s="9">
        <v>20</v>
      </c>
      <c r="F43" s="29" t="s">
        <v>20</v>
      </c>
      <c r="G43" s="29" t="s">
        <v>14</v>
      </c>
      <c r="H43" s="7" t="s">
        <v>107</v>
      </c>
      <c r="I43" s="7">
        <v>16</v>
      </c>
      <c r="J43" s="7">
        <v>1</v>
      </c>
      <c r="K43" s="7">
        <v>15</v>
      </c>
      <c r="L43" s="7" t="s">
        <v>107</v>
      </c>
      <c r="M43" s="7"/>
      <c r="N43" s="7"/>
      <c r="O43" s="7"/>
      <c r="P43" s="7"/>
      <c r="Q43" s="7"/>
      <c r="S43" s="34"/>
    </row>
    <row r="44" spans="1:19" s="11" customFormat="1" ht="15.75" customHeight="1" x14ac:dyDescent="0.25">
      <c r="A44" s="32" t="s">
        <v>45</v>
      </c>
      <c r="B44" s="7"/>
      <c r="C44" s="8">
        <v>40164</v>
      </c>
      <c r="D44" s="25"/>
      <c r="E44" s="9">
        <v>1</v>
      </c>
      <c r="F44" s="29" t="s">
        <v>13</v>
      </c>
      <c r="G44" s="29" t="s">
        <v>14</v>
      </c>
      <c r="H44" s="7" t="s">
        <v>107</v>
      </c>
      <c r="I44" s="7" t="s">
        <v>107</v>
      </c>
      <c r="J44" s="7" t="s">
        <v>107</v>
      </c>
      <c r="K44" s="7">
        <v>0.8</v>
      </c>
      <c r="L44" s="7" t="s">
        <v>107</v>
      </c>
      <c r="M44" s="7"/>
      <c r="N44" s="7"/>
      <c r="O44" s="7"/>
      <c r="P44" s="7"/>
      <c r="Q44" s="7"/>
      <c r="S44" s="34"/>
    </row>
    <row r="45" spans="1:19" s="11" customFormat="1" ht="15.75" customHeight="1" x14ac:dyDescent="0.25">
      <c r="A45" s="32" t="s">
        <v>45</v>
      </c>
      <c r="B45" s="7"/>
      <c r="C45" s="8">
        <v>40164</v>
      </c>
      <c r="D45" s="25"/>
      <c r="E45" s="9">
        <v>2</v>
      </c>
      <c r="F45" s="29" t="s">
        <v>13</v>
      </c>
      <c r="G45" s="29" t="s">
        <v>14</v>
      </c>
      <c r="H45" s="7" t="s">
        <v>107</v>
      </c>
      <c r="I45" s="7" t="s">
        <v>107</v>
      </c>
      <c r="J45" s="7" t="s">
        <v>107</v>
      </c>
      <c r="K45" s="7" t="s">
        <v>107</v>
      </c>
      <c r="L45" s="7" t="s">
        <v>107</v>
      </c>
      <c r="M45" s="7"/>
      <c r="N45" s="7"/>
      <c r="O45" s="7"/>
      <c r="P45" s="7"/>
      <c r="Q45" s="7"/>
      <c r="S45" s="34"/>
    </row>
    <row r="46" spans="1:19" s="11" customFormat="1" ht="15.75" customHeight="1" x14ac:dyDescent="0.25">
      <c r="A46" s="32" t="s">
        <v>45</v>
      </c>
      <c r="B46" s="7"/>
      <c r="C46" s="8">
        <v>40164</v>
      </c>
      <c r="D46" s="25"/>
      <c r="E46" s="9">
        <v>3</v>
      </c>
      <c r="F46" s="29" t="s">
        <v>13</v>
      </c>
      <c r="G46" s="29" t="s">
        <v>14</v>
      </c>
      <c r="H46" s="7" t="s">
        <v>107</v>
      </c>
      <c r="I46" s="7" t="s">
        <v>107</v>
      </c>
      <c r="J46" s="7" t="s">
        <v>107</v>
      </c>
      <c r="K46" s="7">
        <v>50.9</v>
      </c>
      <c r="L46" s="7" t="s">
        <v>107</v>
      </c>
      <c r="M46" s="7"/>
      <c r="N46" s="7"/>
      <c r="O46" s="7"/>
      <c r="P46" s="7"/>
      <c r="Q46" s="7"/>
      <c r="S46" s="34"/>
    </row>
    <row r="47" spans="1:19" s="11" customFormat="1" ht="15.75" customHeight="1" x14ac:dyDescent="0.25">
      <c r="A47" s="32" t="s">
        <v>45</v>
      </c>
      <c r="B47" s="7"/>
      <c r="C47" s="8">
        <v>40164</v>
      </c>
      <c r="D47" s="25"/>
      <c r="E47" s="9">
        <v>4</v>
      </c>
      <c r="F47" s="29" t="s">
        <v>15</v>
      </c>
      <c r="G47" s="29" t="s">
        <v>14</v>
      </c>
      <c r="H47" s="7" t="s">
        <v>107</v>
      </c>
      <c r="I47" s="7" t="s">
        <v>107</v>
      </c>
      <c r="J47" s="7" t="s">
        <v>107</v>
      </c>
      <c r="K47" s="7">
        <v>0.7</v>
      </c>
      <c r="L47" s="7" t="s">
        <v>107</v>
      </c>
      <c r="M47" s="7"/>
      <c r="N47" s="7"/>
      <c r="O47" s="7"/>
      <c r="P47" s="7"/>
      <c r="Q47" s="7"/>
      <c r="S47" s="34"/>
    </row>
    <row r="48" spans="1:19" s="11" customFormat="1" ht="15.75" customHeight="1" x14ac:dyDescent="0.25">
      <c r="A48" s="32" t="s">
        <v>45</v>
      </c>
      <c r="B48" s="7"/>
      <c r="C48" s="8">
        <v>40164</v>
      </c>
      <c r="D48" s="25"/>
      <c r="E48" s="9">
        <v>5</v>
      </c>
      <c r="F48" s="29" t="s">
        <v>15</v>
      </c>
      <c r="G48" s="29" t="s">
        <v>14</v>
      </c>
      <c r="H48" s="7" t="s">
        <v>107</v>
      </c>
      <c r="I48" s="7" t="s">
        <v>107</v>
      </c>
      <c r="J48" s="7" t="s">
        <v>107</v>
      </c>
      <c r="K48" s="7">
        <v>0.2</v>
      </c>
      <c r="L48" s="7" t="s">
        <v>107</v>
      </c>
      <c r="M48" s="7"/>
      <c r="N48" s="7"/>
      <c r="O48" s="7"/>
      <c r="P48" s="7"/>
      <c r="Q48" s="7"/>
      <c r="S48" s="34"/>
    </row>
    <row r="49" spans="1:19" s="11" customFormat="1" ht="15.75" customHeight="1" x14ac:dyDescent="0.25">
      <c r="A49" s="32" t="s">
        <v>45</v>
      </c>
      <c r="B49" s="7"/>
      <c r="C49" s="8">
        <v>40164</v>
      </c>
      <c r="D49" s="25"/>
      <c r="E49" s="9">
        <v>6</v>
      </c>
      <c r="F49" s="29" t="s">
        <v>17</v>
      </c>
      <c r="G49" s="29" t="s">
        <v>14</v>
      </c>
      <c r="H49" s="7" t="s">
        <v>107</v>
      </c>
      <c r="I49" s="7" t="s">
        <v>107</v>
      </c>
      <c r="J49" s="7" t="s">
        <v>107</v>
      </c>
      <c r="K49" s="7">
        <v>43.6</v>
      </c>
      <c r="L49" s="7" t="s">
        <v>107</v>
      </c>
      <c r="M49" s="7"/>
      <c r="N49" s="7"/>
      <c r="O49" s="7"/>
      <c r="P49" s="7"/>
      <c r="Q49" s="7"/>
      <c r="S49" s="34"/>
    </row>
    <row r="50" spans="1:19" s="11" customFormat="1" ht="15.75" customHeight="1" x14ac:dyDescent="0.25">
      <c r="A50" s="32" t="s">
        <v>45</v>
      </c>
      <c r="B50" s="7"/>
      <c r="C50" s="8">
        <v>40164</v>
      </c>
      <c r="D50" s="25"/>
      <c r="E50" s="9">
        <v>7</v>
      </c>
      <c r="F50" s="29" t="s">
        <v>17</v>
      </c>
      <c r="G50" s="29" t="s">
        <v>14</v>
      </c>
      <c r="H50" s="7" t="s">
        <v>107</v>
      </c>
      <c r="I50" s="7" t="s">
        <v>107</v>
      </c>
      <c r="J50" s="7" t="s">
        <v>107</v>
      </c>
      <c r="K50" s="7">
        <v>54.8</v>
      </c>
      <c r="L50" s="7" t="s">
        <v>107</v>
      </c>
      <c r="M50" s="7"/>
      <c r="N50" s="7"/>
      <c r="O50" s="7"/>
      <c r="P50" s="7"/>
      <c r="Q50" s="7"/>
      <c r="S50" s="34"/>
    </row>
    <row r="51" spans="1:19" s="11" customFormat="1" ht="15.75" customHeight="1" x14ac:dyDescent="0.25">
      <c r="A51" s="32" t="s">
        <v>45</v>
      </c>
      <c r="B51" s="7"/>
      <c r="C51" s="8">
        <v>40164</v>
      </c>
      <c r="D51" s="25"/>
      <c r="E51" s="9">
        <v>8</v>
      </c>
      <c r="F51" s="29" t="s">
        <v>17</v>
      </c>
      <c r="G51" s="29" t="s">
        <v>14</v>
      </c>
      <c r="H51" s="7" t="s">
        <v>107</v>
      </c>
      <c r="I51" s="7" t="s">
        <v>107</v>
      </c>
      <c r="J51" s="7" t="s">
        <v>107</v>
      </c>
      <c r="K51" s="7">
        <v>32.6</v>
      </c>
      <c r="L51" s="7" t="s">
        <v>107</v>
      </c>
      <c r="M51" s="7"/>
      <c r="N51" s="7"/>
      <c r="O51" s="7"/>
      <c r="P51" s="7"/>
      <c r="Q51" s="7"/>
      <c r="S51" s="34"/>
    </row>
    <row r="52" spans="1:19" s="11" customFormat="1" ht="15.75" customHeight="1" x14ac:dyDescent="0.25">
      <c r="A52" s="32" t="s">
        <v>45</v>
      </c>
      <c r="B52" s="7"/>
      <c r="C52" s="8">
        <v>40164</v>
      </c>
      <c r="D52" s="25"/>
      <c r="E52" s="9">
        <v>9</v>
      </c>
      <c r="F52" s="29" t="s">
        <v>18</v>
      </c>
      <c r="G52" s="29" t="s">
        <v>14</v>
      </c>
      <c r="H52" s="7" t="s">
        <v>107</v>
      </c>
      <c r="I52" s="7" t="s">
        <v>107</v>
      </c>
      <c r="J52" s="7" t="s">
        <v>107</v>
      </c>
      <c r="K52" s="7">
        <v>85.6</v>
      </c>
      <c r="L52" s="7" t="s">
        <v>107</v>
      </c>
      <c r="M52" s="7"/>
      <c r="N52" s="7"/>
      <c r="O52" s="7"/>
      <c r="P52" s="7"/>
      <c r="Q52" s="7"/>
      <c r="S52" s="34"/>
    </row>
    <row r="53" spans="1:19" s="11" customFormat="1" ht="15.75" customHeight="1" x14ac:dyDescent="0.25">
      <c r="A53" s="32" t="s">
        <v>45</v>
      </c>
      <c r="B53" s="7"/>
      <c r="C53" s="8">
        <v>40164</v>
      </c>
      <c r="D53" s="25"/>
      <c r="E53" s="9">
        <v>10</v>
      </c>
      <c r="F53" s="29" t="s">
        <v>18</v>
      </c>
      <c r="G53" s="29" t="s">
        <v>14</v>
      </c>
      <c r="H53" s="7" t="s">
        <v>107</v>
      </c>
      <c r="I53" s="7" t="s">
        <v>107</v>
      </c>
      <c r="J53" s="7" t="s">
        <v>107</v>
      </c>
      <c r="K53" s="7">
        <v>105</v>
      </c>
      <c r="L53" s="7" t="s">
        <v>107</v>
      </c>
      <c r="M53" s="7"/>
      <c r="N53" s="7"/>
      <c r="O53" s="7"/>
      <c r="P53" s="7"/>
      <c r="Q53" s="7"/>
      <c r="S53" s="34"/>
    </row>
    <row r="54" spans="1:19" s="11" customFormat="1" ht="15.75" customHeight="1" x14ac:dyDescent="0.25">
      <c r="A54" s="32" t="s">
        <v>45</v>
      </c>
      <c r="B54" s="7"/>
      <c r="C54" s="8">
        <v>40164</v>
      </c>
      <c r="D54" s="25"/>
      <c r="E54" s="9">
        <v>11</v>
      </c>
      <c r="F54" s="29" t="s">
        <v>18</v>
      </c>
      <c r="G54" s="29" t="s">
        <v>14</v>
      </c>
      <c r="H54" s="7" t="s">
        <v>107</v>
      </c>
      <c r="I54" s="7" t="s">
        <v>107</v>
      </c>
      <c r="J54" s="7" t="s">
        <v>107</v>
      </c>
      <c r="K54" s="7">
        <v>84.5</v>
      </c>
      <c r="L54" s="7" t="s">
        <v>107</v>
      </c>
      <c r="M54" s="7"/>
      <c r="N54" s="7"/>
      <c r="O54" s="7"/>
      <c r="P54" s="7"/>
      <c r="Q54" s="7"/>
      <c r="S54" s="34"/>
    </row>
    <row r="55" spans="1:19" s="11" customFormat="1" ht="15.75" customHeight="1" x14ac:dyDescent="0.25">
      <c r="A55" s="32" t="s">
        <v>45</v>
      </c>
      <c r="B55" s="7"/>
      <c r="C55" s="8">
        <v>40164</v>
      </c>
      <c r="D55" s="25"/>
      <c r="E55" s="9">
        <v>12</v>
      </c>
      <c r="F55" s="29" t="s">
        <v>19</v>
      </c>
      <c r="G55" s="29" t="s">
        <v>14</v>
      </c>
      <c r="H55" s="7" t="s">
        <v>107</v>
      </c>
      <c r="I55" s="7" t="s">
        <v>107</v>
      </c>
      <c r="J55" s="7" t="s">
        <v>107</v>
      </c>
      <c r="K55" s="7">
        <v>2.2999999999999998</v>
      </c>
      <c r="L55" s="7" t="s">
        <v>107</v>
      </c>
      <c r="M55" s="7"/>
      <c r="N55" s="7"/>
      <c r="O55" s="7"/>
      <c r="P55" s="7"/>
      <c r="Q55" s="7"/>
      <c r="S55" s="34"/>
    </row>
    <row r="56" spans="1:19" s="11" customFormat="1" ht="15.75" customHeight="1" x14ac:dyDescent="0.25">
      <c r="A56" s="32" t="s">
        <v>45</v>
      </c>
      <c r="B56" s="7"/>
      <c r="C56" s="8">
        <v>40164</v>
      </c>
      <c r="D56" s="25"/>
      <c r="E56" s="9">
        <v>13</v>
      </c>
      <c r="F56" s="29" t="s">
        <v>19</v>
      </c>
      <c r="G56" s="29" t="s">
        <v>14</v>
      </c>
      <c r="H56" s="7" t="s">
        <v>107</v>
      </c>
      <c r="I56" s="7" t="s">
        <v>107</v>
      </c>
      <c r="J56" s="7" t="s">
        <v>107</v>
      </c>
      <c r="K56" s="7">
        <v>2</v>
      </c>
      <c r="L56" s="7" t="s">
        <v>107</v>
      </c>
      <c r="M56" s="7"/>
      <c r="N56" s="7"/>
      <c r="O56" s="7"/>
      <c r="P56" s="7"/>
      <c r="Q56" s="7"/>
      <c r="S56" s="34"/>
    </row>
    <row r="57" spans="1:19" s="11" customFormat="1" ht="15.75" customHeight="1" x14ac:dyDescent="0.25">
      <c r="A57" s="32" t="s">
        <v>45</v>
      </c>
      <c r="B57" s="7"/>
      <c r="C57" s="8">
        <v>40164</v>
      </c>
      <c r="D57" s="25"/>
      <c r="E57" s="9">
        <v>14</v>
      </c>
      <c r="F57" s="29" t="s">
        <v>19</v>
      </c>
      <c r="G57" s="29" t="s">
        <v>14</v>
      </c>
      <c r="H57" s="7" t="s">
        <v>107</v>
      </c>
      <c r="I57" s="7" t="s">
        <v>107</v>
      </c>
      <c r="J57" s="7" t="s">
        <v>107</v>
      </c>
      <c r="K57" s="7">
        <v>0.1</v>
      </c>
      <c r="L57" s="7" t="s">
        <v>107</v>
      </c>
      <c r="M57" s="7"/>
      <c r="N57" s="7"/>
      <c r="O57" s="7"/>
      <c r="P57" s="7"/>
      <c r="Q57" s="7"/>
      <c r="S57" s="34"/>
    </row>
    <row r="58" spans="1:19" s="11" customFormat="1" ht="15.75" customHeight="1" x14ac:dyDescent="0.25">
      <c r="A58" s="32" t="s">
        <v>45</v>
      </c>
      <c r="B58" s="7"/>
      <c r="C58" s="8">
        <v>40164</v>
      </c>
      <c r="D58" s="25"/>
      <c r="E58" s="9">
        <v>15</v>
      </c>
      <c r="F58" s="29" t="s">
        <v>20</v>
      </c>
      <c r="G58" s="29" t="s">
        <v>14</v>
      </c>
      <c r="H58" s="7" t="s">
        <v>107</v>
      </c>
      <c r="I58" s="7" t="s">
        <v>107</v>
      </c>
      <c r="J58" s="7" t="s">
        <v>107</v>
      </c>
      <c r="K58" s="7">
        <v>8.8000000000000007</v>
      </c>
      <c r="L58" s="7" t="s">
        <v>107</v>
      </c>
      <c r="M58" s="7"/>
      <c r="N58" s="7"/>
      <c r="O58" s="7"/>
      <c r="P58" s="7"/>
      <c r="Q58" s="7"/>
      <c r="S58" s="34"/>
    </row>
    <row r="59" spans="1:19" s="11" customFormat="1" ht="15.75" customHeight="1" x14ac:dyDescent="0.25">
      <c r="A59" s="32" t="s">
        <v>45</v>
      </c>
      <c r="B59" s="7"/>
      <c r="C59" s="8">
        <v>40164</v>
      </c>
      <c r="D59" s="25"/>
      <c r="E59" s="9">
        <v>16</v>
      </c>
      <c r="F59" s="29" t="s">
        <v>20</v>
      </c>
      <c r="G59" s="29" t="s">
        <v>14</v>
      </c>
      <c r="H59" s="7" t="s">
        <v>107</v>
      </c>
      <c r="I59" s="7" t="s">
        <v>107</v>
      </c>
      <c r="J59" s="7" t="s">
        <v>107</v>
      </c>
      <c r="K59" s="7">
        <v>17.7</v>
      </c>
      <c r="L59" s="7" t="s">
        <v>107</v>
      </c>
      <c r="M59" s="7"/>
      <c r="N59" s="7"/>
      <c r="O59" s="7"/>
      <c r="P59" s="7"/>
      <c r="Q59" s="7"/>
      <c r="S59" s="34"/>
    </row>
    <row r="60" spans="1:19" s="11" customFormat="1" ht="15.75" customHeight="1" x14ac:dyDescent="0.25">
      <c r="A60" s="32" t="s">
        <v>45</v>
      </c>
      <c r="B60" s="7"/>
      <c r="C60" s="8">
        <v>40164</v>
      </c>
      <c r="D60" s="25"/>
      <c r="E60" s="9">
        <v>17</v>
      </c>
      <c r="F60" s="29" t="s">
        <v>20</v>
      </c>
      <c r="G60" s="29" t="s">
        <v>14</v>
      </c>
      <c r="H60" s="7" t="s">
        <v>107</v>
      </c>
      <c r="I60" s="7" t="s">
        <v>107</v>
      </c>
      <c r="J60" s="7" t="s">
        <v>107</v>
      </c>
      <c r="K60" s="7">
        <v>9.6</v>
      </c>
      <c r="L60" s="7" t="s">
        <v>107</v>
      </c>
      <c r="M60" s="7"/>
      <c r="N60" s="7"/>
      <c r="O60" s="7"/>
      <c r="P60" s="7"/>
      <c r="Q60" s="7"/>
      <c r="S60" s="34"/>
    </row>
    <row r="61" spans="1:19" s="11" customFormat="1" ht="15.75" customHeight="1" x14ac:dyDescent="0.25">
      <c r="A61" s="32" t="s">
        <v>45</v>
      </c>
      <c r="B61" s="7"/>
      <c r="C61" s="8">
        <v>40164</v>
      </c>
      <c r="D61" s="25"/>
      <c r="E61" s="9">
        <v>18</v>
      </c>
      <c r="F61" s="29" t="s">
        <v>20</v>
      </c>
      <c r="G61" s="29" t="s">
        <v>14</v>
      </c>
      <c r="H61" s="7" t="s">
        <v>107</v>
      </c>
      <c r="I61" s="7" t="s">
        <v>107</v>
      </c>
      <c r="J61" s="7" t="s">
        <v>107</v>
      </c>
      <c r="K61" s="7">
        <v>36.200000000000003</v>
      </c>
      <c r="L61" s="7" t="s">
        <v>107</v>
      </c>
      <c r="M61" s="7"/>
      <c r="N61" s="7"/>
      <c r="O61" s="7"/>
      <c r="P61" s="7"/>
      <c r="Q61" s="7"/>
      <c r="S61" s="34"/>
    </row>
    <row r="62" spans="1:19" s="11" customFormat="1" ht="15.75" customHeight="1" x14ac:dyDescent="0.25">
      <c r="A62" s="32" t="s">
        <v>45</v>
      </c>
      <c r="B62" s="7"/>
      <c r="C62" s="8">
        <v>40164</v>
      </c>
      <c r="D62" s="25"/>
      <c r="E62" s="9">
        <v>19</v>
      </c>
      <c r="F62" s="29" t="s">
        <v>20</v>
      </c>
      <c r="G62" s="29" t="s">
        <v>14</v>
      </c>
      <c r="H62" s="7" t="s">
        <v>107</v>
      </c>
      <c r="I62" s="7" t="s">
        <v>107</v>
      </c>
      <c r="J62" s="7" t="s">
        <v>107</v>
      </c>
      <c r="K62" s="7">
        <v>10.199999999999999</v>
      </c>
      <c r="L62" s="7" t="s">
        <v>107</v>
      </c>
      <c r="M62" s="7"/>
      <c r="N62" s="7"/>
      <c r="O62" s="7"/>
      <c r="P62" s="7"/>
      <c r="Q62" s="7"/>
      <c r="S62" s="34"/>
    </row>
    <row r="63" spans="1:19" s="11" customFormat="1" ht="15.75" customHeight="1" x14ac:dyDescent="0.25">
      <c r="A63" s="32" t="s">
        <v>45</v>
      </c>
      <c r="B63" s="7"/>
      <c r="C63" s="8">
        <v>40164</v>
      </c>
      <c r="D63" s="25"/>
      <c r="E63" s="9">
        <v>20</v>
      </c>
      <c r="F63" s="29" t="s">
        <v>20</v>
      </c>
      <c r="G63" s="29" t="s">
        <v>14</v>
      </c>
      <c r="H63" s="7" t="s">
        <v>107</v>
      </c>
      <c r="I63" s="7" t="s">
        <v>107</v>
      </c>
      <c r="J63" s="7" t="s">
        <v>107</v>
      </c>
      <c r="K63" s="7">
        <v>1.3</v>
      </c>
      <c r="L63" s="7" t="s">
        <v>107</v>
      </c>
      <c r="M63" s="7"/>
      <c r="N63" s="7"/>
      <c r="O63" s="7"/>
      <c r="P63" s="7"/>
      <c r="Q63" s="7"/>
      <c r="S63" s="34"/>
    </row>
    <row r="64" spans="1:19" s="11" customFormat="1" ht="15.75" customHeight="1" x14ac:dyDescent="0.25">
      <c r="A64" s="32" t="s">
        <v>45</v>
      </c>
      <c r="B64" s="7"/>
      <c r="C64" s="8">
        <v>40210</v>
      </c>
      <c r="D64" s="25"/>
      <c r="E64" s="9">
        <v>1</v>
      </c>
      <c r="F64" s="29" t="s">
        <v>13</v>
      </c>
      <c r="G64" s="29" t="s">
        <v>14</v>
      </c>
      <c r="H64" s="7" t="s">
        <v>107</v>
      </c>
      <c r="I64" s="7" t="s">
        <v>107</v>
      </c>
      <c r="J64" s="7" t="s">
        <v>107</v>
      </c>
      <c r="K64" s="7">
        <v>38.4</v>
      </c>
      <c r="L64" s="7" t="s">
        <v>107</v>
      </c>
      <c r="M64" s="7"/>
      <c r="N64" s="7"/>
      <c r="O64" s="7"/>
      <c r="P64" s="7"/>
      <c r="Q64" s="7"/>
      <c r="S64" s="34"/>
    </row>
    <row r="65" spans="1:19" s="11" customFormat="1" ht="15.75" customHeight="1" x14ac:dyDescent="0.25">
      <c r="A65" s="32" t="s">
        <v>45</v>
      </c>
      <c r="B65" s="7"/>
      <c r="C65" s="8">
        <v>40210</v>
      </c>
      <c r="D65" s="25"/>
      <c r="E65" s="9">
        <v>2</v>
      </c>
      <c r="F65" s="29" t="s">
        <v>13</v>
      </c>
      <c r="G65" s="29" t="s">
        <v>14</v>
      </c>
      <c r="H65" s="7" t="s">
        <v>107</v>
      </c>
      <c r="I65" s="7" t="s">
        <v>107</v>
      </c>
      <c r="J65" s="7" t="s">
        <v>107</v>
      </c>
      <c r="K65" s="7">
        <v>30.8</v>
      </c>
      <c r="L65" s="7" t="s">
        <v>107</v>
      </c>
      <c r="M65" s="7"/>
      <c r="N65" s="7"/>
      <c r="O65" s="7"/>
      <c r="P65" s="7"/>
      <c r="Q65" s="7"/>
      <c r="S65" s="34"/>
    </row>
    <row r="66" spans="1:19" s="11" customFormat="1" ht="15.75" customHeight="1" x14ac:dyDescent="0.25">
      <c r="A66" s="32" t="s">
        <v>45</v>
      </c>
      <c r="B66" s="7"/>
      <c r="C66" s="8">
        <v>40210</v>
      </c>
      <c r="D66" s="25"/>
      <c r="E66" s="9">
        <v>3</v>
      </c>
      <c r="F66" s="29" t="s">
        <v>13</v>
      </c>
      <c r="G66" s="29" t="s">
        <v>14</v>
      </c>
      <c r="H66" s="7" t="s">
        <v>107</v>
      </c>
      <c r="I66" s="7" t="s">
        <v>107</v>
      </c>
      <c r="J66" s="7" t="s">
        <v>107</v>
      </c>
      <c r="K66" s="7">
        <v>163</v>
      </c>
      <c r="L66" s="7" t="s">
        <v>107</v>
      </c>
      <c r="M66" s="7"/>
      <c r="N66" s="7"/>
      <c r="O66" s="7"/>
      <c r="P66" s="7"/>
      <c r="Q66" s="7"/>
      <c r="S66" s="34"/>
    </row>
    <row r="67" spans="1:19" s="11" customFormat="1" ht="15.75" customHeight="1" x14ac:dyDescent="0.25">
      <c r="A67" s="32" t="s">
        <v>45</v>
      </c>
      <c r="B67" s="7"/>
      <c r="C67" s="8">
        <v>40210</v>
      </c>
      <c r="D67" s="25"/>
      <c r="E67" s="9">
        <v>4</v>
      </c>
      <c r="F67" s="29" t="s">
        <v>15</v>
      </c>
      <c r="G67" s="29" t="s">
        <v>14</v>
      </c>
      <c r="H67" s="7" t="s">
        <v>107</v>
      </c>
      <c r="I67" s="7" t="s">
        <v>107</v>
      </c>
      <c r="J67" s="7" t="s">
        <v>107</v>
      </c>
      <c r="K67" s="7">
        <v>2.74</v>
      </c>
      <c r="L67" s="7" t="s">
        <v>107</v>
      </c>
      <c r="M67" s="7"/>
      <c r="N67" s="7"/>
      <c r="O67" s="7"/>
      <c r="P67" s="7"/>
      <c r="Q67" s="7"/>
      <c r="S67" s="34"/>
    </row>
    <row r="68" spans="1:19" s="11" customFormat="1" ht="15.75" customHeight="1" x14ac:dyDescent="0.25">
      <c r="A68" s="32" t="s">
        <v>45</v>
      </c>
      <c r="B68" s="7"/>
      <c r="C68" s="8">
        <v>40210</v>
      </c>
      <c r="D68" s="25"/>
      <c r="E68" s="9">
        <v>5</v>
      </c>
      <c r="F68" s="29" t="s">
        <v>15</v>
      </c>
      <c r="G68" s="29" t="s">
        <v>14</v>
      </c>
      <c r="H68" s="7" t="s">
        <v>107</v>
      </c>
      <c r="I68" s="7" t="s">
        <v>107</v>
      </c>
      <c r="J68" s="7" t="s">
        <v>107</v>
      </c>
      <c r="K68" s="7">
        <v>55.6</v>
      </c>
      <c r="L68" s="7" t="s">
        <v>107</v>
      </c>
      <c r="M68" s="7"/>
      <c r="N68" s="7"/>
      <c r="O68" s="7"/>
      <c r="P68" s="7"/>
      <c r="Q68" s="7"/>
      <c r="S68" s="34"/>
    </row>
    <row r="69" spans="1:19" s="11" customFormat="1" ht="15.75" customHeight="1" x14ac:dyDescent="0.25">
      <c r="A69" s="32" t="s">
        <v>45</v>
      </c>
      <c r="B69" s="7"/>
      <c r="C69" s="8">
        <v>40210</v>
      </c>
      <c r="D69" s="25"/>
      <c r="E69" s="9">
        <v>6</v>
      </c>
      <c r="F69" s="29" t="s">
        <v>17</v>
      </c>
      <c r="G69" s="29" t="s">
        <v>14</v>
      </c>
      <c r="H69" s="7" t="s">
        <v>107</v>
      </c>
      <c r="I69" s="7" t="s">
        <v>107</v>
      </c>
      <c r="J69" s="7" t="s">
        <v>107</v>
      </c>
      <c r="K69" s="7">
        <v>43.9</v>
      </c>
      <c r="L69" s="7" t="s">
        <v>107</v>
      </c>
      <c r="M69" s="7"/>
      <c r="N69" s="7"/>
      <c r="O69" s="7"/>
      <c r="P69" s="7"/>
      <c r="Q69" s="7"/>
      <c r="S69" s="34"/>
    </row>
    <row r="70" spans="1:19" s="11" customFormat="1" ht="15.75" customHeight="1" x14ac:dyDescent="0.25">
      <c r="A70" s="32" t="s">
        <v>45</v>
      </c>
      <c r="B70" s="7"/>
      <c r="C70" s="8">
        <v>40210</v>
      </c>
      <c r="D70" s="25"/>
      <c r="E70" s="9">
        <v>7</v>
      </c>
      <c r="F70" s="29" t="s">
        <v>17</v>
      </c>
      <c r="G70" s="29" t="s">
        <v>14</v>
      </c>
      <c r="H70" s="7" t="s">
        <v>107</v>
      </c>
      <c r="I70" s="7" t="s">
        <v>107</v>
      </c>
      <c r="J70" s="7" t="s">
        <v>107</v>
      </c>
      <c r="K70" s="7">
        <v>94.2</v>
      </c>
      <c r="L70" s="7" t="s">
        <v>107</v>
      </c>
      <c r="M70" s="7"/>
      <c r="N70" s="7"/>
      <c r="O70" s="7"/>
      <c r="P70" s="7"/>
      <c r="Q70" s="7"/>
      <c r="S70" s="34"/>
    </row>
    <row r="71" spans="1:19" s="11" customFormat="1" ht="15.75" customHeight="1" x14ac:dyDescent="0.25">
      <c r="A71" s="32" t="s">
        <v>45</v>
      </c>
      <c r="B71" s="7"/>
      <c r="C71" s="8">
        <v>40210</v>
      </c>
      <c r="D71" s="25"/>
      <c r="E71" s="9">
        <v>8</v>
      </c>
      <c r="F71" s="29" t="s">
        <v>17</v>
      </c>
      <c r="G71" s="29" t="s">
        <v>14</v>
      </c>
      <c r="H71" s="7" t="s">
        <v>107</v>
      </c>
      <c r="I71" s="7" t="s">
        <v>107</v>
      </c>
      <c r="J71" s="7" t="s">
        <v>107</v>
      </c>
      <c r="K71" s="7">
        <v>26</v>
      </c>
      <c r="L71" s="7" t="s">
        <v>107</v>
      </c>
      <c r="M71" s="7"/>
      <c r="N71" s="7"/>
      <c r="O71" s="7"/>
      <c r="P71" s="7"/>
      <c r="Q71" s="7"/>
      <c r="S71" s="34"/>
    </row>
    <row r="72" spans="1:19" s="11" customFormat="1" ht="15.75" customHeight="1" x14ac:dyDescent="0.25">
      <c r="A72" s="32" t="s">
        <v>45</v>
      </c>
      <c r="B72" s="7"/>
      <c r="C72" s="8">
        <v>40210</v>
      </c>
      <c r="D72" s="25"/>
      <c r="E72" s="9">
        <v>9</v>
      </c>
      <c r="F72" s="29" t="s">
        <v>18</v>
      </c>
      <c r="G72" s="29" t="s">
        <v>14</v>
      </c>
      <c r="H72" s="7" t="s">
        <v>107</v>
      </c>
      <c r="I72" s="7" t="s">
        <v>107</v>
      </c>
      <c r="J72" s="7" t="s">
        <v>107</v>
      </c>
      <c r="K72" s="7">
        <v>68.2</v>
      </c>
      <c r="L72" s="7" t="s">
        <v>107</v>
      </c>
      <c r="M72" s="7"/>
      <c r="N72" s="7"/>
      <c r="O72" s="7"/>
      <c r="P72" s="7"/>
      <c r="Q72" s="7"/>
      <c r="S72" s="34"/>
    </row>
    <row r="73" spans="1:19" s="11" customFormat="1" ht="15.75" customHeight="1" x14ac:dyDescent="0.25">
      <c r="A73" s="32" t="s">
        <v>45</v>
      </c>
      <c r="B73" s="7"/>
      <c r="C73" s="8">
        <v>40210</v>
      </c>
      <c r="D73" s="25"/>
      <c r="E73" s="9">
        <v>10</v>
      </c>
      <c r="F73" s="29" t="s">
        <v>18</v>
      </c>
      <c r="G73" s="29" t="s">
        <v>14</v>
      </c>
      <c r="H73" s="7" t="s">
        <v>107</v>
      </c>
      <c r="I73" s="7" t="s">
        <v>107</v>
      </c>
      <c r="J73" s="7" t="s">
        <v>107</v>
      </c>
      <c r="K73" s="7">
        <v>103</v>
      </c>
      <c r="L73" s="7" t="s">
        <v>107</v>
      </c>
      <c r="M73" s="7"/>
      <c r="N73" s="7"/>
      <c r="O73" s="7"/>
      <c r="P73" s="7"/>
      <c r="Q73" s="7"/>
      <c r="S73" s="34"/>
    </row>
    <row r="74" spans="1:19" s="11" customFormat="1" ht="15.75" customHeight="1" x14ac:dyDescent="0.25">
      <c r="A74" s="32" t="s">
        <v>45</v>
      </c>
      <c r="B74" s="7"/>
      <c r="C74" s="8">
        <v>40210</v>
      </c>
      <c r="D74" s="25"/>
      <c r="E74" s="9">
        <v>11</v>
      </c>
      <c r="F74" s="29" t="s">
        <v>18</v>
      </c>
      <c r="G74" s="29" t="s">
        <v>14</v>
      </c>
      <c r="H74" s="7" t="s">
        <v>107</v>
      </c>
      <c r="I74" s="7" t="s">
        <v>107</v>
      </c>
      <c r="J74" s="7" t="s">
        <v>107</v>
      </c>
      <c r="K74" s="7">
        <v>40.6</v>
      </c>
      <c r="L74" s="7" t="s">
        <v>107</v>
      </c>
      <c r="M74" s="7"/>
      <c r="N74" s="7"/>
      <c r="O74" s="7"/>
      <c r="P74" s="7"/>
      <c r="Q74" s="7"/>
      <c r="S74" s="34"/>
    </row>
    <row r="75" spans="1:19" s="11" customFormat="1" ht="15.75" customHeight="1" x14ac:dyDescent="0.25">
      <c r="A75" s="32" t="s">
        <v>45</v>
      </c>
      <c r="B75" s="7"/>
      <c r="C75" s="8">
        <v>40210</v>
      </c>
      <c r="D75" s="25"/>
      <c r="E75" s="9">
        <v>12</v>
      </c>
      <c r="F75" s="29" t="s">
        <v>19</v>
      </c>
      <c r="G75" s="29" t="s">
        <v>14</v>
      </c>
      <c r="H75" s="7" t="s">
        <v>107</v>
      </c>
      <c r="I75" s="7" t="s">
        <v>107</v>
      </c>
      <c r="J75" s="7" t="s">
        <v>107</v>
      </c>
      <c r="K75" s="7">
        <v>14.5</v>
      </c>
      <c r="L75" s="7" t="s">
        <v>107</v>
      </c>
      <c r="M75" s="7"/>
      <c r="N75" s="7"/>
      <c r="O75" s="7"/>
      <c r="P75" s="7"/>
      <c r="Q75" s="7"/>
      <c r="S75" s="34"/>
    </row>
    <row r="76" spans="1:19" s="11" customFormat="1" ht="15.75" customHeight="1" x14ac:dyDescent="0.25">
      <c r="A76" s="32" t="s">
        <v>45</v>
      </c>
      <c r="B76" s="7"/>
      <c r="C76" s="8">
        <v>40210</v>
      </c>
      <c r="D76" s="25"/>
      <c r="E76" s="9">
        <v>13</v>
      </c>
      <c r="F76" s="29" t="s">
        <v>19</v>
      </c>
      <c r="G76" s="29" t="s">
        <v>14</v>
      </c>
      <c r="H76" s="7" t="s">
        <v>107</v>
      </c>
      <c r="I76" s="7" t="s">
        <v>107</v>
      </c>
      <c r="J76" s="7" t="s">
        <v>107</v>
      </c>
      <c r="K76" s="7">
        <v>14.1</v>
      </c>
      <c r="L76" s="7" t="s">
        <v>107</v>
      </c>
      <c r="M76" s="7"/>
      <c r="N76" s="7"/>
      <c r="O76" s="7"/>
      <c r="P76" s="7"/>
      <c r="Q76" s="7"/>
      <c r="S76" s="34"/>
    </row>
    <row r="77" spans="1:19" s="11" customFormat="1" ht="15.75" customHeight="1" x14ac:dyDescent="0.25">
      <c r="A77" s="32" t="s">
        <v>45</v>
      </c>
      <c r="B77" s="7"/>
      <c r="C77" s="8">
        <v>40210</v>
      </c>
      <c r="D77" s="25"/>
      <c r="E77" s="9">
        <v>14</v>
      </c>
      <c r="F77" s="29" t="s">
        <v>19</v>
      </c>
      <c r="G77" s="29" t="s">
        <v>14</v>
      </c>
      <c r="H77" s="7" t="s">
        <v>107</v>
      </c>
      <c r="I77" s="7" t="s">
        <v>107</v>
      </c>
      <c r="J77" s="7" t="s">
        <v>107</v>
      </c>
      <c r="K77" s="7">
        <v>4.8</v>
      </c>
      <c r="L77" s="7" t="s">
        <v>107</v>
      </c>
      <c r="M77" s="7"/>
      <c r="N77" s="7"/>
      <c r="O77" s="7"/>
      <c r="P77" s="7"/>
      <c r="Q77" s="7"/>
      <c r="S77" s="34"/>
    </row>
    <row r="78" spans="1:19" s="11" customFormat="1" ht="15.75" customHeight="1" x14ac:dyDescent="0.25">
      <c r="A78" s="32" t="s">
        <v>45</v>
      </c>
      <c r="B78" s="7"/>
      <c r="C78" s="8">
        <v>40210</v>
      </c>
      <c r="D78" s="25"/>
      <c r="E78" s="9">
        <v>15</v>
      </c>
      <c r="F78" s="29" t="s">
        <v>20</v>
      </c>
      <c r="G78" s="29" t="s">
        <v>14</v>
      </c>
      <c r="H78" s="7" t="s">
        <v>107</v>
      </c>
      <c r="I78" s="7" t="s">
        <v>107</v>
      </c>
      <c r="J78" s="7" t="s">
        <v>107</v>
      </c>
      <c r="K78" s="7">
        <v>17.899999999999999</v>
      </c>
      <c r="L78" s="7" t="s">
        <v>107</v>
      </c>
      <c r="M78" s="7"/>
      <c r="N78" s="7"/>
      <c r="O78" s="7"/>
      <c r="P78" s="7"/>
      <c r="Q78" s="7"/>
      <c r="S78" s="34"/>
    </row>
    <row r="79" spans="1:19" s="11" customFormat="1" ht="15.75" customHeight="1" x14ac:dyDescent="0.25">
      <c r="A79" s="32" t="s">
        <v>45</v>
      </c>
      <c r="B79" s="7"/>
      <c r="C79" s="8">
        <v>40210</v>
      </c>
      <c r="D79" s="25"/>
      <c r="E79" s="9">
        <v>16</v>
      </c>
      <c r="F79" s="29" t="s">
        <v>20</v>
      </c>
      <c r="G79" s="29" t="s">
        <v>14</v>
      </c>
      <c r="H79" s="7" t="s">
        <v>107</v>
      </c>
      <c r="I79" s="7" t="s">
        <v>107</v>
      </c>
      <c r="J79" s="7" t="s">
        <v>107</v>
      </c>
      <c r="K79" s="7">
        <v>20.2</v>
      </c>
      <c r="L79" s="7" t="s">
        <v>107</v>
      </c>
      <c r="M79" s="7"/>
      <c r="N79" s="7"/>
      <c r="O79" s="7"/>
      <c r="P79" s="7"/>
      <c r="Q79" s="7"/>
      <c r="S79" s="34"/>
    </row>
    <row r="80" spans="1:19" s="11" customFormat="1" ht="15.75" customHeight="1" x14ac:dyDescent="0.25">
      <c r="A80" s="32" t="s">
        <v>45</v>
      </c>
      <c r="B80" s="7"/>
      <c r="C80" s="8">
        <v>40210</v>
      </c>
      <c r="D80" s="25"/>
      <c r="E80" s="9">
        <v>17</v>
      </c>
      <c r="F80" s="29" t="s">
        <v>20</v>
      </c>
      <c r="G80" s="29" t="s">
        <v>14</v>
      </c>
      <c r="H80" s="7" t="s">
        <v>107</v>
      </c>
      <c r="I80" s="7" t="s">
        <v>107</v>
      </c>
      <c r="J80" s="7" t="s">
        <v>107</v>
      </c>
      <c r="K80" s="7">
        <v>10.7</v>
      </c>
      <c r="L80" s="7" t="s">
        <v>107</v>
      </c>
      <c r="M80" s="7"/>
      <c r="N80" s="7"/>
      <c r="O80" s="7"/>
      <c r="P80" s="7"/>
      <c r="Q80" s="7"/>
      <c r="S80" s="34"/>
    </row>
    <row r="81" spans="1:19" s="11" customFormat="1" ht="15.75" customHeight="1" x14ac:dyDescent="0.25">
      <c r="A81" s="32" t="s">
        <v>45</v>
      </c>
      <c r="B81" s="7"/>
      <c r="C81" s="8">
        <v>40210</v>
      </c>
      <c r="D81" s="25"/>
      <c r="E81" s="9">
        <v>18</v>
      </c>
      <c r="F81" s="29" t="s">
        <v>20</v>
      </c>
      <c r="G81" s="29" t="s">
        <v>14</v>
      </c>
      <c r="H81" s="7" t="s">
        <v>107</v>
      </c>
      <c r="I81" s="7" t="s">
        <v>107</v>
      </c>
      <c r="J81" s="7" t="s">
        <v>107</v>
      </c>
      <c r="K81" s="7">
        <v>139</v>
      </c>
      <c r="L81" s="7" t="s">
        <v>107</v>
      </c>
      <c r="M81" s="7"/>
      <c r="N81" s="7"/>
      <c r="O81" s="7"/>
      <c r="P81" s="7"/>
      <c r="Q81" s="7"/>
      <c r="S81" s="34"/>
    </row>
    <row r="82" spans="1:19" s="11" customFormat="1" ht="15.75" customHeight="1" x14ac:dyDescent="0.25">
      <c r="A82" s="32" t="s">
        <v>45</v>
      </c>
      <c r="B82" s="7"/>
      <c r="C82" s="8">
        <v>40210</v>
      </c>
      <c r="D82" s="25"/>
      <c r="E82" s="9">
        <v>19</v>
      </c>
      <c r="F82" s="29" t="s">
        <v>20</v>
      </c>
      <c r="G82" s="29" t="s">
        <v>14</v>
      </c>
      <c r="H82" s="7" t="s">
        <v>107</v>
      </c>
      <c r="I82" s="7" t="s">
        <v>107</v>
      </c>
      <c r="J82" s="7" t="s">
        <v>107</v>
      </c>
      <c r="K82" s="7">
        <v>64</v>
      </c>
      <c r="L82" s="7" t="s">
        <v>107</v>
      </c>
      <c r="M82" s="7"/>
      <c r="N82" s="7"/>
      <c r="O82" s="7"/>
      <c r="P82" s="7"/>
      <c r="Q82" s="7"/>
      <c r="S82" s="34"/>
    </row>
    <row r="83" spans="1:19" s="11" customFormat="1" ht="15.75" customHeight="1" x14ac:dyDescent="0.25">
      <c r="A83" s="32" t="s">
        <v>45</v>
      </c>
      <c r="B83" s="7"/>
      <c r="C83" s="8">
        <v>40210</v>
      </c>
      <c r="D83" s="25"/>
      <c r="E83" s="9">
        <v>20</v>
      </c>
      <c r="F83" s="29" t="s">
        <v>20</v>
      </c>
      <c r="G83" s="29" t="s">
        <v>14</v>
      </c>
      <c r="H83" s="7" t="s">
        <v>107</v>
      </c>
      <c r="I83" s="7" t="s">
        <v>107</v>
      </c>
      <c r="J83" s="7" t="s">
        <v>107</v>
      </c>
      <c r="K83" s="7">
        <v>4.92</v>
      </c>
      <c r="L83" s="7" t="s">
        <v>107</v>
      </c>
      <c r="M83" s="7"/>
      <c r="N83" s="7"/>
      <c r="O83" s="7"/>
      <c r="P83" s="7"/>
      <c r="Q83" s="7"/>
      <c r="S83" s="34"/>
    </row>
    <row r="84" spans="1:19" s="11" customFormat="1" ht="15.75" customHeight="1" x14ac:dyDescent="0.25">
      <c r="A84" s="32" t="s">
        <v>45</v>
      </c>
      <c r="B84" s="7"/>
      <c r="C84" s="8">
        <v>40247</v>
      </c>
      <c r="D84" s="25"/>
      <c r="E84" s="9">
        <v>1</v>
      </c>
      <c r="F84" s="29" t="s">
        <v>13</v>
      </c>
      <c r="G84" s="29" t="s">
        <v>14</v>
      </c>
      <c r="H84" s="7" t="s">
        <v>107</v>
      </c>
      <c r="I84" s="7" t="s">
        <v>107</v>
      </c>
      <c r="J84" s="7" t="s">
        <v>107</v>
      </c>
      <c r="K84" s="7">
        <v>12.9</v>
      </c>
      <c r="L84" s="7" t="s">
        <v>107</v>
      </c>
      <c r="M84" s="7"/>
      <c r="N84" s="7"/>
      <c r="O84" s="7"/>
      <c r="P84" s="7"/>
      <c r="Q84" s="7"/>
      <c r="S84" s="34"/>
    </row>
    <row r="85" spans="1:19" s="11" customFormat="1" ht="15.75" customHeight="1" x14ac:dyDescent="0.25">
      <c r="A85" s="32" t="s">
        <v>45</v>
      </c>
      <c r="B85" s="7"/>
      <c r="C85" s="8">
        <v>40247</v>
      </c>
      <c r="D85" s="25"/>
      <c r="E85" s="9">
        <v>2</v>
      </c>
      <c r="F85" s="29" t="s">
        <v>13</v>
      </c>
      <c r="G85" s="29" t="s">
        <v>14</v>
      </c>
      <c r="H85" s="7" t="s">
        <v>107</v>
      </c>
      <c r="I85" s="7" t="s">
        <v>107</v>
      </c>
      <c r="J85" s="7" t="s">
        <v>107</v>
      </c>
      <c r="K85" s="7">
        <v>6.84</v>
      </c>
      <c r="L85" s="7" t="s">
        <v>107</v>
      </c>
      <c r="M85" s="7"/>
      <c r="N85" s="7"/>
      <c r="O85" s="7"/>
      <c r="P85" s="7"/>
      <c r="Q85" s="7"/>
      <c r="S85" s="34"/>
    </row>
    <row r="86" spans="1:19" s="11" customFormat="1" ht="15.75" customHeight="1" x14ac:dyDescent="0.25">
      <c r="A86" s="32" t="s">
        <v>45</v>
      </c>
      <c r="B86" s="7"/>
      <c r="C86" s="8">
        <v>40247</v>
      </c>
      <c r="D86" s="25"/>
      <c r="E86" s="9">
        <v>3</v>
      </c>
      <c r="F86" s="29" t="s">
        <v>13</v>
      </c>
      <c r="G86" s="29" t="s">
        <v>14</v>
      </c>
      <c r="H86" s="7" t="s">
        <v>107</v>
      </c>
      <c r="I86" s="7" t="s">
        <v>107</v>
      </c>
      <c r="J86" s="7" t="s">
        <v>107</v>
      </c>
      <c r="K86" s="7">
        <v>56.3</v>
      </c>
      <c r="L86" s="7" t="s">
        <v>107</v>
      </c>
      <c r="M86" s="7"/>
      <c r="N86" s="7"/>
      <c r="O86" s="7"/>
      <c r="P86" s="7"/>
      <c r="Q86" s="13"/>
      <c r="S86" s="34"/>
    </row>
    <row r="87" spans="1:19" s="11" customFormat="1" ht="15.75" customHeight="1" x14ac:dyDescent="0.25">
      <c r="A87" s="32" t="s">
        <v>45</v>
      </c>
      <c r="B87" s="7"/>
      <c r="C87" s="8">
        <v>40247</v>
      </c>
      <c r="D87" s="25"/>
      <c r="E87" s="9">
        <v>4</v>
      </c>
      <c r="F87" s="29" t="s">
        <v>15</v>
      </c>
      <c r="G87" s="29" t="s">
        <v>14</v>
      </c>
      <c r="H87" s="7" t="s">
        <v>107</v>
      </c>
      <c r="I87" s="7" t="s">
        <v>107</v>
      </c>
      <c r="J87" s="7" t="s">
        <v>107</v>
      </c>
      <c r="K87" s="7">
        <v>3.49</v>
      </c>
      <c r="L87" s="7" t="s">
        <v>107</v>
      </c>
      <c r="M87" s="7"/>
      <c r="N87" s="7"/>
      <c r="O87" s="7"/>
      <c r="P87" s="7"/>
      <c r="Q87" s="7"/>
      <c r="S87" s="34"/>
    </row>
    <row r="88" spans="1:19" s="11" customFormat="1" ht="15.75" customHeight="1" x14ac:dyDescent="0.25">
      <c r="A88" s="32" t="s">
        <v>45</v>
      </c>
      <c r="B88" s="7"/>
      <c r="C88" s="8">
        <v>40247</v>
      </c>
      <c r="D88" s="25"/>
      <c r="E88" s="9">
        <v>5</v>
      </c>
      <c r="F88" s="29" t="s">
        <v>15</v>
      </c>
      <c r="G88" s="29" t="s">
        <v>14</v>
      </c>
      <c r="H88" s="7" t="s">
        <v>107</v>
      </c>
      <c r="I88" s="7" t="s">
        <v>107</v>
      </c>
      <c r="J88" s="7" t="s">
        <v>107</v>
      </c>
      <c r="K88" s="7">
        <v>45.9</v>
      </c>
      <c r="L88" s="7" t="s">
        <v>107</v>
      </c>
      <c r="M88" s="7"/>
      <c r="N88" s="7"/>
      <c r="O88" s="7"/>
      <c r="P88" s="7"/>
      <c r="Q88" s="7"/>
      <c r="S88" s="34"/>
    </row>
    <row r="89" spans="1:19" s="11" customFormat="1" ht="15.75" customHeight="1" x14ac:dyDescent="0.25">
      <c r="A89" s="32" t="s">
        <v>45</v>
      </c>
      <c r="B89" s="7"/>
      <c r="C89" s="8">
        <v>40247</v>
      </c>
      <c r="D89" s="25"/>
      <c r="E89" s="9">
        <v>6</v>
      </c>
      <c r="F89" s="29" t="s">
        <v>17</v>
      </c>
      <c r="G89" s="29" t="s">
        <v>14</v>
      </c>
      <c r="H89" s="7" t="s">
        <v>107</v>
      </c>
      <c r="I89" s="7" t="s">
        <v>107</v>
      </c>
      <c r="J89" s="7" t="s">
        <v>107</v>
      </c>
      <c r="K89" s="7">
        <v>7.34</v>
      </c>
      <c r="L89" s="7" t="s">
        <v>107</v>
      </c>
      <c r="M89" s="7"/>
      <c r="N89" s="7"/>
      <c r="O89" s="7"/>
      <c r="P89" s="7"/>
      <c r="Q89" s="7"/>
      <c r="S89" s="34"/>
    </row>
    <row r="90" spans="1:19" s="11" customFormat="1" ht="15.75" customHeight="1" x14ac:dyDescent="0.25">
      <c r="A90" s="32" t="s">
        <v>45</v>
      </c>
      <c r="B90" s="7"/>
      <c r="C90" s="8">
        <v>40247</v>
      </c>
      <c r="D90" s="25"/>
      <c r="E90" s="9">
        <v>7</v>
      </c>
      <c r="F90" s="29" t="s">
        <v>17</v>
      </c>
      <c r="G90" s="29" t="s">
        <v>14</v>
      </c>
      <c r="H90" s="7" t="s">
        <v>107</v>
      </c>
      <c r="I90" s="7" t="s">
        <v>107</v>
      </c>
      <c r="J90" s="7" t="s">
        <v>107</v>
      </c>
      <c r="K90" s="7">
        <v>53.3</v>
      </c>
      <c r="L90" s="7" t="s">
        <v>107</v>
      </c>
      <c r="M90" s="7"/>
      <c r="N90" s="7"/>
      <c r="O90" s="7"/>
      <c r="P90" s="7"/>
      <c r="Q90" s="7"/>
      <c r="S90" s="34"/>
    </row>
    <row r="91" spans="1:19" s="11" customFormat="1" ht="15.75" customHeight="1" x14ac:dyDescent="0.25">
      <c r="A91" s="32" t="s">
        <v>45</v>
      </c>
      <c r="B91" s="7"/>
      <c r="C91" s="8">
        <v>40247</v>
      </c>
      <c r="D91" s="25"/>
      <c r="E91" s="9">
        <v>8</v>
      </c>
      <c r="F91" s="29" t="s">
        <v>17</v>
      </c>
      <c r="G91" s="29" t="s">
        <v>14</v>
      </c>
      <c r="H91" s="7" t="s">
        <v>107</v>
      </c>
      <c r="I91" s="7" t="s">
        <v>107</v>
      </c>
      <c r="J91" s="7" t="s">
        <v>107</v>
      </c>
      <c r="K91" s="7">
        <v>21.2</v>
      </c>
      <c r="L91" s="7" t="s">
        <v>107</v>
      </c>
      <c r="M91" s="7"/>
      <c r="N91" s="7"/>
      <c r="O91" s="7"/>
      <c r="P91" s="7"/>
      <c r="Q91" s="7"/>
      <c r="S91" s="34"/>
    </row>
    <row r="92" spans="1:19" s="11" customFormat="1" ht="15.75" customHeight="1" x14ac:dyDescent="0.25">
      <c r="A92" s="32" t="s">
        <v>45</v>
      </c>
      <c r="B92" s="7"/>
      <c r="C92" s="8">
        <v>40247</v>
      </c>
      <c r="D92" s="25"/>
      <c r="E92" s="9">
        <v>9</v>
      </c>
      <c r="F92" s="29" t="s">
        <v>18</v>
      </c>
      <c r="G92" s="29" t="s">
        <v>14</v>
      </c>
      <c r="H92" s="7" t="s">
        <v>107</v>
      </c>
      <c r="I92" s="7" t="s">
        <v>107</v>
      </c>
      <c r="J92" s="7" t="s">
        <v>107</v>
      </c>
      <c r="K92" s="7">
        <v>47</v>
      </c>
      <c r="L92" s="7" t="s">
        <v>107</v>
      </c>
      <c r="M92" s="7"/>
      <c r="N92" s="7"/>
      <c r="O92" s="7"/>
      <c r="P92" s="7"/>
      <c r="Q92" s="7"/>
      <c r="S92" s="34"/>
    </row>
    <row r="93" spans="1:19" s="11" customFormat="1" ht="15.75" customHeight="1" x14ac:dyDescent="0.25">
      <c r="A93" s="32" t="s">
        <v>45</v>
      </c>
      <c r="B93" s="7"/>
      <c r="C93" s="8">
        <v>40247</v>
      </c>
      <c r="D93" s="25"/>
      <c r="E93" s="9">
        <v>10</v>
      </c>
      <c r="F93" s="29" t="s">
        <v>18</v>
      </c>
      <c r="G93" s="29" t="s">
        <v>14</v>
      </c>
      <c r="H93" s="7" t="s">
        <v>107</v>
      </c>
      <c r="I93" s="7" t="s">
        <v>107</v>
      </c>
      <c r="J93" s="7" t="s">
        <v>107</v>
      </c>
      <c r="K93" s="7">
        <v>65.2</v>
      </c>
      <c r="L93" s="7" t="s">
        <v>107</v>
      </c>
      <c r="M93" s="7"/>
      <c r="N93" s="7"/>
      <c r="O93" s="7"/>
      <c r="P93" s="7"/>
      <c r="Q93" s="7"/>
      <c r="S93" s="34"/>
    </row>
    <row r="94" spans="1:19" s="11" customFormat="1" ht="15.75" customHeight="1" x14ac:dyDescent="0.25">
      <c r="A94" s="32" t="s">
        <v>45</v>
      </c>
      <c r="B94" s="7"/>
      <c r="C94" s="8">
        <v>40247</v>
      </c>
      <c r="D94" s="25"/>
      <c r="E94" s="9">
        <v>11</v>
      </c>
      <c r="F94" s="29" t="s">
        <v>18</v>
      </c>
      <c r="G94" s="29" t="s">
        <v>14</v>
      </c>
      <c r="H94" s="7" t="s">
        <v>107</v>
      </c>
      <c r="I94" s="7" t="s">
        <v>107</v>
      </c>
      <c r="J94" s="7" t="s">
        <v>107</v>
      </c>
      <c r="K94" s="7">
        <v>12.3</v>
      </c>
      <c r="L94" s="7" t="s">
        <v>107</v>
      </c>
      <c r="M94" s="7"/>
      <c r="N94" s="7"/>
      <c r="O94" s="7"/>
      <c r="P94" s="7"/>
      <c r="Q94" s="7"/>
      <c r="S94" s="34"/>
    </row>
    <row r="95" spans="1:19" s="11" customFormat="1" ht="15.75" customHeight="1" x14ac:dyDescent="0.25">
      <c r="A95" s="32" t="s">
        <v>45</v>
      </c>
      <c r="B95" s="7"/>
      <c r="C95" s="8">
        <v>40247</v>
      </c>
      <c r="D95" s="25"/>
      <c r="E95" s="9">
        <v>12</v>
      </c>
      <c r="F95" s="29" t="s">
        <v>19</v>
      </c>
      <c r="G95" s="29" t="s">
        <v>14</v>
      </c>
      <c r="H95" s="7" t="s">
        <v>107</v>
      </c>
      <c r="I95" s="7" t="s">
        <v>107</v>
      </c>
      <c r="J95" s="7" t="s">
        <v>107</v>
      </c>
      <c r="K95" s="7">
        <v>1.65</v>
      </c>
      <c r="L95" s="7" t="s">
        <v>107</v>
      </c>
      <c r="M95" s="7"/>
      <c r="N95" s="7"/>
      <c r="O95" s="7"/>
      <c r="P95" s="7"/>
      <c r="Q95" s="7"/>
      <c r="S95" s="34"/>
    </row>
    <row r="96" spans="1:19" s="11" customFormat="1" ht="15.75" customHeight="1" x14ac:dyDescent="0.25">
      <c r="A96" s="32" t="s">
        <v>45</v>
      </c>
      <c r="B96" s="7"/>
      <c r="C96" s="8">
        <v>40247</v>
      </c>
      <c r="D96" s="25"/>
      <c r="E96" s="9">
        <v>13</v>
      </c>
      <c r="F96" s="29" t="s">
        <v>19</v>
      </c>
      <c r="G96" s="29" t="s">
        <v>14</v>
      </c>
      <c r="H96" s="7" t="s">
        <v>107</v>
      </c>
      <c r="I96" s="7" t="s">
        <v>107</v>
      </c>
      <c r="J96" s="7" t="s">
        <v>107</v>
      </c>
      <c r="K96" s="7">
        <v>3.23</v>
      </c>
      <c r="L96" s="7" t="s">
        <v>107</v>
      </c>
      <c r="M96" s="7"/>
      <c r="N96" s="7"/>
      <c r="O96" s="7"/>
      <c r="P96" s="7"/>
      <c r="Q96" s="7"/>
      <c r="S96" s="34"/>
    </row>
    <row r="97" spans="1:19" s="11" customFormat="1" ht="15.75" customHeight="1" x14ac:dyDescent="0.25">
      <c r="A97" s="32" t="s">
        <v>45</v>
      </c>
      <c r="B97" s="7"/>
      <c r="C97" s="8">
        <v>40247</v>
      </c>
      <c r="D97" s="25"/>
      <c r="E97" s="9">
        <v>14</v>
      </c>
      <c r="F97" s="29" t="s">
        <v>19</v>
      </c>
      <c r="G97" s="29" t="s">
        <v>14</v>
      </c>
      <c r="H97" s="7" t="s">
        <v>107</v>
      </c>
      <c r="I97" s="7" t="s">
        <v>107</v>
      </c>
      <c r="J97" s="7" t="s">
        <v>107</v>
      </c>
      <c r="K97" s="7">
        <v>0.45</v>
      </c>
      <c r="L97" s="7" t="s">
        <v>107</v>
      </c>
      <c r="M97" s="7"/>
      <c r="N97" s="7"/>
      <c r="O97" s="7"/>
      <c r="P97" s="7"/>
      <c r="Q97" s="7"/>
      <c r="S97" s="34"/>
    </row>
    <row r="98" spans="1:19" s="11" customFormat="1" ht="15.75" customHeight="1" x14ac:dyDescent="0.25">
      <c r="A98" s="32" t="s">
        <v>45</v>
      </c>
      <c r="B98" s="7"/>
      <c r="C98" s="8">
        <v>40247</v>
      </c>
      <c r="D98" s="25"/>
      <c r="E98" s="9">
        <v>15</v>
      </c>
      <c r="F98" s="29" t="s">
        <v>20</v>
      </c>
      <c r="G98" s="29" t="s">
        <v>14</v>
      </c>
      <c r="H98" s="7" t="s">
        <v>107</v>
      </c>
      <c r="I98" s="7" t="s">
        <v>107</v>
      </c>
      <c r="J98" s="7" t="s">
        <v>107</v>
      </c>
      <c r="K98" s="7">
        <v>34.700000000000003</v>
      </c>
      <c r="L98" s="7" t="s">
        <v>107</v>
      </c>
      <c r="M98" s="7"/>
      <c r="N98" s="7"/>
      <c r="O98" s="7"/>
      <c r="P98" s="7"/>
      <c r="Q98" s="7"/>
      <c r="S98" s="34"/>
    </row>
    <row r="99" spans="1:19" s="11" customFormat="1" ht="15.75" customHeight="1" x14ac:dyDescent="0.25">
      <c r="A99" s="32" t="s">
        <v>45</v>
      </c>
      <c r="B99" s="7"/>
      <c r="C99" s="8">
        <v>40247</v>
      </c>
      <c r="D99" s="25"/>
      <c r="E99" s="9">
        <v>16</v>
      </c>
      <c r="F99" s="29" t="s">
        <v>20</v>
      </c>
      <c r="G99" s="29" t="s">
        <v>14</v>
      </c>
      <c r="H99" s="7" t="s">
        <v>107</v>
      </c>
      <c r="I99" s="7" t="s">
        <v>107</v>
      </c>
      <c r="J99" s="7" t="s">
        <v>107</v>
      </c>
      <c r="K99" s="7">
        <v>23.9</v>
      </c>
      <c r="L99" s="7" t="s">
        <v>107</v>
      </c>
      <c r="M99" s="7"/>
      <c r="N99" s="7"/>
      <c r="O99" s="7"/>
      <c r="P99" s="7"/>
      <c r="Q99" s="7"/>
      <c r="S99" s="34"/>
    </row>
    <row r="100" spans="1:19" s="11" customFormat="1" ht="15.75" customHeight="1" x14ac:dyDescent="0.25">
      <c r="A100" s="32" t="s">
        <v>45</v>
      </c>
      <c r="B100" s="7"/>
      <c r="C100" s="8">
        <v>40247</v>
      </c>
      <c r="D100" s="25"/>
      <c r="E100" s="9">
        <v>17</v>
      </c>
      <c r="F100" s="29" t="s">
        <v>20</v>
      </c>
      <c r="G100" s="29" t="s">
        <v>14</v>
      </c>
      <c r="H100" s="7" t="s">
        <v>107</v>
      </c>
      <c r="I100" s="7" t="s">
        <v>107</v>
      </c>
      <c r="J100" s="7" t="s">
        <v>107</v>
      </c>
      <c r="K100" s="7">
        <v>16.600000000000001</v>
      </c>
      <c r="L100" s="7" t="s">
        <v>107</v>
      </c>
      <c r="M100" s="7"/>
      <c r="N100" s="7"/>
      <c r="O100" s="7"/>
      <c r="P100" s="7"/>
      <c r="Q100" s="7"/>
      <c r="S100" s="34"/>
    </row>
    <row r="101" spans="1:19" s="11" customFormat="1" ht="15.75" customHeight="1" x14ac:dyDescent="0.25">
      <c r="A101" s="32" t="s">
        <v>45</v>
      </c>
      <c r="B101" s="7"/>
      <c r="C101" s="8">
        <v>40247</v>
      </c>
      <c r="D101" s="25"/>
      <c r="E101" s="9">
        <v>18</v>
      </c>
      <c r="F101" s="29" t="s">
        <v>20</v>
      </c>
      <c r="G101" s="29" t="s">
        <v>14</v>
      </c>
      <c r="H101" s="7" t="s">
        <v>107</v>
      </c>
      <c r="I101" s="7" t="s">
        <v>107</v>
      </c>
      <c r="J101" s="7" t="s">
        <v>107</v>
      </c>
      <c r="K101" s="7">
        <v>71.599999999999994</v>
      </c>
      <c r="L101" s="7" t="s">
        <v>107</v>
      </c>
      <c r="M101" s="7"/>
      <c r="N101" s="7"/>
      <c r="O101" s="7"/>
      <c r="P101" s="7"/>
      <c r="Q101" s="7"/>
      <c r="S101" s="34"/>
    </row>
    <row r="102" spans="1:19" s="11" customFormat="1" ht="15.75" customHeight="1" x14ac:dyDescent="0.25">
      <c r="A102" s="32" t="s">
        <v>45</v>
      </c>
      <c r="B102" s="7"/>
      <c r="C102" s="8">
        <v>40247</v>
      </c>
      <c r="D102" s="25"/>
      <c r="E102" s="9">
        <v>19</v>
      </c>
      <c r="F102" s="29" t="s">
        <v>20</v>
      </c>
      <c r="G102" s="29" t="s">
        <v>14</v>
      </c>
      <c r="H102" s="7" t="s">
        <v>107</v>
      </c>
      <c r="I102" s="7" t="s">
        <v>107</v>
      </c>
      <c r="J102" s="7" t="s">
        <v>107</v>
      </c>
      <c r="K102" s="7">
        <v>53.8</v>
      </c>
      <c r="L102" s="7" t="s">
        <v>107</v>
      </c>
      <c r="M102" s="7"/>
      <c r="N102" s="7"/>
      <c r="O102" s="7"/>
      <c r="P102" s="7"/>
      <c r="Q102" s="7"/>
      <c r="S102" s="34"/>
    </row>
    <row r="103" spans="1:19" s="11" customFormat="1" ht="15.75" customHeight="1" x14ac:dyDescent="0.25">
      <c r="A103" s="32" t="s">
        <v>45</v>
      </c>
      <c r="B103" s="7"/>
      <c r="C103" s="8">
        <v>40247</v>
      </c>
      <c r="D103" s="25"/>
      <c r="E103" s="9">
        <v>20</v>
      </c>
      <c r="F103" s="29" t="s">
        <v>20</v>
      </c>
      <c r="G103" s="29" t="s">
        <v>14</v>
      </c>
      <c r="H103" s="7" t="s">
        <v>107</v>
      </c>
      <c r="I103" s="7" t="s">
        <v>107</v>
      </c>
      <c r="J103" s="7" t="s">
        <v>107</v>
      </c>
      <c r="K103" s="7">
        <v>3.03</v>
      </c>
      <c r="L103" s="7" t="s">
        <v>107</v>
      </c>
      <c r="M103" s="7"/>
      <c r="N103" s="7"/>
      <c r="O103" s="7"/>
      <c r="P103" s="7"/>
      <c r="Q103" s="7"/>
      <c r="S103" s="34"/>
    </row>
    <row r="104" spans="1:19" s="11" customFormat="1" ht="15.75" customHeight="1" x14ac:dyDescent="0.25">
      <c r="A104" s="32" t="s">
        <v>45</v>
      </c>
      <c r="B104" s="7"/>
      <c r="C104" s="8">
        <v>40283</v>
      </c>
      <c r="D104" s="25"/>
      <c r="E104" s="9">
        <v>1</v>
      </c>
      <c r="F104" s="29" t="s">
        <v>13</v>
      </c>
      <c r="G104" s="29" t="s">
        <v>14</v>
      </c>
      <c r="H104" s="7" t="s">
        <v>107</v>
      </c>
      <c r="I104" s="7" t="s">
        <v>107</v>
      </c>
      <c r="J104" s="7" t="s">
        <v>107</v>
      </c>
      <c r="K104" s="7">
        <v>2.48</v>
      </c>
      <c r="L104" s="7" t="s">
        <v>107</v>
      </c>
      <c r="M104" s="7"/>
      <c r="N104" s="7"/>
      <c r="O104" s="7"/>
      <c r="P104" s="7"/>
      <c r="Q104" s="7"/>
      <c r="S104" s="34"/>
    </row>
    <row r="105" spans="1:19" s="11" customFormat="1" ht="15.75" customHeight="1" x14ac:dyDescent="0.25">
      <c r="A105" s="32" t="s">
        <v>45</v>
      </c>
      <c r="B105" s="7"/>
      <c r="C105" s="8">
        <v>40283</v>
      </c>
      <c r="D105" s="25"/>
      <c r="E105" s="9">
        <v>2</v>
      </c>
      <c r="F105" s="29" t="s">
        <v>13</v>
      </c>
      <c r="G105" s="29" t="s">
        <v>14</v>
      </c>
      <c r="H105" s="7" t="s">
        <v>107</v>
      </c>
      <c r="I105" s="7" t="s">
        <v>107</v>
      </c>
      <c r="J105" s="7" t="s">
        <v>107</v>
      </c>
      <c r="K105" s="7">
        <v>3.55</v>
      </c>
      <c r="L105" s="7" t="s">
        <v>107</v>
      </c>
      <c r="M105" s="7"/>
      <c r="N105" s="7"/>
      <c r="O105" s="7"/>
      <c r="P105" s="7"/>
      <c r="Q105" s="7"/>
      <c r="S105" s="34"/>
    </row>
    <row r="106" spans="1:19" s="11" customFormat="1" ht="15.75" customHeight="1" x14ac:dyDescent="0.25">
      <c r="A106" s="32" t="s">
        <v>45</v>
      </c>
      <c r="B106" s="7"/>
      <c r="C106" s="8">
        <v>40283</v>
      </c>
      <c r="D106" s="25"/>
      <c r="E106" s="9">
        <v>3</v>
      </c>
      <c r="F106" s="29" t="s">
        <v>13</v>
      </c>
      <c r="G106" s="29" t="s">
        <v>14</v>
      </c>
      <c r="H106" s="7" t="s">
        <v>107</v>
      </c>
      <c r="I106" s="7" t="s">
        <v>107</v>
      </c>
      <c r="J106" s="7" t="s">
        <v>107</v>
      </c>
      <c r="K106" s="7" t="s">
        <v>107</v>
      </c>
      <c r="L106" s="7" t="s">
        <v>107</v>
      </c>
      <c r="M106" s="7"/>
      <c r="N106" s="7"/>
      <c r="O106" s="7"/>
      <c r="P106" s="7"/>
      <c r="Q106" s="7" t="s">
        <v>57</v>
      </c>
      <c r="S106" s="34"/>
    </row>
    <row r="107" spans="1:19" s="11" customFormat="1" ht="15.75" customHeight="1" x14ac:dyDescent="0.25">
      <c r="A107" s="32" t="s">
        <v>45</v>
      </c>
      <c r="B107" s="7"/>
      <c r="C107" s="8">
        <v>40283</v>
      </c>
      <c r="D107" s="25"/>
      <c r="E107" s="9">
        <v>4</v>
      </c>
      <c r="F107" s="29" t="s">
        <v>15</v>
      </c>
      <c r="G107" s="29" t="s">
        <v>14</v>
      </c>
      <c r="H107" s="7" t="s">
        <v>107</v>
      </c>
      <c r="I107" s="7" t="s">
        <v>107</v>
      </c>
      <c r="J107" s="7" t="s">
        <v>107</v>
      </c>
      <c r="K107" s="7" t="s">
        <v>107</v>
      </c>
      <c r="L107" s="7" t="s">
        <v>107</v>
      </c>
      <c r="M107" s="7"/>
      <c r="N107" s="7"/>
      <c r="O107" s="7"/>
      <c r="P107" s="7"/>
      <c r="Q107" s="7" t="s">
        <v>57</v>
      </c>
      <c r="S107" s="34"/>
    </row>
    <row r="108" spans="1:19" s="11" customFormat="1" ht="15.75" customHeight="1" x14ac:dyDescent="0.25">
      <c r="A108" s="32" t="s">
        <v>45</v>
      </c>
      <c r="B108" s="7"/>
      <c r="C108" s="8">
        <v>40283</v>
      </c>
      <c r="D108" s="25"/>
      <c r="E108" s="9">
        <v>5</v>
      </c>
      <c r="F108" s="29" t="s">
        <v>15</v>
      </c>
      <c r="G108" s="29" t="s">
        <v>14</v>
      </c>
      <c r="H108" s="7" t="s">
        <v>107</v>
      </c>
      <c r="I108" s="7" t="s">
        <v>107</v>
      </c>
      <c r="J108" s="7" t="s">
        <v>107</v>
      </c>
      <c r="K108" s="7" t="s">
        <v>107</v>
      </c>
      <c r="L108" s="7" t="s">
        <v>107</v>
      </c>
      <c r="M108" s="7"/>
      <c r="N108" s="7"/>
      <c r="O108" s="7"/>
      <c r="P108" s="7"/>
      <c r="Q108" s="7" t="s">
        <v>57</v>
      </c>
      <c r="S108" s="34"/>
    </row>
    <row r="109" spans="1:19" s="11" customFormat="1" ht="15.75" customHeight="1" x14ac:dyDescent="0.25">
      <c r="A109" s="32" t="s">
        <v>45</v>
      </c>
      <c r="B109" s="7"/>
      <c r="C109" s="8">
        <v>40283</v>
      </c>
      <c r="D109" s="25"/>
      <c r="E109" s="9">
        <v>6</v>
      </c>
      <c r="F109" s="29" t="s">
        <v>17</v>
      </c>
      <c r="G109" s="29" t="s">
        <v>14</v>
      </c>
      <c r="H109" s="7" t="s">
        <v>107</v>
      </c>
      <c r="I109" s="7" t="s">
        <v>107</v>
      </c>
      <c r="J109" s="7" t="s">
        <v>107</v>
      </c>
      <c r="K109" s="7">
        <v>8.02</v>
      </c>
      <c r="L109" s="7" t="s">
        <v>107</v>
      </c>
      <c r="M109" s="7"/>
      <c r="N109" s="7"/>
      <c r="O109" s="7"/>
      <c r="P109" s="7"/>
      <c r="Q109" s="7"/>
      <c r="S109" s="34"/>
    </row>
    <row r="110" spans="1:19" s="11" customFormat="1" ht="15.75" customHeight="1" x14ac:dyDescent="0.25">
      <c r="A110" s="32" t="s">
        <v>45</v>
      </c>
      <c r="B110" s="7"/>
      <c r="C110" s="8">
        <v>40283</v>
      </c>
      <c r="D110" s="25"/>
      <c r="E110" s="9">
        <v>7</v>
      </c>
      <c r="F110" s="29" t="s">
        <v>17</v>
      </c>
      <c r="G110" s="29" t="s">
        <v>14</v>
      </c>
      <c r="H110" s="7" t="s">
        <v>107</v>
      </c>
      <c r="I110" s="7" t="s">
        <v>107</v>
      </c>
      <c r="J110" s="7" t="s">
        <v>107</v>
      </c>
      <c r="K110" s="7">
        <v>27.8</v>
      </c>
      <c r="L110" s="7" t="s">
        <v>107</v>
      </c>
      <c r="M110" s="7"/>
      <c r="N110" s="7"/>
      <c r="O110" s="7"/>
      <c r="P110" s="7"/>
      <c r="Q110" s="13"/>
      <c r="S110" s="34"/>
    </row>
    <row r="111" spans="1:19" s="11" customFormat="1" ht="15.75" customHeight="1" x14ac:dyDescent="0.25">
      <c r="A111" s="32" t="s">
        <v>45</v>
      </c>
      <c r="B111" s="7"/>
      <c r="C111" s="8">
        <v>40283</v>
      </c>
      <c r="D111" s="25"/>
      <c r="E111" s="9">
        <v>8</v>
      </c>
      <c r="F111" s="29" t="s">
        <v>17</v>
      </c>
      <c r="G111" s="29" t="s">
        <v>14</v>
      </c>
      <c r="H111" s="7" t="s">
        <v>107</v>
      </c>
      <c r="I111" s="7" t="s">
        <v>107</v>
      </c>
      <c r="J111" s="7" t="s">
        <v>107</v>
      </c>
      <c r="K111" s="7">
        <v>7.78</v>
      </c>
      <c r="L111" s="7" t="s">
        <v>107</v>
      </c>
      <c r="M111" s="7"/>
      <c r="N111" s="7"/>
      <c r="O111" s="7"/>
      <c r="P111" s="7"/>
      <c r="Q111" s="7"/>
      <c r="S111" s="34"/>
    </row>
    <row r="112" spans="1:19" s="11" customFormat="1" ht="15.75" customHeight="1" x14ac:dyDescent="0.25">
      <c r="A112" s="32" t="s">
        <v>45</v>
      </c>
      <c r="B112" s="7"/>
      <c r="C112" s="8">
        <v>40283</v>
      </c>
      <c r="D112" s="25"/>
      <c r="E112" s="9">
        <v>9</v>
      </c>
      <c r="F112" s="29" t="s">
        <v>18</v>
      </c>
      <c r="G112" s="29" t="s">
        <v>14</v>
      </c>
      <c r="H112" s="7" t="s">
        <v>107</v>
      </c>
      <c r="I112" s="7" t="s">
        <v>107</v>
      </c>
      <c r="J112" s="7" t="s">
        <v>107</v>
      </c>
      <c r="K112" s="7" t="s">
        <v>107</v>
      </c>
      <c r="L112" s="7" t="s">
        <v>107</v>
      </c>
      <c r="M112" s="7"/>
      <c r="N112" s="7"/>
      <c r="O112" s="7"/>
      <c r="P112" s="7"/>
      <c r="Q112" s="7" t="s">
        <v>57</v>
      </c>
      <c r="S112" s="34"/>
    </row>
    <row r="113" spans="1:19" s="11" customFormat="1" ht="15.75" customHeight="1" x14ac:dyDescent="0.25">
      <c r="A113" s="32" t="s">
        <v>45</v>
      </c>
      <c r="B113" s="7"/>
      <c r="C113" s="8">
        <v>40283</v>
      </c>
      <c r="D113" s="25"/>
      <c r="E113" s="9">
        <v>10</v>
      </c>
      <c r="F113" s="29" t="s">
        <v>18</v>
      </c>
      <c r="G113" s="29" t="s">
        <v>14</v>
      </c>
      <c r="H113" s="7" t="s">
        <v>107</v>
      </c>
      <c r="I113" s="7" t="s">
        <v>107</v>
      </c>
      <c r="J113" s="7" t="s">
        <v>107</v>
      </c>
      <c r="K113" s="7">
        <v>41.9</v>
      </c>
      <c r="L113" s="7" t="s">
        <v>107</v>
      </c>
      <c r="M113" s="7"/>
      <c r="N113" s="7"/>
      <c r="O113" s="7"/>
      <c r="P113" s="7"/>
      <c r="Q113" s="7"/>
      <c r="S113" s="34"/>
    </row>
    <row r="114" spans="1:19" s="11" customFormat="1" ht="15.75" customHeight="1" x14ac:dyDescent="0.25">
      <c r="A114" s="32" t="s">
        <v>45</v>
      </c>
      <c r="B114" s="7"/>
      <c r="C114" s="8">
        <v>40283</v>
      </c>
      <c r="D114" s="25"/>
      <c r="E114" s="9">
        <v>11</v>
      </c>
      <c r="F114" s="29" t="s">
        <v>18</v>
      </c>
      <c r="G114" s="29" t="s">
        <v>14</v>
      </c>
      <c r="H114" s="7" t="s">
        <v>107</v>
      </c>
      <c r="I114" s="7" t="s">
        <v>107</v>
      </c>
      <c r="J114" s="7" t="s">
        <v>107</v>
      </c>
      <c r="K114" s="7" t="s">
        <v>107</v>
      </c>
      <c r="L114" s="7" t="s">
        <v>107</v>
      </c>
      <c r="M114" s="7"/>
      <c r="N114" s="7"/>
      <c r="O114" s="7"/>
      <c r="P114" s="7"/>
      <c r="Q114" s="7" t="s">
        <v>57</v>
      </c>
      <c r="S114" s="34"/>
    </row>
    <row r="115" spans="1:19" s="11" customFormat="1" ht="15.75" customHeight="1" x14ac:dyDescent="0.25">
      <c r="A115" s="32" t="s">
        <v>45</v>
      </c>
      <c r="B115" s="7"/>
      <c r="C115" s="8">
        <v>40283</v>
      </c>
      <c r="D115" s="25"/>
      <c r="E115" s="9">
        <v>12</v>
      </c>
      <c r="F115" s="29" t="s">
        <v>19</v>
      </c>
      <c r="G115" s="29" t="s">
        <v>14</v>
      </c>
      <c r="H115" s="7" t="s">
        <v>107</v>
      </c>
      <c r="I115" s="7" t="s">
        <v>107</v>
      </c>
      <c r="J115" s="7" t="s">
        <v>107</v>
      </c>
      <c r="K115" s="7" t="s">
        <v>107</v>
      </c>
      <c r="L115" s="7" t="s">
        <v>107</v>
      </c>
      <c r="M115" s="7"/>
      <c r="N115" s="7"/>
      <c r="O115" s="7"/>
      <c r="P115" s="7"/>
      <c r="Q115" s="7" t="s">
        <v>57</v>
      </c>
      <c r="S115" s="34"/>
    </row>
    <row r="116" spans="1:19" s="11" customFormat="1" ht="15.75" customHeight="1" x14ac:dyDescent="0.25">
      <c r="A116" s="32" t="s">
        <v>45</v>
      </c>
      <c r="B116" s="7"/>
      <c r="C116" s="8">
        <v>40283</v>
      </c>
      <c r="D116" s="25"/>
      <c r="E116" s="9">
        <v>13</v>
      </c>
      <c r="F116" s="29" t="s">
        <v>19</v>
      </c>
      <c r="G116" s="29" t="s">
        <v>14</v>
      </c>
      <c r="H116" s="7" t="s">
        <v>107</v>
      </c>
      <c r="I116" s="7" t="s">
        <v>107</v>
      </c>
      <c r="J116" s="7" t="s">
        <v>107</v>
      </c>
      <c r="K116" s="7" t="s">
        <v>107</v>
      </c>
      <c r="L116" s="7" t="s">
        <v>107</v>
      </c>
      <c r="M116" s="7"/>
      <c r="N116" s="7"/>
      <c r="O116" s="7"/>
      <c r="P116" s="7"/>
      <c r="Q116" s="7" t="s">
        <v>57</v>
      </c>
      <c r="S116" s="34"/>
    </row>
    <row r="117" spans="1:19" s="11" customFormat="1" ht="15.75" customHeight="1" x14ac:dyDescent="0.25">
      <c r="A117" s="32" t="s">
        <v>45</v>
      </c>
      <c r="B117" s="7"/>
      <c r="C117" s="8">
        <v>40283</v>
      </c>
      <c r="D117" s="25"/>
      <c r="E117" s="9">
        <v>14</v>
      </c>
      <c r="F117" s="29" t="s">
        <v>19</v>
      </c>
      <c r="G117" s="29" t="s">
        <v>14</v>
      </c>
      <c r="H117" s="7" t="s">
        <v>107</v>
      </c>
      <c r="I117" s="7" t="s">
        <v>107</v>
      </c>
      <c r="J117" s="7" t="s">
        <v>107</v>
      </c>
      <c r="K117" s="7" t="s">
        <v>107</v>
      </c>
      <c r="L117" s="7" t="s">
        <v>107</v>
      </c>
      <c r="M117" s="7"/>
      <c r="N117" s="7"/>
      <c r="O117" s="7"/>
      <c r="P117" s="7"/>
      <c r="Q117" s="7" t="s">
        <v>57</v>
      </c>
      <c r="S117" s="34"/>
    </row>
    <row r="118" spans="1:19" s="11" customFormat="1" ht="15.75" customHeight="1" x14ac:dyDescent="0.25">
      <c r="A118" s="32" t="s">
        <v>45</v>
      </c>
      <c r="B118" s="7"/>
      <c r="C118" s="8">
        <v>40283</v>
      </c>
      <c r="D118" s="25"/>
      <c r="E118" s="9">
        <v>15</v>
      </c>
      <c r="F118" s="29" t="s">
        <v>20</v>
      </c>
      <c r="G118" s="29" t="s">
        <v>14</v>
      </c>
      <c r="H118" s="7" t="s">
        <v>107</v>
      </c>
      <c r="I118" s="7" t="s">
        <v>107</v>
      </c>
      <c r="J118" s="7" t="s">
        <v>107</v>
      </c>
      <c r="K118" s="7">
        <v>62.7</v>
      </c>
      <c r="L118" s="7" t="s">
        <v>107</v>
      </c>
      <c r="M118" s="7"/>
      <c r="N118" s="7"/>
      <c r="O118" s="7"/>
      <c r="P118" s="7"/>
      <c r="Q118" s="7"/>
      <c r="S118" s="34"/>
    </row>
    <row r="119" spans="1:19" s="11" customFormat="1" ht="15.75" customHeight="1" x14ac:dyDescent="0.25">
      <c r="A119" s="32" t="s">
        <v>45</v>
      </c>
      <c r="B119" s="7"/>
      <c r="C119" s="8">
        <v>40283</v>
      </c>
      <c r="D119" s="25"/>
      <c r="E119" s="9">
        <v>16</v>
      </c>
      <c r="F119" s="29" t="s">
        <v>20</v>
      </c>
      <c r="G119" s="29" t="s">
        <v>14</v>
      </c>
      <c r="H119" s="7" t="s">
        <v>107</v>
      </c>
      <c r="I119" s="7" t="s">
        <v>107</v>
      </c>
      <c r="J119" s="7" t="s">
        <v>107</v>
      </c>
      <c r="K119" s="7">
        <v>4.63</v>
      </c>
      <c r="L119" s="7" t="s">
        <v>107</v>
      </c>
      <c r="M119" s="7"/>
      <c r="N119" s="7"/>
      <c r="O119" s="7"/>
      <c r="P119" s="7"/>
      <c r="Q119" s="7"/>
      <c r="S119" s="34"/>
    </row>
    <row r="120" spans="1:19" s="11" customFormat="1" ht="15.75" customHeight="1" x14ac:dyDescent="0.25">
      <c r="A120" s="32" t="s">
        <v>45</v>
      </c>
      <c r="B120" s="7"/>
      <c r="C120" s="8">
        <v>40283</v>
      </c>
      <c r="D120" s="25"/>
      <c r="E120" s="9">
        <v>17</v>
      </c>
      <c r="F120" s="29" t="s">
        <v>20</v>
      </c>
      <c r="G120" s="29" t="s">
        <v>14</v>
      </c>
      <c r="H120" s="7" t="s">
        <v>107</v>
      </c>
      <c r="I120" s="7" t="s">
        <v>107</v>
      </c>
      <c r="J120" s="7" t="s">
        <v>107</v>
      </c>
      <c r="K120" s="7">
        <v>20.399999999999999</v>
      </c>
      <c r="L120" s="7" t="s">
        <v>107</v>
      </c>
      <c r="M120" s="7"/>
      <c r="N120" s="7"/>
      <c r="O120" s="7"/>
      <c r="P120" s="7"/>
      <c r="Q120" s="7"/>
      <c r="S120" s="34"/>
    </row>
    <row r="121" spans="1:19" s="11" customFormat="1" ht="15.75" customHeight="1" x14ac:dyDescent="0.25">
      <c r="A121" s="32" t="s">
        <v>45</v>
      </c>
      <c r="B121" s="7"/>
      <c r="C121" s="8">
        <v>40283</v>
      </c>
      <c r="D121" s="25"/>
      <c r="E121" s="9">
        <v>18</v>
      </c>
      <c r="F121" s="29" t="s">
        <v>20</v>
      </c>
      <c r="G121" s="29" t="s">
        <v>14</v>
      </c>
      <c r="H121" s="7" t="s">
        <v>107</v>
      </c>
      <c r="I121" s="7" t="s">
        <v>107</v>
      </c>
      <c r="J121" s="7" t="s">
        <v>107</v>
      </c>
      <c r="K121" s="7" t="s">
        <v>107</v>
      </c>
      <c r="L121" s="7" t="s">
        <v>107</v>
      </c>
      <c r="M121" s="7"/>
      <c r="N121" s="7"/>
      <c r="O121" s="7"/>
      <c r="P121" s="7"/>
      <c r="Q121" s="7" t="s">
        <v>57</v>
      </c>
      <c r="S121" s="34"/>
    </row>
    <row r="122" spans="1:19" s="11" customFormat="1" ht="15.75" customHeight="1" x14ac:dyDescent="0.25">
      <c r="A122" s="32" t="s">
        <v>45</v>
      </c>
      <c r="B122" s="7"/>
      <c r="C122" s="8">
        <v>40283</v>
      </c>
      <c r="D122" s="25"/>
      <c r="E122" s="9">
        <v>19</v>
      </c>
      <c r="F122" s="29" t="s">
        <v>20</v>
      </c>
      <c r="G122" s="29" t="s">
        <v>14</v>
      </c>
      <c r="H122" s="7" t="s">
        <v>107</v>
      </c>
      <c r="I122" s="7" t="s">
        <v>107</v>
      </c>
      <c r="J122" s="7" t="s">
        <v>107</v>
      </c>
      <c r="K122" s="7" t="s">
        <v>107</v>
      </c>
      <c r="L122" s="7" t="s">
        <v>107</v>
      </c>
      <c r="M122" s="7"/>
      <c r="N122" s="7"/>
      <c r="O122" s="7"/>
      <c r="P122" s="7"/>
      <c r="Q122" s="7" t="s">
        <v>57</v>
      </c>
      <c r="S122" s="34"/>
    </row>
    <row r="123" spans="1:19" s="11" customFormat="1" ht="15.75" customHeight="1" x14ac:dyDescent="0.25">
      <c r="A123" s="32" t="s">
        <v>45</v>
      </c>
      <c r="B123" s="7"/>
      <c r="C123" s="8">
        <v>40283</v>
      </c>
      <c r="D123" s="25"/>
      <c r="E123" s="9">
        <v>20</v>
      </c>
      <c r="F123" s="29" t="s">
        <v>20</v>
      </c>
      <c r="G123" s="29" t="s">
        <v>14</v>
      </c>
      <c r="H123" s="7" t="s">
        <v>107</v>
      </c>
      <c r="I123" s="7" t="s">
        <v>107</v>
      </c>
      <c r="J123" s="7" t="s">
        <v>107</v>
      </c>
      <c r="K123" s="7" t="s">
        <v>107</v>
      </c>
      <c r="L123" s="7" t="s">
        <v>107</v>
      </c>
      <c r="M123" s="7"/>
      <c r="N123" s="7"/>
      <c r="O123" s="7"/>
      <c r="P123" s="7"/>
      <c r="Q123" s="7" t="s">
        <v>57</v>
      </c>
      <c r="S123" s="34"/>
    </row>
    <row r="124" spans="1:19" s="11" customFormat="1" ht="15.75" customHeight="1" x14ac:dyDescent="0.25">
      <c r="A124" s="32" t="s">
        <v>45</v>
      </c>
      <c r="B124" s="7"/>
      <c r="C124" s="8">
        <v>40316</v>
      </c>
      <c r="D124" s="25"/>
      <c r="E124" s="9">
        <v>1</v>
      </c>
      <c r="F124" s="29" t="s">
        <v>13</v>
      </c>
      <c r="G124" s="29" t="s">
        <v>14</v>
      </c>
      <c r="H124" s="7" t="s">
        <v>107</v>
      </c>
      <c r="I124" s="7" t="s">
        <v>107</v>
      </c>
      <c r="J124" s="7" t="s">
        <v>107</v>
      </c>
      <c r="K124" s="7" t="s">
        <v>107</v>
      </c>
      <c r="L124" s="7" t="s">
        <v>107</v>
      </c>
      <c r="M124" s="7"/>
      <c r="N124" s="7"/>
      <c r="O124" s="7"/>
      <c r="P124" s="7"/>
      <c r="Q124" s="7" t="s">
        <v>57</v>
      </c>
      <c r="S124" s="34"/>
    </row>
    <row r="125" spans="1:19" s="11" customFormat="1" ht="15.75" customHeight="1" x14ac:dyDescent="0.25">
      <c r="A125" s="32" t="s">
        <v>45</v>
      </c>
      <c r="B125" s="7"/>
      <c r="C125" s="8">
        <v>40316</v>
      </c>
      <c r="D125" s="25"/>
      <c r="E125" s="9">
        <v>2</v>
      </c>
      <c r="F125" s="29" t="s">
        <v>13</v>
      </c>
      <c r="G125" s="29" t="s">
        <v>14</v>
      </c>
      <c r="H125" s="7" t="s">
        <v>107</v>
      </c>
      <c r="I125" s="7" t="s">
        <v>107</v>
      </c>
      <c r="J125" s="7" t="s">
        <v>107</v>
      </c>
      <c r="K125" s="7" t="s">
        <v>107</v>
      </c>
      <c r="L125" s="7" t="s">
        <v>107</v>
      </c>
      <c r="M125" s="7"/>
      <c r="N125" s="7"/>
      <c r="O125" s="7"/>
      <c r="P125" s="7"/>
      <c r="Q125" s="7" t="s">
        <v>57</v>
      </c>
      <c r="S125" s="34"/>
    </row>
    <row r="126" spans="1:19" s="11" customFormat="1" ht="15.75" customHeight="1" x14ac:dyDescent="0.25">
      <c r="A126" s="32" t="s">
        <v>45</v>
      </c>
      <c r="B126" s="7"/>
      <c r="C126" s="8">
        <v>40316</v>
      </c>
      <c r="D126" s="25"/>
      <c r="E126" s="9">
        <v>3</v>
      </c>
      <c r="F126" s="29" t="s">
        <v>13</v>
      </c>
      <c r="G126" s="29" t="s">
        <v>14</v>
      </c>
      <c r="H126" s="7" t="s">
        <v>107</v>
      </c>
      <c r="I126" s="7" t="s">
        <v>107</v>
      </c>
      <c r="J126" s="7" t="s">
        <v>107</v>
      </c>
      <c r="K126" s="7" t="s">
        <v>107</v>
      </c>
      <c r="L126" s="7" t="s">
        <v>107</v>
      </c>
      <c r="M126" s="7"/>
      <c r="N126" s="7"/>
      <c r="O126" s="7"/>
      <c r="P126" s="7"/>
      <c r="Q126" s="7" t="s">
        <v>57</v>
      </c>
      <c r="S126" s="34"/>
    </row>
    <row r="127" spans="1:19" s="11" customFormat="1" ht="15.75" customHeight="1" x14ac:dyDescent="0.25">
      <c r="A127" s="32" t="s">
        <v>45</v>
      </c>
      <c r="B127" s="7"/>
      <c r="C127" s="8">
        <v>40316</v>
      </c>
      <c r="D127" s="25"/>
      <c r="E127" s="9">
        <v>4</v>
      </c>
      <c r="F127" s="29" t="s">
        <v>15</v>
      </c>
      <c r="G127" s="29" t="s">
        <v>14</v>
      </c>
      <c r="H127" s="7" t="s">
        <v>107</v>
      </c>
      <c r="I127" s="7" t="s">
        <v>107</v>
      </c>
      <c r="J127" s="7" t="s">
        <v>107</v>
      </c>
      <c r="K127" s="7" t="s">
        <v>107</v>
      </c>
      <c r="L127" s="7" t="s">
        <v>107</v>
      </c>
      <c r="M127" s="7"/>
      <c r="N127" s="7"/>
      <c r="O127" s="7"/>
      <c r="P127" s="7"/>
      <c r="Q127" s="7" t="s">
        <v>57</v>
      </c>
      <c r="S127" s="34"/>
    </row>
    <row r="128" spans="1:19" s="11" customFormat="1" ht="15.75" customHeight="1" x14ac:dyDescent="0.25">
      <c r="A128" s="32" t="s">
        <v>45</v>
      </c>
      <c r="B128" s="7"/>
      <c r="C128" s="8">
        <v>40316</v>
      </c>
      <c r="D128" s="25"/>
      <c r="E128" s="9">
        <v>5</v>
      </c>
      <c r="F128" s="29" t="s">
        <v>15</v>
      </c>
      <c r="G128" s="29" t="s">
        <v>14</v>
      </c>
      <c r="H128" s="7" t="s">
        <v>107</v>
      </c>
      <c r="I128" s="7" t="s">
        <v>107</v>
      </c>
      <c r="J128" s="7" t="s">
        <v>107</v>
      </c>
      <c r="K128" s="7" t="s">
        <v>107</v>
      </c>
      <c r="L128" s="7" t="s">
        <v>107</v>
      </c>
      <c r="M128" s="7"/>
      <c r="N128" s="7"/>
      <c r="O128" s="7"/>
      <c r="P128" s="7"/>
      <c r="Q128" s="7" t="s">
        <v>57</v>
      </c>
      <c r="S128" s="34"/>
    </row>
    <row r="129" spans="1:19" s="11" customFormat="1" ht="15.75" customHeight="1" x14ac:dyDescent="0.25">
      <c r="A129" s="32" t="s">
        <v>45</v>
      </c>
      <c r="B129" s="7"/>
      <c r="C129" s="8">
        <v>40316</v>
      </c>
      <c r="D129" s="25"/>
      <c r="E129" s="9">
        <v>6</v>
      </c>
      <c r="F129" s="29" t="s">
        <v>17</v>
      </c>
      <c r="G129" s="29" t="s">
        <v>14</v>
      </c>
      <c r="H129" s="7" t="s">
        <v>107</v>
      </c>
      <c r="I129" s="7" t="s">
        <v>107</v>
      </c>
      <c r="J129" s="7" t="s">
        <v>107</v>
      </c>
      <c r="K129" s="7">
        <v>8.3000000000000007</v>
      </c>
      <c r="L129" s="7" t="s">
        <v>107</v>
      </c>
      <c r="M129" s="7"/>
      <c r="N129" s="7"/>
      <c r="O129" s="7"/>
      <c r="P129" s="7"/>
      <c r="Q129" s="7"/>
      <c r="S129" s="34"/>
    </row>
    <row r="130" spans="1:19" s="11" customFormat="1" ht="15.75" customHeight="1" x14ac:dyDescent="0.25">
      <c r="A130" s="32" t="s">
        <v>45</v>
      </c>
      <c r="B130" s="7"/>
      <c r="C130" s="8">
        <v>40316</v>
      </c>
      <c r="D130" s="25"/>
      <c r="E130" s="9">
        <v>7</v>
      </c>
      <c r="F130" s="29" t="s">
        <v>17</v>
      </c>
      <c r="G130" s="29" t="s">
        <v>14</v>
      </c>
      <c r="H130" s="7" t="s">
        <v>107</v>
      </c>
      <c r="I130" s="7" t="s">
        <v>107</v>
      </c>
      <c r="J130" s="7" t="s">
        <v>107</v>
      </c>
      <c r="K130" s="11" t="s">
        <v>107</v>
      </c>
      <c r="L130" s="7" t="s">
        <v>107</v>
      </c>
      <c r="M130" s="7"/>
      <c r="N130" s="7"/>
      <c r="O130" s="7"/>
      <c r="P130" s="7"/>
      <c r="Q130" s="7" t="s">
        <v>57</v>
      </c>
      <c r="S130" s="34"/>
    </row>
    <row r="131" spans="1:19" s="11" customFormat="1" ht="15.75" customHeight="1" x14ac:dyDescent="0.25">
      <c r="A131" s="32" t="s">
        <v>45</v>
      </c>
      <c r="B131" s="7"/>
      <c r="C131" s="8">
        <v>40316</v>
      </c>
      <c r="D131" s="25"/>
      <c r="E131" s="9">
        <v>8</v>
      </c>
      <c r="F131" s="29" t="s">
        <v>17</v>
      </c>
      <c r="G131" s="29" t="s">
        <v>14</v>
      </c>
      <c r="H131" s="7" t="s">
        <v>107</v>
      </c>
      <c r="I131" s="7" t="s">
        <v>107</v>
      </c>
      <c r="J131" s="7" t="s">
        <v>107</v>
      </c>
      <c r="K131" s="11" t="s">
        <v>107</v>
      </c>
      <c r="L131" s="7" t="s">
        <v>107</v>
      </c>
      <c r="M131" s="7"/>
      <c r="N131" s="7"/>
      <c r="O131" s="7"/>
      <c r="P131" s="7"/>
      <c r="Q131" s="7" t="s">
        <v>57</v>
      </c>
      <c r="S131" s="34"/>
    </row>
    <row r="132" spans="1:19" s="11" customFormat="1" ht="15.75" customHeight="1" x14ac:dyDescent="0.25">
      <c r="A132" s="32" t="s">
        <v>45</v>
      </c>
      <c r="B132" s="7"/>
      <c r="C132" s="8">
        <v>40316</v>
      </c>
      <c r="D132" s="25"/>
      <c r="E132" s="9">
        <v>9</v>
      </c>
      <c r="F132" s="29" t="s">
        <v>18</v>
      </c>
      <c r="G132" s="29" t="s">
        <v>14</v>
      </c>
      <c r="H132" s="7" t="s">
        <v>107</v>
      </c>
      <c r="I132" s="7" t="s">
        <v>107</v>
      </c>
      <c r="J132" s="7" t="s">
        <v>107</v>
      </c>
      <c r="K132" s="11" t="s">
        <v>107</v>
      </c>
      <c r="L132" s="7" t="s">
        <v>107</v>
      </c>
      <c r="M132" s="7"/>
      <c r="N132" s="7"/>
      <c r="O132" s="7"/>
      <c r="P132" s="7"/>
      <c r="Q132" s="7" t="s">
        <v>57</v>
      </c>
      <c r="S132" s="34"/>
    </row>
    <row r="133" spans="1:19" s="11" customFormat="1" ht="15.75" customHeight="1" x14ac:dyDescent="0.25">
      <c r="A133" s="32" t="s">
        <v>45</v>
      </c>
      <c r="B133" s="7"/>
      <c r="C133" s="8">
        <v>40316</v>
      </c>
      <c r="D133" s="25"/>
      <c r="E133" s="9">
        <v>10</v>
      </c>
      <c r="F133" s="29" t="s">
        <v>18</v>
      </c>
      <c r="G133" s="29" t="s">
        <v>14</v>
      </c>
      <c r="H133" s="7" t="s">
        <v>107</v>
      </c>
      <c r="I133" s="7" t="s">
        <v>107</v>
      </c>
      <c r="J133" s="7" t="s">
        <v>107</v>
      </c>
      <c r="K133" s="11" t="s">
        <v>107</v>
      </c>
      <c r="L133" s="7" t="s">
        <v>107</v>
      </c>
      <c r="M133" s="7"/>
      <c r="N133" s="7"/>
      <c r="O133" s="7"/>
      <c r="P133" s="7"/>
      <c r="Q133" s="7" t="s">
        <v>57</v>
      </c>
      <c r="S133" s="34"/>
    </row>
    <row r="134" spans="1:19" s="11" customFormat="1" ht="15.75" customHeight="1" x14ac:dyDescent="0.25">
      <c r="A134" s="32" t="s">
        <v>45</v>
      </c>
      <c r="B134" s="7"/>
      <c r="C134" s="8">
        <v>40316</v>
      </c>
      <c r="D134" s="25"/>
      <c r="E134" s="9">
        <v>11</v>
      </c>
      <c r="F134" s="29" t="s">
        <v>18</v>
      </c>
      <c r="G134" s="29" t="s">
        <v>14</v>
      </c>
      <c r="H134" s="7" t="s">
        <v>107</v>
      </c>
      <c r="I134" s="7" t="s">
        <v>107</v>
      </c>
      <c r="J134" s="7" t="s">
        <v>107</v>
      </c>
      <c r="K134" s="11">
        <v>19.600000000000001</v>
      </c>
      <c r="L134" s="7" t="s">
        <v>107</v>
      </c>
      <c r="M134" s="7"/>
      <c r="N134" s="7"/>
      <c r="O134" s="7"/>
      <c r="P134" s="7"/>
      <c r="Q134" s="7"/>
      <c r="S134" s="34"/>
    </row>
    <row r="135" spans="1:19" s="11" customFormat="1" ht="15.75" customHeight="1" x14ac:dyDescent="0.25">
      <c r="A135" s="32" t="s">
        <v>45</v>
      </c>
      <c r="B135" s="7"/>
      <c r="C135" s="8">
        <v>40316</v>
      </c>
      <c r="D135" s="25"/>
      <c r="E135" s="9">
        <v>12</v>
      </c>
      <c r="F135" s="29" t="s">
        <v>19</v>
      </c>
      <c r="G135" s="29" t="s">
        <v>14</v>
      </c>
      <c r="H135" s="7" t="s">
        <v>107</v>
      </c>
      <c r="I135" s="7" t="s">
        <v>107</v>
      </c>
      <c r="J135" s="7" t="s">
        <v>107</v>
      </c>
      <c r="K135" s="11" t="s">
        <v>107</v>
      </c>
      <c r="L135" s="7" t="s">
        <v>107</v>
      </c>
      <c r="M135" s="7"/>
      <c r="N135" s="7"/>
      <c r="O135" s="7"/>
      <c r="P135" s="7"/>
      <c r="Q135" s="7" t="s">
        <v>57</v>
      </c>
      <c r="S135" s="34"/>
    </row>
    <row r="136" spans="1:19" s="11" customFormat="1" ht="15.75" customHeight="1" x14ac:dyDescent="0.25">
      <c r="A136" s="32" t="s">
        <v>45</v>
      </c>
      <c r="B136" s="7"/>
      <c r="C136" s="8">
        <v>40316</v>
      </c>
      <c r="D136" s="25"/>
      <c r="E136" s="9">
        <v>13</v>
      </c>
      <c r="F136" s="29" t="s">
        <v>19</v>
      </c>
      <c r="G136" s="29" t="s">
        <v>14</v>
      </c>
      <c r="H136" s="7" t="s">
        <v>107</v>
      </c>
      <c r="I136" s="7" t="s">
        <v>107</v>
      </c>
      <c r="J136" s="7" t="s">
        <v>107</v>
      </c>
      <c r="K136" s="11" t="s">
        <v>107</v>
      </c>
      <c r="L136" s="7" t="s">
        <v>107</v>
      </c>
      <c r="M136" s="7"/>
      <c r="N136" s="7"/>
      <c r="O136" s="7"/>
      <c r="P136" s="7"/>
      <c r="Q136" s="7" t="s">
        <v>57</v>
      </c>
      <c r="S136" s="34"/>
    </row>
    <row r="137" spans="1:19" s="11" customFormat="1" ht="15.75" customHeight="1" x14ac:dyDescent="0.25">
      <c r="A137" s="32" t="s">
        <v>45</v>
      </c>
      <c r="B137" s="7"/>
      <c r="C137" s="8">
        <v>40316</v>
      </c>
      <c r="D137" s="25"/>
      <c r="E137" s="9">
        <v>14</v>
      </c>
      <c r="F137" s="29" t="s">
        <v>19</v>
      </c>
      <c r="G137" s="29" t="s">
        <v>14</v>
      </c>
      <c r="H137" s="7" t="s">
        <v>107</v>
      </c>
      <c r="I137" s="7" t="s">
        <v>107</v>
      </c>
      <c r="J137" s="7" t="s">
        <v>107</v>
      </c>
      <c r="K137" s="11" t="s">
        <v>107</v>
      </c>
      <c r="L137" s="7" t="s">
        <v>107</v>
      </c>
      <c r="M137" s="7"/>
      <c r="N137" s="7"/>
      <c r="O137" s="7"/>
      <c r="P137" s="7"/>
      <c r="Q137" s="7" t="s">
        <v>57</v>
      </c>
      <c r="S137" s="34"/>
    </row>
    <row r="138" spans="1:19" s="11" customFormat="1" ht="15.75" customHeight="1" x14ac:dyDescent="0.25">
      <c r="A138" s="32" t="s">
        <v>45</v>
      </c>
      <c r="B138" s="7"/>
      <c r="C138" s="8">
        <v>40316</v>
      </c>
      <c r="D138" s="25"/>
      <c r="E138" s="9">
        <v>15</v>
      </c>
      <c r="F138" s="29" t="s">
        <v>20</v>
      </c>
      <c r="G138" s="29" t="s">
        <v>14</v>
      </c>
      <c r="H138" s="7" t="s">
        <v>107</v>
      </c>
      <c r="I138" s="7" t="s">
        <v>107</v>
      </c>
      <c r="J138" s="7" t="s">
        <v>107</v>
      </c>
      <c r="K138" s="11">
        <v>64.8</v>
      </c>
      <c r="L138" s="7" t="s">
        <v>107</v>
      </c>
      <c r="M138" s="7"/>
      <c r="N138" s="7"/>
      <c r="O138" s="7"/>
      <c r="P138" s="7"/>
      <c r="Q138" s="7"/>
      <c r="S138" s="34"/>
    </row>
    <row r="139" spans="1:19" s="11" customFormat="1" ht="15.75" customHeight="1" x14ac:dyDescent="0.25">
      <c r="A139" s="32" t="s">
        <v>45</v>
      </c>
      <c r="B139" s="7"/>
      <c r="C139" s="8">
        <v>40316</v>
      </c>
      <c r="D139" s="25"/>
      <c r="E139" s="9">
        <v>16</v>
      </c>
      <c r="F139" s="29" t="s">
        <v>20</v>
      </c>
      <c r="G139" s="29" t="s">
        <v>14</v>
      </c>
      <c r="H139" s="7" t="s">
        <v>107</v>
      </c>
      <c r="I139" s="7" t="s">
        <v>107</v>
      </c>
      <c r="J139" s="7" t="s">
        <v>107</v>
      </c>
      <c r="K139" s="11">
        <v>50.1</v>
      </c>
      <c r="L139" s="7" t="s">
        <v>107</v>
      </c>
      <c r="M139" s="7"/>
      <c r="N139" s="7"/>
      <c r="O139" s="7"/>
      <c r="P139" s="7"/>
      <c r="Q139" s="7"/>
      <c r="S139" s="34"/>
    </row>
    <row r="140" spans="1:19" s="11" customFormat="1" ht="15.75" customHeight="1" x14ac:dyDescent="0.25">
      <c r="A140" s="32" t="s">
        <v>45</v>
      </c>
      <c r="B140" s="7"/>
      <c r="C140" s="8">
        <v>40316</v>
      </c>
      <c r="D140" s="25"/>
      <c r="E140" s="9">
        <v>17</v>
      </c>
      <c r="F140" s="29" t="s">
        <v>20</v>
      </c>
      <c r="G140" s="29" t="s">
        <v>14</v>
      </c>
      <c r="H140" s="7" t="s">
        <v>107</v>
      </c>
      <c r="I140" s="7" t="s">
        <v>107</v>
      </c>
      <c r="J140" s="7" t="s">
        <v>107</v>
      </c>
      <c r="K140" s="11">
        <v>26.8</v>
      </c>
      <c r="L140" s="7" t="s">
        <v>107</v>
      </c>
      <c r="M140" s="7"/>
      <c r="N140" s="7"/>
      <c r="O140" s="7"/>
      <c r="P140" s="7"/>
      <c r="Q140" s="7"/>
      <c r="S140" s="34"/>
    </row>
    <row r="141" spans="1:19" s="11" customFormat="1" ht="15.75" customHeight="1" x14ac:dyDescent="0.25">
      <c r="A141" s="32" t="s">
        <v>45</v>
      </c>
      <c r="B141" s="7"/>
      <c r="C141" s="8">
        <v>40316</v>
      </c>
      <c r="D141" s="25"/>
      <c r="E141" s="9">
        <v>18</v>
      </c>
      <c r="F141" s="29" t="s">
        <v>20</v>
      </c>
      <c r="G141" s="29" t="s">
        <v>14</v>
      </c>
      <c r="H141" s="7" t="s">
        <v>107</v>
      </c>
      <c r="I141" s="7" t="s">
        <v>107</v>
      </c>
      <c r="J141" s="7" t="s">
        <v>107</v>
      </c>
      <c r="K141" s="11" t="s">
        <v>107</v>
      </c>
      <c r="L141" s="7" t="s">
        <v>107</v>
      </c>
      <c r="M141" s="7"/>
      <c r="N141" s="7"/>
      <c r="O141" s="7"/>
      <c r="P141" s="7"/>
      <c r="Q141" s="7" t="s">
        <v>57</v>
      </c>
      <c r="S141" s="34"/>
    </row>
    <row r="142" spans="1:19" s="11" customFormat="1" ht="15.75" customHeight="1" x14ac:dyDescent="0.25">
      <c r="A142" s="32" t="s">
        <v>45</v>
      </c>
      <c r="B142" s="7"/>
      <c r="C142" s="8">
        <v>40316</v>
      </c>
      <c r="D142" s="25"/>
      <c r="E142" s="9">
        <v>19</v>
      </c>
      <c r="F142" s="29" t="s">
        <v>20</v>
      </c>
      <c r="G142" s="29" t="s">
        <v>14</v>
      </c>
      <c r="H142" s="7" t="s">
        <v>107</v>
      </c>
      <c r="I142" s="7" t="s">
        <v>107</v>
      </c>
      <c r="J142" s="7" t="s">
        <v>107</v>
      </c>
      <c r="K142" s="11" t="s">
        <v>107</v>
      </c>
      <c r="L142" s="7" t="s">
        <v>107</v>
      </c>
      <c r="M142" s="7"/>
      <c r="N142" s="7"/>
      <c r="O142" s="7"/>
      <c r="P142" s="7"/>
      <c r="Q142" s="7" t="s">
        <v>57</v>
      </c>
      <c r="S142" s="34"/>
    </row>
    <row r="143" spans="1:19" s="11" customFormat="1" ht="15.75" customHeight="1" x14ac:dyDescent="0.25">
      <c r="A143" s="32" t="s">
        <v>45</v>
      </c>
      <c r="B143" s="7"/>
      <c r="C143" s="8">
        <v>40316</v>
      </c>
      <c r="D143" s="25"/>
      <c r="E143" s="9">
        <v>20</v>
      </c>
      <c r="F143" s="29" t="s">
        <v>20</v>
      </c>
      <c r="G143" s="29" t="s">
        <v>14</v>
      </c>
      <c r="H143" s="7" t="s">
        <v>107</v>
      </c>
      <c r="I143" s="7" t="s">
        <v>107</v>
      </c>
      <c r="J143" s="7" t="s">
        <v>107</v>
      </c>
      <c r="K143" s="11" t="s">
        <v>107</v>
      </c>
      <c r="L143" s="7" t="s">
        <v>107</v>
      </c>
      <c r="M143" s="7"/>
      <c r="N143" s="7"/>
      <c r="O143" s="7"/>
      <c r="P143" s="7"/>
      <c r="Q143" s="7" t="s">
        <v>57</v>
      </c>
      <c r="S143" s="34"/>
    </row>
    <row r="144" spans="1:19" s="11" customFormat="1" ht="15.75" customHeight="1" x14ac:dyDescent="0.25">
      <c r="A144" s="32" t="s">
        <v>45</v>
      </c>
      <c r="B144" s="7"/>
      <c r="C144" s="8">
        <v>40345</v>
      </c>
      <c r="D144" s="25"/>
      <c r="E144" s="9">
        <v>1</v>
      </c>
      <c r="F144" s="29" t="s">
        <v>13</v>
      </c>
      <c r="G144" s="29" t="s">
        <v>14</v>
      </c>
      <c r="H144" s="7" t="s">
        <v>107</v>
      </c>
      <c r="I144" s="7" t="s">
        <v>107</v>
      </c>
      <c r="J144" s="7" t="s">
        <v>107</v>
      </c>
      <c r="K144" s="11" t="s">
        <v>107</v>
      </c>
      <c r="L144" s="7" t="s">
        <v>107</v>
      </c>
      <c r="M144" s="7"/>
      <c r="N144" s="7"/>
      <c r="O144" s="7"/>
      <c r="P144" s="7"/>
      <c r="Q144" s="7"/>
      <c r="S144" s="34"/>
    </row>
    <row r="145" spans="1:19" s="11" customFormat="1" ht="15.75" customHeight="1" x14ac:dyDescent="0.25">
      <c r="A145" s="32" t="s">
        <v>45</v>
      </c>
      <c r="B145" s="7"/>
      <c r="C145" s="8">
        <v>40345</v>
      </c>
      <c r="D145" s="25"/>
      <c r="E145" s="9">
        <v>2</v>
      </c>
      <c r="F145" s="29" t="s">
        <v>13</v>
      </c>
      <c r="G145" s="29" t="s">
        <v>14</v>
      </c>
      <c r="H145" s="7" t="s">
        <v>107</v>
      </c>
      <c r="I145" s="7" t="s">
        <v>107</v>
      </c>
      <c r="J145" s="7" t="s">
        <v>107</v>
      </c>
      <c r="K145" s="11" t="s">
        <v>107</v>
      </c>
      <c r="L145" s="7" t="s">
        <v>107</v>
      </c>
      <c r="M145" s="7"/>
      <c r="N145" s="7"/>
      <c r="O145" s="7"/>
      <c r="P145" s="7"/>
      <c r="Q145" s="7"/>
      <c r="S145" s="34"/>
    </row>
    <row r="146" spans="1:19" s="11" customFormat="1" ht="15.75" customHeight="1" x14ac:dyDescent="0.25">
      <c r="A146" s="32" t="s">
        <v>45</v>
      </c>
      <c r="B146" s="7"/>
      <c r="C146" s="8">
        <v>40345</v>
      </c>
      <c r="D146" s="25"/>
      <c r="E146" s="9">
        <v>3</v>
      </c>
      <c r="F146" s="29" t="s">
        <v>13</v>
      </c>
      <c r="G146" s="29" t="s">
        <v>14</v>
      </c>
      <c r="H146" s="7" t="s">
        <v>107</v>
      </c>
      <c r="I146" s="7" t="s">
        <v>107</v>
      </c>
      <c r="J146" s="7" t="s">
        <v>107</v>
      </c>
      <c r="K146" s="11" t="s">
        <v>107</v>
      </c>
      <c r="L146" s="7" t="s">
        <v>107</v>
      </c>
      <c r="M146" s="7"/>
      <c r="N146" s="7"/>
      <c r="O146" s="7"/>
      <c r="P146" s="7"/>
      <c r="Q146" s="7"/>
      <c r="S146" s="34"/>
    </row>
    <row r="147" spans="1:19" s="11" customFormat="1" ht="15.75" customHeight="1" x14ac:dyDescent="0.25">
      <c r="A147" s="32" t="s">
        <v>45</v>
      </c>
      <c r="B147" s="7"/>
      <c r="C147" s="8">
        <v>40345</v>
      </c>
      <c r="D147" s="25"/>
      <c r="E147" s="9">
        <v>4</v>
      </c>
      <c r="F147" s="29" t="s">
        <v>15</v>
      </c>
      <c r="G147" s="29" t="s">
        <v>14</v>
      </c>
      <c r="H147" s="7" t="s">
        <v>107</v>
      </c>
      <c r="I147" s="7" t="s">
        <v>107</v>
      </c>
      <c r="J147" s="7" t="s">
        <v>107</v>
      </c>
      <c r="K147" s="11" t="s">
        <v>107</v>
      </c>
      <c r="L147" s="7" t="s">
        <v>107</v>
      </c>
      <c r="M147" s="7"/>
      <c r="N147" s="7"/>
      <c r="O147" s="7"/>
      <c r="P147" s="7"/>
      <c r="Q147" s="7"/>
      <c r="S147" s="34"/>
    </row>
    <row r="148" spans="1:19" s="11" customFormat="1" ht="15.75" customHeight="1" x14ac:dyDescent="0.25">
      <c r="A148" s="32" t="s">
        <v>45</v>
      </c>
      <c r="B148" s="7"/>
      <c r="C148" s="8">
        <v>40345</v>
      </c>
      <c r="D148" s="25"/>
      <c r="E148" s="9">
        <v>5</v>
      </c>
      <c r="F148" s="29" t="s">
        <v>15</v>
      </c>
      <c r="G148" s="29" t="s">
        <v>14</v>
      </c>
      <c r="H148" s="7" t="s">
        <v>107</v>
      </c>
      <c r="I148" s="7" t="s">
        <v>107</v>
      </c>
      <c r="J148" s="7" t="s">
        <v>107</v>
      </c>
      <c r="K148" s="11" t="s">
        <v>107</v>
      </c>
      <c r="L148" s="7" t="s">
        <v>107</v>
      </c>
      <c r="M148" s="7"/>
      <c r="N148" s="7"/>
      <c r="O148" s="7"/>
      <c r="P148" s="7"/>
      <c r="Q148" s="7"/>
      <c r="S148" s="34"/>
    </row>
    <row r="149" spans="1:19" s="11" customFormat="1" ht="15.75" customHeight="1" x14ac:dyDescent="0.25">
      <c r="A149" s="32" t="s">
        <v>45</v>
      </c>
      <c r="B149" s="7"/>
      <c r="C149" s="8">
        <v>40345</v>
      </c>
      <c r="D149" s="25"/>
      <c r="E149" s="9">
        <v>6</v>
      </c>
      <c r="F149" s="29" t="s">
        <v>17</v>
      </c>
      <c r="G149" s="29" t="s">
        <v>14</v>
      </c>
      <c r="H149" s="7" t="s">
        <v>107</v>
      </c>
      <c r="I149" s="7" t="s">
        <v>107</v>
      </c>
      <c r="J149" s="7" t="s">
        <v>107</v>
      </c>
      <c r="K149" s="11" t="s">
        <v>107</v>
      </c>
      <c r="L149" s="7" t="s">
        <v>107</v>
      </c>
      <c r="M149" s="7"/>
      <c r="N149" s="7"/>
      <c r="O149" s="7"/>
      <c r="P149" s="7"/>
      <c r="Q149" s="7"/>
      <c r="S149" s="34"/>
    </row>
    <row r="150" spans="1:19" s="11" customFormat="1" ht="15.75" customHeight="1" x14ac:dyDescent="0.25">
      <c r="A150" s="32" t="s">
        <v>45</v>
      </c>
      <c r="B150" s="7"/>
      <c r="C150" s="8">
        <v>40345</v>
      </c>
      <c r="D150" s="25"/>
      <c r="E150" s="9">
        <v>7</v>
      </c>
      <c r="F150" s="29" t="s">
        <v>17</v>
      </c>
      <c r="G150" s="29" t="s">
        <v>14</v>
      </c>
      <c r="H150" s="7" t="s">
        <v>107</v>
      </c>
      <c r="I150" s="7" t="s">
        <v>107</v>
      </c>
      <c r="J150" s="7" t="s">
        <v>107</v>
      </c>
      <c r="K150" s="7">
        <v>56.6</v>
      </c>
      <c r="L150" s="7" t="s">
        <v>107</v>
      </c>
      <c r="M150" s="7"/>
      <c r="N150" s="7"/>
      <c r="O150" s="7"/>
      <c r="P150" s="7"/>
      <c r="Q150" s="7"/>
      <c r="S150" s="34"/>
    </row>
    <row r="151" spans="1:19" s="11" customFormat="1" ht="15.75" customHeight="1" x14ac:dyDescent="0.25">
      <c r="A151" s="32" t="s">
        <v>45</v>
      </c>
      <c r="B151" s="7"/>
      <c r="C151" s="8">
        <v>40345</v>
      </c>
      <c r="D151" s="25"/>
      <c r="E151" s="9">
        <v>8</v>
      </c>
      <c r="F151" s="29" t="s">
        <v>17</v>
      </c>
      <c r="G151" s="29" t="s">
        <v>14</v>
      </c>
      <c r="H151" s="7" t="s">
        <v>107</v>
      </c>
      <c r="I151" s="7" t="s">
        <v>107</v>
      </c>
      <c r="J151" s="7" t="s">
        <v>107</v>
      </c>
      <c r="K151" s="7">
        <v>56.8</v>
      </c>
      <c r="L151" s="7" t="s">
        <v>107</v>
      </c>
      <c r="M151" s="7"/>
      <c r="N151" s="7"/>
      <c r="O151" s="7"/>
      <c r="P151" s="7"/>
      <c r="Q151" s="7"/>
      <c r="S151" s="34"/>
    </row>
    <row r="152" spans="1:19" s="11" customFormat="1" ht="15.75" customHeight="1" x14ac:dyDescent="0.25">
      <c r="A152" s="32" t="s">
        <v>45</v>
      </c>
      <c r="B152" s="7"/>
      <c r="C152" s="8">
        <v>40345</v>
      </c>
      <c r="D152" s="25"/>
      <c r="E152" s="9">
        <v>9</v>
      </c>
      <c r="F152" s="29" t="s">
        <v>18</v>
      </c>
      <c r="G152" s="29" t="s">
        <v>14</v>
      </c>
      <c r="H152" s="7" t="s">
        <v>107</v>
      </c>
      <c r="I152" s="7" t="s">
        <v>107</v>
      </c>
      <c r="J152" s="7" t="s">
        <v>107</v>
      </c>
      <c r="K152" s="7">
        <v>13.9</v>
      </c>
      <c r="L152" s="7" t="s">
        <v>107</v>
      </c>
      <c r="M152" s="7"/>
      <c r="N152" s="7"/>
      <c r="O152" s="7"/>
      <c r="P152" s="7"/>
      <c r="Q152" s="7"/>
      <c r="S152" s="34"/>
    </row>
    <row r="153" spans="1:19" s="11" customFormat="1" ht="15.75" customHeight="1" x14ac:dyDescent="0.25">
      <c r="A153" s="32" t="s">
        <v>45</v>
      </c>
      <c r="B153" s="7"/>
      <c r="C153" s="8">
        <v>40345</v>
      </c>
      <c r="D153" s="25"/>
      <c r="E153" s="9">
        <v>10</v>
      </c>
      <c r="F153" s="29" t="s">
        <v>18</v>
      </c>
      <c r="G153" s="29" t="s">
        <v>14</v>
      </c>
      <c r="H153" s="7" t="s">
        <v>107</v>
      </c>
      <c r="I153" s="7" t="s">
        <v>107</v>
      </c>
      <c r="J153" s="7" t="s">
        <v>107</v>
      </c>
      <c r="K153" s="7">
        <v>24.4</v>
      </c>
      <c r="L153" s="7" t="s">
        <v>107</v>
      </c>
      <c r="M153" s="7"/>
      <c r="N153" s="7"/>
      <c r="O153" s="7"/>
      <c r="P153" s="7"/>
      <c r="Q153" s="7"/>
      <c r="S153" s="34"/>
    </row>
    <row r="154" spans="1:19" s="11" customFormat="1" ht="15.75" customHeight="1" x14ac:dyDescent="0.25">
      <c r="A154" s="32" t="s">
        <v>45</v>
      </c>
      <c r="B154" s="7"/>
      <c r="C154" s="8">
        <v>40345</v>
      </c>
      <c r="D154" s="25"/>
      <c r="E154" s="9">
        <v>11</v>
      </c>
      <c r="F154" s="29" t="s">
        <v>18</v>
      </c>
      <c r="G154" s="29" t="s">
        <v>14</v>
      </c>
      <c r="H154" s="7" t="s">
        <v>107</v>
      </c>
      <c r="I154" s="7" t="s">
        <v>107</v>
      </c>
      <c r="J154" s="7" t="s">
        <v>107</v>
      </c>
      <c r="K154" s="7">
        <v>30.6</v>
      </c>
      <c r="L154" s="7" t="s">
        <v>107</v>
      </c>
      <c r="M154" s="7"/>
      <c r="N154" s="7"/>
      <c r="O154" s="7"/>
      <c r="P154" s="7"/>
      <c r="Q154" s="7"/>
      <c r="S154" s="34"/>
    </row>
    <row r="155" spans="1:19" s="11" customFormat="1" ht="15.75" customHeight="1" x14ac:dyDescent="0.25">
      <c r="A155" s="32" t="s">
        <v>45</v>
      </c>
      <c r="B155" s="7"/>
      <c r="C155" s="8">
        <v>40345</v>
      </c>
      <c r="D155" s="25"/>
      <c r="E155" s="9">
        <v>12</v>
      </c>
      <c r="F155" s="29" t="s">
        <v>19</v>
      </c>
      <c r="G155" s="29" t="s">
        <v>14</v>
      </c>
      <c r="H155" s="7" t="s">
        <v>107</v>
      </c>
      <c r="I155" s="7" t="s">
        <v>107</v>
      </c>
      <c r="J155" s="7" t="s">
        <v>107</v>
      </c>
      <c r="K155" s="7">
        <v>14.3</v>
      </c>
      <c r="L155" s="7" t="s">
        <v>107</v>
      </c>
      <c r="M155" s="7"/>
      <c r="N155" s="7"/>
      <c r="O155" s="7"/>
      <c r="P155" s="7"/>
      <c r="Q155" s="7"/>
      <c r="S155" s="34"/>
    </row>
    <row r="156" spans="1:19" s="11" customFormat="1" ht="15.75" customHeight="1" x14ac:dyDescent="0.25">
      <c r="A156" s="32" t="s">
        <v>45</v>
      </c>
      <c r="B156" s="7"/>
      <c r="C156" s="8">
        <v>40345</v>
      </c>
      <c r="D156" s="25"/>
      <c r="E156" s="9">
        <v>13</v>
      </c>
      <c r="F156" s="29" t="s">
        <v>19</v>
      </c>
      <c r="G156" s="29" t="s">
        <v>14</v>
      </c>
      <c r="H156" s="7" t="s">
        <v>107</v>
      </c>
      <c r="I156" s="7" t="s">
        <v>107</v>
      </c>
      <c r="J156" s="7" t="s">
        <v>107</v>
      </c>
      <c r="K156" s="7">
        <v>6.26</v>
      </c>
      <c r="L156" s="7" t="s">
        <v>107</v>
      </c>
      <c r="M156" s="7"/>
      <c r="N156" s="7"/>
      <c r="O156" s="7"/>
      <c r="P156" s="7"/>
      <c r="Q156" s="7"/>
      <c r="S156" s="34"/>
    </row>
    <row r="157" spans="1:19" s="11" customFormat="1" ht="15.75" customHeight="1" x14ac:dyDescent="0.25">
      <c r="A157" s="32" t="s">
        <v>45</v>
      </c>
      <c r="B157" s="7"/>
      <c r="C157" s="8">
        <v>40345</v>
      </c>
      <c r="D157" s="25"/>
      <c r="E157" s="9">
        <v>14</v>
      </c>
      <c r="F157" s="29" t="s">
        <v>19</v>
      </c>
      <c r="G157" s="29" t="s">
        <v>14</v>
      </c>
      <c r="H157" s="7" t="s">
        <v>107</v>
      </c>
      <c r="I157" s="7" t="s">
        <v>107</v>
      </c>
      <c r="J157" s="7" t="s">
        <v>107</v>
      </c>
      <c r="K157" s="7">
        <v>7.94</v>
      </c>
      <c r="L157" s="7" t="s">
        <v>107</v>
      </c>
      <c r="M157" s="7"/>
      <c r="N157" s="7"/>
      <c r="O157" s="7"/>
      <c r="P157" s="7"/>
      <c r="Q157" s="7"/>
      <c r="S157" s="34"/>
    </row>
    <row r="158" spans="1:19" s="11" customFormat="1" ht="15.75" customHeight="1" x14ac:dyDescent="0.25">
      <c r="A158" s="32" t="s">
        <v>45</v>
      </c>
      <c r="B158" s="7"/>
      <c r="C158" s="8">
        <v>40345</v>
      </c>
      <c r="D158" s="25"/>
      <c r="E158" s="9">
        <v>15</v>
      </c>
      <c r="F158" s="29" t="s">
        <v>20</v>
      </c>
      <c r="G158" s="29" t="s">
        <v>14</v>
      </c>
      <c r="H158" s="7" t="s">
        <v>107</v>
      </c>
      <c r="I158" s="7" t="s">
        <v>107</v>
      </c>
      <c r="J158" s="7" t="s">
        <v>107</v>
      </c>
      <c r="K158" s="7">
        <v>40</v>
      </c>
      <c r="L158" s="7" t="s">
        <v>107</v>
      </c>
      <c r="M158" s="7"/>
      <c r="N158" s="7"/>
      <c r="O158" s="7"/>
      <c r="P158" s="7"/>
      <c r="Q158" s="7"/>
      <c r="S158" s="34"/>
    </row>
    <row r="159" spans="1:19" s="11" customFormat="1" ht="15.75" customHeight="1" x14ac:dyDescent="0.25">
      <c r="A159" s="32" t="s">
        <v>45</v>
      </c>
      <c r="B159" s="7"/>
      <c r="C159" s="8">
        <v>40345</v>
      </c>
      <c r="D159" s="25"/>
      <c r="E159" s="9">
        <v>16</v>
      </c>
      <c r="F159" s="29" t="s">
        <v>20</v>
      </c>
      <c r="G159" s="29" t="s">
        <v>14</v>
      </c>
      <c r="H159" s="7" t="s">
        <v>107</v>
      </c>
      <c r="I159" s="7" t="s">
        <v>107</v>
      </c>
      <c r="J159" s="7" t="s">
        <v>107</v>
      </c>
      <c r="K159" s="7">
        <v>106</v>
      </c>
      <c r="L159" s="7" t="s">
        <v>107</v>
      </c>
      <c r="M159" s="7"/>
      <c r="N159" s="7"/>
      <c r="O159" s="7"/>
      <c r="P159" s="7"/>
      <c r="Q159" s="7"/>
      <c r="S159" s="34"/>
    </row>
    <row r="160" spans="1:19" s="11" customFormat="1" ht="15.75" customHeight="1" x14ac:dyDescent="0.25">
      <c r="A160" s="32" t="s">
        <v>45</v>
      </c>
      <c r="B160" s="7"/>
      <c r="C160" s="8">
        <v>40345</v>
      </c>
      <c r="D160" s="25"/>
      <c r="E160" s="9">
        <v>17</v>
      </c>
      <c r="F160" s="29" t="s">
        <v>20</v>
      </c>
      <c r="G160" s="29" t="s">
        <v>14</v>
      </c>
      <c r="H160" s="7" t="s">
        <v>107</v>
      </c>
      <c r="I160" s="7" t="s">
        <v>107</v>
      </c>
      <c r="J160" s="7" t="s">
        <v>107</v>
      </c>
      <c r="K160" s="7">
        <v>38.1</v>
      </c>
      <c r="L160" s="7" t="s">
        <v>107</v>
      </c>
      <c r="M160" s="7"/>
      <c r="N160" s="7"/>
      <c r="O160" s="7"/>
      <c r="P160" s="7"/>
      <c r="Q160" s="7"/>
      <c r="S160" s="34"/>
    </row>
    <row r="161" spans="1:19" s="11" customFormat="1" ht="15.75" customHeight="1" x14ac:dyDescent="0.25">
      <c r="A161" s="32" t="s">
        <v>45</v>
      </c>
      <c r="B161" s="7"/>
      <c r="C161" s="8">
        <v>40345</v>
      </c>
      <c r="D161" s="25"/>
      <c r="E161" s="9">
        <v>18</v>
      </c>
      <c r="F161" s="29" t="s">
        <v>20</v>
      </c>
      <c r="G161" s="29" t="s">
        <v>14</v>
      </c>
      <c r="H161" s="7" t="s">
        <v>107</v>
      </c>
      <c r="I161" s="7" t="s">
        <v>107</v>
      </c>
      <c r="J161" s="7" t="s">
        <v>107</v>
      </c>
      <c r="K161" s="7">
        <v>21.8</v>
      </c>
      <c r="L161" s="7" t="s">
        <v>107</v>
      </c>
      <c r="M161" s="7"/>
      <c r="N161" s="7"/>
      <c r="O161" s="7"/>
      <c r="P161" s="7"/>
      <c r="Q161" s="7"/>
      <c r="S161" s="34"/>
    </row>
    <row r="162" spans="1:19" s="11" customFormat="1" ht="15.75" customHeight="1" x14ac:dyDescent="0.25">
      <c r="A162" s="32" t="s">
        <v>45</v>
      </c>
      <c r="B162" s="7"/>
      <c r="C162" s="8">
        <v>40345</v>
      </c>
      <c r="D162" s="25"/>
      <c r="E162" s="9">
        <v>19</v>
      </c>
      <c r="F162" s="29" t="s">
        <v>20</v>
      </c>
      <c r="G162" s="29" t="s">
        <v>14</v>
      </c>
      <c r="H162" s="7" t="s">
        <v>107</v>
      </c>
      <c r="I162" s="7" t="s">
        <v>107</v>
      </c>
      <c r="J162" s="7" t="s">
        <v>107</v>
      </c>
      <c r="K162" s="7">
        <v>34.299999999999997</v>
      </c>
      <c r="L162" s="7" t="s">
        <v>107</v>
      </c>
      <c r="M162" s="7"/>
      <c r="N162" s="7"/>
      <c r="O162" s="7"/>
      <c r="P162" s="7"/>
      <c r="Q162" s="7"/>
      <c r="S162" s="34"/>
    </row>
    <row r="163" spans="1:19" s="11" customFormat="1" ht="15.75" customHeight="1" x14ac:dyDescent="0.25">
      <c r="A163" s="32" t="s">
        <v>45</v>
      </c>
      <c r="B163" s="7"/>
      <c r="C163" s="8">
        <v>40345</v>
      </c>
      <c r="D163" s="25"/>
      <c r="E163" s="9">
        <v>20</v>
      </c>
      <c r="F163" s="29" t="s">
        <v>20</v>
      </c>
      <c r="G163" s="29" t="s">
        <v>14</v>
      </c>
      <c r="H163" s="7" t="s">
        <v>107</v>
      </c>
      <c r="I163" s="7" t="s">
        <v>107</v>
      </c>
      <c r="J163" s="7" t="s">
        <v>107</v>
      </c>
      <c r="K163" s="7">
        <v>14.2</v>
      </c>
      <c r="L163" s="7" t="s">
        <v>107</v>
      </c>
      <c r="M163" s="7"/>
      <c r="N163" s="7"/>
      <c r="O163" s="7"/>
      <c r="P163" s="7"/>
      <c r="Q163" s="7"/>
      <c r="S163" s="34"/>
    </row>
    <row r="164" spans="1:19" s="11" customFormat="1" ht="15.75" customHeight="1" x14ac:dyDescent="0.25">
      <c r="A164" s="32" t="s">
        <v>45</v>
      </c>
      <c r="B164" s="7"/>
      <c r="C164" s="8">
        <v>40379</v>
      </c>
      <c r="D164" s="25"/>
      <c r="E164" s="9">
        <v>1</v>
      </c>
      <c r="F164" s="29" t="s">
        <v>13</v>
      </c>
      <c r="G164" s="29" t="s">
        <v>14</v>
      </c>
      <c r="H164" s="7" t="s">
        <v>107</v>
      </c>
      <c r="I164" s="7" t="s">
        <v>107</v>
      </c>
      <c r="J164" s="7" t="s">
        <v>107</v>
      </c>
      <c r="K164" s="7">
        <v>44.1</v>
      </c>
      <c r="L164" s="7" t="s">
        <v>107</v>
      </c>
      <c r="M164" s="7"/>
      <c r="N164" s="7"/>
      <c r="O164" s="7"/>
      <c r="P164" s="7"/>
      <c r="Q164" s="7"/>
      <c r="S164" s="34"/>
    </row>
    <row r="165" spans="1:19" s="11" customFormat="1" ht="15.75" customHeight="1" x14ac:dyDescent="0.25">
      <c r="A165" s="32" t="s">
        <v>45</v>
      </c>
      <c r="B165" s="7"/>
      <c r="C165" s="8">
        <v>40379</v>
      </c>
      <c r="D165" s="25"/>
      <c r="E165" s="9">
        <v>2</v>
      </c>
      <c r="F165" s="29" t="s">
        <v>13</v>
      </c>
      <c r="G165" s="29" t="s">
        <v>14</v>
      </c>
      <c r="H165" s="7" t="s">
        <v>107</v>
      </c>
      <c r="I165" s="7" t="s">
        <v>107</v>
      </c>
      <c r="J165" s="7" t="s">
        <v>107</v>
      </c>
      <c r="K165" s="7">
        <v>58.2</v>
      </c>
      <c r="L165" s="7" t="s">
        <v>107</v>
      </c>
      <c r="M165" s="7"/>
      <c r="N165" s="7"/>
      <c r="O165" s="7"/>
      <c r="P165" s="7"/>
      <c r="Q165" s="7"/>
      <c r="S165" s="34"/>
    </row>
    <row r="166" spans="1:19" s="11" customFormat="1" ht="15.75" customHeight="1" x14ac:dyDescent="0.25">
      <c r="A166" s="32" t="s">
        <v>45</v>
      </c>
      <c r="B166" s="7"/>
      <c r="C166" s="8">
        <v>40379</v>
      </c>
      <c r="D166" s="25"/>
      <c r="E166" s="9">
        <v>3</v>
      </c>
      <c r="F166" s="29" t="s">
        <v>13</v>
      </c>
      <c r="G166" s="29" t="s">
        <v>14</v>
      </c>
      <c r="H166" s="7" t="s">
        <v>107</v>
      </c>
      <c r="I166" s="7" t="s">
        <v>107</v>
      </c>
      <c r="J166" s="7" t="s">
        <v>107</v>
      </c>
      <c r="K166" s="7">
        <v>39.5</v>
      </c>
      <c r="L166" s="7" t="s">
        <v>107</v>
      </c>
      <c r="M166" s="7"/>
      <c r="N166" s="7"/>
      <c r="O166" s="7"/>
      <c r="P166" s="7"/>
      <c r="Q166" s="7"/>
      <c r="S166" s="34"/>
    </row>
    <row r="167" spans="1:19" s="11" customFormat="1" ht="15.75" customHeight="1" x14ac:dyDescent="0.25">
      <c r="A167" s="32" t="s">
        <v>45</v>
      </c>
      <c r="B167" s="7"/>
      <c r="C167" s="8">
        <v>40379</v>
      </c>
      <c r="D167" s="25"/>
      <c r="E167" s="9">
        <v>4</v>
      </c>
      <c r="F167" s="29" t="s">
        <v>15</v>
      </c>
      <c r="G167" s="29" t="s">
        <v>14</v>
      </c>
      <c r="H167" s="7" t="s">
        <v>107</v>
      </c>
      <c r="I167" s="7" t="s">
        <v>107</v>
      </c>
      <c r="J167" s="7" t="s">
        <v>107</v>
      </c>
      <c r="K167" s="7">
        <v>35.6</v>
      </c>
      <c r="L167" s="7" t="s">
        <v>107</v>
      </c>
      <c r="M167" s="7"/>
      <c r="N167" s="7"/>
      <c r="O167" s="7"/>
      <c r="P167" s="7"/>
      <c r="Q167" s="7" t="s">
        <v>57</v>
      </c>
      <c r="S167" s="34"/>
    </row>
    <row r="168" spans="1:19" s="11" customFormat="1" ht="15.75" customHeight="1" x14ac:dyDescent="0.25">
      <c r="A168" s="32" t="s">
        <v>45</v>
      </c>
      <c r="B168" s="7"/>
      <c r="C168" s="8">
        <v>40379</v>
      </c>
      <c r="D168" s="25"/>
      <c r="E168" s="9">
        <v>5</v>
      </c>
      <c r="F168" s="29" t="s">
        <v>15</v>
      </c>
      <c r="G168" s="29" t="s">
        <v>14</v>
      </c>
      <c r="H168" s="7" t="s">
        <v>107</v>
      </c>
      <c r="I168" s="7" t="s">
        <v>107</v>
      </c>
      <c r="J168" s="7" t="s">
        <v>107</v>
      </c>
      <c r="K168" s="7">
        <v>24.9</v>
      </c>
      <c r="L168" s="7" t="s">
        <v>107</v>
      </c>
      <c r="M168" s="7"/>
      <c r="N168" s="7"/>
      <c r="O168" s="7"/>
      <c r="P168" s="7"/>
      <c r="Q168" s="7"/>
      <c r="S168" s="34"/>
    </row>
    <row r="169" spans="1:19" s="11" customFormat="1" ht="15.75" customHeight="1" x14ac:dyDescent="0.25">
      <c r="A169" s="32" t="s">
        <v>45</v>
      </c>
      <c r="B169" s="7"/>
      <c r="C169" s="8">
        <v>40379</v>
      </c>
      <c r="D169" s="25"/>
      <c r="E169" s="9">
        <v>6</v>
      </c>
      <c r="F169" s="29" t="s">
        <v>17</v>
      </c>
      <c r="G169" s="29" t="s">
        <v>14</v>
      </c>
      <c r="H169" s="7" t="s">
        <v>107</v>
      </c>
      <c r="I169" s="7" t="s">
        <v>107</v>
      </c>
      <c r="J169" s="7" t="s">
        <v>107</v>
      </c>
      <c r="K169" s="7">
        <v>32.9</v>
      </c>
      <c r="L169" s="7" t="s">
        <v>107</v>
      </c>
      <c r="M169" s="7"/>
      <c r="N169" s="7"/>
      <c r="O169" s="7"/>
      <c r="P169" s="7"/>
      <c r="Q169" s="7"/>
      <c r="S169" s="34"/>
    </row>
    <row r="170" spans="1:19" s="11" customFormat="1" ht="15.75" customHeight="1" x14ac:dyDescent="0.25">
      <c r="A170" s="32" t="s">
        <v>45</v>
      </c>
      <c r="B170" s="7"/>
      <c r="C170" s="8">
        <v>40379</v>
      </c>
      <c r="D170" s="25"/>
      <c r="E170" s="9">
        <v>7</v>
      </c>
      <c r="F170" s="29" t="s">
        <v>17</v>
      </c>
      <c r="G170" s="29" t="s">
        <v>14</v>
      </c>
      <c r="H170" s="7" t="s">
        <v>107</v>
      </c>
      <c r="I170" s="7" t="s">
        <v>107</v>
      </c>
      <c r="J170" s="7" t="s">
        <v>107</v>
      </c>
      <c r="K170" s="7">
        <v>12.4</v>
      </c>
      <c r="L170" s="7" t="s">
        <v>107</v>
      </c>
      <c r="M170" s="7"/>
      <c r="N170" s="7"/>
      <c r="O170" s="7"/>
      <c r="P170" s="7"/>
      <c r="Q170" s="7"/>
      <c r="S170" s="34"/>
    </row>
    <row r="171" spans="1:19" s="11" customFormat="1" ht="15.75" customHeight="1" x14ac:dyDescent="0.25">
      <c r="A171" s="32" t="s">
        <v>45</v>
      </c>
      <c r="B171" s="7"/>
      <c r="C171" s="8">
        <v>40379</v>
      </c>
      <c r="D171" s="25"/>
      <c r="E171" s="9">
        <v>8</v>
      </c>
      <c r="F171" s="29" t="s">
        <v>17</v>
      </c>
      <c r="G171" s="29" t="s">
        <v>14</v>
      </c>
      <c r="H171" s="7" t="s">
        <v>107</v>
      </c>
      <c r="I171" s="7" t="s">
        <v>107</v>
      </c>
      <c r="J171" s="7" t="s">
        <v>107</v>
      </c>
      <c r="K171" s="7">
        <v>9.1300000000000008</v>
      </c>
      <c r="L171" s="7" t="s">
        <v>107</v>
      </c>
      <c r="M171" s="7"/>
      <c r="N171" s="7"/>
      <c r="O171" s="7"/>
      <c r="P171" s="7"/>
      <c r="Q171" s="7"/>
      <c r="S171" s="34"/>
    </row>
    <row r="172" spans="1:19" s="11" customFormat="1" ht="15.75" customHeight="1" x14ac:dyDescent="0.25">
      <c r="A172" s="32" t="s">
        <v>45</v>
      </c>
      <c r="B172" s="7"/>
      <c r="C172" s="8">
        <v>40379</v>
      </c>
      <c r="D172" s="25"/>
      <c r="E172" s="9">
        <v>9</v>
      </c>
      <c r="F172" s="29" t="s">
        <v>18</v>
      </c>
      <c r="G172" s="29" t="s">
        <v>14</v>
      </c>
      <c r="H172" s="7" t="s">
        <v>107</v>
      </c>
      <c r="I172" s="7" t="s">
        <v>107</v>
      </c>
      <c r="J172" s="7" t="s">
        <v>107</v>
      </c>
      <c r="K172" s="7">
        <v>2.0099999999999998</v>
      </c>
      <c r="L172" s="7" t="s">
        <v>107</v>
      </c>
      <c r="M172" s="7"/>
      <c r="N172" s="7"/>
      <c r="O172" s="7"/>
      <c r="P172" s="7"/>
      <c r="Q172" s="7"/>
      <c r="S172" s="34"/>
    </row>
    <row r="173" spans="1:19" s="11" customFormat="1" ht="15.75" customHeight="1" x14ac:dyDescent="0.25">
      <c r="A173" s="32" t="s">
        <v>45</v>
      </c>
      <c r="B173" s="7"/>
      <c r="C173" s="8">
        <v>40379</v>
      </c>
      <c r="D173" s="25"/>
      <c r="E173" s="9">
        <v>10</v>
      </c>
      <c r="F173" s="29" t="s">
        <v>18</v>
      </c>
      <c r="G173" s="29" t="s">
        <v>14</v>
      </c>
      <c r="H173" s="7" t="s">
        <v>107</v>
      </c>
      <c r="I173" s="7" t="s">
        <v>107</v>
      </c>
      <c r="J173" s="7" t="s">
        <v>107</v>
      </c>
      <c r="K173" s="7">
        <v>5.88</v>
      </c>
      <c r="L173" s="7" t="s">
        <v>107</v>
      </c>
      <c r="M173" s="7"/>
      <c r="N173" s="7"/>
      <c r="O173" s="7"/>
      <c r="P173" s="7"/>
      <c r="Q173" s="7"/>
      <c r="S173" s="34"/>
    </row>
    <row r="174" spans="1:19" s="11" customFormat="1" ht="15.75" customHeight="1" x14ac:dyDescent="0.25">
      <c r="A174" s="32" t="s">
        <v>45</v>
      </c>
      <c r="B174" s="7"/>
      <c r="C174" s="8">
        <v>40379</v>
      </c>
      <c r="D174" s="25"/>
      <c r="E174" s="9">
        <v>11</v>
      </c>
      <c r="F174" s="29" t="s">
        <v>18</v>
      </c>
      <c r="G174" s="29" t="s">
        <v>14</v>
      </c>
      <c r="H174" s="7" t="s">
        <v>107</v>
      </c>
      <c r="I174" s="7" t="s">
        <v>107</v>
      </c>
      <c r="J174" s="7" t="s">
        <v>107</v>
      </c>
      <c r="K174" s="7">
        <v>27.4</v>
      </c>
      <c r="L174" s="7" t="s">
        <v>107</v>
      </c>
      <c r="M174" s="7"/>
      <c r="N174" s="7"/>
      <c r="O174" s="7"/>
      <c r="P174" s="7"/>
      <c r="Q174" s="7"/>
      <c r="S174" s="34"/>
    </row>
    <row r="175" spans="1:19" s="11" customFormat="1" ht="15.75" customHeight="1" x14ac:dyDescent="0.25">
      <c r="A175" s="32" t="s">
        <v>45</v>
      </c>
      <c r="B175" s="7"/>
      <c r="C175" s="8">
        <v>40379</v>
      </c>
      <c r="D175" s="25"/>
      <c r="E175" s="9">
        <v>12</v>
      </c>
      <c r="F175" s="29" t="s">
        <v>19</v>
      </c>
      <c r="G175" s="29" t="s">
        <v>14</v>
      </c>
      <c r="H175" s="7" t="s">
        <v>107</v>
      </c>
      <c r="I175" s="7" t="s">
        <v>107</v>
      </c>
      <c r="J175" s="7" t="s">
        <v>107</v>
      </c>
      <c r="K175" s="7">
        <v>7.28</v>
      </c>
      <c r="L175" s="7" t="s">
        <v>107</v>
      </c>
      <c r="M175" s="7"/>
      <c r="N175" s="7"/>
      <c r="O175" s="7"/>
      <c r="P175" s="7"/>
      <c r="Q175" s="7"/>
      <c r="S175" s="34"/>
    </row>
    <row r="176" spans="1:19" s="11" customFormat="1" ht="15.75" customHeight="1" x14ac:dyDescent="0.25">
      <c r="A176" s="32" t="s">
        <v>45</v>
      </c>
      <c r="B176" s="7"/>
      <c r="C176" s="8">
        <v>40379</v>
      </c>
      <c r="D176" s="25"/>
      <c r="E176" s="9">
        <v>13</v>
      </c>
      <c r="F176" s="29" t="s">
        <v>19</v>
      </c>
      <c r="G176" s="29" t="s">
        <v>14</v>
      </c>
      <c r="H176" s="7" t="s">
        <v>107</v>
      </c>
      <c r="I176" s="7" t="s">
        <v>107</v>
      </c>
      <c r="J176" s="7" t="s">
        <v>107</v>
      </c>
      <c r="K176" s="7">
        <v>2.86</v>
      </c>
      <c r="L176" s="7" t="s">
        <v>107</v>
      </c>
      <c r="M176" s="7"/>
      <c r="N176" s="7"/>
      <c r="O176" s="7"/>
      <c r="P176" s="7"/>
      <c r="Q176" s="7"/>
      <c r="S176" s="34"/>
    </row>
    <row r="177" spans="1:19" s="11" customFormat="1" ht="15.75" customHeight="1" x14ac:dyDescent="0.25">
      <c r="A177" s="32" t="s">
        <v>45</v>
      </c>
      <c r="B177" s="7"/>
      <c r="C177" s="8">
        <v>40379</v>
      </c>
      <c r="D177" s="25"/>
      <c r="E177" s="9">
        <v>14</v>
      </c>
      <c r="F177" s="29" t="s">
        <v>19</v>
      </c>
      <c r="G177" s="29" t="s">
        <v>14</v>
      </c>
      <c r="H177" s="7" t="s">
        <v>107</v>
      </c>
      <c r="I177" s="7" t="s">
        <v>107</v>
      </c>
      <c r="J177" s="7" t="s">
        <v>107</v>
      </c>
      <c r="K177" s="7">
        <v>1.89</v>
      </c>
      <c r="L177" s="7" t="s">
        <v>107</v>
      </c>
      <c r="M177" s="7"/>
      <c r="N177" s="7"/>
      <c r="O177" s="7"/>
      <c r="P177" s="7"/>
      <c r="Q177" s="7"/>
      <c r="S177" s="34"/>
    </row>
    <row r="178" spans="1:19" s="11" customFormat="1" ht="15.75" customHeight="1" x14ac:dyDescent="0.25">
      <c r="A178" s="32" t="s">
        <v>45</v>
      </c>
      <c r="B178" s="7"/>
      <c r="C178" s="8">
        <v>40379</v>
      </c>
      <c r="D178" s="25"/>
      <c r="E178" s="9">
        <v>15</v>
      </c>
      <c r="F178" s="29" t="s">
        <v>20</v>
      </c>
      <c r="G178" s="29" t="s">
        <v>14</v>
      </c>
      <c r="H178" s="7" t="s">
        <v>107</v>
      </c>
      <c r="I178" s="7" t="s">
        <v>107</v>
      </c>
      <c r="J178" s="7" t="s">
        <v>107</v>
      </c>
      <c r="K178" s="7">
        <v>8.0299999999999994</v>
      </c>
      <c r="L178" s="7" t="s">
        <v>107</v>
      </c>
      <c r="M178" s="7"/>
      <c r="N178" s="7"/>
      <c r="O178" s="7"/>
      <c r="P178" s="7"/>
      <c r="Q178" s="7"/>
      <c r="S178" s="34"/>
    </row>
    <row r="179" spans="1:19" s="11" customFormat="1" ht="15.75" customHeight="1" x14ac:dyDescent="0.25">
      <c r="A179" s="32" t="s">
        <v>45</v>
      </c>
      <c r="B179" s="7"/>
      <c r="C179" s="8">
        <v>40379</v>
      </c>
      <c r="D179" s="25"/>
      <c r="E179" s="9">
        <v>16</v>
      </c>
      <c r="F179" s="29" t="s">
        <v>20</v>
      </c>
      <c r="G179" s="29" t="s">
        <v>14</v>
      </c>
      <c r="H179" s="7" t="s">
        <v>107</v>
      </c>
      <c r="I179" s="7" t="s">
        <v>107</v>
      </c>
      <c r="J179" s="7" t="s">
        <v>107</v>
      </c>
      <c r="K179" s="7">
        <v>13</v>
      </c>
      <c r="L179" s="7" t="s">
        <v>107</v>
      </c>
      <c r="M179" s="7"/>
      <c r="N179" s="7"/>
      <c r="O179" s="7"/>
      <c r="P179" s="7"/>
      <c r="Q179" s="7"/>
      <c r="S179" s="34"/>
    </row>
    <row r="180" spans="1:19" s="11" customFormat="1" ht="15.75" customHeight="1" x14ac:dyDescent="0.25">
      <c r="A180" s="32" t="s">
        <v>45</v>
      </c>
      <c r="B180" s="7"/>
      <c r="C180" s="8">
        <v>40379</v>
      </c>
      <c r="D180" s="25"/>
      <c r="E180" s="9">
        <v>17</v>
      </c>
      <c r="F180" s="29" t="s">
        <v>20</v>
      </c>
      <c r="G180" s="29" t="s">
        <v>14</v>
      </c>
      <c r="H180" s="7" t="s">
        <v>107</v>
      </c>
      <c r="I180" s="7" t="s">
        <v>107</v>
      </c>
      <c r="J180" s="7" t="s">
        <v>107</v>
      </c>
      <c r="K180" s="7">
        <v>10.8</v>
      </c>
      <c r="L180" s="7" t="s">
        <v>107</v>
      </c>
      <c r="M180" s="7"/>
      <c r="N180" s="7"/>
      <c r="O180" s="7"/>
      <c r="P180" s="7"/>
      <c r="Q180" s="7"/>
      <c r="S180" s="34"/>
    </row>
    <row r="181" spans="1:19" s="11" customFormat="1" ht="15.75" customHeight="1" x14ac:dyDescent="0.25">
      <c r="A181" s="32" t="s">
        <v>45</v>
      </c>
      <c r="B181" s="7"/>
      <c r="C181" s="8">
        <v>40379</v>
      </c>
      <c r="D181" s="25"/>
      <c r="E181" s="9">
        <v>18</v>
      </c>
      <c r="F181" s="29" t="s">
        <v>20</v>
      </c>
      <c r="G181" s="29" t="s">
        <v>14</v>
      </c>
      <c r="H181" s="7" t="s">
        <v>107</v>
      </c>
      <c r="I181" s="7" t="s">
        <v>107</v>
      </c>
      <c r="J181" s="7" t="s">
        <v>107</v>
      </c>
      <c r="K181" s="7">
        <v>0.01</v>
      </c>
      <c r="L181" s="7" t="s">
        <v>107</v>
      </c>
      <c r="M181" s="7"/>
      <c r="N181" s="7"/>
      <c r="O181" s="7"/>
      <c r="P181" s="7"/>
      <c r="Q181" s="7"/>
      <c r="S181" s="34"/>
    </row>
    <row r="182" spans="1:19" s="11" customFormat="1" ht="15.75" customHeight="1" x14ac:dyDescent="0.25">
      <c r="A182" s="32" t="s">
        <v>45</v>
      </c>
      <c r="B182" s="7"/>
      <c r="C182" s="8">
        <v>40379</v>
      </c>
      <c r="D182" s="25"/>
      <c r="E182" s="9">
        <v>19</v>
      </c>
      <c r="F182" s="29" t="s">
        <v>20</v>
      </c>
      <c r="G182" s="29" t="s">
        <v>14</v>
      </c>
      <c r="H182" s="7" t="s">
        <v>107</v>
      </c>
      <c r="I182" s="7" t="s">
        <v>107</v>
      </c>
      <c r="J182" s="7" t="s">
        <v>107</v>
      </c>
      <c r="K182" s="7">
        <v>8.86</v>
      </c>
      <c r="L182" s="7" t="s">
        <v>107</v>
      </c>
      <c r="M182" s="7"/>
      <c r="N182" s="7"/>
      <c r="O182" s="7"/>
      <c r="P182" s="7"/>
      <c r="Q182" s="7"/>
      <c r="S182" s="34"/>
    </row>
    <row r="183" spans="1:19" s="11" customFormat="1" ht="15.75" customHeight="1" x14ac:dyDescent="0.25">
      <c r="A183" s="32" t="s">
        <v>45</v>
      </c>
      <c r="B183" s="7"/>
      <c r="C183" s="8">
        <v>40379</v>
      </c>
      <c r="D183" s="25"/>
      <c r="E183" s="9">
        <v>20</v>
      </c>
      <c r="F183" s="29" t="s">
        <v>20</v>
      </c>
      <c r="G183" s="29" t="s">
        <v>14</v>
      </c>
      <c r="H183" s="7" t="s">
        <v>107</v>
      </c>
      <c r="I183" s="7" t="s">
        <v>107</v>
      </c>
      <c r="J183" s="7" t="s">
        <v>107</v>
      </c>
      <c r="K183" s="7">
        <v>2.4500000000000002</v>
      </c>
      <c r="L183" s="7" t="s">
        <v>107</v>
      </c>
      <c r="M183" s="7"/>
      <c r="N183" s="7"/>
      <c r="O183" s="7"/>
      <c r="P183" s="7"/>
      <c r="Q183" s="7"/>
      <c r="S183" s="34"/>
    </row>
    <row r="184" spans="1:19" s="11" customFormat="1" ht="15.75" customHeight="1" x14ac:dyDescent="0.25">
      <c r="A184" s="32" t="s">
        <v>45</v>
      </c>
      <c r="B184" s="7"/>
      <c r="C184" s="8">
        <v>40408</v>
      </c>
      <c r="D184" s="25"/>
      <c r="E184" s="9">
        <v>1</v>
      </c>
      <c r="F184" s="29" t="s">
        <v>13</v>
      </c>
      <c r="G184" s="29" t="s">
        <v>14</v>
      </c>
      <c r="H184" s="7" t="s">
        <v>107</v>
      </c>
      <c r="I184" s="7" t="s">
        <v>107</v>
      </c>
      <c r="J184" s="7" t="s">
        <v>107</v>
      </c>
      <c r="K184" s="7">
        <v>9.27</v>
      </c>
      <c r="L184" s="7" t="s">
        <v>107</v>
      </c>
      <c r="M184" s="7"/>
      <c r="N184" s="7"/>
      <c r="O184" s="7"/>
      <c r="P184" s="7"/>
      <c r="Q184" s="7"/>
      <c r="S184" s="34"/>
    </row>
    <row r="185" spans="1:19" s="11" customFormat="1" ht="15.75" customHeight="1" x14ac:dyDescent="0.25">
      <c r="A185" s="32" t="s">
        <v>45</v>
      </c>
      <c r="B185" s="7"/>
      <c r="C185" s="8">
        <v>40408</v>
      </c>
      <c r="D185" s="25"/>
      <c r="E185" s="9">
        <v>2</v>
      </c>
      <c r="F185" s="29" t="s">
        <v>13</v>
      </c>
      <c r="G185" s="29" t="s">
        <v>14</v>
      </c>
      <c r="H185" s="7" t="s">
        <v>107</v>
      </c>
      <c r="I185" s="7" t="s">
        <v>107</v>
      </c>
      <c r="J185" s="7" t="s">
        <v>107</v>
      </c>
      <c r="K185" s="7">
        <v>11.3</v>
      </c>
      <c r="L185" s="7" t="s">
        <v>107</v>
      </c>
      <c r="M185" s="7"/>
      <c r="N185" s="7"/>
      <c r="O185" s="7"/>
      <c r="P185" s="7"/>
      <c r="Q185" s="7"/>
      <c r="S185" s="34"/>
    </row>
    <row r="186" spans="1:19" s="11" customFormat="1" ht="15.75" customHeight="1" x14ac:dyDescent="0.25">
      <c r="A186" s="32" t="s">
        <v>45</v>
      </c>
      <c r="B186" s="7"/>
      <c r="C186" s="8">
        <v>40408</v>
      </c>
      <c r="D186" s="25"/>
      <c r="E186" s="9">
        <v>3</v>
      </c>
      <c r="F186" s="29" t="s">
        <v>13</v>
      </c>
      <c r="G186" s="29" t="s">
        <v>14</v>
      </c>
      <c r="H186" s="7" t="s">
        <v>107</v>
      </c>
      <c r="I186" s="7" t="s">
        <v>107</v>
      </c>
      <c r="J186" s="7" t="s">
        <v>107</v>
      </c>
      <c r="K186" s="7">
        <v>3.14</v>
      </c>
      <c r="L186" s="7" t="s">
        <v>107</v>
      </c>
      <c r="M186" s="7"/>
      <c r="N186" s="7"/>
      <c r="O186" s="7"/>
      <c r="P186" s="7"/>
      <c r="Q186" s="7"/>
      <c r="S186" s="34"/>
    </row>
    <row r="187" spans="1:19" s="11" customFormat="1" ht="15.75" customHeight="1" x14ac:dyDescent="0.25">
      <c r="A187" s="32" t="s">
        <v>45</v>
      </c>
      <c r="B187" s="7"/>
      <c r="C187" s="8">
        <v>40408</v>
      </c>
      <c r="D187" s="25"/>
      <c r="E187" s="9">
        <v>4</v>
      </c>
      <c r="F187" s="29" t="s">
        <v>15</v>
      </c>
      <c r="G187" s="29" t="s">
        <v>14</v>
      </c>
      <c r="H187" s="7" t="s">
        <v>107</v>
      </c>
      <c r="I187" s="7" t="s">
        <v>107</v>
      </c>
      <c r="J187" s="7" t="s">
        <v>107</v>
      </c>
      <c r="K187" s="7" t="s">
        <v>107</v>
      </c>
      <c r="L187" s="7" t="s">
        <v>107</v>
      </c>
      <c r="M187" s="7"/>
      <c r="N187" s="7"/>
      <c r="O187" s="7"/>
      <c r="P187" s="7"/>
      <c r="Q187" s="7"/>
      <c r="S187" s="34"/>
    </row>
    <row r="188" spans="1:19" s="11" customFormat="1" ht="15.75" customHeight="1" x14ac:dyDescent="0.25">
      <c r="A188" s="32" t="s">
        <v>45</v>
      </c>
      <c r="B188" s="7"/>
      <c r="C188" s="8">
        <v>40408</v>
      </c>
      <c r="D188" s="25"/>
      <c r="E188" s="9">
        <v>5</v>
      </c>
      <c r="F188" s="29" t="s">
        <v>15</v>
      </c>
      <c r="G188" s="29" t="s">
        <v>14</v>
      </c>
      <c r="H188" s="7" t="s">
        <v>107</v>
      </c>
      <c r="I188" s="7" t="s">
        <v>107</v>
      </c>
      <c r="J188" s="7" t="s">
        <v>107</v>
      </c>
      <c r="K188" s="7">
        <v>9.5399999999999991</v>
      </c>
      <c r="L188" s="7" t="s">
        <v>107</v>
      </c>
      <c r="M188" s="7"/>
      <c r="N188" s="7"/>
      <c r="O188" s="7"/>
      <c r="P188" s="7"/>
      <c r="Q188" s="7"/>
      <c r="S188" s="34"/>
    </row>
    <row r="189" spans="1:19" s="11" customFormat="1" ht="15.75" customHeight="1" x14ac:dyDescent="0.25">
      <c r="A189" s="32" t="s">
        <v>45</v>
      </c>
      <c r="B189" s="7"/>
      <c r="C189" s="8">
        <v>40408</v>
      </c>
      <c r="D189" s="25"/>
      <c r="E189" s="9">
        <v>6</v>
      </c>
      <c r="F189" s="29" t="s">
        <v>17</v>
      </c>
      <c r="G189" s="29" t="s">
        <v>14</v>
      </c>
      <c r="H189" s="7" t="s">
        <v>107</v>
      </c>
      <c r="I189" s="7" t="s">
        <v>107</v>
      </c>
      <c r="J189" s="7" t="s">
        <v>107</v>
      </c>
      <c r="K189" s="7">
        <v>6.84</v>
      </c>
      <c r="L189" s="7" t="s">
        <v>107</v>
      </c>
      <c r="M189" s="7"/>
      <c r="N189" s="7"/>
      <c r="O189" s="7"/>
      <c r="P189" s="7"/>
      <c r="Q189" s="7"/>
      <c r="S189" s="34"/>
    </row>
    <row r="190" spans="1:19" s="11" customFormat="1" ht="15.75" customHeight="1" x14ac:dyDescent="0.25">
      <c r="A190" s="32" t="s">
        <v>45</v>
      </c>
      <c r="B190" s="7"/>
      <c r="C190" s="8">
        <v>40408</v>
      </c>
      <c r="D190" s="25"/>
      <c r="E190" s="9">
        <v>7</v>
      </c>
      <c r="F190" s="29" t="s">
        <v>17</v>
      </c>
      <c r="G190" s="29" t="s">
        <v>14</v>
      </c>
      <c r="H190" s="7" t="s">
        <v>107</v>
      </c>
      <c r="I190" s="7" t="s">
        <v>107</v>
      </c>
      <c r="J190" s="7" t="s">
        <v>107</v>
      </c>
      <c r="K190" s="7">
        <v>6.65</v>
      </c>
      <c r="L190" s="7" t="s">
        <v>107</v>
      </c>
      <c r="M190" s="7"/>
      <c r="N190" s="7"/>
      <c r="O190" s="7"/>
      <c r="P190" s="7"/>
      <c r="Q190" s="7"/>
      <c r="S190" s="34"/>
    </row>
    <row r="191" spans="1:19" s="11" customFormat="1" ht="15.75" customHeight="1" x14ac:dyDescent="0.25">
      <c r="A191" s="32" t="s">
        <v>45</v>
      </c>
      <c r="B191" s="7"/>
      <c r="C191" s="8">
        <v>40408</v>
      </c>
      <c r="D191" s="25"/>
      <c r="E191" s="9">
        <v>8</v>
      </c>
      <c r="F191" s="29" t="s">
        <v>17</v>
      </c>
      <c r="G191" s="29" t="s">
        <v>14</v>
      </c>
      <c r="H191" s="7" t="s">
        <v>107</v>
      </c>
      <c r="I191" s="7" t="s">
        <v>107</v>
      </c>
      <c r="J191" s="7" t="s">
        <v>107</v>
      </c>
      <c r="K191" s="7">
        <v>4.53</v>
      </c>
      <c r="L191" s="7" t="s">
        <v>107</v>
      </c>
      <c r="M191" s="7"/>
      <c r="N191" s="7"/>
      <c r="O191" s="7"/>
      <c r="P191" s="7"/>
      <c r="Q191" s="7"/>
      <c r="S191" s="34"/>
    </row>
    <row r="192" spans="1:19" s="11" customFormat="1" ht="15.75" customHeight="1" x14ac:dyDescent="0.25">
      <c r="A192" s="32" t="s">
        <v>45</v>
      </c>
      <c r="B192" s="7"/>
      <c r="C192" s="8">
        <v>40408</v>
      </c>
      <c r="D192" s="25"/>
      <c r="E192" s="9">
        <v>9</v>
      </c>
      <c r="F192" s="29" t="s">
        <v>18</v>
      </c>
      <c r="G192" s="29" t="s">
        <v>14</v>
      </c>
      <c r="H192" s="7" t="s">
        <v>107</v>
      </c>
      <c r="I192" s="7" t="s">
        <v>107</v>
      </c>
      <c r="J192" s="7" t="s">
        <v>107</v>
      </c>
      <c r="K192" s="7">
        <v>4.71</v>
      </c>
      <c r="L192" s="7" t="s">
        <v>107</v>
      </c>
      <c r="M192" s="7"/>
      <c r="N192" s="7"/>
      <c r="O192" s="7"/>
      <c r="P192" s="7"/>
      <c r="Q192" s="7"/>
      <c r="S192" s="34"/>
    </row>
    <row r="193" spans="1:19" s="11" customFormat="1" ht="15.75" customHeight="1" x14ac:dyDescent="0.25">
      <c r="A193" s="32" t="s">
        <v>45</v>
      </c>
      <c r="B193" s="7"/>
      <c r="C193" s="8">
        <v>40408</v>
      </c>
      <c r="D193" s="25"/>
      <c r="E193" s="9">
        <v>10</v>
      </c>
      <c r="F193" s="29" t="s">
        <v>18</v>
      </c>
      <c r="G193" s="29" t="s">
        <v>14</v>
      </c>
      <c r="H193" s="7" t="s">
        <v>107</v>
      </c>
      <c r="I193" s="7" t="s">
        <v>107</v>
      </c>
      <c r="J193" s="7" t="s">
        <v>107</v>
      </c>
      <c r="K193" s="7">
        <v>14.1</v>
      </c>
      <c r="L193" s="7" t="s">
        <v>107</v>
      </c>
      <c r="M193" s="7"/>
      <c r="N193" s="7"/>
      <c r="O193" s="7"/>
      <c r="P193" s="7"/>
      <c r="Q193" s="7"/>
      <c r="S193" s="34"/>
    </row>
    <row r="194" spans="1:19" s="11" customFormat="1" ht="15.75" customHeight="1" x14ac:dyDescent="0.25">
      <c r="A194" s="32" t="s">
        <v>45</v>
      </c>
      <c r="B194" s="7"/>
      <c r="C194" s="8">
        <v>40408</v>
      </c>
      <c r="D194" s="25"/>
      <c r="E194" s="9">
        <v>11</v>
      </c>
      <c r="F194" s="29" t="s">
        <v>18</v>
      </c>
      <c r="G194" s="29" t="s">
        <v>14</v>
      </c>
      <c r="H194" s="7" t="s">
        <v>107</v>
      </c>
      <c r="I194" s="7" t="s">
        <v>107</v>
      </c>
      <c r="J194" s="7" t="s">
        <v>107</v>
      </c>
      <c r="K194" s="7">
        <v>18.600000000000001</v>
      </c>
      <c r="L194" s="7" t="s">
        <v>107</v>
      </c>
      <c r="M194" s="7"/>
      <c r="N194" s="7"/>
      <c r="O194" s="7"/>
      <c r="P194" s="7"/>
      <c r="Q194" s="7"/>
      <c r="S194" s="34"/>
    </row>
    <row r="195" spans="1:19" s="11" customFormat="1" ht="15.75" customHeight="1" x14ac:dyDescent="0.25">
      <c r="A195" s="32" t="s">
        <v>45</v>
      </c>
      <c r="B195" s="7"/>
      <c r="C195" s="8">
        <v>40408</v>
      </c>
      <c r="D195" s="25"/>
      <c r="E195" s="9">
        <v>12</v>
      </c>
      <c r="F195" s="29" t="s">
        <v>19</v>
      </c>
      <c r="G195" s="29" t="s">
        <v>14</v>
      </c>
      <c r="H195" s="7" t="s">
        <v>107</v>
      </c>
      <c r="I195" s="7" t="s">
        <v>107</v>
      </c>
      <c r="J195" s="7" t="s">
        <v>107</v>
      </c>
      <c r="K195" s="7">
        <v>12.3</v>
      </c>
      <c r="L195" s="7" t="s">
        <v>107</v>
      </c>
      <c r="M195" s="7"/>
      <c r="N195" s="7"/>
      <c r="O195" s="7"/>
      <c r="P195" s="7"/>
      <c r="Q195" s="7"/>
      <c r="S195" s="34"/>
    </row>
    <row r="196" spans="1:19" s="11" customFormat="1" ht="15.75" customHeight="1" x14ac:dyDescent="0.25">
      <c r="A196" s="32" t="s">
        <v>45</v>
      </c>
      <c r="B196" s="7"/>
      <c r="C196" s="8">
        <v>40408</v>
      </c>
      <c r="D196" s="25"/>
      <c r="E196" s="9">
        <v>13</v>
      </c>
      <c r="F196" s="29" t="s">
        <v>19</v>
      </c>
      <c r="G196" s="29" t="s">
        <v>14</v>
      </c>
      <c r="H196" s="7" t="s">
        <v>107</v>
      </c>
      <c r="I196" s="7" t="s">
        <v>107</v>
      </c>
      <c r="J196" s="7" t="s">
        <v>107</v>
      </c>
      <c r="K196" s="7">
        <v>0.97</v>
      </c>
      <c r="L196" s="7" t="s">
        <v>107</v>
      </c>
      <c r="M196" s="7"/>
      <c r="N196" s="7"/>
      <c r="O196" s="7"/>
      <c r="P196" s="7"/>
      <c r="Q196" s="7"/>
      <c r="S196" s="34"/>
    </row>
    <row r="197" spans="1:19" s="11" customFormat="1" ht="15.75" customHeight="1" x14ac:dyDescent="0.25">
      <c r="A197" s="32" t="s">
        <v>45</v>
      </c>
      <c r="B197" s="7"/>
      <c r="C197" s="8">
        <v>40408</v>
      </c>
      <c r="D197" s="25"/>
      <c r="E197" s="9">
        <v>14</v>
      </c>
      <c r="F197" s="29" t="s">
        <v>19</v>
      </c>
      <c r="G197" s="29" t="s">
        <v>14</v>
      </c>
      <c r="H197" s="7" t="s">
        <v>107</v>
      </c>
      <c r="I197" s="7" t="s">
        <v>107</v>
      </c>
      <c r="J197" s="7" t="s">
        <v>107</v>
      </c>
      <c r="K197" s="7">
        <v>0.8</v>
      </c>
      <c r="L197" s="7" t="s">
        <v>107</v>
      </c>
      <c r="M197" s="7"/>
      <c r="N197" s="7"/>
      <c r="O197" s="7"/>
      <c r="P197" s="7"/>
      <c r="Q197" s="7"/>
      <c r="S197" s="34"/>
    </row>
    <row r="198" spans="1:19" s="11" customFormat="1" ht="15.75" customHeight="1" x14ac:dyDescent="0.25">
      <c r="A198" s="32" t="s">
        <v>45</v>
      </c>
      <c r="B198" s="7"/>
      <c r="C198" s="8">
        <v>40408</v>
      </c>
      <c r="D198" s="25"/>
      <c r="E198" s="9">
        <v>15</v>
      </c>
      <c r="F198" s="29" t="s">
        <v>20</v>
      </c>
      <c r="G198" s="29" t="s">
        <v>14</v>
      </c>
      <c r="H198" s="7" t="s">
        <v>107</v>
      </c>
      <c r="I198" s="7" t="s">
        <v>107</v>
      </c>
      <c r="J198" s="7" t="s">
        <v>107</v>
      </c>
      <c r="K198" s="7">
        <v>3.14</v>
      </c>
      <c r="L198" s="7" t="s">
        <v>107</v>
      </c>
      <c r="M198" s="7"/>
      <c r="N198" s="7"/>
      <c r="O198" s="7"/>
      <c r="P198" s="7"/>
      <c r="Q198" s="7"/>
      <c r="S198" s="34"/>
    </row>
    <row r="199" spans="1:19" s="11" customFormat="1" ht="15.75" customHeight="1" x14ac:dyDescent="0.25">
      <c r="A199" s="32" t="s">
        <v>45</v>
      </c>
      <c r="B199" s="7"/>
      <c r="C199" s="8">
        <v>40408</v>
      </c>
      <c r="D199" s="25"/>
      <c r="E199" s="9">
        <v>16</v>
      </c>
      <c r="F199" s="29" t="s">
        <v>20</v>
      </c>
      <c r="G199" s="29" t="s">
        <v>14</v>
      </c>
      <c r="H199" s="7" t="s">
        <v>107</v>
      </c>
      <c r="I199" s="7" t="s">
        <v>107</v>
      </c>
      <c r="J199" s="7" t="s">
        <v>107</v>
      </c>
      <c r="K199" s="7">
        <v>11.7</v>
      </c>
      <c r="L199" s="7" t="s">
        <v>107</v>
      </c>
      <c r="M199" s="7"/>
      <c r="N199" s="7"/>
      <c r="O199" s="7"/>
      <c r="P199" s="7"/>
      <c r="Q199" s="7"/>
      <c r="S199" s="34"/>
    </row>
    <row r="200" spans="1:19" s="11" customFormat="1" ht="15.75" customHeight="1" x14ac:dyDescent="0.25">
      <c r="A200" s="32" t="s">
        <v>45</v>
      </c>
      <c r="B200" s="7"/>
      <c r="C200" s="8">
        <v>40408</v>
      </c>
      <c r="D200" s="25"/>
      <c r="E200" s="9">
        <v>17</v>
      </c>
      <c r="F200" s="29" t="s">
        <v>20</v>
      </c>
      <c r="G200" s="29" t="s">
        <v>14</v>
      </c>
      <c r="H200" s="7" t="s">
        <v>107</v>
      </c>
      <c r="I200" s="7" t="s">
        <v>107</v>
      </c>
      <c r="J200" s="7" t="s">
        <v>107</v>
      </c>
      <c r="K200" s="7">
        <v>72.8</v>
      </c>
      <c r="L200" s="7" t="s">
        <v>107</v>
      </c>
      <c r="M200" s="7"/>
      <c r="N200" s="7"/>
      <c r="O200" s="7"/>
      <c r="P200" s="7"/>
      <c r="Q200" s="7"/>
      <c r="S200" s="34"/>
    </row>
    <row r="201" spans="1:19" s="11" customFormat="1" ht="15.75" customHeight="1" x14ac:dyDescent="0.25">
      <c r="A201" s="32" t="s">
        <v>45</v>
      </c>
      <c r="B201" s="7"/>
      <c r="C201" s="8">
        <v>40408</v>
      </c>
      <c r="D201" s="25"/>
      <c r="E201" s="9">
        <v>18</v>
      </c>
      <c r="F201" s="29" t="s">
        <v>20</v>
      </c>
      <c r="G201" s="29" t="s">
        <v>14</v>
      </c>
      <c r="H201" s="7" t="s">
        <v>107</v>
      </c>
      <c r="I201" s="7" t="s">
        <v>107</v>
      </c>
      <c r="J201" s="7" t="s">
        <v>107</v>
      </c>
      <c r="K201" s="7">
        <v>20.100000000000001</v>
      </c>
      <c r="L201" s="7" t="s">
        <v>107</v>
      </c>
      <c r="M201" s="7"/>
      <c r="N201" s="7"/>
      <c r="O201" s="7"/>
      <c r="P201" s="7"/>
      <c r="Q201" s="7"/>
      <c r="S201" s="34"/>
    </row>
    <row r="202" spans="1:19" s="11" customFormat="1" ht="15.75" customHeight="1" x14ac:dyDescent="0.25">
      <c r="A202" s="32" t="s">
        <v>45</v>
      </c>
      <c r="B202" s="7"/>
      <c r="C202" s="8">
        <v>40408</v>
      </c>
      <c r="D202" s="25"/>
      <c r="E202" s="9">
        <v>19</v>
      </c>
      <c r="F202" s="29" t="s">
        <v>20</v>
      </c>
      <c r="G202" s="29" t="s">
        <v>14</v>
      </c>
      <c r="H202" s="7" t="s">
        <v>107</v>
      </c>
      <c r="I202" s="7" t="s">
        <v>107</v>
      </c>
      <c r="J202" s="7" t="s">
        <v>107</v>
      </c>
      <c r="K202" s="7">
        <v>5.12</v>
      </c>
      <c r="L202" s="7" t="s">
        <v>107</v>
      </c>
      <c r="M202" s="7"/>
      <c r="N202" s="7"/>
      <c r="O202" s="7"/>
      <c r="P202" s="7"/>
      <c r="Q202" s="7"/>
      <c r="S202" s="34"/>
    </row>
    <row r="203" spans="1:19" s="11" customFormat="1" ht="15.75" customHeight="1" x14ac:dyDescent="0.25">
      <c r="A203" s="32" t="s">
        <v>45</v>
      </c>
      <c r="B203" s="7"/>
      <c r="C203" s="8">
        <v>40408</v>
      </c>
      <c r="D203" s="25"/>
      <c r="E203" s="9">
        <v>20</v>
      </c>
      <c r="F203" s="29" t="s">
        <v>20</v>
      </c>
      <c r="G203" s="29" t="s">
        <v>14</v>
      </c>
      <c r="H203" s="7" t="s">
        <v>107</v>
      </c>
      <c r="I203" s="7" t="s">
        <v>107</v>
      </c>
      <c r="J203" s="7" t="s">
        <v>107</v>
      </c>
      <c r="K203" s="7">
        <v>1.23</v>
      </c>
      <c r="L203" s="7" t="s">
        <v>107</v>
      </c>
      <c r="M203" s="7"/>
      <c r="N203" s="7"/>
      <c r="O203" s="7"/>
      <c r="P203" s="7"/>
      <c r="Q203" s="7"/>
      <c r="S203" s="34"/>
    </row>
    <row r="204" spans="1:19" x14ac:dyDescent="0.25">
      <c r="A204" s="31" t="s">
        <v>45</v>
      </c>
      <c r="C204" s="5">
        <v>40435</v>
      </c>
      <c r="D204" s="25"/>
      <c r="E204" s="6">
        <v>1</v>
      </c>
      <c r="F204" s="28" t="s">
        <v>13</v>
      </c>
      <c r="G204" s="28" t="s">
        <v>14</v>
      </c>
      <c r="H204" s="1">
        <v>12.6</v>
      </c>
      <c r="I204" s="1" t="s">
        <v>107</v>
      </c>
      <c r="J204" s="1" t="s">
        <v>107</v>
      </c>
      <c r="K204" s="1">
        <v>0.05</v>
      </c>
      <c r="L204" s="1">
        <v>0.01</v>
      </c>
    </row>
    <row r="205" spans="1:19" x14ac:dyDescent="0.25">
      <c r="A205" s="31" t="s">
        <v>45</v>
      </c>
      <c r="C205" s="5">
        <v>40435</v>
      </c>
      <c r="D205" s="25"/>
      <c r="E205" s="6">
        <v>2</v>
      </c>
      <c r="F205" s="28" t="s">
        <v>13</v>
      </c>
      <c r="G205" s="28" t="s">
        <v>14</v>
      </c>
      <c r="H205" s="1">
        <v>14.2</v>
      </c>
      <c r="I205" s="1">
        <v>3.7</v>
      </c>
      <c r="J205" s="1" t="s">
        <v>107</v>
      </c>
      <c r="K205" s="1">
        <v>0.28000000000000003</v>
      </c>
      <c r="L205" s="1">
        <v>0.01</v>
      </c>
    </row>
    <row r="206" spans="1:19" x14ac:dyDescent="0.25">
      <c r="A206" s="31" t="s">
        <v>45</v>
      </c>
      <c r="C206" s="5">
        <v>40435</v>
      </c>
      <c r="D206" s="25"/>
      <c r="E206" s="6">
        <v>3</v>
      </c>
      <c r="F206" s="28" t="s">
        <v>13</v>
      </c>
      <c r="G206" s="28" t="s">
        <v>14</v>
      </c>
      <c r="H206" s="1">
        <v>3.7</v>
      </c>
      <c r="I206" s="1">
        <v>1.9</v>
      </c>
      <c r="J206" s="1" t="s">
        <v>107</v>
      </c>
      <c r="K206" s="1">
        <v>0.1</v>
      </c>
      <c r="L206" s="1">
        <v>0.01</v>
      </c>
    </row>
    <row r="207" spans="1:19" x14ac:dyDescent="0.25">
      <c r="A207" s="31" t="s">
        <v>45</v>
      </c>
      <c r="C207" s="5">
        <v>40435</v>
      </c>
      <c r="D207" s="25"/>
      <c r="E207" s="6">
        <v>4</v>
      </c>
      <c r="F207" s="28" t="s">
        <v>15</v>
      </c>
      <c r="G207" s="28" t="s">
        <v>14</v>
      </c>
      <c r="H207" s="1">
        <v>6.8</v>
      </c>
      <c r="I207" s="1">
        <v>2.4</v>
      </c>
      <c r="J207" s="1" t="s">
        <v>107</v>
      </c>
      <c r="K207" s="1">
        <v>13.5</v>
      </c>
      <c r="L207" s="1">
        <v>0.01</v>
      </c>
    </row>
    <row r="208" spans="1:19" x14ac:dyDescent="0.25">
      <c r="A208" s="31" t="s">
        <v>45</v>
      </c>
      <c r="C208" s="5">
        <v>40435</v>
      </c>
      <c r="D208" s="25"/>
      <c r="E208" s="6">
        <v>5</v>
      </c>
      <c r="F208" s="28" t="s">
        <v>15</v>
      </c>
      <c r="G208" s="28" t="s">
        <v>14</v>
      </c>
      <c r="H208" s="1">
        <v>3.7</v>
      </c>
      <c r="I208" s="1">
        <v>2.6</v>
      </c>
      <c r="J208" s="1" t="s">
        <v>107</v>
      </c>
      <c r="K208" s="1">
        <v>1.87</v>
      </c>
      <c r="L208" s="1">
        <v>0.02</v>
      </c>
    </row>
    <row r="209" spans="1:12" x14ac:dyDescent="0.25">
      <c r="A209" s="31" t="s">
        <v>45</v>
      </c>
      <c r="C209" s="5">
        <v>40435</v>
      </c>
      <c r="D209" s="25"/>
      <c r="E209" s="6">
        <v>6</v>
      </c>
      <c r="F209" s="28" t="s">
        <v>17</v>
      </c>
      <c r="G209" s="28" t="s">
        <v>14</v>
      </c>
      <c r="H209" s="1">
        <v>5</v>
      </c>
      <c r="I209" s="1">
        <v>2.2000000000000002</v>
      </c>
      <c r="J209" s="1" t="s">
        <v>107</v>
      </c>
      <c r="K209" s="1">
        <v>6.28</v>
      </c>
      <c r="L209" s="1">
        <v>0.02</v>
      </c>
    </row>
    <row r="210" spans="1:12" x14ac:dyDescent="0.25">
      <c r="A210" s="31" t="s">
        <v>45</v>
      </c>
      <c r="C210" s="5">
        <v>40435</v>
      </c>
      <c r="D210" s="25"/>
      <c r="E210" s="6">
        <v>7</v>
      </c>
      <c r="F210" s="28" t="s">
        <v>17</v>
      </c>
      <c r="G210" s="28" t="s">
        <v>14</v>
      </c>
      <c r="H210" s="1">
        <v>3</v>
      </c>
      <c r="I210" s="1">
        <v>2.4</v>
      </c>
      <c r="J210" s="1" t="s">
        <v>107</v>
      </c>
      <c r="K210" s="1">
        <v>1.43</v>
      </c>
      <c r="L210" s="1">
        <v>0.01</v>
      </c>
    </row>
    <row r="211" spans="1:12" x14ac:dyDescent="0.25">
      <c r="A211" s="31" t="s">
        <v>45</v>
      </c>
      <c r="C211" s="5">
        <v>40435</v>
      </c>
      <c r="D211" s="25"/>
      <c r="E211" s="6">
        <v>8</v>
      </c>
      <c r="F211" s="28" t="s">
        <v>17</v>
      </c>
      <c r="G211" s="28" t="s">
        <v>14</v>
      </c>
      <c r="H211" s="1">
        <v>2</v>
      </c>
      <c r="I211" s="1">
        <v>3.7</v>
      </c>
      <c r="J211" s="1" t="s">
        <v>107</v>
      </c>
      <c r="K211" s="1">
        <v>4.0599999999999996</v>
      </c>
      <c r="L211" s="1">
        <v>0.01</v>
      </c>
    </row>
    <row r="212" spans="1:12" x14ac:dyDescent="0.25">
      <c r="A212" s="31" t="s">
        <v>45</v>
      </c>
      <c r="C212" s="5">
        <v>40435</v>
      </c>
      <c r="D212" s="25"/>
      <c r="E212" s="6">
        <v>9</v>
      </c>
      <c r="F212" s="28" t="s">
        <v>18</v>
      </c>
      <c r="G212" s="28" t="s">
        <v>14</v>
      </c>
      <c r="H212" s="1">
        <v>1.5</v>
      </c>
      <c r="I212" s="1">
        <v>1.9</v>
      </c>
      <c r="J212" s="1" t="s">
        <v>107</v>
      </c>
      <c r="K212" s="1">
        <v>7.48</v>
      </c>
      <c r="L212" s="1">
        <v>0.01</v>
      </c>
    </row>
    <row r="213" spans="1:12" x14ac:dyDescent="0.25">
      <c r="A213" s="31" t="s">
        <v>45</v>
      </c>
      <c r="C213" s="5">
        <v>40435</v>
      </c>
      <c r="D213" s="25"/>
      <c r="E213" s="6">
        <v>10</v>
      </c>
      <c r="F213" s="28" t="s">
        <v>18</v>
      </c>
      <c r="G213" s="28" t="s">
        <v>14</v>
      </c>
      <c r="H213" s="1">
        <v>2.2999999999999998</v>
      </c>
      <c r="I213" s="1">
        <v>0.8</v>
      </c>
      <c r="J213" s="1" t="s">
        <v>107</v>
      </c>
      <c r="K213" s="1">
        <v>20.7</v>
      </c>
      <c r="L213" s="1">
        <v>0.01</v>
      </c>
    </row>
    <row r="214" spans="1:12" x14ac:dyDescent="0.25">
      <c r="A214" s="31" t="s">
        <v>45</v>
      </c>
      <c r="C214" s="5">
        <v>40435</v>
      </c>
      <c r="D214" s="25"/>
      <c r="E214" s="6">
        <v>11</v>
      </c>
      <c r="F214" s="28" t="s">
        <v>18</v>
      </c>
      <c r="G214" s="28" t="s">
        <v>14</v>
      </c>
      <c r="H214" s="1">
        <v>2.2999999999999998</v>
      </c>
      <c r="I214" s="1">
        <v>2.4</v>
      </c>
      <c r="J214" s="1" t="s">
        <v>107</v>
      </c>
      <c r="K214" s="1">
        <v>11.7</v>
      </c>
      <c r="L214" s="1">
        <v>0.01</v>
      </c>
    </row>
    <row r="215" spans="1:12" x14ac:dyDescent="0.25">
      <c r="A215" s="31" t="s">
        <v>45</v>
      </c>
      <c r="C215" s="5">
        <v>40435</v>
      </c>
      <c r="D215" s="25"/>
      <c r="E215" s="6">
        <v>12</v>
      </c>
      <c r="F215" s="28" t="s">
        <v>19</v>
      </c>
      <c r="G215" s="28" t="s">
        <v>14</v>
      </c>
      <c r="H215" s="1">
        <v>1.8</v>
      </c>
      <c r="I215" s="1">
        <v>0.8</v>
      </c>
      <c r="J215" s="1" t="s">
        <v>107</v>
      </c>
      <c r="K215" s="1">
        <v>2.23</v>
      </c>
      <c r="L215" s="1">
        <v>0.01</v>
      </c>
    </row>
    <row r="216" spans="1:12" x14ac:dyDescent="0.25">
      <c r="A216" s="31" t="s">
        <v>45</v>
      </c>
      <c r="C216" s="5">
        <v>40435</v>
      </c>
      <c r="D216" s="25"/>
      <c r="E216" s="6">
        <v>13</v>
      </c>
      <c r="F216" s="28" t="s">
        <v>19</v>
      </c>
      <c r="G216" s="28" t="s">
        <v>14</v>
      </c>
      <c r="H216" s="1">
        <v>4.8</v>
      </c>
      <c r="I216" s="1">
        <v>0.8</v>
      </c>
      <c r="J216" s="1" t="s">
        <v>107</v>
      </c>
      <c r="K216" s="1">
        <v>0.11</v>
      </c>
      <c r="L216" s="1">
        <v>0.01</v>
      </c>
    </row>
    <row r="217" spans="1:12" x14ac:dyDescent="0.25">
      <c r="A217" s="31" t="s">
        <v>45</v>
      </c>
      <c r="C217" s="5">
        <v>40435</v>
      </c>
      <c r="D217" s="25"/>
      <c r="E217" s="6">
        <v>14</v>
      </c>
      <c r="F217" s="28" t="s">
        <v>19</v>
      </c>
      <c r="G217" s="28" t="s">
        <v>14</v>
      </c>
      <c r="H217" s="1">
        <v>4.8</v>
      </c>
      <c r="I217" s="1">
        <v>0.8</v>
      </c>
      <c r="J217" s="1" t="s">
        <v>107</v>
      </c>
      <c r="K217" s="1">
        <v>0.21</v>
      </c>
      <c r="L217" s="1">
        <v>0.01</v>
      </c>
    </row>
    <row r="218" spans="1:12" x14ac:dyDescent="0.25">
      <c r="A218" s="31" t="s">
        <v>45</v>
      </c>
      <c r="C218" s="5">
        <v>40435</v>
      </c>
      <c r="D218" s="25"/>
      <c r="E218" s="6">
        <v>15</v>
      </c>
      <c r="F218" s="28" t="s">
        <v>20</v>
      </c>
      <c r="G218" s="28" t="s">
        <v>14</v>
      </c>
      <c r="H218" s="1">
        <v>3.4</v>
      </c>
      <c r="I218" s="1">
        <v>4.5999999999999996</v>
      </c>
      <c r="J218" s="1" t="s">
        <v>107</v>
      </c>
      <c r="K218" s="1">
        <v>1.04</v>
      </c>
      <c r="L218" s="1">
        <v>7.0000000000000007E-2</v>
      </c>
    </row>
    <row r="219" spans="1:12" x14ac:dyDescent="0.25">
      <c r="A219" s="31" t="s">
        <v>45</v>
      </c>
      <c r="C219" s="5">
        <v>40435</v>
      </c>
      <c r="D219" s="25"/>
      <c r="E219" s="6">
        <v>16</v>
      </c>
      <c r="F219" s="28" t="s">
        <v>20</v>
      </c>
      <c r="G219" s="28" t="s">
        <v>14</v>
      </c>
      <c r="H219" s="1">
        <v>2.6</v>
      </c>
      <c r="I219" s="1">
        <v>3</v>
      </c>
      <c r="J219" s="1" t="s">
        <v>107</v>
      </c>
      <c r="K219" s="1">
        <v>8.68</v>
      </c>
      <c r="L219" s="1">
        <v>0.02</v>
      </c>
    </row>
    <row r="220" spans="1:12" x14ac:dyDescent="0.25">
      <c r="A220" s="31" t="s">
        <v>45</v>
      </c>
      <c r="C220" s="5">
        <v>40435</v>
      </c>
      <c r="D220" s="25"/>
      <c r="E220" s="6">
        <v>17</v>
      </c>
      <c r="F220" s="28" t="s">
        <v>20</v>
      </c>
      <c r="G220" s="28" t="s">
        <v>14</v>
      </c>
      <c r="H220" s="1">
        <v>2.6</v>
      </c>
      <c r="I220" s="1">
        <v>0.8</v>
      </c>
      <c r="J220" s="1" t="s">
        <v>107</v>
      </c>
      <c r="K220" s="1">
        <v>77.599999999999994</v>
      </c>
      <c r="L220" s="1">
        <v>0.01</v>
      </c>
    </row>
    <row r="221" spans="1:12" x14ac:dyDescent="0.25">
      <c r="A221" s="31" t="s">
        <v>45</v>
      </c>
      <c r="C221" s="5">
        <v>40435</v>
      </c>
      <c r="D221" s="25"/>
      <c r="E221" s="6">
        <v>18</v>
      </c>
      <c r="F221" s="28" t="s">
        <v>20</v>
      </c>
      <c r="G221" s="28" t="s">
        <v>14</v>
      </c>
      <c r="H221" s="1">
        <v>3.3</v>
      </c>
      <c r="I221" s="1">
        <v>2.1</v>
      </c>
      <c r="J221" s="1" t="s">
        <v>107</v>
      </c>
      <c r="K221" s="1">
        <v>21.9</v>
      </c>
      <c r="L221" s="1">
        <v>0.02</v>
      </c>
    </row>
    <row r="222" spans="1:12" x14ac:dyDescent="0.25">
      <c r="A222" s="31" t="s">
        <v>45</v>
      </c>
      <c r="C222" s="5">
        <v>40435</v>
      </c>
      <c r="D222" s="25"/>
      <c r="E222" s="6">
        <v>19</v>
      </c>
      <c r="F222" s="28" t="s">
        <v>20</v>
      </c>
      <c r="G222" s="28" t="s">
        <v>14</v>
      </c>
      <c r="H222" s="1">
        <v>2.5</v>
      </c>
      <c r="I222" s="1">
        <v>3</v>
      </c>
      <c r="J222" s="1" t="s">
        <v>107</v>
      </c>
      <c r="K222" s="1">
        <v>2.83</v>
      </c>
      <c r="L222" s="1">
        <v>0.31</v>
      </c>
    </row>
    <row r="223" spans="1:12" x14ac:dyDescent="0.25">
      <c r="A223" s="31" t="s">
        <v>45</v>
      </c>
      <c r="C223" s="5">
        <v>40435</v>
      </c>
      <c r="D223" s="25"/>
      <c r="E223" s="6">
        <v>20</v>
      </c>
      <c r="F223" s="28" t="s">
        <v>20</v>
      </c>
      <c r="G223" s="28" t="s">
        <v>14</v>
      </c>
      <c r="H223" s="1">
        <v>1.5</v>
      </c>
      <c r="I223" s="1">
        <v>3.6</v>
      </c>
      <c r="J223" s="1" t="s">
        <v>107</v>
      </c>
      <c r="K223" s="1">
        <v>1.35</v>
      </c>
      <c r="L223" s="1">
        <v>0.04</v>
      </c>
    </row>
    <row r="224" spans="1:12" x14ac:dyDescent="0.25">
      <c r="A224" s="31" t="s">
        <v>46</v>
      </c>
      <c r="C224" s="5">
        <v>40470</v>
      </c>
      <c r="D224" s="25"/>
      <c r="E224" s="6">
        <v>1</v>
      </c>
      <c r="F224" s="28" t="s">
        <v>13</v>
      </c>
      <c r="G224" s="28" t="s">
        <v>14</v>
      </c>
      <c r="H224" s="1">
        <v>12.6</v>
      </c>
      <c r="I224" s="1" t="s">
        <v>107</v>
      </c>
      <c r="J224" s="1" t="s">
        <v>107</v>
      </c>
      <c r="K224" s="1">
        <v>0.02</v>
      </c>
      <c r="L224" s="1">
        <v>0.01</v>
      </c>
    </row>
    <row r="225" spans="1:12" x14ac:dyDescent="0.25">
      <c r="A225" s="31" t="s">
        <v>46</v>
      </c>
      <c r="C225" s="5">
        <v>40470</v>
      </c>
      <c r="D225" s="25"/>
      <c r="E225" s="6">
        <v>2</v>
      </c>
      <c r="F225" s="28" t="s">
        <v>13</v>
      </c>
      <c r="G225" s="28" t="s">
        <v>14</v>
      </c>
      <c r="H225" s="1">
        <v>13.8</v>
      </c>
      <c r="I225" s="1" t="s">
        <v>107</v>
      </c>
      <c r="J225" s="1" t="s">
        <v>107</v>
      </c>
      <c r="K225" s="1">
        <v>0.01</v>
      </c>
      <c r="L225" s="1">
        <v>0.01</v>
      </c>
    </row>
    <row r="226" spans="1:12" x14ac:dyDescent="0.25">
      <c r="A226" s="31" t="s">
        <v>46</v>
      </c>
      <c r="C226" s="5">
        <v>40470</v>
      </c>
      <c r="D226" s="25"/>
      <c r="E226" s="6">
        <v>3</v>
      </c>
      <c r="F226" s="28" t="s">
        <v>13</v>
      </c>
      <c r="G226" s="28" t="s">
        <v>14</v>
      </c>
      <c r="H226" s="1">
        <v>3.7</v>
      </c>
      <c r="I226" s="1" t="s">
        <v>107</v>
      </c>
      <c r="J226" s="1" t="s">
        <v>107</v>
      </c>
      <c r="K226" s="1">
        <v>0.03</v>
      </c>
      <c r="L226" s="1">
        <v>0.01</v>
      </c>
    </row>
    <row r="227" spans="1:12" x14ac:dyDescent="0.25">
      <c r="A227" s="31" t="s">
        <v>46</v>
      </c>
      <c r="C227" s="5">
        <v>40470</v>
      </c>
      <c r="D227" s="25"/>
      <c r="E227" s="6">
        <v>4</v>
      </c>
      <c r="F227" s="28" t="s">
        <v>15</v>
      </c>
      <c r="G227" s="28" t="s">
        <v>14</v>
      </c>
      <c r="H227" s="1">
        <v>6.8</v>
      </c>
      <c r="I227" s="1" t="s">
        <v>107</v>
      </c>
      <c r="J227" s="1" t="s">
        <v>107</v>
      </c>
      <c r="K227" s="1">
        <v>6.88</v>
      </c>
      <c r="L227" s="1">
        <v>0.01</v>
      </c>
    </row>
    <row r="228" spans="1:12" x14ac:dyDescent="0.25">
      <c r="A228" s="31" t="s">
        <v>46</v>
      </c>
      <c r="C228" s="5">
        <v>40470</v>
      </c>
      <c r="D228" s="25"/>
      <c r="E228" s="6">
        <v>5</v>
      </c>
      <c r="F228" s="28" t="s">
        <v>15</v>
      </c>
      <c r="G228" s="28" t="s">
        <v>14</v>
      </c>
      <c r="H228" s="1">
        <v>3.7</v>
      </c>
      <c r="I228" s="1" t="s">
        <v>107</v>
      </c>
      <c r="J228" s="1" t="s">
        <v>107</v>
      </c>
      <c r="K228" s="1">
        <v>2.5</v>
      </c>
      <c r="L228" s="1">
        <v>0.01</v>
      </c>
    </row>
    <row r="229" spans="1:12" x14ac:dyDescent="0.25">
      <c r="A229" s="31" t="s">
        <v>46</v>
      </c>
      <c r="C229" s="5">
        <v>40470</v>
      </c>
      <c r="D229" s="25"/>
      <c r="E229" s="6">
        <v>6</v>
      </c>
      <c r="F229" s="28" t="s">
        <v>17</v>
      </c>
      <c r="G229" s="28" t="s">
        <v>14</v>
      </c>
      <c r="H229" s="1">
        <v>5.6</v>
      </c>
      <c r="I229" s="1" t="s">
        <v>107</v>
      </c>
      <c r="J229" s="1" t="s">
        <v>107</v>
      </c>
      <c r="K229" s="1">
        <v>4.7</v>
      </c>
      <c r="L229" s="1">
        <v>0.04</v>
      </c>
    </row>
    <row r="230" spans="1:12" x14ac:dyDescent="0.25">
      <c r="A230" s="31" t="s">
        <v>46</v>
      </c>
      <c r="C230" s="5">
        <v>40470</v>
      </c>
      <c r="D230" s="25"/>
      <c r="E230" s="6">
        <v>7</v>
      </c>
      <c r="F230" s="28" t="s">
        <v>17</v>
      </c>
      <c r="G230" s="28" t="s">
        <v>14</v>
      </c>
      <c r="H230" s="1">
        <v>3</v>
      </c>
      <c r="I230" s="1" t="s">
        <v>107</v>
      </c>
      <c r="J230" s="1" t="s">
        <v>107</v>
      </c>
      <c r="K230" s="1">
        <v>1.3</v>
      </c>
      <c r="L230" s="1">
        <v>0.01</v>
      </c>
    </row>
    <row r="231" spans="1:12" x14ac:dyDescent="0.25">
      <c r="A231" s="31" t="s">
        <v>46</v>
      </c>
      <c r="C231" s="5">
        <v>40470</v>
      </c>
      <c r="D231" s="25"/>
      <c r="E231" s="6">
        <v>8</v>
      </c>
      <c r="F231" s="28" t="s">
        <v>17</v>
      </c>
      <c r="G231" s="28" t="s">
        <v>14</v>
      </c>
      <c r="H231" s="1">
        <v>2</v>
      </c>
      <c r="I231" s="1" t="s">
        <v>107</v>
      </c>
      <c r="J231" s="1" t="s">
        <v>107</v>
      </c>
      <c r="K231" s="1">
        <v>2.99</v>
      </c>
      <c r="L231" s="1">
        <v>0.01</v>
      </c>
    </row>
    <row r="232" spans="1:12" x14ac:dyDescent="0.25">
      <c r="A232" s="31" t="s">
        <v>46</v>
      </c>
      <c r="C232" s="5">
        <v>40470</v>
      </c>
      <c r="D232" s="25"/>
      <c r="E232" s="6">
        <v>9</v>
      </c>
      <c r="F232" s="28" t="s">
        <v>18</v>
      </c>
      <c r="G232" s="28" t="s">
        <v>14</v>
      </c>
      <c r="H232" s="1">
        <v>1.5</v>
      </c>
      <c r="I232" s="1" t="s">
        <v>107</v>
      </c>
      <c r="J232" s="1" t="s">
        <v>107</v>
      </c>
      <c r="K232" s="1">
        <v>4.66</v>
      </c>
      <c r="L232" s="1">
        <v>0.01</v>
      </c>
    </row>
    <row r="233" spans="1:12" x14ac:dyDescent="0.25">
      <c r="A233" s="31" t="s">
        <v>46</v>
      </c>
      <c r="C233" s="5">
        <v>40470</v>
      </c>
      <c r="D233" s="25"/>
      <c r="E233" s="6">
        <v>10</v>
      </c>
      <c r="F233" s="28" t="s">
        <v>18</v>
      </c>
      <c r="G233" s="28" t="s">
        <v>14</v>
      </c>
      <c r="H233" s="1">
        <v>2.2999999999999998</v>
      </c>
      <c r="I233" s="1" t="s">
        <v>107</v>
      </c>
      <c r="J233" s="1" t="s">
        <v>107</v>
      </c>
      <c r="K233" s="1">
        <v>5.52</v>
      </c>
      <c r="L233" s="1">
        <v>0.01</v>
      </c>
    </row>
    <row r="234" spans="1:12" x14ac:dyDescent="0.25">
      <c r="A234" s="31" t="s">
        <v>46</v>
      </c>
      <c r="C234" s="5">
        <v>40470</v>
      </c>
      <c r="D234" s="25"/>
      <c r="E234" s="6">
        <v>11</v>
      </c>
      <c r="F234" s="28" t="s">
        <v>18</v>
      </c>
      <c r="G234" s="28" t="s">
        <v>14</v>
      </c>
      <c r="H234" s="1">
        <v>2.2999999999999998</v>
      </c>
      <c r="I234" s="1" t="s">
        <v>107</v>
      </c>
      <c r="J234" s="1" t="s">
        <v>107</v>
      </c>
      <c r="K234" s="1">
        <v>3.49</v>
      </c>
      <c r="L234" s="1">
        <v>0.02</v>
      </c>
    </row>
    <row r="235" spans="1:12" x14ac:dyDescent="0.25">
      <c r="A235" s="31" t="s">
        <v>46</v>
      </c>
      <c r="C235" s="5">
        <v>40470</v>
      </c>
      <c r="D235" s="25"/>
      <c r="E235" s="6">
        <v>12</v>
      </c>
      <c r="F235" s="28" t="s">
        <v>19</v>
      </c>
      <c r="G235" s="28" t="s">
        <v>14</v>
      </c>
      <c r="H235" s="1">
        <v>1.8</v>
      </c>
      <c r="I235" s="1" t="s">
        <v>107</v>
      </c>
      <c r="J235" s="1" t="s">
        <v>107</v>
      </c>
      <c r="K235" s="1">
        <v>1.1200000000000001</v>
      </c>
      <c r="L235" s="1">
        <v>0.01</v>
      </c>
    </row>
    <row r="236" spans="1:12" x14ac:dyDescent="0.25">
      <c r="A236" s="31" t="s">
        <v>46</v>
      </c>
      <c r="C236" s="5">
        <v>40470</v>
      </c>
      <c r="D236" s="25"/>
      <c r="E236" s="6">
        <v>13</v>
      </c>
      <c r="F236" s="28" t="s">
        <v>19</v>
      </c>
      <c r="G236" s="28" t="s">
        <v>14</v>
      </c>
      <c r="H236" s="1">
        <v>4.8</v>
      </c>
      <c r="I236" s="1" t="s">
        <v>107</v>
      </c>
      <c r="J236" s="1" t="s">
        <v>107</v>
      </c>
      <c r="K236" s="1">
        <v>0.44</v>
      </c>
      <c r="L236" s="1">
        <v>0.01</v>
      </c>
    </row>
    <row r="237" spans="1:12" x14ac:dyDescent="0.25">
      <c r="A237" s="31" t="s">
        <v>46</v>
      </c>
      <c r="C237" s="5">
        <v>40470</v>
      </c>
      <c r="D237" s="25"/>
      <c r="E237" s="6">
        <v>14</v>
      </c>
      <c r="F237" s="28" t="s">
        <v>19</v>
      </c>
      <c r="G237" s="28" t="s">
        <v>14</v>
      </c>
      <c r="H237" s="1">
        <v>4.8</v>
      </c>
      <c r="I237" s="1" t="s">
        <v>107</v>
      </c>
      <c r="J237" s="1" t="s">
        <v>107</v>
      </c>
      <c r="K237" s="1">
        <v>0.23</v>
      </c>
      <c r="L237" s="1">
        <v>0.01</v>
      </c>
    </row>
    <row r="238" spans="1:12" x14ac:dyDescent="0.25">
      <c r="A238" s="31" t="s">
        <v>46</v>
      </c>
      <c r="C238" s="5">
        <v>40470</v>
      </c>
      <c r="D238" s="25"/>
      <c r="E238" s="6">
        <v>15</v>
      </c>
      <c r="F238" s="28" t="s">
        <v>20</v>
      </c>
      <c r="G238" s="28" t="s">
        <v>14</v>
      </c>
      <c r="H238" s="1">
        <v>1.1000000000000001</v>
      </c>
      <c r="I238" s="1" t="s">
        <v>107</v>
      </c>
      <c r="J238" s="1" t="s">
        <v>107</v>
      </c>
      <c r="K238" s="1">
        <v>0.67</v>
      </c>
      <c r="L238" s="1">
        <v>0.02</v>
      </c>
    </row>
    <row r="239" spans="1:12" x14ac:dyDescent="0.25">
      <c r="A239" s="31" t="s">
        <v>46</v>
      </c>
      <c r="C239" s="5">
        <v>40470</v>
      </c>
      <c r="D239" s="25"/>
      <c r="E239" s="6">
        <v>16</v>
      </c>
      <c r="F239" s="28" t="s">
        <v>20</v>
      </c>
      <c r="G239" s="28" t="s">
        <v>14</v>
      </c>
      <c r="H239" s="1">
        <v>2.5</v>
      </c>
      <c r="I239" s="1" t="s">
        <v>107</v>
      </c>
      <c r="J239" s="1" t="s">
        <v>107</v>
      </c>
      <c r="K239" s="1">
        <v>4.59</v>
      </c>
      <c r="L239" s="1">
        <v>0.01</v>
      </c>
    </row>
    <row r="240" spans="1:12" x14ac:dyDescent="0.25">
      <c r="A240" s="31" t="s">
        <v>46</v>
      </c>
      <c r="C240" s="5">
        <v>40470</v>
      </c>
      <c r="D240" s="25"/>
      <c r="E240" s="6">
        <v>17</v>
      </c>
      <c r="F240" s="28" t="s">
        <v>20</v>
      </c>
      <c r="G240" s="28" t="s">
        <v>14</v>
      </c>
      <c r="H240" s="1">
        <v>2.8</v>
      </c>
      <c r="I240" s="1" t="s">
        <v>107</v>
      </c>
      <c r="J240" s="1" t="s">
        <v>107</v>
      </c>
      <c r="K240" s="1">
        <v>29.3</v>
      </c>
      <c r="L240" s="1">
        <v>0.02</v>
      </c>
    </row>
    <row r="241" spans="1:17" x14ac:dyDescent="0.25">
      <c r="A241" s="31" t="s">
        <v>46</v>
      </c>
      <c r="C241" s="5">
        <v>40470</v>
      </c>
      <c r="D241" s="25"/>
      <c r="E241" s="6">
        <v>18</v>
      </c>
      <c r="F241" s="28" t="s">
        <v>20</v>
      </c>
      <c r="G241" s="28" t="s">
        <v>14</v>
      </c>
      <c r="H241" s="1">
        <v>0.8</v>
      </c>
      <c r="I241" s="1" t="s">
        <v>107</v>
      </c>
      <c r="J241" s="1" t="s">
        <v>107</v>
      </c>
      <c r="K241" s="1">
        <v>12.7</v>
      </c>
      <c r="L241" s="1">
        <v>0.02</v>
      </c>
    </row>
    <row r="242" spans="1:17" x14ac:dyDescent="0.25">
      <c r="A242" s="31" t="s">
        <v>46</v>
      </c>
      <c r="C242" s="5">
        <v>40470</v>
      </c>
      <c r="D242" s="25"/>
      <c r="E242" s="6">
        <v>19</v>
      </c>
      <c r="F242" s="28" t="s">
        <v>20</v>
      </c>
      <c r="G242" s="28" t="s">
        <v>14</v>
      </c>
      <c r="H242" s="1">
        <v>2.5</v>
      </c>
      <c r="I242" s="1" t="s">
        <v>107</v>
      </c>
      <c r="J242" s="1" t="s">
        <v>107</v>
      </c>
      <c r="K242" s="1">
        <v>4.92</v>
      </c>
      <c r="L242" s="1">
        <v>0.01</v>
      </c>
    </row>
    <row r="243" spans="1:17" x14ac:dyDescent="0.25">
      <c r="A243" s="31" t="s">
        <v>46</v>
      </c>
      <c r="C243" s="5">
        <v>40470</v>
      </c>
      <c r="D243" s="25"/>
      <c r="E243" s="6">
        <v>20</v>
      </c>
      <c r="F243" s="28" t="s">
        <v>20</v>
      </c>
      <c r="G243" s="28" t="s">
        <v>14</v>
      </c>
      <c r="H243" s="1">
        <v>1.5</v>
      </c>
      <c r="I243" s="1" t="s">
        <v>107</v>
      </c>
      <c r="J243" s="1" t="s">
        <v>107</v>
      </c>
      <c r="K243" s="1">
        <v>1.69</v>
      </c>
      <c r="L243" s="1">
        <v>0.01</v>
      </c>
    </row>
    <row r="244" spans="1:17" x14ac:dyDescent="0.25">
      <c r="A244" s="31" t="s">
        <v>46</v>
      </c>
      <c r="C244" s="5">
        <v>40491</v>
      </c>
      <c r="D244" s="25"/>
      <c r="E244" s="6">
        <v>1</v>
      </c>
      <c r="F244" s="28" t="s">
        <v>13</v>
      </c>
      <c r="G244" s="28" t="s">
        <v>14</v>
      </c>
      <c r="H244" s="1">
        <v>0.4</v>
      </c>
      <c r="I244" s="1" t="s">
        <v>107</v>
      </c>
      <c r="J244" s="1" t="s">
        <v>107</v>
      </c>
      <c r="K244" s="1">
        <v>0.25</v>
      </c>
      <c r="L244" s="1">
        <v>0.04</v>
      </c>
    </row>
    <row r="245" spans="1:17" x14ac:dyDescent="0.25">
      <c r="A245" s="31" t="s">
        <v>46</v>
      </c>
      <c r="C245" s="5">
        <v>40491</v>
      </c>
      <c r="D245" s="25"/>
      <c r="E245" s="6">
        <v>2</v>
      </c>
      <c r="F245" s="28" t="s">
        <v>13</v>
      </c>
      <c r="G245" s="28" t="s">
        <v>14</v>
      </c>
      <c r="H245" s="1">
        <v>0.5</v>
      </c>
      <c r="I245" s="1" t="s">
        <v>107</v>
      </c>
      <c r="J245" s="1" t="s">
        <v>107</v>
      </c>
      <c r="K245" s="1">
        <v>0.04</v>
      </c>
      <c r="L245" s="1">
        <v>0.01</v>
      </c>
    </row>
    <row r="246" spans="1:17" x14ac:dyDescent="0.25">
      <c r="A246" s="31" t="s">
        <v>46</v>
      </c>
      <c r="C246" s="5">
        <v>40491</v>
      </c>
      <c r="D246" s="25"/>
      <c r="E246" s="6">
        <v>3</v>
      </c>
      <c r="F246" s="28" t="s">
        <v>13</v>
      </c>
      <c r="G246" s="28" t="s">
        <v>14</v>
      </c>
      <c r="H246" s="1">
        <v>0</v>
      </c>
      <c r="I246" s="1" t="s">
        <v>107</v>
      </c>
      <c r="J246" s="1" t="s">
        <v>107</v>
      </c>
      <c r="K246" s="1" t="s">
        <v>107</v>
      </c>
      <c r="L246" s="1" t="s">
        <v>107</v>
      </c>
      <c r="Q246" s="12" t="s">
        <v>58</v>
      </c>
    </row>
    <row r="247" spans="1:17" x14ac:dyDescent="0.25">
      <c r="A247" s="31" t="s">
        <v>46</v>
      </c>
      <c r="C247" s="5">
        <v>40491</v>
      </c>
      <c r="D247" s="25"/>
      <c r="E247" s="6">
        <v>4</v>
      </c>
      <c r="F247" s="28" t="s">
        <v>15</v>
      </c>
      <c r="G247" s="28" t="s">
        <v>14</v>
      </c>
      <c r="H247" s="1">
        <v>0.5</v>
      </c>
      <c r="I247" s="1" t="s">
        <v>107</v>
      </c>
      <c r="J247" s="1" t="s">
        <v>107</v>
      </c>
      <c r="K247" s="1">
        <v>0.4</v>
      </c>
      <c r="L247" s="1">
        <v>0.54</v>
      </c>
    </row>
    <row r="248" spans="1:17" x14ac:dyDescent="0.25">
      <c r="A248" s="31" t="s">
        <v>46</v>
      </c>
      <c r="C248" s="5">
        <v>40491</v>
      </c>
      <c r="D248" s="25"/>
      <c r="E248" s="6">
        <v>5</v>
      </c>
      <c r="F248" s="28" t="s">
        <v>15</v>
      </c>
      <c r="G248" s="28" t="s">
        <v>14</v>
      </c>
      <c r="H248" s="1">
        <v>0.2</v>
      </c>
      <c r="I248" s="1" t="s">
        <v>107</v>
      </c>
      <c r="J248" s="1" t="s">
        <v>107</v>
      </c>
      <c r="K248" s="1">
        <v>3.56</v>
      </c>
      <c r="L248" s="1">
        <v>0.05</v>
      </c>
    </row>
    <row r="249" spans="1:17" x14ac:dyDescent="0.25">
      <c r="A249" s="31" t="s">
        <v>46</v>
      </c>
      <c r="C249" s="5">
        <v>40491</v>
      </c>
      <c r="D249" s="25"/>
      <c r="E249" s="6">
        <v>6</v>
      </c>
      <c r="F249" s="28" t="s">
        <v>17</v>
      </c>
      <c r="G249" s="28" t="s">
        <v>14</v>
      </c>
      <c r="H249" s="1">
        <v>0</v>
      </c>
      <c r="I249" s="1" t="s">
        <v>107</v>
      </c>
      <c r="J249" s="1" t="s">
        <v>107</v>
      </c>
      <c r="K249" s="1" t="s">
        <v>107</v>
      </c>
      <c r="L249" s="1" t="s">
        <v>107</v>
      </c>
      <c r="Q249" s="12" t="s">
        <v>58</v>
      </c>
    </row>
    <row r="250" spans="1:17" x14ac:dyDescent="0.25">
      <c r="A250" s="31" t="s">
        <v>46</v>
      </c>
      <c r="C250" s="5">
        <v>40491</v>
      </c>
      <c r="D250" s="25"/>
      <c r="E250" s="6">
        <v>7</v>
      </c>
      <c r="F250" s="28" t="s">
        <v>17</v>
      </c>
      <c r="G250" s="28" t="s">
        <v>14</v>
      </c>
      <c r="H250" s="1">
        <v>0</v>
      </c>
      <c r="I250" s="1" t="s">
        <v>107</v>
      </c>
      <c r="J250" s="1" t="s">
        <v>107</v>
      </c>
      <c r="K250" s="1" t="s">
        <v>107</v>
      </c>
      <c r="L250" s="1" t="s">
        <v>107</v>
      </c>
      <c r="Q250" s="12" t="s">
        <v>58</v>
      </c>
    </row>
    <row r="251" spans="1:17" x14ac:dyDescent="0.25">
      <c r="A251" s="31" t="s">
        <v>46</v>
      </c>
      <c r="C251" s="5">
        <v>40491</v>
      </c>
      <c r="D251" s="25"/>
      <c r="E251" s="6">
        <v>8</v>
      </c>
      <c r="F251" s="28" t="s">
        <v>17</v>
      </c>
      <c r="G251" s="28" t="s">
        <v>14</v>
      </c>
      <c r="H251" s="1">
        <v>0.1</v>
      </c>
      <c r="I251" s="1" t="s">
        <v>107</v>
      </c>
      <c r="J251" s="1" t="s">
        <v>107</v>
      </c>
      <c r="K251" s="1">
        <v>2.57</v>
      </c>
      <c r="L251" s="1">
        <v>0.02</v>
      </c>
    </row>
    <row r="252" spans="1:17" x14ac:dyDescent="0.25">
      <c r="A252" s="31" t="s">
        <v>46</v>
      </c>
      <c r="C252" s="5">
        <v>40491</v>
      </c>
      <c r="D252" s="25"/>
      <c r="E252" s="6">
        <v>9</v>
      </c>
      <c r="F252" s="28" t="s">
        <v>18</v>
      </c>
      <c r="G252" s="28" t="s">
        <v>14</v>
      </c>
      <c r="H252" s="1">
        <v>0</v>
      </c>
      <c r="I252" s="1" t="s">
        <v>107</v>
      </c>
      <c r="J252" s="1" t="s">
        <v>107</v>
      </c>
      <c r="K252" s="1" t="s">
        <v>107</v>
      </c>
      <c r="L252" s="1" t="s">
        <v>107</v>
      </c>
      <c r="Q252" s="12" t="s">
        <v>58</v>
      </c>
    </row>
    <row r="253" spans="1:17" x14ac:dyDescent="0.25">
      <c r="A253" s="31" t="s">
        <v>46</v>
      </c>
      <c r="C253" s="5">
        <v>40491</v>
      </c>
      <c r="D253" s="25"/>
      <c r="E253" s="6">
        <v>10</v>
      </c>
      <c r="F253" s="28" t="s">
        <v>18</v>
      </c>
      <c r="G253" s="28" t="s">
        <v>14</v>
      </c>
      <c r="H253" s="1">
        <v>0</v>
      </c>
      <c r="I253" s="1" t="s">
        <v>107</v>
      </c>
      <c r="J253" s="1" t="s">
        <v>107</v>
      </c>
      <c r="K253" s="1" t="s">
        <v>107</v>
      </c>
      <c r="L253" s="1" t="s">
        <v>107</v>
      </c>
      <c r="Q253" s="12" t="s">
        <v>58</v>
      </c>
    </row>
    <row r="254" spans="1:17" x14ac:dyDescent="0.25">
      <c r="A254" s="31" t="s">
        <v>46</v>
      </c>
      <c r="C254" s="5">
        <v>40491</v>
      </c>
      <c r="D254" s="25"/>
      <c r="E254" s="6">
        <v>11</v>
      </c>
      <c r="F254" s="28" t="s">
        <v>18</v>
      </c>
      <c r="G254" s="28" t="s">
        <v>14</v>
      </c>
      <c r="H254" s="1">
        <v>0</v>
      </c>
      <c r="I254" s="1" t="s">
        <v>107</v>
      </c>
      <c r="J254" s="1" t="s">
        <v>107</v>
      </c>
      <c r="K254" s="1" t="s">
        <v>107</v>
      </c>
      <c r="L254" s="1" t="s">
        <v>107</v>
      </c>
      <c r="Q254" s="12" t="s">
        <v>58</v>
      </c>
    </row>
    <row r="255" spans="1:17" x14ac:dyDescent="0.25">
      <c r="A255" s="31" t="s">
        <v>46</v>
      </c>
      <c r="C255" s="5">
        <v>40491</v>
      </c>
      <c r="D255" s="25"/>
      <c r="E255" s="6">
        <v>12</v>
      </c>
      <c r="F255" s="28" t="s">
        <v>19</v>
      </c>
      <c r="G255" s="28" t="s">
        <v>14</v>
      </c>
      <c r="H255" s="1">
        <v>0</v>
      </c>
      <c r="I255" s="1" t="s">
        <v>107</v>
      </c>
      <c r="J255" s="1" t="s">
        <v>107</v>
      </c>
      <c r="K255" s="1" t="s">
        <v>107</v>
      </c>
      <c r="L255" s="1" t="s">
        <v>107</v>
      </c>
      <c r="Q255" s="12" t="s">
        <v>58</v>
      </c>
    </row>
    <row r="256" spans="1:17" x14ac:dyDescent="0.25">
      <c r="A256" s="31" t="s">
        <v>46</v>
      </c>
      <c r="C256" s="5">
        <v>40491</v>
      </c>
      <c r="D256" s="25"/>
      <c r="E256" s="6">
        <v>13</v>
      </c>
      <c r="F256" s="28" t="s">
        <v>19</v>
      </c>
      <c r="G256" s="28" t="s">
        <v>14</v>
      </c>
      <c r="H256" s="1">
        <v>0</v>
      </c>
      <c r="I256" s="1" t="s">
        <v>107</v>
      </c>
      <c r="J256" s="1" t="s">
        <v>107</v>
      </c>
      <c r="K256" s="1" t="s">
        <v>107</v>
      </c>
      <c r="L256" s="1" t="s">
        <v>107</v>
      </c>
      <c r="Q256" s="12" t="s">
        <v>58</v>
      </c>
    </row>
    <row r="257" spans="1:17" x14ac:dyDescent="0.25">
      <c r="A257" s="31" t="s">
        <v>46</v>
      </c>
      <c r="C257" s="5">
        <v>40491</v>
      </c>
      <c r="D257" s="25"/>
      <c r="E257" s="6">
        <v>14</v>
      </c>
      <c r="F257" s="28" t="s">
        <v>19</v>
      </c>
      <c r="G257" s="28" t="s">
        <v>14</v>
      </c>
      <c r="H257" s="1">
        <v>0</v>
      </c>
      <c r="I257" s="1" t="s">
        <v>107</v>
      </c>
      <c r="J257" s="1" t="s">
        <v>107</v>
      </c>
      <c r="K257" s="1" t="s">
        <v>107</v>
      </c>
      <c r="L257" s="1" t="s">
        <v>107</v>
      </c>
      <c r="Q257" s="12" t="s">
        <v>58</v>
      </c>
    </row>
    <row r="258" spans="1:17" x14ac:dyDescent="0.25">
      <c r="A258" s="31" t="s">
        <v>46</v>
      </c>
      <c r="C258" s="5">
        <v>40491</v>
      </c>
      <c r="D258" s="25"/>
      <c r="E258" s="6">
        <v>15</v>
      </c>
      <c r="F258" s="28" t="s">
        <v>20</v>
      </c>
      <c r="G258" s="28" t="s">
        <v>14</v>
      </c>
      <c r="H258" s="1">
        <v>0.9</v>
      </c>
      <c r="I258" s="1" t="s">
        <v>107</v>
      </c>
      <c r="J258" s="1" t="s">
        <v>107</v>
      </c>
      <c r="K258" s="1">
        <v>7.0000000000000007E-2</v>
      </c>
      <c r="L258" s="1">
        <v>0.66</v>
      </c>
    </row>
    <row r="259" spans="1:17" x14ac:dyDescent="0.25">
      <c r="A259" s="31" t="s">
        <v>46</v>
      </c>
      <c r="C259" s="5">
        <v>40491</v>
      </c>
      <c r="D259" s="25"/>
      <c r="E259" s="6">
        <v>16</v>
      </c>
      <c r="F259" s="28" t="s">
        <v>20</v>
      </c>
      <c r="G259" s="28" t="s">
        <v>14</v>
      </c>
      <c r="H259" s="1">
        <v>0.4</v>
      </c>
      <c r="I259" s="1" t="s">
        <v>107</v>
      </c>
      <c r="J259" s="1" t="s">
        <v>107</v>
      </c>
      <c r="K259" s="1">
        <v>5.61</v>
      </c>
      <c r="L259" s="1">
        <v>0.01</v>
      </c>
    </row>
    <row r="260" spans="1:17" x14ac:dyDescent="0.25">
      <c r="A260" s="31" t="s">
        <v>46</v>
      </c>
      <c r="C260" s="5">
        <v>40491</v>
      </c>
      <c r="D260" s="25"/>
      <c r="E260" s="6">
        <v>17</v>
      </c>
      <c r="F260" s="28" t="s">
        <v>20</v>
      </c>
      <c r="G260" s="28" t="s">
        <v>14</v>
      </c>
      <c r="H260" s="1">
        <v>1.8</v>
      </c>
      <c r="I260" s="1" t="s">
        <v>107</v>
      </c>
      <c r="J260" s="1" t="s">
        <v>107</v>
      </c>
      <c r="K260" s="1">
        <v>27.9</v>
      </c>
      <c r="L260" s="1">
        <v>0.03</v>
      </c>
    </row>
    <row r="261" spans="1:17" x14ac:dyDescent="0.25">
      <c r="A261" s="31" t="s">
        <v>46</v>
      </c>
      <c r="C261" s="5">
        <v>40491</v>
      </c>
      <c r="D261" s="25"/>
      <c r="E261" s="6">
        <v>18</v>
      </c>
      <c r="F261" s="28" t="s">
        <v>20</v>
      </c>
      <c r="G261" s="28" t="s">
        <v>14</v>
      </c>
      <c r="H261" s="1">
        <v>0</v>
      </c>
      <c r="I261" s="1" t="s">
        <v>107</v>
      </c>
      <c r="J261" s="1" t="s">
        <v>107</v>
      </c>
      <c r="K261" s="1" t="s">
        <v>107</v>
      </c>
      <c r="L261" s="1" t="s">
        <v>107</v>
      </c>
      <c r="Q261" s="12" t="s">
        <v>58</v>
      </c>
    </row>
    <row r="262" spans="1:17" x14ac:dyDescent="0.25">
      <c r="A262" s="31" t="s">
        <v>46</v>
      </c>
      <c r="C262" s="5">
        <v>40491</v>
      </c>
      <c r="D262" s="25"/>
      <c r="E262" s="6">
        <v>19</v>
      </c>
      <c r="F262" s="28" t="s">
        <v>20</v>
      </c>
      <c r="G262" s="28" t="s">
        <v>14</v>
      </c>
      <c r="H262" s="1">
        <v>0</v>
      </c>
      <c r="I262" s="1" t="s">
        <v>107</v>
      </c>
      <c r="J262" s="1" t="s">
        <v>107</v>
      </c>
      <c r="K262" s="1" t="s">
        <v>107</v>
      </c>
      <c r="L262" s="1" t="s">
        <v>107</v>
      </c>
      <c r="Q262" s="12" t="s">
        <v>58</v>
      </c>
    </row>
    <row r="263" spans="1:17" x14ac:dyDescent="0.25">
      <c r="A263" s="31" t="s">
        <v>46</v>
      </c>
      <c r="C263" s="5">
        <v>40491</v>
      </c>
      <c r="D263" s="25"/>
      <c r="E263" s="6">
        <v>20</v>
      </c>
      <c r="F263" s="28" t="s">
        <v>20</v>
      </c>
      <c r="G263" s="28" t="s">
        <v>14</v>
      </c>
      <c r="H263" s="1">
        <v>0</v>
      </c>
      <c r="I263" s="1" t="s">
        <v>107</v>
      </c>
      <c r="J263" s="1" t="s">
        <v>107</v>
      </c>
      <c r="K263" s="1" t="s">
        <v>107</v>
      </c>
      <c r="L263" s="1" t="s">
        <v>107</v>
      </c>
      <c r="Q263" s="12" t="s">
        <v>58</v>
      </c>
    </row>
    <row r="264" spans="1:17" x14ac:dyDescent="0.25">
      <c r="A264" s="31" t="s">
        <v>46</v>
      </c>
      <c r="C264" s="5">
        <v>40525</v>
      </c>
      <c r="D264" s="25"/>
      <c r="E264" s="6">
        <v>1</v>
      </c>
      <c r="F264" s="28" t="s">
        <v>13</v>
      </c>
      <c r="G264" s="28" t="s">
        <v>14</v>
      </c>
      <c r="H264" s="1">
        <v>0.6</v>
      </c>
      <c r="I264" s="1" t="s">
        <v>107</v>
      </c>
      <c r="J264" s="1" t="s">
        <v>107</v>
      </c>
      <c r="K264" s="1">
        <v>0.33</v>
      </c>
      <c r="L264" s="1">
        <v>0.01</v>
      </c>
    </row>
    <row r="265" spans="1:17" x14ac:dyDescent="0.25">
      <c r="A265" s="31" t="s">
        <v>46</v>
      </c>
      <c r="C265" s="5">
        <v>40525</v>
      </c>
      <c r="D265" s="25"/>
      <c r="E265" s="6">
        <v>2</v>
      </c>
      <c r="F265" s="28" t="s">
        <v>13</v>
      </c>
      <c r="G265" s="28" t="s">
        <v>14</v>
      </c>
      <c r="H265" s="1">
        <v>0.05</v>
      </c>
      <c r="I265" s="1" t="s">
        <v>107</v>
      </c>
      <c r="J265" s="1" t="s">
        <v>107</v>
      </c>
      <c r="K265" s="1">
        <v>0.15</v>
      </c>
      <c r="L265" s="1">
        <v>0.01</v>
      </c>
    </row>
    <row r="266" spans="1:17" x14ac:dyDescent="0.25">
      <c r="A266" s="31" t="s">
        <v>46</v>
      </c>
      <c r="C266" s="5">
        <v>40525</v>
      </c>
      <c r="D266" s="25"/>
      <c r="E266" s="6">
        <v>3</v>
      </c>
      <c r="F266" s="28" t="s">
        <v>13</v>
      </c>
      <c r="G266" s="28" t="s">
        <v>14</v>
      </c>
      <c r="H266" s="1">
        <v>0</v>
      </c>
      <c r="I266" s="1" t="s">
        <v>107</v>
      </c>
      <c r="J266" s="1" t="s">
        <v>107</v>
      </c>
      <c r="K266" s="1" t="s">
        <v>107</v>
      </c>
      <c r="L266" s="1" t="s">
        <v>107</v>
      </c>
      <c r="Q266" s="12" t="s">
        <v>58</v>
      </c>
    </row>
    <row r="267" spans="1:17" x14ac:dyDescent="0.25">
      <c r="A267" s="31" t="s">
        <v>46</v>
      </c>
      <c r="C267" s="5">
        <v>40525</v>
      </c>
      <c r="D267" s="25"/>
      <c r="E267" s="6">
        <v>4</v>
      </c>
      <c r="F267" s="28" t="s">
        <v>15</v>
      </c>
      <c r="G267" s="28" t="s">
        <v>14</v>
      </c>
      <c r="H267" s="1">
        <v>0</v>
      </c>
      <c r="I267" s="1" t="s">
        <v>107</v>
      </c>
      <c r="J267" s="1" t="s">
        <v>107</v>
      </c>
      <c r="K267" s="1" t="s">
        <v>107</v>
      </c>
      <c r="L267" s="1" t="s">
        <v>107</v>
      </c>
      <c r="Q267" s="12" t="s">
        <v>58</v>
      </c>
    </row>
    <row r="268" spans="1:17" x14ac:dyDescent="0.25">
      <c r="A268" s="31" t="s">
        <v>46</v>
      </c>
      <c r="C268" s="5">
        <v>40525</v>
      </c>
      <c r="D268" s="25"/>
      <c r="E268" s="6">
        <v>5</v>
      </c>
      <c r="F268" s="28" t="s">
        <v>15</v>
      </c>
      <c r="G268" s="28" t="s">
        <v>14</v>
      </c>
      <c r="H268" s="1">
        <v>0</v>
      </c>
      <c r="I268" s="1" t="s">
        <v>107</v>
      </c>
      <c r="J268" s="1" t="s">
        <v>107</v>
      </c>
      <c r="K268" s="1" t="s">
        <v>107</v>
      </c>
      <c r="L268" s="1" t="s">
        <v>107</v>
      </c>
      <c r="Q268" s="12" t="s">
        <v>58</v>
      </c>
    </row>
    <row r="269" spans="1:17" x14ac:dyDescent="0.25">
      <c r="A269" s="31" t="s">
        <v>46</v>
      </c>
      <c r="C269" s="5">
        <v>40525</v>
      </c>
      <c r="D269" s="25"/>
      <c r="E269" s="6">
        <v>6</v>
      </c>
      <c r="F269" s="28" t="s">
        <v>17</v>
      </c>
      <c r="G269" s="28" t="s">
        <v>14</v>
      </c>
      <c r="H269" s="1">
        <v>0</v>
      </c>
      <c r="I269" s="1" t="s">
        <v>107</v>
      </c>
      <c r="J269" s="1" t="s">
        <v>107</v>
      </c>
      <c r="K269" s="1" t="s">
        <v>107</v>
      </c>
      <c r="L269" s="1" t="s">
        <v>107</v>
      </c>
      <c r="Q269" s="12" t="s">
        <v>58</v>
      </c>
    </row>
    <row r="270" spans="1:17" x14ac:dyDescent="0.25">
      <c r="A270" s="31" t="s">
        <v>46</v>
      </c>
      <c r="C270" s="5">
        <v>40525</v>
      </c>
      <c r="D270" s="25"/>
      <c r="E270" s="6">
        <v>7</v>
      </c>
      <c r="F270" s="28" t="s">
        <v>17</v>
      </c>
      <c r="G270" s="28" t="s">
        <v>14</v>
      </c>
      <c r="H270" s="1">
        <v>0</v>
      </c>
      <c r="I270" s="1" t="s">
        <v>107</v>
      </c>
      <c r="J270" s="1" t="s">
        <v>107</v>
      </c>
      <c r="K270" s="1" t="s">
        <v>107</v>
      </c>
      <c r="L270" s="1" t="s">
        <v>107</v>
      </c>
      <c r="Q270" s="12" t="s">
        <v>58</v>
      </c>
    </row>
    <row r="271" spans="1:17" x14ac:dyDescent="0.25">
      <c r="A271" s="31" t="s">
        <v>46</v>
      </c>
      <c r="C271" s="5">
        <v>40525</v>
      </c>
      <c r="D271" s="25"/>
      <c r="E271" s="6">
        <v>8</v>
      </c>
      <c r="F271" s="28" t="s">
        <v>17</v>
      </c>
      <c r="G271" s="28" t="s">
        <v>14</v>
      </c>
      <c r="H271" s="1">
        <v>0</v>
      </c>
      <c r="I271" s="1" t="s">
        <v>107</v>
      </c>
      <c r="J271" s="1" t="s">
        <v>107</v>
      </c>
      <c r="K271" s="1" t="s">
        <v>107</v>
      </c>
      <c r="L271" s="1" t="s">
        <v>107</v>
      </c>
      <c r="Q271" s="12" t="s">
        <v>58</v>
      </c>
    </row>
    <row r="272" spans="1:17" x14ac:dyDescent="0.25">
      <c r="A272" s="31" t="s">
        <v>46</v>
      </c>
      <c r="C272" s="5">
        <v>40525</v>
      </c>
      <c r="D272" s="25"/>
      <c r="E272" s="6">
        <v>9</v>
      </c>
      <c r="F272" s="28" t="s">
        <v>18</v>
      </c>
      <c r="G272" s="28" t="s">
        <v>14</v>
      </c>
      <c r="H272" s="1">
        <v>0</v>
      </c>
      <c r="I272" s="1" t="s">
        <v>107</v>
      </c>
      <c r="J272" s="1" t="s">
        <v>107</v>
      </c>
      <c r="K272" s="1" t="s">
        <v>107</v>
      </c>
      <c r="L272" s="1" t="s">
        <v>107</v>
      </c>
      <c r="Q272" s="12" t="s">
        <v>58</v>
      </c>
    </row>
    <row r="273" spans="1:17" x14ac:dyDescent="0.25">
      <c r="A273" s="31" t="s">
        <v>46</v>
      </c>
      <c r="C273" s="5">
        <v>40525</v>
      </c>
      <c r="D273" s="25"/>
      <c r="E273" s="6">
        <v>10</v>
      </c>
      <c r="F273" s="28" t="s">
        <v>18</v>
      </c>
      <c r="G273" s="28" t="s">
        <v>14</v>
      </c>
      <c r="H273" s="1">
        <v>0.1</v>
      </c>
      <c r="I273" s="1" t="s">
        <v>107</v>
      </c>
      <c r="J273" s="1" t="s">
        <v>107</v>
      </c>
      <c r="K273" s="1">
        <v>2.09</v>
      </c>
      <c r="L273" s="1">
        <v>0.01</v>
      </c>
    </row>
    <row r="274" spans="1:17" x14ac:dyDescent="0.25">
      <c r="A274" s="31" t="s">
        <v>46</v>
      </c>
      <c r="C274" s="5">
        <v>40525</v>
      </c>
      <c r="D274" s="25"/>
      <c r="E274" s="6">
        <v>11</v>
      </c>
      <c r="F274" s="28" t="s">
        <v>18</v>
      </c>
      <c r="G274" s="28" t="s">
        <v>14</v>
      </c>
      <c r="H274" s="1">
        <v>0</v>
      </c>
      <c r="I274" s="1" t="s">
        <v>107</v>
      </c>
      <c r="J274" s="1" t="s">
        <v>107</v>
      </c>
      <c r="K274" s="1" t="s">
        <v>107</v>
      </c>
      <c r="L274" s="1" t="s">
        <v>107</v>
      </c>
      <c r="Q274" s="12" t="s">
        <v>58</v>
      </c>
    </row>
    <row r="275" spans="1:17" x14ac:dyDescent="0.25">
      <c r="A275" s="31" t="s">
        <v>46</v>
      </c>
      <c r="C275" s="5">
        <v>40525</v>
      </c>
      <c r="D275" s="25"/>
      <c r="E275" s="6">
        <v>12</v>
      </c>
      <c r="F275" s="28" t="s">
        <v>19</v>
      </c>
      <c r="G275" s="28" t="s">
        <v>14</v>
      </c>
      <c r="H275" s="1">
        <v>0</v>
      </c>
      <c r="I275" s="1" t="s">
        <v>107</v>
      </c>
      <c r="J275" s="1" t="s">
        <v>107</v>
      </c>
      <c r="K275" s="1" t="s">
        <v>107</v>
      </c>
      <c r="L275" s="1" t="s">
        <v>107</v>
      </c>
      <c r="Q275" s="12" t="s">
        <v>58</v>
      </c>
    </row>
    <row r="276" spans="1:17" x14ac:dyDescent="0.25">
      <c r="A276" s="31" t="s">
        <v>46</v>
      </c>
      <c r="C276" s="5">
        <v>40525</v>
      </c>
      <c r="D276" s="25"/>
      <c r="E276" s="6">
        <v>13</v>
      </c>
      <c r="F276" s="28" t="s">
        <v>19</v>
      </c>
      <c r="G276" s="28" t="s">
        <v>14</v>
      </c>
      <c r="H276" s="1">
        <v>0</v>
      </c>
      <c r="I276" s="1" t="s">
        <v>107</v>
      </c>
      <c r="J276" s="1" t="s">
        <v>107</v>
      </c>
      <c r="K276" s="1" t="s">
        <v>107</v>
      </c>
      <c r="L276" s="1" t="s">
        <v>107</v>
      </c>
      <c r="Q276" s="12" t="s">
        <v>58</v>
      </c>
    </row>
    <row r="277" spans="1:17" x14ac:dyDescent="0.25">
      <c r="A277" s="31" t="s">
        <v>46</v>
      </c>
      <c r="C277" s="5">
        <v>40525</v>
      </c>
      <c r="D277" s="25"/>
      <c r="E277" s="6">
        <v>14</v>
      </c>
      <c r="F277" s="28" t="s">
        <v>19</v>
      </c>
      <c r="G277" s="28" t="s">
        <v>14</v>
      </c>
      <c r="H277" s="1">
        <v>0</v>
      </c>
      <c r="I277" s="1" t="s">
        <v>107</v>
      </c>
      <c r="J277" s="1" t="s">
        <v>107</v>
      </c>
      <c r="K277" s="1" t="s">
        <v>107</v>
      </c>
      <c r="L277" s="1" t="s">
        <v>107</v>
      </c>
      <c r="Q277" s="12" t="s">
        <v>58</v>
      </c>
    </row>
    <row r="278" spans="1:17" x14ac:dyDescent="0.25">
      <c r="A278" s="31" t="s">
        <v>46</v>
      </c>
      <c r="C278" s="5">
        <v>40525</v>
      </c>
      <c r="D278" s="25"/>
      <c r="E278" s="6">
        <v>15</v>
      </c>
      <c r="F278" s="28" t="s">
        <v>20</v>
      </c>
      <c r="G278" s="28" t="s">
        <v>14</v>
      </c>
      <c r="H278" s="1">
        <v>1.6</v>
      </c>
      <c r="I278" s="1" t="s">
        <v>107</v>
      </c>
      <c r="J278" s="1" t="s">
        <v>107</v>
      </c>
      <c r="K278" s="1">
        <v>0.33</v>
      </c>
      <c r="L278" s="1">
        <v>0.1</v>
      </c>
    </row>
    <row r="279" spans="1:17" x14ac:dyDescent="0.25">
      <c r="A279" s="31" t="s">
        <v>46</v>
      </c>
      <c r="C279" s="5">
        <v>40525</v>
      </c>
      <c r="D279" s="25"/>
      <c r="E279" s="6">
        <v>16</v>
      </c>
      <c r="F279" s="28" t="s">
        <v>20</v>
      </c>
      <c r="G279" s="28" t="s">
        <v>14</v>
      </c>
      <c r="H279" s="1">
        <v>0.2</v>
      </c>
      <c r="I279" s="1" t="s">
        <v>107</v>
      </c>
      <c r="J279" s="1" t="s">
        <v>107</v>
      </c>
      <c r="K279" s="1">
        <v>9.66</v>
      </c>
      <c r="L279" s="1">
        <v>0.01</v>
      </c>
    </row>
    <row r="280" spans="1:17" x14ac:dyDescent="0.25">
      <c r="A280" s="31" t="s">
        <v>46</v>
      </c>
      <c r="C280" s="5">
        <v>40525</v>
      </c>
      <c r="D280" s="25"/>
      <c r="E280" s="6">
        <v>17</v>
      </c>
      <c r="F280" s="28" t="s">
        <v>20</v>
      </c>
      <c r="G280" s="28" t="s">
        <v>14</v>
      </c>
      <c r="H280" s="1">
        <v>0.1</v>
      </c>
      <c r="I280" s="1" t="s">
        <v>107</v>
      </c>
      <c r="J280" s="1" t="s">
        <v>107</v>
      </c>
      <c r="K280" s="1">
        <v>22.5</v>
      </c>
      <c r="L280" s="1">
        <v>0.01</v>
      </c>
    </row>
    <row r="281" spans="1:17" x14ac:dyDescent="0.25">
      <c r="A281" s="31" t="s">
        <v>46</v>
      </c>
      <c r="C281" s="5">
        <v>40525</v>
      </c>
      <c r="D281" s="25"/>
      <c r="E281" s="6">
        <v>18</v>
      </c>
      <c r="F281" s="28" t="s">
        <v>20</v>
      </c>
      <c r="G281" s="28" t="s">
        <v>14</v>
      </c>
      <c r="H281" s="1">
        <v>0</v>
      </c>
      <c r="I281" s="1" t="s">
        <v>107</v>
      </c>
      <c r="J281" s="1" t="s">
        <v>107</v>
      </c>
      <c r="K281" s="1" t="s">
        <v>107</v>
      </c>
      <c r="L281" s="1" t="s">
        <v>107</v>
      </c>
      <c r="Q281" s="12" t="s">
        <v>58</v>
      </c>
    </row>
    <row r="282" spans="1:17" x14ac:dyDescent="0.25">
      <c r="A282" s="31" t="s">
        <v>46</v>
      </c>
      <c r="C282" s="5">
        <v>40525</v>
      </c>
      <c r="D282" s="25"/>
      <c r="E282" s="6">
        <v>19</v>
      </c>
      <c r="F282" s="28" t="s">
        <v>20</v>
      </c>
      <c r="G282" s="28" t="s">
        <v>14</v>
      </c>
      <c r="H282" s="1">
        <v>0</v>
      </c>
      <c r="I282" s="1" t="s">
        <v>107</v>
      </c>
      <c r="J282" s="1" t="s">
        <v>107</v>
      </c>
      <c r="K282" s="1" t="s">
        <v>107</v>
      </c>
      <c r="L282" s="1" t="s">
        <v>107</v>
      </c>
      <c r="Q282" s="12" t="s">
        <v>58</v>
      </c>
    </row>
    <row r="283" spans="1:17" x14ac:dyDescent="0.25">
      <c r="A283" s="31" t="s">
        <v>46</v>
      </c>
      <c r="C283" s="5">
        <v>40525</v>
      </c>
      <c r="D283" s="25"/>
      <c r="E283" s="6">
        <v>20</v>
      </c>
      <c r="F283" s="28" t="s">
        <v>20</v>
      </c>
      <c r="G283" s="28" t="s">
        <v>14</v>
      </c>
      <c r="H283" s="1">
        <v>0</v>
      </c>
      <c r="I283" s="1" t="s">
        <v>107</v>
      </c>
      <c r="J283" s="1" t="s">
        <v>107</v>
      </c>
      <c r="K283" s="1" t="s">
        <v>107</v>
      </c>
      <c r="L283" s="1" t="s">
        <v>107</v>
      </c>
      <c r="Q283" s="12" t="s">
        <v>58</v>
      </c>
    </row>
    <row r="284" spans="1:17" x14ac:dyDescent="0.25">
      <c r="A284" s="31" t="s">
        <v>46</v>
      </c>
      <c r="C284" s="5">
        <v>40561</v>
      </c>
      <c r="D284" s="25"/>
      <c r="E284" s="6">
        <v>1</v>
      </c>
      <c r="F284" s="28" t="s">
        <v>13</v>
      </c>
      <c r="G284" s="28" t="s">
        <v>14</v>
      </c>
      <c r="H284" s="1">
        <v>0</v>
      </c>
      <c r="I284" s="1" t="s">
        <v>107</v>
      </c>
      <c r="J284" s="1" t="s">
        <v>107</v>
      </c>
      <c r="K284" s="1" t="s">
        <v>107</v>
      </c>
      <c r="L284" s="1" t="s">
        <v>107</v>
      </c>
      <c r="Q284" s="12" t="s">
        <v>58</v>
      </c>
    </row>
    <row r="285" spans="1:17" x14ac:dyDescent="0.25">
      <c r="A285" s="31" t="s">
        <v>46</v>
      </c>
      <c r="C285" s="5">
        <v>40561</v>
      </c>
      <c r="D285" s="25"/>
      <c r="E285" s="6">
        <v>2</v>
      </c>
      <c r="F285" s="28" t="s">
        <v>13</v>
      </c>
      <c r="G285" s="28" t="s">
        <v>14</v>
      </c>
      <c r="H285" s="1">
        <v>0</v>
      </c>
      <c r="I285" s="1" t="s">
        <v>107</v>
      </c>
      <c r="J285" s="1" t="s">
        <v>107</v>
      </c>
      <c r="K285" s="1" t="s">
        <v>107</v>
      </c>
      <c r="L285" s="1" t="s">
        <v>107</v>
      </c>
      <c r="Q285" s="12" t="s">
        <v>58</v>
      </c>
    </row>
    <row r="286" spans="1:17" x14ac:dyDescent="0.25">
      <c r="A286" s="31" t="s">
        <v>46</v>
      </c>
      <c r="C286" s="5">
        <v>40561</v>
      </c>
      <c r="D286" s="25"/>
      <c r="E286" s="6">
        <v>3</v>
      </c>
      <c r="F286" s="28" t="s">
        <v>13</v>
      </c>
      <c r="G286" s="28" t="s">
        <v>14</v>
      </c>
      <c r="H286" s="1">
        <v>0</v>
      </c>
      <c r="I286" s="1" t="s">
        <v>107</v>
      </c>
      <c r="J286" s="1" t="s">
        <v>107</v>
      </c>
      <c r="K286" s="1" t="s">
        <v>107</v>
      </c>
      <c r="L286" s="1" t="s">
        <v>107</v>
      </c>
      <c r="Q286" s="12" t="s">
        <v>58</v>
      </c>
    </row>
    <row r="287" spans="1:17" x14ac:dyDescent="0.25">
      <c r="A287" s="31" t="s">
        <v>46</v>
      </c>
      <c r="C287" s="5">
        <v>40561</v>
      </c>
      <c r="D287" s="25"/>
      <c r="E287" s="6">
        <v>4</v>
      </c>
      <c r="F287" s="28" t="s">
        <v>15</v>
      </c>
      <c r="G287" s="28" t="s">
        <v>14</v>
      </c>
      <c r="H287" s="1">
        <v>1</v>
      </c>
      <c r="I287" s="1" t="s">
        <v>107</v>
      </c>
      <c r="J287" s="1" t="s">
        <v>107</v>
      </c>
      <c r="K287" s="1">
        <v>8.82</v>
      </c>
      <c r="L287" s="1">
        <v>0.01</v>
      </c>
    </row>
    <row r="288" spans="1:17" x14ac:dyDescent="0.25">
      <c r="A288" s="31" t="s">
        <v>46</v>
      </c>
      <c r="C288" s="5">
        <v>40561</v>
      </c>
      <c r="D288" s="25"/>
      <c r="E288" s="6">
        <v>5</v>
      </c>
      <c r="F288" s="28" t="s">
        <v>15</v>
      </c>
      <c r="G288" s="28" t="s">
        <v>14</v>
      </c>
      <c r="H288" s="1">
        <v>0.4</v>
      </c>
      <c r="I288" s="1" t="s">
        <v>107</v>
      </c>
      <c r="J288" s="1" t="s">
        <v>107</v>
      </c>
      <c r="K288" s="1">
        <v>4.08</v>
      </c>
      <c r="L288" s="1">
        <v>0.13</v>
      </c>
    </row>
    <row r="289" spans="1:17" x14ac:dyDescent="0.25">
      <c r="A289" s="31" t="s">
        <v>46</v>
      </c>
      <c r="C289" s="5">
        <v>40561</v>
      </c>
      <c r="D289" s="25"/>
      <c r="E289" s="6">
        <v>6</v>
      </c>
      <c r="F289" s="28" t="s">
        <v>17</v>
      </c>
      <c r="G289" s="28" t="s">
        <v>14</v>
      </c>
      <c r="H289" s="1">
        <v>0.4</v>
      </c>
      <c r="I289" s="1" t="s">
        <v>107</v>
      </c>
      <c r="J289" s="1" t="s">
        <v>107</v>
      </c>
      <c r="K289" s="1">
        <v>4.07</v>
      </c>
      <c r="L289" s="1">
        <v>0.01</v>
      </c>
    </row>
    <row r="290" spans="1:17" x14ac:dyDescent="0.25">
      <c r="A290" s="31" t="s">
        <v>46</v>
      </c>
      <c r="C290" s="5">
        <v>40561</v>
      </c>
      <c r="D290" s="25"/>
      <c r="E290" s="6">
        <v>7</v>
      </c>
      <c r="F290" s="28" t="s">
        <v>17</v>
      </c>
      <c r="G290" s="28" t="s">
        <v>14</v>
      </c>
      <c r="H290" s="1">
        <v>0</v>
      </c>
      <c r="I290" s="1" t="s">
        <v>107</v>
      </c>
      <c r="J290" s="1" t="s">
        <v>107</v>
      </c>
      <c r="K290" s="1" t="s">
        <v>107</v>
      </c>
      <c r="L290" s="1" t="s">
        <v>107</v>
      </c>
      <c r="Q290" s="12" t="s">
        <v>58</v>
      </c>
    </row>
    <row r="291" spans="1:17" x14ac:dyDescent="0.25">
      <c r="A291" s="31" t="s">
        <v>46</v>
      </c>
      <c r="C291" s="5">
        <v>40561</v>
      </c>
      <c r="D291" s="25"/>
      <c r="E291" s="6">
        <v>8</v>
      </c>
      <c r="F291" s="28" t="s">
        <v>17</v>
      </c>
      <c r="G291" s="28" t="s">
        <v>14</v>
      </c>
      <c r="H291" s="1">
        <v>0</v>
      </c>
      <c r="I291" s="1" t="s">
        <v>107</v>
      </c>
      <c r="J291" s="1" t="s">
        <v>107</v>
      </c>
      <c r="K291" s="1" t="s">
        <v>107</v>
      </c>
      <c r="L291" s="1" t="s">
        <v>107</v>
      </c>
      <c r="Q291" s="12" t="s">
        <v>58</v>
      </c>
    </row>
    <row r="292" spans="1:17" x14ac:dyDescent="0.25">
      <c r="A292" s="31" t="s">
        <v>46</v>
      </c>
      <c r="C292" s="5">
        <v>40561</v>
      </c>
      <c r="D292" s="25"/>
      <c r="E292" s="6">
        <v>9</v>
      </c>
      <c r="F292" s="28" t="s">
        <v>18</v>
      </c>
      <c r="G292" s="28" t="s">
        <v>14</v>
      </c>
      <c r="H292" s="1">
        <v>2.2000000000000002</v>
      </c>
      <c r="I292" s="1" t="s">
        <v>107</v>
      </c>
      <c r="J292" s="1" t="s">
        <v>107</v>
      </c>
      <c r="K292" s="1">
        <v>0.01</v>
      </c>
      <c r="L292" s="1">
        <v>1.47</v>
      </c>
    </row>
    <row r="293" spans="1:17" x14ac:dyDescent="0.25">
      <c r="A293" s="31" t="s">
        <v>46</v>
      </c>
      <c r="C293" s="5">
        <v>40561</v>
      </c>
      <c r="D293" s="25"/>
      <c r="E293" s="6">
        <v>10</v>
      </c>
      <c r="F293" s="28" t="s">
        <v>18</v>
      </c>
      <c r="G293" s="28" t="s">
        <v>14</v>
      </c>
      <c r="H293" s="1">
        <v>0.4</v>
      </c>
      <c r="I293" s="1" t="s">
        <v>107</v>
      </c>
      <c r="J293" s="1" t="s">
        <v>107</v>
      </c>
      <c r="K293" s="1">
        <v>3.91</v>
      </c>
      <c r="L293" s="1">
        <v>0.02</v>
      </c>
    </row>
    <row r="294" spans="1:17" x14ac:dyDescent="0.25">
      <c r="A294" s="31" t="s">
        <v>46</v>
      </c>
      <c r="C294" s="5">
        <v>40561</v>
      </c>
      <c r="D294" s="25"/>
      <c r="E294" s="6">
        <v>11</v>
      </c>
      <c r="F294" s="28" t="s">
        <v>18</v>
      </c>
      <c r="G294" s="28" t="s">
        <v>14</v>
      </c>
      <c r="H294" s="1">
        <v>0.4</v>
      </c>
      <c r="I294" s="1" t="s">
        <v>107</v>
      </c>
      <c r="J294" s="1" t="s">
        <v>107</v>
      </c>
      <c r="K294" s="1">
        <v>0.98</v>
      </c>
      <c r="L294" s="1">
        <v>3.51</v>
      </c>
    </row>
    <row r="295" spans="1:17" x14ac:dyDescent="0.25">
      <c r="A295" s="31" t="s">
        <v>46</v>
      </c>
      <c r="C295" s="5">
        <v>40561</v>
      </c>
      <c r="D295" s="25"/>
      <c r="E295" s="6">
        <v>12</v>
      </c>
      <c r="F295" s="28" t="s">
        <v>19</v>
      </c>
      <c r="G295" s="28" t="s">
        <v>14</v>
      </c>
      <c r="H295" s="1">
        <v>0</v>
      </c>
      <c r="I295" s="1" t="s">
        <v>107</v>
      </c>
      <c r="J295" s="1" t="s">
        <v>107</v>
      </c>
      <c r="K295" s="1" t="s">
        <v>107</v>
      </c>
      <c r="L295" s="1" t="s">
        <v>107</v>
      </c>
      <c r="Q295" s="12" t="s">
        <v>58</v>
      </c>
    </row>
    <row r="296" spans="1:17" x14ac:dyDescent="0.25">
      <c r="A296" s="31" t="s">
        <v>46</v>
      </c>
      <c r="C296" s="5">
        <v>40561</v>
      </c>
      <c r="D296" s="25"/>
      <c r="E296" s="6">
        <v>13</v>
      </c>
      <c r="F296" s="28" t="s">
        <v>19</v>
      </c>
      <c r="G296" s="28" t="s">
        <v>14</v>
      </c>
      <c r="H296" s="1">
        <v>0</v>
      </c>
      <c r="I296" s="1" t="s">
        <v>107</v>
      </c>
      <c r="J296" s="1" t="s">
        <v>107</v>
      </c>
      <c r="K296" s="1" t="s">
        <v>107</v>
      </c>
      <c r="L296" s="1" t="s">
        <v>107</v>
      </c>
      <c r="Q296" s="12" t="s">
        <v>58</v>
      </c>
    </row>
    <row r="297" spans="1:17" x14ac:dyDescent="0.25">
      <c r="A297" s="31" t="s">
        <v>46</v>
      </c>
      <c r="C297" s="5">
        <v>40561</v>
      </c>
      <c r="D297" s="25"/>
      <c r="E297" s="6">
        <v>14</v>
      </c>
      <c r="F297" s="28" t="s">
        <v>19</v>
      </c>
      <c r="G297" s="28" t="s">
        <v>14</v>
      </c>
      <c r="H297" s="1">
        <v>0</v>
      </c>
      <c r="I297" s="1" t="s">
        <v>107</v>
      </c>
      <c r="J297" s="1" t="s">
        <v>107</v>
      </c>
      <c r="K297" s="1" t="s">
        <v>107</v>
      </c>
      <c r="L297" s="1" t="s">
        <v>107</v>
      </c>
      <c r="Q297" s="12" t="s">
        <v>58</v>
      </c>
    </row>
    <row r="298" spans="1:17" x14ac:dyDescent="0.25">
      <c r="A298" s="31" t="s">
        <v>46</v>
      </c>
      <c r="C298" s="5">
        <v>40561</v>
      </c>
      <c r="D298" s="25"/>
      <c r="E298" s="6">
        <v>15</v>
      </c>
      <c r="F298" s="28" t="s">
        <v>20</v>
      </c>
      <c r="G298" s="28" t="s">
        <v>14</v>
      </c>
      <c r="H298" s="1">
        <v>1.5</v>
      </c>
      <c r="I298" s="1" t="s">
        <v>107</v>
      </c>
      <c r="J298" s="1" t="s">
        <v>107</v>
      </c>
      <c r="K298" s="1">
        <v>10.6</v>
      </c>
      <c r="L298" s="1">
        <v>0.28999999999999998</v>
      </c>
    </row>
    <row r="299" spans="1:17" x14ac:dyDescent="0.25">
      <c r="A299" s="31" t="s">
        <v>46</v>
      </c>
      <c r="C299" s="5">
        <v>40561</v>
      </c>
      <c r="D299" s="25"/>
      <c r="E299" s="6">
        <v>16</v>
      </c>
      <c r="F299" s="28" t="s">
        <v>20</v>
      </c>
      <c r="G299" s="28" t="s">
        <v>14</v>
      </c>
      <c r="H299" s="1">
        <v>0</v>
      </c>
      <c r="I299" s="1" t="s">
        <v>107</v>
      </c>
      <c r="J299" s="1" t="s">
        <v>107</v>
      </c>
      <c r="K299" s="1" t="s">
        <v>107</v>
      </c>
      <c r="L299" s="1" t="s">
        <v>107</v>
      </c>
      <c r="Q299" s="12" t="s">
        <v>58</v>
      </c>
    </row>
    <row r="300" spans="1:17" x14ac:dyDescent="0.25">
      <c r="A300" s="31" t="s">
        <v>46</v>
      </c>
      <c r="C300" s="5">
        <v>40561</v>
      </c>
      <c r="D300" s="25"/>
      <c r="E300" s="6">
        <v>17</v>
      </c>
      <c r="F300" s="28" t="s">
        <v>20</v>
      </c>
      <c r="G300" s="28" t="s">
        <v>14</v>
      </c>
      <c r="H300" s="1">
        <v>0.8</v>
      </c>
      <c r="I300" s="1" t="s">
        <v>107</v>
      </c>
      <c r="J300" s="1" t="s">
        <v>107</v>
      </c>
      <c r="K300" s="1">
        <v>50</v>
      </c>
      <c r="L300" s="1">
        <v>0.01</v>
      </c>
    </row>
    <row r="301" spans="1:17" x14ac:dyDescent="0.25">
      <c r="A301" s="31" t="s">
        <v>46</v>
      </c>
      <c r="C301" s="5">
        <v>40561</v>
      </c>
      <c r="D301" s="25"/>
      <c r="E301" s="6">
        <v>18</v>
      </c>
      <c r="F301" s="28" t="s">
        <v>20</v>
      </c>
      <c r="G301" s="28" t="s">
        <v>14</v>
      </c>
      <c r="H301" s="1">
        <v>5</v>
      </c>
      <c r="I301" s="1" t="s">
        <v>107</v>
      </c>
      <c r="J301" s="1" t="s">
        <v>107</v>
      </c>
      <c r="K301" s="1">
        <v>0.02</v>
      </c>
      <c r="L301" s="1">
        <v>1.6</v>
      </c>
    </row>
    <row r="302" spans="1:17" x14ac:dyDescent="0.25">
      <c r="A302" s="31" t="s">
        <v>46</v>
      </c>
      <c r="C302" s="5">
        <v>40561</v>
      </c>
      <c r="D302" s="25"/>
      <c r="E302" s="6">
        <v>19</v>
      </c>
      <c r="F302" s="28" t="s">
        <v>20</v>
      </c>
      <c r="G302" s="28" t="s">
        <v>14</v>
      </c>
      <c r="H302" s="1">
        <v>5.7</v>
      </c>
      <c r="I302" s="1" t="s">
        <v>107</v>
      </c>
      <c r="J302" s="1" t="s">
        <v>107</v>
      </c>
      <c r="K302" s="1">
        <v>0.01</v>
      </c>
      <c r="L302" s="1">
        <v>16.600000000000001</v>
      </c>
    </row>
    <row r="303" spans="1:17" x14ac:dyDescent="0.25">
      <c r="A303" s="31" t="s">
        <v>46</v>
      </c>
      <c r="C303" s="5">
        <v>40561</v>
      </c>
      <c r="D303" s="25"/>
      <c r="E303" s="6">
        <v>20</v>
      </c>
      <c r="F303" s="28" t="s">
        <v>20</v>
      </c>
      <c r="G303" s="28" t="s">
        <v>14</v>
      </c>
      <c r="H303" s="1">
        <v>0.4</v>
      </c>
      <c r="I303" s="1" t="s">
        <v>107</v>
      </c>
      <c r="J303" s="1" t="s">
        <v>107</v>
      </c>
      <c r="K303" s="1">
        <v>3.04</v>
      </c>
      <c r="L303" s="1">
        <v>0.1</v>
      </c>
    </row>
    <row r="304" spans="1:17" x14ac:dyDescent="0.25">
      <c r="A304" s="31" t="s">
        <v>46</v>
      </c>
      <c r="C304" s="5">
        <v>40584</v>
      </c>
      <c r="D304" s="25"/>
      <c r="E304" s="6">
        <v>1</v>
      </c>
      <c r="F304" s="28" t="s">
        <v>13</v>
      </c>
      <c r="G304" s="28" t="s">
        <v>14</v>
      </c>
      <c r="H304" s="1">
        <v>12</v>
      </c>
      <c r="I304" s="1" t="s">
        <v>107</v>
      </c>
      <c r="J304" s="1" t="s">
        <v>107</v>
      </c>
      <c r="K304" s="1">
        <v>4.82</v>
      </c>
      <c r="L304" s="1">
        <v>0.04</v>
      </c>
    </row>
    <row r="305" spans="1:17" x14ac:dyDescent="0.25">
      <c r="A305" s="31" t="s">
        <v>46</v>
      </c>
      <c r="C305" s="5">
        <v>40584</v>
      </c>
      <c r="D305" s="25"/>
      <c r="E305" s="6">
        <v>2</v>
      </c>
      <c r="F305" s="28" t="s">
        <v>13</v>
      </c>
      <c r="G305" s="28" t="s">
        <v>14</v>
      </c>
      <c r="H305" s="1">
        <v>3</v>
      </c>
      <c r="I305" s="1" t="s">
        <v>107</v>
      </c>
      <c r="J305" s="1" t="s">
        <v>107</v>
      </c>
      <c r="K305" s="1">
        <v>1.0900000000000001</v>
      </c>
      <c r="L305" s="1">
        <v>0.02</v>
      </c>
    </row>
    <row r="306" spans="1:17" x14ac:dyDescent="0.25">
      <c r="A306" s="31" t="s">
        <v>46</v>
      </c>
      <c r="C306" s="5">
        <v>40584</v>
      </c>
      <c r="D306" s="25"/>
      <c r="E306" s="6">
        <v>3</v>
      </c>
      <c r="F306" s="28" t="s">
        <v>13</v>
      </c>
      <c r="G306" s="28" t="s">
        <v>14</v>
      </c>
      <c r="H306" s="1">
        <v>3.5</v>
      </c>
      <c r="I306" s="1" t="s">
        <v>107</v>
      </c>
      <c r="J306" s="1" t="s">
        <v>107</v>
      </c>
      <c r="K306" s="1">
        <v>24.2</v>
      </c>
      <c r="L306" s="1">
        <v>0.02</v>
      </c>
    </row>
    <row r="307" spans="1:17" x14ac:dyDescent="0.25">
      <c r="A307" s="31" t="s">
        <v>46</v>
      </c>
      <c r="C307" s="5">
        <v>40584</v>
      </c>
      <c r="D307" s="25"/>
      <c r="E307" s="6">
        <v>4</v>
      </c>
      <c r="F307" s="28" t="s">
        <v>15</v>
      </c>
      <c r="G307" s="28" t="s">
        <v>14</v>
      </c>
      <c r="H307" s="1">
        <v>5.5</v>
      </c>
      <c r="I307" s="1" t="s">
        <v>107</v>
      </c>
      <c r="J307" s="1" t="s">
        <v>107</v>
      </c>
      <c r="K307" s="1">
        <v>0.03</v>
      </c>
      <c r="L307" s="1">
        <v>0.45</v>
      </c>
    </row>
    <row r="308" spans="1:17" x14ac:dyDescent="0.25">
      <c r="A308" s="31" t="s">
        <v>46</v>
      </c>
      <c r="C308" s="5">
        <v>40584</v>
      </c>
      <c r="D308" s="25"/>
      <c r="E308" s="6">
        <v>5</v>
      </c>
      <c r="F308" s="28" t="s">
        <v>15</v>
      </c>
      <c r="G308" s="28" t="s">
        <v>14</v>
      </c>
      <c r="H308" s="1">
        <v>2.2999999999999998</v>
      </c>
      <c r="I308" s="1" t="s">
        <v>107</v>
      </c>
      <c r="J308" s="1" t="s">
        <v>107</v>
      </c>
      <c r="K308" s="1">
        <v>6.11</v>
      </c>
      <c r="L308" s="1">
        <v>0.02</v>
      </c>
    </row>
    <row r="309" spans="1:17" x14ac:dyDescent="0.25">
      <c r="A309" s="31" t="s">
        <v>46</v>
      </c>
      <c r="C309" s="5">
        <v>40584</v>
      </c>
      <c r="D309" s="25"/>
      <c r="E309" s="6">
        <v>6</v>
      </c>
      <c r="F309" s="28" t="s">
        <v>17</v>
      </c>
      <c r="G309" s="28" t="s">
        <v>14</v>
      </c>
      <c r="H309" s="1">
        <v>4.5999999999999996</v>
      </c>
      <c r="I309" s="1" t="s">
        <v>107</v>
      </c>
      <c r="J309" s="1" t="s">
        <v>107</v>
      </c>
      <c r="K309" s="1">
        <v>22.5</v>
      </c>
      <c r="L309" s="1">
        <v>0.02</v>
      </c>
    </row>
    <row r="310" spans="1:17" x14ac:dyDescent="0.25">
      <c r="A310" s="31" t="s">
        <v>46</v>
      </c>
      <c r="C310" s="5">
        <v>40584</v>
      </c>
      <c r="D310" s="25"/>
      <c r="E310" s="6">
        <v>7</v>
      </c>
      <c r="F310" s="28" t="s">
        <v>17</v>
      </c>
      <c r="G310" s="28" t="s">
        <v>14</v>
      </c>
      <c r="H310" s="1">
        <v>3</v>
      </c>
      <c r="I310" s="1" t="s">
        <v>107</v>
      </c>
      <c r="J310" s="1" t="s">
        <v>107</v>
      </c>
      <c r="K310" s="1">
        <v>28.8</v>
      </c>
      <c r="L310" s="1">
        <v>0.02</v>
      </c>
    </row>
    <row r="311" spans="1:17" x14ac:dyDescent="0.25">
      <c r="A311" s="31" t="s">
        <v>46</v>
      </c>
      <c r="C311" s="5">
        <v>40584</v>
      </c>
      <c r="D311" s="25"/>
      <c r="E311" s="6">
        <v>8</v>
      </c>
      <c r="F311" s="28" t="s">
        <v>17</v>
      </c>
      <c r="G311" s="28" t="s">
        <v>14</v>
      </c>
      <c r="H311" s="1">
        <v>3</v>
      </c>
      <c r="I311" s="1" t="s">
        <v>107</v>
      </c>
      <c r="J311" s="1" t="s">
        <v>107</v>
      </c>
      <c r="K311" s="1">
        <v>91.6</v>
      </c>
      <c r="L311" s="1">
        <v>0.01</v>
      </c>
    </row>
    <row r="312" spans="1:17" x14ac:dyDescent="0.25">
      <c r="A312" s="31" t="s">
        <v>46</v>
      </c>
      <c r="C312" s="5">
        <v>40584</v>
      </c>
      <c r="D312" s="25"/>
      <c r="E312" s="6">
        <v>9</v>
      </c>
      <c r="F312" s="28" t="s">
        <v>18</v>
      </c>
      <c r="G312" s="28" t="s">
        <v>14</v>
      </c>
      <c r="H312" s="1">
        <v>2.5</v>
      </c>
      <c r="I312" s="1" t="s">
        <v>107</v>
      </c>
      <c r="J312" s="1" t="s">
        <v>107</v>
      </c>
      <c r="K312" s="1">
        <v>7.11</v>
      </c>
      <c r="L312" s="1">
        <v>0.05</v>
      </c>
    </row>
    <row r="313" spans="1:17" x14ac:dyDescent="0.25">
      <c r="A313" s="31" t="s">
        <v>46</v>
      </c>
      <c r="C313" s="5">
        <v>40584</v>
      </c>
      <c r="D313" s="25"/>
      <c r="E313" s="6">
        <v>10</v>
      </c>
      <c r="F313" s="28" t="s">
        <v>18</v>
      </c>
      <c r="G313" s="28" t="s">
        <v>14</v>
      </c>
      <c r="H313" s="1">
        <v>2.4</v>
      </c>
      <c r="I313" s="1" t="s">
        <v>107</v>
      </c>
      <c r="J313" s="1" t="s">
        <v>107</v>
      </c>
      <c r="K313" s="1">
        <v>10.199999999999999</v>
      </c>
      <c r="L313" s="1">
        <v>0.02</v>
      </c>
    </row>
    <row r="314" spans="1:17" x14ac:dyDescent="0.25">
      <c r="A314" s="31" t="s">
        <v>46</v>
      </c>
      <c r="C314" s="5">
        <v>40584</v>
      </c>
      <c r="D314" s="25"/>
      <c r="E314" s="6">
        <v>11</v>
      </c>
      <c r="F314" s="28" t="s">
        <v>18</v>
      </c>
      <c r="G314" s="28" t="s">
        <v>14</v>
      </c>
      <c r="H314" s="1">
        <v>0</v>
      </c>
      <c r="I314" s="1" t="s">
        <v>107</v>
      </c>
      <c r="J314" s="1" t="s">
        <v>107</v>
      </c>
      <c r="K314" s="1" t="s">
        <v>107</v>
      </c>
      <c r="L314" s="1" t="s">
        <v>107</v>
      </c>
      <c r="Q314" s="12" t="s">
        <v>58</v>
      </c>
    </row>
    <row r="315" spans="1:17" x14ac:dyDescent="0.25">
      <c r="A315" s="31" t="s">
        <v>46</v>
      </c>
      <c r="C315" s="5">
        <v>40584</v>
      </c>
      <c r="D315" s="25"/>
      <c r="E315" s="6">
        <v>12</v>
      </c>
      <c r="F315" s="28" t="s">
        <v>19</v>
      </c>
      <c r="G315" s="28" t="s">
        <v>14</v>
      </c>
      <c r="H315" s="1">
        <v>0.6</v>
      </c>
      <c r="I315" s="1" t="s">
        <v>107</v>
      </c>
      <c r="J315" s="1" t="s">
        <v>107</v>
      </c>
      <c r="K315" s="1">
        <v>11.8</v>
      </c>
      <c r="L315" s="1">
        <v>0.01</v>
      </c>
    </row>
    <row r="316" spans="1:17" x14ac:dyDescent="0.25">
      <c r="A316" s="31" t="s">
        <v>46</v>
      </c>
      <c r="C316" s="5">
        <v>40584</v>
      </c>
      <c r="D316" s="25"/>
      <c r="E316" s="6">
        <v>13</v>
      </c>
      <c r="F316" s="28" t="s">
        <v>19</v>
      </c>
      <c r="G316" s="28" t="s">
        <v>14</v>
      </c>
      <c r="H316" s="1">
        <v>1.9</v>
      </c>
      <c r="I316" s="1" t="s">
        <v>107</v>
      </c>
      <c r="J316" s="1" t="s">
        <v>107</v>
      </c>
      <c r="K316" s="1">
        <v>8.82</v>
      </c>
      <c r="L316" s="1">
        <v>0.01</v>
      </c>
    </row>
    <row r="317" spans="1:17" x14ac:dyDescent="0.25">
      <c r="A317" s="31" t="s">
        <v>46</v>
      </c>
      <c r="C317" s="5">
        <v>40584</v>
      </c>
      <c r="D317" s="25"/>
      <c r="E317" s="6">
        <v>14</v>
      </c>
      <c r="F317" s="28" t="s">
        <v>19</v>
      </c>
      <c r="G317" s="28" t="s">
        <v>14</v>
      </c>
      <c r="H317" s="1">
        <v>1.5</v>
      </c>
      <c r="I317" s="1" t="s">
        <v>107</v>
      </c>
      <c r="J317" s="1" t="s">
        <v>107</v>
      </c>
      <c r="K317" s="1">
        <v>12.4</v>
      </c>
      <c r="L317" s="1">
        <v>0.01</v>
      </c>
    </row>
    <row r="318" spans="1:17" x14ac:dyDescent="0.25">
      <c r="A318" s="31" t="s">
        <v>46</v>
      </c>
      <c r="C318" s="5">
        <v>40584</v>
      </c>
      <c r="D318" s="25"/>
      <c r="E318" s="6">
        <v>15</v>
      </c>
      <c r="F318" s="28" t="s">
        <v>20</v>
      </c>
      <c r="G318" s="28" t="s">
        <v>14</v>
      </c>
      <c r="H318" s="1">
        <v>2.5</v>
      </c>
      <c r="I318" s="1" t="s">
        <v>107</v>
      </c>
      <c r="J318" s="1" t="s">
        <v>107</v>
      </c>
      <c r="K318" s="1">
        <v>31</v>
      </c>
      <c r="L318" s="1">
        <v>0.19</v>
      </c>
    </row>
    <row r="319" spans="1:17" x14ac:dyDescent="0.25">
      <c r="A319" s="31" t="s">
        <v>46</v>
      </c>
      <c r="C319" s="5">
        <v>40584</v>
      </c>
      <c r="D319" s="25"/>
      <c r="E319" s="6">
        <v>16</v>
      </c>
      <c r="F319" s="28" t="s">
        <v>20</v>
      </c>
      <c r="G319" s="28" t="s">
        <v>14</v>
      </c>
      <c r="H319" s="1">
        <v>2</v>
      </c>
      <c r="I319" s="1" t="s">
        <v>107</v>
      </c>
      <c r="J319" s="1" t="s">
        <v>107</v>
      </c>
      <c r="K319" s="1">
        <v>62.1</v>
      </c>
      <c r="L319" s="1">
        <v>0.06</v>
      </c>
    </row>
    <row r="320" spans="1:17" x14ac:dyDescent="0.25">
      <c r="A320" s="31" t="s">
        <v>46</v>
      </c>
      <c r="C320" s="5">
        <v>40584</v>
      </c>
      <c r="D320" s="25"/>
      <c r="E320" s="6">
        <v>17</v>
      </c>
      <c r="F320" s="28" t="s">
        <v>20</v>
      </c>
      <c r="G320" s="28" t="s">
        <v>14</v>
      </c>
      <c r="H320" s="1">
        <v>2.5</v>
      </c>
      <c r="I320" s="1" t="s">
        <v>107</v>
      </c>
      <c r="J320" s="1" t="s">
        <v>107</v>
      </c>
      <c r="K320" s="1">
        <v>17.399999999999999</v>
      </c>
      <c r="L320" s="1">
        <v>0.01</v>
      </c>
    </row>
    <row r="321" spans="1:17" x14ac:dyDescent="0.25">
      <c r="A321" s="31" t="s">
        <v>46</v>
      </c>
      <c r="C321" s="5">
        <v>40584</v>
      </c>
      <c r="D321" s="25"/>
      <c r="E321" s="6">
        <v>18</v>
      </c>
      <c r="F321" s="28" t="s">
        <v>20</v>
      </c>
      <c r="G321" s="28" t="s">
        <v>14</v>
      </c>
      <c r="H321" s="1">
        <v>4.8499999999999996</v>
      </c>
      <c r="I321" s="1" t="s">
        <v>107</v>
      </c>
      <c r="J321" s="1" t="s">
        <v>107</v>
      </c>
      <c r="K321" s="1">
        <v>65.5</v>
      </c>
      <c r="L321" s="1">
        <v>1.84</v>
      </c>
    </row>
    <row r="322" spans="1:17" x14ac:dyDescent="0.25">
      <c r="A322" s="31" t="s">
        <v>46</v>
      </c>
      <c r="C322" s="5">
        <v>40584</v>
      </c>
      <c r="D322" s="25"/>
      <c r="E322" s="6">
        <v>19</v>
      </c>
      <c r="F322" s="28" t="s">
        <v>20</v>
      </c>
      <c r="G322" s="28" t="s">
        <v>14</v>
      </c>
      <c r="H322" s="1">
        <v>5</v>
      </c>
      <c r="I322" s="1" t="s">
        <v>107</v>
      </c>
      <c r="J322" s="1" t="s">
        <v>107</v>
      </c>
      <c r="K322" s="1">
        <v>0.01</v>
      </c>
      <c r="L322" s="1">
        <v>48.5</v>
      </c>
    </row>
    <row r="323" spans="1:17" x14ac:dyDescent="0.25">
      <c r="A323" s="31" t="s">
        <v>46</v>
      </c>
      <c r="C323" s="5">
        <v>40584</v>
      </c>
      <c r="D323" s="25"/>
      <c r="E323" s="6">
        <v>20</v>
      </c>
      <c r="F323" s="28" t="s">
        <v>20</v>
      </c>
      <c r="G323" s="28" t="s">
        <v>14</v>
      </c>
      <c r="H323" s="1">
        <v>1.5</v>
      </c>
      <c r="I323" s="1" t="s">
        <v>107</v>
      </c>
      <c r="J323" s="1" t="s">
        <v>107</v>
      </c>
      <c r="K323" s="1">
        <v>18.600000000000001</v>
      </c>
      <c r="L323" s="1">
        <v>0.02</v>
      </c>
    </row>
    <row r="324" spans="1:17" x14ac:dyDescent="0.25">
      <c r="A324" s="31" t="s">
        <v>46</v>
      </c>
      <c r="C324" s="5">
        <v>40612</v>
      </c>
      <c r="D324" s="25"/>
      <c r="E324" s="6">
        <v>1</v>
      </c>
      <c r="F324" s="28" t="s">
        <v>13</v>
      </c>
      <c r="G324" s="28" t="s">
        <v>14</v>
      </c>
      <c r="H324" s="1">
        <v>2.5</v>
      </c>
      <c r="I324" s="1" t="s">
        <v>107</v>
      </c>
      <c r="J324" s="1" t="s">
        <v>107</v>
      </c>
      <c r="K324" s="1">
        <v>0.01</v>
      </c>
      <c r="L324" s="1">
        <v>0.01</v>
      </c>
    </row>
    <row r="325" spans="1:17" x14ac:dyDescent="0.25">
      <c r="A325" s="31" t="s">
        <v>46</v>
      </c>
      <c r="C325" s="5">
        <v>40612</v>
      </c>
      <c r="D325" s="25"/>
      <c r="E325" s="6">
        <v>2</v>
      </c>
      <c r="F325" s="28" t="s">
        <v>13</v>
      </c>
      <c r="G325" s="28" t="s">
        <v>14</v>
      </c>
      <c r="H325" s="1">
        <v>0</v>
      </c>
      <c r="I325" s="1" t="s">
        <v>107</v>
      </c>
      <c r="J325" s="1" t="s">
        <v>107</v>
      </c>
      <c r="K325" s="1" t="s">
        <v>107</v>
      </c>
      <c r="L325" s="1" t="s">
        <v>107</v>
      </c>
      <c r="Q325" s="12" t="s">
        <v>58</v>
      </c>
    </row>
    <row r="326" spans="1:17" x14ac:dyDescent="0.25">
      <c r="A326" s="31" t="s">
        <v>46</v>
      </c>
      <c r="C326" s="5">
        <v>40612</v>
      </c>
      <c r="D326" s="25"/>
      <c r="E326" s="6">
        <v>3</v>
      </c>
      <c r="F326" s="28" t="s">
        <v>13</v>
      </c>
      <c r="G326" s="28" t="s">
        <v>14</v>
      </c>
      <c r="H326" s="1">
        <v>0</v>
      </c>
      <c r="I326" s="1" t="s">
        <v>107</v>
      </c>
      <c r="J326" s="1" t="s">
        <v>107</v>
      </c>
      <c r="K326" s="1" t="s">
        <v>107</v>
      </c>
      <c r="L326" s="1" t="s">
        <v>107</v>
      </c>
      <c r="Q326" s="12" t="s">
        <v>58</v>
      </c>
    </row>
    <row r="327" spans="1:17" x14ac:dyDescent="0.25">
      <c r="A327" s="31" t="s">
        <v>46</v>
      </c>
      <c r="C327" s="5">
        <v>40612</v>
      </c>
      <c r="D327" s="25"/>
      <c r="E327" s="6">
        <v>4</v>
      </c>
      <c r="F327" s="28" t="s">
        <v>15</v>
      </c>
      <c r="G327" s="28" t="s">
        <v>14</v>
      </c>
      <c r="H327" s="1">
        <v>0</v>
      </c>
      <c r="I327" s="1" t="s">
        <v>107</v>
      </c>
      <c r="J327" s="1" t="s">
        <v>107</v>
      </c>
      <c r="K327" s="1" t="s">
        <v>107</v>
      </c>
      <c r="L327" s="1" t="s">
        <v>107</v>
      </c>
      <c r="Q327" s="12" t="s">
        <v>58</v>
      </c>
    </row>
    <row r="328" spans="1:17" x14ac:dyDescent="0.25">
      <c r="A328" s="31" t="s">
        <v>46</v>
      </c>
      <c r="C328" s="5">
        <v>40612</v>
      </c>
      <c r="D328" s="25"/>
      <c r="E328" s="6">
        <v>5</v>
      </c>
      <c r="F328" s="28" t="s">
        <v>15</v>
      </c>
      <c r="G328" s="28" t="s">
        <v>14</v>
      </c>
      <c r="H328" s="1">
        <v>0</v>
      </c>
      <c r="I328" s="1" t="s">
        <v>107</v>
      </c>
      <c r="J328" s="1" t="s">
        <v>107</v>
      </c>
      <c r="K328" s="1" t="s">
        <v>107</v>
      </c>
      <c r="L328" s="1" t="s">
        <v>107</v>
      </c>
      <c r="Q328" s="12" t="s">
        <v>58</v>
      </c>
    </row>
    <row r="329" spans="1:17" x14ac:dyDescent="0.25">
      <c r="A329" s="31" t="s">
        <v>46</v>
      </c>
      <c r="C329" s="5">
        <v>40612</v>
      </c>
      <c r="D329" s="25"/>
      <c r="E329" s="6">
        <v>6</v>
      </c>
      <c r="F329" s="28" t="s">
        <v>17</v>
      </c>
      <c r="G329" s="28" t="s">
        <v>14</v>
      </c>
      <c r="H329" s="1">
        <v>0.2</v>
      </c>
      <c r="I329" s="1" t="s">
        <v>107</v>
      </c>
      <c r="J329" s="1" t="s">
        <v>107</v>
      </c>
      <c r="K329" s="1">
        <v>61.9</v>
      </c>
      <c r="L329" s="1">
        <v>0.05</v>
      </c>
    </row>
    <row r="330" spans="1:17" x14ac:dyDescent="0.25">
      <c r="A330" s="31" t="s">
        <v>46</v>
      </c>
      <c r="C330" s="5">
        <v>40612</v>
      </c>
      <c r="D330" s="25"/>
      <c r="E330" s="6">
        <v>7</v>
      </c>
      <c r="F330" s="28" t="s">
        <v>17</v>
      </c>
      <c r="G330" s="28" t="s">
        <v>14</v>
      </c>
      <c r="H330" s="1">
        <v>0</v>
      </c>
      <c r="I330" s="1" t="s">
        <v>107</v>
      </c>
      <c r="J330" s="1" t="s">
        <v>107</v>
      </c>
      <c r="K330" s="1" t="s">
        <v>107</v>
      </c>
      <c r="L330" s="1" t="s">
        <v>107</v>
      </c>
      <c r="Q330" s="12" t="s">
        <v>58</v>
      </c>
    </row>
    <row r="331" spans="1:17" x14ac:dyDescent="0.25">
      <c r="A331" s="31" t="s">
        <v>46</v>
      </c>
      <c r="C331" s="5">
        <v>40612</v>
      </c>
      <c r="D331" s="25"/>
      <c r="E331" s="6">
        <v>8</v>
      </c>
      <c r="F331" s="28" t="s">
        <v>17</v>
      </c>
      <c r="G331" s="28" t="s">
        <v>14</v>
      </c>
      <c r="H331" s="1">
        <v>0</v>
      </c>
      <c r="I331" s="1" t="s">
        <v>107</v>
      </c>
      <c r="J331" s="1" t="s">
        <v>107</v>
      </c>
      <c r="K331" s="1" t="s">
        <v>107</v>
      </c>
      <c r="L331" s="1" t="s">
        <v>107</v>
      </c>
      <c r="Q331" s="12" t="s">
        <v>58</v>
      </c>
    </row>
    <row r="332" spans="1:17" x14ac:dyDescent="0.25">
      <c r="A332" s="31" t="s">
        <v>46</v>
      </c>
      <c r="C332" s="5">
        <v>40612</v>
      </c>
      <c r="D332" s="25"/>
      <c r="E332" s="6">
        <v>9</v>
      </c>
      <c r="F332" s="28" t="s">
        <v>18</v>
      </c>
      <c r="G332" s="28" t="s">
        <v>14</v>
      </c>
      <c r="H332" s="1">
        <v>0</v>
      </c>
      <c r="I332" s="1" t="s">
        <v>107</v>
      </c>
      <c r="J332" s="1" t="s">
        <v>107</v>
      </c>
      <c r="K332" s="1" t="s">
        <v>107</v>
      </c>
      <c r="L332" s="1" t="s">
        <v>107</v>
      </c>
      <c r="Q332" s="12" t="s">
        <v>58</v>
      </c>
    </row>
    <row r="333" spans="1:17" x14ac:dyDescent="0.25">
      <c r="A333" s="31" t="s">
        <v>46</v>
      </c>
      <c r="C333" s="5">
        <v>40612</v>
      </c>
      <c r="D333" s="25"/>
      <c r="E333" s="6">
        <v>10</v>
      </c>
      <c r="F333" s="28" t="s">
        <v>18</v>
      </c>
      <c r="G333" s="28" t="s">
        <v>14</v>
      </c>
      <c r="H333" s="1">
        <v>0</v>
      </c>
      <c r="I333" s="1" t="s">
        <v>107</v>
      </c>
      <c r="J333" s="1" t="s">
        <v>107</v>
      </c>
      <c r="K333" s="1" t="s">
        <v>107</v>
      </c>
      <c r="L333" s="1" t="s">
        <v>107</v>
      </c>
      <c r="Q333" s="12" t="s">
        <v>58</v>
      </c>
    </row>
    <row r="334" spans="1:17" x14ac:dyDescent="0.25">
      <c r="A334" s="31" t="s">
        <v>46</v>
      </c>
      <c r="C334" s="5">
        <v>40612</v>
      </c>
      <c r="D334" s="25"/>
      <c r="E334" s="6">
        <v>11</v>
      </c>
      <c r="F334" s="28" t="s">
        <v>18</v>
      </c>
      <c r="G334" s="28" t="s">
        <v>14</v>
      </c>
      <c r="H334" s="1">
        <v>0</v>
      </c>
      <c r="I334" s="1" t="s">
        <v>107</v>
      </c>
      <c r="J334" s="1" t="s">
        <v>107</v>
      </c>
      <c r="K334" s="1" t="s">
        <v>107</v>
      </c>
      <c r="L334" s="1" t="s">
        <v>107</v>
      </c>
      <c r="Q334" s="12" t="s">
        <v>58</v>
      </c>
    </row>
    <row r="335" spans="1:17" x14ac:dyDescent="0.25">
      <c r="A335" s="31" t="s">
        <v>46</v>
      </c>
      <c r="C335" s="5">
        <v>40612</v>
      </c>
      <c r="D335" s="25"/>
      <c r="E335" s="6">
        <v>12</v>
      </c>
      <c r="F335" s="28" t="s">
        <v>19</v>
      </c>
      <c r="G335" s="28" t="s">
        <v>14</v>
      </c>
      <c r="H335" s="1">
        <v>0</v>
      </c>
      <c r="I335" s="1" t="s">
        <v>107</v>
      </c>
      <c r="J335" s="1" t="s">
        <v>107</v>
      </c>
      <c r="K335" s="1" t="s">
        <v>107</v>
      </c>
      <c r="L335" s="1" t="s">
        <v>107</v>
      </c>
      <c r="Q335" s="12" t="s">
        <v>58</v>
      </c>
    </row>
    <row r="336" spans="1:17" x14ac:dyDescent="0.25">
      <c r="A336" s="31" t="s">
        <v>46</v>
      </c>
      <c r="C336" s="5">
        <v>40612</v>
      </c>
      <c r="D336" s="25"/>
      <c r="E336" s="6">
        <v>13</v>
      </c>
      <c r="F336" s="28" t="s">
        <v>19</v>
      </c>
      <c r="G336" s="28" t="s">
        <v>14</v>
      </c>
      <c r="H336" s="1">
        <v>0</v>
      </c>
      <c r="I336" s="1" t="s">
        <v>107</v>
      </c>
      <c r="J336" s="1" t="s">
        <v>107</v>
      </c>
      <c r="K336" s="1" t="s">
        <v>107</v>
      </c>
      <c r="L336" s="1" t="s">
        <v>107</v>
      </c>
      <c r="Q336" s="12" t="s">
        <v>58</v>
      </c>
    </row>
    <row r="337" spans="1:17" x14ac:dyDescent="0.25">
      <c r="A337" s="31" t="s">
        <v>46</v>
      </c>
      <c r="C337" s="5">
        <v>40612</v>
      </c>
      <c r="D337" s="25"/>
      <c r="E337" s="6">
        <v>14</v>
      </c>
      <c r="F337" s="28" t="s">
        <v>19</v>
      </c>
      <c r="G337" s="28" t="s">
        <v>14</v>
      </c>
      <c r="H337" s="1">
        <v>0</v>
      </c>
      <c r="I337" s="1" t="s">
        <v>107</v>
      </c>
      <c r="J337" s="1" t="s">
        <v>107</v>
      </c>
      <c r="K337" s="1" t="s">
        <v>107</v>
      </c>
      <c r="L337" s="1" t="s">
        <v>107</v>
      </c>
      <c r="Q337" s="12" t="s">
        <v>58</v>
      </c>
    </row>
    <row r="338" spans="1:17" x14ac:dyDescent="0.25">
      <c r="A338" s="31" t="s">
        <v>46</v>
      </c>
      <c r="C338" s="5">
        <v>40612</v>
      </c>
      <c r="D338" s="25"/>
      <c r="E338" s="6">
        <v>15</v>
      </c>
      <c r="F338" s="28" t="s">
        <v>20</v>
      </c>
      <c r="G338" s="28" t="s">
        <v>14</v>
      </c>
      <c r="H338" s="1">
        <v>0</v>
      </c>
      <c r="I338" s="1" t="s">
        <v>107</v>
      </c>
      <c r="J338" s="1" t="s">
        <v>107</v>
      </c>
      <c r="K338" s="1" t="s">
        <v>107</v>
      </c>
      <c r="L338" s="1" t="s">
        <v>107</v>
      </c>
      <c r="Q338" s="12" t="s">
        <v>58</v>
      </c>
    </row>
    <row r="339" spans="1:17" x14ac:dyDescent="0.25">
      <c r="A339" s="31" t="s">
        <v>46</v>
      </c>
      <c r="C339" s="5">
        <v>40612</v>
      </c>
      <c r="D339" s="25"/>
      <c r="E339" s="6">
        <v>16</v>
      </c>
      <c r="F339" s="28" t="s">
        <v>20</v>
      </c>
      <c r="G339" s="28" t="s">
        <v>14</v>
      </c>
      <c r="H339" s="1">
        <v>0</v>
      </c>
      <c r="I339" s="1" t="s">
        <v>107</v>
      </c>
      <c r="J339" s="1" t="s">
        <v>107</v>
      </c>
      <c r="K339" s="1" t="s">
        <v>107</v>
      </c>
      <c r="L339" s="1" t="s">
        <v>107</v>
      </c>
      <c r="Q339" s="12" t="s">
        <v>58</v>
      </c>
    </row>
    <row r="340" spans="1:17" x14ac:dyDescent="0.25">
      <c r="A340" s="31" t="s">
        <v>46</v>
      </c>
      <c r="C340" s="5">
        <v>40612</v>
      </c>
      <c r="D340" s="25"/>
      <c r="E340" s="6">
        <v>17</v>
      </c>
      <c r="F340" s="28" t="s">
        <v>20</v>
      </c>
      <c r="G340" s="28" t="s">
        <v>14</v>
      </c>
      <c r="H340" s="1">
        <v>0</v>
      </c>
      <c r="I340" s="1" t="s">
        <v>107</v>
      </c>
      <c r="J340" s="1" t="s">
        <v>107</v>
      </c>
      <c r="K340" s="1" t="s">
        <v>107</v>
      </c>
      <c r="L340" s="1" t="s">
        <v>107</v>
      </c>
      <c r="Q340" s="12" t="s">
        <v>58</v>
      </c>
    </row>
    <row r="341" spans="1:17" x14ac:dyDescent="0.25">
      <c r="A341" s="31" t="s">
        <v>46</v>
      </c>
      <c r="C341" s="5">
        <v>40612</v>
      </c>
      <c r="D341" s="25"/>
      <c r="E341" s="6">
        <v>18</v>
      </c>
      <c r="F341" s="28" t="s">
        <v>20</v>
      </c>
      <c r="G341" s="28" t="s">
        <v>14</v>
      </c>
      <c r="H341" s="1">
        <v>0</v>
      </c>
      <c r="I341" s="1" t="s">
        <v>107</v>
      </c>
      <c r="J341" s="1" t="s">
        <v>107</v>
      </c>
      <c r="K341" s="1" t="s">
        <v>107</v>
      </c>
      <c r="L341" s="1" t="s">
        <v>107</v>
      </c>
      <c r="Q341" s="12" t="s">
        <v>58</v>
      </c>
    </row>
    <row r="342" spans="1:17" x14ac:dyDescent="0.25">
      <c r="A342" s="31" t="s">
        <v>46</v>
      </c>
      <c r="C342" s="5">
        <v>40612</v>
      </c>
      <c r="D342" s="25"/>
      <c r="E342" s="6">
        <v>19</v>
      </c>
      <c r="F342" s="28" t="s">
        <v>20</v>
      </c>
      <c r="G342" s="28" t="s">
        <v>14</v>
      </c>
      <c r="H342" s="1">
        <v>0</v>
      </c>
      <c r="I342" s="1" t="s">
        <v>107</v>
      </c>
      <c r="J342" s="1" t="s">
        <v>107</v>
      </c>
      <c r="K342" s="1" t="s">
        <v>107</v>
      </c>
      <c r="L342" s="1" t="s">
        <v>107</v>
      </c>
      <c r="Q342" s="12" t="s">
        <v>58</v>
      </c>
    </row>
    <row r="343" spans="1:17" x14ac:dyDescent="0.25">
      <c r="A343" s="31" t="s">
        <v>46</v>
      </c>
      <c r="C343" s="5">
        <v>40612</v>
      </c>
      <c r="D343" s="25"/>
      <c r="E343" s="6">
        <v>20</v>
      </c>
      <c r="F343" s="28" t="s">
        <v>20</v>
      </c>
      <c r="G343" s="28" t="s">
        <v>14</v>
      </c>
      <c r="H343" s="1">
        <v>0</v>
      </c>
      <c r="I343" s="1" t="s">
        <v>107</v>
      </c>
      <c r="J343" s="1" t="s">
        <v>107</v>
      </c>
      <c r="K343" s="1" t="s">
        <v>107</v>
      </c>
      <c r="L343" s="1" t="s">
        <v>107</v>
      </c>
      <c r="Q343" s="12" t="s">
        <v>58</v>
      </c>
    </row>
    <row r="344" spans="1:17" x14ac:dyDescent="0.25">
      <c r="A344" s="31" t="s">
        <v>46</v>
      </c>
      <c r="C344" s="5">
        <v>40646</v>
      </c>
      <c r="D344" s="25"/>
      <c r="E344" s="6">
        <v>1</v>
      </c>
      <c r="F344" s="28" t="s">
        <v>13</v>
      </c>
      <c r="G344" s="28" t="s">
        <v>14</v>
      </c>
      <c r="H344" s="1">
        <v>3</v>
      </c>
      <c r="I344" s="1" t="s">
        <v>107</v>
      </c>
      <c r="J344" s="1" t="s">
        <v>107</v>
      </c>
      <c r="K344" s="1">
        <v>2.19</v>
      </c>
      <c r="L344" s="1">
        <v>0.02</v>
      </c>
    </row>
    <row r="345" spans="1:17" x14ac:dyDescent="0.25">
      <c r="A345" s="31" t="s">
        <v>46</v>
      </c>
      <c r="C345" s="5">
        <v>40646</v>
      </c>
      <c r="D345" s="25"/>
      <c r="E345" s="6">
        <v>2</v>
      </c>
      <c r="F345" s="28" t="s">
        <v>13</v>
      </c>
      <c r="G345" s="28" t="s">
        <v>14</v>
      </c>
      <c r="H345" s="1">
        <v>0.25</v>
      </c>
      <c r="I345" s="1" t="s">
        <v>107</v>
      </c>
      <c r="J345" s="1" t="s">
        <v>107</v>
      </c>
      <c r="K345" s="1">
        <v>1.51</v>
      </c>
      <c r="L345" s="1">
        <v>0.01</v>
      </c>
    </row>
    <row r="346" spans="1:17" x14ac:dyDescent="0.25">
      <c r="A346" s="31" t="s">
        <v>46</v>
      </c>
      <c r="C346" s="5">
        <v>40646</v>
      </c>
      <c r="D346" s="25"/>
      <c r="E346" s="6">
        <v>3</v>
      </c>
      <c r="F346" s="28" t="s">
        <v>13</v>
      </c>
      <c r="G346" s="28" t="s">
        <v>14</v>
      </c>
      <c r="H346" s="1">
        <v>0</v>
      </c>
      <c r="I346" s="1" t="s">
        <v>107</v>
      </c>
      <c r="J346" s="1" t="s">
        <v>107</v>
      </c>
      <c r="K346" s="1" t="s">
        <v>107</v>
      </c>
      <c r="L346" s="1" t="s">
        <v>107</v>
      </c>
      <c r="Q346" s="12" t="s">
        <v>58</v>
      </c>
    </row>
    <row r="347" spans="1:17" x14ac:dyDescent="0.25">
      <c r="A347" s="31" t="s">
        <v>46</v>
      </c>
      <c r="C347" s="5">
        <v>40646</v>
      </c>
      <c r="D347" s="25"/>
      <c r="E347" s="6">
        <v>4</v>
      </c>
      <c r="F347" s="28" t="s">
        <v>15</v>
      </c>
      <c r="G347" s="28" t="s">
        <v>14</v>
      </c>
      <c r="H347" s="1">
        <v>0.2</v>
      </c>
      <c r="I347" s="1" t="s">
        <v>107</v>
      </c>
      <c r="J347" s="1" t="s">
        <v>107</v>
      </c>
      <c r="K347" s="1">
        <v>49.1</v>
      </c>
      <c r="L347" s="1">
        <v>0.04</v>
      </c>
    </row>
    <row r="348" spans="1:17" x14ac:dyDescent="0.25">
      <c r="A348" s="31" t="s">
        <v>46</v>
      </c>
      <c r="C348" s="5">
        <v>40646</v>
      </c>
      <c r="D348" s="25"/>
      <c r="E348" s="6">
        <v>5</v>
      </c>
      <c r="F348" s="28" t="s">
        <v>15</v>
      </c>
      <c r="G348" s="28" t="s">
        <v>14</v>
      </c>
      <c r="H348" s="1">
        <v>0.2</v>
      </c>
      <c r="I348" s="1" t="s">
        <v>107</v>
      </c>
      <c r="J348" s="1" t="s">
        <v>107</v>
      </c>
      <c r="K348" s="1">
        <v>10.6</v>
      </c>
      <c r="L348" s="1">
        <v>0.01</v>
      </c>
    </row>
    <row r="349" spans="1:17" x14ac:dyDescent="0.25">
      <c r="A349" s="31" t="s">
        <v>46</v>
      </c>
      <c r="C349" s="5">
        <v>40646</v>
      </c>
      <c r="D349" s="25"/>
      <c r="E349" s="6">
        <v>6</v>
      </c>
      <c r="F349" s="28" t="s">
        <v>17</v>
      </c>
      <c r="G349" s="28" t="s">
        <v>14</v>
      </c>
      <c r="H349" s="1">
        <v>0</v>
      </c>
      <c r="I349" s="1" t="s">
        <v>107</v>
      </c>
      <c r="J349" s="1" t="s">
        <v>107</v>
      </c>
      <c r="K349" s="1" t="s">
        <v>107</v>
      </c>
      <c r="L349" s="1" t="s">
        <v>107</v>
      </c>
      <c r="Q349" s="12" t="s">
        <v>58</v>
      </c>
    </row>
    <row r="350" spans="1:17" x14ac:dyDescent="0.25">
      <c r="A350" s="31" t="s">
        <v>46</v>
      </c>
      <c r="C350" s="5">
        <v>40646</v>
      </c>
      <c r="D350" s="25"/>
      <c r="E350" s="6">
        <v>7</v>
      </c>
      <c r="F350" s="28" t="s">
        <v>17</v>
      </c>
      <c r="G350" s="28" t="s">
        <v>14</v>
      </c>
      <c r="H350" s="1">
        <v>0</v>
      </c>
      <c r="I350" s="1" t="s">
        <v>107</v>
      </c>
      <c r="J350" s="1" t="s">
        <v>107</v>
      </c>
      <c r="K350" s="1" t="s">
        <v>107</v>
      </c>
      <c r="L350" s="1" t="s">
        <v>107</v>
      </c>
      <c r="Q350" s="12" t="s">
        <v>58</v>
      </c>
    </row>
    <row r="351" spans="1:17" x14ac:dyDescent="0.25">
      <c r="A351" s="31" t="s">
        <v>46</v>
      </c>
      <c r="C351" s="5">
        <v>40646</v>
      </c>
      <c r="D351" s="25"/>
      <c r="E351" s="6">
        <v>8</v>
      </c>
      <c r="F351" s="28" t="s">
        <v>17</v>
      </c>
      <c r="G351" s="28" t="s">
        <v>14</v>
      </c>
      <c r="H351" s="1">
        <v>0</v>
      </c>
      <c r="I351" s="1" t="s">
        <v>107</v>
      </c>
      <c r="J351" s="1" t="s">
        <v>107</v>
      </c>
      <c r="K351" s="1" t="s">
        <v>107</v>
      </c>
      <c r="L351" s="1" t="s">
        <v>107</v>
      </c>
      <c r="Q351" s="12" t="s">
        <v>58</v>
      </c>
    </row>
    <row r="352" spans="1:17" x14ac:dyDescent="0.25">
      <c r="A352" s="31" t="s">
        <v>46</v>
      </c>
      <c r="C352" s="5">
        <v>40646</v>
      </c>
      <c r="D352" s="25"/>
      <c r="E352" s="6">
        <v>9</v>
      </c>
      <c r="F352" s="28" t="s">
        <v>18</v>
      </c>
      <c r="G352" s="28" t="s">
        <v>14</v>
      </c>
      <c r="H352" s="1">
        <v>3.2</v>
      </c>
      <c r="I352" s="1" t="s">
        <v>107</v>
      </c>
      <c r="J352" s="1" t="s">
        <v>107</v>
      </c>
      <c r="K352" s="1">
        <v>0.65</v>
      </c>
      <c r="L352" s="1">
        <v>0.56999999999999995</v>
      </c>
    </row>
    <row r="353" spans="1:17" x14ac:dyDescent="0.25">
      <c r="A353" s="31" t="s">
        <v>46</v>
      </c>
      <c r="C353" s="5">
        <v>40646</v>
      </c>
      <c r="D353" s="25"/>
      <c r="E353" s="6">
        <v>10</v>
      </c>
      <c r="F353" s="28" t="s">
        <v>18</v>
      </c>
      <c r="G353" s="28" t="s">
        <v>14</v>
      </c>
      <c r="H353" s="1">
        <v>2.2000000000000002</v>
      </c>
      <c r="I353" s="1" t="s">
        <v>107</v>
      </c>
      <c r="J353" s="1" t="s">
        <v>107</v>
      </c>
      <c r="K353" s="1">
        <v>30.6</v>
      </c>
      <c r="L353" s="1">
        <v>0.01</v>
      </c>
    </row>
    <row r="354" spans="1:17" x14ac:dyDescent="0.25">
      <c r="A354" s="31" t="s">
        <v>46</v>
      </c>
      <c r="C354" s="5">
        <v>40646</v>
      </c>
      <c r="D354" s="25"/>
      <c r="E354" s="6">
        <v>11</v>
      </c>
      <c r="F354" s="28" t="s">
        <v>18</v>
      </c>
      <c r="G354" s="28" t="s">
        <v>14</v>
      </c>
      <c r="H354" s="1">
        <v>0</v>
      </c>
      <c r="I354" s="1" t="s">
        <v>107</v>
      </c>
      <c r="J354" s="1" t="s">
        <v>107</v>
      </c>
      <c r="K354" s="1" t="s">
        <v>107</v>
      </c>
      <c r="L354" s="1" t="s">
        <v>107</v>
      </c>
      <c r="Q354" s="12" t="s">
        <v>58</v>
      </c>
    </row>
    <row r="355" spans="1:17" x14ac:dyDescent="0.25">
      <c r="A355" s="31" t="s">
        <v>46</v>
      </c>
      <c r="C355" s="5">
        <v>40646</v>
      </c>
      <c r="D355" s="25"/>
      <c r="E355" s="6">
        <v>12</v>
      </c>
      <c r="F355" s="28" t="s">
        <v>19</v>
      </c>
      <c r="G355" s="28" t="s">
        <v>14</v>
      </c>
      <c r="H355" s="1">
        <v>0</v>
      </c>
      <c r="I355" s="1" t="s">
        <v>107</v>
      </c>
      <c r="J355" s="1" t="s">
        <v>107</v>
      </c>
      <c r="K355" s="1" t="s">
        <v>107</v>
      </c>
      <c r="L355" s="1" t="s">
        <v>107</v>
      </c>
      <c r="Q355" s="12" t="s">
        <v>58</v>
      </c>
    </row>
    <row r="356" spans="1:17" x14ac:dyDescent="0.25">
      <c r="A356" s="31" t="s">
        <v>46</v>
      </c>
      <c r="C356" s="5">
        <v>40646</v>
      </c>
      <c r="D356" s="25"/>
      <c r="E356" s="6">
        <v>13</v>
      </c>
      <c r="F356" s="28" t="s">
        <v>19</v>
      </c>
      <c r="G356" s="28" t="s">
        <v>14</v>
      </c>
      <c r="H356" s="1">
        <v>0</v>
      </c>
      <c r="I356" s="1" t="s">
        <v>107</v>
      </c>
      <c r="J356" s="1" t="s">
        <v>107</v>
      </c>
      <c r="K356" s="1" t="s">
        <v>107</v>
      </c>
      <c r="L356" s="1" t="s">
        <v>107</v>
      </c>
      <c r="Q356" s="12" t="s">
        <v>58</v>
      </c>
    </row>
    <row r="357" spans="1:17" x14ac:dyDescent="0.25">
      <c r="A357" s="31" t="s">
        <v>46</v>
      </c>
      <c r="C357" s="5">
        <v>40646</v>
      </c>
      <c r="D357" s="25"/>
      <c r="E357" s="6">
        <v>14</v>
      </c>
      <c r="F357" s="28" t="s">
        <v>19</v>
      </c>
      <c r="G357" s="28" t="s">
        <v>14</v>
      </c>
      <c r="H357" s="1">
        <v>0</v>
      </c>
      <c r="I357" s="1" t="s">
        <v>107</v>
      </c>
      <c r="J357" s="1" t="s">
        <v>107</v>
      </c>
      <c r="K357" s="1" t="s">
        <v>107</v>
      </c>
      <c r="L357" s="1" t="s">
        <v>107</v>
      </c>
      <c r="Q357" s="12" t="s">
        <v>58</v>
      </c>
    </row>
    <row r="358" spans="1:17" x14ac:dyDescent="0.25">
      <c r="A358" s="31" t="s">
        <v>46</v>
      </c>
      <c r="C358" s="5">
        <v>40646</v>
      </c>
      <c r="D358" s="25"/>
      <c r="E358" s="6">
        <v>15</v>
      </c>
      <c r="F358" s="28" t="s">
        <v>20</v>
      </c>
      <c r="G358" s="28" t="s">
        <v>14</v>
      </c>
      <c r="H358" s="1">
        <v>0.6</v>
      </c>
      <c r="I358" s="1" t="s">
        <v>107</v>
      </c>
      <c r="J358" s="1" t="s">
        <v>107</v>
      </c>
      <c r="K358" s="1">
        <v>131</v>
      </c>
      <c r="L358" s="1">
        <v>0.02</v>
      </c>
    </row>
    <row r="359" spans="1:17" x14ac:dyDescent="0.25">
      <c r="A359" s="31" t="s">
        <v>46</v>
      </c>
      <c r="C359" s="5">
        <v>40646</v>
      </c>
      <c r="D359" s="25"/>
      <c r="E359" s="6">
        <v>16</v>
      </c>
      <c r="F359" s="28" t="s">
        <v>20</v>
      </c>
      <c r="G359" s="28" t="s">
        <v>14</v>
      </c>
      <c r="H359" s="1">
        <v>1</v>
      </c>
      <c r="I359" s="1" t="s">
        <v>107</v>
      </c>
      <c r="J359" s="1" t="s">
        <v>107</v>
      </c>
      <c r="K359" s="1">
        <v>122</v>
      </c>
      <c r="L359" s="1">
        <v>0.01</v>
      </c>
    </row>
    <row r="360" spans="1:17" x14ac:dyDescent="0.25">
      <c r="A360" s="31" t="s">
        <v>46</v>
      </c>
      <c r="C360" s="5">
        <v>40646</v>
      </c>
      <c r="D360" s="25"/>
      <c r="E360" s="6">
        <v>17</v>
      </c>
      <c r="F360" s="28" t="s">
        <v>20</v>
      </c>
      <c r="G360" s="28" t="s">
        <v>14</v>
      </c>
      <c r="H360" s="1">
        <v>0.6</v>
      </c>
      <c r="I360" s="1" t="s">
        <v>107</v>
      </c>
      <c r="J360" s="1" t="s">
        <v>107</v>
      </c>
      <c r="K360" s="1">
        <v>117</v>
      </c>
      <c r="L360" s="1">
        <v>0.01</v>
      </c>
    </row>
    <row r="361" spans="1:17" x14ac:dyDescent="0.25">
      <c r="A361" s="31" t="s">
        <v>46</v>
      </c>
      <c r="C361" s="5">
        <v>40646</v>
      </c>
      <c r="D361" s="25"/>
      <c r="E361" s="6">
        <v>18</v>
      </c>
      <c r="F361" s="28" t="s">
        <v>20</v>
      </c>
      <c r="G361" s="28" t="s">
        <v>14</v>
      </c>
      <c r="H361" s="1">
        <v>0</v>
      </c>
      <c r="I361" s="1" t="s">
        <v>107</v>
      </c>
      <c r="J361" s="1" t="s">
        <v>107</v>
      </c>
      <c r="K361" s="1" t="s">
        <v>107</v>
      </c>
      <c r="L361" s="1" t="s">
        <v>107</v>
      </c>
      <c r="Q361" s="12" t="s">
        <v>58</v>
      </c>
    </row>
    <row r="362" spans="1:17" x14ac:dyDescent="0.25">
      <c r="A362" s="31" t="s">
        <v>46</v>
      </c>
      <c r="C362" s="5">
        <v>40646</v>
      </c>
      <c r="D362" s="25"/>
      <c r="E362" s="6">
        <v>19</v>
      </c>
      <c r="F362" s="28" t="s">
        <v>20</v>
      </c>
      <c r="G362" s="28" t="s">
        <v>14</v>
      </c>
      <c r="H362" s="1">
        <v>0.1</v>
      </c>
      <c r="I362" s="1" t="s">
        <v>107</v>
      </c>
      <c r="J362" s="1" t="s">
        <v>107</v>
      </c>
      <c r="K362" s="1">
        <v>19.3</v>
      </c>
      <c r="L362" s="1">
        <v>0.06</v>
      </c>
    </row>
    <row r="363" spans="1:17" x14ac:dyDescent="0.25">
      <c r="A363" s="31" t="s">
        <v>46</v>
      </c>
      <c r="C363" s="5">
        <v>40646</v>
      </c>
      <c r="D363" s="25"/>
      <c r="E363" s="6">
        <v>20</v>
      </c>
      <c r="F363" s="28" t="s">
        <v>20</v>
      </c>
      <c r="G363" s="28" t="s">
        <v>14</v>
      </c>
      <c r="H363" s="1">
        <v>0</v>
      </c>
      <c r="I363" s="1" t="s">
        <v>107</v>
      </c>
      <c r="J363" s="1" t="s">
        <v>107</v>
      </c>
      <c r="K363" s="1" t="s">
        <v>107</v>
      </c>
      <c r="L363" s="1" t="s">
        <v>107</v>
      </c>
      <c r="Q363" s="12" t="s">
        <v>58</v>
      </c>
    </row>
    <row r="364" spans="1:17" x14ac:dyDescent="0.25">
      <c r="A364" s="31" t="s">
        <v>46</v>
      </c>
      <c r="C364" s="5">
        <v>40682</v>
      </c>
      <c r="D364" s="25"/>
      <c r="E364" s="6">
        <v>1</v>
      </c>
      <c r="F364" s="28" t="s">
        <v>13</v>
      </c>
      <c r="G364" s="28" t="s">
        <v>14</v>
      </c>
      <c r="H364" s="1">
        <v>12.4</v>
      </c>
      <c r="I364" s="1" t="s">
        <v>107</v>
      </c>
      <c r="J364" s="1" t="s">
        <v>107</v>
      </c>
      <c r="K364" s="1">
        <v>11.2</v>
      </c>
      <c r="L364" s="1">
        <v>0.02</v>
      </c>
    </row>
    <row r="365" spans="1:17" x14ac:dyDescent="0.25">
      <c r="A365" s="31" t="s">
        <v>46</v>
      </c>
      <c r="C365" s="5">
        <v>40682</v>
      </c>
      <c r="D365" s="25"/>
      <c r="E365" s="6">
        <v>2</v>
      </c>
      <c r="F365" s="28" t="s">
        <v>13</v>
      </c>
      <c r="G365" s="28" t="s">
        <v>14</v>
      </c>
      <c r="H365" s="1">
        <v>14.2</v>
      </c>
      <c r="I365" s="1" t="s">
        <v>107</v>
      </c>
      <c r="J365" s="1" t="s">
        <v>107</v>
      </c>
      <c r="K365" s="1">
        <v>14</v>
      </c>
      <c r="L365" s="1">
        <v>0.01</v>
      </c>
    </row>
    <row r="366" spans="1:17" x14ac:dyDescent="0.25">
      <c r="A366" s="31" t="s">
        <v>46</v>
      </c>
      <c r="C366" s="5">
        <v>40682</v>
      </c>
      <c r="D366" s="25"/>
      <c r="E366" s="6">
        <v>3</v>
      </c>
      <c r="F366" s="28" t="s">
        <v>13</v>
      </c>
      <c r="G366" s="28" t="s">
        <v>14</v>
      </c>
      <c r="H366" s="1">
        <v>4.2</v>
      </c>
      <c r="I366" s="1" t="s">
        <v>107</v>
      </c>
      <c r="J366" s="1" t="s">
        <v>107</v>
      </c>
      <c r="K366" s="1">
        <v>8.7100000000000009</v>
      </c>
      <c r="L366" s="1">
        <v>0.01</v>
      </c>
    </row>
    <row r="367" spans="1:17" x14ac:dyDescent="0.25">
      <c r="A367" s="31" t="s">
        <v>46</v>
      </c>
      <c r="C367" s="5">
        <v>40682</v>
      </c>
      <c r="D367" s="25"/>
      <c r="E367" s="6">
        <v>4</v>
      </c>
      <c r="F367" s="28" t="s">
        <v>15</v>
      </c>
      <c r="G367" s="28" t="s">
        <v>14</v>
      </c>
      <c r="H367" s="1">
        <v>0</v>
      </c>
      <c r="I367" s="1" t="s">
        <v>107</v>
      </c>
      <c r="J367" s="1" t="s">
        <v>107</v>
      </c>
      <c r="K367" s="1" t="s">
        <v>107</v>
      </c>
      <c r="L367" s="1" t="s">
        <v>107</v>
      </c>
      <c r="Q367" s="12" t="s">
        <v>58</v>
      </c>
    </row>
    <row r="368" spans="1:17" x14ac:dyDescent="0.25">
      <c r="A368" s="31" t="s">
        <v>46</v>
      </c>
      <c r="C368" s="5">
        <v>40682</v>
      </c>
      <c r="D368" s="25"/>
      <c r="E368" s="6">
        <v>5</v>
      </c>
      <c r="F368" s="28" t="s">
        <v>15</v>
      </c>
      <c r="G368" s="28" t="s">
        <v>14</v>
      </c>
      <c r="H368" s="1">
        <v>4.2</v>
      </c>
      <c r="I368" s="1" t="s">
        <v>107</v>
      </c>
      <c r="J368" s="1" t="s">
        <v>107</v>
      </c>
      <c r="K368" s="1">
        <v>5.46</v>
      </c>
      <c r="L368" s="1">
        <v>0.99</v>
      </c>
    </row>
    <row r="369" spans="1:17" x14ac:dyDescent="0.25">
      <c r="A369" s="31" t="s">
        <v>46</v>
      </c>
      <c r="C369" s="5">
        <v>40682</v>
      </c>
      <c r="D369" s="25"/>
      <c r="E369" s="6">
        <v>6</v>
      </c>
      <c r="F369" s="28" t="s">
        <v>17</v>
      </c>
      <c r="G369" s="28" t="s">
        <v>14</v>
      </c>
      <c r="H369" s="1">
        <v>5</v>
      </c>
      <c r="I369" s="1" t="s">
        <v>107</v>
      </c>
      <c r="J369" s="1" t="s">
        <v>107</v>
      </c>
      <c r="K369" s="1">
        <v>67.099999999999994</v>
      </c>
      <c r="L369" s="1">
        <v>0.06</v>
      </c>
    </row>
    <row r="370" spans="1:17" x14ac:dyDescent="0.25">
      <c r="A370" s="31" t="s">
        <v>46</v>
      </c>
      <c r="C370" s="5">
        <v>40682</v>
      </c>
      <c r="D370" s="25"/>
      <c r="E370" s="6">
        <v>7</v>
      </c>
      <c r="F370" s="28" t="s">
        <v>17</v>
      </c>
      <c r="G370" s="28" t="s">
        <v>14</v>
      </c>
      <c r="H370" s="1">
        <v>2.2000000000000002</v>
      </c>
      <c r="I370" s="1" t="s">
        <v>107</v>
      </c>
      <c r="J370" s="1" t="s">
        <v>107</v>
      </c>
      <c r="K370" s="1">
        <v>20.9</v>
      </c>
      <c r="L370" s="1">
        <v>0.21</v>
      </c>
    </row>
    <row r="371" spans="1:17" x14ac:dyDescent="0.25">
      <c r="A371" s="31" t="s">
        <v>46</v>
      </c>
      <c r="C371" s="5">
        <v>40682</v>
      </c>
      <c r="D371" s="25"/>
      <c r="E371" s="6">
        <v>8</v>
      </c>
      <c r="F371" s="28" t="s">
        <v>17</v>
      </c>
      <c r="G371" s="28" t="s">
        <v>14</v>
      </c>
      <c r="H371" s="1">
        <v>4</v>
      </c>
      <c r="I371" s="1" t="s">
        <v>107</v>
      </c>
      <c r="J371" s="1" t="s">
        <v>107</v>
      </c>
      <c r="K371" s="1">
        <v>38.6</v>
      </c>
      <c r="L371" s="1">
        <v>0.02</v>
      </c>
    </row>
    <row r="372" spans="1:17" x14ac:dyDescent="0.25">
      <c r="A372" s="31" t="s">
        <v>46</v>
      </c>
      <c r="C372" s="5">
        <v>40682</v>
      </c>
      <c r="D372" s="25"/>
      <c r="E372" s="6">
        <v>9</v>
      </c>
      <c r="F372" s="28" t="s">
        <v>18</v>
      </c>
      <c r="G372" s="28" t="s">
        <v>14</v>
      </c>
      <c r="H372" s="1">
        <v>4.5</v>
      </c>
      <c r="I372" s="1" t="s">
        <v>107</v>
      </c>
      <c r="J372" s="1" t="s">
        <v>107</v>
      </c>
      <c r="K372" s="1">
        <v>14.2</v>
      </c>
      <c r="L372" s="1">
        <v>0.02</v>
      </c>
    </row>
    <row r="373" spans="1:17" x14ac:dyDescent="0.25">
      <c r="A373" s="31" t="s">
        <v>46</v>
      </c>
      <c r="C373" s="5">
        <v>40682</v>
      </c>
      <c r="D373" s="25"/>
      <c r="E373" s="6">
        <v>10</v>
      </c>
      <c r="F373" s="28" t="s">
        <v>18</v>
      </c>
      <c r="G373" s="28" t="s">
        <v>14</v>
      </c>
      <c r="H373" s="1">
        <v>4.5</v>
      </c>
      <c r="I373" s="1" t="s">
        <v>107</v>
      </c>
      <c r="J373" s="1" t="s">
        <v>107</v>
      </c>
      <c r="K373" s="1">
        <v>5.58</v>
      </c>
      <c r="L373" s="1">
        <v>0.01</v>
      </c>
    </row>
    <row r="374" spans="1:17" x14ac:dyDescent="0.25">
      <c r="A374" s="31" t="s">
        <v>46</v>
      </c>
      <c r="C374" s="5">
        <v>40682</v>
      </c>
      <c r="D374" s="25"/>
      <c r="E374" s="6">
        <v>11</v>
      </c>
      <c r="F374" s="28" t="s">
        <v>18</v>
      </c>
      <c r="G374" s="28" t="s">
        <v>14</v>
      </c>
      <c r="H374" s="1">
        <v>0</v>
      </c>
      <c r="I374" s="1" t="s">
        <v>107</v>
      </c>
      <c r="J374" s="1" t="s">
        <v>107</v>
      </c>
      <c r="K374" s="1" t="s">
        <v>107</v>
      </c>
      <c r="L374" s="1" t="s">
        <v>107</v>
      </c>
      <c r="Q374" s="12" t="s">
        <v>58</v>
      </c>
    </row>
    <row r="375" spans="1:17" x14ac:dyDescent="0.25">
      <c r="A375" s="31" t="s">
        <v>46</v>
      </c>
      <c r="C375" s="5">
        <v>40682</v>
      </c>
      <c r="D375" s="25"/>
      <c r="E375" s="6">
        <v>12</v>
      </c>
      <c r="F375" s="28" t="s">
        <v>19</v>
      </c>
      <c r="G375" s="28" t="s">
        <v>14</v>
      </c>
      <c r="H375" s="1">
        <v>0.8</v>
      </c>
      <c r="I375" s="1" t="s">
        <v>107</v>
      </c>
      <c r="J375" s="1" t="s">
        <v>107</v>
      </c>
      <c r="K375" s="1">
        <v>18.600000000000001</v>
      </c>
      <c r="L375" s="1">
        <v>0.01</v>
      </c>
    </row>
    <row r="376" spans="1:17" x14ac:dyDescent="0.25">
      <c r="A376" s="31" t="s">
        <v>46</v>
      </c>
      <c r="C376" s="5">
        <v>40682</v>
      </c>
      <c r="D376" s="25"/>
      <c r="E376" s="6">
        <v>13</v>
      </c>
      <c r="F376" s="28" t="s">
        <v>19</v>
      </c>
      <c r="G376" s="28" t="s">
        <v>14</v>
      </c>
      <c r="H376" s="1">
        <v>3.2</v>
      </c>
      <c r="I376" s="1" t="s">
        <v>107</v>
      </c>
      <c r="J376" s="1" t="s">
        <v>107</v>
      </c>
      <c r="K376" s="1">
        <v>13.2</v>
      </c>
      <c r="L376" s="1">
        <v>0.01</v>
      </c>
    </row>
    <row r="377" spans="1:17" x14ac:dyDescent="0.25">
      <c r="A377" s="31" t="s">
        <v>46</v>
      </c>
      <c r="C377" s="5">
        <v>40682</v>
      </c>
      <c r="D377" s="25"/>
      <c r="E377" s="6">
        <v>14</v>
      </c>
      <c r="F377" s="28" t="s">
        <v>19</v>
      </c>
      <c r="G377" s="28" t="s">
        <v>14</v>
      </c>
      <c r="H377" s="1">
        <v>3</v>
      </c>
      <c r="I377" s="1" t="s">
        <v>107</v>
      </c>
      <c r="J377" s="1" t="s">
        <v>107</v>
      </c>
      <c r="K377" s="1">
        <v>4.21</v>
      </c>
      <c r="L377" s="1">
        <v>0.02</v>
      </c>
    </row>
    <row r="378" spans="1:17" x14ac:dyDescent="0.25">
      <c r="A378" s="31" t="s">
        <v>46</v>
      </c>
      <c r="C378" s="5">
        <v>40682</v>
      </c>
      <c r="D378" s="25"/>
      <c r="E378" s="6">
        <v>15</v>
      </c>
      <c r="F378" s="28" t="s">
        <v>20</v>
      </c>
      <c r="G378" s="28" t="s">
        <v>14</v>
      </c>
      <c r="H378" s="1">
        <v>4.2</v>
      </c>
      <c r="I378" s="1" t="s">
        <v>107</v>
      </c>
      <c r="J378" s="1" t="s">
        <v>107</v>
      </c>
      <c r="K378" s="1">
        <v>200</v>
      </c>
      <c r="L378" s="1">
        <v>0.01</v>
      </c>
    </row>
    <row r="379" spans="1:17" x14ac:dyDescent="0.25">
      <c r="A379" s="31" t="s">
        <v>46</v>
      </c>
      <c r="C379" s="5">
        <v>40682</v>
      </c>
      <c r="D379" s="25"/>
      <c r="E379" s="6">
        <v>16</v>
      </c>
      <c r="F379" s="28" t="s">
        <v>20</v>
      </c>
      <c r="G379" s="28" t="s">
        <v>14</v>
      </c>
      <c r="H379" s="1">
        <v>3.7</v>
      </c>
      <c r="I379" s="1" t="s">
        <v>107</v>
      </c>
      <c r="J379" s="1" t="s">
        <v>107</v>
      </c>
      <c r="K379" s="1">
        <v>253</v>
      </c>
      <c r="L379" s="1">
        <v>0.01</v>
      </c>
    </row>
    <row r="380" spans="1:17" x14ac:dyDescent="0.25">
      <c r="A380" s="31" t="s">
        <v>46</v>
      </c>
      <c r="C380" s="5">
        <v>40682</v>
      </c>
      <c r="D380" s="25"/>
      <c r="E380" s="6">
        <v>17</v>
      </c>
      <c r="F380" s="28" t="s">
        <v>20</v>
      </c>
      <c r="G380" s="28" t="s">
        <v>14</v>
      </c>
      <c r="H380" s="1">
        <v>3.5</v>
      </c>
      <c r="I380" s="1" t="s">
        <v>107</v>
      </c>
      <c r="J380" s="1" t="s">
        <v>107</v>
      </c>
      <c r="K380" s="1">
        <v>264</v>
      </c>
      <c r="L380" s="1">
        <v>0.01</v>
      </c>
    </row>
    <row r="381" spans="1:17" x14ac:dyDescent="0.25">
      <c r="A381" s="31" t="s">
        <v>46</v>
      </c>
      <c r="C381" s="5">
        <v>40682</v>
      </c>
      <c r="D381" s="25"/>
      <c r="E381" s="6">
        <v>18</v>
      </c>
      <c r="F381" s="28" t="s">
        <v>20</v>
      </c>
      <c r="G381" s="28" t="s">
        <v>14</v>
      </c>
      <c r="H381" s="1">
        <v>4.8</v>
      </c>
      <c r="I381" s="1" t="s">
        <v>107</v>
      </c>
      <c r="J381" s="1" t="s">
        <v>107</v>
      </c>
      <c r="K381" s="1">
        <v>273</v>
      </c>
      <c r="L381" s="1">
        <v>0.09</v>
      </c>
    </row>
    <row r="382" spans="1:17" x14ac:dyDescent="0.25">
      <c r="A382" s="31" t="s">
        <v>46</v>
      </c>
      <c r="C382" s="5">
        <v>40682</v>
      </c>
      <c r="D382" s="25"/>
      <c r="E382" s="6">
        <v>19</v>
      </c>
      <c r="F382" s="28" t="s">
        <v>20</v>
      </c>
      <c r="G382" s="28" t="s">
        <v>14</v>
      </c>
      <c r="H382" s="1">
        <v>3.3</v>
      </c>
      <c r="I382" s="1" t="s">
        <v>107</v>
      </c>
      <c r="J382" s="1" t="s">
        <v>107</v>
      </c>
      <c r="K382" s="1">
        <v>72.900000000000006</v>
      </c>
      <c r="L382" s="1">
        <v>0.2</v>
      </c>
    </row>
    <row r="383" spans="1:17" x14ac:dyDescent="0.25">
      <c r="A383" s="31" t="s">
        <v>46</v>
      </c>
      <c r="C383" s="5">
        <v>40682</v>
      </c>
      <c r="D383" s="25"/>
      <c r="E383" s="6">
        <v>20</v>
      </c>
      <c r="F383" s="28" t="s">
        <v>20</v>
      </c>
      <c r="G383" s="28" t="s">
        <v>14</v>
      </c>
      <c r="H383" s="1">
        <v>2.5</v>
      </c>
      <c r="I383" s="1" t="s">
        <v>107</v>
      </c>
      <c r="J383" s="1" t="s">
        <v>107</v>
      </c>
      <c r="K383" s="1">
        <v>73.400000000000006</v>
      </c>
      <c r="L383" s="1">
        <v>0.01</v>
      </c>
    </row>
    <row r="384" spans="1:17" x14ac:dyDescent="0.25">
      <c r="A384" s="31" t="s">
        <v>46</v>
      </c>
      <c r="C384" s="5">
        <v>40702</v>
      </c>
      <c r="D384" s="25"/>
      <c r="E384" s="6">
        <v>1</v>
      </c>
      <c r="F384" s="28" t="s">
        <v>13</v>
      </c>
      <c r="G384" s="28" t="s">
        <v>14</v>
      </c>
      <c r="H384" s="1">
        <v>0.9</v>
      </c>
      <c r="I384" s="1" t="s">
        <v>107</v>
      </c>
      <c r="J384" s="1" t="s">
        <v>107</v>
      </c>
      <c r="K384" s="1">
        <v>5.6</v>
      </c>
      <c r="L384" s="1">
        <v>0.01</v>
      </c>
    </row>
    <row r="385" spans="1:17" x14ac:dyDescent="0.25">
      <c r="A385" s="31" t="s">
        <v>46</v>
      </c>
      <c r="C385" s="5">
        <v>40702</v>
      </c>
      <c r="D385" s="25"/>
      <c r="E385" s="6">
        <v>2</v>
      </c>
      <c r="F385" s="28" t="s">
        <v>13</v>
      </c>
      <c r="G385" s="28" t="s">
        <v>14</v>
      </c>
      <c r="H385" s="1">
        <v>0.7</v>
      </c>
      <c r="I385" s="1" t="s">
        <v>107</v>
      </c>
      <c r="J385" s="1" t="s">
        <v>107</v>
      </c>
      <c r="K385" s="1">
        <v>5.27</v>
      </c>
      <c r="L385" s="1">
        <v>0.01</v>
      </c>
    </row>
    <row r="386" spans="1:17" x14ac:dyDescent="0.25">
      <c r="A386" s="31" t="s">
        <v>46</v>
      </c>
      <c r="C386" s="5">
        <v>40702</v>
      </c>
      <c r="D386" s="25"/>
      <c r="E386" s="6">
        <v>3</v>
      </c>
      <c r="F386" s="28" t="s">
        <v>13</v>
      </c>
      <c r="G386" s="28" t="s">
        <v>14</v>
      </c>
      <c r="H386" s="1">
        <v>1.6</v>
      </c>
      <c r="I386" s="1" t="s">
        <v>107</v>
      </c>
      <c r="J386" s="1" t="s">
        <v>107</v>
      </c>
      <c r="K386" s="1">
        <v>2.4500000000000002</v>
      </c>
      <c r="L386" s="1">
        <v>0.01</v>
      </c>
    </row>
    <row r="387" spans="1:17" x14ac:dyDescent="0.25">
      <c r="A387" s="31" t="s">
        <v>46</v>
      </c>
      <c r="C387" s="5">
        <v>40702</v>
      </c>
      <c r="D387" s="25"/>
      <c r="E387" s="6">
        <v>4</v>
      </c>
      <c r="F387" s="28" t="s">
        <v>15</v>
      </c>
      <c r="G387" s="28" t="s">
        <v>14</v>
      </c>
      <c r="H387" s="1">
        <v>0</v>
      </c>
      <c r="I387" s="1" t="s">
        <v>107</v>
      </c>
      <c r="J387" s="1" t="s">
        <v>107</v>
      </c>
      <c r="K387" s="1" t="s">
        <v>107</v>
      </c>
      <c r="L387" s="1" t="s">
        <v>107</v>
      </c>
      <c r="Q387" s="12" t="s">
        <v>58</v>
      </c>
    </row>
    <row r="388" spans="1:17" x14ac:dyDescent="0.25">
      <c r="A388" s="31" t="s">
        <v>46</v>
      </c>
      <c r="C388" s="5">
        <v>40702</v>
      </c>
      <c r="D388" s="25"/>
      <c r="E388" s="6">
        <v>5</v>
      </c>
      <c r="F388" s="28" t="s">
        <v>15</v>
      </c>
      <c r="G388" s="28" t="s">
        <v>14</v>
      </c>
      <c r="H388" s="1">
        <v>0.1</v>
      </c>
      <c r="I388" s="1" t="s">
        <v>107</v>
      </c>
      <c r="J388" s="1" t="s">
        <v>107</v>
      </c>
      <c r="K388" s="1">
        <v>34.1</v>
      </c>
      <c r="L388" s="1">
        <v>0.08</v>
      </c>
    </row>
    <row r="389" spans="1:17" x14ac:dyDescent="0.25">
      <c r="A389" s="31" t="s">
        <v>46</v>
      </c>
      <c r="C389" s="5">
        <v>40702</v>
      </c>
      <c r="D389" s="25"/>
      <c r="E389" s="6">
        <v>6</v>
      </c>
      <c r="F389" s="28" t="s">
        <v>17</v>
      </c>
      <c r="G389" s="28" t="s">
        <v>14</v>
      </c>
      <c r="H389" s="1">
        <v>0.7</v>
      </c>
      <c r="I389" s="1" t="s">
        <v>107</v>
      </c>
      <c r="J389" s="1" t="s">
        <v>107</v>
      </c>
      <c r="K389" s="1">
        <v>27.9</v>
      </c>
      <c r="L389" s="1">
        <v>0.01</v>
      </c>
    </row>
    <row r="390" spans="1:17" x14ac:dyDescent="0.25">
      <c r="A390" s="31" t="s">
        <v>46</v>
      </c>
      <c r="C390" s="5">
        <v>40702</v>
      </c>
      <c r="D390" s="25"/>
      <c r="E390" s="6">
        <v>7</v>
      </c>
      <c r="F390" s="28" t="s">
        <v>17</v>
      </c>
      <c r="G390" s="28" t="s">
        <v>14</v>
      </c>
      <c r="H390" s="1">
        <v>0.3</v>
      </c>
      <c r="I390" s="1" t="s">
        <v>107</v>
      </c>
      <c r="J390" s="1" t="s">
        <v>107</v>
      </c>
      <c r="K390" s="1">
        <v>13.5</v>
      </c>
      <c r="L390" s="1">
        <v>0.02</v>
      </c>
    </row>
    <row r="391" spans="1:17" x14ac:dyDescent="0.25">
      <c r="A391" s="31" t="s">
        <v>46</v>
      </c>
      <c r="C391" s="5">
        <v>40702</v>
      </c>
      <c r="D391" s="25"/>
      <c r="E391" s="6">
        <v>8</v>
      </c>
      <c r="F391" s="28" t="s">
        <v>17</v>
      </c>
      <c r="G391" s="28" t="s">
        <v>14</v>
      </c>
      <c r="H391" s="1">
        <v>0.7</v>
      </c>
      <c r="I391" s="1" t="s">
        <v>107</v>
      </c>
      <c r="J391" s="1" t="s">
        <v>107</v>
      </c>
      <c r="K391" s="1">
        <v>21.2</v>
      </c>
      <c r="L391" s="1">
        <v>0.01</v>
      </c>
    </row>
    <row r="392" spans="1:17" x14ac:dyDescent="0.25">
      <c r="A392" s="31" t="s">
        <v>46</v>
      </c>
      <c r="C392" s="5">
        <v>40702</v>
      </c>
      <c r="D392" s="25"/>
      <c r="E392" s="6">
        <v>9</v>
      </c>
      <c r="F392" s="28" t="s">
        <v>18</v>
      </c>
      <c r="G392" s="28" t="s">
        <v>14</v>
      </c>
      <c r="H392" s="1">
        <v>1</v>
      </c>
      <c r="I392" s="1" t="s">
        <v>107</v>
      </c>
      <c r="J392" s="1" t="s">
        <v>107</v>
      </c>
      <c r="K392" s="1">
        <v>19.8</v>
      </c>
      <c r="L392" s="1">
        <v>0.01</v>
      </c>
    </row>
    <row r="393" spans="1:17" x14ac:dyDescent="0.25">
      <c r="A393" s="31" t="s">
        <v>46</v>
      </c>
      <c r="C393" s="5">
        <v>40702</v>
      </c>
      <c r="D393" s="25"/>
      <c r="E393" s="6">
        <v>10</v>
      </c>
      <c r="F393" s="28" t="s">
        <v>18</v>
      </c>
      <c r="G393" s="28" t="s">
        <v>14</v>
      </c>
      <c r="H393" s="1">
        <v>1.5</v>
      </c>
      <c r="I393" s="1" t="s">
        <v>107</v>
      </c>
      <c r="J393" s="1" t="s">
        <v>107</v>
      </c>
      <c r="K393" s="1">
        <v>6.45</v>
      </c>
      <c r="L393" s="1">
        <v>0.01</v>
      </c>
    </row>
    <row r="394" spans="1:17" x14ac:dyDescent="0.25">
      <c r="A394" s="31" t="s">
        <v>46</v>
      </c>
      <c r="C394" s="5">
        <v>40702</v>
      </c>
      <c r="D394" s="25"/>
      <c r="E394" s="6">
        <v>11</v>
      </c>
      <c r="F394" s="28" t="s">
        <v>18</v>
      </c>
      <c r="G394" s="28" t="s">
        <v>14</v>
      </c>
      <c r="H394" s="1">
        <v>0</v>
      </c>
      <c r="I394" s="1" t="s">
        <v>107</v>
      </c>
      <c r="J394" s="1" t="s">
        <v>107</v>
      </c>
      <c r="K394" s="1" t="s">
        <v>107</v>
      </c>
      <c r="L394" s="1" t="s">
        <v>107</v>
      </c>
      <c r="Q394" s="12" t="s">
        <v>58</v>
      </c>
    </row>
    <row r="395" spans="1:17" x14ac:dyDescent="0.25">
      <c r="A395" s="31" t="s">
        <v>46</v>
      </c>
      <c r="C395" s="5">
        <v>40702</v>
      </c>
      <c r="D395" s="25"/>
      <c r="E395" s="6">
        <v>12</v>
      </c>
      <c r="F395" s="28" t="s">
        <v>19</v>
      </c>
      <c r="G395" s="28" t="s">
        <v>14</v>
      </c>
      <c r="H395" s="1">
        <v>0</v>
      </c>
      <c r="I395" s="1" t="s">
        <v>107</v>
      </c>
      <c r="J395" s="1" t="s">
        <v>107</v>
      </c>
      <c r="K395" s="1" t="s">
        <v>107</v>
      </c>
      <c r="L395" s="1" t="s">
        <v>107</v>
      </c>
      <c r="Q395" s="12" t="s">
        <v>58</v>
      </c>
    </row>
    <row r="396" spans="1:17" x14ac:dyDescent="0.25">
      <c r="A396" s="31" t="s">
        <v>46</v>
      </c>
      <c r="C396" s="5">
        <v>40702</v>
      </c>
      <c r="D396" s="25"/>
      <c r="E396" s="6">
        <v>13</v>
      </c>
      <c r="F396" s="28" t="s">
        <v>19</v>
      </c>
      <c r="G396" s="28" t="s">
        <v>14</v>
      </c>
      <c r="H396" s="1">
        <v>0.2</v>
      </c>
      <c r="I396" s="1" t="s">
        <v>107</v>
      </c>
      <c r="J396" s="1" t="s">
        <v>107</v>
      </c>
      <c r="K396" s="1">
        <v>7.39</v>
      </c>
      <c r="L396" s="1">
        <v>0.01</v>
      </c>
    </row>
    <row r="397" spans="1:17" x14ac:dyDescent="0.25">
      <c r="A397" s="31" t="s">
        <v>46</v>
      </c>
      <c r="C397" s="5">
        <v>40702</v>
      </c>
      <c r="D397" s="25"/>
      <c r="E397" s="6">
        <v>14</v>
      </c>
      <c r="F397" s="28" t="s">
        <v>19</v>
      </c>
      <c r="G397" s="28" t="s">
        <v>14</v>
      </c>
      <c r="H397" s="1">
        <v>0.2</v>
      </c>
      <c r="I397" s="1" t="s">
        <v>107</v>
      </c>
      <c r="J397" s="1" t="s">
        <v>107</v>
      </c>
      <c r="K397" s="1">
        <v>2.6</v>
      </c>
      <c r="L397" s="1">
        <v>0.01</v>
      </c>
    </row>
    <row r="398" spans="1:17" x14ac:dyDescent="0.25">
      <c r="A398" s="31" t="s">
        <v>46</v>
      </c>
      <c r="C398" s="5">
        <v>40702</v>
      </c>
      <c r="D398" s="25"/>
      <c r="E398" s="6">
        <v>15</v>
      </c>
      <c r="F398" s="28" t="s">
        <v>20</v>
      </c>
      <c r="G398" s="28" t="s">
        <v>14</v>
      </c>
      <c r="H398" s="1">
        <v>0.2</v>
      </c>
      <c r="I398" s="1" t="s">
        <v>107</v>
      </c>
      <c r="J398" s="1" t="s">
        <v>107</v>
      </c>
      <c r="K398" s="1">
        <v>115</v>
      </c>
      <c r="L398" s="1">
        <v>0.04</v>
      </c>
    </row>
    <row r="399" spans="1:17" x14ac:dyDescent="0.25">
      <c r="A399" s="31" t="s">
        <v>46</v>
      </c>
      <c r="C399" s="5">
        <v>40702</v>
      </c>
      <c r="D399" s="25"/>
      <c r="E399" s="6">
        <v>16</v>
      </c>
      <c r="F399" s="28" t="s">
        <v>20</v>
      </c>
      <c r="G399" s="28" t="s">
        <v>14</v>
      </c>
      <c r="H399" s="1">
        <v>0.2</v>
      </c>
      <c r="I399" s="1" t="s">
        <v>107</v>
      </c>
      <c r="J399" s="1" t="s">
        <v>107</v>
      </c>
      <c r="K399" s="1">
        <v>193</v>
      </c>
      <c r="L399" s="1">
        <v>0.02</v>
      </c>
    </row>
    <row r="400" spans="1:17" x14ac:dyDescent="0.25">
      <c r="A400" s="31" t="s">
        <v>46</v>
      </c>
      <c r="C400" s="5">
        <v>40702</v>
      </c>
      <c r="D400" s="25"/>
      <c r="E400" s="6">
        <v>17</v>
      </c>
      <c r="F400" s="28" t="s">
        <v>20</v>
      </c>
      <c r="G400" s="28" t="s">
        <v>14</v>
      </c>
      <c r="H400" s="1">
        <v>0.2</v>
      </c>
      <c r="I400" s="1" t="s">
        <v>107</v>
      </c>
      <c r="J400" s="1" t="s">
        <v>107</v>
      </c>
      <c r="K400" s="1">
        <v>161</v>
      </c>
      <c r="L400" s="1">
        <v>0.01</v>
      </c>
    </row>
    <row r="401" spans="1:12" x14ac:dyDescent="0.25">
      <c r="A401" s="31" t="s">
        <v>46</v>
      </c>
      <c r="C401" s="5">
        <v>40702</v>
      </c>
      <c r="D401" s="25"/>
      <c r="E401" s="6">
        <v>18</v>
      </c>
      <c r="F401" s="28" t="s">
        <v>20</v>
      </c>
      <c r="G401" s="28" t="s">
        <v>14</v>
      </c>
      <c r="H401" s="1">
        <v>2.2999999999999998</v>
      </c>
      <c r="I401" s="1" t="s">
        <v>107</v>
      </c>
      <c r="J401" s="1" t="s">
        <v>107</v>
      </c>
      <c r="K401" s="1">
        <v>49.4</v>
      </c>
      <c r="L401" s="1">
        <v>0.42</v>
      </c>
    </row>
    <row r="402" spans="1:12" x14ac:dyDescent="0.25">
      <c r="A402" s="31" t="s">
        <v>46</v>
      </c>
      <c r="C402" s="5">
        <v>40702</v>
      </c>
      <c r="D402" s="25"/>
      <c r="E402" s="6">
        <v>19</v>
      </c>
      <c r="F402" s="28" t="s">
        <v>20</v>
      </c>
      <c r="G402" s="28" t="s">
        <v>14</v>
      </c>
      <c r="H402" s="1">
        <v>1.7</v>
      </c>
      <c r="I402" s="1" t="s">
        <v>107</v>
      </c>
      <c r="J402" s="1" t="s">
        <v>107</v>
      </c>
      <c r="K402" s="1">
        <v>0.03</v>
      </c>
      <c r="L402" s="1">
        <v>16.5</v>
      </c>
    </row>
    <row r="403" spans="1:12" x14ac:dyDescent="0.25">
      <c r="A403" s="31" t="s">
        <v>46</v>
      </c>
      <c r="C403" s="5">
        <v>40702</v>
      </c>
      <c r="D403" s="25"/>
      <c r="E403" s="6">
        <v>20</v>
      </c>
      <c r="F403" s="28" t="s">
        <v>20</v>
      </c>
      <c r="G403" s="28" t="s">
        <v>14</v>
      </c>
      <c r="H403" s="1">
        <v>0.5</v>
      </c>
      <c r="I403" s="1" t="s">
        <v>107</v>
      </c>
      <c r="J403" s="1" t="s">
        <v>107</v>
      </c>
      <c r="K403" s="1">
        <v>40.9</v>
      </c>
      <c r="L403" s="1">
        <v>0.04</v>
      </c>
    </row>
    <row r="404" spans="1:12" x14ac:dyDescent="0.25">
      <c r="A404" s="31" t="s">
        <v>46</v>
      </c>
      <c r="C404" s="5">
        <v>40736</v>
      </c>
      <c r="D404" s="25"/>
      <c r="E404" s="6">
        <v>1</v>
      </c>
      <c r="F404" s="28" t="s">
        <v>13</v>
      </c>
      <c r="G404" s="28" t="s">
        <v>14</v>
      </c>
      <c r="H404" s="1">
        <v>13</v>
      </c>
      <c r="I404" s="1" t="s">
        <v>107</v>
      </c>
      <c r="J404" s="1" t="s">
        <v>107</v>
      </c>
      <c r="K404" s="1">
        <v>0.51</v>
      </c>
      <c r="L404" s="1">
        <v>0.01</v>
      </c>
    </row>
    <row r="405" spans="1:12" x14ac:dyDescent="0.25">
      <c r="A405" s="31" t="s">
        <v>46</v>
      </c>
      <c r="C405" s="5">
        <v>40736</v>
      </c>
      <c r="D405" s="25"/>
      <c r="E405" s="6">
        <v>2</v>
      </c>
      <c r="F405" s="28" t="s">
        <v>13</v>
      </c>
      <c r="G405" s="28" t="s">
        <v>14</v>
      </c>
      <c r="H405" s="1">
        <v>14.1</v>
      </c>
      <c r="I405" s="1" t="s">
        <v>107</v>
      </c>
      <c r="J405" s="1" t="s">
        <v>107</v>
      </c>
      <c r="K405" s="1">
        <v>0.25</v>
      </c>
      <c r="L405" s="1">
        <v>0.01</v>
      </c>
    </row>
    <row r="406" spans="1:12" x14ac:dyDescent="0.25">
      <c r="A406" s="31" t="s">
        <v>46</v>
      </c>
      <c r="C406" s="5">
        <v>40736</v>
      </c>
      <c r="D406" s="25"/>
      <c r="E406" s="6">
        <v>3</v>
      </c>
      <c r="F406" s="28" t="s">
        <v>13</v>
      </c>
      <c r="G406" s="28" t="s">
        <v>14</v>
      </c>
      <c r="H406" s="1">
        <v>7.7</v>
      </c>
      <c r="I406" s="1" t="s">
        <v>107</v>
      </c>
      <c r="J406" s="1" t="s">
        <v>107</v>
      </c>
      <c r="K406" s="1">
        <v>5.0599999999999996</v>
      </c>
      <c r="L406" s="1">
        <v>0.01</v>
      </c>
    </row>
    <row r="407" spans="1:12" x14ac:dyDescent="0.25">
      <c r="A407" s="31" t="s">
        <v>46</v>
      </c>
      <c r="C407" s="5">
        <v>40736</v>
      </c>
      <c r="D407" s="25"/>
      <c r="E407" s="6">
        <v>4</v>
      </c>
      <c r="F407" s="28" t="s">
        <v>15</v>
      </c>
      <c r="G407" s="28" t="s">
        <v>14</v>
      </c>
      <c r="H407" s="1">
        <v>2</v>
      </c>
      <c r="I407" s="1" t="s">
        <v>107</v>
      </c>
      <c r="J407" s="1" t="s">
        <v>107</v>
      </c>
      <c r="K407" s="1">
        <v>58.4</v>
      </c>
      <c r="L407" s="1">
        <v>0.01</v>
      </c>
    </row>
    <row r="408" spans="1:12" x14ac:dyDescent="0.25">
      <c r="A408" s="31" t="s">
        <v>46</v>
      </c>
      <c r="C408" s="5">
        <v>40736</v>
      </c>
      <c r="D408" s="25"/>
      <c r="E408" s="6">
        <v>5</v>
      </c>
      <c r="F408" s="28" t="s">
        <v>15</v>
      </c>
      <c r="G408" s="28" t="s">
        <v>14</v>
      </c>
      <c r="H408" s="1">
        <v>2.8</v>
      </c>
      <c r="I408" s="1" t="s">
        <v>107</v>
      </c>
      <c r="J408" s="1" t="s">
        <v>107</v>
      </c>
      <c r="K408" s="1">
        <v>66</v>
      </c>
      <c r="L408" s="1">
        <v>0.01</v>
      </c>
    </row>
    <row r="409" spans="1:12" x14ac:dyDescent="0.25">
      <c r="A409" s="31" t="s">
        <v>46</v>
      </c>
      <c r="C409" s="5">
        <v>40736</v>
      </c>
      <c r="D409" s="25"/>
      <c r="E409" s="6">
        <v>6</v>
      </c>
      <c r="F409" s="28" t="s">
        <v>17</v>
      </c>
      <c r="G409" s="28" t="s">
        <v>14</v>
      </c>
      <c r="H409" s="1">
        <v>6.4</v>
      </c>
      <c r="I409" s="1" t="s">
        <v>107</v>
      </c>
      <c r="J409" s="1" t="s">
        <v>107</v>
      </c>
      <c r="K409" s="1">
        <v>15.1</v>
      </c>
      <c r="L409" s="1">
        <v>0.21</v>
      </c>
    </row>
    <row r="410" spans="1:12" x14ac:dyDescent="0.25">
      <c r="A410" s="31" t="s">
        <v>46</v>
      </c>
      <c r="C410" s="5">
        <v>40736</v>
      </c>
      <c r="D410" s="25"/>
      <c r="E410" s="6">
        <v>7</v>
      </c>
      <c r="F410" s="28" t="s">
        <v>17</v>
      </c>
      <c r="G410" s="28" t="s">
        <v>14</v>
      </c>
      <c r="H410" s="1">
        <v>4.5</v>
      </c>
      <c r="I410" s="1" t="s">
        <v>107</v>
      </c>
      <c r="J410" s="1" t="s">
        <v>107</v>
      </c>
      <c r="K410" s="1">
        <v>30.3</v>
      </c>
      <c r="L410" s="1">
        <v>0.01</v>
      </c>
    </row>
    <row r="411" spans="1:12" x14ac:dyDescent="0.25">
      <c r="A411" s="31" t="s">
        <v>46</v>
      </c>
      <c r="C411" s="5">
        <v>40736</v>
      </c>
      <c r="D411" s="25"/>
      <c r="E411" s="6">
        <v>8</v>
      </c>
      <c r="F411" s="28" t="s">
        <v>17</v>
      </c>
      <c r="G411" s="28" t="s">
        <v>14</v>
      </c>
      <c r="H411" s="1">
        <v>4</v>
      </c>
      <c r="I411" s="1" t="s">
        <v>107</v>
      </c>
      <c r="J411" s="1" t="s">
        <v>107</v>
      </c>
      <c r="K411" s="1">
        <v>53.6</v>
      </c>
      <c r="L411" s="1">
        <v>0.02</v>
      </c>
    </row>
    <row r="412" spans="1:12" x14ac:dyDescent="0.25">
      <c r="A412" s="31" t="s">
        <v>46</v>
      </c>
      <c r="C412" s="5">
        <v>40736</v>
      </c>
      <c r="D412" s="25"/>
      <c r="E412" s="6">
        <v>9</v>
      </c>
      <c r="F412" s="28" t="s">
        <v>18</v>
      </c>
      <c r="G412" s="28" t="s">
        <v>14</v>
      </c>
      <c r="H412" s="1">
        <v>1.1000000000000001</v>
      </c>
      <c r="I412" s="1" t="s">
        <v>107</v>
      </c>
      <c r="J412" s="1" t="s">
        <v>107</v>
      </c>
      <c r="K412" s="1">
        <v>25.8</v>
      </c>
      <c r="L412" s="1">
        <v>0.01</v>
      </c>
    </row>
    <row r="413" spans="1:12" x14ac:dyDescent="0.25">
      <c r="A413" s="31" t="s">
        <v>46</v>
      </c>
      <c r="C413" s="5">
        <v>40736</v>
      </c>
      <c r="D413" s="25"/>
      <c r="E413" s="6">
        <v>10</v>
      </c>
      <c r="F413" s="28" t="s">
        <v>18</v>
      </c>
      <c r="G413" s="28" t="s">
        <v>14</v>
      </c>
      <c r="H413" s="1">
        <v>1.9</v>
      </c>
      <c r="I413" s="1" t="s">
        <v>107</v>
      </c>
      <c r="J413" s="1" t="s">
        <v>107</v>
      </c>
      <c r="K413" s="1">
        <v>11</v>
      </c>
      <c r="L413" s="1">
        <v>0.01</v>
      </c>
    </row>
    <row r="414" spans="1:12" x14ac:dyDescent="0.25">
      <c r="A414" s="31" t="s">
        <v>46</v>
      </c>
      <c r="C414" s="5">
        <v>40736</v>
      </c>
      <c r="D414" s="25"/>
      <c r="E414" s="6">
        <v>11</v>
      </c>
      <c r="F414" s="28" t="s">
        <v>18</v>
      </c>
      <c r="G414" s="28" t="s">
        <v>14</v>
      </c>
      <c r="H414" s="1">
        <v>13.5</v>
      </c>
      <c r="I414" s="1" t="s">
        <v>107</v>
      </c>
      <c r="J414" s="1" t="s">
        <v>107</v>
      </c>
      <c r="K414" s="1">
        <v>34</v>
      </c>
      <c r="L414" s="1">
        <v>0.01</v>
      </c>
    </row>
    <row r="415" spans="1:12" x14ac:dyDescent="0.25">
      <c r="A415" s="31" t="s">
        <v>46</v>
      </c>
      <c r="C415" s="5">
        <v>40736</v>
      </c>
      <c r="D415" s="25"/>
      <c r="E415" s="6">
        <v>12</v>
      </c>
      <c r="F415" s="28" t="s">
        <v>19</v>
      </c>
      <c r="G415" s="28" t="s">
        <v>14</v>
      </c>
      <c r="H415" s="1">
        <v>1</v>
      </c>
      <c r="I415" s="1" t="s">
        <v>107</v>
      </c>
      <c r="J415" s="1" t="s">
        <v>107</v>
      </c>
      <c r="K415" s="1">
        <v>12.1</v>
      </c>
      <c r="L415" s="1">
        <v>0.01</v>
      </c>
    </row>
    <row r="416" spans="1:12" x14ac:dyDescent="0.25">
      <c r="A416" s="31" t="s">
        <v>46</v>
      </c>
      <c r="C416" s="5">
        <v>40736</v>
      </c>
      <c r="D416" s="25"/>
      <c r="E416" s="6">
        <v>13</v>
      </c>
      <c r="F416" s="28" t="s">
        <v>19</v>
      </c>
      <c r="G416" s="28" t="s">
        <v>14</v>
      </c>
      <c r="H416" s="1">
        <v>4.3</v>
      </c>
      <c r="I416" s="1" t="s">
        <v>107</v>
      </c>
      <c r="J416" s="1" t="s">
        <v>107</v>
      </c>
      <c r="K416" s="1">
        <v>9.9499999999999993</v>
      </c>
      <c r="L416" s="1">
        <v>0.01</v>
      </c>
    </row>
    <row r="417" spans="1:12" x14ac:dyDescent="0.25">
      <c r="A417" s="31" t="s">
        <v>46</v>
      </c>
      <c r="C417" s="5">
        <v>40736</v>
      </c>
      <c r="D417" s="25"/>
      <c r="E417" s="6">
        <v>14</v>
      </c>
      <c r="F417" s="28" t="s">
        <v>19</v>
      </c>
      <c r="G417" s="28" t="s">
        <v>14</v>
      </c>
      <c r="H417" s="1">
        <v>4.2</v>
      </c>
      <c r="I417" s="1" t="s">
        <v>107</v>
      </c>
      <c r="J417" s="1" t="s">
        <v>107</v>
      </c>
      <c r="K417" s="1">
        <v>9.1199999999999992</v>
      </c>
      <c r="L417" s="1">
        <v>0.01</v>
      </c>
    </row>
    <row r="418" spans="1:12" x14ac:dyDescent="0.25">
      <c r="A418" s="31" t="s">
        <v>46</v>
      </c>
      <c r="C418" s="5">
        <v>40736</v>
      </c>
      <c r="D418" s="25"/>
      <c r="E418" s="6">
        <v>15</v>
      </c>
      <c r="F418" s="28" t="s">
        <v>20</v>
      </c>
      <c r="G418" s="28" t="s">
        <v>14</v>
      </c>
      <c r="H418" s="1">
        <v>6</v>
      </c>
      <c r="I418" s="1" t="s">
        <v>107</v>
      </c>
      <c r="J418" s="1" t="s">
        <v>107</v>
      </c>
      <c r="K418" s="1">
        <v>28.8</v>
      </c>
      <c r="L418" s="1">
        <v>0.3</v>
      </c>
    </row>
    <row r="419" spans="1:12" x14ac:dyDescent="0.25">
      <c r="A419" s="31" t="s">
        <v>46</v>
      </c>
      <c r="C419" s="5">
        <v>40736</v>
      </c>
      <c r="D419" s="25"/>
      <c r="E419" s="6">
        <v>16</v>
      </c>
      <c r="F419" s="28" t="s">
        <v>20</v>
      </c>
      <c r="G419" s="28" t="s">
        <v>14</v>
      </c>
      <c r="H419" s="1">
        <v>12.5</v>
      </c>
      <c r="I419" s="1" t="s">
        <v>107</v>
      </c>
      <c r="J419" s="1" t="s">
        <v>107</v>
      </c>
      <c r="K419" s="1">
        <v>0.01</v>
      </c>
      <c r="L419" s="1">
        <v>57.9</v>
      </c>
    </row>
    <row r="420" spans="1:12" x14ac:dyDescent="0.25">
      <c r="A420" s="31" t="s">
        <v>46</v>
      </c>
      <c r="C420" s="5">
        <v>40736</v>
      </c>
      <c r="D420" s="25"/>
      <c r="E420" s="6">
        <v>17</v>
      </c>
      <c r="F420" s="28" t="s">
        <v>20</v>
      </c>
      <c r="G420" s="28" t="s">
        <v>14</v>
      </c>
      <c r="H420" s="1">
        <v>9</v>
      </c>
      <c r="I420" s="1" t="s">
        <v>107</v>
      </c>
      <c r="J420" s="1" t="s">
        <v>107</v>
      </c>
      <c r="K420" s="1">
        <v>0.01</v>
      </c>
      <c r="L420" s="1">
        <v>84.2</v>
      </c>
    </row>
    <row r="421" spans="1:12" x14ac:dyDescent="0.25">
      <c r="A421" s="31" t="s">
        <v>46</v>
      </c>
      <c r="C421" s="5">
        <v>40736</v>
      </c>
      <c r="D421" s="25"/>
      <c r="E421" s="6">
        <v>18</v>
      </c>
      <c r="F421" s="28" t="s">
        <v>20</v>
      </c>
      <c r="G421" s="28" t="s">
        <v>14</v>
      </c>
      <c r="H421" s="1">
        <v>3</v>
      </c>
      <c r="I421" s="1" t="s">
        <v>107</v>
      </c>
      <c r="J421" s="1" t="s">
        <v>107</v>
      </c>
      <c r="K421" s="1">
        <v>28.2</v>
      </c>
      <c r="L421" s="1">
        <v>0.04</v>
      </c>
    </row>
    <row r="422" spans="1:12" x14ac:dyDescent="0.25">
      <c r="A422" s="31" t="s">
        <v>46</v>
      </c>
      <c r="C422" s="5">
        <v>40736</v>
      </c>
      <c r="D422" s="25"/>
      <c r="E422" s="6">
        <v>19</v>
      </c>
      <c r="F422" s="28" t="s">
        <v>20</v>
      </c>
      <c r="G422" s="28" t="s">
        <v>14</v>
      </c>
      <c r="H422" s="1">
        <v>1.5</v>
      </c>
      <c r="I422" s="1" t="s">
        <v>107</v>
      </c>
      <c r="J422" s="1" t="s">
        <v>107</v>
      </c>
      <c r="K422" s="1">
        <v>13.1</v>
      </c>
      <c r="L422" s="1">
        <v>10.8</v>
      </c>
    </row>
    <row r="423" spans="1:12" x14ac:dyDescent="0.25">
      <c r="A423" s="31" t="s">
        <v>46</v>
      </c>
      <c r="C423" s="5">
        <v>40736</v>
      </c>
      <c r="D423" s="25"/>
      <c r="E423" s="6">
        <v>20</v>
      </c>
      <c r="F423" s="28" t="s">
        <v>20</v>
      </c>
      <c r="G423" s="28" t="s">
        <v>14</v>
      </c>
      <c r="H423" s="1">
        <v>1.1000000000000001</v>
      </c>
      <c r="I423" s="1" t="s">
        <v>107</v>
      </c>
      <c r="J423" s="1" t="s">
        <v>107</v>
      </c>
      <c r="K423" s="1">
        <v>22.2</v>
      </c>
      <c r="L423" s="1">
        <v>0.02</v>
      </c>
    </row>
    <row r="424" spans="1:12" x14ac:dyDescent="0.25">
      <c r="A424" s="31" t="s">
        <v>46</v>
      </c>
      <c r="C424" s="5">
        <v>40777</v>
      </c>
      <c r="D424" s="25"/>
      <c r="E424" s="6">
        <v>1</v>
      </c>
      <c r="F424" s="28" t="s">
        <v>13</v>
      </c>
      <c r="G424" s="28" t="s">
        <v>14</v>
      </c>
      <c r="H424" s="1">
        <v>12.9</v>
      </c>
      <c r="I424" s="1" t="s">
        <v>107</v>
      </c>
      <c r="J424" s="1" t="s">
        <v>107</v>
      </c>
      <c r="K424" s="1">
        <v>0.05</v>
      </c>
      <c r="L424" s="1">
        <v>0.01</v>
      </c>
    </row>
    <row r="425" spans="1:12" x14ac:dyDescent="0.25">
      <c r="A425" s="31" t="s">
        <v>46</v>
      </c>
      <c r="C425" s="5">
        <v>40777</v>
      </c>
      <c r="D425" s="25"/>
      <c r="E425" s="6">
        <v>2</v>
      </c>
      <c r="F425" s="28" t="s">
        <v>13</v>
      </c>
      <c r="G425" s="28" t="s">
        <v>14</v>
      </c>
      <c r="H425" s="1">
        <v>13.8</v>
      </c>
      <c r="I425" s="1" t="s">
        <v>107</v>
      </c>
      <c r="J425" s="1" t="s">
        <v>107</v>
      </c>
      <c r="K425" s="1">
        <v>0.17</v>
      </c>
      <c r="L425" s="1">
        <v>0.01</v>
      </c>
    </row>
    <row r="426" spans="1:12" x14ac:dyDescent="0.25">
      <c r="A426" s="31" t="s">
        <v>46</v>
      </c>
      <c r="C426" s="5">
        <v>40777</v>
      </c>
      <c r="D426" s="25"/>
      <c r="E426" s="6">
        <v>3</v>
      </c>
      <c r="F426" s="28" t="s">
        <v>13</v>
      </c>
      <c r="G426" s="28" t="s">
        <v>14</v>
      </c>
      <c r="H426" s="1">
        <v>7.4</v>
      </c>
      <c r="I426" s="1" t="s">
        <v>107</v>
      </c>
      <c r="J426" s="1" t="s">
        <v>107</v>
      </c>
      <c r="K426" s="1">
        <v>24.5</v>
      </c>
      <c r="L426" s="1">
        <v>0.05</v>
      </c>
    </row>
    <row r="427" spans="1:12" x14ac:dyDescent="0.25">
      <c r="A427" s="31" t="s">
        <v>46</v>
      </c>
      <c r="C427" s="5">
        <v>40777</v>
      </c>
      <c r="D427" s="25"/>
      <c r="E427" s="6">
        <v>4</v>
      </c>
      <c r="F427" s="28" t="s">
        <v>15</v>
      </c>
      <c r="G427" s="28" t="s">
        <v>14</v>
      </c>
      <c r="H427" s="1">
        <v>10.4</v>
      </c>
      <c r="I427" s="1" t="s">
        <v>107</v>
      </c>
      <c r="J427" s="1" t="s">
        <v>107</v>
      </c>
      <c r="K427" s="1">
        <v>64.900000000000006</v>
      </c>
      <c r="L427" s="1">
        <v>0.01</v>
      </c>
    </row>
    <row r="428" spans="1:12" x14ac:dyDescent="0.25">
      <c r="A428" s="31" t="s">
        <v>46</v>
      </c>
      <c r="C428" s="5">
        <v>40777</v>
      </c>
      <c r="D428" s="25"/>
      <c r="E428" s="6">
        <v>5</v>
      </c>
      <c r="F428" s="28" t="s">
        <v>15</v>
      </c>
      <c r="G428" s="28" t="s">
        <v>14</v>
      </c>
      <c r="H428" s="1">
        <v>1.9</v>
      </c>
      <c r="I428" s="1" t="s">
        <v>107</v>
      </c>
      <c r="J428" s="1" t="s">
        <v>107</v>
      </c>
      <c r="K428" s="1">
        <v>21.6</v>
      </c>
      <c r="L428" s="1">
        <v>0.01</v>
      </c>
    </row>
    <row r="429" spans="1:12" x14ac:dyDescent="0.25">
      <c r="A429" s="31" t="s">
        <v>46</v>
      </c>
      <c r="C429" s="5">
        <v>40777</v>
      </c>
      <c r="D429" s="25"/>
      <c r="E429" s="6">
        <v>6</v>
      </c>
      <c r="F429" s="28" t="s">
        <v>17</v>
      </c>
      <c r="G429" s="28" t="s">
        <v>14</v>
      </c>
      <c r="H429" s="1">
        <v>5</v>
      </c>
      <c r="I429" s="1" t="s">
        <v>107</v>
      </c>
      <c r="J429" s="1" t="s">
        <v>107</v>
      </c>
      <c r="K429" s="1">
        <v>13.2</v>
      </c>
      <c r="L429" s="1">
        <v>0.03</v>
      </c>
    </row>
    <row r="430" spans="1:12" x14ac:dyDescent="0.25">
      <c r="A430" s="31" t="s">
        <v>46</v>
      </c>
      <c r="C430" s="5">
        <v>40777</v>
      </c>
      <c r="D430" s="25"/>
      <c r="E430" s="6">
        <v>7</v>
      </c>
      <c r="F430" s="28" t="s">
        <v>17</v>
      </c>
      <c r="G430" s="28" t="s">
        <v>14</v>
      </c>
      <c r="H430" s="1">
        <v>3.4</v>
      </c>
      <c r="I430" s="1" t="s">
        <v>107</v>
      </c>
      <c r="J430" s="1" t="s">
        <v>107</v>
      </c>
      <c r="K430" s="1">
        <v>17.399999999999999</v>
      </c>
      <c r="L430" s="1">
        <v>0.19</v>
      </c>
    </row>
    <row r="431" spans="1:12" x14ac:dyDescent="0.25">
      <c r="A431" s="31" t="s">
        <v>46</v>
      </c>
      <c r="C431" s="5">
        <v>40777</v>
      </c>
      <c r="D431" s="25"/>
      <c r="E431" s="6">
        <v>8</v>
      </c>
      <c r="F431" s="28" t="s">
        <v>17</v>
      </c>
      <c r="G431" s="28" t="s">
        <v>14</v>
      </c>
      <c r="H431" s="1">
        <v>4</v>
      </c>
      <c r="I431" s="1" t="s">
        <v>107</v>
      </c>
      <c r="J431" s="1" t="s">
        <v>107</v>
      </c>
      <c r="K431" s="1">
        <v>25.4</v>
      </c>
      <c r="L431" s="1">
        <v>0.01</v>
      </c>
    </row>
    <row r="432" spans="1:12" x14ac:dyDescent="0.25">
      <c r="A432" s="31" t="s">
        <v>46</v>
      </c>
      <c r="C432" s="5">
        <v>40777</v>
      </c>
      <c r="D432" s="25"/>
      <c r="E432" s="6">
        <v>9</v>
      </c>
      <c r="F432" s="28" t="s">
        <v>18</v>
      </c>
      <c r="G432" s="28" t="s">
        <v>14</v>
      </c>
      <c r="H432" s="1">
        <v>3</v>
      </c>
      <c r="I432" s="1" t="s">
        <v>107</v>
      </c>
      <c r="J432" s="1" t="s">
        <v>107</v>
      </c>
      <c r="K432" s="1">
        <v>16.8</v>
      </c>
      <c r="L432" s="1">
        <v>0.01</v>
      </c>
    </row>
    <row r="433" spans="1:12" x14ac:dyDescent="0.25">
      <c r="A433" s="31" t="s">
        <v>46</v>
      </c>
      <c r="C433" s="5">
        <v>40777</v>
      </c>
      <c r="D433" s="25"/>
      <c r="E433" s="6">
        <v>10</v>
      </c>
      <c r="F433" s="28" t="s">
        <v>18</v>
      </c>
      <c r="G433" s="28" t="s">
        <v>14</v>
      </c>
      <c r="H433" s="1">
        <v>3.5</v>
      </c>
      <c r="I433" s="1" t="s">
        <v>107</v>
      </c>
      <c r="J433" s="1" t="s">
        <v>107</v>
      </c>
      <c r="K433" s="1">
        <v>50.3</v>
      </c>
      <c r="L433" s="1">
        <v>0.02</v>
      </c>
    </row>
    <row r="434" spans="1:12" x14ac:dyDescent="0.25">
      <c r="A434" s="31" t="s">
        <v>46</v>
      </c>
      <c r="C434" s="5">
        <v>40777</v>
      </c>
      <c r="D434" s="25"/>
      <c r="E434" s="6">
        <v>11</v>
      </c>
      <c r="F434" s="28" t="s">
        <v>18</v>
      </c>
      <c r="G434" s="28" t="s">
        <v>14</v>
      </c>
      <c r="H434" s="1">
        <v>2.4</v>
      </c>
      <c r="I434" s="1" t="s">
        <v>107</v>
      </c>
      <c r="J434" s="1" t="s">
        <v>107</v>
      </c>
      <c r="K434" s="1">
        <v>20.100000000000001</v>
      </c>
      <c r="L434" s="1">
        <v>0.01</v>
      </c>
    </row>
    <row r="435" spans="1:12" x14ac:dyDescent="0.25">
      <c r="A435" s="31" t="s">
        <v>46</v>
      </c>
      <c r="C435" s="5">
        <v>40777</v>
      </c>
      <c r="D435" s="25"/>
      <c r="E435" s="6">
        <v>12</v>
      </c>
      <c r="F435" s="28" t="s">
        <v>19</v>
      </c>
      <c r="G435" s="28" t="s">
        <v>14</v>
      </c>
      <c r="H435" s="1">
        <v>1.3</v>
      </c>
      <c r="I435" s="1" t="s">
        <v>107</v>
      </c>
      <c r="J435" s="1" t="s">
        <v>107</v>
      </c>
      <c r="K435" s="1">
        <v>14.9</v>
      </c>
      <c r="L435" s="1">
        <v>0.01</v>
      </c>
    </row>
    <row r="436" spans="1:12" x14ac:dyDescent="0.25">
      <c r="A436" s="31" t="s">
        <v>46</v>
      </c>
      <c r="C436" s="5">
        <v>40777</v>
      </c>
      <c r="D436" s="25"/>
      <c r="E436" s="6">
        <v>13</v>
      </c>
      <c r="F436" s="28" t="s">
        <v>19</v>
      </c>
      <c r="G436" s="28" t="s">
        <v>14</v>
      </c>
      <c r="H436" s="1">
        <v>5.3</v>
      </c>
      <c r="I436" s="1" t="s">
        <v>107</v>
      </c>
      <c r="J436" s="1" t="s">
        <v>107</v>
      </c>
      <c r="K436" s="1">
        <v>37.1</v>
      </c>
      <c r="L436" s="1">
        <v>0.01</v>
      </c>
    </row>
    <row r="437" spans="1:12" x14ac:dyDescent="0.25">
      <c r="A437" s="31" t="s">
        <v>46</v>
      </c>
      <c r="C437" s="5">
        <v>40777</v>
      </c>
      <c r="D437" s="25"/>
      <c r="E437" s="6">
        <v>14</v>
      </c>
      <c r="F437" s="28" t="s">
        <v>19</v>
      </c>
      <c r="G437" s="28" t="s">
        <v>14</v>
      </c>
      <c r="H437" s="1">
        <v>5.2</v>
      </c>
      <c r="I437" s="1" t="s">
        <v>107</v>
      </c>
      <c r="J437" s="1" t="s">
        <v>107</v>
      </c>
      <c r="K437" s="1">
        <v>36.9</v>
      </c>
      <c r="L437" s="1">
        <v>0.01</v>
      </c>
    </row>
    <row r="438" spans="1:12" x14ac:dyDescent="0.25">
      <c r="A438" s="31" t="s">
        <v>46</v>
      </c>
      <c r="C438" s="5">
        <v>40777</v>
      </c>
      <c r="D438" s="25"/>
      <c r="E438" s="6">
        <v>15</v>
      </c>
      <c r="F438" s="28" t="s">
        <v>20</v>
      </c>
      <c r="G438" s="28" t="s">
        <v>14</v>
      </c>
      <c r="H438" s="1">
        <v>2.2999999999999998</v>
      </c>
      <c r="I438" s="1" t="s">
        <v>107</v>
      </c>
      <c r="J438" s="1" t="s">
        <v>107</v>
      </c>
      <c r="K438" s="1">
        <v>81.900000000000006</v>
      </c>
      <c r="L438" s="1">
        <v>0.01</v>
      </c>
    </row>
    <row r="439" spans="1:12" x14ac:dyDescent="0.25">
      <c r="A439" s="31" t="s">
        <v>46</v>
      </c>
      <c r="C439" s="5">
        <v>40777</v>
      </c>
      <c r="D439" s="25"/>
      <c r="E439" s="6">
        <v>16</v>
      </c>
      <c r="F439" s="28" t="s">
        <v>20</v>
      </c>
      <c r="G439" s="28" t="s">
        <v>14</v>
      </c>
      <c r="H439" s="1">
        <v>4.2</v>
      </c>
      <c r="I439" s="1" t="s">
        <v>107</v>
      </c>
      <c r="J439" s="1" t="s">
        <v>107</v>
      </c>
      <c r="K439" s="1">
        <v>28.5</v>
      </c>
      <c r="L439" s="1">
        <v>3.57</v>
      </c>
    </row>
    <row r="440" spans="1:12" x14ac:dyDescent="0.25">
      <c r="A440" s="31" t="s">
        <v>46</v>
      </c>
      <c r="C440" s="5">
        <v>40777</v>
      </c>
      <c r="D440" s="25"/>
      <c r="E440" s="6">
        <v>17</v>
      </c>
      <c r="F440" s="28" t="s">
        <v>20</v>
      </c>
      <c r="G440" s="28" t="s">
        <v>14</v>
      </c>
      <c r="H440" s="1">
        <v>3.5</v>
      </c>
      <c r="I440" s="1" t="s">
        <v>107</v>
      </c>
      <c r="J440" s="1" t="s">
        <v>107</v>
      </c>
      <c r="K440" s="1">
        <v>1.5</v>
      </c>
      <c r="L440" s="1">
        <v>15.3</v>
      </c>
    </row>
    <row r="441" spans="1:12" x14ac:dyDescent="0.25">
      <c r="A441" s="31" t="s">
        <v>46</v>
      </c>
      <c r="C441" s="5">
        <v>40777</v>
      </c>
      <c r="D441" s="25"/>
      <c r="E441" s="6">
        <v>18</v>
      </c>
      <c r="F441" s="28" t="s">
        <v>20</v>
      </c>
      <c r="G441" s="28" t="s">
        <v>14</v>
      </c>
      <c r="H441" s="1">
        <v>4.4000000000000004</v>
      </c>
      <c r="I441" s="1" t="s">
        <v>107</v>
      </c>
      <c r="J441" s="1" t="s">
        <v>107</v>
      </c>
      <c r="K441" s="1">
        <v>9.76</v>
      </c>
      <c r="L441" s="1">
        <v>0.27</v>
      </c>
    </row>
    <row r="442" spans="1:12" x14ac:dyDescent="0.25">
      <c r="A442" s="31" t="s">
        <v>46</v>
      </c>
      <c r="C442" s="5">
        <v>40777</v>
      </c>
      <c r="D442" s="25"/>
      <c r="E442" s="6">
        <v>19</v>
      </c>
      <c r="F442" s="28" t="s">
        <v>20</v>
      </c>
      <c r="G442" s="28" t="s">
        <v>14</v>
      </c>
      <c r="H442" s="1">
        <v>2.9</v>
      </c>
      <c r="I442" s="1" t="s">
        <v>107</v>
      </c>
      <c r="J442" s="1" t="s">
        <v>107</v>
      </c>
      <c r="K442" s="1">
        <v>8.86</v>
      </c>
      <c r="L442" s="1">
        <v>0.02</v>
      </c>
    </row>
    <row r="443" spans="1:12" x14ac:dyDescent="0.25">
      <c r="A443" s="31" t="s">
        <v>46</v>
      </c>
      <c r="C443" s="5">
        <v>40777</v>
      </c>
      <c r="D443" s="25"/>
      <c r="E443" s="6">
        <v>20</v>
      </c>
      <c r="F443" s="28" t="s">
        <v>20</v>
      </c>
      <c r="G443" s="28" t="s">
        <v>14</v>
      </c>
      <c r="H443" s="1">
        <v>1.6</v>
      </c>
      <c r="I443" s="1" t="s">
        <v>107</v>
      </c>
      <c r="J443" s="1" t="s">
        <v>107</v>
      </c>
      <c r="K443" s="1">
        <v>19.100000000000001</v>
      </c>
      <c r="L443" s="1">
        <v>0.01</v>
      </c>
    </row>
    <row r="444" spans="1:12" x14ac:dyDescent="0.25">
      <c r="A444" s="31" t="s">
        <v>46</v>
      </c>
      <c r="C444" s="5">
        <v>40807</v>
      </c>
      <c r="D444" s="25"/>
      <c r="E444" s="6">
        <v>1</v>
      </c>
      <c r="F444" s="28" t="s">
        <v>13</v>
      </c>
      <c r="G444" s="28" t="s">
        <v>14</v>
      </c>
      <c r="H444" s="1">
        <v>7.8</v>
      </c>
      <c r="I444" s="1">
        <v>1.5</v>
      </c>
      <c r="J444" s="1" t="s">
        <v>107</v>
      </c>
      <c r="K444" s="1">
        <v>0.3</v>
      </c>
      <c r="L444" s="1">
        <v>0.01</v>
      </c>
    </row>
    <row r="445" spans="1:12" x14ac:dyDescent="0.25">
      <c r="A445" s="31" t="s">
        <v>46</v>
      </c>
      <c r="C445" s="5">
        <v>40807</v>
      </c>
      <c r="D445" s="25"/>
      <c r="E445" s="6">
        <v>2</v>
      </c>
      <c r="F445" s="28" t="s">
        <v>13</v>
      </c>
      <c r="G445" s="28" t="s">
        <v>14</v>
      </c>
      <c r="H445" s="1">
        <v>1</v>
      </c>
      <c r="I445" s="1">
        <v>1.7</v>
      </c>
      <c r="J445" s="1" t="s">
        <v>107</v>
      </c>
      <c r="K445" s="1">
        <v>0.3</v>
      </c>
      <c r="L445" s="1">
        <v>0.01</v>
      </c>
    </row>
    <row r="446" spans="1:12" x14ac:dyDescent="0.25">
      <c r="A446" s="31" t="s">
        <v>46</v>
      </c>
      <c r="C446" s="5">
        <v>40807</v>
      </c>
      <c r="D446" s="25"/>
      <c r="E446" s="6">
        <v>3</v>
      </c>
      <c r="F446" s="28" t="s">
        <v>13</v>
      </c>
      <c r="G446" s="28" t="s">
        <v>14</v>
      </c>
      <c r="H446" s="1">
        <v>0.4</v>
      </c>
      <c r="I446" s="1">
        <v>2.5</v>
      </c>
      <c r="J446" s="1" t="s">
        <v>107</v>
      </c>
      <c r="K446" s="1">
        <v>25.7</v>
      </c>
      <c r="L446" s="1">
        <v>0.01</v>
      </c>
    </row>
    <row r="447" spans="1:12" x14ac:dyDescent="0.25">
      <c r="A447" s="31" t="s">
        <v>46</v>
      </c>
      <c r="C447" s="5">
        <v>40807</v>
      </c>
      <c r="D447" s="25"/>
      <c r="E447" s="6">
        <v>4</v>
      </c>
      <c r="F447" s="28" t="s">
        <v>15</v>
      </c>
      <c r="G447" s="28" t="s">
        <v>14</v>
      </c>
      <c r="H447" s="1">
        <v>2.5</v>
      </c>
      <c r="I447" s="1">
        <v>5.2</v>
      </c>
      <c r="J447" s="1" t="s">
        <v>107</v>
      </c>
      <c r="K447" s="1">
        <v>6.9</v>
      </c>
      <c r="L447" s="1">
        <v>0.6</v>
      </c>
    </row>
    <row r="448" spans="1:12" x14ac:dyDescent="0.25">
      <c r="A448" s="31" t="s">
        <v>46</v>
      </c>
      <c r="C448" s="5">
        <v>40807</v>
      </c>
      <c r="D448" s="25"/>
      <c r="E448" s="6">
        <v>5</v>
      </c>
      <c r="F448" s="28" t="s">
        <v>15</v>
      </c>
      <c r="G448" s="28" t="s">
        <v>14</v>
      </c>
      <c r="H448" s="1">
        <v>2.4</v>
      </c>
      <c r="I448" s="1">
        <v>7.9</v>
      </c>
      <c r="J448" s="1" t="s">
        <v>107</v>
      </c>
      <c r="K448" s="1">
        <v>0.28999999999999998</v>
      </c>
      <c r="L448" s="1">
        <v>1.24</v>
      </c>
    </row>
    <row r="449" spans="1:17" x14ac:dyDescent="0.25">
      <c r="A449" s="31" t="s">
        <v>46</v>
      </c>
      <c r="C449" s="5">
        <v>40807</v>
      </c>
      <c r="D449" s="25"/>
      <c r="E449" s="6">
        <v>6</v>
      </c>
      <c r="F449" s="28" t="s">
        <v>17</v>
      </c>
      <c r="G449" s="28" t="s">
        <v>14</v>
      </c>
      <c r="H449" s="1">
        <v>0.9</v>
      </c>
      <c r="I449" s="1">
        <v>2.9</v>
      </c>
      <c r="J449" s="1" t="s">
        <v>107</v>
      </c>
      <c r="K449" s="1">
        <v>18.2</v>
      </c>
      <c r="L449" s="1">
        <v>0.01</v>
      </c>
    </row>
    <row r="450" spans="1:17" x14ac:dyDescent="0.25">
      <c r="A450" s="31" t="s">
        <v>46</v>
      </c>
      <c r="C450" s="5">
        <v>40807</v>
      </c>
      <c r="D450" s="25"/>
      <c r="E450" s="6">
        <v>7</v>
      </c>
      <c r="F450" s="28" t="s">
        <v>17</v>
      </c>
      <c r="G450" s="28" t="s">
        <v>14</v>
      </c>
      <c r="H450" s="1">
        <v>0.5</v>
      </c>
      <c r="I450" s="1">
        <v>0.8</v>
      </c>
      <c r="J450" s="1" t="s">
        <v>107</v>
      </c>
      <c r="K450" s="1">
        <v>23</v>
      </c>
      <c r="L450" s="1">
        <v>0.02</v>
      </c>
    </row>
    <row r="451" spans="1:17" x14ac:dyDescent="0.25">
      <c r="A451" s="31" t="s">
        <v>46</v>
      </c>
      <c r="C451" s="5">
        <v>40807</v>
      </c>
      <c r="D451" s="25"/>
      <c r="E451" s="6">
        <v>8</v>
      </c>
      <c r="F451" s="28" t="s">
        <v>17</v>
      </c>
      <c r="G451" s="28" t="s">
        <v>14</v>
      </c>
      <c r="H451" s="1">
        <v>0.5</v>
      </c>
      <c r="I451" s="1">
        <v>0.8</v>
      </c>
      <c r="J451" s="1" t="s">
        <v>107</v>
      </c>
      <c r="K451" s="1">
        <v>27.3</v>
      </c>
      <c r="L451" s="1">
        <v>0.01</v>
      </c>
    </row>
    <row r="452" spans="1:17" x14ac:dyDescent="0.25">
      <c r="A452" s="31" t="s">
        <v>46</v>
      </c>
      <c r="C452" s="5">
        <v>40807</v>
      </c>
      <c r="D452" s="25"/>
      <c r="E452" s="6">
        <v>9</v>
      </c>
      <c r="F452" s="28" t="s">
        <v>18</v>
      </c>
      <c r="G452" s="28" t="s">
        <v>14</v>
      </c>
      <c r="H452" s="1">
        <v>0</v>
      </c>
      <c r="I452" s="1" t="s">
        <v>107</v>
      </c>
      <c r="J452" s="1" t="s">
        <v>107</v>
      </c>
      <c r="K452" s="1" t="s">
        <v>107</v>
      </c>
      <c r="L452" s="1" t="s">
        <v>107</v>
      </c>
      <c r="Q452" s="12" t="s">
        <v>58</v>
      </c>
    </row>
    <row r="453" spans="1:17" x14ac:dyDescent="0.25">
      <c r="A453" s="31" t="s">
        <v>46</v>
      </c>
      <c r="C453" s="5">
        <v>40807</v>
      </c>
      <c r="D453" s="25"/>
      <c r="E453" s="6">
        <v>10</v>
      </c>
      <c r="F453" s="28" t="s">
        <v>18</v>
      </c>
      <c r="G453" s="28" t="s">
        <v>14</v>
      </c>
      <c r="H453" s="1">
        <v>0.3</v>
      </c>
      <c r="I453" s="1">
        <v>0.8</v>
      </c>
      <c r="J453" s="1" t="s">
        <v>107</v>
      </c>
      <c r="K453" s="1">
        <v>39.799999999999997</v>
      </c>
      <c r="L453" s="1">
        <v>0.01</v>
      </c>
    </row>
    <row r="454" spans="1:17" x14ac:dyDescent="0.25">
      <c r="A454" s="31" t="s">
        <v>46</v>
      </c>
      <c r="C454" s="5">
        <v>40807</v>
      </c>
      <c r="D454" s="25"/>
      <c r="E454" s="6">
        <v>11</v>
      </c>
      <c r="F454" s="28" t="s">
        <v>18</v>
      </c>
      <c r="G454" s="28" t="s">
        <v>14</v>
      </c>
      <c r="H454" s="1">
        <v>0.1</v>
      </c>
      <c r="I454" s="1">
        <v>3.5</v>
      </c>
      <c r="J454" s="1" t="s">
        <v>107</v>
      </c>
      <c r="K454" s="1">
        <v>27.9</v>
      </c>
      <c r="L454" s="1">
        <v>0.02</v>
      </c>
    </row>
    <row r="455" spans="1:17" x14ac:dyDescent="0.25">
      <c r="A455" s="31" t="s">
        <v>46</v>
      </c>
      <c r="C455" s="5">
        <v>40807</v>
      </c>
      <c r="D455" s="25"/>
      <c r="E455" s="6">
        <v>12</v>
      </c>
      <c r="F455" s="28" t="s">
        <v>19</v>
      </c>
      <c r="G455" s="28" t="s">
        <v>14</v>
      </c>
      <c r="H455" s="1">
        <v>0</v>
      </c>
      <c r="I455" s="1" t="s">
        <v>107</v>
      </c>
      <c r="J455" s="1" t="s">
        <v>107</v>
      </c>
      <c r="K455" s="1" t="s">
        <v>107</v>
      </c>
      <c r="L455" s="1" t="s">
        <v>107</v>
      </c>
      <c r="Q455" s="12" t="s">
        <v>58</v>
      </c>
    </row>
    <row r="456" spans="1:17" x14ac:dyDescent="0.25">
      <c r="A456" s="31" t="s">
        <v>46</v>
      </c>
      <c r="C456" s="5">
        <v>40807</v>
      </c>
      <c r="D456" s="25"/>
      <c r="E456" s="6">
        <v>13</v>
      </c>
      <c r="F456" s="28" t="s">
        <v>19</v>
      </c>
      <c r="G456" s="28" t="s">
        <v>14</v>
      </c>
      <c r="H456" s="1">
        <v>2</v>
      </c>
      <c r="I456" s="1">
        <v>0.8</v>
      </c>
      <c r="J456" s="1" t="s">
        <v>107</v>
      </c>
      <c r="K456" s="1">
        <v>28.5</v>
      </c>
      <c r="L456" s="1">
        <v>0.01</v>
      </c>
    </row>
    <row r="457" spans="1:17" x14ac:dyDescent="0.25">
      <c r="A457" s="31" t="s">
        <v>46</v>
      </c>
      <c r="C457" s="5">
        <v>40807</v>
      </c>
      <c r="D457" s="25"/>
      <c r="E457" s="6">
        <v>14</v>
      </c>
      <c r="F457" s="28" t="s">
        <v>19</v>
      </c>
      <c r="G457" s="28" t="s">
        <v>14</v>
      </c>
      <c r="H457" s="1">
        <v>0.5</v>
      </c>
      <c r="I457" s="1">
        <v>0.8</v>
      </c>
      <c r="J457" s="1" t="s">
        <v>107</v>
      </c>
      <c r="K457" s="1">
        <v>28</v>
      </c>
      <c r="L457" s="1">
        <v>0.03</v>
      </c>
    </row>
    <row r="458" spans="1:17" x14ac:dyDescent="0.25">
      <c r="A458" s="31" t="s">
        <v>46</v>
      </c>
      <c r="C458" s="5">
        <v>40807</v>
      </c>
      <c r="D458" s="25"/>
      <c r="E458" s="6">
        <v>15</v>
      </c>
      <c r="F458" s="28" t="s">
        <v>20</v>
      </c>
      <c r="G458" s="28" t="s">
        <v>14</v>
      </c>
      <c r="H458" s="1">
        <v>0.4</v>
      </c>
      <c r="I458" s="1">
        <v>0.8</v>
      </c>
      <c r="J458" s="1" t="s">
        <v>107</v>
      </c>
      <c r="K458" s="1">
        <v>66.400000000000006</v>
      </c>
      <c r="L458" s="1">
        <v>0.01</v>
      </c>
    </row>
    <row r="459" spans="1:17" x14ac:dyDescent="0.25">
      <c r="A459" s="31" t="s">
        <v>46</v>
      </c>
      <c r="C459" s="5">
        <v>40807</v>
      </c>
      <c r="D459" s="25"/>
      <c r="E459" s="6">
        <v>16</v>
      </c>
      <c r="F459" s="28" t="s">
        <v>20</v>
      </c>
      <c r="G459" s="28" t="s">
        <v>14</v>
      </c>
      <c r="H459" s="1">
        <v>0.2</v>
      </c>
      <c r="I459" s="1">
        <v>24.7</v>
      </c>
      <c r="J459" s="1" t="s">
        <v>107</v>
      </c>
      <c r="K459" s="1">
        <v>18.600000000000001</v>
      </c>
      <c r="L459" s="1">
        <v>13.5</v>
      </c>
    </row>
    <row r="460" spans="1:17" x14ac:dyDescent="0.25">
      <c r="A460" s="31" t="s">
        <v>46</v>
      </c>
      <c r="C460" s="5">
        <v>40807</v>
      </c>
      <c r="D460" s="25"/>
      <c r="E460" s="6">
        <v>17</v>
      </c>
      <c r="F460" s="28" t="s">
        <v>20</v>
      </c>
      <c r="G460" s="28" t="s">
        <v>14</v>
      </c>
      <c r="H460" s="1">
        <v>0.2</v>
      </c>
      <c r="I460" s="1">
        <v>27</v>
      </c>
      <c r="J460" s="1" t="s">
        <v>107</v>
      </c>
      <c r="K460" s="1">
        <v>0.86</v>
      </c>
      <c r="L460" s="1">
        <v>18.8</v>
      </c>
    </row>
    <row r="461" spans="1:17" x14ac:dyDescent="0.25">
      <c r="A461" s="31" t="s">
        <v>46</v>
      </c>
      <c r="C461" s="5">
        <v>40807</v>
      </c>
      <c r="D461" s="25"/>
      <c r="E461" s="6">
        <v>18</v>
      </c>
      <c r="F461" s="28" t="s">
        <v>20</v>
      </c>
      <c r="G461" s="28" t="s">
        <v>14</v>
      </c>
      <c r="H461" s="1">
        <v>2.4</v>
      </c>
      <c r="I461" s="1">
        <v>3.4</v>
      </c>
      <c r="J461" s="1" t="s">
        <v>107</v>
      </c>
      <c r="K461" s="1">
        <v>16.100000000000001</v>
      </c>
      <c r="L461" s="1">
        <v>0.12</v>
      </c>
    </row>
    <row r="462" spans="1:17" x14ac:dyDescent="0.25">
      <c r="A462" s="31" t="s">
        <v>46</v>
      </c>
      <c r="C462" s="5">
        <v>40807</v>
      </c>
      <c r="D462" s="25"/>
      <c r="E462" s="6">
        <v>19</v>
      </c>
      <c r="F462" s="28" t="s">
        <v>20</v>
      </c>
      <c r="G462" s="28" t="s">
        <v>14</v>
      </c>
      <c r="H462" s="1">
        <v>0.7</v>
      </c>
      <c r="I462" s="1">
        <v>0.8</v>
      </c>
      <c r="J462" s="1" t="s">
        <v>107</v>
      </c>
      <c r="K462" s="1">
        <v>23.4</v>
      </c>
      <c r="L462" s="1">
        <v>0.02</v>
      </c>
    </row>
    <row r="463" spans="1:17" x14ac:dyDescent="0.25">
      <c r="A463" s="31" t="s">
        <v>46</v>
      </c>
      <c r="C463" s="5">
        <v>40807</v>
      </c>
      <c r="D463" s="25"/>
      <c r="E463" s="6">
        <v>20</v>
      </c>
      <c r="F463" s="28" t="s">
        <v>20</v>
      </c>
      <c r="G463" s="28" t="s">
        <v>14</v>
      </c>
      <c r="H463" s="1">
        <v>0.2</v>
      </c>
      <c r="I463" s="1">
        <v>2.5</v>
      </c>
      <c r="J463" s="1" t="s">
        <v>107</v>
      </c>
      <c r="K463" s="1">
        <v>14.9</v>
      </c>
      <c r="L463" s="1">
        <v>0.01</v>
      </c>
    </row>
    <row r="464" spans="1:17" x14ac:dyDescent="0.25">
      <c r="A464" s="31" t="s">
        <v>47</v>
      </c>
      <c r="C464" s="5">
        <v>40841</v>
      </c>
      <c r="D464" s="25"/>
      <c r="E464" s="6">
        <v>1</v>
      </c>
      <c r="F464" s="28" t="s">
        <v>13</v>
      </c>
      <c r="G464" s="28" t="s">
        <v>14</v>
      </c>
      <c r="H464" s="1">
        <v>0</v>
      </c>
      <c r="I464" s="1" t="s">
        <v>107</v>
      </c>
      <c r="J464" s="1" t="s">
        <v>107</v>
      </c>
      <c r="K464" s="1" t="s">
        <v>107</v>
      </c>
      <c r="L464" s="1" t="s">
        <v>107</v>
      </c>
      <c r="Q464" s="12" t="s">
        <v>58</v>
      </c>
    </row>
    <row r="465" spans="1:17" x14ac:dyDescent="0.25">
      <c r="A465" s="31" t="s">
        <v>47</v>
      </c>
      <c r="C465" s="5">
        <v>40841</v>
      </c>
      <c r="D465" s="25"/>
      <c r="E465" s="6">
        <v>2</v>
      </c>
      <c r="F465" s="28" t="s">
        <v>13</v>
      </c>
      <c r="G465" s="28" t="s">
        <v>14</v>
      </c>
      <c r="H465" s="1">
        <v>0</v>
      </c>
      <c r="I465" s="1" t="s">
        <v>107</v>
      </c>
      <c r="J465" s="1" t="s">
        <v>107</v>
      </c>
      <c r="K465" s="1" t="s">
        <v>107</v>
      </c>
      <c r="L465" s="1" t="s">
        <v>107</v>
      </c>
      <c r="Q465" s="12" t="s">
        <v>58</v>
      </c>
    </row>
    <row r="466" spans="1:17" x14ac:dyDescent="0.25">
      <c r="A466" s="31" t="s">
        <v>47</v>
      </c>
      <c r="C466" s="5">
        <v>40841</v>
      </c>
      <c r="D466" s="25"/>
      <c r="E466" s="6">
        <v>3</v>
      </c>
      <c r="F466" s="28" t="s">
        <v>13</v>
      </c>
      <c r="G466" s="28" t="s">
        <v>14</v>
      </c>
      <c r="H466" s="1">
        <v>1.8</v>
      </c>
      <c r="I466" s="1" t="s">
        <v>107</v>
      </c>
      <c r="J466" s="1" t="s">
        <v>107</v>
      </c>
      <c r="K466" s="1">
        <v>26.6</v>
      </c>
      <c r="L466" s="1">
        <v>0.01</v>
      </c>
    </row>
    <row r="467" spans="1:17" x14ac:dyDescent="0.25">
      <c r="A467" s="31" t="s">
        <v>47</v>
      </c>
      <c r="C467" s="5">
        <v>40841</v>
      </c>
      <c r="D467" s="25"/>
      <c r="E467" s="6">
        <v>4</v>
      </c>
      <c r="F467" s="28" t="s">
        <v>15</v>
      </c>
      <c r="G467" s="28" t="s">
        <v>14</v>
      </c>
      <c r="H467" s="1">
        <v>0.2</v>
      </c>
      <c r="I467" s="1" t="s">
        <v>107</v>
      </c>
      <c r="J467" s="1" t="s">
        <v>107</v>
      </c>
      <c r="K467" s="1">
        <v>9.6199999999999992</v>
      </c>
      <c r="L467" s="1">
        <v>0.03</v>
      </c>
    </row>
    <row r="468" spans="1:17" x14ac:dyDescent="0.25">
      <c r="A468" s="31" t="s">
        <v>47</v>
      </c>
      <c r="C468" s="5">
        <v>40841</v>
      </c>
      <c r="D468" s="25"/>
      <c r="E468" s="6">
        <v>5</v>
      </c>
      <c r="F468" s="28" t="s">
        <v>15</v>
      </c>
      <c r="G468" s="28" t="s">
        <v>14</v>
      </c>
      <c r="H468" s="1">
        <v>0.8</v>
      </c>
      <c r="I468" s="1" t="s">
        <v>107</v>
      </c>
      <c r="J468" s="1" t="s">
        <v>107</v>
      </c>
      <c r="K468" s="1">
        <v>13</v>
      </c>
      <c r="L468" s="1">
        <v>0.1</v>
      </c>
    </row>
    <row r="469" spans="1:17" x14ac:dyDescent="0.25">
      <c r="A469" s="31" t="s">
        <v>47</v>
      </c>
      <c r="C469" s="5">
        <v>40841</v>
      </c>
      <c r="D469" s="25"/>
      <c r="E469" s="6">
        <v>6</v>
      </c>
      <c r="F469" s="28" t="s">
        <v>17</v>
      </c>
      <c r="G469" s="28" t="s">
        <v>14</v>
      </c>
      <c r="H469" s="1">
        <v>2.2000000000000002</v>
      </c>
      <c r="I469" s="1" t="s">
        <v>107</v>
      </c>
      <c r="J469" s="1" t="s">
        <v>107</v>
      </c>
      <c r="K469" s="1">
        <v>10.4</v>
      </c>
      <c r="L469" s="1">
        <v>0.05</v>
      </c>
    </row>
    <row r="470" spans="1:17" x14ac:dyDescent="0.25">
      <c r="A470" s="31" t="s">
        <v>47</v>
      </c>
      <c r="C470" s="5">
        <v>40841</v>
      </c>
      <c r="D470" s="25"/>
      <c r="E470" s="6">
        <v>7</v>
      </c>
      <c r="F470" s="28" t="s">
        <v>17</v>
      </c>
      <c r="G470" s="28" t="s">
        <v>14</v>
      </c>
      <c r="H470" s="1">
        <v>1.4</v>
      </c>
      <c r="I470" s="1" t="s">
        <v>107</v>
      </c>
      <c r="J470" s="1" t="s">
        <v>107</v>
      </c>
      <c r="K470" s="1">
        <v>7.4</v>
      </c>
      <c r="L470" s="1">
        <v>1.25</v>
      </c>
    </row>
    <row r="471" spans="1:17" x14ac:dyDescent="0.25">
      <c r="A471" s="31" t="s">
        <v>47</v>
      </c>
      <c r="C471" s="5">
        <v>40841</v>
      </c>
      <c r="D471" s="25"/>
      <c r="E471" s="6">
        <v>8</v>
      </c>
      <c r="F471" s="28" t="s">
        <v>17</v>
      </c>
      <c r="G471" s="28" t="s">
        <v>14</v>
      </c>
      <c r="H471" s="1">
        <v>2.1</v>
      </c>
      <c r="I471" s="1" t="s">
        <v>107</v>
      </c>
      <c r="J471" s="1" t="s">
        <v>107</v>
      </c>
      <c r="K471" s="1">
        <v>13.5</v>
      </c>
      <c r="L471" s="1">
        <v>0.06</v>
      </c>
    </row>
    <row r="472" spans="1:17" x14ac:dyDescent="0.25">
      <c r="A472" s="31" t="s">
        <v>47</v>
      </c>
      <c r="C472" s="5">
        <v>40841</v>
      </c>
      <c r="D472" s="25"/>
      <c r="E472" s="6">
        <v>9</v>
      </c>
      <c r="F472" s="28" t="s">
        <v>18</v>
      </c>
      <c r="G472" s="28" t="s">
        <v>14</v>
      </c>
      <c r="H472" s="1">
        <v>0</v>
      </c>
      <c r="I472" s="1" t="s">
        <v>107</v>
      </c>
      <c r="J472" s="1" t="s">
        <v>107</v>
      </c>
      <c r="K472" s="1" t="s">
        <v>107</v>
      </c>
      <c r="L472" s="1" t="s">
        <v>107</v>
      </c>
      <c r="Q472" s="12" t="s">
        <v>58</v>
      </c>
    </row>
    <row r="473" spans="1:17" x14ac:dyDescent="0.25">
      <c r="A473" s="31" t="s">
        <v>47</v>
      </c>
      <c r="C473" s="5">
        <v>40841</v>
      </c>
      <c r="D473" s="25"/>
      <c r="E473" s="6">
        <v>10</v>
      </c>
      <c r="F473" s="28" t="s">
        <v>18</v>
      </c>
      <c r="G473" s="28" t="s">
        <v>14</v>
      </c>
      <c r="H473" s="1">
        <v>0</v>
      </c>
      <c r="I473" s="1" t="s">
        <v>107</v>
      </c>
      <c r="J473" s="1" t="s">
        <v>107</v>
      </c>
      <c r="K473" s="1" t="s">
        <v>107</v>
      </c>
      <c r="L473" s="1" t="s">
        <v>107</v>
      </c>
      <c r="Q473" s="12" t="s">
        <v>58</v>
      </c>
    </row>
    <row r="474" spans="1:17" x14ac:dyDescent="0.25">
      <c r="A474" s="31" t="s">
        <v>47</v>
      </c>
      <c r="C474" s="5">
        <v>40841</v>
      </c>
      <c r="D474" s="25"/>
      <c r="E474" s="6">
        <v>11</v>
      </c>
      <c r="F474" s="28" t="s">
        <v>18</v>
      </c>
      <c r="G474" s="28" t="s">
        <v>14</v>
      </c>
      <c r="H474" s="1">
        <v>0</v>
      </c>
      <c r="I474" s="1" t="s">
        <v>107</v>
      </c>
      <c r="J474" s="1" t="s">
        <v>107</v>
      </c>
      <c r="K474" s="1" t="s">
        <v>107</v>
      </c>
      <c r="L474" s="1" t="s">
        <v>107</v>
      </c>
      <c r="Q474" s="12" t="s">
        <v>58</v>
      </c>
    </row>
    <row r="475" spans="1:17" x14ac:dyDescent="0.25">
      <c r="A475" s="31" t="s">
        <v>47</v>
      </c>
      <c r="C475" s="5">
        <v>40841</v>
      </c>
      <c r="D475" s="25"/>
      <c r="E475" s="6">
        <v>12</v>
      </c>
      <c r="F475" s="28" t="s">
        <v>19</v>
      </c>
      <c r="G475" s="28" t="s">
        <v>14</v>
      </c>
      <c r="H475" s="1">
        <v>0</v>
      </c>
      <c r="I475" s="1" t="s">
        <v>107</v>
      </c>
      <c r="J475" s="1" t="s">
        <v>107</v>
      </c>
      <c r="K475" s="1" t="s">
        <v>107</v>
      </c>
      <c r="L475" s="1" t="s">
        <v>107</v>
      </c>
      <c r="Q475" s="12" t="s">
        <v>58</v>
      </c>
    </row>
    <row r="476" spans="1:17" x14ac:dyDescent="0.25">
      <c r="A476" s="31" t="s">
        <v>47</v>
      </c>
      <c r="C476" s="5">
        <v>40841</v>
      </c>
      <c r="D476" s="25"/>
      <c r="E476" s="6">
        <v>13</v>
      </c>
      <c r="F476" s="28" t="s">
        <v>19</v>
      </c>
      <c r="G476" s="28" t="s">
        <v>14</v>
      </c>
      <c r="H476" s="1">
        <v>1.6</v>
      </c>
      <c r="I476" s="1" t="s">
        <v>107</v>
      </c>
      <c r="J476" s="1" t="s">
        <v>107</v>
      </c>
      <c r="K476" s="1">
        <v>6.87</v>
      </c>
      <c r="L476" s="1">
        <v>0.01</v>
      </c>
    </row>
    <row r="477" spans="1:17" x14ac:dyDescent="0.25">
      <c r="A477" s="31" t="s">
        <v>47</v>
      </c>
      <c r="C477" s="5">
        <v>40841</v>
      </c>
      <c r="D477" s="25"/>
      <c r="E477" s="6">
        <v>14</v>
      </c>
      <c r="F477" s="28" t="s">
        <v>19</v>
      </c>
      <c r="G477" s="28" t="s">
        <v>14</v>
      </c>
      <c r="H477" s="1">
        <v>1.3</v>
      </c>
      <c r="I477" s="1" t="s">
        <v>107</v>
      </c>
      <c r="J477" s="1" t="s">
        <v>107</v>
      </c>
      <c r="K477" s="1">
        <v>4.87</v>
      </c>
      <c r="L477" s="1">
        <v>0.01</v>
      </c>
    </row>
    <row r="478" spans="1:17" x14ac:dyDescent="0.25">
      <c r="A478" s="31" t="s">
        <v>47</v>
      </c>
      <c r="C478" s="5">
        <v>40841</v>
      </c>
      <c r="D478" s="25"/>
      <c r="E478" s="6">
        <v>15</v>
      </c>
      <c r="F478" s="28" t="s">
        <v>20</v>
      </c>
      <c r="G478" s="28" t="s">
        <v>14</v>
      </c>
      <c r="H478" s="1">
        <v>2.2000000000000002</v>
      </c>
      <c r="I478" s="1" t="s">
        <v>107</v>
      </c>
      <c r="J478" s="1" t="s">
        <v>107</v>
      </c>
      <c r="K478" s="1">
        <v>45.4</v>
      </c>
      <c r="L478" s="1">
        <v>0.19</v>
      </c>
    </row>
    <row r="479" spans="1:17" x14ac:dyDescent="0.25">
      <c r="A479" s="31" t="s">
        <v>47</v>
      </c>
      <c r="C479" s="5">
        <v>40841</v>
      </c>
      <c r="D479" s="25"/>
      <c r="E479" s="6">
        <v>16</v>
      </c>
      <c r="F479" s="28" t="s">
        <v>20</v>
      </c>
      <c r="G479" s="28" t="s">
        <v>14</v>
      </c>
      <c r="H479" s="1">
        <v>2.2000000000000002</v>
      </c>
      <c r="I479" s="1" t="s">
        <v>107</v>
      </c>
      <c r="J479" s="1" t="s">
        <v>107</v>
      </c>
      <c r="K479" s="1">
        <v>28.3</v>
      </c>
      <c r="L479" s="1">
        <v>0.32</v>
      </c>
    </row>
    <row r="480" spans="1:17" x14ac:dyDescent="0.25">
      <c r="A480" s="31" t="s">
        <v>47</v>
      </c>
      <c r="C480" s="5">
        <v>40841</v>
      </c>
      <c r="D480" s="25"/>
      <c r="E480" s="6">
        <v>17</v>
      </c>
      <c r="F480" s="28" t="s">
        <v>20</v>
      </c>
      <c r="G480" s="28" t="s">
        <v>14</v>
      </c>
      <c r="H480" s="1">
        <v>0.9</v>
      </c>
      <c r="I480" s="1" t="s">
        <v>107</v>
      </c>
      <c r="J480" s="1" t="s">
        <v>107</v>
      </c>
      <c r="K480" s="1">
        <v>0.18</v>
      </c>
      <c r="L480" s="1">
        <v>6.07</v>
      </c>
    </row>
    <row r="481" spans="1:17" x14ac:dyDescent="0.25">
      <c r="A481" s="31" t="s">
        <v>47</v>
      </c>
      <c r="C481" s="5">
        <v>40841</v>
      </c>
      <c r="D481" s="25"/>
      <c r="E481" s="6">
        <v>18</v>
      </c>
      <c r="F481" s="28" t="s">
        <v>20</v>
      </c>
      <c r="G481" s="28" t="s">
        <v>14</v>
      </c>
      <c r="H481" s="1">
        <v>2.5</v>
      </c>
      <c r="I481" s="1" t="s">
        <v>107</v>
      </c>
      <c r="J481" s="1" t="s">
        <v>107</v>
      </c>
      <c r="K481" s="1">
        <v>14.7</v>
      </c>
      <c r="L481" s="1">
        <v>0.28000000000000003</v>
      </c>
    </row>
    <row r="482" spans="1:17" x14ac:dyDescent="0.25">
      <c r="A482" s="31" t="s">
        <v>47</v>
      </c>
      <c r="C482" s="5">
        <v>40841</v>
      </c>
      <c r="D482" s="25"/>
      <c r="E482" s="6">
        <v>19</v>
      </c>
      <c r="F482" s="28" t="s">
        <v>20</v>
      </c>
      <c r="G482" s="28" t="s">
        <v>14</v>
      </c>
      <c r="H482" s="1">
        <v>0.5</v>
      </c>
      <c r="I482" s="1" t="s">
        <v>107</v>
      </c>
      <c r="J482" s="1" t="s">
        <v>107</v>
      </c>
      <c r="K482" s="1">
        <v>24</v>
      </c>
      <c r="L482" s="1">
        <v>0.04</v>
      </c>
    </row>
    <row r="483" spans="1:17" x14ac:dyDescent="0.25">
      <c r="A483" s="31" t="s">
        <v>47</v>
      </c>
      <c r="C483" s="5">
        <v>40841</v>
      </c>
      <c r="D483" s="25"/>
      <c r="E483" s="6">
        <v>20</v>
      </c>
      <c r="F483" s="28" t="s">
        <v>20</v>
      </c>
      <c r="G483" s="28" t="s">
        <v>14</v>
      </c>
      <c r="H483" s="1">
        <v>0.04</v>
      </c>
      <c r="I483" s="1" t="s">
        <v>107</v>
      </c>
      <c r="J483" s="1" t="s">
        <v>107</v>
      </c>
      <c r="K483" s="1">
        <v>13.9</v>
      </c>
      <c r="L483" s="1">
        <v>0.01</v>
      </c>
    </row>
    <row r="484" spans="1:17" x14ac:dyDescent="0.25">
      <c r="A484" s="31" t="s">
        <v>47</v>
      </c>
      <c r="C484" s="5">
        <v>40870</v>
      </c>
      <c r="D484" s="25"/>
      <c r="E484" s="6">
        <v>1</v>
      </c>
      <c r="F484" s="28" t="s">
        <v>13</v>
      </c>
      <c r="G484" s="28" t="s">
        <v>14</v>
      </c>
      <c r="H484" s="1">
        <v>0</v>
      </c>
      <c r="I484" s="1" t="s">
        <v>107</v>
      </c>
      <c r="J484" s="1" t="s">
        <v>107</v>
      </c>
      <c r="K484" s="1" t="s">
        <v>107</v>
      </c>
      <c r="L484" s="1" t="s">
        <v>107</v>
      </c>
      <c r="Q484" s="12" t="s">
        <v>58</v>
      </c>
    </row>
    <row r="485" spans="1:17" x14ac:dyDescent="0.25">
      <c r="A485" s="31" t="s">
        <v>47</v>
      </c>
      <c r="C485" s="5">
        <v>40870</v>
      </c>
      <c r="D485" s="25"/>
      <c r="E485" s="6">
        <v>2</v>
      </c>
      <c r="F485" s="28" t="s">
        <v>13</v>
      </c>
      <c r="G485" s="28" t="s">
        <v>14</v>
      </c>
      <c r="H485" s="1">
        <v>0</v>
      </c>
      <c r="I485" s="1" t="s">
        <v>107</v>
      </c>
      <c r="J485" s="1" t="s">
        <v>107</v>
      </c>
      <c r="K485" s="1" t="s">
        <v>107</v>
      </c>
      <c r="L485" s="1" t="s">
        <v>107</v>
      </c>
      <c r="Q485" s="12" t="s">
        <v>58</v>
      </c>
    </row>
    <row r="486" spans="1:17" x14ac:dyDescent="0.25">
      <c r="A486" s="31" t="s">
        <v>47</v>
      </c>
      <c r="C486" s="5">
        <v>40870</v>
      </c>
      <c r="D486" s="25"/>
      <c r="E486" s="6">
        <v>3</v>
      </c>
      <c r="F486" s="28" t="s">
        <v>13</v>
      </c>
      <c r="G486" s="28" t="s">
        <v>14</v>
      </c>
      <c r="H486" s="1">
        <v>0</v>
      </c>
      <c r="I486" s="1" t="s">
        <v>107</v>
      </c>
      <c r="J486" s="1" t="s">
        <v>107</v>
      </c>
      <c r="K486" s="1" t="s">
        <v>107</v>
      </c>
      <c r="L486" s="1" t="s">
        <v>107</v>
      </c>
      <c r="Q486" s="12" t="s">
        <v>58</v>
      </c>
    </row>
    <row r="487" spans="1:17" x14ac:dyDescent="0.25">
      <c r="A487" s="31" t="s">
        <v>47</v>
      </c>
      <c r="C487" s="5">
        <v>40870</v>
      </c>
      <c r="D487" s="25"/>
      <c r="E487" s="6">
        <v>4</v>
      </c>
      <c r="F487" s="28" t="s">
        <v>15</v>
      </c>
      <c r="G487" s="28" t="s">
        <v>14</v>
      </c>
      <c r="H487" s="1">
        <v>0</v>
      </c>
      <c r="I487" s="1" t="s">
        <v>107</v>
      </c>
      <c r="J487" s="1" t="s">
        <v>107</v>
      </c>
      <c r="K487" s="1" t="s">
        <v>107</v>
      </c>
      <c r="L487" s="1" t="s">
        <v>107</v>
      </c>
      <c r="Q487" s="12" t="s">
        <v>58</v>
      </c>
    </row>
    <row r="488" spans="1:17" x14ac:dyDescent="0.25">
      <c r="A488" s="31" t="s">
        <v>47</v>
      </c>
      <c r="C488" s="5">
        <v>40870</v>
      </c>
      <c r="D488" s="25"/>
      <c r="E488" s="6">
        <v>5</v>
      </c>
      <c r="F488" s="28" t="s">
        <v>15</v>
      </c>
      <c r="G488" s="28" t="s">
        <v>14</v>
      </c>
      <c r="H488" s="1">
        <v>0.04</v>
      </c>
      <c r="I488" s="1" t="s">
        <v>107</v>
      </c>
      <c r="J488" s="1" t="s">
        <v>107</v>
      </c>
      <c r="K488" s="1">
        <v>14.3</v>
      </c>
      <c r="L488" s="1">
        <v>0.01</v>
      </c>
    </row>
    <row r="489" spans="1:17" x14ac:dyDescent="0.25">
      <c r="A489" s="31" t="s">
        <v>47</v>
      </c>
      <c r="C489" s="5">
        <v>40870</v>
      </c>
      <c r="D489" s="25"/>
      <c r="E489" s="6">
        <v>6</v>
      </c>
      <c r="F489" s="28" t="s">
        <v>17</v>
      </c>
      <c r="G489" s="28" t="s">
        <v>14</v>
      </c>
      <c r="H489" s="1">
        <v>2.2000000000000002</v>
      </c>
      <c r="I489" s="1" t="s">
        <v>107</v>
      </c>
      <c r="J489" s="1" t="s">
        <v>107</v>
      </c>
      <c r="K489" s="1">
        <v>1.48</v>
      </c>
      <c r="L489" s="1">
        <v>1.1100000000000001</v>
      </c>
    </row>
    <row r="490" spans="1:17" x14ac:dyDescent="0.25">
      <c r="A490" s="31" t="s">
        <v>47</v>
      </c>
      <c r="C490" s="5">
        <v>40870</v>
      </c>
      <c r="D490" s="25"/>
      <c r="E490" s="6">
        <v>7</v>
      </c>
      <c r="F490" s="28" t="s">
        <v>17</v>
      </c>
      <c r="G490" s="28" t="s">
        <v>14</v>
      </c>
      <c r="H490" s="1">
        <v>0.5</v>
      </c>
      <c r="I490" s="1" t="s">
        <v>107</v>
      </c>
      <c r="J490" s="1" t="s">
        <v>107</v>
      </c>
      <c r="K490" s="1">
        <v>6.36</v>
      </c>
      <c r="L490" s="1">
        <v>0.02</v>
      </c>
    </row>
    <row r="491" spans="1:17" x14ac:dyDescent="0.25">
      <c r="A491" s="31" t="s">
        <v>47</v>
      </c>
      <c r="C491" s="5">
        <v>40870</v>
      </c>
      <c r="D491" s="25"/>
      <c r="E491" s="6">
        <v>8</v>
      </c>
      <c r="F491" s="28" t="s">
        <v>17</v>
      </c>
      <c r="G491" s="28" t="s">
        <v>14</v>
      </c>
      <c r="H491" s="1">
        <v>0.9</v>
      </c>
      <c r="I491" s="1" t="s">
        <v>107</v>
      </c>
      <c r="J491" s="1" t="s">
        <v>107</v>
      </c>
      <c r="K491" s="1">
        <v>27.6</v>
      </c>
      <c r="L491" s="1">
        <v>0.01</v>
      </c>
    </row>
    <row r="492" spans="1:17" x14ac:dyDescent="0.25">
      <c r="A492" s="31" t="s">
        <v>47</v>
      </c>
      <c r="C492" s="5">
        <v>40870</v>
      </c>
      <c r="D492" s="25"/>
      <c r="E492" s="6">
        <v>9</v>
      </c>
      <c r="F492" s="28" t="s">
        <v>18</v>
      </c>
      <c r="G492" s="28" t="s">
        <v>14</v>
      </c>
      <c r="H492" s="1">
        <v>1.4</v>
      </c>
      <c r="I492" s="1" t="s">
        <v>107</v>
      </c>
      <c r="J492" s="1" t="s">
        <v>107</v>
      </c>
      <c r="K492" s="1">
        <v>0.09</v>
      </c>
      <c r="L492" s="1">
        <v>1.42</v>
      </c>
    </row>
    <row r="493" spans="1:17" x14ac:dyDescent="0.25">
      <c r="A493" s="31" t="s">
        <v>47</v>
      </c>
      <c r="C493" s="5">
        <v>40870</v>
      </c>
      <c r="D493" s="25"/>
      <c r="E493" s="6">
        <v>10</v>
      </c>
      <c r="F493" s="28" t="s">
        <v>18</v>
      </c>
      <c r="G493" s="28" t="s">
        <v>14</v>
      </c>
      <c r="H493" s="1">
        <v>0.05</v>
      </c>
      <c r="I493" s="1" t="s">
        <v>107</v>
      </c>
      <c r="J493" s="1" t="s">
        <v>107</v>
      </c>
      <c r="K493" s="1">
        <v>0.11</v>
      </c>
      <c r="L493" s="1">
        <v>1.32</v>
      </c>
    </row>
    <row r="494" spans="1:17" x14ac:dyDescent="0.25">
      <c r="A494" s="31" t="s">
        <v>47</v>
      </c>
      <c r="C494" s="5">
        <v>40870</v>
      </c>
      <c r="D494" s="25"/>
      <c r="E494" s="6">
        <v>11</v>
      </c>
      <c r="F494" s="28" t="s">
        <v>18</v>
      </c>
      <c r="G494" s="28" t="s">
        <v>14</v>
      </c>
      <c r="H494" s="1">
        <v>0.04</v>
      </c>
      <c r="I494" s="1" t="s">
        <v>107</v>
      </c>
      <c r="J494" s="1" t="s">
        <v>107</v>
      </c>
      <c r="K494" s="1">
        <v>37.1</v>
      </c>
      <c r="L494" s="1">
        <v>0.03</v>
      </c>
    </row>
    <row r="495" spans="1:17" x14ac:dyDescent="0.25">
      <c r="A495" s="31" t="s">
        <v>47</v>
      </c>
      <c r="C495" s="5">
        <v>40870</v>
      </c>
      <c r="D495" s="25"/>
      <c r="E495" s="6">
        <v>12</v>
      </c>
      <c r="F495" s="28" t="s">
        <v>19</v>
      </c>
      <c r="G495" s="28" t="s">
        <v>14</v>
      </c>
      <c r="H495" s="1">
        <v>0</v>
      </c>
      <c r="I495" s="1" t="s">
        <v>107</v>
      </c>
      <c r="J495" s="1" t="s">
        <v>107</v>
      </c>
      <c r="K495" s="1" t="s">
        <v>107</v>
      </c>
      <c r="L495" s="1" t="s">
        <v>107</v>
      </c>
      <c r="Q495" s="12" t="s">
        <v>58</v>
      </c>
    </row>
    <row r="496" spans="1:17" x14ac:dyDescent="0.25">
      <c r="A496" s="31" t="s">
        <v>47</v>
      </c>
      <c r="C496" s="5">
        <v>40870</v>
      </c>
      <c r="D496" s="25"/>
      <c r="E496" s="6">
        <v>13</v>
      </c>
      <c r="F496" s="28" t="s">
        <v>19</v>
      </c>
      <c r="G496" s="28" t="s">
        <v>14</v>
      </c>
      <c r="H496" s="1">
        <v>0.9</v>
      </c>
      <c r="I496" s="1" t="s">
        <v>107</v>
      </c>
      <c r="J496" s="1" t="s">
        <v>107</v>
      </c>
      <c r="K496" s="1">
        <v>1.55</v>
      </c>
      <c r="L496" s="1">
        <v>0.01</v>
      </c>
    </row>
    <row r="497" spans="1:17" x14ac:dyDescent="0.25">
      <c r="A497" s="31" t="s">
        <v>47</v>
      </c>
      <c r="C497" s="5">
        <v>40870</v>
      </c>
      <c r="D497" s="25"/>
      <c r="E497" s="6">
        <v>14</v>
      </c>
      <c r="F497" s="28" t="s">
        <v>19</v>
      </c>
      <c r="G497" s="28" t="s">
        <v>14</v>
      </c>
      <c r="H497" s="1">
        <v>1.3</v>
      </c>
      <c r="I497" s="1" t="s">
        <v>107</v>
      </c>
      <c r="J497" s="1" t="s">
        <v>107</v>
      </c>
      <c r="K497" s="1">
        <v>0.6</v>
      </c>
      <c r="L497" s="1">
        <v>0.01</v>
      </c>
    </row>
    <row r="498" spans="1:17" x14ac:dyDescent="0.25">
      <c r="A498" s="31" t="s">
        <v>47</v>
      </c>
      <c r="C498" s="5">
        <v>40870</v>
      </c>
      <c r="D498" s="25"/>
      <c r="E498" s="6">
        <v>15</v>
      </c>
      <c r="F498" s="28" t="s">
        <v>20</v>
      </c>
      <c r="G498" s="28" t="s">
        <v>14</v>
      </c>
      <c r="H498" s="1">
        <v>0.4</v>
      </c>
      <c r="I498" s="1" t="s">
        <v>107</v>
      </c>
      <c r="J498" s="1" t="s">
        <v>107</v>
      </c>
      <c r="K498" s="1">
        <v>25.9</v>
      </c>
      <c r="L498" s="1">
        <v>0.01</v>
      </c>
    </row>
    <row r="499" spans="1:17" x14ac:dyDescent="0.25">
      <c r="A499" s="31" t="s">
        <v>47</v>
      </c>
      <c r="C499" s="5">
        <v>40870</v>
      </c>
      <c r="D499" s="25"/>
      <c r="E499" s="6">
        <v>16</v>
      </c>
      <c r="F499" s="28" t="s">
        <v>20</v>
      </c>
      <c r="G499" s="28" t="s">
        <v>14</v>
      </c>
      <c r="H499" s="1">
        <v>0.6</v>
      </c>
      <c r="I499" s="1" t="s">
        <v>107</v>
      </c>
      <c r="J499" s="1" t="s">
        <v>107</v>
      </c>
      <c r="K499" s="1">
        <v>0.7</v>
      </c>
      <c r="L499" s="1">
        <v>0.01</v>
      </c>
    </row>
    <row r="500" spans="1:17" x14ac:dyDescent="0.25">
      <c r="A500" s="31" t="s">
        <v>47</v>
      </c>
      <c r="C500" s="5">
        <v>40870</v>
      </c>
      <c r="D500" s="25"/>
      <c r="E500" s="6">
        <v>17</v>
      </c>
      <c r="F500" s="28" t="s">
        <v>20</v>
      </c>
      <c r="G500" s="28" t="s">
        <v>14</v>
      </c>
      <c r="H500" s="1">
        <v>0.3</v>
      </c>
      <c r="I500" s="1" t="s">
        <v>107</v>
      </c>
      <c r="J500" s="1" t="s">
        <v>107</v>
      </c>
      <c r="K500" s="1">
        <v>0.24</v>
      </c>
      <c r="L500" s="1">
        <v>3.87</v>
      </c>
    </row>
    <row r="501" spans="1:17" x14ac:dyDescent="0.25">
      <c r="A501" s="31" t="s">
        <v>47</v>
      </c>
      <c r="C501" s="5">
        <v>40870</v>
      </c>
      <c r="D501" s="25"/>
      <c r="E501" s="6">
        <v>18</v>
      </c>
      <c r="F501" s="28" t="s">
        <v>20</v>
      </c>
      <c r="G501" s="28" t="s">
        <v>14</v>
      </c>
      <c r="H501" s="1">
        <v>3.6</v>
      </c>
      <c r="I501" s="1" t="s">
        <v>107</v>
      </c>
      <c r="J501" s="1" t="s">
        <v>107</v>
      </c>
      <c r="K501" s="1">
        <v>5.0599999999999996</v>
      </c>
      <c r="L501" s="1">
        <v>4.9000000000000004</v>
      </c>
    </row>
    <row r="502" spans="1:17" x14ac:dyDescent="0.25">
      <c r="A502" s="31" t="s">
        <v>47</v>
      </c>
      <c r="C502" s="5">
        <v>40870</v>
      </c>
      <c r="D502" s="25"/>
      <c r="E502" s="6">
        <v>19</v>
      </c>
      <c r="F502" s="28" t="s">
        <v>20</v>
      </c>
      <c r="G502" s="28" t="s">
        <v>14</v>
      </c>
      <c r="H502" s="1">
        <v>0.9</v>
      </c>
      <c r="I502" s="1" t="s">
        <v>107</v>
      </c>
      <c r="J502" s="1" t="s">
        <v>107</v>
      </c>
      <c r="K502" s="1">
        <v>20.7</v>
      </c>
      <c r="L502" s="1">
        <v>0.01</v>
      </c>
    </row>
    <row r="503" spans="1:17" x14ac:dyDescent="0.25">
      <c r="A503" s="31" t="s">
        <v>47</v>
      </c>
      <c r="C503" s="5">
        <v>40870</v>
      </c>
      <c r="D503" s="25"/>
      <c r="E503" s="6">
        <v>20</v>
      </c>
      <c r="F503" s="28" t="s">
        <v>20</v>
      </c>
      <c r="G503" s="28" t="s">
        <v>14</v>
      </c>
      <c r="H503" s="1">
        <v>0.6</v>
      </c>
      <c r="I503" s="1" t="s">
        <v>107</v>
      </c>
      <c r="J503" s="1" t="s">
        <v>107</v>
      </c>
      <c r="K503" s="1">
        <v>9.67</v>
      </c>
      <c r="L503" s="1">
        <v>0.01</v>
      </c>
    </row>
    <row r="504" spans="1:17" x14ac:dyDescent="0.25">
      <c r="A504" s="31" t="s">
        <v>47</v>
      </c>
      <c r="C504" s="5">
        <v>40890</v>
      </c>
      <c r="D504" s="25"/>
      <c r="E504" s="6">
        <v>1</v>
      </c>
      <c r="F504" s="28" t="s">
        <v>13</v>
      </c>
      <c r="G504" s="28" t="s">
        <v>14</v>
      </c>
      <c r="H504" s="1">
        <v>0</v>
      </c>
      <c r="I504" s="1" t="s">
        <v>107</v>
      </c>
      <c r="J504" s="1" t="s">
        <v>107</v>
      </c>
      <c r="K504" s="1" t="s">
        <v>107</v>
      </c>
      <c r="L504" s="1" t="s">
        <v>107</v>
      </c>
      <c r="Q504" s="12" t="s">
        <v>58</v>
      </c>
    </row>
    <row r="505" spans="1:17" x14ac:dyDescent="0.25">
      <c r="A505" s="31" t="s">
        <v>47</v>
      </c>
      <c r="C505" s="5">
        <v>40890</v>
      </c>
      <c r="D505" s="25"/>
      <c r="E505" s="6">
        <v>2</v>
      </c>
      <c r="F505" s="28" t="s">
        <v>13</v>
      </c>
      <c r="G505" s="28" t="s">
        <v>14</v>
      </c>
      <c r="H505" s="1">
        <v>0</v>
      </c>
      <c r="I505" s="1" t="s">
        <v>107</v>
      </c>
      <c r="J505" s="1" t="s">
        <v>107</v>
      </c>
      <c r="K505" s="1" t="s">
        <v>107</v>
      </c>
      <c r="L505" s="1" t="s">
        <v>107</v>
      </c>
      <c r="Q505" s="12" t="s">
        <v>58</v>
      </c>
    </row>
    <row r="506" spans="1:17" x14ac:dyDescent="0.25">
      <c r="A506" s="31" t="s">
        <v>47</v>
      </c>
      <c r="C506" s="5">
        <v>40890</v>
      </c>
      <c r="D506" s="25"/>
      <c r="E506" s="6">
        <v>3</v>
      </c>
      <c r="F506" s="28" t="s">
        <v>13</v>
      </c>
      <c r="G506" s="28" t="s">
        <v>14</v>
      </c>
      <c r="H506" s="1">
        <v>0</v>
      </c>
      <c r="I506" s="1" t="s">
        <v>107</v>
      </c>
      <c r="J506" s="1" t="s">
        <v>107</v>
      </c>
      <c r="K506" s="1" t="s">
        <v>107</v>
      </c>
      <c r="L506" s="1" t="s">
        <v>107</v>
      </c>
      <c r="Q506" s="12" t="s">
        <v>58</v>
      </c>
    </row>
    <row r="507" spans="1:17" x14ac:dyDescent="0.25">
      <c r="A507" s="31" t="s">
        <v>47</v>
      </c>
      <c r="C507" s="5">
        <v>40890</v>
      </c>
      <c r="D507" s="25"/>
      <c r="E507" s="6">
        <v>4</v>
      </c>
      <c r="F507" s="28" t="s">
        <v>15</v>
      </c>
      <c r="G507" s="28" t="s">
        <v>14</v>
      </c>
      <c r="H507" s="1">
        <v>0</v>
      </c>
      <c r="I507" s="1" t="s">
        <v>107</v>
      </c>
      <c r="J507" s="1" t="s">
        <v>107</v>
      </c>
      <c r="K507" s="1" t="s">
        <v>107</v>
      </c>
      <c r="L507" s="1" t="s">
        <v>107</v>
      </c>
      <c r="Q507" s="12" t="s">
        <v>58</v>
      </c>
    </row>
    <row r="508" spans="1:17" x14ac:dyDescent="0.25">
      <c r="A508" s="31" t="s">
        <v>47</v>
      </c>
      <c r="C508" s="5">
        <v>40890</v>
      </c>
      <c r="D508" s="25"/>
      <c r="E508" s="6">
        <v>5</v>
      </c>
      <c r="F508" s="28" t="s">
        <v>15</v>
      </c>
      <c r="G508" s="28" t="s">
        <v>14</v>
      </c>
      <c r="H508" s="1">
        <v>0</v>
      </c>
      <c r="I508" s="1" t="s">
        <v>107</v>
      </c>
      <c r="J508" s="1" t="s">
        <v>107</v>
      </c>
      <c r="K508" s="1" t="s">
        <v>107</v>
      </c>
      <c r="L508" s="1" t="s">
        <v>107</v>
      </c>
      <c r="Q508" s="12" t="s">
        <v>58</v>
      </c>
    </row>
    <row r="509" spans="1:17" x14ac:dyDescent="0.25">
      <c r="A509" s="31" t="s">
        <v>47</v>
      </c>
      <c r="C509" s="5">
        <v>40890</v>
      </c>
      <c r="D509" s="25"/>
      <c r="E509" s="6">
        <v>6</v>
      </c>
      <c r="F509" s="28" t="s">
        <v>17</v>
      </c>
      <c r="G509" s="28" t="s">
        <v>14</v>
      </c>
      <c r="H509" s="1">
        <v>0</v>
      </c>
      <c r="I509" s="1" t="s">
        <v>107</v>
      </c>
      <c r="J509" s="1" t="s">
        <v>107</v>
      </c>
      <c r="K509" s="1" t="s">
        <v>107</v>
      </c>
      <c r="L509" s="1" t="s">
        <v>107</v>
      </c>
      <c r="Q509" s="12" t="s">
        <v>58</v>
      </c>
    </row>
    <row r="510" spans="1:17" x14ac:dyDescent="0.25">
      <c r="A510" s="31" t="s">
        <v>47</v>
      </c>
      <c r="C510" s="5">
        <v>40890</v>
      </c>
      <c r="D510" s="25"/>
      <c r="E510" s="6">
        <v>7</v>
      </c>
      <c r="F510" s="28" t="s">
        <v>17</v>
      </c>
      <c r="G510" s="28" t="s">
        <v>14</v>
      </c>
      <c r="H510" s="1">
        <v>0</v>
      </c>
      <c r="I510" s="1" t="s">
        <v>107</v>
      </c>
      <c r="J510" s="1" t="s">
        <v>107</v>
      </c>
      <c r="K510" s="1" t="s">
        <v>107</v>
      </c>
      <c r="L510" s="1" t="s">
        <v>107</v>
      </c>
      <c r="Q510" s="12" t="s">
        <v>58</v>
      </c>
    </row>
    <row r="511" spans="1:17" x14ac:dyDescent="0.25">
      <c r="A511" s="31" t="s">
        <v>47</v>
      </c>
      <c r="C511" s="5">
        <v>40890</v>
      </c>
      <c r="D511" s="25"/>
      <c r="E511" s="6">
        <v>8</v>
      </c>
      <c r="F511" s="28" t="s">
        <v>17</v>
      </c>
      <c r="G511" s="28" t="s">
        <v>14</v>
      </c>
      <c r="H511" s="1">
        <v>0</v>
      </c>
      <c r="I511" s="1" t="s">
        <v>107</v>
      </c>
      <c r="J511" s="1" t="s">
        <v>107</v>
      </c>
      <c r="K511" s="1" t="s">
        <v>107</v>
      </c>
      <c r="L511" s="1" t="s">
        <v>107</v>
      </c>
      <c r="Q511" s="12" t="s">
        <v>58</v>
      </c>
    </row>
    <row r="512" spans="1:17" x14ac:dyDescent="0.25">
      <c r="A512" s="31" t="s">
        <v>47</v>
      </c>
      <c r="C512" s="5">
        <v>40890</v>
      </c>
      <c r="D512" s="25"/>
      <c r="E512" s="6">
        <v>9</v>
      </c>
      <c r="F512" s="28" t="s">
        <v>18</v>
      </c>
      <c r="G512" s="28" t="s">
        <v>14</v>
      </c>
      <c r="H512" s="1">
        <v>0</v>
      </c>
      <c r="I512" s="1" t="s">
        <v>107</v>
      </c>
      <c r="J512" s="1" t="s">
        <v>107</v>
      </c>
      <c r="K512" s="1" t="s">
        <v>107</v>
      </c>
      <c r="L512" s="1" t="s">
        <v>107</v>
      </c>
      <c r="Q512" s="12" t="s">
        <v>58</v>
      </c>
    </row>
    <row r="513" spans="1:17" x14ac:dyDescent="0.25">
      <c r="A513" s="31" t="s">
        <v>47</v>
      </c>
      <c r="C513" s="5">
        <v>40890</v>
      </c>
      <c r="D513" s="25"/>
      <c r="E513" s="6">
        <v>10</v>
      </c>
      <c r="F513" s="28" t="s">
        <v>18</v>
      </c>
      <c r="G513" s="28" t="s">
        <v>14</v>
      </c>
      <c r="H513" s="1">
        <v>0</v>
      </c>
      <c r="I513" s="1" t="s">
        <v>107</v>
      </c>
      <c r="J513" s="1" t="s">
        <v>107</v>
      </c>
      <c r="K513" s="1" t="s">
        <v>107</v>
      </c>
      <c r="L513" s="1" t="s">
        <v>107</v>
      </c>
      <c r="Q513" s="12" t="s">
        <v>58</v>
      </c>
    </row>
    <row r="514" spans="1:17" x14ac:dyDescent="0.25">
      <c r="A514" s="31" t="s">
        <v>47</v>
      </c>
      <c r="C514" s="5">
        <v>40890</v>
      </c>
      <c r="D514" s="25"/>
      <c r="E514" s="6">
        <v>11</v>
      </c>
      <c r="F514" s="28" t="s">
        <v>18</v>
      </c>
      <c r="G514" s="28" t="s">
        <v>14</v>
      </c>
      <c r="H514" s="1">
        <v>0</v>
      </c>
      <c r="I514" s="1" t="s">
        <v>107</v>
      </c>
      <c r="J514" s="1" t="s">
        <v>107</v>
      </c>
      <c r="K514" s="1" t="s">
        <v>107</v>
      </c>
      <c r="L514" s="1" t="s">
        <v>107</v>
      </c>
      <c r="Q514" s="12" t="s">
        <v>58</v>
      </c>
    </row>
    <row r="515" spans="1:17" x14ac:dyDescent="0.25">
      <c r="A515" s="31" t="s">
        <v>47</v>
      </c>
      <c r="C515" s="5">
        <v>40890</v>
      </c>
      <c r="D515" s="25"/>
      <c r="E515" s="6">
        <v>12</v>
      </c>
      <c r="F515" s="28" t="s">
        <v>19</v>
      </c>
      <c r="G515" s="28" t="s">
        <v>14</v>
      </c>
      <c r="H515" s="1">
        <v>0</v>
      </c>
      <c r="I515" s="1" t="s">
        <v>107</v>
      </c>
      <c r="J515" s="1" t="s">
        <v>107</v>
      </c>
      <c r="K515" s="1" t="s">
        <v>107</v>
      </c>
      <c r="L515" s="1" t="s">
        <v>107</v>
      </c>
      <c r="Q515" s="12" t="s">
        <v>58</v>
      </c>
    </row>
    <row r="516" spans="1:17" x14ac:dyDescent="0.25">
      <c r="A516" s="31" t="s">
        <v>47</v>
      </c>
      <c r="C516" s="5">
        <v>40890</v>
      </c>
      <c r="D516" s="25"/>
      <c r="E516" s="6">
        <v>13</v>
      </c>
      <c r="F516" s="28" t="s">
        <v>19</v>
      </c>
      <c r="G516" s="28" t="s">
        <v>14</v>
      </c>
      <c r="H516" s="1">
        <v>0</v>
      </c>
      <c r="I516" s="1" t="s">
        <v>107</v>
      </c>
      <c r="J516" s="1" t="s">
        <v>107</v>
      </c>
      <c r="K516" s="1" t="s">
        <v>107</v>
      </c>
      <c r="L516" s="1" t="s">
        <v>107</v>
      </c>
      <c r="Q516" s="12" t="s">
        <v>58</v>
      </c>
    </row>
    <row r="517" spans="1:17" x14ac:dyDescent="0.25">
      <c r="A517" s="31" t="s">
        <v>47</v>
      </c>
      <c r="C517" s="5">
        <v>40890</v>
      </c>
      <c r="D517" s="25"/>
      <c r="E517" s="6">
        <v>14</v>
      </c>
      <c r="F517" s="28" t="s">
        <v>19</v>
      </c>
      <c r="G517" s="28" t="s">
        <v>14</v>
      </c>
      <c r="H517" s="1">
        <v>0</v>
      </c>
      <c r="I517" s="1" t="s">
        <v>107</v>
      </c>
      <c r="J517" s="1" t="s">
        <v>107</v>
      </c>
      <c r="K517" s="1" t="s">
        <v>107</v>
      </c>
      <c r="L517" s="1" t="s">
        <v>107</v>
      </c>
      <c r="Q517" s="12" t="s">
        <v>58</v>
      </c>
    </row>
    <row r="518" spans="1:17" x14ac:dyDescent="0.25">
      <c r="A518" s="31" t="s">
        <v>47</v>
      </c>
      <c r="C518" s="5">
        <v>40890</v>
      </c>
      <c r="D518" s="25"/>
      <c r="E518" s="6">
        <v>15</v>
      </c>
      <c r="F518" s="28" t="s">
        <v>20</v>
      </c>
      <c r="G518" s="28" t="s">
        <v>14</v>
      </c>
      <c r="H518" s="1">
        <v>0</v>
      </c>
      <c r="I518" s="1" t="s">
        <v>107</v>
      </c>
      <c r="J518" s="1" t="s">
        <v>107</v>
      </c>
      <c r="K518" s="1" t="s">
        <v>107</v>
      </c>
      <c r="L518" s="1" t="s">
        <v>107</v>
      </c>
      <c r="Q518" s="12" t="s">
        <v>58</v>
      </c>
    </row>
    <row r="519" spans="1:17" x14ac:dyDescent="0.25">
      <c r="A519" s="31" t="s">
        <v>47</v>
      </c>
      <c r="C519" s="5">
        <v>40890</v>
      </c>
      <c r="D519" s="25"/>
      <c r="E519" s="6">
        <v>16</v>
      </c>
      <c r="F519" s="28" t="s">
        <v>20</v>
      </c>
      <c r="G519" s="28" t="s">
        <v>14</v>
      </c>
      <c r="H519" s="1">
        <v>0.5</v>
      </c>
      <c r="I519" s="1" t="s">
        <v>107</v>
      </c>
      <c r="J519" s="1" t="s">
        <v>107</v>
      </c>
      <c r="K519" s="1">
        <v>7.2</v>
      </c>
      <c r="L519" s="1">
        <v>2.09</v>
      </c>
    </row>
    <row r="520" spans="1:17" x14ac:dyDescent="0.25">
      <c r="A520" s="31" t="s">
        <v>47</v>
      </c>
      <c r="C520" s="5">
        <v>40890</v>
      </c>
      <c r="D520" s="25"/>
      <c r="E520" s="6">
        <v>17</v>
      </c>
      <c r="F520" s="28" t="s">
        <v>20</v>
      </c>
      <c r="G520" s="28" t="s">
        <v>14</v>
      </c>
      <c r="H520" s="1">
        <v>1.4</v>
      </c>
      <c r="I520" s="1" t="s">
        <v>107</v>
      </c>
      <c r="J520" s="1" t="s">
        <v>107</v>
      </c>
      <c r="K520" s="1">
        <v>6.32</v>
      </c>
      <c r="L520" s="1">
        <v>0.89</v>
      </c>
    </row>
    <row r="521" spans="1:17" x14ac:dyDescent="0.25">
      <c r="A521" s="31" t="s">
        <v>47</v>
      </c>
      <c r="C521" s="5">
        <v>40890</v>
      </c>
      <c r="D521" s="25"/>
      <c r="E521" s="6">
        <v>18</v>
      </c>
      <c r="F521" s="28" t="s">
        <v>20</v>
      </c>
      <c r="G521" s="28" t="s">
        <v>14</v>
      </c>
      <c r="H521" s="1">
        <v>0</v>
      </c>
      <c r="I521" s="1" t="s">
        <v>107</v>
      </c>
      <c r="J521" s="1" t="s">
        <v>107</v>
      </c>
      <c r="K521" s="1" t="s">
        <v>107</v>
      </c>
      <c r="L521" s="1" t="s">
        <v>107</v>
      </c>
      <c r="Q521" s="12" t="s">
        <v>58</v>
      </c>
    </row>
    <row r="522" spans="1:17" x14ac:dyDescent="0.25">
      <c r="A522" s="31" t="s">
        <v>47</v>
      </c>
      <c r="C522" s="5">
        <v>40890</v>
      </c>
      <c r="D522" s="25"/>
      <c r="E522" s="6">
        <v>19</v>
      </c>
      <c r="F522" s="28" t="s">
        <v>20</v>
      </c>
      <c r="G522" s="28" t="s">
        <v>14</v>
      </c>
      <c r="H522" s="1">
        <v>0.25</v>
      </c>
      <c r="I522" s="1" t="s">
        <v>107</v>
      </c>
      <c r="J522" s="1" t="s">
        <v>107</v>
      </c>
      <c r="K522" s="1">
        <v>11.1</v>
      </c>
      <c r="L522" s="1">
        <v>0.03</v>
      </c>
    </row>
    <row r="523" spans="1:17" x14ac:dyDescent="0.25">
      <c r="A523" s="31" t="s">
        <v>47</v>
      </c>
      <c r="C523" s="5">
        <v>40890</v>
      </c>
      <c r="D523" s="25"/>
      <c r="E523" s="6">
        <v>20</v>
      </c>
      <c r="F523" s="28" t="s">
        <v>20</v>
      </c>
      <c r="G523" s="28" t="s">
        <v>14</v>
      </c>
      <c r="H523" s="1">
        <v>0.9</v>
      </c>
      <c r="I523" s="1" t="s">
        <v>107</v>
      </c>
      <c r="J523" s="1" t="s">
        <v>107</v>
      </c>
      <c r="K523" s="1">
        <v>2.5299999999999998</v>
      </c>
      <c r="L523" s="1">
        <v>0.2</v>
      </c>
    </row>
    <row r="524" spans="1:17" x14ac:dyDescent="0.25">
      <c r="A524" s="31" t="s">
        <v>47</v>
      </c>
      <c r="C524" s="5">
        <v>40926</v>
      </c>
      <c r="D524" s="25"/>
      <c r="E524" s="6">
        <v>1</v>
      </c>
      <c r="F524" s="28" t="s">
        <v>13</v>
      </c>
      <c r="G524" s="28" t="s">
        <v>14</v>
      </c>
      <c r="H524" s="1">
        <v>12.2</v>
      </c>
      <c r="I524" s="1" t="s">
        <v>107</v>
      </c>
      <c r="J524" s="1" t="s">
        <v>107</v>
      </c>
      <c r="K524" s="1">
        <v>2.83</v>
      </c>
      <c r="L524" s="1">
        <v>0.06</v>
      </c>
    </row>
    <row r="525" spans="1:17" x14ac:dyDescent="0.25">
      <c r="A525" s="31" t="s">
        <v>47</v>
      </c>
      <c r="C525" s="5">
        <v>40926</v>
      </c>
      <c r="D525" s="25"/>
      <c r="E525" s="6">
        <v>2</v>
      </c>
      <c r="F525" s="28" t="s">
        <v>13</v>
      </c>
      <c r="G525" s="28" t="s">
        <v>14</v>
      </c>
      <c r="H525" s="1">
        <v>13.6</v>
      </c>
      <c r="I525" s="1" t="s">
        <v>107</v>
      </c>
      <c r="J525" s="1" t="s">
        <v>107</v>
      </c>
      <c r="K525" s="1">
        <v>0.09</v>
      </c>
      <c r="L525" s="1">
        <v>0.01</v>
      </c>
    </row>
    <row r="526" spans="1:17" x14ac:dyDescent="0.25">
      <c r="A526" s="31" t="s">
        <v>47</v>
      </c>
      <c r="C526" s="5">
        <v>40926</v>
      </c>
      <c r="D526" s="25"/>
      <c r="E526" s="6">
        <v>3</v>
      </c>
      <c r="F526" s="28" t="s">
        <v>13</v>
      </c>
      <c r="G526" s="28" t="s">
        <v>14</v>
      </c>
      <c r="H526" s="1">
        <v>0.6</v>
      </c>
      <c r="I526" s="1" t="s">
        <v>107</v>
      </c>
      <c r="J526" s="1" t="s">
        <v>107</v>
      </c>
      <c r="K526" s="1">
        <v>5.77</v>
      </c>
      <c r="L526" s="1">
        <v>0.01</v>
      </c>
    </row>
    <row r="527" spans="1:17" x14ac:dyDescent="0.25">
      <c r="A527" s="31" t="s">
        <v>47</v>
      </c>
      <c r="C527" s="5">
        <v>40926</v>
      </c>
      <c r="D527" s="25"/>
      <c r="E527" s="6">
        <v>4</v>
      </c>
      <c r="F527" s="28" t="s">
        <v>15</v>
      </c>
      <c r="G527" s="28" t="s">
        <v>14</v>
      </c>
      <c r="H527" s="1">
        <v>1.9</v>
      </c>
      <c r="I527" s="1" t="s">
        <v>107</v>
      </c>
      <c r="J527" s="1" t="s">
        <v>107</v>
      </c>
      <c r="K527" s="1">
        <v>9.73</v>
      </c>
      <c r="L527" s="1">
        <v>0.02</v>
      </c>
    </row>
    <row r="528" spans="1:17" x14ac:dyDescent="0.25">
      <c r="A528" s="31" t="s">
        <v>47</v>
      </c>
      <c r="C528" s="5">
        <v>40926</v>
      </c>
      <c r="D528" s="25"/>
      <c r="E528" s="6">
        <v>5</v>
      </c>
      <c r="F528" s="28" t="s">
        <v>15</v>
      </c>
      <c r="G528" s="28" t="s">
        <v>14</v>
      </c>
      <c r="H528" s="1">
        <v>3.5</v>
      </c>
      <c r="I528" s="1" t="s">
        <v>107</v>
      </c>
      <c r="J528" s="1" t="s">
        <v>107</v>
      </c>
      <c r="K528" s="1">
        <v>7.56</v>
      </c>
      <c r="L528" s="1">
        <v>0.03</v>
      </c>
    </row>
    <row r="529" spans="1:12" x14ac:dyDescent="0.25">
      <c r="A529" s="31" t="s">
        <v>47</v>
      </c>
      <c r="C529" s="5">
        <v>40926</v>
      </c>
      <c r="D529" s="25"/>
      <c r="E529" s="6">
        <v>6</v>
      </c>
      <c r="F529" s="28" t="s">
        <v>17</v>
      </c>
      <c r="G529" s="28" t="s">
        <v>14</v>
      </c>
      <c r="H529" s="1">
        <v>2.8</v>
      </c>
      <c r="I529" s="1" t="s">
        <v>107</v>
      </c>
      <c r="J529" s="1" t="s">
        <v>107</v>
      </c>
      <c r="K529" s="1">
        <v>38.700000000000003</v>
      </c>
      <c r="L529" s="1">
        <v>0.01</v>
      </c>
    </row>
    <row r="530" spans="1:12" x14ac:dyDescent="0.25">
      <c r="A530" s="31" t="s">
        <v>47</v>
      </c>
      <c r="C530" s="5">
        <v>40926</v>
      </c>
      <c r="D530" s="25"/>
      <c r="E530" s="6">
        <v>7</v>
      </c>
      <c r="F530" s="28" t="s">
        <v>17</v>
      </c>
      <c r="G530" s="28" t="s">
        <v>14</v>
      </c>
      <c r="H530" s="1">
        <v>0.6</v>
      </c>
      <c r="I530" s="1" t="s">
        <v>107</v>
      </c>
      <c r="J530" s="1" t="s">
        <v>107</v>
      </c>
      <c r="K530" s="1">
        <v>27.2</v>
      </c>
      <c r="L530" s="1">
        <v>0.01</v>
      </c>
    </row>
    <row r="531" spans="1:12" x14ac:dyDescent="0.25">
      <c r="A531" s="31" t="s">
        <v>47</v>
      </c>
      <c r="C531" s="5">
        <v>40926</v>
      </c>
      <c r="D531" s="25"/>
      <c r="E531" s="6">
        <v>8</v>
      </c>
      <c r="F531" s="28" t="s">
        <v>17</v>
      </c>
      <c r="G531" s="28" t="s">
        <v>14</v>
      </c>
      <c r="H531" s="1">
        <v>1.8</v>
      </c>
      <c r="I531" s="1" t="s">
        <v>107</v>
      </c>
      <c r="J531" s="1" t="s">
        <v>107</v>
      </c>
      <c r="K531" s="1">
        <v>42</v>
      </c>
      <c r="L531" s="1">
        <v>0.01</v>
      </c>
    </row>
    <row r="532" spans="1:12" x14ac:dyDescent="0.25">
      <c r="A532" s="31" t="s">
        <v>47</v>
      </c>
      <c r="C532" s="5">
        <v>40926</v>
      </c>
      <c r="D532" s="25"/>
      <c r="E532" s="6">
        <v>9</v>
      </c>
      <c r="F532" s="28" t="s">
        <v>18</v>
      </c>
      <c r="G532" s="28" t="s">
        <v>14</v>
      </c>
      <c r="H532" s="1">
        <v>1.5</v>
      </c>
      <c r="I532" s="1" t="s">
        <v>107</v>
      </c>
      <c r="J532" s="1" t="s">
        <v>107</v>
      </c>
      <c r="K532" s="1">
        <v>62.5</v>
      </c>
      <c r="L532" s="1">
        <v>0.1</v>
      </c>
    </row>
    <row r="533" spans="1:12" x14ac:dyDescent="0.25">
      <c r="A533" s="31" t="s">
        <v>47</v>
      </c>
      <c r="C533" s="5">
        <v>40926</v>
      </c>
      <c r="D533" s="25"/>
      <c r="E533" s="6">
        <v>10</v>
      </c>
      <c r="F533" s="28" t="s">
        <v>18</v>
      </c>
      <c r="G533" s="28" t="s">
        <v>14</v>
      </c>
      <c r="H533" s="1">
        <v>1.1000000000000001</v>
      </c>
      <c r="I533" s="1" t="s">
        <v>107</v>
      </c>
      <c r="J533" s="1" t="s">
        <v>107</v>
      </c>
      <c r="K533" s="1">
        <v>34.299999999999997</v>
      </c>
      <c r="L533" s="1">
        <v>0.01</v>
      </c>
    </row>
    <row r="534" spans="1:12" x14ac:dyDescent="0.25">
      <c r="A534" s="31" t="s">
        <v>47</v>
      </c>
      <c r="C534" s="5">
        <v>40926</v>
      </c>
      <c r="D534" s="25"/>
      <c r="E534" s="6">
        <v>11</v>
      </c>
      <c r="F534" s="28" t="s">
        <v>18</v>
      </c>
      <c r="G534" s="28" t="s">
        <v>14</v>
      </c>
      <c r="H534" s="1">
        <v>0.7</v>
      </c>
      <c r="I534" s="1" t="s">
        <v>107</v>
      </c>
      <c r="J534" s="1" t="s">
        <v>107</v>
      </c>
      <c r="K534" s="1">
        <v>71.599999999999994</v>
      </c>
      <c r="L534" s="1">
        <v>0.02</v>
      </c>
    </row>
    <row r="535" spans="1:12" x14ac:dyDescent="0.25">
      <c r="A535" s="31" t="s">
        <v>47</v>
      </c>
      <c r="C535" s="5">
        <v>40926</v>
      </c>
      <c r="D535" s="25"/>
      <c r="E535" s="6">
        <v>12</v>
      </c>
      <c r="F535" s="28" t="s">
        <v>19</v>
      </c>
      <c r="G535" s="28" t="s">
        <v>14</v>
      </c>
      <c r="H535" s="1">
        <v>1.1000000000000001</v>
      </c>
      <c r="I535" s="1" t="s">
        <v>107</v>
      </c>
      <c r="J535" s="1" t="s">
        <v>107</v>
      </c>
      <c r="K535" s="1">
        <v>16.899999999999999</v>
      </c>
      <c r="L535" s="1">
        <v>0.04</v>
      </c>
    </row>
    <row r="536" spans="1:12" x14ac:dyDescent="0.25">
      <c r="A536" s="31" t="s">
        <v>47</v>
      </c>
      <c r="C536" s="5">
        <v>40926</v>
      </c>
      <c r="D536" s="25"/>
      <c r="E536" s="6">
        <v>13</v>
      </c>
      <c r="F536" s="28" t="s">
        <v>19</v>
      </c>
      <c r="G536" s="28" t="s">
        <v>14</v>
      </c>
      <c r="H536" s="1">
        <v>1.4</v>
      </c>
      <c r="I536" s="1" t="s">
        <v>107</v>
      </c>
      <c r="J536" s="1" t="s">
        <v>107</v>
      </c>
      <c r="K536" s="1">
        <v>7.47</v>
      </c>
      <c r="L536" s="1">
        <v>0.01</v>
      </c>
    </row>
    <row r="537" spans="1:12" x14ac:dyDescent="0.25">
      <c r="A537" s="31" t="s">
        <v>47</v>
      </c>
      <c r="C537" s="5">
        <v>40926</v>
      </c>
      <c r="D537" s="25"/>
      <c r="E537" s="6">
        <v>14</v>
      </c>
      <c r="F537" s="28" t="s">
        <v>19</v>
      </c>
      <c r="G537" s="28" t="s">
        <v>14</v>
      </c>
      <c r="H537" s="1">
        <v>1</v>
      </c>
      <c r="I537" s="1" t="s">
        <v>107</v>
      </c>
      <c r="J537" s="1" t="s">
        <v>107</v>
      </c>
      <c r="K537" s="1">
        <v>6.5</v>
      </c>
      <c r="L537" s="1">
        <v>0.01</v>
      </c>
    </row>
    <row r="538" spans="1:12" x14ac:dyDescent="0.25">
      <c r="A538" s="31" t="s">
        <v>47</v>
      </c>
      <c r="C538" s="5">
        <v>40926</v>
      </c>
      <c r="D538" s="25"/>
      <c r="E538" s="6">
        <v>15</v>
      </c>
      <c r="F538" s="28" t="s">
        <v>20</v>
      </c>
      <c r="G538" s="28" t="s">
        <v>14</v>
      </c>
      <c r="H538" s="1">
        <v>5</v>
      </c>
      <c r="I538" s="1" t="s">
        <v>107</v>
      </c>
      <c r="J538" s="1" t="s">
        <v>107</v>
      </c>
      <c r="K538" s="1">
        <v>2.57</v>
      </c>
      <c r="L538" s="1">
        <v>0.45</v>
      </c>
    </row>
    <row r="539" spans="1:12" x14ac:dyDescent="0.25">
      <c r="A539" s="31" t="s">
        <v>47</v>
      </c>
      <c r="C539" s="5">
        <v>40926</v>
      </c>
      <c r="D539" s="25"/>
      <c r="E539" s="6">
        <v>16</v>
      </c>
      <c r="F539" s="28" t="s">
        <v>20</v>
      </c>
      <c r="G539" s="28" t="s">
        <v>14</v>
      </c>
      <c r="H539" s="1">
        <v>4.7</v>
      </c>
      <c r="I539" s="1" t="s">
        <v>107</v>
      </c>
      <c r="J539" s="1" t="s">
        <v>107</v>
      </c>
      <c r="K539" s="1">
        <v>34.299999999999997</v>
      </c>
      <c r="L539" s="1">
        <v>0.65</v>
      </c>
    </row>
    <row r="540" spans="1:12" x14ac:dyDescent="0.25">
      <c r="A540" s="31" t="s">
        <v>47</v>
      </c>
      <c r="C540" s="5">
        <v>40926</v>
      </c>
      <c r="D540" s="25"/>
      <c r="E540" s="6">
        <v>17</v>
      </c>
      <c r="F540" s="28" t="s">
        <v>20</v>
      </c>
      <c r="G540" s="28" t="s">
        <v>14</v>
      </c>
      <c r="H540" s="1">
        <v>3.3</v>
      </c>
      <c r="I540" s="1" t="s">
        <v>107</v>
      </c>
      <c r="J540" s="1" t="s">
        <v>107</v>
      </c>
      <c r="K540" s="1">
        <v>0.12</v>
      </c>
      <c r="L540" s="1">
        <v>1.6</v>
      </c>
    </row>
    <row r="541" spans="1:12" x14ac:dyDescent="0.25">
      <c r="A541" s="31" t="s">
        <v>47</v>
      </c>
      <c r="C541" s="5">
        <v>40926</v>
      </c>
      <c r="D541" s="25"/>
      <c r="E541" s="6">
        <v>18</v>
      </c>
      <c r="F541" s="28" t="s">
        <v>20</v>
      </c>
      <c r="G541" s="28" t="s">
        <v>14</v>
      </c>
      <c r="H541" s="1">
        <v>3.4</v>
      </c>
      <c r="I541" s="1" t="s">
        <v>107</v>
      </c>
      <c r="J541" s="1" t="s">
        <v>107</v>
      </c>
      <c r="K541" s="1">
        <v>195</v>
      </c>
      <c r="L541" s="1">
        <v>0.01</v>
      </c>
    </row>
    <row r="542" spans="1:12" x14ac:dyDescent="0.25">
      <c r="A542" s="31" t="s">
        <v>47</v>
      </c>
      <c r="C542" s="5">
        <v>40926</v>
      </c>
      <c r="D542" s="25"/>
      <c r="E542" s="6">
        <v>19</v>
      </c>
      <c r="F542" s="28" t="s">
        <v>20</v>
      </c>
      <c r="G542" s="28" t="s">
        <v>14</v>
      </c>
      <c r="H542" s="1">
        <v>1.7</v>
      </c>
      <c r="I542" s="1" t="s">
        <v>107</v>
      </c>
      <c r="J542" s="1" t="s">
        <v>107</v>
      </c>
      <c r="K542" s="1">
        <v>30.7</v>
      </c>
      <c r="L542" s="1">
        <v>0.05</v>
      </c>
    </row>
    <row r="543" spans="1:12" x14ac:dyDescent="0.25">
      <c r="A543" s="31" t="s">
        <v>47</v>
      </c>
      <c r="C543" s="5">
        <v>40926</v>
      </c>
      <c r="D543" s="25"/>
      <c r="E543" s="6">
        <v>20</v>
      </c>
      <c r="F543" s="28" t="s">
        <v>20</v>
      </c>
      <c r="G543" s="28" t="s">
        <v>14</v>
      </c>
      <c r="H543" s="1">
        <v>1.4</v>
      </c>
      <c r="I543" s="1" t="s">
        <v>107</v>
      </c>
      <c r="J543" s="1" t="s">
        <v>107</v>
      </c>
      <c r="K543" s="1">
        <v>11.2</v>
      </c>
      <c r="L543" s="1">
        <v>0.01</v>
      </c>
    </row>
    <row r="544" spans="1:12" x14ac:dyDescent="0.25">
      <c r="A544" s="31" t="s">
        <v>47</v>
      </c>
      <c r="C544" s="5">
        <v>40962</v>
      </c>
      <c r="D544" s="25"/>
      <c r="E544" s="6">
        <v>1</v>
      </c>
      <c r="F544" s="28" t="s">
        <v>13</v>
      </c>
      <c r="G544" s="28" t="s">
        <v>14</v>
      </c>
      <c r="H544" s="1">
        <v>0.2</v>
      </c>
      <c r="I544" s="1" t="s">
        <v>107</v>
      </c>
      <c r="J544" s="1" t="s">
        <v>107</v>
      </c>
      <c r="K544" s="1">
        <v>1.56</v>
      </c>
      <c r="L544" s="1">
        <v>0.09</v>
      </c>
    </row>
    <row r="545" spans="1:17" x14ac:dyDescent="0.25">
      <c r="A545" s="31" t="s">
        <v>47</v>
      </c>
      <c r="C545" s="5">
        <v>40962</v>
      </c>
      <c r="D545" s="25"/>
      <c r="E545" s="6">
        <v>2</v>
      </c>
      <c r="F545" s="28" t="s">
        <v>13</v>
      </c>
      <c r="G545" s="28" t="s">
        <v>14</v>
      </c>
      <c r="H545" s="1">
        <v>0.3</v>
      </c>
      <c r="I545" s="1" t="s">
        <v>107</v>
      </c>
      <c r="J545" s="1" t="s">
        <v>107</v>
      </c>
      <c r="K545" s="1">
        <v>1.01</v>
      </c>
      <c r="L545" s="1">
        <v>0.01</v>
      </c>
    </row>
    <row r="546" spans="1:17" x14ac:dyDescent="0.25">
      <c r="A546" s="31" t="s">
        <v>47</v>
      </c>
      <c r="C546" s="5">
        <v>40962</v>
      </c>
      <c r="D546" s="25"/>
      <c r="E546" s="6">
        <v>3</v>
      </c>
      <c r="F546" s="28" t="s">
        <v>13</v>
      </c>
      <c r="G546" s="28" t="s">
        <v>14</v>
      </c>
      <c r="H546" s="1">
        <v>0</v>
      </c>
      <c r="I546" s="1" t="s">
        <v>107</v>
      </c>
      <c r="J546" s="1" t="s">
        <v>107</v>
      </c>
      <c r="K546" s="1" t="s">
        <v>107</v>
      </c>
      <c r="L546" s="1" t="s">
        <v>107</v>
      </c>
      <c r="Q546" s="12" t="s">
        <v>58</v>
      </c>
    </row>
    <row r="547" spans="1:17" x14ac:dyDescent="0.25">
      <c r="A547" s="31" t="s">
        <v>47</v>
      </c>
      <c r="C547" s="5">
        <v>40962</v>
      </c>
      <c r="D547" s="25"/>
      <c r="E547" s="6">
        <v>4</v>
      </c>
      <c r="F547" s="28" t="s">
        <v>15</v>
      </c>
      <c r="G547" s="28" t="s">
        <v>14</v>
      </c>
      <c r="H547" s="1">
        <v>0.1</v>
      </c>
      <c r="I547" s="1" t="s">
        <v>107</v>
      </c>
      <c r="J547" s="1" t="s">
        <v>107</v>
      </c>
      <c r="K547" s="1">
        <v>7.88</v>
      </c>
      <c r="L547" s="1">
        <v>0.02</v>
      </c>
    </row>
    <row r="548" spans="1:17" x14ac:dyDescent="0.25">
      <c r="A548" s="31" t="s">
        <v>47</v>
      </c>
      <c r="C548" s="5">
        <v>40962</v>
      </c>
      <c r="D548" s="25"/>
      <c r="E548" s="6">
        <v>5</v>
      </c>
      <c r="F548" s="28" t="s">
        <v>15</v>
      </c>
      <c r="G548" s="28" t="s">
        <v>14</v>
      </c>
      <c r="H548" s="1">
        <v>0</v>
      </c>
      <c r="I548" s="1" t="s">
        <v>107</v>
      </c>
      <c r="J548" s="1" t="s">
        <v>107</v>
      </c>
      <c r="K548" s="1" t="s">
        <v>107</v>
      </c>
      <c r="L548" s="1" t="s">
        <v>107</v>
      </c>
      <c r="Q548" s="12" t="s">
        <v>58</v>
      </c>
    </row>
    <row r="549" spans="1:17" x14ac:dyDescent="0.25">
      <c r="A549" s="31" t="s">
        <v>47</v>
      </c>
      <c r="C549" s="5">
        <v>40962</v>
      </c>
      <c r="D549" s="25"/>
      <c r="E549" s="6">
        <v>6</v>
      </c>
      <c r="F549" s="28" t="s">
        <v>17</v>
      </c>
      <c r="G549" s="28" t="s">
        <v>14</v>
      </c>
      <c r="H549" s="1">
        <v>0.2</v>
      </c>
      <c r="I549" s="1" t="s">
        <v>107</v>
      </c>
      <c r="J549" s="1" t="s">
        <v>107</v>
      </c>
      <c r="K549" s="1">
        <v>41.1</v>
      </c>
      <c r="L549" s="1">
        <v>0.01</v>
      </c>
    </row>
    <row r="550" spans="1:17" x14ac:dyDescent="0.25">
      <c r="A550" s="31" t="s">
        <v>47</v>
      </c>
      <c r="C550" s="5">
        <v>40962</v>
      </c>
      <c r="D550" s="25"/>
      <c r="E550" s="6">
        <v>7</v>
      </c>
      <c r="F550" s="28" t="s">
        <v>17</v>
      </c>
      <c r="G550" s="28" t="s">
        <v>14</v>
      </c>
      <c r="H550" s="1">
        <v>0</v>
      </c>
      <c r="I550" s="1" t="s">
        <v>107</v>
      </c>
      <c r="J550" s="1" t="s">
        <v>107</v>
      </c>
      <c r="K550" s="1" t="s">
        <v>107</v>
      </c>
      <c r="L550" s="1" t="s">
        <v>107</v>
      </c>
      <c r="Q550" s="12" t="s">
        <v>58</v>
      </c>
    </row>
    <row r="551" spans="1:17" x14ac:dyDescent="0.25">
      <c r="A551" s="31" t="s">
        <v>47</v>
      </c>
      <c r="C551" s="5">
        <v>40962</v>
      </c>
      <c r="D551" s="25"/>
      <c r="E551" s="6">
        <v>8</v>
      </c>
      <c r="F551" s="28" t="s">
        <v>17</v>
      </c>
      <c r="G551" s="28" t="s">
        <v>14</v>
      </c>
      <c r="H551" s="1">
        <v>0.1</v>
      </c>
      <c r="I551" s="1" t="s">
        <v>107</v>
      </c>
      <c r="J551" s="1" t="s">
        <v>107</v>
      </c>
      <c r="K551" s="1">
        <v>38.6</v>
      </c>
      <c r="L551" s="1">
        <v>0.01</v>
      </c>
    </row>
    <row r="552" spans="1:17" x14ac:dyDescent="0.25">
      <c r="A552" s="31" t="s">
        <v>47</v>
      </c>
      <c r="C552" s="5">
        <v>40962</v>
      </c>
      <c r="D552" s="25"/>
      <c r="E552" s="6">
        <v>9</v>
      </c>
      <c r="F552" s="28" t="s">
        <v>18</v>
      </c>
      <c r="G552" s="28" t="s">
        <v>14</v>
      </c>
      <c r="H552" s="1">
        <v>3.4</v>
      </c>
      <c r="I552" s="1" t="s">
        <v>107</v>
      </c>
      <c r="J552" s="1" t="s">
        <v>107</v>
      </c>
      <c r="K552" s="1">
        <v>24.9</v>
      </c>
      <c r="L552" s="1">
        <v>2.1</v>
      </c>
    </row>
    <row r="553" spans="1:17" x14ac:dyDescent="0.25">
      <c r="A553" s="31" t="s">
        <v>47</v>
      </c>
      <c r="C553" s="5">
        <v>40962</v>
      </c>
      <c r="D553" s="25"/>
      <c r="E553" s="6">
        <v>10</v>
      </c>
      <c r="F553" s="28" t="s">
        <v>18</v>
      </c>
      <c r="G553" s="28" t="s">
        <v>14</v>
      </c>
      <c r="H553" s="1">
        <v>0.9</v>
      </c>
      <c r="I553" s="1" t="s">
        <v>107</v>
      </c>
      <c r="J553" s="1" t="s">
        <v>107</v>
      </c>
      <c r="K553" s="1">
        <v>21</v>
      </c>
      <c r="L553" s="1">
        <v>0.03</v>
      </c>
    </row>
    <row r="554" spans="1:17" x14ac:dyDescent="0.25">
      <c r="A554" s="31" t="s">
        <v>47</v>
      </c>
      <c r="C554" s="5">
        <v>40962</v>
      </c>
      <c r="D554" s="25"/>
      <c r="E554" s="6">
        <v>11</v>
      </c>
      <c r="F554" s="28" t="s">
        <v>18</v>
      </c>
      <c r="G554" s="28" t="s">
        <v>14</v>
      </c>
      <c r="H554" s="1">
        <v>1.3</v>
      </c>
      <c r="I554" s="1" t="s">
        <v>107</v>
      </c>
      <c r="J554" s="1" t="s">
        <v>107</v>
      </c>
      <c r="K554" s="1">
        <v>54.2</v>
      </c>
      <c r="L554" s="1">
        <v>0.26</v>
      </c>
    </row>
    <row r="555" spans="1:17" x14ac:dyDescent="0.25">
      <c r="A555" s="31" t="s">
        <v>47</v>
      </c>
      <c r="C555" s="5">
        <v>40962</v>
      </c>
      <c r="D555" s="25"/>
      <c r="E555" s="6">
        <v>12</v>
      </c>
      <c r="F555" s="28" t="s">
        <v>19</v>
      </c>
      <c r="G555" s="28" t="s">
        <v>14</v>
      </c>
      <c r="H555" s="1">
        <v>0</v>
      </c>
      <c r="I555" s="1" t="s">
        <v>107</v>
      </c>
      <c r="J555" s="1" t="s">
        <v>107</v>
      </c>
      <c r="K555" s="1" t="s">
        <v>107</v>
      </c>
      <c r="L555" s="1" t="s">
        <v>107</v>
      </c>
      <c r="Q555" s="12" t="s">
        <v>58</v>
      </c>
    </row>
    <row r="556" spans="1:17" x14ac:dyDescent="0.25">
      <c r="A556" s="31" t="s">
        <v>47</v>
      </c>
      <c r="C556" s="5">
        <v>40962</v>
      </c>
      <c r="D556" s="25"/>
      <c r="E556" s="6">
        <v>13</v>
      </c>
      <c r="F556" s="28" t="s">
        <v>19</v>
      </c>
      <c r="G556" s="28" t="s">
        <v>14</v>
      </c>
      <c r="H556" s="1">
        <v>0</v>
      </c>
      <c r="I556" s="1" t="s">
        <v>107</v>
      </c>
      <c r="J556" s="1" t="s">
        <v>107</v>
      </c>
      <c r="K556" s="1" t="s">
        <v>107</v>
      </c>
      <c r="L556" s="1" t="s">
        <v>107</v>
      </c>
      <c r="Q556" s="12" t="s">
        <v>58</v>
      </c>
    </row>
    <row r="557" spans="1:17" x14ac:dyDescent="0.25">
      <c r="A557" s="31" t="s">
        <v>47</v>
      </c>
      <c r="C557" s="5">
        <v>40962</v>
      </c>
      <c r="D557" s="25"/>
      <c r="E557" s="6">
        <v>14</v>
      </c>
      <c r="F557" s="28" t="s">
        <v>19</v>
      </c>
      <c r="G557" s="28" t="s">
        <v>14</v>
      </c>
      <c r="H557" s="1">
        <v>0</v>
      </c>
      <c r="I557" s="1" t="s">
        <v>107</v>
      </c>
      <c r="J557" s="1" t="s">
        <v>107</v>
      </c>
      <c r="K557" s="1" t="s">
        <v>107</v>
      </c>
      <c r="L557" s="1" t="s">
        <v>107</v>
      </c>
      <c r="Q557" s="12" t="s">
        <v>58</v>
      </c>
    </row>
    <row r="558" spans="1:17" x14ac:dyDescent="0.25">
      <c r="A558" s="31" t="s">
        <v>47</v>
      </c>
      <c r="C558" s="5">
        <v>40962</v>
      </c>
      <c r="D558" s="25"/>
      <c r="E558" s="6">
        <v>15</v>
      </c>
      <c r="F558" s="28" t="s">
        <v>20</v>
      </c>
      <c r="G558" s="28" t="s">
        <v>14</v>
      </c>
      <c r="H558" s="1">
        <v>0</v>
      </c>
      <c r="I558" s="1" t="s">
        <v>107</v>
      </c>
      <c r="J558" s="1" t="s">
        <v>107</v>
      </c>
      <c r="K558" s="1" t="s">
        <v>107</v>
      </c>
      <c r="L558" s="1" t="s">
        <v>107</v>
      </c>
      <c r="Q558" s="12" t="s">
        <v>58</v>
      </c>
    </row>
    <row r="559" spans="1:17" x14ac:dyDescent="0.25">
      <c r="A559" s="31" t="s">
        <v>47</v>
      </c>
      <c r="C559" s="5">
        <v>40962</v>
      </c>
      <c r="D559" s="25"/>
      <c r="E559" s="6">
        <v>16</v>
      </c>
      <c r="F559" s="28" t="s">
        <v>20</v>
      </c>
      <c r="G559" s="28" t="s">
        <v>14</v>
      </c>
      <c r="H559" s="1">
        <v>0.8</v>
      </c>
      <c r="I559" s="1" t="s">
        <v>107</v>
      </c>
      <c r="J559" s="1" t="s">
        <v>107</v>
      </c>
      <c r="K559" s="1">
        <v>37.9</v>
      </c>
      <c r="L559" s="1">
        <v>0.47</v>
      </c>
    </row>
    <row r="560" spans="1:17" x14ac:dyDescent="0.25">
      <c r="A560" s="31" t="s">
        <v>47</v>
      </c>
      <c r="C560" s="5">
        <v>40962</v>
      </c>
      <c r="D560" s="25"/>
      <c r="E560" s="6">
        <v>17</v>
      </c>
      <c r="F560" s="28" t="s">
        <v>20</v>
      </c>
      <c r="G560" s="28" t="s">
        <v>14</v>
      </c>
      <c r="H560" s="1">
        <v>0</v>
      </c>
      <c r="I560" s="1" t="s">
        <v>107</v>
      </c>
      <c r="J560" s="1" t="s">
        <v>107</v>
      </c>
      <c r="K560" s="1" t="s">
        <v>107</v>
      </c>
      <c r="L560" s="1" t="s">
        <v>107</v>
      </c>
      <c r="Q560" s="12" t="s">
        <v>58</v>
      </c>
    </row>
    <row r="561" spans="1:17" x14ac:dyDescent="0.25">
      <c r="A561" s="31" t="s">
        <v>47</v>
      </c>
      <c r="C561" s="5">
        <v>40962</v>
      </c>
      <c r="D561" s="25"/>
      <c r="E561" s="6">
        <v>18</v>
      </c>
      <c r="F561" s="28" t="s">
        <v>20</v>
      </c>
      <c r="G561" s="28" t="s">
        <v>14</v>
      </c>
      <c r="H561" s="1">
        <v>0.2</v>
      </c>
      <c r="I561" s="1" t="s">
        <v>107</v>
      </c>
      <c r="J561" s="1" t="s">
        <v>107</v>
      </c>
      <c r="K561" s="1">
        <v>165</v>
      </c>
      <c r="L561" s="1">
        <v>0.01</v>
      </c>
    </row>
    <row r="562" spans="1:17" x14ac:dyDescent="0.25">
      <c r="A562" s="31" t="s">
        <v>47</v>
      </c>
      <c r="C562" s="5">
        <v>40962</v>
      </c>
      <c r="D562" s="25"/>
      <c r="E562" s="6">
        <v>19</v>
      </c>
      <c r="F562" s="28" t="s">
        <v>20</v>
      </c>
      <c r="G562" s="28" t="s">
        <v>14</v>
      </c>
      <c r="H562" s="1">
        <v>0.2</v>
      </c>
      <c r="I562" s="1" t="s">
        <v>107</v>
      </c>
      <c r="J562" s="1" t="s">
        <v>107</v>
      </c>
      <c r="K562" s="1">
        <v>30.5</v>
      </c>
      <c r="L562" s="1">
        <v>0.01</v>
      </c>
    </row>
    <row r="563" spans="1:17" x14ac:dyDescent="0.25">
      <c r="A563" s="31" t="s">
        <v>47</v>
      </c>
      <c r="C563" s="5">
        <v>40962</v>
      </c>
      <c r="D563" s="25"/>
      <c r="E563" s="6">
        <v>20</v>
      </c>
      <c r="F563" s="28" t="s">
        <v>20</v>
      </c>
      <c r="G563" s="28" t="s">
        <v>14</v>
      </c>
      <c r="H563" s="1">
        <v>0</v>
      </c>
      <c r="I563" s="1" t="s">
        <v>107</v>
      </c>
      <c r="J563" s="1" t="s">
        <v>107</v>
      </c>
      <c r="K563" s="1" t="s">
        <v>107</v>
      </c>
      <c r="L563" s="1" t="s">
        <v>107</v>
      </c>
      <c r="Q563" s="12" t="s">
        <v>58</v>
      </c>
    </row>
    <row r="564" spans="1:17" x14ac:dyDescent="0.25">
      <c r="A564" s="31" t="s">
        <v>47</v>
      </c>
      <c r="C564" s="5">
        <v>40990</v>
      </c>
      <c r="D564" s="25"/>
      <c r="E564" s="6">
        <v>1</v>
      </c>
      <c r="F564" s="28" t="s">
        <v>13</v>
      </c>
      <c r="G564" s="28" t="s">
        <v>14</v>
      </c>
      <c r="H564" s="1">
        <v>0</v>
      </c>
      <c r="I564" s="1" t="s">
        <v>107</v>
      </c>
      <c r="J564" s="1" t="s">
        <v>107</v>
      </c>
      <c r="K564" s="1" t="s">
        <v>107</v>
      </c>
      <c r="L564" s="1" t="s">
        <v>107</v>
      </c>
      <c r="Q564" s="12" t="s">
        <v>58</v>
      </c>
    </row>
    <row r="565" spans="1:17" x14ac:dyDescent="0.25">
      <c r="A565" s="31" t="s">
        <v>47</v>
      </c>
      <c r="C565" s="5">
        <v>40990</v>
      </c>
      <c r="D565" s="25"/>
      <c r="E565" s="6">
        <v>2</v>
      </c>
      <c r="F565" s="28" t="s">
        <v>13</v>
      </c>
      <c r="G565" s="28" t="s">
        <v>14</v>
      </c>
      <c r="H565" s="1">
        <v>0.5</v>
      </c>
      <c r="I565" s="1" t="s">
        <v>107</v>
      </c>
      <c r="J565" s="1" t="s">
        <v>107</v>
      </c>
      <c r="K565" s="1">
        <v>1.78</v>
      </c>
      <c r="L565" s="1">
        <v>0.12</v>
      </c>
    </row>
    <row r="566" spans="1:17" x14ac:dyDescent="0.25">
      <c r="A566" s="31" t="s">
        <v>47</v>
      </c>
      <c r="C566" s="5">
        <v>40990</v>
      </c>
      <c r="D566" s="25"/>
      <c r="E566" s="6">
        <v>3</v>
      </c>
      <c r="F566" s="28" t="s">
        <v>13</v>
      </c>
      <c r="G566" s="28" t="s">
        <v>14</v>
      </c>
      <c r="H566" s="1">
        <v>0.4</v>
      </c>
      <c r="I566" s="1" t="s">
        <v>107</v>
      </c>
      <c r="J566" s="1" t="s">
        <v>107</v>
      </c>
      <c r="K566" s="1">
        <v>2.88</v>
      </c>
      <c r="L566" s="1">
        <v>0.03</v>
      </c>
    </row>
    <row r="567" spans="1:17" x14ac:dyDescent="0.25">
      <c r="A567" s="31" t="s">
        <v>47</v>
      </c>
      <c r="C567" s="5">
        <v>40990</v>
      </c>
      <c r="D567" s="25"/>
      <c r="E567" s="6">
        <v>4</v>
      </c>
      <c r="F567" s="28" t="s">
        <v>15</v>
      </c>
      <c r="G567" s="28" t="s">
        <v>14</v>
      </c>
      <c r="H567" s="1">
        <v>0.4</v>
      </c>
      <c r="I567" s="1" t="s">
        <v>107</v>
      </c>
      <c r="J567" s="1" t="s">
        <v>107</v>
      </c>
      <c r="K567" s="1">
        <v>4.29</v>
      </c>
      <c r="L567" s="1">
        <v>0.04</v>
      </c>
    </row>
    <row r="568" spans="1:17" x14ac:dyDescent="0.25">
      <c r="A568" s="31" t="s">
        <v>47</v>
      </c>
      <c r="C568" s="5">
        <v>40990</v>
      </c>
      <c r="D568" s="25"/>
      <c r="E568" s="6">
        <v>5</v>
      </c>
      <c r="F568" s="28" t="s">
        <v>15</v>
      </c>
      <c r="G568" s="28" t="s">
        <v>14</v>
      </c>
      <c r="H568" s="1">
        <v>1.7</v>
      </c>
      <c r="I568" s="1" t="s">
        <v>107</v>
      </c>
      <c r="J568" s="1" t="s">
        <v>107</v>
      </c>
      <c r="K568" s="1">
        <v>4.29</v>
      </c>
      <c r="L568" s="1">
        <v>0.01</v>
      </c>
    </row>
    <row r="569" spans="1:17" x14ac:dyDescent="0.25">
      <c r="A569" s="31" t="s">
        <v>47</v>
      </c>
      <c r="C569" s="5">
        <v>40990</v>
      </c>
      <c r="D569" s="25"/>
      <c r="E569" s="6">
        <v>6</v>
      </c>
      <c r="F569" s="28" t="s">
        <v>17</v>
      </c>
      <c r="G569" s="28" t="s">
        <v>14</v>
      </c>
      <c r="H569" s="1">
        <v>0.9</v>
      </c>
      <c r="I569" s="1" t="s">
        <v>107</v>
      </c>
      <c r="J569" s="1" t="s">
        <v>107</v>
      </c>
      <c r="K569" s="1">
        <v>88.3</v>
      </c>
      <c r="L569" s="1">
        <v>0.01</v>
      </c>
    </row>
    <row r="570" spans="1:17" x14ac:dyDescent="0.25">
      <c r="A570" s="31" t="s">
        <v>47</v>
      </c>
      <c r="C570" s="5">
        <v>40990</v>
      </c>
      <c r="D570" s="25"/>
      <c r="E570" s="6">
        <v>7</v>
      </c>
      <c r="F570" s="28" t="s">
        <v>17</v>
      </c>
      <c r="G570" s="28" t="s">
        <v>14</v>
      </c>
      <c r="H570" s="1">
        <v>0.15</v>
      </c>
      <c r="I570" s="1" t="s">
        <v>107</v>
      </c>
      <c r="J570" s="1" t="s">
        <v>107</v>
      </c>
      <c r="K570" s="1">
        <v>38.4</v>
      </c>
      <c r="L570" s="1">
        <v>0.01</v>
      </c>
    </row>
    <row r="571" spans="1:17" x14ac:dyDescent="0.25">
      <c r="A571" s="31" t="s">
        <v>47</v>
      </c>
      <c r="C571" s="5">
        <v>40990</v>
      </c>
      <c r="D571" s="25"/>
      <c r="E571" s="6">
        <v>8</v>
      </c>
      <c r="F571" s="28" t="s">
        <v>17</v>
      </c>
      <c r="G571" s="28" t="s">
        <v>14</v>
      </c>
      <c r="H571" s="1">
        <v>0.4</v>
      </c>
      <c r="I571" s="1" t="s">
        <v>107</v>
      </c>
      <c r="J571" s="1" t="s">
        <v>107</v>
      </c>
      <c r="K571" s="1">
        <v>67.8</v>
      </c>
      <c r="L571" s="1">
        <v>0.01</v>
      </c>
    </row>
    <row r="572" spans="1:17" x14ac:dyDescent="0.25">
      <c r="A572" s="31" t="s">
        <v>47</v>
      </c>
      <c r="C572" s="5">
        <v>40990</v>
      </c>
      <c r="D572" s="25"/>
      <c r="E572" s="6">
        <v>9</v>
      </c>
      <c r="F572" s="28" t="s">
        <v>18</v>
      </c>
      <c r="G572" s="28" t="s">
        <v>14</v>
      </c>
      <c r="H572" s="1">
        <v>1.3</v>
      </c>
      <c r="I572" s="1" t="s">
        <v>107</v>
      </c>
      <c r="J572" s="1" t="s">
        <v>107</v>
      </c>
      <c r="K572" s="1">
        <v>58.4</v>
      </c>
      <c r="L572" s="1">
        <v>0.02</v>
      </c>
    </row>
    <row r="573" spans="1:17" x14ac:dyDescent="0.25">
      <c r="A573" s="31" t="s">
        <v>47</v>
      </c>
      <c r="C573" s="5">
        <v>40990</v>
      </c>
      <c r="D573" s="25"/>
      <c r="E573" s="6">
        <v>10</v>
      </c>
      <c r="F573" s="28" t="s">
        <v>18</v>
      </c>
      <c r="G573" s="28" t="s">
        <v>14</v>
      </c>
      <c r="H573" s="1">
        <v>0.6</v>
      </c>
      <c r="I573" s="1" t="s">
        <v>107</v>
      </c>
      <c r="J573" s="1" t="s">
        <v>107</v>
      </c>
      <c r="K573" s="1">
        <v>11.6</v>
      </c>
      <c r="L573" s="1">
        <v>0.01</v>
      </c>
    </row>
    <row r="574" spans="1:17" x14ac:dyDescent="0.25">
      <c r="A574" s="31" t="s">
        <v>47</v>
      </c>
      <c r="C574" s="5">
        <v>40990</v>
      </c>
      <c r="D574" s="25"/>
      <c r="E574" s="6">
        <v>11</v>
      </c>
      <c r="F574" s="28" t="s">
        <v>18</v>
      </c>
      <c r="G574" s="28" t="s">
        <v>14</v>
      </c>
      <c r="H574" s="1">
        <v>0.9</v>
      </c>
      <c r="I574" s="1" t="s">
        <v>107</v>
      </c>
      <c r="J574" s="1" t="s">
        <v>107</v>
      </c>
      <c r="K574" s="1">
        <v>73.8</v>
      </c>
      <c r="L574" s="1">
        <v>7.0000000000000007E-2</v>
      </c>
    </row>
    <row r="575" spans="1:17" x14ac:dyDescent="0.25">
      <c r="A575" s="31" t="s">
        <v>47</v>
      </c>
      <c r="C575" s="5">
        <v>40990</v>
      </c>
      <c r="D575" s="25"/>
      <c r="E575" s="6">
        <v>12</v>
      </c>
      <c r="F575" s="28" t="s">
        <v>19</v>
      </c>
      <c r="G575" s="28" t="s">
        <v>14</v>
      </c>
      <c r="H575" s="1">
        <v>0</v>
      </c>
      <c r="I575" s="1" t="s">
        <v>107</v>
      </c>
      <c r="J575" s="1" t="s">
        <v>107</v>
      </c>
      <c r="K575" s="1" t="s">
        <v>107</v>
      </c>
      <c r="L575" s="1" t="s">
        <v>107</v>
      </c>
      <c r="Q575" s="12" t="s">
        <v>58</v>
      </c>
    </row>
    <row r="576" spans="1:17" x14ac:dyDescent="0.25">
      <c r="A576" s="31" t="s">
        <v>47</v>
      </c>
      <c r="C576" s="5">
        <v>40990</v>
      </c>
      <c r="D576" s="25"/>
      <c r="E576" s="6">
        <v>13</v>
      </c>
      <c r="F576" s="28" t="s">
        <v>19</v>
      </c>
      <c r="G576" s="28" t="s">
        <v>14</v>
      </c>
      <c r="H576" s="1">
        <v>0.5</v>
      </c>
      <c r="I576" s="1" t="s">
        <v>107</v>
      </c>
      <c r="J576" s="1" t="s">
        <v>107</v>
      </c>
      <c r="K576" s="1">
        <v>10.199999999999999</v>
      </c>
      <c r="L576" s="1">
        <v>0.01</v>
      </c>
    </row>
    <row r="577" spans="1:12" x14ac:dyDescent="0.25">
      <c r="A577" s="31" t="s">
        <v>47</v>
      </c>
      <c r="C577" s="5">
        <v>40990</v>
      </c>
      <c r="D577" s="25"/>
      <c r="E577" s="6">
        <v>14</v>
      </c>
      <c r="F577" s="28" t="s">
        <v>19</v>
      </c>
      <c r="G577" s="28" t="s">
        <v>14</v>
      </c>
      <c r="H577" s="1">
        <v>0.4</v>
      </c>
      <c r="I577" s="1" t="s">
        <v>107</v>
      </c>
      <c r="J577" s="1" t="s">
        <v>107</v>
      </c>
      <c r="K577" s="1">
        <v>6.78</v>
      </c>
      <c r="L577" s="1">
        <v>0.01</v>
      </c>
    </row>
    <row r="578" spans="1:12" x14ac:dyDescent="0.25">
      <c r="A578" s="31" t="s">
        <v>47</v>
      </c>
      <c r="C578" s="5">
        <v>40990</v>
      </c>
      <c r="D578" s="25"/>
      <c r="E578" s="6">
        <v>15</v>
      </c>
      <c r="F578" s="28" t="s">
        <v>20</v>
      </c>
      <c r="G578" s="28" t="s">
        <v>14</v>
      </c>
      <c r="H578" s="1">
        <v>2</v>
      </c>
      <c r="I578" s="1" t="s">
        <v>107</v>
      </c>
      <c r="J578" s="1" t="s">
        <v>107</v>
      </c>
      <c r="K578" s="1">
        <v>5.55</v>
      </c>
      <c r="L578" s="1">
        <v>0.05</v>
      </c>
    </row>
    <row r="579" spans="1:12" x14ac:dyDescent="0.25">
      <c r="A579" s="31" t="s">
        <v>47</v>
      </c>
      <c r="C579" s="5">
        <v>40990</v>
      </c>
      <c r="D579" s="25"/>
      <c r="E579" s="6">
        <v>16</v>
      </c>
      <c r="F579" s="28" t="s">
        <v>20</v>
      </c>
      <c r="G579" s="28" t="s">
        <v>14</v>
      </c>
      <c r="H579" s="1">
        <v>0.4</v>
      </c>
      <c r="I579" s="1" t="s">
        <v>107</v>
      </c>
      <c r="J579" s="1" t="s">
        <v>107</v>
      </c>
      <c r="K579" s="1">
        <v>41.9</v>
      </c>
      <c r="L579" s="1">
        <v>0.02</v>
      </c>
    </row>
    <row r="580" spans="1:12" x14ac:dyDescent="0.25">
      <c r="A580" s="31" t="s">
        <v>47</v>
      </c>
      <c r="C580" s="5">
        <v>40990</v>
      </c>
      <c r="D580" s="25"/>
      <c r="E580" s="6">
        <v>17</v>
      </c>
      <c r="F580" s="28" t="s">
        <v>20</v>
      </c>
      <c r="G580" s="28" t="s">
        <v>14</v>
      </c>
      <c r="H580" s="1">
        <v>0.1</v>
      </c>
      <c r="I580" s="1" t="s">
        <v>107</v>
      </c>
      <c r="J580" s="1" t="s">
        <v>107</v>
      </c>
      <c r="K580" s="1">
        <v>9.82</v>
      </c>
      <c r="L580" s="1">
        <v>0.04</v>
      </c>
    </row>
    <row r="581" spans="1:12" x14ac:dyDescent="0.25">
      <c r="A581" s="31" t="s">
        <v>47</v>
      </c>
      <c r="C581" s="5">
        <v>40990</v>
      </c>
      <c r="D581" s="25"/>
      <c r="E581" s="6">
        <v>18</v>
      </c>
      <c r="F581" s="28" t="s">
        <v>20</v>
      </c>
      <c r="G581" s="28" t="s">
        <v>14</v>
      </c>
      <c r="H581" s="1">
        <v>1.6</v>
      </c>
      <c r="I581" s="1" t="s">
        <v>107</v>
      </c>
      <c r="J581" s="1" t="s">
        <v>107</v>
      </c>
      <c r="K581" s="1">
        <v>89</v>
      </c>
      <c r="L581" s="1">
        <v>0.02</v>
      </c>
    </row>
    <row r="582" spans="1:12" x14ac:dyDescent="0.25">
      <c r="A582" s="31" t="s">
        <v>47</v>
      </c>
      <c r="C582" s="5">
        <v>40990</v>
      </c>
      <c r="D582" s="25"/>
      <c r="E582" s="6">
        <v>19</v>
      </c>
      <c r="F582" s="28" t="s">
        <v>20</v>
      </c>
      <c r="G582" s="28" t="s">
        <v>14</v>
      </c>
      <c r="H582" s="1">
        <v>0.3</v>
      </c>
      <c r="I582" s="1" t="s">
        <v>107</v>
      </c>
      <c r="J582" s="1" t="s">
        <v>107</v>
      </c>
      <c r="K582" s="1">
        <v>33.200000000000003</v>
      </c>
      <c r="L582" s="1">
        <v>0.01</v>
      </c>
    </row>
    <row r="583" spans="1:12" x14ac:dyDescent="0.25">
      <c r="A583" s="31" t="s">
        <v>47</v>
      </c>
      <c r="C583" s="5">
        <v>40990</v>
      </c>
      <c r="D583" s="25"/>
      <c r="E583" s="6">
        <v>20</v>
      </c>
      <c r="F583" s="28" t="s">
        <v>20</v>
      </c>
      <c r="G583" s="28" t="s">
        <v>14</v>
      </c>
      <c r="H583" s="1">
        <v>0.6</v>
      </c>
      <c r="I583" s="1" t="s">
        <v>107</v>
      </c>
      <c r="J583" s="1" t="s">
        <v>107</v>
      </c>
      <c r="K583" s="1">
        <v>10.199999999999999</v>
      </c>
      <c r="L583" s="1">
        <v>0.02</v>
      </c>
    </row>
    <row r="584" spans="1:12" x14ac:dyDescent="0.25">
      <c r="A584" s="31" t="s">
        <v>47</v>
      </c>
      <c r="C584" s="5">
        <v>41023</v>
      </c>
      <c r="D584" s="25"/>
      <c r="E584" s="6">
        <v>1</v>
      </c>
      <c r="F584" s="28" t="s">
        <v>13</v>
      </c>
      <c r="G584" s="28" t="s">
        <v>14</v>
      </c>
      <c r="H584" s="1">
        <v>12.5</v>
      </c>
      <c r="I584" s="1" t="s">
        <v>107</v>
      </c>
      <c r="J584" s="1" t="s">
        <v>107</v>
      </c>
      <c r="K584" s="1">
        <v>1.55</v>
      </c>
      <c r="L584" s="1">
        <v>0.01</v>
      </c>
    </row>
    <row r="585" spans="1:12" x14ac:dyDescent="0.25">
      <c r="A585" s="31" t="s">
        <v>47</v>
      </c>
      <c r="C585" s="5">
        <v>41023</v>
      </c>
      <c r="D585" s="25"/>
      <c r="E585" s="6">
        <v>2</v>
      </c>
      <c r="F585" s="28" t="s">
        <v>13</v>
      </c>
      <c r="G585" s="28" t="s">
        <v>14</v>
      </c>
      <c r="H585" s="1">
        <v>14</v>
      </c>
      <c r="I585" s="1" t="s">
        <v>107</v>
      </c>
      <c r="J585" s="1" t="s">
        <v>107</v>
      </c>
      <c r="K585" s="1">
        <v>0.98</v>
      </c>
      <c r="L585" s="1">
        <v>0.01</v>
      </c>
    </row>
    <row r="586" spans="1:12" x14ac:dyDescent="0.25">
      <c r="A586" s="31" t="s">
        <v>47</v>
      </c>
      <c r="C586" s="5">
        <v>41023</v>
      </c>
      <c r="D586" s="25"/>
      <c r="E586" s="6">
        <v>3</v>
      </c>
      <c r="F586" s="28" t="s">
        <v>13</v>
      </c>
      <c r="G586" s="28" t="s">
        <v>14</v>
      </c>
      <c r="H586" s="1">
        <v>2</v>
      </c>
      <c r="I586" s="1" t="s">
        <v>107</v>
      </c>
      <c r="J586" s="1" t="s">
        <v>107</v>
      </c>
      <c r="K586" s="1">
        <v>0.71</v>
      </c>
      <c r="L586" s="1">
        <v>0.01</v>
      </c>
    </row>
    <row r="587" spans="1:12" x14ac:dyDescent="0.25">
      <c r="A587" s="31" t="s">
        <v>47</v>
      </c>
      <c r="C587" s="5">
        <v>41023</v>
      </c>
      <c r="D587" s="25"/>
      <c r="E587" s="6">
        <v>4</v>
      </c>
      <c r="F587" s="28" t="s">
        <v>15</v>
      </c>
      <c r="G587" s="28" t="s">
        <v>14</v>
      </c>
      <c r="H587" s="1">
        <v>2.7</v>
      </c>
      <c r="I587" s="1" t="s">
        <v>107</v>
      </c>
      <c r="J587" s="1" t="s">
        <v>107</v>
      </c>
      <c r="K587" s="1">
        <v>0.03</v>
      </c>
      <c r="L587" s="1">
        <v>1.04</v>
      </c>
    </row>
    <row r="588" spans="1:12" x14ac:dyDescent="0.25">
      <c r="A588" s="31" t="s">
        <v>47</v>
      </c>
      <c r="C588" s="5">
        <v>41023</v>
      </c>
      <c r="D588" s="25"/>
      <c r="E588" s="6">
        <v>5</v>
      </c>
      <c r="F588" s="28" t="s">
        <v>15</v>
      </c>
      <c r="G588" s="28" t="s">
        <v>14</v>
      </c>
      <c r="H588" s="1">
        <v>1</v>
      </c>
      <c r="I588" s="1" t="s">
        <v>107</v>
      </c>
      <c r="J588" s="1" t="s">
        <v>107</v>
      </c>
      <c r="K588" s="1">
        <v>3.19</v>
      </c>
      <c r="L588" s="1">
        <v>0.02</v>
      </c>
    </row>
    <row r="589" spans="1:12" x14ac:dyDescent="0.25">
      <c r="A589" s="31" t="s">
        <v>47</v>
      </c>
      <c r="C589" s="5">
        <v>41023</v>
      </c>
      <c r="D589" s="25"/>
      <c r="E589" s="6">
        <v>6</v>
      </c>
      <c r="F589" s="28" t="s">
        <v>17</v>
      </c>
      <c r="G589" s="28" t="s">
        <v>14</v>
      </c>
      <c r="H589" s="1">
        <v>4.2</v>
      </c>
      <c r="I589" s="1" t="s">
        <v>107</v>
      </c>
      <c r="J589" s="1" t="s">
        <v>107</v>
      </c>
      <c r="K589" s="1">
        <v>34.9</v>
      </c>
      <c r="L589" s="1">
        <v>0.01</v>
      </c>
    </row>
    <row r="590" spans="1:12" x14ac:dyDescent="0.25">
      <c r="A590" s="31" t="s">
        <v>47</v>
      </c>
      <c r="C590" s="5">
        <v>41023</v>
      </c>
      <c r="D590" s="25"/>
      <c r="E590" s="6">
        <v>7</v>
      </c>
      <c r="F590" s="28" t="s">
        <v>17</v>
      </c>
      <c r="G590" s="28" t="s">
        <v>14</v>
      </c>
      <c r="H590" s="1">
        <v>2.7</v>
      </c>
      <c r="I590" s="1" t="s">
        <v>107</v>
      </c>
      <c r="J590" s="1" t="s">
        <v>107</v>
      </c>
      <c r="K590" s="1">
        <v>25.5</v>
      </c>
      <c r="L590" s="1">
        <v>0.01</v>
      </c>
    </row>
    <row r="591" spans="1:12" x14ac:dyDescent="0.25">
      <c r="A591" s="31" t="s">
        <v>47</v>
      </c>
      <c r="C591" s="5">
        <v>41023</v>
      </c>
      <c r="D591" s="25"/>
      <c r="E591" s="6">
        <v>8</v>
      </c>
      <c r="F591" s="28" t="s">
        <v>17</v>
      </c>
      <c r="G591" s="28" t="s">
        <v>14</v>
      </c>
      <c r="H591" s="1">
        <v>3.2</v>
      </c>
      <c r="I591" s="1" t="s">
        <v>107</v>
      </c>
      <c r="J591" s="1" t="s">
        <v>107</v>
      </c>
      <c r="K591" s="1">
        <v>30.5</v>
      </c>
      <c r="L591" s="1">
        <v>0.01</v>
      </c>
    </row>
    <row r="592" spans="1:12" x14ac:dyDescent="0.25">
      <c r="A592" s="31" t="s">
        <v>47</v>
      </c>
      <c r="C592" s="5">
        <v>41023</v>
      </c>
      <c r="D592" s="25"/>
      <c r="E592" s="6">
        <v>9</v>
      </c>
      <c r="F592" s="28" t="s">
        <v>18</v>
      </c>
      <c r="G592" s="28" t="s">
        <v>14</v>
      </c>
      <c r="H592" s="1">
        <v>4</v>
      </c>
      <c r="I592" s="1" t="s">
        <v>107</v>
      </c>
      <c r="J592" s="1" t="s">
        <v>107</v>
      </c>
      <c r="K592" s="1">
        <v>83.2</v>
      </c>
      <c r="L592" s="1">
        <v>0.09</v>
      </c>
    </row>
    <row r="593" spans="1:17" x14ac:dyDescent="0.25">
      <c r="A593" s="31" t="s">
        <v>47</v>
      </c>
      <c r="C593" s="5">
        <v>41023</v>
      </c>
      <c r="D593" s="25"/>
      <c r="E593" s="6">
        <v>10</v>
      </c>
      <c r="F593" s="28" t="s">
        <v>18</v>
      </c>
      <c r="G593" s="28" t="s">
        <v>14</v>
      </c>
      <c r="H593" s="1">
        <v>2</v>
      </c>
      <c r="I593" s="1" t="s">
        <v>107</v>
      </c>
      <c r="J593" s="1" t="s">
        <v>107</v>
      </c>
      <c r="K593" s="1">
        <v>6.64</v>
      </c>
      <c r="L593" s="1">
        <v>0.01</v>
      </c>
    </row>
    <row r="594" spans="1:17" x14ac:dyDescent="0.25">
      <c r="A594" s="31" t="s">
        <v>47</v>
      </c>
      <c r="C594" s="5">
        <v>41023</v>
      </c>
      <c r="D594" s="25"/>
      <c r="E594" s="6">
        <v>11</v>
      </c>
      <c r="F594" s="28" t="s">
        <v>18</v>
      </c>
      <c r="G594" s="28" t="s">
        <v>14</v>
      </c>
      <c r="H594" s="1">
        <v>1.4</v>
      </c>
      <c r="I594" s="1" t="s">
        <v>107</v>
      </c>
      <c r="J594" s="1" t="s">
        <v>107</v>
      </c>
      <c r="K594" s="1">
        <v>33.5</v>
      </c>
      <c r="L594" s="1">
        <v>0.01</v>
      </c>
    </row>
    <row r="595" spans="1:17" x14ac:dyDescent="0.25">
      <c r="A595" s="31" t="s">
        <v>47</v>
      </c>
      <c r="C595" s="5">
        <v>41023</v>
      </c>
      <c r="D595" s="25"/>
      <c r="E595" s="6">
        <v>12</v>
      </c>
      <c r="F595" s="28" t="s">
        <v>19</v>
      </c>
      <c r="G595" s="28" t="s">
        <v>14</v>
      </c>
      <c r="H595" s="1">
        <v>0.9</v>
      </c>
      <c r="I595" s="1" t="s">
        <v>107</v>
      </c>
      <c r="J595" s="1" t="s">
        <v>107</v>
      </c>
      <c r="K595" s="1">
        <v>21.3</v>
      </c>
      <c r="L595" s="1">
        <v>0.01</v>
      </c>
    </row>
    <row r="596" spans="1:17" x14ac:dyDescent="0.25">
      <c r="A596" s="31" t="s">
        <v>47</v>
      </c>
      <c r="C596" s="5">
        <v>41023</v>
      </c>
      <c r="D596" s="25"/>
      <c r="E596" s="6">
        <v>13</v>
      </c>
      <c r="F596" s="28" t="s">
        <v>19</v>
      </c>
      <c r="G596" s="28" t="s">
        <v>14</v>
      </c>
      <c r="H596" s="1">
        <v>3.1</v>
      </c>
      <c r="I596" s="1" t="s">
        <v>107</v>
      </c>
      <c r="J596" s="1" t="s">
        <v>107</v>
      </c>
      <c r="K596" s="1">
        <v>32.200000000000003</v>
      </c>
      <c r="L596" s="1">
        <v>0.01</v>
      </c>
    </row>
    <row r="597" spans="1:17" x14ac:dyDescent="0.25">
      <c r="A597" s="31" t="s">
        <v>47</v>
      </c>
      <c r="C597" s="5">
        <v>41023</v>
      </c>
      <c r="D597" s="25"/>
      <c r="E597" s="6">
        <v>14</v>
      </c>
      <c r="F597" s="28" t="s">
        <v>19</v>
      </c>
      <c r="G597" s="28" t="s">
        <v>14</v>
      </c>
      <c r="H597" s="1">
        <v>1.8</v>
      </c>
      <c r="I597" s="1" t="s">
        <v>107</v>
      </c>
      <c r="J597" s="1" t="s">
        <v>107</v>
      </c>
      <c r="K597" s="1">
        <v>2.88</v>
      </c>
      <c r="L597" s="1">
        <v>0.01</v>
      </c>
    </row>
    <row r="598" spans="1:17" x14ac:dyDescent="0.25">
      <c r="A598" s="31" t="s">
        <v>47</v>
      </c>
      <c r="C598" s="5">
        <v>41023</v>
      </c>
      <c r="D598" s="25"/>
      <c r="E598" s="6">
        <v>15</v>
      </c>
      <c r="F598" s="28" t="s">
        <v>20</v>
      </c>
      <c r="G598" s="28" t="s">
        <v>14</v>
      </c>
      <c r="H598" s="1">
        <v>4.0999999999999996</v>
      </c>
      <c r="I598" s="1" t="s">
        <v>107</v>
      </c>
      <c r="J598" s="1" t="s">
        <v>107</v>
      </c>
      <c r="K598" s="1">
        <v>1.72</v>
      </c>
      <c r="L598" s="1">
        <v>0.01</v>
      </c>
    </row>
    <row r="599" spans="1:17" x14ac:dyDescent="0.25">
      <c r="A599" s="31" t="s">
        <v>47</v>
      </c>
      <c r="C599" s="5">
        <v>41023</v>
      </c>
      <c r="D599" s="25"/>
      <c r="E599" s="6">
        <v>16</v>
      </c>
      <c r="F599" s="28" t="s">
        <v>20</v>
      </c>
      <c r="G599" s="28" t="s">
        <v>14</v>
      </c>
      <c r="H599" s="1">
        <v>1.6</v>
      </c>
      <c r="I599" s="1" t="s">
        <v>107</v>
      </c>
      <c r="J599" s="1" t="s">
        <v>107</v>
      </c>
      <c r="K599" s="1">
        <v>9.66</v>
      </c>
      <c r="L599" s="1">
        <v>0.01</v>
      </c>
    </row>
    <row r="600" spans="1:17" x14ac:dyDescent="0.25">
      <c r="A600" s="31" t="s">
        <v>47</v>
      </c>
      <c r="C600" s="5">
        <v>41023</v>
      </c>
      <c r="D600" s="25"/>
      <c r="E600" s="6">
        <v>17</v>
      </c>
      <c r="F600" s="28" t="s">
        <v>20</v>
      </c>
      <c r="G600" s="28" t="s">
        <v>14</v>
      </c>
      <c r="H600" s="1">
        <v>1.3</v>
      </c>
      <c r="I600" s="1" t="s">
        <v>107</v>
      </c>
      <c r="J600" s="1" t="s">
        <v>107</v>
      </c>
      <c r="K600" s="1">
        <v>0.22</v>
      </c>
      <c r="L600" s="1">
        <v>0.02</v>
      </c>
    </row>
    <row r="601" spans="1:17" x14ac:dyDescent="0.25">
      <c r="A601" s="31" t="s">
        <v>47</v>
      </c>
      <c r="C601" s="5">
        <v>41023</v>
      </c>
      <c r="D601" s="25"/>
      <c r="E601" s="6">
        <v>18</v>
      </c>
      <c r="F601" s="28" t="s">
        <v>20</v>
      </c>
      <c r="G601" s="28" t="s">
        <v>14</v>
      </c>
      <c r="H601" s="1">
        <v>1</v>
      </c>
      <c r="I601" s="1" t="s">
        <v>107</v>
      </c>
      <c r="J601" s="1" t="s">
        <v>107</v>
      </c>
      <c r="K601" s="1">
        <v>29.6</v>
      </c>
      <c r="L601" s="1">
        <v>0.01</v>
      </c>
    </row>
    <row r="602" spans="1:17" x14ac:dyDescent="0.25">
      <c r="A602" s="31" t="s">
        <v>47</v>
      </c>
      <c r="C602" s="5">
        <v>41023</v>
      </c>
      <c r="D602" s="25"/>
      <c r="E602" s="6">
        <v>19</v>
      </c>
      <c r="F602" s="28" t="s">
        <v>20</v>
      </c>
      <c r="G602" s="28" t="s">
        <v>14</v>
      </c>
      <c r="H602" s="1">
        <v>1.5</v>
      </c>
      <c r="I602" s="1" t="s">
        <v>107</v>
      </c>
      <c r="J602" s="1" t="s">
        <v>107</v>
      </c>
      <c r="K602" s="1">
        <v>17.3</v>
      </c>
      <c r="L602" s="1">
        <v>0.01</v>
      </c>
    </row>
    <row r="603" spans="1:17" x14ac:dyDescent="0.25">
      <c r="A603" s="31" t="s">
        <v>47</v>
      </c>
      <c r="C603" s="5">
        <v>41023</v>
      </c>
      <c r="D603" s="25"/>
      <c r="E603" s="6">
        <v>20</v>
      </c>
      <c r="F603" s="28" t="s">
        <v>20</v>
      </c>
      <c r="G603" s="28" t="s">
        <v>14</v>
      </c>
      <c r="H603" s="1">
        <v>1.1000000000000001</v>
      </c>
      <c r="I603" s="1" t="s">
        <v>107</v>
      </c>
      <c r="J603" s="1" t="s">
        <v>107</v>
      </c>
      <c r="K603" s="1">
        <v>5.38</v>
      </c>
      <c r="L603" s="1">
        <v>0.01</v>
      </c>
    </row>
    <row r="604" spans="1:17" x14ac:dyDescent="0.25">
      <c r="A604" s="31" t="s">
        <v>47</v>
      </c>
      <c r="C604" s="5">
        <v>41051</v>
      </c>
      <c r="D604" s="25"/>
      <c r="E604" s="6">
        <v>1</v>
      </c>
      <c r="F604" s="28" t="s">
        <v>13</v>
      </c>
      <c r="G604" s="28" t="s">
        <v>14</v>
      </c>
      <c r="H604" s="1">
        <v>0.4</v>
      </c>
      <c r="I604" s="1" t="s">
        <v>107</v>
      </c>
      <c r="J604" s="1" t="s">
        <v>107</v>
      </c>
      <c r="K604" s="1">
        <v>0.8</v>
      </c>
      <c r="L604" s="1">
        <v>0.02</v>
      </c>
    </row>
    <row r="605" spans="1:17" x14ac:dyDescent="0.25">
      <c r="A605" s="31" t="s">
        <v>47</v>
      </c>
      <c r="C605" s="5">
        <v>41051</v>
      </c>
      <c r="D605" s="25"/>
      <c r="E605" s="6">
        <v>2</v>
      </c>
      <c r="F605" s="28" t="s">
        <v>13</v>
      </c>
      <c r="G605" s="28" t="s">
        <v>14</v>
      </c>
      <c r="H605" s="1">
        <v>0.4</v>
      </c>
      <c r="I605" s="1" t="s">
        <v>107</v>
      </c>
      <c r="J605" s="1" t="s">
        <v>107</v>
      </c>
      <c r="K605" s="1">
        <v>1.08</v>
      </c>
      <c r="L605" s="1">
        <v>0.01</v>
      </c>
    </row>
    <row r="606" spans="1:17" x14ac:dyDescent="0.25">
      <c r="A606" s="31" t="s">
        <v>47</v>
      </c>
      <c r="C606" s="5">
        <v>41051</v>
      </c>
      <c r="D606" s="25"/>
      <c r="E606" s="6">
        <v>3</v>
      </c>
      <c r="F606" s="28" t="s">
        <v>13</v>
      </c>
      <c r="G606" s="28" t="s">
        <v>14</v>
      </c>
      <c r="H606" s="1">
        <v>1.7</v>
      </c>
      <c r="I606" s="1" t="s">
        <v>107</v>
      </c>
      <c r="J606" s="1" t="s">
        <v>107</v>
      </c>
      <c r="K606" s="1">
        <v>1.5</v>
      </c>
      <c r="L606" s="1">
        <v>0.04</v>
      </c>
    </row>
    <row r="607" spans="1:17" x14ac:dyDescent="0.25">
      <c r="A607" s="31" t="s">
        <v>47</v>
      </c>
      <c r="C607" s="5">
        <v>41051</v>
      </c>
      <c r="D607" s="25"/>
      <c r="E607" s="6">
        <v>4</v>
      </c>
      <c r="F607" s="28" t="s">
        <v>15</v>
      </c>
      <c r="G607" s="28" t="s">
        <v>14</v>
      </c>
      <c r="H607" s="1">
        <v>0</v>
      </c>
      <c r="I607" s="1" t="s">
        <v>107</v>
      </c>
      <c r="J607" s="1" t="s">
        <v>107</v>
      </c>
      <c r="K607" s="1" t="s">
        <v>107</v>
      </c>
      <c r="L607" s="1" t="s">
        <v>107</v>
      </c>
      <c r="Q607" s="12" t="s">
        <v>58</v>
      </c>
    </row>
    <row r="608" spans="1:17" x14ac:dyDescent="0.25">
      <c r="A608" s="31" t="s">
        <v>47</v>
      </c>
      <c r="C608" s="5">
        <v>41051</v>
      </c>
      <c r="D608" s="25"/>
      <c r="E608" s="6">
        <v>5</v>
      </c>
      <c r="F608" s="28" t="s">
        <v>15</v>
      </c>
      <c r="G608" s="28" t="s">
        <v>14</v>
      </c>
      <c r="H608" s="1">
        <v>0</v>
      </c>
      <c r="I608" s="1" t="s">
        <v>107</v>
      </c>
      <c r="J608" s="1" t="s">
        <v>107</v>
      </c>
      <c r="K608" s="1" t="s">
        <v>107</v>
      </c>
      <c r="L608" s="1" t="s">
        <v>107</v>
      </c>
      <c r="Q608" s="12" t="s">
        <v>58</v>
      </c>
    </row>
    <row r="609" spans="1:17" x14ac:dyDescent="0.25">
      <c r="A609" s="31" t="s">
        <v>47</v>
      </c>
      <c r="C609" s="5">
        <v>41051</v>
      </c>
      <c r="D609" s="25"/>
      <c r="E609" s="6">
        <v>6</v>
      </c>
      <c r="F609" s="28" t="s">
        <v>17</v>
      </c>
      <c r="G609" s="28" t="s">
        <v>14</v>
      </c>
      <c r="H609" s="1">
        <v>0.8</v>
      </c>
      <c r="I609" s="1" t="s">
        <v>107</v>
      </c>
      <c r="J609" s="1" t="s">
        <v>107</v>
      </c>
      <c r="K609" s="1">
        <v>57.1</v>
      </c>
      <c r="L609" s="1">
        <v>0.01</v>
      </c>
    </row>
    <row r="610" spans="1:17" x14ac:dyDescent="0.25">
      <c r="A610" s="31" t="s">
        <v>47</v>
      </c>
      <c r="C610" s="5">
        <v>41051</v>
      </c>
      <c r="D610" s="25"/>
      <c r="E610" s="6">
        <v>7</v>
      </c>
      <c r="F610" s="28" t="s">
        <v>17</v>
      </c>
      <c r="G610" s="28" t="s">
        <v>14</v>
      </c>
      <c r="H610" s="1">
        <v>0.6</v>
      </c>
      <c r="I610" s="1" t="s">
        <v>107</v>
      </c>
      <c r="J610" s="1" t="s">
        <v>107</v>
      </c>
      <c r="K610" s="1">
        <v>51.8</v>
      </c>
      <c r="L610" s="1">
        <v>0.01</v>
      </c>
    </row>
    <row r="611" spans="1:17" x14ac:dyDescent="0.25">
      <c r="A611" s="31" t="s">
        <v>47</v>
      </c>
      <c r="C611" s="5">
        <v>41051</v>
      </c>
      <c r="D611" s="25"/>
      <c r="E611" s="6">
        <v>8</v>
      </c>
      <c r="F611" s="28" t="s">
        <v>17</v>
      </c>
      <c r="G611" s="28" t="s">
        <v>14</v>
      </c>
      <c r="H611" s="1">
        <v>0.8</v>
      </c>
      <c r="I611" s="1" t="s">
        <v>107</v>
      </c>
      <c r="J611" s="1" t="s">
        <v>107</v>
      </c>
      <c r="K611" s="1">
        <v>61.5</v>
      </c>
      <c r="L611" s="1">
        <v>0.01</v>
      </c>
    </row>
    <row r="612" spans="1:17" x14ac:dyDescent="0.25">
      <c r="A612" s="31" t="s">
        <v>47</v>
      </c>
      <c r="C612" s="5">
        <v>41051</v>
      </c>
      <c r="D612" s="25"/>
      <c r="E612" s="6">
        <v>9</v>
      </c>
      <c r="F612" s="28" t="s">
        <v>18</v>
      </c>
      <c r="G612" s="28" t="s">
        <v>14</v>
      </c>
      <c r="H612" s="1">
        <v>3.7</v>
      </c>
      <c r="I612" s="1" t="s">
        <v>107</v>
      </c>
      <c r="J612" s="1" t="s">
        <v>107</v>
      </c>
      <c r="K612" s="1">
        <v>65.8</v>
      </c>
      <c r="L612" s="1">
        <v>0.04</v>
      </c>
    </row>
    <row r="613" spans="1:17" x14ac:dyDescent="0.25">
      <c r="A613" s="31" t="s">
        <v>47</v>
      </c>
      <c r="C613" s="5">
        <v>41051</v>
      </c>
      <c r="D613" s="25"/>
      <c r="E613" s="6">
        <v>10</v>
      </c>
      <c r="F613" s="28" t="s">
        <v>18</v>
      </c>
      <c r="G613" s="28" t="s">
        <v>14</v>
      </c>
      <c r="H613" s="1">
        <v>0.7</v>
      </c>
      <c r="I613" s="1" t="s">
        <v>107</v>
      </c>
      <c r="J613" s="1" t="s">
        <v>107</v>
      </c>
      <c r="K613" s="1">
        <v>24.8</v>
      </c>
      <c r="L613" s="1">
        <v>0.08</v>
      </c>
    </row>
    <row r="614" spans="1:17" x14ac:dyDescent="0.25">
      <c r="A614" s="31" t="s">
        <v>47</v>
      </c>
      <c r="C614" s="5">
        <v>41051</v>
      </c>
      <c r="D614" s="25"/>
      <c r="E614" s="6">
        <v>11</v>
      </c>
      <c r="F614" s="28" t="s">
        <v>18</v>
      </c>
      <c r="G614" s="28" t="s">
        <v>14</v>
      </c>
      <c r="H614" s="1">
        <v>1.1000000000000001</v>
      </c>
      <c r="I614" s="1" t="s">
        <v>107</v>
      </c>
      <c r="J614" s="1" t="s">
        <v>107</v>
      </c>
      <c r="K614" s="1">
        <v>140</v>
      </c>
      <c r="L614" s="1">
        <v>0.01</v>
      </c>
    </row>
    <row r="615" spans="1:17" x14ac:dyDescent="0.25">
      <c r="A615" s="31" t="s">
        <v>47</v>
      </c>
      <c r="C615" s="5">
        <v>41051</v>
      </c>
      <c r="D615" s="25"/>
      <c r="E615" s="6">
        <v>12</v>
      </c>
      <c r="F615" s="28" t="s">
        <v>19</v>
      </c>
      <c r="G615" s="28" t="s">
        <v>14</v>
      </c>
      <c r="H615" s="1">
        <v>0.6</v>
      </c>
      <c r="I615" s="1" t="s">
        <v>107</v>
      </c>
      <c r="J615" s="1" t="s">
        <v>107</v>
      </c>
      <c r="K615" s="1">
        <v>64.5</v>
      </c>
      <c r="L615" s="1">
        <v>0.01</v>
      </c>
    </row>
    <row r="616" spans="1:17" x14ac:dyDescent="0.25">
      <c r="A616" s="31" t="s">
        <v>47</v>
      </c>
      <c r="C616" s="5">
        <v>41051</v>
      </c>
      <c r="D616" s="25"/>
      <c r="E616" s="6">
        <v>13</v>
      </c>
      <c r="F616" s="28" t="s">
        <v>19</v>
      </c>
      <c r="G616" s="28" t="s">
        <v>14</v>
      </c>
      <c r="H616" s="1">
        <v>0</v>
      </c>
      <c r="I616" s="1" t="s">
        <v>107</v>
      </c>
      <c r="J616" s="1" t="s">
        <v>107</v>
      </c>
      <c r="K616" s="1" t="s">
        <v>107</v>
      </c>
      <c r="L616" s="1" t="s">
        <v>107</v>
      </c>
      <c r="Q616" s="12" t="s">
        <v>58</v>
      </c>
    </row>
    <row r="617" spans="1:17" x14ac:dyDescent="0.25">
      <c r="A617" s="31" t="s">
        <v>47</v>
      </c>
      <c r="C617" s="5">
        <v>41051</v>
      </c>
      <c r="D617" s="25"/>
      <c r="E617" s="6">
        <v>14</v>
      </c>
      <c r="F617" s="28" t="s">
        <v>19</v>
      </c>
      <c r="G617" s="28" t="s">
        <v>14</v>
      </c>
      <c r="H617" s="1">
        <v>0.3</v>
      </c>
      <c r="I617" s="1" t="s">
        <v>107</v>
      </c>
      <c r="J617" s="1" t="s">
        <v>107</v>
      </c>
      <c r="K617" s="1">
        <v>7.24</v>
      </c>
      <c r="L617" s="1">
        <v>0.01</v>
      </c>
    </row>
    <row r="618" spans="1:17" x14ac:dyDescent="0.25">
      <c r="A618" s="31" t="s">
        <v>47</v>
      </c>
      <c r="C618" s="5">
        <v>41051</v>
      </c>
      <c r="D618" s="25"/>
      <c r="E618" s="6">
        <v>15</v>
      </c>
      <c r="F618" s="28" t="s">
        <v>20</v>
      </c>
      <c r="G618" s="28" t="s">
        <v>14</v>
      </c>
      <c r="H618" s="1">
        <v>1.2</v>
      </c>
      <c r="I618" s="1" t="s">
        <v>107</v>
      </c>
      <c r="J618" s="1" t="s">
        <v>107</v>
      </c>
      <c r="K618" s="1">
        <v>25.1</v>
      </c>
      <c r="L618" s="1">
        <v>7.0000000000000007E-2</v>
      </c>
    </row>
    <row r="619" spans="1:17" x14ac:dyDescent="0.25">
      <c r="A619" s="31" t="s">
        <v>47</v>
      </c>
      <c r="C619" s="5">
        <v>41051</v>
      </c>
      <c r="D619" s="25"/>
      <c r="E619" s="6">
        <v>16</v>
      </c>
      <c r="F619" s="28" t="s">
        <v>20</v>
      </c>
      <c r="G619" s="28" t="s">
        <v>14</v>
      </c>
      <c r="H619" s="1">
        <v>1.4</v>
      </c>
      <c r="I619" s="1" t="s">
        <v>107</v>
      </c>
      <c r="J619" s="1" t="s">
        <v>107</v>
      </c>
      <c r="K619" s="1">
        <v>23.9</v>
      </c>
      <c r="L619" s="1">
        <v>0.03</v>
      </c>
    </row>
    <row r="620" spans="1:17" x14ac:dyDescent="0.25">
      <c r="A620" s="31" t="s">
        <v>47</v>
      </c>
      <c r="C620" s="5">
        <v>41051</v>
      </c>
      <c r="D620" s="25"/>
      <c r="E620" s="6">
        <v>17</v>
      </c>
      <c r="F620" s="28" t="s">
        <v>20</v>
      </c>
      <c r="G620" s="28" t="s">
        <v>14</v>
      </c>
      <c r="H620" s="1">
        <v>1</v>
      </c>
      <c r="I620" s="1" t="s">
        <v>107</v>
      </c>
      <c r="J620" s="1" t="s">
        <v>107</v>
      </c>
      <c r="K620" s="1">
        <v>12.8</v>
      </c>
      <c r="L620" s="1">
        <v>0.22</v>
      </c>
    </row>
    <row r="621" spans="1:17" x14ac:dyDescent="0.25">
      <c r="A621" s="31" t="s">
        <v>47</v>
      </c>
      <c r="C621" s="5">
        <v>41051</v>
      </c>
      <c r="D621" s="25"/>
      <c r="E621" s="6">
        <v>18</v>
      </c>
      <c r="F621" s="28" t="s">
        <v>20</v>
      </c>
      <c r="G621" s="28" t="s">
        <v>14</v>
      </c>
      <c r="H621" s="1">
        <v>0</v>
      </c>
      <c r="I621" s="1" t="s">
        <v>107</v>
      </c>
      <c r="J621" s="1" t="s">
        <v>107</v>
      </c>
      <c r="K621" s="1" t="s">
        <v>107</v>
      </c>
      <c r="L621" s="1" t="s">
        <v>107</v>
      </c>
      <c r="Q621" s="12" t="s">
        <v>58</v>
      </c>
    </row>
    <row r="622" spans="1:17" x14ac:dyDescent="0.25">
      <c r="A622" s="31" t="s">
        <v>47</v>
      </c>
      <c r="C622" s="5">
        <v>41051</v>
      </c>
      <c r="D622" s="25"/>
      <c r="E622" s="6">
        <v>19</v>
      </c>
      <c r="F622" s="28" t="s">
        <v>20</v>
      </c>
      <c r="G622" s="28" t="s">
        <v>14</v>
      </c>
      <c r="H622" s="1">
        <v>0</v>
      </c>
      <c r="I622" s="1" t="s">
        <v>107</v>
      </c>
      <c r="J622" s="1" t="s">
        <v>107</v>
      </c>
      <c r="K622" s="1" t="s">
        <v>107</v>
      </c>
      <c r="L622" s="1" t="s">
        <v>107</v>
      </c>
      <c r="Q622" s="12" t="s">
        <v>58</v>
      </c>
    </row>
    <row r="623" spans="1:17" x14ac:dyDescent="0.25">
      <c r="A623" s="31" t="s">
        <v>47</v>
      </c>
      <c r="C623" s="5">
        <v>41051</v>
      </c>
      <c r="D623" s="25"/>
      <c r="E623" s="6">
        <v>20</v>
      </c>
      <c r="F623" s="28" t="s">
        <v>20</v>
      </c>
      <c r="G623" s="28" t="s">
        <v>14</v>
      </c>
      <c r="H623" s="1">
        <v>0</v>
      </c>
      <c r="I623" s="1" t="s">
        <v>107</v>
      </c>
      <c r="J623" s="1" t="s">
        <v>107</v>
      </c>
      <c r="K623" s="1" t="s">
        <v>107</v>
      </c>
      <c r="L623" s="1" t="s">
        <v>107</v>
      </c>
      <c r="Q623" s="12" t="s">
        <v>58</v>
      </c>
    </row>
    <row r="624" spans="1:17" x14ac:dyDescent="0.25">
      <c r="A624" s="31" t="s">
        <v>47</v>
      </c>
      <c r="C624" s="5">
        <v>41080</v>
      </c>
      <c r="D624" s="25"/>
      <c r="E624" s="6">
        <v>1</v>
      </c>
      <c r="F624" s="28" t="s">
        <v>13</v>
      </c>
      <c r="G624" s="28" t="s">
        <v>14</v>
      </c>
      <c r="H624" s="1">
        <v>0.04</v>
      </c>
      <c r="I624" s="1" t="s">
        <v>107</v>
      </c>
      <c r="J624" s="1" t="s">
        <v>107</v>
      </c>
      <c r="K624" s="1">
        <v>1.17</v>
      </c>
      <c r="L624" s="1">
        <v>0.04</v>
      </c>
    </row>
    <row r="625" spans="1:17" x14ac:dyDescent="0.25">
      <c r="A625" s="31" t="s">
        <v>47</v>
      </c>
      <c r="C625" s="5">
        <v>41080</v>
      </c>
      <c r="D625" s="25"/>
      <c r="E625" s="6">
        <v>2</v>
      </c>
      <c r="F625" s="28" t="s">
        <v>13</v>
      </c>
      <c r="G625" s="28" t="s">
        <v>14</v>
      </c>
      <c r="H625" s="1">
        <v>0</v>
      </c>
      <c r="I625" s="1" t="s">
        <v>107</v>
      </c>
      <c r="J625" s="1" t="s">
        <v>107</v>
      </c>
      <c r="K625" s="1" t="s">
        <v>107</v>
      </c>
      <c r="L625" s="1" t="s">
        <v>107</v>
      </c>
      <c r="Q625" s="12" t="s">
        <v>58</v>
      </c>
    </row>
    <row r="626" spans="1:17" x14ac:dyDescent="0.25">
      <c r="A626" s="31" t="s">
        <v>47</v>
      </c>
      <c r="C626" s="5">
        <v>41080</v>
      </c>
      <c r="D626" s="25"/>
      <c r="E626" s="6">
        <v>3</v>
      </c>
      <c r="F626" s="28" t="s">
        <v>13</v>
      </c>
      <c r="G626" s="28" t="s">
        <v>14</v>
      </c>
      <c r="H626" s="1">
        <v>0.1</v>
      </c>
      <c r="I626" s="1" t="s">
        <v>107</v>
      </c>
      <c r="J626" s="1" t="s">
        <v>107</v>
      </c>
      <c r="K626" s="1">
        <v>1.3</v>
      </c>
      <c r="L626" s="1">
        <v>0.02</v>
      </c>
    </row>
    <row r="627" spans="1:17" x14ac:dyDescent="0.25">
      <c r="A627" s="31" t="s">
        <v>47</v>
      </c>
      <c r="C627" s="5">
        <v>41080</v>
      </c>
      <c r="D627" s="25"/>
      <c r="E627" s="6">
        <v>4</v>
      </c>
      <c r="F627" s="28" t="s">
        <v>15</v>
      </c>
      <c r="G627" s="28" t="s">
        <v>14</v>
      </c>
      <c r="H627" s="1">
        <v>0.04</v>
      </c>
      <c r="I627" s="1" t="s">
        <v>107</v>
      </c>
      <c r="J627" s="1" t="s">
        <v>107</v>
      </c>
      <c r="K627" s="1">
        <v>7.01</v>
      </c>
      <c r="L627" s="1">
        <v>0.06</v>
      </c>
    </row>
    <row r="628" spans="1:17" x14ac:dyDescent="0.25">
      <c r="A628" s="31" t="s">
        <v>47</v>
      </c>
      <c r="C628" s="5">
        <v>41080</v>
      </c>
      <c r="D628" s="25"/>
      <c r="E628" s="6">
        <v>5</v>
      </c>
      <c r="F628" s="28" t="s">
        <v>15</v>
      </c>
      <c r="G628" s="28" t="s">
        <v>14</v>
      </c>
      <c r="H628" s="1">
        <v>0</v>
      </c>
      <c r="I628" s="1" t="s">
        <v>107</v>
      </c>
      <c r="J628" s="1" t="s">
        <v>107</v>
      </c>
      <c r="K628" s="1" t="s">
        <v>107</v>
      </c>
      <c r="L628" s="1" t="s">
        <v>107</v>
      </c>
      <c r="Q628" s="12" t="s">
        <v>58</v>
      </c>
    </row>
    <row r="629" spans="1:17" x14ac:dyDescent="0.25">
      <c r="A629" s="31" t="s">
        <v>47</v>
      </c>
      <c r="C629" s="5">
        <v>41080</v>
      </c>
      <c r="D629" s="25"/>
      <c r="E629" s="6">
        <v>6</v>
      </c>
      <c r="F629" s="28" t="s">
        <v>17</v>
      </c>
      <c r="G629" s="28" t="s">
        <v>14</v>
      </c>
      <c r="H629" s="1">
        <v>0</v>
      </c>
      <c r="I629" s="1" t="s">
        <v>107</v>
      </c>
      <c r="J629" s="1" t="s">
        <v>107</v>
      </c>
      <c r="K629" s="1" t="s">
        <v>107</v>
      </c>
      <c r="L629" s="1" t="s">
        <v>107</v>
      </c>
      <c r="Q629" s="12" t="s">
        <v>58</v>
      </c>
    </row>
    <row r="630" spans="1:17" x14ac:dyDescent="0.25">
      <c r="A630" s="31" t="s">
        <v>47</v>
      </c>
      <c r="C630" s="5">
        <v>41080</v>
      </c>
      <c r="D630" s="25"/>
      <c r="E630" s="6">
        <v>7</v>
      </c>
      <c r="F630" s="28" t="s">
        <v>17</v>
      </c>
      <c r="G630" s="28" t="s">
        <v>14</v>
      </c>
      <c r="H630" s="1">
        <v>0.2</v>
      </c>
      <c r="I630" s="1" t="s">
        <v>107</v>
      </c>
      <c r="J630" s="1" t="s">
        <v>107</v>
      </c>
      <c r="K630" s="1">
        <v>53.1</v>
      </c>
      <c r="L630" s="1">
        <v>0.1</v>
      </c>
    </row>
    <row r="631" spans="1:17" x14ac:dyDescent="0.25">
      <c r="A631" s="31" t="s">
        <v>47</v>
      </c>
      <c r="C631" s="5">
        <v>41080</v>
      </c>
      <c r="D631" s="25"/>
      <c r="E631" s="6">
        <v>8</v>
      </c>
      <c r="F631" s="28" t="s">
        <v>17</v>
      </c>
      <c r="G631" s="28" t="s">
        <v>14</v>
      </c>
      <c r="H631" s="1">
        <v>0.3</v>
      </c>
      <c r="I631" s="1" t="s">
        <v>107</v>
      </c>
      <c r="J631" s="1" t="s">
        <v>107</v>
      </c>
      <c r="K631" s="1">
        <v>45.6</v>
      </c>
      <c r="L631" s="1">
        <v>0.01</v>
      </c>
    </row>
    <row r="632" spans="1:17" x14ac:dyDescent="0.25">
      <c r="A632" s="31" t="s">
        <v>47</v>
      </c>
      <c r="C632" s="5">
        <v>41080</v>
      </c>
      <c r="D632" s="25"/>
      <c r="E632" s="6">
        <v>9</v>
      </c>
      <c r="F632" s="28" t="s">
        <v>18</v>
      </c>
      <c r="G632" s="28" t="s">
        <v>14</v>
      </c>
      <c r="H632" s="1">
        <v>0.05</v>
      </c>
      <c r="I632" s="1" t="s">
        <v>107</v>
      </c>
      <c r="J632" s="1" t="s">
        <v>107</v>
      </c>
      <c r="K632" s="1">
        <v>51</v>
      </c>
      <c r="L632" s="1">
        <v>0.01</v>
      </c>
    </row>
    <row r="633" spans="1:17" x14ac:dyDescent="0.25">
      <c r="A633" s="31" t="s">
        <v>47</v>
      </c>
      <c r="C633" s="5">
        <v>41080</v>
      </c>
      <c r="D633" s="25"/>
      <c r="E633" s="6">
        <v>10</v>
      </c>
      <c r="F633" s="28" t="s">
        <v>18</v>
      </c>
      <c r="G633" s="28" t="s">
        <v>14</v>
      </c>
      <c r="H633" s="1">
        <v>0.1</v>
      </c>
      <c r="I633" s="1" t="s">
        <v>107</v>
      </c>
      <c r="J633" s="1" t="s">
        <v>107</v>
      </c>
      <c r="K633" s="1">
        <v>23.8</v>
      </c>
      <c r="L633" s="1">
        <v>0.01</v>
      </c>
    </row>
    <row r="634" spans="1:17" x14ac:dyDescent="0.25">
      <c r="A634" s="31" t="s">
        <v>47</v>
      </c>
      <c r="C634" s="5">
        <v>41080</v>
      </c>
      <c r="D634" s="25"/>
      <c r="E634" s="6">
        <v>11</v>
      </c>
      <c r="F634" s="28" t="s">
        <v>18</v>
      </c>
      <c r="G634" s="28" t="s">
        <v>14</v>
      </c>
      <c r="H634" s="1">
        <v>0.35</v>
      </c>
      <c r="I634" s="1" t="s">
        <v>107</v>
      </c>
      <c r="J634" s="1" t="s">
        <v>107</v>
      </c>
      <c r="K634" s="1">
        <v>114</v>
      </c>
      <c r="L634" s="1">
        <v>0.01</v>
      </c>
    </row>
    <row r="635" spans="1:17" x14ac:dyDescent="0.25">
      <c r="A635" s="31" t="s">
        <v>47</v>
      </c>
      <c r="C635" s="5">
        <v>41080</v>
      </c>
      <c r="D635" s="25"/>
      <c r="E635" s="6">
        <v>12</v>
      </c>
      <c r="F635" s="28" t="s">
        <v>19</v>
      </c>
      <c r="G635" s="28" t="s">
        <v>14</v>
      </c>
      <c r="H635" s="1">
        <v>0</v>
      </c>
      <c r="I635" s="1" t="s">
        <v>107</v>
      </c>
      <c r="J635" s="1" t="s">
        <v>107</v>
      </c>
      <c r="K635" s="1" t="s">
        <v>107</v>
      </c>
      <c r="L635" s="1" t="s">
        <v>107</v>
      </c>
      <c r="Q635" s="12" t="s">
        <v>58</v>
      </c>
    </row>
    <row r="636" spans="1:17" x14ac:dyDescent="0.25">
      <c r="A636" s="31" t="s">
        <v>47</v>
      </c>
      <c r="C636" s="5">
        <v>41080</v>
      </c>
      <c r="D636" s="25"/>
      <c r="E636" s="6">
        <v>13</v>
      </c>
      <c r="F636" s="28" t="s">
        <v>19</v>
      </c>
      <c r="G636" s="28" t="s">
        <v>14</v>
      </c>
      <c r="H636" s="1">
        <v>0.1</v>
      </c>
      <c r="I636" s="1" t="s">
        <v>107</v>
      </c>
      <c r="J636" s="1" t="s">
        <v>107</v>
      </c>
      <c r="K636" s="1">
        <v>51.7</v>
      </c>
      <c r="L636" s="1">
        <v>0.01</v>
      </c>
    </row>
    <row r="637" spans="1:17" x14ac:dyDescent="0.25">
      <c r="A637" s="31" t="s">
        <v>47</v>
      </c>
      <c r="C637" s="5">
        <v>41080</v>
      </c>
      <c r="D637" s="25"/>
      <c r="E637" s="6">
        <v>14</v>
      </c>
      <c r="F637" s="28" t="s">
        <v>19</v>
      </c>
      <c r="G637" s="28" t="s">
        <v>14</v>
      </c>
      <c r="H637" s="1">
        <v>0.1</v>
      </c>
      <c r="I637" s="1" t="s">
        <v>107</v>
      </c>
      <c r="J637" s="1" t="s">
        <v>107</v>
      </c>
      <c r="K637" s="1">
        <v>5.47</v>
      </c>
      <c r="L637" s="1">
        <v>0.01</v>
      </c>
    </row>
    <row r="638" spans="1:17" x14ac:dyDescent="0.25">
      <c r="A638" s="31" t="s">
        <v>47</v>
      </c>
      <c r="C638" s="5">
        <v>41080</v>
      </c>
      <c r="D638" s="25"/>
      <c r="E638" s="6">
        <v>15</v>
      </c>
      <c r="F638" s="28" t="s">
        <v>20</v>
      </c>
      <c r="G638" s="28" t="s">
        <v>14</v>
      </c>
      <c r="H638" s="1">
        <v>1.9</v>
      </c>
      <c r="I638" s="1" t="s">
        <v>107</v>
      </c>
      <c r="J638" s="1" t="s">
        <v>107</v>
      </c>
      <c r="K638" s="1">
        <v>44.8</v>
      </c>
      <c r="L638" s="1">
        <v>0.02</v>
      </c>
    </row>
    <row r="639" spans="1:17" x14ac:dyDescent="0.25">
      <c r="A639" s="31" t="s">
        <v>47</v>
      </c>
      <c r="C639" s="5">
        <v>41080</v>
      </c>
      <c r="D639" s="25"/>
      <c r="E639" s="6">
        <v>16</v>
      </c>
      <c r="F639" s="28" t="s">
        <v>20</v>
      </c>
      <c r="G639" s="28" t="s">
        <v>14</v>
      </c>
      <c r="H639" s="1">
        <v>2.8</v>
      </c>
      <c r="I639" s="1" t="s">
        <v>107</v>
      </c>
      <c r="J639" s="1" t="s">
        <v>107</v>
      </c>
      <c r="K639" s="1">
        <v>33.700000000000003</v>
      </c>
      <c r="L639" s="1">
        <v>0.01</v>
      </c>
    </row>
    <row r="640" spans="1:17" x14ac:dyDescent="0.25">
      <c r="A640" s="31" t="s">
        <v>47</v>
      </c>
      <c r="C640" s="5">
        <v>41080</v>
      </c>
      <c r="D640" s="25"/>
      <c r="E640" s="6">
        <v>17</v>
      </c>
      <c r="F640" s="28" t="s">
        <v>20</v>
      </c>
      <c r="G640" s="28" t="s">
        <v>14</v>
      </c>
      <c r="H640" s="1">
        <v>1.9</v>
      </c>
      <c r="I640" s="1" t="s">
        <v>107</v>
      </c>
      <c r="J640" s="1" t="s">
        <v>107</v>
      </c>
      <c r="K640" s="1">
        <v>22.7</v>
      </c>
      <c r="L640" s="1">
        <v>0.01</v>
      </c>
    </row>
    <row r="641" spans="1:17" x14ac:dyDescent="0.25">
      <c r="A641" s="31" t="s">
        <v>47</v>
      </c>
      <c r="C641" s="5">
        <v>41080</v>
      </c>
      <c r="D641" s="25"/>
      <c r="E641" s="6">
        <v>18</v>
      </c>
      <c r="F641" s="28" t="s">
        <v>20</v>
      </c>
      <c r="G641" s="28" t="s">
        <v>14</v>
      </c>
      <c r="H641" s="1">
        <v>1.5</v>
      </c>
      <c r="I641" s="1" t="s">
        <v>107</v>
      </c>
      <c r="J641" s="1" t="s">
        <v>107</v>
      </c>
      <c r="K641" s="1">
        <v>52.5</v>
      </c>
      <c r="L641" s="1">
        <v>1.04</v>
      </c>
    </row>
    <row r="642" spans="1:17" x14ac:dyDescent="0.25">
      <c r="A642" s="31" t="s">
        <v>47</v>
      </c>
      <c r="C642" s="5">
        <v>41080</v>
      </c>
      <c r="D642" s="25"/>
      <c r="E642" s="6">
        <v>19</v>
      </c>
      <c r="F642" s="28" t="s">
        <v>20</v>
      </c>
      <c r="G642" s="28" t="s">
        <v>14</v>
      </c>
      <c r="H642" s="1">
        <v>0.1</v>
      </c>
      <c r="I642" s="1" t="s">
        <v>107</v>
      </c>
      <c r="J642" s="1" t="s">
        <v>107</v>
      </c>
      <c r="K642" s="1">
        <v>17.100000000000001</v>
      </c>
      <c r="L642" s="1">
        <v>0.01</v>
      </c>
    </row>
    <row r="643" spans="1:17" x14ac:dyDescent="0.25">
      <c r="A643" s="31" t="s">
        <v>47</v>
      </c>
      <c r="C643" s="5">
        <v>41080</v>
      </c>
      <c r="D643" s="25"/>
      <c r="E643" s="6">
        <v>20</v>
      </c>
      <c r="F643" s="28" t="s">
        <v>20</v>
      </c>
      <c r="G643" s="28" t="s">
        <v>14</v>
      </c>
      <c r="H643" s="1">
        <v>0.3</v>
      </c>
      <c r="I643" s="1" t="s">
        <v>107</v>
      </c>
      <c r="J643" s="1" t="s">
        <v>107</v>
      </c>
      <c r="K643" s="1">
        <v>11.3</v>
      </c>
      <c r="L643" s="1">
        <v>0.25</v>
      </c>
    </row>
    <row r="644" spans="1:17" ht="30" x14ac:dyDescent="0.25">
      <c r="A644" s="31" t="s">
        <v>47</v>
      </c>
      <c r="C644" s="5">
        <v>41094</v>
      </c>
      <c r="D644" s="25"/>
      <c r="E644" s="6">
        <v>1</v>
      </c>
      <c r="F644" s="28" t="s">
        <v>13</v>
      </c>
      <c r="G644" s="28" t="s">
        <v>14</v>
      </c>
      <c r="H644" s="1">
        <v>0</v>
      </c>
      <c r="I644" s="1" t="s">
        <v>107</v>
      </c>
      <c r="J644" s="1" t="s">
        <v>107</v>
      </c>
      <c r="K644" s="1" t="s">
        <v>107</v>
      </c>
      <c r="L644" s="1" t="s">
        <v>107</v>
      </c>
      <c r="Q644" s="12" t="s">
        <v>60</v>
      </c>
    </row>
    <row r="645" spans="1:17" x14ac:dyDescent="0.25">
      <c r="A645" s="31" t="s">
        <v>47</v>
      </c>
      <c r="C645" s="5">
        <v>41094</v>
      </c>
      <c r="D645" s="25"/>
      <c r="E645" s="6">
        <v>2</v>
      </c>
      <c r="F645" s="28" t="s">
        <v>13</v>
      </c>
      <c r="G645" s="28" t="s">
        <v>14</v>
      </c>
      <c r="H645" s="1">
        <v>0</v>
      </c>
      <c r="I645" s="1" t="s">
        <v>107</v>
      </c>
      <c r="J645" s="1" t="s">
        <v>107</v>
      </c>
      <c r="K645" s="1" t="s">
        <v>107</v>
      </c>
      <c r="L645" s="1" t="s">
        <v>107</v>
      </c>
      <c r="Q645" s="12" t="s">
        <v>58</v>
      </c>
    </row>
    <row r="646" spans="1:17" x14ac:dyDescent="0.25">
      <c r="A646" s="31" t="s">
        <v>47</v>
      </c>
      <c r="C646" s="5">
        <v>41094</v>
      </c>
      <c r="D646" s="25"/>
      <c r="E646" s="6">
        <v>3</v>
      </c>
      <c r="F646" s="28" t="s">
        <v>13</v>
      </c>
      <c r="G646" s="28" t="s">
        <v>14</v>
      </c>
      <c r="H646" s="1">
        <v>0.03</v>
      </c>
      <c r="I646" s="1">
        <v>0.8</v>
      </c>
      <c r="J646" s="1">
        <v>0.02</v>
      </c>
      <c r="K646" s="1">
        <v>1.52</v>
      </c>
      <c r="L646" s="1">
        <v>0.05</v>
      </c>
    </row>
    <row r="647" spans="1:17" x14ac:dyDescent="0.25">
      <c r="A647" s="31" t="s">
        <v>47</v>
      </c>
      <c r="C647" s="5">
        <v>41094</v>
      </c>
      <c r="D647" s="25"/>
      <c r="E647" s="6">
        <v>4</v>
      </c>
      <c r="F647" s="28" t="s">
        <v>15</v>
      </c>
      <c r="G647" s="28" t="s">
        <v>14</v>
      </c>
      <c r="H647" s="1">
        <v>0</v>
      </c>
      <c r="I647" s="1" t="s">
        <v>107</v>
      </c>
      <c r="J647" s="1" t="s">
        <v>107</v>
      </c>
      <c r="K647" s="1" t="s">
        <v>107</v>
      </c>
      <c r="L647" s="1" t="s">
        <v>107</v>
      </c>
      <c r="Q647" s="12" t="s">
        <v>58</v>
      </c>
    </row>
    <row r="648" spans="1:17" x14ac:dyDescent="0.25">
      <c r="A648" s="31" t="s">
        <v>47</v>
      </c>
      <c r="C648" s="5">
        <v>41094</v>
      </c>
      <c r="D648" s="25"/>
      <c r="E648" s="6">
        <v>5</v>
      </c>
      <c r="F648" s="28" t="s">
        <v>15</v>
      </c>
      <c r="G648" s="28" t="s">
        <v>14</v>
      </c>
      <c r="H648" s="1">
        <v>1</v>
      </c>
      <c r="I648" s="1">
        <v>3.9</v>
      </c>
      <c r="J648" s="1">
        <v>0.01</v>
      </c>
      <c r="K648" s="1">
        <v>2.68</v>
      </c>
      <c r="L648" s="1">
        <v>0.01</v>
      </c>
    </row>
    <row r="649" spans="1:17" x14ac:dyDescent="0.25">
      <c r="A649" s="31" t="s">
        <v>47</v>
      </c>
      <c r="C649" s="5">
        <v>41094</v>
      </c>
      <c r="D649" s="25"/>
      <c r="E649" s="6">
        <v>6</v>
      </c>
      <c r="F649" s="28" t="s">
        <v>17</v>
      </c>
      <c r="G649" s="28" t="s">
        <v>14</v>
      </c>
      <c r="H649" s="1">
        <v>3.2</v>
      </c>
      <c r="I649" s="1">
        <v>0.8</v>
      </c>
      <c r="J649" s="1">
        <v>0.38</v>
      </c>
      <c r="K649" s="1">
        <v>42.8</v>
      </c>
      <c r="L649" s="1">
        <v>0.54</v>
      </c>
    </row>
    <row r="650" spans="1:17" x14ac:dyDescent="0.25">
      <c r="A650" s="31" t="s">
        <v>47</v>
      </c>
      <c r="C650" s="5">
        <v>41094</v>
      </c>
      <c r="D650" s="25"/>
      <c r="E650" s="6">
        <v>7</v>
      </c>
      <c r="F650" s="28" t="s">
        <v>17</v>
      </c>
      <c r="G650" s="28" t="s">
        <v>14</v>
      </c>
      <c r="H650" s="1">
        <v>0.2</v>
      </c>
      <c r="I650" s="1">
        <v>0.8</v>
      </c>
      <c r="J650" s="1">
        <v>0.02</v>
      </c>
      <c r="K650" s="1">
        <v>53.7</v>
      </c>
      <c r="L650" s="1">
        <v>0.02</v>
      </c>
    </row>
    <row r="651" spans="1:17" x14ac:dyDescent="0.25">
      <c r="A651" s="31" t="s">
        <v>47</v>
      </c>
      <c r="C651" s="5">
        <v>41094</v>
      </c>
      <c r="D651" s="25"/>
      <c r="E651" s="6">
        <v>8</v>
      </c>
      <c r="F651" s="28" t="s">
        <v>17</v>
      </c>
      <c r="G651" s="28" t="s">
        <v>14</v>
      </c>
      <c r="H651" s="1">
        <v>0.6</v>
      </c>
      <c r="I651" s="1">
        <v>0.8</v>
      </c>
      <c r="J651" s="1">
        <v>0.01</v>
      </c>
      <c r="K651" s="1">
        <v>36</v>
      </c>
      <c r="L651" s="1">
        <v>0.01</v>
      </c>
    </row>
    <row r="652" spans="1:17" x14ac:dyDescent="0.25">
      <c r="A652" s="31" t="s">
        <v>47</v>
      </c>
      <c r="C652" s="5">
        <v>41094</v>
      </c>
      <c r="D652" s="25"/>
      <c r="E652" s="6">
        <v>9</v>
      </c>
      <c r="F652" s="28" t="s">
        <v>18</v>
      </c>
      <c r="G652" s="28" t="s">
        <v>14</v>
      </c>
      <c r="H652" s="1">
        <v>0.9</v>
      </c>
      <c r="I652" s="1">
        <v>1.5</v>
      </c>
      <c r="J652" s="1">
        <v>0.02</v>
      </c>
      <c r="K652" s="1">
        <v>34.5</v>
      </c>
      <c r="L652" s="1">
        <v>0.04</v>
      </c>
    </row>
    <row r="653" spans="1:17" x14ac:dyDescent="0.25">
      <c r="A653" s="31" t="s">
        <v>47</v>
      </c>
      <c r="C653" s="5">
        <v>41094</v>
      </c>
      <c r="D653" s="25"/>
      <c r="E653" s="6">
        <v>10</v>
      </c>
      <c r="F653" s="28" t="s">
        <v>18</v>
      </c>
      <c r="G653" s="28" t="s">
        <v>14</v>
      </c>
      <c r="H653" s="1">
        <v>0</v>
      </c>
      <c r="I653" s="1" t="s">
        <v>107</v>
      </c>
      <c r="J653" s="1" t="s">
        <v>107</v>
      </c>
      <c r="K653" s="1" t="s">
        <v>107</v>
      </c>
      <c r="L653" s="1" t="s">
        <v>107</v>
      </c>
      <c r="Q653" s="12" t="s">
        <v>58</v>
      </c>
    </row>
    <row r="654" spans="1:17" x14ac:dyDescent="0.25">
      <c r="A654" s="31" t="s">
        <v>47</v>
      </c>
      <c r="C654" s="5">
        <v>41094</v>
      </c>
      <c r="D654" s="25"/>
      <c r="E654" s="6">
        <v>11</v>
      </c>
      <c r="F654" s="28" t="s">
        <v>18</v>
      </c>
      <c r="G654" s="28" t="s">
        <v>14</v>
      </c>
      <c r="H654" s="1">
        <v>0.3</v>
      </c>
      <c r="I654" s="1">
        <v>0.8</v>
      </c>
      <c r="J654" s="1">
        <v>0.02</v>
      </c>
      <c r="K654" s="1">
        <v>95.5</v>
      </c>
      <c r="L654" s="1">
        <v>0.01</v>
      </c>
    </row>
    <row r="655" spans="1:17" x14ac:dyDescent="0.25">
      <c r="A655" s="31" t="s">
        <v>47</v>
      </c>
      <c r="C655" s="5">
        <v>41094</v>
      </c>
      <c r="D655" s="25"/>
      <c r="E655" s="6">
        <v>12</v>
      </c>
      <c r="F655" s="28" t="s">
        <v>19</v>
      </c>
      <c r="G655" s="28" t="s">
        <v>14</v>
      </c>
      <c r="H655" s="1">
        <v>0</v>
      </c>
      <c r="I655" s="1" t="s">
        <v>107</v>
      </c>
      <c r="J655" s="1" t="s">
        <v>107</v>
      </c>
      <c r="K655" s="1" t="s">
        <v>107</v>
      </c>
      <c r="L655" s="1" t="s">
        <v>107</v>
      </c>
      <c r="Q655" s="12" t="s">
        <v>58</v>
      </c>
    </row>
    <row r="656" spans="1:17" x14ac:dyDescent="0.25">
      <c r="A656" s="31" t="s">
        <v>47</v>
      </c>
      <c r="C656" s="5">
        <v>41094</v>
      </c>
      <c r="D656" s="25"/>
      <c r="E656" s="6">
        <v>13</v>
      </c>
      <c r="F656" s="28" t="s">
        <v>19</v>
      </c>
      <c r="G656" s="28" t="s">
        <v>14</v>
      </c>
      <c r="H656" s="1">
        <v>0.4</v>
      </c>
      <c r="I656" s="1">
        <v>0.8</v>
      </c>
      <c r="J656" s="1">
        <v>0.01</v>
      </c>
      <c r="K656" s="1">
        <v>32.1</v>
      </c>
      <c r="L656" s="1">
        <v>0.01</v>
      </c>
    </row>
    <row r="657" spans="1:12" x14ac:dyDescent="0.25">
      <c r="A657" s="31" t="s">
        <v>47</v>
      </c>
      <c r="C657" s="5">
        <v>41094</v>
      </c>
      <c r="D657" s="25"/>
      <c r="E657" s="6">
        <v>14</v>
      </c>
      <c r="F657" s="28" t="s">
        <v>19</v>
      </c>
      <c r="G657" s="28" t="s">
        <v>14</v>
      </c>
      <c r="H657" s="1">
        <v>0.5</v>
      </c>
      <c r="I657" s="1">
        <v>0.8</v>
      </c>
      <c r="J657" s="1">
        <v>0.01</v>
      </c>
      <c r="K657" s="1">
        <v>3.46</v>
      </c>
      <c r="L657" s="1">
        <v>0.01</v>
      </c>
    </row>
    <row r="658" spans="1:12" x14ac:dyDescent="0.25">
      <c r="A658" s="31" t="s">
        <v>47</v>
      </c>
      <c r="C658" s="5">
        <v>41094</v>
      </c>
      <c r="D658" s="25"/>
      <c r="E658" s="6">
        <v>15</v>
      </c>
      <c r="F658" s="28" t="s">
        <v>20</v>
      </c>
      <c r="G658" s="28" t="s">
        <v>14</v>
      </c>
      <c r="H658" s="1">
        <v>0.3</v>
      </c>
      <c r="I658" s="1">
        <v>0.8</v>
      </c>
      <c r="J658" s="1">
        <v>0.01</v>
      </c>
      <c r="K658" s="1">
        <v>38.6</v>
      </c>
      <c r="L658" s="1">
        <v>0.01</v>
      </c>
    </row>
    <row r="659" spans="1:12" x14ac:dyDescent="0.25">
      <c r="A659" s="31" t="s">
        <v>47</v>
      </c>
      <c r="C659" s="5">
        <v>41094</v>
      </c>
      <c r="D659" s="25"/>
      <c r="E659" s="6">
        <v>16</v>
      </c>
      <c r="F659" s="28" t="s">
        <v>20</v>
      </c>
      <c r="G659" s="28" t="s">
        <v>14</v>
      </c>
      <c r="H659" s="1">
        <v>0.3</v>
      </c>
      <c r="I659" s="1">
        <v>1.3</v>
      </c>
      <c r="J659" s="1">
        <v>0.01</v>
      </c>
      <c r="K659" s="1">
        <v>29.2</v>
      </c>
      <c r="L659" s="1">
        <v>0.02</v>
      </c>
    </row>
    <row r="660" spans="1:12" x14ac:dyDescent="0.25">
      <c r="A660" s="31" t="s">
        <v>47</v>
      </c>
      <c r="C660" s="5">
        <v>41094</v>
      </c>
      <c r="D660" s="25"/>
      <c r="E660" s="6">
        <v>17</v>
      </c>
      <c r="F660" s="28" t="s">
        <v>20</v>
      </c>
      <c r="G660" s="28" t="s">
        <v>14</v>
      </c>
      <c r="H660" s="1">
        <v>0.3</v>
      </c>
      <c r="I660" s="1">
        <v>1.3</v>
      </c>
      <c r="J660" s="1">
        <v>0.01</v>
      </c>
      <c r="K660" s="1">
        <v>19.600000000000001</v>
      </c>
      <c r="L660" s="1">
        <v>0.02</v>
      </c>
    </row>
    <row r="661" spans="1:12" x14ac:dyDescent="0.25">
      <c r="A661" s="31" t="s">
        <v>47</v>
      </c>
      <c r="C661" s="5">
        <v>41094</v>
      </c>
      <c r="D661" s="25"/>
      <c r="E661" s="6">
        <v>18</v>
      </c>
      <c r="F661" s="28" t="s">
        <v>20</v>
      </c>
      <c r="G661" s="28" t="s">
        <v>14</v>
      </c>
      <c r="H661" s="1">
        <v>1.5</v>
      </c>
      <c r="I661" s="1">
        <v>2</v>
      </c>
      <c r="J661" s="1">
        <v>0.04</v>
      </c>
      <c r="K661" s="1">
        <v>32.6</v>
      </c>
      <c r="L661" s="1">
        <v>0.33</v>
      </c>
    </row>
    <row r="662" spans="1:12" x14ac:dyDescent="0.25">
      <c r="A662" s="31" t="s">
        <v>47</v>
      </c>
      <c r="C662" s="5">
        <v>41094</v>
      </c>
      <c r="D662" s="25"/>
      <c r="E662" s="6">
        <v>19</v>
      </c>
      <c r="F662" s="28" t="s">
        <v>20</v>
      </c>
      <c r="G662" s="28" t="s">
        <v>14</v>
      </c>
      <c r="H662" s="1">
        <v>0.9</v>
      </c>
      <c r="I662" s="1">
        <v>2</v>
      </c>
      <c r="J662" s="1">
        <v>0.02</v>
      </c>
      <c r="K662" s="1">
        <v>18.100000000000001</v>
      </c>
      <c r="L662" s="1">
        <v>0.01</v>
      </c>
    </row>
    <row r="663" spans="1:12" x14ac:dyDescent="0.25">
      <c r="A663" s="31" t="s">
        <v>47</v>
      </c>
      <c r="C663" s="5">
        <v>41094</v>
      </c>
      <c r="D663" s="25"/>
      <c r="E663" s="6">
        <v>20</v>
      </c>
      <c r="F663" s="28" t="s">
        <v>20</v>
      </c>
      <c r="G663" s="28" t="s">
        <v>14</v>
      </c>
      <c r="H663" s="1">
        <v>1.5</v>
      </c>
      <c r="I663" s="1">
        <v>3.9</v>
      </c>
      <c r="J663" s="1">
        <v>0.02</v>
      </c>
      <c r="K663" s="1">
        <v>14.4</v>
      </c>
      <c r="L663" s="1">
        <v>0.72</v>
      </c>
    </row>
    <row r="664" spans="1:12" x14ac:dyDescent="0.25">
      <c r="A664" s="31" t="s">
        <v>47</v>
      </c>
      <c r="C664" s="5">
        <v>41108</v>
      </c>
      <c r="D664" s="25"/>
      <c r="E664" s="6">
        <v>1</v>
      </c>
      <c r="F664" s="28" t="s">
        <v>13</v>
      </c>
      <c r="G664" s="28" t="s">
        <v>14</v>
      </c>
      <c r="H664" s="1">
        <v>12.4</v>
      </c>
      <c r="I664" s="1">
        <v>1.7</v>
      </c>
      <c r="J664" s="1">
        <v>0.01</v>
      </c>
      <c r="K664" s="1">
        <v>4.9400000000000004</v>
      </c>
      <c r="L664" s="1">
        <v>0.04</v>
      </c>
    </row>
    <row r="665" spans="1:12" x14ac:dyDescent="0.25">
      <c r="A665" s="31" t="s">
        <v>47</v>
      </c>
      <c r="C665" s="5">
        <v>41108</v>
      </c>
      <c r="D665" s="25"/>
      <c r="E665" s="6">
        <v>2</v>
      </c>
      <c r="F665" s="28" t="s">
        <v>13</v>
      </c>
      <c r="G665" s="28" t="s">
        <v>14</v>
      </c>
      <c r="H665" s="1">
        <v>14.3</v>
      </c>
      <c r="I665" s="1">
        <v>0.9</v>
      </c>
      <c r="J665" s="1">
        <v>0.01</v>
      </c>
      <c r="K665" s="1">
        <v>0.12</v>
      </c>
      <c r="L665" s="1">
        <v>0.01</v>
      </c>
    </row>
    <row r="666" spans="1:12" x14ac:dyDescent="0.25">
      <c r="A666" s="31" t="s">
        <v>47</v>
      </c>
      <c r="C666" s="5">
        <v>41108</v>
      </c>
      <c r="D666" s="25"/>
      <c r="E666" s="6">
        <v>3</v>
      </c>
      <c r="F666" s="28" t="s">
        <v>13</v>
      </c>
      <c r="G666" s="28" t="s">
        <v>14</v>
      </c>
      <c r="H666" s="1">
        <v>1.5</v>
      </c>
      <c r="I666" s="1">
        <v>2.2000000000000002</v>
      </c>
      <c r="J666" s="1">
        <v>0.01</v>
      </c>
      <c r="K666" s="1">
        <v>12.7</v>
      </c>
      <c r="L666" s="1">
        <v>0.01</v>
      </c>
    </row>
    <row r="667" spans="1:12" x14ac:dyDescent="0.25">
      <c r="A667" s="31" t="s">
        <v>47</v>
      </c>
      <c r="C667" s="5">
        <v>41108</v>
      </c>
      <c r="D667" s="25"/>
      <c r="E667" s="6">
        <v>4</v>
      </c>
      <c r="F667" s="28" t="s">
        <v>15</v>
      </c>
      <c r="G667" s="28" t="s">
        <v>14</v>
      </c>
      <c r="H667" s="1">
        <v>3.2</v>
      </c>
      <c r="I667" s="1">
        <v>2.5</v>
      </c>
      <c r="J667" s="1">
        <v>0.01</v>
      </c>
      <c r="K667" s="1">
        <v>0.98</v>
      </c>
      <c r="L667" s="1">
        <v>0.05</v>
      </c>
    </row>
    <row r="668" spans="1:12" x14ac:dyDescent="0.25">
      <c r="A668" s="31" t="s">
        <v>47</v>
      </c>
      <c r="C668" s="5">
        <v>41108</v>
      </c>
      <c r="D668" s="25"/>
      <c r="E668" s="6">
        <v>5</v>
      </c>
      <c r="F668" s="28" t="s">
        <v>15</v>
      </c>
      <c r="G668" s="28" t="s">
        <v>14</v>
      </c>
      <c r="H668" s="1">
        <v>6.8</v>
      </c>
      <c r="I668" s="1">
        <v>3.7</v>
      </c>
      <c r="J668" s="1">
        <v>0.01</v>
      </c>
      <c r="K668" s="1">
        <v>0.24</v>
      </c>
      <c r="L668" s="1">
        <v>0.15</v>
      </c>
    </row>
    <row r="669" spans="1:12" x14ac:dyDescent="0.25">
      <c r="A669" s="31" t="s">
        <v>47</v>
      </c>
      <c r="C669" s="5">
        <v>41108</v>
      </c>
      <c r="D669" s="25"/>
      <c r="E669" s="6">
        <v>6</v>
      </c>
      <c r="F669" s="28" t="s">
        <v>17</v>
      </c>
      <c r="G669" s="28" t="s">
        <v>14</v>
      </c>
      <c r="H669" s="1">
        <v>5</v>
      </c>
      <c r="I669" s="1">
        <v>0.8</v>
      </c>
      <c r="J669" s="1">
        <v>0.01</v>
      </c>
      <c r="K669" s="1">
        <v>42.7</v>
      </c>
      <c r="L669" s="1">
        <v>0.06</v>
      </c>
    </row>
    <row r="670" spans="1:12" x14ac:dyDescent="0.25">
      <c r="A670" s="31" t="s">
        <v>47</v>
      </c>
      <c r="C670" s="5">
        <v>41108</v>
      </c>
      <c r="D670" s="25"/>
      <c r="E670" s="6">
        <v>7</v>
      </c>
      <c r="F670" s="28" t="s">
        <v>17</v>
      </c>
      <c r="G670" s="28" t="s">
        <v>14</v>
      </c>
      <c r="H670" s="1">
        <v>0.9</v>
      </c>
      <c r="I670" s="1">
        <v>0.8</v>
      </c>
      <c r="J670" s="1">
        <v>0.01</v>
      </c>
      <c r="K670" s="1">
        <v>63.4</v>
      </c>
      <c r="L670" s="1">
        <v>0.01</v>
      </c>
    </row>
    <row r="671" spans="1:12" x14ac:dyDescent="0.25">
      <c r="A671" s="31" t="s">
        <v>47</v>
      </c>
      <c r="C671" s="5">
        <v>41108</v>
      </c>
      <c r="D671" s="25"/>
      <c r="E671" s="6">
        <v>8</v>
      </c>
      <c r="F671" s="28" t="s">
        <v>17</v>
      </c>
      <c r="G671" s="28" t="s">
        <v>14</v>
      </c>
      <c r="H671" s="1">
        <v>1.6</v>
      </c>
      <c r="I671" s="1">
        <v>1.1000000000000001</v>
      </c>
      <c r="J671" s="1">
        <v>0.01</v>
      </c>
      <c r="K671" s="1">
        <v>34.799999999999997</v>
      </c>
      <c r="L671" s="1">
        <v>0.01</v>
      </c>
    </row>
    <row r="672" spans="1:12" x14ac:dyDescent="0.25">
      <c r="A672" s="31" t="s">
        <v>47</v>
      </c>
      <c r="C672" s="5">
        <v>41108</v>
      </c>
      <c r="D672" s="25"/>
      <c r="E672" s="6">
        <v>9</v>
      </c>
      <c r="F672" s="28" t="s">
        <v>18</v>
      </c>
      <c r="G672" s="28" t="s">
        <v>14</v>
      </c>
      <c r="H672" s="1">
        <v>2.2999999999999998</v>
      </c>
      <c r="I672" s="1">
        <v>3</v>
      </c>
      <c r="J672" s="1">
        <v>0.01</v>
      </c>
      <c r="K672" s="1">
        <v>21.2</v>
      </c>
      <c r="L672" s="1">
        <v>0.01</v>
      </c>
    </row>
    <row r="673" spans="1:12" x14ac:dyDescent="0.25">
      <c r="A673" s="31" t="s">
        <v>47</v>
      </c>
      <c r="C673" s="5">
        <v>41108</v>
      </c>
      <c r="D673" s="25"/>
      <c r="E673" s="6">
        <v>10</v>
      </c>
      <c r="F673" s="28" t="s">
        <v>18</v>
      </c>
      <c r="G673" s="28" t="s">
        <v>14</v>
      </c>
      <c r="H673" s="1">
        <v>1.6</v>
      </c>
      <c r="I673" s="1">
        <v>3.4</v>
      </c>
      <c r="J673" s="1">
        <v>0.01</v>
      </c>
      <c r="K673" s="1">
        <v>12.5</v>
      </c>
      <c r="L673" s="1">
        <v>0.08</v>
      </c>
    </row>
    <row r="674" spans="1:12" x14ac:dyDescent="0.25">
      <c r="A674" s="31" t="s">
        <v>47</v>
      </c>
      <c r="C674" s="5">
        <v>41108</v>
      </c>
      <c r="D674" s="25"/>
      <c r="E674" s="6">
        <v>11</v>
      </c>
      <c r="F674" s="28" t="s">
        <v>18</v>
      </c>
      <c r="G674" s="28" t="s">
        <v>14</v>
      </c>
      <c r="H674" s="1">
        <v>0.6</v>
      </c>
      <c r="I674" s="1">
        <v>0.8</v>
      </c>
      <c r="J674" s="1">
        <v>0.01</v>
      </c>
      <c r="K674" s="1">
        <v>59.4</v>
      </c>
      <c r="L674" s="1">
        <v>0.01</v>
      </c>
    </row>
    <row r="675" spans="1:12" x14ac:dyDescent="0.25">
      <c r="A675" s="31" t="s">
        <v>47</v>
      </c>
      <c r="C675" s="5">
        <v>41108</v>
      </c>
      <c r="D675" s="25"/>
      <c r="E675" s="6">
        <v>12</v>
      </c>
      <c r="F675" s="28" t="s">
        <v>19</v>
      </c>
      <c r="G675" s="28" t="s">
        <v>14</v>
      </c>
      <c r="H675" s="1">
        <v>1.8</v>
      </c>
      <c r="I675" s="1">
        <v>0.8</v>
      </c>
      <c r="J675" s="1">
        <v>0.01</v>
      </c>
      <c r="K675" s="1">
        <v>65.099999999999994</v>
      </c>
      <c r="L675" s="1">
        <v>0.01</v>
      </c>
    </row>
    <row r="676" spans="1:12" x14ac:dyDescent="0.25">
      <c r="A676" s="31" t="s">
        <v>47</v>
      </c>
      <c r="C676" s="5">
        <v>41108</v>
      </c>
      <c r="D676" s="25"/>
      <c r="E676" s="6">
        <v>13</v>
      </c>
      <c r="F676" s="28" t="s">
        <v>19</v>
      </c>
      <c r="G676" s="28" t="s">
        <v>14</v>
      </c>
      <c r="H676" s="1">
        <v>2.2000000000000002</v>
      </c>
      <c r="I676" s="1">
        <v>0.8</v>
      </c>
      <c r="J676" s="1">
        <v>0.01</v>
      </c>
      <c r="K676" s="1">
        <v>19.8</v>
      </c>
      <c r="L676" s="1">
        <v>0.01</v>
      </c>
    </row>
    <row r="677" spans="1:12" x14ac:dyDescent="0.25">
      <c r="A677" s="31" t="s">
        <v>47</v>
      </c>
      <c r="C677" s="5">
        <v>41108</v>
      </c>
      <c r="D677" s="25"/>
      <c r="E677" s="6">
        <v>14</v>
      </c>
      <c r="F677" s="28" t="s">
        <v>19</v>
      </c>
      <c r="G677" s="28" t="s">
        <v>14</v>
      </c>
      <c r="H677" s="1">
        <v>2.2000000000000002</v>
      </c>
      <c r="I677" s="1">
        <v>1</v>
      </c>
      <c r="J677" s="1">
        <v>0.01</v>
      </c>
      <c r="K677" s="1">
        <v>12.1</v>
      </c>
      <c r="L677" s="1">
        <v>0.01</v>
      </c>
    </row>
    <row r="678" spans="1:12" x14ac:dyDescent="0.25">
      <c r="A678" s="31" t="s">
        <v>47</v>
      </c>
      <c r="C678" s="5">
        <v>41108</v>
      </c>
      <c r="D678" s="25"/>
      <c r="E678" s="6">
        <v>15</v>
      </c>
      <c r="F678" s="28" t="s">
        <v>20</v>
      </c>
      <c r="G678" s="28" t="s">
        <v>14</v>
      </c>
      <c r="H678" s="1">
        <v>2.2999999999999998</v>
      </c>
      <c r="I678" s="1">
        <v>0.8</v>
      </c>
      <c r="J678" s="1">
        <v>0.01</v>
      </c>
      <c r="K678" s="1">
        <v>35.200000000000003</v>
      </c>
      <c r="L678" s="1">
        <v>0.01</v>
      </c>
    </row>
    <row r="679" spans="1:12" x14ac:dyDescent="0.25">
      <c r="A679" s="31" t="s">
        <v>47</v>
      </c>
      <c r="C679" s="5">
        <v>41108</v>
      </c>
      <c r="D679" s="25"/>
      <c r="E679" s="6">
        <v>16</v>
      </c>
      <c r="F679" s="28" t="s">
        <v>20</v>
      </c>
      <c r="G679" s="28" t="s">
        <v>14</v>
      </c>
      <c r="H679" s="1">
        <v>2.9</v>
      </c>
      <c r="I679" s="1">
        <v>0.8</v>
      </c>
      <c r="J679" s="1">
        <v>0.01</v>
      </c>
      <c r="K679" s="1">
        <v>51</v>
      </c>
      <c r="L679" s="1">
        <v>0.01</v>
      </c>
    </row>
    <row r="680" spans="1:12" x14ac:dyDescent="0.25">
      <c r="A680" s="31" t="s">
        <v>47</v>
      </c>
      <c r="C680" s="5">
        <v>41108</v>
      </c>
      <c r="D680" s="25"/>
      <c r="E680" s="6">
        <v>17</v>
      </c>
      <c r="F680" s="28" t="s">
        <v>20</v>
      </c>
      <c r="G680" s="28" t="s">
        <v>14</v>
      </c>
      <c r="H680" s="1">
        <v>2.2000000000000002</v>
      </c>
      <c r="I680" s="1">
        <v>0.8</v>
      </c>
      <c r="J680" s="1">
        <v>0.01</v>
      </c>
      <c r="K680" s="1">
        <v>26</v>
      </c>
      <c r="L680" s="1">
        <v>0.01</v>
      </c>
    </row>
    <row r="681" spans="1:12" x14ac:dyDescent="0.25">
      <c r="A681" s="31" t="s">
        <v>47</v>
      </c>
      <c r="C681" s="5">
        <v>41108</v>
      </c>
      <c r="D681" s="25"/>
      <c r="E681" s="6">
        <v>18</v>
      </c>
      <c r="F681" s="28" t="s">
        <v>20</v>
      </c>
      <c r="G681" s="28" t="s">
        <v>14</v>
      </c>
      <c r="H681" s="1">
        <v>1.8</v>
      </c>
      <c r="I681" s="1">
        <v>1.5</v>
      </c>
      <c r="J681" s="1">
        <v>0.01</v>
      </c>
      <c r="K681" s="1">
        <v>13.4</v>
      </c>
      <c r="L681" s="1">
        <v>0.01</v>
      </c>
    </row>
    <row r="682" spans="1:12" x14ac:dyDescent="0.25">
      <c r="A682" s="31" t="s">
        <v>47</v>
      </c>
      <c r="C682" s="5">
        <v>41108</v>
      </c>
      <c r="D682" s="25"/>
      <c r="E682" s="6">
        <v>19</v>
      </c>
      <c r="F682" s="28" t="s">
        <v>20</v>
      </c>
      <c r="G682" s="28" t="s">
        <v>14</v>
      </c>
      <c r="H682" s="1">
        <v>2.1</v>
      </c>
      <c r="I682" s="1">
        <v>1.4</v>
      </c>
      <c r="J682" s="1">
        <v>0.01</v>
      </c>
      <c r="K682" s="1">
        <v>14.6</v>
      </c>
      <c r="L682" s="1">
        <v>0.01</v>
      </c>
    </row>
    <row r="683" spans="1:12" x14ac:dyDescent="0.25">
      <c r="A683" s="31" t="s">
        <v>47</v>
      </c>
      <c r="C683" s="5">
        <v>41108</v>
      </c>
      <c r="D683" s="25"/>
      <c r="E683" s="6">
        <v>20</v>
      </c>
      <c r="F683" s="28" t="s">
        <v>20</v>
      </c>
      <c r="G683" s="28" t="s">
        <v>14</v>
      </c>
      <c r="H683" s="1">
        <v>2.5</v>
      </c>
      <c r="I683" s="1">
        <v>2.5</v>
      </c>
      <c r="J683" s="1">
        <v>0.1</v>
      </c>
      <c r="K683" s="1">
        <v>13.4</v>
      </c>
      <c r="L683" s="1">
        <v>0.24</v>
      </c>
    </row>
    <row r="684" spans="1:12" x14ac:dyDescent="0.25">
      <c r="A684" s="31" t="s">
        <v>47</v>
      </c>
      <c r="C684" s="5">
        <v>41122</v>
      </c>
      <c r="D684" s="25"/>
      <c r="E684" s="6">
        <v>1</v>
      </c>
      <c r="F684" s="28" t="s">
        <v>13</v>
      </c>
      <c r="G684" s="28" t="s">
        <v>14</v>
      </c>
      <c r="H684" s="1">
        <v>12.5</v>
      </c>
      <c r="I684" s="1">
        <v>0.8</v>
      </c>
      <c r="J684" s="1">
        <v>0.01</v>
      </c>
      <c r="K684" s="1">
        <v>1.17</v>
      </c>
      <c r="L684" s="1">
        <v>0.02</v>
      </c>
    </row>
    <row r="685" spans="1:12" x14ac:dyDescent="0.25">
      <c r="A685" s="31" t="s">
        <v>47</v>
      </c>
      <c r="C685" s="5">
        <v>41122</v>
      </c>
      <c r="D685" s="25"/>
      <c r="E685" s="6">
        <v>2</v>
      </c>
      <c r="F685" s="28" t="s">
        <v>13</v>
      </c>
      <c r="G685" s="28" t="s">
        <v>14</v>
      </c>
      <c r="H685" s="1">
        <v>14.5</v>
      </c>
      <c r="I685" s="1">
        <v>0.8</v>
      </c>
      <c r="J685" s="1">
        <v>0.01</v>
      </c>
      <c r="K685" s="1">
        <v>0.05</v>
      </c>
      <c r="L685" s="1">
        <v>0.01</v>
      </c>
    </row>
    <row r="686" spans="1:12" x14ac:dyDescent="0.25">
      <c r="A686" s="31" t="s">
        <v>47</v>
      </c>
      <c r="C686" s="5">
        <v>41122</v>
      </c>
      <c r="D686" s="25"/>
      <c r="E686" s="6">
        <v>3</v>
      </c>
      <c r="F686" s="28" t="s">
        <v>13</v>
      </c>
      <c r="G686" s="28" t="s">
        <v>14</v>
      </c>
      <c r="H686" s="1">
        <v>2.7</v>
      </c>
      <c r="I686" s="1">
        <v>0.8</v>
      </c>
      <c r="J686" s="1">
        <v>0.01</v>
      </c>
      <c r="K686" s="1">
        <v>20.6</v>
      </c>
      <c r="L686" s="1">
        <v>0.01</v>
      </c>
    </row>
    <row r="687" spans="1:12" x14ac:dyDescent="0.25">
      <c r="A687" s="31" t="s">
        <v>47</v>
      </c>
      <c r="C687" s="5">
        <v>41122</v>
      </c>
      <c r="D687" s="25"/>
      <c r="E687" s="6">
        <v>4</v>
      </c>
      <c r="F687" s="28" t="s">
        <v>15</v>
      </c>
      <c r="G687" s="28" t="s">
        <v>14</v>
      </c>
      <c r="H687" s="1">
        <v>4.2</v>
      </c>
      <c r="I687" s="1">
        <v>1.7</v>
      </c>
      <c r="J687" s="1">
        <v>0.02</v>
      </c>
      <c r="K687" s="1">
        <v>0.54</v>
      </c>
      <c r="L687" s="1">
        <v>0.81</v>
      </c>
    </row>
    <row r="688" spans="1:12" x14ac:dyDescent="0.25">
      <c r="A688" s="31" t="s">
        <v>47</v>
      </c>
      <c r="C688" s="5">
        <v>41122</v>
      </c>
      <c r="D688" s="25"/>
      <c r="E688" s="6">
        <v>5</v>
      </c>
      <c r="F688" s="28" t="s">
        <v>15</v>
      </c>
      <c r="G688" s="28" t="s">
        <v>14</v>
      </c>
      <c r="H688" s="1">
        <v>8.5</v>
      </c>
      <c r="I688" s="1">
        <v>1.2</v>
      </c>
      <c r="J688" s="1">
        <v>0.01</v>
      </c>
      <c r="K688" s="1">
        <v>0.2</v>
      </c>
      <c r="L688" s="1">
        <v>0.02</v>
      </c>
    </row>
    <row r="689" spans="1:12" x14ac:dyDescent="0.25">
      <c r="A689" s="31" t="s">
        <v>47</v>
      </c>
      <c r="C689" s="5">
        <v>41122</v>
      </c>
      <c r="D689" s="25"/>
      <c r="E689" s="6">
        <v>6</v>
      </c>
      <c r="F689" s="28" t="s">
        <v>17</v>
      </c>
      <c r="G689" s="28" t="s">
        <v>14</v>
      </c>
      <c r="H689" s="1">
        <v>5.0999999999999996</v>
      </c>
      <c r="I689" s="1">
        <v>0.8</v>
      </c>
      <c r="J689" s="1">
        <v>0.01</v>
      </c>
      <c r="K689" s="1">
        <v>36.4</v>
      </c>
      <c r="L689" s="1">
        <v>0.04</v>
      </c>
    </row>
    <row r="690" spans="1:12" x14ac:dyDescent="0.25">
      <c r="A690" s="31" t="s">
        <v>47</v>
      </c>
      <c r="C690" s="5">
        <v>41122</v>
      </c>
      <c r="D690" s="25"/>
      <c r="E690" s="6">
        <v>7</v>
      </c>
      <c r="F690" s="28" t="s">
        <v>17</v>
      </c>
      <c r="G690" s="28" t="s">
        <v>14</v>
      </c>
      <c r="H690" s="1">
        <v>1</v>
      </c>
      <c r="I690" s="1">
        <v>0.8</v>
      </c>
      <c r="J690" s="1">
        <v>0.01</v>
      </c>
      <c r="K690" s="1">
        <v>52.6</v>
      </c>
      <c r="L690" s="1">
        <v>0.01</v>
      </c>
    </row>
    <row r="691" spans="1:12" x14ac:dyDescent="0.25">
      <c r="A691" s="31" t="s">
        <v>47</v>
      </c>
      <c r="C691" s="5">
        <v>41122</v>
      </c>
      <c r="D691" s="25"/>
      <c r="E691" s="6">
        <v>8</v>
      </c>
      <c r="F691" s="28" t="s">
        <v>17</v>
      </c>
      <c r="G691" s="28" t="s">
        <v>14</v>
      </c>
      <c r="H691" s="1">
        <v>1.9</v>
      </c>
      <c r="I691" s="1">
        <v>0.8</v>
      </c>
      <c r="J691" s="1">
        <v>0.01</v>
      </c>
      <c r="K691" s="1">
        <v>19.5</v>
      </c>
      <c r="L691" s="1">
        <v>0.01</v>
      </c>
    </row>
    <row r="692" spans="1:12" x14ac:dyDescent="0.25">
      <c r="A692" s="31" t="s">
        <v>47</v>
      </c>
      <c r="C692" s="5">
        <v>41122</v>
      </c>
      <c r="D692" s="25"/>
      <c r="E692" s="6">
        <v>9</v>
      </c>
      <c r="F692" s="28" t="s">
        <v>18</v>
      </c>
      <c r="G692" s="28" t="s">
        <v>14</v>
      </c>
      <c r="H692" s="1">
        <v>3.6</v>
      </c>
      <c r="I692" s="1">
        <v>3</v>
      </c>
      <c r="J692" s="1">
        <v>0.01</v>
      </c>
      <c r="K692" s="1">
        <v>10.8</v>
      </c>
      <c r="L692" s="1">
        <v>0.01</v>
      </c>
    </row>
    <row r="693" spans="1:12" x14ac:dyDescent="0.25">
      <c r="A693" s="31" t="s">
        <v>47</v>
      </c>
      <c r="C693" s="5">
        <v>41122</v>
      </c>
      <c r="D693" s="25"/>
      <c r="E693" s="6">
        <v>10</v>
      </c>
      <c r="F693" s="28" t="s">
        <v>18</v>
      </c>
      <c r="G693" s="28" t="s">
        <v>14</v>
      </c>
      <c r="H693" s="1">
        <v>2.1</v>
      </c>
      <c r="I693" s="1">
        <v>2.5</v>
      </c>
      <c r="J693" s="1">
        <v>0.01</v>
      </c>
      <c r="K693" s="1">
        <v>3.07</v>
      </c>
      <c r="L693" s="1">
        <v>0.02</v>
      </c>
    </row>
    <row r="694" spans="1:12" x14ac:dyDescent="0.25">
      <c r="A694" s="31" t="s">
        <v>47</v>
      </c>
      <c r="C694" s="5">
        <v>41122</v>
      </c>
      <c r="D694" s="25"/>
      <c r="E694" s="6">
        <v>11</v>
      </c>
      <c r="F694" s="28" t="s">
        <v>18</v>
      </c>
      <c r="G694" s="28" t="s">
        <v>14</v>
      </c>
      <c r="H694" s="1">
        <v>1.3</v>
      </c>
      <c r="I694" s="1">
        <v>1.6</v>
      </c>
      <c r="J694" s="1">
        <v>0.1</v>
      </c>
      <c r="K694" s="1">
        <v>37.9</v>
      </c>
      <c r="L694" s="1">
        <v>0.01</v>
      </c>
    </row>
    <row r="695" spans="1:12" x14ac:dyDescent="0.25">
      <c r="A695" s="31" t="s">
        <v>47</v>
      </c>
      <c r="C695" s="5">
        <v>41122</v>
      </c>
      <c r="D695" s="25"/>
      <c r="E695" s="6">
        <v>12</v>
      </c>
      <c r="F695" s="28" t="s">
        <v>19</v>
      </c>
      <c r="G695" s="28" t="s">
        <v>14</v>
      </c>
      <c r="H695" s="1">
        <v>2.2999999999999998</v>
      </c>
      <c r="I695" s="1">
        <v>0.8</v>
      </c>
      <c r="J695" s="1">
        <v>0.01</v>
      </c>
      <c r="K695" s="1">
        <v>61.3</v>
      </c>
      <c r="L695" s="1">
        <v>0.01</v>
      </c>
    </row>
    <row r="696" spans="1:12" x14ac:dyDescent="0.25">
      <c r="A696" s="31" t="s">
        <v>47</v>
      </c>
      <c r="C696" s="5">
        <v>41122</v>
      </c>
      <c r="D696" s="25"/>
      <c r="E696" s="6">
        <v>13</v>
      </c>
      <c r="F696" s="28" t="s">
        <v>19</v>
      </c>
      <c r="G696" s="28" t="s">
        <v>14</v>
      </c>
      <c r="H696" s="1">
        <v>3.1</v>
      </c>
      <c r="I696" s="1">
        <v>0.8</v>
      </c>
      <c r="J696" s="1">
        <v>0.01</v>
      </c>
      <c r="K696" s="1">
        <v>38.799999999999997</v>
      </c>
      <c r="L696" s="1">
        <v>0.01</v>
      </c>
    </row>
    <row r="697" spans="1:12" x14ac:dyDescent="0.25">
      <c r="A697" s="31" t="s">
        <v>47</v>
      </c>
      <c r="C697" s="5">
        <v>41122</v>
      </c>
      <c r="D697" s="25"/>
      <c r="E697" s="6">
        <v>14</v>
      </c>
      <c r="F697" s="28" t="s">
        <v>19</v>
      </c>
      <c r="G697" s="28" t="s">
        <v>14</v>
      </c>
      <c r="H697" s="1">
        <v>3.1</v>
      </c>
      <c r="I697" s="1">
        <v>0.8</v>
      </c>
      <c r="J697" s="1">
        <v>0.01</v>
      </c>
      <c r="K697" s="1">
        <v>27.2</v>
      </c>
      <c r="L697" s="1">
        <v>0.01</v>
      </c>
    </row>
    <row r="698" spans="1:12" x14ac:dyDescent="0.25">
      <c r="A698" s="31" t="s">
        <v>47</v>
      </c>
      <c r="C698" s="5">
        <v>41122</v>
      </c>
      <c r="D698" s="25"/>
      <c r="E698" s="6">
        <v>15</v>
      </c>
      <c r="F698" s="28" t="s">
        <v>20</v>
      </c>
      <c r="G698" s="28" t="s">
        <v>14</v>
      </c>
      <c r="H698" s="1">
        <v>4</v>
      </c>
      <c r="I698" s="1">
        <v>1.4</v>
      </c>
      <c r="J698" s="1">
        <v>0.01</v>
      </c>
      <c r="K698" s="1">
        <v>11.7</v>
      </c>
      <c r="L698" s="1">
        <v>0.01</v>
      </c>
    </row>
    <row r="699" spans="1:12" x14ac:dyDescent="0.25">
      <c r="A699" s="31" t="s">
        <v>47</v>
      </c>
      <c r="C699" s="5">
        <v>41122</v>
      </c>
      <c r="D699" s="25"/>
      <c r="E699" s="6">
        <v>16</v>
      </c>
      <c r="F699" s="28" t="s">
        <v>20</v>
      </c>
      <c r="G699" s="28" t="s">
        <v>14</v>
      </c>
      <c r="H699" s="1">
        <v>7.1</v>
      </c>
      <c r="I699" s="1">
        <v>3.4</v>
      </c>
      <c r="J699" s="1">
        <v>0.01</v>
      </c>
      <c r="K699" s="1">
        <v>16.399999999999999</v>
      </c>
      <c r="L699" s="1">
        <v>0.09</v>
      </c>
    </row>
    <row r="700" spans="1:12" x14ac:dyDescent="0.25">
      <c r="A700" s="31" t="s">
        <v>47</v>
      </c>
      <c r="C700" s="5">
        <v>41122</v>
      </c>
      <c r="D700" s="25"/>
      <c r="E700" s="6">
        <v>17</v>
      </c>
      <c r="F700" s="28" t="s">
        <v>20</v>
      </c>
      <c r="G700" s="28" t="s">
        <v>14</v>
      </c>
      <c r="H700" s="1">
        <v>5.4</v>
      </c>
      <c r="I700" s="1">
        <v>2.6</v>
      </c>
      <c r="J700" s="1">
        <v>0.01</v>
      </c>
      <c r="K700" s="1">
        <v>16.2</v>
      </c>
      <c r="L700" s="1">
        <v>0.19</v>
      </c>
    </row>
    <row r="701" spans="1:12" x14ac:dyDescent="0.25">
      <c r="A701" s="31" t="s">
        <v>47</v>
      </c>
      <c r="C701" s="5">
        <v>41122</v>
      </c>
      <c r="D701" s="25"/>
      <c r="E701" s="6">
        <v>18</v>
      </c>
      <c r="F701" s="28" t="s">
        <v>20</v>
      </c>
      <c r="G701" s="28" t="s">
        <v>14</v>
      </c>
      <c r="H701" s="1">
        <v>3.8</v>
      </c>
      <c r="I701" s="1">
        <v>2.1</v>
      </c>
      <c r="J701" s="1">
        <v>0.01</v>
      </c>
      <c r="K701" s="1">
        <v>20</v>
      </c>
      <c r="L701" s="1">
        <v>0.02</v>
      </c>
    </row>
    <row r="702" spans="1:12" x14ac:dyDescent="0.25">
      <c r="A702" s="31" t="s">
        <v>47</v>
      </c>
      <c r="C702" s="5">
        <v>41122</v>
      </c>
      <c r="D702" s="25"/>
      <c r="E702" s="6">
        <v>19</v>
      </c>
      <c r="F702" s="28" t="s">
        <v>20</v>
      </c>
      <c r="G702" s="28" t="s">
        <v>14</v>
      </c>
      <c r="H702" s="1">
        <v>1.5</v>
      </c>
      <c r="I702" s="1">
        <v>1.6</v>
      </c>
      <c r="J702" s="1">
        <v>0.01</v>
      </c>
      <c r="K702" s="1">
        <v>17.899999999999999</v>
      </c>
      <c r="L702" s="1">
        <v>0.01</v>
      </c>
    </row>
    <row r="703" spans="1:12" x14ac:dyDescent="0.25">
      <c r="A703" s="31" t="s">
        <v>47</v>
      </c>
      <c r="C703" s="5">
        <v>41122</v>
      </c>
      <c r="D703" s="25"/>
      <c r="E703" s="6">
        <v>20</v>
      </c>
      <c r="F703" s="28" t="s">
        <v>20</v>
      </c>
      <c r="G703" s="28" t="s">
        <v>14</v>
      </c>
      <c r="H703" s="1">
        <v>3.5</v>
      </c>
      <c r="I703" s="1">
        <v>3.2</v>
      </c>
      <c r="J703" s="1">
        <v>0.06</v>
      </c>
      <c r="K703" s="1">
        <v>11.1</v>
      </c>
      <c r="L703" s="1">
        <v>0.06</v>
      </c>
    </row>
    <row r="704" spans="1:12" x14ac:dyDescent="0.25">
      <c r="A704" s="31" t="s">
        <v>47</v>
      </c>
      <c r="C704" s="5">
        <v>41136</v>
      </c>
      <c r="D704" s="25"/>
      <c r="E704" s="6">
        <v>1</v>
      </c>
      <c r="F704" s="28" t="s">
        <v>13</v>
      </c>
      <c r="G704" s="28" t="s">
        <v>14</v>
      </c>
      <c r="H704" s="1">
        <v>12.7</v>
      </c>
      <c r="I704" s="1">
        <v>0.9</v>
      </c>
      <c r="J704" s="1">
        <v>0.01</v>
      </c>
      <c r="K704" s="1">
        <v>0.06</v>
      </c>
      <c r="L704" s="1">
        <v>0.01</v>
      </c>
    </row>
    <row r="705" spans="1:12" x14ac:dyDescent="0.25">
      <c r="A705" s="31" t="s">
        <v>47</v>
      </c>
      <c r="C705" s="5">
        <v>41136</v>
      </c>
      <c r="D705" s="25"/>
      <c r="E705" s="6">
        <v>2</v>
      </c>
      <c r="F705" s="28" t="s">
        <v>13</v>
      </c>
      <c r="G705" s="28" t="s">
        <v>14</v>
      </c>
      <c r="H705" s="1">
        <v>14.2</v>
      </c>
      <c r="I705" s="1">
        <v>0.8</v>
      </c>
      <c r="J705" s="1">
        <v>0.01</v>
      </c>
      <c r="K705" s="1">
        <v>0.01</v>
      </c>
      <c r="L705" s="1">
        <v>0.01</v>
      </c>
    </row>
    <row r="706" spans="1:12" x14ac:dyDescent="0.25">
      <c r="A706" s="31" t="s">
        <v>47</v>
      </c>
      <c r="C706" s="5">
        <v>41136</v>
      </c>
      <c r="D706" s="25"/>
      <c r="E706" s="6">
        <v>3</v>
      </c>
      <c r="F706" s="28" t="s">
        <v>13</v>
      </c>
      <c r="G706" s="28" t="s">
        <v>14</v>
      </c>
      <c r="H706" s="1">
        <v>2.5</v>
      </c>
      <c r="I706" s="1">
        <v>1.6</v>
      </c>
      <c r="J706" s="1">
        <v>0.01</v>
      </c>
      <c r="K706" s="1">
        <v>3.29</v>
      </c>
      <c r="L706" s="1">
        <v>0.01</v>
      </c>
    </row>
    <row r="707" spans="1:12" x14ac:dyDescent="0.25">
      <c r="A707" s="31" t="s">
        <v>47</v>
      </c>
      <c r="C707" s="5">
        <v>41136</v>
      </c>
      <c r="D707" s="25"/>
      <c r="E707" s="6">
        <v>4</v>
      </c>
      <c r="F707" s="28" t="s">
        <v>15</v>
      </c>
      <c r="G707" s="28" t="s">
        <v>14</v>
      </c>
      <c r="H707" s="1">
        <v>3.4</v>
      </c>
      <c r="I707" s="1">
        <v>2.1</v>
      </c>
      <c r="J707" s="1">
        <v>0.01</v>
      </c>
      <c r="K707" s="1">
        <v>1.57</v>
      </c>
      <c r="L707" s="1">
        <v>0.02</v>
      </c>
    </row>
    <row r="708" spans="1:12" x14ac:dyDescent="0.25">
      <c r="A708" s="31" t="s">
        <v>47</v>
      </c>
      <c r="C708" s="5">
        <v>41136</v>
      </c>
      <c r="D708" s="25"/>
      <c r="E708" s="6">
        <v>5</v>
      </c>
      <c r="F708" s="28" t="s">
        <v>15</v>
      </c>
      <c r="G708" s="28" t="s">
        <v>14</v>
      </c>
      <c r="H708" s="1">
        <v>2.7</v>
      </c>
      <c r="I708" s="1">
        <v>1.7</v>
      </c>
      <c r="J708" s="1">
        <v>0.01</v>
      </c>
      <c r="K708" s="1">
        <v>1.42</v>
      </c>
      <c r="L708" s="1">
        <v>0.01</v>
      </c>
    </row>
    <row r="709" spans="1:12" x14ac:dyDescent="0.25">
      <c r="A709" s="31" t="s">
        <v>47</v>
      </c>
      <c r="C709" s="5">
        <v>41136</v>
      </c>
      <c r="D709" s="25"/>
      <c r="E709" s="6">
        <v>6</v>
      </c>
      <c r="F709" s="28" t="s">
        <v>17</v>
      </c>
      <c r="G709" s="28" t="s">
        <v>14</v>
      </c>
      <c r="H709" s="1">
        <v>2</v>
      </c>
      <c r="I709" s="1">
        <v>2.4</v>
      </c>
      <c r="J709" s="1">
        <v>0.01</v>
      </c>
      <c r="K709" s="1">
        <v>19.7</v>
      </c>
      <c r="L709" s="1">
        <v>0.02</v>
      </c>
    </row>
    <row r="710" spans="1:12" x14ac:dyDescent="0.25">
      <c r="A710" s="31" t="s">
        <v>47</v>
      </c>
      <c r="C710" s="5">
        <v>41136</v>
      </c>
      <c r="D710" s="25"/>
      <c r="E710" s="6">
        <v>7</v>
      </c>
      <c r="F710" s="28" t="s">
        <v>17</v>
      </c>
      <c r="G710" s="28" t="s">
        <v>14</v>
      </c>
      <c r="H710" s="1">
        <v>2.1</v>
      </c>
      <c r="I710" s="1">
        <v>2.2999999999999998</v>
      </c>
      <c r="J710" s="1">
        <v>0.01</v>
      </c>
      <c r="K710" s="1">
        <v>13.2</v>
      </c>
      <c r="L710" s="1">
        <v>0.01</v>
      </c>
    </row>
    <row r="711" spans="1:12" x14ac:dyDescent="0.25">
      <c r="A711" s="31" t="s">
        <v>47</v>
      </c>
      <c r="C711" s="5">
        <v>41136</v>
      </c>
      <c r="D711" s="25"/>
      <c r="E711" s="6">
        <v>8</v>
      </c>
      <c r="F711" s="28" t="s">
        <v>17</v>
      </c>
      <c r="G711" s="28" t="s">
        <v>14</v>
      </c>
      <c r="H711" s="1">
        <v>2.2000000000000002</v>
      </c>
      <c r="I711" s="1">
        <v>2.6</v>
      </c>
      <c r="J711" s="1">
        <v>0.01</v>
      </c>
      <c r="K711" s="1">
        <v>9</v>
      </c>
      <c r="L711" s="1">
        <v>0.01</v>
      </c>
    </row>
    <row r="712" spans="1:12" x14ac:dyDescent="0.25">
      <c r="A712" s="31" t="s">
        <v>47</v>
      </c>
      <c r="C712" s="5">
        <v>41136</v>
      </c>
      <c r="D712" s="25"/>
      <c r="E712" s="6">
        <v>9</v>
      </c>
      <c r="F712" s="28" t="s">
        <v>18</v>
      </c>
      <c r="G712" s="28" t="s">
        <v>14</v>
      </c>
      <c r="H712" s="1">
        <v>2.7</v>
      </c>
      <c r="I712" s="1">
        <v>3.5</v>
      </c>
      <c r="J712" s="1">
        <v>0.01</v>
      </c>
      <c r="K712" s="1">
        <v>6.62</v>
      </c>
      <c r="L712" s="1">
        <v>0.01</v>
      </c>
    </row>
    <row r="713" spans="1:12" x14ac:dyDescent="0.25">
      <c r="A713" s="31" t="s">
        <v>47</v>
      </c>
      <c r="C713" s="5">
        <v>41136</v>
      </c>
      <c r="D713" s="25"/>
      <c r="E713" s="6">
        <v>10</v>
      </c>
      <c r="F713" s="28" t="s">
        <v>18</v>
      </c>
      <c r="G713" s="28" t="s">
        <v>14</v>
      </c>
      <c r="H713" s="1">
        <v>1.3</v>
      </c>
      <c r="I713" s="1">
        <v>2.2000000000000002</v>
      </c>
      <c r="J713" s="1">
        <v>0.01</v>
      </c>
      <c r="K713" s="1">
        <v>2.42</v>
      </c>
      <c r="L713" s="1">
        <v>0.01</v>
      </c>
    </row>
    <row r="714" spans="1:12" x14ac:dyDescent="0.25">
      <c r="A714" s="31" t="s">
        <v>47</v>
      </c>
      <c r="C714" s="5">
        <v>41136</v>
      </c>
      <c r="D714" s="25"/>
      <c r="E714" s="6">
        <v>11</v>
      </c>
      <c r="F714" s="28" t="s">
        <v>18</v>
      </c>
      <c r="G714" s="28" t="s">
        <v>14</v>
      </c>
      <c r="H714" s="1">
        <v>1.2</v>
      </c>
      <c r="I714" s="1">
        <v>1.5</v>
      </c>
      <c r="J714" s="1">
        <v>0.01</v>
      </c>
      <c r="K714" s="1">
        <v>25.1</v>
      </c>
      <c r="L714" s="1">
        <v>0.01</v>
      </c>
    </row>
    <row r="715" spans="1:12" x14ac:dyDescent="0.25">
      <c r="A715" s="31" t="s">
        <v>47</v>
      </c>
      <c r="C715" s="5">
        <v>41136</v>
      </c>
      <c r="D715" s="25"/>
      <c r="E715" s="6">
        <v>12</v>
      </c>
      <c r="F715" s="28" t="s">
        <v>19</v>
      </c>
      <c r="G715" s="28" t="s">
        <v>14</v>
      </c>
      <c r="H715" s="1">
        <v>1.1000000000000001</v>
      </c>
      <c r="I715" s="1">
        <v>2.5</v>
      </c>
      <c r="J715" s="1">
        <v>0.01</v>
      </c>
      <c r="K715" s="1">
        <v>25.6</v>
      </c>
      <c r="L715" s="1">
        <v>0.01</v>
      </c>
    </row>
    <row r="716" spans="1:12" x14ac:dyDescent="0.25">
      <c r="A716" s="31" t="s">
        <v>47</v>
      </c>
      <c r="C716" s="5">
        <v>41136</v>
      </c>
      <c r="D716" s="25"/>
      <c r="E716" s="6">
        <v>13</v>
      </c>
      <c r="F716" s="28" t="s">
        <v>19</v>
      </c>
      <c r="G716" s="28" t="s">
        <v>14</v>
      </c>
      <c r="H716" s="1">
        <v>2.7</v>
      </c>
      <c r="I716" s="1">
        <v>0.8</v>
      </c>
      <c r="J716" s="1">
        <v>0.01</v>
      </c>
      <c r="K716" s="1">
        <v>19.7</v>
      </c>
      <c r="L716" s="1">
        <v>0.01</v>
      </c>
    </row>
    <row r="717" spans="1:12" x14ac:dyDescent="0.25">
      <c r="A717" s="31" t="s">
        <v>47</v>
      </c>
      <c r="C717" s="5">
        <v>41136</v>
      </c>
      <c r="D717" s="25"/>
      <c r="E717" s="6">
        <v>14</v>
      </c>
      <c r="F717" s="28" t="s">
        <v>19</v>
      </c>
      <c r="G717" s="28" t="s">
        <v>14</v>
      </c>
      <c r="H717" s="1">
        <v>2.9</v>
      </c>
      <c r="I717" s="1">
        <v>1.7</v>
      </c>
      <c r="J717" s="1">
        <v>0.01</v>
      </c>
      <c r="K717" s="1">
        <v>10.7</v>
      </c>
      <c r="L717" s="1">
        <v>0.01</v>
      </c>
    </row>
    <row r="718" spans="1:12" x14ac:dyDescent="0.25">
      <c r="A718" s="31" t="s">
        <v>47</v>
      </c>
      <c r="C718" s="5">
        <v>41136</v>
      </c>
      <c r="D718" s="25"/>
      <c r="E718" s="6">
        <v>15</v>
      </c>
      <c r="F718" s="28" t="s">
        <v>20</v>
      </c>
      <c r="G718" s="28" t="s">
        <v>14</v>
      </c>
      <c r="H718" s="1">
        <v>2.2999999999999998</v>
      </c>
      <c r="I718" s="1">
        <v>1</v>
      </c>
      <c r="J718" s="1">
        <v>0.01</v>
      </c>
      <c r="K718" s="1">
        <v>5.42</v>
      </c>
      <c r="L718" s="1">
        <v>0.01</v>
      </c>
    </row>
    <row r="719" spans="1:12" x14ac:dyDescent="0.25">
      <c r="A719" s="31" t="s">
        <v>47</v>
      </c>
      <c r="C719" s="5">
        <v>41136</v>
      </c>
      <c r="D719" s="25"/>
      <c r="E719" s="6">
        <v>16</v>
      </c>
      <c r="F719" s="28" t="s">
        <v>20</v>
      </c>
      <c r="G719" s="28" t="s">
        <v>14</v>
      </c>
      <c r="H719" s="1">
        <v>2.8</v>
      </c>
      <c r="I719" s="1">
        <v>2.4</v>
      </c>
      <c r="J719" s="1">
        <v>0.01</v>
      </c>
      <c r="K719" s="1">
        <v>12.8</v>
      </c>
      <c r="L719" s="1">
        <v>0.02</v>
      </c>
    </row>
    <row r="720" spans="1:12" x14ac:dyDescent="0.25">
      <c r="A720" s="31" t="s">
        <v>47</v>
      </c>
      <c r="C720" s="5">
        <v>41136</v>
      </c>
      <c r="D720" s="25"/>
      <c r="E720" s="6">
        <v>17</v>
      </c>
      <c r="F720" s="28" t="s">
        <v>20</v>
      </c>
      <c r="G720" s="28" t="s">
        <v>14</v>
      </c>
      <c r="H720" s="1">
        <v>2</v>
      </c>
      <c r="I720" s="1">
        <v>1</v>
      </c>
      <c r="J720" s="1">
        <v>0.01</v>
      </c>
      <c r="K720" s="1">
        <v>18</v>
      </c>
      <c r="L720" s="1">
        <v>0.02</v>
      </c>
    </row>
    <row r="721" spans="1:12" x14ac:dyDescent="0.25">
      <c r="A721" s="31" t="s">
        <v>47</v>
      </c>
      <c r="C721" s="5">
        <v>41136</v>
      </c>
      <c r="D721" s="25"/>
      <c r="E721" s="6">
        <v>18</v>
      </c>
      <c r="F721" s="28" t="s">
        <v>20</v>
      </c>
      <c r="G721" s="28" t="s">
        <v>14</v>
      </c>
      <c r="H721" s="1">
        <v>2.2999999999999998</v>
      </c>
      <c r="I721" s="1">
        <v>3.5</v>
      </c>
      <c r="J721" s="1">
        <v>0.01</v>
      </c>
      <c r="K721" s="1">
        <v>5.33</v>
      </c>
      <c r="L721" s="1">
        <v>0.01</v>
      </c>
    </row>
    <row r="722" spans="1:12" x14ac:dyDescent="0.25">
      <c r="A722" s="31" t="s">
        <v>47</v>
      </c>
      <c r="C722" s="5">
        <v>41136</v>
      </c>
      <c r="D722" s="25"/>
      <c r="E722" s="6">
        <v>19</v>
      </c>
      <c r="F722" s="28" t="s">
        <v>20</v>
      </c>
      <c r="G722" s="28" t="s">
        <v>14</v>
      </c>
      <c r="H722" s="1">
        <v>1.6</v>
      </c>
      <c r="I722" s="1">
        <v>2.9</v>
      </c>
      <c r="J722" s="1">
        <v>0.01</v>
      </c>
      <c r="K722" s="1">
        <v>10.1</v>
      </c>
      <c r="L722" s="1">
        <v>0.01</v>
      </c>
    </row>
    <row r="723" spans="1:12" x14ac:dyDescent="0.25">
      <c r="A723" s="31" t="s">
        <v>47</v>
      </c>
      <c r="C723" s="5">
        <v>41136</v>
      </c>
      <c r="D723" s="25"/>
      <c r="E723" s="6">
        <v>20</v>
      </c>
      <c r="F723" s="28" t="s">
        <v>20</v>
      </c>
      <c r="G723" s="28" t="s">
        <v>14</v>
      </c>
      <c r="H723" s="1">
        <v>1.2</v>
      </c>
      <c r="I723" s="1">
        <v>2.8</v>
      </c>
      <c r="J723" s="1">
        <v>0.01</v>
      </c>
      <c r="K723" s="1">
        <v>5.87</v>
      </c>
      <c r="L723" s="1">
        <v>0.02</v>
      </c>
    </row>
    <row r="724" spans="1:12" x14ac:dyDescent="0.25">
      <c r="A724" s="31" t="s">
        <v>47</v>
      </c>
      <c r="C724" s="5">
        <v>41157</v>
      </c>
      <c r="D724" s="25"/>
      <c r="E724" s="6">
        <v>1</v>
      </c>
      <c r="F724" s="28" t="s">
        <v>13</v>
      </c>
      <c r="G724" s="28" t="s">
        <v>14</v>
      </c>
      <c r="H724" s="1">
        <v>4.5</v>
      </c>
      <c r="I724" s="1">
        <v>0.8</v>
      </c>
      <c r="J724" s="1">
        <v>0.01</v>
      </c>
      <c r="K724" s="1">
        <v>0.19</v>
      </c>
      <c r="L724" s="1">
        <v>0.01</v>
      </c>
    </row>
    <row r="725" spans="1:12" x14ac:dyDescent="0.25">
      <c r="A725" s="31" t="s">
        <v>47</v>
      </c>
      <c r="C725" s="5">
        <v>41157</v>
      </c>
      <c r="D725" s="25"/>
      <c r="E725" s="6">
        <v>2</v>
      </c>
      <c r="F725" s="28" t="s">
        <v>13</v>
      </c>
      <c r="G725" s="28" t="s">
        <v>14</v>
      </c>
      <c r="H725" s="1">
        <v>13.5</v>
      </c>
      <c r="I725" s="1">
        <v>0.8</v>
      </c>
      <c r="J725" s="1">
        <v>0.01</v>
      </c>
      <c r="K725" s="1">
        <v>0.02</v>
      </c>
      <c r="L725" s="1">
        <v>0.01</v>
      </c>
    </row>
    <row r="726" spans="1:12" x14ac:dyDescent="0.25">
      <c r="A726" s="31" t="s">
        <v>47</v>
      </c>
      <c r="C726" s="5">
        <v>41157</v>
      </c>
      <c r="D726" s="25"/>
      <c r="E726" s="6">
        <v>3</v>
      </c>
      <c r="F726" s="28" t="s">
        <v>13</v>
      </c>
      <c r="G726" s="28" t="s">
        <v>14</v>
      </c>
      <c r="H726" s="1">
        <v>0.4</v>
      </c>
      <c r="I726" s="1">
        <v>0.8</v>
      </c>
      <c r="J726" s="1">
        <v>0.01</v>
      </c>
      <c r="K726" s="1">
        <v>1.1499999999999999</v>
      </c>
      <c r="L726" s="1">
        <v>0.01</v>
      </c>
    </row>
    <row r="727" spans="1:12" x14ac:dyDescent="0.25">
      <c r="A727" s="31" t="s">
        <v>47</v>
      </c>
      <c r="C727" s="5">
        <v>41157</v>
      </c>
      <c r="D727" s="25"/>
      <c r="E727" s="6">
        <v>4</v>
      </c>
      <c r="F727" s="28" t="s">
        <v>15</v>
      </c>
      <c r="G727" s="28" t="s">
        <v>14</v>
      </c>
      <c r="H727" s="1">
        <v>0.2</v>
      </c>
      <c r="I727" s="1">
        <v>0.8</v>
      </c>
      <c r="J727" s="1">
        <v>0.01</v>
      </c>
      <c r="K727" s="1">
        <v>2.5299999999999998</v>
      </c>
      <c r="L727" s="1">
        <v>0.01</v>
      </c>
    </row>
    <row r="728" spans="1:12" x14ac:dyDescent="0.25">
      <c r="A728" s="31" t="s">
        <v>47</v>
      </c>
      <c r="C728" s="5">
        <v>41157</v>
      </c>
      <c r="D728" s="25"/>
      <c r="E728" s="6">
        <v>5</v>
      </c>
      <c r="F728" s="28" t="s">
        <v>15</v>
      </c>
      <c r="G728" s="28" t="s">
        <v>14</v>
      </c>
      <c r="H728" s="1">
        <v>0.2</v>
      </c>
      <c r="I728" s="1">
        <v>0.8</v>
      </c>
      <c r="J728" s="1">
        <v>0.01</v>
      </c>
      <c r="K728" s="1">
        <v>1.27</v>
      </c>
      <c r="L728" s="1">
        <v>0.01</v>
      </c>
    </row>
    <row r="729" spans="1:12" x14ac:dyDescent="0.25">
      <c r="A729" s="31" t="s">
        <v>47</v>
      </c>
      <c r="C729" s="5">
        <v>41157</v>
      </c>
      <c r="D729" s="25"/>
      <c r="E729" s="6">
        <v>6</v>
      </c>
      <c r="F729" s="28" t="s">
        <v>17</v>
      </c>
      <c r="G729" s="28" t="s">
        <v>14</v>
      </c>
      <c r="H729" s="1">
        <v>0.3</v>
      </c>
      <c r="I729" s="1">
        <v>0.9</v>
      </c>
      <c r="J729" s="1">
        <v>0.01</v>
      </c>
      <c r="K729" s="1">
        <v>16.100000000000001</v>
      </c>
      <c r="L729" s="1">
        <v>0.01</v>
      </c>
    </row>
    <row r="730" spans="1:12" x14ac:dyDescent="0.25">
      <c r="A730" s="31" t="s">
        <v>47</v>
      </c>
      <c r="C730" s="5">
        <v>41157</v>
      </c>
      <c r="D730" s="25"/>
      <c r="E730" s="6">
        <v>7</v>
      </c>
      <c r="F730" s="28" t="s">
        <v>17</v>
      </c>
      <c r="G730" s="28" t="s">
        <v>14</v>
      </c>
      <c r="H730" s="1">
        <v>0.3</v>
      </c>
      <c r="I730" s="1">
        <v>1.4</v>
      </c>
      <c r="J730" s="1">
        <v>0.01</v>
      </c>
      <c r="K730" s="1">
        <v>5.37</v>
      </c>
      <c r="L730" s="1">
        <v>0.01</v>
      </c>
    </row>
    <row r="731" spans="1:12" x14ac:dyDescent="0.25">
      <c r="A731" s="31" t="s">
        <v>47</v>
      </c>
      <c r="C731" s="5">
        <v>41157</v>
      </c>
      <c r="D731" s="25"/>
      <c r="E731" s="6">
        <v>8</v>
      </c>
      <c r="F731" s="28" t="s">
        <v>17</v>
      </c>
      <c r="G731" s="28" t="s">
        <v>14</v>
      </c>
      <c r="H731" s="1">
        <v>0.4</v>
      </c>
      <c r="I731" s="1">
        <v>1.9</v>
      </c>
      <c r="J731" s="1">
        <v>0.01</v>
      </c>
      <c r="K731" s="1">
        <v>7.38</v>
      </c>
      <c r="L731" s="1">
        <v>0.01</v>
      </c>
    </row>
    <row r="732" spans="1:12" x14ac:dyDescent="0.25">
      <c r="A732" s="31" t="s">
        <v>47</v>
      </c>
      <c r="C732" s="5">
        <v>41157</v>
      </c>
      <c r="D732" s="25"/>
      <c r="E732" s="6">
        <v>9</v>
      </c>
      <c r="F732" s="28" t="s">
        <v>18</v>
      </c>
      <c r="G732" s="28" t="s">
        <v>14</v>
      </c>
      <c r="H732" s="1">
        <v>0.2</v>
      </c>
      <c r="I732" s="1">
        <v>2</v>
      </c>
      <c r="J732" s="1">
        <v>0.01</v>
      </c>
      <c r="K732" s="1">
        <v>9.39</v>
      </c>
      <c r="L732" s="1">
        <v>0.01</v>
      </c>
    </row>
    <row r="733" spans="1:12" x14ac:dyDescent="0.25">
      <c r="A733" s="31" t="s">
        <v>47</v>
      </c>
      <c r="C733" s="5">
        <v>41157</v>
      </c>
      <c r="D733" s="25"/>
      <c r="E733" s="6">
        <v>10</v>
      </c>
      <c r="F733" s="28" t="s">
        <v>18</v>
      </c>
      <c r="G733" s="28" t="s">
        <v>14</v>
      </c>
      <c r="H733" s="1">
        <v>0.4</v>
      </c>
      <c r="I733" s="1">
        <v>1.9</v>
      </c>
      <c r="J733" s="1">
        <v>0.01</v>
      </c>
      <c r="K733" s="1">
        <v>2.99</v>
      </c>
      <c r="L733" s="1">
        <v>0.01</v>
      </c>
    </row>
    <row r="734" spans="1:12" x14ac:dyDescent="0.25">
      <c r="A734" s="31" t="s">
        <v>47</v>
      </c>
      <c r="C734" s="5">
        <v>41157</v>
      </c>
      <c r="D734" s="25"/>
      <c r="E734" s="6">
        <v>11</v>
      </c>
      <c r="F734" s="28" t="s">
        <v>18</v>
      </c>
      <c r="G734" s="28" t="s">
        <v>14</v>
      </c>
      <c r="H734" s="1">
        <v>0.3</v>
      </c>
      <c r="I734" s="1">
        <v>2.4</v>
      </c>
      <c r="J734" s="1">
        <v>0.01</v>
      </c>
      <c r="K734" s="1">
        <v>17.3</v>
      </c>
      <c r="L734" s="1">
        <v>0.01</v>
      </c>
    </row>
    <row r="735" spans="1:12" x14ac:dyDescent="0.25">
      <c r="A735" s="31" t="s">
        <v>47</v>
      </c>
      <c r="C735" s="5">
        <v>41157</v>
      </c>
      <c r="D735" s="25"/>
      <c r="E735" s="6">
        <v>12</v>
      </c>
      <c r="F735" s="28" t="s">
        <v>19</v>
      </c>
      <c r="G735" s="28" t="s">
        <v>14</v>
      </c>
      <c r="H735" s="1">
        <v>0.03</v>
      </c>
      <c r="I735" s="1">
        <v>1.1000000000000001</v>
      </c>
      <c r="J735" s="1">
        <v>0.01</v>
      </c>
      <c r="K735" s="1">
        <v>19.399999999999999</v>
      </c>
      <c r="L735" s="1">
        <v>0.01</v>
      </c>
    </row>
    <row r="736" spans="1:12" x14ac:dyDescent="0.25">
      <c r="A736" s="31" t="s">
        <v>47</v>
      </c>
      <c r="C736" s="5">
        <v>41157</v>
      </c>
      <c r="D736" s="25"/>
      <c r="E736" s="6">
        <v>13</v>
      </c>
      <c r="F736" s="28" t="s">
        <v>19</v>
      </c>
      <c r="G736" s="28" t="s">
        <v>14</v>
      </c>
      <c r="H736" s="1">
        <v>0.6</v>
      </c>
      <c r="I736" s="1">
        <v>0.9</v>
      </c>
      <c r="J736" s="1">
        <v>0.01</v>
      </c>
      <c r="K736" s="1">
        <v>11.9</v>
      </c>
      <c r="L736" s="1">
        <v>0.01</v>
      </c>
    </row>
    <row r="737" spans="1:17" x14ac:dyDescent="0.25">
      <c r="A737" s="31" t="s">
        <v>47</v>
      </c>
      <c r="C737" s="5">
        <v>41157</v>
      </c>
      <c r="D737" s="25"/>
      <c r="E737" s="6">
        <v>14</v>
      </c>
      <c r="F737" s="28" t="s">
        <v>19</v>
      </c>
      <c r="G737" s="28" t="s">
        <v>14</v>
      </c>
      <c r="H737" s="1">
        <v>0.5</v>
      </c>
      <c r="I737" s="1">
        <v>0.8</v>
      </c>
      <c r="J737" s="1">
        <v>0.01</v>
      </c>
      <c r="K737" s="1">
        <v>3.5</v>
      </c>
      <c r="L737" s="1">
        <v>0.01</v>
      </c>
    </row>
    <row r="738" spans="1:17" x14ac:dyDescent="0.25">
      <c r="A738" s="31" t="s">
        <v>47</v>
      </c>
      <c r="C738" s="5">
        <v>41157</v>
      </c>
      <c r="D738" s="25"/>
      <c r="E738" s="6">
        <v>15</v>
      </c>
      <c r="F738" s="28" t="s">
        <v>20</v>
      </c>
      <c r="G738" s="28" t="s">
        <v>14</v>
      </c>
      <c r="H738" s="1">
        <v>0.05</v>
      </c>
      <c r="I738" s="1">
        <v>0.8</v>
      </c>
      <c r="J738" s="1">
        <v>0.01</v>
      </c>
      <c r="K738" s="1">
        <v>4.93</v>
      </c>
      <c r="L738" s="1">
        <v>0.01</v>
      </c>
    </row>
    <row r="739" spans="1:17" x14ac:dyDescent="0.25">
      <c r="A739" s="31" t="s">
        <v>47</v>
      </c>
      <c r="C739" s="5">
        <v>41157</v>
      </c>
      <c r="D739" s="25"/>
      <c r="E739" s="6">
        <v>16</v>
      </c>
      <c r="F739" s="28" t="s">
        <v>20</v>
      </c>
      <c r="G739" s="28" t="s">
        <v>14</v>
      </c>
      <c r="H739" s="1">
        <v>0.3</v>
      </c>
      <c r="I739" s="1">
        <v>1.8</v>
      </c>
      <c r="J739" s="1">
        <v>0.01</v>
      </c>
      <c r="K739" s="1">
        <v>17.8</v>
      </c>
      <c r="L739" s="1">
        <v>0.02</v>
      </c>
    </row>
    <row r="740" spans="1:17" x14ac:dyDescent="0.25">
      <c r="A740" s="31" t="s">
        <v>47</v>
      </c>
      <c r="C740" s="5">
        <v>41157</v>
      </c>
      <c r="D740" s="25"/>
      <c r="E740" s="6">
        <v>17</v>
      </c>
      <c r="F740" s="28" t="s">
        <v>20</v>
      </c>
      <c r="G740" s="28" t="s">
        <v>14</v>
      </c>
      <c r="H740" s="1">
        <v>0.3</v>
      </c>
      <c r="I740" s="1">
        <v>2.2000000000000002</v>
      </c>
      <c r="J740" s="1">
        <v>0.01</v>
      </c>
      <c r="K740" s="1">
        <v>21.7</v>
      </c>
      <c r="L740" s="1">
        <v>0.03</v>
      </c>
    </row>
    <row r="741" spans="1:17" x14ac:dyDescent="0.25">
      <c r="A741" s="31" t="s">
        <v>47</v>
      </c>
      <c r="C741" s="5">
        <v>41157</v>
      </c>
      <c r="D741" s="25"/>
      <c r="E741" s="6">
        <v>18</v>
      </c>
      <c r="F741" s="28" t="s">
        <v>20</v>
      </c>
      <c r="G741" s="28" t="s">
        <v>14</v>
      </c>
      <c r="H741" s="1">
        <v>0.4</v>
      </c>
      <c r="I741" s="1">
        <v>1.8</v>
      </c>
      <c r="J741" s="1">
        <v>0.01</v>
      </c>
      <c r="K741" s="1">
        <v>9.61</v>
      </c>
      <c r="L741" s="1">
        <v>0.01</v>
      </c>
    </row>
    <row r="742" spans="1:17" x14ac:dyDescent="0.25">
      <c r="A742" s="31" t="s">
        <v>47</v>
      </c>
      <c r="C742" s="5">
        <v>41157</v>
      </c>
      <c r="D742" s="25"/>
      <c r="E742" s="6">
        <v>19</v>
      </c>
      <c r="F742" s="28" t="s">
        <v>20</v>
      </c>
      <c r="G742" s="28" t="s">
        <v>14</v>
      </c>
      <c r="H742" s="1">
        <v>0.4</v>
      </c>
      <c r="I742" s="1">
        <v>1.6</v>
      </c>
      <c r="J742" s="1">
        <v>0.01</v>
      </c>
      <c r="K742" s="1">
        <v>8.89</v>
      </c>
      <c r="L742" s="1">
        <v>0.01</v>
      </c>
    </row>
    <row r="743" spans="1:17" x14ac:dyDescent="0.25">
      <c r="A743" s="31" t="s">
        <v>47</v>
      </c>
      <c r="C743" s="5">
        <v>41157</v>
      </c>
      <c r="D743" s="25"/>
      <c r="E743" s="6">
        <v>20</v>
      </c>
      <c r="F743" s="28" t="s">
        <v>20</v>
      </c>
      <c r="G743" s="28" t="s">
        <v>14</v>
      </c>
      <c r="H743" s="1">
        <v>0.3</v>
      </c>
      <c r="I743" s="1">
        <v>2.1</v>
      </c>
      <c r="J743" s="1">
        <v>0.01</v>
      </c>
      <c r="K743" s="1">
        <v>9.74</v>
      </c>
      <c r="L743" s="1">
        <v>0.01</v>
      </c>
    </row>
    <row r="744" spans="1:17" x14ac:dyDescent="0.25">
      <c r="A744" s="31" t="s">
        <v>47</v>
      </c>
      <c r="C744" s="5">
        <v>41171</v>
      </c>
      <c r="D744" s="25"/>
      <c r="E744" s="6">
        <v>1</v>
      </c>
      <c r="F744" s="28" t="s">
        <v>13</v>
      </c>
      <c r="G744" s="28" t="s">
        <v>14</v>
      </c>
      <c r="H744" s="1">
        <v>0</v>
      </c>
      <c r="I744" s="1" t="s">
        <v>107</v>
      </c>
      <c r="J744" s="1" t="s">
        <v>107</v>
      </c>
      <c r="K744" s="1" t="s">
        <v>107</v>
      </c>
      <c r="L744" s="1" t="s">
        <v>107</v>
      </c>
      <c r="Q744" s="12" t="s">
        <v>58</v>
      </c>
    </row>
    <row r="745" spans="1:17" x14ac:dyDescent="0.25">
      <c r="A745" s="31" t="s">
        <v>47</v>
      </c>
      <c r="C745" s="5">
        <v>41171</v>
      </c>
      <c r="D745" s="25"/>
      <c r="E745" s="6">
        <v>2</v>
      </c>
      <c r="F745" s="28" t="s">
        <v>13</v>
      </c>
      <c r="G745" s="28" t="s">
        <v>14</v>
      </c>
      <c r="H745" s="1">
        <v>0.5</v>
      </c>
      <c r="I745" s="1">
        <v>3.1</v>
      </c>
      <c r="J745" s="1">
        <v>0.01</v>
      </c>
      <c r="K745" s="1">
        <v>0.35</v>
      </c>
      <c r="L745" s="1">
        <v>0.01</v>
      </c>
    </row>
    <row r="746" spans="1:17" x14ac:dyDescent="0.25">
      <c r="A746" s="31" t="s">
        <v>47</v>
      </c>
      <c r="C746" s="5">
        <v>41171</v>
      </c>
      <c r="D746" s="25"/>
      <c r="E746" s="6">
        <v>3</v>
      </c>
      <c r="F746" s="28" t="s">
        <v>13</v>
      </c>
      <c r="G746" s="28" t="s">
        <v>14</v>
      </c>
      <c r="H746" s="1">
        <v>0</v>
      </c>
      <c r="I746" s="1" t="s">
        <v>107</v>
      </c>
      <c r="J746" s="1" t="s">
        <v>107</v>
      </c>
      <c r="K746" s="1" t="s">
        <v>107</v>
      </c>
      <c r="L746" s="1" t="s">
        <v>107</v>
      </c>
      <c r="Q746" s="12" t="s">
        <v>58</v>
      </c>
    </row>
    <row r="747" spans="1:17" x14ac:dyDescent="0.25">
      <c r="A747" s="31" t="s">
        <v>47</v>
      </c>
      <c r="C747" s="5">
        <v>41171</v>
      </c>
      <c r="D747" s="25"/>
      <c r="E747" s="6">
        <v>4</v>
      </c>
      <c r="F747" s="28" t="s">
        <v>15</v>
      </c>
      <c r="G747" s="28" t="s">
        <v>14</v>
      </c>
      <c r="H747" s="1">
        <v>0</v>
      </c>
      <c r="I747" s="1" t="s">
        <v>107</v>
      </c>
      <c r="J747" s="1" t="s">
        <v>107</v>
      </c>
      <c r="K747" s="1" t="s">
        <v>107</v>
      </c>
      <c r="L747" s="1" t="s">
        <v>107</v>
      </c>
      <c r="Q747" s="12" t="s">
        <v>58</v>
      </c>
    </row>
    <row r="748" spans="1:17" x14ac:dyDescent="0.25">
      <c r="A748" s="31" t="s">
        <v>47</v>
      </c>
      <c r="C748" s="5">
        <v>41171</v>
      </c>
      <c r="D748" s="25"/>
      <c r="E748" s="6">
        <v>5</v>
      </c>
      <c r="F748" s="28" t="s">
        <v>15</v>
      </c>
      <c r="G748" s="28" t="s">
        <v>14</v>
      </c>
      <c r="H748" s="1">
        <v>0</v>
      </c>
      <c r="I748" s="1" t="s">
        <v>107</v>
      </c>
      <c r="J748" s="1" t="s">
        <v>107</v>
      </c>
      <c r="K748" s="1" t="s">
        <v>107</v>
      </c>
      <c r="L748" s="1" t="s">
        <v>107</v>
      </c>
      <c r="Q748" s="12" t="s">
        <v>58</v>
      </c>
    </row>
    <row r="749" spans="1:17" x14ac:dyDescent="0.25">
      <c r="A749" s="31" t="s">
        <v>47</v>
      </c>
      <c r="C749" s="5">
        <v>41171</v>
      </c>
      <c r="D749" s="25"/>
      <c r="E749" s="6">
        <v>6</v>
      </c>
      <c r="F749" s="28" t="s">
        <v>17</v>
      </c>
      <c r="G749" s="28" t="s">
        <v>14</v>
      </c>
      <c r="H749" s="1">
        <v>0</v>
      </c>
      <c r="I749" s="1" t="s">
        <v>107</v>
      </c>
      <c r="J749" s="1" t="s">
        <v>107</v>
      </c>
      <c r="K749" s="1" t="s">
        <v>107</v>
      </c>
      <c r="L749" s="1" t="s">
        <v>107</v>
      </c>
      <c r="Q749" s="12" t="s">
        <v>58</v>
      </c>
    </row>
    <row r="750" spans="1:17" x14ac:dyDescent="0.25">
      <c r="A750" s="31" t="s">
        <v>47</v>
      </c>
      <c r="C750" s="5">
        <v>41171</v>
      </c>
      <c r="D750" s="25"/>
      <c r="E750" s="6">
        <v>7</v>
      </c>
      <c r="F750" s="28" t="s">
        <v>17</v>
      </c>
      <c r="G750" s="28" t="s">
        <v>14</v>
      </c>
      <c r="H750" s="1">
        <v>0.04</v>
      </c>
      <c r="I750" s="1" t="s">
        <v>107</v>
      </c>
      <c r="J750" s="1">
        <v>0.01</v>
      </c>
      <c r="K750" s="1">
        <v>7.37</v>
      </c>
      <c r="L750" s="1">
        <v>0.05</v>
      </c>
    </row>
    <row r="751" spans="1:17" x14ac:dyDescent="0.25">
      <c r="A751" s="31" t="s">
        <v>47</v>
      </c>
      <c r="C751" s="5">
        <v>41171</v>
      </c>
      <c r="D751" s="25"/>
      <c r="E751" s="6">
        <v>8</v>
      </c>
      <c r="F751" s="28" t="s">
        <v>17</v>
      </c>
      <c r="G751" s="28" t="s">
        <v>14</v>
      </c>
      <c r="H751" s="1">
        <v>0.03</v>
      </c>
      <c r="I751" s="1" t="s">
        <v>107</v>
      </c>
      <c r="J751" s="1">
        <v>0.01</v>
      </c>
      <c r="K751" s="1">
        <v>6.07</v>
      </c>
      <c r="L751" s="1">
        <v>0.03</v>
      </c>
    </row>
    <row r="752" spans="1:17" x14ac:dyDescent="0.25">
      <c r="A752" s="31" t="s">
        <v>47</v>
      </c>
      <c r="C752" s="5">
        <v>41171</v>
      </c>
      <c r="D752" s="25"/>
      <c r="E752" s="6">
        <v>9</v>
      </c>
      <c r="F752" s="28" t="s">
        <v>18</v>
      </c>
      <c r="G752" s="28" t="s">
        <v>14</v>
      </c>
      <c r="H752" s="1">
        <v>0</v>
      </c>
      <c r="I752" s="1" t="s">
        <v>107</v>
      </c>
      <c r="J752" s="1" t="s">
        <v>107</v>
      </c>
      <c r="K752" s="1" t="s">
        <v>107</v>
      </c>
      <c r="L752" s="1" t="s">
        <v>107</v>
      </c>
      <c r="Q752" s="12" t="s">
        <v>58</v>
      </c>
    </row>
    <row r="753" spans="1:17" x14ac:dyDescent="0.25">
      <c r="A753" s="31" t="s">
        <v>47</v>
      </c>
      <c r="C753" s="5">
        <v>41171</v>
      </c>
      <c r="D753" s="25"/>
      <c r="E753" s="6">
        <v>10</v>
      </c>
      <c r="F753" s="28" t="s">
        <v>18</v>
      </c>
      <c r="G753" s="28" t="s">
        <v>14</v>
      </c>
      <c r="H753" s="1">
        <v>0.04</v>
      </c>
      <c r="I753" s="1" t="s">
        <v>107</v>
      </c>
      <c r="J753" s="1">
        <v>0.01</v>
      </c>
      <c r="K753" s="1">
        <v>3.79</v>
      </c>
      <c r="L753" s="1">
        <v>0.02</v>
      </c>
    </row>
    <row r="754" spans="1:17" x14ac:dyDescent="0.25">
      <c r="A754" s="31" t="s">
        <v>47</v>
      </c>
      <c r="C754" s="5">
        <v>41171</v>
      </c>
      <c r="D754" s="25"/>
      <c r="E754" s="6">
        <v>11</v>
      </c>
      <c r="F754" s="28" t="s">
        <v>18</v>
      </c>
      <c r="G754" s="28" t="s">
        <v>14</v>
      </c>
      <c r="H754" s="1">
        <v>0.3</v>
      </c>
      <c r="I754" s="1" t="s">
        <v>107</v>
      </c>
      <c r="J754" s="1">
        <v>0.01</v>
      </c>
      <c r="K754" s="1">
        <v>14</v>
      </c>
      <c r="L754" s="1">
        <v>0.02</v>
      </c>
    </row>
    <row r="755" spans="1:17" x14ac:dyDescent="0.25">
      <c r="A755" s="31" t="s">
        <v>47</v>
      </c>
      <c r="C755" s="5">
        <v>41171</v>
      </c>
      <c r="D755" s="25"/>
      <c r="E755" s="6">
        <v>12</v>
      </c>
      <c r="F755" s="28" t="s">
        <v>19</v>
      </c>
      <c r="G755" s="28" t="s">
        <v>14</v>
      </c>
      <c r="H755" s="1">
        <v>0</v>
      </c>
      <c r="I755" s="1" t="s">
        <v>107</v>
      </c>
      <c r="J755" s="1" t="s">
        <v>107</v>
      </c>
      <c r="K755" s="1" t="s">
        <v>107</v>
      </c>
      <c r="L755" s="1" t="s">
        <v>107</v>
      </c>
      <c r="Q755" s="12" t="s">
        <v>58</v>
      </c>
    </row>
    <row r="756" spans="1:17" x14ac:dyDescent="0.25">
      <c r="A756" s="31" t="s">
        <v>47</v>
      </c>
      <c r="C756" s="5">
        <v>41171</v>
      </c>
      <c r="D756" s="25"/>
      <c r="E756" s="6">
        <v>13</v>
      </c>
      <c r="F756" s="28" t="s">
        <v>19</v>
      </c>
      <c r="G756" s="28" t="s">
        <v>14</v>
      </c>
      <c r="H756" s="1">
        <v>0</v>
      </c>
      <c r="I756" s="1" t="s">
        <v>107</v>
      </c>
      <c r="J756" s="1" t="s">
        <v>107</v>
      </c>
      <c r="K756" s="1" t="s">
        <v>107</v>
      </c>
      <c r="L756" s="1" t="s">
        <v>107</v>
      </c>
      <c r="Q756" s="12" t="s">
        <v>58</v>
      </c>
    </row>
    <row r="757" spans="1:17" x14ac:dyDescent="0.25">
      <c r="A757" s="31" t="s">
        <v>47</v>
      </c>
      <c r="C757" s="5">
        <v>41171</v>
      </c>
      <c r="D757" s="25"/>
      <c r="E757" s="6">
        <v>14</v>
      </c>
      <c r="F757" s="28" t="s">
        <v>19</v>
      </c>
      <c r="G757" s="28" t="s">
        <v>14</v>
      </c>
      <c r="H757" s="1">
        <v>0</v>
      </c>
      <c r="I757" s="1" t="s">
        <v>107</v>
      </c>
      <c r="J757" s="1" t="s">
        <v>107</v>
      </c>
      <c r="K757" s="1" t="s">
        <v>107</v>
      </c>
      <c r="L757" s="1" t="s">
        <v>107</v>
      </c>
      <c r="Q757" s="12" t="s">
        <v>58</v>
      </c>
    </row>
    <row r="758" spans="1:17" x14ac:dyDescent="0.25">
      <c r="A758" s="31" t="s">
        <v>47</v>
      </c>
      <c r="C758" s="5">
        <v>41171</v>
      </c>
      <c r="D758" s="25"/>
      <c r="E758" s="6">
        <v>15</v>
      </c>
      <c r="F758" s="28" t="s">
        <v>20</v>
      </c>
      <c r="G758" s="28" t="s">
        <v>14</v>
      </c>
      <c r="H758" s="1">
        <v>0.2</v>
      </c>
      <c r="I758" s="1" t="s">
        <v>107</v>
      </c>
      <c r="J758" s="1">
        <v>0.01</v>
      </c>
      <c r="K758" s="1">
        <v>6.81</v>
      </c>
      <c r="L758" s="1">
        <v>0.01</v>
      </c>
    </row>
    <row r="759" spans="1:17" x14ac:dyDescent="0.25">
      <c r="A759" s="31" t="s">
        <v>47</v>
      </c>
      <c r="C759" s="5">
        <v>41171</v>
      </c>
      <c r="D759" s="25"/>
      <c r="E759" s="6">
        <v>16</v>
      </c>
      <c r="F759" s="28" t="s">
        <v>20</v>
      </c>
      <c r="G759" s="28" t="s">
        <v>14</v>
      </c>
      <c r="H759" s="1">
        <v>1.5</v>
      </c>
      <c r="I759" s="1">
        <v>3.1</v>
      </c>
      <c r="J759" s="1">
        <v>0.01</v>
      </c>
      <c r="K759" s="1">
        <v>20.5</v>
      </c>
      <c r="L759" s="1">
        <v>0.01</v>
      </c>
    </row>
    <row r="760" spans="1:17" x14ac:dyDescent="0.25">
      <c r="A760" s="31" t="s">
        <v>47</v>
      </c>
      <c r="C760" s="5">
        <v>41171</v>
      </c>
      <c r="D760" s="25"/>
      <c r="E760" s="6">
        <v>17</v>
      </c>
      <c r="F760" s="28" t="s">
        <v>20</v>
      </c>
      <c r="G760" s="28" t="s">
        <v>14</v>
      </c>
      <c r="H760" s="1">
        <v>1.1000000000000001</v>
      </c>
      <c r="I760" s="1">
        <v>3</v>
      </c>
      <c r="J760" s="1">
        <v>0.01</v>
      </c>
      <c r="K760" s="1">
        <v>24.6</v>
      </c>
      <c r="L760" s="1">
        <v>0.03</v>
      </c>
    </row>
    <row r="761" spans="1:17" x14ac:dyDescent="0.25">
      <c r="A761" s="31" t="s">
        <v>47</v>
      </c>
      <c r="C761" s="5">
        <v>41171</v>
      </c>
      <c r="D761" s="25"/>
      <c r="E761" s="6">
        <v>18</v>
      </c>
      <c r="F761" s="28" t="s">
        <v>20</v>
      </c>
      <c r="G761" s="28" t="s">
        <v>14</v>
      </c>
      <c r="H761" s="1">
        <v>0.1</v>
      </c>
      <c r="I761" s="1" t="s">
        <v>107</v>
      </c>
      <c r="J761" s="1">
        <v>0.01</v>
      </c>
      <c r="K761" s="1">
        <v>13.6</v>
      </c>
      <c r="L761" s="1">
        <v>0.01</v>
      </c>
    </row>
    <row r="762" spans="1:17" x14ac:dyDescent="0.25">
      <c r="A762" s="31" t="s">
        <v>47</v>
      </c>
      <c r="C762" s="5">
        <v>41171</v>
      </c>
      <c r="D762" s="25"/>
      <c r="E762" s="6">
        <v>19</v>
      </c>
      <c r="F762" s="28" t="s">
        <v>20</v>
      </c>
      <c r="G762" s="28" t="s">
        <v>14</v>
      </c>
      <c r="H762" s="1">
        <v>0.1</v>
      </c>
      <c r="I762" s="1" t="s">
        <v>107</v>
      </c>
      <c r="J762" s="1">
        <v>0.01</v>
      </c>
      <c r="K762" s="1">
        <v>8.6199999999999992</v>
      </c>
      <c r="L762" s="1">
        <v>0.01</v>
      </c>
    </row>
    <row r="763" spans="1:17" x14ac:dyDescent="0.25">
      <c r="A763" s="31" t="s">
        <v>47</v>
      </c>
      <c r="C763" s="5">
        <v>41171</v>
      </c>
      <c r="D763" s="25"/>
      <c r="E763" s="6">
        <v>20</v>
      </c>
      <c r="F763" s="28" t="s">
        <v>20</v>
      </c>
      <c r="G763" s="28" t="s">
        <v>14</v>
      </c>
      <c r="H763" s="1">
        <v>0.05</v>
      </c>
      <c r="I763" s="1" t="s">
        <v>107</v>
      </c>
      <c r="J763" s="1">
        <v>0.01</v>
      </c>
      <c r="K763" s="1">
        <v>7.38</v>
      </c>
      <c r="L763" s="1">
        <v>0.01</v>
      </c>
    </row>
    <row r="764" spans="1:17" x14ac:dyDescent="0.25">
      <c r="A764" s="31" t="s">
        <v>48</v>
      </c>
      <c r="C764" s="5">
        <v>41192</v>
      </c>
      <c r="D764" s="25"/>
      <c r="E764" s="6">
        <v>1</v>
      </c>
      <c r="F764" s="28" t="s">
        <v>13</v>
      </c>
      <c r="G764" s="28" t="s">
        <v>14</v>
      </c>
      <c r="H764" s="1">
        <v>0</v>
      </c>
      <c r="I764" s="1" t="s">
        <v>107</v>
      </c>
      <c r="J764" s="1" t="s">
        <v>107</v>
      </c>
      <c r="K764" s="1" t="s">
        <v>107</v>
      </c>
      <c r="L764" s="1" t="s">
        <v>107</v>
      </c>
      <c r="Q764" s="12" t="s">
        <v>58</v>
      </c>
    </row>
    <row r="765" spans="1:17" x14ac:dyDescent="0.25">
      <c r="A765" s="31" t="s">
        <v>48</v>
      </c>
      <c r="C765" s="5">
        <v>41192</v>
      </c>
      <c r="D765" s="25"/>
      <c r="E765" s="6">
        <v>2</v>
      </c>
      <c r="F765" s="28" t="s">
        <v>13</v>
      </c>
      <c r="G765" s="28" t="s">
        <v>14</v>
      </c>
      <c r="H765" s="1">
        <v>0</v>
      </c>
      <c r="I765" s="1" t="s">
        <v>107</v>
      </c>
      <c r="J765" s="1" t="s">
        <v>107</v>
      </c>
      <c r="K765" s="1" t="s">
        <v>107</v>
      </c>
      <c r="L765" s="1" t="s">
        <v>107</v>
      </c>
      <c r="Q765" s="12" t="s">
        <v>58</v>
      </c>
    </row>
    <row r="766" spans="1:17" x14ac:dyDescent="0.25">
      <c r="A766" s="31" t="s">
        <v>48</v>
      </c>
      <c r="C766" s="5">
        <v>41192</v>
      </c>
      <c r="D766" s="25"/>
      <c r="E766" s="6">
        <v>3</v>
      </c>
      <c r="F766" s="28" t="s">
        <v>13</v>
      </c>
      <c r="G766" s="28" t="s">
        <v>14</v>
      </c>
      <c r="H766" s="1">
        <v>0</v>
      </c>
      <c r="I766" s="1" t="s">
        <v>107</v>
      </c>
      <c r="J766" s="1" t="s">
        <v>107</v>
      </c>
      <c r="K766" s="1" t="s">
        <v>107</v>
      </c>
      <c r="L766" s="1" t="s">
        <v>107</v>
      </c>
      <c r="Q766" s="12" t="s">
        <v>58</v>
      </c>
    </row>
    <row r="767" spans="1:17" x14ac:dyDescent="0.25">
      <c r="A767" s="31" t="s">
        <v>48</v>
      </c>
      <c r="C767" s="5">
        <v>41192</v>
      </c>
      <c r="D767" s="25"/>
      <c r="E767" s="6">
        <v>4</v>
      </c>
      <c r="F767" s="28" t="s">
        <v>15</v>
      </c>
      <c r="G767" s="28" t="s">
        <v>14</v>
      </c>
      <c r="H767" s="1">
        <v>0.6</v>
      </c>
      <c r="I767" s="1">
        <v>1.6</v>
      </c>
      <c r="J767" s="1">
        <v>0.01</v>
      </c>
      <c r="K767" s="1">
        <v>1.18</v>
      </c>
      <c r="L767" s="1">
        <v>0.13</v>
      </c>
    </row>
    <row r="768" spans="1:17" x14ac:dyDescent="0.25">
      <c r="A768" s="31" t="s">
        <v>48</v>
      </c>
      <c r="C768" s="5">
        <v>41192</v>
      </c>
      <c r="D768" s="25"/>
      <c r="E768" s="6">
        <v>5</v>
      </c>
      <c r="F768" s="28" t="s">
        <v>15</v>
      </c>
      <c r="G768" s="28" t="s">
        <v>14</v>
      </c>
      <c r="H768" s="1">
        <v>0.04</v>
      </c>
      <c r="I768" s="1" t="s">
        <v>107</v>
      </c>
      <c r="J768" s="1">
        <v>0.01</v>
      </c>
      <c r="K768" s="1">
        <v>1.51</v>
      </c>
      <c r="L768" s="1">
        <v>0.02</v>
      </c>
    </row>
    <row r="769" spans="1:17" x14ac:dyDescent="0.25">
      <c r="A769" s="31" t="s">
        <v>48</v>
      </c>
      <c r="C769" s="5">
        <v>41192</v>
      </c>
      <c r="D769" s="25"/>
      <c r="E769" s="6">
        <v>6</v>
      </c>
      <c r="F769" s="28" t="s">
        <v>17</v>
      </c>
      <c r="G769" s="28" t="s">
        <v>14</v>
      </c>
      <c r="H769" s="1">
        <v>2.7</v>
      </c>
      <c r="I769" s="1">
        <v>2.9</v>
      </c>
      <c r="J769" s="1">
        <v>0.02</v>
      </c>
      <c r="K769" s="1">
        <v>25.5</v>
      </c>
      <c r="L769" s="1">
        <v>0.22</v>
      </c>
    </row>
    <row r="770" spans="1:17" x14ac:dyDescent="0.25">
      <c r="A770" s="31" t="s">
        <v>48</v>
      </c>
      <c r="C770" s="5">
        <v>41192</v>
      </c>
      <c r="D770" s="25"/>
      <c r="E770" s="6">
        <v>7</v>
      </c>
      <c r="F770" s="28" t="s">
        <v>17</v>
      </c>
      <c r="G770" s="28" t="s">
        <v>14</v>
      </c>
      <c r="H770" s="1">
        <v>0.8</v>
      </c>
      <c r="I770" s="1">
        <v>1.9</v>
      </c>
      <c r="J770" s="1">
        <v>0.01</v>
      </c>
      <c r="K770" s="1">
        <v>12.4</v>
      </c>
      <c r="L770" s="1">
        <v>0.01</v>
      </c>
    </row>
    <row r="771" spans="1:17" x14ac:dyDescent="0.25">
      <c r="A771" s="31" t="s">
        <v>48</v>
      </c>
      <c r="C771" s="5">
        <v>41192</v>
      </c>
      <c r="D771" s="25"/>
      <c r="E771" s="6">
        <v>8</v>
      </c>
      <c r="F771" s="28" t="s">
        <v>17</v>
      </c>
      <c r="G771" s="28" t="s">
        <v>14</v>
      </c>
      <c r="H771" s="1">
        <v>1.6</v>
      </c>
      <c r="I771" s="1">
        <v>2.5</v>
      </c>
      <c r="J771" s="1">
        <v>0.01</v>
      </c>
      <c r="K771" s="1">
        <v>20.399999999999999</v>
      </c>
      <c r="L771" s="1">
        <v>0.01</v>
      </c>
    </row>
    <row r="772" spans="1:17" x14ac:dyDescent="0.25">
      <c r="A772" s="31" t="s">
        <v>48</v>
      </c>
      <c r="C772" s="5">
        <v>41192</v>
      </c>
      <c r="D772" s="25"/>
      <c r="E772" s="6">
        <v>9</v>
      </c>
      <c r="F772" s="28" t="s">
        <v>18</v>
      </c>
      <c r="G772" s="28" t="s">
        <v>14</v>
      </c>
      <c r="H772" s="1">
        <v>0.2</v>
      </c>
      <c r="I772" s="1">
        <v>1.9</v>
      </c>
      <c r="J772" s="1">
        <v>0.01</v>
      </c>
      <c r="K772" s="1">
        <v>23.1</v>
      </c>
      <c r="L772" s="1">
        <v>0.02</v>
      </c>
    </row>
    <row r="773" spans="1:17" x14ac:dyDescent="0.25">
      <c r="A773" s="31" t="s">
        <v>48</v>
      </c>
      <c r="C773" s="5">
        <v>41192</v>
      </c>
      <c r="D773" s="25"/>
      <c r="E773" s="6">
        <v>10</v>
      </c>
      <c r="F773" s="28" t="s">
        <v>18</v>
      </c>
      <c r="G773" s="28" t="s">
        <v>14</v>
      </c>
      <c r="H773" s="1">
        <v>0</v>
      </c>
      <c r="I773" s="1" t="s">
        <v>107</v>
      </c>
      <c r="J773" s="1" t="s">
        <v>107</v>
      </c>
      <c r="K773" s="1" t="s">
        <v>107</v>
      </c>
      <c r="L773" s="1" t="s">
        <v>107</v>
      </c>
      <c r="Q773" s="12" t="s">
        <v>58</v>
      </c>
    </row>
    <row r="774" spans="1:17" x14ac:dyDescent="0.25">
      <c r="A774" s="31" t="s">
        <v>48</v>
      </c>
      <c r="C774" s="5">
        <v>41192</v>
      </c>
      <c r="D774" s="25"/>
      <c r="E774" s="6">
        <v>11</v>
      </c>
      <c r="F774" s="28" t="s">
        <v>18</v>
      </c>
      <c r="G774" s="28" t="s">
        <v>14</v>
      </c>
      <c r="H774" s="1">
        <v>0.1</v>
      </c>
      <c r="I774" s="1">
        <v>2.1</v>
      </c>
      <c r="J774" s="1">
        <v>0.01</v>
      </c>
      <c r="K774" s="1">
        <v>6.94</v>
      </c>
      <c r="L774" s="1">
        <v>0.02</v>
      </c>
    </row>
    <row r="775" spans="1:17" x14ac:dyDescent="0.25">
      <c r="A775" s="31" t="s">
        <v>48</v>
      </c>
      <c r="C775" s="5">
        <v>41192</v>
      </c>
      <c r="D775" s="25"/>
      <c r="E775" s="6">
        <v>12</v>
      </c>
      <c r="F775" s="28" t="s">
        <v>19</v>
      </c>
      <c r="G775" s="28" t="s">
        <v>14</v>
      </c>
      <c r="H775" s="1">
        <v>0</v>
      </c>
      <c r="I775" s="1" t="s">
        <v>107</v>
      </c>
      <c r="J775" s="1" t="s">
        <v>107</v>
      </c>
      <c r="K775" s="1" t="s">
        <v>107</v>
      </c>
      <c r="L775" s="1" t="s">
        <v>107</v>
      </c>
      <c r="Q775" s="12" t="s">
        <v>58</v>
      </c>
    </row>
    <row r="776" spans="1:17" x14ac:dyDescent="0.25">
      <c r="A776" s="31" t="s">
        <v>48</v>
      </c>
      <c r="C776" s="5">
        <v>41192</v>
      </c>
      <c r="D776" s="25"/>
      <c r="E776" s="6">
        <v>13</v>
      </c>
      <c r="F776" s="28" t="s">
        <v>19</v>
      </c>
      <c r="G776" s="28" t="s">
        <v>14</v>
      </c>
      <c r="H776" s="1">
        <v>0</v>
      </c>
      <c r="I776" s="1" t="s">
        <v>107</v>
      </c>
      <c r="J776" s="1" t="s">
        <v>107</v>
      </c>
      <c r="K776" s="1" t="s">
        <v>107</v>
      </c>
      <c r="L776" s="1" t="s">
        <v>107</v>
      </c>
      <c r="Q776" s="12" t="s">
        <v>58</v>
      </c>
    </row>
    <row r="777" spans="1:17" x14ac:dyDescent="0.25">
      <c r="A777" s="31" t="s">
        <v>48</v>
      </c>
      <c r="C777" s="5">
        <v>41192</v>
      </c>
      <c r="D777" s="25"/>
      <c r="E777" s="6">
        <v>14</v>
      </c>
      <c r="F777" s="28" t="s">
        <v>19</v>
      </c>
      <c r="G777" s="28" t="s">
        <v>14</v>
      </c>
      <c r="H777" s="1">
        <v>0</v>
      </c>
      <c r="I777" s="1" t="s">
        <v>107</v>
      </c>
      <c r="J777" s="1" t="s">
        <v>107</v>
      </c>
      <c r="K777" s="1" t="s">
        <v>107</v>
      </c>
      <c r="L777" s="1" t="s">
        <v>107</v>
      </c>
      <c r="Q777" s="12" t="s">
        <v>58</v>
      </c>
    </row>
    <row r="778" spans="1:17" x14ac:dyDescent="0.25">
      <c r="A778" s="31" t="s">
        <v>48</v>
      </c>
      <c r="C778" s="5">
        <v>41192</v>
      </c>
      <c r="D778" s="25"/>
      <c r="E778" s="6">
        <v>15</v>
      </c>
      <c r="F778" s="28" t="s">
        <v>20</v>
      </c>
      <c r="G778" s="28" t="s">
        <v>14</v>
      </c>
      <c r="H778" s="1">
        <v>0</v>
      </c>
      <c r="I778" s="1" t="s">
        <v>107</v>
      </c>
      <c r="J778" s="1" t="s">
        <v>107</v>
      </c>
      <c r="K778" s="1" t="s">
        <v>107</v>
      </c>
      <c r="L778" s="1" t="s">
        <v>107</v>
      </c>
      <c r="Q778" s="12" t="s">
        <v>58</v>
      </c>
    </row>
    <row r="779" spans="1:17" x14ac:dyDescent="0.25">
      <c r="A779" s="31" t="s">
        <v>48</v>
      </c>
      <c r="C779" s="5">
        <v>41192</v>
      </c>
      <c r="D779" s="25"/>
      <c r="E779" s="6">
        <v>16</v>
      </c>
      <c r="F779" s="28" t="s">
        <v>20</v>
      </c>
      <c r="G779" s="28" t="s">
        <v>14</v>
      </c>
      <c r="H779" s="1">
        <v>0</v>
      </c>
      <c r="I779" s="1" t="s">
        <v>107</v>
      </c>
      <c r="J779" s="1" t="s">
        <v>107</v>
      </c>
      <c r="K779" s="1" t="s">
        <v>107</v>
      </c>
      <c r="L779" s="1" t="s">
        <v>107</v>
      </c>
      <c r="Q779" s="12" t="s">
        <v>58</v>
      </c>
    </row>
    <row r="780" spans="1:17" x14ac:dyDescent="0.25">
      <c r="A780" s="31" t="s">
        <v>48</v>
      </c>
      <c r="C780" s="5">
        <v>41192</v>
      </c>
      <c r="D780" s="25"/>
      <c r="E780" s="6">
        <v>17</v>
      </c>
      <c r="F780" s="28" t="s">
        <v>20</v>
      </c>
      <c r="G780" s="28" t="s">
        <v>14</v>
      </c>
      <c r="H780" s="1">
        <v>0</v>
      </c>
      <c r="I780" s="1" t="s">
        <v>107</v>
      </c>
      <c r="J780" s="1" t="s">
        <v>107</v>
      </c>
      <c r="K780" s="1" t="s">
        <v>107</v>
      </c>
      <c r="L780" s="1" t="s">
        <v>107</v>
      </c>
      <c r="Q780" s="12" t="s">
        <v>58</v>
      </c>
    </row>
    <row r="781" spans="1:17" x14ac:dyDescent="0.25">
      <c r="A781" s="31" t="s">
        <v>48</v>
      </c>
      <c r="C781" s="5">
        <v>41192</v>
      </c>
      <c r="D781" s="25"/>
      <c r="E781" s="6">
        <v>18</v>
      </c>
      <c r="F781" s="28" t="s">
        <v>20</v>
      </c>
      <c r="G781" s="28" t="s">
        <v>14</v>
      </c>
      <c r="H781" s="1">
        <v>0</v>
      </c>
      <c r="I781" s="1" t="s">
        <v>107</v>
      </c>
      <c r="J781" s="1" t="s">
        <v>107</v>
      </c>
      <c r="K781" s="1" t="s">
        <v>107</v>
      </c>
      <c r="L781" s="1" t="s">
        <v>107</v>
      </c>
      <c r="Q781" s="12" t="s">
        <v>58</v>
      </c>
    </row>
    <row r="782" spans="1:17" x14ac:dyDescent="0.25">
      <c r="A782" s="31" t="s">
        <v>48</v>
      </c>
      <c r="C782" s="5">
        <v>41192</v>
      </c>
      <c r="D782" s="25"/>
      <c r="E782" s="6">
        <v>19</v>
      </c>
      <c r="F782" s="28" t="s">
        <v>20</v>
      </c>
      <c r="G782" s="28" t="s">
        <v>14</v>
      </c>
      <c r="H782" s="1">
        <v>0</v>
      </c>
      <c r="I782" s="1" t="s">
        <v>107</v>
      </c>
      <c r="J782" s="1" t="s">
        <v>107</v>
      </c>
      <c r="K782" s="1" t="s">
        <v>107</v>
      </c>
      <c r="L782" s="1" t="s">
        <v>107</v>
      </c>
      <c r="Q782" s="12" t="s">
        <v>58</v>
      </c>
    </row>
    <row r="783" spans="1:17" x14ac:dyDescent="0.25">
      <c r="A783" s="31" t="s">
        <v>48</v>
      </c>
      <c r="C783" s="5">
        <v>41192</v>
      </c>
      <c r="D783" s="25"/>
      <c r="E783" s="6">
        <v>20</v>
      </c>
      <c r="F783" s="28" t="s">
        <v>20</v>
      </c>
      <c r="G783" s="28" t="s">
        <v>14</v>
      </c>
      <c r="H783" s="1">
        <v>0</v>
      </c>
      <c r="I783" s="1" t="s">
        <v>107</v>
      </c>
      <c r="J783" s="1" t="s">
        <v>107</v>
      </c>
      <c r="K783" s="1" t="s">
        <v>107</v>
      </c>
      <c r="L783" s="1" t="s">
        <v>107</v>
      </c>
      <c r="Q783" s="12" t="s">
        <v>58</v>
      </c>
    </row>
    <row r="784" spans="1:17" x14ac:dyDescent="0.25">
      <c r="A784" s="31" t="s">
        <v>48</v>
      </c>
      <c r="C784" s="5">
        <v>41206</v>
      </c>
      <c r="D784" s="25"/>
      <c r="E784" s="6">
        <v>1</v>
      </c>
      <c r="F784" s="28" t="s">
        <v>13</v>
      </c>
      <c r="G784" s="28" t="s">
        <v>14</v>
      </c>
      <c r="H784" s="1">
        <v>0</v>
      </c>
      <c r="I784" s="1" t="s">
        <v>107</v>
      </c>
      <c r="J784" s="1" t="s">
        <v>107</v>
      </c>
      <c r="K784" s="1" t="s">
        <v>107</v>
      </c>
      <c r="L784" s="1" t="s">
        <v>107</v>
      </c>
      <c r="Q784" s="12" t="s">
        <v>58</v>
      </c>
    </row>
    <row r="785" spans="1:17" x14ac:dyDescent="0.25">
      <c r="A785" s="31" t="s">
        <v>48</v>
      </c>
      <c r="C785" s="5">
        <v>41206</v>
      </c>
      <c r="D785" s="25"/>
      <c r="E785" s="6">
        <v>2</v>
      </c>
      <c r="F785" s="28" t="s">
        <v>13</v>
      </c>
      <c r="G785" s="28" t="s">
        <v>14</v>
      </c>
      <c r="H785" s="1">
        <v>0</v>
      </c>
      <c r="I785" s="1" t="s">
        <v>107</v>
      </c>
      <c r="J785" s="1" t="s">
        <v>107</v>
      </c>
      <c r="K785" s="1" t="s">
        <v>107</v>
      </c>
      <c r="L785" s="1" t="s">
        <v>107</v>
      </c>
      <c r="Q785" s="12" t="s">
        <v>58</v>
      </c>
    </row>
    <row r="786" spans="1:17" x14ac:dyDescent="0.25">
      <c r="A786" s="31" t="s">
        <v>48</v>
      </c>
      <c r="C786" s="5">
        <v>41206</v>
      </c>
      <c r="D786" s="25"/>
      <c r="E786" s="6">
        <v>3</v>
      </c>
      <c r="F786" s="28" t="s">
        <v>13</v>
      </c>
      <c r="G786" s="28" t="s">
        <v>14</v>
      </c>
      <c r="H786" s="1">
        <v>0</v>
      </c>
      <c r="I786" s="1" t="s">
        <v>107</v>
      </c>
      <c r="J786" s="1" t="s">
        <v>107</v>
      </c>
      <c r="K786" s="1" t="s">
        <v>107</v>
      </c>
      <c r="L786" s="1" t="s">
        <v>107</v>
      </c>
      <c r="Q786" s="12" t="s">
        <v>58</v>
      </c>
    </row>
    <row r="787" spans="1:17" x14ac:dyDescent="0.25">
      <c r="A787" s="31" t="s">
        <v>48</v>
      </c>
      <c r="C787" s="5">
        <v>41206</v>
      </c>
      <c r="D787" s="25"/>
      <c r="E787" s="6">
        <v>4</v>
      </c>
      <c r="F787" s="28" t="s">
        <v>15</v>
      </c>
      <c r="G787" s="28" t="s">
        <v>14</v>
      </c>
      <c r="H787" s="1">
        <v>0.4</v>
      </c>
      <c r="I787" s="1">
        <v>3.8</v>
      </c>
      <c r="J787" s="1">
        <v>0.01</v>
      </c>
      <c r="K787" s="1">
        <v>2.14</v>
      </c>
      <c r="L787" s="1">
        <v>0.02</v>
      </c>
    </row>
    <row r="788" spans="1:17" x14ac:dyDescent="0.25">
      <c r="A788" s="31" t="s">
        <v>48</v>
      </c>
      <c r="C788" s="5">
        <v>41206</v>
      </c>
      <c r="D788" s="25"/>
      <c r="E788" s="6">
        <v>5</v>
      </c>
      <c r="F788" s="28" t="s">
        <v>15</v>
      </c>
      <c r="G788" s="28" t="s">
        <v>14</v>
      </c>
      <c r="H788" s="1">
        <v>0</v>
      </c>
      <c r="I788" s="1" t="s">
        <v>107</v>
      </c>
      <c r="J788" s="1" t="s">
        <v>107</v>
      </c>
      <c r="K788" s="1" t="s">
        <v>107</v>
      </c>
      <c r="L788" s="1" t="s">
        <v>107</v>
      </c>
      <c r="Q788" s="12" t="s">
        <v>58</v>
      </c>
    </row>
    <row r="789" spans="1:17" x14ac:dyDescent="0.25">
      <c r="A789" s="31" t="s">
        <v>48</v>
      </c>
      <c r="C789" s="5">
        <v>41206</v>
      </c>
      <c r="D789" s="25"/>
      <c r="E789" s="6">
        <v>6</v>
      </c>
      <c r="F789" s="28" t="s">
        <v>17</v>
      </c>
      <c r="G789" s="28" t="s">
        <v>14</v>
      </c>
      <c r="H789" s="1">
        <v>1.8</v>
      </c>
      <c r="I789" s="1">
        <v>4.2</v>
      </c>
      <c r="J789" s="1">
        <v>0.01</v>
      </c>
      <c r="K789" s="1">
        <v>26.1</v>
      </c>
      <c r="L789" s="1">
        <v>0.46</v>
      </c>
    </row>
    <row r="790" spans="1:17" x14ac:dyDescent="0.25">
      <c r="A790" s="31" t="s">
        <v>48</v>
      </c>
      <c r="C790" s="5">
        <v>41206</v>
      </c>
      <c r="D790" s="25"/>
      <c r="E790" s="6">
        <v>7</v>
      </c>
      <c r="F790" s="28" t="s">
        <v>17</v>
      </c>
      <c r="G790" s="28" t="s">
        <v>14</v>
      </c>
      <c r="H790" s="1">
        <v>0.8</v>
      </c>
      <c r="I790" s="1">
        <v>2.1</v>
      </c>
      <c r="J790" s="1">
        <v>0.01</v>
      </c>
      <c r="K790" s="1">
        <v>21.9</v>
      </c>
      <c r="L790" s="1">
        <v>0.01</v>
      </c>
    </row>
    <row r="791" spans="1:17" x14ac:dyDescent="0.25">
      <c r="A791" s="31" t="s">
        <v>48</v>
      </c>
      <c r="C791" s="5">
        <v>41206</v>
      </c>
      <c r="D791" s="25"/>
      <c r="E791" s="6">
        <v>8</v>
      </c>
      <c r="F791" s="28" t="s">
        <v>17</v>
      </c>
      <c r="G791" s="28" t="s">
        <v>14</v>
      </c>
      <c r="H791" s="1">
        <v>0.6</v>
      </c>
      <c r="I791" s="1">
        <v>2.2999999999999998</v>
      </c>
      <c r="J791" s="1">
        <v>0.01</v>
      </c>
      <c r="K791" s="1">
        <v>29.1</v>
      </c>
      <c r="L791" s="1">
        <v>0.01</v>
      </c>
    </row>
    <row r="792" spans="1:17" x14ac:dyDescent="0.25">
      <c r="A792" s="31" t="s">
        <v>48</v>
      </c>
      <c r="C792" s="5">
        <v>41206</v>
      </c>
      <c r="D792" s="25"/>
      <c r="E792" s="6">
        <v>9</v>
      </c>
      <c r="F792" s="28" t="s">
        <v>18</v>
      </c>
      <c r="G792" s="28" t="s">
        <v>14</v>
      </c>
      <c r="H792" s="1">
        <v>1</v>
      </c>
      <c r="I792" s="1">
        <v>1.8</v>
      </c>
      <c r="J792" s="1">
        <v>0.01</v>
      </c>
      <c r="K792" s="1">
        <v>58.9</v>
      </c>
      <c r="L792" s="1">
        <v>0.01</v>
      </c>
    </row>
    <row r="793" spans="1:17" x14ac:dyDescent="0.25">
      <c r="A793" s="31" t="s">
        <v>48</v>
      </c>
      <c r="C793" s="5">
        <v>41206</v>
      </c>
      <c r="D793" s="25"/>
      <c r="E793" s="6">
        <v>10</v>
      </c>
      <c r="F793" s="28" t="s">
        <v>18</v>
      </c>
      <c r="G793" s="28" t="s">
        <v>14</v>
      </c>
      <c r="H793" s="1">
        <v>0.8</v>
      </c>
      <c r="I793" s="1">
        <v>3.2</v>
      </c>
      <c r="J793" s="1">
        <v>0.01</v>
      </c>
      <c r="K793" s="1">
        <v>17.2</v>
      </c>
      <c r="L793" s="1">
        <v>0.01</v>
      </c>
    </row>
    <row r="794" spans="1:17" x14ac:dyDescent="0.25">
      <c r="A794" s="31" t="s">
        <v>48</v>
      </c>
      <c r="C794" s="5">
        <v>41206</v>
      </c>
      <c r="D794" s="25"/>
      <c r="E794" s="6">
        <v>11</v>
      </c>
      <c r="F794" s="28" t="s">
        <v>18</v>
      </c>
      <c r="G794" s="28" t="s">
        <v>14</v>
      </c>
      <c r="H794" s="1">
        <v>0.6</v>
      </c>
      <c r="I794" s="1">
        <v>2.9</v>
      </c>
      <c r="J794" s="1">
        <v>0.01</v>
      </c>
      <c r="K794" s="1">
        <v>22.2</v>
      </c>
      <c r="L794" s="1">
        <v>0.01</v>
      </c>
    </row>
    <row r="795" spans="1:17" x14ac:dyDescent="0.25">
      <c r="A795" s="31" t="s">
        <v>48</v>
      </c>
      <c r="C795" s="5">
        <v>41206</v>
      </c>
      <c r="D795" s="25"/>
      <c r="E795" s="6">
        <v>12</v>
      </c>
      <c r="F795" s="28" t="s">
        <v>19</v>
      </c>
      <c r="G795" s="28" t="s">
        <v>14</v>
      </c>
      <c r="H795" s="1">
        <v>0</v>
      </c>
      <c r="I795" s="1" t="s">
        <v>107</v>
      </c>
      <c r="J795" s="1" t="s">
        <v>107</v>
      </c>
      <c r="K795" s="1" t="s">
        <v>107</v>
      </c>
      <c r="L795" s="1" t="s">
        <v>107</v>
      </c>
      <c r="Q795" s="12" t="s">
        <v>58</v>
      </c>
    </row>
    <row r="796" spans="1:17" x14ac:dyDescent="0.25">
      <c r="A796" s="31" t="s">
        <v>48</v>
      </c>
      <c r="C796" s="5">
        <v>41206</v>
      </c>
      <c r="D796" s="25"/>
      <c r="E796" s="6">
        <v>13</v>
      </c>
      <c r="F796" s="28" t="s">
        <v>19</v>
      </c>
      <c r="G796" s="28" t="s">
        <v>14</v>
      </c>
      <c r="H796" s="1">
        <v>0</v>
      </c>
      <c r="I796" s="1" t="s">
        <v>107</v>
      </c>
      <c r="J796" s="1" t="s">
        <v>107</v>
      </c>
      <c r="K796" s="1" t="s">
        <v>107</v>
      </c>
      <c r="L796" s="1" t="s">
        <v>107</v>
      </c>
      <c r="Q796" s="12" t="s">
        <v>58</v>
      </c>
    </row>
    <row r="797" spans="1:17" x14ac:dyDescent="0.25">
      <c r="A797" s="31" t="s">
        <v>48</v>
      </c>
      <c r="C797" s="5">
        <v>41206</v>
      </c>
      <c r="D797" s="25"/>
      <c r="E797" s="6">
        <v>14</v>
      </c>
      <c r="F797" s="28" t="s">
        <v>19</v>
      </c>
      <c r="G797" s="28" t="s">
        <v>14</v>
      </c>
      <c r="H797" s="1">
        <v>0</v>
      </c>
      <c r="I797" s="1" t="s">
        <v>107</v>
      </c>
      <c r="J797" s="1" t="s">
        <v>107</v>
      </c>
      <c r="K797" s="1" t="s">
        <v>107</v>
      </c>
      <c r="L797" s="1" t="s">
        <v>107</v>
      </c>
      <c r="Q797" s="12" t="s">
        <v>58</v>
      </c>
    </row>
    <row r="798" spans="1:17" x14ac:dyDescent="0.25">
      <c r="A798" s="31" t="s">
        <v>48</v>
      </c>
      <c r="C798" s="5">
        <v>41206</v>
      </c>
      <c r="D798" s="25"/>
      <c r="E798" s="6">
        <v>15</v>
      </c>
      <c r="F798" s="28" t="s">
        <v>20</v>
      </c>
      <c r="G798" s="28" t="s">
        <v>14</v>
      </c>
      <c r="H798" s="1">
        <v>0</v>
      </c>
      <c r="I798" s="1" t="s">
        <v>107</v>
      </c>
      <c r="J798" s="1" t="s">
        <v>107</v>
      </c>
      <c r="K798" s="1" t="s">
        <v>107</v>
      </c>
      <c r="L798" s="1" t="s">
        <v>107</v>
      </c>
      <c r="Q798" s="12" t="s">
        <v>58</v>
      </c>
    </row>
    <row r="799" spans="1:17" x14ac:dyDescent="0.25">
      <c r="A799" s="31" t="s">
        <v>48</v>
      </c>
      <c r="C799" s="5">
        <v>41206</v>
      </c>
      <c r="D799" s="25"/>
      <c r="E799" s="6">
        <v>16</v>
      </c>
      <c r="F799" s="28" t="s">
        <v>20</v>
      </c>
      <c r="G799" s="28" t="s">
        <v>14</v>
      </c>
      <c r="H799" s="1">
        <v>0</v>
      </c>
      <c r="I799" s="1" t="s">
        <v>107</v>
      </c>
      <c r="J799" s="1" t="s">
        <v>107</v>
      </c>
      <c r="K799" s="1" t="s">
        <v>107</v>
      </c>
      <c r="L799" s="1" t="s">
        <v>107</v>
      </c>
      <c r="Q799" s="12" t="s">
        <v>58</v>
      </c>
    </row>
    <row r="800" spans="1:17" x14ac:dyDescent="0.25">
      <c r="A800" s="31" t="s">
        <v>48</v>
      </c>
      <c r="C800" s="5">
        <v>41206</v>
      </c>
      <c r="D800" s="25"/>
      <c r="E800" s="6">
        <v>17</v>
      </c>
      <c r="F800" s="28" t="s">
        <v>20</v>
      </c>
      <c r="G800" s="28" t="s">
        <v>14</v>
      </c>
      <c r="H800" s="1">
        <v>0.2</v>
      </c>
      <c r="I800" s="1">
        <v>3.1</v>
      </c>
      <c r="J800" s="1">
        <v>0.01</v>
      </c>
      <c r="K800" s="1">
        <v>20.5</v>
      </c>
      <c r="L800" s="1">
        <v>0.03</v>
      </c>
    </row>
    <row r="801" spans="1:17" x14ac:dyDescent="0.25">
      <c r="A801" s="31" t="s">
        <v>48</v>
      </c>
      <c r="C801" s="5">
        <v>41206</v>
      </c>
      <c r="D801" s="25"/>
      <c r="E801" s="6">
        <v>18</v>
      </c>
      <c r="F801" s="28" t="s">
        <v>20</v>
      </c>
      <c r="G801" s="28" t="s">
        <v>14</v>
      </c>
      <c r="H801" s="1">
        <v>0</v>
      </c>
      <c r="I801" s="1" t="s">
        <v>107</v>
      </c>
      <c r="J801" s="1" t="s">
        <v>107</v>
      </c>
      <c r="K801" s="1" t="s">
        <v>107</v>
      </c>
      <c r="L801" s="1" t="s">
        <v>107</v>
      </c>
      <c r="Q801" s="12" t="s">
        <v>58</v>
      </c>
    </row>
    <row r="802" spans="1:17" x14ac:dyDescent="0.25">
      <c r="A802" s="31" t="s">
        <v>48</v>
      </c>
      <c r="C802" s="5">
        <v>41206</v>
      </c>
      <c r="D802" s="25"/>
      <c r="E802" s="6">
        <v>19</v>
      </c>
      <c r="F802" s="28" t="s">
        <v>20</v>
      </c>
      <c r="G802" s="28" t="s">
        <v>14</v>
      </c>
      <c r="H802" s="1">
        <v>0</v>
      </c>
      <c r="I802" s="1" t="s">
        <v>107</v>
      </c>
      <c r="J802" s="1" t="s">
        <v>107</v>
      </c>
      <c r="K802" s="1" t="s">
        <v>107</v>
      </c>
      <c r="L802" s="1" t="s">
        <v>107</v>
      </c>
      <c r="Q802" s="12" t="s">
        <v>58</v>
      </c>
    </row>
    <row r="803" spans="1:17" x14ac:dyDescent="0.25">
      <c r="A803" s="31" t="s">
        <v>48</v>
      </c>
      <c r="C803" s="5">
        <v>41206</v>
      </c>
      <c r="D803" s="25"/>
      <c r="E803" s="6">
        <v>20</v>
      </c>
      <c r="F803" s="28" t="s">
        <v>20</v>
      </c>
      <c r="G803" s="28" t="s">
        <v>14</v>
      </c>
      <c r="H803" s="1">
        <v>0</v>
      </c>
      <c r="I803" s="1" t="s">
        <v>107</v>
      </c>
      <c r="J803" s="1" t="s">
        <v>107</v>
      </c>
      <c r="K803" s="1" t="s">
        <v>107</v>
      </c>
      <c r="L803" s="1" t="s">
        <v>107</v>
      </c>
      <c r="Q803" s="12" t="s">
        <v>58</v>
      </c>
    </row>
    <row r="804" spans="1:17" x14ac:dyDescent="0.25">
      <c r="A804" s="31" t="s">
        <v>48</v>
      </c>
      <c r="C804" s="5">
        <v>41220</v>
      </c>
      <c r="D804" s="25"/>
      <c r="E804" s="6">
        <v>1</v>
      </c>
      <c r="F804" s="28" t="s">
        <v>13</v>
      </c>
      <c r="G804" s="28" t="s">
        <v>14</v>
      </c>
      <c r="H804" s="1">
        <v>0</v>
      </c>
      <c r="I804" s="1" t="s">
        <v>107</v>
      </c>
      <c r="J804" s="1" t="s">
        <v>107</v>
      </c>
      <c r="K804" s="1" t="s">
        <v>107</v>
      </c>
      <c r="L804" s="1" t="s">
        <v>107</v>
      </c>
      <c r="Q804" s="12" t="s">
        <v>58</v>
      </c>
    </row>
    <row r="805" spans="1:17" x14ac:dyDescent="0.25">
      <c r="A805" s="31" t="s">
        <v>48</v>
      </c>
      <c r="C805" s="5">
        <v>41220</v>
      </c>
      <c r="D805" s="25"/>
      <c r="E805" s="6">
        <v>2</v>
      </c>
      <c r="F805" s="28" t="s">
        <v>13</v>
      </c>
      <c r="G805" s="28" t="s">
        <v>14</v>
      </c>
      <c r="H805" s="1">
        <v>0</v>
      </c>
      <c r="I805" s="1" t="s">
        <v>107</v>
      </c>
      <c r="J805" s="1" t="s">
        <v>107</v>
      </c>
      <c r="K805" s="1" t="s">
        <v>107</v>
      </c>
      <c r="L805" s="1" t="s">
        <v>107</v>
      </c>
      <c r="Q805" s="12" t="s">
        <v>58</v>
      </c>
    </row>
    <row r="806" spans="1:17" x14ac:dyDescent="0.25">
      <c r="A806" s="31" t="s">
        <v>48</v>
      </c>
      <c r="C806" s="5">
        <v>41220</v>
      </c>
      <c r="D806" s="25"/>
      <c r="E806" s="6">
        <v>3</v>
      </c>
      <c r="F806" s="28" t="s">
        <v>13</v>
      </c>
      <c r="G806" s="28" t="s">
        <v>14</v>
      </c>
      <c r="H806" s="1">
        <v>0</v>
      </c>
      <c r="I806" s="1" t="s">
        <v>107</v>
      </c>
      <c r="J806" s="1" t="s">
        <v>107</v>
      </c>
      <c r="K806" s="1" t="s">
        <v>107</v>
      </c>
      <c r="L806" s="1" t="s">
        <v>107</v>
      </c>
      <c r="Q806" s="12" t="s">
        <v>58</v>
      </c>
    </row>
    <row r="807" spans="1:17" x14ac:dyDescent="0.25">
      <c r="A807" s="31" t="s">
        <v>48</v>
      </c>
      <c r="C807" s="5">
        <v>41220</v>
      </c>
      <c r="D807" s="25"/>
      <c r="E807" s="6">
        <v>4</v>
      </c>
      <c r="F807" s="28" t="s">
        <v>15</v>
      </c>
      <c r="G807" s="28" t="s">
        <v>14</v>
      </c>
      <c r="H807" s="1">
        <v>0</v>
      </c>
      <c r="I807" s="1" t="s">
        <v>107</v>
      </c>
      <c r="J807" s="1" t="s">
        <v>107</v>
      </c>
      <c r="K807" s="1" t="s">
        <v>107</v>
      </c>
      <c r="L807" s="1" t="s">
        <v>107</v>
      </c>
      <c r="Q807" s="12" t="s">
        <v>58</v>
      </c>
    </row>
    <row r="808" spans="1:17" x14ac:dyDescent="0.25">
      <c r="A808" s="31" t="s">
        <v>48</v>
      </c>
      <c r="C808" s="5">
        <v>41220</v>
      </c>
      <c r="D808" s="25"/>
      <c r="E808" s="6">
        <v>5</v>
      </c>
      <c r="F808" s="28" t="s">
        <v>15</v>
      </c>
      <c r="G808" s="28" t="s">
        <v>14</v>
      </c>
      <c r="H808" s="1">
        <v>0</v>
      </c>
      <c r="I808" s="1" t="s">
        <v>107</v>
      </c>
      <c r="J808" s="1" t="s">
        <v>107</v>
      </c>
      <c r="K808" s="1" t="s">
        <v>107</v>
      </c>
      <c r="L808" s="1" t="s">
        <v>107</v>
      </c>
      <c r="Q808" s="12" t="s">
        <v>58</v>
      </c>
    </row>
    <row r="809" spans="1:17" x14ac:dyDescent="0.25">
      <c r="A809" s="31" t="s">
        <v>48</v>
      </c>
      <c r="C809" s="5">
        <v>41220</v>
      </c>
      <c r="D809" s="25"/>
      <c r="E809" s="6">
        <v>6</v>
      </c>
      <c r="F809" s="28" t="s">
        <v>17</v>
      </c>
      <c r="G809" s="28" t="s">
        <v>14</v>
      </c>
      <c r="H809" s="1">
        <v>0</v>
      </c>
      <c r="I809" s="1" t="s">
        <v>107</v>
      </c>
      <c r="J809" s="1" t="s">
        <v>107</v>
      </c>
      <c r="K809" s="1" t="s">
        <v>107</v>
      </c>
      <c r="L809" s="1" t="s">
        <v>107</v>
      </c>
      <c r="Q809" s="12" t="s">
        <v>58</v>
      </c>
    </row>
    <row r="810" spans="1:17" x14ac:dyDescent="0.25">
      <c r="A810" s="31" t="s">
        <v>48</v>
      </c>
      <c r="C810" s="5">
        <v>41220</v>
      </c>
      <c r="D810" s="25"/>
      <c r="E810" s="6">
        <v>7</v>
      </c>
      <c r="F810" s="28" t="s">
        <v>17</v>
      </c>
      <c r="G810" s="28" t="s">
        <v>14</v>
      </c>
      <c r="H810" s="1">
        <v>0.03</v>
      </c>
      <c r="I810" s="1" t="s">
        <v>107</v>
      </c>
      <c r="J810" s="1">
        <v>0.01</v>
      </c>
      <c r="K810" s="1">
        <v>21.5</v>
      </c>
      <c r="L810" s="1">
        <v>0.03</v>
      </c>
    </row>
    <row r="811" spans="1:17" x14ac:dyDescent="0.25">
      <c r="A811" s="31" t="s">
        <v>48</v>
      </c>
      <c r="C811" s="5">
        <v>41220</v>
      </c>
      <c r="D811" s="25"/>
      <c r="E811" s="6">
        <v>8</v>
      </c>
      <c r="F811" s="28" t="s">
        <v>17</v>
      </c>
      <c r="G811" s="28" t="s">
        <v>14</v>
      </c>
      <c r="H811" s="1">
        <v>0.03</v>
      </c>
      <c r="I811" s="1" t="s">
        <v>107</v>
      </c>
      <c r="J811" s="1">
        <v>0.01</v>
      </c>
      <c r="K811" s="1">
        <v>23.2</v>
      </c>
      <c r="L811" s="1">
        <v>0.01</v>
      </c>
    </row>
    <row r="812" spans="1:17" x14ac:dyDescent="0.25">
      <c r="A812" s="31" t="s">
        <v>48</v>
      </c>
      <c r="C812" s="5">
        <v>41220</v>
      </c>
      <c r="D812" s="25"/>
      <c r="E812" s="6">
        <v>9</v>
      </c>
      <c r="F812" s="28" t="s">
        <v>18</v>
      </c>
      <c r="G812" s="28" t="s">
        <v>14</v>
      </c>
      <c r="H812" s="1">
        <v>0.03</v>
      </c>
      <c r="I812" s="1" t="s">
        <v>107</v>
      </c>
      <c r="J812" s="1">
        <v>0.01</v>
      </c>
      <c r="K812" s="1">
        <v>48.8</v>
      </c>
      <c r="L812" s="1">
        <v>0.03</v>
      </c>
    </row>
    <row r="813" spans="1:17" x14ac:dyDescent="0.25">
      <c r="A813" s="31" t="s">
        <v>48</v>
      </c>
      <c r="C813" s="5">
        <v>41220</v>
      </c>
      <c r="D813" s="25"/>
      <c r="E813" s="6">
        <v>10</v>
      </c>
      <c r="F813" s="28" t="s">
        <v>18</v>
      </c>
      <c r="G813" s="28" t="s">
        <v>14</v>
      </c>
      <c r="H813" s="1">
        <v>1</v>
      </c>
      <c r="I813" s="1">
        <v>1.7</v>
      </c>
      <c r="J813" s="1">
        <v>0.01</v>
      </c>
      <c r="K813" s="1">
        <v>17</v>
      </c>
      <c r="L813" s="1">
        <v>0.02</v>
      </c>
    </row>
    <row r="814" spans="1:17" x14ac:dyDescent="0.25">
      <c r="A814" s="31" t="s">
        <v>48</v>
      </c>
      <c r="C814" s="5">
        <v>41220</v>
      </c>
      <c r="D814" s="25"/>
      <c r="E814" s="6">
        <v>11</v>
      </c>
      <c r="F814" s="28" t="s">
        <v>18</v>
      </c>
      <c r="G814" s="28" t="s">
        <v>14</v>
      </c>
      <c r="H814" s="1">
        <v>0.02</v>
      </c>
      <c r="I814" s="1" t="s">
        <v>107</v>
      </c>
      <c r="J814" s="1">
        <v>0.01</v>
      </c>
      <c r="K814" s="1">
        <v>12.9</v>
      </c>
      <c r="L814" s="1" t="s">
        <v>107</v>
      </c>
    </row>
    <row r="815" spans="1:17" x14ac:dyDescent="0.25">
      <c r="A815" s="31" t="s">
        <v>48</v>
      </c>
      <c r="C815" s="5">
        <v>41220</v>
      </c>
      <c r="D815" s="25"/>
      <c r="E815" s="6">
        <v>12</v>
      </c>
      <c r="F815" s="28" t="s">
        <v>19</v>
      </c>
      <c r="G815" s="28" t="s">
        <v>14</v>
      </c>
      <c r="H815" s="1">
        <v>0</v>
      </c>
      <c r="I815" s="1" t="s">
        <v>107</v>
      </c>
      <c r="J815" s="1" t="s">
        <v>107</v>
      </c>
      <c r="K815" s="1" t="s">
        <v>107</v>
      </c>
      <c r="L815" s="1" t="s">
        <v>107</v>
      </c>
      <c r="Q815" s="12" t="s">
        <v>58</v>
      </c>
    </row>
    <row r="816" spans="1:17" x14ac:dyDescent="0.25">
      <c r="A816" s="31" t="s">
        <v>48</v>
      </c>
      <c r="C816" s="5">
        <v>41220</v>
      </c>
      <c r="D816" s="25"/>
      <c r="E816" s="6">
        <v>13</v>
      </c>
      <c r="F816" s="28" t="s">
        <v>19</v>
      </c>
      <c r="G816" s="28" t="s">
        <v>14</v>
      </c>
      <c r="H816" s="1">
        <v>0</v>
      </c>
      <c r="I816" s="1" t="s">
        <v>107</v>
      </c>
      <c r="J816" s="1" t="s">
        <v>107</v>
      </c>
      <c r="K816" s="1" t="s">
        <v>107</v>
      </c>
      <c r="L816" s="1" t="s">
        <v>107</v>
      </c>
      <c r="Q816" s="12" t="s">
        <v>58</v>
      </c>
    </row>
    <row r="817" spans="1:17" x14ac:dyDescent="0.25">
      <c r="A817" s="31" t="s">
        <v>48</v>
      </c>
      <c r="C817" s="5">
        <v>41220</v>
      </c>
      <c r="D817" s="25"/>
      <c r="E817" s="6">
        <v>14</v>
      </c>
      <c r="F817" s="28" t="s">
        <v>19</v>
      </c>
      <c r="G817" s="28" t="s">
        <v>14</v>
      </c>
      <c r="H817" s="1">
        <v>0</v>
      </c>
      <c r="I817" s="1" t="s">
        <v>107</v>
      </c>
      <c r="J817" s="1" t="s">
        <v>107</v>
      </c>
      <c r="K817" s="1" t="s">
        <v>107</v>
      </c>
      <c r="L817" s="1" t="s">
        <v>107</v>
      </c>
      <c r="Q817" s="12" t="s">
        <v>58</v>
      </c>
    </row>
    <row r="818" spans="1:17" x14ac:dyDescent="0.25">
      <c r="A818" s="31" t="s">
        <v>48</v>
      </c>
      <c r="C818" s="5">
        <v>41220</v>
      </c>
      <c r="D818" s="25"/>
      <c r="E818" s="6">
        <v>15</v>
      </c>
      <c r="F818" s="28" t="s">
        <v>20</v>
      </c>
      <c r="G818" s="28" t="s">
        <v>14</v>
      </c>
      <c r="H818" s="1">
        <v>1.7</v>
      </c>
      <c r="I818" s="1">
        <v>3.5</v>
      </c>
      <c r="J818" s="1">
        <v>0.01</v>
      </c>
      <c r="K818" s="1">
        <v>7.94</v>
      </c>
      <c r="L818" s="1">
        <v>0.6</v>
      </c>
    </row>
    <row r="819" spans="1:17" x14ac:dyDescent="0.25">
      <c r="A819" s="31" t="s">
        <v>48</v>
      </c>
      <c r="C819" s="5">
        <v>41220</v>
      </c>
      <c r="D819" s="25"/>
      <c r="E819" s="6">
        <v>16</v>
      </c>
      <c r="F819" s="28" t="s">
        <v>20</v>
      </c>
      <c r="G819" s="28" t="s">
        <v>14</v>
      </c>
      <c r="H819" s="1">
        <v>1.7</v>
      </c>
      <c r="I819" s="1">
        <v>1</v>
      </c>
      <c r="J819" s="1">
        <v>0.01</v>
      </c>
      <c r="K819" s="1">
        <v>25.1</v>
      </c>
      <c r="L819" s="1">
        <v>0.11</v>
      </c>
    </row>
    <row r="820" spans="1:17" x14ac:dyDescent="0.25">
      <c r="A820" s="31" t="s">
        <v>48</v>
      </c>
      <c r="C820" s="5">
        <v>41220</v>
      </c>
      <c r="D820" s="25"/>
      <c r="E820" s="6">
        <v>17</v>
      </c>
      <c r="F820" s="28" t="s">
        <v>20</v>
      </c>
      <c r="G820" s="28" t="s">
        <v>14</v>
      </c>
      <c r="H820" s="1">
        <v>0.4</v>
      </c>
      <c r="I820" s="1">
        <v>0.8</v>
      </c>
      <c r="J820" s="1">
        <v>0.01</v>
      </c>
      <c r="K820" s="1">
        <v>33.6</v>
      </c>
      <c r="L820" s="1">
        <v>0.06</v>
      </c>
    </row>
    <row r="821" spans="1:17" x14ac:dyDescent="0.25">
      <c r="A821" s="31" t="s">
        <v>48</v>
      </c>
      <c r="C821" s="5">
        <v>41220</v>
      </c>
      <c r="D821" s="25"/>
      <c r="E821" s="6">
        <v>18</v>
      </c>
      <c r="F821" s="28" t="s">
        <v>20</v>
      </c>
      <c r="G821" s="28" t="s">
        <v>14</v>
      </c>
      <c r="H821" s="1">
        <v>0</v>
      </c>
      <c r="I821" s="1" t="s">
        <v>107</v>
      </c>
      <c r="J821" s="1" t="s">
        <v>107</v>
      </c>
      <c r="K821" s="1" t="s">
        <v>107</v>
      </c>
      <c r="L821" s="1" t="s">
        <v>107</v>
      </c>
      <c r="Q821" s="12" t="s">
        <v>58</v>
      </c>
    </row>
    <row r="822" spans="1:17" x14ac:dyDescent="0.25">
      <c r="A822" s="31" t="s">
        <v>48</v>
      </c>
      <c r="C822" s="5">
        <v>41220</v>
      </c>
      <c r="D822" s="25"/>
      <c r="E822" s="6">
        <v>19</v>
      </c>
      <c r="F822" s="28" t="s">
        <v>20</v>
      </c>
      <c r="G822" s="28" t="s">
        <v>14</v>
      </c>
      <c r="H822" s="1">
        <v>0</v>
      </c>
      <c r="I822" s="1" t="s">
        <v>107</v>
      </c>
      <c r="J822" s="1" t="s">
        <v>107</v>
      </c>
      <c r="K822" s="1" t="s">
        <v>107</v>
      </c>
      <c r="L822" s="1" t="s">
        <v>107</v>
      </c>
      <c r="Q822" s="12" t="s">
        <v>58</v>
      </c>
    </row>
    <row r="823" spans="1:17" x14ac:dyDescent="0.25">
      <c r="A823" s="31" t="s">
        <v>48</v>
      </c>
      <c r="C823" s="5">
        <v>41220</v>
      </c>
      <c r="D823" s="25"/>
      <c r="E823" s="6">
        <v>20</v>
      </c>
      <c r="F823" s="28" t="s">
        <v>20</v>
      </c>
      <c r="G823" s="28" t="s">
        <v>14</v>
      </c>
      <c r="H823" s="1">
        <v>0</v>
      </c>
      <c r="I823" s="1" t="s">
        <v>107</v>
      </c>
      <c r="J823" s="1" t="s">
        <v>107</v>
      </c>
      <c r="K823" s="1" t="s">
        <v>107</v>
      </c>
      <c r="L823" s="1" t="s">
        <v>107</v>
      </c>
      <c r="Q823" s="12" t="s">
        <v>58</v>
      </c>
    </row>
    <row r="824" spans="1:17" x14ac:dyDescent="0.25">
      <c r="A824" s="31" t="s">
        <v>48</v>
      </c>
      <c r="C824" s="5">
        <v>41234</v>
      </c>
      <c r="D824" s="25"/>
      <c r="E824" s="6">
        <v>1</v>
      </c>
      <c r="F824" s="28" t="s">
        <v>13</v>
      </c>
      <c r="G824" s="28" t="s">
        <v>14</v>
      </c>
      <c r="H824" s="1">
        <v>1.7</v>
      </c>
      <c r="I824" s="1">
        <v>1.3</v>
      </c>
      <c r="J824" s="1">
        <v>0.01</v>
      </c>
      <c r="K824" s="1">
        <v>0.7</v>
      </c>
      <c r="L824" s="1">
        <v>0.03</v>
      </c>
    </row>
    <row r="825" spans="1:17" x14ac:dyDescent="0.25">
      <c r="A825" s="31" t="s">
        <v>48</v>
      </c>
      <c r="C825" s="5">
        <v>41234</v>
      </c>
      <c r="D825" s="25"/>
      <c r="E825" s="6">
        <v>2</v>
      </c>
      <c r="F825" s="28" t="s">
        <v>13</v>
      </c>
      <c r="G825" s="28" t="s">
        <v>14</v>
      </c>
      <c r="H825" s="1">
        <v>0</v>
      </c>
      <c r="I825" s="1" t="s">
        <v>107</v>
      </c>
      <c r="J825" s="1" t="s">
        <v>107</v>
      </c>
      <c r="K825" s="1" t="s">
        <v>107</v>
      </c>
      <c r="L825" s="1" t="s">
        <v>107</v>
      </c>
      <c r="Q825" s="12" t="s">
        <v>58</v>
      </c>
    </row>
    <row r="826" spans="1:17" x14ac:dyDescent="0.25">
      <c r="A826" s="31" t="s">
        <v>48</v>
      </c>
      <c r="C826" s="5">
        <v>41234</v>
      </c>
      <c r="D826" s="25"/>
      <c r="E826" s="6">
        <v>3</v>
      </c>
      <c r="F826" s="28" t="s">
        <v>13</v>
      </c>
      <c r="G826" s="28" t="s">
        <v>14</v>
      </c>
      <c r="H826" s="1">
        <v>0</v>
      </c>
      <c r="I826" s="1" t="s">
        <v>107</v>
      </c>
      <c r="J826" s="1" t="s">
        <v>107</v>
      </c>
      <c r="K826" s="1" t="s">
        <v>107</v>
      </c>
      <c r="L826" s="1" t="s">
        <v>107</v>
      </c>
      <c r="Q826" s="12" t="s">
        <v>58</v>
      </c>
    </row>
    <row r="827" spans="1:17" x14ac:dyDescent="0.25">
      <c r="A827" s="31" t="s">
        <v>48</v>
      </c>
      <c r="C827" s="5">
        <v>41234</v>
      </c>
      <c r="D827" s="25"/>
      <c r="E827" s="6">
        <v>4</v>
      </c>
      <c r="F827" s="28" t="s">
        <v>15</v>
      </c>
      <c r="G827" s="28" t="s">
        <v>14</v>
      </c>
      <c r="H827" s="1">
        <v>0</v>
      </c>
      <c r="I827" s="1" t="s">
        <v>107</v>
      </c>
      <c r="J827" s="1" t="s">
        <v>107</v>
      </c>
      <c r="K827" s="1" t="s">
        <v>107</v>
      </c>
      <c r="L827" s="1" t="s">
        <v>107</v>
      </c>
      <c r="Q827" s="12" t="s">
        <v>58</v>
      </c>
    </row>
    <row r="828" spans="1:17" x14ac:dyDescent="0.25">
      <c r="A828" s="31" t="s">
        <v>48</v>
      </c>
      <c r="C828" s="5">
        <v>41234</v>
      </c>
      <c r="D828" s="25"/>
      <c r="E828" s="6">
        <v>5</v>
      </c>
      <c r="F828" s="28" t="s">
        <v>15</v>
      </c>
      <c r="G828" s="28" t="s">
        <v>14</v>
      </c>
      <c r="H828" s="1">
        <v>0</v>
      </c>
      <c r="I828" s="1" t="s">
        <v>107</v>
      </c>
      <c r="J828" s="1" t="s">
        <v>107</v>
      </c>
      <c r="K828" s="1" t="s">
        <v>107</v>
      </c>
      <c r="L828" s="1" t="s">
        <v>107</v>
      </c>
      <c r="Q828" s="12" t="s">
        <v>58</v>
      </c>
    </row>
    <row r="829" spans="1:17" x14ac:dyDescent="0.25">
      <c r="A829" s="31" t="s">
        <v>48</v>
      </c>
      <c r="C829" s="5">
        <v>41234</v>
      </c>
      <c r="D829" s="25"/>
      <c r="E829" s="6">
        <v>6</v>
      </c>
      <c r="F829" s="28" t="s">
        <v>17</v>
      </c>
      <c r="G829" s="28" t="s">
        <v>14</v>
      </c>
      <c r="H829" s="1">
        <v>0.04</v>
      </c>
      <c r="I829" s="1">
        <v>2</v>
      </c>
      <c r="J829" s="1">
        <v>0.01</v>
      </c>
      <c r="K829" s="1">
        <v>24.7</v>
      </c>
      <c r="L829" s="1">
        <v>0.01</v>
      </c>
    </row>
    <row r="830" spans="1:17" x14ac:dyDescent="0.25">
      <c r="A830" s="31" t="s">
        <v>48</v>
      </c>
      <c r="C830" s="5">
        <v>41234</v>
      </c>
      <c r="D830" s="25"/>
      <c r="E830" s="6">
        <v>7</v>
      </c>
      <c r="F830" s="28" t="s">
        <v>17</v>
      </c>
      <c r="G830" s="28" t="s">
        <v>14</v>
      </c>
      <c r="H830" s="1">
        <v>0</v>
      </c>
      <c r="I830" s="1" t="s">
        <v>107</v>
      </c>
      <c r="J830" s="1" t="s">
        <v>107</v>
      </c>
      <c r="K830" s="1" t="s">
        <v>107</v>
      </c>
      <c r="L830" s="1" t="s">
        <v>107</v>
      </c>
      <c r="Q830" s="12" t="s">
        <v>58</v>
      </c>
    </row>
    <row r="831" spans="1:17" x14ac:dyDescent="0.25">
      <c r="A831" s="31" t="s">
        <v>48</v>
      </c>
      <c r="C831" s="5">
        <v>41234</v>
      </c>
      <c r="D831" s="25"/>
      <c r="E831" s="6">
        <v>8</v>
      </c>
      <c r="F831" s="28" t="s">
        <v>17</v>
      </c>
      <c r="G831" s="28" t="s">
        <v>14</v>
      </c>
      <c r="H831" s="1">
        <v>0</v>
      </c>
      <c r="I831" s="1" t="s">
        <v>107</v>
      </c>
      <c r="J831" s="1" t="s">
        <v>107</v>
      </c>
      <c r="K831" s="1" t="s">
        <v>107</v>
      </c>
      <c r="L831" s="1" t="s">
        <v>107</v>
      </c>
      <c r="Q831" s="12" t="s">
        <v>58</v>
      </c>
    </row>
    <row r="832" spans="1:17" x14ac:dyDescent="0.25">
      <c r="A832" s="31" t="s">
        <v>48</v>
      </c>
      <c r="C832" s="5">
        <v>41234</v>
      </c>
      <c r="D832" s="25"/>
      <c r="E832" s="6">
        <v>9</v>
      </c>
      <c r="F832" s="28" t="s">
        <v>18</v>
      </c>
      <c r="G832" s="28" t="s">
        <v>14</v>
      </c>
      <c r="H832" s="1">
        <v>0</v>
      </c>
      <c r="I832" s="1" t="s">
        <v>107</v>
      </c>
      <c r="J832" s="1" t="s">
        <v>107</v>
      </c>
      <c r="K832" s="1" t="s">
        <v>107</v>
      </c>
      <c r="L832" s="1" t="s">
        <v>107</v>
      </c>
      <c r="Q832" s="12" t="s">
        <v>58</v>
      </c>
    </row>
    <row r="833" spans="1:17" x14ac:dyDescent="0.25">
      <c r="A833" s="31" t="s">
        <v>48</v>
      </c>
      <c r="C833" s="5">
        <v>41234</v>
      </c>
      <c r="D833" s="25"/>
      <c r="E833" s="6">
        <v>10</v>
      </c>
      <c r="F833" s="28" t="s">
        <v>18</v>
      </c>
      <c r="G833" s="28" t="s">
        <v>14</v>
      </c>
      <c r="H833" s="1">
        <v>0</v>
      </c>
      <c r="I833" s="1" t="s">
        <v>107</v>
      </c>
      <c r="J833" s="1" t="s">
        <v>107</v>
      </c>
      <c r="K833" s="1" t="s">
        <v>107</v>
      </c>
      <c r="L833" s="1" t="s">
        <v>107</v>
      </c>
      <c r="Q833" s="12" t="s">
        <v>58</v>
      </c>
    </row>
    <row r="834" spans="1:17" x14ac:dyDescent="0.25">
      <c r="A834" s="31" t="s">
        <v>48</v>
      </c>
      <c r="C834" s="5">
        <v>41234</v>
      </c>
      <c r="D834" s="25"/>
      <c r="E834" s="6">
        <v>11</v>
      </c>
      <c r="F834" s="28" t="s">
        <v>18</v>
      </c>
      <c r="G834" s="28" t="s">
        <v>14</v>
      </c>
      <c r="H834" s="1">
        <v>0</v>
      </c>
      <c r="I834" s="1" t="s">
        <v>107</v>
      </c>
      <c r="J834" s="1" t="s">
        <v>107</v>
      </c>
      <c r="K834" s="1" t="s">
        <v>107</v>
      </c>
      <c r="L834" s="1" t="s">
        <v>107</v>
      </c>
      <c r="Q834" s="12" t="s">
        <v>58</v>
      </c>
    </row>
    <row r="835" spans="1:17" x14ac:dyDescent="0.25">
      <c r="A835" s="31" t="s">
        <v>48</v>
      </c>
      <c r="C835" s="5">
        <v>41234</v>
      </c>
      <c r="D835" s="25"/>
      <c r="E835" s="6">
        <v>12</v>
      </c>
      <c r="F835" s="28" t="s">
        <v>19</v>
      </c>
      <c r="G835" s="28" t="s">
        <v>14</v>
      </c>
      <c r="H835" s="1">
        <v>0</v>
      </c>
      <c r="I835" s="1" t="s">
        <v>107</v>
      </c>
      <c r="J835" s="1" t="s">
        <v>107</v>
      </c>
      <c r="K835" s="1" t="s">
        <v>107</v>
      </c>
      <c r="L835" s="1" t="s">
        <v>107</v>
      </c>
      <c r="Q835" s="12" t="s">
        <v>58</v>
      </c>
    </row>
    <row r="836" spans="1:17" x14ac:dyDescent="0.25">
      <c r="A836" s="31" t="s">
        <v>48</v>
      </c>
      <c r="C836" s="5">
        <v>41234</v>
      </c>
      <c r="D836" s="25"/>
      <c r="E836" s="6">
        <v>13</v>
      </c>
      <c r="F836" s="28" t="s">
        <v>19</v>
      </c>
      <c r="G836" s="28" t="s">
        <v>14</v>
      </c>
      <c r="H836" s="1">
        <v>0</v>
      </c>
      <c r="I836" s="1" t="s">
        <v>107</v>
      </c>
      <c r="J836" s="1" t="s">
        <v>107</v>
      </c>
      <c r="K836" s="1" t="s">
        <v>107</v>
      </c>
      <c r="L836" s="1" t="s">
        <v>107</v>
      </c>
      <c r="Q836" s="12" t="s">
        <v>58</v>
      </c>
    </row>
    <row r="837" spans="1:17" x14ac:dyDescent="0.25">
      <c r="A837" s="31" t="s">
        <v>48</v>
      </c>
      <c r="C837" s="5">
        <v>41234</v>
      </c>
      <c r="D837" s="25"/>
      <c r="E837" s="6">
        <v>14</v>
      </c>
      <c r="F837" s="28" t="s">
        <v>19</v>
      </c>
      <c r="G837" s="28" t="s">
        <v>14</v>
      </c>
      <c r="H837" s="1">
        <v>0</v>
      </c>
      <c r="I837" s="1" t="s">
        <v>107</v>
      </c>
      <c r="J837" s="1" t="s">
        <v>107</v>
      </c>
      <c r="K837" s="1" t="s">
        <v>107</v>
      </c>
      <c r="L837" s="1" t="s">
        <v>107</v>
      </c>
      <c r="Q837" s="12" t="s">
        <v>58</v>
      </c>
    </row>
    <row r="838" spans="1:17" x14ac:dyDescent="0.25">
      <c r="A838" s="31" t="s">
        <v>48</v>
      </c>
      <c r="C838" s="5">
        <v>41234</v>
      </c>
      <c r="D838" s="25"/>
      <c r="E838" s="6">
        <v>15</v>
      </c>
      <c r="F838" s="28" t="s">
        <v>20</v>
      </c>
      <c r="G838" s="28" t="s">
        <v>14</v>
      </c>
      <c r="H838" s="1">
        <v>0</v>
      </c>
      <c r="I838" s="1" t="s">
        <v>107</v>
      </c>
      <c r="J838" s="1" t="s">
        <v>107</v>
      </c>
      <c r="K838" s="1" t="s">
        <v>107</v>
      </c>
      <c r="L838" s="1" t="s">
        <v>107</v>
      </c>
      <c r="Q838" s="12" t="s">
        <v>58</v>
      </c>
    </row>
    <row r="839" spans="1:17" x14ac:dyDescent="0.25">
      <c r="A839" s="31" t="s">
        <v>48</v>
      </c>
      <c r="C839" s="5">
        <v>41234</v>
      </c>
      <c r="D839" s="25"/>
      <c r="E839" s="6">
        <v>16</v>
      </c>
      <c r="F839" s="28" t="s">
        <v>20</v>
      </c>
      <c r="G839" s="28" t="s">
        <v>14</v>
      </c>
      <c r="H839" s="1">
        <v>0.02</v>
      </c>
      <c r="I839" s="1">
        <v>1.4</v>
      </c>
      <c r="J839" s="1">
        <v>0.01</v>
      </c>
      <c r="K839" s="1">
        <v>22.7</v>
      </c>
      <c r="L839" s="1">
        <v>0.01</v>
      </c>
    </row>
    <row r="840" spans="1:17" x14ac:dyDescent="0.25">
      <c r="A840" s="31" t="s">
        <v>48</v>
      </c>
      <c r="C840" s="5">
        <v>41234</v>
      </c>
      <c r="D840" s="25"/>
      <c r="E840" s="6">
        <v>17</v>
      </c>
      <c r="F840" s="28" t="s">
        <v>20</v>
      </c>
      <c r="G840" s="28" t="s">
        <v>14</v>
      </c>
      <c r="H840" s="1">
        <v>0</v>
      </c>
      <c r="I840" s="1" t="s">
        <v>107</v>
      </c>
      <c r="J840" s="1" t="s">
        <v>107</v>
      </c>
      <c r="K840" s="1" t="s">
        <v>107</v>
      </c>
      <c r="L840" s="1" t="s">
        <v>107</v>
      </c>
      <c r="Q840" s="12" t="s">
        <v>58</v>
      </c>
    </row>
    <row r="841" spans="1:17" x14ac:dyDescent="0.25">
      <c r="A841" s="31" t="s">
        <v>48</v>
      </c>
      <c r="C841" s="5">
        <v>41234</v>
      </c>
      <c r="D841" s="25"/>
      <c r="E841" s="6">
        <v>18</v>
      </c>
      <c r="F841" s="28" t="s">
        <v>20</v>
      </c>
      <c r="G841" s="28" t="s">
        <v>14</v>
      </c>
      <c r="H841" s="1">
        <v>1</v>
      </c>
      <c r="I841" s="1">
        <v>3.5</v>
      </c>
      <c r="J841" s="1">
        <v>0.02</v>
      </c>
      <c r="K841" s="1">
        <v>9.67</v>
      </c>
      <c r="L841" s="1">
        <v>0.19</v>
      </c>
    </row>
    <row r="842" spans="1:17" x14ac:dyDescent="0.25">
      <c r="A842" s="31" t="s">
        <v>48</v>
      </c>
      <c r="C842" s="5">
        <v>41234</v>
      </c>
      <c r="D842" s="25"/>
      <c r="E842" s="6">
        <v>19</v>
      </c>
      <c r="F842" s="28" t="s">
        <v>20</v>
      </c>
      <c r="G842" s="28" t="s">
        <v>14</v>
      </c>
      <c r="H842" s="1">
        <v>0.8</v>
      </c>
      <c r="I842" s="1">
        <v>2.1</v>
      </c>
      <c r="J842" s="1">
        <v>0.01</v>
      </c>
      <c r="K842" s="1">
        <v>7.83</v>
      </c>
      <c r="L842" s="1">
        <v>0.01</v>
      </c>
    </row>
    <row r="843" spans="1:17" x14ac:dyDescent="0.25">
      <c r="A843" s="31" t="s">
        <v>48</v>
      </c>
      <c r="C843" s="5">
        <v>41234</v>
      </c>
      <c r="D843" s="25"/>
      <c r="E843" s="6">
        <v>20</v>
      </c>
      <c r="F843" s="28" t="s">
        <v>20</v>
      </c>
      <c r="G843" s="28" t="s">
        <v>14</v>
      </c>
      <c r="H843" s="1">
        <v>0.5</v>
      </c>
      <c r="I843" s="1">
        <v>2.9</v>
      </c>
      <c r="J843" s="1">
        <v>0.01</v>
      </c>
      <c r="K843" s="1">
        <v>12.7</v>
      </c>
      <c r="L843" s="1">
        <v>0.03</v>
      </c>
    </row>
    <row r="844" spans="1:17" x14ac:dyDescent="0.25">
      <c r="A844" s="31" t="s">
        <v>48</v>
      </c>
      <c r="C844" s="5">
        <v>41249</v>
      </c>
      <c r="D844" s="25"/>
      <c r="E844" s="6">
        <v>1</v>
      </c>
      <c r="F844" s="28" t="s">
        <v>13</v>
      </c>
      <c r="G844" s="28" t="s">
        <v>14</v>
      </c>
      <c r="H844" s="1">
        <v>0</v>
      </c>
      <c r="I844" s="1" t="s">
        <v>107</v>
      </c>
      <c r="J844" s="1" t="s">
        <v>107</v>
      </c>
      <c r="K844" s="1" t="s">
        <v>107</v>
      </c>
      <c r="L844" s="1" t="s">
        <v>107</v>
      </c>
      <c r="Q844" s="12" t="s">
        <v>58</v>
      </c>
    </row>
    <row r="845" spans="1:17" x14ac:dyDescent="0.25">
      <c r="A845" s="31" t="s">
        <v>48</v>
      </c>
      <c r="C845" s="5">
        <v>41249</v>
      </c>
      <c r="D845" s="25"/>
      <c r="E845" s="6">
        <v>2</v>
      </c>
      <c r="F845" s="28" t="s">
        <v>13</v>
      </c>
      <c r="G845" s="28" t="s">
        <v>14</v>
      </c>
      <c r="H845" s="1">
        <v>0</v>
      </c>
      <c r="I845" s="1" t="s">
        <v>107</v>
      </c>
      <c r="J845" s="1" t="s">
        <v>107</v>
      </c>
      <c r="K845" s="1" t="s">
        <v>107</v>
      </c>
      <c r="L845" s="1" t="s">
        <v>107</v>
      </c>
      <c r="Q845" s="12" t="s">
        <v>58</v>
      </c>
    </row>
    <row r="846" spans="1:17" x14ac:dyDescent="0.25">
      <c r="A846" s="31" t="s">
        <v>48</v>
      </c>
      <c r="C846" s="5">
        <v>41249</v>
      </c>
      <c r="D846" s="25"/>
      <c r="E846" s="6">
        <v>3</v>
      </c>
      <c r="F846" s="28" t="s">
        <v>13</v>
      </c>
      <c r="G846" s="28" t="s">
        <v>14</v>
      </c>
      <c r="H846" s="1">
        <v>0</v>
      </c>
      <c r="I846" s="1" t="s">
        <v>107</v>
      </c>
      <c r="J846" s="1" t="s">
        <v>107</v>
      </c>
      <c r="K846" s="1" t="s">
        <v>107</v>
      </c>
      <c r="L846" s="1" t="s">
        <v>107</v>
      </c>
      <c r="Q846" s="12" t="s">
        <v>58</v>
      </c>
    </row>
    <row r="847" spans="1:17" x14ac:dyDescent="0.25">
      <c r="A847" s="31" t="s">
        <v>48</v>
      </c>
      <c r="C847" s="5">
        <v>41249</v>
      </c>
      <c r="D847" s="25"/>
      <c r="E847" s="6">
        <v>4</v>
      </c>
      <c r="F847" s="28" t="s">
        <v>15</v>
      </c>
      <c r="G847" s="28" t="s">
        <v>14</v>
      </c>
      <c r="H847" s="1">
        <v>0</v>
      </c>
      <c r="I847" s="1" t="s">
        <v>107</v>
      </c>
      <c r="J847" s="1" t="s">
        <v>107</v>
      </c>
      <c r="K847" s="1" t="s">
        <v>107</v>
      </c>
      <c r="L847" s="1" t="s">
        <v>107</v>
      </c>
      <c r="Q847" s="12" t="s">
        <v>58</v>
      </c>
    </row>
    <row r="848" spans="1:17" x14ac:dyDescent="0.25">
      <c r="A848" s="31" t="s">
        <v>48</v>
      </c>
      <c r="C848" s="5">
        <v>41249</v>
      </c>
      <c r="D848" s="25"/>
      <c r="E848" s="6">
        <v>5</v>
      </c>
      <c r="F848" s="28" t="s">
        <v>15</v>
      </c>
      <c r="G848" s="28" t="s">
        <v>14</v>
      </c>
      <c r="H848" s="1">
        <v>0</v>
      </c>
      <c r="I848" s="1" t="s">
        <v>107</v>
      </c>
      <c r="J848" s="1" t="s">
        <v>107</v>
      </c>
      <c r="K848" s="1" t="s">
        <v>107</v>
      </c>
      <c r="L848" s="1" t="s">
        <v>107</v>
      </c>
      <c r="Q848" s="12" t="s">
        <v>58</v>
      </c>
    </row>
    <row r="849" spans="1:17" x14ac:dyDescent="0.25">
      <c r="A849" s="31" t="s">
        <v>48</v>
      </c>
      <c r="C849" s="5">
        <v>41249</v>
      </c>
      <c r="D849" s="25"/>
      <c r="E849" s="6">
        <v>6</v>
      </c>
      <c r="F849" s="28" t="s">
        <v>17</v>
      </c>
      <c r="G849" s="28" t="s">
        <v>14</v>
      </c>
      <c r="H849" s="1">
        <v>0</v>
      </c>
      <c r="I849" s="1" t="s">
        <v>107</v>
      </c>
      <c r="J849" s="1" t="s">
        <v>107</v>
      </c>
      <c r="K849" s="1" t="s">
        <v>107</v>
      </c>
      <c r="L849" s="1" t="s">
        <v>107</v>
      </c>
      <c r="Q849" s="12" t="s">
        <v>58</v>
      </c>
    </row>
    <row r="850" spans="1:17" x14ac:dyDescent="0.25">
      <c r="A850" s="31" t="s">
        <v>48</v>
      </c>
      <c r="C850" s="5">
        <v>41249</v>
      </c>
      <c r="D850" s="25"/>
      <c r="E850" s="6">
        <v>7</v>
      </c>
      <c r="F850" s="28" t="s">
        <v>17</v>
      </c>
      <c r="G850" s="28" t="s">
        <v>14</v>
      </c>
      <c r="H850" s="1">
        <v>0</v>
      </c>
      <c r="I850" s="1" t="s">
        <v>107</v>
      </c>
      <c r="J850" s="1" t="s">
        <v>107</v>
      </c>
      <c r="K850" s="1" t="s">
        <v>107</v>
      </c>
      <c r="L850" s="1" t="s">
        <v>107</v>
      </c>
      <c r="Q850" s="12" t="s">
        <v>58</v>
      </c>
    </row>
    <row r="851" spans="1:17" x14ac:dyDescent="0.25">
      <c r="A851" s="31" t="s">
        <v>48</v>
      </c>
      <c r="C851" s="5">
        <v>41249</v>
      </c>
      <c r="D851" s="25"/>
      <c r="E851" s="6">
        <v>8</v>
      </c>
      <c r="F851" s="28" t="s">
        <v>17</v>
      </c>
      <c r="G851" s="28" t="s">
        <v>14</v>
      </c>
      <c r="H851" s="1">
        <v>0</v>
      </c>
      <c r="I851" s="1" t="s">
        <v>107</v>
      </c>
      <c r="J851" s="1" t="s">
        <v>107</v>
      </c>
      <c r="K851" s="1" t="s">
        <v>107</v>
      </c>
      <c r="L851" s="1" t="s">
        <v>107</v>
      </c>
      <c r="Q851" s="12" t="s">
        <v>58</v>
      </c>
    </row>
    <row r="852" spans="1:17" x14ac:dyDescent="0.25">
      <c r="A852" s="31" t="s">
        <v>48</v>
      </c>
      <c r="C852" s="5">
        <v>41249</v>
      </c>
      <c r="D852" s="25"/>
      <c r="E852" s="6">
        <v>9</v>
      </c>
      <c r="F852" s="28" t="s">
        <v>18</v>
      </c>
      <c r="G852" s="28" t="s">
        <v>14</v>
      </c>
      <c r="H852" s="1">
        <v>0</v>
      </c>
      <c r="I852" s="1" t="s">
        <v>107</v>
      </c>
      <c r="J852" s="1" t="s">
        <v>107</v>
      </c>
      <c r="K852" s="1" t="s">
        <v>107</v>
      </c>
      <c r="L852" s="1" t="s">
        <v>107</v>
      </c>
      <c r="Q852" s="12" t="s">
        <v>58</v>
      </c>
    </row>
    <row r="853" spans="1:17" x14ac:dyDescent="0.25">
      <c r="A853" s="31" t="s">
        <v>48</v>
      </c>
      <c r="C853" s="5">
        <v>41249</v>
      </c>
      <c r="D853" s="25"/>
      <c r="E853" s="6">
        <v>10</v>
      </c>
      <c r="F853" s="28" t="s">
        <v>18</v>
      </c>
      <c r="G853" s="28" t="s">
        <v>14</v>
      </c>
      <c r="H853" s="1">
        <v>0</v>
      </c>
      <c r="I853" s="1" t="s">
        <v>107</v>
      </c>
      <c r="J853" s="1" t="s">
        <v>107</v>
      </c>
      <c r="K853" s="1" t="s">
        <v>107</v>
      </c>
      <c r="L853" s="1" t="s">
        <v>107</v>
      </c>
      <c r="Q853" s="12" t="s">
        <v>58</v>
      </c>
    </row>
    <row r="854" spans="1:17" x14ac:dyDescent="0.25">
      <c r="A854" s="31" t="s">
        <v>48</v>
      </c>
      <c r="C854" s="5">
        <v>41249</v>
      </c>
      <c r="D854" s="25"/>
      <c r="E854" s="6">
        <v>11</v>
      </c>
      <c r="F854" s="28" t="s">
        <v>18</v>
      </c>
      <c r="G854" s="28" t="s">
        <v>14</v>
      </c>
      <c r="H854" s="1">
        <v>0</v>
      </c>
      <c r="I854" s="1" t="s">
        <v>107</v>
      </c>
      <c r="J854" s="1" t="s">
        <v>107</v>
      </c>
      <c r="K854" s="1" t="s">
        <v>107</v>
      </c>
      <c r="L854" s="1" t="s">
        <v>107</v>
      </c>
      <c r="Q854" s="12" t="s">
        <v>58</v>
      </c>
    </row>
    <row r="855" spans="1:17" x14ac:dyDescent="0.25">
      <c r="A855" s="31" t="s">
        <v>48</v>
      </c>
      <c r="C855" s="5">
        <v>41249</v>
      </c>
      <c r="D855" s="25"/>
      <c r="E855" s="6">
        <v>12</v>
      </c>
      <c r="F855" s="28" t="s">
        <v>19</v>
      </c>
      <c r="G855" s="28" t="s">
        <v>14</v>
      </c>
      <c r="H855" s="1">
        <v>0</v>
      </c>
      <c r="I855" s="1" t="s">
        <v>107</v>
      </c>
      <c r="J855" s="1" t="s">
        <v>107</v>
      </c>
      <c r="K855" s="1" t="s">
        <v>107</v>
      </c>
      <c r="L855" s="1" t="s">
        <v>107</v>
      </c>
      <c r="Q855" s="12" t="s">
        <v>58</v>
      </c>
    </row>
    <row r="856" spans="1:17" x14ac:dyDescent="0.25">
      <c r="A856" s="31" t="s">
        <v>48</v>
      </c>
      <c r="C856" s="5">
        <v>41249</v>
      </c>
      <c r="D856" s="25"/>
      <c r="E856" s="6">
        <v>13</v>
      </c>
      <c r="F856" s="28" t="s">
        <v>19</v>
      </c>
      <c r="G856" s="28" t="s">
        <v>14</v>
      </c>
      <c r="H856" s="1">
        <v>0</v>
      </c>
      <c r="I856" s="1" t="s">
        <v>107</v>
      </c>
      <c r="J856" s="1" t="s">
        <v>107</v>
      </c>
      <c r="K856" s="1" t="s">
        <v>107</v>
      </c>
      <c r="L856" s="1" t="s">
        <v>107</v>
      </c>
      <c r="Q856" s="12" t="s">
        <v>58</v>
      </c>
    </row>
    <row r="857" spans="1:17" x14ac:dyDescent="0.25">
      <c r="A857" s="31" t="s">
        <v>48</v>
      </c>
      <c r="C857" s="5">
        <v>41249</v>
      </c>
      <c r="D857" s="25"/>
      <c r="E857" s="6">
        <v>14</v>
      </c>
      <c r="F857" s="28" t="s">
        <v>19</v>
      </c>
      <c r="G857" s="28" t="s">
        <v>14</v>
      </c>
      <c r="H857" s="1">
        <v>0</v>
      </c>
      <c r="I857" s="1" t="s">
        <v>107</v>
      </c>
      <c r="J857" s="1" t="s">
        <v>107</v>
      </c>
      <c r="K857" s="1" t="s">
        <v>107</v>
      </c>
      <c r="L857" s="1" t="s">
        <v>107</v>
      </c>
      <c r="Q857" s="12" t="s">
        <v>58</v>
      </c>
    </row>
    <row r="858" spans="1:17" x14ac:dyDescent="0.25">
      <c r="A858" s="31" t="s">
        <v>48</v>
      </c>
      <c r="C858" s="5">
        <v>41249</v>
      </c>
      <c r="D858" s="25"/>
      <c r="E858" s="6">
        <v>15</v>
      </c>
      <c r="F858" s="28" t="s">
        <v>20</v>
      </c>
      <c r="G858" s="28" t="s">
        <v>14</v>
      </c>
      <c r="H858" s="1">
        <v>0</v>
      </c>
      <c r="I858" s="1" t="s">
        <v>107</v>
      </c>
      <c r="J858" s="1" t="s">
        <v>107</v>
      </c>
      <c r="K858" s="1" t="s">
        <v>107</v>
      </c>
      <c r="L858" s="1" t="s">
        <v>107</v>
      </c>
      <c r="Q858" s="12" t="s">
        <v>58</v>
      </c>
    </row>
    <row r="859" spans="1:17" x14ac:dyDescent="0.25">
      <c r="A859" s="31" t="s">
        <v>48</v>
      </c>
      <c r="C859" s="5">
        <v>41249</v>
      </c>
      <c r="D859" s="25"/>
      <c r="E859" s="6">
        <v>16</v>
      </c>
      <c r="F859" s="28" t="s">
        <v>20</v>
      </c>
      <c r="G859" s="28" t="s">
        <v>14</v>
      </c>
      <c r="H859" s="1">
        <v>0</v>
      </c>
      <c r="I859" s="1" t="s">
        <v>107</v>
      </c>
      <c r="J859" s="1" t="s">
        <v>107</v>
      </c>
      <c r="K859" s="1" t="s">
        <v>107</v>
      </c>
      <c r="L859" s="1" t="s">
        <v>107</v>
      </c>
      <c r="Q859" s="12" t="s">
        <v>58</v>
      </c>
    </row>
    <row r="860" spans="1:17" x14ac:dyDescent="0.25">
      <c r="A860" s="31" t="s">
        <v>48</v>
      </c>
      <c r="C860" s="5">
        <v>41249</v>
      </c>
      <c r="D860" s="25"/>
      <c r="E860" s="6">
        <v>17</v>
      </c>
      <c r="F860" s="28" t="s">
        <v>20</v>
      </c>
      <c r="G860" s="28" t="s">
        <v>14</v>
      </c>
      <c r="H860" s="1">
        <v>0</v>
      </c>
      <c r="I860" s="1" t="s">
        <v>107</v>
      </c>
      <c r="J860" s="1" t="s">
        <v>107</v>
      </c>
      <c r="K860" s="1" t="s">
        <v>107</v>
      </c>
      <c r="L860" s="1" t="s">
        <v>107</v>
      </c>
      <c r="Q860" s="12" t="s">
        <v>58</v>
      </c>
    </row>
    <row r="861" spans="1:17" x14ac:dyDescent="0.25">
      <c r="A861" s="31" t="s">
        <v>48</v>
      </c>
      <c r="C861" s="5">
        <v>41249</v>
      </c>
      <c r="D861" s="25"/>
      <c r="E861" s="6">
        <v>18</v>
      </c>
      <c r="F861" s="28" t="s">
        <v>20</v>
      </c>
      <c r="G861" s="28" t="s">
        <v>14</v>
      </c>
      <c r="H861" s="1">
        <v>0</v>
      </c>
      <c r="I861" s="1" t="s">
        <v>107</v>
      </c>
      <c r="J861" s="1" t="s">
        <v>107</v>
      </c>
      <c r="K861" s="1" t="s">
        <v>107</v>
      </c>
      <c r="L861" s="1" t="s">
        <v>107</v>
      </c>
      <c r="Q861" s="12" t="s">
        <v>58</v>
      </c>
    </row>
    <row r="862" spans="1:17" x14ac:dyDescent="0.25">
      <c r="A862" s="31" t="s">
        <v>48</v>
      </c>
      <c r="C862" s="5">
        <v>41249</v>
      </c>
      <c r="D862" s="25"/>
      <c r="E862" s="6">
        <v>19</v>
      </c>
      <c r="F862" s="28" t="s">
        <v>20</v>
      </c>
      <c r="G862" s="28" t="s">
        <v>14</v>
      </c>
      <c r="H862" s="1">
        <v>0</v>
      </c>
      <c r="I862" s="1" t="s">
        <v>107</v>
      </c>
      <c r="J862" s="1" t="s">
        <v>107</v>
      </c>
      <c r="K862" s="1" t="s">
        <v>107</v>
      </c>
      <c r="L862" s="1" t="s">
        <v>107</v>
      </c>
      <c r="Q862" s="12" t="s">
        <v>58</v>
      </c>
    </row>
    <row r="863" spans="1:17" x14ac:dyDescent="0.25">
      <c r="A863" s="31" t="s">
        <v>48</v>
      </c>
      <c r="C863" s="5">
        <v>41249</v>
      </c>
      <c r="D863" s="25"/>
      <c r="E863" s="6">
        <v>20</v>
      </c>
      <c r="F863" s="28" t="s">
        <v>20</v>
      </c>
      <c r="G863" s="28" t="s">
        <v>14</v>
      </c>
      <c r="H863" s="1">
        <v>0</v>
      </c>
      <c r="I863" s="1" t="s">
        <v>107</v>
      </c>
      <c r="J863" s="1" t="s">
        <v>107</v>
      </c>
      <c r="K863" s="1" t="s">
        <v>107</v>
      </c>
      <c r="L863" s="1" t="s">
        <v>107</v>
      </c>
      <c r="Q863" s="12" t="s">
        <v>58</v>
      </c>
    </row>
    <row r="864" spans="1:17" x14ac:dyDescent="0.25">
      <c r="A864" s="31" t="s">
        <v>48</v>
      </c>
      <c r="C864" s="5">
        <v>41263</v>
      </c>
      <c r="D864" s="25"/>
      <c r="E864" s="6">
        <v>1</v>
      </c>
      <c r="F864" s="28" t="s">
        <v>13</v>
      </c>
      <c r="G864" s="28" t="s">
        <v>14</v>
      </c>
      <c r="H864" s="1">
        <v>0</v>
      </c>
      <c r="I864" s="1" t="s">
        <v>107</v>
      </c>
      <c r="J864" s="1" t="s">
        <v>107</v>
      </c>
      <c r="K864" s="1" t="s">
        <v>107</v>
      </c>
      <c r="L864" s="1" t="s">
        <v>107</v>
      </c>
      <c r="Q864" s="12" t="s">
        <v>58</v>
      </c>
    </row>
    <row r="865" spans="1:17" x14ac:dyDescent="0.25">
      <c r="A865" s="31" t="s">
        <v>48</v>
      </c>
      <c r="C865" s="5">
        <v>41263</v>
      </c>
      <c r="D865" s="25"/>
      <c r="E865" s="6">
        <v>2</v>
      </c>
      <c r="F865" s="28" t="s">
        <v>13</v>
      </c>
      <c r="G865" s="28" t="s">
        <v>14</v>
      </c>
      <c r="H865" s="1">
        <v>0</v>
      </c>
      <c r="I865" s="1" t="s">
        <v>107</v>
      </c>
      <c r="J865" s="1" t="s">
        <v>107</v>
      </c>
      <c r="K865" s="1" t="s">
        <v>107</v>
      </c>
      <c r="L865" s="1" t="s">
        <v>107</v>
      </c>
      <c r="Q865" s="12" t="s">
        <v>58</v>
      </c>
    </row>
    <row r="866" spans="1:17" x14ac:dyDescent="0.25">
      <c r="A866" s="31" t="s">
        <v>48</v>
      </c>
      <c r="C866" s="5">
        <v>41263</v>
      </c>
      <c r="D866" s="25"/>
      <c r="E866" s="6">
        <v>3</v>
      </c>
      <c r="F866" s="28" t="s">
        <v>13</v>
      </c>
      <c r="G866" s="28" t="s">
        <v>14</v>
      </c>
      <c r="H866" s="1">
        <v>0</v>
      </c>
      <c r="I866" s="1" t="s">
        <v>107</v>
      </c>
      <c r="J866" s="1" t="s">
        <v>107</v>
      </c>
      <c r="K866" s="1" t="s">
        <v>107</v>
      </c>
      <c r="L866" s="1" t="s">
        <v>107</v>
      </c>
      <c r="Q866" s="12" t="s">
        <v>58</v>
      </c>
    </row>
    <row r="867" spans="1:17" x14ac:dyDescent="0.25">
      <c r="A867" s="31" t="s">
        <v>48</v>
      </c>
      <c r="C867" s="5">
        <v>41263</v>
      </c>
      <c r="D867" s="25"/>
      <c r="E867" s="6">
        <v>4</v>
      </c>
      <c r="F867" s="28" t="s">
        <v>15</v>
      </c>
      <c r="G867" s="28" t="s">
        <v>14</v>
      </c>
      <c r="H867" s="1">
        <v>0</v>
      </c>
      <c r="I867" s="1" t="s">
        <v>107</v>
      </c>
      <c r="J867" s="1" t="s">
        <v>107</v>
      </c>
      <c r="K867" s="1" t="s">
        <v>107</v>
      </c>
      <c r="L867" s="1" t="s">
        <v>107</v>
      </c>
      <c r="Q867" s="12" t="s">
        <v>58</v>
      </c>
    </row>
    <row r="868" spans="1:17" x14ac:dyDescent="0.25">
      <c r="A868" s="31" t="s">
        <v>48</v>
      </c>
      <c r="C868" s="5">
        <v>41263</v>
      </c>
      <c r="D868" s="25"/>
      <c r="E868" s="6">
        <v>5</v>
      </c>
      <c r="F868" s="28" t="s">
        <v>15</v>
      </c>
      <c r="G868" s="28" t="s">
        <v>14</v>
      </c>
      <c r="H868" s="1">
        <v>0</v>
      </c>
      <c r="I868" s="1" t="s">
        <v>107</v>
      </c>
      <c r="J868" s="1" t="s">
        <v>107</v>
      </c>
      <c r="K868" s="1" t="s">
        <v>107</v>
      </c>
      <c r="L868" s="1" t="s">
        <v>107</v>
      </c>
      <c r="Q868" s="12" t="s">
        <v>58</v>
      </c>
    </row>
    <row r="869" spans="1:17" x14ac:dyDescent="0.25">
      <c r="A869" s="31" t="s">
        <v>48</v>
      </c>
      <c r="C869" s="5">
        <v>41263</v>
      </c>
      <c r="D869" s="25"/>
      <c r="E869" s="6">
        <v>6</v>
      </c>
      <c r="F869" s="28" t="s">
        <v>17</v>
      </c>
      <c r="G869" s="28" t="s">
        <v>14</v>
      </c>
      <c r="H869" s="1">
        <v>1</v>
      </c>
      <c r="I869" s="1">
        <v>0.8</v>
      </c>
      <c r="J869" s="1">
        <v>0.01</v>
      </c>
      <c r="K869" s="1">
        <v>108</v>
      </c>
      <c r="L869" s="1">
        <v>0.05</v>
      </c>
    </row>
    <row r="870" spans="1:17" x14ac:dyDescent="0.25">
      <c r="A870" s="31" t="s">
        <v>48</v>
      </c>
      <c r="C870" s="5">
        <v>41263</v>
      </c>
      <c r="D870" s="25"/>
      <c r="E870" s="6">
        <v>7</v>
      </c>
      <c r="F870" s="28" t="s">
        <v>17</v>
      </c>
      <c r="G870" s="28" t="s">
        <v>14</v>
      </c>
      <c r="H870" s="1">
        <v>0</v>
      </c>
      <c r="I870" s="1" t="s">
        <v>107</v>
      </c>
      <c r="J870" s="1" t="s">
        <v>107</v>
      </c>
      <c r="K870" s="1" t="s">
        <v>107</v>
      </c>
      <c r="L870" s="1" t="s">
        <v>107</v>
      </c>
      <c r="Q870" s="12" t="s">
        <v>58</v>
      </c>
    </row>
    <row r="871" spans="1:17" x14ac:dyDescent="0.25">
      <c r="A871" s="31" t="s">
        <v>48</v>
      </c>
      <c r="C871" s="5">
        <v>41263</v>
      </c>
      <c r="D871" s="25"/>
      <c r="E871" s="6">
        <v>8</v>
      </c>
      <c r="F871" s="28" t="s">
        <v>17</v>
      </c>
      <c r="G871" s="28" t="s">
        <v>14</v>
      </c>
      <c r="H871" s="1">
        <v>0</v>
      </c>
      <c r="I871" s="1" t="s">
        <v>107</v>
      </c>
      <c r="J871" s="1" t="s">
        <v>107</v>
      </c>
      <c r="K871" s="1" t="s">
        <v>107</v>
      </c>
      <c r="L871" s="1" t="s">
        <v>107</v>
      </c>
      <c r="Q871" s="12" t="s">
        <v>58</v>
      </c>
    </row>
    <row r="872" spans="1:17" x14ac:dyDescent="0.25">
      <c r="A872" s="31" t="s">
        <v>48</v>
      </c>
      <c r="C872" s="5">
        <v>41263</v>
      </c>
      <c r="D872" s="25"/>
      <c r="E872" s="6">
        <v>9</v>
      </c>
      <c r="F872" s="28" t="s">
        <v>18</v>
      </c>
      <c r="G872" s="28" t="s">
        <v>14</v>
      </c>
      <c r="H872" s="1">
        <v>0</v>
      </c>
      <c r="I872" s="1" t="s">
        <v>107</v>
      </c>
      <c r="J872" s="1" t="s">
        <v>107</v>
      </c>
      <c r="K872" s="1" t="s">
        <v>107</v>
      </c>
      <c r="L872" s="1" t="s">
        <v>107</v>
      </c>
      <c r="Q872" s="12" t="s">
        <v>58</v>
      </c>
    </row>
    <row r="873" spans="1:17" x14ac:dyDescent="0.25">
      <c r="A873" s="31" t="s">
        <v>48</v>
      </c>
      <c r="C873" s="5">
        <v>41263</v>
      </c>
      <c r="D873" s="25"/>
      <c r="E873" s="6">
        <v>10</v>
      </c>
      <c r="F873" s="28" t="s">
        <v>18</v>
      </c>
      <c r="G873" s="28" t="s">
        <v>14</v>
      </c>
      <c r="H873" s="1">
        <v>0</v>
      </c>
      <c r="I873" s="1" t="s">
        <v>107</v>
      </c>
      <c r="J873" s="1" t="s">
        <v>107</v>
      </c>
      <c r="K873" s="1" t="s">
        <v>107</v>
      </c>
      <c r="L873" s="1" t="s">
        <v>107</v>
      </c>
      <c r="Q873" s="12" t="s">
        <v>58</v>
      </c>
    </row>
    <row r="874" spans="1:17" x14ac:dyDescent="0.25">
      <c r="A874" s="31" t="s">
        <v>48</v>
      </c>
      <c r="C874" s="5">
        <v>41263</v>
      </c>
      <c r="D874" s="25"/>
      <c r="E874" s="6">
        <v>11</v>
      </c>
      <c r="F874" s="28" t="s">
        <v>18</v>
      </c>
      <c r="G874" s="28" t="s">
        <v>14</v>
      </c>
      <c r="H874" s="1">
        <v>0</v>
      </c>
      <c r="I874" s="1" t="s">
        <v>107</v>
      </c>
      <c r="J874" s="1" t="s">
        <v>107</v>
      </c>
      <c r="K874" s="1" t="s">
        <v>107</v>
      </c>
      <c r="L874" s="1" t="s">
        <v>107</v>
      </c>
      <c r="Q874" s="12" t="s">
        <v>58</v>
      </c>
    </row>
    <row r="875" spans="1:17" x14ac:dyDescent="0.25">
      <c r="A875" s="31" t="s">
        <v>48</v>
      </c>
      <c r="C875" s="5">
        <v>41263</v>
      </c>
      <c r="D875" s="25"/>
      <c r="E875" s="6">
        <v>12</v>
      </c>
      <c r="F875" s="28" t="s">
        <v>19</v>
      </c>
      <c r="G875" s="28" t="s">
        <v>14</v>
      </c>
      <c r="H875" s="1">
        <v>0</v>
      </c>
      <c r="I875" s="1" t="s">
        <v>107</v>
      </c>
      <c r="J875" s="1" t="s">
        <v>107</v>
      </c>
      <c r="K875" s="1" t="s">
        <v>107</v>
      </c>
      <c r="L875" s="1" t="s">
        <v>107</v>
      </c>
      <c r="Q875" s="12" t="s">
        <v>58</v>
      </c>
    </row>
    <row r="876" spans="1:17" x14ac:dyDescent="0.25">
      <c r="A876" s="31" t="s">
        <v>48</v>
      </c>
      <c r="C876" s="5">
        <v>41263</v>
      </c>
      <c r="D876" s="25"/>
      <c r="E876" s="6">
        <v>13</v>
      </c>
      <c r="F876" s="28" t="s">
        <v>19</v>
      </c>
      <c r="G876" s="28" t="s">
        <v>14</v>
      </c>
      <c r="H876" s="1">
        <v>0</v>
      </c>
      <c r="I876" s="1" t="s">
        <v>107</v>
      </c>
      <c r="J876" s="1" t="s">
        <v>107</v>
      </c>
      <c r="K876" s="1" t="s">
        <v>107</v>
      </c>
      <c r="L876" s="1" t="s">
        <v>107</v>
      </c>
      <c r="Q876" s="12" t="s">
        <v>58</v>
      </c>
    </row>
    <row r="877" spans="1:17" x14ac:dyDescent="0.25">
      <c r="A877" s="31" t="s">
        <v>48</v>
      </c>
      <c r="C877" s="5">
        <v>41263</v>
      </c>
      <c r="D877" s="25"/>
      <c r="E877" s="6">
        <v>14</v>
      </c>
      <c r="F877" s="28" t="s">
        <v>19</v>
      </c>
      <c r="G877" s="28" t="s">
        <v>14</v>
      </c>
      <c r="H877" s="1">
        <v>0</v>
      </c>
      <c r="I877" s="1" t="s">
        <v>107</v>
      </c>
      <c r="J877" s="1" t="s">
        <v>107</v>
      </c>
      <c r="K877" s="1" t="s">
        <v>107</v>
      </c>
      <c r="L877" s="1" t="s">
        <v>107</v>
      </c>
      <c r="Q877" s="12" t="s">
        <v>58</v>
      </c>
    </row>
    <row r="878" spans="1:17" x14ac:dyDescent="0.25">
      <c r="A878" s="31" t="s">
        <v>48</v>
      </c>
      <c r="C878" s="5">
        <v>41263</v>
      </c>
      <c r="D878" s="25"/>
      <c r="E878" s="6">
        <v>15</v>
      </c>
      <c r="F878" s="28" t="s">
        <v>20</v>
      </c>
      <c r="G878" s="28" t="s">
        <v>14</v>
      </c>
      <c r="H878" s="1">
        <v>1.2</v>
      </c>
      <c r="I878" s="1">
        <v>5.0999999999999996</v>
      </c>
      <c r="J878" s="1">
        <v>0.01</v>
      </c>
      <c r="K878" s="1">
        <v>0.59</v>
      </c>
      <c r="L878" s="1">
        <v>0.17</v>
      </c>
    </row>
    <row r="879" spans="1:17" x14ac:dyDescent="0.25">
      <c r="A879" s="31" t="s">
        <v>48</v>
      </c>
      <c r="C879" s="5">
        <v>41263</v>
      </c>
      <c r="D879" s="25"/>
      <c r="E879" s="6">
        <v>16</v>
      </c>
      <c r="F879" s="28" t="s">
        <v>20</v>
      </c>
      <c r="G879" s="28" t="s">
        <v>14</v>
      </c>
      <c r="H879" s="1">
        <v>0</v>
      </c>
      <c r="I879" s="1" t="s">
        <v>107</v>
      </c>
      <c r="J879" s="1" t="s">
        <v>107</v>
      </c>
      <c r="K879" s="1" t="s">
        <v>107</v>
      </c>
      <c r="L879" s="1" t="s">
        <v>107</v>
      </c>
      <c r="Q879" s="12" t="s">
        <v>58</v>
      </c>
    </row>
    <row r="880" spans="1:17" x14ac:dyDescent="0.25">
      <c r="A880" s="31" t="s">
        <v>48</v>
      </c>
      <c r="C880" s="5">
        <v>41263</v>
      </c>
      <c r="D880" s="25"/>
      <c r="E880" s="6">
        <v>17</v>
      </c>
      <c r="F880" s="28" t="s">
        <v>20</v>
      </c>
      <c r="G880" s="28" t="s">
        <v>14</v>
      </c>
      <c r="H880" s="1">
        <v>0</v>
      </c>
      <c r="I880" s="1" t="s">
        <v>107</v>
      </c>
      <c r="J880" s="1" t="s">
        <v>107</v>
      </c>
      <c r="K880" s="1" t="s">
        <v>107</v>
      </c>
      <c r="L880" s="1" t="s">
        <v>107</v>
      </c>
      <c r="Q880" s="12" t="s">
        <v>58</v>
      </c>
    </row>
    <row r="881" spans="1:17" x14ac:dyDescent="0.25">
      <c r="A881" s="31" t="s">
        <v>48</v>
      </c>
      <c r="C881" s="5">
        <v>41263</v>
      </c>
      <c r="D881" s="25"/>
      <c r="E881" s="6">
        <v>18</v>
      </c>
      <c r="F881" s="28" t="s">
        <v>20</v>
      </c>
      <c r="G881" s="28" t="s">
        <v>14</v>
      </c>
      <c r="H881" s="1">
        <v>0</v>
      </c>
      <c r="I881" s="1" t="s">
        <v>107</v>
      </c>
      <c r="J881" s="1" t="s">
        <v>107</v>
      </c>
      <c r="K881" s="1" t="s">
        <v>107</v>
      </c>
      <c r="L881" s="1" t="s">
        <v>107</v>
      </c>
      <c r="Q881" s="12" t="s">
        <v>58</v>
      </c>
    </row>
    <row r="882" spans="1:17" x14ac:dyDescent="0.25">
      <c r="A882" s="31" t="s">
        <v>48</v>
      </c>
      <c r="C882" s="5">
        <v>41263</v>
      </c>
      <c r="D882" s="25"/>
      <c r="E882" s="6">
        <v>19</v>
      </c>
      <c r="F882" s="28" t="s">
        <v>20</v>
      </c>
      <c r="G882" s="28" t="s">
        <v>14</v>
      </c>
      <c r="H882" s="1">
        <v>0</v>
      </c>
      <c r="I882" s="1" t="s">
        <v>107</v>
      </c>
      <c r="J882" s="1" t="s">
        <v>107</v>
      </c>
      <c r="K882" s="1" t="s">
        <v>107</v>
      </c>
      <c r="L882" s="1" t="s">
        <v>107</v>
      </c>
      <c r="Q882" s="12" t="s">
        <v>58</v>
      </c>
    </row>
    <row r="883" spans="1:17" x14ac:dyDescent="0.25">
      <c r="A883" s="31" t="s">
        <v>48</v>
      </c>
      <c r="C883" s="5">
        <v>41263</v>
      </c>
      <c r="D883" s="25"/>
      <c r="E883" s="6">
        <v>20</v>
      </c>
      <c r="F883" s="28" t="s">
        <v>20</v>
      </c>
      <c r="G883" s="28" t="s">
        <v>14</v>
      </c>
      <c r="H883" s="1">
        <v>0</v>
      </c>
      <c r="I883" s="1" t="s">
        <v>107</v>
      </c>
      <c r="J883" s="1" t="s">
        <v>107</v>
      </c>
      <c r="K883" s="1" t="s">
        <v>107</v>
      </c>
      <c r="L883" s="1" t="s">
        <v>107</v>
      </c>
      <c r="Q883" s="12" t="s">
        <v>58</v>
      </c>
    </row>
    <row r="884" spans="1:17" x14ac:dyDescent="0.25">
      <c r="A884" s="31" t="s">
        <v>48</v>
      </c>
      <c r="C884" s="5">
        <v>41283</v>
      </c>
      <c r="D884" s="25"/>
      <c r="E884" s="6">
        <v>1</v>
      </c>
      <c r="F884" s="28" t="s">
        <v>13</v>
      </c>
      <c r="G884" s="28" t="s">
        <v>14</v>
      </c>
      <c r="H884" s="1">
        <v>0</v>
      </c>
      <c r="I884" s="1" t="s">
        <v>107</v>
      </c>
      <c r="J884" s="1" t="s">
        <v>107</v>
      </c>
      <c r="K884" s="1" t="s">
        <v>107</v>
      </c>
      <c r="L884" s="1" t="s">
        <v>107</v>
      </c>
      <c r="Q884" s="12" t="s">
        <v>58</v>
      </c>
    </row>
    <row r="885" spans="1:17" x14ac:dyDescent="0.25">
      <c r="A885" s="31" t="s">
        <v>48</v>
      </c>
      <c r="C885" s="5">
        <v>41283</v>
      </c>
      <c r="D885" s="25"/>
      <c r="E885" s="6">
        <v>2</v>
      </c>
      <c r="F885" s="28" t="s">
        <v>13</v>
      </c>
      <c r="G885" s="28" t="s">
        <v>14</v>
      </c>
      <c r="H885" s="1">
        <v>0</v>
      </c>
      <c r="I885" s="1" t="s">
        <v>107</v>
      </c>
      <c r="J885" s="1" t="s">
        <v>107</v>
      </c>
      <c r="K885" s="1" t="s">
        <v>107</v>
      </c>
      <c r="L885" s="1" t="s">
        <v>107</v>
      </c>
      <c r="Q885" s="12" t="s">
        <v>58</v>
      </c>
    </row>
    <row r="886" spans="1:17" x14ac:dyDescent="0.25">
      <c r="A886" s="31" t="s">
        <v>48</v>
      </c>
      <c r="C886" s="5">
        <v>41283</v>
      </c>
      <c r="D886" s="25"/>
      <c r="E886" s="6">
        <v>3</v>
      </c>
      <c r="F886" s="28" t="s">
        <v>13</v>
      </c>
      <c r="G886" s="28" t="s">
        <v>14</v>
      </c>
      <c r="H886" s="1">
        <v>0</v>
      </c>
      <c r="I886" s="1" t="s">
        <v>107</v>
      </c>
      <c r="J886" s="1" t="s">
        <v>107</v>
      </c>
      <c r="K886" s="1" t="s">
        <v>107</v>
      </c>
      <c r="L886" s="1" t="s">
        <v>107</v>
      </c>
      <c r="Q886" s="12" t="s">
        <v>58</v>
      </c>
    </row>
    <row r="887" spans="1:17" x14ac:dyDescent="0.25">
      <c r="A887" s="31" t="s">
        <v>48</v>
      </c>
      <c r="C887" s="5">
        <v>41283</v>
      </c>
      <c r="D887" s="25"/>
      <c r="E887" s="6">
        <v>4</v>
      </c>
      <c r="F887" s="28" t="s">
        <v>15</v>
      </c>
      <c r="G887" s="28" t="s">
        <v>14</v>
      </c>
      <c r="H887" s="1">
        <v>0</v>
      </c>
      <c r="I887" s="1" t="s">
        <v>107</v>
      </c>
      <c r="J887" s="1" t="s">
        <v>107</v>
      </c>
      <c r="K887" s="1" t="s">
        <v>107</v>
      </c>
      <c r="L887" s="1" t="s">
        <v>107</v>
      </c>
      <c r="Q887" s="12" t="s">
        <v>58</v>
      </c>
    </row>
    <row r="888" spans="1:17" x14ac:dyDescent="0.25">
      <c r="A888" s="31" t="s">
        <v>48</v>
      </c>
      <c r="C888" s="5">
        <v>41283</v>
      </c>
      <c r="D888" s="25"/>
      <c r="E888" s="6">
        <v>5</v>
      </c>
      <c r="F888" s="28" t="s">
        <v>15</v>
      </c>
      <c r="G888" s="28" t="s">
        <v>14</v>
      </c>
      <c r="H888" s="1">
        <v>0</v>
      </c>
      <c r="I888" s="1" t="s">
        <v>107</v>
      </c>
      <c r="J888" s="1" t="s">
        <v>107</v>
      </c>
      <c r="K888" s="1" t="s">
        <v>107</v>
      </c>
      <c r="L888" s="1" t="s">
        <v>107</v>
      </c>
      <c r="Q888" s="12" t="s">
        <v>58</v>
      </c>
    </row>
    <row r="889" spans="1:17" x14ac:dyDescent="0.25">
      <c r="A889" s="31" t="s">
        <v>48</v>
      </c>
      <c r="C889" s="5">
        <v>41283</v>
      </c>
      <c r="D889" s="25"/>
      <c r="E889" s="6">
        <v>6</v>
      </c>
      <c r="F889" s="28" t="s">
        <v>17</v>
      </c>
      <c r="G889" s="28" t="s">
        <v>14</v>
      </c>
      <c r="H889" s="1">
        <v>1.4</v>
      </c>
      <c r="I889" s="1">
        <v>0.8</v>
      </c>
      <c r="J889" s="1">
        <v>0.01</v>
      </c>
      <c r="K889" s="1">
        <v>133</v>
      </c>
      <c r="L889" s="1">
        <v>0.01</v>
      </c>
    </row>
    <row r="890" spans="1:17" x14ac:dyDescent="0.25">
      <c r="A890" s="31" t="s">
        <v>48</v>
      </c>
      <c r="C890" s="5">
        <v>41283</v>
      </c>
      <c r="D890" s="25"/>
      <c r="E890" s="6">
        <v>7</v>
      </c>
      <c r="F890" s="28" t="s">
        <v>17</v>
      </c>
      <c r="G890" s="28" t="s">
        <v>14</v>
      </c>
      <c r="H890" s="1">
        <v>0</v>
      </c>
      <c r="I890" s="1" t="s">
        <v>107</v>
      </c>
      <c r="J890" s="1" t="s">
        <v>107</v>
      </c>
      <c r="K890" s="1" t="s">
        <v>107</v>
      </c>
      <c r="L890" s="1" t="s">
        <v>107</v>
      </c>
      <c r="Q890" s="12" t="s">
        <v>58</v>
      </c>
    </row>
    <row r="891" spans="1:17" x14ac:dyDescent="0.25">
      <c r="A891" s="31" t="s">
        <v>48</v>
      </c>
      <c r="C891" s="5">
        <v>41283</v>
      </c>
      <c r="D891" s="25"/>
      <c r="E891" s="6">
        <v>8</v>
      </c>
      <c r="F891" s="28" t="s">
        <v>17</v>
      </c>
      <c r="G891" s="28" t="s">
        <v>14</v>
      </c>
      <c r="H891" s="1">
        <v>0.7</v>
      </c>
      <c r="I891" s="1">
        <v>0.8</v>
      </c>
      <c r="J891" s="1">
        <v>0.01</v>
      </c>
      <c r="K891" s="1">
        <v>52.2</v>
      </c>
      <c r="L891" s="1">
        <v>0.01</v>
      </c>
    </row>
    <row r="892" spans="1:17" x14ac:dyDescent="0.25">
      <c r="A892" s="31" t="s">
        <v>48</v>
      </c>
      <c r="C892" s="5">
        <v>41283</v>
      </c>
      <c r="D892" s="25"/>
      <c r="E892" s="6">
        <v>9</v>
      </c>
      <c r="F892" s="28" t="s">
        <v>18</v>
      </c>
      <c r="G892" s="28" t="s">
        <v>14</v>
      </c>
      <c r="H892" s="1">
        <v>0.8</v>
      </c>
      <c r="I892" s="1">
        <v>0.8</v>
      </c>
      <c r="J892" s="1">
        <v>0.01</v>
      </c>
      <c r="K892" s="1">
        <v>166</v>
      </c>
      <c r="L892" s="1">
        <v>0.01</v>
      </c>
    </row>
    <row r="893" spans="1:17" x14ac:dyDescent="0.25">
      <c r="A893" s="31" t="s">
        <v>48</v>
      </c>
      <c r="C893" s="5">
        <v>41283</v>
      </c>
      <c r="D893" s="25"/>
      <c r="E893" s="6">
        <v>10</v>
      </c>
      <c r="F893" s="28" t="s">
        <v>18</v>
      </c>
      <c r="G893" s="28" t="s">
        <v>14</v>
      </c>
      <c r="H893" s="1">
        <v>0.6</v>
      </c>
      <c r="I893" s="1">
        <v>0.8</v>
      </c>
      <c r="J893" s="1">
        <v>0.01</v>
      </c>
      <c r="K893" s="1">
        <v>61.6</v>
      </c>
      <c r="L893" s="1">
        <v>0.01</v>
      </c>
    </row>
    <row r="894" spans="1:17" x14ac:dyDescent="0.25">
      <c r="A894" s="31" t="s">
        <v>48</v>
      </c>
      <c r="C894" s="5">
        <v>41283</v>
      </c>
      <c r="D894" s="25"/>
      <c r="E894" s="6">
        <v>11</v>
      </c>
      <c r="F894" s="28" t="s">
        <v>18</v>
      </c>
      <c r="G894" s="28" t="s">
        <v>14</v>
      </c>
      <c r="H894" s="1">
        <v>0.4</v>
      </c>
      <c r="I894" s="1">
        <v>0.8</v>
      </c>
      <c r="J894" s="1">
        <v>0.01</v>
      </c>
      <c r="K894" s="1">
        <v>62.2</v>
      </c>
      <c r="L894" s="1">
        <v>0.01</v>
      </c>
    </row>
    <row r="895" spans="1:17" x14ac:dyDescent="0.25">
      <c r="A895" s="31" t="s">
        <v>48</v>
      </c>
      <c r="C895" s="5">
        <v>41283</v>
      </c>
      <c r="D895" s="25"/>
      <c r="E895" s="6">
        <v>12</v>
      </c>
      <c r="F895" s="28" t="s">
        <v>19</v>
      </c>
      <c r="G895" s="28" t="s">
        <v>14</v>
      </c>
      <c r="H895" s="1">
        <v>0</v>
      </c>
      <c r="I895" s="1" t="s">
        <v>107</v>
      </c>
      <c r="J895" s="1" t="s">
        <v>107</v>
      </c>
      <c r="K895" s="1" t="s">
        <v>107</v>
      </c>
      <c r="L895" s="1" t="s">
        <v>107</v>
      </c>
      <c r="Q895" s="12" t="s">
        <v>58</v>
      </c>
    </row>
    <row r="896" spans="1:17" x14ac:dyDescent="0.25">
      <c r="A896" s="31" t="s">
        <v>48</v>
      </c>
      <c r="C896" s="5">
        <v>41283</v>
      </c>
      <c r="D896" s="25"/>
      <c r="E896" s="6">
        <v>13</v>
      </c>
      <c r="F896" s="28" t="s">
        <v>19</v>
      </c>
      <c r="G896" s="28" t="s">
        <v>14</v>
      </c>
      <c r="H896" s="1">
        <v>0.4</v>
      </c>
      <c r="I896" s="1">
        <v>2.2999999999999998</v>
      </c>
      <c r="J896" s="1">
        <v>0.01</v>
      </c>
      <c r="K896" s="1">
        <v>12.3</v>
      </c>
      <c r="L896" s="1">
        <v>0.01</v>
      </c>
    </row>
    <row r="897" spans="1:17" x14ac:dyDescent="0.25">
      <c r="A897" s="31" t="s">
        <v>48</v>
      </c>
      <c r="C897" s="5">
        <v>41283</v>
      </c>
      <c r="D897" s="25"/>
      <c r="E897" s="6">
        <v>14</v>
      </c>
      <c r="F897" s="28" t="s">
        <v>19</v>
      </c>
      <c r="G897" s="28" t="s">
        <v>14</v>
      </c>
      <c r="H897" s="1">
        <v>1</v>
      </c>
      <c r="I897" s="1">
        <v>2.5</v>
      </c>
      <c r="J897" s="1">
        <v>0.01</v>
      </c>
      <c r="K897" s="1">
        <v>19</v>
      </c>
      <c r="L897" s="1">
        <v>0.01</v>
      </c>
    </row>
    <row r="898" spans="1:17" x14ac:dyDescent="0.25">
      <c r="A898" s="31" t="s">
        <v>48</v>
      </c>
      <c r="C898" s="5">
        <v>41283</v>
      </c>
      <c r="D898" s="25"/>
      <c r="E898" s="6">
        <v>15</v>
      </c>
      <c r="F898" s="28" t="s">
        <v>20</v>
      </c>
      <c r="G898" s="28" t="s">
        <v>14</v>
      </c>
      <c r="H898" s="1">
        <v>2.2999999999999998</v>
      </c>
      <c r="I898" s="1">
        <v>2.8</v>
      </c>
      <c r="J898" s="1">
        <v>0.02</v>
      </c>
      <c r="K898" s="1">
        <v>19.2</v>
      </c>
      <c r="L898" s="1">
        <v>1.03</v>
      </c>
    </row>
    <row r="899" spans="1:17" x14ac:dyDescent="0.25">
      <c r="A899" s="31" t="s">
        <v>48</v>
      </c>
      <c r="C899" s="5">
        <v>41283</v>
      </c>
      <c r="D899" s="25"/>
      <c r="E899" s="6">
        <v>16</v>
      </c>
      <c r="F899" s="28" t="s">
        <v>20</v>
      </c>
      <c r="G899" s="28" t="s">
        <v>14</v>
      </c>
      <c r="H899" s="1">
        <v>3.2</v>
      </c>
      <c r="I899" s="1">
        <v>0.8</v>
      </c>
      <c r="J899" s="1">
        <v>0.01</v>
      </c>
      <c r="K899" s="1">
        <v>50.8</v>
      </c>
      <c r="L899" s="1">
        <v>0.06</v>
      </c>
    </row>
    <row r="900" spans="1:17" x14ac:dyDescent="0.25">
      <c r="A900" s="31" t="s">
        <v>48</v>
      </c>
      <c r="C900" s="5">
        <v>41283</v>
      </c>
      <c r="D900" s="25"/>
      <c r="E900" s="6">
        <v>17</v>
      </c>
      <c r="F900" s="28" t="s">
        <v>20</v>
      </c>
      <c r="G900" s="28" t="s">
        <v>14</v>
      </c>
      <c r="H900" s="1">
        <v>0.7</v>
      </c>
      <c r="I900" s="1">
        <v>0.8</v>
      </c>
      <c r="J900" s="1">
        <v>0.01</v>
      </c>
      <c r="K900" s="1">
        <v>66.900000000000006</v>
      </c>
      <c r="L900" s="1">
        <v>0.02</v>
      </c>
    </row>
    <row r="901" spans="1:17" x14ac:dyDescent="0.25">
      <c r="A901" s="31" t="s">
        <v>48</v>
      </c>
      <c r="C901" s="5">
        <v>41283</v>
      </c>
      <c r="D901" s="25"/>
      <c r="E901" s="6">
        <v>18</v>
      </c>
      <c r="F901" s="28" t="s">
        <v>20</v>
      </c>
      <c r="G901" s="28" t="s">
        <v>14</v>
      </c>
      <c r="H901" s="1">
        <v>0.6</v>
      </c>
      <c r="I901" s="1">
        <v>0.8</v>
      </c>
      <c r="J901" s="1">
        <v>0.01</v>
      </c>
      <c r="K901" s="1">
        <v>43.4</v>
      </c>
      <c r="L901" s="1">
        <v>0.01</v>
      </c>
    </row>
    <row r="902" spans="1:17" x14ac:dyDescent="0.25">
      <c r="A902" s="31" t="s">
        <v>48</v>
      </c>
      <c r="C902" s="5">
        <v>41283</v>
      </c>
      <c r="D902" s="25"/>
      <c r="E902" s="6">
        <v>19</v>
      </c>
      <c r="F902" s="28" t="s">
        <v>20</v>
      </c>
      <c r="G902" s="28" t="s">
        <v>14</v>
      </c>
      <c r="H902" s="1">
        <v>1</v>
      </c>
      <c r="I902" s="1">
        <v>0.8</v>
      </c>
      <c r="J902" s="1">
        <v>0.02</v>
      </c>
      <c r="K902" s="1">
        <v>30.5</v>
      </c>
      <c r="L902" s="1">
        <v>0.01</v>
      </c>
    </row>
    <row r="903" spans="1:17" x14ac:dyDescent="0.25">
      <c r="A903" s="31" t="s">
        <v>48</v>
      </c>
      <c r="C903" s="5">
        <v>41283</v>
      </c>
      <c r="D903" s="25"/>
      <c r="E903" s="6">
        <v>20</v>
      </c>
      <c r="F903" s="28" t="s">
        <v>20</v>
      </c>
      <c r="G903" s="28" t="s">
        <v>14</v>
      </c>
      <c r="H903" s="1">
        <v>0.6</v>
      </c>
      <c r="I903" s="1">
        <v>0.8</v>
      </c>
      <c r="J903" s="1">
        <v>0.01</v>
      </c>
      <c r="K903" s="1">
        <v>32.200000000000003</v>
      </c>
      <c r="L903" s="1">
        <v>0.01</v>
      </c>
    </row>
    <row r="904" spans="1:17" x14ac:dyDescent="0.25">
      <c r="A904" s="31" t="s">
        <v>48</v>
      </c>
      <c r="C904" s="5">
        <v>41297</v>
      </c>
      <c r="D904" s="25"/>
      <c r="E904" s="6">
        <v>1</v>
      </c>
      <c r="F904" s="28" t="s">
        <v>13</v>
      </c>
      <c r="G904" s="28" t="s">
        <v>14</v>
      </c>
      <c r="H904" s="1">
        <v>0</v>
      </c>
      <c r="I904" s="1" t="s">
        <v>107</v>
      </c>
      <c r="J904" s="1" t="s">
        <v>107</v>
      </c>
      <c r="K904" s="1" t="s">
        <v>107</v>
      </c>
      <c r="L904" s="1" t="s">
        <v>107</v>
      </c>
      <c r="Q904" s="12" t="s">
        <v>58</v>
      </c>
    </row>
    <row r="905" spans="1:17" x14ac:dyDescent="0.25">
      <c r="A905" s="31" t="s">
        <v>48</v>
      </c>
      <c r="C905" s="5">
        <v>41297</v>
      </c>
      <c r="D905" s="25"/>
      <c r="E905" s="6">
        <v>2</v>
      </c>
      <c r="F905" s="28" t="s">
        <v>13</v>
      </c>
      <c r="G905" s="28" t="s">
        <v>14</v>
      </c>
      <c r="H905" s="1">
        <v>0</v>
      </c>
      <c r="I905" s="1" t="s">
        <v>107</v>
      </c>
      <c r="J905" s="1" t="s">
        <v>107</v>
      </c>
      <c r="K905" s="1" t="s">
        <v>107</v>
      </c>
      <c r="L905" s="1" t="s">
        <v>107</v>
      </c>
      <c r="Q905" s="12" t="s">
        <v>58</v>
      </c>
    </row>
    <row r="906" spans="1:17" x14ac:dyDescent="0.25">
      <c r="A906" s="31" t="s">
        <v>48</v>
      </c>
      <c r="C906" s="5">
        <v>41297</v>
      </c>
      <c r="D906" s="25"/>
      <c r="E906" s="6">
        <v>3</v>
      </c>
      <c r="F906" s="28" t="s">
        <v>13</v>
      </c>
      <c r="G906" s="28" t="s">
        <v>14</v>
      </c>
      <c r="H906" s="1">
        <v>0</v>
      </c>
      <c r="I906" s="1" t="s">
        <v>107</v>
      </c>
      <c r="J906" s="1" t="s">
        <v>107</v>
      </c>
      <c r="K906" s="1" t="s">
        <v>107</v>
      </c>
      <c r="L906" s="1" t="s">
        <v>107</v>
      </c>
      <c r="Q906" s="12" t="s">
        <v>58</v>
      </c>
    </row>
    <row r="907" spans="1:17" x14ac:dyDescent="0.25">
      <c r="A907" s="31" t="s">
        <v>48</v>
      </c>
      <c r="C907" s="5">
        <v>41297</v>
      </c>
      <c r="D907" s="25"/>
      <c r="E907" s="6">
        <v>4</v>
      </c>
      <c r="F907" s="28" t="s">
        <v>15</v>
      </c>
      <c r="G907" s="28" t="s">
        <v>14</v>
      </c>
      <c r="H907" s="1">
        <v>0</v>
      </c>
      <c r="I907" s="1" t="s">
        <v>107</v>
      </c>
      <c r="J907" s="1" t="s">
        <v>107</v>
      </c>
      <c r="K907" s="1" t="s">
        <v>107</v>
      </c>
      <c r="L907" s="1" t="s">
        <v>107</v>
      </c>
      <c r="Q907" s="12" t="s">
        <v>58</v>
      </c>
    </row>
    <row r="908" spans="1:17" x14ac:dyDescent="0.25">
      <c r="A908" s="31" t="s">
        <v>48</v>
      </c>
      <c r="C908" s="5">
        <v>41297</v>
      </c>
      <c r="D908" s="25"/>
      <c r="E908" s="6">
        <v>5</v>
      </c>
      <c r="F908" s="28" t="s">
        <v>15</v>
      </c>
      <c r="G908" s="28" t="s">
        <v>14</v>
      </c>
      <c r="H908" s="1">
        <v>0</v>
      </c>
      <c r="I908" s="1" t="s">
        <v>107</v>
      </c>
      <c r="J908" s="1" t="s">
        <v>107</v>
      </c>
      <c r="K908" s="1" t="s">
        <v>107</v>
      </c>
      <c r="L908" s="1" t="s">
        <v>107</v>
      </c>
      <c r="Q908" s="12" t="s">
        <v>58</v>
      </c>
    </row>
    <row r="909" spans="1:17" x14ac:dyDescent="0.25">
      <c r="A909" s="31" t="s">
        <v>48</v>
      </c>
      <c r="C909" s="5">
        <v>41297</v>
      </c>
      <c r="D909" s="25"/>
      <c r="E909" s="6">
        <v>6</v>
      </c>
      <c r="F909" s="28" t="s">
        <v>17</v>
      </c>
      <c r="G909" s="28" t="s">
        <v>14</v>
      </c>
      <c r="H909" s="1">
        <v>0.9</v>
      </c>
      <c r="I909" s="1">
        <v>0.8</v>
      </c>
      <c r="J909" s="1">
        <v>0.1</v>
      </c>
      <c r="K909" s="1">
        <v>178</v>
      </c>
      <c r="L909" s="1">
        <v>0.01</v>
      </c>
    </row>
    <row r="910" spans="1:17" x14ac:dyDescent="0.25">
      <c r="A910" s="31" t="s">
        <v>48</v>
      </c>
      <c r="C910" s="5">
        <v>41297</v>
      </c>
      <c r="D910" s="25"/>
      <c r="E910" s="6">
        <v>7</v>
      </c>
      <c r="F910" s="28" t="s">
        <v>17</v>
      </c>
      <c r="G910" s="28" t="s">
        <v>14</v>
      </c>
      <c r="H910" s="1">
        <v>0</v>
      </c>
      <c r="I910" s="1" t="s">
        <v>107</v>
      </c>
      <c r="J910" s="1" t="s">
        <v>107</v>
      </c>
      <c r="K910" s="1" t="s">
        <v>107</v>
      </c>
      <c r="L910" s="1" t="s">
        <v>107</v>
      </c>
      <c r="Q910" s="12" t="s">
        <v>58</v>
      </c>
    </row>
    <row r="911" spans="1:17" x14ac:dyDescent="0.25">
      <c r="A911" s="31" t="s">
        <v>48</v>
      </c>
      <c r="C911" s="5">
        <v>41297</v>
      </c>
      <c r="D911" s="25"/>
      <c r="E911" s="6">
        <v>8</v>
      </c>
      <c r="F911" s="28" t="s">
        <v>17</v>
      </c>
      <c r="G911" s="28" t="s">
        <v>14</v>
      </c>
      <c r="H911" s="1">
        <v>0</v>
      </c>
      <c r="I911" s="1" t="s">
        <v>107</v>
      </c>
      <c r="J911" s="1" t="s">
        <v>107</v>
      </c>
      <c r="K911" s="1" t="s">
        <v>107</v>
      </c>
      <c r="L911" s="1" t="s">
        <v>107</v>
      </c>
      <c r="Q911" s="12" t="s">
        <v>58</v>
      </c>
    </row>
    <row r="912" spans="1:17" x14ac:dyDescent="0.25">
      <c r="A912" s="31" t="s">
        <v>48</v>
      </c>
      <c r="C912" s="5">
        <v>41297</v>
      </c>
      <c r="D912" s="25"/>
      <c r="E912" s="6">
        <v>9</v>
      </c>
      <c r="F912" s="28" t="s">
        <v>18</v>
      </c>
      <c r="G912" s="28" t="s">
        <v>14</v>
      </c>
      <c r="H912" s="1">
        <v>0</v>
      </c>
      <c r="I912" s="1" t="s">
        <v>107</v>
      </c>
      <c r="J912" s="1" t="s">
        <v>107</v>
      </c>
      <c r="K912" s="1" t="s">
        <v>107</v>
      </c>
      <c r="L912" s="1" t="s">
        <v>107</v>
      </c>
      <c r="Q912" s="12" t="s">
        <v>58</v>
      </c>
    </row>
    <row r="913" spans="1:17" x14ac:dyDescent="0.25">
      <c r="A913" s="31" t="s">
        <v>48</v>
      </c>
      <c r="C913" s="5">
        <v>41297</v>
      </c>
      <c r="D913" s="25"/>
      <c r="E913" s="6">
        <v>10</v>
      </c>
      <c r="F913" s="28" t="s">
        <v>18</v>
      </c>
      <c r="G913" s="28" t="s">
        <v>14</v>
      </c>
      <c r="H913" s="1">
        <v>0</v>
      </c>
      <c r="I913" s="1" t="s">
        <v>107</v>
      </c>
      <c r="J913" s="1" t="s">
        <v>107</v>
      </c>
      <c r="K913" s="1" t="s">
        <v>107</v>
      </c>
      <c r="L913" s="1" t="s">
        <v>107</v>
      </c>
      <c r="Q913" s="12" t="s">
        <v>58</v>
      </c>
    </row>
    <row r="914" spans="1:17" x14ac:dyDescent="0.25">
      <c r="A914" s="31" t="s">
        <v>48</v>
      </c>
      <c r="C914" s="5">
        <v>41297</v>
      </c>
      <c r="D914" s="25"/>
      <c r="E914" s="6">
        <v>11</v>
      </c>
      <c r="F914" s="28" t="s">
        <v>18</v>
      </c>
      <c r="G914" s="28" t="s">
        <v>14</v>
      </c>
      <c r="H914" s="1">
        <v>0</v>
      </c>
      <c r="I914" s="1" t="s">
        <v>107</v>
      </c>
      <c r="J914" s="1" t="s">
        <v>107</v>
      </c>
      <c r="K914" s="1" t="s">
        <v>107</v>
      </c>
      <c r="L914" s="1" t="s">
        <v>107</v>
      </c>
      <c r="Q914" s="12" t="s">
        <v>58</v>
      </c>
    </row>
    <row r="915" spans="1:17" x14ac:dyDescent="0.25">
      <c r="A915" s="31" t="s">
        <v>48</v>
      </c>
      <c r="C915" s="5">
        <v>41297</v>
      </c>
      <c r="D915" s="25"/>
      <c r="E915" s="6">
        <v>12</v>
      </c>
      <c r="F915" s="28" t="s">
        <v>19</v>
      </c>
      <c r="G915" s="28" t="s">
        <v>14</v>
      </c>
      <c r="H915" s="1">
        <v>0</v>
      </c>
      <c r="I915" s="1" t="s">
        <v>107</v>
      </c>
      <c r="J915" s="1" t="s">
        <v>107</v>
      </c>
      <c r="K915" s="1" t="s">
        <v>107</v>
      </c>
      <c r="L915" s="1" t="s">
        <v>107</v>
      </c>
      <c r="Q915" s="12" t="s">
        <v>58</v>
      </c>
    </row>
    <row r="916" spans="1:17" x14ac:dyDescent="0.25">
      <c r="A916" s="31" t="s">
        <v>48</v>
      </c>
      <c r="C916" s="5">
        <v>41297</v>
      </c>
      <c r="D916" s="25"/>
      <c r="E916" s="6">
        <v>13</v>
      </c>
      <c r="F916" s="28" t="s">
        <v>19</v>
      </c>
      <c r="G916" s="28" t="s">
        <v>14</v>
      </c>
      <c r="H916" s="1">
        <v>0</v>
      </c>
      <c r="I916" s="1" t="s">
        <v>107</v>
      </c>
      <c r="J916" s="1" t="s">
        <v>107</v>
      </c>
      <c r="K916" s="1" t="s">
        <v>107</v>
      </c>
      <c r="L916" s="1" t="s">
        <v>107</v>
      </c>
      <c r="Q916" s="12" t="s">
        <v>58</v>
      </c>
    </row>
    <row r="917" spans="1:17" x14ac:dyDescent="0.25">
      <c r="A917" s="31" t="s">
        <v>48</v>
      </c>
      <c r="C917" s="5">
        <v>41297</v>
      </c>
      <c r="D917" s="25"/>
      <c r="E917" s="6">
        <v>14</v>
      </c>
      <c r="F917" s="28" t="s">
        <v>19</v>
      </c>
      <c r="G917" s="28" t="s">
        <v>14</v>
      </c>
      <c r="H917" s="1">
        <v>0</v>
      </c>
      <c r="I917" s="1" t="s">
        <v>107</v>
      </c>
      <c r="J917" s="1" t="s">
        <v>107</v>
      </c>
      <c r="K917" s="1" t="s">
        <v>107</v>
      </c>
      <c r="L917" s="1" t="s">
        <v>107</v>
      </c>
      <c r="Q917" s="12" t="s">
        <v>58</v>
      </c>
    </row>
    <row r="918" spans="1:17" x14ac:dyDescent="0.25">
      <c r="A918" s="31" t="s">
        <v>48</v>
      </c>
      <c r="C918" s="5">
        <v>41297</v>
      </c>
      <c r="D918" s="25"/>
      <c r="E918" s="6">
        <v>15</v>
      </c>
      <c r="F918" s="28" t="s">
        <v>20</v>
      </c>
      <c r="G918" s="28" t="s">
        <v>14</v>
      </c>
      <c r="H918" s="1">
        <v>0</v>
      </c>
      <c r="I918" s="1" t="s">
        <v>107</v>
      </c>
      <c r="J918" s="1" t="s">
        <v>107</v>
      </c>
      <c r="K918" s="1" t="s">
        <v>107</v>
      </c>
      <c r="L918" s="1" t="s">
        <v>107</v>
      </c>
      <c r="Q918" s="12" t="s">
        <v>58</v>
      </c>
    </row>
    <row r="919" spans="1:17" x14ac:dyDescent="0.25">
      <c r="A919" s="31" t="s">
        <v>48</v>
      </c>
      <c r="C919" s="5">
        <v>41297</v>
      </c>
      <c r="D919" s="25"/>
      <c r="E919" s="6">
        <v>16</v>
      </c>
      <c r="F919" s="28" t="s">
        <v>20</v>
      </c>
      <c r="G919" s="28" t="s">
        <v>14</v>
      </c>
      <c r="H919" s="1">
        <v>0</v>
      </c>
      <c r="I919" s="1" t="s">
        <v>107</v>
      </c>
      <c r="J919" s="1" t="s">
        <v>107</v>
      </c>
      <c r="K919" s="1" t="s">
        <v>107</v>
      </c>
      <c r="L919" s="1" t="s">
        <v>107</v>
      </c>
      <c r="Q919" s="12" t="s">
        <v>58</v>
      </c>
    </row>
    <row r="920" spans="1:17" x14ac:dyDescent="0.25">
      <c r="A920" s="31" t="s">
        <v>48</v>
      </c>
      <c r="C920" s="5">
        <v>41297</v>
      </c>
      <c r="D920" s="25"/>
      <c r="E920" s="6">
        <v>17</v>
      </c>
      <c r="F920" s="28" t="s">
        <v>20</v>
      </c>
      <c r="G920" s="28" t="s">
        <v>14</v>
      </c>
      <c r="H920" s="1">
        <v>0</v>
      </c>
      <c r="I920" s="1" t="s">
        <v>107</v>
      </c>
      <c r="J920" s="1" t="s">
        <v>107</v>
      </c>
      <c r="K920" s="1" t="s">
        <v>107</v>
      </c>
      <c r="L920" s="1" t="s">
        <v>107</v>
      </c>
      <c r="Q920" s="12" t="s">
        <v>58</v>
      </c>
    </row>
    <row r="921" spans="1:17" x14ac:dyDescent="0.25">
      <c r="A921" s="31" t="s">
        <v>48</v>
      </c>
      <c r="C921" s="5">
        <v>41297</v>
      </c>
      <c r="D921" s="25"/>
      <c r="E921" s="6">
        <v>18</v>
      </c>
      <c r="F921" s="28" t="s">
        <v>20</v>
      </c>
      <c r="G921" s="28" t="s">
        <v>14</v>
      </c>
      <c r="H921" s="1">
        <v>0</v>
      </c>
      <c r="I921" s="1" t="s">
        <v>107</v>
      </c>
      <c r="J921" s="1" t="s">
        <v>107</v>
      </c>
      <c r="K921" s="1" t="s">
        <v>107</v>
      </c>
      <c r="L921" s="1" t="s">
        <v>107</v>
      </c>
      <c r="Q921" s="12" t="s">
        <v>58</v>
      </c>
    </row>
    <row r="922" spans="1:17" x14ac:dyDescent="0.25">
      <c r="A922" s="31" t="s">
        <v>48</v>
      </c>
      <c r="C922" s="5">
        <v>41297</v>
      </c>
      <c r="D922" s="25"/>
      <c r="E922" s="6">
        <v>19</v>
      </c>
      <c r="F922" s="28" t="s">
        <v>20</v>
      </c>
      <c r="G922" s="28" t="s">
        <v>14</v>
      </c>
      <c r="H922" s="1">
        <v>0</v>
      </c>
      <c r="I922" s="1" t="s">
        <v>107</v>
      </c>
      <c r="J922" s="1" t="s">
        <v>107</v>
      </c>
      <c r="K922" s="1" t="s">
        <v>107</v>
      </c>
      <c r="L922" s="1" t="s">
        <v>107</v>
      </c>
      <c r="Q922" s="12" t="s">
        <v>58</v>
      </c>
    </row>
    <row r="923" spans="1:17" x14ac:dyDescent="0.25">
      <c r="A923" s="31" t="s">
        <v>48</v>
      </c>
      <c r="C923" s="5">
        <v>41297</v>
      </c>
      <c r="D923" s="25"/>
      <c r="E923" s="6">
        <v>20</v>
      </c>
      <c r="F923" s="28" t="s">
        <v>20</v>
      </c>
      <c r="G923" s="28" t="s">
        <v>14</v>
      </c>
      <c r="H923" s="1">
        <v>0</v>
      </c>
      <c r="I923" s="1" t="s">
        <v>107</v>
      </c>
      <c r="J923" s="1" t="s">
        <v>107</v>
      </c>
      <c r="K923" s="1" t="s">
        <v>107</v>
      </c>
      <c r="L923" s="1" t="s">
        <v>107</v>
      </c>
      <c r="Q923" s="12" t="s">
        <v>58</v>
      </c>
    </row>
    <row r="924" spans="1:17" x14ac:dyDescent="0.25">
      <c r="A924" s="31" t="s">
        <v>48</v>
      </c>
      <c r="C924" s="5">
        <v>41298</v>
      </c>
      <c r="D924" s="25"/>
      <c r="E924" s="6" t="s">
        <v>21</v>
      </c>
      <c r="F924" s="28" t="s">
        <v>17</v>
      </c>
      <c r="G924" s="28" t="s">
        <v>24</v>
      </c>
      <c r="H924" s="1">
        <v>0</v>
      </c>
      <c r="I924" s="1" t="s">
        <v>107</v>
      </c>
      <c r="J924" s="1" t="s">
        <v>107</v>
      </c>
      <c r="K924" s="1" t="s">
        <v>107</v>
      </c>
      <c r="L924" s="1" t="s">
        <v>107</v>
      </c>
      <c r="Q924" s="12" t="s">
        <v>58</v>
      </c>
    </row>
    <row r="925" spans="1:17" x14ac:dyDescent="0.25">
      <c r="A925" s="31" t="s">
        <v>48</v>
      </c>
      <c r="C925" s="5">
        <v>41298</v>
      </c>
      <c r="D925" s="25"/>
      <c r="E925" s="6" t="s">
        <v>22</v>
      </c>
      <c r="F925" s="28" t="s">
        <v>17</v>
      </c>
      <c r="G925" s="28" t="s">
        <v>24</v>
      </c>
      <c r="H925" s="1">
        <v>0</v>
      </c>
      <c r="I925" s="1" t="s">
        <v>107</v>
      </c>
      <c r="J925" s="1" t="s">
        <v>107</v>
      </c>
      <c r="K925" s="1" t="s">
        <v>107</v>
      </c>
      <c r="L925" s="1" t="s">
        <v>107</v>
      </c>
      <c r="Q925" s="12" t="s">
        <v>58</v>
      </c>
    </row>
    <row r="926" spans="1:17" x14ac:dyDescent="0.25">
      <c r="A926" s="31" t="s">
        <v>48</v>
      </c>
      <c r="C926" s="5">
        <v>41298</v>
      </c>
      <c r="D926" s="25"/>
      <c r="E926" s="6" t="s">
        <v>23</v>
      </c>
      <c r="F926" s="28" t="s">
        <v>17</v>
      </c>
      <c r="G926" s="28" t="s">
        <v>24</v>
      </c>
      <c r="H926" s="1">
        <v>1.5</v>
      </c>
      <c r="I926" s="1">
        <v>0.8</v>
      </c>
      <c r="J926" s="1">
        <v>2.52</v>
      </c>
      <c r="K926" s="1">
        <v>276</v>
      </c>
      <c r="L926" s="1">
        <v>0.38</v>
      </c>
    </row>
    <row r="927" spans="1:17" x14ac:dyDescent="0.25">
      <c r="A927" s="31" t="s">
        <v>48</v>
      </c>
      <c r="C927" s="5">
        <v>41298</v>
      </c>
      <c r="D927" s="25"/>
      <c r="E927" s="6" t="s">
        <v>25</v>
      </c>
      <c r="F927" s="28" t="s">
        <v>25</v>
      </c>
      <c r="G927" s="28" t="s">
        <v>24</v>
      </c>
      <c r="H927" s="1">
        <v>2</v>
      </c>
      <c r="I927" s="1">
        <v>0.8</v>
      </c>
      <c r="J927" s="1">
        <v>2.35</v>
      </c>
      <c r="K927" s="1">
        <v>273</v>
      </c>
      <c r="L927" s="1">
        <v>1.3</v>
      </c>
    </row>
    <row r="928" spans="1:17" x14ac:dyDescent="0.25">
      <c r="A928" s="31" t="s">
        <v>48</v>
      </c>
      <c r="C928" s="5">
        <v>41298</v>
      </c>
      <c r="D928" s="25"/>
      <c r="E928" s="6" t="s">
        <v>26</v>
      </c>
      <c r="F928" s="28" t="s">
        <v>25</v>
      </c>
      <c r="G928" s="28" t="s">
        <v>24</v>
      </c>
      <c r="H928" s="1">
        <v>0</v>
      </c>
      <c r="I928" s="1" t="s">
        <v>107</v>
      </c>
      <c r="J928" s="1" t="s">
        <v>107</v>
      </c>
      <c r="K928" s="1" t="s">
        <v>107</v>
      </c>
      <c r="L928" s="1" t="s">
        <v>107</v>
      </c>
      <c r="Q928" s="12" t="s">
        <v>58</v>
      </c>
    </row>
    <row r="929" spans="1:17" x14ac:dyDescent="0.25">
      <c r="A929" s="31" t="s">
        <v>48</v>
      </c>
      <c r="C929" s="5">
        <v>41298</v>
      </c>
      <c r="D929" s="25"/>
      <c r="E929" s="6" t="s">
        <v>27</v>
      </c>
      <c r="F929" s="28" t="s">
        <v>25</v>
      </c>
      <c r="G929" s="28" t="s">
        <v>24</v>
      </c>
      <c r="H929" s="1">
        <v>12</v>
      </c>
      <c r="I929" s="1">
        <v>6.3</v>
      </c>
      <c r="J929" s="1">
        <v>1.47</v>
      </c>
      <c r="K929" s="1">
        <v>56.1</v>
      </c>
      <c r="L929" s="1">
        <v>1.1299999999999999</v>
      </c>
    </row>
    <row r="930" spans="1:17" x14ac:dyDescent="0.25">
      <c r="A930" s="31" t="s">
        <v>48</v>
      </c>
      <c r="C930" s="5">
        <v>41298</v>
      </c>
      <c r="D930" s="25"/>
      <c r="E930" s="6" t="s">
        <v>28</v>
      </c>
      <c r="F930" s="28" t="s">
        <v>29</v>
      </c>
      <c r="G930" s="28" t="s">
        <v>24</v>
      </c>
      <c r="H930" s="1">
        <v>11</v>
      </c>
      <c r="I930" s="1">
        <v>5.4</v>
      </c>
      <c r="J930" s="1">
        <v>0.65</v>
      </c>
      <c r="K930" s="1">
        <v>87.1</v>
      </c>
      <c r="L930" s="1">
        <v>0.94</v>
      </c>
    </row>
    <row r="931" spans="1:17" x14ac:dyDescent="0.25">
      <c r="A931" s="31" t="s">
        <v>48</v>
      </c>
      <c r="C931" s="5">
        <v>41298</v>
      </c>
      <c r="D931" s="25"/>
      <c r="E931" s="6" t="s">
        <v>29</v>
      </c>
      <c r="F931" s="28" t="s">
        <v>29</v>
      </c>
      <c r="G931" s="28" t="s">
        <v>24</v>
      </c>
      <c r="H931" s="1">
        <v>0.05</v>
      </c>
      <c r="I931" s="1">
        <v>0.8</v>
      </c>
      <c r="J931" s="1">
        <v>4.88</v>
      </c>
      <c r="K931" s="1">
        <v>236</v>
      </c>
      <c r="L931" s="1">
        <v>0.89</v>
      </c>
    </row>
    <row r="932" spans="1:17" x14ac:dyDescent="0.25">
      <c r="A932" s="31" t="s">
        <v>48</v>
      </c>
      <c r="C932" s="5">
        <v>41298</v>
      </c>
      <c r="D932" s="25"/>
      <c r="E932" s="6" t="s">
        <v>30</v>
      </c>
      <c r="F932" s="28" t="s">
        <v>29</v>
      </c>
      <c r="G932" s="28" t="s">
        <v>24</v>
      </c>
      <c r="H932" s="1">
        <v>0</v>
      </c>
      <c r="I932" s="1" t="s">
        <v>107</v>
      </c>
      <c r="J932" s="1" t="s">
        <v>107</v>
      </c>
      <c r="K932" s="1" t="s">
        <v>107</v>
      </c>
      <c r="L932" s="1" t="s">
        <v>107</v>
      </c>
      <c r="Q932" s="12" t="s">
        <v>58</v>
      </c>
    </row>
    <row r="933" spans="1:17" x14ac:dyDescent="0.25">
      <c r="A933" s="31" t="s">
        <v>48</v>
      </c>
      <c r="C933" s="5">
        <v>41298</v>
      </c>
      <c r="D933" s="25"/>
      <c r="E933" s="6" t="s">
        <v>31</v>
      </c>
      <c r="F933" s="28" t="s">
        <v>19</v>
      </c>
      <c r="G933" s="28" t="s">
        <v>24</v>
      </c>
      <c r="H933" s="1">
        <v>8</v>
      </c>
      <c r="I933" s="1">
        <v>1.7</v>
      </c>
      <c r="J933" s="1">
        <v>0.16</v>
      </c>
      <c r="K933" s="1">
        <v>0.69</v>
      </c>
      <c r="L933" s="1">
        <v>0.77</v>
      </c>
    </row>
    <row r="934" spans="1:17" x14ac:dyDescent="0.25">
      <c r="A934" s="31" t="s">
        <v>48</v>
      </c>
      <c r="C934" s="5">
        <v>41298</v>
      </c>
      <c r="D934" s="25"/>
      <c r="E934" s="6" t="s">
        <v>32</v>
      </c>
      <c r="F934" s="28" t="s">
        <v>19</v>
      </c>
      <c r="G934" s="28" t="s">
        <v>24</v>
      </c>
      <c r="H934" s="1">
        <v>0</v>
      </c>
      <c r="I934" s="1" t="s">
        <v>107</v>
      </c>
      <c r="J934" s="1" t="s">
        <v>107</v>
      </c>
      <c r="K934" s="1" t="s">
        <v>107</v>
      </c>
      <c r="L934" s="1" t="s">
        <v>107</v>
      </c>
      <c r="Q934" s="12" t="s">
        <v>58</v>
      </c>
    </row>
    <row r="935" spans="1:17" x14ac:dyDescent="0.25">
      <c r="A935" s="31" t="s">
        <v>48</v>
      </c>
      <c r="C935" s="5">
        <v>41298</v>
      </c>
      <c r="D935" s="25"/>
      <c r="E935" s="6" t="s">
        <v>33</v>
      </c>
      <c r="F935" s="28" t="s">
        <v>19</v>
      </c>
      <c r="G935" s="28" t="s">
        <v>24</v>
      </c>
      <c r="H935" s="1">
        <v>0</v>
      </c>
      <c r="I935" s="1" t="s">
        <v>107</v>
      </c>
      <c r="J935" s="1" t="s">
        <v>107</v>
      </c>
      <c r="K935" s="1" t="s">
        <v>107</v>
      </c>
      <c r="L935" s="1" t="s">
        <v>107</v>
      </c>
      <c r="Q935" s="12" t="s">
        <v>58</v>
      </c>
    </row>
    <row r="936" spans="1:17" x14ac:dyDescent="0.25">
      <c r="A936" s="31" t="s">
        <v>48</v>
      </c>
      <c r="C936" s="5">
        <v>41298</v>
      </c>
      <c r="D936" s="25"/>
      <c r="E936" s="6" t="s">
        <v>34</v>
      </c>
      <c r="F936" s="28" t="s">
        <v>20</v>
      </c>
      <c r="G936" s="28" t="s">
        <v>24</v>
      </c>
      <c r="H936" s="1">
        <v>0</v>
      </c>
      <c r="I936" s="1" t="s">
        <v>107</v>
      </c>
      <c r="J936" s="1" t="s">
        <v>107</v>
      </c>
      <c r="K936" s="1" t="s">
        <v>107</v>
      </c>
      <c r="L936" s="1" t="s">
        <v>107</v>
      </c>
      <c r="Q936" s="12" t="s">
        <v>58</v>
      </c>
    </row>
    <row r="937" spans="1:17" x14ac:dyDescent="0.25">
      <c r="A937" s="31" t="s">
        <v>48</v>
      </c>
      <c r="C937" s="5">
        <v>41298</v>
      </c>
      <c r="D937" s="25"/>
      <c r="E937" s="6" t="s">
        <v>35</v>
      </c>
      <c r="F937" s="28" t="s">
        <v>20</v>
      </c>
      <c r="G937" s="28" t="s">
        <v>24</v>
      </c>
      <c r="H937" s="1">
        <v>0</v>
      </c>
      <c r="I937" s="1" t="s">
        <v>107</v>
      </c>
      <c r="J937" s="1" t="s">
        <v>107</v>
      </c>
      <c r="K937" s="1" t="s">
        <v>107</v>
      </c>
      <c r="L937" s="1" t="s">
        <v>107</v>
      </c>
      <c r="Q937" s="12" t="s">
        <v>58</v>
      </c>
    </row>
    <row r="938" spans="1:17" x14ac:dyDescent="0.25">
      <c r="A938" s="31" t="s">
        <v>48</v>
      </c>
      <c r="C938" s="5">
        <v>41298</v>
      </c>
      <c r="D938" s="25"/>
      <c r="E938" s="6" t="s">
        <v>36</v>
      </c>
      <c r="F938" s="28" t="s">
        <v>20</v>
      </c>
      <c r="G938" s="28" t="s">
        <v>24</v>
      </c>
      <c r="H938" s="1">
        <v>0</v>
      </c>
      <c r="I938" s="1" t="s">
        <v>107</v>
      </c>
      <c r="J938" s="1" t="s">
        <v>107</v>
      </c>
      <c r="K938" s="1" t="s">
        <v>107</v>
      </c>
      <c r="L938" s="1" t="s">
        <v>107</v>
      </c>
      <c r="Q938" s="12" t="s">
        <v>58</v>
      </c>
    </row>
    <row r="939" spans="1:17" x14ac:dyDescent="0.25">
      <c r="A939" s="31" t="s">
        <v>48</v>
      </c>
      <c r="C939" s="5">
        <v>41298</v>
      </c>
      <c r="D939" s="25"/>
      <c r="E939" s="6" t="s">
        <v>37</v>
      </c>
      <c r="F939" s="28" t="s">
        <v>40</v>
      </c>
      <c r="G939" s="28" t="s">
        <v>24</v>
      </c>
      <c r="H939" s="1">
        <v>0</v>
      </c>
      <c r="I939" s="1" t="s">
        <v>107</v>
      </c>
      <c r="J939" s="1" t="s">
        <v>107</v>
      </c>
      <c r="K939" s="1" t="s">
        <v>107</v>
      </c>
      <c r="L939" s="1" t="s">
        <v>107</v>
      </c>
      <c r="Q939" s="12" t="s">
        <v>58</v>
      </c>
    </row>
    <row r="940" spans="1:17" x14ac:dyDescent="0.25">
      <c r="A940" s="31" t="s">
        <v>48</v>
      </c>
      <c r="C940" s="5">
        <v>41298</v>
      </c>
      <c r="D940" s="25"/>
      <c r="E940" s="6" t="s">
        <v>38</v>
      </c>
      <c r="F940" s="28" t="s">
        <v>40</v>
      </c>
      <c r="G940" s="28" t="s">
        <v>24</v>
      </c>
      <c r="H940" s="1">
        <v>0</v>
      </c>
      <c r="I940" s="1" t="s">
        <v>107</v>
      </c>
      <c r="J940" s="1" t="s">
        <v>107</v>
      </c>
      <c r="K940" s="1" t="s">
        <v>107</v>
      </c>
      <c r="L940" s="1" t="s">
        <v>107</v>
      </c>
      <c r="Q940" s="12" t="s">
        <v>58</v>
      </c>
    </row>
    <row r="941" spans="1:17" x14ac:dyDescent="0.25">
      <c r="A941" s="31" t="s">
        <v>48</v>
      </c>
      <c r="C941" s="5">
        <v>41298</v>
      </c>
      <c r="D941" s="25"/>
      <c r="E941" s="6" t="s">
        <v>39</v>
      </c>
      <c r="F941" s="28" t="s">
        <v>40</v>
      </c>
      <c r="G941" s="28" t="s">
        <v>24</v>
      </c>
      <c r="H941" s="1">
        <v>1.5</v>
      </c>
      <c r="I941" s="1">
        <v>17</v>
      </c>
      <c r="J941" s="1">
        <v>5.55</v>
      </c>
      <c r="K941" s="1">
        <v>25.2</v>
      </c>
      <c r="L941" s="1">
        <v>3.97</v>
      </c>
    </row>
    <row r="942" spans="1:17" x14ac:dyDescent="0.25">
      <c r="A942" s="31" t="s">
        <v>48</v>
      </c>
      <c r="C942" s="5">
        <v>41298</v>
      </c>
      <c r="D942" s="25"/>
      <c r="E942" s="6" t="s">
        <v>41</v>
      </c>
      <c r="F942" s="28" t="s">
        <v>16</v>
      </c>
      <c r="G942" s="28" t="s">
        <v>24</v>
      </c>
      <c r="H942" s="1">
        <v>0</v>
      </c>
      <c r="I942" s="1" t="s">
        <v>107</v>
      </c>
      <c r="J942" s="1" t="s">
        <v>107</v>
      </c>
      <c r="K942" s="1" t="s">
        <v>107</v>
      </c>
      <c r="L942" s="1" t="s">
        <v>107</v>
      </c>
      <c r="Q942" s="12" t="s">
        <v>58</v>
      </c>
    </row>
    <row r="943" spans="1:17" x14ac:dyDescent="0.25">
      <c r="A943" s="31" t="s">
        <v>48</v>
      </c>
      <c r="C943" s="5">
        <v>41298</v>
      </c>
      <c r="D943" s="25"/>
      <c r="E943" s="6" t="s">
        <v>42</v>
      </c>
      <c r="F943" s="28" t="s">
        <v>16</v>
      </c>
      <c r="G943" s="28" t="s">
        <v>24</v>
      </c>
      <c r="H943" s="1">
        <v>11</v>
      </c>
      <c r="I943" s="1">
        <v>6.8</v>
      </c>
      <c r="J943" s="1">
        <v>1.48</v>
      </c>
      <c r="K943" s="1">
        <v>0.09</v>
      </c>
      <c r="L943" s="1">
        <v>0.49</v>
      </c>
    </row>
    <row r="944" spans="1:17" x14ac:dyDescent="0.25">
      <c r="A944" s="31" t="s">
        <v>48</v>
      </c>
      <c r="C944" s="5">
        <v>41298</v>
      </c>
      <c r="D944" s="25"/>
      <c r="E944" s="6" t="s">
        <v>43</v>
      </c>
      <c r="F944" s="28" t="s">
        <v>16</v>
      </c>
      <c r="G944" s="28" t="s">
        <v>24</v>
      </c>
      <c r="H944" s="1">
        <v>12</v>
      </c>
      <c r="I944" s="1">
        <v>16.899999999999999</v>
      </c>
      <c r="J944" s="1">
        <v>0.01</v>
      </c>
      <c r="K944" s="1">
        <v>0.01</v>
      </c>
      <c r="L944" s="1">
        <v>3.29</v>
      </c>
    </row>
    <row r="945" spans="1:17" x14ac:dyDescent="0.25">
      <c r="A945" s="31" t="s">
        <v>48</v>
      </c>
      <c r="C945" s="5">
        <v>41312</v>
      </c>
      <c r="D945" s="25"/>
      <c r="E945" s="6">
        <v>1</v>
      </c>
      <c r="F945" s="28" t="s">
        <v>13</v>
      </c>
      <c r="G945" s="28" t="s">
        <v>14</v>
      </c>
      <c r="H945" s="1">
        <v>0</v>
      </c>
      <c r="I945" s="1" t="s">
        <v>107</v>
      </c>
      <c r="J945" s="1" t="s">
        <v>107</v>
      </c>
      <c r="K945" s="1" t="s">
        <v>107</v>
      </c>
      <c r="L945" s="1" t="s">
        <v>107</v>
      </c>
      <c r="Q945" s="12" t="s">
        <v>58</v>
      </c>
    </row>
    <row r="946" spans="1:17" x14ac:dyDescent="0.25">
      <c r="A946" s="31" t="s">
        <v>48</v>
      </c>
      <c r="C946" s="5">
        <v>41312</v>
      </c>
      <c r="D946" s="25"/>
      <c r="E946" s="6">
        <v>2</v>
      </c>
      <c r="F946" s="28" t="s">
        <v>13</v>
      </c>
      <c r="G946" s="28" t="s">
        <v>14</v>
      </c>
      <c r="H946" s="1">
        <v>0</v>
      </c>
      <c r="I946" s="1" t="s">
        <v>107</v>
      </c>
      <c r="J946" s="1" t="s">
        <v>107</v>
      </c>
      <c r="K946" s="1" t="s">
        <v>107</v>
      </c>
      <c r="L946" s="1" t="s">
        <v>107</v>
      </c>
      <c r="Q946" s="12" t="s">
        <v>58</v>
      </c>
    </row>
    <row r="947" spans="1:17" x14ac:dyDescent="0.25">
      <c r="A947" s="31" t="s">
        <v>48</v>
      </c>
      <c r="C947" s="5">
        <v>41312</v>
      </c>
      <c r="D947" s="25"/>
      <c r="E947" s="6">
        <v>3</v>
      </c>
      <c r="F947" s="28" t="s">
        <v>13</v>
      </c>
      <c r="G947" s="28" t="s">
        <v>14</v>
      </c>
      <c r="H947" s="1">
        <v>1.1000000000000001</v>
      </c>
      <c r="I947" s="1">
        <v>5.3</v>
      </c>
      <c r="J947" s="1">
        <v>0.01</v>
      </c>
      <c r="K947" s="1">
        <v>0.05</v>
      </c>
      <c r="L947" s="1">
        <v>0.62</v>
      </c>
    </row>
    <row r="948" spans="1:17" x14ac:dyDescent="0.25">
      <c r="A948" s="31" t="s">
        <v>48</v>
      </c>
      <c r="C948" s="5">
        <v>41312</v>
      </c>
      <c r="D948" s="25"/>
      <c r="E948" s="6">
        <v>4</v>
      </c>
      <c r="F948" s="28" t="s">
        <v>15</v>
      </c>
      <c r="G948" s="28" t="s">
        <v>14</v>
      </c>
      <c r="H948" s="1">
        <v>2.8</v>
      </c>
      <c r="I948" s="1">
        <v>19.399999999999999</v>
      </c>
      <c r="J948" s="1">
        <v>0.28000000000000003</v>
      </c>
      <c r="K948" s="1">
        <v>2.96</v>
      </c>
      <c r="L948" s="1">
        <v>8.84</v>
      </c>
    </row>
    <row r="949" spans="1:17" x14ac:dyDescent="0.25">
      <c r="A949" s="31" t="s">
        <v>48</v>
      </c>
      <c r="C949" s="5">
        <v>41312</v>
      </c>
      <c r="D949" s="25"/>
      <c r="E949" s="6">
        <v>5</v>
      </c>
      <c r="F949" s="28" t="s">
        <v>15</v>
      </c>
      <c r="G949" s="28" t="s">
        <v>14</v>
      </c>
      <c r="H949" s="1">
        <v>2</v>
      </c>
      <c r="I949" s="1">
        <v>5.3</v>
      </c>
      <c r="J949" s="1">
        <v>0.23</v>
      </c>
      <c r="K949" s="1">
        <v>1.29</v>
      </c>
      <c r="L949" s="1">
        <v>0.31</v>
      </c>
    </row>
    <row r="950" spans="1:17" x14ac:dyDescent="0.25">
      <c r="A950" s="31" t="s">
        <v>48</v>
      </c>
      <c r="C950" s="5">
        <v>41312</v>
      </c>
      <c r="D950" s="25"/>
      <c r="E950" s="6">
        <v>6</v>
      </c>
      <c r="F950" s="28" t="s">
        <v>17</v>
      </c>
      <c r="G950" s="28" t="s">
        <v>14</v>
      </c>
      <c r="H950" s="1">
        <v>0.5</v>
      </c>
      <c r="I950" s="1">
        <v>0.8</v>
      </c>
      <c r="J950" s="1">
        <v>0.2</v>
      </c>
      <c r="K950" s="1">
        <v>178</v>
      </c>
      <c r="L950" s="1">
        <v>0.01</v>
      </c>
    </row>
    <row r="951" spans="1:17" x14ac:dyDescent="0.25">
      <c r="A951" s="31" t="s">
        <v>48</v>
      </c>
      <c r="C951" s="5">
        <v>41312</v>
      </c>
      <c r="D951" s="25"/>
      <c r="E951" s="6">
        <v>7</v>
      </c>
      <c r="F951" s="28" t="s">
        <v>17</v>
      </c>
      <c r="G951" s="28" t="s">
        <v>14</v>
      </c>
      <c r="H951" s="1">
        <v>0</v>
      </c>
      <c r="I951" s="1" t="s">
        <v>107</v>
      </c>
      <c r="J951" s="1" t="s">
        <v>107</v>
      </c>
      <c r="K951" s="1" t="s">
        <v>107</v>
      </c>
      <c r="L951" s="1" t="s">
        <v>107</v>
      </c>
      <c r="Q951" s="12" t="s">
        <v>58</v>
      </c>
    </row>
    <row r="952" spans="1:17" x14ac:dyDescent="0.25">
      <c r="A952" s="31" t="s">
        <v>48</v>
      </c>
      <c r="C952" s="5">
        <v>41312</v>
      </c>
      <c r="D952" s="25"/>
      <c r="E952" s="6">
        <v>8</v>
      </c>
      <c r="F952" s="28" t="s">
        <v>17</v>
      </c>
      <c r="G952" s="28" t="s">
        <v>14</v>
      </c>
      <c r="H952" s="1">
        <v>0</v>
      </c>
      <c r="I952" s="1" t="s">
        <v>107</v>
      </c>
      <c r="J952" s="1" t="s">
        <v>107</v>
      </c>
      <c r="K952" s="1" t="s">
        <v>107</v>
      </c>
      <c r="L952" s="1" t="s">
        <v>107</v>
      </c>
      <c r="Q952" s="12" t="s">
        <v>58</v>
      </c>
    </row>
    <row r="953" spans="1:17" x14ac:dyDescent="0.25">
      <c r="A953" s="31" t="s">
        <v>48</v>
      </c>
      <c r="C953" s="5">
        <v>41312</v>
      </c>
      <c r="D953" s="25"/>
      <c r="E953" s="6">
        <v>9</v>
      </c>
      <c r="F953" s="28" t="s">
        <v>18</v>
      </c>
      <c r="G953" s="28" t="s">
        <v>14</v>
      </c>
      <c r="H953" s="1">
        <v>1.4</v>
      </c>
      <c r="I953" s="1">
        <v>0.8</v>
      </c>
      <c r="J953" s="1">
        <v>0.2</v>
      </c>
      <c r="K953" s="1">
        <v>305</v>
      </c>
      <c r="L953" s="1">
        <v>0.01</v>
      </c>
    </row>
    <row r="954" spans="1:17" x14ac:dyDescent="0.25">
      <c r="A954" s="31" t="s">
        <v>48</v>
      </c>
      <c r="C954" s="5">
        <v>41312</v>
      </c>
      <c r="D954" s="25"/>
      <c r="E954" s="6">
        <v>10</v>
      </c>
      <c r="F954" s="28" t="s">
        <v>18</v>
      </c>
      <c r="G954" s="28" t="s">
        <v>14</v>
      </c>
      <c r="H954" s="1">
        <v>0</v>
      </c>
      <c r="I954" s="1" t="s">
        <v>107</v>
      </c>
      <c r="J954" s="1" t="s">
        <v>107</v>
      </c>
      <c r="K954" s="1" t="s">
        <v>107</v>
      </c>
      <c r="L954" s="1" t="s">
        <v>107</v>
      </c>
      <c r="Q954" s="12" t="s">
        <v>58</v>
      </c>
    </row>
    <row r="955" spans="1:17" x14ac:dyDescent="0.25">
      <c r="A955" s="31" t="s">
        <v>48</v>
      </c>
      <c r="C955" s="5">
        <v>41312</v>
      </c>
      <c r="D955" s="25"/>
      <c r="E955" s="6">
        <v>11</v>
      </c>
      <c r="F955" s="28" t="s">
        <v>18</v>
      </c>
      <c r="G955" s="28" t="s">
        <v>14</v>
      </c>
      <c r="H955" s="1">
        <v>1.5</v>
      </c>
      <c r="I955" s="1">
        <v>0.8</v>
      </c>
      <c r="J955" s="1">
        <v>0.34</v>
      </c>
      <c r="K955" s="1">
        <v>142</v>
      </c>
      <c r="L955" s="1">
        <v>0.06</v>
      </c>
    </row>
    <row r="956" spans="1:17" x14ac:dyDescent="0.25">
      <c r="A956" s="31" t="s">
        <v>48</v>
      </c>
      <c r="C956" s="5">
        <v>41312</v>
      </c>
      <c r="D956" s="25"/>
      <c r="E956" s="6">
        <v>12</v>
      </c>
      <c r="F956" s="28" t="s">
        <v>19</v>
      </c>
      <c r="G956" s="28" t="s">
        <v>14</v>
      </c>
      <c r="H956" s="1">
        <v>0</v>
      </c>
      <c r="I956" s="1" t="s">
        <v>107</v>
      </c>
      <c r="J956" s="1" t="s">
        <v>107</v>
      </c>
      <c r="K956" s="1" t="s">
        <v>107</v>
      </c>
      <c r="L956" s="1" t="s">
        <v>107</v>
      </c>
      <c r="Q956" s="12" t="s">
        <v>58</v>
      </c>
    </row>
    <row r="957" spans="1:17" x14ac:dyDescent="0.25">
      <c r="A957" s="31" t="s">
        <v>48</v>
      </c>
      <c r="C957" s="5">
        <v>41312</v>
      </c>
      <c r="D957" s="25"/>
      <c r="E957" s="6">
        <v>13</v>
      </c>
      <c r="F957" s="28" t="s">
        <v>19</v>
      </c>
      <c r="G957" s="28" t="s">
        <v>14</v>
      </c>
      <c r="H957" s="1">
        <v>0</v>
      </c>
      <c r="I957" s="1" t="s">
        <v>107</v>
      </c>
      <c r="J957" s="1" t="s">
        <v>107</v>
      </c>
      <c r="K957" s="1" t="s">
        <v>107</v>
      </c>
      <c r="L957" s="1" t="s">
        <v>107</v>
      </c>
      <c r="Q957" s="12" t="s">
        <v>58</v>
      </c>
    </row>
    <row r="958" spans="1:17" x14ac:dyDescent="0.25">
      <c r="A958" s="31" t="s">
        <v>48</v>
      </c>
      <c r="C958" s="5">
        <v>41312</v>
      </c>
      <c r="D958" s="25"/>
      <c r="E958" s="6">
        <v>14</v>
      </c>
      <c r="F958" s="28" t="s">
        <v>19</v>
      </c>
      <c r="G958" s="28" t="s">
        <v>14</v>
      </c>
      <c r="H958" s="1">
        <v>0</v>
      </c>
      <c r="I958" s="1" t="s">
        <v>107</v>
      </c>
      <c r="J958" s="1" t="s">
        <v>107</v>
      </c>
      <c r="K958" s="1" t="s">
        <v>107</v>
      </c>
      <c r="L958" s="1" t="s">
        <v>107</v>
      </c>
      <c r="Q958" s="12" t="s">
        <v>58</v>
      </c>
    </row>
    <row r="959" spans="1:17" x14ac:dyDescent="0.25">
      <c r="A959" s="31" t="s">
        <v>48</v>
      </c>
      <c r="C959" s="5">
        <v>41312</v>
      </c>
      <c r="D959" s="25"/>
      <c r="E959" s="6">
        <v>15</v>
      </c>
      <c r="F959" s="28" t="s">
        <v>20</v>
      </c>
      <c r="G959" s="28" t="s">
        <v>14</v>
      </c>
      <c r="H959" s="1">
        <v>0</v>
      </c>
      <c r="I959" s="1" t="s">
        <v>107</v>
      </c>
      <c r="J959" s="1" t="s">
        <v>107</v>
      </c>
      <c r="K959" s="1" t="s">
        <v>107</v>
      </c>
      <c r="L959" s="1" t="s">
        <v>107</v>
      </c>
      <c r="Q959" s="12" t="s">
        <v>58</v>
      </c>
    </row>
    <row r="960" spans="1:17" x14ac:dyDescent="0.25">
      <c r="A960" s="31" t="s">
        <v>48</v>
      </c>
      <c r="C960" s="5">
        <v>41312</v>
      </c>
      <c r="D960" s="25"/>
      <c r="E960" s="6">
        <v>16</v>
      </c>
      <c r="F960" s="28" t="s">
        <v>20</v>
      </c>
      <c r="G960" s="28" t="s">
        <v>14</v>
      </c>
      <c r="H960" s="1">
        <v>0</v>
      </c>
      <c r="I960" s="1" t="s">
        <v>107</v>
      </c>
      <c r="J960" s="1" t="s">
        <v>107</v>
      </c>
      <c r="K960" s="1" t="s">
        <v>107</v>
      </c>
      <c r="L960" s="1" t="s">
        <v>107</v>
      </c>
      <c r="Q960" s="12" t="s">
        <v>58</v>
      </c>
    </row>
    <row r="961" spans="1:17" x14ac:dyDescent="0.25">
      <c r="A961" s="31" t="s">
        <v>48</v>
      </c>
      <c r="C961" s="5">
        <v>41312</v>
      </c>
      <c r="D961" s="25"/>
      <c r="E961" s="6">
        <v>17</v>
      </c>
      <c r="F961" s="28" t="s">
        <v>20</v>
      </c>
      <c r="G961" s="28" t="s">
        <v>14</v>
      </c>
      <c r="H961" s="1">
        <v>0.5</v>
      </c>
      <c r="I961" s="1">
        <v>0.8</v>
      </c>
      <c r="J961" s="1">
        <v>0.2</v>
      </c>
      <c r="K961" s="1">
        <v>101</v>
      </c>
      <c r="L961" s="1">
        <v>0.01</v>
      </c>
    </row>
    <row r="962" spans="1:17" x14ac:dyDescent="0.25">
      <c r="A962" s="31" t="s">
        <v>48</v>
      </c>
      <c r="C962" s="5">
        <v>41312</v>
      </c>
      <c r="D962" s="25"/>
      <c r="E962" s="6">
        <v>18</v>
      </c>
      <c r="F962" s="28" t="s">
        <v>20</v>
      </c>
      <c r="G962" s="28" t="s">
        <v>14</v>
      </c>
      <c r="H962" s="1">
        <v>0</v>
      </c>
      <c r="I962" s="1" t="s">
        <v>107</v>
      </c>
      <c r="J962" s="1" t="s">
        <v>107</v>
      </c>
      <c r="K962" s="1" t="s">
        <v>107</v>
      </c>
      <c r="L962" s="1" t="s">
        <v>107</v>
      </c>
      <c r="Q962" s="12" t="s">
        <v>58</v>
      </c>
    </row>
    <row r="963" spans="1:17" x14ac:dyDescent="0.25">
      <c r="A963" s="31" t="s">
        <v>48</v>
      </c>
      <c r="C963" s="5">
        <v>41312</v>
      </c>
      <c r="D963" s="25"/>
      <c r="E963" s="6">
        <v>19</v>
      </c>
      <c r="F963" s="28" t="s">
        <v>20</v>
      </c>
      <c r="G963" s="28" t="s">
        <v>14</v>
      </c>
      <c r="H963" s="1">
        <v>0</v>
      </c>
      <c r="I963" s="1" t="s">
        <v>107</v>
      </c>
      <c r="J963" s="1" t="s">
        <v>107</v>
      </c>
      <c r="K963" s="1" t="s">
        <v>107</v>
      </c>
      <c r="L963" s="1" t="s">
        <v>107</v>
      </c>
      <c r="Q963" s="12" t="s">
        <v>58</v>
      </c>
    </row>
    <row r="964" spans="1:17" x14ac:dyDescent="0.25">
      <c r="A964" s="31" t="s">
        <v>48</v>
      </c>
      <c r="C964" s="5">
        <v>41312</v>
      </c>
      <c r="D964" s="25"/>
      <c r="E964" s="6">
        <v>20</v>
      </c>
      <c r="F964" s="28" t="s">
        <v>20</v>
      </c>
      <c r="G964" s="28" t="s">
        <v>14</v>
      </c>
      <c r="H964" s="1">
        <v>0</v>
      </c>
      <c r="I964" s="1" t="s">
        <v>107</v>
      </c>
      <c r="J964" s="1" t="s">
        <v>107</v>
      </c>
      <c r="K964" s="1" t="s">
        <v>107</v>
      </c>
      <c r="L964" s="1" t="s">
        <v>107</v>
      </c>
      <c r="Q964" s="12" t="s">
        <v>58</v>
      </c>
    </row>
    <row r="965" spans="1:17" x14ac:dyDescent="0.25">
      <c r="A965" s="31" t="s">
        <v>48</v>
      </c>
      <c r="C965" s="5">
        <v>41317</v>
      </c>
      <c r="D965" s="25"/>
      <c r="E965" s="6" t="s">
        <v>21</v>
      </c>
      <c r="F965" s="28" t="s">
        <v>17</v>
      </c>
      <c r="G965" s="28" t="s">
        <v>24</v>
      </c>
      <c r="H965" s="1">
        <v>0</v>
      </c>
      <c r="I965" s="1" t="s">
        <v>107</v>
      </c>
      <c r="J965" s="1" t="s">
        <v>107</v>
      </c>
      <c r="K965" s="1" t="s">
        <v>107</v>
      </c>
      <c r="L965" s="1" t="s">
        <v>107</v>
      </c>
      <c r="Q965" s="12" t="s">
        <v>58</v>
      </c>
    </row>
    <row r="966" spans="1:17" x14ac:dyDescent="0.25">
      <c r="A966" s="31" t="s">
        <v>48</v>
      </c>
      <c r="C966" s="5">
        <v>41317</v>
      </c>
      <c r="D966" s="25"/>
      <c r="E966" s="6" t="s">
        <v>22</v>
      </c>
      <c r="F966" s="28" t="s">
        <v>17</v>
      </c>
      <c r="G966" s="28" t="s">
        <v>24</v>
      </c>
      <c r="H966" s="1">
        <v>0</v>
      </c>
      <c r="I966" s="1" t="s">
        <v>107</v>
      </c>
      <c r="J966" s="1" t="s">
        <v>107</v>
      </c>
      <c r="K966" s="1" t="s">
        <v>107</v>
      </c>
      <c r="L966" s="1" t="s">
        <v>107</v>
      </c>
      <c r="Q966" s="12" t="s">
        <v>58</v>
      </c>
    </row>
    <row r="967" spans="1:17" x14ac:dyDescent="0.25">
      <c r="A967" s="31" t="s">
        <v>48</v>
      </c>
      <c r="C967" s="5">
        <v>41317</v>
      </c>
      <c r="D967" s="25"/>
      <c r="E967" s="6" t="s">
        <v>23</v>
      </c>
      <c r="F967" s="28" t="s">
        <v>17</v>
      </c>
      <c r="G967" s="28" t="s">
        <v>24</v>
      </c>
      <c r="H967" s="1">
        <v>0</v>
      </c>
      <c r="I967" s="1" t="s">
        <v>107</v>
      </c>
      <c r="J967" s="1" t="s">
        <v>107</v>
      </c>
      <c r="K967" s="1" t="s">
        <v>107</v>
      </c>
      <c r="L967" s="1" t="s">
        <v>107</v>
      </c>
      <c r="Q967" s="12" t="s">
        <v>58</v>
      </c>
    </row>
    <row r="968" spans="1:17" x14ac:dyDescent="0.25">
      <c r="A968" s="31" t="s">
        <v>48</v>
      </c>
      <c r="C968" s="5">
        <v>41317</v>
      </c>
      <c r="D968" s="25"/>
      <c r="E968" s="6" t="s">
        <v>25</v>
      </c>
      <c r="F968" s="28" t="s">
        <v>25</v>
      </c>
      <c r="G968" s="28" t="s">
        <v>24</v>
      </c>
      <c r="H968" s="1">
        <v>0</v>
      </c>
      <c r="I968" s="1" t="s">
        <v>107</v>
      </c>
      <c r="J968" s="1" t="s">
        <v>107</v>
      </c>
      <c r="K968" s="1" t="s">
        <v>107</v>
      </c>
      <c r="L968" s="1" t="s">
        <v>107</v>
      </c>
      <c r="Q968" s="12" t="s">
        <v>58</v>
      </c>
    </row>
    <row r="969" spans="1:17" x14ac:dyDescent="0.25">
      <c r="A969" s="31" t="s">
        <v>48</v>
      </c>
      <c r="C969" s="5">
        <v>41317</v>
      </c>
      <c r="D969" s="25"/>
      <c r="E969" s="6" t="s">
        <v>26</v>
      </c>
      <c r="F969" s="28" t="s">
        <v>25</v>
      </c>
      <c r="G969" s="28" t="s">
        <v>24</v>
      </c>
      <c r="H969" s="1">
        <v>0</v>
      </c>
      <c r="I969" s="1" t="s">
        <v>107</v>
      </c>
      <c r="J969" s="1" t="s">
        <v>107</v>
      </c>
      <c r="K969" s="1" t="s">
        <v>107</v>
      </c>
      <c r="L969" s="1" t="s">
        <v>107</v>
      </c>
      <c r="Q969" s="12" t="s">
        <v>58</v>
      </c>
    </row>
    <row r="970" spans="1:17" x14ac:dyDescent="0.25">
      <c r="A970" s="31" t="s">
        <v>48</v>
      </c>
      <c r="C970" s="5">
        <v>41317</v>
      </c>
      <c r="D970" s="25"/>
      <c r="E970" s="6" t="s">
        <v>27</v>
      </c>
      <c r="F970" s="28" t="s">
        <v>25</v>
      </c>
      <c r="G970" s="28" t="s">
        <v>24</v>
      </c>
      <c r="H970" s="1">
        <v>0</v>
      </c>
      <c r="I970" s="1" t="s">
        <v>107</v>
      </c>
      <c r="J970" s="1" t="s">
        <v>107</v>
      </c>
      <c r="K970" s="1" t="s">
        <v>107</v>
      </c>
      <c r="L970" s="1" t="s">
        <v>107</v>
      </c>
      <c r="Q970" s="12" t="s">
        <v>58</v>
      </c>
    </row>
    <row r="971" spans="1:17" x14ac:dyDescent="0.25">
      <c r="A971" s="31" t="s">
        <v>48</v>
      </c>
      <c r="C971" s="5">
        <v>41317</v>
      </c>
      <c r="D971" s="25"/>
      <c r="E971" s="6" t="s">
        <v>28</v>
      </c>
      <c r="F971" s="28" t="s">
        <v>29</v>
      </c>
      <c r="G971" s="28" t="s">
        <v>24</v>
      </c>
      <c r="H971" s="1">
        <v>0</v>
      </c>
      <c r="I971" s="1" t="s">
        <v>107</v>
      </c>
      <c r="J971" s="1" t="s">
        <v>107</v>
      </c>
      <c r="K971" s="1" t="s">
        <v>107</v>
      </c>
      <c r="L971" s="1" t="s">
        <v>107</v>
      </c>
      <c r="Q971" s="12" t="s">
        <v>58</v>
      </c>
    </row>
    <row r="972" spans="1:17" x14ac:dyDescent="0.25">
      <c r="A972" s="31" t="s">
        <v>48</v>
      </c>
      <c r="C972" s="5">
        <v>41317</v>
      </c>
      <c r="D972" s="25"/>
      <c r="E972" s="6" t="s">
        <v>29</v>
      </c>
      <c r="F972" s="28" t="s">
        <v>29</v>
      </c>
      <c r="G972" s="28" t="s">
        <v>24</v>
      </c>
      <c r="H972" s="1">
        <v>0</v>
      </c>
      <c r="I972" s="1" t="s">
        <v>107</v>
      </c>
      <c r="J972" s="1" t="s">
        <v>107</v>
      </c>
      <c r="K972" s="1" t="s">
        <v>107</v>
      </c>
      <c r="L972" s="1" t="s">
        <v>107</v>
      </c>
      <c r="Q972" s="12" t="s">
        <v>58</v>
      </c>
    </row>
    <row r="973" spans="1:17" x14ac:dyDescent="0.25">
      <c r="A973" s="31" t="s">
        <v>48</v>
      </c>
      <c r="C973" s="5">
        <v>41317</v>
      </c>
      <c r="D973" s="25"/>
      <c r="E973" s="6" t="s">
        <v>30</v>
      </c>
      <c r="F973" s="28" t="s">
        <v>29</v>
      </c>
      <c r="G973" s="28" t="s">
        <v>24</v>
      </c>
      <c r="H973" s="1">
        <v>3</v>
      </c>
      <c r="I973" s="1">
        <v>0.8</v>
      </c>
      <c r="J973" s="1">
        <v>8.3000000000000007</v>
      </c>
      <c r="K973" s="1">
        <v>80.400000000000006</v>
      </c>
      <c r="L973" s="1">
        <v>1.1499999999999999</v>
      </c>
    </row>
    <row r="974" spans="1:17" x14ac:dyDescent="0.25">
      <c r="A974" s="31" t="s">
        <v>48</v>
      </c>
      <c r="C974" s="5">
        <v>41317</v>
      </c>
      <c r="D974" s="25"/>
      <c r="E974" s="6" t="s">
        <v>31</v>
      </c>
      <c r="F974" s="28" t="s">
        <v>19</v>
      </c>
      <c r="G974" s="28" t="s">
        <v>24</v>
      </c>
      <c r="H974" s="1">
        <v>1</v>
      </c>
      <c r="I974" s="1">
        <v>2.2000000000000002</v>
      </c>
      <c r="J974" s="1">
        <v>0.03</v>
      </c>
      <c r="K974" s="1">
        <v>0.84</v>
      </c>
      <c r="L974" s="1">
        <v>0.36</v>
      </c>
    </row>
    <row r="975" spans="1:17" x14ac:dyDescent="0.25">
      <c r="A975" s="31" t="s">
        <v>48</v>
      </c>
      <c r="C975" s="5">
        <v>41317</v>
      </c>
      <c r="D975" s="25"/>
      <c r="E975" s="6" t="s">
        <v>32</v>
      </c>
      <c r="F975" s="28" t="s">
        <v>19</v>
      </c>
      <c r="G975" s="28" t="s">
        <v>24</v>
      </c>
      <c r="H975" s="1">
        <v>0</v>
      </c>
      <c r="I975" s="1" t="s">
        <v>107</v>
      </c>
      <c r="J975" s="1" t="s">
        <v>107</v>
      </c>
      <c r="K975" s="1" t="s">
        <v>107</v>
      </c>
      <c r="L975" s="1" t="s">
        <v>107</v>
      </c>
      <c r="Q975" s="12" t="s">
        <v>58</v>
      </c>
    </row>
    <row r="976" spans="1:17" x14ac:dyDescent="0.25">
      <c r="A976" s="31" t="s">
        <v>48</v>
      </c>
      <c r="C976" s="5">
        <v>41317</v>
      </c>
      <c r="D976" s="25"/>
      <c r="E976" s="6" t="s">
        <v>33</v>
      </c>
      <c r="F976" s="28" t="s">
        <v>19</v>
      </c>
      <c r="G976" s="28" t="s">
        <v>24</v>
      </c>
      <c r="H976" s="1">
        <v>0</v>
      </c>
      <c r="I976" s="1" t="s">
        <v>107</v>
      </c>
      <c r="J976" s="1" t="s">
        <v>107</v>
      </c>
      <c r="K976" s="1" t="s">
        <v>107</v>
      </c>
      <c r="L976" s="1" t="s">
        <v>107</v>
      </c>
      <c r="Q976" s="12" t="s">
        <v>58</v>
      </c>
    </row>
    <row r="977" spans="1:17" x14ac:dyDescent="0.25">
      <c r="A977" s="31" t="s">
        <v>48</v>
      </c>
      <c r="C977" s="5">
        <v>41317</v>
      </c>
      <c r="D977" s="25"/>
      <c r="E977" s="6" t="s">
        <v>34</v>
      </c>
      <c r="F977" s="28" t="s">
        <v>20</v>
      </c>
      <c r="G977" s="28" t="s">
        <v>24</v>
      </c>
      <c r="H977" s="1">
        <v>1</v>
      </c>
      <c r="I977" s="1">
        <v>0.8</v>
      </c>
      <c r="J977" s="1">
        <v>4.5</v>
      </c>
      <c r="K977" s="1">
        <v>149</v>
      </c>
      <c r="L977" s="1">
        <v>1.96</v>
      </c>
    </row>
    <row r="978" spans="1:17" x14ac:dyDescent="0.25">
      <c r="A978" s="31" t="s">
        <v>48</v>
      </c>
      <c r="C978" s="5">
        <v>41317</v>
      </c>
      <c r="D978" s="25"/>
      <c r="E978" s="6" t="s">
        <v>35</v>
      </c>
      <c r="F978" s="28" t="s">
        <v>20</v>
      </c>
      <c r="G978" s="28" t="s">
        <v>24</v>
      </c>
      <c r="H978" s="1">
        <v>0</v>
      </c>
      <c r="I978" s="1" t="s">
        <v>107</v>
      </c>
      <c r="J978" s="1" t="s">
        <v>107</v>
      </c>
      <c r="K978" s="1" t="s">
        <v>107</v>
      </c>
      <c r="L978" s="1" t="s">
        <v>107</v>
      </c>
      <c r="Q978" s="12" t="s">
        <v>58</v>
      </c>
    </row>
    <row r="979" spans="1:17" x14ac:dyDescent="0.25">
      <c r="A979" s="31" t="s">
        <v>48</v>
      </c>
      <c r="C979" s="5">
        <v>41317</v>
      </c>
      <c r="D979" s="25"/>
      <c r="E979" s="6" t="s">
        <v>36</v>
      </c>
      <c r="F979" s="28" t="s">
        <v>20</v>
      </c>
      <c r="G979" s="28" t="s">
        <v>24</v>
      </c>
      <c r="H979" s="1">
        <v>0</v>
      </c>
      <c r="I979" s="1" t="s">
        <v>107</v>
      </c>
      <c r="J979" s="1" t="s">
        <v>107</v>
      </c>
      <c r="K979" s="1" t="s">
        <v>107</v>
      </c>
      <c r="L979" s="1" t="s">
        <v>107</v>
      </c>
      <c r="Q979" s="12" t="s">
        <v>58</v>
      </c>
    </row>
    <row r="980" spans="1:17" x14ac:dyDescent="0.25">
      <c r="A980" s="31" t="s">
        <v>48</v>
      </c>
      <c r="C980" s="5">
        <v>41317</v>
      </c>
      <c r="D980" s="25"/>
      <c r="E980" s="6" t="s">
        <v>37</v>
      </c>
      <c r="F980" s="28" t="s">
        <v>40</v>
      </c>
      <c r="G980" s="28" t="s">
        <v>24</v>
      </c>
      <c r="H980" s="1">
        <v>0</v>
      </c>
      <c r="I980" s="1" t="s">
        <v>107</v>
      </c>
      <c r="J980" s="1" t="s">
        <v>107</v>
      </c>
      <c r="K980" s="1" t="s">
        <v>107</v>
      </c>
      <c r="L980" s="1" t="s">
        <v>107</v>
      </c>
      <c r="Q980" s="12" t="s">
        <v>58</v>
      </c>
    </row>
    <row r="981" spans="1:17" x14ac:dyDescent="0.25">
      <c r="A981" s="31" t="s">
        <v>48</v>
      </c>
      <c r="C981" s="5">
        <v>41317</v>
      </c>
      <c r="D981" s="25"/>
      <c r="E981" s="6" t="s">
        <v>38</v>
      </c>
      <c r="F981" s="28" t="s">
        <v>40</v>
      </c>
      <c r="G981" s="28" t="s">
        <v>24</v>
      </c>
      <c r="H981" s="1">
        <v>0</v>
      </c>
      <c r="I981" s="1" t="s">
        <v>107</v>
      </c>
      <c r="J981" s="1" t="s">
        <v>107</v>
      </c>
      <c r="K981" s="1" t="s">
        <v>107</v>
      </c>
      <c r="L981" s="1" t="s">
        <v>107</v>
      </c>
      <c r="Q981" s="12" t="s">
        <v>58</v>
      </c>
    </row>
    <row r="982" spans="1:17" x14ac:dyDescent="0.25">
      <c r="A982" s="31" t="s">
        <v>48</v>
      </c>
      <c r="C982" s="5">
        <v>41317</v>
      </c>
      <c r="D982" s="25"/>
      <c r="E982" s="6" t="s">
        <v>39</v>
      </c>
      <c r="F982" s="28" t="s">
        <v>40</v>
      </c>
      <c r="G982" s="28" t="s">
        <v>24</v>
      </c>
      <c r="H982" s="1">
        <v>0.1</v>
      </c>
      <c r="I982" s="1">
        <v>0.8</v>
      </c>
      <c r="J982" s="1">
        <v>2.3199999999999998</v>
      </c>
      <c r="K982" s="1">
        <v>71.8</v>
      </c>
      <c r="L982" s="1">
        <v>1.17</v>
      </c>
    </row>
    <row r="983" spans="1:17" x14ac:dyDescent="0.25">
      <c r="A983" s="31" t="s">
        <v>48</v>
      </c>
      <c r="C983" s="5">
        <v>41317</v>
      </c>
      <c r="D983" s="25"/>
      <c r="E983" s="6" t="s">
        <v>41</v>
      </c>
      <c r="F983" s="28" t="s">
        <v>16</v>
      </c>
      <c r="G983" s="28" t="s">
        <v>24</v>
      </c>
      <c r="H983" s="1">
        <v>0</v>
      </c>
      <c r="I983" s="1" t="s">
        <v>107</v>
      </c>
      <c r="J983" s="1" t="s">
        <v>107</v>
      </c>
      <c r="K983" s="1" t="s">
        <v>107</v>
      </c>
      <c r="L983" s="1" t="s">
        <v>107</v>
      </c>
      <c r="Q983" s="12" t="s">
        <v>58</v>
      </c>
    </row>
    <row r="984" spans="1:17" x14ac:dyDescent="0.25">
      <c r="A984" s="31" t="s">
        <v>48</v>
      </c>
      <c r="C984" s="5">
        <v>41317</v>
      </c>
      <c r="D984" s="25"/>
      <c r="E984" s="6" t="s">
        <v>42</v>
      </c>
      <c r="F984" s="28" t="s">
        <v>16</v>
      </c>
      <c r="G984" s="28" t="s">
        <v>24</v>
      </c>
      <c r="H984" s="1">
        <v>12.5</v>
      </c>
      <c r="I984" s="1">
        <v>6</v>
      </c>
      <c r="J984" s="1">
        <v>0.01</v>
      </c>
      <c r="K984" s="1">
        <v>0.01</v>
      </c>
      <c r="L984" s="1">
        <v>0.27</v>
      </c>
    </row>
    <row r="985" spans="1:17" x14ac:dyDescent="0.25">
      <c r="A985" s="31" t="s">
        <v>48</v>
      </c>
      <c r="C985" s="5">
        <v>41317</v>
      </c>
      <c r="D985" s="25"/>
      <c r="E985" s="6" t="s">
        <v>43</v>
      </c>
      <c r="F985" s="28" t="s">
        <v>16</v>
      </c>
      <c r="G985" s="28" t="s">
        <v>24</v>
      </c>
      <c r="H985" s="1">
        <v>9</v>
      </c>
      <c r="I985" s="1">
        <v>15</v>
      </c>
      <c r="J985" s="1">
        <v>0.01</v>
      </c>
      <c r="K985" s="1">
        <v>0.01</v>
      </c>
      <c r="L985" s="1">
        <v>3.43</v>
      </c>
    </row>
    <row r="986" spans="1:17" x14ac:dyDescent="0.25">
      <c r="A986" s="31" t="s">
        <v>48</v>
      </c>
      <c r="C986" s="5">
        <v>41326</v>
      </c>
      <c r="D986" s="25"/>
      <c r="E986" s="6">
        <v>1</v>
      </c>
      <c r="F986" s="28" t="s">
        <v>13</v>
      </c>
      <c r="G986" s="28" t="s">
        <v>14</v>
      </c>
      <c r="H986" s="1">
        <v>0</v>
      </c>
      <c r="I986" s="1" t="s">
        <v>107</v>
      </c>
      <c r="J986" s="1" t="s">
        <v>107</v>
      </c>
      <c r="K986" s="1" t="s">
        <v>107</v>
      </c>
      <c r="L986" s="1" t="s">
        <v>107</v>
      </c>
      <c r="Q986" s="12" t="s">
        <v>58</v>
      </c>
    </row>
    <row r="987" spans="1:17" x14ac:dyDescent="0.25">
      <c r="A987" s="31" t="s">
        <v>48</v>
      </c>
      <c r="C987" s="5">
        <v>41326</v>
      </c>
      <c r="D987" s="25"/>
      <c r="E987" s="6">
        <v>2</v>
      </c>
      <c r="F987" s="28" t="s">
        <v>13</v>
      </c>
      <c r="G987" s="28" t="s">
        <v>14</v>
      </c>
      <c r="H987" s="1">
        <v>0</v>
      </c>
      <c r="I987" s="1" t="s">
        <v>107</v>
      </c>
      <c r="J987" s="1" t="s">
        <v>107</v>
      </c>
      <c r="K987" s="1" t="s">
        <v>107</v>
      </c>
      <c r="L987" s="1" t="s">
        <v>107</v>
      </c>
      <c r="Q987" s="12" t="s">
        <v>58</v>
      </c>
    </row>
    <row r="988" spans="1:17" x14ac:dyDescent="0.25">
      <c r="A988" s="31" t="s">
        <v>48</v>
      </c>
      <c r="C988" s="5">
        <v>41326</v>
      </c>
      <c r="D988" s="25"/>
      <c r="E988" s="6">
        <v>3</v>
      </c>
      <c r="F988" s="28" t="s">
        <v>13</v>
      </c>
      <c r="G988" s="28" t="s">
        <v>14</v>
      </c>
      <c r="H988" s="1">
        <v>0</v>
      </c>
      <c r="I988" s="1" t="s">
        <v>107</v>
      </c>
      <c r="J988" s="1" t="s">
        <v>107</v>
      </c>
      <c r="K988" s="1" t="s">
        <v>107</v>
      </c>
      <c r="L988" s="1" t="s">
        <v>107</v>
      </c>
      <c r="Q988" s="12" t="s">
        <v>58</v>
      </c>
    </row>
    <row r="989" spans="1:17" x14ac:dyDescent="0.25">
      <c r="A989" s="31" t="s">
        <v>48</v>
      </c>
      <c r="C989" s="5">
        <v>41326</v>
      </c>
      <c r="D989" s="25"/>
      <c r="E989" s="6">
        <v>4</v>
      </c>
      <c r="F989" s="28" t="s">
        <v>15</v>
      </c>
      <c r="G989" s="28" t="s">
        <v>14</v>
      </c>
      <c r="H989" s="1">
        <v>2.2999999999999998</v>
      </c>
      <c r="I989" s="1">
        <v>30.5</v>
      </c>
      <c r="J989" s="1">
        <v>0.01</v>
      </c>
      <c r="K989" s="1">
        <v>0.02</v>
      </c>
      <c r="L989" s="1">
        <v>9.24</v>
      </c>
    </row>
    <row r="990" spans="1:17" x14ac:dyDescent="0.25">
      <c r="A990" s="31" t="s">
        <v>48</v>
      </c>
      <c r="C990" s="5">
        <v>41326</v>
      </c>
      <c r="D990" s="25"/>
      <c r="E990" s="6">
        <v>5</v>
      </c>
      <c r="F990" s="28" t="s">
        <v>15</v>
      </c>
      <c r="G990" s="28" t="s">
        <v>14</v>
      </c>
      <c r="H990" s="1">
        <v>0.2</v>
      </c>
      <c r="I990" s="1">
        <v>6.1</v>
      </c>
      <c r="J990" s="1">
        <v>0.01</v>
      </c>
      <c r="K990" s="1">
        <v>17.600000000000001</v>
      </c>
      <c r="L990" s="1">
        <v>0.01</v>
      </c>
    </row>
    <row r="991" spans="1:17" x14ac:dyDescent="0.25">
      <c r="A991" s="31" t="s">
        <v>48</v>
      </c>
      <c r="C991" s="5">
        <v>41326</v>
      </c>
      <c r="D991" s="25"/>
      <c r="E991" s="6">
        <v>6</v>
      </c>
      <c r="F991" s="28" t="s">
        <v>17</v>
      </c>
      <c r="G991" s="28" t="s">
        <v>14</v>
      </c>
      <c r="H991" s="1">
        <v>0</v>
      </c>
      <c r="I991" s="1" t="s">
        <v>107</v>
      </c>
      <c r="J991" s="1" t="s">
        <v>107</v>
      </c>
      <c r="K991" s="1" t="s">
        <v>107</v>
      </c>
      <c r="L991" s="1" t="s">
        <v>107</v>
      </c>
      <c r="Q991" s="12" t="s">
        <v>58</v>
      </c>
    </row>
    <row r="992" spans="1:17" x14ac:dyDescent="0.25">
      <c r="A992" s="31" t="s">
        <v>48</v>
      </c>
      <c r="C992" s="5">
        <v>41326</v>
      </c>
      <c r="D992" s="25"/>
      <c r="E992" s="6">
        <v>7</v>
      </c>
      <c r="F992" s="28" t="s">
        <v>17</v>
      </c>
      <c r="G992" s="28" t="s">
        <v>14</v>
      </c>
      <c r="H992" s="1">
        <v>0</v>
      </c>
      <c r="I992" s="1" t="s">
        <v>107</v>
      </c>
      <c r="J992" s="1" t="s">
        <v>107</v>
      </c>
      <c r="K992" s="1" t="s">
        <v>107</v>
      </c>
      <c r="L992" s="1" t="s">
        <v>107</v>
      </c>
      <c r="Q992" s="12" t="s">
        <v>58</v>
      </c>
    </row>
    <row r="993" spans="1:17" x14ac:dyDescent="0.25">
      <c r="A993" s="31" t="s">
        <v>48</v>
      </c>
      <c r="C993" s="5">
        <v>41326</v>
      </c>
      <c r="D993" s="25"/>
      <c r="E993" s="6">
        <v>8</v>
      </c>
      <c r="F993" s="28" t="s">
        <v>17</v>
      </c>
      <c r="G993" s="28" t="s">
        <v>14</v>
      </c>
      <c r="H993" s="1">
        <v>0</v>
      </c>
      <c r="I993" s="1" t="s">
        <v>107</v>
      </c>
      <c r="J993" s="1" t="s">
        <v>107</v>
      </c>
      <c r="K993" s="1" t="s">
        <v>107</v>
      </c>
      <c r="L993" s="1" t="s">
        <v>107</v>
      </c>
      <c r="Q993" s="12" t="s">
        <v>58</v>
      </c>
    </row>
    <row r="994" spans="1:17" x14ac:dyDescent="0.25">
      <c r="A994" s="31" t="s">
        <v>48</v>
      </c>
      <c r="C994" s="5">
        <v>41326</v>
      </c>
      <c r="D994" s="25"/>
      <c r="E994" s="6">
        <v>9</v>
      </c>
      <c r="F994" s="28" t="s">
        <v>18</v>
      </c>
      <c r="G994" s="28" t="s">
        <v>14</v>
      </c>
      <c r="H994" s="1">
        <v>0</v>
      </c>
      <c r="I994" s="1" t="s">
        <v>107</v>
      </c>
      <c r="J994" s="1" t="s">
        <v>107</v>
      </c>
      <c r="K994" s="1" t="s">
        <v>107</v>
      </c>
      <c r="L994" s="1" t="s">
        <v>107</v>
      </c>
      <c r="Q994" s="12" t="s">
        <v>58</v>
      </c>
    </row>
    <row r="995" spans="1:17" x14ac:dyDescent="0.25">
      <c r="A995" s="31" t="s">
        <v>48</v>
      </c>
      <c r="C995" s="5">
        <v>41326</v>
      </c>
      <c r="D995" s="25"/>
      <c r="E995" s="6">
        <v>10</v>
      </c>
      <c r="F995" s="28" t="s">
        <v>18</v>
      </c>
      <c r="G995" s="28" t="s">
        <v>14</v>
      </c>
      <c r="H995" s="1">
        <v>0</v>
      </c>
      <c r="I995" s="1" t="s">
        <v>107</v>
      </c>
      <c r="J995" s="1" t="s">
        <v>107</v>
      </c>
      <c r="K995" s="1" t="s">
        <v>107</v>
      </c>
      <c r="L995" s="1" t="s">
        <v>107</v>
      </c>
      <c r="Q995" s="12" t="s">
        <v>58</v>
      </c>
    </row>
    <row r="996" spans="1:17" x14ac:dyDescent="0.25">
      <c r="A996" s="31" t="s">
        <v>48</v>
      </c>
      <c r="C996" s="5">
        <v>41326</v>
      </c>
      <c r="D996" s="25"/>
      <c r="E996" s="6">
        <v>11</v>
      </c>
      <c r="F996" s="28" t="s">
        <v>18</v>
      </c>
      <c r="G996" s="28" t="s">
        <v>14</v>
      </c>
      <c r="H996" s="1">
        <v>0</v>
      </c>
      <c r="I996" s="1" t="s">
        <v>107</v>
      </c>
      <c r="J996" s="1" t="s">
        <v>107</v>
      </c>
      <c r="K996" s="1" t="s">
        <v>107</v>
      </c>
      <c r="L996" s="1" t="s">
        <v>107</v>
      </c>
      <c r="Q996" s="12" t="s">
        <v>58</v>
      </c>
    </row>
    <row r="997" spans="1:17" x14ac:dyDescent="0.25">
      <c r="A997" s="31" t="s">
        <v>48</v>
      </c>
      <c r="C997" s="5">
        <v>41326</v>
      </c>
      <c r="D997" s="25"/>
      <c r="E997" s="6">
        <v>12</v>
      </c>
      <c r="F997" s="28" t="s">
        <v>19</v>
      </c>
      <c r="G997" s="28" t="s">
        <v>14</v>
      </c>
      <c r="H997" s="1">
        <v>0</v>
      </c>
      <c r="I997" s="1" t="s">
        <v>107</v>
      </c>
      <c r="J997" s="1" t="s">
        <v>107</v>
      </c>
      <c r="K997" s="1" t="s">
        <v>107</v>
      </c>
      <c r="L997" s="1" t="s">
        <v>107</v>
      </c>
      <c r="Q997" s="12" t="s">
        <v>58</v>
      </c>
    </row>
    <row r="998" spans="1:17" x14ac:dyDescent="0.25">
      <c r="A998" s="31" t="s">
        <v>48</v>
      </c>
      <c r="C998" s="5">
        <v>41326</v>
      </c>
      <c r="D998" s="25"/>
      <c r="E998" s="6">
        <v>13</v>
      </c>
      <c r="F998" s="28" t="s">
        <v>19</v>
      </c>
      <c r="G998" s="28" t="s">
        <v>14</v>
      </c>
      <c r="H998" s="1">
        <v>0</v>
      </c>
      <c r="I998" s="1" t="s">
        <v>107</v>
      </c>
      <c r="J998" s="1" t="s">
        <v>107</v>
      </c>
      <c r="K998" s="1" t="s">
        <v>107</v>
      </c>
      <c r="L998" s="1" t="s">
        <v>107</v>
      </c>
      <c r="Q998" s="12" t="s">
        <v>58</v>
      </c>
    </row>
    <row r="999" spans="1:17" x14ac:dyDescent="0.25">
      <c r="A999" s="31" t="s">
        <v>48</v>
      </c>
      <c r="C999" s="5">
        <v>41326</v>
      </c>
      <c r="D999" s="25"/>
      <c r="E999" s="6">
        <v>14</v>
      </c>
      <c r="F999" s="28" t="s">
        <v>19</v>
      </c>
      <c r="G999" s="28" t="s">
        <v>14</v>
      </c>
      <c r="H999" s="1">
        <v>0</v>
      </c>
      <c r="I999" s="1" t="s">
        <v>107</v>
      </c>
      <c r="J999" s="1" t="s">
        <v>107</v>
      </c>
      <c r="K999" s="1" t="s">
        <v>107</v>
      </c>
      <c r="L999" s="1" t="s">
        <v>107</v>
      </c>
      <c r="Q999" s="12" t="s">
        <v>58</v>
      </c>
    </row>
    <row r="1000" spans="1:17" x14ac:dyDescent="0.25">
      <c r="A1000" s="31" t="s">
        <v>48</v>
      </c>
      <c r="C1000" s="5">
        <v>41326</v>
      </c>
      <c r="D1000" s="25"/>
      <c r="E1000" s="6">
        <v>15</v>
      </c>
      <c r="F1000" s="28" t="s">
        <v>20</v>
      </c>
      <c r="G1000" s="28" t="s">
        <v>14</v>
      </c>
      <c r="H1000" s="1">
        <v>0</v>
      </c>
      <c r="I1000" s="1" t="s">
        <v>107</v>
      </c>
      <c r="J1000" s="1" t="s">
        <v>107</v>
      </c>
      <c r="K1000" s="1" t="s">
        <v>107</v>
      </c>
      <c r="L1000" s="1" t="s">
        <v>107</v>
      </c>
      <c r="Q1000" s="12" t="s">
        <v>58</v>
      </c>
    </row>
    <row r="1001" spans="1:17" x14ac:dyDescent="0.25">
      <c r="A1001" s="31" t="s">
        <v>48</v>
      </c>
      <c r="C1001" s="5">
        <v>41326</v>
      </c>
      <c r="D1001" s="25"/>
      <c r="E1001" s="6">
        <v>16</v>
      </c>
      <c r="F1001" s="28" t="s">
        <v>20</v>
      </c>
      <c r="G1001" s="28" t="s">
        <v>14</v>
      </c>
      <c r="H1001" s="1">
        <v>0</v>
      </c>
      <c r="I1001" s="1" t="s">
        <v>107</v>
      </c>
      <c r="J1001" s="1" t="s">
        <v>107</v>
      </c>
      <c r="K1001" s="1" t="s">
        <v>107</v>
      </c>
      <c r="L1001" s="1" t="s">
        <v>107</v>
      </c>
      <c r="Q1001" s="12" t="s">
        <v>58</v>
      </c>
    </row>
    <row r="1002" spans="1:17" x14ac:dyDescent="0.25">
      <c r="A1002" s="31" t="s">
        <v>48</v>
      </c>
      <c r="C1002" s="5">
        <v>41326</v>
      </c>
      <c r="D1002" s="25"/>
      <c r="E1002" s="6">
        <v>17</v>
      </c>
      <c r="F1002" s="28" t="s">
        <v>20</v>
      </c>
      <c r="G1002" s="28" t="s">
        <v>14</v>
      </c>
      <c r="H1002" s="1">
        <v>0</v>
      </c>
      <c r="I1002" s="1" t="s">
        <v>107</v>
      </c>
      <c r="J1002" s="1" t="s">
        <v>107</v>
      </c>
      <c r="K1002" s="1" t="s">
        <v>107</v>
      </c>
      <c r="L1002" s="1" t="s">
        <v>107</v>
      </c>
      <c r="Q1002" s="12" t="s">
        <v>58</v>
      </c>
    </row>
    <row r="1003" spans="1:17" x14ac:dyDescent="0.25">
      <c r="A1003" s="31" t="s">
        <v>48</v>
      </c>
      <c r="C1003" s="5">
        <v>41326</v>
      </c>
      <c r="D1003" s="25"/>
      <c r="E1003" s="6">
        <v>18</v>
      </c>
      <c r="F1003" s="28" t="s">
        <v>20</v>
      </c>
      <c r="G1003" s="28" t="s">
        <v>14</v>
      </c>
      <c r="H1003" s="1">
        <v>0</v>
      </c>
      <c r="I1003" s="1" t="s">
        <v>107</v>
      </c>
      <c r="J1003" s="1" t="s">
        <v>107</v>
      </c>
      <c r="K1003" s="1" t="s">
        <v>107</v>
      </c>
      <c r="L1003" s="1" t="s">
        <v>107</v>
      </c>
      <c r="Q1003" s="12" t="s">
        <v>58</v>
      </c>
    </row>
    <row r="1004" spans="1:17" x14ac:dyDescent="0.25">
      <c r="A1004" s="31" t="s">
        <v>48</v>
      </c>
      <c r="C1004" s="5">
        <v>41326</v>
      </c>
      <c r="D1004" s="25"/>
      <c r="E1004" s="6">
        <v>19</v>
      </c>
      <c r="F1004" s="28" t="s">
        <v>20</v>
      </c>
      <c r="G1004" s="28" t="s">
        <v>14</v>
      </c>
      <c r="H1004" s="1">
        <v>0</v>
      </c>
      <c r="I1004" s="1" t="s">
        <v>107</v>
      </c>
      <c r="J1004" s="1" t="s">
        <v>107</v>
      </c>
      <c r="K1004" s="1" t="s">
        <v>107</v>
      </c>
      <c r="L1004" s="1" t="s">
        <v>107</v>
      </c>
      <c r="Q1004" s="12" t="s">
        <v>58</v>
      </c>
    </row>
    <row r="1005" spans="1:17" x14ac:dyDescent="0.25">
      <c r="A1005" s="31" t="s">
        <v>48</v>
      </c>
      <c r="C1005" s="5">
        <v>41326</v>
      </c>
      <c r="D1005" s="25"/>
      <c r="E1005" s="6">
        <v>20</v>
      </c>
      <c r="F1005" s="28" t="s">
        <v>20</v>
      </c>
      <c r="G1005" s="28" t="s">
        <v>14</v>
      </c>
      <c r="H1005" s="1">
        <v>0</v>
      </c>
      <c r="I1005" s="1" t="s">
        <v>107</v>
      </c>
      <c r="J1005" s="1" t="s">
        <v>107</v>
      </c>
      <c r="K1005" s="1" t="s">
        <v>107</v>
      </c>
      <c r="L1005" s="1" t="s">
        <v>107</v>
      </c>
      <c r="Q1005" s="12" t="s">
        <v>58</v>
      </c>
    </row>
    <row r="1006" spans="1:17" x14ac:dyDescent="0.25">
      <c r="A1006" s="31" t="s">
        <v>48</v>
      </c>
      <c r="C1006" s="5">
        <v>41331</v>
      </c>
      <c r="D1006" s="25"/>
      <c r="E1006" s="6" t="s">
        <v>21</v>
      </c>
      <c r="F1006" s="28" t="s">
        <v>17</v>
      </c>
      <c r="G1006" s="28" t="s">
        <v>24</v>
      </c>
      <c r="H1006" s="1">
        <v>0</v>
      </c>
      <c r="I1006" s="1" t="s">
        <v>107</v>
      </c>
      <c r="J1006" s="1" t="s">
        <v>107</v>
      </c>
      <c r="K1006" s="1" t="s">
        <v>107</v>
      </c>
      <c r="L1006" s="1" t="s">
        <v>107</v>
      </c>
      <c r="Q1006" s="12" t="s">
        <v>58</v>
      </c>
    </row>
    <row r="1007" spans="1:17" x14ac:dyDescent="0.25">
      <c r="A1007" s="31" t="s">
        <v>48</v>
      </c>
      <c r="C1007" s="5">
        <v>41331</v>
      </c>
      <c r="D1007" s="25"/>
      <c r="E1007" s="6" t="s">
        <v>22</v>
      </c>
      <c r="F1007" s="28" t="s">
        <v>17</v>
      </c>
      <c r="G1007" s="28" t="s">
        <v>24</v>
      </c>
      <c r="H1007" s="1">
        <v>0</v>
      </c>
      <c r="I1007" s="1" t="s">
        <v>107</v>
      </c>
      <c r="J1007" s="1" t="s">
        <v>107</v>
      </c>
      <c r="K1007" s="1" t="s">
        <v>107</v>
      </c>
      <c r="L1007" s="1" t="s">
        <v>107</v>
      </c>
      <c r="Q1007" s="12" t="s">
        <v>58</v>
      </c>
    </row>
    <row r="1008" spans="1:17" x14ac:dyDescent="0.25">
      <c r="A1008" s="31" t="s">
        <v>48</v>
      </c>
      <c r="C1008" s="5">
        <v>41331</v>
      </c>
      <c r="D1008" s="25"/>
      <c r="E1008" s="6" t="s">
        <v>23</v>
      </c>
      <c r="F1008" s="28" t="s">
        <v>17</v>
      </c>
      <c r="G1008" s="28" t="s">
        <v>24</v>
      </c>
      <c r="H1008" s="1">
        <v>0</v>
      </c>
      <c r="I1008" s="1" t="s">
        <v>107</v>
      </c>
      <c r="J1008" s="1" t="s">
        <v>107</v>
      </c>
      <c r="K1008" s="1" t="s">
        <v>107</v>
      </c>
      <c r="L1008" s="1" t="s">
        <v>107</v>
      </c>
      <c r="Q1008" s="12" t="s">
        <v>58</v>
      </c>
    </row>
    <row r="1009" spans="1:17" x14ac:dyDescent="0.25">
      <c r="A1009" s="31" t="s">
        <v>48</v>
      </c>
      <c r="C1009" s="5">
        <v>41331</v>
      </c>
      <c r="D1009" s="25"/>
      <c r="E1009" s="6" t="s">
        <v>25</v>
      </c>
      <c r="F1009" s="28" t="s">
        <v>25</v>
      </c>
      <c r="G1009" s="28" t="s">
        <v>24</v>
      </c>
      <c r="H1009" s="1">
        <v>0</v>
      </c>
      <c r="I1009" s="1" t="s">
        <v>107</v>
      </c>
      <c r="J1009" s="1" t="s">
        <v>107</v>
      </c>
      <c r="K1009" s="1" t="s">
        <v>107</v>
      </c>
      <c r="L1009" s="1" t="s">
        <v>107</v>
      </c>
      <c r="Q1009" s="12" t="s">
        <v>58</v>
      </c>
    </row>
    <row r="1010" spans="1:17" x14ac:dyDescent="0.25">
      <c r="A1010" s="31" t="s">
        <v>48</v>
      </c>
      <c r="C1010" s="5">
        <v>41331</v>
      </c>
      <c r="D1010" s="25"/>
      <c r="E1010" s="6" t="s">
        <v>26</v>
      </c>
      <c r="F1010" s="28" t="s">
        <v>25</v>
      </c>
      <c r="G1010" s="28" t="s">
        <v>24</v>
      </c>
      <c r="H1010" s="1">
        <v>0</v>
      </c>
      <c r="I1010" s="1" t="s">
        <v>107</v>
      </c>
      <c r="J1010" s="1" t="s">
        <v>107</v>
      </c>
      <c r="K1010" s="1" t="s">
        <v>107</v>
      </c>
      <c r="L1010" s="1" t="s">
        <v>107</v>
      </c>
      <c r="Q1010" s="12" t="s">
        <v>58</v>
      </c>
    </row>
    <row r="1011" spans="1:17" x14ac:dyDescent="0.25">
      <c r="A1011" s="31" t="s">
        <v>48</v>
      </c>
      <c r="C1011" s="5">
        <v>41331</v>
      </c>
      <c r="D1011" s="25"/>
      <c r="E1011" s="6" t="s">
        <v>27</v>
      </c>
      <c r="F1011" s="28" t="s">
        <v>25</v>
      </c>
      <c r="G1011" s="28" t="s">
        <v>24</v>
      </c>
      <c r="H1011" s="1">
        <v>0</v>
      </c>
      <c r="I1011" s="1" t="s">
        <v>107</v>
      </c>
      <c r="J1011" s="1" t="s">
        <v>107</v>
      </c>
      <c r="K1011" s="1" t="s">
        <v>107</v>
      </c>
      <c r="L1011" s="1" t="s">
        <v>107</v>
      </c>
      <c r="Q1011" s="12" t="s">
        <v>58</v>
      </c>
    </row>
    <row r="1012" spans="1:17" x14ac:dyDescent="0.25">
      <c r="A1012" s="31" t="s">
        <v>48</v>
      </c>
      <c r="C1012" s="5">
        <v>41331</v>
      </c>
      <c r="D1012" s="25"/>
      <c r="E1012" s="6" t="s">
        <v>28</v>
      </c>
      <c r="F1012" s="28" t="s">
        <v>29</v>
      </c>
      <c r="G1012" s="28" t="s">
        <v>24</v>
      </c>
      <c r="H1012" s="1">
        <v>0</v>
      </c>
      <c r="I1012" s="1" t="s">
        <v>107</v>
      </c>
      <c r="J1012" s="1" t="s">
        <v>107</v>
      </c>
      <c r="K1012" s="1" t="s">
        <v>107</v>
      </c>
      <c r="L1012" s="1" t="s">
        <v>107</v>
      </c>
      <c r="Q1012" s="12" t="s">
        <v>58</v>
      </c>
    </row>
    <row r="1013" spans="1:17" x14ac:dyDescent="0.25">
      <c r="A1013" s="31" t="s">
        <v>48</v>
      </c>
      <c r="C1013" s="5">
        <v>41331</v>
      </c>
      <c r="D1013" s="25"/>
      <c r="E1013" s="6" t="s">
        <v>29</v>
      </c>
      <c r="F1013" s="28" t="s">
        <v>29</v>
      </c>
      <c r="G1013" s="28" t="s">
        <v>24</v>
      </c>
      <c r="H1013" s="1">
        <v>0</v>
      </c>
      <c r="I1013" s="1" t="s">
        <v>107</v>
      </c>
      <c r="J1013" s="1" t="s">
        <v>107</v>
      </c>
      <c r="K1013" s="1" t="s">
        <v>107</v>
      </c>
      <c r="L1013" s="1" t="s">
        <v>107</v>
      </c>
      <c r="Q1013" s="12" t="s">
        <v>58</v>
      </c>
    </row>
    <row r="1014" spans="1:17" x14ac:dyDescent="0.25">
      <c r="A1014" s="31" t="s">
        <v>48</v>
      </c>
      <c r="C1014" s="5">
        <v>41331</v>
      </c>
      <c r="D1014" s="25"/>
      <c r="E1014" s="6" t="s">
        <v>30</v>
      </c>
      <c r="F1014" s="28" t="s">
        <v>29</v>
      </c>
      <c r="G1014" s="28" t="s">
        <v>24</v>
      </c>
      <c r="H1014" s="1">
        <v>0</v>
      </c>
      <c r="I1014" s="1" t="s">
        <v>107</v>
      </c>
      <c r="J1014" s="1" t="s">
        <v>107</v>
      </c>
      <c r="K1014" s="1" t="s">
        <v>107</v>
      </c>
      <c r="L1014" s="1" t="s">
        <v>107</v>
      </c>
      <c r="Q1014" s="12" t="s">
        <v>58</v>
      </c>
    </row>
    <row r="1015" spans="1:17" x14ac:dyDescent="0.25">
      <c r="A1015" s="31" t="s">
        <v>48</v>
      </c>
      <c r="C1015" s="5">
        <v>41331</v>
      </c>
      <c r="D1015" s="25"/>
      <c r="E1015" s="6" t="s">
        <v>31</v>
      </c>
      <c r="F1015" s="28" t="s">
        <v>19</v>
      </c>
      <c r="G1015" s="28" t="s">
        <v>24</v>
      </c>
      <c r="H1015" s="1">
        <v>0.3</v>
      </c>
      <c r="I1015" s="1">
        <v>3.4</v>
      </c>
      <c r="J1015" s="1">
        <v>0.03</v>
      </c>
      <c r="K1015" s="1">
        <v>0.36</v>
      </c>
      <c r="L1015" s="1">
        <v>0.81</v>
      </c>
    </row>
    <row r="1016" spans="1:17" x14ac:dyDescent="0.25">
      <c r="A1016" s="31" t="s">
        <v>48</v>
      </c>
      <c r="C1016" s="5">
        <v>41331</v>
      </c>
      <c r="D1016" s="25"/>
      <c r="E1016" s="6" t="s">
        <v>32</v>
      </c>
      <c r="F1016" s="28" t="s">
        <v>19</v>
      </c>
      <c r="G1016" s="28" t="s">
        <v>24</v>
      </c>
      <c r="H1016" s="1">
        <v>0</v>
      </c>
      <c r="I1016" s="1" t="s">
        <v>107</v>
      </c>
      <c r="J1016" s="1" t="s">
        <v>107</v>
      </c>
      <c r="K1016" s="1" t="s">
        <v>107</v>
      </c>
      <c r="L1016" s="1" t="s">
        <v>107</v>
      </c>
      <c r="Q1016" s="12" t="s">
        <v>58</v>
      </c>
    </row>
    <row r="1017" spans="1:17" x14ac:dyDescent="0.25">
      <c r="A1017" s="31" t="s">
        <v>48</v>
      </c>
      <c r="C1017" s="5">
        <v>41331</v>
      </c>
      <c r="D1017" s="25"/>
      <c r="E1017" s="6" t="s">
        <v>33</v>
      </c>
      <c r="F1017" s="28" t="s">
        <v>19</v>
      </c>
      <c r="G1017" s="28" t="s">
        <v>24</v>
      </c>
      <c r="H1017" s="1">
        <v>0</v>
      </c>
      <c r="I1017" s="1" t="s">
        <v>107</v>
      </c>
      <c r="J1017" s="1" t="s">
        <v>107</v>
      </c>
      <c r="K1017" s="1" t="s">
        <v>107</v>
      </c>
      <c r="L1017" s="1" t="s">
        <v>107</v>
      </c>
      <c r="Q1017" s="12" t="s">
        <v>58</v>
      </c>
    </row>
    <row r="1018" spans="1:17" x14ac:dyDescent="0.25">
      <c r="A1018" s="31" t="s">
        <v>48</v>
      </c>
      <c r="C1018" s="5">
        <v>41331</v>
      </c>
      <c r="D1018" s="25"/>
      <c r="E1018" s="6" t="s">
        <v>34</v>
      </c>
      <c r="F1018" s="28" t="s">
        <v>20</v>
      </c>
      <c r="G1018" s="28" t="s">
        <v>24</v>
      </c>
      <c r="H1018" s="1">
        <v>0</v>
      </c>
      <c r="I1018" s="1" t="s">
        <v>107</v>
      </c>
      <c r="J1018" s="1" t="s">
        <v>107</v>
      </c>
      <c r="K1018" s="1" t="s">
        <v>107</v>
      </c>
      <c r="L1018" s="1" t="s">
        <v>107</v>
      </c>
      <c r="Q1018" s="12" t="s">
        <v>58</v>
      </c>
    </row>
    <row r="1019" spans="1:17" x14ac:dyDescent="0.25">
      <c r="A1019" s="31" t="s">
        <v>48</v>
      </c>
      <c r="C1019" s="5">
        <v>41331</v>
      </c>
      <c r="D1019" s="25"/>
      <c r="E1019" s="6" t="s">
        <v>35</v>
      </c>
      <c r="F1019" s="28" t="s">
        <v>20</v>
      </c>
      <c r="G1019" s="28" t="s">
        <v>24</v>
      </c>
      <c r="H1019" s="1">
        <v>0</v>
      </c>
      <c r="I1019" s="1" t="s">
        <v>107</v>
      </c>
      <c r="J1019" s="1" t="s">
        <v>107</v>
      </c>
      <c r="K1019" s="1" t="s">
        <v>107</v>
      </c>
      <c r="L1019" s="1" t="s">
        <v>107</v>
      </c>
      <c r="Q1019" s="12" t="s">
        <v>58</v>
      </c>
    </row>
    <row r="1020" spans="1:17" x14ac:dyDescent="0.25">
      <c r="A1020" s="31" t="s">
        <v>48</v>
      </c>
      <c r="C1020" s="5">
        <v>41331</v>
      </c>
      <c r="D1020" s="25"/>
      <c r="E1020" s="6" t="s">
        <v>36</v>
      </c>
      <c r="F1020" s="28" t="s">
        <v>20</v>
      </c>
      <c r="G1020" s="28" t="s">
        <v>24</v>
      </c>
      <c r="H1020" s="1">
        <v>0</v>
      </c>
      <c r="I1020" s="1" t="s">
        <v>107</v>
      </c>
      <c r="J1020" s="1" t="s">
        <v>107</v>
      </c>
      <c r="K1020" s="1" t="s">
        <v>107</v>
      </c>
      <c r="L1020" s="1" t="s">
        <v>107</v>
      </c>
      <c r="Q1020" s="12" t="s">
        <v>58</v>
      </c>
    </row>
    <row r="1021" spans="1:17" x14ac:dyDescent="0.25">
      <c r="A1021" s="31" t="s">
        <v>48</v>
      </c>
      <c r="C1021" s="5">
        <v>41331</v>
      </c>
      <c r="D1021" s="25"/>
      <c r="E1021" s="6" t="s">
        <v>37</v>
      </c>
      <c r="F1021" s="28" t="s">
        <v>40</v>
      </c>
      <c r="G1021" s="28" t="s">
        <v>24</v>
      </c>
      <c r="H1021" s="1">
        <v>0</v>
      </c>
      <c r="I1021" s="1" t="s">
        <v>107</v>
      </c>
      <c r="J1021" s="1" t="s">
        <v>107</v>
      </c>
      <c r="K1021" s="1" t="s">
        <v>107</v>
      </c>
      <c r="L1021" s="1" t="s">
        <v>107</v>
      </c>
      <c r="Q1021" s="12" t="s">
        <v>58</v>
      </c>
    </row>
    <row r="1022" spans="1:17" x14ac:dyDescent="0.25">
      <c r="A1022" s="31" t="s">
        <v>48</v>
      </c>
      <c r="C1022" s="5">
        <v>41331</v>
      </c>
      <c r="D1022" s="25"/>
      <c r="E1022" s="6" t="s">
        <v>38</v>
      </c>
      <c r="F1022" s="28" t="s">
        <v>40</v>
      </c>
      <c r="G1022" s="28" t="s">
        <v>24</v>
      </c>
      <c r="H1022" s="1">
        <v>0</v>
      </c>
      <c r="I1022" s="1" t="s">
        <v>107</v>
      </c>
      <c r="J1022" s="1" t="s">
        <v>107</v>
      </c>
      <c r="K1022" s="1" t="s">
        <v>107</v>
      </c>
      <c r="L1022" s="1" t="s">
        <v>107</v>
      </c>
      <c r="Q1022" s="12" t="s">
        <v>58</v>
      </c>
    </row>
    <row r="1023" spans="1:17" x14ac:dyDescent="0.25">
      <c r="A1023" s="31" t="s">
        <v>48</v>
      </c>
      <c r="C1023" s="5">
        <v>41331</v>
      </c>
      <c r="D1023" s="25"/>
      <c r="E1023" s="6" t="s">
        <v>39</v>
      </c>
      <c r="F1023" s="28" t="s">
        <v>40</v>
      </c>
      <c r="G1023" s="28" t="s">
        <v>24</v>
      </c>
      <c r="H1023" s="1">
        <v>0.5</v>
      </c>
      <c r="I1023" s="1">
        <v>0.9</v>
      </c>
      <c r="J1023" s="1">
        <v>1.85</v>
      </c>
      <c r="K1023" s="1">
        <v>86</v>
      </c>
      <c r="L1023" s="1">
        <v>0.54</v>
      </c>
    </row>
    <row r="1024" spans="1:17" x14ac:dyDescent="0.25">
      <c r="A1024" s="31" t="s">
        <v>48</v>
      </c>
      <c r="C1024" s="5">
        <v>41331</v>
      </c>
      <c r="D1024" s="25"/>
      <c r="E1024" s="6" t="s">
        <v>41</v>
      </c>
      <c r="F1024" s="28" t="s">
        <v>16</v>
      </c>
      <c r="G1024" s="28" t="s">
        <v>24</v>
      </c>
      <c r="H1024" s="1">
        <v>0</v>
      </c>
      <c r="I1024" s="1" t="s">
        <v>107</v>
      </c>
      <c r="J1024" s="1" t="s">
        <v>107</v>
      </c>
      <c r="K1024" s="1" t="s">
        <v>107</v>
      </c>
      <c r="L1024" s="1" t="s">
        <v>107</v>
      </c>
      <c r="Q1024" s="12" t="s">
        <v>58</v>
      </c>
    </row>
    <row r="1025" spans="1:17" x14ac:dyDescent="0.25">
      <c r="A1025" s="31" t="s">
        <v>48</v>
      </c>
      <c r="C1025" s="5">
        <v>41331</v>
      </c>
      <c r="D1025" s="25"/>
      <c r="E1025" s="6" t="s">
        <v>42</v>
      </c>
      <c r="F1025" s="28" t="s">
        <v>16</v>
      </c>
      <c r="G1025" s="28" t="s">
        <v>24</v>
      </c>
      <c r="H1025" s="1">
        <v>0.6</v>
      </c>
      <c r="I1025" s="1">
        <v>8.6999999999999993</v>
      </c>
      <c r="J1025" s="1">
        <v>0.01</v>
      </c>
      <c r="K1025" s="1">
        <v>0.03</v>
      </c>
      <c r="L1025" s="1">
        <v>4.5599999999999996</v>
      </c>
    </row>
    <row r="1026" spans="1:17" x14ac:dyDescent="0.25">
      <c r="A1026" s="31" t="s">
        <v>48</v>
      </c>
      <c r="C1026" s="5">
        <v>41331</v>
      </c>
      <c r="D1026" s="25"/>
      <c r="E1026" s="6" t="s">
        <v>43</v>
      </c>
      <c r="F1026" s="28" t="s">
        <v>16</v>
      </c>
      <c r="G1026" s="28" t="s">
        <v>24</v>
      </c>
      <c r="H1026" s="1">
        <v>1.5</v>
      </c>
      <c r="I1026" s="1">
        <v>15.6</v>
      </c>
      <c r="J1026" s="1">
        <v>0.21</v>
      </c>
      <c r="K1026" s="1">
        <v>0.05</v>
      </c>
      <c r="L1026" s="1">
        <v>12.1</v>
      </c>
    </row>
    <row r="1027" spans="1:17" x14ac:dyDescent="0.25">
      <c r="A1027" s="31" t="s">
        <v>48</v>
      </c>
      <c r="C1027" s="5">
        <v>41339</v>
      </c>
      <c r="D1027" s="25"/>
      <c r="E1027" s="6">
        <v>1</v>
      </c>
      <c r="F1027" s="28" t="s">
        <v>13</v>
      </c>
      <c r="G1027" s="28" t="s">
        <v>14</v>
      </c>
      <c r="H1027" s="1">
        <v>0</v>
      </c>
      <c r="I1027" s="1" t="s">
        <v>107</v>
      </c>
      <c r="J1027" s="1" t="s">
        <v>107</v>
      </c>
      <c r="K1027" s="1" t="s">
        <v>107</v>
      </c>
      <c r="L1027" s="1" t="s">
        <v>107</v>
      </c>
      <c r="Q1027" s="12" t="s">
        <v>58</v>
      </c>
    </row>
    <row r="1028" spans="1:17" x14ac:dyDescent="0.25">
      <c r="A1028" s="31" t="s">
        <v>48</v>
      </c>
      <c r="C1028" s="5">
        <v>41339</v>
      </c>
      <c r="D1028" s="25"/>
      <c r="E1028" s="6">
        <v>2</v>
      </c>
      <c r="F1028" s="28" t="s">
        <v>13</v>
      </c>
      <c r="G1028" s="28" t="s">
        <v>14</v>
      </c>
      <c r="H1028" s="1">
        <v>0</v>
      </c>
      <c r="I1028" s="1" t="s">
        <v>107</v>
      </c>
      <c r="J1028" s="1" t="s">
        <v>107</v>
      </c>
      <c r="K1028" s="1" t="s">
        <v>107</v>
      </c>
      <c r="L1028" s="1" t="s">
        <v>107</v>
      </c>
      <c r="Q1028" s="12" t="s">
        <v>58</v>
      </c>
    </row>
    <row r="1029" spans="1:17" x14ac:dyDescent="0.25">
      <c r="A1029" s="31" t="s">
        <v>48</v>
      </c>
      <c r="C1029" s="5">
        <v>41339</v>
      </c>
      <c r="D1029" s="25"/>
      <c r="E1029" s="6">
        <v>3</v>
      </c>
      <c r="F1029" s="28" t="s">
        <v>13</v>
      </c>
      <c r="G1029" s="28" t="s">
        <v>14</v>
      </c>
      <c r="H1029" s="1">
        <v>2.9</v>
      </c>
      <c r="I1029" s="1">
        <v>8</v>
      </c>
      <c r="J1029" s="1">
        <v>1.04</v>
      </c>
      <c r="K1029" s="1">
        <v>17.899999999999999</v>
      </c>
      <c r="L1029" s="1">
        <v>1.22</v>
      </c>
    </row>
    <row r="1030" spans="1:17" x14ac:dyDescent="0.25">
      <c r="A1030" s="31" t="s">
        <v>48</v>
      </c>
      <c r="C1030" s="5">
        <v>41339</v>
      </c>
      <c r="D1030" s="25"/>
      <c r="E1030" s="6">
        <v>4</v>
      </c>
      <c r="F1030" s="28" t="s">
        <v>15</v>
      </c>
      <c r="G1030" s="28" t="s">
        <v>14</v>
      </c>
      <c r="H1030" s="1">
        <v>0</v>
      </c>
      <c r="I1030" s="1" t="s">
        <v>107</v>
      </c>
      <c r="J1030" s="1" t="s">
        <v>107</v>
      </c>
      <c r="K1030" s="1" t="s">
        <v>107</v>
      </c>
      <c r="L1030" s="1" t="s">
        <v>107</v>
      </c>
      <c r="Q1030" s="12" t="s">
        <v>58</v>
      </c>
    </row>
    <row r="1031" spans="1:17" x14ac:dyDescent="0.25">
      <c r="A1031" s="31" t="s">
        <v>48</v>
      </c>
      <c r="C1031" s="5">
        <v>41339</v>
      </c>
      <c r="D1031" s="25"/>
      <c r="E1031" s="6">
        <v>5</v>
      </c>
      <c r="F1031" s="28" t="s">
        <v>15</v>
      </c>
      <c r="G1031" s="28" t="s">
        <v>14</v>
      </c>
      <c r="H1031" s="1">
        <v>0</v>
      </c>
      <c r="I1031" s="1" t="s">
        <v>107</v>
      </c>
      <c r="J1031" s="1" t="s">
        <v>107</v>
      </c>
      <c r="K1031" s="1" t="s">
        <v>107</v>
      </c>
      <c r="L1031" s="1" t="s">
        <v>107</v>
      </c>
      <c r="Q1031" s="12" t="s">
        <v>58</v>
      </c>
    </row>
    <row r="1032" spans="1:17" x14ac:dyDescent="0.25">
      <c r="A1032" s="31" t="s">
        <v>48</v>
      </c>
      <c r="C1032" s="5">
        <v>41339</v>
      </c>
      <c r="D1032" s="25"/>
      <c r="E1032" s="6">
        <v>6</v>
      </c>
      <c r="F1032" s="28" t="s">
        <v>17</v>
      </c>
      <c r="G1032" s="28" t="s">
        <v>14</v>
      </c>
      <c r="H1032" s="1">
        <v>0</v>
      </c>
      <c r="I1032" s="1" t="s">
        <v>107</v>
      </c>
      <c r="J1032" s="1" t="s">
        <v>107</v>
      </c>
      <c r="K1032" s="1" t="s">
        <v>107</v>
      </c>
      <c r="L1032" s="1" t="s">
        <v>107</v>
      </c>
      <c r="Q1032" s="12" t="s">
        <v>58</v>
      </c>
    </row>
    <row r="1033" spans="1:17" x14ac:dyDescent="0.25">
      <c r="A1033" s="31" t="s">
        <v>48</v>
      </c>
      <c r="C1033" s="5">
        <v>41339</v>
      </c>
      <c r="D1033" s="25"/>
      <c r="E1033" s="6">
        <v>7</v>
      </c>
      <c r="F1033" s="28" t="s">
        <v>17</v>
      </c>
      <c r="G1033" s="28" t="s">
        <v>14</v>
      </c>
      <c r="H1033" s="1">
        <v>0</v>
      </c>
      <c r="I1033" s="1" t="s">
        <v>107</v>
      </c>
      <c r="J1033" s="1" t="s">
        <v>107</v>
      </c>
      <c r="K1033" s="1" t="s">
        <v>107</v>
      </c>
      <c r="L1033" s="1" t="s">
        <v>107</v>
      </c>
      <c r="Q1033" s="12" t="s">
        <v>58</v>
      </c>
    </row>
    <row r="1034" spans="1:17" x14ac:dyDescent="0.25">
      <c r="A1034" s="31" t="s">
        <v>48</v>
      </c>
      <c r="C1034" s="5">
        <v>41339</v>
      </c>
      <c r="D1034" s="25"/>
      <c r="E1034" s="6">
        <v>8</v>
      </c>
      <c r="F1034" s="28" t="s">
        <v>17</v>
      </c>
      <c r="G1034" s="28" t="s">
        <v>14</v>
      </c>
      <c r="H1034" s="1">
        <v>0</v>
      </c>
      <c r="I1034" s="1" t="s">
        <v>107</v>
      </c>
      <c r="J1034" s="1" t="s">
        <v>107</v>
      </c>
      <c r="K1034" s="1" t="s">
        <v>107</v>
      </c>
      <c r="L1034" s="1" t="s">
        <v>107</v>
      </c>
      <c r="Q1034" s="12" t="s">
        <v>58</v>
      </c>
    </row>
    <row r="1035" spans="1:17" x14ac:dyDescent="0.25">
      <c r="A1035" s="31" t="s">
        <v>48</v>
      </c>
      <c r="C1035" s="5">
        <v>41339</v>
      </c>
      <c r="D1035" s="25"/>
      <c r="E1035" s="6">
        <v>9</v>
      </c>
      <c r="F1035" s="28" t="s">
        <v>18</v>
      </c>
      <c r="G1035" s="28" t="s">
        <v>14</v>
      </c>
      <c r="H1035" s="1">
        <v>0</v>
      </c>
      <c r="I1035" s="1" t="s">
        <v>107</v>
      </c>
      <c r="J1035" s="1" t="s">
        <v>107</v>
      </c>
      <c r="K1035" s="1" t="s">
        <v>107</v>
      </c>
      <c r="L1035" s="1" t="s">
        <v>107</v>
      </c>
      <c r="Q1035" s="12" t="s">
        <v>58</v>
      </c>
    </row>
    <row r="1036" spans="1:17" x14ac:dyDescent="0.25">
      <c r="A1036" s="31" t="s">
        <v>48</v>
      </c>
      <c r="C1036" s="5">
        <v>41339</v>
      </c>
      <c r="D1036" s="25"/>
      <c r="E1036" s="6">
        <v>10</v>
      </c>
      <c r="F1036" s="28" t="s">
        <v>18</v>
      </c>
      <c r="G1036" s="28" t="s">
        <v>14</v>
      </c>
      <c r="H1036" s="1">
        <v>0</v>
      </c>
      <c r="I1036" s="1" t="s">
        <v>107</v>
      </c>
      <c r="J1036" s="1" t="s">
        <v>107</v>
      </c>
      <c r="K1036" s="1" t="s">
        <v>107</v>
      </c>
      <c r="L1036" s="1" t="s">
        <v>107</v>
      </c>
      <c r="Q1036" s="12" t="s">
        <v>58</v>
      </c>
    </row>
    <row r="1037" spans="1:17" x14ac:dyDescent="0.25">
      <c r="A1037" s="31" t="s">
        <v>48</v>
      </c>
      <c r="C1037" s="5">
        <v>41339</v>
      </c>
      <c r="D1037" s="25"/>
      <c r="E1037" s="6">
        <v>11</v>
      </c>
      <c r="F1037" s="28" t="s">
        <v>18</v>
      </c>
      <c r="G1037" s="28" t="s">
        <v>14</v>
      </c>
      <c r="H1037" s="1">
        <v>0</v>
      </c>
      <c r="I1037" s="1" t="s">
        <v>107</v>
      </c>
      <c r="J1037" s="1" t="s">
        <v>107</v>
      </c>
      <c r="K1037" s="1" t="s">
        <v>107</v>
      </c>
      <c r="L1037" s="1" t="s">
        <v>107</v>
      </c>
      <c r="Q1037" s="12" t="s">
        <v>58</v>
      </c>
    </row>
    <row r="1038" spans="1:17" x14ac:dyDescent="0.25">
      <c r="A1038" s="31" t="s">
        <v>48</v>
      </c>
      <c r="C1038" s="5">
        <v>41339</v>
      </c>
      <c r="D1038" s="25"/>
      <c r="E1038" s="6">
        <v>12</v>
      </c>
      <c r="F1038" s="28" t="s">
        <v>19</v>
      </c>
      <c r="G1038" s="28" t="s">
        <v>14</v>
      </c>
      <c r="H1038" s="1">
        <v>0</v>
      </c>
      <c r="I1038" s="1" t="s">
        <v>107</v>
      </c>
      <c r="J1038" s="1" t="s">
        <v>107</v>
      </c>
      <c r="K1038" s="1" t="s">
        <v>107</v>
      </c>
      <c r="L1038" s="1" t="s">
        <v>107</v>
      </c>
      <c r="Q1038" s="12" t="s">
        <v>58</v>
      </c>
    </row>
    <row r="1039" spans="1:17" x14ac:dyDescent="0.25">
      <c r="A1039" s="31" t="s">
        <v>48</v>
      </c>
      <c r="C1039" s="5">
        <v>41339</v>
      </c>
      <c r="D1039" s="25"/>
      <c r="E1039" s="6">
        <v>13</v>
      </c>
      <c r="F1039" s="28" t="s">
        <v>19</v>
      </c>
      <c r="G1039" s="28" t="s">
        <v>14</v>
      </c>
      <c r="H1039" s="1">
        <v>0</v>
      </c>
      <c r="I1039" s="1" t="s">
        <v>107</v>
      </c>
      <c r="J1039" s="1" t="s">
        <v>107</v>
      </c>
      <c r="K1039" s="1" t="s">
        <v>107</v>
      </c>
      <c r="L1039" s="1" t="s">
        <v>107</v>
      </c>
      <c r="Q1039" s="12" t="s">
        <v>58</v>
      </c>
    </row>
    <row r="1040" spans="1:17" x14ac:dyDescent="0.25">
      <c r="A1040" s="31" t="s">
        <v>48</v>
      </c>
      <c r="C1040" s="5">
        <v>41339</v>
      </c>
      <c r="D1040" s="25"/>
      <c r="E1040" s="6">
        <v>14</v>
      </c>
      <c r="F1040" s="28" t="s">
        <v>19</v>
      </c>
      <c r="G1040" s="28" t="s">
        <v>14</v>
      </c>
      <c r="H1040" s="1">
        <v>0</v>
      </c>
      <c r="I1040" s="1" t="s">
        <v>107</v>
      </c>
      <c r="J1040" s="1" t="s">
        <v>107</v>
      </c>
      <c r="K1040" s="1" t="s">
        <v>107</v>
      </c>
      <c r="L1040" s="1" t="s">
        <v>107</v>
      </c>
      <c r="Q1040" s="12" t="s">
        <v>58</v>
      </c>
    </row>
    <row r="1041" spans="1:17" x14ac:dyDescent="0.25">
      <c r="A1041" s="31" t="s">
        <v>48</v>
      </c>
      <c r="C1041" s="5">
        <v>41339</v>
      </c>
      <c r="D1041" s="25"/>
      <c r="E1041" s="6">
        <v>15</v>
      </c>
      <c r="F1041" s="28" t="s">
        <v>20</v>
      </c>
      <c r="G1041" s="28" t="s">
        <v>14</v>
      </c>
      <c r="H1041" s="1">
        <v>0</v>
      </c>
      <c r="I1041" s="1" t="s">
        <v>107</v>
      </c>
      <c r="J1041" s="1" t="s">
        <v>107</v>
      </c>
      <c r="K1041" s="1" t="s">
        <v>107</v>
      </c>
      <c r="L1041" s="1" t="s">
        <v>107</v>
      </c>
      <c r="Q1041" s="12" t="s">
        <v>58</v>
      </c>
    </row>
    <row r="1042" spans="1:17" x14ac:dyDescent="0.25">
      <c r="A1042" s="31" t="s">
        <v>48</v>
      </c>
      <c r="C1042" s="5">
        <v>41339</v>
      </c>
      <c r="D1042" s="25"/>
      <c r="E1042" s="6">
        <v>16</v>
      </c>
      <c r="F1042" s="28" t="s">
        <v>20</v>
      </c>
      <c r="G1042" s="28" t="s">
        <v>14</v>
      </c>
      <c r="H1042" s="1">
        <v>0</v>
      </c>
      <c r="I1042" s="1" t="s">
        <v>107</v>
      </c>
      <c r="J1042" s="1" t="s">
        <v>107</v>
      </c>
      <c r="K1042" s="1" t="s">
        <v>107</v>
      </c>
      <c r="L1042" s="1" t="s">
        <v>107</v>
      </c>
      <c r="Q1042" s="12" t="s">
        <v>58</v>
      </c>
    </row>
    <row r="1043" spans="1:17" x14ac:dyDescent="0.25">
      <c r="A1043" s="31" t="s">
        <v>48</v>
      </c>
      <c r="C1043" s="5">
        <v>41339</v>
      </c>
      <c r="D1043" s="25"/>
      <c r="E1043" s="6">
        <v>17</v>
      </c>
      <c r="F1043" s="28" t="s">
        <v>20</v>
      </c>
      <c r="G1043" s="28" t="s">
        <v>14</v>
      </c>
      <c r="H1043" s="1">
        <v>0</v>
      </c>
      <c r="I1043" s="1" t="s">
        <v>107</v>
      </c>
      <c r="J1043" s="1" t="s">
        <v>107</v>
      </c>
      <c r="K1043" s="1" t="s">
        <v>107</v>
      </c>
      <c r="L1043" s="1" t="s">
        <v>107</v>
      </c>
      <c r="Q1043" s="12" t="s">
        <v>58</v>
      </c>
    </row>
    <row r="1044" spans="1:17" x14ac:dyDescent="0.25">
      <c r="A1044" s="31" t="s">
        <v>48</v>
      </c>
      <c r="C1044" s="5">
        <v>41339</v>
      </c>
      <c r="D1044" s="25"/>
      <c r="E1044" s="6">
        <v>18</v>
      </c>
      <c r="F1044" s="28" t="s">
        <v>20</v>
      </c>
      <c r="G1044" s="28" t="s">
        <v>14</v>
      </c>
      <c r="H1044" s="1">
        <v>0</v>
      </c>
      <c r="I1044" s="1" t="s">
        <v>107</v>
      </c>
      <c r="J1044" s="1" t="s">
        <v>107</v>
      </c>
      <c r="K1044" s="1" t="s">
        <v>107</v>
      </c>
      <c r="L1044" s="1" t="s">
        <v>107</v>
      </c>
      <c r="Q1044" s="12" t="s">
        <v>58</v>
      </c>
    </row>
    <row r="1045" spans="1:17" x14ac:dyDescent="0.25">
      <c r="A1045" s="31" t="s">
        <v>48</v>
      </c>
      <c r="C1045" s="5">
        <v>41339</v>
      </c>
      <c r="D1045" s="25"/>
      <c r="E1045" s="6">
        <v>19</v>
      </c>
      <c r="F1045" s="28" t="s">
        <v>20</v>
      </c>
      <c r="G1045" s="28" t="s">
        <v>14</v>
      </c>
      <c r="H1045" s="1">
        <v>0</v>
      </c>
      <c r="I1045" s="1" t="s">
        <v>107</v>
      </c>
      <c r="J1045" s="1" t="s">
        <v>107</v>
      </c>
      <c r="K1045" s="1" t="s">
        <v>107</v>
      </c>
      <c r="L1045" s="1" t="s">
        <v>107</v>
      </c>
      <c r="Q1045" s="12" t="s">
        <v>58</v>
      </c>
    </row>
    <row r="1046" spans="1:17" x14ac:dyDescent="0.25">
      <c r="A1046" s="31" t="s">
        <v>48</v>
      </c>
      <c r="C1046" s="5">
        <v>41339</v>
      </c>
      <c r="D1046" s="25"/>
      <c r="E1046" s="6">
        <v>20</v>
      </c>
      <c r="F1046" s="28" t="s">
        <v>20</v>
      </c>
      <c r="G1046" s="28" t="s">
        <v>14</v>
      </c>
      <c r="H1046" s="1">
        <v>0</v>
      </c>
      <c r="I1046" s="1" t="s">
        <v>107</v>
      </c>
      <c r="J1046" s="1" t="s">
        <v>107</v>
      </c>
      <c r="K1046" s="1" t="s">
        <v>107</v>
      </c>
      <c r="L1046" s="1" t="s">
        <v>107</v>
      </c>
      <c r="Q1046" s="12" t="s">
        <v>58</v>
      </c>
    </row>
    <row r="1047" spans="1:17" x14ac:dyDescent="0.25">
      <c r="A1047" s="31" t="s">
        <v>48</v>
      </c>
      <c r="C1047" s="5">
        <v>41345</v>
      </c>
      <c r="D1047" s="25"/>
      <c r="E1047" s="6" t="s">
        <v>21</v>
      </c>
      <c r="F1047" s="28" t="s">
        <v>17</v>
      </c>
      <c r="G1047" s="28" t="s">
        <v>24</v>
      </c>
      <c r="H1047" s="1">
        <v>0</v>
      </c>
      <c r="I1047" s="1" t="s">
        <v>107</v>
      </c>
      <c r="J1047" s="1" t="s">
        <v>107</v>
      </c>
      <c r="K1047" s="1" t="s">
        <v>107</v>
      </c>
      <c r="L1047" s="1" t="s">
        <v>107</v>
      </c>
      <c r="Q1047" s="12" t="s">
        <v>58</v>
      </c>
    </row>
    <row r="1048" spans="1:17" x14ac:dyDescent="0.25">
      <c r="A1048" s="31" t="s">
        <v>48</v>
      </c>
      <c r="C1048" s="5">
        <v>41345</v>
      </c>
      <c r="D1048" s="25"/>
      <c r="E1048" s="6" t="s">
        <v>22</v>
      </c>
      <c r="F1048" s="28" t="s">
        <v>17</v>
      </c>
      <c r="G1048" s="28" t="s">
        <v>24</v>
      </c>
      <c r="H1048" s="1">
        <v>0</v>
      </c>
      <c r="I1048" s="1" t="s">
        <v>107</v>
      </c>
      <c r="J1048" s="1" t="s">
        <v>107</v>
      </c>
      <c r="K1048" s="1" t="s">
        <v>107</v>
      </c>
      <c r="L1048" s="1" t="s">
        <v>107</v>
      </c>
      <c r="Q1048" s="12" t="s">
        <v>58</v>
      </c>
    </row>
    <row r="1049" spans="1:17" x14ac:dyDescent="0.25">
      <c r="A1049" s="31" t="s">
        <v>48</v>
      </c>
      <c r="C1049" s="5">
        <v>41345</v>
      </c>
      <c r="D1049" s="25"/>
      <c r="E1049" s="6" t="s">
        <v>23</v>
      </c>
      <c r="F1049" s="28" t="s">
        <v>17</v>
      </c>
      <c r="G1049" s="28" t="s">
        <v>24</v>
      </c>
      <c r="H1049" s="1">
        <v>0</v>
      </c>
      <c r="I1049" s="1" t="s">
        <v>107</v>
      </c>
      <c r="J1049" s="1" t="s">
        <v>107</v>
      </c>
      <c r="K1049" s="1" t="s">
        <v>107</v>
      </c>
      <c r="L1049" s="1" t="s">
        <v>107</v>
      </c>
      <c r="Q1049" s="12" t="s">
        <v>58</v>
      </c>
    </row>
    <row r="1050" spans="1:17" x14ac:dyDescent="0.25">
      <c r="A1050" s="31" t="s">
        <v>48</v>
      </c>
      <c r="C1050" s="5">
        <v>41345</v>
      </c>
      <c r="D1050" s="25"/>
      <c r="E1050" s="6" t="s">
        <v>25</v>
      </c>
      <c r="F1050" s="28" t="s">
        <v>25</v>
      </c>
      <c r="G1050" s="28" t="s">
        <v>24</v>
      </c>
      <c r="H1050" s="1">
        <v>0</v>
      </c>
      <c r="I1050" s="1" t="s">
        <v>107</v>
      </c>
      <c r="J1050" s="1" t="s">
        <v>107</v>
      </c>
      <c r="K1050" s="1" t="s">
        <v>107</v>
      </c>
      <c r="L1050" s="1" t="s">
        <v>107</v>
      </c>
      <c r="Q1050" s="12" t="s">
        <v>58</v>
      </c>
    </row>
    <row r="1051" spans="1:17" x14ac:dyDescent="0.25">
      <c r="A1051" s="31" t="s">
        <v>48</v>
      </c>
      <c r="C1051" s="5">
        <v>41345</v>
      </c>
      <c r="D1051" s="25"/>
      <c r="E1051" s="6" t="s">
        <v>26</v>
      </c>
      <c r="F1051" s="28" t="s">
        <v>25</v>
      </c>
      <c r="G1051" s="28" t="s">
        <v>24</v>
      </c>
      <c r="H1051" s="1">
        <v>0</v>
      </c>
      <c r="I1051" s="1" t="s">
        <v>107</v>
      </c>
      <c r="J1051" s="1" t="s">
        <v>107</v>
      </c>
      <c r="K1051" s="1" t="s">
        <v>107</v>
      </c>
      <c r="L1051" s="1" t="s">
        <v>107</v>
      </c>
      <c r="Q1051" s="12" t="s">
        <v>58</v>
      </c>
    </row>
    <row r="1052" spans="1:17" x14ac:dyDescent="0.25">
      <c r="A1052" s="31" t="s">
        <v>48</v>
      </c>
      <c r="C1052" s="5">
        <v>41345</v>
      </c>
      <c r="D1052" s="25"/>
      <c r="E1052" s="6" t="s">
        <v>27</v>
      </c>
      <c r="F1052" s="28" t="s">
        <v>25</v>
      </c>
      <c r="G1052" s="28" t="s">
        <v>24</v>
      </c>
      <c r="H1052" s="1">
        <v>12.5</v>
      </c>
      <c r="I1052" s="1">
        <v>7.5</v>
      </c>
      <c r="J1052" s="1">
        <v>0.04</v>
      </c>
      <c r="K1052" s="1">
        <v>27.8</v>
      </c>
      <c r="L1052" s="1">
        <v>0.75</v>
      </c>
    </row>
    <row r="1053" spans="1:17" x14ac:dyDescent="0.25">
      <c r="A1053" s="31" t="s">
        <v>48</v>
      </c>
      <c r="C1053" s="5">
        <v>41345</v>
      </c>
      <c r="D1053" s="25"/>
      <c r="E1053" s="6" t="s">
        <v>28</v>
      </c>
      <c r="F1053" s="28" t="s">
        <v>29</v>
      </c>
      <c r="G1053" s="28" t="s">
        <v>24</v>
      </c>
      <c r="H1053" s="1">
        <v>0</v>
      </c>
      <c r="I1053" s="1" t="s">
        <v>107</v>
      </c>
      <c r="J1053" s="1" t="s">
        <v>107</v>
      </c>
      <c r="K1053" s="1" t="s">
        <v>107</v>
      </c>
      <c r="L1053" s="1" t="s">
        <v>107</v>
      </c>
      <c r="Q1053" s="12" t="s">
        <v>58</v>
      </c>
    </row>
    <row r="1054" spans="1:17" x14ac:dyDescent="0.25">
      <c r="A1054" s="31" t="s">
        <v>48</v>
      </c>
      <c r="C1054" s="5">
        <v>41345</v>
      </c>
      <c r="D1054" s="25"/>
      <c r="E1054" s="6" t="s">
        <v>29</v>
      </c>
      <c r="F1054" s="28" t="s">
        <v>29</v>
      </c>
      <c r="G1054" s="28" t="s">
        <v>24</v>
      </c>
      <c r="H1054" s="1">
        <v>0</v>
      </c>
      <c r="I1054" s="1" t="s">
        <v>107</v>
      </c>
      <c r="J1054" s="1" t="s">
        <v>107</v>
      </c>
      <c r="K1054" s="1" t="s">
        <v>107</v>
      </c>
      <c r="L1054" s="1" t="s">
        <v>107</v>
      </c>
      <c r="Q1054" s="12" t="s">
        <v>58</v>
      </c>
    </row>
    <row r="1055" spans="1:17" x14ac:dyDescent="0.25">
      <c r="A1055" s="31" t="s">
        <v>48</v>
      </c>
      <c r="C1055" s="5">
        <v>41345</v>
      </c>
      <c r="D1055" s="25"/>
      <c r="E1055" s="6" t="s">
        <v>30</v>
      </c>
      <c r="F1055" s="28" t="s">
        <v>29</v>
      </c>
      <c r="G1055" s="28" t="s">
        <v>24</v>
      </c>
      <c r="H1055" s="1">
        <v>0</v>
      </c>
      <c r="I1055" s="1" t="s">
        <v>107</v>
      </c>
      <c r="J1055" s="1" t="s">
        <v>107</v>
      </c>
      <c r="K1055" s="1" t="s">
        <v>107</v>
      </c>
      <c r="L1055" s="1" t="s">
        <v>107</v>
      </c>
      <c r="Q1055" s="12" t="s">
        <v>58</v>
      </c>
    </row>
    <row r="1056" spans="1:17" x14ac:dyDescent="0.25">
      <c r="A1056" s="31" t="s">
        <v>48</v>
      </c>
      <c r="C1056" s="5">
        <v>41345</v>
      </c>
      <c r="D1056" s="25"/>
      <c r="E1056" s="6" t="s">
        <v>31</v>
      </c>
      <c r="F1056" s="28" t="s">
        <v>19</v>
      </c>
      <c r="G1056" s="28" t="s">
        <v>24</v>
      </c>
      <c r="H1056" s="1">
        <v>0</v>
      </c>
      <c r="I1056" s="1" t="s">
        <v>107</v>
      </c>
      <c r="J1056" s="1" t="s">
        <v>107</v>
      </c>
      <c r="K1056" s="1" t="s">
        <v>107</v>
      </c>
      <c r="L1056" s="1" t="s">
        <v>107</v>
      </c>
      <c r="Q1056" s="12" t="s">
        <v>58</v>
      </c>
    </row>
    <row r="1057" spans="1:17" x14ac:dyDescent="0.25">
      <c r="A1057" s="31" t="s">
        <v>48</v>
      </c>
      <c r="C1057" s="5">
        <v>41345</v>
      </c>
      <c r="D1057" s="25"/>
      <c r="E1057" s="6" t="s">
        <v>32</v>
      </c>
      <c r="F1057" s="28" t="s">
        <v>19</v>
      </c>
      <c r="G1057" s="28" t="s">
        <v>24</v>
      </c>
      <c r="H1057" s="1">
        <v>0</v>
      </c>
      <c r="I1057" s="1" t="s">
        <v>107</v>
      </c>
      <c r="J1057" s="1" t="s">
        <v>107</v>
      </c>
      <c r="K1057" s="1" t="s">
        <v>107</v>
      </c>
      <c r="L1057" s="1" t="s">
        <v>107</v>
      </c>
      <c r="Q1057" s="12" t="s">
        <v>58</v>
      </c>
    </row>
    <row r="1058" spans="1:17" x14ac:dyDescent="0.25">
      <c r="A1058" s="31" t="s">
        <v>48</v>
      </c>
      <c r="C1058" s="5">
        <v>41345</v>
      </c>
      <c r="D1058" s="25"/>
      <c r="E1058" s="6" t="s">
        <v>33</v>
      </c>
      <c r="F1058" s="28" t="s">
        <v>19</v>
      </c>
      <c r="G1058" s="28" t="s">
        <v>24</v>
      </c>
      <c r="H1058" s="1">
        <v>0</v>
      </c>
      <c r="I1058" s="1" t="s">
        <v>107</v>
      </c>
      <c r="J1058" s="1" t="s">
        <v>107</v>
      </c>
      <c r="K1058" s="1" t="s">
        <v>107</v>
      </c>
      <c r="L1058" s="1" t="s">
        <v>107</v>
      </c>
      <c r="Q1058" s="12" t="s">
        <v>58</v>
      </c>
    </row>
    <row r="1059" spans="1:17" x14ac:dyDescent="0.25">
      <c r="A1059" s="31" t="s">
        <v>48</v>
      </c>
      <c r="C1059" s="5">
        <v>41345</v>
      </c>
      <c r="D1059" s="25"/>
      <c r="E1059" s="6" t="s">
        <v>34</v>
      </c>
      <c r="F1059" s="28" t="s">
        <v>20</v>
      </c>
      <c r="G1059" s="28" t="s">
        <v>24</v>
      </c>
      <c r="H1059" s="1">
        <v>1.9</v>
      </c>
      <c r="I1059" s="1">
        <v>8.4</v>
      </c>
      <c r="J1059" s="1">
        <v>17.600000000000001</v>
      </c>
      <c r="K1059" s="1">
        <v>47.5</v>
      </c>
      <c r="L1059" s="1">
        <v>1.36</v>
      </c>
    </row>
    <row r="1060" spans="1:17" x14ac:dyDescent="0.25">
      <c r="A1060" s="31" t="s">
        <v>48</v>
      </c>
      <c r="C1060" s="5">
        <v>41345</v>
      </c>
      <c r="D1060" s="25"/>
      <c r="E1060" s="6" t="s">
        <v>35</v>
      </c>
      <c r="F1060" s="28" t="s">
        <v>20</v>
      </c>
      <c r="G1060" s="28" t="s">
        <v>24</v>
      </c>
      <c r="H1060" s="1">
        <v>0</v>
      </c>
      <c r="I1060" s="1" t="s">
        <v>107</v>
      </c>
      <c r="J1060" s="1" t="s">
        <v>107</v>
      </c>
      <c r="K1060" s="1" t="s">
        <v>107</v>
      </c>
      <c r="L1060" s="1" t="s">
        <v>107</v>
      </c>
      <c r="Q1060" s="12" t="s">
        <v>58</v>
      </c>
    </row>
    <row r="1061" spans="1:17" x14ac:dyDescent="0.25">
      <c r="A1061" s="31" t="s">
        <v>48</v>
      </c>
      <c r="C1061" s="5">
        <v>41345</v>
      </c>
      <c r="D1061" s="25"/>
      <c r="E1061" s="6" t="s">
        <v>36</v>
      </c>
      <c r="F1061" s="28" t="s">
        <v>20</v>
      </c>
      <c r="G1061" s="28" t="s">
        <v>24</v>
      </c>
      <c r="H1061" s="1">
        <v>0</v>
      </c>
      <c r="I1061" s="1" t="s">
        <v>107</v>
      </c>
      <c r="J1061" s="1" t="s">
        <v>107</v>
      </c>
      <c r="K1061" s="1" t="s">
        <v>107</v>
      </c>
      <c r="L1061" s="1" t="s">
        <v>107</v>
      </c>
      <c r="Q1061" s="12" t="s">
        <v>58</v>
      </c>
    </row>
    <row r="1062" spans="1:17" x14ac:dyDescent="0.25">
      <c r="A1062" s="31" t="s">
        <v>48</v>
      </c>
      <c r="C1062" s="5">
        <v>41345</v>
      </c>
      <c r="D1062" s="25"/>
      <c r="E1062" s="6" t="s">
        <v>37</v>
      </c>
      <c r="F1062" s="28" t="s">
        <v>40</v>
      </c>
      <c r="G1062" s="28" t="s">
        <v>24</v>
      </c>
      <c r="H1062" s="1">
        <v>0</v>
      </c>
      <c r="I1062" s="1" t="s">
        <v>107</v>
      </c>
      <c r="J1062" s="1" t="s">
        <v>107</v>
      </c>
      <c r="K1062" s="1" t="s">
        <v>107</v>
      </c>
      <c r="L1062" s="1" t="s">
        <v>107</v>
      </c>
      <c r="Q1062" s="12" t="s">
        <v>58</v>
      </c>
    </row>
    <row r="1063" spans="1:17" x14ac:dyDescent="0.25">
      <c r="A1063" s="31" t="s">
        <v>48</v>
      </c>
      <c r="C1063" s="5">
        <v>41345</v>
      </c>
      <c r="D1063" s="25"/>
      <c r="E1063" s="6" t="s">
        <v>38</v>
      </c>
      <c r="F1063" s="28" t="s">
        <v>40</v>
      </c>
      <c r="G1063" s="28" t="s">
        <v>24</v>
      </c>
      <c r="H1063" s="1">
        <v>0</v>
      </c>
      <c r="I1063" s="1" t="s">
        <v>107</v>
      </c>
      <c r="J1063" s="1" t="s">
        <v>107</v>
      </c>
      <c r="K1063" s="1" t="s">
        <v>107</v>
      </c>
      <c r="L1063" s="1" t="s">
        <v>107</v>
      </c>
      <c r="Q1063" s="12" t="s">
        <v>58</v>
      </c>
    </row>
    <row r="1064" spans="1:17" x14ac:dyDescent="0.25">
      <c r="A1064" s="31" t="s">
        <v>48</v>
      </c>
      <c r="C1064" s="5">
        <v>41345</v>
      </c>
      <c r="D1064" s="25"/>
      <c r="E1064" s="6" t="s">
        <v>39</v>
      </c>
      <c r="F1064" s="28" t="s">
        <v>40</v>
      </c>
      <c r="G1064" s="28" t="s">
        <v>24</v>
      </c>
      <c r="H1064" s="1">
        <v>0</v>
      </c>
      <c r="I1064" s="1" t="s">
        <v>107</v>
      </c>
      <c r="J1064" s="1" t="s">
        <v>107</v>
      </c>
      <c r="K1064" s="1" t="s">
        <v>107</v>
      </c>
      <c r="L1064" s="1" t="s">
        <v>107</v>
      </c>
      <c r="Q1064" s="12" t="s">
        <v>58</v>
      </c>
    </row>
    <row r="1065" spans="1:17" x14ac:dyDescent="0.25">
      <c r="A1065" s="31" t="s">
        <v>48</v>
      </c>
      <c r="C1065" s="5">
        <v>41345</v>
      </c>
      <c r="D1065" s="25"/>
      <c r="E1065" s="6" t="s">
        <v>41</v>
      </c>
      <c r="F1065" s="28" t="s">
        <v>16</v>
      </c>
      <c r="G1065" s="28" t="s">
        <v>24</v>
      </c>
      <c r="H1065" s="1">
        <v>0</v>
      </c>
      <c r="I1065" s="1" t="s">
        <v>107</v>
      </c>
      <c r="J1065" s="1" t="s">
        <v>107</v>
      </c>
      <c r="K1065" s="1" t="s">
        <v>107</v>
      </c>
      <c r="L1065" s="1" t="s">
        <v>107</v>
      </c>
      <c r="Q1065" s="12" t="s">
        <v>58</v>
      </c>
    </row>
    <row r="1066" spans="1:17" x14ac:dyDescent="0.25">
      <c r="A1066" s="31" t="s">
        <v>48</v>
      </c>
      <c r="C1066" s="5">
        <v>41345</v>
      </c>
      <c r="D1066" s="25"/>
      <c r="E1066" s="6" t="s">
        <v>42</v>
      </c>
      <c r="F1066" s="28" t="s">
        <v>16</v>
      </c>
      <c r="G1066" s="28" t="s">
        <v>24</v>
      </c>
      <c r="H1066" s="1">
        <v>0</v>
      </c>
      <c r="I1066" s="1" t="s">
        <v>107</v>
      </c>
      <c r="J1066" s="1" t="s">
        <v>107</v>
      </c>
      <c r="K1066" s="1" t="s">
        <v>107</v>
      </c>
      <c r="L1066" s="1" t="s">
        <v>107</v>
      </c>
      <c r="Q1066" s="12" t="s">
        <v>58</v>
      </c>
    </row>
    <row r="1067" spans="1:17" x14ac:dyDescent="0.25">
      <c r="A1067" s="31" t="s">
        <v>48</v>
      </c>
      <c r="C1067" s="5">
        <v>41345</v>
      </c>
      <c r="D1067" s="25"/>
      <c r="E1067" s="6" t="s">
        <v>43</v>
      </c>
      <c r="F1067" s="28" t="s">
        <v>16</v>
      </c>
      <c r="G1067" s="28" t="s">
        <v>24</v>
      </c>
      <c r="H1067" s="1">
        <v>0</v>
      </c>
      <c r="I1067" s="1" t="s">
        <v>107</v>
      </c>
      <c r="J1067" s="1" t="s">
        <v>107</v>
      </c>
      <c r="K1067" s="1" t="s">
        <v>107</v>
      </c>
      <c r="L1067" s="1" t="s">
        <v>107</v>
      </c>
      <c r="Q1067" s="12" t="s">
        <v>58</v>
      </c>
    </row>
    <row r="1068" spans="1:17" x14ac:dyDescent="0.25">
      <c r="A1068" s="31" t="s">
        <v>48</v>
      </c>
      <c r="C1068" s="5">
        <v>41353</v>
      </c>
      <c r="D1068" s="25"/>
      <c r="E1068" s="6">
        <v>1</v>
      </c>
      <c r="F1068" s="28" t="s">
        <v>13</v>
      </c>
      <c r="G1068" s="28" t="s">
        <v>14</v>
      </c>
      <c r="H1068" s="1">
        <v>0</v>
      </c>
      <c r="I1068" s="1" t="s">
        <v>107</v>
      </c>
      <c r="J1068" s="1" t="s">
        <v>107</v>
      </c>
      <c r="K1068" s="1" t="s">
        <v>107</v>
      </c>
      <c r="L1068" s="1" t="s">
        <v>107</v>
      </c>
      <c r="Q1068" s="12" t="s">
        <v>58</v>
      </c>
    </row>
    <row r="1069" spans="1:17" x14ac:dyDescent="0.25">
      <c r="A1069" s="31" t="s">
        <v>48</v>
      </c>
      <c r="C1069" s="5">
        <v>41353</v>
      </c>
      <c r="D1069" s="25"/>
      <c r="E1069" s="6">
        <v>2</v>
      </c>
      <c r="F1069" s="28" t="s">
        <v>13</v>
      </c>
      <c r="G1069" s="28" t="s">
        <v>14</v>
      </c>
      <c r="H1069" s="1">
        <v>0</v>
      </c>
      <c r="I1069" s="1" t="s">
        <v>107</v>
      </c>
      <c r="J1069" s="1" t="s">
        <v>107</v>
      </c>
      <c r="K1069" s="1" t="s">
        <v>107</v>
      </c>
      <c r="L1069" s="1" t="s">
        <v>107</v>
      </c>
      <c r="Q1069" s="12" t="s">
        <v>58</v>
      </c>
    </row>
    <row r="1070" spans="1:17" x14ac:dyDescent="0.25">
      <c r="A1070" s="31" t="s">
        <v>48</v>
      </c>
      <c r="C1070" s="5">
        <v>41353</v>
      </c>
      <c r="D1070" s="25"/>
      <c r="E1070" s="6">
        <v>3</v>
      </c>
      <c r="F1070" s="28" t="s">
        <v>13</v>
      </c>
      <c r="G1070" s="28" t="s">
        <v>14</v>
      </c>
      <c r="H1070" s="1">
        <v>0</v>
      </c>
      <c r="I1070" s="1" t="s">
        <v>107</v>
      </c>
      <c r="J1070" s="1" t="s">
        <v>107</v>
      </c>
      <c r="K1070" s="1" t="s">
        <v>107</v>
      </c>
      <c r="L1070" s="1" t="s">
        <v>107</v>
      </c>
      <c r="Q1070" s="12" t="s">
        <v>58</v>
      </c>
    </row>
    <row r="1071" spans="1:17" x14ac:dyDescent="0.25">
      <c r="A1071" s="31" t="s">
        <v>48</v>
      </c>
      <c r="C1071" s="5">
        <v>41353</v>
      </c>
      <c r="D1071" s="25"/>
      <c r="E1071" s="6">
        <v>4</v>
      </c>
      <c r="F1071" s="28" t="s">
        <v>15</v>
      </c>
      <c r="G1071" s="28" t="s">
        <v>14</v>
      </c>
      <c r="H1071" s="1">
        <v>0</v>
      </c>
      <c r="I1071" s="1" t="s">
        <v>107</v>
      </c>
      <c r="J1071" s="1" t="s">
        <v>107</v>
      </c>
      <c r="K1071" s="1" t="s">
        <v>107</v>
      </c>
      <c r="L1071" s="1" t="s">
        <v>107</v>
      </c>
      <c r="Q1071" s="12" t="s">
        <v>58</v>
      </c>
    </row>
    <row r="1072" spans="1:17" x14ac:dyDescent="0.25">
      <c r="A1072" s="31" t="s">
        <v>48</v>
      </c>
      <c r="C1072" s="5">
        <v>41353</v>
      </c>
      <c r="D1072" s="25"/>
      <c r="E1072" s="6">
        <v>5</v>
      </c>
      <c r="F1072" s="28" t="s">
        <v>15</v>
      </c>
      <c r="G1072" s="28" t="s">
        <v>14</v>
      </c>
      <c r="H1072" s="1">
        <v>0</v>
      </c>
      <c r="I1072" s="1" t="s">
        <v>107</v>
      </c>
      <c r="J1072" s="1" t="s">
        <v>107</v>
      </c>
      <c r="K1072" s="1" t="s">
        <v>107</v>
      </c>
      <c r="L1072" s="1" t="s">
        <v>107</v>
      </c>
      <c r="Q1072" s="12" t="s">
        <v>58</v>
      </c>
    </row>
    <row r="1073" spans="1:17" x14ac:dyDescent="0.25">
      <c r="A1073" s="31" t="s">
        <v>48</v>
      </c>
      <c r="C1073" s="5">
        <v>41353</v>
      </c>
      <c r="D1073" s="25"/>
      <c r="E1073" s="6">
        <v>6</v>
      </c>
      <c r="F1073" s="28" t="s">
        <v>17</v>
      </c>
      <c r="G1073" s="28" t="s">
        <v>14</v>
      </c>
      <c r="H1073" s="1">
        <v>0</v>
      </c>
      <c r="I1073" s="1" t="s">
        <v>107</v>
      </c>
      <c r="J1073" s="1" t="s">
        <v>107</v>
      </c>
      <c r="K1073" s="1" t="s">
        <v>107</v>
      </c>
      <c r="L1073" s="1" t="s">
        <v>107</v>
      </c>
      <c r="Q1073" s="12" t="s">
        <v>58</v>
      </c>
    </row>
    <row r="1074" spans="1:17" x14ac:dyDescent="0.25">
      <c r="A1074" s="31" t="s">
        <v>48</v>
      </c>
      <c r="C1074" s="5">
        <v>41353</v>
      </c>
      <c r="D1074" s="25"/>
      <c r="E1074" s="6">
        <v>7</v>
      </c>
      <c r="F1074" s="28" t="s">
        <v>17</v>
      </c>
      <c r="G1074" s="28" t="s">
        <v>14</v>
      </c>
      <c r="H1074" s="1">
        <v>0</v>
      </c>
      <c r="I1074" s="1" t="s">
        <v>107</v>
      </c>
      <c r="J1074" s="1" t="s">
        <v>107</v>
      </c>
      <c r="K1074" s="1" t="s">
        <v>107</v>
      </c>
      <c r="L1074" s="1" t="s">
        <v>107</v>
      </c>
      <c r="Q1074" s="12" t="s">
        <v>58</v>
      </c>
    </row>
    <row r="1075" spans="1:17" x14ac:dyDescent="0.25">
      <c r="A1075" s="31" t="s">
        <v>48</v>
      </c>
      <c r="C1075" s="5">
        <v>41353</v>
      </c>
      <c r="D1075" s="25"/>
      <c r="E1075" s="6">
        <v>8</v>
      </c>
      <c r="F1075" s="28" t="s">
        <v>17</v>
      </c>
      <c r="G1075" s="28" t="s">
        <v>14</v>
      </c>
      <c r="H1075" s="1">
        <v>0</v>
      </c>
      <c r="I1075" s="1" t="s">
        <v>107</v>
      </c>
      <c r="J1075" s="1" t="s">
        <v>107</v>
      </c>
      <c r="K1075" s="1" t="s">
        <v>107</v>
      </c>
      <c r="L1075" s="1" t="s">
        <v>107</v>
      </c>
      <c r="Q1075" s="12" t="s">
        <v>58</v>
      </c>
    </row>
    <row r="1076" spans="1:17" x14ac:dyDescent="0.25">
      <c r="A1076" s="31" t="s">
        <v>48</v>
      </c>
      <c r="C1076" s="5">
        <v>41353</v>
      </c>
      <c r="D1076" s="25"/>
      <c r="E1076" s="6">
        <v>9</v>
      </c>
      <c r="F1076" s="28" t="s">
        <v>18</v>
      </c>
      <c r="G1076" s="28" t="s">
        <v>14</v>
      </c>
      <c r="H1076" s="1">
        <v>0</v>
      </c>
      <c r="I1076" s="1" t="s">
        <v>107</v>
      </c>
      <c r="J1076" s="1" t="s">
        <v>107</v>
      </c>
      <c r="K1076" s="1" t="s">
        <v>107</v>
      </c>
      <c r="L1076" s="1" t="s">
        <v>107</v>
      </c>
      <c r="Q1076" s="12" t="s">
        <v>58</v>
      </c>
    </row>
    <row r="1077" spans="1:17" x14ac:dyDescent="0.25">
      <c r="A1077" s="31" t="s">
        <v>48</v>
      </c>
      <c r="C1077" s="5">
        <v>41353</v>
      </c>
      <c r="D1077" s="25"/>
      <c r="E1077" s="6">
        <v>10</v>
      </c>
      <c r="F1077" s="28" t="s">
        <v>18</v>
      </c>
      <c r="G1077" s="28" t="s">
        <v>14</v>
      </c>
      <c r="H1077" s="1">
        <v>0</v>
      </c>
      <c r="I1077" s="1" t="s">
        <v>107</v>
      </c>
      <c r="J1077" s="1" t="s">
        <v>107</v>
      </c>
      <c r="K1077" s="1" t="s">
        <v>107</v>
      </c>
      <c r="L1077" s="1" t="s">
        <v>107</v>
      </c>
      <c r="Q1077" s="12" t="s">
        <v>58</v>
      </c>
    </row>
    <row r="1078" spans="1:17" x14ac:dyDescent="0.25">
      <c r="A1078" s="31" t="s">
        <v>48</v>
      </c>
      <c r="C1078" s="5">
        <v>41353</v>
      </c>
      <c r="D1078" s="25"/>
      <c r="E1078" s="6">
        <v>11</v>
      </c>
      <c r="F1078" s="28" t="s">
        <v>18</v>
      </c>
      <c r="G1078" s="28" t="s">
        <v>14</v>
      </c>
      <c r="H1078" s="1">
        <v>0</v>
      </c>
      <c r="I1078" s="1" t="s">
        <v>107</v>
      </c>
      <c r="J1078" s="1" t="s">
        <v>107</v>
      </c>
      <c r="K1078" s="1" t="s">
        <v>107</v>
      </c>
      <c r="L1078" s="1" t="s">
        <v>107</v>
      </c>
      <c r="Q1078" s="12" t="s">
        <v>58</v>
      </c>
    </row>
    <row r="1079" spans="1:17" x14ac:dyDescent="0.25">
      <c r="A1079" s="31" t="s">
        <v>48</v>
      </c>
      <c r="C1079" s="5">
        <v>41353</v>
      </c>
      <c r="D1079" s="25"/>
      <c r="E1079" s="6">
        <v>12</v>
      </c>
      <c r="F1079" s="28" t="s">
        <v>19</v>
      </c>
      <c r="G1079" s="28" t="s">
        <v>14</v>
      </c>
      <c r="H1079" s="1">
        <v>0</v>
      </c>
      <c r="I1079" s="1" t="s">
        <v>107</v>
      </c>
      <c r="J1079" s="1" t="s">
        <v>107</v>
      </c>
      <c r="K1079" s="1" t="s">
        <v>107</v>
      </c>
      <c r="L1079" s="1" t="s">
        <v>107</v>
      </c>
      <c r="Q1079" s="12" t="s">
        <v>58</v>
      </c>
    </row>
    <row r="1080" spans="1:17" x14ac:dyDescent="0.25">
      <c r="A1080" s="31" t="s">
        <v>48</v>
      </c>
      <c r="C1080" s="5">
        <v>41353</v>
      </c>
      <c r="D1080" s="25"/>
      <c r="E1080" s="6">
        <v>13</v>
      </c>
      <c r="F1080" s="28" t="s">
        <v>19</v>
      </c>
      <c r="G1080" s="28" t="s">
        <v>14</v>
      </c>
      <c r="H1080" s="1">
        <v>0</v>
      </c>
      <c r="I1080" s="1" t="s">
        <v>107</v>
      </c>
      <c r="J1080" s="1" t="s">
        <v>107</v>
      </c>
      <c r="K1080" s="1" t="s">
        <v>107</v>
      </c>
      <c r="L1080" s="1" t="s">
        <v>107</v>
      </c>
      <c r="Q1080" s="12" t="s">
        <v>58</v>
      </c>
    </row>
    <row r="1081" spans="1:17" x14ac:dyDescent="0.25">
      <c r="A1081" s="31" t="s">
        <v>48</v>
      </c>
      <c r="C1081" s="5">
        <v>41353</v>
      </c>
      <c r="D1081" s="25"/>
      <c r="E1081" s="6">
        <v>14</v>
      </c>
      <c r="F1081" s="28" t="s">
        <v>19</v>
      </c>
      <c r="G1081" s="28" t="s">
        <v>14</v>
      </c>
      <c r="H1081" s="1">
        <v>0</v>
      </c>
      <c r="I1081" s="1" t="s">
        <v>107</v>
      </c>
      <c r="J1081" s="1" t="s">
        <v>107</v>
      </c>
      <c r="K1081" s="1" t="s">
        <v>107</v>
      </c>
      <c r="L1081" s="1" t="s">
        <v>107</v>
      </c>
      <c r="Q1081" s="12" t="s">
        <v>58</v>
      </c>
    </row>
    <row r="1082" spans="1:17" x14ac:dyDescent="0.25">
      <c r="A1082" s="31" t="s">
        <v>48</v>
      </c>
      <c r="C1082" s="5">
        <v>41353</v>
      </c>
      <c r="D1082" s="25"/>
      <c r="E1082" s="6">
        <v>15</v>
      </c>
      <c r="F1082" s="28" t="s">
        <v>20</v>
      </c>
      <c r="G1082" s="28" t="s">
        <v>14</v>
      </c>
      <c r="H1082" s="1">
        <v>0</v>
      </c>
      <c r="I1082" s="1" t="s">
        <v>107</v>
      </c>
      <c r="J1082" s="1" t="s">
        <v>107</v>
      </c>
      <c r="K1082" s="1" t="s">
        <v>107</v>
      </c>
      <c r="L1082" s="1" t="s">
        <v>107</v>
      </c>
      <c r="Q1082" s="12" t="s">
        <v>58</v>
      </c>
    </row>
    <row r="1083" spans="1:17" x14ac:dyDescent="0.25">
      <c r="A1083" s="31" t="s">
        <v>48</v>
      </c>
      <c r="C1083" s="5">
        <v>41353</v>
      </c>
      <c r="D1083" s="25"/>
      <c r="E1083" s="6">
        <v>16</v>
      </c>
      <c r="F1083" s="28" t="s">
        <v>20</v>
      </c>
      <c r="G1083" s="28" t="s">
        <v>14</v>
      </c>
      <c r="H1083" s="1">
        <v>0</v>
      </c>
      <c r="I1083" s="1" t="s">
        <v>107</v>
      </c>
      <c r="J1083" s="1" t="s">
        <v>107</v>
      </c>
      <c r="K1083" s="1" t="s">
        <v>107</v>
      </c>
      <c r="L1083" s="1" t="s">
        <v>107</v>
      </c>
      <c r="Q1083" s="12" t="s">
        <v>58</v>
      </c>
    </row>
    <row r="1084" spans="1:17" x14ac:dyDescent="0.25">
      <c r="A1084" s="31" t="s">
        <v>48</v>
      </c>
      <c r="C1084" s="5">
        <v>41353</v>
      </c>
      <c r="D1084" s="25"/>
      <c r="E1084" s="6">
        <v>17</v>
      </c>
      <c r="F1084" s="28" t="s">
        <v>20</v>
      </c>
      <c r="G1084" s="28" t="s">
        <v>14</v>
      </c>
      <c r="H1084" s="1">
        <v>0</v>
      </c>
      <c r="I1084" s="1" t="s">
        <v>107</v>
      </c>
      <c r="J1084" s="1" t="s">
        <v>107</v>
      </c>
      <c r="K1084" s="1" t="s">
        <v>107</v>
      </c>
      <c r="L1084" s="1" t="s">
        <v>107</v>
      </c>
      <c r="Q1084" s="12" t="s">
        <v>58</v>
      </c>
    </row>
    <row r="1085" spans="1:17" x14ac:dyDescent="0.25">
      <c r="A1085" s="31" t="s">
        <v>48</v>
      </c>
      <c r="C1085" s="5">
        <v>41353</v>
      </c>
      <c r="D1085" s="25"/>
      <c r="E1085" s="6">
        <v>18</v>
      </c>
      <c r="F1085" s="28" t="s">
        <v>20</v>
      </c>
      <c r="G1085" s="28" t="s">
        <v>14</v>
      </c>
      <c r="H1085" s="1">
        <v>0</v>
      </c>
      <c r="I1085" s="1" t="s">
        <v>107</v>
      </c>
      <c r="J1085" s="1" t="s">
        <v>107</v>
      </c>
      <c r="K1085" s="1" t="s">
        <v>107</v>
      </c>
      <c r="L1085" s="1" t="s">
        <v>107</v>
      </c>
      <c r="Q1085" s="12" t="s">
        <v>58</v>
      </c>
    </row>
    <row r="1086" spans="1:17" x14ac:dyDescent="0.25">
      <c r="A1086" s="31" t="s">
        <v>48</v>
      </c>
      <c r="C1086" s="5">
        <v>41353</v>
      </c>
      <c r="D1086" s="25"/>
      <c r="E1086" s="6">
        <v>19</v>
      </c>
      <c r="F1086" s="28" t="s">
        <v>20</v>
      </c>
      <c r="G1086" s="28" t="s">
        <v>14</v>
      </c>
      <c r="H1086" s="1">
        <v>0</v>
      </c>
      <c r="I1086" s="1" t="s">
        <v>107</v>
      </c>
      <c r="J1086" s="1" t="s">
        <v>107</v>
      </c>
      <c r="K1086" s="1" t="s">
        <v>107</v>
      </c>
      <c r="L1086" s="1" t="s">
        <v>107</v>
      </c>
      <c r="Q1086" s="12" t="s">
        <v>58</v>
      </c>
    </row>
    <row r="1087" spans="1:17" x14ac:dyDescent="0.25">
      <c r="A1087" s="31" t="s">
        <v>48</v>
      </c>
      <c r="C1087" s="5">
        <v>41353</v>
      </c>
      <c r="D1087" s="25"/>
      <c r="E1087" s="6">
        <v>20</v>
      </c>
      <c r="F1087" s="28" t="s">
        <v>20</v>
      </c>
      <c r="G1087" s="28" t="s">
        <v>14</v>
      </c>
      <c r="H1087" s="1">
        <v>0</v>
      </c>
      <c r="I1087" s="1" t="s">
        <v>107</v>
      </c>
      <c r="J1087" s="1" t="s">
        <v>107</v>
      </c>
      <c r="K1087" s="1" t="s">
        <v>107</v>
      </c>
      <c r="L1087" s="1" t="s">
        <v>107</v>
      </c>
      <c r="Q1087" s="12" t="s">
        <v>58</v>
      </c>
    </row>
    <row r="1088" spans="1:17" x14ac:dyDescent="0.25">
      <c r="A1088" s="31" t="s">
        <v>48</v>
      </c>
      <c r="C1088" s="5">
        <v>41359</v>
      </c>
      <c r="D1088" s="25"/>
      <c r="E1088" s="6" t="s">
        <v>21</v>
      </c>
      <c r="F1088" s="28" t="s">
        <v>17</v>
      </c>
      <c r="G1088" s="28" t="s">
        <v>24</v>
      </c>
      <c r="H1088" s="1">
        <v>0</v>
      </c>
      <c r="I1088" s="1" t="s">
        <v>107</v>
      </c>
      <c r="J1088" s="1" t="s">
        <v>107</v>
      </c>
      <c r="K1088" s="1" t="s">
        <v>107</v>
      </c>
      <c r="L1088" s="1" t="s">
        <v>107</v>
      </c>
      <c r="Q1088" s="12" t="s">
        <v>58</v>
      </c>
    </row>
    <row r="1089" spans="1:17" x14ac:dyDescent="0.25">
      <c r="A1089" s="31" t="s">
        <v>48</v>
      </c>
      <c r="C1089" s="5">
        <v>41359</v>
      </c>
      <c r="D1089" s="25"/>
      <c r="E1089" s="6" t="s">
        <v>22</v>
      </c>
      <c r="F1089" s="28" t="s">
        <v>17</v>
      </c>
      <c r="G1089" s="28" t="s">
        <v>24</v>
      </c>
      <c r="H1089" s="1">
        <v>0</v>
      </c>
      <c r="I1089" s="1" t="s">
        <v>107</v>
      </c>
      <c r="J1089" s="1" t="s">
        <v>107</v>
      </c>
      <c r="K1089" s="1" t="s">
        <v>107</v>
      </c>
      <c r="L1089" s="1" t="s">
        <v>107</v>
      </c>
      <c r="Q1089" s="12" t="s">
        <v>58</v>
      </c>
    </row>
    <row r="1090" spans="1:17" x14ac:dyDescent="0.25">
      <c r="A1090" s="31" t="s">
        <v>48</v>
      </c>
      <c r="C1090" s="5">
        <v>41359</v>
      </c>
      <c r="D1090" s="25"/>
      <c r="E1090" s="6" t="s">
        <v>23</v>
      </c>
      <c r="F1090" s="28" t="s">
        <v>17</v>
      </c>
      <c r="G1090" s="28" t="s">
        <v>24</v>
      </c>
      <c r="H1090" s="1">
        <v>0</v>
      </c>
      <c r="I1090" s="1" t="s">
        <v>107</v>
      </c>
      <c r="J1090" s="1" t="s">
        <v>107</v>
      </c>
      <c r="K1090" s="1" t="s">
        <v>107</v>
      </c>
      <c r="L1090" s="1" t="s">
        <v>107</v>
      </c>
      <c r="Q1090" s="12" t="s">
        <v>58</v>
      </c>
    </row>
    <row r="1091" spans="1:17" x14ac:dyDescent="0.25">
      <c r="A1091" s="31" t="s">
        <v>48</v>
      </c>
      <c r="C1091" s="5">
        <v>41359</v>
      </c>
      <c r="D1091" s="25"/>
      <c r="E1091" s="6" t="s">
        <v>25</v>
      </c>
      <c r="F1091" s="28" t="s">
        <v>25</v>
      </c>
      <c r="G1091" s="28" t="s">
        <v>24</v>
      </c>
      <c r="H1091" s="1">
        <v>0</v>
      </c>
      <c r="I1091" s="1" t="s">
        <v>107</v>
      </c>
      <c r="J1091" s="1" t="s">
        <v>107</v>
      </c>
      <c r="K1091" s="1" t="s">
        <v>107</v>
      </c>
      <c r="L1091" s="1" t="s">
        <v>107</v>
      </c>
      <c r="Q1091" s="12" t="s">
        <v>58</v>
      </c>
    </row>
    <row r="1092" spans="1:17" x14ac:dyDescent="0.25">
      <c r="A1092" s="31" t="s">
        <v>48</v>
      </c>
      <c r="C1092" s="5">
        <v>41359</v>
      </c>
      <c r="D1092" s="25"/>
      <c r="E1092" s="6" t="s">
        <v>26</v>
      </c>
      <c r="F1092" s="28" t="s">
        <v>25</v>
      </c>
      <c r="G1092" s="28" t="s">
        <v>24</v>
      </c>
      <c r="H1092" s="1">
        <v>13.7</v>
      </c>
      <c r="I1092" s="1">
        <v>8.5</v>
      </c>
      <c r="J1092" s="1">
        <v>0.4</v>
      </c>
      <c r="K1092" s="1">
        <v>22.2</v>
      </c>
      <c r="L1092" s="1">
        <v>2.85</v>
      </c>
    </row>
    <row r="1093" spans="1:17" x14ac:dyDescent="0.25">
      <c r="A1093" s="31" t="s">
        <v>48</v>
      </c>
      <c r="C1093" s="5">
        <v>41359</v>
      </c>
      <c r="D1093" s="25"/>
      <c r="E1093" s="6" t="s">
        <v>27</v>
      </c>
      <c r="F1093" s="28" t="s">
        <v>25</v>
      </c>
      <c r="G1093" s="28" t="s">
        <v>24</v>
      </c>
      <c r="H1093" s="1">
        <v>12</v>
      </c>
      <c r="I1093" s="1">
        <v>7.5</v>
      </c>
      <c r="J1093" s="1">
        <v>0.16</v>
      </c>
      <c r="K1093" s="1">
        <v>27.3</v>
      </c>
      <c r="L1093" s="1">
        <v>2.5</v>
      </c>
    </row>
    <row r="1094" spans="1:17" x14ac:dyDescent="0.25">
      <c r="A1094" s="31" t="s">
        <v>48</v>
      </c>
      <c r="C1094" s="5">
        <v>41359</v>
      </c>
      <c r="D1094" s="25"/>
      <c r="E1094" s="6" t="s">
        <v>28</v>
      </c>
      <c r="F1094" s="28" t="s">
        <v>29</v>
      </c>
      <c r="G1094" s="28" t="s">
        <v>24</v>
      </c>
      <c r="H1094" s="1">
        <v>12.6</v>
      </c>
      <c r="I1094" s="1">
        <v>6.1</v>
      </c>
      <c r="J1094" s="1">
        <v>0.03</v>
      </c>
      <c r="K1094" s="1">
        <v>33.9</v>
      </c>
      <c r="L1094" s="1">
        <v>1.44</v>
      </c>
    </row>
    <row r="1095" spans="1:17" x14ac:dyDescent="0.25">
      <c r="A1095" s="31" t="s">
        <v>48</v>
      </c>
      <c r="C1095" s="5">
        <v>41359</v>
      </c>
      <c r="D1095" s="25"/>
      <c r="E1095" s="6" t="s">
        <v>29</v>
      </c>
      <c r="F1095" s="28" t="s">
        <v>29</v>
      </c>
      <c r="G1095" s="28" t="s">
        <v>24</v>
      </c>
      <c r="H1095" s="1">
        <v>0</v>
      </c>
      <c r="I1095" s="1" t="s">
        <v>107</v>
      </c>
      <c r="J1095" s="1" t="s">
        <v>107</v>
      </c>
      <c r="K1095" s="1" t="s">
        <v>107</v>
      </c>
      <c r="L1095" s="1" t="s">
        <v>107</v>
      </c>
      <c r="Q1095" s="12" t="s">
        <v>58</v>
      </c>
    </row>
    <row r="1096" spans="1:17" x14ac:dyDescent="0.25">
      <c r="A1096" s="31" t="s">
        <v>48</v>
      </c>
      <c r="C1096" s="5">
        <v>41359</v>
      </c>
      <c r="D1096" s="25"/>
      <c r="E1096" s="6" t="s">
        <v>30</v>
      </c>
      <c r="F1096" s="28" t="s">
        <v>29</v>
      </c>
      <c r="G1096" s="28" t="s">
        <v>24</v>
      </c>
      <c r="H1096" s="1">
        <v>0</v>
      </c>
      <c r="I1096" s="1" t="s">
        <v>107</v>
      </c>
      <c r="J1096" s="1" t="s">
        <v>107</v>
      </c>
      <c r="K1096" s="1" t="s">
        <v>107</v>
      </c>
      <c r="L1096" s="1" t="s">
        <v>107</v>
      </c>
      <c r="Q1096" s="12" t="s">
        <v>58</v>
      </c>
    </row>
    <row r="1097" spans="1:17" x14ac:dyDescent="0.25">
      <c r="A1097" s="31" t="s">
        <v>48</v>
      </c>
      <c r="C1097" s="5">
        <v>41359</v>
      </c>
      <c r="D1097" s="25"/>
      <c r="E1097" s="6" t="s">
        <v>31</v>
      </c>
      <c r="F1097" s="28" t="s">
        <v>19</v>
      </c>
      <c r="G1097" s="28" t="s">
        <v>24</v>
      </c>
      <c r="H1097" s="1">
        <v>0</v>
      </c>
      <c r="I1097" s="1" t="s">
        <v>107</v>
      </c>
      <c r="J1097" s="1" t="s">
        <v>107</v>
      </c>
      <c r="K1097" s="1" t="s">
        <v>107</v>
      </c>
      <c r="L1097" s="1" t="s">
        <v>107</v>
      </c>
      <c r="Q1097" s="12" t="s">
        <v>58</v>
      </c>
    </row>
    <row r="1098" spans="1:17" x14ac:dyDescent="0.25">
      <c r="A1098" s="31" t="s">
        <v>48</v>
      </c>
      <c r="C1098" s="5">
        <v>41359</v>
      </c>
      <c r="D1098" s="25"/>
      <c r="E1098" s="6" t="s">
        <v>32</v>
      </c>
      <c r="F1098" s="28" t="s">
        <v>19</v>
      </c>
      <c r="G1098" s="28" t="s">
        <v>24</v>
      </c>
      <c r="H1098" s="1">
        <v>0</v>
      </c>
      <c r="I1098" s="1" t="s">
        <v>107</v>
      </c>
      <c r="J1098" s="1" t="s">
        <v>107</v>
      </c>
      <c r="K1098" s="1" t="s">
        <v>107</v>
      </c>
      <c r="L1098" s="1" t="s">
        <v>107</v>
      </c>
      <c r="Q1098" s="12" t="s">
        <v>58</v>
      </c>
    </row>
    <row r="1099" spans="1:17" x14ac:dyDescent="0.25">
      <c r="A1099" s="31" t="s">
        <v>48</v>
      </c>
      <c r="C1099" s="5">
        <v>41359</v>
      </c>
      <c r="D1099" s="25"/>
      <c r="E1099" s="6" t="s">
        <v>33</v>
      </c>
      <c r="F1099" s="28" t="s">
        <v>19</v>
      </c>
      <c r="G1099" s="28" t="s">
        <v>24</v>
      </c>
      <c r="H1099" s="1">
        <v>0</v>
      </c>
      <c r="I1099" s="1" t="s">
        <v>107</v>
      </c>
      <c r="J1099" s="1" t="s">
        <v>107</v>
      </c>
      <c r="K1099" s="1" t="s">
        <v>107</v>
      </c>
      <c r="L1099" s="1" t="s">
        <v>107</v>
      </c>
      <c r="Q1099" s="12" t="s">
        <v>58</v>
      </c>
    </row>
    <row r="1100" spans="1:17" x14ac:dyDescent="0.25">
      <c r="A1100" s="31" t="s">
        <v>48</v>
      </c>
      <c r="C1100" s="5">
        <v>41359</v>
      </c>
      <c r="D1100" s="25"/>
      <c r="E1100" s="6" t="s">
        <v>34</v>
      </c>
      <c r="F1100" s="28" t="s">
        <v>20</v>
      </c>
      <c r="G1100" s="28" t="s">
        <v>24</v>
      </c>
      <c r="H1100" s="1">
        <v>0</v>
      </c>
      <c r="I1100" s="1" t="s">
        <v>107</v>
      </c>
      <c r="J1100" s="1" t="s">
        <v>107</v>
      </c>
      <c r="K1100" s="1" t="s">
        <v>107</v>
      </c>
      <c r="L1100" s="1" t="s">
        <v>107</v>
      </c>
      <c r="Q1100" s="12" t="s">
        <v>58</v>
      </c>
    </row>
    <row r="1101" spans="1:17" x14ac:dyDescent="0.25">
      <c r="A1101" s="31" t="s">
        <v>48</v>
      </c>
      <c r="C1101" s="5">
        <v>41359</v>
      </c>
      <c r="D1101" s="25"/>
      <c r="E1101" s="6" t="s">
        <v>35</v>
      </c>
      <c r="F1101" s="28" t="s">
        <v>20</v>
      </c>
      <c r="G1101" s="28" t="s">
        <v>24</v>
      </c>
      <c r="H1101" s="1">
        <v>0</v>
      </c>
      <c r="I1101" s="1" t="s">
        <v>107</v>
      </c>
      <c r="J1101" s="1" t="s">
        <v>107</v>
      </c>
      <c r="K1101" s="1" t="s">
        <v>107</v>
      </c>
      <c r="L1101" s="1" t="s">
        <v>107</v>
      </c>
      <c r="Q1101" s="12" t="s">
        <v>58</v>
      </c>
    </row>
    <row r="1102" spans="1:17" x14ac:dyDescent="0.25">
      <c r="A1102" s="31" t="s">
        <v>48</v>
      </c>
      <c r="C1102" s="5">
        <v>41359</v>
      </c>
      <c r="D1102" s="25"/>
      <c r="E1102" s="6" t="s">
        <v>36</v>
      </c>
      <c r="F1102" s="28" t="s">
        <v>20</v>
      </c>
      <c r="G1102" s="28" t="s">
        <v>24</v>
      </c>
      <c r="H1102" s="1">
        <v>0</v>
      </c>
      <c r="I1102" s="1" t="s">
        <v>107</v>
      </c>
      <c r="J1102" s="1" t="s">
        <v>107</v>
      </c>
      <c r="K1102" s="1" t="s">
        <v>107</v>
      </c>
      <c r="L1102" s="1" t="s">
        <v>107</v>
      </c>
      <c r="Q1102" s="12" t="s">
        <v>58</v>
      </c>
    </row>
    <row r="1103" spans="1:17" x14ac:dyDescent="0.25">
      <c r="A1103" s="31" t="s">
        <v>48</v>
      </c>
      <c r="C1103" s="5">
        <v>41359</v>
      </c>
      <c r="D1103" s="25"/>
      <c r="E1103" s="6" t="s">
        <v>37</v>
      </c>
      <c r="F1103" s="28" t="s">
        <v>40</v>
      </c>
      <c r="G1103" s="28" t="s">
        <v>24</v>
      </c>
      <c r="H1103" s="1">
        <v>0</v>
      </c>
      <c r="I1103" s="1" t="s">
        <v>107</v>
      </c>
      <c r="J1103" s="1" t="s">
        <v>107</v>
      </c>
      <c r="K1103" s="1" t="s">
        <v>107</v>
      </c>
      <c r="L1103" s="1" t="s">
        <v>107</v>
      </c>
      <c r="Q1103" s="12" t="s">
        <v>58</v>
      </c>
    </row>
    <row r="1104" spans="1:17" x14ac:dyDescent="0.25">
      <c r="A1104" s="31" t="s">
        <v>48</v>
      </c>
      <c r="C1104" s="5">
        <v>41359</v>
      </c>
      <c r="D1104" s="25"/>
      <c r="E1104" s="6" t="s">
        <v>38</v>
      </c>
      <c r="F1104" s="28" t="s">
        <v>40</v>
      </c>
      <c r="G1104" s="28" t="s">
        <v>24</v>
      </c>
      <c r="H1104" s="1">
        <v>0</v>
      </c>
      <c r="I1104" s="1" t="s">
        <v>107</v>
      </c>
      <c r="J1104" s="1" t="s">
        <v>107</v>
      </c>
      <c r="K1104" s="1" t="s">
        <v>107</v>
      </c>
      <c r="L1104" s="1" t="s">
        <v>107</v>
      </c>
      <c r="Q1104" s="12" t="s">
        <v>58</v>
      </c>
    </row>
    <row r="1105" spans="1:17" x14ac:dyDescent="0.25">
      <c r="A1105" s="31" t="s">
        <v>48</v>
      </c>
      <c r="C1105" s="5">
        <v>41359</v>
      </c>
      <c r="D1105" s="25"/>
      <c r="E1105" s="6" t="s">
        <v>39</v>
      </c>
      <c r="F1105" s="28" t="s">
        <v>40</v>
      </c>
      <c r="G1105" s="28" t="s">
        <v>24</v>
      </c>
      <c r="H1105" s="1">
        <v>0</v>
      </c>
      <c r="I1105" s="1" t="s">
        <v>107</v>
      </c>
      <c r="J1105" s="1" t="s">
        <v>107</v>
      </c>
      <c r="K1105" s="1" t="s">
        <v>107</v>
      </c>
      <c r="L1105" s="1" t="s">
        <v>107</v>
      </c>
      <c r="Q1105" s="12" t="s">
        <v>58</v>
      </c>
    </row>
    <row r="1106" spans="1:17" x14ac:dyDescent="0.25">
      <c r="A1106" s="31" t="s">
        <v>48</v>
      </c>
      <c r="C1106" s="5">
        <v>41359</v>
      </c>
      <c r="D1106" s="25"/>
      <c r="E1106" s="6" t="s">
        <v>41</v>
      </c>
      <c r="F1106" s="28" t="s">
        <v>16</v>
      </c>
      <c r="G1106" s="28" t="s">
        <v>24</v>
      </c>
      <c r="H1106" s="1">
        <v>0</v>
      </c>
      <c r="I1106" s="1" t="s">
        <v>107</v>
      </c>
      <c r="J1106" s="1" t="s">
        <v>107</v>
      </c>
      <c r="K1106" s="1" t="s">
        <v>107</v>
      </c>
      <c r="L1106" s="1" t="s">
        <v>107</v>
      </c>
      <c r="Q1106" s="12" t="s">
        <v>58</v>
      </c>
    </row>
    <row r="1107" spans="1:17" x14ac:dyDescent="0.25">
      <c r="A1107" s="31" t="s">
        <v>48</v>
      </c>
      <c r="C1107" s="5">
        <v>41359</v>
      </c>
      <c r="D1107" s="25"/>
      <c r="E1107" s="6" t="s">
        <v>42</v>
      </c>
      <c r="F1107" s="28" t="s">
        <v>16</v>
      </c>
      <c r="G1107" s="28" t="s">
        <v>24</v>
      </c>
      <c r="H1107" s="1">
        <v>4.8</v>
      </c>
      <c r="I1107" s="1">
        <v>6.1</v>
      </c>
      <c r="J1107" s="1">
        <v>0.04</v>
      </c>
      <c r="K1107" s="1">
        <v>0.05</v>
      </c>
      <c r="L1107" s="1">
        <v>0.34</v>
      </c>
    </row>
    <row r="1108" spans="1:17" x14ac:dyDescent="0.25">
      <c r="A1108" s="31" t="s">
        <v>48</v>
      </c>
      <c r="C1108" s="5">
        <v>41359</v>
      </c>
      <c r="D1108" s="25"/>
      <c r="E1108" s="6" t="s">
        <v>43</v>
      </c>
      <c r="F1108" s="28" t="s">
        <v>16</v>
      </c>
      <c r="G1108" s="28" t="s">
        <v>24</v>
      </c>
      <c r="H1108" s="1">
        <v>1.8</v>
      </c>
      <c r="I1108" s="1">
        <v>7.8</v>
      </c>
      <c r="J1108" s="1">
        <v>0.01</v>
      </c>
      <c r="K1108" s="1">
        <v>0.25</v>
      </c>
      <c r="L1108" s="1">
        <v>4.24</v>
      </c>
    </row>
    <row r="1109" spans="1:17" x14ac:dyDescent="0.25">
      <c r="A1109" s="31" t="s">
        <v>48</v>
      </c>
      <c r="C1109" s="5">
        <v>41367</v>
      </c>
      <c r="D1109" s="25"/>
      <c r="E1109" s="6">
        <v>1</v>
      </c>
      <c r="F1109" s="28" t="s">
        <v>13</v>
      </c>
      <c r="G1109" s="28" t="s">
        <v>14</v>
      </c>
      <c r="H1109" s="1">
        <v>0</v>
      </c>
      <c r="I1109" s="1" t="s">
        <v>107</v>
      </c>
      <c r="J1109" s="1" t="s">
        <v>107</v>
      </c>
      <c r="K1109" s="1" t="s">
        <v>107</v>
      </c>
      <c r="L1109" s="1" t="s">
        <v>107</v>
      </c>
      <c r="Q1109" s="12" t="s">
        <v>58</v>
      </c>
    </row>
    <row r="1110" spans="1:17" x14ac:dyDescent="0.25">
      <c r="A1110" s="31" t="s">
        <v>48</v>
      </c>
      <c r="C1110" s="5">
        <v>41367</v>
      </c>
      <c r="D1110" s="25"/>
      <c r="E1110" s="6">
        <v>2</v>
      </c>
      <c r="F1110" s="28" t="s">
        <v>13</v>
      </c>
      <c r="G1110" s="28" t="s">
        <v>14</v>
      </c>
      <c r="H1110" s="1">
        <v>0</v>
      </c>
      <c r="I1110" s="1" t="s">
        <v>107</v>
      </c>
      <c r="J1110" s="1" t="s">
        <v>107</v>
      </c>
      <c r="K1110" s="1" t="s">
        <v>107</v>
      </c>
      <c r="L1110" s="1" t="s">
        <v>107</v>
      </c>
      <c r="Q1110" s="12" t="s">
        <v>58</v>
      </c>
    </row>
    <row r="1111" spans="1:17" x14ac:dyDescent="0.25">
      <c r="A1111" s="31" t="s">
        <v>48</v>
      </c>
      <c r="C1111" s="5">
        <v>41367</v>
      </c>
      <c r="D1111" s="25"/>
      <c r="E1111" s="6">
        <v>3</v>
      </c>
      <c r="F1111" s="28" t="s">
        <v>13</v>
      </c>
      <c r="G1111" s="28" t="s">
        <v>14</v>
      </c>
      <c r="H1111" s="1">
        <v>0.2</v>
      </c>
      <c r="I1111" s="1">
        <v>0.8</v>
      </c>
      <c r="J1111" s="1">
        <v>0.01</v>
      </c>
      <c r="K1111" s="1">
        <v>58.5</v>
      </c>
      <c r="L1111" s="1">
        <v>0.03</v>
      </c>
    </row>
    <row r="1112" spans="1:17" x14ac:dyDescent="0.25">
      <c r="A1112" s="31" t="s">
        <v>48</v>
      </c>
      <c r="C1112" s="5">
        <v>41367</v>
      </c>
      <c r="D1112" s="25"/>
      <c r="E1112" s="6">
        <v>4</v>
      </c>
      <c r="F1112" s="28" t="s">
        <v>15</v>
      </c>
      <c r="G1112" s="28" t="s">
        <v>14</v>
      </c>
      <c r="H1112" s="1">
        <v>1.1000000000000001</v>
      </c>
      <c r="I1112" s="1">
        <v>12.2</v>
      </c>
      <c r="J1112" s="1">
        <v>0.02</v>
      </c>
      <c r="K1112" s="1">
        <v>0.27</v>
      </c>
      <c r="L1112" s="1">
        <v>7.08</v>
      </c>
    </row>
    <row r="1113" spans="1:17" x14ac:dyDescent="0.25">
      <c r="A1113" s="31" t="s">
        <v>48</v>
      </c>
      <c r="C1113" s="5">
        <v>41367</v>
      </c>
      <c r="D1113" s="25"/>
      <c r="E1113" s="6">
        <v>5</v>
      </c>
      <c r="F1113" s="28" t="s">
        <v>15</v>
      </c>
      <c r="G1113" s="28" t="s">
        <v>14</v>
      </c>
      <c r="H1113" s="1">
        <v>5.8</v>
      </c>
      <c r="I1113" s="1">
        <v>11.3</v>
      </c>
      <c r="J1113" s="1">
        <v>0.28999999999999998</v>
      </c>
      <c r="K1113" s="1">
        <v>3.88</v>
      </c>
      <c r="L1113" s="1">
        <v>4.8600000000000003</v>
      </c>
    </row>
    <row r="1114" spans="1:17" x14ac:dyDescent="0.25">
      <c r="A1114" s="31" t="s">
        <v>48</v>
      </c>
      <c r="C1114" s="5">
        <v>41367</v>
      </c>
      <c r="D1114" s="25"/>
      <c r="E1114" s="6">
        <v>6</v>
      </c>
      <c r="F1114" s="28" t="s">
        <v>17</v>
      </c>
      <c r="G1114" s="28" t="s">
        <v>14</v>
      </c>
      <c r="H1114" s="1">
        <v>0</v>
      </c>
      <c r="I1114" s="1" t="s">
        <v>107</v>
      </c>
      <c r="J1114" s="1" t="s">
        <v>107</v>
      </c>
      <c r="K1114" s="1" t="s">
        <v>107</v>
      </c>
      <c r="L1114" s="1" t="s">
        <v>107</v>
      </c>
      <c r="Q1114" s="12" t="s">
        <v>58</v>
      </c>
    </row>
    <row r="1115" spans="1:17" x14ac:dyDescent="0.25">
      <c r="A1115" s="31" t="s">
        <v>48</v>
      </c>
      <c r="C1115" s="5">
        <v>41367</v>
      </c>
      <c r="D1115" s="25"/>
      <c r="E1115" s="6">
        <v>7</v>
      </c>
      <c r="F1115" s="28" t="s">
        <v>17</v>
      </c>
      <c r="G1115" s="28" t="s">
        <v>14</v>
      </c>
      <c r="H1115" s="1">
        <v>0</v>
      </c>
      <c r="I1115" s="1" t="s">
        <v>107</v>
      </c>
      <c r="J1115" s="1" t="s">
        <v>107</v>
      </c>
      <c r="K1115" s="1" t="s">
        <v>107</v>
      </c>
      <c r="L1115" s="1" t="s">
        <v>107</v>
      </c>
      <c r="Q1115" s="12" t="s">
        <v>58</v>
      </c>
    </row>
    <row r="1116" spans="1:17" x14ac:dyDescent="0.25">
      <c r="A1116" s="31" t="s">
        <v>48</v>
      </c>
      <c r="C1116" s="5">
        <v>41367</v>
      </c>
      <c r="D1116" s="25"/>
      <c r="E1116" s="6">
        <v>8</v>
      </c>
      <c r="F1116" s="28" t="s">
        <v>17</v>
      </c>
      <c r="G1116" s="28" t="s">
        <v>14</v>
      </c>
      <c r="H1116" s="1">
        <v>0</v>
      </c>
      <c r="I1116" s="1" t="s">
        <v>107</v>
      </c>
      <c r="J1116" s="1" t="s">
        <v>107</v>
      </c>
      <c r="K1116" s="1" t="s">
        <v>107</v>
      </c>
      <c r="L1116" s="1" t="s">
        <v>107</v>
      </c>
      <c r="Q1116" s="12" t="s">
        <v>58</v>
      </c>
    </row>
    <row r="1117" spans="1:17" x14ac:dyDescent="0.25">
      <c r="A1117" s="31" t="s">
        <v>48</v>
      </c>
      <c r="C1117" s="5">
        <v>41367</v>
      </c>
      <c r="D1117" s="25"/>
      <c r="E1117" s="6">
        <v>9</v>
      </c>
      <c r="F1117" s="28" t="s">
        <v>18</v>
      </c>
      <c r="G1117" s="28" t="s">
        <v>14</v>
      </c>
      <c r="H1117" s="1">
        <v>0</v>
      </c>
      <c r="I1117" s="1" t="s">
        <v>107</v>
      </c>
      <c r="J1117" s="1" t="s">
        <v>107</v>
      </c>
      <c r="K1117" s="1" t="s">
        <v>107</v>
      </c>
      <c r="L1117" s="1" t="s">
        <v>107</v>
      </c>
      <c r="Q1117" s="12" t="s">
        <v>58</v>
      </c>
    </row>
    <row r="1118" spans="1:17" x14ac:dyDescent="0.25">
      <c r="A1118" s="31" t="s">
        <v>48</v>
      </c>
      <c r="C1118" s="5">
        <v>41367</v>
      </c>
      <c r="D1118" s="25"/>
      <c r="E1118" s="6">
        <v>10</v>
      </c>
      <c r="F1118" s="28" t="s">
        <v>18</v>
      </c>
      <c r="G1118" s="28" t="s">
        <v>14</v>
      </c>
      <c r="H1118" s="1">
        <v>0</v>
      </c>
      <c r="I1118" s="1" t="s">
        <v>107</v>
      </c>
      <c r="J1118" s="1" t="s">
        <v>107</v>
      </c>
      <c r="K1118" s="1" t="s">
        <v>107</v>
      </c>
      <c r="L1118" s="1" t="s">
        <v>107</v>
      </c>
      <c r="Q1118" s="12" t="s">
        <v>58</v>
      </c>
    </row>
    <row r="1119" spans="1:17" x14ac:dyDescent="0.25">
      <c r="A1119" s="31" t="s">
        <v>48</v>
      </c>
      <c r="C1119" s="5">
        <v>41367</v>
      </c>
      <c r="D1119" s="25"/>
      <c r="E1119" s="6">
        <v>11</v>
      </c>
      <c r="F1119" s="28" t="s">
        <v>18</v>
      </c>
      <c r="G1119" s="28" t="s">
        <v>14</v>
      </c>
      <c r="H1119" s="1">
        <v>1.5</v>
      </c>
      <c r="I1119" s="1">
        <v>0.8</v>
      </c>
      <c r="J1119" s="1">
        <v>0.02</v>
      </c>
      <c r="K1119" s="1">
        <v>84.1</v>
      </c>
      <c r="L1119" s="1">
        <v>1.64</v>
      </c>
    </row>
    <row r="1120" spans="1:17" x14ac:dyDescent="0.25">
      <c r="A1120" s="31" t="s">
        <v>48</v>
      </c>
      <c r="C1120" s="5">
        <v>41367</v>
      </c>
      <c r="D1120" s="25"/>
      <c r="E1120" s="6">
        <v>12</v>
      </c>
      <c r="F1120" s="28" t="s">
        <v>19</v>
      </c>
      <c r="G1120" s="28" t="s">
        <v>14</v>
      </c>
      <c r="H1120" s="1">
        <v>0</v>
      </c>
      <c r="I1120" s="1" t="s">
        <v>107</v>
      </c>
      <c r="J1120" s="1" t="s">
        <v>107</v>
      </c>
      <c r="K1120" s="1" t="s">
        <v>107</v>
      </c>
      <c r="L1120" s="1" t="s">
        <v>107</v>
      </c>
      <c r="Q1120" s="12" t="s">
        <v>58</v>
      </c>
    </row>
    <row r="1121" spans="1:17" x14ac:dyDescent="0.25">
      <c r="A1121" s="31" t="s">
        <v>48</v>
      </c>
      <c r="C1121" s="5">
        <v>41367</v>
      </c>
      <c r="D1121" s="25"/>
      <c r="E1121" s="6">
        <v>13</v>
      </c>
      <c r="F1121" s="28" t="s">
        <v>19</v>
      </c>
      <c r="G1121" s="28" t="s">
        <v>14</v>
      </c>
      <c r="H1121" s="1">
        <v>0</v>
      </c>
      <c r="I1121" s="1" t="s">
        <v>107</v>
      </c>
      <c r="J1121" s="1" t="s">
        <v>107</v>
      </c>
      <c r="K1121" s="1" t="s">
        <v>107</v>
      </c>
      <c r="L1121" s="1" t="s">
        <v>107</v>
      </c>
      <c r="Q1121" s="12" t="s">
        <v>58</v>
      </c>
    </row>
    <row r="1122" spans="1:17" x14ac:dyDescent="0.25">
      <c r="A1122" s="31" t="s">
        <v>48</v>
      </c>
      <c r="C1122" s="5">
        <v>41367</v>
      </c>
      <c r="D1122" s="25"/>
      <c r="E1122" s="6">
        <v>14</v>
      </c>
      <c r="F1122" s="28" t="s">
        <v>19</v>
      </c>
      <c r="G1122" s="28" t="s">
        <v>14</v>
      </c>
      <c r="H1122" s="1">
        <v>0</v>
      </c>
      <c r="I1122" s="1" t="s">
        <v>107</v>
      </c>
      <c r="J1122" s="1" t="s">
        <v>107</v>
      </c>
      <c r="K1122" s="1" t="s">
        <v>107</v>
      </c>
      <c r="L1122" s="1" t="s">
        <v>107</v>
      </c>
      <c r="Q1122" s="12" t="s">
        <v>58</v>
      </c>
    </row>
    <row r="1123" spans="1:17" x14ac:dyDescent="0.25">
      <c r="A1123" s="31" t="s">
        <v>48</v>
      </c>
      <c r="C1123" s="5">
        <v>41367</v>
      </c>
      <c r="D1123" s="25"/>
      <c r="E1123" s="6">
        <v>15</v>
      </c>
      <c r="F1123" s="28" t="s">
        <v>20</v>
      </c>
      <c r="G1123" s="28" t="s">
        <v>14</v>
      </c>
      <c r="H1123" s="1">
        <v>0</v>
      </c>
      <c r="I1123" s="1" t="s">
        <v>107</v>
      </c>
      <c r="J1123" s="1" t="s">
        <v>107</v>
      </c>
      <c r="K1123" s="1" t="s">
        <v>107</v>
      </c>
      <c r="L1123" s="1" t="s">
        <v>107</v>
      </c>
      <c r="Q1123" s="12" t="s">
        <v>58</v>
      </c>
    </row>
    <row r="1124" spans="1:17" x14ac:dyDescent="0.25">
      <c r="A1124" s="31" t="s">
        <v>48</v>
      </c>
      <c r="C1124" s="5">
        <v>41367</v>
      </c>
      <c r="D1124" s="25"/>
      <c r="E1124" s="6">
        <v>16</v>
      </c>
      <c r="F1124" s="28" t="s">
        <v>20</v>
      </c>
      <c r="G1124" s="28" t="s">
        <v>14</v>
      </c>
      <c r="H1124" s="1">
        <v>0</v>
      </c>
      <c r="I1124" s="1" t="s">
        <v>107</v>
      </c>
      <c r="J1124" s="1" t="s">
        <v>107</v>
      </c>
      <c r="K1124" s="1" t="s">
        <v>107</v>
      </c>
      <c r="L1124" s="1" t="s">
        <v>107</v>
      </c>
      <c r="Q1124" s="12" t="s">
        <v>58</v>
      </c>
    </row>
    <row r="1125" spans="1:17" x14ac:dyDescent="0.25">
      <c r="A1125" s="31" t="s">
        <v>48</v>
      </c>
      <c r="C1125" s="5">
        <v>41367</v>
      </c>
      <c r="D1125" s="25"/>
      <c r="E1125" s="6">
        <v>17</v>
      </c>
      <c r="F1125" s="28" t="s">
        <v>20</v>
      </c>
      <c r="G1125" s="28" t="s">
        <v>14</v>
      </c>
      <c r="H1125" s="1">
        <v>0</v>
      </c>
      <c r="I1125" s="1" t="s">
        <v>107</v>
      </c>
      <c r="J1125" s="1" t="s">
        <v>107</v>
      </c>
      <c r="K1125" s="1" t="s">
        <v>107</v>
      </c>
      <c r="L1125" s="1" t="s">
        <v>107</v>
      </c>
      <c r="Q1125" s="12" t="s">
        <v>58</v>
      </c>
    </row>
    <row r="1126" spans="1:17" x14ac:dyDescent="0.25">
      <c r="A1126" s="31" t="s">
        <v>48</v>
      </c>
      <c r="C1126" s="5">
        <v>41367</v>
      </c>
      <c r="D1126" s="25"/>
      <c r="E1126" s="6">
        <v>18</v>
      </c>
      <c r="F1126" s="28" t="s">
        <v>20</v>
      </c>
      <c r="G1126" s="28" t="s">
        <v>14</v>
      </c>
      <c r="H1126" s="1">
        <v>0</v>
      </c>
      <c r="I1126" s="1" t="s">
        <v>107</v>
      </c>
      <c r="J1126" s="1" t="s">
        <v>107</v>
      </c>
      <c r="K1126" s="1" t="s">
        <v>107</v>
      </c>
      <c r="L1126" s="1" t="s">
        <v>107</v>
      </c>
      <c r="Q1126" s="12" t="s">
        <v>58</v>
      </c>
    </row>
    <row r="1127" spans="1:17" x14ac:dyDescent="0.25">
      <c r="A1127" s="31" t="s">
        <v>48</v>
      </c>
      <c r="C1127" s="5">
        <v>41367</v>
      </c>
      <c r="D1127" s="25"/>
      <c r="E1127" s="6">
        <v>19</v>
      </c>
      <c r="F1127" s="28" t="s">
        <v>20</v>
      </c>
      <c r="G1127" s="28" t="s">
        <v>14</v>
      </c>
      <c r="H1127" s="1">
        <v>0</v>
      </c>
      <c r="I1127" s="1" t="s">
        <v>107</v>
      </c>
      <c r="J1127" s="1" t="s">
        <v>107</v>
      </c>
      <c r="K1127" s="1" t="s">
        <v>107</v>
      </c>
      <c r="L1127" s="1" t="s">
        <v>107</v>
      </c>
      <c r="Q1127" s="12" t="s">
        <v>58</v>
      </c>
    </row>
    <row r="1128" spans="1:17" x14ac:dyDescent="0.25">
      <c r="A1128" s="31" t="s">
        <v>48</v>
      </c>
      <c r="C1128" s="5">
        <v>41367</v>
      </c>
      <c r="D1128" s="25"/>
      <c r="E1128" s="6">
        <v>20</v>
      </c>
      <c r="F1128" s="28" t="s">
        <v>20</v>
      </c>
      <c r="G1128" s="28" t="s">
        <v>14</v>
      </c>
      <c r="H1128" s="1">
        <v>0</v>
      </c>
      <c r="I1128" s="1" t="s">
        <v>107</v>
      </c>
      <c r="J1128" s="1" t="s">
        <v>107</v>
      </c>
      <c r="K1128" s="1" t="s">
        <v>107</v>
      </c>
      <c r="L1128" s="1" t="s">
        <v>107</v>
      </c>
      <c r="Q1128" s="12" t="s">
        <v>58</v>
      </c>
    </row>
    <row r="1129" spans="1:17" x14ac:dyDescent="0.25">
      <c r="A1129" s="31" t="s">
        <v>48</v>
      </c>
      <c r="C1129" s="5">
        <v>41368</v>
      </c>
      <c r="D1129" s="25"/>
      <c r="E1129" s="6" t="s">
        <v>21</v>
      </c>
      <c r="F1129" s="28" t="s">
        <v>17</v>
      </c>
      <c r="G1129" s="28" t="s">
        <v>24</v>
      </c>
      <c r="H1129" s="1">
        <v>0</v>
      </c>
      <c r="I1129" s="1" t="s">
        <v>107</v>
      </c>
      <c r="J1129" s="1" t="s">
        <v>107</v>
      </c>
      <c r="K1129" s="1" t="s">
        <v>107</v>
      </c>
      <c r="L1129" s="1" t="s">
        <v>107</v>
      </c>
      <c r="Q1129" s="12" t="s">
        <v>58</v>
      </c>
    </row>
    <row r="1130" spans="1:17" x14ac:dyDescent="0.25">
      <c r="A1130" s="31" t="s">
        <v>48</v>
      </c>
      <c r="C1130" s="5">
        <v>41368</v>
      </c>
      <c r="D1130" s="25"/>
      <c r="E1130" s="6" t="s">
        <v>22</v>
      </c>
      <c r="F1130" s="28" t="s">
        <v>17</v>
      </c>
      <c r="G1130" s="28" t="s">
        <v>24</v>
      </c>
      <c r="H1130" s="1">
        <v>0</v>
      </c>
      <c r="I1130" s="1" t="s">
        <v>107</v>
      </c>
      <c r="J1130" s="1" t="s">
        <v>107</v>
      </c>
      <c r="K1130" s="1" t="s">
        <v>107</v>
      </c>
      <c r="L1130" s="1" t="s">
        <v>107</v>
      </c>
      <c r="Q1130" s="12" t="s">
        <v>58</v>
      </c>
    </row>
    <row r="1131" spans="1:17" x14ac:dyDescent="0.25">
      <c r="A1131" s="31" t="s">
        <v>48</v>
      </c>
      <c r="C1131" s="5">
        <v>41368</v>
      </c>
      <c r="D1131" s="25"/>
      <c r="E1131" s="6" t="s">
        <v>23</v>
      </c>
      <c r="F1131" s="28" t="s">
        <v>17</v>
      </c>
      <c r="G1131" s="28" t="s">
        <v>24</v>
      </c>
      <c r="H1131" s="1">
        <v>0</v>
      </c>
      <c r="I1131" s="1" t="s">
        <v>107</v>
      </c>
      <c r="J1131" s="1" t="s">
        <v>107</v>
      </c>
      <c r="K1131" s="1" t="s">
        <v>107</v>
      </c>
      <c r="L1131" s="1" t="s">
        <v>107</v>
      </c>
      <c r="Q1131" s="12" t="s">
        <v>58</v>
      </c>
    </row>
    <row r="1132" spans="1:17" x14ac:dyDescent="0.25">
      <c r="A1132" s="31" t="s">
        <v>48</v>
      </c>
      <c r="C1132" s="5">
        <v>41368</v>
      </c>
      <c r="D1132" s="25"/>
      <c r="E1132" s="6" t="s">
        <v>25</v>
      </c>
      <c r="F1132" s="28" t="s">
        <v>25</v>
      </c>
      <c r="G1132" s="28" t="s">
        <v>24</v>
      </c>
      <c r="H1132" s="1">
        <v>0</v>
      </c>
      <c r="I1132" s="1" t="s">
        <v>107</v>
      </c>
      <c r="J1132" s="1" t="s">
        <v>107</v>
      </c>
      <c r="K1132" s="1" t="s">
        <v>107</v>
      </c>
      <c r="L1132" s="1" t="s">
        <v>107</v>
      </c>
      <c r="Q1132" s="12" t="s">
        <v>58</v>
      </c>
    </row>
    <row r="1133" spans="1:17" x14ac:dyDescent="0.25">
      <c r="A1133" s="31" t="s">
        <v>48</v>
      </c>
      <c r="C1133" s="5">
        <v>41368</v>
      </c>
      <c r="D1133" s="25"/>
      <c r="E1133" s="6" t="s">
        <v>26</v>
      </c>
      <c r="F1133" s="28" t="s">
        <v>25</v>
      </c>
      <c r="G1133" s="28" t="s">
        <v>24</v>
      </c>
      <c r="H1133" s="1">
        <v>0.6</v>
      </c>
      <c r="I1133" s="1">
        <v>12.7</v>
      </c>
      <c r="J1133" s="1">
        <v>1.42</v>
      </c>
      <c r="K1133" s="1">
        <v>14.3</v>
      </c>
      <c r="L1133" s="1">
        <v>4.9000000000000004</v>
      </c>
    </row>
    <row r="1134" spans="1:17" x14ac:dyDescent="0.25">
      <c r="A1134" s="31" t="s">
        <v>48</v>
      </c>
      <c r="C1134" s="5">
        <v>41368</v>
      </c>
      <c r="D1134" s="25"/>
      <c r="E1134" s="6" t="s">
        <v>27</v>
      </c>
      <c r="F1134" s="28" t="s">
        <v>25</v>
      </c>
      <c r="G1134" s="28" t="s">
        <v>24</v>
      </c>
      <c r="H1134" s="1">
        <v>3.8</v>
      </c>
      <c r="I1134" s="1">
        <v>4.5999999999999996</v>
      </c>
      <c r="J1134" s="1">
        <v>1.07</v>
      </c>
      <c r="K1134" s="1">
        <v>12</v>
      </c>
      <c r="L1134" s="1">
        <v>3.01</v>
      </c>
    </row>
    <row r="1135" spans="1:17" x14ac:dyDescent="0.25">
      <c r="A1135" s="31" t="s">
        <v>48</v>
      </c>
      <c r="C1135" s="5">
        <v>41368</v>
      </c>
      <c r="D1135" s="25"/>
      <c r="E1135" s="6" t="s">
        <v>28</v>
      </c>
      <c r="F1135" s="28" t="s">
        <v>29</v>
      </c>
      <c r="G1135" s="28" t="s">
        <v>24</v>
      </c>
      <c r="H1135" s="1">
        <v>4.5999999999999996</v>
      </c>
      <c r="I1135" s="1">
        <v>4.3</v>
      </c>
      <c r="J1135" s="1">
        <v>0.43</v>
      </c>
      <c r="K1135" s="1">
        <v>26.9</v>
      </c>
      <c r="L1135" s="1">
        <v>2.84</v>
      </c>
    </row>
    <row r="1136" spans="1:17" x14ac:dyDescent="0.25">
      <c r="A1136" s="31" t="s">
        <v>48</v>
      </c>
      <c r="C1136" s="5">
        <v>41368</v>
      </c>
      <c r="D1136" s="25"/>
      <c r="E1136" s="6" t="s">
        <v>29</v>
      </c>
      <c r="F1136" s="28" t="s">
        <v>29</v>
      </c>
      <c r="G1136" s="28" t="s">
        <v>24</v>
      </c>
      <c r="H1136" s="1">
        <v>0</v>
      </c>
      <c r="I1136" s="1" t="s">
        <v>107</v>
      </c>
      <c r="J1136" s="1" t="s">
        <v>107</v>
      </c>
      <c r="K1136" s="1" t="s">
        <v>107</v>
      </c>
      <c r="L1136" s="1" t="s">
        <v>107</v>
      </c>
      <c r="Q1136" s="12" t="s">
        <v>58</v>
      </c>
    </row>
    <row r="1137" spans="1:17" x14ac:dyDescent="0.25">
      <c r="A1137" s="31" t="s">
        <v>48</v>
      </c>
      <c r="C1137" s="5">
        <v>41368</v>
      </c>
      <c r="D1137" s="25"/>
      <c r="E1137" s="6" t="s">
        <v>30</v>
      </c>
      <c r="F1137" s="28" t="s">
        <v>29</v>
      </c>
      <c r="G1137" s="28" t="s">
        <v>24</v>
      </c>
      <c r="H1137" s="1">
        <v>0</v>
      </c>
      <c r="I1137" s="1" t="s">
        <v>107</v>
      </c>
      <c r="J1137" s="1" t="s">
        <v>107</v>
      </c>
      <c r="K1137" s="1" t="s">
        <v>107</v>
      </c>
      <c r="L1137" s="1" t="s">
        <v>107</v>
      </c>
      <c r="Q1137" s="12" t="s">
        <v>58</v>
      </c>
    </row>
    <row r="1138" spans="1:17" x14ac:dyDescent="0.25">
      <c r="A1138" s="31" t="s">
        <v>48</v>
      </c>
      <c r="C1138" s="5">
        <v>41368</v>
      </c>
      <c r="D1138" s="25"/>
      <c r="E1138" s="6" t="s">
        <v>31</v>
      </c>
      <c r="F1138" s="28" t="s">
        <v>19</v>
      </c>
      <c r="G1138" s="28" t="s">
        <v>24</v>
      </c>
      <c r="H1138" s="1">
        <v>0</v>
      </c>
      <c r="I1138" s="1" t="s">
        <v>107</v>
      </c>
      <c r="J1138" s="1" t="s">
        <v>107</v>
      </c>
      <c r="K1138" s="1" t="s">
        <v>107</v>
      </c>
      <c r="L1138" s="1" t="s">
        <v>107</v>
      </c>
      <c r="Q1138" s="12" t="s">
        <v>58</v>
      </c>
    </row>
    <row r="1139" spans="1:17" x14ac:dyDescent="0.25">
      <c r="A1139" s="31" t="s">
        <v>48</v>
      </c>
      <c r="C1139" s="5">
        <v>41368</v>
      </c>
      <c r="D1139" s="25"/>
      <c r="E1139" s="6" t="s">
        <v>32</v>
      </c>
      <c r="F1139" s="28" t="s">
        <v>19</v>
      </c>
      <c r="G1139" s="28" t="s">
        <v>24</v>
      </c>
      <c r="H1139" s="1">
        <v>0</v>
      </c>
      <c r="I1139" s="1" t="s">
        <v>107</v>
      </c>
      <c r="J1139" s="1" t="s">
        <v>107</v>
      </c>
      <c r="K1139" s="1" t="s">
        <v>107</v>
      </c>
      <c r="L1139" s="1" t="s">
        <v>107</v>
      </c>
      <c r="Q1139" s="12" t="s">
        <v>58</v>
      </c>
    </row>
    <row r="1140" spans="1:17" x14ac:dyDescent="0.25">
      <c r="A1140" s="31" t="s">
        <v>48</v>
      </c>
      <c r="C1140" s="5">
        <v>41368</v>
      </c>
      <c r="D1140" s="25"/>
      <c r="E1140" s="6" t="s">
        <v>33</v>
      </c>
      <c r="F1140" s="28" t="s">
        <v>19</v>
      </c>
      <c r="G1140" s="28" t="s">
        <v>24</v>
      </c>
      <c r="H1140" s="1">
        <v>0</v>
      </c>
      <c r="I1140" s="1" t="s">
        <v>107</v>
      </c>
      <c r="J1140" s="1" t="s">
        <v>107</v>
      </c>
      <c r="K1140" s="1" t="s">
        <v>107</v>
      </c>
      <c r="L1140" s="1" t="s">
        <v>107</v>
      </c>
      <c r="Q1140" s="12" t="s">
        <v>58</v>
      </c>
    </row>
    <row r="1141" spans="1:17" x14ac:dyDescent="0.25">
      <c r="A1141" s="31" t="s">
        <v>48</v>
      </c>
      <c r="C1141" s="5">
        <v>41368</v>
      </c>
      <c r="D1141" s="25"/>
      <c r="E1141" s="6" t="s">
        <v>34</v>
      </c>
      <c r="F1141" s="28" t="s">
        <v>20</v>
      </c>
      <c r="G1141" s="28" t="s">
        <v>24</v>
      </c>
      <c r="H1141" s="1">
        <v>0</v>
      </c>
      <c r="I1141" s="1" t="s">
        <v>107</v>
      </c>
      <c r="J1141" s="1" t="s">
        <v>107</v>
      </c>
      <c r="K1141" s="1" t="s">
        <v>107</v>
      </c>
      <c r="L1141" s="1" t="s">
        <v>107</v>
      </c>
      <c r="Q1141" s="12" t="s">
        <v>58</v>
      </c>
    </row>
    <row r="1142" spans="1:17" x14ac:dyDescent="0.25">
      <c r="A1142" s="31" t="s">
        <v>48</v>
      </c>
      <c r="C1142" s="5">
        <v>41368</v>
      </c>
      <c r="D1142" s="25"/>
      <c r="E1142" s="6" t="s">
        <v>35</v>
      </c>
      <c r="F1142" s="28" t="s">
        <v>20</v>
      </c>
      <c r="G1142" s="28" t="s">
        <v>24</v>
      </c>
      <c r="H1142" s="1">
        <v>0</v>
      </c>
      <c r="I1142" s="1" t="s">
        <v>107</v>
      </c>
      <c r="J1142" s="1" t="s">
        <v>107</v>
      </c>
      <c r="K1142" s="1" t="s">
        <v>107</v>
      </c>
      <c r="L1142" s="1" t="s">
        <v>107</v>
      </c>
      <c r="Q1142" s="12" t="s">
        <v>58</v>
      </c>
    </row>
    <row r="1143" spans="1:17" x14ac:dyDescent="0.25">
      <c r="A1143" s="31" t="s">
        <v>48</v>
      </c>
      <c r="C1143" s="5">
        <v>41368</v>
      </c>
      <c r="D1143" s="25"/>
      <c r="E1143" s="6" t="s">
        <v>36</v>
      </c>
      <c r="F1143" s="28" t="s">
        <v>20</v>
      </c>
      <c r="G1143" s="28" t="s">
        <v>24</v>
      </c>
      <c r="H1143" s="1">
        <v>0</v>
      </c>
      <c r="I1143" s="1" t="s">
        <v>107</v>
      </c>
      <c r="J1143" s="1" t="s">
        <v>107</v>
      </c>
      <c r="K1143" s="1" t="s">
        <v>107</v>
      </c>
      <c r="L1143" s="1" t="s">
        <v>107</v>
      </c>
      <c r="Q1143" s="12" t="s">
        <v>58</v>
      </c>
    </row>
    <row r="1144" spans="1:17" x14ac:dyDescent="0.25">
      <c r="A1144" s="31" t="s">
        <v>48</v>
      </c>
      <c r="C1144" s="5">
        <v>41368</v>
      </c>
      <c r="D1144" s="25"/>
      <c r="E1144" s="6" t="s">
        <v>37</v>
      </c>
      <c r="F1144" s="28" t="s">
        <v>40</v>
      </c>
      <c r="G1144" s="28" t="s">
        <v>24</v>
      </c>
      <c r="H1144" s="1">
        <v>0</v>
      </c>
      <c r="I1144" s="1" t="s">
        <v>107</v>
      </c>
      <c r="J1144" s="1" t="s">
        <v>107</v>
      </c>
      <c r="K1144" s="1" t="s">
        <v>107</v>
      </c>
      <c r="L1144" s="1" t="s">
        <v>107</v>
      </c>
      <c r="Q1144" s="12" t="s">
        <v>58</v>
      </c>
    </row>
    <row r="1145" spans="1:17" x14ac:dyDescent="0.25">
      <c r="A1145" s="31" t="s">
        <v>48</v>
      </c>
      <c r="C1145" s="5">
        <v>41368</v>
      </c>
      <c r="D1145" s="25"/>
      <c r="E1145" s="6" t="s">
        <v>38</v>
      </c>
      <c r="F1145" s="28" t="s">
        <v>40</v>
      </c>
      <c r="G1145" s="28" t="s">
        <v>24</v>
      </c>
      <c r="H1145" s="1">
        <v>0</v>
      </c>
      <c r="I1145" s="1" t="s">
        <v>107</v>
      </c>
      <c r="J1145" s="1" t="s">
        <v>107</v>
      </c>
      <c r="K1145" s="1" t="s">
        <v>107</v>
      </c>
      <c r="L1145" s="1" t="s">
        <v>107</v>
      </c>
      <c r="Q1145" s="12" t="s">
        <v>58</v>
      </c>
    </row>
    <row r="1146" spans="1:17" x14ac:dyDescent="0.25">
      <c r="A1146" s="31" t="s">
        <v>48</v>
      </c>
      <c r="C1146" s="5">
        <v>41368</v>
      </c>
      <c r="D1146" s="25"/>
      <c r="E1146" s="6" t="s">
        <v>39</v>
      </c>
      <c r="F1146" s="28" t="s">
        <v>40</v>
      </c>
      <c r="G1146" s="28" t="s">
        <v>24</v>
      </c>
      <c r="H1146" s="1">
        <v>0</v>
      </c>
      <c r="I1146" s="1" t="s">
        <v>107</v>
      </c>
      <c r="J1146" s="1" t="s">
        <v>107</v>
      </c>
      <c r="K1146" s="1" t="s">
        <v>107</v>
      </c>
      <c r="L1146" s="1" t="s">
        <v>107</v>
      </c>
      <c r="Q1146" s="12" t="s">
        <v>58</v>
      </c>
    </row>
    <row r="1147" spans="1:17" x14ac:dyDescent="0.25">
      <c r="A1147" s="31" t="s">
        <v>48</v>
      </c>
      <c r="C1147" s="5">
        <v>41368</v>
      </c>
      <c r="D1147" s="25"/>
      <c r="E1147" s="6" t="s">
        <v>41</v>
      </c>
      <c r="F1147" s="28" t="s">
        <v>16</v>
      </c>
      <c r="G1147" s="28" t="s">
        <v>24</v>
      </c>
      <c r="H1147" s="1">
        <v>0</v>
      </c>
      <c r="I1147" s="1" t="s">
        <v>107</v>
      </c>
      <c r="J1147" s="1" t="s">
        <v>107</v>
      </c>
      <c r="K1147" s="1" t="s">
        <v>107</v>
      </c>
      <c r="L1147" s="1" t="s">
        <v>107</v>
      </c>
      <c r="Q1147" s="12" t="s">
        <v>58</v>
      </c>
    </row>
    <row r="1148" spans="1:17" x14ac:dyDescent="0.25">
      <c r="A1148" s="31" t="s">
        <v>48</v>
      </c>
      <c r="C1148" s="5">
        <v>41368</v>
      </c>
      <c r="D1148" s="25"/>
      <c r="E1148" s="6" t="s">
        <v>42</v>
      </c>
      <c r="F1148" s="28" t="s">
        <v>16</v>
      </c>
      <c r="G1148" s="28" t="s">
        <v>24</v>
      </c>
      <c r="H1148" s="1">
        <v>0</v>
      </c>
      <c r="I1148" s="1" t="s">
        <v>107</v>
      </c>
      <c r="J1148" s="1" t="s">
        <v>107</v>
      </c>
      <c r="K1148" s="1" t="s">
        <v>107</v>
      </c>
      <c r="L1148" s="1" t="s">
        <v>107</v>
      </c>
      <c r="Q1148" s="12" t="s">
        <v>58</v>
      </c>
    </row>
    <row r="1149" spans="1:17" x14ac:dyDescent="0.25">
      <c r="A1149" s="31" t="s">
        <v>48</v>
      </c>
      <c r="C1149" s="5">
        <v>41368</v>
      </c>
      <c r="D1149" s="25"/>
      <c r="E1149" s="6" t="s">
        <v>43</v>
      </c>
      <c r="F1149" s="28" t="s">
        <v>16</v>
      </c>
      <c r="G1149" s="28" t="s">
        <v>24</v>
      </c>
      <c r="H1149" s="1">
        <v>0</v>
      </c>
      <c r="I1149" s="1" t="s">
        <v>107</v>
      </c>
      <c r="J1149" s="1" t="s">
        <v>107</v>
      </c>
      <c r="K1149" s="1" t="s">
        <v>107</v>
      </c>
      <c r="L1149" s="1" t="s">
        <v>107</v>
      </c>
      <c r="Q1149" s="12" t="s">
        <v>58</v>
      </c>
    </row>
    <row r="1150" spans="1:17" x14ac:dyDescent="0.25">
      <c r="A1150" s="31" t="s">
        <v>48</v>
      </c>
      <c r="C1150" s="5">
        <v>41381</v>
      </c>
      <c r="D1150" s="25"/>
      <c r="E1150" s="6">
        <v>1</v>
      </c>
      <c r="F1150" s="28" t="s">
        <v>13</v>
      </c>
      <c r="G1150" s="28" t="s">
        <v>14</v>
      </c>
      <c r="H1150" s="1">
        <v>0.7</v>
      </c>
      <c r="I1150" s="1">
        <v>28</v>
      </c>
      <c r="J1150" s="1">
        <v>0.01</v>
      </c>
      <c r="K1150" s="1">
        <v>0.01</v>
      </c>
      <c r="L1150" s="1">
        <v>6.27</v>
      </c>
    </row>
    <row r="1151" spans="1:17" x14ac:dyDescent="0.25">
      <c r="A1151" s="31" t="s">
        <v>48</v>
      </c>
      <c r="C1151" s="5">
        <v>41381</v>
      </c>
      <c r="D1151" s="25"/>
      <c r="E1151" s="6">
        <v>2</v>
      </c>
      <c r="F1151" s="28" t="s">
        <v>13</v>
      </c>
      <c r="G1151" s="28" t="s">
        <v>14</v>
      </c>
      <c r="H1151" s="1">
        <v>0</v>
      </c>
      <c r="I1151" s="1" t="s">
        <v>107</v>
      </c>
      <c r="J1151" s="1" t="s">
        <v>107</v>
      </c>
      <c r="K1151" s="1" t="s">
        <v>107</v>
      </c>
      <c r="L1151" s="1" t="s">
        <v>107</v>
      </c>
      <c r="Q1151" s="12" t="s">
        <v>58</v>
      </c>
    </row>
    <row r="1152" spans="1:17" x14ac:dyDescent="0.25">
      <c r="A1152" s="31" t="s">
        <v>48</v>
      </c>
      <c r="C1152" s="5">
        <v>41381</v>
      </c>
      <c r="D1152" s="25"/>
      <c r="E1152" s="6">
        <v>3</v>
      </c>
      <c r="F1152" s="28" t="s">
        <v>13</v>
      </c>
      <c r="G1152" s="28" t="s">
        <v>14</v>
      </c>
      <c r="H1152" s="1">
        <v>0</v>
      </c>
      <c r="I1152" s="1" t="s">
        <v>107</v>
      </c>
      <c r="J1152" s="1" t="s">
        <v>107</v>
      </c>
      <c r="K1152" s="1" t="s">
        <v>107</v>
      </c>
      <c r="L1152" s="1" t="s">
        <v>107</v>
      </c>
      <c r="Q1152" s="12" t="s">
        <v>58</v>
      </c>
    </row>
    <row r="1153" spans="1:17" x14ac:dyDescent="0.25">
      <c r="A1153" s="31" t="s">
        <v>48</v>
      </c>
      <c r="C1153" s="5">
        <v>41381</v>
      </c>
      <c r="D1153" s="25"/>
      <c r="E1153" s="6">
        <v>4</v>
      </c>
      <c r="F1153" s="28" t="s">
        <v>15</v>
      </c>
      <c r="G1153" s="28" t="s">
        <v>14</v>
      </c>
      <c r="H1153" s="1">
        <v>1.1000000000000001</v>
      </c>
      <c r="I1153" s="1">
        <v>6.3</v>
      </c>
      <c r="J1153" s="1">
        <v>0.22</v>
      </c>
      <c r="K1153" s="1">
        <v>36.4</v>
      </c>
      <c r="L1153" s="1">
        <v>0.86</v>
      </c>
    </row>
    <row r="1154" spans="1:17" x14ac:dyDescent="0.25">
      <c r="A1154" s="31" t="s">
        <v>48</v>
      </c>
      <c r="C1154" s="5">
        <v>41381</v>
      </c>
      <c r="D1154" s="25"/>
      <c r="E1154" s="6">
        <v>5</v>
      </c>
      <c r="F1154" s="28" t="s">
        <v>15</v>
      </c>
      <c r="G1154" s="28" t="s">
        <v>14</v>
      </c>
      <c r="H1154" s="1">
        <v>2</v>
      </c>
      <c r="I1154" s="1">
        <v>8.1</v>
      </c>
      <c r="J1154" s="1">
        <v>0.02</v>
      </c>
      <c r="K1154" s="1">
        <v>22.1</v>
      </c>
      <c r="L1154" s="1">
        <v>2.84</v>
      </c>
    </row>
    <row r="1155" spans="1:17" x14ac:dyDescent="0.25">
      <c r="A1155" s="31" t="s">
        <v>48</v>
      </c>
      <c r="C1155" s="5">
        <v>41381</v>
      </c>
      <c r="D1155" s="25"/>
      <c r="E1155" s="6">
        <v>6</v>
      </c>
      <c r="F1155" s="28" t="s">
        <v>17</v>
      </c>
      <c r="G1155" s="28" t="s">
        <v>14</v>
      </c>
      <c r="H1155" s="1">
        <v>3.8</v>
      </c>
      <c r="I1155" s="1">
        <v>3.2</v>
      </c>
      <c r="J1155" s="1">
        <v>15.4</v>
      </c>
      <c r="K1155" s="1">
        <v>63.5</v>
      </c>
      <c r="L1155" s="1">
        <v>1.85</v>
      </c>
    </row>
    <row r="1156" spans="1:17" x14ac:dyDescent="0.25">
      <c r="A1156" s="31" t="s">
        <v>48</v>
      </c>
      <c r="C1156" s="5">
        <v>41381</v>
      </c>
      <c r="D1156" s="25"/>
      <c r="E1156" s="6">
        <v>7</v>
      </c>
      <c r="F1156" s="28" t="s">
        <v>17</v>
      </c>
      <c r="G1156" s="28" t="s">
        <v>14</v>
      </c>
      <c r="H1156" s="1">
        <v>0</v>
      </c>
      <c r="I1156" s="1" t="s">
        <v>107</v>
      </c>
      <c r="J1156" s="1" t="s">
        <v>107</v>
      </c>
      <c r="K1156" s="1" t="s">
        <v>107</v>
      </c>
      <c r="L1156" s="1" t="s">
        <v>107</v>
      </c>
      <c r="Q1156" s="12" t="s">
        <v>58</v>
      </c>
    </row>
    <row r="1157" spans="1:17" x14ac:dyDescent="0.25">
      <c r="A1157" s="31" t="s">
        <v>48</v>
      </c>
      <c r="C1157" s="5">
        <v>41381</v>
      </c>
      <c r="D1157" s="25"/>
      <c r="E1157" s="6">
        <v>8</v>
      </c>
      <c r="F1157" s="28" t="s">
        <v>17</v>
      </c>
      <c r="G1157" s="28" t="s">
        <v>14</v>
      </c>
      <c r="H1157" s="1">
        <v>0</v>
      </c>
      <c r="I1157" s="1" t="s">
        <v>107</v>
      </c>
      <c r="J1157" s="1" t="s">
        <v>107</v>
      </c>
      <c r="K1157" s="1" t="s">
        <v>107</v>
      </c>
      <c r="L1157" s="1" t="s">
        <v>107</v>
      </c>
      <c r="Q1157" s="12" t="s">
        <v>58</v>
      </c>
    </row>
    <row r="1158" spans="1:17" x14ac:dyDescent="0.25">
      <c r="A1158" s="31" t="s">
        <v>48</v>
      </c>
      <c r="C1158" s="5">
        <v>41381</v>
      </c>
      <c r="D1158" s="25"/>
      <c r="E1158" s="6">
        <v>9</v>
      </c>
      <c r="F1158" s="28" t="s">
        <v>18</v>
      </c>
      <c r="G1158" s="28" t="s">
        <v>14</v>
      </c>
      <c r="H1158" s="1">
        <v>0</v>
      </c>
      <c r="I1158" s="1" t="s">
        <v>107</v>
      </c>
      <c r="J1158" s="1" t="s">
        <v>107</v>
      </c>
      <c r="K1158" s="1" t="s">
        <v>107</v>
      </c>
      <c r="L1158" s="1" t="s">
        <v>107</v>
      </c>
      <c r="Q1158" s="12" t="s">
        <v>58</v>
      </c>
    </row>
    <row r="1159" spans="1:17" x14ac:dyDescent="0.25">
      <c r="A1159" s="31" t="s">
        <v>48</v>
      </c>
      <c r="C1159" s="5">
        <v>41381</v>
      </c>
      <c r="D1159" s="25"/>
      <c r="E1159" s="6">
        <v>10</v>
      </c>
      <c r="F1159" s="28" t="s">
        <v>18</v>
      </c>
      <c r="G1159" s="28" t="s">
        <v>14</v>
      </c>
      <c r="H1159" s="1">
        <v>0</v>
      </c>
      <c r="I1159" s="1" t="s">
        <v>107</v>
      </c>
      <c r="J1159" s="1" t="s">
        <v>107</v>
      </c>
      <c r="K1159" s="1" t="s">
        <v>107</v>
      </c>
      <c r="L1159" s="1" t="s">
        <v>107</v>
      </c>
      <c r="Q1159" s="12" t="s">
        <v>58</v>
      </c>
    </row>
    <row r="1160" spans="1:17" x14ac:dyDescent="0.25">
      <c r="A1160" s="31" t="s">
        <v>48</v>
      </c>
      <c r="C1160" s="5">
        <v>41381</v>
      </c>
      <c r="D1160" s="25"/>
      <c r="E1160" s="6">
        <v>11</v>
      </c>
      <c r="F1160" s="28" t="s">
        <v>18</v>
      </c>
      <c r="G1160" s="28" t="s">
        <v>14</v>
      </c>
      <c r="H1160" s="1">
        <v>0</v>
      </c>
      <c r="I1160" s="1" t="s">
        <v>107</v>
      </c>
      <c r="J1160" s="1" t="s">
        <v>107</v>
      </c>
      <c r="K1160" s="1" t="s">
        <v>107</v>
      </c>
      <c r="L1160" s="1" t="s">
        <v>107</v>
      </c>
      <c r="Q1160" s="12" t="s">
        <v>58</v>
      </c>
    </row>
    <row r="1161" spans="1:17" x14ac:dyDescent="0.25">
      <c r="A1161" s="31" t="s">
        <v>48</v>
      </c>
      <c r="C1161" s="5">
        <v>41381</v>
      </c>
      <c r="D1161" s="25"/>
      <c r="E1161" s="6">
        <v>12</v>
      </c>
      <c r="F1161" s="28" t="s">
        <v>19</v>
      </c>
      <c r="G1161" s="28" t="s">
        <v>14</v>
      </c>
      <c r="H1161" s="1">
        <v>0</v>
      </c>
      <c r="I1161" s="1" t="s">
        <v>107</v>
      </c>
      <c r="J1161" s="1" t="s">
        <v>107</v>
      </c>
      <c r="K1161" s="1" t="s">
        <v>107</v>
      </c>
      <c r="L1161" s="1" t="s">
        <v>107</v>
      </c>
      <c r="Q1161" s="12" t="s">
        <v>58</v>
      </c>
    </row>
    <row r="1162" spans="1:17" x14ac:dyDescent="0.25">
      <c r="A1162" s="31" t="s">
        <v>48</v>
      </c>
      <c r="C1162" s="5">
        <v>41381</v>
      </c>
      <c r="D1162" s="25"/>
      <c r="E1162" s="6">
        <v>13</v>
      </c>
      <c r="F1162" s="28" t="s">
        <v>19</v>
      </c>
      <c r="G1162" s="28" t="s">
        <v>14</v>
      </c>
      <c r="H1162" s="1">
        <v>0</v>
      </c>
      <c r="I1162" s="1" t="s">
        <v>107</v>
      </c>
      <c r="J1162" s="1" t="s">
        <v>107</v>
      </c>
      <c r="K1162" s="1" t="s">
        <v>107</v>
      </c>
      <c r="L1162" s="1" t="s">
        <v>107</v>
      </c>
      <c r="Q1162" s="12" t="s">
        <v>58</v>
      </c>
    </row>
    <row r="1163" spans="1:17" x14ac:dyDescent="0.25">
      <c r="A1163" s="31" t="s">
        <v>48</v>
      </c>
      <c r="C1163" s="5">
        <v>41381</v>
      </c>
      <c r="D1163" s="25"/>
      <c r="E1163" s="6">
        <v>14</v>
      </c>
      <c r="F1163" s="28" t="s">
        <v>19</v>
      </c>
      <c r="G1163" s="28" t="s">
        <v>14</v>
      </c>
      <c r="H1163" s="1">
        <v>0</v>
      </c>
      <c r="I1163" s="1" t="s">
        <v>107</v>
      </c>
      <c r="J1163" s="1" t="s">
        <v>107</v>
      </c>
      <c r="K1163" s="1" t="s">
        <v>107</v>
      </c>
      <c r="L1163" s="1" t="s">
        <v>107</v>
      </c>
      <c r="Q1163" s="12" t="s">
        <v>58</v>
      </c>
    </row>
    <row r="1164" spans="1:17" x14ac:dyDescent="0.25">
      <c r="A1164" s="31" t="s">
        <v>48</v>
      </c>
      <c r="C1164" s="5">
        <v>41381</v>
      </c>
      <c r="D1164" s="25"/>
      <c r="E1164" s="6">
        <v>15</v>
      </c>
      <c r="F1164" s="28" t="s">
        <v>20</v>
      </c>
      <c r="G1164" s="28" t="s">
        <v>14</v>
      </c>
      <c r="H1164" s="1">
        <v>0</v>
      </c>
      <c r="I1164" s="1" t="s">
        <v>107</v>
      </c>
      <c r="J1164" s="1" t="s">
        <v>107</v>
      </c>
      <c r="K1164" s="1" t="s">
        <v>107</v>
      </c>
      <c r="L1164" s="1" t="s">
        <v>107</v>
      </c>
      <c r="Q1164" s="12" t="s">
        <v>58</v>
      </c>
    </row>
    <row r="1165" spans="1:17" x14ac:dyDescent="0.25">
      <c r="A1165" s="31" t="s">
        <v>48</v>
      </c>
      <c r="C1165" s="5">
        <v>41381</v>
      </c>
      <c r="D1165" s="25"/>
      <c r="E1165" s="6">
        <v>16</v>
      </c>
      <c r="F1165" s="28" t="s">
        <v>20</v>
      </c>
      <c r="G1165" s="28" t="s">
        <v>14</v>
      </c>
      <c r="H1165" s="1">
        <v>0</v>
      </c>
      <c r="I1165" s="1" t="s">
        <v>107</v>
      </c>
      <c r="J1165" s="1" t="s">
        <v>107</v>
      </c>
      <c r="K1165" s="1" t="s">
        <v>107</v>
      </c>
      <c r="L1165" s="1" t="s">
        <v>107</v>
      </c>
      <c r="Q1165" s="12" t="s">
        <v>58</v>
      </c>
    </row>
    <row r="1166" spans="1:17" x14ac:dyDescent="0.25">
      <c r="A1166" s="31" t="s">
        <v>48</v>
      </c>
      <c r="C1166" s="5">
        <v>41381</v>
      </c>
      <c r="D1166" s="25"/>
      <c r="E1166" s="6">
        <v>17</v>
      </c>
      <c r="F1166" s="28" t="s">
        <v>20</v>
      </c>
      <c r="G1166" s="28" t="s">
        <v>14</v>
      </c>
      <c r="H1166" s="1">
        <v>0</v>
      </c>
      <c r="I1166" s="1" t="s">
        <v>107</v>
      </c>
      <c r="J1166" s="1" t="s">
        <v>107</v>
      </c>
      <c r="K1166" s="1" t="s">
        <v>107</v>
      </c>
      <c r="L1166" s="1" t="s">
        <v>107</v>
      </c>
      <c r="Q1166" s="12" t="s">
        <v>58</v>
      </c>
    </row>
    <row r="1167" spans="1:17" x14ac:dyDescent="0.25">
      <c r="A1167" s="31" t="s">
        <v>48</v>
      </c>
      <c r="C1167" s="5">
        <v>41381</v>
      </c>
      <c r="D1167" s="25"/>
      <c r="E1167" s="6">
        <v>18</v>
      </c>
      <c r="F1167" s="28" t="s">
        <v>20</v>
      </c>
      <c r="G1167" s="28" t="s">
        <v>14</v>
      </c>
      <c r="H1167" s="1">
        <v>0</v>
      </c>
      <c r="I1167" s="1" t="s">
        <v>107</v>
      </c>
      <c r="J1167" s="1" t="s">
        <v>107</v>
      </c>
      <c r="K1167" s="1" t="s">
        <v>107</v>
      </c>
      <c r="L1167" s="1" t="s">
        <v>107</v>
      </c>
      <c r="Q1167" s="12" t="s">
        <v>58</v>
      </c>
    </row>
    <row r="1168" spans="1:17" x14ac:dyDescent="0.25">
      <c r="A1168" s="31" t="s">
        <v>48</v>
      </c>
      <c r="C1168" s="5">
        <v>41381</v>
      </c>
      <c r="D1168" s="25"/>
      <c r="E1168" s="6">
        <v>19</v>
      </c>
      <c r="F1168" s="28" t="s">
        <v>20</v>
      </c>
      <c r="G1168" s="28" t="s">
        <v>14</v>
      </c>
      <c r="H1168" s="1">
        <v>0</v>
      </c>
      <c r="I1168" s="1" t="s">
        <v>107</v>
      </c>
      <c r="J1168" s="1" t="s">
        <v>107</v>
      </c>
      <c r="K1168" s="1" t="s">
        <v>107</v>
      </c>
      <c r="L1168" s="1" t="s">
        <v>107</v>
      </c>
      <c r="Q1168" s="12" t="s">
        <v>58</v>
      </c>
    </row>
    <row r="1169" spans="1:17" x14ac:dyDescent="0.25">
      <c r="A1169" s="31" t="s">
        <v>48</v>
      </c>
      <c r="C1169" s="5">
        <v>41381</v>
      </c>
      <c r="D1169" s="25"/>
      <c r="E1169" s="6">
        <v>20</v>
      </c>
      <c r="F1169" s="28" t="s">
        <v>20</v>
      </c>
      <c r="G1169" s="28" t="s">
        <v>14</v>
      </c>
      <c r="H1169" s="1">
        <v>0</v>
      </c>
      <c r="I1169" s="1" t="s">
        <v>107</v>
      </c>
      <c r="J1169" s="1" t="s">
        <v>107</v>
      </c>
      <c r="K1169" s="1" t="s">
        <v>107</v>
      </c>
      <c r="L1169" s="1" t="s">
        <v>107</v>
      </c>
      <c r="Q1169" s="12" t="s">
        <v>58</v>
      </c>
    </row>
    <row r="1170" spans="1:17" x14ac:dyDescent="0.25">
      <c r="A1170" s="31" t="s">
        <v>48</v>
      </c>
      <c r="C1170" s="5">
        <v>41382</v>
      </c>
      <c r="D1170" s="25"/>
      <c r="E1170" s="6" t="s">
        <v>21</v>
      </c>
      <c r="F1170" s="28" t="s">
        <v>17</v>
      </c>
      <c r="G1170" s="28" t="s">
        <v>24</v>
      </c>
      <c r="H1170" s="1">
        <v>0</v>
      </c>
      <c r="I1170" s="1" t="s">
        <v>107</v>
      </c>
      <c r="J1170" s="1" t="s">
        <v>107</v>
      </c>
      <c r="K1170" s="1" t="s">
        <v>107</v>
      </c>
      <c r="L1170" s="1" t="s">
        <v>107</v>
      </c>
      <c r="Q1170" s="12" t="s">
        <v>58</v>
      </c>
    </row>
    <row r="1171" spans="1:17" x14ac:dyDescent="0.25">
      <c r="A1171" s="31" t="s">
        <v>48</v>
      </c>
      <c r="C1171" s="5">
        <v>41382</v>
      </c>
      <c r="D1171" s="25"/>
      <c r="E1171" s="6" t="s">
        <v>22</v>
      </c>
      <c r="F1171" s="28" t="s">
        <v>17</v>
      </c>
      <c r="G1171" s="28" t="s">
        <v>24</v>
      </c>
      <c r="H1171" s="1">
        <v>0</v>
      </c>
      <c r="I1171" s="1" t="s">
        <v>107</v>
      </c>
      <c r="J1171" s="1" t="s">
        <v>107</v>
      </c>
      <c r="K1171" s="1" t="s">
        <v>107</v>
      </c>
      <c r="L1171" s="1" t="s">
        <v>107</v>
      </c>
      <c r="Q1171" s="12" t="s">
        <v>58</v>
      </c>
    </row>
    <row r="1172" spans="1:17" x14ac:dyDescent="0.25">
      <c r="A1172" s="31" t="s">
        <v>48</v>
      </c>
      <c r="C1172" s="5">
        <v>41382</v>
      </c>
      <c r="D1172" s="25"/>
      <c r="E1172" s="6" t="s">
        <v>23</v>
      </c>
      <c r="F1172" s="28" t="s">
        <v>17</v>
      </c>
      <c r="G1172" s="28" t="s">
        <v>24</v>
      </c>
      <c r="H1172" s="1">
        <v>0</v>
      </c>
      <c r="I1172" s="1" t="s">
        <v>107</v>
      </c>
      <c r="J1172" s="1" t="s">
        <v>107</v>
      </c>
      <c r="K1172" s="1" t="s">
        <v>107</v>
      </c>
      <c r="L1172" s="1" t="s">
        <v>107</v>
      </c>
      <c r="Q1172" s="12" t="s">
        <v>58</v>
      </c>
    </row>
    <row r="1173" spans="1:17" x14ac:dyDescent="0.25">
      <c r="A1173" s="31" t="s">
        <v>48</v>
      </c>
      <c r="C1173" s="5">
        <v>41382</v>
      </c>
      <c r="D1173" s="25"/>
      <c r="E1173" s="6" t="s">
        <v>25</v>
      </c>
      <c r="F1173" s="28" t="s">
        <v>25</v>
      </c>
      <c r="G1173" s="28" t="s">
        <v>24</v>
      </c>
      <c r="H1173" s="1">
        <v>0</v>
      </c>
      <c r="I1173" s="1" t="s">
        <v>107</v>
      </c>
      <c r="J1173" s="1" t="s">
        <v>107</v>
      </c>
      <c r="K1173" s="1" t="s">
        <v>107</v>
      </c>
      <c r="L1173" s="1" t="s">
        <v>107</v>
      </c>
      <c r="Q1173" s="12" t="s">
        <v>58</v>
      </c>
    </row>
    <row r="1174" spans="1:17" x14ac:dyDescent="0.25">
      <c r="A1174" s="31" t="s">
        <v>48</v>
      </c>
      <c r="C1174" s="5">
        <v>41382</v>
      </c>
      <c r="D1174" s="25"/>
      <c r="E1174" s="6" t="s">
        <v>26</v>
      </c>
      <c r="F1174" s="28" t="s">
        <v>25</v>
      </c>
      <c r="G1174" s="28" t="s">
        <v>24</v>
      </c>
      <c r="H1174" s="1">
        <v>0</v>
      </c>
      <c r="I1174" s="1" t="s">
        <v>107</v>
      </c>
      <c r="J1174" s="1" t="s">
        <v>107</v>
      </c>
      <c r="K1174" s="1" t="s">
        <v>107</v>
      </c>
      <c r="L1174" s="1" t="s">
        <v>107</v>
      </c>
      <c r="Q1174" s="12" t="s">
        <v>58</v>
      </c>
    </row>
    <row r="1175" spans="1:17" x14ac:dyDescent="0.25">
      <c r="A1175" s="31" t="s">
        <v>48</v>
      </c>
      <c r="C1175" s="5">
        <v>41382</v>
      </c>
      <c r="D1175" s="25"/>
      <c r="E1175" s="6" t="s">
        <v>27</v>
      </c>
      <c r="F1175" s="28" t="s">
        <v>25</v>
      </c>
      <c r="G1175" s="28" t="s">
        <v>24</v>
      </c>
      <c r="H1175" s="1">
        <v>0</v>
      </c>
      <c r="I1175" s="1" t="s">
        <v>107</v>
      </c>
      <c r="J1175" s="1" t="s">
        <v>107</v>
      </c>
      <c r="K1175" s="1" t="s">
        <v>107</v>
      </c>
      <c r="L1175" s="1" t="s">
        <v>107</v>
      </c>
      <c r="Q1175" s="12" t="s">
        <v>58</v>
      </c>
    </row>
    <row r="1176" spans="1:17" x14ac:dyDescent="0.25">
      <c r="A1176" s="31" t="s">
        <v>48</v>
      </c>
      <c r="C1176" s="5">
        <v>41382</v>
      </c>
      <c r="D1176" s="25"/>
      <c r="E1176" s="6" t="s">
        <v>28</v>
      </c>
      <c r="F1176" s="28" t="s">
        <v>29</v>
      </c>
      <c r="G1176" s="28" t="s">
        <v>24</v>
      </c>
      <c r="H1176" s="1">
        <v>0.75</v>
      </c>
      <c r="I1176" s="1">
        <v>9.1999999999999993</v>
      </c>
      <c r="J1176" s="1">
        <v>0.74</v>
      </c>
      <c r="K1176" s="1">
        <v>41.1</v>
      </c>
      <c r="L1176" s="1">
        <v>1.27</v>
      </c>
    </row>
    <row r="1177" spans="1:17" x14ac:dyDescent="0.25">
      <c r="A1177" s="31" t="s">
        <v>48</v>
      </c>
      <c r="C1177" s="5">
        <v>41382</v>
      </c>
      <c r="D1177" s="25"/>
      <c r="E1177" s="6" t="s">
        <v>29</v>
      </c>
      <c r="F1177" s="28" t="s">
        <v>29</v>
      </c>
      <c r="G1177" s="28" t="s">
        <v>24</v>
      </c>
      <c r="H1177" s="1">
        <v>0</v>
      </c>
      <c r="I1177" s="1" t="s">
        <v>107</v>
      </c>
      <c r="J1177" s="1" t="s">
        <v>107</v>
      </c>
      <c r="K1177" s="1" t="s">
        <v>107</v>
      </c>
      <c r="L1177" s="1" t="s">
        <v>107</v>
      </c>
      <c r="Q1177" s="12" t="s">
        <v>58</v>
      </c>
    </row>
    <row r="1178" spans="1:17" x14ac:dyDescent="0.25">
      <c r="A1178" s="31" t="s">
        <v>48</v>
      </c>
      <c r="C1178" s="5">
        <v>41382</v>
      </c>
      <c r="D1178" s="25"/>
      <c r="E1178" s="6" t="s">
        <v>30</v>
      </c>
      <c r="F1178" s="28" t="s">
        <v>29</v>
      </c>
      <c r="G1178" s="28" t="s">
        <v>24</v>
      </c>
      <c r="H1178" s="1">
        <v>0</v>
      </c>
      <c r="I1178" s="1" t="s">
        <v>107</v>
      </c>
      <c r="J1178" s="1" t="s">
        <v>107</v>
      </c>
      <c r="K1178" s="1" t="s">
        <v>107</v>
      </c>
      <c r="L1178" s="1" t="s">
        <v>107</v>
      </c>
      <c r="Q1178" s="12" t="s">
        <v>58</v>
      </c>
    </row>
    <row r="1179" spans="1:17" x14ac:dyDescent="0.25">
      <c r="A1179" s="31" t="s">
        <v>48</v>
      </c>
      <c r="C1179" s="5">
        <v>41382</v>
      </c>
      <c r="D1179" s="25"/>
      <c r="E1179" s="6" t="s">
        <v>31</v>
      </c>
      <c r="F1179" s="28" t="s">
        <v>19</v>
      </c>
      <c r="G1179" s="28" t="s">
        <v>24</v>
      </c>
      <c r="H1179" s="1">
        <v>0</v>
      </c>
      <c r="I1179" s="1" t="s">
        <v>107</v>
      </c>
      <c r="J1179" s="1" t="s">
        <v>107</v>
      </c>
      <c r="K1179" s="1" t="s">
        <v>107</v>
      </c>
      <c r="L1179" s="1" t="s">
        <v>107</v>
      </c>
      <c r="Q1179" s="12" t="s">
        <v>58</v>
      </c>
    </row>
    <row r="1180" spans="1:17" x14ac:dyDescent="0.25">
      <c r="A1180" s="31" t="s">
        <v>48</v>
      </c>
      <c r="C1180" s="5">
        <v>41382</v>
      </c>
      <c r="D1180" s="25"/>
      <c r="E1180" s="6" t="s">
        <v>32</v>
      </c>
      <c r="F1180" s="28" t="s">
        <v>19</v>
      </c>
      <c r="G1180" s="28" t="s">
        <v>24</v>
      </c>
      <c r="H1180" s="1">
        <v>0</v>
      </c>
      <c r="I1180" s="1" t="s">
        <v>107</v>
      </c>
      <c r="J1180" s="1" t="s">
        <v>107</v>
      </c>
      <c r="K1180" s="1" t="s">
        <v>107</v>
      </c>
      <c r="L1180" s="1" t="s">
        <v>107</v>
      </c>
      <c r="Q1180" s="12" t="s">
        <v>58</v>
      </c>
    </row>
    <row r="1181" spans="1:17" x14ac:dyDescent="0.25">
      <c r="A1181" s="31" t="s">
        <v>48</v>
      </c>
      <c r="C1181" s="5">
        <v>41382</v>
      </c>
      <c r="D1181" s="25"/>
      <c r="E1181" s="6" t="s">
        <v>33</v>
      </c>
      <c r="F1181" s="28" t="s">
        <v>19</v>
      </c>
      <c r="G1181" s="28" t="s">
        <v>24</v>
      </c>
      <c r="H1181" s="1">
        <v>0</v>
      </c>
      <c r="I1181" s="1" t="s">
        <v>107</v>
      </c>
      <c r="J1181" s="1" t="s">
        <v>107</v>
      </c>
      <c r="K1181" s="1" t="s">
        <v>107</v>
      </c>
      <c r="L1181" s="1" t="s">
        <v>107</v>
      </c>
      <c r="Q1181" s="12" t="s">
        <v>58</v>
      </c>
    </row>
    <row r="1182" spans="1:17" x14ac:dyDescent="0.25">
      <c r="A1182" s="31" t="s">
        <v>48</v>
      </c>
      <c r="C1182" s="5">
        <v>41382</v>
      </c>
      <c r="D1182" s="25"/>
      <c r="E1182" s="6" t="s">
        <v>34</v>
      </c>
      <c r="F1182" s="28" t="s">
        <v>20</v>
      </c>
      <c r="G1182" s="28" t="s">
        <v>24</v>
      </c>
      <c r="H1182" s="1">
        <v>0</v>
      </c>
      <c r="I1182" s="1" t="s">
        <v>107</v>
      </c>
      <c r="J1182" s="1" t="s">
        <v>107</v>
      </c>
      <c r="K1182" s="1" t="s">
        <v>107</v>
      </c>
      <c r="L1182" s="1" t="s">
        <v>107</v>
      </c>
      <c r="Q1182" s="12" t="s">
        <v>58</v>
      </c>
    </row>
    <row r="1183" spans="1:17" x14ac:dyDescent="0.25">
      <c r="A1183" s="31" t="s">
        <v>48</v>
      </c>
      <c r="C1183" s="5">
        <v>41382</v>
      </c>
      <c r="D1183" s="25"/>
      <c r="E1183" s="6" t="s">
        <v>35</v>
      </c>
      <c r="F1183" s="28" t="s">
        <v>20</v>
      </c>
      <c r="G1183" s="28" t="s">
        <v>24</v>
      </c>
      <c r="H1183" s="1">
        <v>0</v>
      </c>
      <c r="I1183" s="1" t="s">
        <v>107</v>
      </c>
      <c r="J1183" s="1" t="s">
        <v>107</v>
      </c>
      <c r="K1183" s="1" t="s">
        <v>107</v>
      </c>
      <c r="L1183" s="1" t="s">
        <v>107</v>
      </c>
      <c r="Q1183" s="12" t="s">
        <v>58</v>
      </c>
    </row>
    <row r="1184" spans="1:17" x14ac:dyDescent="0.25">
      <c r="A1184" s="31" t="s">
        <v>48</v>
      </c>
      <c r="C1184" s="5">
        <v>41382</v>
      </c>
      <c r="D1184" s="25"/>
      <c r="E1184" s="6" t="s">
        <v>36</v>
      </c>
      <c r="F1184" s="28" t="s">
        <v>20</v>
      </c>
      <c r="G1184" s="28" t="s">
        <v>24</v>
      </c>
      <c r="H1184" s="1">
        <v>0</v>
      </c>
      <c r="I1184" s="1" t="s">
        <v>107</v>
      </c>
      <c r="J1184" s="1" t="s">
        <v>107</v>
      </c>
      <c r="K1184" s="1" t="s">
        <v>107</v>
      </c>
      <c r="L1184" s="1" t="s">
        <v>107</v>
      </c>
      <c r="Q1184" s="12" t="s">
        <v>58</v>
      </c>
    </row>
    <row r="1185" spans="1:17" x14ac:dyDescent="0.25">
      <c r="A1185" s="31" t="s">
        <v>48</v>
      </c>
      <c r="C1185" s="5">
        <v>41382</v>
      </c>
      <c r="D1185" s="25"/>
      <c r="E1185" s="6" t="s">
        <v>37</v>
      </c>
      <c r="F1185" s="28" t="s">
        <v>40</v>
      </c>
      <c r="G1185" s="28" t="s">
        <v>24</v>
      </c>
      <c r="H1185" s="1">
        <v>0</v>
      </c>
      <c r="I1185" s="1" t="s">
        <v>107</v>
      </c>
      <c r="J1185" s="1" t="s">
        <v>107</v>
      </c>
      <c r="K1185" s="1" t="s">
        <v>107</v>
      </c>
      <c r="L1185" s="1" t="s">
        <v>107</v>
      </c>
      <c r="Q1185" s="12" t="s">
        <v>58</v>
      </c>
    </row>
    <row r="1186" spans="1:17" x14ac:dyDescent="0.25">
      <c r="A1186" s="31" t="s">
        <v>48</v>
      </c>
      <c r="C1186" s="5">
        <v>41382</v>
      </c>
      <c r="D1186" s="25"/>
      <c r="E1186" s="6" t="s">
        <v>38</v>
      </c>
      <c r="F1186" s="28" t="s">
        <v>40</v>
      </c>
      <c r="G1186" s="28" t="s">
        <v>24</v>
      </c>
      <c r="H1186" s="1">
        <v>0</v>
      </c>
      <c r="I1186" s="1" t="s">
        <v>107</v>
      </c>
      <c r="J1186" s="1" t="s">
        <v>107</v>
      </c>
      <c r="K1186" s="1" t="s">
        <v>107</v>
      </c>
      <c r="L1186" s="1" t="s">
        <v>107</v>
      </c>
      <c r="Q1186" s="12" t="s">
        <v>58</v>
      </c>
    </row>
    <row r="1187" spans="1:17" x14ac:dyDescent="0.25">
      <c r="A1187" s="31" t="s">
        <v>48</v>
      </c>
      <c r="C1187" s="5">
        <v>41382</v>
      </c>
      <c r="D1187" s="25"/>
      <c r="E1187" s="6" t="s">
        <v>39</v>
      </c>
      <c r="F1187" s="28" t="s">
        <v>40</v>
      </c>
      <c r="G1187" s="28" t="s">
        <v>24</v>
      </c>
      <c r="H1187" s="1">
        <v>0</v>
      </c>
      <c r="I1187" s="1" t="s">
        <v>107</v>
      </c>
      <c r="J1187" s="1" t="s">
        <v>107</v>
      </c>
      <c r="K1187" s="1" t="s">
        <v>107</v>
      </c>
      <c r="L1187" s="1" t="s">
        <v>107</v>
      </c>
      <c r="Q1187" s="12" t="s">
        <v>58</v>
      </c>
    </row>
    <row r="1188" spans="1:17" x14ac:dyDescent="0.25">
      <c r="A1188" s="31" t="s">
        <v>48</v>
      </c>
      <c r="C1188" s="5">
        <v>41382</v>
      </c>
      <c r="D1188" s="25"/>
      <c r="E1188" s="6" t="s">
        <v>41</v>
      </c>
      <c r="F1188" s="28" t="s">
        <v>16</v>
      </c>
      <c r="G1188" s="28" t="s">
        <v>24</v>
      </c>
      <c r="H1188" s="1">
        <v>0</v>
      </c>
      <c r="I1188" s="1" t="s">
        <v>107</v>
      </c>
      <c r="J1188" s="1" t="s">
        <v>107</v>
      </c>
      <c r="K1188" s="1" t="s">
        <v>107</v>
      </c>
      <c r="L1188" s="1" t="s">
        <v>107</v>
      </c>
      <c r="Q1188" s="12" t="s">
        <v>58</v>
      </c>
    </row>
    <row r="1189" spans="1:17" x14ac:dyDescent="0.25">
      <c r="A1189" s="31" t="s">
        <v>48</v>
      </c>
      <c r="C1189" s="5">
        <v>41382</v>
      </c>
      <c r="D1189" s="25"/>
      <c r="E1189" s="6" t="s">
        <v>42</v>
      </c>
      <c r="F1189" s="28" t="s">
        <v>16</v>
      </c>
      <c r="G1189" s="28" t="s">
        <v>24</v>
      </c>
      <c r="H1189" s="1">
        <v>0</v>
      </c>
      <c r="I1189" s="1" t="s">
        <v>107</v>
      </c>
      <c r="J1189" s="1" t="s">
        <v>107</v>
      </c>
      <c r="K1189" s="1" t="s">
        <v>107</v>
      </c>
      <c r="L1189" s="1" t="s">
        <v>107</v>
      </c>
      <c r="Q1189" s="12" t="s">
        <v>58</v>
      </c>
    </row>
    <row r="1190" spans="1:17" x14ac:dyDescent="0.25">
      <c r="A1190" s="31" t="s">
        <v>48</v>
      </c>
      <c r="C1190" s="5">
        <v>41382</v>
      </c>
      <c r="D1190" s="25"/>
      <c r="E1190" s="6" t="s">
        <v>43</v>
      </c>
      <c r="F1190" s="28" t="s">
        <v>16</v>
      </c>
      <c r="G1190" s="28" t="s">
        <v>24</v>
      </c>
      <c r="H1190" s="1">
        <v>0</v>
      </c>
      <c r="I1190" s="1" t="s">
        <v>107</v>
      </c>
      <c r="J1190" s="1" t="s">
        <v>107</v>
      </c>
      <c r="K1190" s="1" t="s">
        <v>107</v>
      </c>
      <c r="L1190" s="1" t="s">
        <v>107</v>
      </c>
      <c r="Q1190" s="12" t="s">
        <v>58</v>
      </c>
    </row>
    <row r="1191" spans="1:17" x14ac:dyDescent="0.25">
      <c r="A1191" s="31" t="s">
        <v>48</v>
      </c>
      <c r="C1191" s="5">
        <v>41402</v>
      </c>
      <c r="D1191" s="25"/>
      <c r="E1191" s="6">
        <v>1</v>
      </c>
      <c r="F1191" s="28" t="s">
        <v>13</v>
      </c>
      <c r="G1191" s="28" t="s">
        <v>14</v>
      </c>
      <c r="H1191" s="1">
        <v>0</v>
      </c>
      <c r="I1191" s="1" t="s">
        <v>107</v>
      </c>
      <c r="J1191" s="1" t="s">
        <v>107</v>
      </c>
      <c r="K1191" s="1" t="s">
        <v>107</v>
      </c>
      <c r="L1191" s="1" t="s">
        <v>107</v>
      </c>
      <c r="Q1191" s="12" t="s">
        <v>58</v>
      </c>
    </row>
    <row r="1192" spans="1:17" x14ac:dyDescent="0.25">
      <c r="A1192" s="31" t="s">
        <v>48</v>
      </c>
      <c r="C1192" s="5">
        <v>41402</v>
      </c>
      <c r="D1192" s="25"/>
      <c r="E1192" s="6">
        <v>2</v>
      </c>
      <c r="F1192" s="28" t="s">
        <v>13</v>
      </c>
      <c r="G1192" s="28" t="s">
        <v>14</v>
      </c>
      <c r="H1192" s="1">
        <v>0</v>
      </c>
      <c r="I1192" s="1" t="s">
        <v>107</v>
      </c>
      <c r="J1192" s="1" t="s">
        <v>107</v>
      </c>
      <c r="K1192" s="1" t="s">
        <v>107</v>
      </c>
      <c r="L1192" s="1" t="s">
        <v>107</v>
      </c>
      <c r="Q1192" s="12" t="s">
        <v>58</v>
      </c>
    </row>
    <row r="1193" spans="1:17" x14ac:dyDescent="0.25">
      <c r="A1193" s="31" t="s">
        <v>48</v>
      </c>
      <c r="C1193" s="5">
        <v>41402</v>
      </c>
      <c r="D1193" s="25"/>
      <c r="E1193" s="6">
        <v>3</v>
      </c>
      <c r="F1193" s="28" t="s">
        <v>13</v>
      </c>
      <c r="G1193" s="28" t="s">
        <v>14</v>
      </c>
      <c r="H1193" s="1">
        <v>0</v>
      </c>
      <c r="I1193" s="1" t="s">
        <v>107</v>
      </c>
      <c r="J1193" s="1" t="s">
        <v>107</v>
      </c>
      <c r="K1193" s="1" t="s">
        <v>107</v>
      </c>
      <c r="L1193" s="1" t="s">
        <v>107</v>
      </c>
      <c r="Q1193" s="12" t="s">
        <v>58</v>
      </c>
    </row>
    <row r="1194" spans="1:17" x14ac:dyDescent="0.25">
      <c r="A1194" s="31" t="s">
        <v>48</v>
      </c>
      <c r="C1194" s="5">
        <v>41402</v>
      </c>
      <c r="D1194" s="25"/>
      <c r="E1194" s="6">
        <v>4</v>
      </c>
      <c r="F1194" s="28" t="s">
        <v>15</v>
      </c>
      <c r="G1194" s="28" t="s">
        <v>14</v>
      </c>
      <c r="H1194" s="1">
        <v>0.3</v>
      </c>
      <c r="I1194" s="1">
        <v>4.2</v>
      </c>
      <c r="J1194" s="1">
        <v>0.49</v>
      </c>
      <c r="K1194" s="1">
        <v>30.1</v>
      </c>
      <c r="L1194" s="1">
        <v>0.33</v>
      </c>
    </row>
    <row r="1195" spans="1:17" x14ac:dyDescent="0.25">
      <c r="A1195" s="31" t="s">
        <v>48</v>
      </c>
      <c r="C1195" s="5">
        <v>41402</v>
      </c>
      <c r="D1195" s="25"/>
      <c r="E1195" s="6">
        <v>5</v>
      </c>
      <c r="F1195" s="28" t="s">
        <v>15</v>
      </c>
      <c r="G1195" s="28" t="s">
        <v>14</v>
      </c>
      <c r="H1195" s="1">
        <v>1</v>
      </c>
      <c r="I1195" s="1">
        <v>3.8</v>
      </c>
      <c r="J1195" s="1">
        <v>0.02</v>
      </c>
      <c r="K1195" s="1">
        <v>23.6</v>
      </c>
      <c r="L1195" s="1">
        <v>0.01</v>
      </c>
    </row>
    <row r="1196" spans="1:17" x14ac:dyDescent="0.25">
      <c r="A1196" s="31" t="s">
        <v>48</v>
      </c>
      <c r="C1196" s="5">
        <v>41402</v>
      </c>
      <c r="D1196" s="25"/>
      <c r="E1196" s="6">
        <v>6</v>
      </c>
      <c r="F1196" s="28" t="s">
        <v>17</v>
      </c>
      <c r="G1196" s="28" t="s">
        <v>14</v>
      </c>
      <c r="H1196" s="1">
        <v>0.6</v>
      </c>
      <c r="I1196" s="1">
        <v>3.9</v>
      </c>
      <c r="J1196" s="1">
        <v>0.23</v>
      </c>
      <c r="K1196" s="1">
        <v>71.099999999999994</v>
      </c>
      <c r="L1196" s="1">
        <v>0.02</v>
      </c>
    </row>
    <row r="1197" spans="1:17" x14ac:dyDescent="0.25">
      <c r="A1197" s="31" t="s">
        <v>48</v>
      </c>
      <c r="C1197" s="5">
        <v>41402</v>
      </c>
      <c r="D1197" s="25"/>
      <c r="E1197" s="6">
        <v>7</v>
      </c>
      <c r="F1197" s="28" t="s">
        <v>17</v>
      </c>
      <c r="G1197" s="28" t="s">
        <v>14</v>
      </c>
      <c r="H1197" s="1">
        <v>0</v>
      </c>
      <c r="I1197" s="1" t="s">
        <v>107</v>
      </c>
      <c r="J1197" s="1" t="s">
        <v>107</v>
      </c>
      <c r="K1197" s="1" t="s">
        <v>107</v>
      </c>
      <c r="L1197" s="1" t="s">
        <v>107</v>
      </c>
      <c r="Q1197" s="12" t="s">
        <v>58</v>
      </c>
    </row>
    <row r="1198" spans="1:17" x14ac:dyDescent="0.25">
      <c r="A1198" s="31" t="s">
        <v>48</v>
      </c>
      <c r="C1198" s="5">
        <v>41402</v>
      </c>
      <c r="D1198" s="25"/>
      <c r="E1198" s="6">
        <v>8</v>
      </c>
      <c r="F1198" s="28" t="s">
        <v>17</v>
      </c>
      <c r="G1198" s="28" t="s">
        <v>14</v>
      </c>
      <c r="H1198" s="1">
        <v>0</v>
      </c>
      <c r="I1198" s="1" t="s">
        <v>107</v>
      </c>
      <c r="J1198" s="1" t="s">
        <v>107</v>
      </c>
      <c r="K1198" s="1" t="s">
        <v>107</v>
      </c>
      <c r="L1198" s="1" t="s">
        <v>107</v>
      </c>
      <c r="Q1198" s="12" t="s">
        <v>58</v>
      </c>
    </row>
    <row r="1199" spans="1:17" x14ac:dyDescent="0.25">
      <c r="A1199" s="31" t="s">
        <v>48</v>
      </c>
      <c r="C1199" s="5">
        <v>41402</v>
      </c>
      <c r="D1199" s="25"/>
      <c r="E1199" s="6">
        <v>9</v>
      </c>
      <c r="F1199" s="28" t="s">
        <v>18</v>
      </c>
      <c r="G1199" s="28" t="s">
        <v>14</v>
      </c>
      <c r="H1199" s="1">
        <v>0</v>
      </c>
      <c r="I1199" s="1" t="s">
        <v>107</v>
      </c>
      <c r="J1199" s="1" t="s">
        <v>107</v>
      </c>
      <c r="K1199" s="1" t="s">
        <v>107</v>
      </c>
      <c r="L1199" s="1" t="s">
        <v>107</v>
      </c>
      <c r="Q1199" s="12" t="s">
        <v>58</v>
      </c>
    </row>
    <row r="1200" spans="1:17" x14ac:dyDescent="0.25">
      <c r="A1200" s="31" t="s">
        <v>48</v>
      </c>
      <c r="C1200" s="5">
        <v>41402</v>
      </c>
      <c r="D1200" s="25"/>
      <c r="E1200" s="6">
        <v>10</v>
      </c>
      <c r="F1200" s="28" t="s">
        <v>18</v>
      </c>
      <c r="G1200" s="28" t="s">
        <v>14</v>
      </c>
      <c r="H1200" s="1">
        <v>0</v>
      </c>
      <c r="I1200" s="1" t="s">
        <v>107</v>
      </c>
      <c r="J1200" s="1" t="s">
        <v>107</v>
      </c>
      <c r="K1200" s="1" t="s">
        <v>107</v>
      </c>
      <c r="L1200" s="1" t="s">
        <v>107</v>
      </c>
      <c r="Q1200" s="12" t="s">
        <v>58</v>
      </c>
    </row>
    <row r="1201" spans="1:17" x14ac:dyDescent="0.25">
      <c r="A1201" s="31" t="s">
        <v>48</v>
      </c>
      <c r="C1201" s="5">
        <v>41402</v>
      </c>
      <c r="D1201" s="25"/>
      <c r="E1201" s="6">
        <v>11</v>
      </c>
      <c r="F1201" s="28" t="s">
        <v>18</v>
      </c>
      <c r="G1201" s="28" t="s">
        <v>14</v>
      </c>
      <c r="H1201" s="1">
        <v>0</v>
      </c>
      <c r="I1201" s="1" t="s">
        <v>107</v>
      </c>
      <c r="J1201" s="1" t="s">
        <v>107</v>
      </c>
      <c r="K1201" s="1" t="s">
        <v>107</v>
      </c>
      <c r="L1201" s="1" t="s">
        <v>107</v>
      </c>
      <c r="Q1201" s="12" t="s">
        <v>58</v>
      </c>
    </row>
    <row r="1202" spans="1:17" x14ac:dyDescent="0.25">
      <c r="A1202" s="31" t="s">
        <v>48</v>
      </c>
      <c r="C1202" s="5">
        <v>41402</v>
      </c>
      <c r="D1202" s="25"/>
      <c r="E1202" s="6">
        <v>12</v>
      </c>
      <c r="F1202" s="28" t="s">
        <v>19</v>
      </c>
      <c r="G1202" s="28" t="s">
        <v>14</v>
      </c>
      <c r="H1202" s="1">
        <v>0</v>
      </c>
      <c r="I1202" s="1" t="s">
        <v>107</v>
      </c>
      <c r="J1202" s="1" t="s">
        <v>107</v>
      </c>
      <c r="K1202" s="1" t="s">
        <v>107</v>
      </c>
      <c r="L1202" s="1" t="s">
        <v>107</v>
      </c>
      <c r="Q1202" s="12" t="s">
        <v>58</v>
      </c>
    </row>
    <row r="1203" spans="1:17" x14ac:dyDescent="0.25">
      <c r="A1203" s="31" t="s">
        <v>48</v>
      </c>
      <c r="C1203" s="5">
        <v>41402</v>
      </c>
      <c r="D1203" s="25"/>
      <c r="E1203" s="6">
        <v>13</v>
      </c>
      <c r="F1203" s="28" t="s">
        <v>19</v>
      </c>
      <c r="G1203" s="28" t="s">
        <v>14</v>
      </c>
      <c r="H1203" s="1">
        <v>0</v>
      </c>
      <c r="I1203" s="1" t="s">
        <v>107</v>
      </c>
      <c r="J1203" s="1" t="s">
        <v>107</v>
      </c>
      <c r="K1203" s="1" t="s">
        <v>107</v>
      </c>
      <c r="L1203" s="1" t="s">
        <v>107</v>
      </c>
      <c r="Q1203" s="12" t="s">
        <v>58</v>
      </c>
    </row>
    <row r="1204" spans="1:17" x14ac:dyDescent="0.25">
      <c r="A1204" s="31" t="s">
        <v>48</v>
      </c>
      <c r="C1204" s="5">
        <v>41402</v>
      </c>
      <c r="D1204" s="25"/>
      <c r="E1204" s="6">
        <v>14</v>
      </c>
      <c r="F1204" s="28" t="s">
        <v>19</v>
      </c>
      <c r="G1204" s="28" t="s">
        <v>14</v>
      </c>
      <c r="H1204" s="1">
        <v>0</v>
      </c>
      <c r="I1204" s="1" t="s">
        <v>107</v>
      </c>
      <c r="J1204" s="1" t="s">
        <v>107</v>
      </c>
      <c r="K1204" s="1" t="s">
        <v>107</v>
      </c>
      <c r="L1204" s="1" t="s">
        <v>107</v>
      </c>
      <c r="Q1204" s="12" t="s">
        <v>58</v>
      </c>
    </row>
    <row r="1205" spans="1:17" x14ac:dyDescent="0.25">
      <c r="A1205" s="31" t="s">
        <v>48</v>
      </c>
      <c r="C1205" s="5">
        <v>41402</v>
      </c>
      <c r="D1205" s="25"/>
      <c r="E1205" s="6">
        <v>15</v>
      </c>
      <c r="F1205" s="28" t="s">
        <v>20</v>
      </c>
      <c r="G1205" s="28" t="s">
        <v>14</v>
      </c>
      <c r="H1205" s="1">
        <v>0</v>
      </c>
      <c r="I1205" s="1" t="s">
        <v>107</v>
      </c>
      <c r="J1205" s="1" t="s">
        <v>107</v>
      </c>
      <c r="K1205" s="1" t="s">
        <v>107</v>
      </c>
      <c r="L1205" s="1" t="s">
        <v>107</v>
      </c>
      <c r="Q1205" s="12" t="s">
        <v>58</v>
      </c>
    </row>
    <row r="1206" spans="1:17" x14ac:dyDescent="0.25">
      <c r="A1206" s="31" t="s">
        <v>48</v>
      </c>
      <c r="C1206" s="5">
        <v>41402</v>
      </c>
      <c r="D1206" s="25"/>
      <c r="E1206" s="6">
        <v>16</v>
      </c>
      <c r="F1206" s="28" t="s">
        <v>20</v>
      </c>
      <c r="G1206" s="28" t="s">
        <v>14</v>
      </c>
      <c r="H1206" s="1">
        <v>0</v>
      </c>
      <c r="I1206" s="1" t="s">
        <v>107</v>
      </c>
      <c r="J1206" s="1" t="s">
        <v>107</v>
      </c>
      <c r="K1206" s="1" t="s">
        <v>107</v>
      </c>
      <c r="L1206" s="1" t="s">
        <v>107</v>
      </c>
      <c r="Q1206" s="12" t="s">
        <v>58</v>
      </c>
    </row>
    <row r="1207" spans="1:17" x14ac:dyDescent="0.25">
      <c r="A1207" s="31" t="s">
        <v>48</v>
      </c>
      <c r="C1207" s="5">
        <v>41402</v>
      </c>
      <c r="D1207" s="25"/>
      <c r="E1207" s="6">
        <v>17</v>
      </c>
      <c r="F1207" s="28" t="s">
        <v>20</v>
      </c>
      <c r="G1207" s="28" t="s">
        <v>14</v>
      </c>
      <c r="H1207" s="1">
        <v>0.6</v>
      </c>
      <c r="I1207" s="1">
        <v>0.8</v>
      </c>
      <c r="J1207" s="1">
        <v>0.04</v>
      </c>
      <c r="K1207" s="1">
        <v>248</v>
      </c>
      <c r="L1207" s="1">
        <v>0.05</v>
      </c>
    </row>
    <row r="1208" spans="1:17" x14ac:dyDescent="0.25">
      <c r="A1208" s="31" t="s">
        <v>48</v>
      </c>
      <c r="C1208" s="5">
        <v>41402</v>
      </c>
      <c r="D1208" s="25"/>
      <c r="E1208" s="6">
        <v>18</v>
      </c>
      <c r="F1208" s="28" t="s">
        <v>20</v>
      </c>
      <c r="G1208" s="28" t="s">
        <v>14</v>
      </c>
      <c r="H1208" s="1">
        <v>0</v>
      </c>
      <c r="I1208" s="1" t="s">
        <v>107</v>
      </c>
      <c r="J1208" s="1" t="s">
        <v>107</v>
      </c>
      <c r="K1208" s="1" t="s">
        <v>107</v>
      </c>
      <c r="L1208" s="1" t="s">
        <v>107</v>
      </c>
      <c r="Q1208" s="12" t="s">
        <v>58</v>
      </c>
    </row>
    <row r="1209" spans="1:17" x14ac:dyDescent="0.25">
      <c r="A1209" s="31" t="s">
        <v>48</v>
      </c>
      <c r="C1209" s="5">
        <v>41402</v>
      </c>
      <c r="D1209" s="25"/>
      <c r="E1209" s="6">
        <v>19</v>
      </c>
      <c r="F1209" s="28" t="s">
        <v>20</v>
      </c>
      <c r="G1209" s="28" t="s">
        <v>14</v>
      </c>
      <c r="H1209" s="1">
        <v>0</v>
      </c>
      <c r="I1209" s="1" t="s">
        <v>107</v>
      </c>
      <c r="J1209" s="1" t="s">
        <v>107</v>
      </c>
      <c r="K1209" s="1" t="s">
        <v>107</v>
      </c>
      <c r="L1209" s="1" t="s">
        <v>107</v>
      </c>
      <c r="Q1209" s="12" t="s">
        <v>58</v>
      </c>
    </row>
    <row r="1210" spans="1:17" x14ac:dyDescent="0.25">
      <c r="A1210" s="31" t="s">
        <v>48</v>
      </c>
      <c r="C1210" s="5">
        <v>41402</v>
      </c>
      <c r="D1210" s="25"/>
      <c r="E1210" s="6">
        <v>20</v>
      </c>
      <c r="F1210" s="28" t="s">
        <v>20</v>
      </c>
      <c r="G1210" s="28" t="s">
        <v>14</v>
      </c>
      <c r="H1210" s="1">
        <v>0</v>
      </c>
      <c r="I1210" s="1" t="s">
        <v>107</v>
      </c>
      <c r="J1210" s="1" t="s">
        <v>107</v>
      </c>
      <c r="K1210" s="1" t="s">
        <v>107</v>
      </c>
      <c r="L1210" s="1" t="s">
        <v>107</v>
      </c>
      <c r="Q1210" s="12" t="s">
        <v>58</v>
      </c>
    </row>
    <row r="1211" spans="1:17" x14ac:dyDescent="0.25">
      <c r="A1211" s="31" t="s">
        <v>48</v>
      </c>
      <c r="C1211" s="5">
        <v>41403</v>
      </c>
      <c r="D1211" s="25"/>
      <c r="E1211" s="6" t="s">
        <v>21</v>
      </c>
      <c r="F1211" s="28" t="s">
        <v>17</v>
      </c>
      <c r="G1211" s="28" t="s">
        <v>24</v>
      </c>
      <c r="H1211" s="1">
        <v>0</v>
      </c>
      <c r="I1211" s="1" t="s">
        <v>107</v>
      </c>
      <c r="J1211" s="1" t="s">
        <v>107</v>
      </c>
      <c r="K1211" s="1" t="s">
        <v>107</v>
      </c>
      <c r="L1211" s="1" t="s">
        <v>107</v>
      </c>
      <c r="Q1211" s="12" t="s">
        <v>58</v>
      </c>
    </row>
    <row r="1212" spans="1:17" x14ac:dyDescent="0.25">
      <c r="A1212" s="31" t="s">
        <v>48</v>
      </c>
      <c r="C1212" s="5">
        <v>41403</v>
      </c>
      <c r="D1212" s="25"/>
      <c r="E1212" s="6" t="s">
        <v>22</v>
      </c>
      <c r="F1212" s="28" t="s">
        <v>17</v>
      </c>
      <c r="G1212" s="28" t="s">
        <v>24</v>
      </c>
      <c r="H1212" s="1">
        <v>0</v>
      </c>
      <c r="I1212" s="1" t="s">
        <v>107</v>
      </c>
      <c r="J1212" s="1" t="s">
        <v>107</v>
      </c>
      <c r="K1212" s="1" t="s">
        <v>107</v>
      </c>
      <c r="L1212" s="1" t="s">
        <v>107</v>
      </c>
      <c r="Q1212" s="12" t="s">
        <v>58</v>
      </c>
    </row>
    <row r="1213" spans="1:17" x14ac:dyDescent="0.25">
      <c r="A1213" s="31" t="s">
        <v>48</v>
      </c>
      <c r="C1213" s="5">
        <v>41403</v>
      </c>
      <c r="D1213" s="25"/>
      <c r="E1213" s="6" t="s">
        <v>23</v>
      </c>
      <c r="F1213" s="28" t="s">
        <v>17</v>
      </c>
      <c r="G1213" s="28" t="s">
        <v>24</v>
      </c>
      <c r="H1213" s="1">
        <v>0</v>
      </c>
      <c r="I1213" s="1" t="s">
        <v>107</v>
      </c>
      <c r="J1213" s="1" t="s">
        <v>107</v>
      </c>
      <c r="K1213" s="1" t="s">
        <v>107</v>
      </c>
      <c r="L1213" s="1" t="s">
        <v>107</v>
      </c>
      <c r="Q1213" s="12" t="s">
        <v>58</v>
      </c>
    </row>
    <row r="1214" spans="1:17" x14ac:dyDescent="0.25">
      <c r="A1214" s="31" t="s">
        <v>48</v>
      </c>
      <c r="C1214" s="5">
        <v>41403</v>
      </c>
      <c r="D1214" s="25"/>
      <c r="E1214" s="6" t="s">
        <v>25</v>
      </c>
      <c r="F1214" s="28" t="s">
        <v>25</v>
      </c>
      <c r="G1214" s="28" t="s">
        <v>24</v>
      </c>
      <c r="H1214" s="1">
        <v>0</v>
      </c>
      <c r="I1214" s="1" t="s">
        <v>107</v>
      </c>
      <c r="J1214" s="1" t="s">
        <v>107</v>
      </c>
      <c r="K1214" s="1" t="s">
        <v>107</v>
      </c>
      <c r="L1214" s="1" t="s">
        <v>107</v>
      </c>
      <c r="Q1214" s="12" t="s">
        <v>58</v>
      </c>
    </row>
    <row r="1215" spans="1:17" x14ac:dyDescent="0.25">
      <c r="A1215" s="31" t="s">
        <v>48</v>
      </c>
      <c r="C1215" s="5">
        <v>41403</v>
      </c>
      <c r="D1215" s="25"/>
      <c r="E1215" s="6" t="s">
        <v>26</v>
      </c>
      <c r="F1215" s="28" t="s">
        <v>25</v>
      </c>
      <c r="G1215" s="28" t="s">
        <v>24</v>
      </c>
      <c r="H1215" s="1">
        <v>0</v>
      </c>
      <c r="I1215" s="1" t="s">
        <v>107</v>
      </c>
      <c r="J1215" s="1" t="s">
        <v>107</v>
      </c>
      <c r="K1215" s="1" t="s">
        <v>107</v>
      </c>
      <c r="L1215" s="1" t="s">
        <v>107</v>
      </c>
      <c r="Q1215" s="12" t="s">
        <v>58</v>
      </c>
    </row>
    <row r="1216" spans="1:17" x14ac:dyDescent="0.25">
      <c r="A1216" s="31" t="s">
        <v>48</v>
      </c>
      <c r="C1216" s="5">
        <v>41403</v>
      </c>
      <c r="D1216" s="25"/>
      <c r="E1216" s="6" t="s">
        <v>27</v>
      </c>
      <c r="F1216" s="28" t="s">
        <v>25</v>
      </c>
      <c r="G1216" s="28" t="s">
        <v>24</v>
      </c>
      <c r="H1216" s="1">
        <v>0</v>
      </c>
      <c r="I1216" s="1" t="s">
        <v>107</v>
      </c>
      <c r="J1216" s="1" t="s">
        <v>107</v>
      </c>
      <c r="K1216" s="1" t="s">
        <v>107</v>
      </c>
      <c r="L1216" s="1" t="s">
        <v>107</v>
      </c>
      <c r="Q1216" s="12" t="s">
        <v>58</v>
      </c>
    </row>
    <row r="1217" spans="1:17" x14ac:dyDescent="0.25">
      <c r="A1217" s="31" t="s">
        <v>48</v>
      </c>
      <c r="C1217" s="5">
        <v>41403</v>
      </c>
      <c r="D1217" s="25"/>
      <c r="E1217" s="6" t="s">
        <v>28</v>
      </c>
      <c r="F1217" s="28" t="s">
        <v>29</v>
      </c>
      <c r="G1217" s="28" t="s">
        <v>24</v>
      </c>
      <c r="H1217" s="1">
        <v>0</v>
      </c>
      <c r="I1217" s="1" t="s">
        <v>107</v>
      </c>
      <c r="J1217" s="1" t="s">
        <v>107</v>
      </c>
      <c r="K1217" s="1" t="s">
        <v>107</v>
      </c>
      <c r="L1217" s="1" t="s">
        <v>107</v>
      </c>
      <c r="Q1217" s="12" t="s">
        <v>58</v>
      </c>
    </row>
    <row r="1218" spans="1:17" x14ac:dyDescent="0.25">
      <c r="A1218" s="31" t="s">
        <v>48</v>
      </c>
      <c r="C1218" s="5">
        <v>41403</v>
      </c>
      <c r="D1218" s="25"/>
      <c r="E1218" s="6" t="s">
        <v>29</v>
      </c>
      <c r="F1218" s="28" t="s">
        <v>29</v>
      </c>
      <c r="G1218" s="28" t="s">
        <v>24</v>
      </c>
      <c r="H1218" s="1">
        <v>0</v>
      </c>
      <c r="I1218" s="1" t="s">
        <v>107</v>
      </c>
      <c r="J1218" s="1" t="s">
        <v>107</v>
      </c>
      <c r="K1218" s="1" t="s">
        <v>107</v>
      </c>
      <c r="L1218" s="1" t="s">
        <v>107</v>
      </c>
      <c r="Q1218" s="12" t="s">
        <v>58</v>
      </c>
    </row>
    <row r="1219" spans="1:17" x14ac:dyDescent="0.25">
      <c r="A1219" s="31" t="s">
        <v>48</v>
      </c>
      <c r="C1219" s="5">
        <v>41403</v>
      </c>
      <c r="D1219" s="25"/>
      <c r="E1219" s="6" t="s">
        <v>30</v>
      </c>
      <c r="F1219" s="28" t="s">
        <v>29</v>
      </c>
      <c r="G1219" s="28" t="s">
        <v>24</v>
      </c>
      <c r="H1219" s="1">
        <v>0</v>
      </c>
      <c r="I1219" s="1" t="s">
        <v>107</v>
      </c>
      <c r="J1219" s="1" t="s">
        <v>107</v>
      </c>
      <c r="K1219" s="1" t="s">
        <v>107</v>
      </c>
      <c r="L1219" s="1" t="s">
        <v>107</v>
      </c>
      <c r="Q1219" s="12" t="s">
        <v>58</v>
      </c>
    </row>
    <row r="1220" spans="1:17" x14ac:dyDescent="0.25">
      <c r="A1220" s="31" t="s">
        <v>48</v>
      </c>
      <c r="C1220" s="5">
        <v>41403</v>
      </c>
      <c r="D1220" s="25"/>
      <c r="E1220" s="6" t="s">
        <v>31</v>
      </c>
      <c r="F1220" s="28" t="s">
        <v>19</v>
      </c>
      <c r="G1220" s="28" t="s">
        <v>24</v>
      </c>
      <c r="H1220" s="1">
        <v>0</v>
      </c>
      <c r="I1220" s="1" t="s">
        <v>107</v>
      </c>
      <c r="J1220" s="1" t="s">
        <v>107</v>
      </c>
      <c r="K1220" s="1" t="s">
        <v>107</v>
      </c>
      <c r="L1220" s="1" t="s">
        <v>107</v>
      </c>
      <c r="Q1220" s="12" t="s">
        <v>58</v>
      </c>
    </row>
    <row r="1221" spans="1:17" x14ac:dyDescent="0.25">
      <c r="A1221" s="31" t="s">
        <v>48</v>
      </c>
      <c r="C1221" s="5">
        <v>41403</v>
      </c>
      <c r="D1221" s="25"/>
      <c r="E1221" s="6" t="s">
        <v>32</v>
      </c>
      <c r="F1221" s="28" t="s">
        <v>19</v>
      </c>
      <c r="G1221" s="28" t="s">
        <v>24</v>
      </c>
      <c r="H1221" s="1">
        <v>0</v>
      </c>
      <c r="I1221" s="1" t="s">
        <v>107</v>
      </c>
      <c r="J1221" s="1" t="s">
        <v>107</v>
      </c>
      <c r="K1221" s="1" t="s">
        <v>107</v>
      </c>
      <c r="L1221" s="1" t="s">
        <v>107</v>
      </c>
      <c r="Q1221" s="12" t="s">
        <v>58</v>
      </c>
    </row>
    <row r="1222" spans="1:17" x14ac:dyDescent="0.25">
      <c r="A1222" s="31" t="s">
        <v>48</v>
      </c>
      <c r="C1222" s="5">
        <v>41403</v>
      </c>
      <c r="D1222" s="25"/>
      <c r="E1222" s="6" t="s">
        <v>33</v>
      </c>
      <c r="F1222" s="28" t="s">
        <v>19</v>
      </c>
      <c r="G1222" s="28" t="s">
        <v>24</v>
      </c>
      <c r="H1222" s="1">
        <v>0</v>
      </c>
      <c r="I1222" s="1" t="s">
        <v>107</v>
      </c>
      <c r="J1222" s="1" t="s">
        <v>107</v>
      </c>
      <c r="K1222" s="1" t="s">
        <v>107</v>
      </c>
      <c r="L1222" s="1" t="s">
        <v>107</v>
      </c>
      <c r="Q1222" s="12" t="s">
        <v>58</v>
      </c>
    </row>
    <row r="1223" spans="1:17" x14ac:dyDescent="0.25">
      <c r="A1223" s="31" t="s">
        <v>48</v>
      </c>
      <c r="C1223" s="5">
        <v>41403</v>
      </c>
      <c r="D1223" s="25"/>
      <c r="E1223" s="6" t="s">
        <v>34</v>
      </c>
      <c r="F1223" s="28" t="s">
        <v>20</v>
      </c>
      <c r="G1223" s="28" t="s">
        <v>24</v>
      </c>
      <c r="H1223" s="1">
        <v>0</v>
      </c>
      <c r="I1223" s="1" t="s">
        <v>107</v>
      </c>
      <c r="J1223" s="1" t="s">
        <v>107</v>
      </c>
      <c r="K1223" s="1" t="s">
        <v>107</v>
      </c>
      <c r="L1223" s="1" t="s">
        <v>107</v>
      </c>
      <c r="Q1223" s="12" t="s">
        <v>58</v>
      </c>
    </row>
    <row r="1224" spans="1:17" x14ac:dyDescent="0.25">
      <c r="A1224" s="31" t="s">
        <v>48</v>
      </c>
      <c r="C1224" s="5">
        <v>41403</v>
      </c>
      <c r="D1224" s="25"/>
      <c r="E1224" s="6" t="s">
        <v>35</v>
      </c>
      <c r="F1224" s="28" t="s">
        <v>20</v>
      </c>
      <c r="G1224" s="28" t="s">
        <v>24</v>
      </c>
      <c r="H1224" s="1">
        <v>0</v>
      </c>
      <c r="I1224" s="1" t="s">
        <v>107</v>
      </c>
      <c r="J1224" s="1" t="s">
        <v>107</v>
      </c>
      <c r="K1224" s="1" t="s">
        <v>107</v>
      </c>
      <c r="L1224" s="1" t="s">
        <v>107</v>
      </c>
      <c r="Q1224" s="12" t="s">
        <v>58</v>
      </c>
    </row>
    <row r="1225" spans="1:17" x14ac:dyDescent="0.25">
      <c r="A1225" s="31" t="s">
        <v>48</v>
      </c>
      <c r="C1225" s="5">
        <v>41403</v>
      </c>
      <c r="D1225" s="25"/>
      <c r="E1225" s="6" t="s">
        <v>36</v>
      </c>
      <c r="F1225" s="28" t="s">
        <v>20</v>
      </c>
      <c r="G1225" s="28" t="s">
        <v>24</v>
      </c>
      <c r="H1225" s="1">
        <v>0</v>
      </c>
      <c r="I1225" s="1" t="s">
        <v>107</v>
      </c>
      <c r="J1225" s="1" t="s">
        <v>107</v>
      </c>
      <c r="K1225" s="1" t="s">
        <v>107</v>
      </c>
      <c r="L1225" s="1" t="s">
        <v>107</v>
      </c>
      <c r="Q1225" s="12" t="s">
        <v>58</v>
      </c>
    </row>
    <row r="1226" spans="1:17" x14ac:dyDescent="0.25">
      <c r="A1226" s="31" t="s">
        <v>48</v>
      </c>
      <c r="C1226" s="5">
        <v>41403</v>
      </c>
      <c r="D1226" s="25"/>
      <c r="E1226" s="6" t="s">
        <v>37</v>
      </c>
      <c r="F1226" s="28" t="s">
        <v>40</v>
      </c>
      <c r="G1226" s="28" t="s">
        <v>24</v>
      </c>
      <c r="H1226" s="1">
        <v>0</v>
      </c>
      <c r="I1226" s="1" t="s">
        <v>107</v>
      </c>
      <c r="J1226" s="1" t="s">
        <v>107</v>
      </c>
      <c r="K1226" s="1" t="s">
        <v>107</v>
      </c>
      <c r="L1226" s="1" t="s">
        <v>107</v>
      </c>
      <c r="Q1226" s="12" t="s">
        <v>58</v>
      </c>
    </row>
    <row r="1227" spans="1:17" x14ac:dyDescent="0.25">
      <c r="A1227" s="31" t="s">
        <v>48</v>
      </c>
      <c r="C1227" s="5">
        <v>41403</v>
      </c>
      <c r="D1227" s="25"/>
      <c r="E1227" s="6" t="s">
        <v>38</v>
      </c>
      <c r="F1227" s="28" t="s">
        <v>40</v>
      </c>
      <c r="G1227" s="28" t="s">
        <v>24</v>
      </c>
      <c r="H1227" s="1">
        <v>0</v>
      </c>
      <c r="I1227" s="1" t="s">
        <v>107</v>
      </c>
      <c r="J1227" s="1" t="s">
        <v>107</v>
      </c>
      <c r="K1227" s="1" t="s">
        <v>107</v>
      </c>
      <c r="L1227" s="1" t="s">
        <v>107</v>
      </c>
      <c r="Q1227" s="12" t="s">
        <v>58</v>
      </c>
    </row>
    <row r="1228" spans="1:17" x14ac:dyDescent="0.25">
      <c r="A1228" s="31" t="s">
        <v>48</v>
      </c>
      <c r="C1228" s="5">
        <v>41403</v>
      </c>
      <c r="D1228" s="25"/>
      <c r="E1228" s="6" t="s">
        <v>39</v>
      </c>
      <c r="F1228" s="28" t="s">
        <v>40</v>
      </c>
      <c r="G1228" s="28" t="s">
        <v>24</v>
      </c>
      <c r="H1228" s="1">
        <v>0</v>
      </c>
      <c r="I1228" s="1" t="s">
        <v>107</v>
      </c>
      <c r="J1228" s="1" t="s">
        <v>107</v>
      </c>
      <c r="K1228" s="1" t="s">
        <v>107</v>
      </c>
      <c r="L1228" s="1" t="s">
        <v>107</v>
      </c>
      <c r="Q1228" s="12" t="s">
        <v>58</v>
      </c>
    </row>
    <row r="1229" spans="1:17" x14ac:dyDescent="0.25">
      <c r="A1229" s="31" t="s">
        <v>48</v>
      </c>
      <c r="C1229" s="5">
        <v>41403</v>
      </c>
      <c r="D1229" s="25"/>
      <c r="E1229" s="6" t="s">
        <v>41</v>
      </c>
      <c r="F1229" s="28" t="s">
        <v>16</v>
      </c>
      <c r="G1229" s="28" t="s">
        <v>24</v>
      </c>
      <c r="H1229" s="1">
        <v>0</v>
      </c>
      <c r="I1229" s="1" t="s">
        <v>107</v>
      </c>
      <c r="J1229" s="1" t="s">
        <v>107</v>
      </c>
      <c r="K1229" s="1" t="s">
        <v>107</v>
      </c>
      <c r="L1229" s="1" t="s">
        <v>107</v>
      </c>
      <c r="Q1229" s="12" t="s">
        <v>58</v>
      </c>
    </row>
    <row r="1230" spans="1:17" x14ac:dyDescent="0.25">
      <c r="A1230" s="31" t="s">
        <v>48</v>
      </c>
      <c r="C1230" s="5">
        <v>41403</v>
      </c>
      <c r="D1230" s="25"/>
      <c r="E1230" s="6" t="s">
        <v>42</v>
      </c>
      <c r="F1230" s="28" t="s">
        <v>16</v>
      </c>
      <c r="G1230" s="28" t="s">
        <v>24</v>
      </c>
      <c r="H1230" s="1">
        <v>0</v>
      </c>
      <c r="I1230" s="1" t="s">
        <v>107</v>
      </c>
      <c r="J1230" s="1" t="s">
        <v>107</v>
      </c>
      <c r="K1230" s="1" t="s">
        <v>107</v>
      </c>
      <c r="L1230" s="1" t="s">
        <v>107</v>
      </c>
      <c r="Q1230" s="12" t="s">
        <v>58</v>
      </c>
    </row>
    <row r="1231" spans="1:17" x14ac:dyDescent="0.25">
      <c r="A1231" s="31" t="s">
        <v>48</v>
      </c>
      <c r="C1231" s="5">
        <v>41403</v>
      </c>
      <c r="D1231" s="25"/>
      <c r="E1231" s="6" t="s">
        <v>43</v>
      </c>
      <c r="F1231" s="28" t="s">
        <v>16</v>
      </c>
      <c r="G1231" s="28" t="s">
        <v>24</v>
      </c>
      <c r="H1231" s="1">
        <v>0</v>
      </c>
      <c r="I1231" s="1" t="s">
        <v>107</v>
      </c>
      <c r="J1231" s="1" t="s">
        <v>107</v>
      </c>
      <c r="K1231" s="1" t="s">
        <v>107</v>
      </c>
      <c r="L1231" s="1" t="s">
        <v>107</v>
      </c>
      <c r="Q1231" s="12" t="s">
        <v>58</v>
      </c>
    </row>
    <row r="1232" spans="1:17" x14ac:dyDescent="0.25">
      <c r="A1232" s="31" t="s">
        <v>48</v>
      </c>
      <c r="C1232" s="5">
        <v>41416</v>
      </c>
      <c r="D1232" s="25"/>
      <c r="E1232" s="6">
        <v>1</v>
      </c>
      <c r="F1232" s="28" t="s">
        <v>13</v>
      </c>
      <c r="G1232" s="28" t="s">
        <v>14</v>
      </c>
      <c r="H1232" s="1">
        <v>12.5</v>
      </c>
      <c r="I1232" s="1">
        <v>4.5999999999999996</v>
      </c>
      <c r="J1232" s="1">
        <v>0.08</v>
      </c>
      <c r="K1232" s="1">
        <v>21.4</v>
      </c>
      <c r="L1232" s="1">
        <v>2.4700000000000002</v>
      </c>
    </row>
    <row r="1233" spans="1:17" x14ac:dyDescent="0.25">
      <c r="A1233" s="31" t="s">
        <v>48</v>
      </c>
      <c r="C1233" s="5">
        <v>41416</v>
      </c>
      <c r="D1233" s="25"/>
      <c r="E1233" s="6">
        <v>2</v>
      </c>
      <c r="F1233" s="28" t="s">
        <v>13</v>
      </c>
      <c r="G1233" s="28" t="s">
        <v>14</v>
      </c>
      <c r="H1233" s="1">
        <v>0</v>
      </c>
      <c r="I1233" s="1" t="s">
        <v>107</v>
      </c>
      <c r="J1233" s="1" t="s">
        <v>107</v>
      </c>
      <c r="K1233" s="1" t="s">
        <v>107</v>
      </c>
      <c r="L1233" s="1" t="s">
        <v>107</v>
      </c>
      <c r="Q1233" s="12" t="s">
        <v>58</v>
      </c>
    </row>
    <row r="1234" spans="1:17" x14ac:dyDescent="0.25">
      <c r="A1234" s="31" t="s">
        <v>48</v>
      </c>
      <c r="C1234" s="5">
        <v>41416</v>
      </c>
      <c r="D1234" s="25"/>
      <c r="E1234" s="6">
        <v>3</v>
      </c>
      <c r="F1234" s="28" t="s">
        <v>13</v>
      </c>
      <c r="G1234" s="28" t="s">
        <v>14</v>
      </c>
      <c r="H1234" s="1">
        <v>0</v>
      </c>
      <c r="I1234" s="1" t="s">
        <v>107</v>
      </c>
      <c r="J1234" s="1" t="s">
        <v>107</v>
      </c>
      <c r="K1234" s="1" t="s">
        <v>107</v>
      </c>
      <c r="L1234" s="1" t="s">
        <v>107</v>
      </c>
      <c r="Q1234" s="12" t="s">
        <v>58</v>
      </c>
    </row>
    <row r="1235" spans="1:17" x14ac:dyDescent="0.25">
      <c r="A1235" s="31" t="s">
        <v>48</v>
      </c>
      <c r="C1235" s="5">
        <v>41416</v>
      </c>
      <c r="D1235" s="25"/>
      <c r="E1235" s="6">
        <v>4</v>
      </c>
      <c r="F1235" s="28" t="s">
        <v>15</v>
      </c>
      <c r="G1235" s="28" t="s">
        <v>14</v>
      </c>
      <c r="H1235" s="1">
        <v>0.2</v>
      </c>
      <c r="I1235" s="1">
        <v>0.8</v>
      </c>
      <c r="J1235" s="1">
        <v>0.01</v>
      </c>
      <c r="K1235" s="1">
        <v>41.6</v>
      </c>
      <c r="L1235" s="1">
        <v>0.08</v>
      </c>
    </row>
    <row r="1236" spans="1:17" x14ac:dyDescent="0.25">
      <c r="A1236" s="31" t="s">
        <v>48</v>
      </c>
      <c r="C1236" s="5">
        <v>41416</v>
      </c>
      <c r="D1236" s="25"/>
      <c r="E1236" s="6">
        <v>5</v>
      </c>
      <c r="F1236" s="28" t="s">
        <v>15</v>
      </c>
      <c r="G1236" s="28" t="s">
        <v>14</v>
      </c>
      <c r="H1236" s="1">
        <v>0</v>
      </c>
      <c r="I1236" s="1" t="s">
        <v>107</v>
      </c>
      <c r="J1236" s="1" t="s">
        <v>107</v>
      </c>
      <c r="K1236" s="1" t="s">
        <v>107</v>
      </c>
      <c r="L1236" s="1" t="s">
        <v>107</v>
      </c>
      <c r="Q1236" s="12" t="s">
        <v>58</v>
      </c>
    </row>
    <row r="1237" spans="1:17" x14ac:dyDescent="0.25">
      <c r="A1237" s="31" t="s">
        <v>48</v>
      </c>
      <c r="C1237" s="5">
        <v>41416</v>
      </c>
      <c r="D1237" s="25"/>
      <c r="E1237" s="6">
        <v>6</v>
      </c>
      <c r="F1237" s="28" t="s">
        <v>17</v>
      </c>
      <c r="G1237" s="28" t="s">
        <v>14</v>
      </c>
      <c r="H1237" s="1">
        <v>0.4</v>
      </c>
      <c r="I1237" s="1">
        <v>0.8</v>
      </c>
      <c r="J1237" s="1">
        <v>0.01</v>
      </c>
      <c r="K1237" s="1">
        <v>134</v>
      </c>
      <c r="L1237" s="1">
        <v>0.02</v>
      </c>
    </row>
    <row r="1238" spans="1:17" x14ac:dyDescent="0.25">
      <c r="A1238" s="31" t="s">
        <v>48</v>
      </c>
      <c r="C1238" s="5">
        <v>41416</v>
      </c>
      <c r="D1238" s="25"/>
      <c r="E1238" s="6">
        <v>7</v>
      </c>
      <c r="F1238" s="28" t="s">
        <v>17</v>
      </c>
      <c r="G1238" s="28" t="s">
        <v>14</v>
      </c>
      <c r="H1238" s="1">
        <v>0.2</v>
      </c>
      <c r="I1238" s="1">
        <v>0.8</v>
      </c>
      <c r="J1238" s="1">
        <v>0.01</v>
      </c>
      <c r="K1238" s="1">
        <v>43.2</v>
      </c>
      <c r="L1238" s="1">
        <v>7.0000000000000007E-2</v>
      </c>
    </row>
    <row r="1239" spans="1:17" x14ac:dyDescent="0.25">
      <c r="A1239" s="31" t="s">
        <v>48</v>
      </c>
      <c r="C1239" s="5">
        <v>41416</v>
      </c>
      <c r="D1239" s="25"/>
      <c r="E1239" s="6">
        <v>8</v>
      </c>
      <c r="F1239" s="28" t="s">
        <v>17</v>
      </c>
      <c r="G1239" s="28" t="s">
        <v>14</v>
      </c>
      <c r="H1239" s="1">
        <v>0.4</v>
      </c>
      <c r="I1239" s="1">
        <v>0.8</v>
      </c>
      <c r="J1239" s="1">
        <v>0.01</v>
      </c>
      <c r="K1239" s="1">
        <v>55.4</v>
      </c>
      <c r="L1239" s="1">
        <v>0.01</v>
      </c>
    </row>
    <row r="1240" spans="1:17" x14ac:dyDescent="0.25">
      <c r="A1240" s="31" t="s">
        <v>48</v>
      </c>
      <c r="C1240" s="5">
        <v>41416</v>
      </c>
      <c r="D1240" s="25"/>
      <c r="E1240" s="6">
        <v>9</v>
      </c>
      <c r="F1240" s="28" t="s">
        <v>18</v>
      </c>
      <c r="G1240" s="28" t="s">
        <v>14</v>
      </c>
      <c r="H1240" s="1">
        <v>0</v>
      </c>
      <c r="I1240" s="1" t="s">
        <v>107</v>
      </c>
      <c r="J1240" s="1" t="s">
        <v>107</v>
      </c>
      <c r="K1240" s="1" t="s">
        <v>107</v>
      </c>
      <c r="L1240" s="1" t="s">
        <v>107</v>
      </c>
      <c r="Q1240" s="12" t="s">
        <v>58</v>
      </c>
    </row>
    <row r="1241" spans="1:17" x14ac:dyDescent="0.25">
      <c r="A1241" s="31" t="s">
        <v>48</v>
      </c>
      <c r="C1241" s="5">
        <v>41416</v>
      </c>
      <c r="D1241" s="25"/>
      <c r="E1241" s="6">
        <v>10</v>
      </c>
      <c r="F1241" s="28" t="s">
        <v>18</v>
      </c>
      <c r="G1241" s="28" t="s">
        <v>14</v>
      </c>
      <c r="H1241" s="1">
        <v>0</v>
      </c>
      <c r="I1241" s="1" t="s">
        <v>107</v>
      </c>
      <c r="J1241" s="1" t="s">
        <v>107</v>
      </c>
      <c r="K1241" s="1" t="s">
        <v>107</v>
      </c>
      <c r="L1241" s="1" t="s">
        <v>107</v>
      </c>
      <c r="Q1241" s="12" t="s">
        <v>58</v>
      </c>
    </row>
    <row r="1242" spans="1:17" x14ac:dyDescent="0.25">
      <c r="A1242" s="31" t="s">
        <v>48</v>
      </c>
      <c r="C1242" s="5">
        <v>41416</v>
      </c>
      <c r="D1242" s="25"/>
      <c r="E1242" s="6">
        <v>11</v>
      </c>
      <c r="F1242" s="28" t="s">
        <v>18</v>
      </c>
      <c r="G1242" s="28" t="s">
        <v>14</v>
      </c>
      <c r="H1242" s="1">
        <v>0.2</v>
      </c>
      <c r="I1242" s="1">
        <v>0.8</v>
      </c>
      <c r="J1242" s="1">
        <v>0.02</v>
      </c>
      <c r="K1242" s="1">
        <v>110</v>
      </c>
      <c r="L1242" s="1">
        <v>0.42</v>
      </c>
    </row>
    <row r="1243" spans="1:17" x14ac:dyDescent="0.25">
      <c r="A1243" s="31" t="s">
        <v>48</v>
      </c>
      <c r="C1243" s="5">
        <v>41416</v>
      </c>
      <c r="D1243" s="25"/>
      <c r="E1243" s="6">
        <v>12</v>
      </c>
      <c r="F1243" s="28" t="s">
        <v>19</v>
      </c>
      <c r="G1243" s="28" t="s">
        <v>14</v>
      </c>
      <c r="H1243" s="1">
        <v>0</v>
      </c>
      <c r="I1243" s="1" t="s">
        <v>107</v>
      </c>
      <c r="J1243" s="1" t="s">
        <v>107</v>
      </c>
      <c r="K1243" s="1" t="s">
        <v>107</v>
      </c>
      <c r="L1243" s="1" t="s">
        <v>107</v>
      </c>
      <c r="Q1243" s="12" t="s">
        <v>58</v>
      </c>
    </row>
    <row r="1244" spans="1:17" x14ac:dyDescent="0.25">
      <c r="A1244" s="31" t="s">
        <v>48</v>
      </c>
      <c r="C1244" s="5">
        <v>41416</v>
      </c>
      <c r="D1244" s="25"/>
      <c r="E1244" s="6">
        <v>13</v>
      </c>
      <c r="F1244" s="28" t="s">
        <v>19</v>
      </c>
      <c r="G1244" s="28" t="s">
        <v>14</v>
      </c>
      <c r="H1244" s="1">
        <v>0</v>
      </c>
      <c r="I1244" s="1" t="s">
        <v>107</v>
      </c>
      <c r="J1244" s="1" t="s">
        <v>107</v>
      </c>
      <c r="K1244" s="1" t="s">
        <v>107</v>
      </c>
      <c r="L1244" s="1" t="s">
        <v>107</v>
      </c>
      <c r="Q1244" s="12" t="s">
        <v>58</v>
      </c>
    </row>
    <row r="1245" spans="1:17" x14ac:dyDescent="0.25">
      <c r="A1245" s="31" t="s">
        <v>48</v>
      </c>
      <c r="C1245" s="5">
        <v>41416</v>
      </c>
      <c r="D1245" s="25"/>
      <c r="E1245" s="6">
        <v>14</v>
      </c>
      <c r="F1245" s="28" t="s">
        <v>19</v>
      </c>
      <c r="G1245" s="28" t="s">
        <v>14</v>
      </c>
      <c r="H1245" s="1">
        <v>0</v>
      </c>
      <c r="I1245" s="1" t="s">
        <v>107</v>
      </c>
      <c r="J1245" s="1" t="s">
        <v>107</v>
      </c>
      <c r="K1245" s="1" t="s">
        <v>107</v>
      </c>
      <c r="L1245" s="1" t="s">
        <v>107</v>
      </c>
      <c r="Q1245" s="12" t="s">
        <v>58</v>
      </c>
    </row>
    <row r="1246" spans="1:17" x14ac:dyDescent="0.25">
      <c r="A1246" s="31" t="s">
        <v>48</v>
      </c>
      <c r="C1246" s="5">
        <v>41416</v>
      </c>
      <c r="D1246" s="25"/>
      <c r="E1246" s="6">
        <v>15</v>
      </c>
      <c r="F1246" s="28" t="s">
        <v>20</v>
      </c>
      <c r="G1246" s="28" t="s">
        <v>14</v>
      </c>
      <c r="H1246" s="1">
        <v>0</v>
      </c>
      <c r="I1246" s="1" t="s">
        <v>107</v>
      </c>
      <c r="J1246" s="1" t="s">
        <v>107</v>
      </c>
      <c r="K1246" s="1" t="s">
        <v>107</v>
      </c>
      <c r="L1246" s="1" t="s">
        <v>107</v>
      </c>
      <c r="Q1246" s="12" t="s">
        <v>58</v>
      </c>
    </row>
    <row r="1247" spans="1:17" x14ac:dyDescent="0.25">
      <c r="A1247" s="31" t="s">
        <v>48</v>
      </c>
      <c r="C1247" s="5">
        <v>41416</v>
      </c>
      <c r="D1247" s="25"/>
      <c r="E1247" s="6">
        <v>16</v>
      </c>
      <c r="F1247" s="28" t="s">
        <v>20</v>
      </c>
      <c r="G1247" s="28" t="s">
        <v>14</v>
      </c>
      <c r="H1247" s="1">
        <v>0</v>
      </c>
      <c r="I1247" s="1" t="s">
        <v>107</v>
      </c>
      <c r="J1247" s="1" t="s">
        <v>107</v>
      </c>
      <c r="K1247" s="1" t="s">
        <v>107</v>
      </c>
      <c r="L1247" s="1" t="s">
        <v>107</v>
      </c>
      <c r="Q1247" s="12" t="s">
        <v>58</v>
      </c>
    </row>
    <row r="1248" spans="1:17" x14ac:dyDescent="0.25">
      <c r="A1248" s="31" t="s">
        <v>48</v>
      </c>
      <c r="C1248" s="5">
        <v>41416</v>
      </c>
      <c r="D1248" s="25"/>
      <c r="E1248" s="6">
        <v>17</v>
      </c>
      <c r="F1248" s="28" t="s">
        <v>20</v>
      </c>
      <c r="G1248" s="28" t="s">
        <v>14</v>
      </c>
      <c r="H1248" s="1">
        <v>0.2</v>
      </c>
      <c r="I1248" s="1">
        <v>0.8</v>
      </c>
      <c r="J1248" s="1">
        <v>0.01</v>
      </c>
      <c r="K1248" s="1">
        <v>223</v>
      </c>
      <c r="L1248" s="1">
        <v>0.01</v>
      </c>
    </row>
    <row r="1249" spans="1:17" x14ac:dyDescent="0.25">
      <c r="A1249" s="31" t="s">
        <v>48</v>
      </c>
      <c r="C1249" s="5">
        <v>41416</v>
      </c>
      <c r="D1249" s="25"/>
      <c r="E1249" s="6">
        <v>18</v>
      </c>
      <c r="F1249" s="28" t="s">
        <v>20</v>
      </c>
      <c r="G1249" s="28" t="s">
        <v>14</v>
      </c>
      <c r="H1249" s="1">
        <v>0</v>
      </c>
      <c r="I1249" s="1" t="s">
        <v>107</v>
      </c>
      <c r="J1249" s="1" t="s">
        <v>107</v>
      </c>
      <c r="K1249" s="1" t="s">
        <v>107</v>
      </c>
      <c r="L1249" s="1" t="s">
        <v>107</v>
      </c>
      <c r="Q1249" s="12" t="s">
        <v>58</v>
      </c>
    </row>
    <row r="1250" spans="1:17" x14ac:dyDescent="0.25">
      <c r="A1250" s="31" t="s">
        <v>48</v>
      </c>
      <c r="C1250" s="5">
        <v>41416</v>
      </c>
      <c r="D1250" s="25"/>
      <c r="E1250" s="6">
        <v>19</v>
      </c>
      <c r="F1250" s="28" t="s">
        <v>20</v>
      </c>
      <c r="G1250" s="28" t="s">
        <v>14</v>
      </c>
      <c r="H1250" s="1">
        <v>0</v>
      </c>
      <c r="I1250" s="1" t="s">
        <v>107</v>
      </c>
      <c r="J1250" s="1" t="s">
        <v>107</v>
      </c>
      <c r="K1250" s="1" t="s">
        <v>107</v>
      </c>
      <c r="L1250" s="1" t="s">
        <v>107</v>
      </c>
      <c r="Q1250" s="12" t="s">
        <v>58</v>
      </c>
    </row>
    <row r="1251" spans="1:17" x14ac:dyDescent="0.25">
      <c r="A1251" s="31" t="s">
        <v>48</v>
      </c>
      <c r="C1251" s="5">
        <v>41416</v>
      </c>
      <c r="D1251" s="25"/>
      <c r="E1251" s="6">
        <v>20</v>
      </c>
      <c r="F1251" s="28" t="s">
        <v>20</v>
      </c>
      <c r="G1251" s="28" t="s">
        <v>14</v>
      </c>
      <c r="H1251" s="1">
        <v>0</v>
      </c>
      <c r="I1251" s="1" t="s">
        <v>107</v>
      </c>
      <c r="J1251" s="1" t="s">
        <v>107</v>
      </c>
      <c r="K1251" s="1" t="s">
        <v>107</v>
      </c>
      <c r="L1251" s="1" t="s">
        <v>107</v>
      </c>
      <c r="Q1251" s="12" t="s">
        <v>58</v>
      </c>
    </row>
    <row r="1252" spans="1:17" x14ac:dyDescent="0.25">
      <c r="A1252" s="31" t="s">
        <v>48</v>
      </c>
      <c r="C1252" s="5">
        <v>41417</v>
      </c>
      <c r="D1252" s="25"/>
      <c r="E1252" s="6" t="s">
        <v>21</v>
      </c>
      <c r="F1252" s="28" t="s">
        <v>17</v>
      </c>
      <c r="G1252" s="28" t="s">
        <v>24</v>
      </c>
      <c r="H1252" s="1">
        <v>0</v>
      </c>
      <c r="I1252" s="1" t="s">
        <v>107</v>
      </c>
      <c r="J1252" s="1" t="s">
        <v>107</v>
      </c>
      <c r="K1252" s="1" t="s">
        <v>107</v>
      </c>
      <c r="L1252" s="1" t="s">
        <v>107</v>
      </c>
      <c r="Q1252" s="12" t="s">
        <v>58</v>
      </c>
    </row>
    <row r="1253" spans="1:17" x14ac:dyDescent="0.25">
      <c r="A1253" s="31" t="s">
        <v>48</v>
      </c>
      <c r="C1253" s="5">
        <v>41417</v>
      </c>
      <c r="D1253" s="25"/>
      <c r="E1253" s="6" t="s">
        <v>22</v>
      </c>
      <c r="F1253" s="28" t="s">
        <v>17</v>
      </c>
      <c r="G1253" s="28" t="s">
        <v>24</v>
      </c>
      <c r="H1253" s="1">
        <v>0</v>
      </c>
      <c r="I1253" s="1" t="s">
        <v>107</v>
      </c>
      <c r="J1253" s="1" t="s">
        <v>107</v>
      </c>
      <c r="K1253" s="1" t="s">
        <v>107</v>
      </c>
      <c r="L1253" s="1" t="s">
        <v>107</v>
      </c>
      <c r="Q1253" s="12" t="s">
        <v>58</v>
      </c>
    </row>
    <row r="1254" spans="1:17" x14ac:dyDescent="0.25">
      <c r="A1254" s="31" t="s">
        <v>48</v>
      </c>
      <c r="C1254" s="5">
        <v>41417</v>
      </c>
      <c r="D1254" s="25"/>
      <c r="E1254" s="6" t="s">
        <v>23</v>
      </c>
      <c r="F1254" s="28" t="s">
        <v>17</v>
      </c>
      <c r="G1254" s="28" t="s">
        <v>24</v>
      </c>
      <c r="H1254" s="1">
        <v>0.2</v>
      </c>
      <c r="I1254" s="1">
        <v>7.9</v>
      </c>
      <c r="J1254" s="1">
        <v>0.1</v>
      </c>
      <c r="K1254" s="1">
        <v>80.5</v>
      </c>
      <c r="L1254" s="1">
        <v>0.35</v>
      </c>
    </row>
    <row r="1255" spans="1:17" x14ac:dyDescent="0.25">
      <c r="A1255" s="31" t="s">
        <v>48</v>
      </c>
      <c r="C1255" s="5">
        <v>41417</v>
      </c>
      <c r="D1255" s="25"/>
      <c r="E1255" s="6" t="s">
        <v>25</v>
      </c>
      <c r="F1255" s="28" t="s">
        <v>25</v>
      </c>
      <c r="G1255" s="28" t="s">
        <v>24</v>
      </c>
      <c r="H1255" s="1">
        <v>0</v>
      </c>
      <c r="I1255" s="1" t="s">
        <v>107</v>
      </c>
      <c r="J1255" s="1" t="s">
        <v>107</v>
      </c>
      <c r="K1255" s="1" t="s">
        <v>107</v>
      </c>
      <c r="L1255" s="1" t="s">
        <v>107</v>
      </c>
      <c r="Q1255" s="12" t="s">
        <v>58</v>
      </c>
    </row>
    <row r="1256" spans="1:17" x14ac:dyDescent="0.25">
      <c r="A1256" s="31" t="s">
        <v>48</v>
      </c>
      <c r="C1256" s="5">
        <v>41417</v>
      </c>
      <c r="D1256" s="25"/>
      <c r="E1256" s="6" t="s">
        <v>26</v>
      </c>
      <c r="F1256" s="28" t="s">
        <v>25</v>
      </c>
      <c r="G1256" s="28" t="s">
        <v>24</v>
      </c>
      <c r="H1256" s="1">
        <v>0</v>
      </c>
      <c r="I1256" s="1" t="s">
        <v>107</v>
      </c>
      <c r="J1256" s="1" t="s">
        <v>107</v>
      </c>
      <c r="K1256" s="1" t="s">
        <v>107</v>
      </c>
      <c r="L1256" s="1" t="s">
        <v>107</v>
      </c>
      <c r="Q1256" s="12" t="s">
        <v>58</v>
      </c>
    </row>
    <row r="1257" spans="1:17" x14ac:dyDescent="0.25">
      <c r="A1257" s="31" t="s">
        <v>48</v>
      </c>
      <c r="C1257" s="5">
        <v>41417</v>
      </c>
      <c r="D1257" s="25"/>
      <c r="E1257" s="6" t="s">
        <v>27</v>
      </c>
      <c r="F1257" s="28" t="s">
        <v>25</v>
      </c>
      <c r="G1257" s="28" t="s">
        <v>24</v>
      </c>
      <c r="H1257" s="1">
        <v>0</v>
      </c>
      <c r="I1257" s="1" t="s">
        <v>107</v>
      </c>
      <c r="J1257" s="1" t="s">
        <v>107</v>
      </c>
      <c r="K1257" s="1" t="s">
        <v>107</v>
      </c>
      <c r="L1257" s="1" t="s">
        <v>107</v>
      </c>
      <c r="Q1257" s="12" t="s">
        <v>58</v>
      </c>
    </row>
    <row r="1258" spans="1:17" x14ac:dyDescent="0.25">
      <c r="A1258" s="31" t="s">
        <v>48</v>
      </c>
      <c r="C1258" s="5">
        <v>41417</v>
      </c>
      <c r="D1258" s="25"/>
      <c r="E1258" s="6" t="s">
        <v>28</v>
      </c>
      <c r="F1258" s="28" t="s">
        <v>29</v>
      </c>
      <c r="G1258" s="28" t="s">
        <v>24</v>
      </c>
      <c r="H1258" s="1">
        <v>0</v>
      </c>
      <c r="I1258" s="1" t="s">
        <v>107</v>
      </c>
      <c r="J1258" s="1" t="s">
        <v>107</v>
      </c>
      <c r="K1258" s="1" t="s">
        <v>107</v>
      </c>
      <c r="L1258" s="1" t="s">
        <v>107</v>
      </c>
      <c r="Q1258" s="12" t="s">
        <v>58</v>
      </c>
    </row>
    <row r="1259" spans="1:17" x14ac:dyDescent="0.25">
      <c r="A1259" s="31" t="s">
        <v>48</v>
      </c>
      <c r="C1259" s="5">
        <v>41417</v>
      </c>
      <c r="D1259" s="25"/>
      <c r="E1259" s="6" t="s">
        <v>29</v>
      </c>
      <c r="F1259" s="28" t="s">
        <v>29</v>
      </c>
      <c r="G1259" s="28" t="s">
        <v>24</v>
      </c>
      <c r="H1259" s="1">
        <v>0</v>
      </c>
      <c r="I1259" s="1" t="s">
        <v>107</v>
      </c>
      <c r="J1259" s="1" t="s">
        <v>107</v>
      </c>
      <c r="K1259" s="1" t="s">
        <v>107</v>
      </c>
      <c r="L1259" s="1" t="s">
        <v>107</v>
      </c>
      <c r="Q1259" s="12" t="s">
        <v>58</v>
      </c>
    </row>
    <row r="1260" spans="1:17" x14ac:dyDescent="0.25">
      <c r="A1260" s="31" t="s">
        <v>48</v>
      </c>
      <c r="C1260" s="5">
        <v>41417</v>
      </c>
      <c r="D1260" s="25"/>
      <c r="E1260" s="6" t="s">
        <v>30</v>
      </c>
      <c r="F1260" s="28" t="s">
        <v>29</v>
      </c>
      <c r="G1260" s="28" t="s">
        <v>24</v>
      </c>
      <c r="H1260" s="1">
        <v>0</v>
      </c>
      <c r="I1260" s="1" t="s">
        <v>107</v>
      </c>
      <c r="J1260" s="1" t="s">
        <v>107</v>
      </c>
      <c r="K1260" s="1" t="s">
        <v>107</v>
      </c>
      <c r="L1260" s="1" t="s">
        <v>107</v>
      </c>
      <c r="Q1260" s="12" t="s">
        <v>58</v>
      </c>
    </row>
    <row r="1261" spans="1:17" x14ac:dyDescent="0.25">
      <c r="A1261" s="31" t="s">
        <v>48</v>
      </c>
      <c r="C1261" s="5">
        <v>41417</v>
      </c>
      <c r="D1261" s="25"/>
      <c r="E1261" s="6" t="s">
        <v>31</v>
      </c>
      <c r="F1261" s="28" t="s">
        <v>19</v>
      </c>
      <c r="G1261" s="28" t="s">
        <v>24</v>
      </c>
      <c r="H1261" s="1">
        <v>0</v>
      </c>
      <c r="I1261" s="1" t="s">
        <v>107</v>
      </c>
      <c r="J1261" s="1" t="s">
        <v>107</v>
      </c>
      <c r="K1261" s="1" t="s">
        <v>107</v>
      </c>
      <c r="L1261" s="1" t="s">
        <v>107</v>
      </c>
      <c r="Q1261" s="12" t="s">
        <v>58</v>
      </c>
    </row>
    <row r="1262" spans="1:17" x14ac:dyDescent="0.25">
      <c r="A1262" s="31" t="s">
        <v>48</v>
      </c>
      <c r="C1262" s="5">
        <v>41417</v>
      </c>
      <c r="D1262" s="25"/>
      <c r="E1262" s="6" t="s">
        <v>32</v>
      </c>
      <c r="F1262" s="28" t="s">
        <v>19</v>
      </c>
      <c r="G1262" s="28" t="s">
        <v>24</v>
      </c>
      <c r="H1262" s="1">
        <v>0</v>
      </c>
      <c r="I1262" s="1" t="s">
        <v>107</v>
      </c>
      <c r="J1262" s="1" t="s">
        <v>107</v>
      </c>
      <c r="K1262" s="1" t="s">
        <v>107</v>
      </c>
      <c r="L1262" s="1" t="s">
        <v>107</v>
      </c>
      <c r="Q1262" s="12" t="s">
        <v>58</v>
      </c>
    </row>
    <row r="1263" spans="1:17" x14ac:dyDescent="0.25">
      <c r="A1263" s="31" t="s">
        <v>48</v>
      </c>
      <c r="C1263" s="5">
        <v>41417</v>
      </c>
      <c r="D1263" s="25"/>
      <c r="E1263" s="6" t="s">
        <v>33</v>
      </c>
      <c r="F1263" s="28" t="s">
        <v>19</v>
      </c>
      <c r="G1263" s="28" t="s">
        <v>24</v>
      </c>
      <c r="H1263" s="1">
        <v>0</v>
      </c>
      <c r="I1263" s="1" t="s">
        <v>107</v>
      </c>
      <c r="J1263" s="1" t="s">
        <v>107</v>
      </c>
      <c r="K1263" s="1" t="s">
        <v>107</v>
      </c>
      <c r="L1263" s="1" t="s">
        <v>107</v>
      </c>
      <c r="Q1263" s="12" t="s">
        <v>58</v>
      </c>
    </row>
    <row r="1264" spans="1:17" x14ac:dyDescent="0.25">
      <c r="A1264" s="31" t="s">
        <v>48</v>
      </c>
      <c r="C1264" s="5">
        <v>41417</v>
      </c>
      <c r="D1264" s="25"/>
      <c r="E1264" s="6" t="s">
        <v>34</v>
      </c>
      <c r="F1264" s="28" t="s">
        <v>20</v>
      </c>
      <c r="G1264" s="28" t="s">
        <v>24</v>
      </c>
      <c r="H1264" s="1">
        <v>0</v>
      </c>
      <c r="I1264" s="1" t="s">
        <v>107</v>
      </c>
      <c r="J1264" s="1" t="s">
        <v>107</v>
      </c>
      <c r="K1264" s="1" t="s">
        <v>107</v>
      </c>
      <c r="L1264" s="1" t="s">
        <v>107</v>
      </c>
      <c r="Q1264" s="12" t="s">
        <v>58</v>
      </c>
    </row>
    <row r="1265" spans="1:17" x14ac:dyDescent="0.25">
      <c r="A1265" s="31" t="s">
        <v>48</v>
      </c>
      <c r="C1265" s="5">
        <v>41417</v>
      </c>
      <c r="D1265" s="25"/>
      <c r="E1265" s="6" t="s">
        <v>35</v>
      </c>
      <c r="F1265" s="28" t="s">
        <v>20</v>
      </c>
      <c r="G1265" s="28" t="s">
        <v>24</v>
      </c>
      <c r="H1265" s="1">
        <v>0</v>
      </c>
      <c r="I1265" s="1" t="s">
        <v>107</v>
      </c>
      <c r="J1265" s="1" t="s">
        <v>107</v>
      </c>
      <c r="K1265" s="1" t="s">
        <v>107</v>
      </c>
      <c r="L1265" s="1" t="s">
        <v>107</v>
      </c>
      <c r="Q1265" s="12" t="s">
        <v>58</v>
      </c>
    </row>
    <row r="1266" spans="1:17" x14ac:dyDescent="0.25">
      <c r="A1266" s="31" t="s">
        <v>48</v>
      </c>
      <c r="C1266" s="5">
        <v>41417</v>
      </c>
      <c r="D1266" s="25"/>
      <c r="E1266" s="6" t="s">
        <v>36</v>
      </c>
      <c r="F1266" s="28" t="s">
        <v>20</v>
      </c>
      <c r="G1266" s="28" t="s">
        <v>24</v>
      </c>
      <c r="H1266" s="1">
        <v>0</v>
      </c>
      <c r="I1266" s="1" t="s">
        <v>107</v>
      </c>
      <c r="J1266" s="1" t="s">
        <v>107</v>
      </c>
      <c r="K1266" s="1" t="s">
        <v>107</v>
      </c>
      <c r="L1266" s="1" t="s">
        <v>107</v>
      </c>
      <c r="Q1266" s="12" t="s">
        <v>58</v>
      </c>
    </row>
    <row r="1267" spans="1:17" x14ac:dyDescent="0.25">
      <c r="A1267" s="31" t="s">
        <v>48</v>
      </c>
      <c r="C1267" s="5">
        <v>41417</v>
      </c>
      <c r="D1267" s="25"/>
      <c r="E1267" s="6" t="s">
        <v>37</v>
      </c>
      <c r="F1267" s="28" t="s">
        <v>40</v>
      </c>
      <c r="G1267" s="28" t="s">
        <v>24</v>
      </c>
      <c r="H1267" s="1">
        <v>0</v>
      </c>
      <c r="I1267" s="1" t="s">
        <v>107</v>
      </c>
      <c r="J1267" s="1" t="s">
        <v>107</v>
      </c>
      <c r="K1267" s="1" t="s">
        <v>107</v>
      </c>
      <c r="L1267" s="1" t="s">
        <v>107</v>
      </c>
      <c r="Q1267" s="12" t="s">
        <v>58</v>
      </c>
    </row>
    <row r="1268" spans="1:17" x14ac:dyDescent="0.25">
      <c r="A1268" s="31" t="s">
        <v>48</v>
      </c>
      <c r="C1268" s="5">
        <v>41417</v>
      </c>
      <c r="D1268" s="25"/>
      <c r="E1268" s="6" t="s">
        <v>38</v>
      </c>
      <c r="F1268" s="28" t="s">
        <v>40</v>
      </c>
      <c r="G1268" s="28" t="s">
        <v>24</v>
      </c>
      <c r="H1268" s="1">
        <v>0</v>
      </c>
      <c r="I1268" s="1" t="s">
        <v>107</v>
      </c>
      <c r="J1268" s="1" t="s">
        <v>107</v>
      </c>
      <c r="K1268" s="1" t="s">
        <v>107</v>
      </c>
      <c r="L1268" s="1" t="s">
        <v>107</v>
      </c>
      <c r="Q1268" s="12" t="s">
        <v>58</v>
      </c>
    </row>
    <row r="1269" spans="1:17" x14ac:dyDescent="0.25">
      <c r="A1269" s="31" t="s">
        <v>48</v>
      </c>
      <c r="C1269" s="5">
        <v>41417</v>
      </c>
      <c r="D1269" s="25"/>
      <c r="E1269" s="6" t="s">
        <v>39</v>
      </c>
      <c r="F1269" s="28" t="s">
        <v>40</v>
      </c>
      <c r="G1269" s="28" t="s">
        <v>24</v>
      </c>
      <c r="H1269" s="1">
        <v>0</v>
      </c>
      <c r="I1269" s="1" t="s">
        <v>107</v>
      </c>
      <c r="J1269" s="1" t="s">
        <v>107</v>
      </c>
      <c r="K1269" s="1" t="s">
        <v>107</v>
      </c>
      <c r="L1269" s="1" t="s">
        <v>107</v>
      </c>
      <c r="Q1269" s="12" t="s">
        <v>58</v>
      </c>
    </row>
    <row r="1270" spans="1:17" x14ac:dyDescent="0.25">
      <c r="A1270" s="31" t="s">
        <v>48</v>
      </c>
      <c r="C1270" s="5">
        <v>41417</v>
      </c>
      <c r="D1270" s="25"/>
      <c r="E1270" s="6" t="s">
        <v>41</v>
      </c>
      <c r="F1270" s="28" t="s">
        <v>16</v>
      </c>
      <c r="G1270" s="28" t="s">
        <v>24</v>
      </c>
      <c r="H1270" s="1">
        <v>9</v>
      </c>
      <c r="I1270" s="1">
        <v>4.0999999999999996</v>
      </c>
      <c r="J1270" s="1">
        <v>0.14000000000000001</v>
      </c>
      <c r="K1270" s="1">
        <v>25.7</v>
      </c>
      <c r="L1270" s="1">
        <v>0.7</v>
      </c>
    </row>
    <row r="1271" spans="1:17" x14ac:dyDescent="0.25">
      <c r="A1271" s="31" t="s">
        <v>48</v>
      </c>
      <c r="C1271" s="5">
        <v>41417</v>
      </c>
      <c r="D1271" s="25"/>
      <c r="E1271" s="6" t="s">
        <v>42</v>
      </c>
      <c r="F1271" s="28" t="s">
        <v>16</v>
      </c>
      <c r="G1271" s="28" t="s">
        <v>24</v>
      </c>
      <c r="H1271" s="1">
        <v>6.7</v>
      </c>
      <c r="I1271" s="1">
        <v>4.7</v>
      </c>
      <c r="J1271" s="1">
        <v>0.01</v>
      </c>
      <c r="K1271" s="1">
        <v>0.99</v>
      </c>
      <c r="L1271" s="1">
        <v>0.45</v>
      </c>
    </row>
    <row r="1272" spans="1:17" x14ac:dyDescent="0.25">
      <c r="A1272" s="31" t="s">
        <v>48</v>
      </c>
      <c r="C1272" s="5">
        <v>41417</v>
      </c>
      <c r="D1272" s="25"/>
      <c r="E1272" s="6" t="s">
        <v>43</v>
      </c>
      <c r="F1272" s="28" t="s">
        <v>16</v>
      </c>
      <c r="G1272" s="28" t="s">
        <v>24</v>
      </c>
      <c r="H1272" s="1">
        <v>2.4</v>
      </c>
      <c r="I1272" s="1">
        <v>2.4</v>
      </c>
      <c r="J1272" s="1">
        <v>0.05</v>
      </c>
      <c r="K1272" s="1">
        <v>1.1000000000000001</v>
      </c>
      <c r="L1272" s="1">
        <v>0.03</v>
      </c>
    </row>
    <row r="1273" spans="1:17" x14ac:dyDescent="0.25">
      <c r="A1273" s="31" t="s">
        <v>48</v>
      </c>
      <c r="C1273" s="5">
        <v>41430</v>
      </c>
      <c r="D1273" s="25"/>
      <c r="E1273" s="6">
        <v>1</v>
      </c>
      <c r="F1273" s="28" t="s">
        <v>13</v>
      </c>
      <c r="G1273" s="28" t="s">
        <v>14</v>
      </c>
      <c r="H1273" s="1">
        <v>11</v>
      </c>
      <c r="I1273" s="1">
        <v>5.3</v>
      </c>
      <c r="J1273" s="1">
        <v>0.08</v>
      </c>
      <c r="K1273" s="1">
        <v>34.299999999999997</v>
      </c>
      <c r="L1273" s="1">
        <v>0.02</v>
      </c>
    </row>
    <row r="1274" spans="1:17" x14ac:dyDescent="0.25">
      <c r="A1274" s="31" t="s">
        <v>48</v>
      </c>
      <c r="C1274" s="5">
        <v>41430</v>
      </c>
      <c r="D1274" s="25"/>
      <c r="E1274" s="6">
        <v>2</v>
      </c>
      <c r="F1274" s="28" t="s">
        <v>13</v>
      </c>
      <c r="G1274" s="28" t="s">
        <v>14</v>
      </c>
      <c r="H1274" s="1">
        <v>13</v>
      </c>
      <c r="I1274" s="1">
        <v>4.2</v>
      </c>
      <c r="J1274" s="1">
        <v>0.01</v>
      </c>
      <c r="K1274" s="1">
        <v>25.5</v>
      </c>
      <c r="L1274" s="1">
        <v>0.01</v>
      </c>
    </row>
    <row r="1275" spans="1:17" x14ac:dyDescent="0.25">
      <c r="A1275" s="31" t="s">
        <v>48</v>
      </c>
      <c r="C1275" s="5">
        <v>41430</v>
      </c>
      <c r="D1275" s="25"/>
      <c r="E1275" s="6">
        <v>3</v>
      </c>
      <c r="F1275" s="28" t="s">
        <v>13</v>
      </c>
      <c r="G1275" s="28" t="s">
        <v>14</v>
      </c>
      <c r="H1275" s="1">
        <v>0.6</v>
      </c>
      <c r="I1275" s="1">
        <v>2.2999999999999998</v>
      </c>
      <c r="J1275" s="1">
        <v>0.01</v>
      </c>
      <c r="K1275" s="1">
        <v>89.2</v>
      </c>
      <c r="L1275" s="1">
        <v>0.01</v>
      </c>
    </row>
    <row r="1276" spans="1:17" x14ac:dyDescent="0.25">
      <c r="A1276" s="31" t="s">
        <v>48</v>
      </c>
      <c r="C1276" s="5">
        <v>41430</v>
      </c>
      <c r="D1276" s="25"/>
      <c r="E1276" s="6">
        <v>4</v>
      </c>
      <c r="F1276" s="28" t="s">
        <v>15</v>
      </c>
      <c r="G1276" s="28" t="s">
        <v>14</v>
      </c>
      <c r="H1276" s="1">
        <v>0.9</v>
      </c>
      <c r="I1276" s="1">
        <v>3.7</v>
      </c>
      <c r="J1276" s="1">
        <v>0.01</v>
      </c>
      <c r="K1276" s="1">
        <v>74</v>
      </c>
      <c r="L1276" s="1">
        <v>0.01</v>
      </c>
    </row>
    <row r="1277" spans="1:17" x14ac:dyDescent="0.25">
      <c r="A1277" s="31" t="s">
        <v>48</v>
      </c>
      <c r="C1277" s="5">
        <v>41430</v>
      </c>
      <c r="D1277" s="25"/>
      <c r="E1277" s="6">
        <v>5</v>
      </c>
      <c r="F1277" s="28" t="s">
        <v>15</v>
      </c>
      <c r="G1277" s="28" t="s">
        <v>14</v>
      </c>
      <c r="H1277" s="1">
        <v>0.16</v>
      </c>
      <c r="I1277" s="1">
        <v>9.1999999999999993</v>
      </c>
      <c r="J1277" s="1">
        <v>0.01</v>
      </c>
      <c r="K1277" s="1">
        <v>55.5</v>
      </c>
      <c r="L1277" s="1">
        <v>0.01</v>
      </c>
    </row>
    <row r="1278" spans="1:17" x14ac:dyDescent="0.25">
      <c r="A1278" s="31" t="s">
        <v>48</v>
      </c>
      <c r="C1278" s="5">
        <v>41430</v>
      </c>
      <c r="D1278" s="25"/>
      <c r="E1278" s="6">
        <v>6</v>
      </c>
      <c r="F1278" s="28" t="s">
        <v>17</v>
      </c>
      <c r="G1278" s="28" t="s">
        <v>14</v>
      </c>
      <c r="H1278" s="1">
        <v>1.1000000000000001</v>
      </c>
      <c r="I1278" s="1">
        <v>4.4000000000000004</v>
      </c>
      <c r="J1278" s="1">
        <v>0.01</v>
      </c>
      <c r="K1278" s="1">
        <v>219</v>
      </c>
      <c r="L1278" s="1">
        <v>0.01</v>
      </c>
    </row>
    <row r="1279" spans="1:17" x14ac:dyDescent="0.25">
      <c r="A1279" s="31" t="s">
        <v>48</v>
      </c>
      <c r="C1279" s="5">
        <v>41430</v>
      </c>
      <c r="D1279" s="25"/>
      <c r="E1279" s="6">
        <v>7</v>
      </c>
      <c r="F1279" s="28" t="s">
        <v>17</v>
      </c>
      <c r="G1279" s="28" t="s">
        <v>14</v>
      </c>
      <c r="H1279" s="1">
        <v>1.2</v>
      </c>
      <c r="I1279" s="1">
        <v>4.5</v>
      </c>
      <c r="J1279" s="1">
        <v>0.01</v>
      </c>
      <c r="K1279" s="1">
        <v>129</v>
      </c>
      <c r="L1279" s="1">
        <v>0.01</v>
      </c>
    </row>
    <row r="1280" spans="1:17" x14ac:dyDescent="0.25">
      <c r="A1280" s="31" t="s">
        <v>48</v>
      </c>
      <c r="C1280" s="5">
        <v>41430</v>
      </c>
      <c r="D1280" s="25"/>
      <c r="E1280" s="6">
        <v>8</v>
      </c>
      <c r="F1280" s="28" t="s">
        <v>17</v>
      </c>
      <c r="G1280" s="28" t="s">
        <v>14</v>
      </c>
      <c r="H1280" s="1">
        <v>1.2</v>
      </c>
      <c r="I1280" s="1">
        <v>6.3</v>
      </c>
      <c r="J1280" s="1">
        <v>0.01</v>
      </c>
      <c r="K1280" s="1">
        <v>107</v>
      </c>
      <c r="L1280" s="1">
        <v>0.01</v>
      </c>
    </row>
    <row r="1281" spans="1:17" x14ac:dyDescent="0.25">
      <c r="A1281" s="31" t="s">
        <v>48</v>
      </c>
      <c r="C1281" s="5">
        <v>41430</v>
      </c>
      <c r="D1281" s="25"/>
      <c r="E1281" s="6">
        <v>9</v>
      </c>
      <c r="F1281" s="28" t="s">
        <v>18</v>
      </c>
      <c r="G1281" s="28" t="s">
        <v>14</v>
      </c>
      <c r="H1281" s="1">
        <v>1.2</v>
      </c>
      <c r="I1281" s="1">
        <v>3.6</v>
      </c>
      <c r="J1281" s="1">
        <v>0.01</v>
      </c>
      <c r="K1281" s="1">
        <v>147</v>
      </c>
      <c r="L1281" s="1">
        <v>0.01</v>
      </c>
    </row>
    <row r="1282" spans="1:17" x14ac:dyDescent="0.25">
      <c r="A1282" s="31" t="s">
        <v>48</v>
      </c>
      <c r="C1282" s="5">
        <v>41430</v>
      </c>
      <c r="D1282" s="25"/>
      <c r="E1282" s="6">
        <v>10</v>
      </c>
      <c r="F1282" s="28" t="s">
        <v>18</v>
      </c>
      <c r="G1282" s="28" t="s">
        <v>14</v>
      </c>
      <c r="H1282" s="1">
        <v>1</v>
      </c>
      <c r="I1282" s="1">
        <v>5.8</v>
      </c>
      <c r="J1282" s="1">
        <v>0.01</v>
      </c>
      <c r="K1282" s="1">
        <v>78.900000000000006</v>
      </c>
      <c r="L1282" s="1">
        <v>0.01</v>
      </c>
    </row>
    <row r="1283" spans="1:17" x14ac:dyDescent="0.25">
      <c r="A1283" s="31" t="s">
        <v>48</v>
      </c>
      <c r="C1283" s="5">
        <v>41430</v>
      </c>
      <c r="D1283" s="25"/>
      <c r="E1283" s="6">
        <v>11</v>
      </c>
      <c r="F1283" s="28" t="s">
        <v>18</v>
      </c>
      <c r="G1283" s="28" t="s">
        <v>14</v>
      </c>
      <c r="H1283" s="1">
        <v>1.2</v>
      </c>
      <c r="I1283" s="1">
        <v>6.7</v>
      </c>
      <c r="J1283" s="1">
        <v>0.01</v>
      </c>
      <c r="K1283" s="1">
        <v>137</v>
      </c>
      <c r="L1283" s="1">
        <v>0.09</v>
      </c>
    </row>
    <row r="1284" spans="1:17" x14ac:dyDescent="0.25">
      <c r="A1284" s="31" t="s">
        <v>48</v>
      </c>
      <c r="C1284" s="5">
        <v>41430</v>
      </c>
      <c r="D1284" s="25"/>
      <c r="E1284" s="6">
        <v>12</v>
      </c>
      <c r="F1284" s="28" t="s">
        <v>19</v>
      </c>
      <c r="G1284" s="28" t="s">
        <v>14</v>
      </c>
      <c r="H1284" s="1">
        <v>0</v>
      </c>
      <c r="I1284" s="1" t="s">
        <v>107</v>
      </c>
      <c r="J1284" s="1" t="s">
        <v>107</v>
      </c>
      <c r="K1284" s="1" t="s">
        <v>107</v>
      </c>
      <c r="L1284" s="1" t="s">
        <v>107</v>
      </c>
      <c r="Q1284" s="12" t="s">
        <v>58</v>
      </c>
    </row>
    <row r="1285" spans="1:17" x14ac:dyDescent="0.25">
      <c r="A1285" s="31" t="s">
        <v>48</v>
      </c>
      <c r="C1285" s="5">
        <v>41430</v>
      </c>
      <c r="D1285" s="25"/>
      <c r="E1285" s="6">
        <v>13</v>
      </c>
      <c r="F1285" s="28" t="s">
        <v>19</v>
      </c>
      <c r="G1285" s="28" t="s">
        <v>14</v>
      </c>
      <c r="H1285" s="1">
        <v>0</v>
      </c>
      <c r="I1285" s="1" t="s">
        <v>107</v>
      </c>
      <c r="J1285" s="1" t="s">
        <v>107</v>
      </c>
      <c r="K1285" s="1" t="s">
        <v>107</v>
      </c>
      <c r="L1285" s="1" t="s">
        <v>107</v>
      </c>
      <c r="Q1285" s="12" t="s">
        <v>58</v>
      </c>
    </row>
    <row r="1286" spans="1:17" x14ac:dyDescent="0.25">
      <c r="A1286" s="31" t="s">
        <v>48</v>
      </c>
      <c r="C1286" s="5">
        <v>41430</v>
      </c>
      <c r="D1286" s="25"/>
      <c r="E1286" s="6">
        <v>14</v>
      </c>
      <c r="F1286" s="28" t="s">
        <v>19</v>
      </c>
      <c r="G1286" s="28" t="s">
        <v>14</v>
      </c>
      <c r="H1286" s="1">
        <v>0.2</v>
      </c>
      <c r="I1286" s="1">
        <v>10.1</v>
      </c>
      <c r="J1286" s="1">
        <v>0.01</v>
      </c>
      <c r="K1286" s="1">
        <v>14.1</v>
      </c>
      <c r="L1286" s="1">
        <v>0.02</v>
      </c>
    </row>
    <row r="1287" spans="1:17" x14ac:dyDescent="0.25">
      <c r="A1287" s="31" t="s">
        <v>48</v>
      </c>
      <c r="C1287" s="5">
        <v>41430</v>
      </c>
      <c r="D1287" s="25"/>
      <c r="E1287" s="6">
        <v>15</v>
      </c>
      <c r="F1287" s="28" t="s">
        <v>20</v>
      </c>
      <c r="G1287" s="28" t="s">
        <v>14</v>
      </c>
      <c r="H1287" s="1">
        <v>1.6</v>
      </c>
      <c r="I1287" s="1">
        <v>5.5</v>
      </c>
      <c r="J1287" s="1">
        <v>0.01</v>
      </c>
      <c r="K1287" s="1">
        <v>65.3</v>
      </c>
      <c r="L1287" s="1">
        <v>0.01</v>
      </c>
    </row>
    <row r="1288" spans="1:17" x14ac:dyDescent="0.25">
      <c r="A1288" s="31" t="s">
        <v>48</v>
      </c>
      <c r="C1288" s="5">
        <v>41430</v>
      </c>
      <c r="D1288" s="25"/>
      <c r="E1288" s="6">
        <v>16</v>
      </c>
      <c r="F1288" s="28" t="s">
        <v>20</v>
      </c>
      <c r="G1288" s="28" t="s">
        <v>14</v>
      </c>
      <c r="H1288" s="1">
        <v>0</v>
      </c>
      <c r="I1288" s="1" t="s">
        <v>107</v>
      </c>
      <c r="J1288" s="1" t="s">
        <v>107</v>
      </c>
      <c r="K1288" s="1" t="s">
        <v>107</v>
      </c>
      <c r="L1288" s="1" t="s">
        <v>107</v>
      </c>
      <c r="Q1288" s="12" t="s">
        <v>58</v>
      </c>
    </row>
    <row r="1289" spans="1:17" x14ac:dyDescent="0.25">
      <c r="A1289" s="31" t="s">
        <v>48</v>
      </c>
      <c r="C1289" s="5">
        <v>41430</v>
      </c>
      <c r="D1289" s="25"/>
      <c r="E1289" s="6">
        <v>17</v>
      </c>
      <c r="F1289" s="28" t="s">
        <v>20</v>
      </c>
      <c r="G1289" s="28" t="s">
        <v>14</v>
      </c>
      <c r="H1289" s="1">
        <v>0.4</v>
      </c>
      <c r="I1289" s="1">
        <v>5.6</v>
      </c>
      <c r="J1289" s="1">
        <v>0.01</v>
      </c>
      <c r="K1289" s="1">
        <v>277</v>
      </c>
      <c r="L1289" s="1">
        <v>0.01</v>
      </c>
    </row>
    <row r="1290" spans="1:17" x14ac:dyDescent="0.25">
      <c r="A1290" s="31" t="s">
        <v>48</v>
      </c>
      <c r="C1290" s="5">
        <v>41430</v>
      </c>
      <c r="D1290" s="25"/>
      <c r="E1290" s="6">
        <v>18</v>
      </c>
      <c r="F1290" s="28" t="s">
        <v>20</v>
      </c>
      <c r="G1290" s="28" t="s">
        <v>14</v>
      </c>
      <c r="H1290" s="1">
        <v>1.7</v>
      </c>
      <c r="I1290" s="1">
        <v>5</v>
      </c>
      <c r="J1290" s="1">
        <v>0.01</v>
      </c>
      <c r="K1290" s="1">
        <v>162</v>
      </c>
      <c r="L1290" s="1">
        <v>0.11</v>
      </c>
    </row>
    <row r="1291" spans="1:17" x14ac:dyDescent="0.25">
      <c r="A1291" s="31" t="s">
        <v>48</v>
      </c>
      <c r="C1291" s="5">
        <v>41430</v>
      </c>
      <c r="D1291" s="25"/>
      <c r="E1291" s="6">
        <v>19</v>
      </c>
      <c r="F1291" s="28" t="s">
        <v>20</v>
      </c>
      <c r="G1291" s="28" t="s">
        <v>14</v>
      </c>
      <c r="H1291" s="1">
        <v>0.7</v>
      </c>
      <c r="I1291" s="1">
        <v>9.8000000000000007</v>
      </c>
      <c r="J1291" s="1">
        <v>0.01</v>
      </c>
      <c r="K1291" s="1">
        <v>33</v>
      </c>
      <c r="L1291" s="1">
        <v>0.01</v>
      </c>
    </row>
    <row r="1292" spans="1:17" x14ac:dyDescent="0.25">
      <c r="A1292" s="31" t="s">
        <v>48</v>
      </c>
      <c r="C1292" s="5">
        <v>41430</v>
      </c>
      <c r="D1292" s="25"/>
      <c r="E1292" s="6">
        <v>20</v>
      </c>
      <c r="F1292" s="28" t="s">
        <v>20</v>
      </c>
      <c r="G1292" s="28" t="s">
        <v>14</v>
      </c>
      <c r="H1292" s="1">
        <v>0.3</v>
      </c>
      <c r="I1292" s="1">
        <v>5.6</v>
      </c>
      <c r="J1292" s="1">
        <v>0.01</v>
      </c>
      <c r="K1292" s="1">
        <v>72</v>
      </c>
      <c r="L1292" s="1">
        <v>0.01</v>
      </c>
    </row>
    <row r="1293" spans="1:17" x14ac:dyDescent="0.25">
      <c r="A1293" s="31" t="s">
        <v>48</v>
      </c>
      <c r="C1293" s="5">
        <v>41431</v>
      </c>
      <c r="D1293" s="25"/>
      <c r="E1293" s="6" t="s">
        <v>21</v>
      </c>
      <c r="F1293" s="28" t="s">
        <v>17</v>
      </c>
      <c r="G1293" s="28" t="s">
        <v>24</v>
      </c>
      <c r="H1293" s="1">
        <v>0</v>
      </c>
      <c r="I1293" s="1" t="s">
        <v>107</v>
      </c>
      <c r="J1293" s="1" t="s">
        <v>107</v>
      </c>
      <c r="K1293" s="1" t="s">
        <v>107</v>
      </c>
      <c r="L1293" s="1" t="s">
        <v>107</v>
      </c>
      <c r="Q1293" s="12" t="s">
        <v>58</v>
      </c>
    </row>
    <row r="1294" spans="1:17" x14ac:dyDescent="0.25">
      <c r="A1294" s="31" t="s">
        <v>48</v>
      </c>
      <c r="C1294" s="5">
        <v>41431</v>
      </c>
      <c r="D1294" s="25"/>
      <c r="E1294" s="6" t="s">
        <v>22</v>
      </c>
      <c r="F1294" s="28" t="s">
        <v>17</v>
      </c>
      <c r="G1294" s="28" t="s">
        <v>24</v>
      </c>
      <c r="H1294" s="1">
        <v>0.5</v>
      </c>
      <c r="I1294" s="1">
        <v>2</v>
      </c>
      <c r="J1294" s="1">
        <v>0.01</v>
      </c>
      <c r="K1294" s="1">
        <v>106</v>
      </c>
      <c r="L1294" s="1">
        <v>0.01</v>
      </c>
    </row>
    <row r="1295" spans="1:17" x14ac:dyDescent="0.25">
      <c r="A1295" s="31" t="s">
        <v>48</v>
      </c>
      <c r="C1295" s="5">
        <v>41431</v>
      </c>
      <c r="D1295" s="25"/>
      <c r="E1295" s="6" t="s">
        <v>23</v>
      </c>
      <c r="F1295" s="28" t="s">
        <v>17</v>
      </c>
      <c r="G1295" s="28" t="s">
        <v>24</v>
      </c>
      <c r="H1295" s="1">
        <v>1</v>
      </c>
      <c r="I1295" s="1">
        <v>1.9</v>
      </c>
      <c r="J1295" s="1">
        <v>0.01</v>
      </c>
      <c r="K1295" s="1">
        <v>31.1</v>
      </c>
      <c r="L1295" s="1">
        <v>0.01</v>
      </c>
    </row>
    <row r="1296" spans="1:17" x14ac:dyDescent="0.25">
      <c r="A1296" s="31" t="s">
        <v>48</v>
      </c>
      <c r="C1296" s="5">
        <v>41431</v>
      </c>
      <c r="D1296" s="25"/>
      <c r="E1296" s="6" t="s">
        <v>25</v>
      </c>
      <c r="F1296" s="28" t="s">
        <v>25</v>
      </c>
      <c r="G1296" s="28" t="s">
        <v>24</v>
      </c>
      <c r="H1296" s="1">
        <v>1.9</v>
      </c>
      <c r="I1296" s="1">
        <v>0.8</v>
      </c>
      <c r="J1296" s="1">
        <v>0.12</v>
      </c>
      <c r="K1296" s="1">
        <v>42.1</v>
      </c>
      <c r="L1296" s="1">
        <v>0.63</v>
      </c>
    </row>
    <row r="1297" spans="1:17" x14ac:dyDescent="0.25">
      <c r="A1297" s="31" t="s">
        <v>48</v>
      </c>
      <c r="C1297" s="5">
        <v>41431</v>
      </c>
      <c r="D1297" s="25"/>
      <c r="E1297" s="6" t="s">
        <v>26</v>
      </c>
      <c r="F1297" s="28" t="s">
        <v>25</v>
      </c>
      <c r="G1297" s="28" t="s">
        <v>24</v>
      </c>
      <c r="H1297" s="1">
        <v>13.1</v>
      </c>
      <c r="I1297" s="1">
        <v>4.3</v>
      </c>
      <c r="J1297" s="1">
        <v>0.01</v>
      </c>
      <c r="K1297" s="1">
        <v>45.1</v>
      </c>
      <c r="L1297" s="1">
        <v>0.01</v>
      </c>
    </row>
    <row r="1298" spans="1:17" x14ac:dyDescent="0.25">
      <c r="A1298" s="31" t="s">
        <v>48</v>
      </c>
      <c r="C1298" s="5">
        <v>41431</v>
      </c>
      <c r="D1298" s="25"/>
      <c r="E1298" s="6" t="s">
        <v>27</v>
      </c>
      <c r="F1298" s="28" t="s">
        <v>25</v>
      </c>
      <c r="G1298" s="28" t="s">
        <v>24</v>
      </c>
      <c r="H1298" s="1">
        <v>13</v>
      </c>
      <c r="I1298" s="1">
        <v>0.8</v>
      </c>
      <c r="J1298" s="1">
        <v>0.01</v>
      </c>
      <c r="K1298" s="1">
        <v>42.3</v>
      </c>
      <c r="L1298" s="1">
        <v>0.01</v>
      </c>
    </row>
    <row r="1299" spans="1:17" x14ac:dyDescent="0.25">
      <c r="A1299" s="31" t="s">
        <v>48</v>
      </c>
      <c r="C1299" s="5">
        <v>41431</v>
      </c>
      <c r="D1299" s="25"/>
      <c r="E1299" s="6" t="s">
        <v>28</v>
      </c>
      <c r="F1299" s="28" t="s">
        <v>29</v>
      </c>
      <c r="G1299" s="28" t="s">
        <v>24</v>
      </c>
      <c r="H1299" s="1">
        <v>0</v>
      </c>
      <c r="I1299" s="1" t="s">
        <v>107</v>
      </c>
      <c r="J1299" s="1" t="s">
        <v>107</v>
      </c>
      <c r="K1299" s="1" t="s">
        <v>107</v>
      </c>
      <c r="L1299" s="1" t="s">
        <v>107</v>
      </c>
      <c r="Q1299" s="12" t="s">
        <v>58</v>
      </c>
    </row>
    <row r="1300" spans="1:17" x14ac:dyDescent="0.25">
      <c r="A1300" s="31" t="s">
        <v>48</v>
      </c>
      <c r="C1300" s="5">
        <v>41431</v>
      </c>
      <c r="D1300" s="25"/>
      <c r="E1300" s="6" t="s">
        <v>29</v>
      </c>
      <c r="F1300" s="28" t="s">
        <v>29</v>
      </c>
      <c r="G1300" s="28" t="s">
        <v>24</v>
      </c>
      <c r="H1300" s="1">
        <v>1.8</v>
      </c>
      <c r="I1300" s="1">
        <v>1.3</v>
      </c>
      <c r="J1300" s="1">
        <v>0.34</v>
      </c>
      <c r="K1300" s="1">
        <v>93</v>
      </c>
      <c r="L1300" s="1">
        <v>1.36</v>
      </c>
    </row>
    <row r="1301" spans="1:17" x14ac:dyDescent="0.25">
      <c r="A1301" s="31" t="s">
        <v>48</v>
      </c>
      <c r="C1301" s="5">
        <v>41431</v>
      </c>
      <c r="D1301" s="25"/>
      <c r="E1301" s="6" t="s">
        <v>30</v>
      </c>
      <c r="F1301" s="28" t="s">
        <v>29</v>
      </c>
      <c r="G1301" s="28" t="s">
        <v>24</v>
      </c>
      <c r="H1301" s="1">
        <v>2.4</v>
      </c>
      <c r="I1301" s="1">
        <v>0.8</v>
      </c>
      <c r="J1301" s="1">
        <v>0.08</v>
      </c>
      <c r="K1301" s="1">
        <v>54.6</v>
      </c>
      <c r="L1301" s="1">
        <v>0.57999999999999996</v>
      </c>
    </row>
    <row r="1302" spans="1:17" x14ac:dyDescent="0.25">
      <c r="A1302" s="31" t="s">
        <v>48</v>
      </c>
      <c r="C1302" s="5">
        <v>41431</v>
      </c>
      <c r="D1302" s="25"/>
      <c r="E1302" s="6" t="s">
        <v>31</v>
      </c>
      <c r="F1302" s="28" t="s">
        <v>19</v>
      </c>
      <c r="G1302" s="28" t="s">
        <v>24</v>
      </c>
      <c r="H1302" s="1">
        <v>0</v>
      </c>
      <c r="I1302" s="1" t="s">
        <v>107</v>
      </c>
      <c r="J1302" s="1" t="s">
        <v>107</v>
      </c>
      <c r="K1302" s="1" t="s">
        <v>107</v>
      </c>
      <c r="L1302" s="1" t="s">
        <v>107</v>
      </c>
      <c r="Q1302" s="12" t="s">
        <v>58</v>
      </c>
    </row>
    <row r="1303" spans="1:17" x14ac:dyDescent="0.25">
      <c r="A1303" s="31" t="s">
        <v>48</v>
      </c>
      <c r="C1303" s="5">
        <v>41431</v>
      </c>
      <c r="D1303" s="25"/>
      <c r="E1303" s="6" t="s">
        <v>32</v>
      </c>
      <c r="F1303" s="28" t="s">
        <v>19</v>
      </c>
      <c r="G1303" s="28" t="s">
        <v>24</v>
      </c>
      <c r="H1303" s="1">
        <v>0</v>
      </c>
      <c r="I1303" s="1" t="s">
        <v>107</v>
      </c>
      <c r="J1303" s="1" t="s">
        <v>107</v>
      </c>
      <c r="K1303" s="1" t="s">
        <v>107</v>
      </c>
      <c r="L1303" s="1" t="s">
        <v>107</v>
      </c>
      <c r="Q1303" s="12" t="s">
        <v>58</v>
      </c>
    </row>
    <row r="1304" spans="1:17" x14ac:dyDescent="0.25">
      <c r="A1304" s="31" t="s">
        <v>48</v>
      </c>
      <c r="C1304" s="5">
        <v>41431</v>
      </c>
      <c r="D1304" s="25"/>
      <c r="E1304" s="6" t="s">
        <v>33</v>
      </c>
      <c r="F1304" s="28" t="s">
        <v>19</v>
      </c>
      <c r="G1304" s="28" t="s">
        <v>24</v>
      </c>
      <c r="H1304" s="1">
        <v>0</v>
      </c>
      <c r="I1304" s="1" t="s">
        <v>107</v>
      </c>
      <c r="J1304" s="1" t="s">
        <v>107</v>
      </c>
      <c r="K1304" s="1" t="s">
        <v>107</v>
      </c>
      <c r="L1304" s="1" t="s">
        <v>107</v>
      </c>
      <c r="Q1304" s="12" t="s">
        <v>58</v>
      </c>
    </row>
    <row r="1305" spans="1:17" x14ac:dyDescent="0.25">
      <c r="A1305" s="31" t="s">
        <v>48</v>
      </c>
      <c r="C1305" s="5">
        <v>41431</v>
      </c>
      <c r="D1305" s="25"/>
      <c r="E1305" s="6" t="s">
        <v>34</v>
      </c>
      <c r="F1305" s="28" t="s">
        <v>20</v>
      </c>
      <c r="G1305" s="28" t="s">
        <v>24</v>
      </c>
      <c r="H1305" s="1">
        <v>0.5</v>
      </c>
      <c r="I1305" s="1">
        <v>1.1000000000000001</v>
      </c>
      <c r="J1305" s="1">
        <v>0.27</v>
      </c>
      <c r="K1305" s="1">
        <v>236</v>
      </c>
      <c r="L1305" s="1">
        <v>0.09</v>
      </c>
    </row>
    <row r="1306" spans="1:17" x14ac:dyDescent="0.25">
      <c r="A1306" s="31" t="s">
        <v>48</v>
      </c>
      <c r="C1306" s="5">
        <v>41431</v>
      </c>
      <c r="D1306" s="25"/>
      <c r="E1306" s="6" t="s">
        <v>35</v>
      </c>
      <c r="F1306" s="28" t="s">
        <v>20</v>
      </c>
      <c r="G1306" s="28" t="s">
        <v>24</v>
      </c>
      <c r="H1306" s="1">
        <v>0</v>
      </c>
      <c r="I1306" s="1" t="s">
        <v>107</v>
      </c>
      <c r="J1306" s="1" t="s">
        <v>107</v>
      </c>
      <c r="K1306" s="1" t="s">
        <v>107</v>
      </c>
      <c r="L1306" s="1" t="s">
        <v>107</v>
      </c>
      <c r="Q1306" s="12" t="s">
        <v>58</v>
      </c>
    </row>
    <row r="1307" spans="1:17" x14ac:dyDescent="0.25">
      <c r="A1307" s="31" t="s">
        <v>48</v>
      </c>
      <c r="C1307" s="5">
        <v>41431</v>
      </c>
      <c r="D1307" s="25"/>
      <c r="E1307" s="6" t="s">
        <v>36</v>
      </c>
      <c r="F1307" s="28" t="s">
        <v>20</v>
      </c>
      <c r="G1307" s="28" t="s">
        <v>24</v>
      </c>
      <c r="H1307" s="1">
        <v>0.9</v>
      </c>
      <c r="I1307" s="1">
        <v>0.8</v>
      </c>
      <c r="J1307" s="1">
        <v>0.2</v>
      </c>
      <c r="K1307" s="1">
        <v>228</v>
      </c>
      <c r="L1307" s="1">
        <v>0.14000000000000001</v>
      </c>
    </row>
    <row r="1308" spans="1:17" x14ac:dyDescent="0.25">
      <c r="A1308" s="31" t="s">
        <v>48</v>
      </c>
      <c r="C1308" s="5">
        <v>41431</v>
      </c>
      <c r="D1308" s="25"/>
      <c r="E1308" s="6" t="s">
        <v>37</v>
      </c>
      <c r="F1308" s="28" t="s">
        <v>40</v>
      </c>
      <c r="G1308" s="28" t="s">
        <v>24</v>
      </c>
      <c r="H1308" s="1">
        <v>0</v>
      </c>
      <c r="I1308" s="1" t="s">
        <v>107</v>
      </c>
      <c r="J1308" s="1" t="s">
        <v>107</v>
      </c>
      <c r="K1308" s="1" t="s">
        <v>107</v>
      </c>
      <c r="L1308" s="1" t="s">
        <v>107</v>
      </c>
      <c r="Q1308" s="12" t="s">
        <v>58</v>
      </c>
    </row>
    <row r="1309" spans="1:17" x14ac:dyDescent="0.25">
      <c r="A1309" s="31" t="s">
        <v>48</v>
      </c>
      <c r="C1309" s="5">
        <v>41431</v>
      </c>
      <c r="D1309" s="25"/>
      <c r="E1309" s="6" t="s">
        <v>38</v>
      </c>
      <c r="F1309" s="28" t="s">
        <v>40</v>
      </c>
      <c r="G1309" s="28" t="s">
        <v>24</v>
      </c>
      <c r="H1309" s="1">
        <v>2</v>
      </c>
      <c r="I1309" s="1">
        <v>1</v>
      </c>
      <c r="J1309" s="1">
        <v>0.02</v>
      </c>
      <c r="K1309" s="1">
        <v>60.6</v>
      </c>
      <c r="L1309" s="1">
        <v>0.24</v>
      </c>
    </row>
    <row r="1310" spans="1:17" x14ac:dyDescent="0.25">
      <c r="A1310" s="31" t="s">
        <v>48</v>
      </c>
      <c r="C1310" s="5">
        <v>41431</v>
      </c>
      <c r="D1310" s="25"/>
      <c r="E1310" s="6" t="s">
        <v>39</v>
      </c>
      <c r="F1310" s="28" t="s">
        <v>40</v>
      </c>
      <c r="G1310" s="28" t="s">
        <v>24</v>
      </c>
      <c r="H1310" s="1">
        <v>0.7</v>
      </c>
      <c r="I1310" s="1">
        <v>0.8</v>
      </c>
      <c r="J1310" s="1">
        <v>2.54</v>
      </c>
      <c r="K1310" s="1">
        <v>72.900000000000006</v>
      </c>
      <c r="L1310" s="1">
        <v>4.83</v>
      </c>
    </row>
    <row r="1311" spans="1:17" x14ac:dyDescent="0.25">
      <c r="A1311" s="31" t="s">
        <v>48</v>
      </c>
      <c r="C1311" s="5">
        <v>41431</v>
      </c>
      <c r="D1311" s="25"/>
      <c r="E1311" s="6" t="s">
        <v>41</v>
      </c>
      <c r="F1311" s="28" t="s">
        <v>16</v>
      </c>
      <c r="G1311" s="28" t="s">
        <v>24</v>
      </c>
      <c r="H1311" s="1">
        <v>11.6</v>
      </c>
      <c r="I1311" s="1">
        <v>3.3</v>
      </c>
      <c r="J1311" s="1">
        <v>0.01</v>
      </c>
      <c r="K1311" s="1">
        <v>8.2799999999999994</v>
      </c>
      <c r="L1311" s="1">
        <v>0.01</v>
      </c>
    </row>
    <row r="1312" spans="1:17" x14ac:dyDescent="0.25">
      <c r="A1312" s="31" t="s">
        <v>48</v>
      </c>
      <c r="C1312" s="5">
        <v>41431</v>
      </c>
      <c r="D1312" s="25"/>
      <c r="E1312" s="6" t="s">
        <v>42</v>
      </c>
      <c r="F1312" s="28" t="s">
        <v>16</v>
      </c>
      <c r="G1312" s="28" t="s">
        <v>24</v>
      </c>
      <c r="H1312" s="1">
        <v>6.4</v>
      </c>
      <c r="I1312" s="1">
        <v>3</v>
      </c>
      <c r="J1312" s="1">
        <v>0.02</v>
      </c>
      <c r="K1312" s="1">
        <v>1.39</v>
      </c>
      <c r="L1312" s="1">
        <v>0.01</v>
      </c>
    </row>
    <row r="1313" spans="1:12" x14ac:dyDescent="0.25">
      <c r="A1313" s="31" t="s">
        <v>48</v>
      </c>
      <c r="C1313" s="5">
        <v>41431</v>
      </c>
      <c r="D1313" s="25"/>
      <c r="E1313" s="6" t="s">
        <v>43</v>
      </c>
      <c r="F1313" s="28" t="s">
        <v>16</v>
      </c>
      <c r="G1313" s="28" t="s">
        <v>24</v>
      </c>
      <c r="H1313" s="1">
        <v>5.4</v>
      </c>
      <c r="I1313" s="1">
        <v>2.8</v>
      </c>
      <c r="J1313" s="1">
        <v>0.01</v>
      </c>
      <c r="K1313" s="1">
        <v>0.1</v>
      </c>
      <c r="L1313" s="1">
        <v>0.01</v>
      </c>
    </row>
    <row r="1314" spans="1:12" x14ac:dyDescent="0.25">
      <c r="A1314" s="31" t="s">
        <v>48</v>
      </c>
      <c r="C1314" s="5">
        <v>41444</v>
      </c>
      <c r="D1314" s="25"/>
      <c r="E1314" s="6">
        <v>1</v>
      </c>
      <c r="F1314" s="28" t="s">
        <v>13</v>
      </c>
      <c r="G1314" s="28" t="s">
        <v>14</v>
      </c>
      <c r="H1314" s="1">
        <v>13.1</v>
      </c>
      <c r="I1314" s="1">
        <v>6.8</v>
      </c>
      <c r="J1314" s="1">
        <v>0.01</v>
      </c>
      <c r="K1314" s="1">
        <v>35.4</v>
      </c>
      <c r="L1314" s="1">
        <v>0.01</v>
      </c>
    </row>
    <row r="1315" spans="1:12" x14ac:dyDescent="0.25">
      <c r="A1315" s="31" t="s">
        <v>48</v>
      </c>
      <c r="C1315" s="5">
        <v>41444</v>
      </c>
      <c r="D1315" s="25"/>
      <c r="E1315" s="6">
        <v>2</v>
      </c>
      <c r="F1315" s="28" t="s">
        <v>13</v>
      </c>
      <c r="G1315" s="28" t="s">
        <v>14</v>
      </c>
      <c r="H1315" s="1">
        <v>15.4</v>
      </c>
      <c r="I1315" s="1">
        <v>6.6</v>
      </c>
      <c r="J1315" s="1">
        <v>0.01</v>
      </c>
      <c r="K1315" s="1">
        <v>16.600000000000001</v>
      </c>
      <c r="L1315" s="1">
        <v>0.01</v>
      </c>
    </row>
    <row r="1316" spans="1:12" x14ac:dyDescent="0.25">
      <c r="A1316" s="31" t="s">
        <v>48</v>
      </c>
      <c r="C1316" s="5">
        <v>41444</v>
      </c>
      <c r="D1316" s="25"/>
      <c r="E1316" s="6">
        <v>3</v>
      </c>
      <c r="F1316" s="28" t="s">
        <v>13</v>
      </c>
      <c r="G1316" s="28" t="s">
        <v>14</v>
      </c>
      <c r="H1316" s="1">
        <v>2.7</v>
      </c>
      <c r="I1316" s="1">
        <v>7.8</v>
      </c>
      <c r="J1316" s="1">
        <v>0.01</v>
      </c>
      <c r="K1316" s="1">
        <v>37.1</v>
      </c>
      <c r="L1316" s="1">
        <v>0.01</v>
      </c>
    </row>
    <row r="1317" spans="1:12" x14ac:dyDescent="0.25">
      <c r="A1317" s="31" t="s">
        <v>48</v>
      </c>
      <c r="C1317" s="5">
        <v>41444</v>
      </c>
      <c r="D1317" s="25"/>
      <c r="E1317" s="6">
        <v>4</v>
      </c>
      <c r="F1317" s="28" t="s">
        <v>15</v>
      </c>
      <c r="G1317" s="28" t="s">
        <v>14</v>
      </c>
      <c r="H1317" s="1">
        <v>1.8</v>
      </c>
      <c r="I1317" s="1">
        <v>3</v>
      </c>
      <c r="J1317" s="1">
        <v>0.01</v>
      </c>
      <c r="K1317" s="1">
        <v>63.7</v>
      </c>
      <c r="L1317" s="1">
        <v>0.01</v>
      </c>
    </row>
    <row r="1318" spans="1:12" x14ac:dyDescent="0.25">
      <c r="A1318" s="31" t="s">
        <v>48</v>
      </c>
      <c r="C1318" s="5">
        <v>41444</v>
      </c>
      <c r="D1318" s="25"/>
      <c r="E1318" s="6">
        <v>5</v>
      </c>
      <c r="F1318" s="28" t="s">
        <v>15</v>
      </c>
      <c r="G1318" s="28" t="s">
        <v>14</v>
      </c>
      <c r="H1318" s="1">
        <v>1.7</v>
      </c>
      <c r="I1318" s="1">
        <v>2.5</v>
      </c>
      <c r="J1318" s="1">
        <v>0.01</v>
      </c>
      <c r="K1318" s="1">
        <v>64.599999999999994</v>
      </c>
      <c r="L1318" s="1">
        <v>0.01</v>
      </c>
    </row>
    <row r="1319" spans="1:12" x14ac:dyDescent="0.25">
      <c r="A1319" s="31" t="s">
        <v>48</v>
      </c>
      <c r="C1319" s="5">
        <v>41444</v>
      </c>
      <c r="D1319" s="25"/>
      <c r="E1319" s="6">
        <v>6</v>
      </c>
      <c r="F1319" s="28" t="s">
        <v>17</v>
      </c>
      <c r="G1319" s="28" t="s">
        <v>14</v>
      </c>
      <c r="H1319" s="1">
        <v>1.8</v>
      </c>
      <c r="I1319" s="1">
        <v>3.3</v>
      </c>
      <c r="J1319" s="1">
        <v>0.01</v>
      </c>
      <c r="K1319" s="1">
        <v>270</v>
      </c>
      <c r="L1319" s="1">
        <v>0.01</v>
      </c>
    </row>
    <row r="1320" spans="1:12" x14ac:dyDescent="0.25">
      <c r="A1320" s="31" t="s">
        <v>48</v>
      </c>
      <c r="C1320" s="5">
        <v>41444</v>
      </c>
      <c r="D1320" s="25"/>
      <c r="E1320" s="6">
        <v>7</v>
      </c>
      <c r="F1320" s="28" t="s">
        <v>17</v>
      </c>
      <c r="G1320" s="28" t="s">
        <v>14</v>
      </c>
      <c r="H1320" s="1">
        <v>2.2000000000000002</v>
      </c>
      <c r="I1320" s="1">
        <v>6.2</v>
      </c>
      <c r="J1320" s="1">
        <v>0.01</v>
      </c>
      <c r="K1320" s="1">
        <v>212</v>
      </c>
      <c r="L1320" s="1">
        <v>0.01</v>
      </c>
    </row>
    <row r="1321" spans="1:12" x14ac:dyDescent="0.25">
      <c r="A1321" s="31" t="s">
        <v>48</v>
      </c>
      <c r="C1321" s="5">
        <v>41444</v>
      </c>
      <c r="D1321" s="25"/>
      <c r="E1321" s="6">
        <v>8</v>
      </c>
      <c r="F1321" s="28" t="s">
        <v>17</v>
      </c>
      <c r="G1321" s="28" t="s">
        <v>14</v>
      </c>
      <c r="H1321" s="1">
        <v>2.4</v>
      </c>
      <c r="I1321" s="1">
        <v>3.7</v>
      </c>
      <c r="J1321" s="1">
        <v>0.01</v>
      </c>
      <c r="K1321" s="1">
        <v>157</v>
      </c>
      <c r="L1321" s="1">
        <v>0.01</v>
      </c>
    </row>
    <row r="1322" spans="1:12" x14ac:dyDescent="0.25">
      <c r="A1322" s="31" t="s">
        <v>48</v>
      </c>
      <c r="C1322" s="5">
        <v>41444</v>
      </c>
      <c r="D1322" s="25"/>
      <c r="E1322" s="6">
        <v>9</v>
      </c>
      <c r="F1322" s="28" t="s">
        <v>18</v>
      </c>
      <c r="G1322" s="28" t="s">
        <v>14</v>
      </c>
      <c r="H1322" s="1">
        <v>4</v>
      </c>
      <c r="I1322" s="1">
        <v>7.7</v>
      </c>
      <c r="J1322" s="1">
        <v>0.01</v>
      </c>
      <c r="K1322" s="1">
        <v>49</v>
      </c>
      <c r="L1322" s="1">
        <v>0.24</v>
      </c>
    </row>
    <row r="1323" spans="1:12" x14ac:dyDescent="0.25">
      <c r="A1323" s="31" t="s">
        <v>48</v>
      </c>
      <c r="C1323" s="5">
        <v>41444</v>
      </c>
      <c r="D1323" s="25"/>
      <c r="E1323" s="6">
        <v>10</v>
      </c>
      <c r="F1323" s="28" t="s">
        <v>18</v>
      </c>
      <c r="G1323" s="28" t="s">
        <v>14</v>
      </c>
      <c r="H1323" s="1">
        <v>2.7</v>
      </c>
      <c r="I1323" s="1">
        <v>2.7</v>
      </c>
      <c r="J1323" s="1">
        <v>0.01</v>
      </c>
      <c r="K1323" s="1">
        <v>90.3</v>
      </c>
      <c r="L1323" s="1">
        <v>0.01</v>
      </c>
    </row>
    <row r="1324" spans="1:12" x14ac:dyDescent="0.25">
      <c r="A1324" s="31" t="s">
        <v>48</v>
      </c>
      <c r="C1324" s="5">
        <v>41444</v>
      </c>
      <c r="D1324" s="25"/>
      <c r="E1324" s="6">
        <v>11</v>
      </c>
      <c r="F1324" s="28" t="s">
        <v>18</v>
      </c>
      <c r="G1324" s="28" t="s">
        <v>14</v>
      </c>
      <c r="H1324" s="1">
        <v>3</v>
      </c>
      <c r="I1324" s="1">
        <v>2.9</v>
      </c>
      <c r="J1324" s="1">
        <v>0.02</v>
      </c>
      <c r="K1324" s="1">
        <v>123</v>
      </c>
      <c r="L1324" s="1">
        <v>0.18</v>
      </c>
    </row>
    <row r="1325" spans="1:12" x14ac:dyDescent="0.25">
      <c r="A1325" s="31" t="s">
        <v>48</v>
      </c>
      <c r="C1325" s="5">
        <v>41444</v>
      </c>
      <c r="D1325" s="25"/>
      <c r="E1325" s="6">
        <v>12</v>
      </c>
      <c r="F1325" s="28" t="s">
        <v>19</v>
      </c>
      <c r="G1325" s="28" t="s">
        <v>14</v>
      </c>
      <c r="H1325" s="1">
        <v>0.6</v>
      </c>
      <c r="I1325" s="1">
        <v>3.4</v>
      </c>
      <c r="J1325" s="1">
        <v>0.01</v>
      </c>
      <c r="K1325" s="1">
        <v>40.1</v>
      </c>
      <c r="L1325" s="1">
        <v>0.01</v>
      </c>
    </row>
    <row r="1326" spans="1:12" x14ac:dyDescent="0.25">
      <c r="A1326" s="31" t="s">
        <v>48</v>
      </c>
      <c r="C1326" s="5">
        <v>41444</v>
      </c>
      <c r="D1326" s="25"/>
      <c r="E1326" s="6">
        <v>13</v>
      </c>
      <c r="F1326" s="28" t="s">
        <v>19</v>
      </c>
      <c r="G1326" s="28" t="s">
        <v>14</v>
      </c>
      <c r="H1326" s="1">
        <v>2.5</v>
      </c>
      <c r="I1326" s="1">
        <v>4.7</v>
      </c>
      <c r="J1326" s="1">
        <v>0.01</v>
      </c>
      <c r="K1326" s="1">
        <v>8.26</v>
      </c>
      <c r="L1326" s="1">
        <v>0.01</v>
      </c>
    </row>
    <row r="1327" spans="1:12" x14ac:dyDescent="0.25">
      <c r="A1327" s="31" t="s">
        <v>48</v>
      </c>
      <c r="C1327" s="5">
        <v>41444</v>
      </c>
      <c r="D1327" s="25"/>
      <c r="E1327" s="6">
        <v>14</v>
      </c>
      <c r="F1327" s="28" t="s">
        <v>19</v>
      </c>
      <c r="G1327" s="28" t="s">
        <v>14</v>
      </c>
      <c r="H1327" s="1">
        <v>3.5</v>
      </c>
      <c r="I1327" s="1">
        <v>3</v>
      </c>
      <c r="J1327" s="1">
        <v>0.01</v>
      </c>
      <c r="K1327" s="1">
        <v>16.899999999999999</v>
      </c>
      <c r="L1327" s="1">
        <v>0.01</v>
      </c>
    </row>
    <row r="1328" spans="1:12" x14ac:dyDescent="0.25">
      <c r="A1328" s="31" t="s">
        <v>48</v>
      </c>
      <c r="C1328" s="5">
        <v>41444</v>
      </c>
      <c r="D1328" s="25"/>
      <c r="E1328" s="6">
        <v>15</v>
      </c>
      <c r="F1328" s="28" t="s">
        <v>20</v>
      </c>
      <c r="G1328" s="28" t="s">
        <v>14</v>
      </c>
      <c r="H1328" s="1">
        <v>2.4</v>
      </c>
      <c r="I1328" s="1">
        <v>2.9</v>
      </c>
      <c r="J1328" s="1">
        <v>0.01</v>
      </c>
      <c r="K1328" s="1">
        <v>62.7</v>
      </c>
      <c r="L1328" s="1">
        <v>0.01</v>
      </c>
    </row>
    <row r="1329" spans="1:17" x14ac:dyDescent="0.25">
      <c r="A1329" s="31" t="s">
        <v>48</v>
      </c>
      <c r="C1329" s="5">
        <v>41444</v>
      </c>
      <c r="D1329" s="25"/>
      <c r="E1329" s="6">
        <v>16</v>
      </c>
      <c r="F1329" s="28" t="s">
        <v>20</v>
      </c>
      <c r="G1329" s="28" t="s">
        <v>14</v>
      </c>
      <c r="H1329" s="1">
        <v>2</v>
      </c>
      <c r="I1329" s="1">
        <v>2.4</v>
      </c>
      <c r="J1329" s="1">
        <v>0.01</v>
      </c>
      <c r="K1329" s="1">
        <v>104</v>
      </c>
      <c r="L1329" s="1">
        <v>0.01</v>
      </c>
    </row>
    <row r="1330" spans="1:17" x14ac:dyDescent="0.25">
      <c r="A1330" s="31" t="s">
        <v>48</v>
      </c>
      <c r="C1330" s="5">
        <v>41444</v>
      </c>
      <c r="D1330" s="25"/>
      <c r="E1330" s="6">
        <v>17</v>
      </c>
      <c r="F1330" s="28" t="s">
        <v>20</v>
      </c>
      <c r="G1330" s="28" t="s">
        <v>14</v>
      </c>
      <c r="H1330" s="1">
        <v>1.4</v>
      </c>
      <c r="I1330" s="1">
        <v>1.2</v>
      </c>
      <c r="J1330" s="1">
        <v>0.01</v>
      </c>
      <c r="K1330" s="1">
        <v>335</v>
      </c>
      <c r="L1330" s="1">
        <v>0.01</v>
      </c>
    </row>
    <row r="1331" spans="1:17" x14ac:dyDescent="0.25">
      <c r="A1331" s="31" t="s">
        <v>48</v>
      </c>
      <c r="C1331" s="5">
        <v>41444</v>
      </c>
      <c r="D1331" s="25"/>
      <c r="E1331" s="6">
        <v>18</v>
      </c>
      <c r="F1331" s="28" t="s">
        <v>20</v>
      </c>
      <c r="G1331" s="28" t="s">
        <v>14</v>
      </c>
      <c r="H1331" s="1">
        <v>3.1</v>
      </c>
      <c r="I1331" s="1">
        <v>0.8</v>
      </c>
      <c r="J1331" s="1">
        <v>0.01</v>
      </c>
      <c r="K1331" s="1">
        <v>85.9</v>
      </c>
      <c r="L1331" s="1">
        <v>0.01</v>
      </c>
    </row>
    <row r="1332" spans="1:17" x14ac:dyDescent="0.25">
      <c r="A1332" s="31" t="s">
        <v>48</v>
      </c>
      <c r="C1332" s="5">
        <v>41444</v>
      </c>
      <c r="D1332" s="25"/>
      <c r="E1332" s="6">
        <v>19</v>
      </c>
      <c r="F1332" s="28" t="s">
        <v>20</v>
      </c>
      <c r="G1332" s="28" t="s">
        <v>14</v>
      </c>
      <c r="H1332" s="1">
        <v>2.2000000000000002</v>
      </c>
      <c r="I1332" s="1">
        <v>3.6</v>
      </c>
      <c r="J1332" s="1">
        <v>0.01</v>
      </c>
      <c r="K1332" s="1">
        <v>19.600000000000001</v>
      </c>
      <c r="L1332" s="1">
        <v>0.01</v>
      </c>
    </row>
    <row r="1333" spans="1:17" x14ac:dyDescent="0.25">
      <c r="A1333" s="31" t="s">
        <v>48</v>
      </c>
      <c r="C1333" s="5">
        <v>41444</v>
      </c>
      <c r="D1333" s="25"/>
      <c r="E1333" s="6">
        <v>20</v>
      </c>
      <c r="F1333" s="28" t="s">
        <v>20</v>
      </c>
      <c r="G1333" s="28" t="s">
        <v>14</v>
      </c>
      <c r="H1333" s="1">
        <v>0</v>
      </c>
      <c r="I1333" s="1" t="s">
        <v>107</v>
      </c>
      <c r="J1333" s="1" t="s">
        <v>107</v>
      </c>
      <c r="K1333" s="1" t="s">
        <v>107</v>
      </c>
      <c r="L1333" s="1" t="s">
        <v>107</v>
      </c>
      <c r="Q1333" s="12" t="s">
        <v>58</v>
      </c>
    </row>
    <row r="1334" spans="1:17" x14ac:dyDescent="0.25">
      <c r="A1334" s="31" t="s">
        <v>48</v>
      </c>
      <c r="C1334" s="5">
        <v>41445</v>
      </c>
      <c r="D1334" s="25"/>
      <c r="E1334" s="6" t="s">
        <v>21</v>
      </c>
      <c r="F1334" s="28" t="s">
        <v>17</v>
      </c>
      <c r="G1334" s="28" t="s">
        <v>24</v>
      </c>
      <c r="H1334" s="1">
        <v>0</v>
      </c>
      <c r="I1334" s="1" t="s">
        <v>107</v>
      </c>
      <c r="J1334" s="1" t="s">
        <v>107</v>
      </c>
      <c r="K1334" s="1" t="s">
        <v>107</v>
      </c>
      <c r="L1334" s="1" t="s">
        <v>107</v>
      </c>
      <c r="Q1334" s="12" t="s">
        <v>58</v>
      </c>
    </row>
    <row r="1335" spans="1:17" x14ac:dyDescent="0.25">
      <c r="A1335" s="31" t="s">
        <v>48</v>
      </c>
      <c r="C1335" s="5">
        <v>41445</v>
      </c>
      <c r="D1335" s="25"/>
      <c r="E1335" s="6" t="s">
        <v>22</v>
      </c>
      <c r="F1335" s="28" t="s">
        <v>17</v>
      </c>
      <c r="G1335" s="28" t="s">
        <v>24</v>
      </c>
      <c r="H1335" s="1">
        <v>1.2</v>
      </c>
      <c r="I1335" s="1">
        <v>0.8</v>
      </c>
      <c r="J1335" s="1">
        <v>0.01</v>
      </c>
      <c r="K1335" s="1">
        <v>122</v>
      </c>
      <c r="L1335" s="1">
        <v>0.02</v>
      </c>
    </row>
    <row r="1336" spans="1:17" x14ac:dyDescent="0.25">
      <c r="A1336" s="31" t="s">
        <v>48</v>
      </c>
      <c r="C1336" s="5">
        <v>41445</v>
      </c>
      <c r="D1336" s="25"/>
      <c r="E1336" s="6" t="s">
        <v>23</v>
      </c>
      <c r="F1336" s="28" t="s">
        <v>17</v>
      </c>
      <c r="G1336" s="28" t="s">
        <v>24</v>
      </c>
      <c r="H1336" s="1">
        <v>1.4</v>
      </c>
      <c r="I1336" s="1">
        <v>0.8</v>
      </c>
      <c r="J1336" s="1">
        <v>0.01</v>
      </c>
      <c r="K1336" s="1">
        <v>83.2</v>
      </c>
      <c r="L1336" s="1">
        <v>0.02</v>
      </c>
    </row>
    <row r="1337" spans="1:17" x14ac:dyDescent="0.25">
      <c r="A1337" s="31" t="s">
        <v>48</v>
      </c>
      <c r="C1337" s="5">
        <v>41445</v>
      </c>
      <c r="D1337" s="25"/>
      <c r="E1337" s="6" t="s">
        <v>25</v>
      </c>
      <c r="F1337" s="28" t="s">
        <v>25</v>
      </c>
      <c r="G1337" s="28" t="s">
        <v>24</v>
      </c>
      <c r="H1337" s="1">
        <v>5.7</v>
      </c>
      <c r="I1337" s="1">
        <v>4.9000000000000004</v>
      </c>
      <c r="J1337" s="1">
        <v>7.0000000000000007E-2</v>
      </c>
      <c r="K1337" s="1">
        <v>6.43</v>
      </c>
      <c r="L1337" s="1">
        <v>0.48</v>
      </c>
    </row>
    <row r="1338" spans="1:17" x14ac:dyDescent="0.25">
      <c r="A1338" s="31" t="s">
        <v>48</v>
      </c>
      <c r="C1338" s="5">
        <v>41445</v>
      </c>
      <c r="D1338" s="25"/>
      <c r="E1338" s="6" t="s">
        <v>26</v>
      </c>
      <c r="F1338" s="28" t="s">
        <v>25</v>
      </c>
      <c r="G1338" s="28" t="s">
        <v>24</v>
      </c>
      <c r="H1338" s="1">
        <v>12.5</v>
      </c>
      <c r="I1338" s="1">
        <v>3.8</v>
      </c>
      <c r="J1338" s="1">
        <v>0.01</v>
      </c>
      <c r="K1338" s="1">
        <v>33.200000000000003</v>
      </c>
      <c r="L1338" s="1">
        <v>0.05</v>
      </c>
    </row>
    <row r="1339" spans="1:17" x14ac:dyDescent="0.25">
      <c r="A1339" s="31" t="s">
        <v>48</v>
      </c>
      <c r="C1339" s="5">
        <v>41445</v>
      </c>
      <c r="D1339" s="25"/>
      <c r="E1339" s="6" t="s">
        <v>27</v>
      </c>
      <c r="F1339" s="28" t="s">
        <v>25</v>
      </c>
      <c r="G1339" s="28" t="s">
        <v>24</v>
      </c>
      <c r="H1339" s="1">
        <v>12.5</v>
      </c>
      <c r="I1339" s="1">
        <v>0.8</v>
      </c>
      <c r="J1339" s="1">
        <v>0.01</v>
      </c>
      <c r="K1339" s="1">
        <v>42.8</v>
      </c>
      <c r="L1339" s="1">
        <v>0.02</v>
      </c>
    </row>
    <row r="1340" spans="1:17" x14ac:dyDescent="0.25">
      <c r="A1340" s="31" t="s">
        <v>48</v>
      </c>
      <c r="C1340" s="5">
        <v>41445</v>
      </c>
      <c r="D1340" s="25"/>
      <c r="E1340" s="6" t="s">
        <v>28</v>
      </c>
      <c r="F1340" s="28" t="s">
        <v>29</v>
      </c>
      <c r="G1340" s="28" t="s">
        <v>24</v>
      </c>
      <c r="H1340" s="1">
        <v>2.2000000000000002</v>
      </c>
      <c r="I1340" s="1">
        <v>1.2</v>
      </c>
      <c r="J1340" s="1">
        <v>0.02</v>
      </c>
      <c r="K1340" s="1">
        <v>84</v>
      </c>
      <c r="L1340" s="1">
        <v>1.81</v>
      </c>
    </row>
    <row r="1341" spans="1:17" x14ac:dyDescent="0.25">
      <c r="A1341" s="31" t="s">
        <v>48</v>
      </c>
      <c r="C1341" s="5">
        <v>41445</v>
      </c>
      <c r="D1341" s="25"/>
      <c r="E1341" s="6" t="s">
        <v>29</v>
      </c>
      <c r="F1341" s="28" t="s">
        <v>29</v>
      </c>
      <c r="G1341" s="28" t="s">
        <v>24</v>
      </c>
      <c r="H1341" s="1">
        <v>1.6</v>
      </c>
      <c r="I1341" s="1">
        <v>1.4</v>
      </c>
      <c r="J1341" s="1">
        <v>0.02</v>
      </c>
      <c r="K1341" s="1">
        <v>83.9</v>
      </c>
      <c r="L1341" s="1">
        <v>0.12</v>
      </c>
    </row>
    <row r="1342" spans="1:17" x14ac:dyDescent="0.25">
      <c r="A1342" s="31" t="s">
        <v>48</v>
      </c>
      <c r="C1342" s="5">
        <v>41445</v>
      </c>
      <c r="D1342" s="25"/>
      <c r="E1342" s="6" t="s">
        <v>30</v>
      </c>
      <c r="F1342" s="28" t="s">
        <v>29</v>
      </c>
      <c r="G1342" s="28" t="s">
        <v>24</v>
      </c>
      <c r="H1342" s="1">
        <v>1.3</v>
      </c>
      <c r="I1342" s="1">
        <v>1.4</v>
      </c>
      <c r="J1342" s="1">
        <v>0.05</v>
      </c>
      <c r="K1342" s="1">
        <v>48.1</v>
      </c>
      <c r="L1342" s="1">
        <v>0.15</v>
      </c>
    </row>
    <row r="1343" spans="1:17" x14ac:dyDescent="0.25">
      <c r="A1343" s="31" t="s">
        <v>48</v>
      </c>
      <c r="C1343" s="5">
        <v>41445</v>
      </c>
      <c r="D1343" s="25"/>
      <c r="E1343" s="6" t="s">
        <v>31</v>
      </c>
      <c r="F1343" s="28" t="s">
        <v>19</v>
      </c>
      <c r="G1343" s="28" t="s">
        <v>24</v>
      </c>
      <c r="H1343" s="1">
        <v>4</v>
      </c>
      <c r="I1343" s="1">
        <v>1.5</v>
      </c>
      <c r="J1343" s="1">
        <v>0.2</v>
      </c>
      <c r="K1343" s="1">
        <v>95.1</v>
      </c>
      <c r="L1343" s="1">
        <v>0.6</v>
      </c>
    </row>
    <row r="1344" spans="1:17" x14ac:dyDescent="0.25">
      <c r="A1344" s="31" t="s">
        <v>48</v>
      </c>
      <c r="C1344" s="5">
        <v>41445</v>
      </c>
      <c r="D1344" s="25"/>
      <c r="E1344" s="6" t="s">
        <v>32</v>
      </c>
      <c r="F1344" s="28" t="s">
        <v>19</v>
      </c>
      <c r="G1344" s="28" t="s">
        <v>24</v>
      </c>
      <c r="H1344" s="1">
        <v>4</v>
      </c>
      <c r="I1344" s="1">
        <v>0.9</v>
      </c>
      <c r="J1344" s="1">
        <v>1.77</v>
      </c>
      <c r="K1344" s="1">
        <v>82</v>
      </c>
      <c r="L1344" s="1">
        <v>4.57</v>
      </c>
    </row>
    <row r="1345" spans="1:17" x14ac:dyDescent="0.25">
      <c r="A1345" s="31" t="s">
        <v>48</v>
      </c>
      <c r="C1345" s="5">
        <v>41445</v>
      </c>
      <c r="D1345" s="25"/>
      <c r="E1345" s="6" t="s">
        <v>33</v>
      </c>
      <c r="F1345" s="28" t="s">
        <v>19</v>
      </c>
      <c r="G1345" s="28" t="s">
        <v>24</v>
      </c>
      <c r="H1345" s="1">
        <v>0.6</v>
      </c>
      <c r="I1345" s="1">
        <v>1.1000000000000001</v>
      </c>
      <c r="J1345" s="1">
        <v>1.91</v>
      </c>
      <c r="K1345" s="1">
        <v>85.3</v>
      </c>
      <c r="L1345" s="1">
        <v>2.4900000000000002</v>
      </c>
    </row>
    <row r="1346" spans="1:17" x14ac:dyDescent="0.25">
      <c r="A1346" s="31" t="s">
        <v>48</v>
      </c>
      <c r="C1346" s="5">
        <v>41445</v>
      </c>
      <c r="D1346" s="25"/>
      <c r="E1346" s="6" t="s">
        <v>34</v>
      </c>
      <c r="F1346" s="28" t="s">
        <v>20</v>
      </c>
      <c r="G1346" s="28" t="s">
        <v>24</v>
      </c>
      <c r="H1346" s="1">
        <v>7</v>
      </c>
      <c r="I1346" s="1">
        <v>0.8</v>
      </c>
      <c r="J1346" s="1">
        <v>0.01</v>
      </c>
      <c r="K1346" s="1">
        <v>217</v>
      </c>
      <c r="L1346" s="1">
        <v>0.01</v>
      </c>
    </row>
    <row r="1347" spans="1:17" x14ac:dyDescent="0.25">
      <c r="A1347" s="31" t="s">
        <v>48</v>
      </c>
      <c r="C1347" s="5">
        <v>41445</v>
      </c>
      <c r="D1347" s="25"/>
      <c r="E1347" s="6" t="s">
        <v>35</v>
      </c>
      <c r="F1347" s="28" t="s">
        <v>20</v>
      </c>
      <c r="G1347" s="28" t="s">
        <v>24</v>
      </c>
      <c r="H1347" s="1">
        <v>3</v>
      </c>
      <c r="I1347" s="1">
        <v>1.1000000000000001</v>
      </c>
      <c r="J1347" s="1">
        <v>0.01</v>
      </c>
      <c r="K1347" s="1">
        <v>89.8</v>
      </c>
      <c r="L1347" s="1">
        <v>0.01</v>
      </c>
    </row>
    <row r="1348" spans="1:17" x14ac:dyDescent="0.25">
      <c r="A1348" s="31" t="s">
        <v>48</v>
      </c>
      <c r="C1348" s="5">
        <v>41445</v>
      </c>
      <c r="D1348" s="25"/>
      <c r="E1348" s="6" t="s">
        <v>36</v>
      </c>
      <c r="F1348" s="28" t="s">
        <v>20</v>
      </c>
      <c r="G1348" s="28" t="s">
        <v>24</v>
      </c>
      <c r="H1348" s="1">
        <v>6.5</v>
      </c>
      <c r="I1348" s="1">
        <v>0.8</v>
      </c>
      <c r="J1348" s="1">
        <v>0.01</v>
      </c>
      <c r="K1348" s="1">
        <v>80</v>
      </c>
      <c r="L1348" s="1">
        <v>0.01</v>
      </c>
    </row>
    <row r="1349" spans="1:17" x14ac:dyDescent="0.25">
      <c r="A1349" s="31" t="s">
        <v>48</v>
      </c>
      <c r="C1349" s="5">
        <v>41445</v>
      </c>
      <c r="D1349" s="25"/>
      <c r="E1349" s="6" t="s">
        <v>37</v>
      </c>
      <c r="F1349" s="28" t="s">
        <v>40</v>
      </c>
      <c r="G1349" s="28" t="s">
        <v>24</v>
      </c>
      <c r="H1349" s="1">
        <v>0</v>
      </c>
      <c r="I1349" s="1" t="s">
        <v>107</v>
      </c>
      <c r="J1349" s="1" t="s">
        <v>107</v>
      </c>
      <c r="K1349" s="1" t="s">
        <v>107</v>
      </c>
      <c r="L1349" s="1" t="s">
        <v>107</v>
      </c>
      <c r="Q1349" s="12" t="s">
        <v>58</v>
      </c>
    </row>
    <row r="1350" spans="1:17" x14ac:dyDescent="0.25">
      <c r="A1350" s="31" t="s">
        <v>48</v>
      </c>
      <c r="C1350" s="5">
        <v>41445</v>
      </c>
      <c r="D1350" s="25"/>
      <c r="E1350" s="6" t="s">
        <v>38</v>
      </c>
      <c r="F1350" s="28" t="s">
        <v>40</v>
      </c>
      <c r="G1350" s="28" t="s">
        <v>24</v>
      </c>
      <c r="H1350" s="1">
        <v>3.4</v>
      </c>
      <c r="I1350" s="1">
        <v>4.7</v>
      </c>
      <c r="J1350" s="1">
        <v>0.01</v>
      </c>
      <c r="K1350" s="1">
        <v>21.6</v>
      </c>
      <c r="L1350" s="1">
        <v>0.04</v>
      </c>
    </row>
    <row r="1351" spans="1:17" x14ac:dyDescent="0.25">
      <c r="A1351" s="31" t="s">
        <v>48</v>
      </c>
      <c r="C1351" s="5">
        <v>41445</v>
      </c>
      <c r="D1351" s="25"/>
      <c r="E1351" s="6" t="s">
        <v>39</v>
      </c>
      <c r="F1351" s="28" t="s">
        <v>40</v>
      </c>
      <c r="G1351" s="28" t="s">
        <v>24</v>
      </c>
      <c r="H1351" s="1">
        <v>1.4</v>
      </c>
      <c r="I1351" s="1">
        <v>1</v>
      </c>
      <c r="J1351" s="1">
        <v>0.17</v>
      </c>
      <c r="K1351" s="1">
        <v>60.8</v>
      </c>
      <c r="L1351" s="1">
        <v>0.44</v>
      </c>
    </row>
    <row r="1352" spans="1:17" x14ac:dyDescent="0.25">
      <c r="A1352" s="31" t="s">
        <v>48</v>
      </c>
      <c r="C1352" s="5">
        <v>41445</v>
      </c>
      <c r="D1352" s="25"/>
      <c r="E1352" s="6" t="s">
        <v>41</v>
      </c>
      <c r="F1352" s="28" t="s">
        <v>16</v>
      </c>
      <c r="G1352" s="28" t="s">
        <v>24</v>
      </c>
      <c r="H1352" s="1">
        <v>13</v>
      </c>
      <c r="I1352" s="1">
        <v>3.5</v>
      </c>
      <c r="J1352" s="1">
        <v>0.01</v>
      </c>
      <c r="K1352" s="1">
        <v>2.31</v>
      </c>
      <c r="L1352" s="1">
        <v>0.08</v>
      </c>
    </row>
    <row r="1353" spans="1:17" x14ac:dyDescent="0.25">
      <c r="A1353" s="31" t="s">
        <v>48</v>
      </c>
      <c r="C1353" s="5">
        <v>41445</v>
      </c>
      <c r="D1353" s="25"/>
      <c r="E1353" s="6" t="s">
        <v>42</v>
      </c>
      <c r="F1353" s="28" t="s">
        <v>16</v>
      </c>
      <c r="G1353" s="28" t="s">
        <v>24</v>
      </c>
      <c r="H1353" s="1">
        <v>6.4</v>
      </c>
      <c r="I1353" s="1">
        <v>3.7</v>
      </c>
      <c r="J1353" s="1">
        <v>0.01</v>
      </c>
      <c r="K1353" s="1">
        <v>0.63</v>
      </c>
      <c r="L1353" s="1">
        <v>0.02</v>
      </c>
    </row>
    <row r="1354" spans="1:17" x14ac:dyDescent="0.25">
      <c r="A1354" s="31" t="s">
        <v>48</v>
      </c>
      <c r="C1354" s="5">
        <v>41445</v>
      </c>
      <c r="D1354" s="25"/>
      <c r="E1354" s="6" t="s">
        <v>43</v>
      </c>
      <c r="F1354" s="28" t="s">
        <v>16</v>
      </c>
      <c r="G1354" s="28" t="s">
        <v>24</v>
      </c>
      <c r="H1354" s="1">
        <v>5.5</v>
      </c>
      <c r="I1354" s="1">
        <v>1.7</v>
      </c>
      <c r="J1354" s="1">
        <v>0.01</v>
      </c>
      <c r="K1354" s="1">
        <v>0.09</v>
      </c>
      <c r="L1354" s="1">
        <v>0.01</v>
      </c>
    </row>
    <row r="1355" spans="1:17" x14ac:dyDescent="0.25">
      <c r="A1355" s="31" t="s">
        <v>48</v>
      </c>
      <c r="C1355" s="5">
        <v>41458</v>
      </c>
      <c r="D1355" s="25"/>
      <c r="E1355" s="6">
        <v>1</v>
      </c>
      <c r="F1355" s="28" t="s">
        <v>13</v>
      </c>
      <c r="G1355" s="28" t="s">
        <v>14</v>
      </c>
      <c r="H1355" s="1">
        <v>12.1</v>
      </c>
      <c r="I1355" s="1">
        <v>2.4</v>
      </c>
      <c r="J1355" s="1">
        <v>0.01</v>
      </c>
      <c r="K1355" s="1">
        <v>9.8800000000000008</v>
      </c>
      <c r="L1355" s="1">
        <v>0.01</v>
      </c>
    </row>
    <row r="1356" spans="1:17" x14ac:dyDescent="0.25">
      <c r="A1356" s="31" t="s">
        <v>48</v>
      </c>
      <c r="C1356" s="5">
        <v>41458</v>
      </c>
      <c r="D1356" s="25"/>
      <c r="E1356" s="6">
        <v>2</v>
      </c>
      <c r="F1356" s="28" t="s">
        <v>13</v>
      </c>
      <c r="G1356" s="28" t="s">
        <v>14</v>
      </c>
      <c r="H1356" s="1">
        <v>14</v>
      </c>
      <c r="I1356" s="1">
        <v>3.2</v>
      </c>
      <c r="J1356" s="1">
        <v>0.01</v>
      </c>
      <c r="K1356" s="1">
        <v>5.0999999999999996</v>
      </c>
      <c r="L1356" s="1">
        <v>0.01</v>
      </c>
    </row>
    <row r="1357" spans="1:17" x14ac:dyDescent="0.25">
      <c r="A1357" s="31" t="s">
        <v>48</v>
      </c>
      <c r="C1357" s="5">
        <v>41458</v>
      </c>
      <c r="D1357" s="25"/>
      <c r="E1357" s="6">
        <v>3</v>
      </c>
      <c r="F1357" s="28" t="s">
        <v>13</v>
      </c>
      <c r="G1357" s="28" t="s">
        <v>14</v>
      </c>
      <c r="H1357" s="1">
        <v>0.6</v>
      </c>
      <c r="I1357" s="1">
        <v>5.9</v>
      </c>
      <c r="J1357" s="1">
        <v>0.01</v>
      </c>
      <c r="K1357" s="1">
        <v>8.93</v>
      </c>
      <c r="L1357" s="1">
        <v>0.01</v>
      </c>
    </row>
    <row r="1358" spans="1:17" x14ac:dyDescent="0.25">
      <c r="A1358" s="31" t="s">
        <v>48</v>
      </c>
      <c r="C1358" s="5">
        <v>41458</v>
      </c>
      <c r="D1358" s="25"/>
      <c r="E1358" s="6">
        <v>4</v>
      </c>
      <c r="F1358" s="28" t="s">
        <v>15</v>
      </c>
      <c r="G1358" s="28" t="s">
        <v>14</v>
      </c>
      <c r="H1358" s="1">
        <v>0.4</v>
      </c>
      <c r="I1358" s="1">
        <v>2</v>
      </c>
      <c r="J1358" s="1">
        <v>0.01</v>
      </c>
      <c r="K1358" s="1">
        <v>49.1</v>
      </c>
      <c r="L1358" s="1">
        <v>0.01</v>
      </c>
    </row>
    <row r="1359" spans="1:17" x14ac:dyDescent="0.25">
      <c r="A1359" s="31" t="s">
        <v>48</v>
      </c>
      <c r="C1359" s="5">
        <v>41458</v>
      </c>
      <c r="D1359" s="25"/>
      <c r="E1359" s="6">
        <v>5</v>
      </c>
      <c r="F1359" s="28" t="s">
        <v>15</v>
      </c>
      <c r="G1359" s="28" t="s">
        <v>14</v>
      </c>
      <c r="H1359" s="1">
        <v>0.3</v>
      </c>
      <c r="I1359" s="1">
        <v>1.5</v>
      </c>
      <c r="J1359" s="1">
        <v>0.01</v>
      </c>
      <c r="K1359" s="1">
        <v>59.6</v>
      </c>
      <c r="L1359" s="1">
        <v>0.01</v>
      </c>
    </row>
    <row r="1360" spans="1:17" x14ac:dyDescent="0.25">
      <c r="A1360" s="31" t="s">
        <v>48</v>
      </c>
      <c r="C1360" s="5">
        <v>41458</v>
      </c>
      <c r="D1360" s="25"/>
      <c r="E1360" s="6">
        <v>6</v>
      </c>
      <c r="F1360" s="28" t="s">
        <v>17</v>
      </c>
      <c r="G1360" s="28" t="s">
        <v>14</v>
      </c>
      <c r="H1360" s="1">
        <v>1.6</v>
      </c>
      <c r="I1360" s="1">
        <v>0.8</v>
      </c>
      <c r="J1360" s="1">
        <v>0.01</v>
      </c>
      <c r="K1360" s="1">
        <v>103</v>
      </c>
      <c r="L1360" s="1">
        <v>0.01</v>
      </c>
    </row>
    <row r="1361" spans="1:17" x14ac:dyDescent="0.25">
      <c r="A1361" s="31" t="s">
        <v>48</v>
      </c>
      <c r="C1361" s="5">
        <v>41458</v>
      </c>
      <c r="D1361" s="25"/>
      <c r="E1361" s="6">
        <v>7</v>
      </c>
      <c r="F1361" s="28" t="s">
        <v>17</v>
      </c>
      <c r="G1361" s="28" t="s">
        <v>14</v>
      </c>
      <c r="H1361" s="1">
        <v>1</v>
      </c>
      <c r="I1361" s="1">
        <v>0.8</v>
      </c>
      <c r="J1361" s="1">
        <v>0.01</v>
      </c>
      <c r="K1361" s="1">
        <v>85.5</v>
      </c>
      <c r="L1361" s="1">
        <v>0.01</v>
      </c>
    </row>
    <row r="1362" spans="1:17" x14ac:dyDescent="0.25">
      <c r="A1362" s="31" t="s">
        <v>48</v>
      </c>
      <c r="C1362" s="5">
        <v>41458</v>
      </c>
      <c r="D1362" s="25"/>
      <c r="E1362" s="6">
        <v>8</v>
      </c>
      <c r="F1362" s="28" t="s">
        <v>17</v>
      </c>
      <c r="G1362" s="28" t="s">
        <v>14</v>
      </c>
      <c r="H1362" s="1">
        <v>1.7</v>
      </c>
      <c r="I1362" s="1">
        <v>0.8</v>
      </c>
      <c r="J1362" s="1">
        <v>0.01</v>
      </c>
      <c r="K1362" s="1">
        <v>68.3</v>
      </c>
      <c r="L1362" s="1">
        <v>0.01</v>
      </c>
    </row>
    <row r="1363" spans="1:17" x14ac:dyDescent="0.25">
      <c r="A1363" s="31" t="s">
        <v>48</v>
      </c>
      <c r="C1363" s="5">
        <v>41458</v>
      </c>
      <c r="D1363" s="25"/>
      <c r="E1363" s="6">
        <v>9</v>
      </c>
      <c r="F1363" s="28" t="s">
        <v>18</v>
      </c>
      <c r="G1363" s="28" t="s">
        <v>14</v>
      </c>
      <c r="H1363" s="1">
        <v>0.6</v>
      </c>
      <c r="I1363" s="1">
        <v>6</v>
      </c>
      <c r="J1363" s="1">
        <v>0.01</v>
      </c>
      <c r="K1363" s="1">
        <v>24.7</v>
      </c>
      <c r="L1363" s="1">
        <v>0.01</v>
      </c>
    </row>
    <row r="1364" spans="1:17" x14ac:dyDescent="0.25">
      <c r="A1364" s="31" t="s">
        <v>48</v>
      </c>
      <c r="C1364" s="5">
        <v>41458</v>
      </c>
      <c r="D1364" s="25"/>
      <c r="E1364" s="6">
        <v>10</v>
      </c>
      <c r="F1364" s="28" t="s">
        <v>18</v>
      </c>
      <c r="G1364" s="28" t="s">
        <v>14</v>
      </c>
      <c r="H1364" s="1">
        <v>0.6</v>
      </c>
      <c r="I1364" s="1">
        <v>0.8</v>
      </c>
      <c r="J1364" s="1">
        <v>0.01</v>
      </c>
      <c r="K1364" s="1">
        <v>77.3</v>
      </c>
      <c r="L1364" s="1">
        <v>0.01</v>
      </c>
    </row>
    <row r="1365" spans="1:17" x14ac:dyDescent="0.25">
      <c r="A1365" s="31" t="s">
        <v>48</v>
      </c>
      <c r="C1365" s="5">
        <v>41458</v>
      </c>
      <c r="D1365" s="25"/>
      <c r="E1365" s="6">
        <v>11</v>
      </c>
      <c r="F1365" s="28" t="s">
        <v>18</v>
      </c>
      <c r="G1365" s="28" t="s">
        <v>14</v>
      </c>
      <c r="H1365" s="1">
        <v>0.6</v>
      </c>
      <c r="I1365" s="1">
        <v>0.8</v>
      </c>
      <c r="J1365" s="1">
        <v>0.01</v>
      </c>
      <c r="K1365" s="1">
        <v>92.1</v>
      </c>
      <c r="L1365" s="1">
        <v>0.03</v>
      </c>
    </row>
    <row r="1366" spans="1:17" x14ac:dyDescent="0.25">
      <c r="A1366" s="31" t="s">
        <v>48</v>
      </c>
      <c r="C1366" s="5">
        <v>41458</v>
      </c>
      <c r="D1366" s="25"/>
      <c r="E1366" s="6">
        <v>12</v>
      </c>
      <c r="F1366" s="28" t="s">
        <v>19</v>
      </c>
      <c r="G1366" s="28" t="s">
        <v>14</v>
      </c>
      <c r="H1366" s="1">
        <v>0</v>
      </c>
      <c r="I1366" s="1" t="s">
        <v>107</v>
      </c>
      <c r="J1366" s="1" t="s">
        <v>107</v>
      </c>
      <c r="K1366" s="1" t="s">
        <v>107</v>
      </c>
      <c r="L1366" s="1" t="s">
        <v>107</v>
      </c>
      <c r="Q1366" s="12" t="s">
        <v>58</v>
      </c>
    </row>
    <row r="1367" spans="1:17" x14ac:dyDescent="0.25">
      <c r="A1367" s="31" t="s">
        <v>48</v>
      </c>
      <c r="C1367" s="5">
        <v>41458</v>
      </c>
      <c r="D1367" s="25"/>
      <c r="E1367" s="6">
        <v>13</v>
      </c>
      <c r="F1367" s="28" t="s">
        <v>19</v>
      </c>
      <c r="G1367" s="28" t="s">
        <v>14</v>
      </c>
      <c r="H1367" s="1">
        <v>1.1000000000000001</v>
      </c>
      <c r="I1367" s="1">
        <v>3.1</v>
      </c>
      <c r="J1367" s="1">
        <v>0.01</v>
      </c>
      <c r="K1367" s="1">
        <v>4.09</v>
      </c>
      <c r="L1367" s="1">
        <v>0.01</v>
      </c>
    </row>
    <row r="1368" spans="1:17" x14ac:dyDescent="0.25">
      <c r="A1368" s="31" t="s">
        <v>48</v>
      </c>
      <c r="C1368" s="5">
        <v>41458</v>
      </c>
      <c r="D1368" s="25"/>
      <c r="E1368" s="6">
        <v>14</v>
      </c>
      <c r="F1368" s="28" t="s">
        <v>19</v>
      </c>
      <c r="G1368" s="28" t="s">
        <v>14</v>
      </c>
      <c r="H1368" s="1">
        <v>1.3</v>
      </c>
      <c r="I1368" s="1">
        <v>3</v>
      </c>
      <c r="J1368" s="1">
        <v>0.01</v>
      </c>
      <c r="K1368" s="1">
        <v>11.5</v>
      </c>
      <c r="L1368" s="1">
        <v>0.01</v>
      </c>
    </row>
    <row r="1369" spans="1:17" x14ac:dyDescent="0.25">
      <c r="A1369" s="31" t="s">
        <v>48</v>
      </c>
      <c r="C1369" s="5">
        <v>41458</v>
      </c>
      <c r="D1369" s="25"/>
      <c r="E1369" s="6">
        <v>15</v>
      </c>
      <c r="F1369" s="28" t="s">
        <v>20</v>
      </c>
      <c r="G1369" s="28" t="s">
        <v>14</v>
      </c>
      <c r="H1369" s="1">
        <v>0.5</v>
      </c>
      <c r="I1369" s="1">
        <v>0.8</v>
      </c>
      <c r="J1369" s="1">
        <v>0.01</v>
      </c>
      <c r="K1369" s="1">
        <v>76.099999999999994</v>
      </c>
      <c r="L1369" s="1">
        <v>0.01</v>
      </c>
    </row>
    <row r="1370" spans="1:17" x14ac:dyDescent="0.25">
      <c r="A1370" s="31" t="s">
        <v>48</v>
      </c>
      <c r="C1370" s="5">
        <v>41458</v>
      </c>
      <c r="D1370" s="25"/>
      <c r="E1370" s="6">
        <v>16</v>
      </c>
      <c r="F1370" s="28" t="s">
        <v>20</v>
      </c>
      <c r="G1370" s="28" t="s">
        <v>14</v>
      </c>
      <c r="H1370" s="1">
        <v>0.5</v>
      </c>
      <c r="I1370" s="1">
        <v>0.8</v>
      </c>
      <c r="J1370" s="1">
        <v>0.01</v>
      </c>
      <c r="K1370" s="1">
        <v>111</v>
      </c>
      <c r="L1370" s="1">
        <v>0.01</v>
      </c>
    </row>
    <row r="1371" spans="1:17" x14ac:dyDescent="0.25">
      <c r="A1371" s="31" t="s">
        <v>48</v>
      </c>
      <c r="C1371" s="5">
        <v>41458</v>
      </c>
      <c r="D1371" s="25"/>
      <c r="E1371" s="6">
        <v>17</v>
      </c>
      <c r="F1371" s="28" t="s">
        <v>20</v>
      </c>
      <c r="G1371" s="28" t="s">
        <v>14</v>
      </c>
      <c r="H1371" s="1">
        <v>0.3</v>
      </c>
      <c r="I1371" s="1">
        <v>0.8</v>
      </c>
      <c r="J1371" s="1">
        <v>0.01</v>
      </c>
      <c r="K1371" s="1">
        <v>252</v>
      </c>
      <c r="L1371" s="1">
        <v>0.01</v>
      </c>
    </row>
    <row r="1372" spans="1:17" x14ac:dyDescent="0.25">
      <c r="A1372" s="31" t="s">
        <v>48</v>
      </c>
      <c r="C1372" s="5">
        <v>41458</v>
      </c>
      <c r="D1372" s="25"/>
      <c r="E1372" s="6">
        <v>18</v>
      </c>
      <c r="F1372" s="28" t="s">
        <v>20</v>
      </c>
      <c r="G1372" s="28" t="s">
        <v>14</v>
      </c>
      <c r="H1372" s="1">
        <v>0.7</v>
      </c>
      <c r="I1372" s="1">
        <v>5.0999999999999996</v>
      </c>
      <c r="J1372" s="1">
        <v>0.01</v>
      </c>
      <c r="K1372" s="1">
        <v>45.4</v>
      </c>
      <c r="L1372" s="1">
        <v>0.02</v>
      </c>
    </row>
    <row r="1373" spans="1:17" x14ac:dyDescent="0.25">
      <c r="A1373" s="31" t="s">
        <v>48</v>
      </c>
      <c r="C1373" s="5">
        <v>41458</v>
      </c>
      <c r="D1373" s="25"/>
      <c r="E1373" s="6">
        <v>19</v>
      </c>
      <c r="F1373" s="28" t="s">
        <v>20</v>
      </c>
      <c r="G1373" s="28" t="s">
        <v>14</v>
      </c>
      <c r="H1373" s="1">
        <v>0.4</v>
      </c>
      <c r="I1373" s="1">
        <v>5.5</v>
      </c>
      <c r="J1373" s="1">
        <v>0.01</v>
      </c>
      <c r="K1373" s="1">
        <v>13.4</v>
      </c>
      <c r="L1373" s="1">
        <v>0.01</v>
      </c>
    </row>
    <row r="1374" spans="1:17" x14ac:dyDescent="0.25">
      <c r="A1374" s="31" t="s">
        <v>48</v>
      </c>
      <c r="C1374" s="5">
        <v>41458</v>
      </c>
      <c r="D1374" s="25"/>
      <c r="E1374" s="6">
        <v>20</v>
      </c>
      <c r="F1374" s="28" t="s">
        <v>20</v>
      </c>
      <c r="G1374" s="28" t="s">
        <v>14</v>
      </c>
      <c r="H1374" s="1">
        <v>0</v>
      </c>
      <c r="I1374" s="1" t="s">
        <v>107</v>
      </c>
      <c r="J1374" s="1" t="s">
        <v>107</v>
      </c>
      <c r="K1374" s="1" t="s">
        <v>107</v>
      </c>
      <c r="L1374" s="1" t="s">
        <v>107</v>
      </c>
      <c r="Q1374" s="12" t="s">
        <v>59</v>
      </c>
    </row>
    <row r="1375" spans="1:17" x14ac:dyDescent="0.25">
      <c r="A1375" s="31" t="s">
        <v>48</v>
      </c>
      <c r="C1375" s="5">
        <v>41465</v>
      </c>
      <c r="D1375" s="25"/>
      <c r="E1375" s="6" t="s">
        <v>21</v>
      </c>
      <c r="F1375" s="28" t="s">
        <v>17</v>
      </c>
      <c r="G1375" s="28" t="s">
        <v>24</v>
      </c>
      <c r="H1375" s="1">
        <v>0</v>
      </c>
      <c r="I1375" s="1" t="s">
        <v>107</v>
      </c>
      <c r="J1375" s="1" t="s">
        <v>107</v>
      </c>
      <c r="K1375" s="1" t="s">
        <v>107</v>
      </c>
      <c r="L1375" s="1" t="s">
        <v>107</v>
      </c>
      <c r="Q1375" s="12" t="s">
        <v>58</v>
      </c>
    </row>
    <row r="1376" spans="1:17" x14ac:dyDescent="0.25">
      <c r="A1376" s="31" t="s">
        <v>48</v>
      </c>
      <c r="C1376" s="5">
        <v>41466</v>
      </c>
      <c r="D1376" s="25"/>
      <c r="E1376" s="6" t="s">
        <v>22</v>
      </c>
      <c r="F1376" s="28" t="s">
        <v>17</v>
      </c>
      <c r="G1376" s="28" t="s">
        <v>24</v>
      </c>
      <c r="H1376" s="1">
        <v>0</v>
      </c>
      <c r="I1376" s="1" t="s">
        <v>107</v>
      </c>
      <c r="J1376" s="1" t="s">
        <v>107</v>
      </c>
      <c r="K1376" s="1" t="s">
        <v>107</v>
      </c>
      <c r="L1376" s="1" t="s">
        <v>107</v>
      </c>
      <c r="Q1376" s="12" t="s">
        <v>58</v>
      </c>
    </row>
    <row r="1377" spans="1:12" x14ac:dyDescent="0.25">
      <c r="A1377" s="31" t="s">
        <v>48</v>
      </c>
      <c r="C1377" s="5">
        <v>41467</v>
      </c>
      <c r="D1377" s="25"/>
      <c r="E1377" s="6" t="s">
        <v>23</v>
      </c>
      <c r="F1377" s="28" t="s">
        <v>17</v>
      </c>
      <c r="G1377" s="28" t="s">
        <v>24</v>
      </c>
      <c r="H1377" s="1">
        <v>0.2</v>
      </c>
      <c r="I1377" s="1">
        <v>0.8</v>
      </c>
      <c r="J1377" s="1">
        <v>0.01</v>
      </c>
      <c r="K1377" s="1">
        <v>101</v>
      </c>
      <c r="L1377" s="1">
        <v>0.14000000000000001</v>
      </c>
    </row>
    <row r="1378" spans="1:12" x14ac:dyDescent="0.25">
      <c r="A1378" s="31" t="s">
        <v>48</v>
      </c>
      <c r="C1378" s="5">
        <v>41468</v>
      </c>
      <c r="D1378" s="25"/>
      <c r="E1378" s="6" t="s">
        <v>25</v>
      </c>
      <c r="F1378" s="28" t="s">
        <v>25</v>
      </c>
      <c r="G1378" s="28" t="s">
        <v>24</v>
      </c>
      <c r="H1378" s="1">
        <v>3</v>
      </c>
      <c r="I1378" s="1">
        <v>3.6</v>
      </c>
      <c r="J1378" s="1">
        <v>0.01</v>
      </c>
      <c r="K1378" s="1">
        <v>5.22</v>
      </c>
      <c r="L1378" s="1">
        <v>0.02</v>
      </c>
    </row>
    <row r="1379" spans="1:12" x14ac:dyDescent="0.25">
      <c r="A1379" s="31" t="s">
        <v>48</v>
      </c>
      <c r="C1379" s="5">
        <v>41469</v>
      </c>
      <c r="D1379" s="25"/>
      <c r="E1379" s="6" t="s">
        <v>26</v>
      </c>
      <c r="F1379" s="28" t="s">
        <v>25</v>
      </c>
      <c r="G1379" s="28" t="s">
        <v>24</v>
      </c>
      <c r="H1379" s="1">
        <v>13</v>
      </c>
      <c r="I1379" s="1">
        <v>3.4</v>
      </c>
      <c r="J1379" s="1">
        <v>0.02</v>
      </c>
      <c r="K1379" s="1">
        <v>11.5</v>
      </c>
      <c r="L1379" s="1">
        <v>0.03</v>
      </c>
    </row>
    <row r="1380" spans="1:12" x14ac:dyDescent="0.25">
      <c r="A1380" s="31" t="s">
        <v>48</v>
      </c>
      <c r="C1380" s="5">
        <v>41470</v>
      </c>
      <c r="D1380" s="25"/>
      <c r="E1380" s="6" t="s">
        <v>27</v>
      </c>
      <c r="F1380" s="28" t="s">
        <v>25</v>
      </c>
      <c r="G1380" s="28" t="s">
        <v>24</v>
      </c>
      <c r="H1380" s="1">
        <v>9</v>
      </c>
      <c r="I1380" s="1">
        <v>2.6</v>
      </c>
      <c r="J1380" s="1">
        <v>0.01</v>
      </c>
      <c r="K1380" s="1">
        <v>21.7</v>
      </c>
      <c r="L1380" s="1">
        <v>0.01</v>
      </c>
    </row>
    <row r="1381" spans="1:12" x14ac:dyDescent="0.25">
      <c r="A1381" s="31" t="s">
        <v>48</v>
      </c>
      <c r="C1381" s="5">
        <v>41471</v>
      </c>
      <c r="D1381" s="25"/>
      <c r="E1381" s="6" t="s">
        <v>28</v>
      </c>
      <c r="F1381" s="28" t="s">
        <v>29</v>
      </c>
      <c r="G1381" s="28" t="s">
        <v>24</v>
      </c>
      <c r="H1381" s="1">
        <v>4.2</v>
      </c>
      <c r="I1381" s="1">
        <v>0.8</v>
      </c>
      <c r="J1381" s="1">
        <v>0.01</v>
      </c>
      <c r="K1381" s="1">
        <v>74.8</v>
      </c>
      <c r="L1381" s="1">
        <v>0.02</v>
      </c>
    </row>
    <row r="1382" spans="1:12" x14ac:dyDescent="0.25">
      <c r="A1382" s="31" t="s">
        <v>48</v>
      </c>
      <c r="C1382" s="5">
        <v>41472</v>
      </c>
      <c r="D1382" s="25"/>
      <c r="E1382" s="6" t="s">
        <v>29</v>
      </c>
      <c r="F1382" s="28" t="s">
        <v>29</v>
      </c>
      <c r="G1382" s="28" t="s">
        <v>24</v>
      </c>
      <c r="H1382" s="1">
        <v>0.2</v>
      </c>
      <c r="I1382" s="1">
        <v>4.5</v>
      </c>
      <c r="J1382" s="1">
        <v>0.02</v>
      </c>
      <c r="K1382" s="1">
        <v>72.7</v>
      </c>
      <c r="L1382" s="1">
        <v>0.05</v>
      </c>
    </row>
    <row r="1383" spans="1:12" x14ac:dyDescent="0.25">
      <c r="A1383" s="31" t="s">
        <v>48</v>
      </c>
      <c r="C1383" s="5">
        <v>41472</v>
      </c>
      <c r="D1383" s="25"/>
      <c r="E1383" s="6">
        <v>1</v>
      </c>
      <c r="F1383" s="28" t="s">
        <v>13</v>
      </c>
      <c r="G1383" s="28" t="s">
        <v>14</v>
      </c>
      <c r="H1383" s="1">
        <v>12.9</v>
      </c>
      <c r="I1383" s="1">
        <v>2.7</v>
      </c>
      <c r="J1383" s="1">
        <v>0.01</v>
      </c>
      <c r="K1383" s="1">
        <v>6.48</v>
      </c>
      <c r="L1383" s="1">
        <v>0.02</v>
      </c>
    </row>
    <row r="1384" spans="1:12" x14ac:dyDescent="0.25">
      <c r="A1384" s="31" t="s">
        <v>48</v>
      </c>
      <c r="C1384" s="5">
        <v>41472</v>
      </c>
      <c r="D1384" s="25"/>
      <c r="E1384" s="6">
        <v>2</v>
      </c>
      <c r="F1384" s="28" t="s">
        <v>13</v>
      </c>
      <c r="G1384" s="28" t="s">
        <v>14</v>
      </c>
      <c r="H1384" s="1">
        <v>14.5</v>
      </c>
      <c r="I1384" s="1">
        <v>1.9</v>
      </c>
      <c r="J1384" s="1">
        <v>0.01</v>
      </c>
      <c r="K1384" s="1">
        <v>2.5</v>
      </c>
      <c r="L1384" s="1">
        <v>0.03</v>
      </c>
    </row>
    <row r="1385" spans="1:12" x14ac:dyDescent="0.25">
      <c r="A1385" s="31" t="s">
        <v>48</v>
      </c>
      <c r="C1385" s="5">
        <v>41472</v>
      </c>
      <c r="D1385" s="25"/>
      <c r="E1385" s="6">
        <v>3</v>
      </c>
      <c r="F1385" s="28" t="s">
        <v>13</v>
      </c>
      <c r="G1385" s="28" t="s">
        <v>14</v>
      </c>
      <c r="H1385" s="1">
        <v>5.7</v>
      </c>
      <c r="I1385" s="1">
        <v>4.4000000000000004</v>
      </c>
      <c r="J1385" s="1">
        <v>0.01</v>
      </c>
      <c r="K1385" s="1">
        <v>6.45</v>
      </c>
      <c r="L1385" s="1">
        <v>0.01</v>
      </c>
    </row>
    <row r="1386" spans="1:12" x14ac:dyDescent="0.25">
      <c r="A1386" s="31" t="s">
        <v>48</v>
      </c>
      <c r="C1386" s="5">
        <v>41472</v>
      </c>
      <c r="D1386" s="25"/>
      <c r="E1386" s="6">
        <v>4</v>
      </c>
      <c r="F1386" s="28" t="s">
        <v>15</v>
      </c>
      <c r="G1386" s="28" t="s">
        <v>14</v>
      </c>
      <c r="H1386" s="1">
        <v>4.5</v>
      </c>
      <c r="I1386" s="1">
        <v>3.8</v>
      </c>
      <c r="J1386" s="1">
        <v>0.01</v>
      </c>
      <c r="K1386" s="1">
        <v>15.5</v>
      </c>
      <c r="L1386" s="1">
        <v>0.2</v>
      </c>
    </row>
    <row r="1387" spans="1:12" x14ac:dyDescent="0.25">
      <c r="A1387" s="31" t="s">
        <v>48</v>
      </c>
      <c r="C1387" s="5">
        <v>41472</v>
      </c>
      <c r="D1387" s="25"/>
      <c r="E1387" s="6">
        <v>5</v>
      </c>
      <c r="F1387" s="28" t="s">
        <v>15</v>
      </c>
      <c r="G1387" s="28" t="s">
        <v>14</v>
      </c>
      <c r="H1387" s="1">
        <v>13.2</v>
      </c>
      <c r="I1387" s="1">
        <v>3.4</v>
      </c>
      <c r="J1387" s="1">
        <v>0.01</v>
      </c>
      <c r="K1387" s="1">
        <v>15.8</v>
      </c>
      <c r="L1387" s="1">
        <v>0.02</v>
      </c>
    </row>
    <row r="1388" spans="1:12" x14ac:dyDescent="0.25">
      <c r="A1388" s="31" t="s">
        <v>48</v>
      </c>
      <c r="C1388" s="5">
        <v>41472</v>
      </c>
      <c r="D1388" s="25"/>
      <c r="E1388" s="6">
        <v>6</v>
      </c>
      <c r="F1388" s="28" t="s">
        <v>17</v>
      </c>
      <c r="G1388" s="28" t="s">
        <v>14</v>
      </c>
      <c r="H1388" s="1">
        <v>2.9</v>
      </c>
      <c r="I1388" s="1">
        <v>0.8</v>
      </c>
      <c r="J1388" s="1">
        <v>0.01</v>
      </c>
      <c r="K1388" s="1">
        <v>68.3</v>
      </c>
      <c r="L1388" s="1">
        <v>0.01</v>
      </c>
    </row>
    <row r="1389" spans="1:12" x14ac:dyDescent="0.25">
      <c r="A1389" s="31" t="s">
        <v>48</v>
      </c>
      <c r="C1389" s="5">
        <v>41472</v>
      </c>
      <c r="D1389" s="25"/>
      <c r="E1389" s="6">
        <v>7</v>
      </c>
      <c r="F1389" s="28" t="s">
        <v>17</v>
      </c>
      <c r="G1389" s="28" t="s">
        <v>14</v>
      </c>
      <c r="H1389" s="1">
        <v>3.5</v>
      </c>
      <c r="I1389" s="1">
        <v>2.4</v>
      </c>
      <c r="J1389" s="1">
        <v>0.01</v>
      </c>
      <c r="K1389" s="1">
        <v>25.1</v>
      </c>
      <c r="L1389" s="1">
        <v>0.01</v>
      </c>
    </row>
    <row r="1390" spans="1:12" x14ac:dyDescent="0.25">
      <c r="A1390" s="31" t="s">
        <v>48</v>
      </c>
      <c r="C1390" s="5">
        <v>41472</v>
      </c>
      <c r="D1390" s="25"/>
      <c r="E1390" s="6">
        <v>8</v>
      </c>
      <c r="F1390" s="28" t="s">
        <v>17</v>
      </c>
      <c r="G1390" s="28" t="s">
        <v>14</v>
      </c>
      <c r="H1390" s="1">
        <v>4.4000000000000004</v>
      </c>
      <c r="I1390" s="1">
        <v>1.1000000000000001</v>
      </c>
      <c r="J1390" s="1">
        <v>0.01</v>
      </c>
      <c r="K1390" s="1">
        <v>35.700000000000003</v>
      </c>
      <c r="L1390" s="1">
        <v>0.01</v>
      </c>
    </row>
    <row r="1391" spans="1:12" x14ac:dyDescent="0.25">
      <c r="A1391" s="31" t="s">
        <v>48</v>
      </c>
      <c r="C1391" s="5">
        <v>41472</v>
      </c>
      <c r="D1391" s="25"/>
      <c r="E1391" s="6">
        <v>9</v>
      </c>
      <c r="F1391" s="28" t="s">
        <v>18</v>
      </c>
      <c r="G1391" s="28" t="s">
        <v>14</v>
      </c>
      <c r="H1391" s="1">
        <v>5.8</v>
      </c>
      <c r="I1391" s="1">
        <v>3.5</v>
      </c>
      <c r="J1391" s="1">
        <v>0.01</v>
      </c>
      <c r="K1391" s="1">
        <v>17.100000000000001</v>
      </c>
      <c r="L1391" s="1">
        <v>0.01</v>
      </c>
    </row>
    <row r="1392" spans="1:12" x14ac:dyDescent="0.25">
      <c r="A1392" s="31" t="s">
        <v>48</v>
      </c>
      <c r="C1392" s="5">
        <v>41472</v>
      </c>
      <c r="D1392" s="25"/>
      <c r="E1392" s="6">
        <v>10</v>
      </c>
      <c r="F1392" s="28" t="s">
        <v>18</v>
      </c>
      <c r="G1392" s="28" t="s">
        <v>14</v>
      </c>
      <c r="H1392" s="1">
        <v>4.4000000000000004</v>
      </c>
      <c r="I1392" s="1">
        <v>2</v>
      </c>
      <c r="J1392" s="1">
        <v>0.01</v>
      </c>
      <c r="K1392" s="1">
        <v>32.1</v>
      </c>
      <c r="L1392" s="1">
        <v>0.03</v>
      </c>
    </row>
    <row r="1393" spans="1:17" x14ac:dyDescent="0.25">
      <c r="A1393" s="31" t="s">
        <v>48</v>
      </c>
      <c r="C1393" s="5">
        <v>41472</v>
      </c>
      <c r="D1393" s="25"/>
      <c r="E1393" s="6">
        <v>11</v>
      </c>
      <c r="F1393" s="28" t="s">
        <v>18</v>
      </c>
      <c r="G1393" s="28" t="s">
        <v>14</v>
      </c>
      <c r="H1393" s="1">
        <v>3.5</v>
      </c>
      <c r="I1393" s="1">
        <v>0.8</v>
      </c>
      <c r="J1393" s="1">
        <v>0.01</v>
      </c>
      <c r="K1393" s="1">
        <v>54.8</v>
      </c>
      <c r="L1393" s="1">
        <v>0.03</v>
      </c>
    </row>
    <row r="1394" spans="1:17" x14ac:dyDescent="0.25">
      <c r="A1394" s="31" t="s">
        <v>48</v>
      </c>
      <c r="C1394" s="5">
        <v>41472</v>
      </c>
      <c r="D1394" s="25"/>
      <c r="E1394" s="6">
        <v>12</v>
      </c>
      <c r="F1394" s="28" t="s">
        <v>19</v>
      </c>
      <c r="G1394" s="28" t="s">
        <v>14</v>
      </c>
      <c r="H1394" s="1">
        <v>3.9</v>
      </c>
      <c r="I1394" s="1">
        <v>2.2999999999999998</v>
      </c>
      <c r="J1394" s="1">
        <v>0.01</v>
      </c>
      <c r="K1394" s="1">
        <v>8.85</v>
      </c>
      <c r="L1394" s="1">
        <v>0.01</v>
      </c>
    </row>
    <row r="1395" spans="1:17" x14ac:dyDescent="0.25">
      <c r="A1395" s="31" t="s">
        <v>48</v>
      </c>
      <c r="C1395" s="5">
        <v>41472</v>
      </c>
      <c r="D1395" s="25"/>
      <c r="E1395" s="6">
        <v>13</v>
      </c>
      <c r="F1395" s="28" t="s">
        <v>19</v>
      </c>
      <c r="G1395" s="28" t="s">
        <v>14</v>
      </c>
      <c r="H1395" s="1">
        <v>4.8</v>
      </c>
      <c r="I1395" s="1">
        <v>1.4</v>
      </c>
      <c r="J1395" s="1">
        <v>0.01</v>
      </c>
      <c r="K1395" s="1">
        <v>1.08</v>
      </c>
      <c r="L1395" s="1">
        <v>0.01</v>
      </c>
    </row>
    <row r="1396" spans="1:17" x14ac:dyDescent="0.25">
      <c r="A1396" s="31" t="s">
        <v>48</v>
      </c>
      <c r="C1396" s="5">
        <v>41472</v>
      </c>
      <c r="D1396" s="25"/>
      <c r="E1396" s="6">
        <v>14</v>
      </c>
      <c r="F1396" s="28" t="s">
        <v>19</v>
      </c>
      <c r="G1396" s="28" t="s">
        <v>14</v>
      </c>
      <c r="H1396" s="1">
        <v>6</v>
      </c>
      <c r="I1396" s="1">
        <v>1.3</v>
      </c>
      <c r="J1396" s="1">
        <v>0.01</v>
      </c>
      <c r="K1396" s="1">
        <v>4.26</v>
      </c>
      <c r="L1396" s="1">
        <v>0.01</v>
      </c>
    </row>
    <row r="1397" spans="1:17" x14ac:dyDescent="0.25">
      <c r="A1397" s="31" t="s">
        <v>48</v>
      </c>
      <c r="C1397" s="5">
        <v>41472</v>
      </c>
      <c r="D1397" s="25"/>
      <c r="E1397" s="6">
        <v>15</v>
      </c>
      <c r="F1397" s="28" t="s">
        <v>20</v>
      </c>
      <c r="G1397" s="28" t="s">
        <v>14</v>
      </c>
      <c r="H1397" s="1">
        <v>4.7</v>
      </c>
      <c r="I1397" s="1">
        <v>1.7</v>
      </c>
      <c r="J1397" s="1">
        <v>0.01</v>
      </c>
      <c r="K1397" s="1">
        <v>43.5</v>
      </c>
      <c r="L1397" s="1">
        <v>0.01</v>
      </c>
    </row>
    <row r="1398" spans="1:17" x14ac:dyDescent="0.25">
      <c r="A1398" s="31" t="s">
        <v>48</v>
      </c>
      <c r="C1398" s="5">
        <v>41472</v>
      </c>
      <c r="D1398" s="25"/>
      <c r="E1398" s="6">
        <v>16</v>
      </c>
      <c r="F1398" s="28" t="s">
        <v>20</v>
      </c>
      <c r="G1398" s="28" t="s">
        <v>14</v>
      </c>
      <c r="H1398" s="1">
        <v>5</v>
      </c>
      <c r="I1398" s="1">
        <v>0.8</v>
      </c>
      <c r="J1398" s="1">
        <v>0.01</v>
      </c>
      <c r="K1398" s="1">
        <v>53.7</v>
      </c>
      <c r="L1398" s="1">
        <v>0.05</v>
      </c>
    </row>
    <row r="1399" spans="1:17" x14ac:dyDescent="0.25">
      <c r="A1399" s="31" t="s">
        <v>48</v>
      </c>
      <c r="C1399" s="5">
        <v>41472</v>
      </c>
      <c r="D1399" s="25"/>
      <c r="E1399" s="6">
        <v>17</v>
      </c>
      <c r="F1399" s="28" t="s">
        <v>20</v>
      </c>
      <c r="G1399" s="28" t="s">
        <v>14</v>
      </c>
      <c r="H1399" s="1">
        <v>5.5</v>
      </c>
      <c r="I1399" s="1">
        <v>4.4000000000000004</v>
      </c>
      <c r="J1399" s="1">
        <v>0.02</v>
      </c>
      <c r="K1399" s="1">
        <v>25.5</v>
      </c>
      <c r="L1399" s="1">
        <v>0.01</v>
      </c>
    </row>
    <row r="1400" spans="1:17" x14ac:dyDescent="0.25">
      <c r="A1400" s="31" t="s">
        <v>48</v>
      </c>
      <c r="C1400" s="5">
        <v>41472</v>
      </c>
      <c r="D1400" s="25"/>
      <c r="E1400" s="6">
        <v>18</v>
      </c>
      <c r="F1400" s="28" t="s">
        <v>20</v>
      </c>
      <c r="G1400" s="28" t="s">
        <v>14</v>
      </c>
      <c r="H1400" s="1">
        <v>6.8</v>
      </c>
      <c r="I1400" s="1">
        <v>2.8</v>
      </c>
      <c r="J1400" s="1">
        <v>0.01</v>
      </c>
      <c r="K1400" s="1">
        <v>20.8</v>
      </c>
      <c r="L1400" s="1">
        <v>0.1</v>
      </c>
    </row>
    <row r="1401" spans="1:17" x14ac:dyDescent="0.25">
      <c r="A1401" s="31" t="s">
        <v>48</v>
      </c>
      <c r="C1401" s="5">
        <v>41472</v>
      </c>
      <c r="D1401" s="25"/>
      <c r="E1401" s="6">
        <v>19</v>
      </c>
      <c r="F1401" s="28" t="s">
        <v>20</v>
      </c>
      <c r="G1401" s="28" t="s">
        <v>14</v>
      </c>
      <c r="H1401" s="1">
        <v>7.9</v>
      </c>
      <c r="I1401" s="1">
        <v>17.2</v>
      </c>
      <c r="J1401" s="1">
        <v>0.04</v>
      </c>
      <c r="K1401" s="1">
        <v>0.11</v>
      </c>
      <c r="L1401" s="1">
        <v>5.93</v>
      </c>
    </row>
    <row r="1402" spans="1:17" x14ac:dyDescent="0.25">
      <c r="A1402" s="31" t="s">
        <v>48</v>
      </c>
      <c r="C1402" s="5">
        <v>41472</v>
      </c>
      <c r="D1402" s="25"/>
      <c r="E1402" s="6">
        <v>20</v>
      </c>
      <c r="F1402" s="28" t="s">
        <v>20</v>
      </c>
      <c r="G1402" s="28" t="s">
        <v>14</v>
      </c>
      <c r="H1402" s="1">
        <v>0</v>
      </c>
      <c r="I1402" s="1" t="s">
        <v>107</v>
      </c>
      <c r="J1402" s="1" t="s">
        <v>107</v>
      </c>
      <c r="K1402" s="1" t="s">
        <v>107</v>
      </c>
      <c r="L1402" s="1" t="s">
        <v>107</v>
      </c>
      <c r="Q1402" s="12" t="s">
        <v>59</v>
      </c>
    </row>
    <row r="1403" spans="1:17" x14ac:dyDescent="0.25">
      <c r="A1403" s="31" t="s">
        <v>48</v>
      </c>
      <c r="C1403" s="5">
        <v>41473</v>
      </c>
      <c r="D1403" s="25"/>
      <c r="E1403" s="6" t="s">
        <v>30</v>
      </c>
      <c r="F1403" s="28" t="s">
        <v>29</v>
      </c>
      <c r="G1403" s="28" t="s">
        <v>24</v>
      </c>
      <c r="H1403" s="1">
        <v>0</v>
      </c>
      <c r="I1403" s="1" t="s">
        <v>107</v>
      </c>
      <c r="J1403" s="1" t="s">
        <v>107</v>
      </c>
      <c r="K1403" s="1" t="s">
        <v>107</v>
      </c>
      <c r="L1403" s="1" t="s">
        <v>107</v>
      </c>
      <c r="Q1403" s="12" t="s">
        <v>58</v>
      </c>
    </row>
    <row r="1404" spans="1:17" x14ac:dyDescent="0.25">
      <c r="A1404" s="31" t="s">
        <v>48</v>
      </c>
      <c r="C1404" s="5">
        <v>41474</v>
      </c>
      <c r="D1404" s="25"/>
      <c r="E1404" s="6" t="s">
        <v>31</v>
      </c>
      <c r="F1404" s="28" t="s">
        <v>19</v>
      </c>
      <c r="G1404" s="28" t="s">
        <v>24</v>
      </c>
      <c r="H1404" s="1">
        <v>0.6</v>
      </c>
      <c r="I1404" s="1">
        <v>5.3</v>
      </c>
      <c r="J1404" s="1">
        <v>0.67</v>
      </c>
      <c r="K1404" s="1">
        <v>15.6</v>
      </c>
      <c r="L1404" s="1">
        <v>0.36</v>
      </c>
    </row>
    <row r="1405" spans="1:17" x14ac:dyDescent="0.25">
      <c r="A1405" s="31" t="s">
        <v>48</v>
      </c>
      <c r="C1405" s="5">
        <v>41475</v>
      </c>
      <c r="D1405" s="25"/>
      <c r="E1405" s="6" t="s">
        <v>32</v>
      </c>
      <c r="F1405" s="28" t="s">
        <v>19</v>
      </c>
      <c r="G1405" s="28" t="s">
        <v>24</v>
      </c>
      <c r="H1405" s="1">
        <v>0</v>
      </c>
      <c r="I1405" s="1" t="s">
        <v>107</v>
      </c>
      <c r="J1405" s="1" t="s">
        <v>107</v>
      </c>
      <c r="K1405" s="1" t="s">
        <v>107</v>
      </c>
      <c r="L1405" s="1" t="s">
        <v>107</v>
      </c>
      <c r="Q1405" s="12" t="s">
        <v>58</v>
      </c>
    </row>
    <row r="1406" spans="1:17" x14ac:dyDescent="0.25">
      <c r="A1406" s="31" t="s">
        <v>48</v>
      </c>
      <c r="C1406" s="5">
        <v>41476</v>
      </c>
      <c r="D1406" s="25"/>
      <c r="E1406" s="6" t="s">
        <v>33</v>
      </c>
      <c r="F1406" s="28" t="s">
        <v>19</v>
      </c>
      <c r="G1406" s="28" t="s">
        <v>24</v>
      </c>
      <c r="H1406" s="1">
        <v>0.9</v>
      </c>
      <c r="I1406" s="1">
        <v>0.8</v>
      </c>
      <c r="J1406" s="1">
        <v>0.2</v>
      </c>
      <c r="K1406" s="1">
        <v>135</v>
      </c>
      <c r="L1406" s="1">
        <v>0.81</v>
      </c>
    </row>
    <row r="1407" spans="1:17" x14ac:dyDescent="0.25">
      <c r="A1407" s="31" t="s">
        <v>48</v>
      </c>
      <c r="C1407" s="5">
        <v>41477</v>
      </c>
      <c r="D1407" s="25"/>
      <c r="E1407" s="6" t="s">
        <v>34</v>
      </c>
      <c r="F1407" s="28" t="s">
        <v>20</v>
      </c>
      <c r="G1407" s="28" t="s">
        <v>24</v>
      </c>
      <c r="H1407" s="1">
        <v>6</v>
      </c>
      <c r="I1407" s="1">
        <v>0.8</v>
      </c>
      <c r="J1407" s="1">
        <v>0.01</v>
      </c>
      <c r="K1407" s="1">
        <v>113</v>
      </c>
      <c r="L1407" s="1">
        <v>0.02</v>
      </c>
    </row>
    <row r="1408" spans="1:17" x14ac:dyDescent="0.25">
      <c r="A1408" s="31" t="s">
        <v>48</v>
      </c>
      <c r="C1408" s="5">
        <v>41478</v>
      </c>
      <c r="D1408" s="25"/>
      <c r="E1408" s="6" t="s">
        <v>35</v>
      </c>
      <c r="F1408" s="28" t="s">
        <v>20</v>
      </c>
      <c r="G1408" s="28" t="s">
        <v>24</v>
      </c>
      <c r="H1408" s="1">
        <v>0</v>
      </c>
      <c r="I1408" s="1" t="s">
        <v>107</v>
      </c>
      <c r="J1408" s="1" t="s">
        <v>107</v>
      </c>
      <c r="K1408" s="1" t="s">
        <v>107</v>
      </c>
      <c r="L1408" s="1" t="s">
        <v>107</v>
      </c>
      <c r="Q1408" s="12" t="s">
        <v>58</v>
      </c>
    </row>
    <row r="1409" spans="1:17" x14ac:dyDescent="0.25">
      <c r="A1409" s="31" t="s">
        <v>48</v>
      </c>
      <c r="C1409" s="5">
        <v>41479</v>
      </c>
      <c r="D1409" s="25"/>
      <c r="E1409" s="6" t="s">
        <v>36</v>
      </c>
      <c r="F1409" s="28" t="s">
        <v>20</v>
      </c>
      <c r="G1409" s="28" t="s">
        <v>24</v>
      </c>
      <c r="H1409" s="1">
        <v>0.6</v>
      </c>
      <c r="I1409" s="1">
        <v>0.8</v>
      </c>
      <c r="J1409" s="1">
        <v>0.01</v>
      </c>
      <c r="K1409" s="1">
        <v>56.7</v>
      </c>
      <c r="L1409" s="1">
        <v>0.01</v>
      </c>
    </row>
    <row r="1410" spans="1:17" x14ac:dyDescent="0.25">
      <c r="A1410" s="31" t="s">
        <v>48</v>
      </c>
      <c r="C1410" s="5">
        <v>41480</v>
      </c>
      <c r="D1410" s="25"/>
      <c r="E1410" s="6" t="s">
        <v>37</v>
      </c>
      <c r="F1410" s="28" t="s">
        <v>40</v>
      </c>
      <c r="G1410" s="28" t="s">
        <v>24</v>
      </c>
      <c r="H1410" s="1">
        <v>0</v>
      </c>
      <c r="I1410" s="1" t="s">
        <v>107</v>
      </c>
      <c r="J1410" s="1" t="s">
        <v>107</v>
      </c>
      <c r="K1410" s="1" t="s">
        <v>107</v>
      </c>
      <c r="L1410" s="1" t="s">
        <v>107</v>
      </c>
      <c r="Q1410" s="12" t="s">
        <v>58</v>
      </c>
    </row>
    <row r="1411" spans="1:17" x14ac:dyDescent="0.25">
      <c r="A1411" s="31" t="s">
        <v>48</v>
      </c>
      <c r="C1411" s="5">
        <v>41481</v>
      </c>
      <c r="D1411" s="25"/>
      <c r="E1411" s="6" t="s">
        <v>38</v>
      </c>
      <c r="F1411" s="28" t="s">
        <v>40</v>
      </c>
      <c r="G1411" s="28" t="s">
        <v>24</v>
      </c>
      <c r="H1411" s="1">
        <v>9</v>
      </c>
      <c r="I1411" s="1">
        <v>5.6</v>
      </c>
      <c r="J1411" s="1">
        <v>1.05</v>
      </c>
      <c r="K1411" s="1">
        <v>2.33</v>
      </c>
      <c r="L1411" s="1">
        <v>0.01</v>
      </c>
    </row>
    <row r="1412" spans="1:17" x14ac:dyDescent="0.25">
      <c r="A1412" s="31" t="s">
        <v>48</v>
      </c>
      <c r="C1412" s="5">
        <v>41482</v>
      </c>
      <c r="D1412" s="25"/>
      <c r="E1412" s="6" t="s">
        <v>39</v>
      </c>
      <c r="F1412" s="28" t="s">
        <v>40</v>
      </c>
      <c r="G1412" s="28" t="s">
        <v>24</v>
      </c>
      <c r="H1412" s="1">
        <v>8</v>
      </c>
      <c r="I1412" s="1">
        <v>4.7</v>
      </c>
      <c r="J1412" s="1">
        <v>4.74</v>
      </c>
      <c r="K1412" s="1">
        <v>2.0499999999999998</v>
      </c>
      <c r="L1412" s="1">
        <v>0.11</v>
      </c>
    </row>
    <row r="1413" spans="1:17" x14ac:dyDescent="0.25">
      <c r="A1413" s="31" t="s">
        <v>48</v>
      </c>
      <c r="C1413" s="5">
        <v>41483</v>
      </c>
      <c r="D1413" s="25"/>
      <c r="E1413" s="6" t="s">
        <v>41</v>
      </c>
      <c r="F1413" s="28" t="s">
        <v>16</v>
      </c>
      <c r="G1413" s="28" t="s">
        <v>24</v>
      </c>
      <c r="H1413" s="1">
        <v>8</v>
      </c>
      <c r="I1413" s="1">
        <v>2.2999999999999998</v>
      </c>
      <c r="J1413" s="1">
        <v>0.01</v>
      </c>
      <c r="K1413" s="1">
        <v>19.399999999999999</v>
      </c>
      <c r="L1413" s="1">
        <v>0.01</v>
      </c>
    </row>
    <row r="1414" spans="1:17" x14ac:dyDescent="0.25">
      <c r="A1414" s="31" t="s">
        <v>48</v>
      </c>
      <c r="C1414" s="5">
        <v>41484</v>
      </c>
      <c r="D1414" s="25"/>
      <c r="E1414" s="6" t="s">
        <v>42</v>
      </c>
      <c r="F1414" s="28" t="s">
        <v>16</v>
      </c>
      <c r="G1414" s="28" t="s">
        <v>24</v>
      </c>
      <c r="H1414" s="1">
        <v>4</v>
      </c>
      <c r="I1414" s="1">
        <v>0.8</v>
      </c>
      <c r="J1414" s="1">
        <v>0.01</v>
      </c>
      <c r="K1414" s="1">
        <v>0.94</v>
      </c>
      <c r="L1414" s="1">
        <v>0.01</v>
      </c>
    </row>
    <row r="1415" spans="1:17" x14ac:dyDescent="0.25">
      <c r="A1415" s="31" t="s">
        <v>48</v>
      </c>
      <c r="C1415" s="5">
        <v>41485</v>
      </c>
      <c r="D1415" s="25"/>
      <c r="E1415" s="6" t="s">
        <v>43</v>
      </c>
      <c r="F1415" s="28" t="s">
        <v>16</v>
      </c>
      <c r="G1415" s="28" t="s">
        <v>24</v>
      </c>
      <c r="H1415" s="1">
        <v>6</v>
      </c>
      <c r="I1415" s="1">
        <v>0.8</v>
      </c>
      <c r="J1415" s="1">
        <v>0.01</v>
      </c>
      <c r="K1415" s="1">
        <v>0.09</v>
      </c>
      <c r="L1415" s="1">
        <v>0.01</v>
      </c>
    </row>
    <row r="1416" spans="1:17" x14ac:dyDescent="0.25">
      <c r="A1416" s="31" t="s">
        <v>48</v>
      </c>
      <c r="C1416" s="5">
        <v>41485</v>
      </c>
      <c r="D1416" s="25"/>
      <c r="E1416" s="6" t="s">
        <v>21</v>
      </c>
      <c r="F1416" s="28" t="s">
        <v>17</v>
      </c>
      <c r="G1416" s="28" t="s">
        <v>24</v>
      </c>
      <c r="H1416" s="1">
        <v>0</v>
      </c>
      <c r="I1416" s="1" t="s">
        <v>107</v>
      </c>
      <c r="J1416" s="1" t="s">
        <v>107</v>
      </c>
      <c r="K1416" s="1" t="s">
        <v>107</v>
      </c>
      <c r="L1416" s="1" t="s">
        <v>107</v>
      </c>
      <c r="Q1416" s="12" t="s">
        <v>58</v>
      </c>
    </row>
    <row r="1417" spans="1:17" x14ac:dyDescent="0.25">
      <c r="A1417" s="31" t="s">
        <v>48</v>
      </c>
      <c r="C1417" s="5">
        <v>41485</v>
      </c>
      <c r="D1417" s="25"/>
      <c r="E1417" s="6" t="s">
        <v>22</v>
      </c>
      <c r="F1417" s="28" t="s">
        <v>17</v>
      </c>
      <c r="G1417" s="28" t="s">
        <v>24</v>
      </c>
      <c r="H1417" s="1">
        <v>5</v>
      </c>
      <c r="I1417" s="1">
        <v>1.2</v>
      </c>
      <c r="J1417" s="1">
        <v>0.01</v>
      </c>
      <c r="K1417" s="1">
        <v>34.299999999999997</v>
      </c>
      <c r="L1417" s="1">
        <v>0.01</v>
      </c>
    </row>
    <row r="1418" spans="1:17" x14ac:dyDescent="0.25">
      <c r="A1418" s="31" t="s">
        <v>48</v>
      </c>
      <c r="C1418" s="5">
        <v>41485</v>
      </c>
      <c r="D1418" s="25"/>
      <c r="E1418" s="6" t="s">
        <v>23</v>
      </c>
      <c r="F1418" s="28" t="s">
        <v>17</v>
      </c>
      <c r="G1418" s="28" t="s">
        <v>24</v>
      </c>
      <c r="H1418" s="1">
        <v>5</v>
      </c>
      <c r="I1418" s="1">
        <v>0.8</v>
      </c>
      <c r="J1418" s="1">
        <v>0.01</v>
      </c>
      <c r="K1418" s="1">
        <v>54.5</v>
      </c>
      <c r="L1418" s="1">
        <v>0.02</v>
      </c>
    </row>
    <row r="1419" spans="1:17" x14ac:dyDescent="0.25">
      <c r="A1419" s="31" t="s">
        <v>48</v>
      </c>
      <c r="C1419" s="5">
        <v>41485</v>
      </c>
      <c r="D1419" s="25"/>
      <c r="E1419" s="6" t="s">
        <v>25</v>
      </c>
      <c r="F1419" s="28" t="s">
        <v>25</v>
      </c>
      <c r="G1419" s="28" t="s">
        <v>24</v>
      </c>
      <c r="H1419" s="1">
        <v>3.3</v>
      </c>
      <c r="I1419" s="1">
        <v>2.6</v>
      </c>
      <c r="J1419" s="1">
        <v>0.01</v>
      </c>
      <c r="K1419" s="1">
        <v>3.06</v>
      </c>
      <c r="L1419" s="1">
        <v>0.04</v>
      </c>
    </row>
    <row r="1420" spans="1:17" x14ac:dyDescent="0.25">
      <c r="A1420" s="31" t="s">
        <v>48</v>
      </c>
      <c r="C1420" s="5">
        <v>41485</v>
      </c>
      <c r="D1420" s="25"/>
      <c r="E1420" s="6" t="s">
        <v>26</v>
      </c>
      <c r="F1420" s="28" t="s">
        <v>25</v>
      </c>
      <c r="G1420" s="28" t="s">
        <v>24</v>
      </c>
      <c r="H1420" s="1">
        <v>13</v>
      </c>
      <c r="I1420" s="1">
        <v>4.0999999999999996</v>
      </c>
      <c r="J1420" s="1">
        <v>0.01</v>
      </c>
      <c r="K1420" s="1">
        <v>12.2</v>
      </c>
      <c r="L1420" s="1">
        <v>0.04</v>
      </c>
    </row>
    <row r="1421" spans="1:17" x14ac:dyDescent="0.25">
      <c r="A1421" s="31" t="s">
        <v>48</v>
      </c>
      <c r="C1421" s="5">
        <v>41485</v>
      </c>
      <c r="D1421" s="25"/>
      <c r="E1421" s="6" t="s">
        <v>27</v>
      </c>
      <c r="F1421" s="28" t="s">
        <v>25</v>
      </c>
      <c r="G1421" s="28" t="s">
        <v>24</v>
      </c>
      <c r="H1421" s="1">
        <v>12.5</v>
      </c>
      <c r="I1421" s="1">
        <v>3</v>
      </c>
      <c r="J1421" s="1">
        <v>0.01</v>
      </c>
      <c r="K1421" s="1">
        <v>17.100000000000001</v>
      </c>
      <c r="L1421" s="1">
        <v>0.03</v>
      </c>
    </row>
    <row r="1422" spans="1:17" x14ac:dyDescent="0.25">
      <c r="A1422" s="31" t="s">
        <v>48</v>
      </c>
      <c r="C1422" s="5">
        <v>41485</v>
      </c>
      <c r="D1422" s="25"/>
      <c r="E1422" s="6" t="s">
        <v>28</v>
      </c>
      <c r="F1422" s="28" t="s">
        <v>29</v>
      </c>
      <c r="G1422" s="28" t="s">
        <v>24</v>
      </c>
      <c r="H1422" s="1">
        <v>4.7</v>
      </c>
      <c r="I1422" s="1">
        <v>4.3</v>
      </c>
      <c r="J1422" s="1">
        <v>0.01</v>
      </c>
      <c r="K1422" s="1">
        <v>7.39</v>
      </c>
      <c r="L1422" s="1">
        <v>0.01</v>
      </c>
    </row>
    <row r="1423" spans="1:17" x14ac:dyDescent="0.25">
      <c r="A1423" s="31" t="s">
        <v>48</v>
      </c>
      <c r="C1423" s="5">
        <v>41485</v>
      </c>
      <c r="D1423" s="25"/>
      <c r="E1423" s="6" t="s">
        <v>29</v>
      </c>
      <c r="F1423" s="28" t="s">
        <v>29</v>
      </c>
      <c r="G1423" s="28" t="s">
        <v>24</v>
      </c>
      <c r="H1423" s="1">
        <v>5.0999999999999996</v>
      </c>
      <c r="I1423" s="1">
        <v>6.2</v>
      </c>
      <c r="J1423" s="1">
        <v>0.01</v>
      </c>
      <c r="K1423" s="1">
        <v>38</v>
      </c>
      <c r="L1423" s="1">
        <v>0.02</v>
      </c>
    </row>
    <row r="1424" spans="1:17" x14ac:dyDescent="0.25">
      <c r="A1424" s="31" t="s">
        <v>48</v>
      </c>
      <c r="C1424" s="5">
        <v>41485</v>
      </c>
      <c r="D1424" s="25"/>
      <c r="E1424" s="6" t="s">
        <v>30</v>
      </c>
      <c r="F1424" s="28" t="s">
        <v>29</v>
      </c>
      <c r="G1424" s="28" t="s">
        <v>24</v>
      </c>
      <c r="H1424" s="1">
        <v>5.9</v>
      </c>
      <c r="I1424" s="1">
        <v>5.3</v>
      </c>
      <c r="J1424" s="1">
        <v>0.01</v>
      </c>
      <c r="K1424" s="1">
        <v>12.9</v>
      </c>
      <c r="L1424" s="1">
        <v>0.04</v>
      </c>
    </row>
    <row r="1425" spans="1:17" x14ac:dyDescent="0.25">
      <c r="A1425" s="31" t="s">
        <v>48</v>
      </c>
      <c r="C1425" s="5">
        <v>41485</v>
      </c>
      <c r="D1425" s="25"/>
      <c r="E1425" s="6" t="s">
        <v>31</v>
      </c>
      <c r="F1425" s="28" t="s">
        <v>19</v>
      </c>
      <c r="G1425" s="28" t="s">
        <v>24</v>
      </c>
      <c r="H1425" s="1">
        <v>5</v>
      </c>
      <c r="I1425" s="1">
        <v>3.4</v>
      </c>
      <c r="J1425" s="1">
        <v>0.03</v>
      </c>
      <c r="K1425" s="1">
        <v>3.34</v>
      </c>
      <c r="L1425" s="1">
        <v>0.02</v>
      </c>
    </row>
    <row r="1426" spans="1:17" x14ac:dyDescent="0.25">
      <c r="A1426" s="31" t="s">
        <v>48</v>
      </c>
      <c r="C1426" s="5">
        <v>41485</v>
      </c>
      <c r="D1426" s="25"/>
      <c r="E1426" s="6" t="s">
        <v>32</v>
      </c>
      <c r="F1426" s="28" t="s">
        <v>19</v>
      </c>
      <c r="G1426" s="28" t="s">
        <v>24</v>
      </c>
      <c r="H1426" s="1">
        <v>1.4</v>
      </c>
      <c r="I1426" s="1">
        <v>0.8</v>
      </c>
      <c r="J1426" s="1">
        <v>0.03</v>
      </c>
      <c r="K1426" s="1">
        <v>28</v>
      </c>
      <c r="L1426" s="1">
        <v>0.43</v>
      </c>
    </row>
    <row r="1427" spans="1:17" x14ac:dyDescent="0.25">
      <c r="A1427" s="31" t="s">
        <v>48</v>
      </c>
      <c r="C1427" s="5">
        <v>41485</v>
      </c>
      <c r="D1427" s="25"/>
      <c r="E1427" s="6" t="s">
        <v>33</v>
      </c>
      <c r="F1427" s="28" t="s">
        <v>19</v>
      </c>
      <c r="G1427" s="28" t="s">
        <v>24</v>
      </c>
      <c r="H1427" s="1">
        <v>4.2</v>
      </c>
      <c r="I1427" s="1">
        <v>0.8</v>
      </c>
      <c r="J1427" s="1">
        <v>0.01</v>
      </c>
      <c r="K1427" s="1">
        <v>90.7</v>
      </c>
      <c r="L1427" s="1">
        <v>7.0000000000000007E-2</v>
      </c>
    </row>
    <row r="1428" spans="1:17" x14ac:dyDescent="0.25">
      <c r="A1428" s="31" t="s">
        <v>48</v>
      </c>
      <c r="C1428" s="5">
        <v>41485</v>
      </c>
      <c r="D1428" s="25"/>
      <c r="E1428" s="6" t="s">
        <v>34</v>
      </c>
      <c r="F1428" s="28" t="s">
        <v>20</v>
      </c>
      <c r="G1428" s="28" t="s">
        <v>24</v>
      </c>
      <c r="H1428" s="1">
        <v>14.5</v>
      </c>
      <c r="I1428" s="1">
        <v>0.8</v>
      </c>
      <c r="J1428" s="1">
        <v>0.01</v>
      </c>
      <c r="K1428" s="1">
        <v>63.7</v>
      </c>
      <c r="L1428" s="1">
        <v>0.01</v>
      </c>
    </row>
    <row r="1429" spans="1:17" x14ac:dyDescent="0.25">
      <c r="A1429" s="31" t="s">
        <v>48</v>
      </c>
      <c r="C1429" s="5">
        <v>41485</v>
      </c>
      <c r="D1429" s="25"/>
      <c r="E1429" s="6" t="s">
        <v>35</v>
      </c>
      <c r="F1429" s="28" t="s">
        <v>20</v>
      </c>
      <c r="G1429" s="28" t="s">
        <v>24</v>
      </c>
      <c r="H1429" s="1">
        <v>0</v>
      </c>
      <c r="I1429" s="1" t="s">
        <v>107</v>
      </c>
      <c r="J1429" s="1" t="s">
        <v>107</v>
      </c>
      <c r="K1429" s="1" t="s">
        <v>107</v>
      </c>
      <c r="L1429" s="1" t="s">
        <v>107</v>
      </c>
      <c r="Q1429" s="12" t="s">
        <v>58</v>
      </c>
    </row>
    <row r="1430" spans="1:17" x14ac:dyDescent="0.25">
      <c r="A1430" s="31" t="s">
        <v>48</v>
      </c>
      <c r="C1430" s="5">
        <v>41485</v>
      </c>
      <c r="D1430" s="25"/>
      <c r="E1430" s="6" t="s">
        <v>36</v>
      </c>
      <c r="F1430" s="28" t="s">
        <v>20</v>
      </c>
      <c r="G1430" s="28" t="s">
        <v>24</v>
      </c>
      <c r="H1430" s="1">
        <v>13</v>
      </c>
      <c r="I1430" s="1">
        <v>4.5999999999999996</v>
      </c>
      <c r="J1430" s="1">
        <v>0.01</v>
      </c>
      <c r="K1430" s="1">
        <v>24.3</v>
      </c>
      <c r="L1430" s="1">
        <v>0.03</v>
      </c>
    </row>
    <row r="1431" spans="1:17" x14ac:dyDescent="0.25">
      <c r="A1431" s="31" t="s">
        <v>48</v>
      </c>
      <c r="C1431" s="5">
        <v>41485</v>
      </c>
      <c r="D1431" s="25"/>
      <c r="E1431" s="6" t="s">
        <v>37</v>
      </c>
      <c r="F1431" s="28" t="s">
        <v>40</v>
      </c>
      <c r="G1431" s="28" t="s">
        <v>24</v>
      </c>
      <c r="H1431" s="1">
        <v>0</v>
      </c>
      <c r="I1431" s="1" t="s">
        <v>107</v>
      </c>
      <c r="J1431" s="1" t="s">
        <v>107</v>
      </c>
      <c r="K1431" s="1" t="s">
        <v>107</v>
      </c>
      <c r="L1431" s="1" t="s">
        <v>107</v>
      </c>
      <c r="Q1431" s="12" t="s">
        <v>58</v>
      </c>
    </row>
    <row r="1432" spans="1:17" x14ac:dyDescent="0.25">
      <c r="A1432" s="31" t="s">
        <v>48</v>
      </c>
      <c r="C1432" s="5">
        <v>41485</v>
      </c>
      <c r="D1432" s="25"/>
      <c r="E1432" s="6" t="s">
        <v>38</v>
      </c>
      <c r="F1432" s="28" t="s">
        <v>40</v>
      </c>
      <c r="G1432" s="28" t="s">
        <v>24</v>
      </c>
      <c r="H1432" s="1">
        <v>3.5</v>
      </c>
      <c r="I1432" s="1">
        <v>5.4</v>
      </c>
      <c r="J1432" s="1">
        <v>0.77</v>
      </c>
      <c r="K1432" s="1">
        <v>7.49</v>
      </c>
      <c r="L1432" s="1">
        <v>2.73</v>
      </c>
    </row>
    <row r="1433" spans="1:17" x14ac:dyDescent="0.25">
      <c r="A1433" s="31" t="s">
        <v>48</v>
      </c>
      <c r="C1433" s="5">
        <v>41485</v>
      </c>
      <c r="D1433" s="25"/>
      <c r="E1433" s="6" t="s">
        <v>39</v>
      </c>
      <c r="F1433" s="28" t="s">
        <v>40</v>
      </c>
      <c r="G1433" s="28" t="s">
        <v>24</v>
      </c>
      <c r="H1433" s="1">
        <v>12.6</v>
      </c>
      <c r="I1433" s="1">
        <v>4.4000000000000004</v>
      </c>
      <c r="J1433" s="1">
        <v>0.15</v>
      </c>
      <c r="K1433" s="1">
        <v>4.75</v>
      </c>
      <c r="L1433" s="1">
        <v>1.51</v>
      </c>
    </row>
    <row r="1434" spans="1:17" x14ac:dyDescent="0.25">
      <c r="A1434" s="31" t="s">
        <v>48</v>
      </c>
      <c r="C1434" s="5">
        <v>41485</v>
      </c>
      <c r="D1434" s="25"/>
      <c r="E1434" s="6" t="s">
        <v>41</v>
      </c>
      <c r="F1434" s="28" t="s">
        <v>16</v>
      </c>
      <c r="G1434" s="28" t="s">
        <v>24</v>
      </c>
      <c r="H1434" s="1">
        <v>13</v>
      </c>
      <c r="I1434" s="1">
        <v>0.8</v>
      </c>
      <c r="J1434" s="1">
        <v>0.01</v>
      </c>
      <c r="K1434" s="1">
        <v>18.399999999999999</v>
      </c>
      <c r="L1434" s="1">
        <v>0.01</v>
      </c>
    </row>
    <row r="1435" spans="1:17" x14ac:dyDescent="0.25">
      <c r="A1435" s="31" t="s">
        <v>48</v>
      </c>
      <c r="C1435" s="5">
        <v>41485</v>
      </c>
      <c r="D1435" s="25"/>
      <c r="E1435" s="6" t="s">
        <v>42</v>
      </c>
      <c r="F1435" s="28" t="s">
        <v>16</v>
      </c>
      <c r="G1435" s="28" t="s">
        <v>24</v>
      </c>
      <c r="H1435" s="1">
        <v>5.7</v>
      </c>
      <c r="I1435" s="1">
        <v>1.4</v>
      </c>
      <c r="J1435" s="1">
        <v>0.01</v>
      </c>
      <c r="K1435" s="1">
        <v>0.53</v>
      </c>
      <c r="L1435" s="1">
        <v>0.01</v>
      </c>
    </row>
    <row r="1436" spans="1:17" x14ac:dyDescent="0.25">
      <c r="A1436" s="31" t="s">
        <v>48</v>
      </c>
      <c r="C1436" s="5">
        <v>41485</v>
      </c>
      <c r="D1436" s="25"/>
      <c r="E1436" s="6" t="s">
        <v>43</v>
      </c>
      <c r="F1436" s="28" t="s">
        <v>16</v>
      </c>
      <c r="G1436" s="28" t="s">
        <v>24</v>
      </c>
      <c r="H1436" s="1">
        <v>12.5</v>
      </c>
      <c r="I1436" s="1">
        <v>0.8</v>
      </c>
      <c r="J1436" s="1">
        <v>0.01</v>
      </c>
      <c r="K1436" s="1">
        <v>0.08</v>
      </c>
      <c r="L1436" s="1">
        <v>0.01</v>
      </c>
    </row>
    <row r="1437" spans="1:17" x14ac:dyDescent="0.25">
      <c r="A1437" s="31" t="s">
        <v>48</v>
      </c>
      <c r="C1437" s="5">
        <v>41493</v>
      </c>
      <c r="D1437" s="25"/>
      <c r="E1437" s="6">
        <v>1</v>
      </c>
      <c r="F1437" s="28" t="s">
        <v>13</v>
      </c>
      <c r="G1437" s="28" t="s">
        <v>14</v>
      </c>
      <c r="H1437" s="1">
        <v>12.5</v>
      </c>
      <c r="I1437" s="1">
        <v>2.2000000000000002</v>
      </c>
      <c r="J1437" s="1">
        <v>0.01</v>
      </c>
      <c r="K1437" s="1">
        <v>1.18</v>
      </c>
      <c r="L1437" s="1">
        <v>0.01</v>
      </c>
    </row>
    <row r="1438" spans="1:17" x14ac:dyDescent="0.25">
      <c r="A1438" s="31" t="s">
        <v>48</v>
      </c>
      <c r="C1438" s="5">
        <v>41493</v>
      </c>
      <c r="D1438" s="25"/>
      <c r="E1438" s="6">
        <v>2</v>
      </c>
      <c r="F1438" s="28" t="s">
        <v>13</v>
      </c>
      <c r="G1438" s="28" t="s">
        <v>14</v>
      </c>
      <c r="H1438" s="1">
        <v>13.8</v>
      </c>
      <c r="I1438" s="1">
        <v>2</v>
      </c>
      <c r="J1438" s="1">
        <v>0.01</v>
      </c>
      <c r="K1438" s="1">
        <v>0.27</v>
      </c>
      <c r="L1438" s="1">
        <v>0.01</v>
      </c>
    </row>
    <row r="1439" spans="1:17" x14ac:dyDescent="0.25">
      <c r="A1439" s="31" t="s">
        <v>48</v>
      </c>
      <c r="C1439" s="5">
        <v>41493</v>
      </c>
      <c r="D1439" s="25"/>
      <c r="E1439" s="6">
        <v>3</v>
      </c>
      <c r="F1439" s="28" t="s">
        <v>13</v>
      </c>
      <c r="G1439" s="28" t="s">
        <v>14</v>
      </c>
      <c r="H1439" s="1">
        <v>0.3</v>
      </c>
      <c r="I1439" s="1">
        <v>5.2</v>
      </c>
      <c r="J1439" s="1">
        <v>0.01</v>
      </c>
      <c r="K1439" s="1">
        <v>6.35</v>
      </c>
      <c r="L1439" s="1">
        <v>0.01</v>
      </c>
    </row>
    <row r="1440" spans="1:17" x14ac:dyDescent="0.25">
      <c r="A1440" s="31" t="s">
        <v>48</v>
      </c>
      <c r="C1440" s="5">
        <v>41493</v>
      </c>
      <c r="D1440" s="25"/>
      <c r="E1440" s="6">
        <v>4</v>
      </c>
      <c r="F1440" s="28" t="s">
        <v>15</v>
      </c>
      <c r="G1440" s="28" t="s">
        <v>14</v>
      </c>
      <c r="H1440" s="1">
        <v>0.3</v>
      </c>
      <c r="I1440" s="1">
        <v>5.4</v>
      </c>
      <c r="J1440" s="1">
        <v>0.01</v>
      </c>
      <c r="K1440" s="1">
        <v>11.5</v>
      </c>
      <c r="L1440" s="1">
        <v>0.02</v>
      </c>
    </row>
    <row r="1441" spans="1:17" x14ac:dyDescent="0.25">
      <c r="A1441" s="31" t="s">
        <v>48</v>
      </c>
      <c r="C1441" s="5">
        <v>41493</v>
      </c>
      <c r="D1441" s="25"/>
      <c r="E1441" s="6">
        <v>5</v>
      </c>
      <c r="F1441" s="28" t="s">
        <v>15</v>
      </c>
      <c r="G1441" s="28" t="s">
        <v>14</v>
      </c>
      <c r="H1441" s="1">
        <v>0.6</v>
      </c>
      <c r="I1441" s="1">
        <v>4.3</v>
      </c>
      <c r="J1441" s="1">
        <v>0.01</v>
      </c>
      <c r="K1441" s="1">
        <v>9.93</v>
      </c>
      <c r="L1441" s="1">
        <v>0.01</v>
      </c>
    </row>
    <row r="1442" spans="1:17" x14ac:dyDescent="0.25">
      <c r="A1442" s="31" t="s">
        <v>48</v>
      </c>
      <c r="C1442" s="5">
        <v>41493</v>
      </c>
      <c r="D1442" s="25"/>
      <c r="E1442" s="6">
        <v>6</v>
      </c>
      <c r="F1442" s="28" t="s">
        <v>17</v>
      </c>
      <c r="G1442" s="28" t="s">
        <v>14</v>
      </c>
      <c r="H1442" s="1">
        <v>2.2999999999999998</v>
      </c>
      <c r="I1442" s="1">
        <v>0.8</v>
      </c>
      <c r="J1442" s="1">
        <v>0.01</v>
      </c>
      <c r="K1442" s="1">
        <v>35.4</v>
      </c>
      <c r="L1442" s="1">
        <v>0.03</v>
      </c>
    </row>
    <row r="1443" spans="1:17" x14ac:dyDescent="0.25">
      <c r="A1443" s="31" t="s">
        <v>48</v>
      </c>
      <c r="C1443" s="5">
        <v>41493</v>
      </c>
      <c r="D1443" s="25"/>
      <c r="E1443" s="6">
        <v>7</v>
      </c>
      <c r="F1443" s="28" t="s">
        <v>17</v>
      </c>
      <c r="G1443" s="28" t="s">
        <v>14</v>
      </c>
      <c r="H1443" s="1">
        <v>0.9</v>
      </c>
      <c r="I1443" s="1">
        <v>2.8</v>
      </c>
      <c r="J1443" s="1">
        <v>0.01</v>
      </c>
      <c r="K1443" s="1">
        <v>10.3</v>
      </c>
      <c r="L1443" s="1">
        <v>0.01</v>
      </c>
    </row>
    <row r="1444" spans="1:17" x14ac:dyDescent="0.25">
      <c r="A1444" s="31" t="s">
        <v>48</v>
      </c>
      <c r="C1444" s="5">
        <v>41493</v>
      </c>
      <c r="D1444" s="25"/>
      <c r="E1444" s="6">
        <v>8</v>
      </c>
      <c r="F1444" s="28" t="s">
        <v>17</v>
      </c>
      <c r="G1444" s="28" t="s">
        <v>14</v>
      </c>
      <c r="H1444" s="1">
        <v>2</v>
      </c>
      <c r="I1444" s="1">
        <v>3.4</v>
      </c>
      <c r="J1444" s="1">
        <v>0.01</v>
      </c>
      <c r="K1444" s="1">
        <v>15.6</v>
      </c>
      <c r="L1444" s="1">
        <v>0.02</v>
      </c>
    </row>
    <row r="1445" spans="1:17" x14ac:dyDescent="0.25">
      <c r="A1445" s="31" t="s">
        <v>48</v>
      </c>
      <c r="C1445" s="5">
        <v>41493</v>
      </c>
      <c r="D1445" s="25"/>
      <c r="E1445" s="6">
        <v>9</v>
      </c>
      <c r="F1445" s="28" t="s">
        <v>18</v>
      </c>
      <c r="G1445" s="28" t="s">
        <v>14</v>
      </c>
      <c r="H1445" s="1">
        <v>1.4</v>
      </c>
      <c r="I1445" s="1">
        <v>3.8</v>
      </c>
      <c r="J1445" s="1">
        <v>0.01</v>
      </c>
      <c r="K1445" s="1">
        <v>7.75</v>
      </c>
      <c r="L1445" s="1">
        <v>0.01</v>
      </c>
    </row>
    <row r="1446" spans="1:17" x14ac:dyDescent="0.25">
      <c r="A1446" s="31" t="s">
        <v>48</v>
      </c>
      <c r="C1446" s="5">
        <v>41493</v>
      </c>
      <c r="D1446" s="25"/>
      <c r="E1446" s="6">
        <v>10</v>
      </c>
      <c r="F1446" s="28" t="s">
        <v>18</v>
      </c>
      <c r="G1446" s="28" t="s">
        <v>14</v>
      </c>
      <c r="H1446" s="1">
        <v>1.2</v>
      </c>
      <c r="I1446" s="1">
        <v>3.8</v>
      </c>
      <c r="J1446" s="1">
        <v>0.01</v>
      </c>
      <c r="K1446" s="1">
        <v>11.9</v>
      </c>
      <c r="L1446" s="1">
        <v>0.01</v>
      </c>
    </row>
    <row r="1447" spans="1:17" x14ac:dyDescent="0.25">
      <c r="A1447" s="31" t="s">
        <v>48</v>
      </c>
      <c r="C1447" s="5">
        <v>41493</v>
      </c>
      <c r="D1447" s="25"/>
      <c r="E1447" s="6">
        <v>11</v>
      </c>
      <c r="F1447" s="28" t="s">
        <v>18</v>
      </c>
      <c r="G1447" s="28" t="s">
        <v>14</v>
      </c>
      <c r="H1447" s="1">
        <v>0.8</v>
      </c>
      <c r="I1447" s="1">
        <v>2.2999999999999998</v>
      </c>
      <c r="J1447" s="1">
        <v>0.01</v>
      </c>
      <c r="K1447" s="1">
        <v>39</v>
      </c>
      <c r="L1447" s="1">
        <v>0.01</v>
      </c>
    </row>
    <row r="1448" spans="1:17" x14ac:dyDescent="0.25">
      <c r="A1448" s="31" t="s">
        <v>48</v>
      </c>
      <c r="C1448" s="5">
        <v>41493</v>
      </c>
      <c r="D1448" s="25"/>
      <c r="E1448" s="6">
        <v>12</v>
      </c>
      <c r="F1448" s="28" t="s">
        <v>19</v>
      </c>
      <c r="G1448" s="28" t="s">
        <v>14</v>
      </c>
      <c r="H1448" s="1">
        <v>0.2</v>
      </c>
      <c r="I1448" s="1">
        <v>3.6</v>
      </c>
      <c r="J1448" s="1">
        <v>0.01</v>
      </c>
      <c r="K1448" s="1">
        <v>5.04</v>
      </c>
      <c r="L1448" s="1">
        <v>0.01</v>
      </c>
    </row>
    <row r="1449" spans="1:17" x14ac:dyDescent="0.25">
      <c r="A1449" s="31" t="s">
        <v>48</v>
      </c>
      <c r="C1449" s="5">
        <v>41493</v>
      </c>
      <c r="D1449" s="25"/>
      <c r="E1449" s="6">
        <v>13</v>
      </c>
      <c r="F1449" s="28" t="s">
        <v>19</v>
      </c>
      <c r="G1449" s="28" t="s">
        <v>14</v>
      </c>
      <c r="H1449" s="1">
        <v>0.9</v>
      </c>
      <c r="I1449" s="1">
        <v>2</v>
      </c>
      <c r="J1449" s="1">
        <v>0.01</v>
      </c>
      <c r="K1449" s="1">
        <v>0.81</v>
      </c>
      <c r="L1449" s="1">
        <v>0.01</v>
      </c>
    </row>
    <row r="1450" spans="1:17" x14ac:dyDescent="0.25">
      <c r="A1450" s="31" t="s">
        <v>48</v>
      </c>
      <c r="C1450" s="5">
        <v>41493</v>
      </c>
      <c r="D1450" s="25"/>
      <c r="E1450" s="6">
        <v>14</v>
      </c>
      <c r="F1450" s="28" t="s">
        <v>19</v>
      </c>
      <c r="G1450" s="28" t="s">
        <v>14</v>
      </c>
      <c r="H1450" s="1">
        <v>1.1000000000000001</v>
      </c>
      <c r="I1450" s="1">
        <v>6.5</v>
      </c>
      <c r="J1450" s="1">
        <v>0.01</v>
      </c>
      <c r="K1450" s="1">
        <v>1.1399999999999999</v>
      </c>
      <c r="L1450" s="1">
        <v>0.01</v>
      </c>
    </row>
    <row r="1451" spans="1:17" x14ac:dyDescent="0.25">
      <c r="A1451" s="31" t="s">
        <v>48</v>
      </c>
      <c r="C1451" s="5">
        <v>41493</v>
      </c>
      <c r="D1451" s="25"/>
      <c r="E1451" s="6">
        <v>15</v>
      </c>
      <c r="F1451" s="28" t="s">
        <v>20</v>
      </c>
      <c r="G1451" s="28" t="s">
        <v>14</v>
      </c>
      <c r="H1451" s="1">
        <v>1.4</v>
      </c>
      <c r="I1451" s="1">
        <v>8.3000000000000007</v>
      </c>
      <c r="J1451" s="1">
        <v>0.01</v>
      </c>
      <c r="K1451" s="1">
        <v>19.100000000000001</v>
      </c>
      <c r="L1451" s="1">
        <v>0.03</v>
      </c>
    </row>
    <row r="1452" spans="1:17" x14ac:dyDescent="0.25">
      <c r="A1452" s="31" t="s">
        <v>48</v>
      </c>
      <c r="C1452" s="5">
        <v>41493</v>
      </c>
      <c r="D1452" s="25"/>
      <c r="E1452" s="6">
        <v>16</v>
      </c>
      <c r="F1452" s="28" t="s">
        <v>20</v>
      </c>
      <c r="G1452" s="28" t="s">
        <v>14</v>
      </c>
      <c r="H1452" s="1">
        <v>1.5</v>
      </c>
      <c r="I1452" s="1">
        <v>5.3</v>
      </c>
      <c r="J1452" s="1">
        <v>0.01</v>
      </c>
      <c r="K1452" s="1">
        <v>18.899999999999999</v>
      </c>
      <c r="L1452" s="1">
        <v>0.01</v>
      </c>
    </row>
    <row r="1453" spans="1:17" x14ac:dyDescent="0.25">
      <c r="A1453" s="31" t="s">
        <v>48</v>
      </c>
      <c r="C1453" s="5">
        <v>41493</v>
      </c>
      <c r="D1453" s="25"/>
      <c r="E1453" s="6">
        <v>17</v>
      </c>
      <c r="F1453" s="28" t="s">
        <v>20</v>
      </c>
      <c r="G1453" s="28" t="s">
        <v>14</v>
      </c>
      <c r="H1453" s="1">
        <v>1.1000000000000001</v>
      </c>
      <c r="I1453" s="1">
        <v>5.0999999999999996</v>
      </c>
      <c r="J1453" s="1">
        <v>0.01</v>
      </c>
      <c r="K1453" s="1">
        <v>8.01</v>
      </c>
      <c r="L1453" s="1">
        <v>0.02</v>
      </c>
    </row>
    <row r="1454" spans="1:17" x14ac:dyDescent="0.25">
      <c r="A1454" s="31" t="s">
        <v>48</v>
      </c>
      <c r="C1454" s="5">
        <v>41493</v>
      </c>
      <c r="D1454" s="25"/>
      <c r="E1454" s="6">
        <v>18</v>
      </c>
      <c r="F1454" s="28" t="s">
        <v>20</v>
      </c>
      <c r="G1454" s="28" t="s">
        <v>14</v>
      </c>
      <c r="H1454" s="1">
        <v>0.9</v>
      </c>
      <c r="I1454" s="1">
        <v>2.8</v>
      </c>
      <c r="J1454" s="1">
        <v>0.01</v>
      </c>
      <c r="K1454" s="1">
        <v>19.399999999999999</v>
      </c>
      <c r="L1454" s="1">
        <v>0.01</v>
      </c>
    </row>
    <row r="1455" spans="1:17" x14ac:dyDescent="0.25">
      <c r="A1455" s="31" t="s">
        <v>48</v>
      </c>
      <c r="C1455" s="5">
        <v>41493</v>
      </c>
      <c r="D1455" s="25"/>
      <c r="E1455" s="6">
        <v>19</v>
      </c>
      <c r="F1455" s="28" t="s">
        <v>20</v>
      </c>
      <c r="G1455" s="28" t="s">
        <v>14</v>
      </c>
      <c r="H1455" s="1">
        <v>0.3</v>
      </c>
      <c r="I1455" s="1">
        <v>4.5999999999999996</v>
      </c>
      <c r="J1455" s="1">
        <v>0.01</v>
      </c>
      <c r="K1455" s="1">
        <v>10.3</v>
      </c>
      <c r="L1455" s="1">
        <v>0.32</v>
      </c>
    </row>
    <row r="1456" spans="1:17" x14ac:dyDescent="0.25">
      <c r="A1456" s="31" t="s">
        <v>48</v>
      </c>
      <c r="C1456" s="5">
        <v>41493</v>
      </c>
      <c r="D1456" s="25"/>
      <c r="E1456" s="6">
        <v>20</v>
      </c>
      <c r="F1456" s="28" t="s">
        <v>20</v>
      </c>
      <c r="G1456" s="28" t="s">
        <v>14</v>
      </c>
      <c r="H1456" s="1">
        <v>0</v>
      </c>
      <c r="I1456" s="1" t="s">
        <v>107</v>
      </c>
      <c r="J1456" s="1" t="s">
        <v>107</v>
      </c>
      <c r="K1456" s="1" t="s">
        <v>107</v>
      </c>
      <c r="L1456" s="1" t="s">
        <v>107</v>
      </c>
      <c r="Q1456" s="12" t="s">
        <v>59</v>
      </c>
    </row>
    <row r="1457" spans="1:17" x14ac:dyDescent="0.25">
      <c r="A1457" s="31" t="s">
        <v>48</v>
      </c>
      <c r="C1457" s="5">
        <v>41500</v>
      </c>
      <c r="D1457" s="25"/>
      <c r="E1457" s="6" t="s">
        <v>21</v>
      </c>
      <c r="F1457" s="28" t="s">
        <v>17</v>
      </c>
      <c r="G1457" s="28" t="s">
        <v>24</v>
      </c>
      <c r="H1457" s="1">
        <v>0</v>
      </c>
      <c r="I1457" s="1" t="s">
        <v>107</v>
      </c>
      <c r="J1457" s="1" t="s">
        <v>107</v>
      </c>
      <c r="K1457" s="1" t="s">
        <v>107</v>
      </c>
      <c r="L1457" s="1" t="s">
        <v>107</v>
      </c>
      <c r="Q1457" s="12" t="s">
        <v>58</v>
      </c>
    </row>
    <row r="1458" spans="1:17" x14ac:dyDescent="0.25">
      <c r="A1458" s="31" t="s">
        <v>48</v>
      </c>
      <c r="C1458" s="5">
        <v>41500</v>
      </c>
      <c r="D1458" s="25"/>
      <c r="E1458" s="6" t="s">
        <v>22</v>
      </c>
      <c r="F1458" s="28" t="s">
        <v>17</v>
      </c>
      <c r="G1458" s="28" t="s">
        <v>24</v>
      </c>
      <c r="H1458" s="1">
        <v>3.6</v>
      </c>
      <c r="I1458" s="1">
        <v>1.5</v>
      </c>
      <c r="J1458" s="1">
        <v>0.11</v>
      </c>
      <c r="K1458" s="1">
        <v>7.61</v>
      </c>
      <c r="L1458" s="1">
        <v>0.38</v>
      </c>
    </row>
    <row r="1459" spans="1:17" x14ac:dyDescent="0.25">
      <c r="A1459" s="31" t="s">
        <v>48</v>
      </c>
      <c r="C1459" s="5">
        <v>41500</v>
      </c>
      <c r="D1459" s="25"/>
      <c r="E1459" s="6" t="s">
        <v>23</v>
      </c>
      <c r="F1459" s="28" t="s">
        <v>17</v>
      </c>
      <c r="G1459" s="28" t="s">
        <v>24</v>
      </c>
      <c r="H1459" s="1">
        <v>2.1</v>
      </c>
      <c r="I1459" s="1">
        <v>4.3</v>
      </c>
      <c r="J1459" s="1">
        <v>0.01</v>
      </c>
      <c r="K1459" s="1">
        <v>15.7</v>
      </c>
      <c r="L1459" s="1">
        <v>0.04</v>
      </c>
    </row>
    <row r="1460" spans="1:17" x14ac:dyDescent="0.25">
      <c r="A1460" s="31" t="s">
        <v>48</v>
      </c>
      <c r="C1460" s="5">
        <v>41500</v>
      </c>
      <c r="D1460" s="25"/>
      <c r="E1460" s="6" t="s">
        <v>25</v>
      </c>
      <c r="F1460" s="28" t="s">
        <v>25</v>
      </c>
      <c r="G1460" s="28" t="s">
        <v>24</v>
      </c>
      <c r="H1460" s="1">
        <v>17.3</v>
      </c>
      <c r="I1460" s="1">
        <v>6.2</v>
      </c>
      <c r="J1460" s="1">
        <v>0.01</v>
      </c>
      <c r="K1460" s="1">
        <v>8.07</v>
      </c>
      <c r="L1460" s="1">
        <v>0.08</v>
      </c>
    </row>
    <row r="1461" spans="1:17" x14ac:dyDescent="0.25">
      <c r="A1461" s="31" t="s">
        <v>48</v>
      </c>
      <c r="C1461" s="5">
        <v>41500</v>
      </c>
      <c r="D1461" s="25"/>
      <c r="E1461" s="6" t="s">
        <v>26</v>
      </c>
      <c r="F1461" s="28" t="s">
        <v>25</v>
      </c>
      <c r="G1461" s="28" t="s">
        <v>24</v>
      </c>
      <c r="H1461" s="1">
        <v>12.9</v>
      </c>
      <c r="I1461" s="1">
        <v>4.8</v>
      </c>
      <c r="J1461" s="1">
        <v>0.01</v>
      </c>
      <c r="K1461" s="1">
        <v>8.8800000000000008</v>
      </c>
      <c r="L1461" s="1">
        <v>0.02</v>
      </c>
    </row>
    <row r="1462" spans="1:17" x14ac:dyDescent="0.25">
      <c r="A1462" s="31" t="s">
        <v>48</v>
      </c>
      <c r="C1462" s="5">
        <v>41500</v>
      </c>
      <c r="D1462" s="25"/>
      <c r="E1462" s="6" t="s">
        <v>27</v>
      </c>
      <c r="F1462" s="28" t="s">
        <v>25</v>
      </c>
      <c r="G1462" s="28" t="s">
        <v>24</v>
      </c>
      <c r="H1462" s="1">
        <v>13.3</v>
      </c>
      <c r="I1462" s="1">
        <v>5.6</v>
      </c>
      <c r="J1462" s="1">
        <v>0.01</v>
      </c>
      <c r="K1462" s="1">
        <v>14</v>
      </c>
      <c r="L1462" s="1">
        <v>0.01</v>
      </c>
    </row>
    <row r="1463" spans="1:17" x14ac:dyDescent="0.25">
      <c r="A1463" s="31" t="s">
        <v>48</v>
      </c>
      <c r="C1463" s="5">
        <v>41500</v>
      </c>
      <c r="D1463" s="25"/>
      <c r="E1463" s="6" t="s">
        <v>28</v>
      </c>
      <c r="F1463" s="28" t="s">
        <v>29</v>
      </c>
      <c r="G1463" s="28" t="s">
        <v>24</v>
      </c>
      <c r="H1463" s="1">
        <v>2.4</v>
      </c>
      <c r="I1463" s="1">
        <v>6.8</v>
      </c>
      <c r="J1463" s="1">
        <v>0.01</v>
      </c>
      <c r="K1463" s="1">
        <v>2.67</v>
      </c>
      <c r="L1463" s="1">
        <v>0.26</v>
      </c>
    </row>
    <row r="1464" spans="1:17" x14ac:dyDescent="0.25">
      <c r="A1464" s="31" t="s">
        <v>48</v>
      </c>
      <c r="C1464" s="5">
        <v>41500</v>
      </c>
      <c r="D1464" s="25"/>
      <c r="E1464" s="6" t="s">
        <v>29</v>
      </c>
      <c r="F1464" s="28" t="s">
        <v>29</v>
      </c>
      <c r="G1464" s="28" t="s">
        <v>24</v>
      </c>
      <c r="H1464" s="1">
        <v>3.4</v>
      </c>
      <c r="I1464" s="1">
        <v>6</v>
      </c>
      <c r="J1464" s="1">
        <v>0.08</v>
      </c>
      <c r="K1464" s="1">
        <v>11.8</v>
      </c>
      <c r="L1464" s="1">
        <v>0.08</v>
      </c>
    </row>
    <row r="1465" spans="1:17" x14ac:dyDescent="0.25">
      <c r="A1465" s="31" t="s">
        <v>48</v>
      </c>
      <c r="C1465" s="5">
        <v>41500</v>
      </c>
      <c r="D1465" s="25"/>
      <c r="E1465" s="6" t="s">
        <v>30</v>
      </c>
      <c r="F1465" s="28" t="s">
        <v>29</v>
      </c>
      <c r="G1465" s="28" t="s">
        <v>24</v>
      </c>
      <c r="H1465" s="1">
        <v>3.2</v>
      </c>
      <c r="I1465" s="1">
        <v>5.7</v>
      </c>
      <c r="J1465" s="1">
        <v>0.02</v>
      </c>
      <c r="K1465" s="1">
        <v>6.07</v>
      </c>
      <c r="L1465" s="1">
        <v>0.66</v>
      </c>
    </row>
    <row r="1466" spans="1:17" x14ac:dyDescent="0.25">
      <c r="A1466" s="31" t="s">
        <v>48</v>
      </c>
      <c r="C1466" s="5">
        <v>41500</v>
      </c>
      <c r="D1466" s="25"/>
      <c r="E1466" s="6" t="s">
        <v>31</v>
      </c>
      <c r="F1466" s="28" t="s">
        <v>19</v>
      </c>
      <c r="G1466" s="28" t="s">
        <v>24</v>
      </c>
      <c r="H1466" s="1">
        <v>2</v>
      </c>
      <c r="I1466" s="1">
        <v>3</v>
      </c>
      <c r="J1466" s="1">
        <v>0.01</v>
      </c>
      <c r="K1466" s="1">
        <v>1.53</v>
      </c>
      <c r="L1466" s="1">
        <v>0.01</v>
      </c>
    </row>
    <row r="1467" spans="1:17" x14ac:dyDescent="0.25">
      <c r="A1467" s="31" t="s">
        <v>48</v>
      </c>
      <c r="C1467" s="5">
        <v>41500</v>
      </c>
      <c r="D1467" s="25"/>
      <c r="E1467" s="6" t="s">
        <v>32</v>
      </c>
      <c r="F1467" s="28" t="s">
        <v>19</v>
      </c>
      <c r="G1467" s="28" t="s">
        <v>24</v>
      </c>
      <c r="H1467" s="1">
        <v>1.2</v>
      </c>
      <c r="I1467" s="1">
        <v>1</v>
      </c>
      <c r="J1467" s="1">
        <v>0.03</v>
      </c>
      <c r="K1467" s="1">
        <v>21.4</v>
      </c>
      <c r="L1467" s="1">
        <v>0.34</v>
      </c>
    </row>
    <row r="1468" spans="1:17" x14ac:dyDescent="0.25">
      <c r="A1468" s="31" t="s">
        <v>48</v>
      </c>
      <c r="C1468" s="5">
        <v>41500</v>
      </c>
      <c r="D1468" s="25"/>
      <c r="E1468" s="6" t="s">
        <v>33</v>
      </c>
      <c r="F1468" s="28" t="s">
        <v>19</v>
      </c>
      <c r="G1468" s="28" t="s">
        <v>24</v>
      </c>
      <c r="H1468" s="1">
        <v>0.4</v>
      </c>
      <c r="I1468" s="1">
        <v>3.3</v>
      </c>
      <c r="J1468" s="1">
        <v>0.1</v>
      </c>
      <c r="K1468" s="1">
        <v>30.4</v>
      </c>
      <c r="L1468" s="1">
        <v>0.23</v>
      </c>
    </row>
    <row r="1469" spans="1:17" x14ac:dyDescent="0.25">
      <c r="A1469" s="31" t="s">
        <v>48</v>
      </c>
      <c r="C1469" s="5">
        <v>41500</v>
      </c>
      <c r="D1469" s="25"/>
      <c r="E1469" s="6" t="s">
        <v>34</v>
      </c>
      <c r="F1469" s="28" t="s">
        <v>20</v>
      </c>
      <c r="G1469" s="28" t="s">
        <v>24</v>
      </c>
      <c r="H1469" s="1">
        <v>18</v>
      </c>
      <c r="I1469" s="1">
        <v>0.8</v>
      </c>
      <c r="J1469" s="1">
        <v>0.01</v>
      </c>
      <c r="K1469" s="1">
        <v>23.2</v>
      </c>
      <c r="L1469" s="1">
        <v>0.02</v>
      </c>
    </row>
    <row r="1470" spans="1:17" x14ac:dyDescent="0.25">
      <c r="A1470" s="31" t="s">
        <v>48</v>
      </c>
      <c r="C1470" s="5">
        <v>41500</v>
      </c>
      <c r="D1470" s="25"/>
      <c r="E1470" s="6" t="s">
        <v>35</v>
      </c>
      <c r="F1470" s="28" t="s">
        <v>20</v>
      </c>
      <c r="G1470" s="28" t="s">
        <v>24</v>
      </c>
      <c r="H1470" s="1">
        <v>0</v>
      </c>
      <c r="I1470" s="1" t="s">
        <v>107</v>
      </c>
      <c r="J1470" s="1" t="s">
        <v>107</v>
      </c>
      <c r="K1470" s="1" t="s">
        <v>107</v>
      </c>
      <c r="L1470" s="1" t="s">
        <v>107</v>
      </c>
      <c r="Q1470" s="12" t="s">
        <v>59</v>
      </c>
    </row>
    <row r="1471" spans="1:17" x14ac:dyDescent="0.25">
      <c r="A1471" s="31" t="s">
        <v>48</v>
      </c>
      <c r="C1471" s="5">
        <v>41500</v>
      </c>
      <c r="D1471" s="25"/>
      <c r="E1471" s="6" t="s">
        <v>36</v>
      </c>
      <c r="F1471" s="28" t="s">
        <v>20</v>
      </c>
      <c r="G1471" s="28" t="s">
        <v>24</v>
      </c>
      <c r="H1471" s="1">
        <v>13</v>
      </c>
      <c r="I1471" s="1">
        <v>2.2999999999999998</v>
      </c>
      <c r="J1471" s="1">
        <v>0.02</v>
      </c>
      <c r="K1471" s="1">
        <v>22.3</v>
      </c>
      <c r="L1471" s="1">
        <v>0.04</v>
      </c>
    </row>
    <row r="1472" spans="1:17" x14ac:dyDescent="0.25">
      <c r="A1472" s="31" t="s">
        <v>48</v>
      </c>
      <c r="C1472" s="5">
        <v>41500</v>
      </c>
      <c r="D1472" s="25"/>
      <c r="E1472" s="6" t="s">
        <v>37</v>
      </c>
      <c r="F1472" s="28" t="s">
        <v>40</v>
      </c>
      <c r="G1472" s="28" t="s">
        <v>24</v>
      </c>
      <c r="H1472" s="1">
        <v>0</v>
      </c>
      <c r="I1472" s="1" t="s">
        <v>107</v>
      </c>
      <c r="J1472" s="1" t="s">
        <v>107</v>
      </c>
      <c r="K1472" s="1" t="s">
        <v>107</v>
      </c>
      <c r="L1472" s="1" t="s">
        <v>107</v>
      </c>
      <c r="Q1472" s="12" t="s">
        <v>58</v>
      </c>
    </row>
    <row r="1473" spans="1:17" x14ac:dyDescent="0.25">
      <c r="A1473" s="31" t="s">
        <v>48</v>
      </c>
      <c r="C1473" s="5">
        <v>41500</v>
      </c>
      <c r="D1473" s="25"/>
      <c r="E1473" s="6" t="s">
        <v>38</v>
      </c>
      <c r="F1473" s="28" t="s">
        <v>40</v>
      </c>
      <c r="G1473" s="28" t="s">
        <v>24</v>
      </c>
      <c r="H1473" s="1">
        <v>0</v>
      </c>
      <c r="I1473" s="1" t="s">
        <v>107</v>
      </c>
      <c r="J1473" s="1" t="s">
        <v>107</v>
      </c>
      <c r="K1473" s="1" t="s">
        <v>107</v>
      </c>
      <c r="L1473" s="1" t="s">
        <v>107</v>
      </c>
      <c r="Q1473" s="12" t="s">
        <v>58</v>
      </c>
    </row>
    <row r="1474" spans="1:17" x14ac:dyDescent="0.25">
      <c r="A1474" s="31" t="s">
        <v>48</v>
      </c>
      <c r="C1474" s="5">
        <v>41500</v>
      </c>
      <c r="D1474" s="25"/>
      <c r="E1474" s="6" t="s">
        <v>39</v>
      </c>
      <c r="F1474" s="28" t="s">
        <v>40</v>
      </c>
      <c r="G1474" s="28" t="s">
        <v>24</v>
      </c>
      <c r="H1474" s="1">
        <v>1</v>
      </c>
      <c r="I1474" s="1">
        <v>6.7</v>
      </c>
      <c r="J1474" s="1">
        <v>1.46</v>
      </c>
      <c r="K1474" s="1">
        <v>5.28</v>
      </c>
      <c r="L1474" s="1">
        <v>3.62</v>
      </c>
    </row>
    <row r="1475" spans="1:17" x14ac:dyDescent="0.25">
      <c r="A1475" s="31" t="s">
        <v>48</v>
      </c>
      <c r="C1475" s="5">
        <v>41500</v>
      </c>
      <c r="D1475" s="25"/>
      <c r="E1475" s="6" t="s">
        <v>41</v>
      </c>
      <c r="F1475" s="28" t="s">
        <v>16</v>
      </c>
      <c r="G1475" s="28" t="s">
        <v>24</v>
      </c>
      <c r="H1475" s="1">
        <v>12.9</v>
      </c>
      <c r="I1475" s="1">
        <v>1.7</v>
      </c>
      <c r="J1475" s="1">
        <v>0.01</v>
      </c>
      <c r="K1475" s="1">
        <v>8.99</v>
      </c>
      <c r="L1475" s="1">
        <v>0.01</v>
      </c>
    </row>
    <row r="1476" spans="1:17" x14ac:dyDescent="0.25">
      <c r="A1476" s="31" t="s">
        <v>48</v>
      </c>
      <c r="C1476" s="5">
        <v>41500</v>
      </c>
      <c r="D1476" s="25"/>
      <c r="E1476" s="6" t="s">
        <v>42</v>
      </c>
      <c r="F1476" s="28" t="s">
        <v>16</v>
      </c>
      <c r="G1476" s="28" t="s">
        <v>24</v>
      </c>
      <c r="H1476" s="1">
        <v>3.5</v>
      </c>
      <c r="I1476" s="1">
        <v>1</v>
      </c>
      <c r="J1476" s="1">
        <v>0.01</v>
      </c>
      <c r="K1476" s="1">
        <v>0.43</v>
      </c>
      <c r="L1476" s="1">
        <v>0.01</v>
      </c>
    </row>
    <row r="1477" spans="1:17" x14ac:dyDescent="0.25">
      <c r="A1477" s="31" t="s">
        <v>48</v>
      </c>
      <c r="C1477" s="5">
        <v>41500</v>
      </c>
      <c r="D1477" s="25"/>
      <c r="E1477" s="6" t="s">
        <v>43</v>
      </c>
      <c r="F1477" s="28" t="s">
        <v>16</v>
      </c>
      <c r="G1477" s="28" t="s">
        <v>24</v>
      </c>
      <c r="H1477" s="1">
        <v>8</v>
      </c>
      <c r="I1477" s="1">
        <v>1.5</v>
      </c>
      <c r="J1477" s="1">
        <v>0.01</v>
      </c>
      <c r="K1477" s="1">
        <v>0.04</v>
      </c>
      <c r="L1477" s="1">
        <v>0.01</v>
      </c>
    </row>
    <row r="1478" spans="1:17" x14ac:dyDescent="0.25">
      <c r="A1478" s="31" t="s">
        <v>48</v>
      </c>
      <c r="C1478" s="5">
        <v>41507</v>
      </c>
      <c r="D1478" s="25"/>
      <c r="E1478" s="6">
        <v>1</v>
      </c>
      <c r="F1478" s="28" t="s">
        <v>13</v>
      </c>
      <c r="G1478" s="28" t="s">
        <v>14</v>
      </c>
      <c r="H1478" s="1">
        <v>12.7</v>
      </c>
      <c r="I1478" s="1">
        <v>3.3</v>
      </c>
      <c r="J1478" s="1">
        <v>0.01</v>
      </c>
      <c r="K1478" s="1">
        <v>1.47</v>
      </c>
      <c r="L1478" s="1">
        <v>0.01</v>
      </c>
    </row>
    <row r="1479" spans="1:17" x14ac:dyDescent="0.25">
      <c r="A1479" s="31" t="s">
        <v>48</v>
      </c>
      <c r="C1479" s="5">
        <v>41507</v>
      </c>
      <c r="D1479" s="25"/>
      <c r="E1479" s="6">
        <v>2</v>
      </c>
      <c r="F1479" s="28" t="s">
        <v>13</v>
      </c>
      <c r="G1479" s="28" t="s">
        <v>14</v>
      </c>
      <c r="H1479" s="1">
        <v>14.2</v>
      </c>
      <c r="I1479" s="1">
        <v>2.9</v>
      </c>
      <c r="J1479" s="1">
        <v>0.01</v>
      </c>
      <c r="K1479" s="1">
        <v>0.49</v>
      </c>
      <c r="L1479" s="1">
        <v>0.01</v>
      </c>
    </row>
    <row r="1480" spans="1:17" x14ac:dyDescent="0.25">
      <c r="A1480" s="31" t="s">
        <v>48</v>
      </c>
      <c r="C1480" s="5">
        <v>41507</v>
      </c>
      <c r="D1480" s="25"/>
      <c r="E1480" s="6">
        <v>3</v>
      </c>
      <c r="F1480" s="28" t="s">
        <v>13</v>
      </c>
      <c r="G1480" s="28" t="s">
        <v>14</v>
      </c>
      <c r="H1480" s="1">
        <v>2.2999999999999998</v>
      </c>
      <c r="I1480" s="1">
        <v>5.3</v>
      </c>
      <c r="J1480" s="1">
        <v>0.01</v>
      </c>
      <c r="K1480" s="1">
        <v>4.21</v>
      </c>
      <c r="L1480" s="1">
        <v>0.01</v>
      </c>
    </row>
    <row r="1481" spans="1:17" x14ac:dyDescent="0.25">
      <c r="A1481" s="31" t="s">
        <v>48</v>
      </c>
      <c r="C1481" s="5">
        <v>41507</v>
      </c>
      <c r="D1481" s="25"/>
      <c r="E1481" s="6">
        <v>4</v>
      </c>
      <c r="F1481" s="28" t="s">
        <v>15</v>
      </c>
      <c r="G1481" s="28" t="s">
        <v>14</v>
      </c>
      <c r="H1481" s="1">
        <v>1.8</v>
      </c>
      <c r="I1481" s="1">
        <v>5</v>
      </c>
      <c r="J1481" s="1">
        <v>0.01</v>
      </c>
      <c r="K1481" s="1">
        <v>7.65</v>
      </c>
      <c r="L1481" s="1">
        <v>0.01</v>
      </c>
    </row>
    <row r="1482" spans="1:17" x14ac:dyDescent="0.25">
      <c r="A1482" s="31" t="s">
        <v>48</v>
      </c>
      <c r="C1482" s="5">
        <v>41507</v>
      </c>
      <c r="D1482" s="25"/>
      <c r="E1482" s="6">
        <v>5</v>
      </c>
      <c r="F1482" s="28" t="s">
        <v>15</v>
      </c>
      <c r="G1482" s="28" t="s">
        <v>14</v>
      </c>
      <c r="H1482" s="1">
        <v>2.8</v>
      </c>
      <c r="I1482" s="1">
        <v>6.3</v>
      </c>
      <c r="J1482" s="1">
        <v>0.01</v>
      </c>
      <c r="K1482" s="1">
        <v>6.29</v>
      </c>
      <c r="L1482" s="1">
        <v>0.02</v>
      </c>
    </row>
    <row r="1483" spans="1:17" x14ac:dyDescent="0.25">
      <c r="A1483" s="31" t="s">
        <v>48</v>
      </c>
      <c r="C1483" s="5">
        <v>41507</v>
      </c>
      <c r="D1483" s="25"/>
      <c r="E1483" s="6">
        <v>6</v>
      </c>
      <c r="F1483" s="28" t="s">
        <v>17</v>
      </c>
      <c r="G1483" s="28" t="s">
        <v>14</v>
      </c>
      <c r="H1483" s="1">
        <v>1.4</v>
      </c>
      <c r="I1483" s="1">
        <v>0.8</v>
      </c>
      <c r="J1483" s="1">
        <v>0.01</v>
      </c>
      <c r="K1483" s="1">
        <v>28.5</v>
      </c>
      <c r="L1483" s="1">
        <v>0.01</v>
      </c>
    </row>
    <row r="1484" spans="1:17" x14ac:dyDescent="0.25">
      <c r="A1484" s="31" t="s">
        <v>48</v>
      </c>
      <c r="C1484" s="5">
        <v>41507</v>
      </c>
      <c r="D1484" s="25"/>
      <c r="E1484" s="6">
        <v>7</v>
      </c>
      <c r="F1484" s="28" t="s">
        <v>17</v>
      </c>
      <c r="G1484" s="28" t="s">
        <v>14</v>
      </c>
      <c r="H1484" s="1">
        <v>1.8</v>
      </c>
      <c r="I1484" s="1">
        <v>3.9</v>
      </c>
      <c r="J1484" s="1">
        <v>0.01</v>
      </c>
      <c r="K1484" s="1">
        <v>11.3</v>
      </c>
      <c r="L1484" s="1">
        <v>0.01</v>
      </c>
    </row>
    <row r="1485" spans="1:17" x14ac:dyDescent="0.25">
      <c r="A1485" s="31" t="s">
        <v>48</v>
      </c>
      <c r="C1485" s="5">
        <v>41507</v>
      </c>
      <c r="D1485" s="25"/>
      <c r="E1485" s="6">
        <v>8</v>
      </c>
      <c r="F1485" s="28" t="s">
        <v>17</v>
      </c>
      <c r="G1485" s="28" t="s">
        <v>14</v>
      </c>
      <c r="H1485" s="1">
        <v>2.1</v>
      </c>
      <c r="I1485" s="1">
        <v>2.2000000000000002</v>
      </c>
      <c r="J1485" s="1">
        <v>0.01</v>
      </c>
      <c r="K1485" s="1">
        <v>25.6</v>
      </c>
      <c r="L1485" s="1">
        <v>0.01</v>
      </c>
    </row>
    <row r="1486" spans="1:17" x14ac:dyDescent="0.25">
      <c r="A1486" s="31" t="s">
        <v>48</v>
      </c>
      <c r="C1486" s="5">
        <v>41507</v>
      </c>
      <c r="D1486" s="25"/>
      <c r="E1486" s="6">
        <v>9</v>
      </c>
      <c r="F1486" s="28" t="s">
        <v>18</v>
      </c>
      <c r="G1486" s="28" t="s">
        <v>14</v>
      </c>
      <c r="H1486" s="1">
        <v>4.0999999999999996</v>
      </c>
      <c r="I1486" s="1">
        <v>4.0999999999999996</v>
      </c>
      <c r="J1486" s="1">
        <v>0.01</v>
      </c>
      <c r="K1486" s="1">
        <v>2.86</v>
      </c>
      <c r="L1486" s="1">
        <v>0.12</v>
      </c>
    </row>
    <row r="1487" spans="1:17" x14ac:dyDescent="0.25">
      <c r="A1487" s="31" t="s">
        <v>48</v>
      </c>
      <c r="C1487" s="5">
        <v>41507</v>
      </c>
      <c r="D1487" s="25"/>
      <c r="E1487" s="6">
        <v>10</v>
      </c>
      <c r="F1487" s="28" t="s">
        <v>18</v>
      </c>
      <c r="G1487" s="28" t="s">
        <v>14</v>
      </c>
      <c r="H1487" s="1">
        <v>2.4</v>
      </c>
      <c r="I1487" s="1">
        <v>4.5</v>
      </c>
      <c r="J1487" s="1">
        <v>0.01</v>
      </c>
      <c r="K1487" s="1">
        <v>4.29</v>
      </c>
      <c r="L1487" s="1">
        <v>0.01</v>
      </c>
    </row>
    <row r="1488" spans="1:17" x14ac:dyDescent="0.25">
      <c r="A1488" s="31" t="s">
        <v>48</v>
      </c>
      <c r="C1488" s="5">
        <v>41507</v>
      </c>
      <c r="D1488" s="25"/>
      <c r="E1488" s="6">
        <v>11</v>
      </c>
      <c r="F1488" s="28" t="s">
        <v>18</v>
      </c>
      <c r="G1488" s="28" t="s">
        <v>14</v>
      </c>
      <c r="H1488" s="1">
        <v>1.6</v>
      </c>
      <c r="I1488" s="1">
        <v>1</v>
      </c>
      <c r="J1488" s="1">
        <v>0.01</v>
      </c>
      <c r="K1488" s="1">
        <v>31.9</v>
      </c>
      <c r="L1488" s="1">
        <v>0.01</v>
      </c>
    </row>
    <row r="1489" spans="1:17" x14ac:dyDescent="0.25">
      <c r="A1489" s="31" t="s">
        <v>48</v>
      </c>
      <c r="C1489" s="5">
        <v>41507</v>
      </c>
      <c r="D1489" s="25"/>
      <c r="E1489" s="6">
        <v>12</v>
      </c>
      <c r="F1489" s="28" t="s">
        <v>19</v>
      </c>
      <c r="G1489" s="28" t="s">
        <v>14</v>
      </c>
      <c r="H1489" s="1">
        <v>1.3</v>
      </c>
      <c r="I1489" s="1">
        <v>8.5</v>
      </c>
      <c r="J1489" s="1">
        <v>0.01</v>
      </c>
      <c r="K1489" s="1">
        <v>4.5</v>
      </c>
      <c r="L1489" s="1">
        <v>0.01</v>
      </c>
    </row>
    <row r="1490" spans="1:17" x14ac:dyDescent="0.25">
      <c r="A1490" s="31" t="s">
        <v>48</v>
      </c>
      <c r="C1490" s="5">
        <v>41507</v>
      </c>
      <c r="D1490" s="25"/>
      <c r="E1490" s="6">
        <v>13</v>
      </c>
      <c r="F1490" s="28" t="s">
        <v>19</v>
      </c>
      <c r="G1490" s="28" t="s">
        <v>14</v>
      </c>
      <c r="H1490" s="1">
        <v>2.8</v>
      </c>
      <c r="I1490" s="1">
        <v>14</v>
      </c>
      <c r="J1490" s="1">
        <v>0.01</v>
      </c>
      <c r="K1490" s="1">
        <v>0.83</v>
      </c>
      <c r="L1490" s="1">
        <v>0.01</v>
      </c>
    </row>
    <row r="1491" spans="1:17" x14ac:dyDescent="0.25">
      <c r="A1491" s="31" t="s">
        <v>48</v>
      </c>
      <c r="C1491" s="5">
        <v>41507</v>
      </c>
      <c r="D1491" s="25"/>
      <c r="E1491" s="6">
        <v>14</v>
      </c>
      <c r="F1491" s="28" t="s">
        <v>19</v>
      </c>
      <c r="G1491" s="28" t="s">
        <v>14</v>
      </c>
      <c r="H1491" s="1">
        <v>3.3</v>
      </c>
      <c r="I1491" s="1">
        <v>5.2</v>
      </c>
      <c r="J1491" s="1">
        <v>0.01</v>
      </c>
      <c r="K1491" s="1">
        <v>0.67</v>
      </c>
      <c r="L1491" s="1">
        <v>0.01</v>
      </c>
    </row>
    <row r="1492" spans="1:17" x14ac:dyDescent="0.25">
      <c r="A1492" s="31" t="s">
        <v>48</v>
      </c>
      <c r="C1492" s="5">
        <v>41507</v>
      </c>
      <c r="D1492" s="25"/>
      <c r="E1492" s="6">
        <v>15</v>
      </c>
      <c r="F1492" s="28" t="s">
        <v>20</v>
      </c>
      <c r="G1492" s="28" t="s">
        <v>14</v>
      </c>
      <c r="H1492" s="1">
        <v>2.2000000000000002</v>
      </c>
      <c r="I1492" s="1">
        <v>6.5</v>
      </c>
      <c r="J1492" s="1">
        <v>0.01</v>
      </c>
      <c r="K1492" s="1">
        <v>12.4</v>
      </c>
      <c r="L1492" s="1">
        <v>0.01</v>
      </c>
    </row>
    <row r="1493" spans="1:17" x14ac:dyDescent="0.25">
      <c r="A1493" s="31" t="s">
        <v>48</v>
      </c>
      <c r="C1493" s="5">
        <v>41507</v>
      </c>
      <c r="D1493" s="25"/>
      <c r="E1493" s="6">
        <v>16</v>
      </c>
      <c r="F1493" s="28" t="s">
        <v>20</v>
      </c>
      <c r="G1493" s="28" t="s">
        <v>14</v>
      </c>
      <c r="H1493" s="1">
        <v>2.2999999999999998</v>
      </c>
      <c r="I1493" s="1">
        <v>5.3</v>
      </c>
      <c r="J1493" s="1">
        <v>0.01</v>
      </c>
      <c r="K1493" s="1">
        <v>18.3</v>
      </c>
      <c r="L1493" s="1">
        <v>0.01</v>
      </c>
    </row>
    <row r="1494" spans="1:17" x14ac:dyDescent="0.25">
      <c r="A1494" s="31" t="s">
        <v>48</v>
      </c>
      <c r="C1494" s="5">
        <v>41507</v>
      </c>
      <c r="D1494" s="25"/>
      <c r="E1494" s="6">
        <v>17</v>
      </c>
      <c r="F1494" s="28" t="s">
        <v>20</v>
      </c>
      <c r="G1494" s="28" t="s">
        <v>14</v>
      </c>
      <c r="H1494" s="1">
        <v>2.1</v>
      </c>
      <c r="I1494" s="1">
        <v>5.8</v>
      </c>
      <c r="J1494" s="1">
        <v>0.01</v>
      </c>
      <c r="K1494" s="1">
        <v>5.04</v>
      </c>
      <c r="L1494" s="1">
        <v>0.01</v>
      </c>
    </row>
    <row r="1495" spans="1:17" x14ac:dyDescent="0.25">
      <c r="A1495" s="31" t="s">
        <v>48</v>
      </c>
      <c r="C1495" s="5">
        <v>41507</v>
      </c>
      <c r="D1495" s="25"/>
      <c r="E1495" s="6">
        <v>18</v>
      </c>
      <c r="F1495" s="28" t="s">
        <v>20</v>
      </c>
      <c r="G1495" s="28" t="s">
        <v>14</v>
      </c>
      <c r="H1495" s="1">
        <v>2.2000000000000002</v>
      </c>
      <c r="I1495" s="1">
        <v>5.5</v>
      </c>
      <c r="J1495" s="1">
        <v>0.01</v>
      </c>
      <c r="K1495" s="1">
        <v>15.1</v>
      </c>
      <c r="L1495" s="1">
        <v>0.01</v>
      </c>
    </row>
    <row r="1496" spans="1:17" x14ac:dyDescent="0.25">
      <c r="A1496" s="31" t="s">
        <v>48</v>
      </c>
      <c r="C1496" s="5">
        <v>41507</v>
      </c>
      <c r="D1496" s="25"/>
      <c r="E1496" s="6">
        <v>19</v>
      </c>
      <c r="F1496" s="28" t="s">
        <v>20</v>
      </c>
      <c r="G1496" s="28" t="s">
        <v>14</v>
      </c>
      <c r="H1496" s="1">
        <v>1.3</v>
      </c>
      <c r="I1496" s="1">
        <v>9</v>
      </c>
      <c r="J1496" s="1">
        <v>0.01</v>
      </c>
      <c r="K1496" s="1">
        <v>7.2</v>
      </c>
      <c r="L1496" s="1">
        <v>0.01</v>
      </c>
    </row>
    <row r="1497" spans="1:17" x14ac:dyDescent="0.25">
      <c r="A1497" s="31" t="s">
        <v>48</v>
      </c>
      <c r="C1497" s="5">
        <v>41507</v>
      </c>
      <c r="D1497" s="25"/>
      <c r="E1497" s="6">
        <v>20</v>
      </c>
      <c r="F1497" s="28" t="s">
        <v>20</v>
      </c>
      <c r="G1497" s="28" t="s">
        <v>14</v>
      </c>
      <c r="H1497" s="1">
        <v>0</v>
      </c>
      <c r="I1497" s="1" t="s">
        <v>107</v>
      </c>
      <c r="J1497" s="1" t="s">
        <v>107</v>
      </c>
      <c r="K1497" s="1" t="s">
        <v>107</v>
      </c>
      <c r="L1497" s="1" t="s">
        <v>107</v>
      </c>
      <c r="Q1497" s="12" t="s">
        <v>59</v>
      </c>
    </row>
    <row r="1498" spans="1:17" x14ac:dyDescent="0.25">
      <c r="A1498" s="31" t="s">
        <v>48</v>
      </c>
      <c r="C1498" s="5">
        <v>41514</v>
      </c>
      <c r="D1498" s="25"/>
      <c r="E1498" s="6" t="s">
        <v>21</v>
      </c>
      <c r="F1498" s="28" t="s">
        <v>17</v>
      </c>
      <c r="G1498" s="28" t="s">
        <v>24</v>
      </c>
      <c r="H1498" s="1">
        <v>0</v>
      </c>
      <c r="I1498" s="1" t="s">
        <v>107</v>
      </c>
      <c r="J1498" s="1" t="s">
        <v>107</v>
      </c>
      <c r="K1498" s="1" t="s">
        <v>107</v>
      </c>
      <c r="L1498" s="1" t="s">
        <v>107</v>
      </c>
      <c r="Q1498" s="12" t="s">
        <v>58</v>
      </c>
    </row>
    <row r="1499" spans="1:17" x14ac:dyDescent="0.25">
      <c r="A1499" s="31" t="s">
        <v>48</v>
      </c>
      <c r="C1499" s="5">
        <v>41514</v>
      </c>
      <c r="D1499" s="25"/>
      <c r="E1499" s="6" t="s">
        <v>22</v>
      </c>
      <c r="F1499" s="28" t="s">
        <v>17</v>
      </c>
      <c r="G1499" s="28" t="s">
        <v>24</v>
      </c>
      <c r="H1499" s="1">
        <v>1.2</v>
      </c>
      <c r="I1499" s="1">
        <v>4.2</v>
      </c>
      <c r="J1499" s="1">
        <v>0.01</v>
      </c>
      <c r="K1499" s="1">
        <v>18.600000000000001</v>
      </c>
      <c r="L1499" s="1">
        <v>0.02</v>
      </c>
    </row>
    <row r="1500" spans="1:17" x14ac:dyDescent="0.25">
      <c r="A1500" s="31" t="s">
        <v>48</v>
      </c>
      <c r="C1500" s="5">
        <v>41514</v>
      </c>
      <c r="D1500" s="25"/>
      <c r="E1500" s="6" t="s">
        <v>23</v>
      </c>
      <c r="F1500" s="28" t="s">
        <v>17</v>
      </c>
      <c r="G1500" s="28" t="s">
        <v>24</v>
      </c>
      <c r="H1500" s="1">
        <v>0.8</v>
      </c>
      <c r="I1500" s="1">
        <v>4.4000000000000004</v>
      </c>
      <c r="J1500" s="1">
        <v>0.01</v>
      </c>
      <c r="K1500" s="1">
        <v>9.51</v>
      </c>
      <c r="L1500" s="1">
        <v>0.04</v>
      </c>
    </row>
    <row r="1501" spans="1:17" x14ac:dyDescent="0.25">
      <c r="A1501" s="31" t="s">
        <v>48</v>
      </c>
      <c r="C1501" s="5">
        <v>41514</v>
      </c>
      <c r="D1501" s="25"/>
      <c r="E1501" s="6" t="s">
        <v>25</v>
      </c>
      <c r="F1501" s="28" t="s">
        <v>25</v>
      </c>
      <c r="G1501" s="28" t="s">
        <v>24</v>
      </c>
      <c r="H1501" s="1">
        <v>12.3</v>
      </c>
      <c r="I1501" s="1">
        <v>4.9000000000000004</v>
      </c>
      <c r="J1501" s="1">
        <v>0.01</v>
      </c>
      <c r="K1501" s="1">
        <v>3.09</v>
      </c>
      <c r="L1501" s="1">
        <v>0.08</v>
      </c>
    </row>
    <row r="1502" spans="1:17" x14ac:dyDescent="0.25">
      <c r="A1502" s="31" t="s">
        <v>48</v>
      </c>
      <c r="C1502" s="5">
        <v>41514</v>
      </c>
      <c r="D1502" s="25"/>
      <c r="E1502" s="6" t="s">
        <v>26</v>
      </c>
      <c r="F1502" s="28" t="s">
        <v>25</v>
      </c>
      <c r="G1502" s="28" t="s">
        <v>24</v>
      </c>
      <c r="H1502" s="1">
        <v>12.6</v>
      </c>
      <c r="I1502" s="1">
        <v>6.6</v>
      </c>
      <c r="J1502" s="1">
        <v>0.01</v>
      </c>
      <c r="K1502" s="1">
        <v>1.38</v>
      </c>
      <c r="L1502" s="1">
        <v>0.03</v>
      </c>
    </row>
    <row r="1503" spans="1:17" x14ac:dyDescent="0.25">
      <c r="A1503" s="31" t="s">
        <v>48</v>
      </c>
      <c r="C1503" s="5">
        <v>41514</v>
      </c>
      <c r="D1503" s="25"/>
      <c r="E1503" s="6" t="s">
        <v>27</v>
      </c>
      <c r="F1503" s="28" t="s">
        <v>25</v>
      </c>
      <c r="G1503" s="28" t="s">
        <v>24</v>
      </c>
      <c r="H1503" s="1">
        <v>12.5</v>
      </c>
      <c r="I1503" s="1">
        <v>7.7</v>
      </c>
      <c r="J1503" s="1">
        <v>0.01</v>
      </c>
      <c r="K1503" s="1">
        <v>4.12</v>
      </c>
      <c r="L1503" s="1">
        <v>0.01</v>
      </c>
    </row>
    <row r="1504" spans="1:17" x14ac:dyDescent="0.25">
      <c r="A1504" s="31" t="s">
        <v>48</v>
      </c>
      <c r="C1504" s="5">
        <v>41514</v>
      </c>
      <c r="D1504" s="25"/>
      <c r="E1504" s="6" t="s">
        <v>28</v>
      </c>
      <c r="F1504" s="28" t="s">
        <v>29</v>
      </c>
      <c r="G1504" s="28" t="s">
        <v>24</v>
      </c>
      <c r="H1504" s="1">
        <v>1.5</v>
      </c>
      <c r="I1504" s="1">
        <v>8.1</v>
      </c>
      <c r="J1504" s="1">
        <v>0.01</v>
      </c>
      <c r="K1504" s="1">
        <v>2.41</v>
      </c>
      <c r="L1504" s="1">
        <v>0.01</v>
      </c>
    </row>
    <row r="1505" spans="1:17" x14ac:dyDescent="0.25">
      <c r="A1505" s="31" t="s">
        <v>48</v>
      </c>
      <c r="C1505" s="5">
        <v>41514</v>
      </c>
      <c r="D1505" s="25"/>
      <c r="E1505" s="6" t="s">
        <v>29</v>
      </c>
      <c r="F1505" s="28" t="s">
        <v>29</v>
      </c>
      <c r="G1505" s="28" t="s">
        <v>24</v>
      </c>
      <c r="H1505" s="1">
        <v>1.6</v>
      </c>
      <c r="I1505" s="1">
        <v>4.5</v>
      </c>
      <c r="J1505" s="1">
        <v>0.01</v>
      </c>
      <c r="K1505" s="1">
        <v>23</v>
      </c>
      <c r="L1505" s="1">
        <v>0.01</v>
      </c>
    </row>
    <row r="1506" spans="1:17" x14ac:dyDescent="0.25">
      <c r="A1506" s="31" t="s">
        <v>48</v>
      </c>
      <c r="C1506" s="5">
        <v>41514</v>
      </c>
      <c r="D1506" s="25"/>
      <c r="E1506" s="6" t="s">
        <v>30</v>
      </c>
      <c r="F1506" s="28" t="s">
        <v>29</v>
      </c>
      <c r="G1506" s="28" t="s">
        <v>24</v>
      </c>
      <c r="H1506" s="1">
        <v>1.8</v>
      </c>
      <c r="I1506" s="1">
        <v>6.7</v>
      </c>
      <c r="J1506" s="1">
        <v>0.02</v>
      </c>
      <c r="K1506" s="1">
        <v>19.899999999999999</v>
      </c>
      <c r="L1506" s="1">
        <v>7.0000000000000007E-2</v>
      </c>
    </row>
    <row r="1507" spans="1:17" x14ac:dyDescent="0.25">
      <c r="A1507" s="31" t="s">
        <v>48</v>
      </c>
      <c r="C1507" s="5">
        <v>41514</v>
      </c>
      <c r="D1507" s="25"/>
      <c r="E1507" s="6" t="s">
        <v>31</v>
      </c>
      <c r="F1507" s="28" t="s">
        <v>19</v>
      </c>
      <c r="G1507" s="28" t="s">
        <v>24</v>
      </c>
      <c r="H1507" s="1">
        <v>1.9</v>
      </c>
      <c r="I1507" s="1">
        <v>4.5</v>
      </c>
      <c r="J1507" s="1">
        <v>0.01</v>
      </c>
      <c r="K1507" s="1">
        <v>0.59</v>
      </c>
      <c r="L1507" s="1">
        <v>0.02</v>
      </c>
    </row>
    <row r="1508" spans="1:17" x14ac:dyDescent="0.25">
      <c r="A1508" s="31" t="s">
        <v>48</v>
      </c>
      <c r="C1508" s="5">
        <v>41514</v>
      </c>
      <c r="D1508" s="25"/>
      <c r="E1508" s="6" t="s">
        <v>32</v>
      </c>
      <c r="F1508" s="28" t="s">
        <v>19</v>
      </c>
      <c r="G1508" s="28" t="s">
        <v>24</v>
      </c>
      <c r="H1508" s="1">
        <v>0.7</v>
      </c>
      <c r="I1508" s="1">
        <v>4.5</v>
      </c>
      <c r="J1508" s="1">
        <v>7.0000000000000007E-2</v>
      </c>
      <c r="K1508" s="1">
        <v>11.4</v>
      </c>
      <c r="L1508" s="1">
        <v>0.2</v>
      </c>
    </row>
    <row r="1509" spans="1:17" x14ac:dyDescent="0.25">
      <c r="A1509" s="31" t="s">
        <v>48</v>
      </c>
      <c r="C1509" s="5">
        <v>41514</v>
      </c>
      <c r="D1509" s="25"/>
      <c r="E1509" s="6" t="s">
        <v>33</v>
      </c>
      <c r="F1509" s="28" t="s">
        <v>19</v>
      </c>
      <c r="G1509" s="28" t="s">
        <v>24</v>
      </c>
      <c r="H1509" s="1">
        <v>0.8</v>
      </c>
      <c r="I1509" s="1">
        <v>4</v>
      </c>
      <c r="J1509" s="1">
        <v>0.05</v>
      </c>
      <c r="K1509" s="1">
        <v>9.5299999999999994</v>
      </c>
      <c r="L1509" s="1">
        <v>0.14000000000000001</v>
      </c>
    </row>
    <row r="1510" spans="1:17" x14ac:dyDescent="0.25">
      <c r="A1510" s="31" t="s">
        <v>48</v>
      </c>
      <c r="C1510" s="5">
        <v>41514</v>
      </c>
      <c r="D1510" s="25"/>
      <c r="E1510" s="6" t="s">
        <v>34</v>
      </c>
      <c r="F1510" s="28" t="s">
        <v>20</v>
      </c>
      <c r="G1510" s="28" t="s">
        <v>24</v>
      </c>
      <c r="H1510" s="1">
        <v>16</v>
      </c>
      <c r="I1510" s="1">
        <v>6.3</v>
      </c>
      <c r="J1510" s="1">
        <v>0.01</v>
      </c>
      <c r="K1510" s="1">
        <v>9.58</v>
      </c>
      <c r="L1510" s="1">
        <v>0.01</v>
      </c>
    </row>
    <row r="1511" spans="1:17" x14ac:dyDescent="0.25">
      <c r="A1511" s="31" t="s">
        <v>48</v>
      </c>
      <c r="C1511" s="5">
        <v>41514</v>
      </c>
      <c r="D1511" s="25"/>
      <c r="E1511" s="6" t="s">
        <v>35</v>
      </c>
      <c r="F1511" s="28" t="s">
        <v>20</v>
      </c>
      <c r="G1511" s="28" t="s">
        <v>24</v>
      </c>
      <c r="H1511" s="1">
        <v>0</v>
      </c>
      <c r="I1511" s="1" t="s">
        <v>107</v>
      </c>
      <c r="J1511" s="1" t="s">
        <v>107</v>
      </c>
      <c r="K1511" s="1" t="s">
        <v>107</v>
      </c>
      <c r="L1511" s="1" t="s">
        <v>107</v>
      </c>
      <c r="Q1511" s="12" t="s">
        <v>59</v>
      </c>
    </row>
    <row r="1512" spans="1:17" x14ac:dyDescent="0.25">
      <c r="A1512" s="31" t="s">
        <v>48</v>
      </c>
      <c r="C1512" s="5">
        <v>41514</v>
      </c>
      <c r="D1512" s="25"/>
      <c r="E1512" s="6" t="s">
        <v>36</v>
      </c>
      <c r="F1512" s="28" t="s">
        <v>20</v>
      </c>
      <c r="G1512" s="28" t="s">
        <v>24</v>
      </c>
      <c r="H1512" s="1">
        <v>13.5</v>
      </c>
      <c r="I1512" s="1">
        <v>3.9</v>
      </c>
      <c r="J1512" s="1">
        <v>0.01</v>
      </c>
      <c r="K1512" s="1">
        <v>15.3</v>
      </c>
      <c r="L1512" s="1">
        <v>0.03</v>
      </c>
    </row>
    <row r="1513" spans="1:17" x14ac:dyDescent="0.25">
      <c r="A1513" s="31" t="s">
        <v>48</v>
      </c>
      <c r="C1513" s="5">
        <v>41514</v>
      </c>
      <c r="D1513" s="25"/>
      <c r="E1513" s="6" t="s">
        <v>37</v>
      </c>
      <c r="F1513" s="28" t="s">
        <v>40</v>
      </c>
      <c r="G1513" s="28" t="s">
        <v>24</v>
      </c>
      <c r="H1513" s="1">
        <v>0.2</v>
      </c>
      <c r="I1513" s="1">
        <v>2.1</v>
      </c>
      <c r="J1513" s="1">
        <v>0.01</v>
      </c>
      <c r="K1513" s="1">
        <v>2.8</v>
      </c>
      <c r="L1513" s="1">
        <v>0.05</v>
      </c>
    </row>
    <row r="1514" spans="1:17" x14ac:dyDescent="0.25">
      <c r="A1514" s="31" t="s">
        <v>48</v>
      </c>
      <c r="C1514" s="5">
        <v>41514</v>
      </c>
      <c r="D1514" s="25"/>
      <c r="E1514" s="6" t="s">
        <v>38</v>
      </c>
      <c r="F1514" s="28" t="s">
        <v>40</v>
      </c>
      <c r="G1514" s="28" t="s">
        <v>24</v>
      </c>
      <c r="H1514" s="1">
        <v>1.9</v>
      </c>
      <c r="I1514" s="1">
        <v>0.8</v>
      </c>
      <c r="J1514" s="1">
        <v>7.0000000000000007E-2</v>
      </c>
      <c r="K1514" s="1">
        <v>36.799999999999997</v>
      </c>
      <c r="L1514" s="1">
        <v>0.06</v>
      </c>
    </row>
    <row r="1515" spans="1:17" x14ac:dyDescent="0.25">
      <c r="A1515" s="31" t="s">
        <v>48</v>
      </c>
      <c r="C1515" s="5">
        <v>41514</v>
      </c>
      <c r="D1515" s="25"/>
      <c r="E1515" s="6" t="s">
        <v>39</v>
      </c>
      <c r="F1515" s="28" t="s">
        <v>40</v>
      </c>
      <c r="G1515" s="28" t="s">
        <v>24</v>
      </c>
      <c r="H1515" s="1">
        <v>3.2</v>
      </c>
      <c r="I1515" s="1">
        <v>3.1</v>
      </c>
      <c r="J1515" s="1">
        <v>0.1</v>
      </c>
      <c r="K1515" s="1">
        <v>16.399999999999999</v>
      </c>
      <c r="L1515" s="1">
        <v>0.13</v>
      </c>
    </row>
    <row r="1516" spans="1:17" x14ac:dyDescent="0.25">
      <c r="A1516" s="31" t="s">
        <v>48</v>
      </c>
      <c r="C1516" s="5">
        <v>41514</v>
      </c>
      <c r="D1516" s="25"/>
      <c r="E1516" s="6" t="s">
        <v>41</v>
      </c>
      <c r="F1516" s="28" t="s">
        <v>16</v>
      </c>
      <c r="G1516" s="28" t="s">
        <v>24</v>
      </c>
      <c r="H1516" s="1">
        <v>13</v>
      </c>
      <c r="I1516" s="1">
        <v>5.2</v>
      </c>
      <c r="J1516" s="1">
        <v>1E-3</v>
      </c>
      <c r="K1516" s="1">
        <v>7.1</v>
      </c>
      <c r="L1516" s="1">
        <v>0.01</v>
      </c>
    </row>
    <row r="1517" spans="1:17" x14ac:dyDescent="0.25">
      <c r="A1517" s="31" t="s">
        <v>48</v>
      </c>
      <c r="C1517" s="5">
        <v>41514</v>
      </c>
      <c r="D1517" s="25"/>
      <c r="E1517" s="6" t="s">
        <v>42</v>
      </c>
      <c r="F1517" s="28" t="s">
        <v>16</v>
      </c>
      <c r="G1517" s="28" t="s">
        <v>24</v>
      </c>
      <c r="H1517" s="1">
        <v>3</v>
      </c>
      <c r="I1517" s="1">
        <v>0.8</v>
      </c>
      <c r="J1517" s="1">
        <v>0.01</v>
      </c>
      <c r="K1517" s="1">
        <v>0.38</v>
      </c>
      <c r="L1517" s="1">
        <v>0.01</v>
      </c>
    </row>
    <row r="1518" spans="1:17" x14ac:dyDescent="0.25">
      <c r="A1518" s="31" t="s">
        <v>48</v>
      </c>
      <c r="C1518" s="5">
        <v>41514</v>
      </c>
      <c r="D1518" s="25"/>
      <c r="E1518" s="6" t="s">
        <v>43</v>
      </c>
      <c r="F1518" s="28" t="s">
        <v>16</v>
      </c>
      <c r="G1518" s="28" t="s">
        <v>24</v>
      </c>
      <c r="H1518" s="1">
        <v>10.7</v>
      </c>
      <c r="I1518" s="1">
        <v>0.8</v>
      </c>
      <c r="J1518" s="1">
        <v>0.01</v>
      </c>
      <c r="K1518" s="1">
        <v>2</v>
      </c>
      <c r="L1518" s="1">
        <v>0.01</v>
      </c>
    </row>
    <row r="1519" spans="1:17" x14ac:dyDescent="0.25">
      <c r="A1519" s="31" t="s">
        <v>48</v>
      </c>
      <c r="C1519" s="5">
        <v>41527</v>
      </c>
      <c r="D1519" s="25"/>
      <c r="E1519" s="6">
        <v>1</v>
      </c>
      <c r="F1519" s="28" t="s">
        <v>13</v>
      </c>
      <c r="G1519" s="28" t="s">
        <v>14</v>
      </c>
      <c r="H1519" s="1">
        <v>9.4</v>
      </c>
      <c r="I1519" s="1">
        <v>3.1</v>
      </c>
      <c r="J1519" s="1">
        <v>0.01</v>
      </c>
      <c r="K1519" s="1">
        <v>0.18</v>
      </c>
      <c r="L1519" s="1">
        <v>0.01</v>
      </c>
    </row>
    <row r="1520" spans="1:17" x14ac:dyDescent="0.25">
      <c r="A1520" s="31" t="s">
        <v>48</v>
      </c>
      <c r="C1520" s="5">
        <v>41527</v>
      </c>
      <c r="D1520" s="25"/>
      <c r="E1520" s="6">
        <v>2</v>
      </c>
      <c r="F1520" s="28" t="s">
        <v>13</v>
      </c>
      <c r="G1520" s="28" t="s">
        <v>14</v>
      </c>
      <c r="H1520" s="1">
        <v>4.5999999999999996</v>
      </c>
      <c r="I1520" s="1">
        <v>2</v>
      </c>
      <c r="J1520" s="1">
        <v>0.01</v>
      </c>
      <c r="K1520" s="1">
        <v>0.05</v>
      </c>
      <c r="L1520" s="1">
        <v>0.01</v>
      </c>
    </row>
    <row r="1521" spans="1:12" x14ac:dyDescent="0.25">
      <c r="A1521" s="31" t="s">
        <v>48</v>
      </c>
      <c r="C1521" s="5">
        <v>41527</v>
      </c>
      <c r="D1521" s="25"/>
      <c r="E1521" s="6">
        <v>3</v>
      </c>
      <c r="F1521" s="28" t="s">
        <v>13</v>
      </c>
      <c r="G1521" s="28" t="s">
        <v>14</v>
      </c>
      <c r="H1521" s="1">
        <v>1.1000000000000001</v>
      </c>
      <c r="I1521" s="1">
        <v>2.8</v>
      </c>
      <c r="J1521" s="1">
        <v>0.01</v>
      </c>
      <c r="K1521" s="1">
        <v>2.95</v>
      </c>
      <c r="L1521" s="1">
        <v>0.01</v>
      </c>
    </row>
    <row r="1522" spans="1:12" x14ac:dyDescent="0.25">
      <c r="A1522" s="31" t="s">
        <v>48</v>
      </c>
      <c r="C1522" s="5">
        <v>41527</v>
      </c>
      <c r="D1522" s="25"/>
      <c r="E1522" s="6">
        <v>4</v>
      </c>
      <c r="F1522" s="28" t="s">
        <v>15</v>
      </c>
      <c r="G1522" s="28" t="s">
        <v>14</v>
      </c>
      <c r="H1522" s="1">
        <v>0.55000000000000004</v>
      </c>
      <c r="I1522" s="1">
        <v>3.1</v>
      </c>
      <c r="J1522" s="1">
        <v>0.01</v>
      </c>
      <c r="K1522" s="1">
        <v>7.14</v>
      </c>
      <c r="L1522" s="1">
        <v>0.01</v>
      </c>
    </row>
    <row r="1523" spans="1:12" x14ac:dyDescent="0.25">
      <c r="A1523" s="31" t="s">
        <v>48</v>
      </c>
      <c r="C1523" s="5">
        <v>41527</v>
      </c>
      <c r="D1523" s="25"/>
      <c r="E1523" s="6">
        <v>5</v>
      </c>
      <c r="F1523" s="28" t="s">
        <v>15</v>
      </c>
      <c r="G1523" s="28" t="s">
        <v>14</v>
      </c>
      <c r="H1523" s="1">
        <v>0.3</v>
      </c>
      <c r="I1523" s="1">
        <v>3.8</v>
      </c>
      <c r="J1523" s="1">
        <v>0.01</v>
      </c>
      <c r="K1523" s="1">
        <v>7.9</v>
      </c>
      <c r="L1523" s="1">
        <v>0.01</v>
      </c>
    </row>
    <row r="1524" spans="1:12" x14ac:dyDescent="0.25">
      <c r="A1524" s="31" t="s">
        <v>48</v>
      </c>
      <c r="C1524" s="5">
        <v>41527</v>
      </c>
      <c r="D1524" s="25"/>
      <c r="E1524" s="6">
        <v>6</v>
      </c>
      <c r="F1524" s="28" t="s">
        <v>17</v>
      </c>
      <c r="G1524" s="28" t="s">
        <v>14</v>
      </c>
      <c r="H1524" s="1">
        <v>1.8</v>
      </c>
      <c r="I1524" s="1">
        <v>3.4</v>
      </c>
      <c r="J1524" s="1">
        <v>0.01</v>
      </c>
      <c r="K1524" s="1">
        <v>17.5</v>
      </c>
      <c r="L1524" s="1">
        <v>0.06</v>
      </c>
    </row>
    <row r="1525" spans="1:12" x14ac:dyDescent="0.25">
      <c r="A1525" s="31" t="s">
        <v>48</v>
      </c>
      <c r="C1525" s="5">
        <v>41527</v>
      </c>
      <c r="D1525" s="25"/>
      <c r="E1525" s="6">
        <v>7</v>
      </c>
      <c r="F1525" s="28" t="s">
        <v>17</v>
      </c>
      <c r="G1525" s="28" t="s">
        <v>14</v>
      </c>
      <c r="H1525" s="1">
        <v>0.7</v>
      </c>
      <c r="I1525" s="1">
        <v>3.7</v>
      </c>
      <c r="J1525" s="1">
        <v>0.01</v>
      </c>
      <c r="K1525" s="1">
        <v>7.1</v>
      </c>
      <c r="L1525" s="1">
        <v>0.09</v>
      </c>
    </row>
    <row r="1526" spans="1:12" x14ac:dyDescent="0.25">
      <c r="A1526" s="31" t="s">
        <v>48</v>
      </c>
      <c r="C1526" s="5">
        <v>41527</v>
      </c>
      <c r="D1526" s="25"/>
      <c r="E1526" s="6">
        <v>8</v>
      </c>
      <c r="F1526" s="28" t="s">
        <v>17</v>
      </c>
      <c r="G1526" s="28" t="s">
        <v>14</v>
      </c>
      <c r="H1526" s="1">
        <v>2.1</v>
      </c>
      <c r="I1526" s="1">
        <v>3.8</v>
      </c>
      <c r="J1526" s="1">
        <v>0.01</v>
      </c>
      <c r="K1526" s="1">
        <v>13.6</v>
      </c>
      <c r="L1526" s="1">
        <v>0.21</v>
      </c>
    </row>
    <row r="1527" spans="1:12" x14ac:dyDescent="0.25">
      <c r="A1527" s="31" t="s">
        <v>48</v>
      </c>
      <c r="C1527" s="5">
        <v>41527</v>
      </c>
      <c r="D1527" s="25"/>
      <c r="E1527" s="6">
        <v>9</v>
      </c>
      <c r="F1527" s="28" t="s">
        <v>18</v>
      </c>
      <c r="G1527" s="28" t="s">
        <v>14</v>
      </c>
      <c r="H1527" s="1">
        <v>0.5</v>
      </c>
      <c r="I1527" s="1">
        <v>2.6</v>
      </c>
      <c r="J1527" s="1">
        <v>0.01</v>
      </c>
      <c r="K1527" s="1">
        <v>6.27</v>
      </c>
      <c r="L1527" s="1">
        <v>0.17</v>
      </c>
    </row>
    <row r="1528" spans="1:12" x14ac:dyDescent="0.25">
      <c r="A1528" s="31" t="s">
        <v>48</v>
      </c>
      <c r="C1528" s="5">
        <v>41527</v>
      </c>
      <c r="D1528" s="25"/>
      <c r="E1528" s="6">
        <v>10</v>
      </c>
      <c r="F1528" s="28" t="s">
        <v>18</v>
      </c>
      <c r="G1528" s="28" t="s">
        <v>14</v>
      </c>
      <c r="H1528" s="1">
        <v>1</v>
      </c>
      <c r="I1528" s="1">
        <v>3.5</v>
      </c>
      <c r="J1528" s="1">
        <v>0.01</v>
      </c>
      <c r="K1528" s="1">
        <v>2.83</v>
      </c>
      <c r="L1528" s="1">
        <v>0.01</v>
      </c>
    </row>
    <row r="1529" spans="1:12" x14ac:dyDescent="0.25">
      <c r="A1529" s="31" t="s">
        <v>48</v>
      </c>
      <c r="C1529" s="5">
        <v>41527</v>
      </c>
      <c r="D1529" s="25"/>
      <c r="E1529" s="6">
        <v>11</v>
      </c>
      <c r="F1529" s="28" t="s">
        <v>18</v>
      </c>
      <c r="G1529" s="28" t="s">
        <v>14</v>
      </c>
      <c r="H1529" s="1">
        <v>1.3</v>
      </c>
      <c r="I1529" s="1">
        <v>7.9</v>
      </c>
      <c r="J1529" s="1">
        <v>0.01</v>
      </c>
      <c r="K1529" s="1">
        <v>19</v>
      </c>
      <c r="L1529" s="1">
        <v>0.02</v>
      </c>
    </row>
    <row r="1530" spans="1:12" x14ac:dyDescent="0.25">
      <c r="A1530" s="31" t="s">
        <v>48</v>
      </c>
      <c r="C1530" s="5">
        <v>41527</v>
      </c>
      <c r="D1530" s="25"/>
      <c r="E1530" s="6">
        <v>12</v>
      </c>
      <c r="F1530" s="28" t="s">
        <v>19</v>
      </c>
      <c r="G1530" s="28" t="s">
        <v>14</v>
      </c>
      <c r="H1530" s="1">
        <v>0.4</v>
      </c>
      <c r="I1530" s="1">
        <v>3.4</v>
      </c>
      <c r="J1530" s="1">
        <v>0.01</v>
      </c>
      <c r="K1530" s="1">
        <v>4.13</v>
      </c>
      <c r="L1530" s="1">
        <v>7.0000000000000007E-2</v>
      </c>
    </row>
    <row r="1531" spans="1:12" x14ac:dyDescent="0.25">
      <c r="A1531" s="31" t="s">
        <v>48</v>
      </c>
      <c r="C1531" s="5">
        <v>41527</v>
      </c>
      <c r="D1531" s="25"/>
      <c r="E1531" s="6">
        <v>13</v>
      </c>
      <c r="F1531" s="28" t="s">
        <v>19</v>
      </c>
      <c r="G1531" s="28" t="s">
        <v>14</v>
      </c>
      <c r="H1531" s="1">
        <v>1.6</v>
      </c>
      <c r="I1531" s="1">
        <v>10.3</v>
      </c>
      <c r="J1531" s="1">
        <v>0.01</v>
      </c>
      <c r="K1531" s="1">
        <v>0.5</v>
      </c>
      <c r="L1531" s="1">
        <v>7.0000000000000007E-2</v>
      </c>
    </row>
    <row r="1532" spans="1:12" x14ac:dyDescent="0.25">
      <c r="A1532" s="31" t="s">
        <v>48</v>
      </c>
      <c r="C1532" s="5">
        <v>41527</v>
      </c>
      <c r="D1532" s="25"/>
      <c r="E1532" s="6">
        <v>14</v>
      </c>
      <c r="F1532" s="28" t="s">
        <v>19</v>
      </c>
      <c r="G1532" s="28" t="s">
        <v>14</v>
      </c>
      <c r="H1532" s="1">
        <v>1.8</v>
      </c>
      <c r="I1532" s="1">
        <v>5.7</v>
      </c>
      <c r="J1532" s="1">
        <v>0.01</v>
      </c>
      <c r="K1532" s="1">
        <v>0.13</v>
      </c>
      <c r="L1532" s="1">
        <v>0.05</v>
      </c>
    </row>
    <row r="1533" spans="1:12" x14ac:dyDescent="0.25">
      <c r="A1533" s="31" t="s">
        <v>48</v>
      </c>
      <c r="C1533" s="5">
        <v>41527</v>
      </c>
      <c r="D1533" s="25"/>
      <c r="E1533" s="6">
        <v>15</v>
      </c>
      <c r="F1533" s="28" t="s">
        <v>20</v>
      </c>
      <c r="G1533" s="28" t="s">
        <v>14</v>
      </c>
      <c r="H1533" s="1">
        <v>0.9</v>
      </c>
      <c r="I1533" s="1">
        <v>7</v>
      </c>
      <c r="J1533" s="1">
        <v>0.01</v>
      </c>
      <c r="K1533" s="1">
        <v>9.25</v>
      </c>
      <c r="L1533" s="1">
        <v>0.09</v>
      </c>
    </row>
    <row r="1534" spans="1:12" x14ac:dyDescent="0.25">
      <c r="A1534" s="31" t="s">
        <v>48</v>
      </c>
      <c r="C1534" s="5">
        <v>41527</v>
      </c>
      <c r="D1534" s="25"/>
      <c r="E1534" s="6">
        <v>16</v>
      </c>
      <c r="F1534" s="28" t="s">
        <v>20</v>
      </c>
      <c r="G1534" s="28" t="s">
        <v>14</v>
      </c>
      <c r="H1534" s="1">
        <v>0.8</v>
      </c>
      <c r="I1534" s="1">
        <v>4</v>
      </c>
      <c r="J1534" s="1">
        <v>0.01</v>
      </c>
      <c r="K1534" s="1">
        <v>12.6</v>
      </c>
      <c r="L1534" s="1">
        <v>0.06</v>
      </c>
    </row>
    <row r="1535" spans="1:12" x14ac:dyDescent="0.25">
      <c r="A1535" s="31" t="s">
        <v>48</v>
      </c>
      <c r="C1535" s="5">
        <v>41527</v>
      </c>
      <c r="D1535" s="25"/>
      <c r="E1535" s="6">
        <v>17</v>
      </c>
      <c r="F1535" s="28" t="s">
        <v>20</v>
      </c>
      <c r="G1535" s="28" t="s">
        <v>14</v>
      </c>
      <c r="H1535" s="1">
        <v>0.6</v>
      </c>
      <c r="I1535" s="1">
        <v>4.5999999999999996</v>
      </c>
      <c r="J1535" s="1">
        <v>0.01</v>
      </c>
      <c r="K1535" s="1">
        <v>8.3699999999999992</v>
      </c>
      <c r="L1535" s="1">
        <v>7.0000000000000007E-2</v>
      </c>
    </row>
    <row r="1536" spans="1:12" x14ac:dyDescent="0.25">
      <c r="A1536" s="31" t="s">
        <v>48</v>
      </c>
      <c r="C1536" s="5">
        <v>41527</v>
      </c>
      <c r="D1536" s="25"/>
      <c r="E1536" s="6">
        <v>18</v>
      </c>
      <c r="F1536" s="28" t="s">
        <v>20</v>
      </c>
      <c r="G1536" s="28" t="s">
        <v>14</v>
      </c>
      <c r="H1536" s="1">
        <v>0.5</v>
      </c>
      <c r="I1536" s="1">
        <v>4.9000000000000004</v>
      </c>
      <c r="J1536" s="1">
        <v>0.01</v>
      </c>
      <c r="K1536" s="1">
        <v>6.36</v>
      </c>
      <c r="L1536" s="1">
        <v>7.0000000000000007E-2</v>
      </c>
    </row>
    <row r="1537" spans="1:17" x14ac:dyDescent="0.25">
      <c r="A1537" s="31" t="s">
        <v>48</v>
      </c>
      <c r="C1537" s="5">
        <v>41527</v>
      </c>
      <c r="D1537" s="25"/>
      <c r="E1537" s="6">
        <v>19</v>
      </c>
      <c r="F1537" s="28" t="s">
        <v>20</v>
      </c>
      <c r="G1537" s="28" t="s">
        <v>14</v>
      </c>
      <c r="H1537" s="1">
        <v>0.3</v>
      </c>
      <c r="I1537" s="1">
        <v>5</v>
      </c>
      <c r="J1537" s="1">
        <v>0.01</v>
      </c>
      <c r="K1537" s="1">
        <v>6.32</v>
      </c>
      <c r="L1537" s="1">
        <v>0.11</v>
      </c>
    </row>
    <row r="1538" spans="1:17" x14ac:dyDescent="0.25">
      <c r="A1538" s="31" t="s">
        <v>48</v>
      </c>
      <c r="C1538" s="5">
        <v>41527</v>
      </c>
      <c r="D1538" s="25"/>
      <c r="E1538" s="6">
        <v>20</v>
      </c>
      <c r="F1538" s="28" t="s">
        <v>20</v>
      </c>
      <c r="G1538" s="28" t="s">
        <v>14</v>
      </c>
      <c r="H1538" s="1">
        <v>0</v>
      </c>
      <c r="I1538" s="1" t="s">
        <v>107</v>
      </c>
      <c r="J1538" s="1" t="s">
        <v>107</v>
      </c>
      <c r="K1538" s="1" t="s">
        <v>107</v>
      </c>
      <c r="L1538" s="1" t="s">
        <v>107</v>
      </c>
      <c r="Q1538" s="12" t="s">
        <v>59</v>
      </c>
    </row>
    <row r="1539" spans="1:17" x14ac:dyDescent="0.25">
      <c r="A1539" s="31" t="s">
        <v>48</v>
      </c>
      <c r="C1539" s="5">
        <v>41540</v>
      </c>
      <c r="D1539" s="25"/>
      <c r="E1539" s="6">
        <v>1</v>
      </c>
      <c r="F1539" s="28" t="s">
        <v>13</v>
      </c>
      <c r="G1539" s="28" t="s">
        <v>14</v>
      </c>
      <c r="H1539" s="1">
        <v>2.6</v>
      </c>
      <c r="I1539" s="1">
        <v>2.1</v>
      </c>
      <c r="J1539" s="1">
        <v>0.01</v>
      </c>
      <c r="K1539" s="1">
        <v>1.69</v>
      </c>
      <c r="L1539" s="1">
        <v>0.01</v>
      </c>
    </row>
    <row r="1540" spans="1:17" x14ac:dyDescent="0.25">
      <c r="A1540" s="31" t="s">
        <v>48</v>
      </c>
      <c r="C1540" s="5">
        <v>41540</v>
      </c>
      <c r="D1540" s="25"/>
      <c r="E1540" s="6">
        <v>2</v>
      </c>
      <c r="F1540" s="28" t="s">
        <v>13</v>
      </c>
      <c r="G1540" s="28" t="s">
        <v>14</v>
      </c>
      <c r="H1540" s="1">
        <v>10.3</v>
      </c>
      <c r="I1540" s="1">
        <v>1.4</v>
      </c>
      <c r="J1540" s="1">
        <v>0.01</v>
      </c>
      <c r="K1540" s="1">
        <v>7.0000000000000007E-2</v>
      </c>
      <c r="L1540" s="1">
        <v>0.01</v>
      </c>
    </row>
    <row r="1541" spans="1:17" x14ac:dyDescent="0.25">
      <c r="A1541" s="31" t="s">
        <v>48</v>
      </c>
      <c r="C1541" s="5">
        <v>41540</v>
      </c>
      <c r="D1541" s="25"/>
      <c r="E1541" s="6">
        <v>3</v>
      </c>
      <c r="F1541" s="28" t="s">
        <v>13</v>
      </c>
      <c r="G1541" s="28" t="s">
        <v>14</v>
      </c>
      <c r="H1541" s="1">
        <v>0</v>
      </c>
      <c r="I1541" s="1" t="s">
        <v>107</v>
      </c>
      <c r="J1541" s="1" t="s">
        <v>107</v>
      </c>
      <c r="K1541" s="1" t="s">
        <v>107</v>
      </c>
      <c r="L1541" s="1" t="s">
        <v>107</v>
      </c>
      <c r="Q1541" s="12" t="s">
        <v>58</v>
      </c>
    </row>
    <row r="1542" spans="1:17" x14ac:dyDescent="0.25">
      <c r="A1542" s="31" t="s">
        <v>48</v>
      </c>
      <c r="C1542" s="5">
        <v>41540</v>
      </c>
      <c r="D1542" s="25"/>
      <c r="E1542" s="6">
        <v>4</v>
      </c>
      <c r="F1542" s="28" t="s">
        <v>15</v>
      </c>
      <c r="G1542" s="28" t="s">
        <v>14</v>
      </c>
      <c r="H1542" s="1">
        <v>0.15</v>
      </c>
      <c r="I1542" s="1">
        <v>4</v>
      </c>
      <c r="J1542" s="1">
        <v>0.01</v>
      </c>
      <c r="K1542" s="1">
        <v>5.41</v>
      </c>
      <c r="L1542" s="1">
        <v>0.02</v>
      </c>
    </row>
    <row r="1543" spans="1:17" x14ac:dyDescent="0.25">
      <c r="A1543" s="31" t="s">
        <v>48</v>
      </c>
      <c r="C1543" s="5">
        <v>41540</v>
      </c>
      <c r="D1543" s="25"/>
      <c r="E1543" s="6">
        <v>5</v>
      </c>
      <c r="F1543" s="28" t="s">
        <v>15</v>
      </c>
      <c r="G1543" s="28" t="s">
        <v>14</v>
      </c>
      <c r="H1543" s="1">
        <v>0</v>
      </c>
      <c r="I1543" s="1" t="s">
        <v>107</v>
      </c>
      <c r="J1543" s="1" t="s">
        <v>107</v>
      </c>
      <c r="K1543" s="1" t="s">
        <v>107</v>
      </c>
      <c r="L1543" s="1" t="s">
        <v>107</v>
      </c>
      <c r="Q1543" s="12" t="s">
        <v>58</v>
      </c>
    </row>
    <row r="1544" spans="1:17" x14ac:dyDescent="0.25">
      <c r="A1544" s="31" t="s">
        <v>48</v>
      </c>
      <c r="C1544" s="5">
        <v>41540</v>
      </c>
      <c r="D1544" s="25"/>
      <c r="E1544" s="6">
        <v>6</v>
      </c>
      <c r="F1544" s="28" t="s">
        <v>17</v>
      </c>
      <c r="G1544" s="28" t="s">
        <v>14</v>
      </c>
      <c r="H1544" s="1">
        <v>0.7</v>
      </c>
      <c r="I1544" s="1">
        <v>3.4</v>
      </c>
      <c r="J1544" s="1">
        <v>0.01</v>
      </c>
      <c r="K1544" s="1">
        <v>16.100000000000001</v>
      </c>
      <c r="L1544" s="1">
        <v>0.04</v>
      </c>
    </row>
    <row r="1545" spans="1:17" x14ac:dyDescent="0.25">
      <c r="A1545" s="31" t="s">
        <v>48</v>
      </c>
      <c r="C1545" s="5">
        <v>41540</v>
      </c>
      <c r="D1545" s="25"/>
      <c r="E1545" s="6">
        <v>7</v>
      </c>
      <c r="F1545" s="28" t="s">
        <v>17</v>
      </c>
      <c r="G1545" s="28" t="s">
        <v>14</v>
      </c>
      <c r="H1545" s="1">
        <v>0.9</v>
      </c>
      <c r="I1545" s="1">
        <v>5.0999999999999996</v>
      </c>
      <c r="J1545" s="1">
        <v>0.01</v>
      </c>
      <c r="K1545" s="1">
        <v>8.48</v>
      </c>
      <c r="L1545" s="1">
        <v>0.1</v>
      </c>
    </row>
    <row r="1546" spans="1:17" x14ac:dyDescent="0.25">
      <c r="A1546" s="31" t="s">
        <v>48</v>
      </c>
      <c r="C1546" s="5">
        <v>41540</v>
      </c>
      <c r="D1546" s="25"/>
      <c r="E1546" s="6">
        <v>8</v>
      </c>
      <c r="F1546" s="28" t="s">
        <v>17</v>
      </c>
      <c r="G1546" s="28" t="s">
        <v>14</v>
      </c>
      <c r="H1546" s="1">
        <v>1.1000000000000001</v>
      </c>
      <c r="I1546" s="1">
        <v>3.4</v>
      </c>
      <c r="J1546" s="1">
        <v>0.01</v>
      </c>
      <c r="K1546" s="1">
        <v>10.9</v>
      </c>
      <c r="L1546" s="1">
        <v>0.09</v>
      </c>
    </row>
    <row r="1547" spans="1:17" x14ac:dyDescent="0.25">
      <c r="A1547" s="31" t="s">
        <v>48</v>
      </c>
      <c r="C1547" s="5">
        <v>41540</v>
      </c>
      <c r="D1547" s="25"/>
      <c r="E1547" s="6">
        <v>9</v>
      </c>
      <c r="F1547" s="28" t="s">
        <v>18</v>
      </c>
      <c r="G1547" s="28" t="s">
        <v>14</v>
      </c>
      <c r="H1547" s="1">
        <v>0</v>
      </c>
      <c r="I1547" s="1" t="s">
        <v>107</v>
      </c>
      <c r="J1547" s="1" t="s">
        <v>107</v>
      </c>
      <c r="K1547" s="1" t="s">
        <v>107</v>
      </c>
      <c r="L1547" s="1" t="s">
        <v>107</v>
      </c>
      <c r="Q1547" s="12" t="s">
        <v>58</v>
      </c>
    </row>
    <row r="1548" spans="1:17" x14ac:dyDescent="0.25">
      <c r="A1548" s="31" t="s">
        <v>48</v>
      </c>
      <c r="C1548" s="5">
        <v>41540</v>
      </c>
      <c r="D1548" s="25"/>
      <c r="E1548" s="6">
        <v>10</v>
      </c>
      <c r="F1548" s="28" t="s">
        <v>18</v>
      </c>
      <c r="G1548" s="28" t="s">
        <v>14</v>
      </c>
      <c r="H1548" s="1">
        <v>0</v>
      </c>
      <c r="I1548" s="1" t="s">
        <v>107</v>
      </c>
      <c r="J1548" s="1" t="s">
        <v>107</v>
      </c>
      <c r="K1548" s="1" t="s">
        <v>107</v>
      </c>
      <c r="L1548" s="1" t="s">
        <v>107</v>
      </c>
      <c r="Q1548" s="12" t="s">
        <v>58</v>
      </c>
    </row>
    <row r="1549" spans="1:17" x14ac:dyDescent="0.25">
      <c r="A1549" s="31" t="s">
        <v>48</v>
      </c>
      <c r="C1549" s="5">
        <v>41540</v>
      </c>
      <c r="D1549" s="25"/>
      <c r="E1549" s="6">
        <v>11</v>
      </c>
      <c r="F1549" s="28" t="s">
        <v>18</v>
      </c>
      <c r="G1549" s="28" t="s">
        <v>14</v>
      </c>
      <c r="H1549" s="1">
        <v>0</v>
      </c>
      <c r="I1549" s="1" t="s">
        <v>107</v>
      </c>
      <c r="J1549" s="1" t="s">
        <v>107</v>
      </c>
      <c r="K1549" s="1" t="s">
        <v>107</v>
      </c>
      <c r="L1549" s="1" t="s">
        <v>107</v>
      </c>
      <c r="Q1549" s="12" t="s">
        <v>58</v>
      </c>
    </row>
    <row r="1550" spans="1:17" x14ac:dyDescent="0.25">
      <c r="A1550" s="31" t="s">
        <v>48</v>
      </c>
      <c r="C1550" s="5">
        <v>41540</v>
      </c>
      <c r="D1550" s="25"/>
      <c r="E1550" s="6">
        <v>12</v>
      </c>
      <c r="F1550" s="28" t="s">
        <v>19</v>
      </c>
      <c r="G1550" s="28" t="s">
        <v>14</v>
      </c>
      <c r="H1550" s="1">
        <v>0</v>
      </c>
      <c r="I1550" s="1" t="s">
        <v>107</v>
      </c>
      <c r="J1550" s="1" t="s">
        <v>107</v>
      </c>
      <c r="K1550" s="1" t="s">
        <v>107</v>
      </c>
      <c r="L1550" s="1" t="s">
        <v>107</v>
      </c>
      <c r="Q1550" s="12" t="s">
        <v>58</v>
      </c>
    </row>
    <row r="1551" spans="1:17" x14ac:dyDescent="0.25">
      <c r="A1551" s="31" t="s">
        <v>48</v>
      </c>
      <c r="C1551" s="5">
        <v>41540</v>
      </c>
      <c r="D1551" s="25"/>
      <c r="E1551" s="6">
        <v>13</v>
      </c>
      <c r="F1551" s="28" t="s">
        <v>19</v>
      </c>
      <c r="G1551" s="28" t="s">
        <v>14</v>
      </c>
      <c r="H1551" s="1">
        <v>0</v>
      </c>
      <c r="I1551" s="1" t="s">
        <v>107</v>
      </c>
      <c r="J1551" s="1" t="s">
        <v>107</v>
      </c>
      <c r="K1551" s="1" t="s">
        <v>107</v>
      </c>
      <c r="L1551" s="1" t="s">
        <v>107</v>
      </c>
      <c r="Q1551" s="12" t="s">
        <v>58</v>
      </c>
    </row>
    <row r="1552" spans="1:17" x14ac:dyDescent="0.25">
      <c r="A1552" s="31" t="s">
        <v>48</v>
      </c>
      <c r="C1552" s="5">
        <v>41540</v>
      </c>
      <c r="D1552" s="25"/>
      <c r="E1552" s="6">
        <v>14</v>
      </c>
      <c r="F1552" s="28" t="s">
        <v>19</v>
      </c>
      <c r="G1552" s="28" t="s">
        <v>14</v>
      </c>
      <c r="H1552" s="1">
        <v>0</v>
      </c>
      <c r="I1552" s="1" t="s">
        <v>107</v>
      </c>
      <c r="J1552" s="1" t="s">
        <v>107</v>
      </c>
      <c r="K1552" s="1" t="s">
        <v>107</v>
      </c>
      <c r="L1552" s="1" t="s">
        <v>107</v>
      </c>
      <c r="Q1552" s="12" t="s">
        <v>58</v>
      </c>
    </row>
    <row r="1553" spans="1:17" x14ac:dyDescent="0.25">
      <c r="A1553" s="31" t="s">
        <v>48</v>
      </c>
      <c r="C1553" s="5">
        <v>41540</v>
      </c>
      <c r="D1553" s="25"/>
      <c r="E1553" s="6">
        <v>15</v>
      </c>
      <c r="F1553" s="28" t="s">
        <v>20</v>
      </c>
      <c r="G1553" s="28" t="s">
        <v>14</v>
      </c>
      <c r="H1553" s="1">
        <v>0</v>
      </c>
      <c r="I1553" s="1" t="s">
        <v>107</v>
      </c>
      <c r="J1553" s="1" t="s">
        <v>107</v>
      </c>
      <c r="K1553" s="1" t="s">
        <v>107</v>
      </c>
      <c r="L1553" s="1" t="s">
        <v>107</v>
      </c>
      <c r="Q1553" s="12" t="s">
        <v>58</v>
      </c>
    </row>
    <row r="1554" spans="1:17" x14ac:dyDescent="0.25">
      <c r="A1554" s="31" t="s">
        <v>48</v>
      </c>
      <c r="C1554" s="5">
        <v>41540</v>
      </c>
      <c r="D1554" s="25"/>
      <c r="E1554" s="6">
        <v>16</v>
      </c>
      <c r="F1554" s="28" t="s">
        <v>20</v>
      </c>
      <c r="G1554" s="28" t="s">
        <v>14</v>
      </c>
      <c r="H1554" s="1">
        <v>0</v>
      </c>
      <c r="I1554" s="1" t="s">
        <v>107</v>
      </c>
      <c r="J1554" s="1" t="s">
        <v>107</v>
      </c>
      <c r="K1554" s="1" t="s">
        <v>107</v>
      </c>
      <c r="L1554" s="1" t="s">
        <v>107</v>
      </c>
      <c r="Q1554" s="12" t="s">
        <v>58</v>
      </c>
    </row>
    <row r="1555" spans="1:17" x14ac:dyDescent="0.25">
      <c r="A1555" s="31" t="s">
        <v>48</v>
      </c>
      <c r="C1555" s="5">
        <v>41540</v>
      </c>
      <c r="D1555" s="25"/>
      <c r="E1555" s="6">
        <v>17</v>
      </c>
      <c r="F1555" s="28" t="s">
        <v>20</v>
      </c>
      <c r="G1555" s="28" t="s">
        <v>14</v>
      </c>
      <c r="H1555" s="1">
        <v>0</v>
      </c>
      <c r="I1555" s="1" t="s">
        <v>107</v>
      </c>
      <c r="J1555" s="1" t="s">
        <v>107</v>
      </c>
      <c r="K1555" s="1" t="s">
        <v>107</v>
      </c>
      <c r="L1555" s="1" t="s">
        <v>107</v>
      </c>
      <c r="Q1555" s="12" t="s">
        <v>58</v>
      </c>
    </row>
    <row r="1556" spans="1:17" x14ac:dyDescent="0.25">
      <c r="A1556" s="31" t="s">
        <v>48</v>
      </c>
      <c r="C1556" s="5">
        <v>41540</v>
      </c>
      <c r="D1556" s="25"/>
      <c r="E1556" s="6">
        <v>18</v>
      </c>
      <c r="F1556" s="28" t="s">
        <v>20</v>
      </c>
      <c r="G1556" s="28" t="s">
        <v>14</v>
      </c>
      <c r="H1556" s="1">
        <v>0.1</v>
      </c>
      <c r="I1556" s="1">
        <v>3.5</v>
      </c>
      <c r="J1556" s="1">
        <v>0.01</v>
      </c>
      <c r="K1556" s="1">
        <v>6.56</v>
      </c>
      <c r="L1556" s="1">
        <v>0.01</v>
      </c>
    </row>
    <row r="1557" spans="1:17" x14ac:dyDescent="0.25">
      <c r="A1557" s="31" t="s">
        <v>48</v>
      </c>
      <c r="C1557" s="5">
        <v>41540</v>
      </c>
      <c r="D1557" s="25"/>
      <c r="E1557" s="6">
        <v>19</v>
      </c>
      <c r="F1557" s="28" t="s">
        <v>20</v>
      </c>
      <c r="G1557" s="28" t="s">
        <v>14</v>
      </c>
      <c r="H1557" s="1">
        <v>0.08</v>
      </c>
      <c r="I1557" s="1">
        <v>4.4000000000000004</v>
      </c>
      <c r="J1557" s="1">
        <v>0.01</v>
      </c>
      <c r="K1557" s="1">
        <v>6.42</v>
      </c>
      <c r="L1557" s="1">
        <v>0.01</v>
      </c>
    </row>
    <row r="1558" spans="1:17" x14ac:dyDescent="0.25">
      <c r="A1558" s="31" t="s">
        <v>48</v>
      </c>
      <c r="C1558" s="5">
        <v>41540</v>
      </c>
      <c r="D1558" s="25"/>
      <c r="E1558" s="6">
        <v>20</v>
      </c>
      <c r="F1558" s="28" t="s">
        <v>20</v>
      </c>
      <c r="G1558" s="28" t="s">
        <v>14</v>
      </c>
      <c r="H1558" s="1">
        <v>0</v>
      </c>
      <c r="I1558" s="1" t="s">
        <v>107</v>
      </c>
      <c r="J1558" s="1" t="s">
        <v>107</v>
      </c>
      <c r="K1558" s="1" t="s">
        <v>107</v>
      </c>
      <c r="L1558" s="1" t="s">
        <v>107</v>
      </c>
      <c r="Q1558" s="12" t="s">
        <v>59</v>
      </c>
    </row>
    <row r="1559" spans="1:17" x14ac:dyDescent="0.25">
      <c r="A1559" s="31" t="s">
        <v>48</v>
      </c>
      <c r="C1559" s="5">
        <v>41541</v>
      </c>
      <c r="D1559" s="25"/>
      <c r="E1559" s="6" t="s">
        <v>21</v>
      </c>
      <c r="F1559" s="28" t="s">
        <v>17</v>
      </c>
      <c r="G1559" s="28" t="s">
        <v>24</v>
      </c>
      <c r="H1559" s="1">
        <v>0</v>
      </c>
      <c r="I1559" s="1" t="s">
        <v>107</v>
      </c>
      <c r="J1559" s="1" t="s">
        <v>107</v>
      </c>
      <c r="K1559" s="1" t="s">
        <v>107</v>
      </c>
      <c r="L1559" s="1" t="s">
        <v>107</v>
      </c>
      <c r="Q1559" s="12" t="s">
        <v>58</v>
      </c>
    </row>
    <row r="1560" spans="1:17" x14ac:dyDescent="0.25">
      <c r="A1560" s="31" t="s">
        <v>48</v>
      </c>
      <c r="C1560" s="5">
        <v>41541</v>
      </c>
      <c r="D1560" s="25"/>
      <c r="E1560" s="6" t="s">
        <v>22</v>
      </c>
      <c r="F1560" s="28" t="s">
        <v>17</v>
      </c>
      <c r="G1560" s="28" t="s">
        <v>24</v>
      </c>
      <c r="H1560" s="1">
        <v>5.2</v>
      </c>
      <c r="I1560" s="1">
        <v>4.0999999999999996</v>
      </c>
      <c r="J1560" s="1">
        <v>1.38</v>
      </c>
      <c r="K1560" s="1">
        <v>3.14</v>
      </c>
      <c r="L1560" s="1">
        <v>1.24</v>
      </c>
    </row>
    <row r="1561" spans="1:17" x14ac:dyDescent="0.25">
      <c r="A1561" s="31" t="s">
        <v>48</v>
      </c>
      <c r="C1561" s="5">
        <v>41541</v>
      </c>
      <c r="D1561" s="25"/>
      <c r="E1561" s="6" t="s">
        <v>23</v>
      </c>
      <c r="F1561" s="28" t="s">
        <v>17</v>
      </c>
      <c r="G1561" s="28" t="s">
        <v>24</v>
      </c>
      <c r="H1561" s="1">
        <v>4.0999999999999996</v>
      </c>
      <c r="I1561" s="1">
        <v>3.9</v>
      </c>
      <c r="J1561" s="1">
        <v>0.04</v>
      </c>
      <c r="K1561" s="1">
        <v>1.82</v>
      </c>
      <c r="L1561" s="1">
        <v>0.65</v>
      </c>
    </row>
    <row r="1562" spans="1:17" x14ac:dyDescent="0.25">
      <c r="A1562" s="31" t="s">
        <v>48</v>
      </c>
      <c r="C1562" s="5">
        <v>41541</v>
      </c>
      <c r="D1562" s="25"/>
      <c r="E1562" s="6" t="s">
        <v>25</v>
      </c>
      <c r="F1562" s="28" t="s">
        <v>25</v>
      </c>
      <c r="G1562" s="28" t="s">
        <v>24</v>
      </c>
      <c r="H1562" s="1">
        <v>13.4</v>
      </c>
      <c r="I1562" s="1">
        <v>3</v>
      </c>
      <c r="J1562" s="1">
        <v>0.01</v>
      </c>
      <c r="K1562" s="1">
        <v>3.98</v>
      </c>
      <c r="L1562" s="1">
        <v>0.14000000000000001</v>
      </c>
    </row>
    <row r="1563" spans="1:17" x14ac:dyDescent="0.25">
      <c r="A1563" s="31" t="s">
        <v>48</v>
      </c>
      <c r="C1563" s="5">
        <v>41541</v>
      </c>
      <c r="D1563" s="25"/>
      <c r="E1563" s="6" t="s">
        <v>26</v>
      </c>
      <c r="F1563" s="28" t="s">
        <v>25</v>
      </c>
      <c r="G1563" s="28" t="s">
        <v>24</v>
      </c>
      <c r="H1563" s="1">
        <v>13.3</v>
      </c>
      <c r="I1563" s="1">
        <v>2.6</v>
      </c>
      <c r="J1563" s="1">
        <v>0.01</v>
      </c>
      <c r="K1563" s="1">
        <v>3.1</v>
      </c>
      <c r="L1563" s="1">
        <v>7.0000000000000007E-2</v>
      </c>
    </row>
    <row r="1564" spans="1:17" x14ac:dyDescent="0.25">
      <c r="A1564" s="31" t="s">
        <v>48</v>
      </c>
      <c r="C1564" s="5">
        <v>41541</v>
      </c>
      <c r="D1564" s="25"/>
      <c r="E1564" s="6" t="s">
        <v>27</v>
      </c>
      <c r="F1564" s="28" t="s">
        <v>25</v>
      </c>
      <c r="G1564" s="28" t="s">
        <v>24</v>
      </c>
      <c r="H1564" s="1">
        <v>12.9</v>
      </c>
      <c r="I1564" s="1">
        <v>3.1</v>
      </c>
      <c r="J1564" s="1">
        <v>0.01</v>
      </c>
      <c r="K1564" s="1">
        <v>3.8</v>
      </c>
      <c r="L1564" s="1">
        <v>0.01</v>
      </c>
    </row>
    <row r="1565" spans="1:17" x14ac:dyDescent="0.25">
      <c r="A1565" s="31" t="s">
        <v>48</v>
      </c>
      <c r="C1565" s="5">
        <v>41541</v>
      </c>
      <c r="D1565" s="25"/>
      <c r="E1565" s="6" t="s">
        <v>28</v>
      </c>
      <c r="F1565" s="28" t="s">
        <v>29</v>
      </c>
      <c r="G1565" s="28" t="s">
        <v>24</v>
      </c>
      <c r="H1565" s="1">
        <v>3.2</v>
      </c>
      <c r="I1565" s="1">
        <v>7.4</v>
      </c>
      <c r="J1565" s="1">
        <v>0.01</v>
      </c>
      <c r="K1565" s="1">
        <v>25.8</v>
      </c>
      <c r="L1565" s="1">
        <v>0.03</v>
      </c>
    </row>
    <row r="1566" spans="1:17" x14ac:dyDescent="0.25">
      <c r="A1566" s="31" t="s">
        <v>48</v>
      </c>
      <c r="C1566" s="5">
        <v>41541</v>
      </c>
      <c r="D1566" s="25"/>
      <c r="E1566" s="6" t="s">
        <v>29</v>
      </c>
      <c r="F1566" s="28" t="s">
        <v>29</v>
      </c>
      <c r="G1566" s="28" t="s">
        <v>24</v>
      </c>
      <c r="H1566" s="1">
        <v>1.9</v>
      </c>
      <c r="I1566" s="1">
        <v>5.2</v>
      </c>
      <c r="J1566" s="1">
        <v>0.03</v>
      </c>
      <c r="K1566" s="1">
        <v>14</v>
      </c>
      <c r="L1566" s="1">
        <v>0.11</v>
      </c>
    </row>
    <row r="1567" spans="1:17" x14ac:dyDescent="0.25">
      <c r="A1567" s="31" t="s">
        <v>48</v>
      </c>
      <c r="C1567" s="5">
        <v>41541</v>
      </c>
      <c r="D1567" s="25"/>
      <c r="E1567" s="6" t="s">
        <v>30</v>
      </c>
      <c r="F1567" s="28" t="s">
        <v>29</v>
      </c>
      <c r="G1567" s="28" t="s">
        <v>24</v>
      </c>
      <c r="H1567" s="1">
        <v>0</v>
      </c>
      <c r="I1567" s="1" t="s">
        <v>107</v>
      </c>
      <c r="J1567" s="1" t="s">
        <v>107</v>
      </c>
      <c r="K1567" s="1" t="s">
        <v>107</v>
      </c>
      <c r="L1567" s="1" t="s">
        <v>107</v>
      </c>
      <c r="Q1567" s="12" t="s">
        <v>58</v>
      </c>
    </row>
    <row r="1568" spans="1:17" x14ac:dyDescent="0.25">
      <c r="A1568" s="31" t="s">
        <v>48</v>
      </c>
      <c r="C1568" s="5">
        <v>41541</v>
      </c>
      <c r="D1568" s="25"/>
      <c r="E1568" s="6" t="s">
        <v>31</v>
      </c>
      <c r="F1568" s="28" t="s">
        <v>19</v>
      </c>
      <c r="G1568" s="28" t="s">
        <v>24</v>
      </c>
      <c r="H1568" s="1">
        <v>0.7</v>
      </c>
      <c r="I1568" s="1">
        <v>2</v>
      </c>
      <c r="J1568" s="1">
        <v>0.02</v>
      </c>
      <c r="K1568" s="1">
        <v>0.94</v>
      </c>
      <c r="L1568" s="1">
        <v>0.09</v>
      </c>
    </row>
    <row r="1569" spans="1:17" x14ac:dyDescent="0.25">
      <c r="A1569" s="31" t="s">
        <v>48</v>
      </c>
      <c r="C1569" s="5">
        <v>41541</v>
      </c>
      <c r="D1569" s="25"/>
      <c r="E1569" s="6" t="s">
        <v>32</v>
      </c>
      <c r="F1569" s="28" t="s">
        <v>19</v>
      </c>
      <c r="G1569" s="28" t="s">
        <v>24</v>
      </c>
      <c r="H1569" s="1">
        <v>0</v>
      </c>
      <c r="I1569" s="1" t="s">
        <v>107</v>
      </c>
      <c r="J1569" s="1" t="s">
        <v>107</v>
      </c>
      <c r="K1569" s="1" t="s">
        <v>107</v>
      </c>
      <c r="L1569" s="1" t="s">
        <v>107</v>
      </c>
      <c r="Q1569" s="12" t="s">
        <v>58</v>
      </c>
    </row>
    <row r="1570" spans="1:17" x14ac:dyDescent="0.25">
      <c r="A1570" s="31" t="s">
        <v>48</v>
      </c>
      <c r="C1570" s="5">
        <v>41541</v>
      </c>
      <c r="D1570" s="25"/>
      <c r="E1570" s="6" t="s">
        <v>33</v>
      </c>
      <c r="F1570" s="28" t="s">
        <v>19</v>
      </c>
      <c r="G1570" s="28" t="s">
        <v>24</v>
      </c>
      <c r="H1570" s="1">
        <v>0</v>
      </c>
      <c r="I1570" s="1" t="s">
        <v>107</v>
      </c>
      <c r="J1570" s="1" t="s">
        <v>107</v>
      </c>
      <c r="K1570" s="1" t="s">
        <v>107</v>
      </c>
      <c r="L1570" s="1" t="s">
        <v>107</v>
      </c>
      <c r="Q1570" s="12" t="s">
        <v>58</v>
      </c>
    </row>
    <row r="1571" spans="1:17" x14ac:dyDescent="0.25">
      <c r="A1571" s="31" t="s">
        <v>48</v>
      </c>
      <c r="C1571" s="5">
        <v>41541</v>
      </c>
      <c r="D1571" s="25"/>
      <c r="E1571" s="6" t="s">
        <v>34</v>
      </c>
      <c r="F1571" s="28" t="s">
        <v>20</v>
      </c>
      <c r="G1571" s="28" t="s">
        <v>24</v>
      </c>
      <c r="H1571" s="1">
        <v>13.2</v>
      </c>
      <c r="I1571" s="1">
        <v>2.6</v>
      </c>
      <c r="J1571" s="1">
        <v>0.09</v>
      </c>
      <c r="K1571" s="1">
        <v>7.85</v>
      </c>
      <c r="L1571" s="1">
        <v>0.33</v>
      </c>
    </row>
    <row r="1572" spans="1:17" x14ac:dyDescent="0.25">
      <c r="A1572" s="31" t="s">
        <v>48</v>
      </c>
      <c r="C1572" s="5">
        <v>41541</v>
      </c>
      <c r="D1572" s="25"/>
      <c r="E1572" s="6" t="s">
        <v>36</v>
      </c>
      <c r="F1572" s="28" t="s">
        <v>20</v>
      </c>
      <c r="G1572" s="28" t="s">
        <v>24</v>
      </c>
      <c r="H1572" s="1">
        <v>13.3</v>
      </c>
      <c r="I1572" s="1">
        <v>2.2999999999999998</v>
      </c>
      <c r="J1572" s="1">
        <v>0.01</v>
      </c>
      <c r="K1572" s="1">
        <v>11.5</v>
      </c>
      <c r="L1572" s="1">
        <v>0.05</v>
      </c>
    </row>
    <row r="1573" spans="1:17" x14ac:dyDescent="0.25">
      <c r="A1573" s="31" t="s">
        <v>48</v>
      </c>
      <c r="C1573" s="5">
        <v>41541</v>
      </c>
      <c r="D1573" s="25"/>
      <c r="E1573" s="6" t="s">
        <v>37</v>
      </c>
      <c r="F1573" s="28" t="s">
        <v>40</v>
      </c>
      <c r="G1573" s="28" t="s">
        <v>24</v>
      </c>
      <c r="H1573" s="1">
        <v>0</v>
      </c>
      <c r="I1573" s="1" t="s">
        <v>107</v>
      </c>
      <c r="J1573" s="1" t="s">
        <v>107</v>
      </c>
      <c r="K1573" s="1" t="s">
        <v>107</v>
      </c>
      <c r="L1573" s="1" t="s">
        <v>107</v>
      </c>
      <c r="Q1573" s="12" t="s">
        <v>58</v>
      </c>
    </row>
    <row r="1574" spans="1:17" x14ac:dyDescent="0.25">
      <c r="A1574" s="31" t="s">
        <v>48</v>
      </c>
      <c r="C1574" s="5">
        <v>41541</v>
      </c>
      <c r="D1574" s="25"/>
      <c r="E1574" s="6" t="s">
        <v>38</v>
      </c>
      <c r="F1574" s="28" t="s">
        <v>40</v>
      </c>
      <c r="G1574" s="28" t="s">
        <v>24</v>
      </c>
      <c r="H1574" s="1">
        <v>0</v>
      </c>
      <c r="I1574" s="1" t="s">
        <v>107</v>
      </c>
      <c r="J1574" s="1" t="s">
        <v>107</v>
      </c>
      <c r="K1574" s="1" t="s">
        <v>107</v>
      </c>
      <c r="L1574" s="1" t="s">
        <v>107</v>
      </c>
      <c r="Q1574" s="12" t="s">
        <v>58</v>
      </c>
    </row>
    <row r="1575" spans="1:17" x14ac:dyDescent="0.25">
      <c r="A1575" s="31" t="s">
        <v>48</v>
      </c>
      <c r="C1575" s="5">
        <v>41541</v>
      </c>
      <c r="D1575" s="25"/>
      <c r="E1575" s="6" t="s">
        <v>39</v>
      </c>
      <c r="F1575" s="28" t="s">
        <v>40</v>
      </c>
      <c r="G1575" s="28" t="s">
        <v>24</v>
      </c>
      <c r="H1575" s="1">
        <v>0</v>
      </c>
      <c r="I1575" s="1" t="s">
        <v>107</v>
      </c>
      <c r="J1575" s="1" t="s">
        <v>107</v>
      </c>
      <c r="K1575" s="1" t="s">
        <v>107</v>
      </c>
      <c r="L1575" s="1" t="s">
        <v>107</v>
      </c>
      <c r="Q1575" s="12" t="s">
        <v>58</v>
      </c>
    </row>
    <row r="1576" spans="1:17" x14ac:dyDescent="0.25">
      <c r="A1576" s="31" t="s">
        <v>48</v>
      </c>
      <c r="C1576" s="5">
        <v>41541</v>
      </c>
      <c r="D1576" s="25"/>
      <c r="E1576" s="6" t="s">
        <v>41</v>
      </c>
      <c r="F1576" s="28" t="s">
        <v>16</v>
      </c>
      <c r="G1576" s="28" t="s">
        <v>24</v>
      </c>
      <c r="H1576" s="1">
        <v>13.2</v>
      </c>
      <c r="I1576" s="1">
        <v>2.1</v>
      </c>
      <c r="J1576" s="1">
        <v>0.01</v>
      </c>
      <c r="K1576" s="1">
        <v>3.62</v>
      </c>
      <c r="L1576" s="1">
        <v>0.06</v>
      </c>
    </row>
    <row r="1577" spans="1:17" x14ac:dyDescent="0.25">
      <c r="A1577" s="31" t="s">
        <v>48</v>
      </c>
      <c r="C1577" s="5">
        <v>41541</v>
      </c>
      <c r="D1577" s="25"/>
      <c r="E1577" s="6" t="s">
        <v>42</v>
      </c>
      <c r="F1577" s="28" t="s">
        <v>16</v>
      </c>
      <c r="G1577" s="28" t="s">
        <v>24</v>
      </c>
      <c r="H1577" s="1">
        <v>0</v>
      </c>
      <c r="I1577" s="1" t="s">
        <v>107</v>
      </c>
      <c r="J1577" s="1" t="s">
        <v>107</v>
      </c>
      <c r="K1577" s="1" t="s">
        <v>107</v>
      </c>
      <c r="L1577" s="1" t="s">
        <v>107</v>
      </c>
      <c r="Q1577" s="12" t="s">
        <v>58</v>
      </c>
    </row>
    <row r="1578" spans="1:17" x14ac:dyDescent="0.25">
      <c r="A1578" s="31" t="s">
        <v>48</v>
      </c>
      <c r="C1578" s="5">
        <v>41541</v>
      </c>
      <c r="D1578" s="25"/>
      <c r="E1578" s="6" t="s">
        <v>43</v>
      </c>
      <c r="F1578" s="28" t="s">
        <v>16</v>
      </c>
      <c r="G1578" s="28" t="s">
        <v>24</v>
      </c>
      <c r="H1578" s="1">
        <v>0</v>
      </c>
      <c r="I1578" s="1" t="s">
        <v>107</v>
      </c>
      <c r="J1578" s="1" t="s">
        <v>107</v>
      </c>
      <c r="K1578" s="1" t="s">
        <v>107</v>
      </c>
      <c r="L1578" s="1" t="s">
        <v>107</v>
      </c>
      <c r="Q1578" s="12" t="s">
        <v>58</v>
      </c>
    </row>
    <row r="1579" spans="1:17" x14ac:dyDescent="0.25">
      <c r="A1579" s="31" t="s">
        <v>48</v>
      </c>
      <c r="C1579" s="5">
        <v>41542</v>
      </c>
      <c r="D1579" s="25"/>
      <c r="E1579" s="6" t="s">
        <v>35</v>
      </c>
      <c r="F1579" s="28" t="s">
        <v>20</v>
      </c>
      <c r="G1579" s="28" t="s">
        <v>24</v>
      </c>
      <c r="H1579" s="1">
        <v>0</v>
      </c>
      <c r="I1579" s="1" t="s">
        <v>107</v>
      </c>
      <c r="J1579" s="1" t="s">
        <v>107</v>
      </c>
      <c r="K1579" s="1" t="s">
        <v>107</v>
      </c>
      <c r="L1579" s="1" t="s">
        <v>107</v>
      </c>
      <c r="Q1579" s="12" t="s">
        <v>59</v>
      </c>
    </row>
    <row r="1580" spans="1:17" x14ac:dyDescent="0.25">
      <c r="A1580" s="31" t="s">
        <v>49</v>
      </c>
      <c r="C1580" s="5">
        <v>41549</v>
      </c>
      <c r="D1580" s="25"/>
      <c r="E1580" s="6">
        <v>1</v>
      </c>
      <c r="F1580" s="28" t="s">
        <v>13</v>
      </c>
      <c r="G1580" s="28" t="s">
        <v>14</v>
      </c>
      <c r="H1580" s="1">
        <v>4</v>
      </c>
      <c r="I1580" s="1">
        <v>2.7</v>
      </c>
      <c r="J1580" s="1">
        <v>0.01</v>
      </c>
      <c r="K1580" s="1">
        <v>1.7</v>
      </c>
      <c r="L1580" s="1">
        <v>0.01</v>
      </c>
    </row>
    <row r="1581" spans="1:17" x14ac:dyDescent="0.25">
      <c r="A1581" s="31" t="s">
        <v>49</v>
      </c>
      <c r="C1581" s="5">
        <v>41549</v>
      </c>
      <c r="D1581" s="25"/>
      <c r="E1581" s="6">
        <v>2</v>
      </c>
      <c r="F1581" s="28" t="s">
        <v>13</v>
      </c>
      <c r="G1581" s="28" t="s">
        <v>14</v>
      </c>
      <c r="H1581" s="1">
        <v>0.2</v>
      </c>
      <c r="I1581" s="1">
        <v>2</v>
      </c>
      <c r="J1581" s="1">
        <v>0.01</v>
      </c>
      <c r="K1581" s="1">
        <v>1.26</v>
      </c>
      <c r="L1581" s="1">
        <v>0.01</v>
      </c>
    </row>
    <row r="1582" spans="1:17" x14ac:dyDescent="0.25">
      <c r="A1582" s="31" t="s">
        <v>49</v>
      </c>
      <c r="C1582" s="5">
        <v>41549</v>
      </c>
      <c r="D1582" s="25"/>
      <c r="E1582" s="6">
        <v>3</v>
      </c>
      <c r="F1582" s="28" t="s">
        <v>13</v>
      </c>
      <c r="G1582" s="28" t="s">
        <v>14</v>
      </c>
      <c r="H1582" s="1">
        <v>0.3</v>
      </c>
      <c r="I1582" s="1">
        <v>3.3</v>
      </c>
      <c r="J1582" s="1">
        <v>0.01</v>
      </c>
      <c r="K1582" s="1">
        <v>3.85</v>
      </c>
      <c r="L1582" s="1">
        <v>0.01</v>
      </c>
    </row>
    <row r="1583" spans="1:17" x14ac:dyDescent="0.25">
      <c r="A1583" s="31" t="s">
        <v>49</v>
      </c>
      <c r="C1583" s="5">
        <v>41549</v>
      </c>
      <c r="D1583" s="25"/>
      <c r="E1583" s="6">
        <v>4</v>
      </c>
      <c r="F1583" s="28" t="s">
        <v>15</v>
      </c>
      <c r="G1583" s="28" t="s">
        <v>14</v>
      </c>
      <c r="H1583" s="1">
        <v>0.7</v>
      </c>
      <c r="I1583" s="1">
        <v>4.4000000000000004</v>
      </c>
      <c r="J1583" s="1">
        <v>0.01</v>
      </c>
      <c r="K1583" s="1">
        <v>6.15</v>
      </c>
      <c r="L1583" s="1">
        <v>0.01</v>
      </c>
    </row>
    <row r="1584" spans="1:17" x14ac:dyDescent="0.25">
      <c r="A1584" s="31" t="s">
        <v>49</v>
      </c>
      <c r="C1584" s="5">
        <v>41549</v>
      </c>
      <c r="D1584" s="25"/>
      <c r="E1584" s="6">
        <v>5</v>
      </c>
      <c r="F1584" s="28" t="s">
        <v>15</v>
      </c>
      <c r="G1584" s="28" t="s">
        <v>14</v>
      </c>
      <c r="H1584" s="1">
        <v>0.3</v>
      </c>
      <c r="I1584" s="1">
        <v>4.7</v>
      </c>
      <c r="J1584" s="1">
        <v>0.01</v>
      </c>
      <c r="K1584" s="1">
        <v>10.6</v>
      </c>
      <c r="L1584" s="1">
        <v>0.01</v>
      </c>
    </row>
    <row r="1585" spans="1:17" x14ac:dyDescent="0.25">
      <c r="A1585" s="31" t="s">
        <v>49</v>
      </c>
      <c r="C1585" s="5">
        <v>41549</v>
      </c>
      <c r="D1585" s="25"/>
      <c r="E1585" s="6">
        <v>6</v>
      </c>
      <c r="F1585" s="28" t="s">
        <v>17</v>
      </c>
      <c r="G1585" s="28" t="s">
        <v>14</v>
      </c>
      <c r="H1585" s="1">
        <v>0.6</v>
      </c>
      <c r="I1585" s="1">
        <v>3</v>
      </c>
      <c r="J1585" s="1">
        <v>0.01</v>
      </c>
      <c r="K1585" s="1">
        <v>14.7</v>
      </c>
      <c r="L1585" s="1">
        <v>0.01</v>
      </c>
    </row>
    <row r="1586" spans="1:17" x14ac:dyDescent="0.25">
      <c r="A1586" s="31" t="s">
        <v>49</v>
      </c>
      <c r="C1586" s="5">
        <v>41549</v>
      </c>
      <c r="D1586" s="25"/>
      <c r="E1586" s="6">
        <v>7</v>
      </c>
      <c r="F1586" s="28" t="s">
        <v>17</v>
      </c>
      <c r="G1586" s="28" t="s">
        <v>14</v>
      </c>
      <c r="H1586" s="1">
        <v>0.7</v>
      </c>
      <c r="I1586" s="1">
        <v>1.9</v>
      </c>
      <c r="J1586" s="1">
        <v>0.01</v>
      </c>
      <c r="K1586" s="1">
        <v>8.9600000000000009</v>
      </c>
      <c r="L1586" s="1">
        <v>0.08</v>
      </c>
    </row>
    <row r="1587" spans="1:17" x14ac:dyDescent="0.25">
      <c r="A1587" s="31" t="s">
        <v>49</v>
      </c>
      <c r="C1587" s="5">
        <v>41549</v>
      </c>
      <c r="D1587" s="25"/>
      <c r="E1587" s="6">
        <v>8</v>
      </c>
      <c r="F1587" s="28" t="s">
        <v>17</v>
      </c>
      <c r="G1587" s="28" t="s">
        <v>14</v>
      </c>
      <c r="H1587" s="1">
        <v>0.7</v>
      </c>
      <c r="I1587" s="1">
        <v>1.9</v>
      </c>
      <c r="J1587" s="1">
        <v>0.01</v>
      </c>
      <c r="K1587" s="1">
        <v>10</v>
      </c>
      <c r="L1587" s="1">
        <v>0.01</v>
      </c>
    </row>
    <row r="1588" spans="1:17" x14ac:dyDescent="0.25">
      <c r="A1588" s="31" t="s">
        <v>49</v>
      </c>
      <c r="C1588" s="5">
        <v>41549</v>
      </c>
      <c r="D1588" s="25"/>
      <c r="E1588" s="6">
        <v>9</v>
      </c>
      <c r="F1588" s="28" t="s">
        <v>18</v>
      </c>
      <c r="G1588" s="28" t="s">
        <v>14</v>
      </c>
      <c r="H1588" s="1">
        <v>0</v>
      </c>
      <c r="I1588" s="1" t="s">
        <v>107</v>
      </c>
      <c r="J1588" s="1" t="s">
        <v>107</v>
      </c>
      <c r="K1588" s="1" t="s">
        <v>107</v>
      </c>
      <c r="L1588" s="1" t="s">
        <v>107</v>
      </c>
      <c r="Q1588" s="12" t="s">
        <v>58</v>
      </c>
    </row>
    <row r="1589" spans="1:17" x14ac:dyDescent="0.25">
      <c r="A1589" s="31" t="s">
        <v>49</v>
      </c>
      <c r="C1589" s="5">
        <v>41549</v>
      </c>
      <c r="D1589" s="25"/>
      <c r="E1589" s="6">
        <v>10</v>
      </c>
      <c r="F1589" s="28" t="s">
        <v>18</v>
      </c>
      <c r="G1589" s="28" t="s">
        <v>14</v>
      </c>
      <c r="H1589" s="1">
        <v>0.9</v>
      </c>
      <c r="I1589" s="1">
        <v>3.4</v>
      </c>
      <c r="J1589" s="1">
        <v>0.01</v>
      </c>
      <c r="K1589" s="1">
        <v>2.21</v>
      </c>
      <c r="L1589" s="1">
        <v>0.01</v>
      </c>
    </row>
    <row r="1590" spans="1:17" x14ac:dyDescent="0.25">
      <c r="A1590" s="31" t="s">
        <v>49</v>
      </c>
      <c r="C1590" s="5">
        <v>41549</v>
      </c>
      <c r="D1590" s="25"/>
      <c r="E1590" s="6">
        <v>11</v>
      </c>
      <c r="F1590" s="28" t="s">
        <v>18</v>
      </c>
      <c r="G1590" s="28" t="s">
        <v>14</v>
      </c>
      <c r="H1590" s="1">
        <v>0.2</v>
      </c>
      <c r="I1590" s="1">
        <v>2.2000000000000002</v>
      </c>
      <c r="J1590" s="1">
        <v>0.01</v>
      </c>
      <c r="K1590" s="1">
        <v>9.1999999999999993</v>
      </c>
      <c r="L1590" s="1">
        <v>0.01</v>
      </c>
    </row>
    <row r="1591" spans="1:17" x14ac:dyDescent="0.25">
      <c r="A1591" s="31" t="s">
        <v>49</v>
      </c>
      <c r="C1591" s="5">
        <v>41549</v>
      </c>
      <c r="D1591" s="25"/>
      <c r="E1591" s="6">
        <v>12</v>
      </c>
      <c r="F1591" s="28" t="s">
        <v>19</v>
      </c>
      <c r="G1591" s="28" t="s">
        <v>14</v>
      </c>
      <c r="H1591" s="1">
        <v>0</v>
      </c>
      <c r="I1591" s="1" t="s">
        <v>107</v>
      </c>
      <c r="J1591" s="1" t="s">
        <v>107</v>
      </c>
      <c r="K1591" s="1" t="s">
        <v>107</v>
      </c>
      <c r="L1591" s="1" t="s">
        <v>107</v>
      </c>
      <c r="Q1591" s="12" t="s">
        <v>58</v>
      </c>
    </row>
    <row r="1592" spans="1:17" x14ac:dyDescent="0.25">
      <c r="A1592" s="31" t="s">
        <v>49</v>
      </c>
      <c r="C1592" s="5">
        <v>41549</v>
      </c>
      <c r="D1592" s="25"/>
      <c r="E1592" s="6">
        <v>13</v>
      </c>
      <c r="F1592" s="28" t="s">
        <v>19</v>
      </c>
      <c r="G1592" s="28" t="s">
        <v>14</v>
      </c>
      <c r="H1592" s="1">
        <v>0.8</v>
      </c>
      <c r="I1592" s="1">
        <v>0.9</v>
      </c>
      <c r="J1592" s="1">
        <v>0.01</v>
      </c>
      <c r="K1592" s="1">
        <v>0.89</v>
      </c>
      <c r="L1592" s="1">
        <v>0.01</v>
      </c>
    </row>
    <row r="1593" spans="1:17" x14ac:dyDescent="0.25">
      <c r="A1593" s="31" t="s">
        <v>49</v>
      </c>
      <c r="C1593" s="5">
        <v>41549</v>
      </c>
      <c r="D1593" s="25"/>
      <c r="E1593" s="6">
        <v>14</v>
      </c>
      <c r="F1593" s="28" t="s">
        <v>19</v>
      </c>
      <c r="G1593" s="28" t="s">
        <v>14</v>
      </c>
      <c r="H1593" s="1">
        <v>1.2</v>
      </c>
      <c r="I1593" s="1">
        <v>0.8</v>
      </c>
      <c r="J1593" s="1">
        <v>0.01</v>
      </c>
      <c r="K1593" s="1">
        <v>0.12</v>
      </c>
      <c r="L1593" s="1">
        <v>0.01</v>
      </c>
    </row>
    <row r="1594" spans="1:17" x14ac:dyDescent="0.25">
      <c r="A1594" s="31" t="s">
        <v>49</v>
      </c>
      <c r="C1594" s="5">
        <v>41549</v>
      </c>
      <c r="D1594" s="25"/>
      <c r="E1594" s="6">
        <v>15</v>
      </c>
      <c r="F1594" s="28" t="s">
        <v>20</v>
      </c>
      <c r="G1594" s="28" t="s">
        <v>14</v>
      </c>
      <c r="H1594" s="1">
        <v>0</v>
      </c>
      <c r="I1594" s="1" t="s">
        <v>107</v>
      </c>
      <c r="J1594" s="1" t="s">
        <v>107</v>
      </c>
      <c r="K1594" s="1" t="s">
        <v>107</v>
      </c>
      <c r="L1594" s="1" t="s">
        <v>107</v>
      </c>
      <c r="Q1594" s="12" t="s">
        <v>58</v>
      </c>
    </row>
    <row r="1595" spans="1:17" x14ac:dyDescent="0.25">
      <c r="A1595" s="31" t="s">
        <v>49</v>
      </c>
      <c r="C1595" s="5">
        <v>41549</v>
      </c>
      <c r="D1595" s="25"/>
      <c r="E1595" s="6">
        <v>16</v>
      </c>
      <c r="F1595" s="28" t="s">
        <v>20</v>
      </c>
      <c r="G1595" s="28" t="s">
        <v>14</v>
      </c>
      <c r="H1595" s="1">
        <v>0.7</v>
      </c>
      <c r="I1595" s="1">
        <v>2.5</v>
      </c>
      <c r="J1595" s="1">
        <v>0.01</v>
      </c>
      <c r="K1595" s="1">
        <v>12.7</v>
      </c>
      <c r="L1595" s="1">
        <v>0.01</v>
      </c>
    </row>
    <row r="1596" spans="1:17" x14ac:dyDescent="0.25">
      <c r="A1596" s="31" t="s">
        <v>49</v>
      </c>
      <c r="C1596" s="5">
        <v>41549</v>
      </c>
      <c r="D1596" s="25"/>
      <c r="E1596" s="6">
        <v>17</v>
      </c>
      <c r="F1596" s="28" t="s">
        <v>20</v>
      </c>
      <c r="G1596" s="28" t="s">
        <v>14</v>
      </c>
      <c r="H1596" s="1">
        <v>0.3</v>
      </c>
      <c r="I1596" s="1">
        <v>3</v>
      </c>
      <c r="J1596" s="1">
        <v>0.01</v>
      </c>
      <c r="K1596" s="1">
        <v>7.63</v>
      </c>
      <c r="L1596" s="1">
        <v>0.01</v>
      </c>
    </row>
    <row r="1597" spans="1:17" x14ac:dyDescent="0.25">
      <c r="A1597" s="31" t="s">
        <v>49</v>
      </c>
      <c r="C1597" s="5">
        <v>41549</v>
      </c>
      <c r="D1597" s="25"/>
      <c r="E1597" s="6">
        <v>18</v>
      </c>
      <c r="F1597" s="28" t="s">
        <v>20</v>
      </c>
      <c r="G1597" s="28" t="s">
        <v>14</v>
      </c>
      <c r="H1597" s="1">
        <v>0.2</v>
      </c>
      <c r="I1597" s="1">
        <v>1.9</v>
      </c>
      <c r="J1597" s="1">
        <v>0.01</v>
      </c>
      <c r="K1597" s="1">
        <v>7.49</v>
      </c>
      <c r="L1597" s="1">
        <v>0.01</v>
      </c>
    </row>
    <row r="1598" spans="1:17" x14ac:dyDescent="0.25">
      <c r="A1598" s="31" t="s">
        <v>49</v>
      </c>
      <c r="C1598" s="5">
        <v>41549</v>
      </c>
      <c r="D1598" s="25"/>
      <c r="E1598" s="6">
        <v>19</v>
      </c>
      <c r="F1598" s="28" t="s">
        <v>20</v>
      </c>
      <c r="G1598" s="28" t="s">
        <v>14</v>
      </c>
      <c r="H1598" s="1">
        <v>0.2</v>
      </c>
      <c r="I1598" s="1">
        <v>3</v>
      </c>
      <c r="J1598" s="1">
        <v>0.01</v>
      </c>
      <c r="K1598" s="1">
        <v>6.59</v>
      </c>
      <c r="L1598" s="1">
        <v>0.01</v>
      </c>
    </row>
    <row r="1599" spans="1:17" x14ac:dyDescent="0.25">
      <c r="A1599" s="31" t="s">
        <v>49</v>
      </c>
      <c r="C1599" s="5">
        <v>41549</v>
      </c>
      <c r="D1599" s="25"/>
      <c r="E1599" s="6">
        <v>20</v>
      </c>
      <c r="F1599" s="28" t="s">
        <v>20</v>
      </c>
      <c r="G1599" s="28" t="s">
        <v>14</v>
      </c>
      <c r="H1599" s="1">
        <v>0</v>
      </c>
      <c r="I1599" s="1" t="s">
        <v>107</v>
      </c>
      <c r="J1599" s="1" t="s">
        <v>107</v>
      </c>
      <c r="K1599" s="1" t="s">
        <v>107</v>
      </c>
      <c r="L1599" s="1" t="s">
        <v>107</v>
      </c>
      <c r="Q1599" s="12" t="s">
        <v>59</v>
      </c>
    </row>
    <row r="1600" spans="1:17" x14ac:dyDescent="0.25">
      <c r="A1600" s="31" t="s">
        <v>49</v>
      </c>
      <c r="C1600" s="5">
        <v>41556</v>
      </c>
      <c r="D1600" s="25"/>
      <c r="E1600" s="6" t="s">
        <v>21</v>
      </c>
      <c r="F1600" s="28" t="s">
        <v>17</v>
      </c>
      <c r="G1600" s="28" t="s">
        <v>24</v>
      </c>
      <c r="H1600" s="1">
        <v>0</v>
      </c>
      <c r="I1600" s="1" t="s">
        <v>107</v>
      </c>
      <c r="J1600" s="1" t="s">
        <v>107</v>
      </c>
      <c r="K1600" s="1" t="s">
        <v>107</v>
      </c>
      <c r="L1600" s="1" t="s">
        <v>107</v>
      </c>
      <c r="Q1600" s="12" t="s">
        <v>58</v>
      </c>
    </row>
    <row r="1601" spans="1:17" x14ac:dyDescent="0.25">
      <c r="A1601" s="31" t="s">
        <v>49</v>
      </c>
      <c r="C1601" s="5">
        <v>41556</v>
      </c>
      <c r="D1601" s="25"/>
      <c r="E1601" s="6" t="s">
        <v>22</v>
      </c>
      <c r="F1601" s="28" t="s">
        <v>17</v>
      </c>
      <c r="G1601" s="28" t="s">
        <v>24</v>
      </c>
      <c r="H1601" s="1">
        <v>0.3</v>
      </c>
      <c r="I1601" s="1">
        <v>10.1</v>
      </c>
      <c r="J1601" s="1">
        <v>0.06</v>
      </c>
      <c r="K1601" s="1">
        <v>13.1</v>
      </c>
      <c r="L1601" s="1">
        <v>0.14000000000000001</v>
      </c>
    </row>
    <row r="1602" spans="1:17" x14ac:dyDescent="0.25">
      <c r="A1602" s="31" t="s">
        <v>49</v>
      </c>
      <c r="C1602" s="5">
        <v>41556</v>
      </c>
      <c r="D1602" s="25"/>
      <c r="E1602" s="6" t="s">
        <v>23</v>
      </c>
      <c r="F1602" s="28" t="s">
        <v>17</v>
      </c>
      <c r="G1602" s="28" t="s">
        <v>24</v>
      </c>
      <c r="H1602" s="1">
        <v>0.13</v>
      </c>
      <c r="I1602" s="1">
        <v>9.4</v>
      </c>
      <c r="J1602" s="1">
        <v>0.09</v>
      </c>
      <c r="K1602" s="1">
        <v>5.97</v>
      </c>
      <c r="L1602" s="1">
        <v>0.61</v>
      </c>
    </row>
    <row r="1603" spans="1:17" x14ac:dyDescent="0.25">
      <c r="A1603" s="31" t="s">
        <v>49</v>
      </c>
      <c r="C1603" s="5">
        <v>41556</v>
      </c>
      <c r="D1603" s="25"/>
      <c r="E1603" s="6" t="s">
        <v>25</v>
      </c>
      <c r="F1603" s="28" t="s">
        <v>25</v>
      </c>
      <c r="G1603" s="28" t="s">
        <v>24</v>
      </c>
      <c r="H1603" s="1">
        <v>13</v>
      </c>
      <c r="I1603" s="1">
        <v>4.3</v>
      </c>
      <c r="J1603" s="1">
        <v>0.01</v>
      </c>
      <c r="K1603" s="1">
        <v>5.65</v>
      </c>
      <c r="L1603" s="1">
        <v>0.13</v>
      </c>
    </row>
    <row r="1604" spans="1:17" x14ac:dyDescent="0.25">
      <c r="A1604" s="31" t="s">
        <v>49</v>
      </c>
      <c r="C1604" s="5">
        <v>41556</v>
      </c>
      <c r="D1604" s="25"/>
      <c r="E1604" s="6" t="s">
        <v>26</v>
      </c>
      <c r="F1604" s="28" t="s">
        <v>25</v>
      </c>
      <c r="G1604" s="28" t="s">
        <v>24</v>
      </c>
      <c r="H1604" s="1">
        <v>13</v>
      </c>
      <c r="I1604" s="1">
        <v>3</v>
      </c>
      <c r="J1604" s="1">
        <v>0.01</v>
      </c>
      <c r="K1604" s="1">
        <v>2.52</v>
      </c>
      <c r="L1604" s="1">
        <v>7.0000000000000007E-2</v>
      </c>
    </row>
    <row r="1605" spans="1:17" x14ac:dyDescent="0.25">
      <c r="A1605" s="31" t="s">
        <v>49</v>
      </c>
      <c r="C1605" s="5">
        <v>41556</v>
      </c>
      <c r="D1605" s="25"/>
      <c r="E1605" s="6" t="s">
        <v>27</v>
      </c>
      <c r="F1605" s="28" t="s">
        <v>25</v>
      </c>
      <c r="G1605" s="28" t="s">
        <v>24</v>
      </c>
      <c r="H1605" s="1">
        <v>13</v>
      </c>
      <c r="I1605" s="1">
        <v>3.7</v>
      </c>
      <c r="J1605" s="1">
        <v>0.01</v>
      </c>
      <c r="K1605" s="1">
        <v>5.79</v>
      </c>
      <c r="L1605" s="1">
        <v>0.01</v>
      </c>
    </row>
    <row r="1606" spans="1:17" x14ac:dyDescent="0.25">
      <c r="A1606" s="31" t="s">
        <v>49</v>
      </c>
      <c r="C1606" s="5">
        <v>41556</v>
      </c>
      <c r="D1606" s="25"/>
      <c r="E1606" s="6" t="s">
        <v>28</v>
      </c>
      <c r="F1606" s="28" t="s">
        <v>29</v>
      </c>
      <c r="G1606" s="28" t="s">
        <v>24</v>
      </c>
      <c r="H1606" s="1">
        <v>0</v>
      </c>
      <c r="I1606" s="1" t="s">
        <v>107</v>
      </c>
      <c r="J1606" s="1" t="s">
        <v>107</v>
      </c>
      <c r="K1606" s="1" t="s">
        <v>107</v>
      </c>
      <c r="L1606" s="1" t="s">
        <v>107</v>
      </c>
      <c r="Q1606" s="12" t="s">
        <v>58</v>
      </c>
    </row>
    <row r="1607" spans="1:17" x14ac:dyDescent="0.25">
      <c r="A1607" s="31" t="s">
        <v>49</v>
      </c>
      <c r="C1607" s="5">
        <v>41556</v>
      </c>
      <c r="D1607" s="25"/>
      <c r="E1607" s="6" t="s">
        <v>29</v>
      </c>
      <c r="F1607" s="28" t="s">
        <v>29</v>
      </c>
      <c r="G1607" s="28" t="s">
        <v>24</v>
      </c>
      <c r="H1607" s="1">
        <v>0</v>
      </c>
      <c r="I1607" s="1" t="s">
        <v>107</v>
      </c>
      <c r="J1607" s="1" t="s">
        <v>107</v>
      </c>
      <c r="K1607" s="1" t="s">
        <v>107</v>
      </c>
      <c r="L1607" s="1" t="s">
        <v>107</v>
      </c>
      <c r="Q1607" s="12" t="s">
        <v>58</v>
      </c>
    </row>
    <row r="1608" spans="1:17" x14ac:dyDescent="0.25">
      <c r="A1608" s="31" t="s">
        <v>49</v>
      </c>
      <c r="C1608" s="5">
        <v>41556</v>
      </c>
      <c r="D1608" s="25"/>
      <c r="E1608" s="6" t="s">
        <v>30</v>
      </c>
      <c r="F1608" s="28" t="s">
        <v>29</v>
      </c>
      <c r="G1608" s="28" t="s">
        <v>24</v>
      </c>
      <c r="H1608" s="1">
        <v>0</v>
      </c>
      <c r="I1608" s="1" t="s">
        <v>107</v>
      </c>
      <c r="J1608" s="1" t="s">
        <v>107</v>
      </c>
      <c r="K1608" s="1" t="s">
        <v>107</v>
      </c>
      <c r="L1608" s="1" t="s">
        <v>107</v>
      </c>
      <c r="Q1608" s="12" t="s">
        <v>58</v>
      </c>
    </row>
    <row r="1609" spans="1:17" x14ac:dyDescent="0.25">
      <c r="A1609" s="31" t="s">
        <v>49</v>
      </c>
      <c r="C1609" s="5">
        <v>41556</v>
      </c>
      <c r="D1609" s="25"/>
      <c r="E1609" s="6" t="s">
        <v>31</v>
      </c>
      <c r="F1609" s="28" t="s">
        <v>19</v>
      </c>
      <c r="G1609" s="28" t="s">
        <v>24</v>
      </c>
      <c r="H1609" s="1">
        <v>0</v>
      </c>
      <c r="I1609" s="1" t="s">
        <v>107</v>
      </c>
      <c r="J1609" s="1" t="s">
        <v>107</v>
      </c>
      <c r="K1609" s="1" t="s">
        <v>107</v>
      </c>
      <c r="L1609" s="1" t="s">
        <v>107</v>
      </c>
      <c r="Q1609" s="12" t="s">
        <v>58</v>
      </c>
    </row>
    <row r="1610" spans="1:17" x14ac:dyDescent="0.25">
      <c r="A1610" s="31" t="s">
        <v>49</v>
      </c>
      <c r="C1610" s="5">
        <v>41556</v>
      </c>
      <c r="D1610" s="25"/>
      <c r="E1610" s="6" t="s">
        <v>32</v>
      </c>
      <c r="F1610" s="28" t="s">
        <v>19</v>
      </c>
      <c r="G1610" s="28" t="s">
        <v>24</v>
      </c>
      <c r="H1610" s="1">
        <v>0</v>
      </c>
      <c r="I1610" s="1" t="s">
        <v>107</v>
      </c>
      <c r="J1610" s="1" t="s">
        <v>107</v>
      </c>
      <c r="K1610" s="1" t="s">
        <v>107</v>
      </c>
      <c r="L1610" s="1" t="s">
        <v>107</v>
      </c>
      <c r="Q1610" s="12" t="s">
        <v>58</v>
      </c>
    </row>
    <row r="1611" spans="1:17" x14ac:dyDescent="0.25">
      <c r="A1611" s="31" t="s">
        <v>49</v>
      </c>
      <c r="C1611" s="5">
        <v>41556</v>
      </c>
      <c r="D1611" s="25"/>
      <c r="E1611" s="6" t="s">
        <v>33</v>
      </c>
      <c r="F1611" s="28" t="s">
        <v>19</v>
      </c>
      <c r="G1611" s="28" t="s">
        <v>24</v>
      </c>
      <c r="H1611" s="1">
        <v>0</v>
      </c>
      <c r="I1611" s="1" t="s">
        <v>107</v>
      </c>
      <c r="J1611" s="1" t="s">
        <v>107</v>
      </c>
      <c r="K1611" s="1" t="s">
        <v>107</v>
      </c>
      <c r="L1611" s="1" t="s">
        <v>107</v>
      </c>
      <c r="Q1611" s="12" t="s">
        <v>58</v>
      </c>
    </row>
    <row r="1612" spans="1:17" x14ac:dyDescent="0.25">
      <c r="A1612" s="31" t="s">
        <v>49</v>
      </c>
      <c r="C1612" s="5">
        <v>41556</v>
      </c>
      <c r="D1612" s="25"/>
      <c r="E1612" s="6" t="s">
        <v>34</v>
      </c>
      <c r="F1612" s="28" t="s">
        <v>20</v>
      </c>
      <c r="G1612" s="28" t="s">
        <v>24</v>
      </c>
      <c r="H1612" s="1">
        <v>3.3</v>
      </c>
      <c r="I1612" s="1">
        <v>10.199999999999999</v>
      </c>
      <c r="J1612" s="1">
        <v>0.24</v>
      </c>
      <c r="K1612" s="1">
        <v>2.31</v>
      </c>
      <c r="L1612" s="1">
        <v>0.99</v>
      </c>
    </row>
    <row r="1613" spans="1:17" x14ac:dyDescent="0.25">
      <c r="A1613" s="31" t="s">
        <v>49</v>
      </c>
      <c r="C1613" s="5">
        <v>41556</v>
      </c>
      <c r="D1613" s="25"/>
      <c r="E1613" s="6" t="s">
        <v>35</v>
      </c>
      <c r="F1613" s="28" t="s">
        <v>20</v>
      </c>
      <c r="G1613" s="28" t="s">
        <v>24</v>
      </c>
      <c r="H1613" s="1">
        <v>0</v>
      </c>
      <c r="I1613" s="1" t="s">
        <v>107</v>
      </c>
      <c r="J1613" s="1" t="s">
        <v>107</v>
      </c>
      <c r="K1613" s="1" t="s">
        <v>107</v>
      </c>
      <c r="L1613" s="1" t="s">
        <v>107</v>
      </c>
      <c r="Q1613" s="12" t="s">
        <v>59</v>
      </c>
    </row>
    <row r="1614" spans="1:17" x14ac:dyDescent="0.25">
      <c r="A1614" s="31" t="s">
        <v>49</v>
      </c>
      <c r="C1614" s="5">
        <v>41556</v>
      </c>
      <c r="D1614" s="25"/>
      <c r="E1614" s="6" t="s">
        <v>36</v>
      </c>
      <c r="F1614" s="28" t="s">
        <v>20</v>
      </c>
      <c r="G1614" s="28" t="s">
        <v>24</v>
      </c>
      <c r="H1614" s="1">
        <v>5.8</v>
      </c>
      <c r="I1614" s="1">
        <v>4.9000000000000004</v>
      </c>
      <c r="J1614" s="1">
        <v>0.09</v>
      </c>
      <c r="K1614" s="1">
        <v>8.9700000000000006</v>
      </c>
      <c r="L1614" s="1">
        <v>0.3</v>
      </c>
    </row>
    <row r="1615" spans="1:17" x14ac:dyDescent="0.25">
      <c r="A1615" s="31" t="s">
        <v>49</v>
      </c>
      <c r="C1615" s="5">
        <v>41556</v>
      </c>
      <c r="D1615" s="25"/>
      <c r="E1615" s="6" t="s">
        <v>37</v>
      </c>
      <c r="F1615" s="28" t="s">
        <v>40</v>
      </c>
      <c r="G1615" s="28" t="s">
        <v>24</v>
      </c>
      <c r="H1615" s="1">
        <v>0</v>
      </c>
      <c r="I1615" s="1" t="s">
        <v>107</v>
      </c>
      <c r="J1615" s="1" t="s">
        <v>107</v>
      </c>
      <c r="K1615" s="1" t="s">
        <v>107</v>
      </c>
      <c r="L1615" s="1" t="s">
        <v>107</v>
      </c>
      <c r="Q1615" s="12" t="s">
        <v>58</v>
      </c>
    </row>
    <row r="1616" spans="1:17" x14ac:dyDescent="0.25">
      <c r="A1616" s="31" t="s">
        <v>49</v>
      </c>
      <c r="C1616" s="5">
        <v>41556</v>
      </c>
      <c r="D1616" s="25"/>
      <c r="E1616" s="6" t="s">
        <v>38</v>
      </c>
      <c r="F1616" s="28" t="s">
        <v>40</v>
      </c>
      <c r="G1616" s="28" t="s">
        <v>24</v>
      </c>
      <c r="H1616" s="1">
        <v>2.4</v>
      </c>
      <c r="I1616" s="1">
        <v>7</v>
      </c>
      <c r="J1616" s="1">
        <v>0.21</v>
      </c>
      <c r="K1616" s="1">
        <v>1.87</v>
      </c>
      <c r="L1616" s="1">
        <v>0.93</v>
      </c>
    </row>
    <row r="1617" spans="1:17" x14ac:dyDescent="0.25">
      <c r="A1617" s="31" t="s">
        <v>49</v>
      </c>
      <c r="C1617" s="5">
        <v>41556</v>
      </c>
      <c r="D1617" s="25"/>
      <c r="E1617" s="6" t="s">
        <v>39</v>
      </c>
      <c r="F1617" s="28" t="s">
        <v>40</v>
      </c>
      <c r="G1617" s="28" t="s">
        <v>24</v>
      </c>
      <c r="H1617" s="1">
        <v>3.5</v>
      </c>
      <c r="I1617" s="1">
        <v>4.9000000000000004</v>
      </c>
      <c r="J1617" s="1">
        <v>0.03</v>
      </c>
      <c r="K1617" s="1">
        <v>0.2</v>
      </c>
      <c r="L1617" s="1">
        <v>0.41</v>
      </c>
    </row>
    <row r="1618" spans="1:17" x14ac:dyDescent="0.25">
      <c r="A1618" s="31" t="s">
        <v>49</v>
      </c>
      <c r="C1618" s="5">
        <v>41556</v>
      </c>
      <c r="D1618" s="25"/>
      <c r="E1618" s="6" t="s">
        <v>41</v>
      </c>
      <c r="F1618" s="28" t="s">
        <v>16</v>
      </c>
      <c r="G1618" s="28" t="s">
        <v>24</v>
      </c>
      <c r="H1618" s="1">
        <v>4.3</v>
      </c>
      <c r="I1618" s="1">
        <v>1.7</v>
      </c>
      <c r="J1618" s="1">
        <v>0.01</v>
      </c>
      <c r="K1618" s="1">
        <v>1.38</v>
      </c>
      <c r="L1618" s="1">
        <v>0.01</v>
      </c>
    </row>
    <row r="1619" spans="1:17" x14ac:dyDescent="0.25">
      <c r="A1619" s="31" t="s">
        <v>49</v>
      </c>
      <c r="C1619" s="5">
        <v>41556</v>
      </c>
      <c r="D1619" s="25"/>
      <c r="E1619" s="6" t="s">
        <v>42</v>
      </c>
      <c r="F1619" s="28" t="s">
        <v>16</v>
      </c>
      <c r="G1619" s="28" t="s">
        <v>24</v>
      </c>
      <c r="H1619" s="1">
        <v>2.1</v>
      </c>
      <c r="I1619" s="1">
        <v>1.3</v>
      </c>
      <c r="J1619" s="1">
        <v>0.01</v>
      </c>
      <c r="K1619" s="1">
        <v>0.42</v>
      </c>
      <c r="L1619" s="1">
        <v>0.01</v>
      </c>
    </row>
    <row r="1620" spans="1:17" x14ac:dyDescent="0.25">
      <c r="A1620" s="31" t="s">
        <v>49</v>
      </c>
      <c r="C1620" s="5">
        <v>41556</v>
      </c>
      <c r="D1620" s="25"/>
      <c r="E1620" s="6" t="s">
        <v>43</v>
      </c>
      <c r="F1620" s="28" t="s">
        <v>16</v>
      </c>
      <c r="G1620" s="28" t="s">
        <v>24</v>
      </c>
      <c r="H1620" s="1">
        <v>2.2000000000000002</v>
      </c>
      <c r="I1620" s="1">
        <v>2.2000000000000002</v>
      </c>
      <c r="J1620" s="1">
        <v>0.01</v>
      </c>
      <c r="K1620" s="1">
        <v>0.11</v>
      </c>
      <c r="L1620" s="1">
        <v>0.01</v>
      </c>
    </row>
    <row r="1621" spans="1:17" x14ac:dyDescent="0.25">
      <c r="A1621" s="31" t="s">
        <v>49</v>
      </c>
      <c r="C1621" s="5">
        <v>41563</v>
      </c>
      <c r="D1621" s="25"/>
      <c r="E1621" s="6">
        <v>1</v>
      </c>
      <c r="F1621" s="28" t="s">
        <v>13</v>
      </c>
      <c r="G1621" s="28" t="s">
        <v>14</v>
      </c>
      <c r="H1621" s="1">
        <v>0.2</v>
      </c>
      <c r="I1621" s="1">
        <v>2.4</v>
      </c>
      <c r="J1621" s="1">
        <v>0.01</v>
      </c>
      <c r="K1621" s="1">
        <v>3.38</v>
      </c>
      <c r="L1621" s="1">
        <v>0.04</v>
      </c>
    </row>
    <row r="1622" spans="1:17" x14ac:dyDescent="0.25">
      <c r="A1622" s="31" t="s">
        <v>49</v>
      </c>
      <c r="C1622" s="5">
        <v>41563</v>
      </c>
      <c r="D1622" s="25"/>
      <c r="E1622" s="6">
        <v>2</v>
      </c>
      <c r="F1622" s="28" t="s">
        <v>13</v>
      </c>
      <c r="G1622" s="28" t="s">
        <v>14</v>
      </c>
      <c r="H1622" s="1">
        <v>0</v>
      </c>
      <c r="I1622" s="1" t="s">
        <v>107</v>
      </c>
      <c r="J1622" s="1" t="s">
        <v>107</v>
      </c>
      <c r="K1622" s="1" t="s">
        <v>107</v>
      </c>
      <c r="L1622" s="1" t="s">
        <v>107</v>
      </c>
      <c r="Q1622" s="12" t="s">
        <v>58</v>
      </c>
    </row>
    <row r="1623" spans="1:17" x14ac:dyDescent="0.25">
      <c r="A1623" s="31" t="s">
        <v>49</v>
      </c>
      <c r="C1623" s="5">
        <v>41563</v>
      </c>
      <c r="D1623" s="25"/>
      <c r="E1623" s="6">
        <v>3</v>
      </c>
      <c r="F1623" s="28" t="s">
        <v>13</v>
      </c>
      <c r="G1623" s="28" t="s">
        <v>14</v>
      </c>
      <c r="H1623" s="1">
        <v>0</v>
      </c>
      <c r="I1623" s="1" t="s">
        <v>107</v>
      </c>
      <c r="J1623" s="1" t="s">
        <v>107</v>
      </c>
      <c r="K1623" s="1" t="s">
        <v>107</v>
      </c>
      <c r="L1623" s="1" t="s">
        <v>107</v>
      </c>
      <c r="Q1623" s="12" t="s">
        <v>58</v>
      </c>
    </row>
    <row r="1624" spans="1:17" x14ac:dyDescent="0.25">
      <c r="A1624" s="31" t="s">
        <v>49</v>
      </c>
      <c r="C1624" s="5">
        <v>41563</v>
      </c>
      <c r="D1624" s="25"/>
      <c r="E1624" s="6">
        <v>4</v>
      </c>
      <c r="F1624" s="28" t="s">
        <v>15</v>
      </c>
      <c r="G1624" s="28" t="s">
        <v>14</v>
      </c>
      <c r="H1624" s="1">
        <v>0.4</v>
      </c>
      <c r="I1624" s="1">
        <v>4.2</v>
      </c>
      <c r="J1624" s="1">
        <v>0.01</v>
      </c>
      <c r="K1624" s="1">
        <v>8.24</v>
      </c>
      <c r="L1624" s="1">
        <v>0.05</v>
      </c>
    </row>
    <row r="1625" spans="1:17" x14ac:dyDescent="0.25">
      <c r="A1625" s="31" t="s">
        <v>49</v>
      </c>
      <c r="C1625" s="5">
        <v>41563</v>
      </c>
      <c r="D1625" s="25"/>
      <c r="E1625" s="6">
        <v>5</v>
      </c>
      <c r="F1625" s="28" t="s">
        <v>15</v>
      </c>
      <c r="G1625" s="28" t="s">
        <v>14</v>
      </c>
      <c r="H1625" s="1">
        <v>0</v>
      </c>
      <c r="I1625" s="1" t="s">
        <v>107</v>
      </c>
      <c r="J1625" s="1" t="s">
        <v>107</v>
      </c>
      <c r="K1625" s="1" t="s">
        <v>107</v>
      </c>
      <c r="L1625" s="1" t="s">
        <v>107</v>
      </c>
      <c r="Q1625" s="12" t="s">
        <v>58</v>
      </c>
    </row>
    <row r="1626" spans="1:17" x14ac:dyDescent="0.25">
      <c r="A1626" s="31" t="s">
        <v>49</v>
      </c>
      <c r="C1626" s="5">
        <v>41563</v>
      </c>
      <c r="D1626" s="25"/>
      <c r="E1626" s="6">
        <v>6</v>
      </c>
      <c r="F1626" s="28" t="s">
        <v>17</v>
      </c>
      <c r="G1626" s="28" t="s">
        <v>14</v>
      </c>
      <c r="H1626" s="1">
        <v>0</v>
      </c>
      <c r="I1626" s="1" t="s">
        <v>107</v>
      </c>
      <c r="J1626" s="1" t="s">
        <v>107</v>
      </c>
      <c r="K1626" s="1" t="s">
        <v>107</v>
      </c>
      <c r="L1626" s="1" t="s">
        <v>107</v>
      </c>
      <c r="Q1626" s="12" t="s">
        <v>58</v>
      </c>
    </row>
    <row r="1627" spans="1:17" x14ac:dyDescent="0.25">
      <c r="A1627" s="31" t="s">
        <v>49</v>
      </c>
      <c r="C1627" s="5">
        <v>41563</v>
      </c>
      <c r="D1627" s="25"/>
      <c r="E1627" s="6">
        <v>7</v>
      </c>
      <c r="F1627" s="28" t="s">
        <v>17</v>
      </c>
      <c r="G1627" s="28" t="s">
        <v>14</v>
      </c>
      <c r="H1627" s="1">
        <v>0</v>
      </c>
      <c r="I1627" s="1" t="s">
        <v>107</v>
      </c>
      <c r="J1627" s="1" t="s">
        <v>107</v>
      </c>
      <c r="K1627" s="1" t="s">
        <v>107</v>
      </c>
      <c r="L1627" s="1" t="s">
        <v>107</v>
      </c>
      <c r="Q1627" s="12" t="s">
        <v>58</v>
      </c>
    </row>
    <row r="1628" spans="1:17" x14ac:dyDescent="0.25">
      <c r="A1628" s="31" t="s">
        <v>49</v>
      </c>
      <c r="C1628" s="5">
        <v>41563</v>
      </c>
      <c r="D1628" s="25"/>
      <c r="E1628" s="6">
        <v>8</v>
      </c>
      <c r="F1628" s="28" t="s">
        <v>17</v>
      </c>
      <c r="G1628" s="28" t="s">
        <v>14</v>
      </c>
      <c r="H1628" s="1">
        <v>0</v>
      </c>
      <c r="I1628" s="1" t="s">
        <v>107</v>
      </c>
      <c r="J1628" s="1" t="s">
        <v>107</v>
      </c>
      <c r="K1628" s="1" t="s">
        <v>107</v>
      </c>
      <c r="L1628" s="1" t="s">
        <v>107</v>
      </c>
      <c r="Q1628" s="12" t="s">
        <v>58</v>
      </c>
    </row>
    <row r="1629" spans="1:17" x14ac:dyDescent="0.25">
      <c r="A1629" s="31" t="s">
        <v>49</v>
      </c>
      <c r="C1629" s="5">
        <v>41563</v>
      </c>
      <c r="D1629" s="25"/>
      <c r="E1629" s="6">
        <v>9</v>
      </c>
      <c r="F1629" s="28" t="s">
        <v>18</v>
      </c>
      <c r="G1629" s="28" t="s">
        <v>14</v>
      </c>
      <c r="H1629" s="1">
        <v>0</v>
      </c>
      <c r="I1629" s="1" t="s">
        <v>107</v>
      </c>
      <c r="J1629" s="1" t="s">
        <v>107</v>
      </c>
      <c r="K1629" s="1" t="s">
        <v>107</v>
      </c>
      <c r="L1629" s="1" t="s">
        <v>107</v>
      </c>
      <c r="Q1629" s="12" t="s">
        <v>58</v>
      </c>
    </row>
    <row r="1630" spans="1:17" x14ac:dyDescent="0.25">
      <c r="A1630" s="31" t="s">
        <v>49</v>
      </c>
      <c r="C1630" s="5">
        <v>41563</v>
      </c>
      <c r="D1630" s="25"/>
      <c r="E1630" s="6">
        <v>10</v>
      </c>
      <c r="F1630" s="28" t="s">
        <v>18</v>
      </c>
      <c r="G1630" s="28" t="s">
        <v>14</v>
      </c>
      <c r="H1630" s="1">
        <v>0</v>
      </c>
      <c r="I1630" s="1" t="s">
        <v>107</v>
      </c>
      <c r="J1630" s="1" t="s">
        <v>107</v>
      </c>
      <c r="K1630" s="1" t="s">
        <v>107</v>
      </c>
      <c r="L1630" s="1" t="s">
        <v>107</v>
      </c>
      <c r="Q1630" s="12" t="s">
        <v>58</v>
      </c>
    </row>
    <row r="1631" spans="1:17" x14ac:dyDescent="0.25">
      <c r="A1631" s="31" t="s">
        <v>49</v>
      </c>
      <c r="C1631" s="5">
        <v>41563</v>
      </c>
      <c r="D1631" s="25"/>
      <c r="E1631" s="6">
        <v>11</v>
      </c>
      <c r="F1631" s="28" t="s">
        <v>18</v>
      </c>
      <c r="G1631" s="28" t="s">
        <v>14</v>
      </c>
      <c r="H1631" s="1">
        <v>0</v>
      </c>
      <c r="I1631" s="1" t="s">
        <v>107</v>
      </c>
      <c r="J1631" s="1" t="s">
        <v>107</v>
      </c>
      <c r="K1631" s="1" t="s">
        <v>107</v>
      </c>
      <c r="L1631" s="1" t="s">
        <v>107</v>
      </c>
      <c r="Q1631" s="12" t="s">
        <v>58</v>
      </c>
    </row>
    <row r="1632" spans="1:17" x14ac:dyDescent="0.25">
      <c r="A1632" s="31" t="s">
        <v>49</v>
      </c>
      <c r="C1632" s="5">
        <v>41563</v>
      </c>
      <c r="D1632" s="25"/>
      <c r="E1632" s="6">
        <v>12</v>
      </c>
      <c r="F1632" s="28" t="s">
        <v>19</v>
      </c>
      <c r="G1632" s="28" t="s">
        <v>14</v>
      </c>
      <c r="H1632" s="1">
        <v>0</v>
      </c>
      <c r="I1632" s="1" t="s">
        <v>107</v>
      </c>
      <c r="J1632" s="1" t="s">
        <v>107</v>
      </c>
      <c r="K1632" s="1" t="s">
        <v>107</v>
      </c>
      <c r="L1632" s="1" t="s">
        <v>107</v>
      </c>
      <c r="Q1632" s="12" t="s">
        <v>58</v>
      </c>
    </row>
    <row r="1633" spans="1:17" x14ac:dyDescent="0.25">
      <c r="A1633" s="31" t="s">
        <v>49</v>
      </c>
      <c r="C1633" s="5">
        <v>41563</v>
      </c>
      <c r="D1633" s="25"/>
      <c r="E1633" s="6">
        <v>13</v>
      </c>
      <c r="F1633" s="28" t="s">
        <v>19</v>
      </c>
      <c r="G1633" s="28" t="s">
        <v>14</v>
      </c>
      <c r="H1633" s="1">
        <v>0.2</v>
      </c>
      <c r="I1633" s="1">
        <v>2.7</v>
      </c>
      <c r="J1633" s="1">
        <v>0.01</v>
      </c>
      <c r="K1633" s="1">
        <v>1.05</v>
      </c>
      <c r="L1633" s="1">
        <v>0.03</v>
      </c>
    </row>
    <row r="1634" spans="1:17" x14ac:dyDescent="0.25">
      <c r="A1634" s="31" t="s">
        <v>49</v>
      </c>
      <c r="C1634" s="5">
        <v>41563</v>
      </c>
      <c r="D1634" s="25"/>
      <c r="E1634" s="6">
        <v>14</v>
      </c>
      <c r="F1634" s="28" t="s">
        <v>19</v>
      </c>
      <c r="G1634" s="28" t="s">
        <v>14</v>
      </c>
      <c r="H1634" s="1">
        <v>0.3</v>
      </c>
      <c r="I1634" s="1">
        <v>21.7</v>
      </c>
      <c r="J1634" s="1">
        <v>0.01</v>
      </c>
      <c r="K1634" s="1">
        <v>0.35</v>
      </c>
      <c r="L1634" s="1">
        <v>0.01</v>
      </c>
    </row>
    <row r="1635" spans="1:17" x14ac:dyDescent="0.25">
      <c r="A1635" s="31" t="s">
        <v>49</v>
      </c>
      <c r="C1635" s="5">
        <v>41563</v>
      </c>
      <c r="D1635" s="25"/>
      <c r="E1635" s="6">
        <v>15</v>
      </c>
      <c r="F1635" s="28" t="s">
        <v>20</v>
      </c>
      <c r="G1635" s="28" t="s">
        <v>14</v>
      </c>
      <c r="H1635" s="1">
        <v>0</v>
      </c>
      <c r="I1635" s="1" t="s">
        <v>107</v>
      </c>
      <c r="J1635" s="1" t="s">
        <v>107</v>
      </c>
      <c r="K1635" s="1" t="s">
        <v>107</v>
      </c>
      <c r="L1635" s="1" t="s">
        <v>107</v>
      </c>
      <c r="Q1635" s="12" t="s">
        <v>58</v>
      </c>
    </row>
    <row r="1636" spans="1:17" x14ac:dyDescent="0.25">
      <c r="A1636" s="31" t="s">
        <v>49</v>
      </c>
      <c r="C1636" s="5">
        <v>41563</v>
      </c>
      <c r="D1636" s="25"/>
      <c r="E1636" s="6">
        <v>16</v>
      </c>
      <c r="F1636" s="28" t="s">
        <v>20</v>
      </c>
      <c r="G1636" s="28" t="s">
        <v>14</v>
      </c>
      <c r="H1636" s="1">
        <v>0</v>
      </c>
      <c r="I1636" s="1" t="s">
        <v>107</v>
      </c>
      <c r="J1636" s="1" t="s">
        <v>107</v>
      </c>
      <c r="K1636" s="1" t="s">
        <v>107</v>
      </c>
      <c r="L1636" s="1" t="s">
        <v>107</v>
      </c>
      <c r="Q1636" s="12" t="s">
        <v>58</v>
      </c>
    </row>
    <row r="1637" spans="1:17" x14ac:dyDescent="0.25">
      <c r="A1637" s="31" t="s">
        <v>49</v>
      </c>
      <c r="C1637" s="5">
        <v>41563</v>
      </c>
      <c r="D1637" s="25"/>
      <c r="E1637" s="6">
        <v>17</v>
      </c>
      <c r="F1637" s="28" t="s">
        <v>20</v>
      </c>
      <c r="G1637" s="28" t="s">
        <v>14</v>
      </c>
      <c r="H1637" s="1">
        <v>0</v>
      </c>
      <c r="I1637" s="1" t="s">
        <v>107</v>
      </c>
      <c r="J1637" s="1" t="s">
        <v>107</v>
      </c>
      <c r="K1637" s="1" t="s">
        <v>107</v>
      </c>
      <c r="L1637" s="1" t="s">
        <v>107</v>
      </c>
      <c r="Q1637" s="12" t="s">
        <v>58</v>
      </c>
    </row>
    <row r="1638" spans="1:17" x14ac:dyDescent="0.25">
      <c r="A1638" s="31" t="s">
        <v>49</v>
      </c>
      <c r="C1638" s="5">
        <v>41563</v>
      </c>
      <c r="D1638" s="25"/>
      <c r="E1638" s="6">
        <v>18</v>
      </c>
      <c r="F1638" s="28" t="s">
        <v>20</v>
      </c>
      <c r="G1638" s="28" t="s">
        <v>14</v>
      </c>
      <c r="H1638" s="1">
        <v>0</v>
      </c>
      <c r="I1638" s="1" t="s">
        <v>107</v>
      </c>
      <c r="J1638" s="1" t="s">
        <v>107</v>
      </c>
      <c r="K1638" s="1" t="s">
        <v>107</v>
      </c>
      <c r="L1638" s="1" t="s">
        <v>107</v>
      </c>
      <c r="Q1638" s="12" t="s">
        <v>58</v>
      </c>
    </row>
    <row r="1639" spans="1:17" x14ac:dyDescent="0.25">
      <c r="A1639" s="31" t="s">
        <v>49</v>
      </c>
      <c r="C1639" s="5">
        <v>41563</v>
      </c>
      <c r="D1639" s="25"/>
      <c r="E1639" s="6">
        <v>19</v>
      </c>
      <c r="F1639" s="28" t="s">
        <v>20</v>
      </c>
      <c r="G1639" s="28" t="s">
        <v>14</v>
      </c>
      <c r="H1639" s="1">
        <v>0.2</v>
      </c>
      <c r="I1639" s="1">
        <v>21.2</v>
      </c>
      <c r="J1639" s="1">
        <v>0.01</v>
      </c>
      <c r="K1639" s="1">
        <v>7.63</v>
      </c>
      <c r="L1639" s="1">
        <v>0.02</v>
      </c>
    </row>
    <row r="1640" spans="1:17" x14ac:dyDescent="0.25">
      <c r="A1640" s="31" t="s">
        <v>49</v>
      </c>
      <c r="C1640" s="5">
        <v>41563</v>
      </c>
      <c r="D1640" s="25"/>
      <c r="E1640" s="6">
        <v>20</v>
      </c>
      <c r="F1640" s="28" t="s">
        <v>20</v>
      </c>
      <c r="G1640" s="28" t="s">
        <v>14</v>
      </c>
      <c r="H1640" s="1">
        <v>0</v>
      </c>
      <c r="I1640" s="1" t="s">
        <v>107</v>
      </c>
      <c r="J1640" s="1" t="s">
        <v>107</v>
      </c>
      <c r="K1640" s="1" t="s">
        <v>107</v>
      </c>
      <c r="L1640" s="1" t="s">
        <v>107</v>
      </c>
      <c r="Q1640" s="12" t="s">
        <v>59</v>
      </c>
    </row>
    <row r="1641" spans="1:17" x14ac:dyDescent="0.25">
      <c r="A1641" s="31" t="s">
        <v>49</v>
      </c>
      <c r="C1641" s="5">
        <v>41570</v>
      </c>
      <c r="D1641" s="25"/>
      <c r="E1641" s="6" t="s">
        <v>21</v>
      </c>
      <c r="F1641" s="28" t="s">
        <v>17</v>
      </c>
      <c r="G1641" s="28" t="s">
        <v>24</v>
      </c>
      <c r="H1641" s="1">
        <v>0</v>
      </c>
      <c r="I1641" s="1" t="s">
        <v>107</v>
      </c>
      <c r="J1641" s="1" t="s">
        <v>107</v>
      </c>
      <c r="K1641" s="1" t="s">
        <v>107</v>
      </c>
      <c r="L1641" s="1" t="s">
        <v>107</v>
      </c>
      <c r="Q1641" s="12" t="s">
        <v>58</v>
      </c>
    </row>
    <row r="1642" spans="1:17" x14ac:dyDescent="0.25">
      <c r="A1642" s="31" t="s">
        <v>49</v>
      </c>
      <c r="C1642" s="5">
        <v>41570</v>
      </c>
      <c r="D1642" s="25"/>
      <c r="E1642" s="6" t="s">
        <v>22</v>
      </c>
      <c r="F1642" s="28" t="s">
        <v>17</v>
      </c>
      <c r="G1642" s="28" t="s">
        <v>24</v>
      </c>
      <c r="H1642" s="1">
        <v>0</v>
      </c>
      <c r="I1642" s="1" t="s">
        <v>107</v>
      </c>
      <c r="J1642" s="1" t="s">
        <v>107</v>
      </c>
      <c r="K1642" s="1" t="s">
        <v>107</v>
      </c>
      <c r="L1642" s="1" t="s">
        <v>107</v>
      </c>
      <c r="Q1642" s="12" t="s">
        <v>58</v>
      </c>
    </row>
    <row r="1643" spans="1:17" x14ac:dyDescent="0.25">
      <c r="A1643" s="31" t="s">
        <v>49</v>
      </c>
      <c r="C1643" s="5">
        <v>41570</v>
      </c>
      <c r="D1643" s="25"/>
      <c r="E1643" s="6" t="s">
        <v>23</v>
      </c>
      <c r="F1643" s="28" t="s">
        <v>17</v>
      </c>
      <c r="G1643" s="28" t="s">
        <v>24</v>
      </c>
      <c r="H1643" s="1">
        <v>0</v>
      </c>
      <c r="I1643" s="1" t="s">
        <v>107</v>
      </c>
      <c r="J1643" s="1" t="s">
        <v>107</v>
      </c>
      <c r="K1643" s="1" t="s">
        <v>107</v>
      </c>
      <c r="L1643" s="1" t="s">
        <v>107</v>
      </c>
      <c r="Q1643" s="12" t="s">
        <v>58</v>
      </c>
    </row>
    <row r="1644" spans="1:17" x14ac:dyDescent="0.25">
      <c r="A1644" s="31" t="s">
        <v>49</v>
      </c>
      <c r="C1644" s="5">
        <v>41570</v>
      </c>
      <c r="D1644" s="25"/>
      <c r="E1644" s="6" t="s">
        <v>25</v>
      </c>
      <c r="F1644" s="28" t="s">
        <v>25</v>
      </c>
      <c r="G1644" s="28" t="s">
        <v>24</v>
      </c>
      <c r="H1644" s="1">
        <v>0.4</v>
      </c>
      <c r="I1644" s="1">
        <v>2.5</v>
      </c>
      <c r="J1644" s="1">
        <v>0.12</v>
      </c>
      <c r="K1644" s="1">
        <v>4.3499999999999996</v>
      </c>
      <c r="L1644" s="1">
        <v>0.2</v>
      </c>
    </row>
    <row r="1645" spans="1:17" x14ac:dyDescent="0.25">
      <c r="A1645" s="31" t="s">
        <v>49</v>
      </c>
      <c r="C1645" s="5">
        <v>41570</v>
      </c>
      <c r="D1645" s="25"/>
      <c r="E1645" s="6" t="s">
        <v>26</v>
      </c>
      <c r="F1645" s="28" t="s">
        <v>25</v>
      </c>
      <c r="G1645" s="28" t="s">
        <v>24</v>
      </c>
      <c r="H1645" s="1">
        <v>2.2000000000000002</v>
      </c>
      <c r="I1645" s="1">
        <v>4.8</v>
      </c>
      <c r="J1645" s="1">
        <v>0.03</v>
      </c>
      <c r="K1645" s="1">
        <v>5.7</v>
      </c>
      <c r="L1645" s="1">
        <v>0.04</v>
      </c>
    </row>
    <row r="1646" spans="1:17" x14ac:dyDescent="0.25">
      <c r="A1646" s="31" t="s">
        <v>49</v>
      </c>
      <c r="C1646" s="5">
        <v>41570</v>
      </c>
      <c r="D1646" s="25"/>
      <c r="E1646" s="6" t="s">
        <v>27</v>
      </c>
      <c r="F1646" s="28" t="s">
        <v>25</v>
      </c>
      <c r="G1646" s="28" t="s">
        <v>24</v>
      </c>
      <c r="H1646" s="1">
        <v>8</v>
      </c>
      <c r="I1646" s="1">
        <v>7.3</v>
      </c>
      <c r="J1646" s="1">
        <v>0.01</v>
      </c>
      <c r="K1646" s="1">
        <v>5.29</v>
      </c>
      <c r="L1646" s="1">
        <v>0.02</v>
      </c>
    </row>
    <row r="1647" spans="1:17" x14ac:dyDescent="0.25">
      <c r="A1647" s="31" t="s">
        <v>49</v>
      </c>
      <c r="C1647" s="5">
        <v>41570</v>
      </c>
      <c r="D1647" s="25"/>
      <c r="E1647" s="6" t="s">
        <v>28</v>
      </c>
      <c r="F1647" s="28" t="s">
        <v>29</v>
      </c>
      <c r="G1647" s="28" t="s">
        <v>24</v>
      </c>
      <c r="H1647" s="1">
        <v>0</v>
      </c>
      <c r="I1647" s="1" t="s">
        <v>107</v>
      </c>
      <c r="J1647" s="1" t="s">
        <v>107</v>
      </c>
      <c r="K1647" s="1" t="s">
        <v>107</v>
      </c>
      <c r="L1647" s="1" t="s">
        <v>107</v>
      </c>
      <c r="Q1647" s="12" t="s">
        <v>58</v>
      </c>
    </row>
    <row r="1648" spans="1:17" x14ac:dyDescent="0.25">
      <c r="A1648" s="31" t="s">
        <v>49</v>
      </c>
      <c r="C1648" s="5">
        <v>41570</v>
      </c>
      <c r="D1648" s="25"/>
      <c r="E1648" s="6" t="s">
        <v>29</v>
      </c>
      <c r="F1648" s="28" t="s">
        <v>29</v>
      </c>
      <c r="G1648" s="28" t="s">
        <v>24</v>
      </c>
      <c r="H1648" s="1">
        <v>0</v>
      </c>
      <c r="I1648" s="1" t="s">
        <v>107</v>
      </c>
      <c r="J1648" s="1" t="s">
        <v>107</v>
      </c>
      <c r="K1648" s="1" t="s">
        <v>107</v>
      </c>
      <c r="L1648" s="1" t="s">
        <v>107</v>
      </c>
      <c r="Q1648" s="12" t="s">
        <v>58</v>
      </c>
    </row>
    <row r="1649" spans="1:17" x14ac:dyDescent="0.25">
      <c r="A1649" s="31" t="s">
        <v>49</v>
      </c>
      <c r="C1649" s="5">
        <v>41570</v>
      </c>
      <c r="D1649" s="25"/>
      <c r="E1649" s="6" t="s">
        <v>30</v>
      </c>
      <c r="F1649" s="28" t="s">
        <v>29</v>
      </c>
      <c r="G1649" s="28" t="s">
        <v>24</v>
      </c>
      <c r="H1649" s="1">
        <v>0</v>
      </c>
      <c r="I1649" s="1" t="s">
        <v>107</v>
      </c>
      <c r="J1649" s="1" t="s">
        <v>107</v>
      </c>
      <c r="K1649" s="1" t="s">
        <v>107</v>
      </c>
      <c r="L1649" s="1" t="s">
        <v>107</v>
      </c>
      <c r="Q1649" s="12" t="s">
        <v>58</v>
      </c>
    </row>
    <row r="1650" spans="1:17" x14ac:dyDescent="0.25">
      <c r="A1650" s="31" t="s">
        <v>49</v>
      </c>
      <c r="C1650" s="5">
        <v>41570</v>
      </c>
      <c r="D1650" s="25"/>
      <c r="E1650" s="6" t="s">
        <v>31</v>
      </c>
      <c r="F1650" s="28" t="s">
        <v>19</v>
      </c>
      <c r="G1650" s="28" t="s">
        <v>24</v>
      </c>
      <c r="H1650" s="1">
        <v>0</v>
      </c>
      <c r="I1650" s="1" t="s">
        <v>107</v>
      </c>
      <c r="J1650" s="1" t="s">
        <v>107</v>
      </c>
      <c r="K1650" s="1" t="s">
        <v>107</v>
      </c>
      <c r="L1650" s="1" t="s">
        <v>107</v>
      </c>
      <c r="Q1650" s="12" t="s">
        <v>58</v>
      </c>
    </row>
    <row r="1651" spans="1:17" x14ac:dyDescent="0.25">
      <c r="A1651" s="31" t="s">
        <v>49</v>
      </c>
      <c r="C1651" s="5">
        <v>41570</v>
      </c>
      <c r="D1651" s="25"/>
      <c r="E1651" s="6" t="s">
        <v>32</v>
      </c>
      <c r="F1651" s="28" t="s">
        <v>19</v>
      </c>
      <c r="G1651" s="28" t="s">
        <v>24</v>
      </c>
      <c r="H1651" s="1">
        <v>0</v>
      </c>
      <c r="I1651" s="1" t="s">
        <v>107</v>
      </c>
      <c r="J1651" s="1" t="s">
        <v>107</v>
      </c>
      <c r="K1651" s="1" t="s">
        <v>107</v>
      </c>
      <c r="L1651" s="1" t="s">
        <v>107</v>
      </c>
      <c r="Q1651" s="12" t="s">
        <v>58</v>
      </c>
    </row>
    <row r="1652" spans="1:17" x14ac:dyDescent="0.25">
      <c r="A1652" s="31" t="s">
        <v>49</v>
      </c>
      <c r="C1652" s="5">
        <v>41570</v>
      </c>
      <c r="D1652" s="25"/>
      <c r="E1652" s="6" t="s">
        <v>33</v>
      </c>
      <c r="F1652" s="28" t="s">
        <v>19</v>
      </c>
      <c r="G1652" s="28" t="s">
        <v>24</v>
      </c>
      <c r="H1652" s="1">
        <v>0</v>
      </c>
      <c r="I1652" s="1" t="s">
        <v>107</v>
      </c>
      <c r="J1652" s="1" t="s">
        <v>107</v>
      </c>
      <c r="K1652" s="1" t="s">
        <v>107</v>
      </c>
      <c r="L1652" s="1" t="s">
        <v>107</v>
      </c>
      <c r="Q1652" s="12" t="s">
        <v>58</v>
      </c>
    </row>
    <row r="1653" spans="1:17" x14ac:dyDescent="0.25">
      <c r="A1653" s="31" t="s">
        <v>49</v>
      </c>
      <c r="C1653" s="5">
        <v>41570</v>
      </c>
      <c r="D1653" s="25"/>
      <c r="E1653" s="6" t="s">
        <v>34</v>
      </c>
      <c r="F1653" s="28" t="s">
        <v>20</v>
      </c>
      <c r="G1653" s="28" t="s">
        <v>24</v>
      </c>
      <c r="H1653" s="1">
        <v>0</v>
      </c>
      <c r="I1653" s="1" t="s">
        <v>107</v>
      </c>
      <c r="J1653" s="1" t="s">
        <v>107</v>
      </c>
      <c r="K1653" s="1" t="s">
        <v>107</v>
      </c>
      <c r="L1653" s="1" t="s">
        <v>107</v>
      </c>
      <c r="Q1653" s="12" t="s">
        <v>58</v>
      </c>
    </row>
    <row r="1654" spans="1:17" x14ac:dyDescent="0.25">
      <c r="A1654" s="31" t="s">
        <v>49</v>
      </c>
      <c r="C1654" s="5">
        <v>41570</v>
      </c>
      <c r="D1654" s="25"/>
      <c r="E1654" s="6" t="s">
        <v>35</v>
      </c>
      <c r="F1654" s="28" t="s">
        <v>20</v>
      </c>
      <c r="G1654" s="28" t="s">
        <v>24</v>
      </c>
      <c r="H1654" s="1">
        <v>0</v>
      </c>
      <c r="I1654" s="1" t="s">
        <v>107</v>
      </c>
      <c r="J1654" s="1" t="s">
        <v>107</v>
      </c>
      <c r="K1654" s="1" t="s">
        <v>107</v>
      </c>
      <c r="L1654" s="1" t="s">
        <v>107</v>
      </c>
      <c r="Q1654" s="12" t="s">
        <v>59</v>
      </c>
    </row>
    <row r="1655" spans="1:17" x14ac:dyDescent="0.25">
      <c r="A1655" s="31" t="s">
        <v>49</v>
      </c>
      <c r="C1655" s="5">
        <v>41570</v>
      </c>
      <c r="D1655" s="25"/>
      <c r="E1655" s="6" t="s">
        <v>36</v>
      </c>
      <c r="F1655" s="28" t="s">
        <v>20</v>
      </c>
      <c r="G1655" s="28" t="s">
        <v>24</v>
      </c>
      <c r="H1655" s="1">
        <v>0</v>
      </c>
      <c r="I1655" s="1" t="s">
        <v>107</v>
      </c>
      <c r="J1655" s="1" t="s">
        <v>107</v>
      </c>
      <c r="K1655" s="1" t="s">
        <v>107</v>
      </c>
      <c r="L1655" s="1" t="s">
        <v>107</v>
      </c>
      <c r="Q1655" s="12" t="s">
        <v>58</v>
      </c>
    </row>
    <row r="1656" spans="1:17" x14ac:dyDescent="0.25">
      <c r="A1656" s="31" t="s">
        <v>49</v>
      </c>
      <c r="C1656" s="5">
        <v>41570</v>
      </c>
      <c r="D1656" s="25"/>
      <c r="E1656" s="6" t="s">
        <v>37</v>
      </c>
      <c r="F1656" s="28" t="s">
        <v>40</v>
      </c>
      <c r="G1656" s="28" t="s">
        <v>24</v>
      </c>
      <c r="H1656" s="1">
        <v>0</v>
      </c>
      <c r="I1656" s="1" t="s">
        <v>107</v>
      </c>
      <c r="J1656" s="1" t="s">
        <v>107</v>
      </c>
      <c r="K1656" s="1" t="s">
        <v>107</v>
      </c>
      <c r="L1656" s="1" t="s">
        <v>107</v>
      </c>
      <c r="Q1656" s="12" t="s">
        <v>58</v>
      </c>
    </row>
    <row r="1657" spans="1:17" x14ac:dyDescent="0.25">
      <c r="A1657" s="31" t="s">
        <v>49</v>
      </c>
      <c r="C1657" s="5">
        <v>41570</v>
      </c>
      <c r="D1657" s="25"/>
      <c r="E1657" s="6" t="s">
        <v>38</v>
      </c>
      <c r="F1657" s="28" t="s">
        <v>40</v>
      </c>
      <c r="G1657" s="28" t="s">
        <v>24</v>
      </c>
      <c r="H1657" s="1">
        <v>0</v>
      </c>
      <c r="I1657" s="1" t="s">
        <v>107</v>
      </c>
      <c r="J1657" s="1" t="s">
        <v>107</v>
      </c>
      <c r="K1657" s="1" t="s">
        <v>107</v>
      </c>
      <c r="L1657" s="1" t="s">
        <v>107</v>
      </c>
      <c r="Q1657" s="12" t="s">
        <v>58</v>
      </c>
    </row>
    <row r="1658" spans="1:17" x14ac:dyDescent="0.25">
      <c r="A1658" s="31" t="s">
        <v>49</v>
      </c>
      <c r="C1658" s="5">
        <v>41570</v>
      </c>
      <c r="D1658" s="25"/>
      <c r="E1658" s="6" t="s">
        <v>39</v>
      </c>
      <c r="F1658" s="28" t="s">
        <v>40</v>
      </c>
      <c r="G1658" s="28" t="s">
        <v>24</v>
      </c>
      <c r="H1658" s="1">
        <v>0</v>
      </c>
      <c r="I1658" s="1" t="s">
        <v>107</v>
      </c>
      <c r="J1658" s="1" t="s">
        <v>107</v>
      </c>
      <c r="K1658" s="1" t="s">
        <v>107</v>
      </c>
      <c r="L1658" s="1" t="s">
        <v>107</v>
      </c>
      <c r="Q1658" s="12" t="s">
        <v>58</v>
      </c>
    </row>
    <row r="1659" spans="1:17" x14ac:dyDescent="0.25">
      <c r="A1659" s="31" t="s">
        <v>49</v>
      </c>
      <c r="C1659" s="5">
        <v>41570</v>
      </c>
      <c r="D1659" s="25"/>
      <c r="E1659" s="6" t="s">
        <v>41</v>
      </c>
      <c r="F1659" s="28" t="s">
        <v>16</v>
      </c>
      <c r="G1659" s="28" t="s">
        <v>24</v>
      </c>
      <c r="H1659" s="1">
        <v>0.5</v>
      </c>
      <c r="I1659" s="1">
        <v>2.6</v>
      </c>
      <c r="J1659" s="1">
        <v>0.01</v>
      </c>
      <c r="K1659" s="1">
        <v>1.72</v>
      </c>
      <c r="L1659" s="1">
        <v>0.02</v>
      </c>
    </row>
    <row r="1660" spans="1:17" x14ac:dyDescent="0.25">
      <c r="A1660" s="31" t="s">
        <v>49</v>
      </c>
      <c r="C1660" s="5">
        <v>41570</v>
      </c>
      <c r="D1660" s="25"/>
      <c r="E1660" s="6" t="s">
        <v>42</v>
      </c>
      <c r="F1660" s="28" t="s">
        <v>16</v>
      </c>
      <c r="G1660" s="28" t="s">
        <v>24</v>
      </c>
      <c r="H1660" s="1">
        <v>0.7</v>
      </c>
      <c r="I1660" s="1">
        <v>2.8</v>
      </c>
      <c r="J1660" s="1">
        <v>0.01</v>
      </c>
      <c r="K1660" s="1">
        <v>0.83</v>
      </c>
      <c r="L1660" s="1">
        <v>0.01</v>
      </c>
    </row>
    <row r="1661" spans="1:17" x14ac:dyDescent="0.25">
      <c r="A1661" s="31" t="s">
        <v>49</v>
      </c>
      <c r="C1661" s="5">
        <v>41570</v>
      </c>
      <c r="D1661" s="25"/>
      <c r="E1661" s="6" t="s">
        <v>43</v>
      </c>
      <c r="F1661" s="28" t="s">
        <v>16</v>
      </c>
      <c r="G1661" s="28" t="s">
        <v>24</v>
      </c>
      <c r="H1661" s="1">
        <v>0.16</v>
      </c>
      <c r="I1661" s="1">
        <v>2.7</v>
      </c>
      <c r="J1661" s="1">
        <v>0.01</v>
      </c>
      <c r="K1661" s="1">
        <v>0.28999999999999998</v>
      </c>
      <c r="L1661" s="1">
        <v>0.02</v>
      </c>
    </row>
    <row r="1662" spans="1:17" x14ac:dyDescent="0.25">
      <c r="A1662" s="31" t="s">
        <v>49</v>
      </c>
      <c r="C1662" s="5">
        <v>41577</v>
      </c>
      <c r="D1662" s="25"/>
      <c r="E1662" s="6">
        <v>1</v>
      </c>
      <c r="F1662" s="28" t="s">
        <v>13</v>
      </c>
      <c r="G1662" s="28" t="s">
        <v>14</v>
      </c>
      <c r="H1662" s="1">
        <v>0</v>
      </c>
      <c r="I1662" s="1" t="s">
        <v>107</v>
      </c>
      <c r="J1662" s="1" t="s">
        <v>107</v>
      </c>
      <c r="K1662" s="1" t="s">
        <v>107</v>
      </c>
      <c r="L1662" s="1" t="s">
        <v>107</v>
      </c>
      <c r="Q1662" s="12" t="s">
        <v>58</v>
      </c>
    </row>
    <row r="1663" spans="1:17" x14ac:dyDescent="0.25">
      <c r="A1663" s="31" t="s">
        <v>49</v>
      </c>
      <c r="C1663" s="5">
        <v>41577</v>
      </c>
      <c r="D1663" s="25"/>
      <c r="E1663" s="6">
        <v>2</v>
      </c>
      <c r="F1663" s="28" t="s">
        <v>13</v>
      </c>
      <c r="G1663" s="28" t="s">
        <v>14</v>
      </c>
      <c r="H1663" s="1">
        <v>0</v>
      </c>
      <c r="I1663" s="1" t="s">
        <v>107</v>
      </c>
      <c r="J1663" s="1" t="s">
        <v>107</v>
      </c>
      <c r="K1663" s="1" t="s">
        <v>107</v>
      </c>
      <c r="L1663" s="1" t="s">
        <v>107</v>
      </c>
      <c r="Q1663" s="12" t="s">
        <v>58</v>
      </c>
    </row>
    <row r="1664" spans="1:17" x14ac:dyDescent="0.25">
      <c r="A1664" s="31" t="s">
        <v>49</v>
      </c>
      <c r="C1664" s="5">
        <v>41577</v>
      </c>
      <c r="D1664" s="25"/>
      <c r="E1664" s="6">
        <v>3</v>
      </c>
      <c r="F1664" s="28" t="s">
        <v>13</v>
      </c>
      <c r="G1664" s="28" t="s">
        <v>14</v>
      </c>
      <c r="H1664" s="1">
        <v>0</v>
      </c>
      <c r="I1664" s="1" t="s">
        <v>107</v>
      </c>
      <c r="J1664" s="1" t="s">
        <v>107</v>
      </c>
      <c r="K1664" s="1" t="s">
        <v>107</v>
      </c>
      <c r="L1664" s="1" t="s">
        <v>107</v>
      </c>
      <c r="Q1664" s="12" t="s">
        <v>58</v>
      </c>
    </row>
    <row r="1665" spans="1:17" x14ac:dyDescent="0.25">
      <c r="A1665" s="31" t="s">
        <v>49</v>
      </c>
      <c r="C1665" s="5">
        <v>41577</v>
      </c>
      <c r="D1665" s="25"/>
      <c r="E1665" s="6">
        <v>4</v>
      </c>
      <c r="F1665" s="28" t="s">
        <v>15</v>
      </c>
      <c r="G1665" s="28" t="s">
        <v>14</v>
      </c>
      <c r="H1665" s="1">
        <v>0</v>
      </c>
      <c r="I1665" s="1" t="s">
        <v>107</v>
      </c>
      <c r="J1665" s="1" t="s">
        <v>107</v>
      </c>
      <c r="K1665" s="1" t="s">
        <v>107</v>
      </c>
      <c r="L1665" s="1" t="s">
        <v>107</v>
      </c>
      <c r="Q1665" s="12" t="s">
        <v>58</v>
      </c>
    </row>
    <row r="1666" spans="1:17" x14ac:dyDescent="0.25">
      <c r="A1666" s="31" t="s">
        <v>49</v>
      </c>
      <c r="C1666" s="5">
        <v>41577</v>
      </c>
      <c r="D1666" s="25"/>
      <c r="E1666" s="6">
        <v>5</v>
      </c>
      <c r="F1666" s="28" t="s">
        <v>15</v>
      </c>
      <c r="G1666" s="28" t="s">
        <v>14</v>
      </c>
      <c r="H1666" s="1">
        <v>0</v>
      </c>
      <c r="I1666" s="1" t="s">
        <v>107</v>
      </c>
      <c r="J1666" s="1" t="s">
        <v>107</v>
      </c>
      <c r="K1666" s="1" t="s">
        <v>107</v>
      </c>
      <c r="L1666" s="1" t="s">
        <v>107</v>
      </c>
      <c r="Q1666" s="12" t="s">
        <v>58</v>
      </c>
    </row>
    <row r="1667" spans="1:17" x14ac:dyDescent="0.25">
      <c r="A1667" s="31" t="s">
        <v>49</v>
      </c>
      <c r="C1667" s="5">
        <v>41577</v>
      </c>
      <c r="D1667" s="25"/>
      <c r="E1667" s="6">
        <v>6</v>
      </c>
      <c r="F1667" s="28" t="s">
        <v>17</v>
      </c>
      <c r="G1667" s="28" t="s">
        <v>14</v>
      </c>
      <c r="H1667" s="1">
        <v>0</v>
      </c>
      <c r="I1667" s="1" t="s">
        <v>107</v>
      </c>
      <c r="J1667" s="1" t="s">
        <v>107</v>
      </c>
      <c r="K1667" s="1" t="s">
        <v>107</v>
      </c>
      <c r="L1667" s="1" t="s">
        <v>107</v>
      </c>
      <c r="Q1667" s="12" t="s">
        <v>58</v>
      </c>
    </row>
    <row r="1668" spans="1:17" x14ac:dyDescent="0.25">
      <c r="A1668" s="31" t="s">
        <v>49</v>
      </c>
      <c r="C1668" s="5">
        <v>41577</v>
      </c>
      <c r="D1668" s="25"/>
      <c r="E1668" s="6">
        <v>7</v>
      </c>
      <c r="F1668" s="28" t="s">
        <v>17</v>
      </c>
      <c r="G1668" s="28" t="s">
        <v>14</v>
      </c>
      <c r="H1668" s="1">
        <v>0.5</v>
      </c>
      <c r="I1668" s="1">
        <v>7</v>
      </c>
      <c r="J1668" s="1">
        <v>0.01</v>
      </c>
      <c r="K1668" s="1">
        <v>9.59</v>
      </c>
      <c r="L1668" s="1">
        <v>0.09</v>
      </c>
    </row>
    <row r="1669" spans="1:17" x14ac:dyDescent="0.25">
      <c r="A1669" s="31" t="s">
        <v>49</v>
      </c>
      <c r="C1669" s="5">
        <v>41577</v>
      </c>
      <c r="D1669" s="25"/>
      <c r="E1669" s="6">
        <v>8</v>
      </c>
      <c r="F1669" s="28" t="s">
        <v>17</v>
      </c>
      <c r="G1669" s="28" t="s">
        <v>14</v>
      </c>
      <c r="H1669" s="1">
        <v>0</v>
      </c>
      <c r="I1669" s="1" t="s">
        <v>107</v>
      </c>
      <c r="J1669" s="1" t="s">
        <v>107</v>
      </c>
      <c r="K1669" s="1" t="s">
        <v>107</v>
      </c>
      <c r="L1669" s="1" t="s">
        <v>107</v>
      </c>
      <c r="Q1669" s="12" t="s">
        <v>58</v>
      </c>
    </row>
    <row r="1670" spans="1:17" x14ac:dyDescent="0.25">
      <c r="A1670" s="31" t="s">
        <v>49</v>
      </c>
      <c r="C1670" s="5">
        <v>41577</v>
      </c>
      <c r="D1670" s="25"/>
      <c r="E1670" s="6">
        <v>9</v>
      </c>
      <c r="F1670" s="28" t="s">
        <v>18</v>
      </c>
      <c r="G1670" s="28" t="s">
        <v>14</v>
      </c>
      <c r="H1670" s="1">
        <v>0</v>
      </c>
      <c r="I1670" s="1" t="s">
        <v>107</v>
      </c>
      <c r="J1670" s="1" t="s">
        <v>107</v>
      </c>
      <c r="K1670" s="1" t="s">
        <v>107</v>
      </c>
      <c r="L1670" s="1" t="s">
        <v>107</v>
      </c>
      <c r="Q1670" s="12" t="s">
        <v>58</v>
      </c>
    </row>
    <row r="1671" spans="1:17" x14ac:dyDescent="0.25">
      <c r="A1671" s="31" t="s">
        <v>49</v>
      </c>
      <c r="C1671" s="5">
        <v>41577</v>
      </c>
      <c r="D1671" s="25"/>
      <c r="E1671" s="6">
        <v>10</v>
      </c>
      <c r="F1671" s="28" t="s">
        <v>18</v>
      </c>
      <c r="G1671" s="28" t="s">
        <v>14</v>
      </c>
      <c r="H1671" s="1">
        <v>0</v>
      </c>
      <c r="I1671" s="1" t="s">
        <v>107</v>
      </c>
      <c r="J1671" s="1" t="s">
        <v>107</v>
      </c>
      <c r="K1671" s="1" t="s">
        <v>107</v>
      </c>
      <c r="L1671" s="1" t="s">
        <v>107</v>
      </c>
      <c r="Q1671" s="12" t="s">
        <v>58</v>
      </c>
    </row>
    <row r="1672" spans="1:17" x14ac:dyDescent="0.25">
      <c r="A1672" s="31" t="s">
        <v>49</v>
      </c>
      <c r="C1672" s="5">
        <v>41577</v>
      </c>
      <c r="D1672" s="25"/>
      <c r="E1672" s="6">
        <v>11</v>
      </c>
      <c r="F1672" s="28" t="s">
        <v>18</v>
      </c>
      <c r="G1672" s="28" t="s">
        <v>14</v>
      </c>
      <c r="H1672" s="1">
        <v>0</v>
      </c>
      <c r="I1672" s="1" t="s">
        <v>107</v>
      </c>
      <c r="J1672" s="1" t="s">
        <v>107</v>
      </c>
      <c r="K1672" s="1" t="s">
        <v>107</v>
      </c>
      <c r="L1672" s="1" t="s">
        <v>107</v>
      </c>
      <c r="Q1672" s="12" t="s">
        <v>58</v>
      </c>
    </row>
    <row r="1673" spans="1:17" x14ac:dyDescent="0.25">
      <c r="A1673" s="31" t="s">
        <v>49</v>
      </c>
      <c r="C1673" s="5">
        <v>41577</v>
      </c>
      <c r="D1673" s="25"/>
      <c r="E1673" s="6">
        <v>12</v>
      </c>
      <c r="F1673" s="28" t="s">
        <v>19</v>
      </c>
      <c r="G1673" s="28" t="s">
        <v>14</v>
      </c>
      <c r="H1673" s="1">
        <v>0</v>
      </c>
      <c r="I1673" s="1" t="s">
        <v>107</v>
      </c>
      <c r="J1673" s="1" t="s">
        <v>107</v>
      </c>
      <c r="K1673" s="1" t="s">
        <v>107</v>
      </c>
      <c r="L1673" s="1" t="s">
        <v>107</v>
      </c>
      <c r="Q1673" s="12" t="s">
        <v>58</v>
      </c>
    </row>
    <row r="1674" spans="1:17" x14ac:dyDescent="0.25">
      <c r="A1674" s="31" t="s">
        <v>49</v>
      </c>
      <c r="C1674" s="5">
        <v>41577</v>
      </c>
      <c r="D1674" s="25"/>
      <c r="E1674" s="6">
        <v>13</v>
      </c>
      <c r="F1674" s="28" t="s">
        <v>19</v>
      </c>
      <c r="G1674" s="28" t="s">
        <v>14</v>
      </c>
      <c r="H1674" s="1">
        <v>0</v>
      </c>
      <c r="I1674" s="1" t="s">
        <v>107</v>
      </c>
      <c r="J1674" s="1" t="s">
        <v>107</v>
      </c>
      <c r="K1674" s="1" t="s">
        <v>107</v>
      </c>
      <c r="L1674" s="1" t="s">
        <v>107</v>
      </c>
      <c r="Q1674" s="12" t="s">
        <v>58</v>
      </c>
    </row>
    <row r="1675" spans="1:17" x14ac:dyDescent="0.25">
      <c r="A1675" s="31" t="s">
        <v>49</v>
      </c>
      <c r="C1675" s="5">
        <v>41577</v>
      </c>
      <c r="D1675" s="25"/>
      <c r="E1675" s="6">
        <v>14</v>
      </c>
      <c r="F1675" s="28" t="s">
        <v>19</v>
      </c>
      <c r="G1675" s="28" t="s">
        <v>14</v>
      </c>
      <c r="H1675" s="1">
        <v>0</v>
      </c>
      <c r="I1675" s="1" t="s">
        <v>107</v>
      </c>
      <c r="J1675" s="1" t="s">
        <v>107</v>
      </c>
      <c r="K1675" s="1" t="s">
        <v>107</v>
      </c>
      <c r="L1675" s="1" t="s">
        <v>107</v>
      </c>
      <c r="Q1675" s="12" t="s">
        <v>58</v>
      </c>
    </row>
    <row r="1676" spans="1:17" x14ac:dyDescent="0.25">
      <c r="A1676" s="31" t="s">
        <v>49</v>
      </c>
      <c r="C1676" s="5">
        <v>41577</v>
      </c>
      <c r="D1676" s="25"/>
      <c r="E1676" s="6">
        <v>15</v>
      </c>
      <c r="F1676" s="28" t="s">
        <v>20</v>
      </c>
      <c r="G1676" s="28" t="s">
        <v>14</v>
      </c>
      <c r="H1676" s="1">
        <v>0</v>
      </c>
      <c r="I1676" s="1" t="s">
        <v>107</v>
      </c>
      <c r="J1676" s="1" t="s">
        <v>107</v>
      </c>
      <c r="K1676" s="1" t="s">
        <v>107</v>
      </c>
      <c r="L1676" s="1" t="s">
        <v>107</v>
      </c>
      <c r="Q1676" s="12" t="s">
        <v>58</v>
      </c>
    </row>
    <row r="1677" spans="1:17" x14ac:dyDescent="0.25">
      <c r="A1677" s="31" t="s">
        <v>49</v>
      </c>
      <c r="C1677" s="5">
        <v>41577</v>
      </c>
      <c r="D1677" s="25"/>
      <c r="E1677" s="6">
        <v>16</v>
      </c>
      <c r="F1677" s="28" t="s">
        <v>20</v>
      </c>
      <c r="G1677" s="28" t="s">
        <v>14</v>
      </c>
      <c r="H1677" s="1">
        <v>0</v>
      </c>
      <c r="I1677" s="1" t="s">
        <v>107</v>
      </c>
      <c r="J1677" s="1" t="s">
        <v>107</v>
      </c>
      <c r="K1677" s="1" t="s">
        <v>107</v>
      </c>
      <c r="L1677" s="1" t="s">
        <v>107</v>
      </c>
      <c r="Q1677" s="12" t="s">
        <v>58</v>
      </c>
    </row>
    <row r="1678" spans="1:17" x14ac:dyDescent="0.25">
      <c r="A1678" s="31" t="s">
        <v>49</v>
      </c>
      <c r="C1678" s="5">
        <v>41577</v>
      </c>
      <c r="D1678" s="25"/>
      <c r="E1678" s="6">
        <v>17</v>
      </c>
      <c r="F1678" s="28" t="s">
        <v>20</v>
      </c>
      <c r="G1678" s="28" t="s">
        <v>14</v>
      </c>
      <c r="H1678" s="1">
        <v>0.9</v>
      </c>
      <c r="I1678" s="1">
        <v>4.7</v>
      </c>
      <c r="J1678" s="1">
        <v>0.01</v>
      </c>
      <c r="K1678" s="1">
        <v>7.51</v>
      </c>
      <c r="L1678" s="1">
        <v>0.05</v>
      </c>
    </row>
    <row r="1679" spans="1:17" x14ac:dyDescent="0.25">
      <c r="A1679" s="31" t="s">
        <v>49</v>
      </c>
      <c r="C1679" s="5">
        <v>41577</v>
      </c>
      <c r="D1679" s="25"/>
      <c r="E1679" s="6">
        <v>18</v>
      </c>
      <c r="F1679" s="28" t="s">
        <v>20</v>
      </c>
      <c r="G1679" s="28" t="s">
        <v>14</v>
      </c>
      <c r="H1679" s="1">
        <v>0</v>
      </c>
      <c r="I1679" s="1" t="s">
        <v>107</v>
      </c>
      <c r="J1679" s="1" t="s">
        <v>107</v>
      </c>
      <c r="K1679" s="1" t="s">
        <v>107</v>
      </c>
      <c r="L1679" s="1" t="s">
        <v>107</v>
      </c>
      <c r="Q1679" s="12" t="s">
        <v>58</v>
      </c>
    </row>
    <row r="1680" spans="1:17" x14ac:dyDescent="0.25">
      <c r="A1680" s="31" t="s">
        <v>49</v>
      </c>
      <c r="C1680" s="5">
        <v>41577</v>
      </c>
      <c r="D1680" s="25"/>
      <c r="E1680" s="6">
        <v>19</v>
      </c>
      <c r="F1680" s="28" t="s">
        <v>20</v>
      </c>
      <c r="G1680" s="28" t="s">
        <v>14</v>
      </c>
      <c r="H1680" s="1">
        <v>0</v>
      </c>
      <c r="I1680" s="1" t="s">
        <v>107</v>
      </c>
      <c r="J1680" s="1" t="s">
        <v>107</v>
      </c>
      <c r="K1680" s="1" t="s">
        <v>107</v>
      </c>
      <c r="L1680" s="1" t="s">
        <v>107</v>
      </c>
      <c r="Q1680" s="12" t="s">
        <v>58</v>
      </c>
    </row>
    <row r="1681" spans="1:17" x14ac:dyDescent="0.25">
      <c r="A1681" s="31" t="s">
        <v>49</v>
      </c>
      <c r="C1681" s="5">
        <v>41577</v>
      </c>
      <c r="D1681" s="25"/>
      <c r="E1681" s="6">
        <v>20</v>
      </c>
      <c r="F1681" s="28" t="s">
        <v>20</v>
      </c>
      <c r="G1681" s="28" t="s">
        <v>14</v>
      </c>
      <c r="H1681" s="1">
        <v>0</v>
      </c>
      <c r="I1681" s="1" t="s">
        <v>107</v>
      </c>
      <c r="J1681" s="1" t="s">
        <v>107</v>
      </c>
      <c r="K1681" s="1" t="s">
        <v>107</v>
      </c>
      <c r="L1681" s="1" t="s">
        <v>107</v>
      </c>
      <c r="Q1681" s="12" t="s">
        <v>59</v>
      </c>
    </row>
    <row r="1682" spans="1:17" x14ac:dyDescent="0.25">
      <c r="A1682" s="31" t="s">
        <v>49</v>
      </c>
      <c r="C1682" s="5">
        <v>41584</v>
      </c>
      <c r="D1682" s="25"/>
      <c r="E1682" s="6" t="s">
        <v>21</v>
      </c>
      <c r="F1682" s="28" t="s">
        <v>17</v>
      </c>
      <c r="G1682" s="28" t="s">
        <v>24</v>
      </c>
      <c r="H1682" s="1">
        <v>0</v>
      </c>
      <c r="I1682" s="1" t="s">
        <v>107</v>
      </c>
      <c r="J1682" s="1" t="s">
        <v>107</v>
      </c>
      <c r="K1682" s="1" t="s">
        <v>107</v>
      </c>
      <c r="L1682" s="1" t="s">
        <v>107</v>
      </c>
      <c r="Q1682" s="12" t="s">
        <v>58</v>
      </c>
    </row>
    <row r="1683" spans="1:17" x14ac:dyDescent="0.25">
      <c r="A1683" s="31" t="s">
        <v>49</v>
      </c>
      <c r="C1683" s="5">
        <v>41584</v>
      </c>
      <c r="D1683" s="25"/>
      <c r="E1683" s="6" t="s">
        <v>22</v>
      </c>
      <c r="F1683" s="28" t="s">
        <v>17</v>
      </c>
      <c r="G1683" s="28" t="s">
        <v>24</v>
      </c>
      <c r="H1683" s="1">
        <v>0</v>
      </c>
      <c r="I1683" s="1" t="s">
        <v>107</v>
      </c>
      <c r="J1683" s="1" t="s">
        <v>107</v>
      </c>
      <c r="K1683" s="1" t="s">
        <v>107</v>
      </c>
      <c r="L1683" s="1" t="s">
        <v>107</v>
      </c>
      <c r="Q1683" s="12" t="s">
        <v>58</v>
      </c>
    </row>
    <row r="1684" spans="1:17" x14ac:dyDescent="0.25">
      <c r="A1684" s="31" t="s">
        <v>49</v>
      </c>
      <c r="C1684" s="5">
        <v>41584</v>
      </c>
      <c r="D1684" s="25"/>
      <c r="E1684" s="6" t="s">
        <v>23</v>
      </c>
      <c r="F1684" s="28" t="s">
        <v>17</v>
      </c>
      <c r="G1684" s="28" t="s">
        <v>24</v>
      </c>
      <c r="H1684" s="1">
        <v>0</v>
      </c>
      <c r="I1684" s="1" t="s">
        <v>107</v>
      </c>
      <c r="J1684" s="1" t="s">
        <v>107</v>
      </c>
      <c r="K1684" s="1" t="s">
        <v>107</v>
      </c>
      <c r="L1684" s="1" t="s">
        <v>107</v>
      </c>
      <c r="Q1684" s="12" t="s">
        <v>58</v>
      </c>
    </row>
    <row r="1685" spans="1:17" x14ac:dyDescent="0.25">
      <c r="A1685" s="31" t="s">
        <v>49</v>
      </c>
      <c r="C1685" s="5">
        <v>41584</v>
      </c>
      <c r="D1685" s="25"/>
      <c r="E1685" s="6" t="s">
        <v>25</v>
      </c>
      <c r="F1685" s="28" t="s">
        <v>25</v>
      </c>
      <c r="G1685" s="28" t="s">
        <v>24</v>
      </c>
      <c r="H1685" s="1">
        <v>0</v>
      </c>
      <c r="I1685" s="1" t="s">
        <v>107</v>
      </c>
      <c r="J1685" s="1" t="s">
        <v>107</v>
      </c>
      <c r="K1685" s="1" t="s">
        <v>107</v>
      </c>
      <c r="L1685" s="1" t="s">
        <v>107</v>
      </c>
      <c r="Q1685" s="12" t="s">
        <v>58</v>
      </c>
    </row>
    <row r="1686" spans="1:17" x14ac:dyDescent="0.25">
      <c r="A1686" s="31" t="s">
        <v>49</v>
      </c>
      <c r="C1686" s="5">
        <v>41584</v>
      </c>
      <c r="D1686" s="25"/>
      <c r="E1686" s="6" t="s">
        <v>26</v>
      </c>
      <c r="F1686" s="28" t="s">
        <v>25</v>
      </c>
      <c r="G1686" s="28" t="s">
        <v>24</v>
      </c>
      <c r="H1686" s="1">
        <v>0.4</v>
      </c>
      <c r="I1686" s="1">
        <v>7.4</v>
      </c>
      <c r="J1686" s="1">
        <v>0.26</v>
      </c>
      <c r="K1686" s="1">
        <v>12.4</v>
      </c>
      <c r="L1686" s="1">
        <v>0.62</v>
      </c>
    </row>
    <row r="1687" spans="1:17" x14ac:dyDescent="0.25">
      <c r="A1687" s="31" t="s">
        <v>49</v>
      </c>
      <c r="C1687" s="5">
        <v>41584</v>
      </c>
      <c r="D1687" s="25"/>
      <c r="E1687" s="6" t="s">
        <v>27</v>
      </c>
      <c r="F1687" s="28" t="s">
        <v>25</v>
      </c>
      <c r="G1687" s="28" t="s">
        <v>24</v>
      </c>
      <c r="H1687" s="1">
        <v>0.3</v>
      </c>
      <c r="I1687" s="1">
        <v>3.9</v>
      </c>
      <c r="J1687" s="1">
        <v>0.09</v>
      </c>
      <c r="K1687" s="1">
        <v>7.68</v>
      </c>
      <c r="L1687" s="1">
        <v>0.34</v>
      </c>
    </row>
    <row r="1688" spans="1:17" x14ac:dyDescent="0.25">
      <c r="A1688" s="31" t="s">
        <v>49</v>
      </c>
      <c r="C1688" s="5">
        <v>41584</v>
      </c>
      <c r="D1688" s="25"/>
      <c r="E1688" s="6" t="s">
        <v>28</v>
      </c>
      <c r="F1688" s="28" t="s">
        <v>29</v>
      </c>
      <c r="G1688" s="28" t="s">
        <v>24</v>
      </c>
      <c r="H1688" s="1">
        <v>0</v>
      </c>
      <c r="I1688" s="1" t="s">
        <v>107</v>
      </c>
      <c r="J1688" s="1" t="s">
        <v>107</v>
      </c>
      <c r="K1688" s="1" t="s">
        <v>107</v>
      </c>
      <c r="L1688" s="1" t="s">
        <v>107</v>
      </c>
      <c r="Q1688" s="12" t="s">
        <v>58</v>
      </c>
    </row>
    <row r="1689" spans="1:17" x14ac:dyDescent="0.25">
      <c r="A1689" s="31" t="s">
        <v>49</v>
      </c>
      <c r="C1689" s="5">
        <v>41584</v>
      </c>
      <c r="D1689" s="25"/>
      <c r="E1689" s="6" t="s">
        <v>29</v>
      </c>
      <c r="F1689" s="28" t="s">
        <v>29</v>
      </c>
      <c r="G1689" s="28" t="s">
        <v>24</v>
      </c>
      <c r="H1689" s="1">
        <v>0</v>
      </c>
      <c r="I1689" s="1" t="s">
        <v>107</v>
      </c>
      <c r="J1689" s="1" t="s">
        <v>107</v>
      </c>
      <c r="K1689" s="1" t="s">
        <v>107</v>
      </c>
      <c r="L1689" s="1" t="s">
        <v>107</v>
      </c>
      <c r="Q1689" s="12" t="s">
        <v>58</v>
      </c>
    </row>
    <row r="1690" spans="1:17" x14ac:dyDescent="0.25">
      <c r="A1690" s="31" t="s">
        <v>49</v>
      </c>
      <c r="C1690" s="5">
        <v>41584</v>
      </c>
      <c r="D1690" s="25"/>
      <c r="E1690" s="6" t="s">
        <v>30</v>
      </c>
      <c r="F1690" s="28" t="s">
        <v>29</v>
      </c>
      <c r="G1690" s="28" t="s">
        <v>24</v>
      </c>
      <c r="H1690" s="1">
        <v>0</v>
      </c>
      <c r="I1690" s="1" t="s">
        <v>107</v>
      </c>
      <c r="J1690" s="1" t="s">
        <v>107</v>
      </c>
      <c r="K1690" s="1" t="s">
        <v>107</v>
      </c>
      <c r="L1690" s="1" t="s">
        <v>107</v>
      </c>
      <c r="Q1690" s="12" t="s">
        <v>58</v>
      </c>
    </row>
    <row r="1691" spans="1:17" x14ac:dyDescent="0.25">
      <c r="A1691" s="31" t="s">
        <v>49</v>
      </c>
      <c r="C1691" s="5">
        <v>41584</v>
      </c>
      <c r="D1691" s="25"/>
      <c r="E1691" s="6" t="s">
        <v>31</v>
      </c>
      <c r="F1691" s="28" t="s">
        <v>19</v>
      </c>
      <c r="G1691" s="28" t="s">
        <v>24</v>
      </c>
      <c r="H1691" s="1">
        <v>0</v>
      </c>
      <c r="I1691" s="1" t="s">
        <v>107</v>
      </c>
      <c r="J1691" s="1" t="s">
        <v>107</v>
      </c>
      <c r="K1691" s="1" t="s">
        <v>107</v>
      </c>
      <c r="L1691" s="1" t="s">
        <v>107</v>
      </c>
      <c r="Q1691" s="12" t="s">
        <v>58</v>
      </c>
    </row>
    <row r="1692" spans="1:17" x14ac:dyDescent="0.25">
      <c r="A1692" s="31" t="s">
        <v>49</v>
      </c>
      <c r="C1692" s="5">
        <v>41584</v>
      </c>
      <c r="D1692" s="25"/>
      <c r="E1692" s="6" t="s">
        <v>32</v>
      </c>
      <c r="F1692" s="28" t="s">
        <v>19</v>
      </c>
      <c r="G1692" s="28" t="s">
        <v>24</v>
      </c>
      <c r="H1692" s="1">
        <v>0</v>
      </c>
      <c r="I1692" s="1" t="s">
        <v>107</v>
      </c>
      <c r="J1692" s="1" t="s">
        <v>107</v>
      </c>
      <c r="K1692" s="1" t="s">
        <v>107</v>
      </c>
      <c r="L1692" s="1" t="s">
        <v>107</v>
      </c>
      <c r="Q1692" s="12" t="s">
        <v>58</v>
      </c>
    </row>
    <row r="1693" spans="1:17" x14ac:dyDescent="0.25">
      <c r="A1693" s="31" t="s">
        <v>49</v>
      </c>
      <c r="C1693" s="5">
        <v>41584</v>
      </c>
      <c r="D1693" s="25"/>
      <c r="E1693" s="6" t="s">
        <v>33</v>
      </c>
      <c r="F1693" s="28" t="s">
        <v>19</v>
      </c>
      <c r="G1693" s="28" t="s">
        <v>24</v>
      </c>
      <c r="H1693" s="1">
        <v>0</v>
      </c>
      <c r="I1693" s="1" t="s">
        <v>107</v>
      </c>
      <c r="J1693" s="1" t="s">
        <v>107</v>
      </c>
      <c r="K1693" s="1" t="s">
        <v>107</v>
      </c>
      <c r="L1693" s="1" t="s">
        <v>107</v>
      </c>
      <c r="Q1693" s="12" t="s">
        <v>58</v>
      </c>
    </row>
    <row r="1694" spans="1:17" x14ac:dyDescent="0.25">
      <c r="A1694" s="31" t="s">
        <v>49</v>
      </c>
      <c r="C1694" s="5">
        <v>41584</v>
      </c>
      <c r="D1694" s="25"/>
      <c r="E1694" s="6" t="s">
        <v>34</v>
      </c>
      <c r="F1694" s="28" t="s">
        <v>20</v>
      </c>
      <c r="G1694" s="28" t="s">
        <v>24</v>
      </c>
      <c r="H1694" s="1">
        <v>0</v>
      </c>
      <c r="I1694" s="1" t="s">
        <v>107</v>
      </c>
      <c r="J1694" s="1" t="s">
        <v>107</v>
      </c>
      <c r="K1694" s="1" t="s">
        <v>107</v>
      </c>
      <c r="L1694" s="1" t="s">
        <v>107</v>
      </c>
      <c r="Q1694" s="12" t="s">
        <v>58</v>
      </c>
    </row>
    <row r="1695" spans="1:17" x14ac:dyDescent="0.25">
      <c r="A1695" s="31" t="s">
        <v>49</v>
      </c>
      <c r="C1695" s="5">
        <v>41584</v>
      </c>
      <c r="D1695" s="25"/>
      <c r="E1695" s="6" t="s">
        <v>35</v>
      </c>
      <c r="F1695" s="28" t="s">
        <v>20</v>
      </c>
      <c r="G1695" s="28" t="s">
        <v>24</v>
      </c>
      <c r="H1695" s="1">
        <v>0</v>
      </c>
      <c r="I1695" s="1" t="s">
        <v>107</v>
      </c>
      <c r="J1695" s="1" t="s">
        <v>107</v>
      </c>
      <c r="K1695" s="1" t="s">
        <v>107</v>
      </c>
      <c r="L1695" s="1" t="s">
        <v>107</v>
      </c>
      <c r="Q1695" s="12" t="s">
        <v>59</v>
      </c>
    </row>
    <row r="1696" spans="1:17" x14ac:dyDescent="0.25">
      <c r="A1696" s="31" t="s">
        <v>49</v>
      </c>
      <c r="C1696" s="5">
        <v>41584</v>
      </c>
      <c r="D1696" s="25"/>
      <c r="E1696" s="6" t="s">
        <v>36</v>
      </c>
      <c r="F1696" s="28" t="s">
        <v>20</v>
      </c>
      <c r="G1696" s="28" t="s">
        <v>24</v>
      </c>
      <c r="H1696" s="1">
        <v>0</v>
      </c>
      <c r="I1696" s="1" t="s">
        <v>107</v>
      </c>
      <c r="J1696" s="1" t="s">
        <v>107</v>
      </c>
      <c r="K1696" s="1" t="s">
        <v>107</v>
      </c>
      <c r="L1696" s="1" t="s">
        <v>107</v>
      </c>
      <c r="Q1696" s="12" t="s">
        <v>58</v>
      </c>
    </row>
    <row r="1697" spans="1:17" x14ac:dyDescent="0.25">
      <c r="A1697" s="31" t="s">
        <v>49</v>
      </c>
      <c r="C1697" s="5">
        <v>41584</v>
      </c>
      <c r="D1697" s="25"/>
      <c r="E1697" s="6" t="s">
        <v>37</v>
      </c>
      <c r="F1697" s="28" t="s">
        <v>40</v>
      </c>
      <c r="G1697" s="28" t="s">
        <v>24</v>
      </c>
      <c r="H1697" s="1">
        <v>0</v>
      </c>
      <c r="I1697" s="1" t="s">
        <v>107</v>
      </c>
      <c r="J1697" s="1" t="s">
        <v>107</v>
      </c>
      <c r="K1697" s="1" t="s">
        <v>107</v>
      </c>
      <c r="L1697" s="1" t="s">
        <v>107</v>
      </c>
      <c r="Q1697" s="12" t="s">
        <v>58</v>
      </c>
    </row>
    <row r="1698" spans="1:17" x14ac:dyDescent="0.25">
      <c r="A1698" s="31" t="s">
        <v>49</v>
      </c>
      <c r="C1698" s="5">
        <v>41584</v>
      </c>
      <c r="D1698" s="25"/>
      <c r="E1698" s="6" t="s">
        <v>38</v>
      </c>
      <c r="F1698" s="28" t="s">
        <v>40</v>
      </c>
      <c r="G1698" s="28" t="s">
        <v>24</v>
      </c>
      <c r="H1698" s="1">
        <v>0</v>
      </c>
      <c r="I1698" s="1" t="s">
        <v>107</v>
      </c>
      <c r="J1698" s="1" t="s">
        <v>107</v>
      </c>
      <c r="K1698" s="1" t="s">
        <v>107</v>
      </c>
      <c r="L1698" s="1" t="s">
        <v>107</v>
      </c>
      <c r="Q1698" s="12" t="s">
        <v>58</v>
      </c>
    </row>
    <row r="1699" spans="1:17" x14ac:dyDescent="0.25">
      <c r="A1699" s="31" t="s">
        <v>49</v>
      </c>
      <c r="C1699" s="5">
        <v>41584</v>
      </c>
      <c r="D1699" s="25"/>
      <c r="E1699" s="6" t="s">
        <v>39</v>
      </c>
      <c r="F1699" s="28" t="s">
        <v>40</v>
      </c>
      <c r="G1699" s="28" t="s">
        <v>24</v>
      </c>
      <c r="H1699" s="1">
        <v>0</v>
      </c>
      <c r="I1699" s="1" t="s">
        <v>107</v>
      </c>
      <c r="J1699" s="1" t="s">
        <v>107</v>
      </c>
      <c r="K1699" s="1" t="s">
        <v>107</v>
      </c>
      <c r="L1699" s="1" t="s">
        <v>107</v>
      </c>
      <c r="Q1699" s="12" t="s">
        <v>58</v>
      </c>
    </row>
    <row r="1700" spans="1:17" x14ac:dyDescent="0.25">
      <c r="A1700" s="31" t="s">
        <v>49</v>
      </c>
      <c r="C1700" s="5">
        <v>41584</v>
      </c>
      <c r="D1700" s="25"/>
      <c r="E1700" s="6" t="s">
        <v>41</v>
      </c>
      <c r="F1700" s="28" t="s">
        <v>16</v>
      </c>
      <c r="G1700" s="28" t="s">
        <v>24</v>
      </c>
      <c r="H1700" s="1">
        <v>0.2</v>
      </c>
      <c r="I1700" s="1">
        <v>3</v>
      </c>
      <c r="J1700" s="1">
        <v>0.02</v>
      </c>
      <c r="K1700" s="1">
        <v>3.81</v>
      </c>
      <c r="L1700" s="1">
        <v>0.06</v>
      </c>
    </row>
    <row r="1701" spans="1:17" x14ac:dyDescent="0.25">
      <c r="A1701" s="31" t="s">
        <v>49</v>
      </c>
      <c r="C1701" s="5">
        <v>41584</v>
      </c>
      <c r="D1701" s="25"/>
      <c r="E1701" s="6" t="s">
        <v>42</v>
      </c>
      <c r="F1701" s="28" t="s">
        <v>16</v>
      </c>
      <c r="G1701" s="28" t="s">
        <v>24</v>
      </c>
      <c r="H1701" s="1">
        <v>0.3</v>
      </c>
      <c r="I1701" s="1">
        <v>3.2</v>
      </c>
      <c r="J1701" s="1">
        <v>0.01</v>
      </c>
      <c r="K1701" s="1">
        <v>1.56</v>
      </c>
      <c r="L1701" s="1">
        <v>0.05</v>
      </c>
    </row>
    <row r="1702" spans="1:17" x14ac:dyDescent="0.25">
      <c r="A1702" s="31" t="s">
        <v>49</v>
      </c>
      <c r="C1702" s="5">
        <v>41584</v>
      </c>
      <c r="D1702" s="25"/>
      <c r="E1702" s="6" t="s">
        <v>43</v>
      </c>
      <c r="F1702" s="28" t="s">
        <v>16</v>
      </c>
      <c r="G1702" s="28" t="s">
        <v>24</v>
      </c>
      <c r="H1702" s="1">
        <v>0</v>
      </c>
      <c r="I1702" s="1" t="s">
        <v>107</v>
      </c>
      <c r="J1702" s="1" t="s">
        <v>107</v>
      </c>
      <c r="K1702" s="1" t="s">
        <v>107</v>
      </c>
      <c r="L1702" s="1" t="s">
        <v>107</v>
      </c>
      <c r="Q1702" s="12" t="s">
        <v>58</v>
      </c>
    </row>
    <row r="1703" spans="1:17" x14ac:dyDescent="0.25">
      <c r="A1703" s="31" t="s">
        <v>49</v>
      </c>
      <c r="C1703" s="5">
        <v>41591</v>
      </c>
      <c r="D1703" s="25"/>
      <c r="E1703" s="6">
        <v>1</v>
      </c>
      <c r="F1703" s="28" t="s">
        <v>13</v>
      </c>
      <c r="G1703" s="28" t="s">
        <v>14</v>
      </c>
      <c r="H1703" s="1">
        <v>0</v>
      </c>
      <c r="I1703" s="1" t="s">
        <v>107</v>
      </c>
      <c r="J1703" s="1" t="s">
        <v>107</v>
      </c>
      <c r="K1703" s="1" t="s">
        <v>107</v>
      </c>
      <c r="L1703" s="1" t="s">
        <v>107</v>
      </c>
      <c r="Q1703" s="12" t="s">
        <v>58</v>
      </c>
    </row>
    <row r="1704" spans="1:17" x14ac:dyDescent="0.25">
      <c r="A1704" s="31" t="s">
        <v>49</v>
      </c>
      <c r="C1704" s="5">
        <v>41591</v>
      </c>
      <c r="D1704" s="25"/>
      <c r="E1704" s="6">
        <v>2</v>
      </c>
      <c r="F1704" s="28" t="s">
        <v>13</v>
      </c>
      <c r="G1704" s="28" t="s">
        <v>14</v>
      </c>
      <c r="H1704" s="1">
        <v>0</v>
      </c>
      <c r="I1704" s="1" t="s">
        <v>107</v>
      </c>
      <c r="J1704" s="1" t="s">
        <v>107</v>
      </c>
      <c r="K1704" s="1" t="s">
        <v>107</v>
      </c>
      <c r="L1704" s="1" t="s">
        <v>107</v>
      </c>
      <c r="Q1704" s="12" t="s">
        <v>58</v>
      </c>
    </row>
    <row r="1705" spans="1:17" x14ac:dyDescent="0.25">
      <c r="A1705" s="31" t="s">
        <v>49</v>
      </c>
      <c r="C1705" s="5">
        <v>41591</v>
      </c>
      <c r="D1705" s="25"/>
      <c r="E1705" s="6">
        <v>3</v>
      </c>
      <c r="F1705" s="28" t="s">
        <v>13</v>
      </c>
      <c r="G1705" s="28" t="s">
        <v>14</v>
      </c>
      <c r="H1705" s="1">
        <v>0</v>
      </c>
      <c r="I1705" s="1" t="s">
        <v>107</v>
      </c>
      <c r="J1705" s="1" t="s">
        <v>107</v>
      </c>
      <c r="K1705" s="1" t="s">
        <v>107</v>
      </c>
      <c r="L1705" s="1" t="s">
        <v>107</v>
      </c>
      <c r="Q1705" s="12" t="s">
        <v>58</v>
      </c>
    </row>
    <row r="1706" spans="1:17" x14ac:dyDescent="0.25">
      <c r="A1706" s="31" t="s">
        <v>49</v>
      </c>
      <c r="C1706" s="5">
        <v>41591</v>
      </c>
      <c r="D1706" s="25"/>
      <c r="E1706" s="6">
        <v>4</v>
      </c>
      <c r="F1706" s="28" t="s">
        <v>15</v>
      </c>
      <c r="G1706" s="28" t="s">
        <v>14</v>
      </c>
      <c r="H1706" s="1">
        <v>0</v>
      </c>
      <c r="I1706" s="1" t="s">
        <v>107</v>
      </c>
      <c r="J1706" s="1" t="s">
        <v>107</v>
      </c>
      <c r="K1706" s="1" t="s">
        <v>107</v>
      </c>
      <c r="L1706" s="1" t="s">
        <v>107</v>
      </c>
      <c r="Q1706" s="12" t="s">
        <v>58</v>
      </c>
    </row>
    <row r="1707" spans="1:17" x14ac:dyDescent="0.25">
      <c r="A1707" s="31" t="s">
        <v>49</v>
      </c>
      <c r="C1707" s="5">
        <v>41591</v>
      </c>
      <c r="D1707" s="25"/>
      <c r="E1707" s="6">
        <v>5</v>
      </c>
      <c r="F1707" s="28" t="s">
        <v>15</v>
      </c>
      <c r="G1707" s="28" t="s">
        <v>14</v>
      </c>
      <c r="H1707" s="1">
        <v>0</v>
      </c>
      <c r="I1707" s="1" t="s">
        <v>107</v>
      </c>
      <c r="J1707" s="1" t="s">
        <v>107</v>
      </c>
      <c r="K1707" s="1" t="s">
        <v>107</v>
      </c>
      <c r="L1707" s="1" t="s">
        <v>107</v>
      </c>
      <c r="Q1707" s="12" t="s">
        <v>58</v>
      </c>
    </row>
    <row r="1708" spans="1:17" x14ac:dyDescent="0.25">
      <c r="A1708" s="31" t="s">
        <v>49</v>
      </c>
      <c r="C1708" s="5">
        <v>41591</v>
      </c>
      <c r="D1708" s="25"/>
      <c r="E1708" s="6">
        <v>6</v>
      </c>
      <c r="F1708" s="28" t="s">
        <v>17</v>
      </c>
      <c r="G1708" s="28" t="s">
        <v>14</v>
      </c>
      <c r="H1708" s="1">
        <v>0</v>
      </c>
      <c r="I1708" s="1" t="s">
        <v>107</v>
      </c>
      <c r="J1708" s="1" t="s">
        <v>107</v>
      </c>
      <c r="K1708" s="1" t="s">
        <v>107</v>
      </c>
      <c r="L1708" s="1" t="s">
        <v>107</v>
      </c>
      <c r="Q1708" s="12" t="s">
        <v>58</v>
      </c>
    </row>
    <row r="1709" spans="1:17" x14ac:dyDescent="0.25">
      <c r="A1709" s="31" t="s">
        <v>49</v>
      </c>
      <c r="C1709" s="5">
        <v>41591</v>
      </c>
      <c r="D1709" s="25"/>
      <c r="E1709" s="6">
        <v>7</v>
      </c>
      <c r="F1709" s="28" t="s">
        <v>17</v>
      </c>
      <c r="G1709" s="28" t="s">
        <v>14</v>
      </c>
      <c r="H1709" s="1">
        <v>0</v>
      </c>
      <c r="I1709" s="1" t="s">
        <v>107</v>
      </c>
      <c r="J1709" s="1" t="s">
        <v>107</v>
      </c>
      <c r="K1709" s="1" t="s">
        <v>107</v>
      </c>
      <c r="L1709" s="1" t="s">
        <v>107</v>
      </c>
      <c r="Q1709" s="12" t="s">
        <v>58</v>
      </c>
    </row>
    <row r="1710" spans="1:17" x14ac:dyDescent="0.25">
      <c r="A1710" s="31" t="s">
        <v>49</v>
      </c>
      <c r="C1710" s="5">
        <v>41591</v>
      </c>
      <c r="D1710" s="25"/>
      <c r="E1710" s="6">
        <v>8</v>
      </c>
      <c r="F1710" s="28" t="s">
        <v>17</v>
      </c>
      <c r="G1710" s="28" t="s">
        <v>14</v>
      </c>
      <c r="H1710" s="1">
        <v>0</v>
      </c>
      <c r="I1710" s="1" t="s">
        <v>107</v>
      </c>
      <c r="J1710" s="1" t="s">
        <v>107</v>
      </c>
      <c r="K1710" s="1" t="s">
        <v>107</v>
      </c>
      <c r="L1710" s="1" t="s">
        <v>107</v>
      </c>
      <c r="Q1710" s="12" t="s">
        <v>58</v>
      </c>
    </row>
    <row r="1711" spans="1:17" x14ac:dyDescent="0.25">
      <c r="A1711" s="31" t="s">
        <v>49</v>
      </c>
      <c r="C1711" s="5">
        <v>41591</v>
      </c>
      <c r="D1711" s="25"/>
      <c r="E1711" s="6">
        <v>9</v>
      </c>
      <c r="F1711" s="28" t="s">
        <v>18</v>
      </c>
      <c r="G1711" s="28" t="s">
        <v>14</v>
      </c>
      <c r="H1711" s="1">
        <v>0</v>
      </c>
      <c r="I1711" s="1" t="s">
        <v>107</v>
      </c>
      <c r="J1711" s="1" t="s">
        <v>107</v>
      </c>
      <c r="K1711" s="1" t="s">
        <v>107</v>
      </c>
      <c r="L1711" s="1" t="s">
        <v>107</v>
      </c>
      <c r="Q1711" s="12" t="s">
        <v>58</v>
      </c>
    </row>
    <row r="1712" spans="1:17" x14ac:dyDescent="0.25">
      <c r="A1712" s="31" t="s">
        <v>49</v>
      </c>
      <c r="C1712" s="5">
        <v>41591</v>
      </c>
      <c r="D1712" s="25"/>
      <c r="E1712" s="6">
        <v>10</v>
      </c>
      <c r="F1712" s="28" t="s">
        <v>18</v>
      </c>
      <c r="G1712" s="28" t="s">
        <v>14</v>
      </c>
      <c r="H1712" s="1">
        <v>0</v>
      </c>
      <c r="I1712" s="1" t="s">
        <v>107</v>
      </c>
      <c r="J1712" s="1" t="s">
        <v>107</v>
      </c>
      <c r="K1712" s="1" t="s">
        <v>107</v>
      </c>
      <c r="L1712" s="1" t="s">
        <v>107</v>
      </c>
      <c r="Q1712" s="12" t="s">
        <v>58</v>
      </c>
    </row>
    <row r="1713" spans="1:17" x14ac:dyDescent="0.25">
      <c r="A1713" s="31" t="s">
        <v>49</v>
      </c>
      <c r="C1713" s="5">
        <v>41591</v>
      </c>
      <c r="D1713" s="25"/>
      <c r="E1713" s="6">
        <v>11</v>
      </c>
      <c r="F1713" s="28" t="s">
        <v>18</v>
      </c>
      <c r="G1713" s="28" t="s">
        <v>14</v>
      </c>
      <c r="H1713" s="1">
        <v>0</v>
      </c>
      <c r="I1713" s="1" t="s">
        <v>107</v>
      </c>
      <c r="J1713" s="1" t="s">
        <v>107</v>
      </c>
      <c r="K1713" s="1" t="s">
        <v>107</v>
      </c>
      <c r="L1713" s="1" t="s">
        <v>107</v>
      </c>
      <c r="Q1713" s="12" t="s">
        <v>58</v>
      </c>
    </row>
    <row r="1714" spans="1:17" x14ac:dyDescent="0.25">
      <c r="A1714" s="31" t="s">
        <v>49</v>
      </c>
      <c r="C1714" s="5">
        <v>41591</v>
      </c>
      <c r="D1714" s="25"/>
      <c r="E1714" s="6">
        <v>12</v>
      </c>
      <c r="F1714" s="28" t="s">
        <v>19</v>
      </c>
      <c r="G1714" s="28" t="s">
        <v>14</v>
      </c>
      <c r="H1714" s="1">
        <v>0</v>
      </c>
      <c r="I1714" s="1" t="s">
        <v>107</v>
      </c>
      <c r="J1714" s="1" t="s">
        <v>107</v>
      </c>
      <c r="K1714" s="1" t="s">
        <v>107</v>
      </c>
      <c r="L1714" s="1" t="s">
        <v>107</v>
      </c>
      <c r="Q1714" s="12" t="s">
        <v>58</v>
      </c>
    </row>
    <row r="1715" spans="1:17" x14ac:dyDescent="0.25">
      <c r="A1715" s="31" t="s">
        <v>49</v>
      </c>
      <c r="C1715" s="5">
        <v>41591</v>
      </c>
      <c r="D1715" s="25"/>
      <c r="E1715" s="6">
        <v>13</v>
      </c>
      <c r="F1715" s="28" t="s">
        <v>19</v>
      </c>
      <c r="G1715" s="28" t="s">
        <v>14</v>
      </c>
      <c r="H1715" s="1">
        <v>0</v>
      </c>
      <c r="I1715" s="1" t="s">
        <v>107</v>
      </c>
      <c r="J1715" s="1" t="s">
        <v>107</v>
      </c>
      <c r="K1715" s="1" t="s">
        <v>107</v>
      </c>
      <c r="L1715" s="1" t="s">
        <v>107</v>
      </c>
      <c r="Q1715" s="12" t="s">
        <v>58</v>
      </c>
    </row>
    <row r="1716" spans="1:17" x14ac:dyDescent="0.25">
      <c r="A1716" s="31" t="s">
        <v>49</v>
      </c>
      <c r="C1716" s="5">
        <v>41591</v>
      </c>
      <c r="D1716" s="25"/>
      <c r="E1716" s="6">
        <v>14</v>
      </c>
      <c r="F1716" s="28" t="s">
        <v>19</v>
      </c>
      <c r="G1716" s="28" t="s">
        <v>14</v>
      </c>
      <c r="H1716" s="1">
        <v>0</v>
      </c>
      <c r="I1716" s="1" t="s">
        <v>107</v>
      </c>
      <c r="J1716" s="1" t="s">
        <v>107</v>
      </c>
      <c r="K1716" s="1" t="s">
        <v>107</v>
      </c>
      <c r="L1716" s="1" t="s">
        <v>107</v>
      </c>
      <c r="Q1716" s="12" t="s">
        <v>58</v>
      </c>
    </row>
    <row r="1717" spans="1:17" x14ac:dyDescent="0.25">
      <c r="A1717" s="31" t="s">
        <v>49</v>
      </c>
      <c r="C1717" s="5">
        <v>41591</v>
      </c>
      <c r="D1717" s="25"/>
      <c r="E1717" s="6">
        <v>15</v>
      </c>
      <c r="F1717" s="28" t="s">
        <v>20</v>
      </c>
      <c r="G1717" s="28" t="s">
        <v>14</v>
      </c>
      <c r="H1717" s="1">
        <v>0</v>
      </c>
      <c r="I1717" s="1" t="s">
        <v>107</v>
      </c>
      <c r="J1717" s="1" t="s">
        <v>107</v>
      </c>
      <c r="K1717" s="1" t="s">
        <v>107</v>
      </c>
      <c r="L1717" s="1" t="s">
        <v>107</v>
      </c>
      <c r="Q1717" s="12" t="s">
        <v>58</v>
      </c>
    </row>
    <row r="1718" spans="1:17" x14ac:dyDescent="0.25">
      <c r="A1718" s="31" t="s">
        <v>49</v>
      </c>
      <c r="C1718" s="5">
        <v>41591</v>
      </c>
      <c r="D1718" s="25"/>
      <c r="E1718" s="6">
        <v>16</v>
      </c>
      <c r="F1718" s="28" t="s">
        <v>20</v>
      </c>
      <c r="G1718" s="28" t="s">
        <v>14</v>
      </c>
      <c r="H1718" s="1">
        <v>0</v>
      </c>
      <c r="I1718" s="1" t="s">
        <v>107</v>
      </c>
      <c r="J1718" s="1" t="s">
        <v>107</v>
      </c>
      <c r="K1718" s="1" t="s">
        <v>107</v>
      </c>
      <c r="L1718" s="1" t="s">
        <v>107</v>
      </c>
      <c r="Q1718" s="12" t="s">
        <v>58</v>
      </c>
    </row>
    <row r="1719" spans="1:17" x14ac:dyDescent="0.25">
      <c r="A1719" s="31" t="s">
        <v>49</v>
      </c>
      <c r="C1719" s="5">
        <v>41591</v>
      </c>
      <c r="D1719" s="25"/>
      <c r="E1719" s="6">
        <v>17</v>
      </c>
      <c r="F1719" s="28" t="s">
        <v>20</v>
      </c>
      <c r="G1719" s="28" t="s">
        <v>14</v>
      </c>
      <c r="H1719" s="1">
        <v>0</v>
      </c>
      <c r="I1719" s="1" t="s">
        <v>107</v>
      </c>
      <c r="J1719" s="1" t="s">
        <v>107</v>
      </c>
      <c r="K1719" s="1" t="s">
        <v>107</v>
      </c>
      <c r="L1719" s="1" t="s">
        <v>107</v>
      </c>
      <c r="Q1719" s="12" t="s">
        <v>58</v>
      </c>
    </row>
    <row r="1720" spans="1:17" x14ac:dyDescent="0.25">
      <c r="A1720" s="31" t="s">
        <v>49</v>
      </c>
      <c r="C1720" s="5">
        <v>41591</v>
      </c>
      <c r="D1720" s="25"/>
      <c r="E1720" s="6">
        <v>18</v>
      </c>
      <c r="F1720" s="28" t="s">
        <v>20</v>
      </c>
      <c r="G1720" s="28" t="s">
        <v>14</v>
      </c>
      <c r="H1720" s="1">
        <v>0</v>
      </c>
      <c r="I1720" s="1" t="s">
        <v>107</v>
      </c>
      <c r="J1720" s="1" t="s">
        <v>107</v>
      </c>
      <c r="K1720" s="1" t="s">
        <v>107</v>
      </c>
      <c r="L1720" s="1" t="s">
        <v>107</v>
      </c>
      <c r="Q1720" s="12" t="s">
        <v>58</v>
      </c>
    </row>
    <row r="1721" spans="1:17" x14ac:dyDescent="0.25">
      <c r="A1721" s="31" t="s">
        <v>49</v>
      </c>
      <c r="C1721" s="5">
        <v>41591</v>
      </c>
      <c r="D1721" s="25"/>
      <c r="E1721" s="6">
        <v>19</v>
      </c>
      <c r="F1721" s="28" t="s">
        <v>20</v>
      </c>
      <c r="G1721" s="28" t="s">
        <v>14</v>
      </c>
      <c r="H1721" s="1">
        <v>0</v>
      </c>
      <c r="I1721" s="1" t="s">
        <v>107</v>
      </c>
      <c r="J1721" s="1" t="s">
        <v>107</v>
      </c>
      <c r="K1721" s="1" t="s">
        <v>107</v>
      </c>
      <c r="L1721" s="1" t="s">
        <v>107</v>
      </c>
      <c r="Q1721" s="12" t="s">
        <v>58</v>
      </c>
    </row>
    <row r="1722" spans="1:17" x14ac:dyDescent="0.25">
      <c r="A1722" s="31" t="s">
        <v>49</v>
      </c>
      <c r="C1722" s="5">
        <v>41591</v>
      </c>
      <c r="D1722" s="25"/>
      <c r="E1722" s="6">
        <v>20</v>
      </c>
      <c r="F1722" s="28" t="s">
        <v>20</v>
      </c>
      <c r="G1722" s="28" t="s">
        <v>14</v>
      </c>
      <c r="H1722" s="1">
        <v>0</v>
      </c>
      <c r="I1722" s="1" t="s">
        <v>107</v>
      </c>
      <c r="J1722" s="1" t="s">
        <v>107</v>
      </c>
      <c r="K1722" s="1" t="s">
        <v>107</v>
      </c>
      <c r="L1722" s="1" t="s">
        <v>107</v>
      </c>
      <c r="Q1722" s="12" t="s">
        <v>59</v>
      </c>
    </row>
    <row r="1723" spans="1:17" x14ac:dyDescent="0.25">
      <c r="A1723" s="31" t="s">
        <v>49</v>
      </c>
      <c r="C1723" s="5">
        <v>41598</v>
      </c>
      <c r="D1723" s="25"/>
      <c r="E1723" s="6" t="s">
        <v>21</v>
      </c>
      <c r="F1723" s="28" t="s">
        <v>17</v>
      </c>
      <c r="G1723" s="28" t="s">
        <v>24</v>
      </c>
      <c r="H1723" s="1">
        <v>0</v>
      </c>
      <c r="I1723" s="1" t="s">
        <v>107</v>
      </c>
      <c r="J1723" s="1" t="s">
        <v>107</v>
      </c>
      <c r="K1723" s="1" t="s">
        <v>107</v>
      </c>
      <c r="L1723" s="1" t="s">
        <v>107</v>
      </c>
      <c r="Q1723" s="12" t="s">
        <v>58</v>
      </c>
    </row>
    <row r="1724" spans="1:17" x14ac:dyDescent="0.25">
      <c r="A1724" s="31" t="s">
        <v>49</v>
      </c>
      <c r="C1724" s="5">
        <v>41598</v>
      </c>
      <c r="D1724" s="25"/>
      <c r="E1724" s="6" t="s">
        <v>22</v>
      </c>
      <c r="F1724" s="28" t="s">
        <v>17</v>
      </c>
      <c r="G1724" s="28" t="s">
        <v>24</v>
      </c>
      <c r="H1724" s="1">
        <v>0</v>
      </c>
      <c r="I1724" s="1" t="s">
        <v>107</v>
      </c>
      <c r="J1724" s="1" t="s">
        <v>107</v>
      </c>
      <c r="K1724" s="1" t="s">
        <v>107</v>
      </c>
      <c r="L1724" s="1" t="s">
        <v>107</v>
      </c>
      <c r="Q1724" s="12" t="s">
        <v>58</v>
      </c>
    </row>
    <row r="1725" spans="1:17" x14ac:dyDescent="0.25">
      <c r="A1725" s="31" t="s">
        <v>49</v>
      </c>
      <c r="C1725" s="5">
        <v>41598</v>
      </c>
      <c r="D1725" s="25"/>
      <c r="E1725" s="6" t="s">
        <v>23</v>
      </c>
      <c r="F1725" s="28" t="s">
        <v>17</v>
      </c>
      <c r="G1725" s="28" t="s">
        <v>24</v>
      </c>
      <c r="H1725" s="1">
        <v>0</v>
      </c>
      <c r="I1725" s="1" t="s">
        <v>107</v>
      </c>
      <c r="J1725" s="1" t="s">
        <v>107</v>
      </c>
      <c r="K1725" s="1" t="s">
        <v>107</v>
      </c>
      <c r="L1725" s="1" t="s">
        <v>107</v>
      </c>
      <c r="Q1725" s="12" t="s">
        <v>58</v>
      </c>
    </row>
    <row r="1726" spans="1:17" x14ac:dyDescent="0.25">
      <c r="A1726" s="31" t="s">
        <v>49</v>
      </c>
      <c r="C1726" s="5">
        <v>41598</v>
      </c>
      <c r="D1726" s="25"/>
      <c r="E1726" s="6" t="s">
        <v>25</v>
      </c>
      <c r="F1726" s="28" t="s">
        <v>25</v>
      </c>
      <c r="G1726" s="28" t="s">
        <v>24</v>
      </c>
      <c r="H1726" s="1">
        <v>0</v>
      </c>
      <c r="I1726" s="1" t="s">
        <v>107</v>
      </c>
      <c r="J1726" s="1" t="s">
        <v>107</v>
      </c>
      <c r="K1726" s="1" t="s">
        <v>107</v>
      </c>
      <c r="L1726" s="1" t="s">
        <v>107</v>
      </c>
      <c r="Q1726" s="12" t="s">
        <v>58</v>
      </c>
    </row>
    <row r="1727" spans="1:17" x14ac:dyDescent="0.25">
      <c r="A1727" s="31" t="s">
        <v>49</v>
      </c>
      <c r="C1727" s="5">
        <v>41598</v>
      </c>
      <c r="D1727" s="25"/>
      <c r="E1727" s="6" t="s">
        <v>26</v>
      </c>
      <c r="F1727" s="28" t="s">
        <v>25</v>
      </c>
      <c r="G1727" s="28" t="s">
        <v>24</v>
      </c>
      <c r="H1727" s="1">
        <v>0</v>
      </c>
      <c r="I1727" s="1" t="s">
        <v>107</v>
      </c>
      <c r="J1727" s="1" t="s">
        <v>107</v>
      </c>
      <c r="K1727" s="1" t="s">
        <v>107</v>
      </c>
      <c r="L1727" s="1" t="s">
        <v>107</v>
      </c>
      <c r="Q1727" s="12" t="s">
        <v>58</v>
      </c>
    </row>
    <row r="1728" spans="1:17" x14ac:dyDescent="0.25">
      <c r="A1728" s="31" t="s">
        <v>49</v>
      </c>
      <c r="C1728" s="5">
        <v>41598</v>
      </c>
      <c r="D1728" s="25"/>
      <c r="E1728" s="6" t="s">
        <v>27</v>
      </c>
      <c r="F1728" s="28" t="s">
        <v>25</v>
      </c>
      <c r="G1728" s="28" t="s">
        <v>24</v>
      </c>
      <c r="H1728" s="1">
        <v>0</v>
      </c>
      <c r="I1728" s="1" t="s">
        <v>107</v>
      </c>
      <c r="J1728" s="1" t="s">
        <v>107</v>
      </c>
      <c r="K1728" s="1" t="s">
        <v>107</v>
      </c>
      <c r="L1728" s="1" t="s">
        <v>107</v>
      </c>
      <c r="Q1728" s="12" t="s">
        <v>58</v>
      </c>
    </row>
    <row r="1729" spans="1:17" x14ac:dyDescent="0.25">
      <c r="A1729" s="31" t="s">
        <v>49</v>
      </c>
      <c r="C1729" s="5">
        <v>41598</v>
      </c>
      <c r="D1729" s="25"/>
      <c r="E1729" s="6" t="s">
        <v>28</v>
      </c>
      <c r="F1729" s="28" t="s">
        <v>29</v>
      </c>
      <c r="G1729" s="28" t="s">
        <v>24</v>
      </c>
      <c r="H1729" s="1">
        <v>0</v>
      </c>
      <c r="I1729" s="1" t="s">
        <v>107</v>
      </c>
      <c r="J1729" s="1" t="s">
        <v>107</v>
      </c>
      <c r="K1729" s="1" t="s">
        <v>107</v>
      </c>
      <c r="L1729" s="1" t="s">
        <v>107</v>
      </c>
      <c r="Q1729" s="12" t="s">
        <v>58</v>
      </c>
    </row>
    <row r="1730" spans="1:17" x14ac:dyDescent="0.25">
      <c r="A1730" s="31" t="s">
        <v>49</v>
      </c>
      <c r="C1730" s="5">
        <v>41598</v>
      </c>
      <c r="D1730" s="25"/>
      <c r="E1730" s="6" t="s">
        <v>29</v>
      </c>
      <c r="F1730" s="28" t="s">
        <v>29</v>
      </c>
      <c r="G1730" s="28" t="s">
        <v>24</v>
      </c>
      <c r="H1730" s="1">
        <v>0</v>
      </c>
      <c r="I1730" s="1" t="s">
        <v>107</v>
      </c>
      <c r="J1730" s="1" t="s">
        <v>107</v>
      </c>
      <c r="K1730" s="1" t="s">
        <v>107</v>
      </c>
      <c r="L1730" s="1" t="s">
        <v>107</v>
      </c>
      <c r="Q1730" s="12" t="s">
        <v>58</v>
      </c>
    </row>
    <row r="1731" spans="1:17" x14ac:dyDescent="0.25">
      <c r="A1731" s="31" t="s">
        <v>49</v>
      </c>
      <c r="C1731" s="5">
        <v>41598</v>
      </c>
      <c r="D1731" s="25"/>
      <c r="E1731" s="6" t="s">
        <v>30</v>
      </c>
      <c r="F1731" s="28" t="s">
        <v>29</v>
      </c>
      <c r="G1731" s="28" t="s">
        <v>24</v>
      </c>
      <c r="H1731" s="1">
        <v>0.2</v>
      </c>
      <c r="I1731" s="1">
        <v>6.1</v>
      </c>
      <c r="J1731" s="1">
        <v>0.38</v>
      </c>
      <c r="K1731" s="1">
        <v>30.4</v>
      </c>
      <c r="L1731" s="1">
        <v>1.41</v>
      </c>
    </row>
    <row r="1732" spans="1:17" x14ac:dyDescent="0.25">
      <c r="A1732" s="31" t="s">
        <v>49</v>
      </c>
      <c r="C1732" s="5">
        <v>41598</v>
      </c>
      <c r="D1732" s="25"/>
      <c r="E1732" s="6" t="s">
        <v>31</v>
      </c>
      <c r="F1732" s="28" t="s">
        <v>19</v>
      </c>
      <c r="G1732" s="28" t="s">
        <v>24</v>
      </c>
      <c r="H1732" s="1">
        <v>0</v>
      </c>
      <c r="I1732" s="1" t="s">
        <v>107</v>
      </c>
      <c r="J1732" s="1" t="s">
        <v>107</v>
      </c>
      <c r="K1732" s="1" t="s">
        <v>107</v>
      </c>
      <c r="L1732" s="1" t="s">
        <v>107</v>
      </c>
      <c r="Q1732" s="12" t="s">
        <v>58</v>
      </c>
    </row>
    <row r="1733" spans="1:17" x14ac:dyDescent="0.25">
      <c r="A1733" s="31" t="s">
        <v>49</v>
      </c>
      <c r="C1733" s="5">
        <v>41598</v>
      </c>
      <c r="D1733" s="25"/>
      <c r="E1733" s="6" t="s">
        <v>32</v>
      </c>
      <c r="F1733" s="28" t="s">
        <v>19</v>
      </c>
      <c r="G1733" s="28" t="s">
        <v>24</v>
      </c>
      <c r="H1733" s="1">
        <v>0</v>
      </c>
      <c r="I1733" s="1" t="s">
        <v>107</v>
      </c>
      <c r="J1733" s="1" t="s">
        <v>107</v>
      </c>
      <c r="K1733" s="1" t="s">
        <v>107</v>
      </c>
      <c r="L1733" s="1" t="s">
        <v>107</v>
      </c>
      <c r="Q1733" s="12" t="s">
        <v>58</v>
      </c>
    </row>
    <row r="1734" spans="1:17" x14ac:dyDescent="0.25">
      <c r="A1734" s="31" t="s">
        <v>49</v>
      </c>
      <c r="C1734" s="5">
        <v>41598</v>
      </c>
      <c r="D1734" s="25"/>
      <c r="E1734" s="6" t="s">
        <v>33</v>
      </c>
      <c r="F1734" s="28" t="s">
        <v>19</v>
      </c>
      <c r="G1734" s="28" t="s">
        <v>24</v>
      </c>
      <c r="H1734" s="1">
        <v>0</v>
      </c>
      <c r="I1734" s="1" t="s">
        <v>107</v>
      </c>
      <c r="J1734" s="1" t="s">
        <v>107</v>
      </c>
      <c r="K1734" s="1" t="s">
        <v>107</v>
      </c>
      <c r="L1734" s="1" t="s">
        <v>107</v>
      </c>
      <c r="Q1734" s="12" t="s">
        <v>58</v>
      </c>
    </row>
    <row r="1735" spans="1:17" x14ac:dyDescent="0.25">
      <c r="A1735" s="31" t="s">
        <v>49</v>
      </c>
      <c r="C1735" s="5">
        <v>41598</v>
      </c>
      <c r="D1735" s="25"/>
      <c r="E1735" s="6" t="s">
        <v>34</v>
      </c>
      <c r="F1735" s="28" t="s">
        <v>20</v>
      </c>
      <c r="G1735" s="28" t="s">
        <v>24</v>
      </c>
      <c r="H1735" s="1">
        <v>0</v>
      </c>
      <c r="I1735" s="1" t="s">
        <v>107</v>
      </c>
      <c r="J1735" s="1" t="s">
        <v>107</v>
      </c>
      <c r="K1735" s="1" t="s">
        <v>107</v>
      </c>
      <c r="L1735" s="1" t="s">
        <v>107</v>
      </c>
      <c r="Q1735" s="12" t="s">
        <v>58</v>
      </c>
    </row>
    <row r="1736" spans="1:17" x14ac:dyDescent="0.25">
      <c r="A1736" s="31" t="s">
        <v>49</v>
      </c>
      <c r="C1736" s="5">
        <v>41598</v>
      </c>
      <c r="D1736" s="25"/>
      <c r="E1736" s="6" t="s">
        <v>35</v>
      </c>
      <c r="F1736" s="28" t="s">
        <v>20</v>
      </c>
      <c r="G1736" s="28" t="s">
        <v>24</v>
      </c>
      <c r="H1736" s="1">
        <v>0</v>
      </c>
      <c r="I1736" s="1" t="s">
        <v>107</v>
      </c>
      <c r="J1736" s="1" t="s">
        <v>107</v>
      </c>
      <c r="K1736" s="1" t="s">
        <v>107</v>
      </c>
      <c r="L1736" s="1" t="s">
        <v>107</v>
      </c>
      <c r="Q1736" s="12" t="s">
        <v>59</v>
      </c>
    </row>
    <row r="1737" spans="1:17" x14ac:dyDescent="0.25">
      <c r="A1737" s="31" t="s">
        <v>49</v>
      </c>
      <c r="C1737" s="5">
        <v>41598</v>
      </c>
      <c r="D1737" s="25"/>
      <c r="E1737" s="6" t="s">
        <v>36</v>
      </c>
      <c r="F1737" s="28" t="s">
        <v>20</v>
      </c>
      <c r="G1737" s="28" t="s">
        <v>24</v>
      </c>
      <c r="H1737" s="1">
        <v>0</v>
      </c>
      <c r="I1737" s="1" t="s">
        <v>107</v>
      </c>
      <c r="J1737" s="1" t="s">
        <v>107</v>
      </c>
      <c r="K1737" s="1" t="s">
        <v>107</v>
      </c>
      <c r="L1737" s="1" t="s">
        <v>107</v>
      </c>
      <c r="Q1737" s="12" t="s">
        <v>58</v>
      </c>
    </row>
    <row r="1738" spans="1:17" x14ac:dyDescent="0.25">
      <c r="A1738" s="31" t="s">
        <v>49</v>
      </c>
      <c r="C1738" s="5">
        <v>41598</v>
      </c>
      <c r="D1738" s="25"/>
      <c r="E1738" s="6" t="s">
        <v>37</v>
      </c>
      <c r="F1738" s="28" t="s">
        <v>40</v>
      </c>
      <c r="G1738" s="28" t="s">
        <v>24</v>
      </c>
      <c r="H1738" s="1">
        <v>0</v>
      </c>
      <c r="I1738" s="1" t="s">
        <v>107</v>
      </c>
      <c r="J1738" s="1" t="s">
        <v>107</v>
      </c>
      <c r="K1738" s="1" t="s">
        <v>107</v>
      </c>
      <c r="L1738" s="1" t="s">
        <v>107</v>
      </c>
      <c r="Q1738" s="12" t="s">
        <v>58</v>
      </c>
    </row>
    <row r="1739" spans="1:17" x14ac:dyDescent="0.25">
      <c r="A1739" s="31" t="s">
        <v>49</v>
      </c>
      <c r="C1739" s="5">
        <v>41598</v>
      </c>
      <c r="D1739" s="25"/>
      <c r="E1739" s="6" t="s">
        <v>38</v>
      </c>
      <c r="F1739" s="28" t="s">
        <v>40</v>
      </c>
      <c r="G1739" s="28" t="s">
        <v>24</v>
      </c>
      <c r="H1739" s="1">
        <v>0</v>
      </c>
      <c r="I1739" s="1" t="s">
        <v>107</v>
      </c>
      <c r="J1739" s="1" t="s">
        <v>107</v>
      </c>
      <c r="K1739" s="1" t="s">
        <v>107</v>
      </c>
      <c r="L1739" s="1" t="s">
        <v>107</v>
      </c>
      <c r="Q1739" s="12" t="s">
        <v>58</v>
      </c>
    </row>
    <row r="1740" spans="1:17" x14ac:dyDescent="0.25">
      <c r="A1740" s="31" t="s">
        <v>49</v>
      </c>
      <c r="C1740" s="5">
        <v>41598</v>
      </c>
      <c r="D1740" s="25"/>
      <c r="E1740" s="6" t="s">
        <v>39</v>
      </c>
      <c r="F1740" s="28" t="s">
        <v>40</v>
      </c>
      <c r="G1740" s="28" t="s">
        <v>24</v>
      </c>
      <c r="H1740" s="1">
        <v>0</v>
      </c>
      <c r="I1740" s="1" t="s">
        <v>107</v>
      </c>
      <c r="J1740" s="1" t="s">
        <v>107</v>
      </c>
      <c r="K1740" s="1" t="s">
        <v>107</v>
      </c>
      <c r="L1740" s="1" t="s">
        <v>107</v>
      </c>
      <c r="Q1740" s="12" t="s">
        <v>58</v>
      </c>
    </row>
    <row r="1741" spans="1:17" x14ac:dyDescent="0.25">
      <c r="A1741" s="31" t="s">
        <v>49</v>
      </c>
      <c r="C1741" s="5">
        <v>41598</v>
      </c>
      <c r="D1741" s="25"/>
      <c r="E1741" s="6" t="s">
        <v>41</v>
      </c>
      <c r="F1741" s="28" t="s">
        <v>16</v>
      </c>
      <c r="G1741" s="28" t="s">
        <v>24</v>
      </c>
      <c r="H1741" s="1">
        <v>0</v>
      </c>
      <c r="I1741" s="1" t="s">
        <v>107</v>
      </c>
      <c r="J1741" s="1" t="s">
        <v>107</v>
      </c>
      <c r="K1741" s="1" t="s">
        <v>107</v>
      </c>
      <c r="L1741" s="1" t="s">
        <v>107</v>
      </c>
      <c r="Q1741" s="12" t="s">
        <v>58</v>
      </c>
    </row>
    <row r="1742" spans="1:17" x14ac:dyDescent="0.25">
      <c r="A1742" s="31" t="s">
        <v>49</v>
      </c>
      <c r="C1742" s="5">
        <v>41598</v>
      </c>
      <c r="D1742" s="25"/>
      <c r="E1742" s="6" t="s">
        <v>42</v>
      </c>
      <c r="F1742" s="28" t="s">
        <v>16</v>
      </c>
      <c r="G1742" s="28" t="s">
        <v>24</v>
      </c>
      <c r="H1742" s="1">
        <v>0</v>
      </c>
      <c r="I1742" s="1" t="s">
        <v>107</v>
      </c>
      <c r="J1742" s="1" t="s">
        <v>107</v>
      </c>
      <c r="K1742" s="1" t="s">
        <v>107</v>
      </c>
      <c r="L1742" s="1" t="s">
        <v>107</v>
      </c>
      <c r="Q1742" s="12" t="s">
        <v>58</v>
      </c>
    </row>
    <row r="1743" spans="1:17" x14ac:dyDescent="0.25">
      <c r="A1743" s="31" t="s">
        <v>49</v>
      </c>
      <c r="C1743" s="5">
        <v>41598</v>
      </c>
      <c r="D1743" s="25"/>
      <c r="E1743" s="6" t="s">
        <v>43</v>
      </c>
      <c r="F1743" s="28" t="s">
        <v>16</v>
      </c>
      <c r="G1743" s="28" t="s">
        <v>24</v>
      </c>
      <c r="H1743" s="1">
        <v>0</v>
      </c>
      <c r="I1743" s="1" t="s">
        <v>107</v>
      </c>
      <c r="J1743" s="1" t="s">
        <v>107</v>
      </c>
      <c r="K1743" s="1" t="s">
        <v>107</v>
      </c>
      <c r="L1743" s="1" t="s">
        <v>107</v>
      </c>
      <c r="Q1743" s="12" t="s">
        <v>58</v>
      </c>
    </row>
    <row r="1744" spans="1:17" x14ac:dyDescent="0.25">
      <c r="A1744" s="31" t="s">
        <v>49</v>
      </c>
      <c r="C1744" s="5">
        <v>41605</v>
      </c>
      <c r="D1744" s="25"/>
      <c r="E1744" s="6">
        <v>1</v>
      </c>
      <c r="F1744" s="28" t="s">
        <v>13</v>
      </c>
      <c r="G1744" s="28" t="s">
        <v>14</v>
      </c>
      <c r="H1744" s="1">
        <v>0</v>
      </c>
      <c r="I1744" s="1" t="s">
        <v>107</v>
      </c>
      <c r="J1744" s="1" t="s">
        <v>107</v>
      </c>
      <c r="K1744" s="1" t="s">
        <v>107</v>
      </c>
      <c r="L1744" s="1" t="s">
        <v>107</v>
      </c>
      <c r="Q1744" s="12" t="s">
        <v>58</v>
      </c>
    </row>
    <row r="1745" spans="1:17" x14ac:dyDescent="0.25">
      <c r="A1745" s="31" t="s">
        <v>49</v>
      </c>
      <c r="C1745" s="5">
        <v>41605</v>
      </c>
      <c r="D1745" s="25"/>
      <c r="E1745" s="6">
        <v>2</v>
      </c>
      <c r="F1745" s="28" t="s">
        <v>13</v>
      </c>
      <c r="G1745" s="28" t="s">
        <v>14</v>
      </c>
      <c r="H1745" s="1">
        <v>0</v>
      </c>
      <c r="I1745" s="1" t="s">
        <v>107</v>
      </c>
      <c r="J1745" s="1" t="s">
        <v>107</v>
      </c>
      <c r="K1745" s="1" t="s">
        <v>107</v>
      </c>
      <c r="L1745" s="1" t="s">
        <v>107</v>
      </c>
      <c r="Q1745" s="12" t="s">
        <v>58</v>
      </c>
    </row>
    <row r="1746" spans="1:17" x14ac:dyDescent="0.25">
      <c r="A1746" s="31" t="s">
        <v>49</v>
      </c>
      <c r="C1746" s="5">
        <v>41605</v>
      </c>
      <c r="D1746" s="25"/>
      <c r="E1746" s="6">
        <v>3</v>
      </c>
      <c r="F1746" s="28" t="s">
        <v>13</v>
      </c>
      <c r="G1746" s="28" t="s">
        <v>14</v>
      </c>
      <c r="H1746" s="1">
        <v>0</v>
      </c>
      <c r="I1746" s="1" t="s">
        <v>107</v>
      </c>
      <c r="J1746" s="1" t="s">
        <v>107</v>
      </c>
      <c r="K1746" s="1" t="s">
        <v>107</v>
      </c>
      <c r="L1746" s="1" t="s">
        <v>107</v>
      </c>
      <c r="Q1746" s="12" t="s">
        <v>58</v>
      </c>
    </row>
    <row r="1747" spans="1:17" x14ac:dyDescent="0.25">
      <c r="A1747" s="31" t="s">
        <v>49</v>
      </c>
      <c r="C1747" s="5">
        <v>41605</v>
      </c>
      <c r="D1747" s="25"/>
      <c r="E1747" s="6">
        <v>4</v>
      </c>
      <c r="F1747" s="28" t="s">
        <v>15</v>
      </c>
      <c r="G1747" s="28" t="s">
        <v>14</v>
      </c>
      <c r="H1747" s="1">
        <v>0</v>
      </c>
      <c r="I1747" s="1" t="s">
        <v>107</v>
      </c>
      <c r="J1747" s="1" t="s">
        <v>107</v>
      </c>
      <c r="K1747" s="1" t="s">
        <v>107</v>
      </c>
      <c r="L1747" s="1" t="s">
        <v>107</v>
      </c>
      <c r="Q1747" s="12" t="s">
        <v>58</v>
      </c>
    </row>
    <row r="1748" spans="1:17" x14ac:dyDescent="0.25">
      <c r="A1748" s="31" t="s">
        <v>49</v>
      </c>
      <c r="C1748" s="5">
        <v>41605</v>
      </c>
      <c r="D1748" s="25"/>
      <c r="E1748" s="6">
        <v>5</v>
      </c>
      <c r="F1748" s="28" t="s">
        <v>15</v>
      </c>
      <c r="G1748" s="28" t="s">
        <v>14</v>
      </c>
      <c r="H1748" s="1">
        <v>0</v>
      </c>
      <c r="I1748" s="1" t="s">
        <v>107</v>
      </c>
      <c r="J1748" s="1" t="s">
        <v>107</v>
      </c>
      <c r="K1748" s="1" t="s">
        <v>107</v>
      </c>
      <c r="L1748" s="1" t="s">
        <v>107</v>
      </c>
      <c r="Q1748" s="12" t="s">
        <v>58</v>
      </c>
    </row>
    <row r="1749" spans="1:17" x14ac:dyDescent="0.25">
      <c r="A1749" s="31" t="s">
        <v>49</v>
      </c>
      <c r="C1749" s="5">
        <v>41605</v>
      </c>
      <c r="D1749" s="25"/>
      <c r="E1749" s="6">
        <v>6</v>
      </c>
      <c r="F1749" s="28" t="s">
        <v>17</v>
      </c>
      <c r="G1749" s="28" t="s">
        <v>14</v>
      </c>
      <c r="H1749" s="1">
        <v>0</v>
      </c>
      <c r="I1749" s="1" t="s">
        <v>107</v>
      </c>
      <c r="J1749" s="1" t="s">
        <v>107</v>
      </c>
      <c r="K1749" s="1" t="s">
        <v>107</v>
      </c>
      <c r="L1749" s="1" t="s">
        <v>107</v>
      </c>
      <c r="Q1749" s="12" t="s">
        <v>58</v>
      </c>
    </row>
    <row r="1750" spans="1:17" x14ac:dyDescent="0.25">
      <c r="A1750" s="31" t="s">
        <v>49</v>
      </c>
      <c r="C1750" s="5">
        <v>41605</v>
      </c>
      <c r="D1750" s="25"/>
      <c r="E1750" s="6">
        <v>7</v>
      </c>
      <c r="F1750" s="28" t="s">
        <v>17</v>
      </c>
      <c r="G1750" s="28" t="s">
        <v>14</v>
      </c>
      <c r="H1750" s="1">
        <v>0</v>
      </c>
      <c r="I1750" s="1" t="s">
        <v>107</v>
      </c>
      <c r="J1750" s="1" t="s">
        <v>107</v>
      </c>
      <c r="K1750" s="1" t="s">
        <v>107</v>
      </c>
      <c r="L1750" s="1" t="s">
        <v>107</v>
      </c>
      <c r="Q1750" s="12" t="s">
        <v>58</v>
      </c>
    </row>
    <row r="1751" spans="1:17" x14ac:dyDescent="0.25">
      <c r="A1751" s="31" t="s">
        <v>49</v>
      </c>
      <c r="C1751" s="5">
        <v>41605</v>
      </c>
      <c r="D1751" s="25"/>
      <c r="E1751" s="6">
        <v>8</v>
      </c>
      <c r="F1751" s="28" t="s">
        <v>17</v>
      </c>
      <c r="G1751" s="28" t="s">
        <v>14</v>
      </c>
      <c r="H1751" s="1">
        <v>0</v>
      </c>
      <c r="I1751" s="1" t="s">
        <v>107</v>
      </c>
      <c r="J1751" s="1" t="s">
        <v>107</v>
      </c>
      <c r="K1751" s="1" t="s">
        <v>107</v>
      </c>
      <c r="L1751" s="1" t="s">
        <v>107</v>
      </c>
      <c r="Q1751" s="12" t="s">
        <v>58</v>
      </c>
    </row>
    <row r="1752" spans="1:17" x14ac:dyDescent="0.25">
      <c r="A1752" s="31" t="s">
        <v>49</v>
      </c>
      <c r="C1752" s="5">
        <v>41605</v>
      </c>
      <c r="D1752" s="25"/>
      <c r="E1752" s="6">
        <v>9</v>
      </c>
      <c r="F1752" s="28" t="s">
        <v>18</v>
      </c>
      <c r="G1752" s="28" t="s">
        <v>14</v>
      </c>
      <c r="H1752" s="1">
        <v>0</v>
      </c>
      <c r="I1752" s="1" t="s">
        <v>107</v>
      </c>
      <c r="J1752" s="1" t="s">
        <v>107</v>
      </c>
      <c r="K1752" s="1" t="s">
        <v>107</v>
      </c>
      <c r="L1752" s="1" t="s">
        <v>107</v>
      </c>
      <c r="Q1752" s="12" t="s">
        <v>58</v>
      </c>
    </row>
    <row r="1753" spans="1:17" x14ac:dyDescent="0.25">
      <c r="A1753" s="31" t="s">
        <v>49</v>
      </c>
      <c r="C1753" s="5">
        <v>41605</v>
      </c>
      <c r="D1753" s="25"/>
      <c r="E1753" s="6">
        <v>10</v>
      </c>
      <c r="F1753" s="28" t="s">
        <v>18</v>
      </c>
      <c r="G1753" s="28" t="s">
        <v>14</v>
      </c>
      <c r="H1753" s="1">
        <v>0</v>
      </c>
      <c r="I1753" s="1" t="s">
        <v>107</v>
      </c>
      <c r="J1753" s="1" t="s">
        <v>107</v>
      </c>
      <c r="K1753" s="1" t="s">
        <v>107</v>
      </c>
      <c r="L1753" s="1" t="s">
        <v>107</v>
      </c>
      <c r="Q1753" s="12" t="s">
        <v>58</v>
      </c>
    </row>
    <row r="1754" spans="1:17" x14ac:dyDescent="0.25">
      <c r="A1754" s="31" t="s">
        <v>49</v>
      </c>
      <c r="C1754" s="5">
        <v>41605</v>
      </c>
      <c r="D1754" s="25"/>
      <c r="E1754" s="6">
        <v>11</v>
      </c>
      <c r="F1754" s="28" t="s">
        <v>18</v>
      </c>
      <c r="G1754" s="28" t="s">
        <v>14</v>
      </c>
      <c r="H1754" s="1">
        <v>0</v>
      </c>
      <c r="I1754" s="1" t="s">
        <v>107</v>
      </c>
      <c r="J1754" s="1" t="s">
        <v>107</v>
      </c>
      <c r="K1754" s="1" t="s">
        <v>107</v>
      </c>
      <c r="L1754" s="1" t="s">
        <v>107</v>
      </c>
      <c r="Q1754" s="12" t="s">
        <v>58</v>
      </c>
    </row>
    <row r="1755" spans="1:17" x14ac:dyDescent="0.25">
      <c r="A1755" s="31" t="s">
        <v>49</v>
      </c>
      <c r="C1755" s="5">
        <v>41605</v>
      </c>
      <c r="D1755" s="25"/>
      <c r="E1755" s="6">
        <v>12</v>
      </c>
      <c r="F1755" s="28" t="s">
        <v>19</v>
      </c>
      <c r="G1755" s="28" t="s">
        <v>14</v>
      </c>
      <c r="H1755" s="1">
        <v>0</v>
      </c>
      <c r="I1755" s="1" t="s">
        <v>107</v>
      </c>
      <c r="J1755" s="1" t="s">
        <v>107</v>
      </c>
      <c r="K1755" s="1" t="s">
        <v>107</v>
      </c>
      <c r="L1755" s="1" t="s">
        <v>107</v>
      </c>
      <c r="Q1755" s="12" t="s">
        <v>58</v>
      </c>
    </row>
    <row r="1756" spans="1:17" x14ac:dyDescent="0.25">
      <c r="A1756" s="31" t="s">
        <v>49</v>
      </c>
      <c r="C1756" s="5">
        <v>41605</v>
      </c>
      <c r="D1756" s="25"/>
      <c r="E1756" s="6">
        <v>13</v>
      </c>
      <c r="F1756" s="28" t="s">
        <v>19</v>
      </c>
      <c r="G1756" s="28" t="s">
        <v>14</v>
      </c>
      <c r="H1756" s="1">
        <v>0</v>
      </c>
      <c r="I1756" s="1" t="s">
        <v>107</v>
      </c>
      <c r="J1756" s="1" t="s">
        <v>107</v>
      </c>
      <c r="K1756" s="1" t="s">
        <v>107</v>
      </c>
      <c r="L1756" s="1" t="s">
        <v>107</v>
      </c>
      <c r="Q1756" s="12" t="s">
        <v>58</v>
      </c>
    </row>
    <row r="1757" spans="1:17" x14ac:dyDescent="0.25">
      <c r="A1757" s="31" t="s">
        <v>49</v>
      </c>
      <c r="C1757" s="5">
        <v>41605</v>
      </c>
      <c r="D1757" s="25"/>
      <c r="E1757" s="6">
        <v>14</v>
      </c>
      <c r="F1757" s="28" t="s">
        <v>19</v>
      </c>
      <c r="G1757" s="28" t="s">
        <v>14</v>
      </c>
      <c r="H1757" s="1">
        <v>0</v>
      </c>
      <c r="I1757" s="1" t="s">
        <v>107</v>
      </c>
      <c r="J1757" s="1" t="s">
        <v>107</v>
      </c>
      <c r="K1757" s="1" t="s">
        <v>107</v>
      </c>
      <c r="L1757" s="1" t="s">
        <v>107</v>
      </c>
      <c r="Q1757" s="12" t="s">
        <v>58</v>
      </c>
    </row>
    <row r="1758" spans="1:17" x14ac:dyDescent="0.25">
      <c r="A1758" s="31" t="s">
        <v>49</v>
      </c>
      <c r="C1758" s="5">
        <v>41605</v>
      </c>
      <c r="D1758" s="25"/>
      <c r="E1758" s="6">
        <v>15</v>
      </c>
      <c r="F1758" s="28" t="s">
        <v>20</v>
      </c>
      <c r="G1758" s="28" t="s">
        <v>14</v>
      </c>
      <c r="H1758" s="1">
        <v>0</v>
      </c>
      <c r="I1758" s="1" t="s">
        <v>107</v>
      </c>
      <c r="J1758" s="1" t="s">
        <v>107</v>
      </c>
      <c r="K1758" s="1" t="s">
        <v>107</v>
      </c>
      <c r="L1758" s="1" t="s">
        <v>107</v>
      </c>
      <c r="Q1758" s="12" t="s">
        <v>58</v>
      </c>
    </row>
    <row r="1759" spans="1:17" x14ac:dyDescent="0.25">
      <c r="A1759" s="31" t="s">
        <v>49</v>
      </c>
      <c r="C1759" s="5">
        <v>41605</v>
      </c>
      <c r="D1759" s="25"/>
      <c r="E1759" s="6">
        <v>16</v>
      </c>
      <c r="F1759" s="28" t="s">
        <v>20</v>
      </c>
      <c r="G1759" s="28" t="s">
        <v>14</v>
      </c>
      <c r="H1759" s="1">
        <v>0</v>
      </c>
      <c r="I1759" s="1" t="s">
        <v>107</v>
      </c>
      <c r="J1759" s="1" t="s">
        <v>107</v>
      </c>
      <c r="K1759" s="1" t="s">
        <v>107</v>
      </c>
      <c r="L1759" s="1" t="s">
        <v>107</v>
      </c>
      <c r="Q1759" s="12" t="s">
        <v>58</v>
      </c>
    </row>
    <row r="1760" spans="1:17" x14ac:dyDescent="0.25">
      <c r="A1760" s="31" t="s">
        <v>49</v>
      </c>
      <c r="C1760" s="5">
        <v>41605</v>
      </c>
      <c r="D1760" s="25"/>
      <c r="E1760" s="6">
        <v>17</v>
      </c>
      <c r="F1760" s="28" t="s">
        <v>20</v>
      </c>
      <c r="G1760" s="28" t="s">
        <v>14</v>
      </c>
      <c r="H1760" s="1">
        <v>0</v>
      </c>
      <c r="I1760" s="1" t="s">
        <v>107</v>
      </c>
      <c r="J1760" s="1" t="s">
        <v>107</v>
      </c>
      <c r="K1760" s="1" t="s">
        <v>107</v>
      </c>
      <c r="L1760" s="1" t="s">
        <v>107</v>
      </c>
      <c r="Q1760" s="12" t="s">
        <v>58</v>
      </c>
    </row>
    <row r="1761" spans="1:17" x14ac:dyDescent="0.25">
      <c r="A1761" s="31" t="s">
        <v>49</v>
      </c>
      <c r="C1761" s="5">
        <v>41605</v>
      </c>
      <c r="D1761" s="25"/>
      <c r="E1761" s="6">
        <v>18</v>
      </c>
      <c r="F1761" s="28" t="s">
        <v>20</v>
      </c>
      <c r="G1761" s="28" t="s">
        <v>14</v>
      </c>
      <c r="H1761" s="1">
        <v>0</v>
      </c>
      <c r="I1761" s="1" t="s">
        <v>107</v>
      </c>
      <c r="J1761" s="1" t="s">
        <v>107</v>
      </c>
      <c r="K1761" s="1" t="s">
        <v>107</v>
      </c>
      <c r="L1761" s="1" t="s">
        <v>107</v>
      </c>
      <c r="Q1761" s="12" t="s">
        <v>58</v>
      </c>
    </row>
    <row r="1762" spans="1:17" x14ac:dyDescent="0.25">
      <c r="A1762" s="31" t="s">
        <v>49</v>
      </c>
      <c r="C1762" s="5">
        <v>41605</v>
      </c>
      <c r="D1762" s="25"/>
      <c r="E1762" s="6">
        <v>19</v>
      </c>
      <c r="F1762" s="28" t="s">
        <v>20</v>
      </c>
      <c r="G1762" s="28" t="s">
        <v>14</v>
      </c>
      <c r="H1762" s="1">
        <v>0</v>
      </c>
      <c r="I1762" s="1" t="s">
        <v>107</v>
      </c>
      <c r="J1762" s="1" t="s">
        <v>107</v>
      </c>
      <c r="K1762" s="1" t="s">
        <v>107</v>
      </c>
      <c r="L1762" s="1" t="s">
        <v>107</v>
      </c>
      <c r="Q1762" s="12" t="s">
        <v>58</v>
      </c>
    </row>
    <row r="1763" spans="1:17" x14ac:dyDescent="0.25">
      <c r="A1763" s="31" t="s">
        <v>49</v>
      </c>
      <c r="C1763" s="5">
        <v>41605</v>
      </c>
      <c r="D1763" s="25"/>
      <c r="E1763" s="6">
        <v>20</v>
      </c>
      <c r="F1763" s="28" t="s">
        <v>20</v>
      </c>
      <c r="G1763" s="28" t="s">
        <v>14</v>
      </c>
      <c r="H1763" s="1">
        <v>0</v>
      </c>
      <c r="I1763" s="1" t="s">
        <v>107</v>
      </c>
      <c r="J1763" s="1" t="s">
        <v>107</v>
      </c>
      <c r="K1763" s="1" t="s">
        <v>107</v>
      </c>
      <c r="L1763" s="1" t="s">
        <v>107</v>
      </c>
      <c r="Q1763" s="12" t="s">
        <v>59</v>
      </c>
    </row>
    <row r="1764" spans="1:17" x14ac:dyDescent="0.25">
      <c r="A1764" s="31" t="s">
        <v>49</v>
      </c>
      <c r="C1764" s="5">
        <v>41612</v>
      </c>
      <c r="D1764" s="25"/>
      <c r="E1764" s="6" t="s">
        <v>21</v>
      </c>
      <c r="F1764" s="28" t="s">
        <v>17</v>
      </c>
      <c r="G1764" s="28" t="s">
        <v>24</v>
      </c>
      <c r="H1764" s="1">
        <v>0</v>
      </c>
      <c r="I1764" s="1" t="s">
        <v>107</v>
      </c>
      <c r="J1764" s="1" t="s">
        <v>107</v>
      </c>
      <c r="K1764" s="1" t="s">
        <v>107</v>
      </c>
      <c r="L1764" s="1" t="s">
        <v>107</v>
      </c>
      <c r="Q1764" s="12" t="s">
        <v>58</v>
      </c>
    </row>
    <row r="1765" spans="1:17" x14ac:dyDescent="0.25">
      <c r="A1765" s="31" t="s">
        <v>49</v>
      </c>
      <c r="C1765" s="5">
        <v>41612</v>
      </c>
      <c r="D1765" s="25"/>
      <c r="E1765" s="6" t="s">
        <v>22</v>
      </c>
      <c r="F1765" s="28" t="s">
        <v>17</v>
      </c>
      <c r="G1765" s="28" t="s">
        <v>24</v>
      </c>
      <c r="H1765" s="1">
        <v>3.3</v>
      </c>
      <c r="I1765" s="1">
        <v>0.8</v>
      </c>
      <c r="J1765" s="1">
        <v>0.06</v>
      </c>
      <c r="K1765" s="1">
        <v>48.5</v>
      </c>
      <c r="L1765" s="1">
        <v>0.86</v>
      </c>
    </row>
    <row r="1766" spans="1:17" x14ac:dyDescent="0.25">
      <c r="A1766" s="31" t="s">
        <v>49</v>
      </c>
      <c r="C1766" s="5">
        <v>41612</v>
      </c>
      <c r="D1766" s="25"/>
      <c r="E1766" s="6" t="s">
        <v>23</v>
      </c>
      <c r="F1766" s="28" t="s">
        <v>17</v>
      </c>
      <c r="G1766" s="28" t="s">
        <v>24</v>
      </c>
      <c r="H1766" s="1">
        <v>2.4</v>
      </c>
      <c r="I1766" s="1">
        <v>0.8</v>
      </c>
      <c r="J1766" s="1">
        <v>0.02</v>
      </c>
      <c r="K1766" s="1">
        <v>29.4</v>
      </c>
      <c r="L1766" s="1">
        <v>0.08</v>
      </c>
    </row>
    <row r="1767" spans="1:17" x14ac:dyDescent="0.25">
      <c r="A1767" s="31" t="s">
        <v>49</v>
      </c>
      <c r="C1767" s="5">
        <v>41612</v>
      </c>
      <c r="D1767" s="25"/>
      <c r="E1767" s="6" t="s">
        <v>25</v>
      </c>
      <c r="F1767" s="28" t="s">
        <v>25</v>
      </c>
      <c r="G1767" s="28" t="s">
        <v>24</v>
      </c>
      <c r="H1767" s="1">
        <v>9.6999999999999993</v>
      </c>
      <c r="I1767" s="1">
        <v>4.2</v>
      </c>
      <c r="J1767" s="1">
        <v>0.01</v>
      </c>
      <c r="K1767" s="1">
        <v>3.18</v>
      </c>
      <c r="L1767" s="1">
        <v>0.13</v>
      </c>
    </row>
    <row r="1768" spans="1:17" x14ac:dyDescent="0.25">
      <c r="A1768" s="31" t="s">
        <v>49</v>
      </c>
      <c r="C1768" s="5">
        <v>41612</v>
      </c>
      <c r="D1768" s="25"/>
      <c r="E1768" s="6" t="s">
        <v>26</v>
      </c>
      <c r="F1768" s="28" t="s">
        <v>25</v>
      </c>
      <c r="G1768" s="28" t="s">
        <v>24</v>
      </c>
      <c r="H1768" s="1">
        <v>12.2</v>
      </c>
      <c r="I1768" s="1">
        <v>7.2</v>
      </c>
      <c r="J1768" s="1">
        <v>0.05</v>
      </c>
      <c r="K1768" s="1">
        <v>7.73</v>
      </c>
      <c r="L1768" s="1">
        <v>0.1</v>
      </c>
    </row>
    <row r="1769" spans="1:17" x14ac:dyDescent="0.25">
      <c r="A1769" s="31" t="s">
        <v>49</v>
      </c>
      <c r="C1769" s="5">
        <v>41612</v>
      </c>
      <c r="D1769" s="25"/>
      <c r="E1769" s="6" t="s">
        <v>27</v>
      </c>
      <c r="F1769" s="28" t="s">
        <v>25</v>
      </c>
      <c r="G1769" s="28" t="s">
        <v>24</v>
      </c>
      <c r="H1769" s="1">
        <v>12.5</v>
      </c>
      <c r="I1769" s="1">
        <v>6.8</v>
      </c>
      <c r="J1769" s="1">
        <v>0.03</v>
      </c>
      <c r="K1769" s="1">
        <v>3.46</v>
      </c>
      <c r="L1769" s="1">
        <v>0.23</v>
      </c>
    </row>
    <row r="1770" spans="1:17" x14ac:dyDescent="0.25">
      <c r="A1770" s="31" t="s">
        <v>49</v>
      </c>
      <c r="C1770" s="5">
        <v>41612</v>
      </c>
      <c r="D1770" s="25"/>
      <c r="E1770" s="6" t="s">
        <v>28</v>
      </c>
      <c r="F1770" s="28" t="s">
        <v>29</v>
      </c>
      <c r="G1770" s="28" t="s">
        <v>24</v>
      </c>
      <c r="H1770" s="1">
        <v>0.3</v>
      </c>
      <c r="I1770" s="1">
        <v>13.2</v>
      </c>
      <c r="J1770" s="1">
        <v>0.09</v>
      </c>
      <c r="K1770" s="1">
        <v>9.57</v>
      </c>
      <c r="L1770" s="1">
        <v>4.6399999999999997</v>
      </c>
    </row>
    <row r="1771" spans="1:17" x14ac:dyDescent="0.25">
      <c r="A1771" s="31" t="s">
        <v>49</v>
      </c>
      <c r="C1771" s="5">
        <v>41612</v>
      </c>
      <c r="D1771" s="25"/>
      <c r="E1771" s="6" t="s">
        <v>29</v>
      </c>
      <c r="F1771" s="28" t="s">
        <v>29</v>
      </c>
      <c r="G1771" s="28" t="s">
        <v>24</v>
      </c>
      <c r="H1771" s="1">
        <v>3.6</v>
      </c>
      <c r="I1771" s="1">
        <v>5.0999999999999996</v>
      </c>
      <c r="J1771" s="1">
        <v>0.04</v>
      </c>
      <c r="K1771" s="1">
        <v>28.2</v>
      </c>
      <c r="L1771" s="1">
        <v>0.93</v>
      </c>
    </row>
    <row r="1772" spans="1:17" x14ac:dyDescent="0.25">
      <c r="A1772" s="31" t="s">
        <v>49</v>
      </c>
      <c r="C1772" s="5">
        <v>41612</v>
      </c>
      <c r="D1772" s="25"/>
      <c r="E1772" s="6" t="s">
        <v>30</v>
      </c>
      <c r="F1772" s="28" t="s">
        <v>29</v>
      </c>
      <c r="G1772" s="28" t="s">
        <v>24</v>
      </c>
      <c r="H1772" s="1">
        <v>5.3</v>
      </c>
      <c r="I1772" s="1">
        <v>5.2</v>
      </c>
      <c r="J1772" s="1">
        <v>0.54</v>
      </c>
      <c r="K1772" s="1">
        <v>16.2</v>
      </c>
      <c r="L1772" s="1">
        <v>0.78</v>
      </c>
    </row>
    <row r="1773" spans="1:17" x14ac:dyDescent="0.25">
      <c r="A1773" s="31" t="s">
        <v>49</v>
      </c>
      <c r="C1773" s="5">
        <v>41612</v>
      </c>
      <c r="D1773" s="25"/>
      <c r="E1773" s="6" t="s">
        <v>31</v>
      </c>
      <c r="F1773" s="28" t="s">
        <v>19</v>
      </c>
      <c r="G1773" s="28" t="s">
        <v>24</v>
      </c>
      <c r="H1773" s="1">
        <v>0.9</v>
      </c>
      <c r="I1773" s="1">
        <v>6.4</v>
      </c>
      <c r="J1773" s="1">
        <v>7.0000000000000007E-2</v>
      </c>
      <c r="K1773" s="1">
        <v>5.2</v>
      </c>
      <c r="L1773" s="1">
        <v>0.3</v>
      </c>
    </row>
    <row r="1774" spans="1:17" x14ac:dyDescent="0.25">
      <c r="A1774" s="31" t="s">
        <v>49</v>
      </c>
      <c r="C1774" s="5">
        <v>41612</v>
      </c>
      <c r="D1774" s="25"/>
      <c r="E1774" s="6" t="s">
        <v>32</v>
      </c>
      <c r="F1774" s="28" t="s">
        <v>19</v>
      </c>
      <c r="G1774" s="28" t="s">
        <v>24</v>
      </c>
      <c r="H1774" s="1">
        <v>0</v>
      </c>
      <c r="I1774" s="1" t="s">
        <v>107</v>
      </c>
      <c r="J1774" s="1" t="s">
        <v>107</v>
      </c>
      <c r="K1774" s="1" t="s">
        <v>107</v>
      </c>
      <c r="L1774" s="1" t="s">
        <v>107</v>
      </c>
      <c r="Q1774" s="12" t="s">
        <v>58</v>
      </c>
    </row>
    <row r="1775" spans="1:17" x14ac:dyDescent="0.25">
      <c r="A1775" s="31" t="s">
        <v>49</v>
      </c>
      <c r="C1775" s="5">
        <v>41612</v>
      </c>
      <c r="D1775" s="25"/>
      <c r="E1775" s="6" t="s">
        <v>33</v>
      </c>
      <c r="F1775" s="28" t="s">
        <v>19</v>
      </c>
      <c r="G1775" s="28" t="s">
        <v>24</v>
      </c>
      <c r="H1775" s="1">
        <v>0</v>
      </c>
      <c r="I1775" s="1" t="s">
        <v>107</v>
      </c>
      <c r="J1775" s="1" t="s">
        <v>107</v>
      </c>
      <c r="K1775" s="1" t="s">
        <v>107</v>
      </c>
      <c r="L1775" s="1" t="s">
        <v>107</v>
      </c>
      <c r="Q1775" s="12" t="s">
        <v>58</v>
      </c>
    </row>
    <row r="1776" spans="1:17" x14ac:dyDescent="0.25">
      <c r="A1776" s="31" t="s">
        <v>49</v>
      </c>
      <c r="C1776" s="5">
        <v>41612</v>
      </c>
      <c r="D1776" s="25"/>
      <c r="E1776" s="6" t="s">
        <v>34</v>
      </c>
      <c r="F1776" s="28" t="s">
        <v>20</v>
      </c>
      <c r="G1776" s="28" t="s">
        <v>24</v>
      </c>
      <c r="H1776" s="1">
        <v>2.5</v>
      </c>
      <c r="I1776" s="1">
        <v>6.3</v>
      </c>
      <c r="J1776" s="1">
        <v>0.05</v>
      </c>
      <c r="K1776" s="1">
        <v>2.97</v>
      </c>
      <c r="L1776" s="1">
        <v>0.21</v>
      </c>
    </row>
    <row r="1777" spans="1:17" x14ac:dyDescent="0.25">
      <c r="A1777" s="31" t="s">
        <v>49</v>
      </c>
      <c r="C1777" s="5">
        <v>41612</v>
      </c>
      <c r="D1777" s="25"/>
      <c r="E1777" s="6" t="s">
        <v>35</v>
      </c>
      <c r="F1777" s="28" t="s">
        <v>20</v>
      </c>
      <c r="G1777" s="28" t="s">
        <v>24</v>
      </c>
      <c r="H1777" s="1">
        <v>0</v>
      </c>
      <c r="I1777" s="1" t="s">
        <v>107</v>
      </c>
      <c r="J1777" s="1" t="s">
        <v>107</v>
      </c>
      <c r="K1777" s="1" t="s">
        <v>107</v>
      </c>
      <c r="L1777" s="1" t="s">
        <v>107</v>
      </c>
      <c r="Q1777" s="12" t="s">
        <v>59</v>
      </c>
    </row>
    <row r="1778" spans="1:17" x14ac:dyDescent="0.25">
      <c r="A1778" s="31" t="s">
        <v>49</v>
      </c>
      <c r="C1778" s="5">
        <v>41612</v>
      </c>
      <c r="D1778" s="25"/>
      <c r="E1778" s="6" t="s">
        <v>36</v>
      </c>
      <c r="F1778" s="28" t="s">
        <v>20</v>
      </c>
      <c r="G1778" s="28" t="s">
        <v>24</v>
      </c>
      <c r="H1778" s="1">
        <v>4.5</v>
      </c>
      <c r="I1778" s="1">
        <v>6.4</v>
      </c>
      <c r="J1778" s="1">
        <v>0.03</v>
      </c>
      <c r="K1778" s="1">
        <v>4.04</v>
      </c>
      <c r="L1778" s="1">
        <v>0.02</v>
      </c>
    </row>
    <row r="1779" spans="1:17" x14ac:dyDescent="0.25">
      <c r="A1779" s="31" t="s">
        <v>49</v>
      </c>
      <c r="C1779" s="5">
        <v>41612</v>
      </c>
      <c r="D1779" s="25"/>
      <c r="E1779" s="6" t="s">
        <v>37</v>
      </c>
      <c r="F1779" s="28" t="s">
        <v>40</v>
      </c>
      <c r="G1779" s="28" t="s">
        <v>24</v>
      </c>
      <c r="H1779" s="1">
        <v>0</v>
      </c>
      <c r="I1779" s="1" t="s">
        <v>107</v>
      </c>
      <c r="J1779" s="1" t="s">
        <v>107</v>
      </c>
      <c r="K1779" s="1" t="s">
        <v>107</v>
      </c>
      <c r="L1779" s="1" t="s">
        <v>107</v>
      </c>
      <c r="Q1779" s="12" t="s">
        <v>58</v>
      </c>
    </row>
    <row r="1780" spans="1:17" x14ac:dyDescent="0.25">
      <c r="A1780" s="31" t="s">
        <v>49</v>
      </c>
      <c r="C1780" s="5">
        <v>41612</v>
      </c>
      <c r="D1780" s="25"/>
      <c r="E1780" s="6" t="s">
        <v>38</v>
      </c>
      <c r="F1780" s="28" t="s">
        <v>40</v>
      </c>
      <c r="G1780" s="28" t="s">
        <v>24</v>
      </c>
      <c r="H1780" s="1">
        <v>2</v>
      </c>
      <c r="I1780" s="1">
        <v>5.3</v>
      </c>
      <c r="J1780" s="1">
        <v>7.0000000000000007E-2</v>
      </c>
      <c r="K1780" s="1">
        <v>7.56</v>
      </c>
      <c r="L1780" s="1">
        <v>0.2</v>
      </c>
    </row>
    <row r="1781" spans="1:17" x14ac:dyDescent="0.25">
      <c r="A1781" s="31" t="s">
        <v>49</v>
      </c>
      <c r="C1781" s="5">
        <v>41612</v>
      </c>
      <c r="D1781" s="25"/>
      <c r="E1781" s="6" t="s">
        <v>39</v>
      </c>
      <c r="F1781" s="28" t="s">
        <v>40</v>
      </c>
      <c r="G1781" s="28" t="s">
        <v>24</v>
      </c>
      <c r="H1781" s="1">
        <v>2.6</v>
      </c>
      <c r="I1781" s="1">
        <v>6.1</v>
      </c>
      <c r="J1781" s="1">
        <v>0.06</v>
      </c>
      <c r="K1781" s="1">
        <v>10.199999999999999</v>
      </c>
      <c r="L1781" s="1">
        <v>0.14000000000000001</v>
      </c>
    </row>
    <row r="1782" spans="1:17" x14ac:dyDescent="0.25">
      <c r="A1782" s="31" t="s">
        <v>49</v>
      </c>
      <c r="C1782" s="5">
        <v>41612</v>
      </c>
      <c r="D1782" s="25"/>
      <c r="E1782" s="6" t="s">
        <v>41</v>
      </c>
      <c r="F1782" s="28" t="s">
        <v>16</v>
      </c>
      <c r="G1782" s="28" t="s">
        <v>24</v>
      </c>
      <c r="H1782" s="1">
        <v>2.8</v>
      </c>
      <c r="I1782" s="1">
        <v>9.9</v>
      </c>
      <c r="J1782" s="1">
        <v>0.02</v>
      </c>
      <c r="K1782" s="1">
        <v>6.28</v>
      </c>
      <c r="L1782" s="1">
        <v>0.01</v>
      </c>
    </row>
    <row r="1783" spans="1:17" x14ac:dyDescent="0.25">
      <c r="A1783" s="31" t="s">
        <v>49</v>
      </c>
      <c r="C1783" s="5">
        <v>41612</v>
      </c>
      <c r="D1783" s="25"/>
      <c r="E1783" s="6" t="s">
        <v>42</v>
      </c>
      <c r="F1783" s="28" t="s">
        <v>16</v>
      </c>
      <c r="G1783" s="28" t="s">
        <v>24</v>
      </c>
      <c r="H1783" s="1">
        <v>0.7</v>
      </c>
      <c r="I1783" s="1">
        <v>4.5999999999999996</v>
      </c>
      <c r="J1783" s="1">
        <v>0.01</v>
      </c>
      <c r="K1783" s="1">
        <v>4.99</v>
      </c>
      <c r="L1783" s="1">
        <v>0.04</v>
      </c>
    </row>
    <row r="1784" spans="1:17" x14ac:dyDescent="0.25">
      <c r="A1784" s="31" t="s">
        <v>49</v>
      </c>
      <c r="C1784" s="5">
        <v>41612</v>
      </c>
      <c r="D1784" s="25"/>
      <c r="E1784" s="6" t="s">
        <v>43</v>
      </c>
      <c r="F1784" s="28" t="s">
        <v>16</v>
      </c>
      <c r="G1784" s="28" t="s">
        <v>24</v>
      </c>
      <c r="H1784" s="1">
        <v>0</v>
      </c>
      <c r="I1784" s="1" t="s">
        <v>107</v>
      </c>
      <c r="J1784" s="1" t="s">
        <v>107</v>
      </c>
      <c r="K1784" s="1" t="s">
        <v>107</v>
      </c>
      <c r="L1784" s="1" t="s">
        <v>107</v>
      </c>
      <c r="Q1784" s="12" t="s">
        <v>58</v>
      </c>
    </row>
    <row r="1785" spans="1:17" x14ac:dyDescent="0.25">
      <c r="A1785" s="31" t="s">
        <v>49</v>
      </c>
      <c r="C1785" s="5">
        <v>41619</v>
      </c>
      <c r="D1785" s="25"/>
      <c r="E1785" s="6">
        <v>1</v>
      </c>
      <c r="F1785" s="28" t="s">
        <v>13</v>
      </c>
      <c r="G1785" s="28" t="s">
        <v>14</v>
      </c>
      <c r="H1785" s="1">
        <v>12</v>
      </c>
      <c r="I1785" s="1">
        <v>2.4</v>
      </c>
      <c r="J1785" s="1">
        <v>0.01</v>
      </c>
      <c r="K1785" s="1">
        <v>3.09</v>
      </c>
      <c r="L1785" s="1">
        <v>0.01</v>
      </c>
    </row>
    <row r="1786" spans="1:17" x14ac:dyDescent="0.25">
      <c r="A1786" s="31" t="s">
        <v>49</v>
      </c>
      <c r="C1786" s="5">
        <v>41619</v>
      </c>
      <c r="D1786" s="25"/>
      <c r="E1786" s="6">
        <v>2</v>
      </c>
      <c r="F1786" s="28" t="s">
        <v>13</v>
      </c>
      <c r="G1786" s="28" t="s">
        <v>14</v>
      </c>
      <c r="H1786" s="1">
        <v>14.1</v>
      </c>
      <c r="I1786" s="1">
        <v>1.8</v>
      </c>
      <c r="J1786" s="1">
        <v>0.01</v>
      </c>
      <c r="K1786" s="1">
        <v>0.18</v>
      </c>
      <c r="L1786" s="1">
        <v>0.02</v>
      </c>
    </row>
    <row r="1787" spans="1:17" x14ac:dyDescent="0.25">
      <c r="A1787" s="31" t="s">
        <v>49</v>
      </c>
      <c r="C1787" s="5">
        <v>41619</v>
      </c>
      <c r="D1787" s="25"/>
      <c r="E1787" s="6">
        <v>3</v>
      </c>
      <c r="F1787" s="28" t="s">
        <v>13</v>
      </c>
      <c r="G1787" s="28" t="s">
        <v>14</v>
      </c>
      <c r="H1787" s="1">
        <v>4.7</v>
      </c>
      <c r="I1787" s="1">
        <v>4.9000000000000004</v>
      </c>
      <c r="J1787" s="1">
        <v>0.04</v>
      </c>
      <c r="K1787" s="1">
        <v>6.61</v>
      </c>
      <c r="L1787" s="1">
        <v>0.44</v>
      </c>
    </row>
    <row r="1788" spans="1:17" x14ac:dyDescent="0.25">
      <c r="A1788" s="31" t="s">
        <v>49</v>
      </c>
      <c r="C1788" s="5">
        <v>41619</v>
      </c>
      <c r="D1788" s="25"/>
      <c r="E1788" s="6">
        <v>4</v>
      </c>
      <c r="F1788" s="28" t="s">
        <v>15</v>
      </c>
      <c r="G1788" s="28" t="s">
        <v>14</v>
      </c>
      <c r="H1788" s="1">
        <v>1.6</v>
      </c>
      <c r="I1788" s="1">
        <v>2.9</v>
      </c>
      <c r="J1788" s="1">
        <v>0.01</v>
      </c>
      <c r="K1788" s="1">
        <v>7.04</v>
      </c>
      <c r="L1788" s="1">
        <v>0.02</v>
      </c>
    </row>
    <row r="1789" spans="1:17" x14ac:dyDescent="0.25">
      <c r="A1789" s="31" t="s">
        <v>49</v>
      </c>
      <c r="C1789" s="5">
        <v>41619</v>
      </c>
      <c r="D1789" s="25"/>
      <c r="E1789" s="6">
        <v>5</v>
      </c>
      <c r="F1789" s="28" t="s">
        <v>15</v>
      </c>
      <c r="G1789" s="28" t="s">
        <v>14</v>
      </c>
      <c r="H1789" s="1">
        <v>3.4</v>
      </c>
      <c r="I1789" s="1">
        <v>4.5</v>
      </c>
      <c r="J1789" s="1">
        <v>0.02</v>
      </c>
      <c r="K1789" s="1">
        <v>3.36</v>
      </c>
      <c r="L1789" s="1">
        <v>0.03</v>
      </c>
    </row>
    <row r="1790" spans="1:17" x14ac:dyDescent="0.25">
      <c r="A1790" s="31" t="s">
        <v>49</v>
      </c>
      <c r="C1790" s="5">
        <v>41619</v>
      </c>
      <c r="D1790" s="25"/>
      <c r="E1790" s="6">
        <v>6</v>
      </c>
      <c r="F1790" s="28" t="s">
        <v>17</v>
      </c>
      <c r="G1790" s="28" t="s">
        <v>14</v>
      </c>
      <c r="H1790" s="1">
        <v>3.3</v>
      </c>
      <c r="I1790" s="1">
        <v>3.3</v>
      </c>
      <c r="J1790" s="1">
        <v>0.02</v>
      </c>
      <c r="K1790" s="1">
        <v>33.9</v>
      </c>
      <c r="L1790" s="1">
        <v>0.74</v>
      </c>
    </row>
    <row r="1791" spans="1:17" x14ac:dyDescent="0.25">
      <c r="A1791" s="31" t="s">
        <v>49</v>
      </c>
      <c r="C1791" s="5">
        <v>41619</v>
      </c>
      <c r="D1791" s="25"/>
      <c r="E1791" s="6">
        <v>7</v>
      </c>
      <c r="F1791" s="28" t="s">
        <v>17</v>
      </c>
      <c r="G1791" s="28" t="s">
        <v>14</v>
      </c>
      <c r="H1791" s="1">
        <v>1.5</v>
      </c>
      <c r="I1791" s="1">
        <v>0.8</v>
      </c>
      <c r="J1791" s="1">
        <v>0.01</v>
      </c>
      <c r="K1791" s="1">
        <v>40.4</v>
      </c>
      <c r="L1791" s="1">
        <v>0.02</v>
      </c>
    </row>
    <row r="1792" spans="1:17" x14ac:dyDescent="0.25">
      <c r="A1792" s="31" t="s">
        <v>49</v>
      </c>
      <c r="C1792" s="5">
        <v>41619</v>
      </c>
      <c r="D1792" s="25"/>
      <c r="E1792" s="6">
        <v>8</v>
      </c>
      <c r="F1792" s="28" t="s">
        <v>17</v>
      </c>
      <c r="G1792" s="28" t="s">
        <v>14</v>
      </c>
      <c r="H1792" s="1">
        <v>4</v>
      </c>
      <c r="I1792" s="1">
        <v>4.4000000000000004</v>
      </c>
      <c r="J1792" s="1">
        <v>0.02</v>
      </c>
      <c r="K1792" s="1">
        <v>27.5</v>
      </c>
      <c r="L1792" s="1">
        <v>0.19</v>
      </c>
    </row>
    <row r="1793" spans="1:17" x14ac:dyDescent="0.25">
      <c r="A1793" s="31" t="s">
        <v>49</v>
      </c>
      <c r="C1793" s="5">
        <v>41619</v>
      </c>
      <c r="D1793" s="25"/>
      <c r="E1793" s="6">
        <v>9</v>
      </c>
      <c r="F1793" s="28" t="s">
        <v>18</v>
      </c>
      <c r="G1793" s="28" t="s">
        <v>14</v>
      </c>
      <c r="H1793" s="1">
        <v>1.4</v>
      </c>
      <c r="I1793" s="1">
        <v>5.4</v>
      </c>
      <c r="J1793" s="1">
        <v>0.01</v>
      </c>
      <c r="K1793" s="1">
        <v>11.5</v>
      </c>
      <c r="L1793" s="1">
        <v>0.01</v>
      </c>
    </row>
    <row r="1794" spans="1:17" x14ac:dyDescent="0.25">
      <c r="A1794" s="31" t="s">
        <v>49</v>
      </c>
      <c r="C1794" s="5">
        <v>41619</v>
      </c>
      <c r="D1794" s="25"/>
      <c r="E1794" s="6">
        <v>10</v>
      </c>
      <c r="F1794" s="28" t="s">
        <v>18</v>
      </c>
      <c r="G1794" s="28" t="s">
        <v>14</v>
      </c>
      <c r="H1794" s="1">
        <v>2.7</v>
      </c>
      <c r="I1794" s="1">
        <v>4.0999999999999996</v>
      </c>
      <c r="J1794" s="1">
        <v>0.01</v>
      </c>
      <c r="K1794" s="1">
        <v>1.7</v>
      </c>
      <c r="L1794" s="1">
        <v>0.08</v>
      </c>
    </row>
    <row r="1795" spans="1:17" x14ac:dyDescent="0.25">
      <c r="A1795" s="31" t="s">
        <v>49</v>
      </c>
      <c r="C1795" s="5">
        <v>41619</v>
      </c>
      <c r="D1795" s="25"/>
      <c r="E1795" s="6">
        <v>11</v>
      </c>
      <c r="F1795" s="28" t="s">
        <v>18</v>
      </c>
      <c r="G1795" s="28" t="s">
        <v>14</v>
      </c>
      <c r="H1795" s="1">
        <v>1.8</v>
      </c>
      <c r="I1795" s="1">
        <v>3.6</v>
      </c>
      <c r="J1795" s="1">
        <v>0.01</v>
      </c>
      <c r="K1795" s="1">
        <v>33.9</v>
      </c>
      <c r="L1795" s="1">
        <v>0.03</v>
      </c>
    </row>
    <row r="1796" spans="1:17" x14ac:dyDescent="0.25">
      <c r="A1796" s="31" t="s">
        <v>49</v>
      </c>
      <c r="C1796" s="5">
        <v>41619</v>
      </c>
      <c r="D1796" s="25"/>
      <c r="E1796" s="6">
        <v>12</v>
      </c>
      <c r="F1796" s="28" t="s">
        <v>19</v>
      </c>
      <c r="G1796" s="28" t="s">
        <v>14</v>
      </c>
      <c r="H1796" s="1">
        <v>1.8</v>
      </c>
      <c r="I1796" s="1">
        <v>0.8</v>
      </c>
      <c r="J1796" s="1">
        <v>0.01</v>
      </c>
      <c r="K1796" s="1">
        <v>1.65</v>
      </c>
      <c r="L1796" s="1">
        <v>0.01</v>
      </c>
    </row>
    <row r="1797" spans="1:17" x14ac:dyDescent="0.25">
      <c r="A1797" s="31" t="s">
        <v>49</v>
      </c>
      <c r="C1797" s="5">
        <v>41619</v>
      </c>
      <c r="D1797" s="25"/>
      <c r="E1797" s="6">
        <v>13</v>
      </c>
      <c r="F1797" s="28" t="s">
        <v>19</v>
      </c>
      <c r="G1797" s="28" t="s">
        <v>14</v>
      </c>
      <c r="H1797" s="1">
        <v>0.8</v>
      </c>
      <c r="I1797" s="1">
        <v>1.6</v>
      </c>
      <c r="J1797" s="1">
        <v>0.01</v>
      </c>
      <c r="K1797" s="1">
        <v>1.49</v>
      </c>
      <c r="L1797" s="1">
        <v>0.01</v>
      </c>
    </row>
    <row r="1798" spans="1:17" x14ac:dyDescent="0.25">
      <c r="A1798" s="31" t="s">
        <v>49</v>
      </c>
      <c r="C1798" s="5">
        <v>41619</v>
      </c>
      <c r="D1798" s="25"/>
      <c r="E1798" s="6">
        <v>14</v>
      </c>
      <c r="F1798" s="28" t="s">
        <v>19</v>
      </c>
      <c r="G1798" s="28" t="s">
        <v>14</v>
      </c>
      <c r="H1798" s="1">
        <v>3</v>
      </c>
      <c r="I1798" s="1">
        <v>1</v>
      </c>
      <c r="J1798" s="1">
        <v>0.01</v>
      </c>
      <c r="K1798" s="1">
        <v>2.41</v>
      </c>
      <c r="L1798" s="1">
        <v>0.02</v>
      </c>
    </row>
    <row r="1799" spans="1:17" x14ac:dyDescent="0.25">
      <c r="A1799" s="31" t="s">
        <v>49</v>
      </c>
      <c r="C1799" s="5">
        <v>41619</v>
      </c>
      <c r="D1799" s="25"/>
      <c r="E1799" s="6">
        <v>15</v>
      </c>
      <c r="F1799" s="28" t="s">
        <v>20</v>
      </c>
      <c r="G1799" s="28" t="s">
        <v>14</v>
      </c>
      <c r="H1799" s="1">
        <v>1.7</v>
      </c>
      <c r="I1799" s="1">
        <v>3.7</v>
      </c>
      <c r="J1799" s="1">
        <v>0.01</v>
      </c>
      <c r="K1799" s="1">
        <v>14.5</v>
      </c>
      <c r="L1799" s="1">
        <v>0.04</v>
      </c>
    </row>
    <row r="1800" spans="1:17" x14ac:dyDescent="0.25">
      <c r="A1800" s="31" t="s">
        <v>49</v>
      </c>
      <c r="C1800" s="5">
        <v>41619</v>
      </c>
      <c r="D1800" s="25"/>
      <c r="E1800" s="6">
        <v>16</v>
      </c>
      <c r="F1800" s="28" t="s">
        <v>20</v>
      </c>
      <c r="G1800" s="28" t="s">
        <v>14</v>
      </c>
      <c r="H1800" s="1">
        <v>4.7</v>
      </c>
      <c r="I1800" s="1">
        <v>3.4</v>
      </c>
      <c r="J1800" s="1">
        <v>0.01</v>
      </c>
      <c r="K1800" s="1">
        <v>8.1999999999999993</v>
      </c>
      <c r="L1800" s="1">
        <v>0.03</v>
      </c>
    </row>
    <row r="1801" spans="1:17" x14ac:dyDescent="0.25">
      <c r="A1801" s="31" t="s">
        <v>49</v>
      </c>
      <c r="C1801" s="5">
        <v>41619</v>
      </c>
      <c r="D1801" s="25"/>
      <c r="E1801" s="6">
        <v>17</v>
      </c>
      <c r="F1801" s="28" t="s">
        <v>20</v>
      </c>
      <c r="G1801" s="28" t="s">
        <v>14</v>
      </c>
      <c r="H1801" s="1">
        <v>2.7</v>
      </c>
      <c r="I1801" s="1">
        <v>4.7</v>
      </c>
      <c r="J1801" s="1">
        <v>0.01</v>
      </c>
      <c r="K1801" s="1">
        <v>6.67</v>
      </c>
      <c r="L1801" s="1">
        <v>0.02</v>
      </c>
    </row>
    <row r="1802" spans="1:17" x14ac:dyDescent="0.25">
      <c r="A1802" s="31" t="s">
        <v>49</v>
      </c>
      <c r="C1802" s="5">
        <v>41619</v>
      </c>
      <c r="D1802" s="25"/>
      <c r="E1802" s="6">
        <v>18</v>
      </c>
      <c r="F1802" s="28" t="s">
        <v>20</v>
      </c>
      <c r="G1802" s="28" t="s">
        <v>14</v>
      </c>
      <c r="H1802" s="1">
        <v>2.1</v>
      </c>
      <c r="I1802" s="1">
        <v>5.2</v>
      </c>
      <c r="J1802" s="1">
        <v>0.04</v>
      </c>
      <c r="K1802" s="1">
        <v>5.09</v>
      </c>
      <c r="L1802" s="1">
        <v>1.2</v>
      </c>
    </row>
    <row r="1803" spans="1:17" x14ac:dyDescent="0.25">
      <c r="A1803" s="31" t="s">
        <v>49</v>
      </c>
      <c r="C1803" s="5">
        <v>41619</v>
      </c>
      <c r="D1803" s="25"/>
      <c r="E1803" s="6">
        <v>19</v>
      </c>
      <c r="F1803" s="28" t="s">
        <v>20</v>
      </c>
      <c r="G1803" s="28" t="s">
        <v>14</v>
      </c>
      <c r="H1803" s="1">
        <v>3</v>
      </c>
      <c r="I1803" s="1">
        <v>3.4</v>
      </c>
      <c r="J1803" s="1">
        <v>0.03</v>
      </c>
      <c r="K1803" s="1">
        <v>10.3</v>
      </c>
      <c r="L1803" s="1">
        <v>0.49</v>
      </c>
    </row>
    <row r="1804" spans="1:17" x14ac:dyDescent="0.25">
      <c r="A1804" s="31" t="s">
        <v>49</v>
      </c>
      <c r="C1804" s="5">
        <v>41619</v>
      </c>
      <c r="D1804" s="25"/>
      <c r="E1804" s="6">
        <v>20</v>
      </c>
      <c r="F1804" s="28" t="s">
        <v>20</v>
      </c>
      <c r="G1804" s="28" t="s">
        <v>14</v>
      </c>
      <c r="H1804" s="1">
        <v>0</v>
      </c>
      <c r="I1804" s="1" t="s">
        <v>107</v>
      </c>
      <c r="J1804" s="1" t="s">
        <v>107</v>
      </c>
      <c r="K1804" s="1" t="s">
        <v>107</v>
      </c>
      <c r="L1804" s="1" t="s">
        <v>107</v>
      </c>
      <c r="Q1804" s="12" t="s">
        <v>59</v>
      </c>
    </row>
    <row r="1805" spans="1:17" x14ac:dyDescent="0.25">
      <c r="A1805" s="31" t="s">
        <v>49</v>
      </c>
      <c r="C1805" s="5">
        <v>41626</v>
      </c>
      <c r="D1805" s="25"/>
      <c r="E1805" s="6" t="s">
        <v>21</v>
      </c>
      <c r="F1805" s="28" t="s">
        <v>17</v>
      </c>
      <c r="G1805" s="28" t="s">
        <v>24</v>
      </c>
      <c r="H1805" s="1">
        <v>0</v>
      </c>
      <c r="I1805" s="1" t="s">
        <v>107</v>
      </c>
      <c r="J1805" s="1" t="s">
        <v>107</v>
      </c>
      <c r="K1805" s="1" t="s">
        <v>107</v>
      </c>
      <c r="L1805" s="1" t="s">
        <v>107</v>
      </c>
      <c r="Q1805" s="12" t="s">
        <v>58</v>
      </c>
    </row>
    <row r="1806" spans="1:17" x14ac:dyDescent="0.25">
      <c r="A1806" s="31" t="s">
        <v>49</v>
      </c>
      <c r="C1806" s="5">
        <v>41626</v>
      </c>
      <c r="D1806" s="25"/>
      <c r="E1806" s="6" t="s">
        <v>22</v>
      </c>
      <c r="F1806" s="28" t="s">
        <v>17</v>
      </c>
      <c r="G1806" s="28" t="s">
        <v>24</v>
      </c>
      <c r="H1806" s="1">
        <v>0</v>
      </c>
      <c r="I1806" s="1" t="s">
        <v>107</v>
      </c>
      <c r="J1806" s="1" t="s">
        <v>107</v>
      </c>
      <c r="K1806" s="1" t="s">
        <v>107</v>
      </c>
      <c r="L1806" s="1" t="s">
        <v>107</v>
      </c>
      <c r="Q1806" s="12" t="s">
        <v>58</v>
      </c>
    </row>
    <row r="1807" spans="1:17" x14ac:dyDescent="0.25">
      <c r="A1807" s="31" t="s">
        <v>49</v>
      </c>
      <c r="C1807" s="5">
        <v>41626</v>
      </c>
      <c r="D1807" s="25"/>
      <c r="E1807" s="6" t="s">
        <v>23</v>
      </c>
      <c r="F1807" s="28" t="s">
        <v>17</v>
      </c>
      <c r="G1807" s="28" t="s">
        <v>24</v>
      </c>
      <c r="H1807" s="1">
        <v>0</v>
      </c>
      <c r="I1807" s="1" t="s">
        <v>107</v>
      </c>
      <c r="J1807" s="1" t="s">
        <v>107</v>
      </c>
      <c r="K1807" s="1" t="s">
        <v>107</v>
      </c>
      <c r="L1807" s="1" t="s">
        <v>107</v>
      </c>
      <c r="Q1807" s="12" t="s">
        <v>58</v>
      </c>
    </row>
    <row r="1808" spans="1:17" x14ac:dyDescent="0.25">
      <c r="A1808" s="31" t="s">
        <v>49</v>
      </c>
      <c r="C1808" s="5">
        <v>41626</v>
      </c>
      <c r="D1808" s="25"/>
      <c r="E1808" s="6" t="s">
        <v>25</v>
      </c>
      <c r="F1808" s="28" t="s">
        <v>25</v>
      </c>
      <c r="G1808" s="28" t="s">
        <v>24</v>
      </c>
      <c r="H1808" s="1">
        <v>10.4</v>
      </c>
      <c r="I1808" s="1">
        <v>8.1999999999999993</v>
      </c>
      <c r="J1808" s="1">
        <v>0.03</v>
      </c>
      <c r="K1808" s="1">
        <v>0.13</v>
      </c>
      <c r="L1808" s="1">
        <v>0.39</v>
      </c>
    </row>
    <row r="1809" spans="1:17" x14ac:dyDescent="0.25">
      <c r="A1809" s="31" t="s">
        <v>49</v>
      </c>
      <c r="C1809" s="5">
        <v>41626</v>
      </c>
      <c r="D1809" s="25"/>
      <c r="E1809" s="6" t="s">
        <v>26</v>
      </c>
      <c r="F1809" s="28" t="s">
        <v>25</v>
      </c>
      <c r="G1809" s="28" t="s">
        <v>24</v>
      </c>
      <c r="H1809" s="1">
        <v>12.8</v>
      </c>
      <c r="I1809" s="1">
        <v>4.5</v>
      </c>
      <c r="J1809" s="1">
        <v>0.03</v>
      </c>
      <c r="K1809" s="1">
        <v>0.11</v>
      </c>
      <c r="L1809" s="1">
        <v>0.33</v>
      </c>
    </row>
    <row r="1810" spans="1:17" x14ac:dyDescent="0.25">
      <c r="A1810" s="31" t="s">
        <v>49</v>
      </c>
      <c r="C1810" s="5">
        <v>41626</v>
      </c>
      <c r="D1810" s="25"/>
      <c r="E1810" s="6" t="s">
        <v>27</v>
      </c>
      <c r="F1810" s="28" t="s">
        <v>25</v>
      </c>
      <c r="G1810" s="28" t="s">
        <v>24</v>
      </c>
      <c r="H1810" s="1">
        <v>12.8</v>
      </c>
      <c r="I1810" s="1">
        <v>5.9</v>
      </c>
      <c r="J1810" s="1">
        <v>0.01</v>
      </c>
      <c r="K1810" s="1">
        <v>0.56999999999999995</v>
      </c>
      <c r="L1810" s="1">
        <v>0.04</v>
      </c>
    </row>
    <row r="1811" spans="1:17" x14ac:dyDescent="0.25">
      <c r="A1811" s="31" t="s">
        <v>49</v>
      </c>
      <c r="C1811" s="5">
        <v>41626</v>
      </c>
      <c r="D1811" s="25"/>
      <c r="E1811" s="6" t="s">
        <v>28</v>
      </c>
      <c r="F1811" s="28" t="s">
        <v>29</v>
      </c>
      <c r="G1811" s="28" t="s">
        <v>24</v>
      </c>
      <c r="H1811" s="1">
        <v>0</v>
      </c>
      <c r="I1811" s="1" t="s">
        <v>107</v>
      </c>
      <c r="J1811" s="1" t="s">
        <v>107</v>
      </c>
      <c r="K1811" s="1" t="s">
        <v>107</v>
      </c>
      <c r="L1811" s="1" t="s">
        <v>107</v>
      </c>
      <c r="Q1811" s="12" t="s">
        <v>58</v>
      </c>
    </row>
    <row r="1812" spans="1:17" x14ac:dyDescent="0.25">
      <c r="A1812" s="31" t="s">
        <v>49</v>
      </c>
      <c r="C1812" s="5">
        <v>41626</v>
      </c>
      <c r="D1812" s="25"/>
      <c r="E1812" s="6" t="s">
        <v>29</v>
      </c>
      <c r="F1812" s="28" t="s">
        <v>29</v>
      </c>
      <c r="G1812" s="28" t="s">
        <v>24</v>
      </c>
      <c r="H1812" s="1">
        <v>0</v>
      </c>
      <c r="I1812" s="1" t="s">
        <v>107</v>
      </c>
      <c r="J1812" s="1" t="s">
        <v>107</v>
      </c>
      <c r="K1812" s="1" t="s">
        <v>107</v>
      </c>
      <c r="L1812" s="1" t="s">
        <v>107</v>
      </c>
      <c r="Q1812" s="12" t="s">
        <v>58</v>
      </c>
    </row>
    <row r="1813" spans="1:17" x14ac:dyDescent="0.25">
      <c r="A1813" s="31" t="s">
        <v>49</v>
      </c>
      <c r="C1813" s="5">
        <v>41626</v>
      </c>
      <c r="D1813" s="25"/>
      <c r="E1813" s="6" t="s">
        <v>30</v>
      </c>
      <c r="F1813" s="28" t="s">
        <v>29</v>
      </c>
      <c r="G1813" s="28" t="s">
        <v>24</v>
      </c>
      <c r="H1813" s="1">
        <v>0</v>
      </c>
      <c r="I1813" s="1" t="s">
        <v>107</v>
      </c>
      <c r="J1813" s="1" t="s">
        <v>107</v>
      </c>
      <c r="K1813" s="1" t="s">
        <v>107</v>
      </c>
      <c r="L1813" s="1" t="s">
        <v>107</v>
      </c>
      <c r="Q1813" s="12" t="s">
        <v>58</v>
      </c>
    </row>
    <row r="1814" spans="1:17" x14ac:dyDescent="0.25">
      <c r="A1814" s="31" t="s">
        <v>49</v>
      </c>
      <c r="C1814" s="5">
        <v>41626</v>
      </c>
      <c r="D1814" s="25"/>
      <c r="E1814" s="6" t="s">
        <v>31</v>
      </c>
      <c r="F1814" s="28" t="s">
        <v>19</v>
      </c>
      <c r="G1814" s="28" t="s">
        <v>24</v>
      </c>
      <c r="H1814" s="1">
        <v>0</v>
      </c>
      <c r="I1814" s="1" t="s">
        <v>107</v>
      </c>
      <c r="J1814" s="1" t="s">
        <v>107</v>
      </c>
      <c r="K1814" s="1" t="s">
        <v>107</v>
      </c>
      <c r="L1814" s="1" t="s">
        <v>107</v>
      </c>
      <c r="Q1814" s="12" t="s">
        <v>58</v>
      </c>
    </row>
    <row r="1815" spans="1:17" x14ac:dyDescent="0.25">
      <c r="A1815" s="31" t="s">
        <v>49</v>
      </c>
      <c r="C1815" s="5">
        <v>41626</v>
      </c>
      <c r="D1815" s="25"/>
      <c r="E1815" s="6" t="s">
        <v>32</v>
      </c>
      <c r="F1815" s="28" t="s">
        <v>19</v>
      </c>
      <c r="G1815" s="28" t="s">
        <v>24</v>
      </c>
      <c r="H1815" s="1">
        <v>0</v>
      </c>
      <c r="I1815" s="1" t="s">
        <v>107</v>
      </c>
      <c r="J1815" s="1" t="s">
        <v>107</v>
      </c>
      <c r="K1815" s="1" t="s">
        <v>107</v>
      </c>
      <c r="L1815" s="1" t="s">
        <v>107</v>
      </c>
      <c r="Q1815" s="12" t="s">
        <v>58</v>
      </c>
    </row>
    <row r="1816" spans="1:17" x14ac:dyDescent="0.25">
      <c r="A1816" s="31" t="s">
        <v>49</v>
      </c>
      <c r="C1816" s="5">
        <v>41626</v>
      </c>
      <c r="D1816" s="25"/>
      <c r="E1816" s="6" t="s">
        <v>33</v>
      </c>
      <c r="F1816" s="28" t="s">
        <v>19</v>
      </c>
      <c r="G1816" s="28" t="s">
        <v>24</v>
      </c>
      <c r="H1816" s="1">
        <v>0</v>
      </c>
      <c r="I1816" s="1" t="s">
        <v>107</v>
      </c>
      <c r="J1816" s="1" t="s">
        <v>107</v>
      </c>
      <c r="K1816" s="1" t="s">
        <v>107</v>
      </c>
      <c r="L1816" s="1" t="s">
        <v>107</v>
      </c>
      <c r="Q1816" s="12" t="s">
        <v>58</v>
      </c>
    </row>
    <row r="1817" spans="1:17" x14ac:dyDescent="0.25">
      <c r="A1817" s="31" t="s">
        <v>49</v>
      </c>
      <c r="C1817" s="5">
        <v>41626</v>
      </c>
      <c r="D1817" s="25"/>
      <c r="E1817" s="6" t="s">
        <v>34</v>
      </c>
      <c r="F1817" s="28" t="s">
        <v>20</v>
      </c>
      <c r="G1817" s="28" t="s">
        <v>24</v>
      </c>
      <c r="H1817" s="1">
        <v>5.6</v>
      </c>
      <c r="I1817" s="1">
        <v>2.6</v>
      </c>
      <c r="J1817" s="1">
        <v>0.02</v>
      </c>
      <c r="K1817" s="1">
        <v>9.01</v>
      </c>
      <c r="L1817" s="1">
        <v>0.04</v>
      </c>
    </row>
    <row r="1818" spans="1:17" x14ac:dyDescent="0.25">
      <c r="A1818" s="31" t="s">
        <v>49</v>
      </c>
      <c r="C1818" s="5">
        <v>41626</v>
      </c>
      <c r="D1818" s="25"/>
      <c r="E1818" s="6" t="s">
        <v>35</v>
      </c>
      <c r="F1818" s="28" t="s">
        <v>20</v>
      </c>
      <c r="G1818" s="28" t="s">
        <v>24</v>
      </c>
      <c r="H1818" s="1">
        <v>0</v>
      </c>
      <c r="I1818" s="1" t="s">
        <v>107</v>
      </c>
      <c r="J1818" s="1" t="s">
        <v>107</v>
      </c>
      <c r="K1818" s="1" t="s">
        <v>107</v>
      </c>
      <c r="L1818" s="1" t="s">
        <v>107</v>
      </c>
      <c r="Q1818" s="12" t="s">
        <v>59</v>
      </c>
    </row>
    <row r="1819" spans="1:17" x14ac:dyDescent="0.25">
      <c r="A1819" s="31" t="s">
        <v>49</v>
      </c>
      <c r="C1819" s="5">
        <v>41626</v>
      </c>
      <c r="D1819" s="25"/>
      <c r="E1819" s="6" t="s">
        <v>36</v>
      </c>
      <c r="F1819" s="28" t="s">
        <v>20</v>
      </c>
      <c r="G1819" s="28" t="s">
        <v>24</v>
      </c>
      <c r="H1819" s="1">
        <v>1.7</v>
      </c>
      <c r="I1819" s="1">
        <v>10.199999999999999</v>
      </c>
      <c r="J1819" s="1">
        <v>0.1</v>
      </c>
      <c r="K1819" s="1">
        <v>1.47</v>
      </c>
      <c r="L1819" s="1">
        <v>0.18</v>
      </c>
    </row>
    <row r="1820" spans="1:17" x14ac:dyDescent="0.25">
      <c r="A1820" s="31" t="s">
        <v>49</v>
      </c>
      <c r="C1820" s="5">
        <v>41626</v>
      </c>
      <c r="D1820" s="25"/>
      <c r="E1820" s="6" t="s">
        <v>37</v>
      </c>
      <c r="F1820" s="28" t="s">
        <v>40</v>
      </c>
      <c r="G1820" s="28" t="s">
        <v>24</v>
      </c>
      <c r="H1820" s="1">
        <v>0</v>
      </c>
      <c r="I1820" s="1" t="s">
        <v>107</v>
      </c>
      <c r="J1820" s="1" t="s">
        <v>107</v>
      </c>
      <c r="K1820" s="1" t="s">
        <v>107</v>
      </c>
      <c r="L1820" s="1" t="s">
        <v>107</v>
      </c>
      <c r="Q1820" s="12" t="s">
        <v>58</v>
      </c>
    </row>
    <row r="1821" spans="1:17" x14ac:dyDescent="0.25">
      <c r="A1821" s="31" t="s">
        <v>49</v>
      </c>
      <c r="C1821" s="5">
        <v>41626</v>
      </c>
      <c r="D1821" s="25"/>
      <c r="E1821" s="6" t="s">
        <v>38</v>
      </c>
      <c r="F1821" s="28" t="s">
        <v>40</v>
      </c>
      <c r="G1821" s="28" t="s">
        <v>24</v>
      </c>
      <c r="H1821" s="1">
        <v>0</v>
      </c>
      <c r="I1821" s="1" t="s">
        <v>107</v>
      </c>
      <c r="J1821" s="1" t="s">
        <v>107</v>
      </c>
      <c r="K1821" s="1" t="s">
        <v>107</v>
      </c>
      <c r="L1821" s="1" t="s">
        <v>107</v>
      </c>
      <c r="Q1821" s="12" t="s">
        <v>58</v>
      </c>
    </row>
    <row r="1822" spans="1:17" x14ac:dyDescent="0.25">
      <c r="A1822" s="31" t="s">
        <v>49</v>
      </c>
      <c r="C1822" s="5">
        <v>41626</v>
      </c>
      <c r="D1822" s="25"/>
      <c r="E1822" s="6" t="s">
        <v>39</v>
      </c>
      <c r="F1822" s="28" t="s">
        <v>40</v>
      </c>
      <c r="G1822" s="28" t="s">
        <v>24</v>
      </c>
      <c r="H1822" s="1">
        <v>0</v>
      </c>
      <c r="I1822" s="1" t="s">
        <v>107</v>
      </c>
      <c r="J1822" s="1" t="s">
        <v>107</v>
      </c>
      <c r="K1822" s="1" t="s">
        <v>107</v>
      </c>
      <c r="L1822" s="1" t="s">
        <v>107</v>
      </c>
      <c r="Q1822" s="12" t="s">
        <v>58</v>
      </c>
    </row>
    <row r="1823" spans="1:17" x14ac:dyDescent="0.25">
      <c r="A1823" s="31" t="s">
        <v>49</v>
      </c>
      <c r="C1823" s="5">
        <v>41626</v>
      </c>
      <c r="D1823" s="25"/>
      <c r="E1823" s="6" t="s">
        <v>41</v>
      </c>
      <c r="F1823" s="28" t="s">
        <v>16</v>
      </c>
      <c r="G1823" s="28" t="s">
        <v>24</v>
      </c>
      <c r="H1823" s="1">
        <v>3.6</v>
      </c>
      <c r="I1823" s="1">
        <v>3.8</v>
      </c>
      <c r="J1823" s="1">
        <v>0.01</v>
      </c>
      <c r="K1823" s="1">
        <v>3.5</v>
      </c>
      <c r="L1823" s="1">
        <v>0.01</v>
      </c>
    </row>
    <row r="1824" spans="1:17" x14ac:dyDescent="0.25">
      <c r="A1824" s="31" t="s">
        <v>49</v>
      </c>
      <c r="C1824" s="5">
        <v>41626</v>
      </c>
      <c r="D1824" s="25"/>
      <c r="E1824" s="6" t="s">
        <v>42</v>
      </c>
      <c r="F1824" s="28" t="s">
        <v>16</v>
      </c>
      <c r="G1824" s="28" t="s">
        <v>24</v>
      </c>
      <c r="H1824" s="1">
        <v>0.4</v>
      </c>
      <c r="I1824" s="1">
        <v>2.5</v>
      </c>
      <c r="J1824" s="1">
        <v>0.01</v>
      </c>
      <c r="K1824" s="1">
        <v>3.23</v>
      </c>
      <c r="L1824" s="1">
        <v>0.02</v>
      </c>
    </row>
    <row r="1825" spans="1:17" x14ac:dyDescent="0.25">
      <c r="A1825" s="31" t="s">
        <v>49</v>
      </c>
      <c r="C1825" s="5">
        <v>41626</v>
      </c>
      <c r="D1825" s="25"/>
      <c r="E1825" s="6" t="s">
        <v>43</v>
      </c>
      <c r="F1825" s="28" t="s">
        <v>16</v>
      </c>
      <c r="G1825" s="28" t="s">
        <v>24</v>
      </c>
      <c r="H1825" s="1">
        <v>0</v>
      </c>
      <c r="I1825" s="1" t="s">
        <v>107</v>
      </c>
      <c r="J1825" s="1" t="s">
        <v>107</v>
      </c>
      <c r="K1825" s="1" t="s">
        <v>107</v>
      </c>
      <c r="L1825" s="1" t="s">
        <v>107</v>
      </c>
      <c r="Q1825" s="12" t="s">
        <v>58</v>
      </c>
    </row>
    <row r="1826" spans="1:17" x14ac:dyDescent="0.25">
      <c r="A1826" s="31" t="s">
        <v>49</v>
      </c>
      <c r="C1826" s="5">
        <v>41631</v>
      </c>
      <c r="D1826" s="25"/>
      <c r="E1826" s="6">
        <v>1</v>
      </c>
      <c r="F1826" s="28" t="s">
        <v>13</v>
      </c>
      <c r="G1826" s="28" t="s">
        <v>14</v>
      </c>
      <c r="H1826" s="1">
        <v>0.2</v>
      </c>
      <c r="I1826" s="1">
        <v>17.5</v>
      </c>
      <c r="J1826" s="1">
        <v>0.01</v>
      </c>
      <c r="K1826" s="1">
        <v>0.28999999999999998</v>
      </c>
      <c r="L1826" s="1">
        <v>0.02</v>
      </c>
    </row>
    <row r="1827" spans="1:17" x14ac:dyDescent="0.25">
      <c r="A1827" s="31" t="s">
        <v>49</v>
      </c>
      <c r="C1827" s="5">
        <v>41631</v>
      </c>
      <c r="D1827" s="25"/>
      <c r="E1827" s="6">
        <v>2</v>
      </c>
      <c r="F1827" s="28" t="s">
        <v>13</v>
      </c>
      <c r="G1827" s="28" t="s">
        <v>14</v>
      </c>
      <c r="H1827" s="1">
        <v>0</v>
      </c>
      <c r="I1827" s="1" t="s">
        <v>107</v>
      </c>
      <c r="J1827" s="1" t="s">
        <v>107</v>
      </c>
      <c r="K1827" s="1" t="s">
        <v>107</v>
      </c>
      <c r="L1827" s="1" t="s">
        <v>107</v>
      </c>
      <c r="Q1827" s="12" t="s">
        <v>58</v>
      </c>
    </row>
    <row r="1828" spans="1:17" x14ac:dyDescent="0.25">
      <c r="A1828" s="31" t="s">
        <v>49</v>
      </c>
      <c r="C1828" s="5">
        <v>41631</v>
      </c>
      <c r="D1828" s="25"/>
      <c r="E1828" s="6">
        <v>3</v>
      </c>
      <c r="F1828" s="28" t="s">
        <v>13</v>
      </c>
      <c r="G1828" s="28" t="s">
        <v>14</v>
      </c>
      <c r="H1828" s="1">
        <v>0</v>
      </c>
      <c r="I1828" s="1" t="s">
        <v>107</v>
      </c>
      <c r="J1828" s="1" t="s">
        <v>107</v>
      </c>
      <c r="K1828" s="1" t="s">
        <v>107</v>
      </c>
      <c r="L1828" s="1" t="s">
        <v>107</v>
      </c>
      <c r="Q1828" s="12" t="s">
        <v>58</v>
      </c>
    </row>
    <row r="1829" spans="1:17" x14ac:dyDescent="0.25">
      <c r="A1829" s="31" t="s">
        <v>49</v>
      </c>
      <c r="C1829" s="5">
        <v>41631</v>
      </c>
      <c r="D1829" s="25"/>
      <c r="E1829" s="6">
        <v>4</v>
      </c>
      <c r="F1829" s="28" t="s">
        <v>15</v>
      </c>
      <c r="G1829" s="28" t="s">
        <v>14</v>
      </c>
      <c r="H1829" s="1">
        <v>0</v>
      </c>
      <c r="I1829" s="1" t="s">
        <v>107</v>
      </c>
      <c r="J1829" s="1" t="s">
        <v>107</v>
      </c>
      <c r="K1829" s="1" t="s">
        <v>107</v>
      </c>
      <c r="L1829" s="1" t="s">
        <v>107</v>
      </c>
      <c r="Q1829" s="12" t="s">
        <v>58</v>
      </c>
    </row>
    <row r="1830" spans="1:17" x14ac:dyDescent="0.25">
      <c r="A1830" s="31" t="s">
        <v>49</v>
      </c>
      <c r="C1830" s="5">
        <v>41631</v>
      </c>
      <c r="D1830" s="25"/>
      <c r="E1830" s="6">
        <v>5</v>
      </c>
      <c r="F1830" s="28" t="s">
        <v>15</v>
      </c>
      <c r="G1830" s="28" t="s">
        <v>14</v>
      </c>
      <c r="H1830" s="1">
        <v>0</v>
      </c>
      <c r="I1830" s="1" t="s">
        <v>107</v>
      </c>
      <c r="J1830" s="1" t="s">
        <v>107</v>
      </c>
      <c r="K1830" s="1" t="s">
        <v>107</v>
      </c>
      <c r="L1830" s="1" t="s">
        <v>107</v>
      </c>
      <c r="Q1830" s="12" t="s">
        <v>58</v>
      </c>
    </row>
    <row r="1831" spans="1:17" x14ac:dyDescent="0.25">
      <c r="A1831" s="31" t="s">
        <v>49</v>
      </c>
      <c r="C1831" s="5">
        <v>41631</v>
      </c>
      <c r="D1831" s="25"/>
      <c r="E1831" s="6">
        <v>6</v>
      </c>
      <c r="F1831" s="28" t="s">
        <v>17</v>
      </c>
      <c r="G1831" s="28" t="s">
        <v>14</v>
      </c>
      <c r="H1831" s="1">
        <v>1.2</v>
      </c>
      <c r="I1831" s="1">
        <v>2.2999999999999998</v>
      </c>
      <c r="J1831" s="1">
        <v>7.0000000000000007E-2</v>
      </c>
      <c r="K1831" s="1">
        <v>38.4</v>
      </c>
      <c r="L1831" s="1">
        <v>1.0900000000000001</v>
      </c>
    </row>
    <row r="1832" spans="1:17" x14ac:dyDescent="0.25">
      <c r="A1832" s="31" t="s">
        <v>49</v>
      </c>
      <c r="C1832" s="5">
        <v>41631</v>
      </c>
      <c r="D1832" s="25"/>
      <c r="E1832" s="6">
        <v>7</v>
      </c>
      <c r="F1832" s="28" t="s">
        <v>17</v>
      </c>
      <c r="G1832" s="28" t="s">
        <v>14</v>
      </c>
      <c r="H1832" s="1">
        <v>1.3</v>
      </c>
      <c r="I1832" s="1">
        <v>0.8</v>
      </c>
      <c r="J1832" s="1">
        <v>0.01</v>
      </c>
      <c r="K1832" s="1">
        <v>47.2</v>
      </c>
      <c r="L1832" s="1">
        <v>7.0000000000000007E-2</v>
      </c>
    </row>
    <row r="1833" spans="1:17" x14ac:dyDescent="0.25">
      <c r="A1833" s="31" t="s">
        <v>49</v>
      </c>
      <c r="C1833" s="5">
        <v>41631</v>
      </c>
      <c r="D1833" s="25"/>
      <c r="E1833" s="6">
        <v>8</v>
      </c>
      <c r="F1833" s="28" t="s">
        <v>17</v>
      </c>
      <c r="G1833" s="28" t="s">
        <v>14</v>
      </c>
      <c r="H1833" s="1">
        <v>4.0999999999999996</v>
      </c>
      <c r="I1833" s="1">
        <v>7</v>
      </c>
      <c r="J1833" s="1">
        <v>0.01</v>
      </c>
      <c r="K1833" s="1">
        <v>20.5</v>
      </c>
      <c r="L1833" s="1">
        <v>1.81</v>
      </c>
    </row>
    <row r="1834" spans="1:17" x14ac:dyDescent="0.25">
      <c r="A1834" s="31" t="s">
        <v>49</v>
      </c>
      <c r="C1834" s="5">
        <v>41631</v>
      </c>
      <c r="D1834" s="25"/>
      <c r="E1834" s="6">
        <v>9</v>
      </c>
      <c r="F1834" s="28" t="s">
        <v>18</v>
      </c>
      <c r="G1834" s="28" t="s">
        <v>14</v>
      </c>
      <c r="H1834" s="1">
        <v>0</v>
      </c>
      <c r="I1834" s="1" t="s">
        <v>107</v>
      </c>
      <c r="J1834" s="1" t="s">
        <v>107</v>
      </c>
      <c r="K1834" s="1" t="s">
        <v>107</v>
      </c>
      <c r="L1834" s="1" t="s">
        <v>107</v>
      </c>
      <c r="Q1834" s="12" t="s">
        <v>58</v>
      </c>
    </row>
    <row r="1835" spans="1:17" x14ac:dyDescent="0.25">
      <c r="A1835" s="31" t="s">
        <v>49</v>
      </c>
      <c r="C1835" s="5">
        <v>41631</v>
      </c>
      <c r="D1835" s="25"/>
      <c r="E1835" s="6">
        <v>10</v>
      </c>
      <c r="F1835" s="28" t="s">
        <v>18</v>
      </c>
      <c r="G1835" s="28" t="s">
        <v>14</v>
      </c>
      <c r="H1835" s="1">
        <v>0</v>
      </c>
      <c r="I1835" s="1" t="s">
        <v>107</v>
      </c>
      <c r="J1835" s="1" t="s">
        <v>107</v>
      </c>
      <c r="K1835" s="1" t="s">
        <v>107</v>
      </c>
      <c r="L1835" s="1" t="s">
        <v>107</v>
      </c>
      <c r="Q1835" s="12" t="s">
        <v>58</v>
      </c>
    </row>
    <row r="1836" spans="1:17" x14ac:dyDescent="0.25">
      <c r="A1836" s="31" t="s">
        <v>49</v>
      </c>
      <c r="C1836" s="5">
        <v>41631</v>
      </c>
      <c r="D1836" s="25"/>
      <c r="E1836" s="6">
        <v>11</v>
      </c>
      <c r="F1836" s="28" t="s">
        <v>18</v>
      </c>
      <c r="G1836" s="28" t="s">
        <v>14</v>
      </c>
      <c r="H1836" s="1">
        <v>0</v>
      </c>
      <c r="I1836" s="1" t="s">
        <v>107</v>
      </c>
      <c r="J1836" s="1" t="s">
        <v>107</v>
      </c>
      <c r="K1836" s="1" t="s">
        <v>107</v>
      </c>
      <c r="L1836" s="1" t="s">
        <v>107</v>
      </c>
      <c r="Q1836" s="12" t="s">
        <v>58</v>
      </c>
    </row>
    <row r="1837" spans="1:17" x14ac:dyDescent="0.25">
      <c r="A1837" s="31" t="s">
        <v>49</v>
      </c>
      <c r="C1837" s="5">
        <v>41631</v>
      </c>
      <c r="D1837" s="25"/>
      <c r="E1837" s="6">
        <v>12</v>
      </c>
      <c r="F1837" s="28" t="s">
        <v>19</v>
      </c>
      <c r="G1837" s="28" t="s">
        <v>14</v>
      </c>
      <c r="H1837" s="1">
        <v>0</v>
      </c>
      <c r="I1837" s="1" t="s">
        <v>107</v>
      </c>
      <c r="J1837" s="1" t="s">
        <v>107</v>
      </c>
      <c r="K1837" s="1" t="s">
        <v>107</v>
      </c>
      <c r="L1837" s="1" t="s">
        <v>107</v>
      </c>
      <c r="Q1837" s="12" t="s">
        <v>58</v>
      </c>
    </row>
    <row r="1838" spans="1:17" x14ac:dyDescent="0.25">
      <c r="A1838" s="31" t="s">
        <v>49</v>
      </c>
      <c r="C1838" s="5">
        <v>41631</v>
      </c>
      <c r="D1838" s="25"/>
      <c r="E1838" s="6">
        <v>13</v>
      </c>
      <c r="F1838" s="28" t="s">
        <v>19</v>
      </c>
      <c r="G1838" s="28" t="s">
        <v>14</v>
      </c>
      <c r="H1838" s="1">
        <v>0</v>
      </c>
      <c r="I1838" s="1" t="s">
        <v>107</v>
      </c>
      <c r="J1838" s="1" t="s">
        <v>107</v>
      </c>
      <c r="K1838" s="1" t="s">
        <v>107</v>
      </c>
      <c r="L1838" s="1" t="s">
        <v>107</v>
      </c>
      <c r="Q1838" s="12" t="s">
        <v>58</v>
      </c>
    </row>
    <row r="1839" spans="1:17" x14ac:dyDescent="0.25">
      <c r="A1839" s="31" t="s">
        <v>49</v>
      </c>
      <c r="C1839" s="5">
        <v>41631</v>
      </c>
      <c r="D1839" s="25"/>
      <c r="E1839" s="6">
        <v>14</v>
      </c>
      <c r="F1839" s="28" t="s">
        <v>19</v>
      </c>
      <c r="G1839" s="28" t="s">
        <v>14</v>
      </c>
      <c r="H1839" s="1">
        <v>0</v>
      </c>
      <c r="I1839" s="1" t="s">
        <v>107</v>
      </c>
      <c r="J1839" s="1" t="s">
        <v>107</v>
      </c>
      <c r="K1839" s="1" t="s">
        <v>107</v>
      </c>
      <c r="L1839" s="1" t="s">
        <v>107</v>
      </c>
      <c r="Q1839" s="12" t="s">
        <v>58</v>
      </c>
    </row>
    <row r="1840" spans="1:17" x14ac:dyDescent="0.25">
      <c r="A1840" s="31" t="s">
        <v>49</v>
      </c>
      <c r="C1840" s="5">
        <v>41631</v>
      </c>
      <c r="D1840" s="25"/>
      <c r="E1840" s="6">
        <v>15</v>
      </c>
      <c r="F1840" s="28" t="s">
        <v>20</v>
      </c>
      <c r="G1840" s="28" t="s">
        <v>14</v>
      </c>
      <c r="H1840" s="1">
        <v>1</v>
      </c>
      <c r="I1840" s="1">
        <v>7.7</v>
      </c>
      <c r="J1840" s="1">
        <v>0.01</v>
      </c>
      <c r="K1840" s="1">
        <v>8.89</v>
      </c>
      <c r="L1840" s="1">
        <v>1.65</v>
      </c>
    </row>
    <row r="1841" spans="1:17" x14ac:dyDescent="0.25">
      <c r="A1841" s="31" t="s">
        <v>49</v>
      </c>
      <c r="C1841" s="5">
        <v>41631</v>
      </c>
      <c r="D1841" s="25"/>
      <c r="E1841" s="6">
        <v>16</v>
      </c>
      <c r="F1841" s="28" t="s">
        <v>20</v>
      </c>
      <c r="G1841" s="28" t="s">
        <v>14</v>
      </c>
      <c r="H1841" s="1">
        <v>0.4</v>
      </c>
      <c r="I1841" s="1">
        <v>3</v>
      </c>
      <c r="J1841" s="1">
        <v>0.01</v>
      </c>
      <c r="K1841" s="1">
        <v>6.77</v>
      </c>
      <c r="L1841" s="1">
        <v>0.13</v>
      </c>
    </row>
    <row r="1842" spans="1:17" x14ac:dyDescent="0.25">
      <c r="A1842" s="31" t="s">
        <v>49</v>
      </c>
      <c r="C1842" s="5">
        <v>41631</v>
      </c>
      <c r="D1842" s="25"/>
      <c r="E1842" s="6">
        <v>17</v>
      </c>
      <c r="F1842" s="28" t="s">
        <v>20</v>
      </c>
      <c r="G1842" s="28" t="s">
        <v>14</v>
      </c>
      <c r="H1842" s="1">
        <v>0.12</v>
      </c>
      <c r="I1842" s="1">
        <v>4.2</v>
      </c>
      <c r="J1842" s="1">
        <v>0.01</v>
      </c>
      <c r="K1842" s="1">
        <v>6.97</v>
      </c>
      <c r="L1842" s="1">
        <v>0.05</v>
      </c>
    </row>
    <row r="1843" spans="1:17" x14ac:dyDescent="0.25">
      <c r="A1843" s="31" t="s">
        <v>49</v>
      </c>
      <c r="C1843" s="5">
        <v>41631</v>
      </c>
      <c r="D1843" s="25"/>
      <c r="E1843" s="6">
        <v>18</v>
      </c>
      <c r="F1843" s="28" t="s">
        <v>20</v>
      </c>
      <c r="G1843" s="28" t="s">
        <v>14</v>
      </c>
      <c r="H1843" s="1">
        <v>0.7</v>
      </c>
      <c r="I1843" s="1">
        <v>3.8</v>
      </c>
      <c r="J1843" s="1">
        <v>0.01</v>
      </c>
      <c r="K1843" s="1">
        <v>10.7</v>
      </c>
      <c r="L1843" s="1">
        <v>0.01</v>
      </c>
    </row>
    <row r="1844" spans="1:17" x14ac:dyDescent="0.25">
      <c r="A1844" s="31" t="s">
        <v>49</v>
      </c>
      <c r="C1844" s="5">
        <v>41631</v>
      </c>
      <c r="D1844" s="25"/>
      <c r="E1844" s="6">
        <v>19</v>
      </c>
      <c r="F1844" s="28" t="s">
        <v>20</v>
      </c>
      <c r="G1844" s="28" t="s">
        <v>14</v>
      </c>
      <c r="H1844" s="1">
        <v>0.1</v>
      </c>
      <c r="I1844" s="1">
        <v>2.7</v>
      </c>
      <c r="J1844" s="1">
        <v>0.01</v>
      </c>
      <c r="K1844" s="1">
        <v>11.7</v>
      </c>
      <c r="L1844" s="1">
        <v>0.02</v>
      </c>
    </row>
    <row r="1845" spans="1:17" x14ac:dyDescent="0.25">
      <c r="A1845" s="31" t="s">
        <v>49</v>
      </c>
      <c r="C1845" s="5">
        <v>41631</v>
      </c>
      <c r="D1845" s="25"/>
      <c r="E1845" s="6">
        <v>20</v>
      </c>
      <c r="F1845" s="28" t="s">
        <v>20</v>
      </c>
      <c r="G1845" s="28" t="s">
        <v>14</v>
      </c>
      <c r="H1845" s="1">
        <v>0</v>
      </c>
      <c r="I1845" s="1" t="s">
        <v>107</v>
      </c>
      <c r="J1845" s="1" t="s">
        <v>107</v>
      </c>
      <c r="K1845" s="1" t="s">
        <v>107</v>
      </c>
      <c r="L1845" s="1" t="s">
        <v>107</v>
      </c>
      <c r="Q1845" s="12" t="s">
        <v>59</v>
      </c>
    </row>
    <row r="1846" spans="1:17" x14ac:dyDescent="0.25">
      <c r="A1846" s="31" t="s">
        <v>49</v>
      </c>
      <c r="C1846" s="5">
        <v>41647</v>
      </c>
      <c r="D1846" s="25"/>
      <c r="E1846" s="6" t="s">
        <v>21</v>
      </c>
      <c r="F1846" s="28" t="s">
        <v>17</v>
      </c>
      <c r="G1846" s="28" t="s">
        <v>24</v>
      </c>
      <c r="H1846" s="1">
        <v>0</v>
      </c>
      <c r="I1846" s="1" t="s">
        <v>107</v>
      </c>
      <c r="J1846" s="1" t="s">
        <v>107</v>
      </c>
      <c r="K1846" s="1" t="s">
        <v>107</v>
      </c>
      <c r="L1846" s="1" t="s">
        <v>107</v>
      </c>
      <c r="Q1846" s="12" t="s">
        <v>58</v>
      </c>
    </row>
    <row r="1847" spans="1:17" x14ac:dyDescent="0.25">
      <c r="A1847" s="31" t="s">
        <v>49</v>
      </c>
      <c r="C1847" s="5">
        <v>41647</v>
      </c>
      <c r="D1847" s="25"/>
      <c r="E1847" s="6" t="s">
        <v>22</v>
      </c>
      <c r="F1847" s="28" t="s">
        <v>17</v>
      </c>
      <c r="G1847" s="28" t="s">
        <v>24</v>
      </c>
      <c r="H1847" s="1">
        <v>0.15</v>
      </c>
      <c r="I1847" s="1">
        <v>8.1</v>
      </c>
      <c r="J1847" s="1">
        <v>1.36</v>
      </c>
      <c r="K1847" s="1">
        <v>44.1</v>
      </c>
      <c r="L1847" s="1">
        <v>0.51</v>
      </c>
    </row>
    <row r="1848" spans="1:17" x14ac:dyDescent="0.25">
      <c r="A1848" s="31" t="s">
        <v>49</v>
      </c>
      <c r="C1848" s="5">
        <v>41647</v>
      </c>
      <c r="D1848" s="25"/>
      <c r="E1848" s="6" t="s">
        <v>23</v>
      </c>
      <c r="F1848" s="28" t="s">
        <v>17</v>
      </c>
      <c r="G1848" s="28" t="s">
        <v>24</v>
      </c>
      <c r="H1848" s="1">
        <v>0</v>
      </c>
      <c r="I1848" s="1" t="s">
        <v>107</v>
      </c>
      <c r="J1848" s="1" t="s">
        <v>107</v>
      </c>
      <c r="K1848" s="1" t="s">
        <v>107</v>
      </c>
      <c r="L1848" s="1" t="s">
        <v>107</v>
      </c>
      <c r="Q1848" s="12" t="s">
        <v>58</v>
      </c>
    </row>
    <row r="1849" spans="1:17" x14ac:dyDescent="0.25">
      <c r="A1849" s="31" t="s">
        <v>49</v>
      </c>
      <c r="C1849" s="5">
        <v>41647</v>
      </c>
      <c r="D1849" s="25"/>
      <c r="E1849" s="6" t="s">
        <v>25</v>
      </c>
      <c r="F1849" s="28" t="s">
        <v>25</v>
      </c>
      <c r="G1849" s="28" t="s">
        <v>24</v>
      </c>
      <c r="H1849" s="1">
        <v>0.3</v>
      </c>
      <c r="I1849" s="1">
        <v>5</v>
      </c>
      <c r="J1849" s="1">
        <v>0.11</v>
      </c>
      <c r="K1849" s="1">
        <v>3.41</v>
      </c>
      <c r="L1849" s="1">
        <v>0.59</v>
      </c>
    </row>
    <row r="1850" spans="1:17" x14ac:dyDescent="0.25">
      <c r="A1850" s="31" t="s">
        <v>49</v>
      </c>
      <c r="C1850" s="5">
        <v>41647</v>
      </c>
      <c r="D1850" s="25"/>
      <c r="E1850" s="6" t="s">
        <v>26</v>
      </c>
      <c r="F1850" s="28" t="s">
        <v>25</v>
      </c>
      <c r="G1850" s="28" t="s">
        <v>24</v>
      </c>
      <c r="H1850" s="1">
        <v>2.5</v>
      </c>
      <c r="I1850" s="1">
        <v>2.9</v>
      </c>
      <c r="J1850" s="1">
        <v>0.01</v>
      </c>
      <c r="K1850" s="1">
        <v>2.21</v>
      </c>
      <c r="L1850" s="1">
        <v>0.04</v>
      </c>
    </row>
    <row r="1851" spans="1:17" x14ac:dyDescent="0.25">
      <c r="A1851" s="31" t="s">
        <v>49</v>
      </c>
      <c r="C1851" s="5">
        <v>41647</v>
      </c>
      <c r="D1851" s="25"/>
      <c r="E1851" s="6" t="s">
        <v>27</v>
      </c>
      <c r="F1851" s="28" t="s">
        <v>25</v>
      </c>
      <c r="G1851" s="28" t="s">
        <v>24</v>
      </c>
      <c r="H1851" s="1">
        <v>3.8</v>
      </c>
      <c r="I1851" s="1">
        <v>4.7</v>
      </c>
      <c r="J1851" s="1">
        <v>0.02</v>
      </c>
      <c r="K1851" s="1">
        <v>0.54</v>
      </c>
      <c r="L1851" s="1">
        <v>0.02</v>
      </c>
    </row>
    <row r="1852" spans="1:17" x14ac:dyDescent="0.25">
      <c r="A1852" s="31" t="s">
        <v>49</v>
      </c>
      <c r="C1852" s="5">
        <v>41647</v>
      </c>
      <c r="D1852" s="25"/>
      <c r="E1852" s="6" t="s">
        <v>28</v>
      </c>
      <c r="F1852" s="28" t="s">
        <v>29</v>
      </c>
      <c r="G1852" s="28" t="s">
        <v>24</v>
      </c>
      <c r="H1852" s="1">
        <v>0</v>
      </c>
      <c r="I1852" s="1" t="s">
        <v>107</v>
      </c>
      <c r="J1852" s="1" t="s">
        <v>107</v>
      </c>
      <c r="K1852" s="1" t="s">
        <v>107</v>
      </c>
      <c r="L1852" s="1" t="s">
        <v>107</v>
      </c>
      <c r="Q1852" s="12" t="s">
        <v>58</v>
      </c>
    </row>
    <row r="1853" spans="1:17" x14ac:dyDescent="0.25">
      <c r="A1853" s="31" t="s">
        <v>49</v>
      </c>
      <c r="C1853" s="5">
        <v>41647</v>
      </c>
      <c r="D1853" s="25"/>
      <c r="E1853" s="6" t="s">
        <v>29</v>
      </c>
      <c r="F1853" s="28" t="s">
        <v>29</v>
      </c>
      <c r="G1853" s="28" t="s">
        <v>24</v>
      </c>
      <c r="H1853" s="1">
        <v>1.8</v>
      </c>
      <c r="I1853" s="1">
        <v>10.4</v>
      </c>
      <c r="J1853" s="1">
        <v>1.03</v>
      </c>
      <c r="K1853" s="1">
        <v>30.7</v>
      </c>
      <c r="L1853" s="1">
        <v>0.99</v>
      </c>
    </row>
    <row r="1854" spans="1:17" x14ac:dyDescent="0.25">
      <c r="A1854" s="31" t="s">
        <v>49</v>
      </c>
      <c r="C1854" s="5">
        <v>41647</v>
      </c>
      <c r="D1854" s="25"/>
      <c r="E1854" s="6" t="s">
        <v>30</v>
      </c>
      <c r="F1854" s="28" t="s">
        <v>29</v>
      </c>
      <c r="G1854" s="28" t="s">
        <v>24</v>
      </c>
      <c r="H1854" s="1">
        <v>2</v>
      </c>
      <c r="I1854" s="1">
        <v>8.8000000000000007</v>
      </c>
      <c r="J1854" s="1">
        <v>0.2</v>
      </c>
      <c r="K1854" s="1">
        <v>43.9</v>
      </c>
      <c r="L1854" s="1">
        <v>0.7</v>
      </c>
    </row>
    <row r="1855" spans="1:17" x14ac:dyDescent="0.25">
      <c r="A1855" s="31" t="s">
        <v>49</v>
      </c>
      <c r="C1855" s="5">
        <v>41647</v>
      </c>
      <c r="D1855" s="25"/>
      <c r="E1855" s="6" t="s">
        <v>31</v>
      </c>
      <c r="F1855" s="28" t="s">
        <v>19</v>
      </c>
      <c r="G1855" s="28" t="s">
        <v>24</v>
      </c>
      <c r="H1855" s="1">
        <v>0</v>
      </c>
      <c r="I1855" s="1" t="s">
        <v>107</v>
      </c>
      <c r="J1855" s="1" t="s">
        <v>107</v>
      </c>
      <c r="K1855" s="1" t="s">
        <v>107</v>
      </c>
      <c r="L1855" s="1" t="s">
        <v>107</v>
      </c>
      <c r="Q1855" s="12" t="s">
        <v>58</v>
      </c>
    </row>
    <row r="1856" spans="1:17" x14ac:dyDescent="0.25">
      <c r="A1856" s="31" t="s">
        <v>49</v>
      </c>
      <c r="C1856" s="5">
        <v>41647</v>
      </c>
      <c r="D1856" s="25"/>
      <c r="E1856" s="6" t="s">
        <v>32</v>
      </c>
      <c r="F1856" s="28" t="s">
        <v>19</v>
      </c>
      <c r="G1856" s="28" t="s">
        <v>24</v>
      </c>
      <c r="H1856" s="1">
        <v>0</v>
      </c>
      <c r="I1856" s="1" t="s">
        <v>107</v>
      </c>
      <c r="J1856" s="1" t="s">
        <v>107</v>
      </c>
      <c r="K1856" s="1" t="s">
        <v>107</v>
      </c>
      <c r="L1856" s="1" t="s">
        <v>107</v>
      </c>
      <c r="Q1856" s="12" t="s">
        <v>58</v>
      </c>
    </row>
    <row r="1857" spans="1:17" x14ac:dyDescent="0.25">
      <c r="A1857" s="31" t="s">
        <v>49</v>
      </c>
      <c r="C1857" s="5">
        <v>41647</v>
      </c>
      <c r="D1857" s="25"/>
      <c r="E1857" s="6" t="s">
        <v>33</v>
      </c>
      <c r="F1857" s="28" t="s">
        <v>19</v>
      </c>
      <c r="G1857" s="28" t="s">
        <v>24</v>
      </c>
      <c r="H1857" s="1">
        <v>0</v>
      </c>
      <c r="I1857" s="1" t="s">
        <v>107</v>
      </c>
      <c r="J1857" s="1" t="s">
        <v>107</v>
      </c>
      <c r="K1857" s="1" t="s">
        <v>107</v>
      </c>
      <c r="L1857" s="1" t="s">
        <v>107</v>
      </c>
      <c r="Q1857" s="12" t="s">
        <v>58</v>
      </c>
    </row>
    <row r="1858" spans="1:17" x14ac:dyDescent="0.25">
      <c r="A1858" s="31" t="s">
        <v>49</v>
      </c>
      <c r="C1858" s="5">
        <v>41647</v>
      </c>
      <c r="D1858" s="25"/>
      <c r="E1858" s="6" t="s">
        <v>34</v>
      </c>
      <c r="F1858" s="28" t="s">
        <v>20</v>
      </c>
      <c r="G1858" s="28" t="s">
        <v>24</v>
      </c>
      <c r="H1858" s="1">
        <v>0</v>
      </c>
      <c r="I1858" s="1" t="s">
        <v>107</v>
      </c>
      <c r="J1858" s="1" t="s">
        <v>107</v>
      </c>
      <c r="K1858" s="1" t="s">
        <v>107</v>
      </c>
      <c r="L1858" s="1" t="s">
        <v>107</v>
      </c>
      <c r="Q1858" s="12" t="s">
        <v>58</v>
      </c>
    </row>
    <row r="1859" spans="1:17" x14ac:dyDescent="0.25">
      <c r="A1859" s="31" t="s">
        <v>49</v>
      </c>
      <c r="C1859" s="5">
        <v>41647</v>
      </c>
      <c r="D1859" s="25"/>
      <c r="E1859" s="6" t="s">
        <v>35</v>
      </c>
      <c r="F1859" s="28" t="s">
        <v>20</v>
      </c>
      <c r="G1859" s="28" t="s">
        <v>24</v>
      </c>
      <c r="H1859" s="1">
        <v>0</v>
      </c>
      <c r="I1859" s="1" t="s">
        <v>107</v>
      </c>
      <c r="J1859" s="1" t="s">
        <v>107</v>
      </c>
      <c r="K1859" s="1" t="s">
        <v>107</v>
      </c>
      <c r="L1859" s="1" t="s">
        <v>107</v>
      </c>
      <c r="Q1859" s="12" t="s">
        <v>59</v>
      </c>
    </row>
    <row r="1860" spans="1:17" x14ac:dyDescent="0.25">
      <c r="A1860" s="31" t="s">
        <v>49</v>
      </c>
      <c r="C1860" s="5">
        <v>41647</v>
      </c>
      <c r="D1860" s="25"/>
      <c r="E1860" s="6" t="s">
        <v>36</v>
      </c>
      <c r="F1860" s="28" t="s">
        <v>20</v>
      </c>
      <c r="G1860" s="28" t="s">
        <v>24</v>
      </c>
      <c r="H1860" s="1">
        <v>0</v>
      </c>
      <c r="I1860" s="1" t="s">
        <v>107</v>
      </c>
      <c r="J1860" s="1" t="s">
        <v>107</v>
      </c>
      <c r="K1860" s="1" t="s">
        <v>107</v>
      </c>
      <c r="L1860" s="1" t="s">
        <v>107</v>
      </c>
      <c r="Q1860" s="12" t="s">
        <v>58</v>
      </c>
    </row>
    <row r="1861" spans="1:17" x14ac:dyDescent="0.25">
      <c r="A1861" s="31" t="s">
        <v>49</v>
      </c>
      <c r="C1861" s="5">
        <v>41647</v>
      </c>
      <c r="D1861" s="25"/>
      <c r="E1861" s="6" t="s">
        <v>37</v>
      </c>
      <c r="F1861" s="28" t="s">
        <v>40</v>
      </c>
      <c r="G1861" s="28" t="s">
        <v>24</v>
      </c>
      <c r="H1861" s="1">
        <v>0</v>
      </c>
      <c r="I1861" s="1" t="s">
        <v>107</v>
      </c>
      <c r="J1861" s="1" t="s">
        <v>107</v>
      </c>
      <c r="K1861" s="1" t="s">
        <v>107</v>
      </c>
      <c r="L1861" s="1" t="s">
        <v>107</v>
      </c>
      <c r="Q1861" s="12" t="s">
        <v>58</v>
      </c>
    </row>
    <row r="1862" spans="1:17" x14ac:dyDescent="0.25">
      <c r="A1862" s="31" t="s">
        <v>49</v>
      </c>
      <c r="C1862" s="5">
        <v>41647</v>
      </c>
      <c r="D1862" s="25"/>
      <c r="E1862" s="6" t="s">
        <v>38</v>
      </c>
      <c r="F1862" s="28" t="s">
        <v>40</v>
      </c>
      <c r="G1862" s="28" t="s">
        <v>24</v>
      </c>
      <c r="H1862" s="1">
        <v>0</v>
      </c>
      <c r="I1862" s="1" t="s">
        <v>107</v>
      </c>
      <c r="J1862" s="1" t="s">
        <v>107</v>
      </c>
      <c r="K1862" s="1" t="s">
        <v>107</v>
      </c>
      <c r="L1862" s="1" t="s">
        <v>107</v>
      </c>
      <c r="Q1862" s="12" t="s">
        <v>58</v>
      </c>
    </row>
    <row r="1863" spans="1:17" x14ac:dyDescent="0.25">
      <c r="A1863" s="31" t="s">
        <v>49</v>
      </c>
      <c r="C1863" s="5">
        <v>41647</v>
      </c>
      <c r="D1863" s="25"/>
      <c r="E1863" s="6" t="s">
        <v>39</v>
      </c>
      <c r="F1863" s="28" t="s">
        <v>40</v>
      </c>
      <c r="G1863" s="28" t="s">
        <v>24</v>
      </c>
      <c r="H1863" s="1">
        <v>0</v>
      </c>
      <c r="I1863" s="1" t="s">
        <v>107</v>
      </c>
      <c r="J1863" s="1" t="s">
        <v>107</v>
      </c>
      <c r="K1863" s="1" t="s">
        <v>107</v>
      </c>
      <c r="L1863" s="1" t="s">
        <v>107</v>
      </c>
      <c r="Q1863" s="12" t="s">
        <v>58</v>
      </c>
    </row>
    <row r="1864" spans="1:17" x14ac:dyDescent="0.25">
      <c r="A1864" s="31" t="s">
        <v>49</v>
      </c>
      <c r="C1864" s="5">
        <v>41647</v>
      </c>
      <c r="D1864" s="25"/>
      <c r="E1864" s="6" t="s">
        <v>41</v>
      </c>
      <c r="F1864" s="28" t="s">
        <v>16</v>
      </c>
      <c r="G1864" s="28" t="s">
        <v>24</v>
      </c>
      <c r="H1864" s="1">
        <v>0.2</v>
      </c>
      <c r="I1864" s="1">
        <v>8.6</v>
      </c>
      <c r="J1864" s="1">
        <v>0.03</v>
      </c>
      <c r="K1864" s="1">
        <v>5.54</v>
      </c>
      <c r="L1864" s="1">
        <v>0.16</v>
      </c>
    </row>
    <row r="1865" spans="1:17" x14ac:dyDescent="0.25">
      <c r="A1865" s="31" t="s">
        <v>49</v>
      </c>
      <c r="C1865" s="5">
        <v>41647</v>
      </c>
      <c r="D1865" s="25"/>
      <c r="E1865" s="6" t="s">
        <v>42</v>
      </c>
      <c r="F1865" s="28" t="s">
        <v>16</v>
      </c>
      <c r="G1865" s="28" t="s">
        <v>24</v>
      </c>
      <c r="H1865" s="1">
        <v>0</v>
      </c>
      <c r="I1865" s="1" t="s">
        <v>107</v>
      </c>
      <c r="J1865" s="1" t="s">
        <v>107</v>
      </c>
      <c r="K1865" s="1" t="s">
        <v>107</v>
      </c>
      <c r="L1865" s="1" t="s">
        <v>107</v>
      </c>
      <c r="Q1865" s="12" t="s">
        <v>58</v>
      </c>
    </row>
    <row r="1866" spans="1:17" x14ac:dyDescent="0.25">
      <c r="A1866" s="31" t="s">
        <v>49</v>
      </c>
      <c r="C1866" s="5">
        <v>41647</v>
      </c>
      <c r="D1866" s="25"/>
      <c r="E1866" s="6" t="s">
        <v>43</v>
      </c>
      <c r="F1866" s="28" t="s">
        <v>16</v>
      </c>
      <c r="G1866" s="28" t="s">
        <v>24</v>
      </c>
      <c r="H1866" s="1">
        <v>0</v>
      </c>
      <c r="I1866" s="1" t="s">
        <v>107</v>
      </c>
      <c r="J1866" s="1" t="s">
        <v>107</v>
      </c>
      <c r="K1866" s="1" t="s">
        <v>107</v>
      </c>
      <c r="L1866" s="1" t="s">
        <v>107</v>
      </c>
      <c r="Q1866" s="12" t="s">
        <v>58</v>
      </c>
    </row>
    <row r="1867" spans="1:17" x14ac:dyDescent="0.25">
      <c r="A1867" s="31" t="s">
        <v>49</v>
      </c>
      <c r="C1867" s="5">
        <v>41654</v>
      </c>
      <c r="D1867" s="25"/>
      <c r="E1867" s="6">
        <v>1</v>
      </c>
      <c r="F1867" s="28" t="s">
        <v>13</v>
      </c>
      <c r="G1867" s="28" t="s">
        <v>14</v>
      </c>
      <c r="H1867" s="1">
        <v>0</v>
      </c>
      <c r="I1867" s="1" t="s">
        <v>107</v>
      </c>
      <c r="J1867" s="1" t="s">
        <v>107</v>
      </c>
      <c r="K1867" s="1" t="s">
        <v>107</v>
      </c>
      <c r="L1867" s="1" t="s">
        <v>107</v>
      </c>
      <c r="Q1867" s="12" t="s">
        <v>58</v>
      </c>
    </row>
    <row r="1868" spans="1:17" x14ac:dyDescent="0.25">
      <c r="A1868" s="31" t="s">
        <v>49</v>
      </c>
      <c r="C1868" s="5">
        <v>41654</v>
      </c>
      <c r="D1868" s="25"/>
      <c r="E1868" s="6">
        <v>2</v>
      </c>
      <c r="F1868" s="28" t="s">
        <v>13</v>
      </c>
      <c r="G1868" s="28" t="s">
        <v>14</v>
      </c>
      <c r="H1868" s="1">
        <v>0</v>
      </c>
      <c r="I1868" s="1" t="s">
        <v>107</v>
      </c>
      <c r="J1868" s="1" t="s">
        <v>107</v>
      </c>
      <c r="K1868" s="1" t="s">
        <v>107</v>
      </c>
      <c r="L1868" s="1" t="s">
        <v>107</v>
      </c>
      <c r="Q1868" s="12" t="s">
        <v>58</v>
      </c>
    </row>
    <row r="1869" spans="1:17" x14ac:dyDescent="0.25">
      <c r="A1869" s="31" t="s">
        <v>49</v>
      </c>
      <c r="C1869" s="5">
        <v>41654</v>
      </c>
      <c r="D1869" s="25"/>
      <c r="E1869" s="6">
        <v>3</v>
      </c>
      <c r="F1869" s="28" t="s">
        <v>13</v>
      </c>
      <c r="G1869" s="28" t="s">
        <v>14</v>
      </c>
      <c r="H1869" s="1">
        <v>0</v>
      </c>
      <c r="I1869" s="1" t="s">
        <v>107</v>
      </c>
      <c r="J1869" s="1" t="s">
        <v>107</v>
      </c>
      <c r="K1869" s="1" t="s">
        <v>107</v>
      </c>
      <c r="L1869" s="1" t="s">
        <v>107</v>
      </c>
      <c r="Q1869" s="12" t="s">
        <v>58</v>
      </c>
    </row>
    <row r="1870" spans="1:17" x14ac:dyDescent="0.25">
      <c r="A1870" s="31" t="s">
        <v>49</v>
      </c>
      <c r="C1870" s="5">
        <v>41654</v>
      </c>
      <c r="D1870" s="25"/>
      <c r="E1870" s="6">
        <v>4</v>
      </c>
      <c r="F1870" s="28" t="s">
        <v>15</v>
      </c>
      <c r="G1870" s="28" t="s">
        <v>14</v>
      </c>
      <c r="H1870" s="1">
        <v>0</v>
      </c>
      <c r="I1870" s="1" t="s">
        <v>107</v>
      </c>
      <c r="J1870" s="1" t="s">
        <v>107</v>
      </c>
      <c r="K1870" s="1" t="s">
        <v>107</v>
      </c>
      <c r="L1870" s="1" t="s">
        <v>107</v>
      </c>
      <c r="Q1870" s="12" t="s">
        <v>58</v>
      </c>
    </row>
    <row r="1871" spans="1:17" x14ac:dyDescent="0.25">
      <c r="A1871" s="31" t="s">
        <v>49</v>
      </c>
      <c r="C1871" s="5">
        <v>41654</v>
      </c>
      <c r="D1871" s="25"/>
      <c r="E1871" s="6">
        <v>5</v>
      </c>
      <c r="F1871" s="28" t="s">
        <v>15</v>
      </c>
      <c r="G1871" s="28" t="s">
        <v>14</v>
      </c>
      <c r="H1871" s="1">
        <v>0</v>
      </c>
      <c r="I1871" s="1" t="s">
        <v>107</v>
      </c>
      <c r="J1871" s="1" t="s">
        <v>107</v>
      </c>
      <c r="K1871" s="1" t="s">
        <v>107</v>
      </c>
      <c r="L1871" s="1" t="s">
        <v>107</v>
      </c>
      <c r="Q1871" s="12" t="s">
        <v>58</v>
      </c>
    </row>
    <row r="1872" spans="1:17" x14ac:dyDescent="0.25">
      <c r="A1872" s="31" t="s">
        <v>49</v>
      </c>
      <c r="C1872" s="5">
        <v>41654</v>
      </c>
      <c r="D1872" s="25"/>
      <c r="E1872" s="6">
        <v>6</v>
      </c>
      <c r="F1872" s="28" t="s">
        <v>17</v>
      </c>
      <c r="G1872" s="28" t="s">
        <v>14</v>
      </c>
      <c r="H1872" s="1">
        <v>0</v>
      </c>
      <c r="I1872" s="1" t="s">
        <v>107</v>
      </c>
      <c r="J1872" s="1" t="s">
        <v>107</v>
      </c>
      <c r="K1872" s="1" t="s">
        <v>107</v>
      </c>
      <c r="L1872" s="1" t="s">
        <v>107</v>
      </c>
      <c r="Q1872" s="12" t="s">
        <v>58</v>
      </c>
    </row>
    <row r="1873" spans="1:17" x14ac:dyDescent="0.25">
      <c r="A1873" s="31" t="s">
        <v>49</v>
      </c>
      <c r="C1873" s="5">
        <v>41654</v>
      </c>
      <c r="D1873" s="25"/>
      <c r="E1873" s="6">
        <v>7</v>
      </c>
      <c r="F1873" s="28" t="s">
        <v>17</v>
      </c>
      <c r="G1873" s="28" t="s">
        <v>14</v>
      </c>
      <c r="H1873" s="1">
        <v>0</v>
      </c>
      <c r="I1873" s="1" t="s">
        <v>107</v>
      </c>
      <c r="J1873" s="1" t="s">
        <v>107</v>
      </c>
      <c r="K1873" s="1" t="s">
        <v>107</v>
      </c>
      <c r="L1873" s="1" t="s">
        <v>107</v>
      </c>
      <c r="Q1873" s="12" t="s">
        <v>58</v>
      </c>
    </row>
    <row r="1874" spans="1:17" x14ac:dyDescent="0.25">
      <c r="A1874" s="31" t="s">
        <v>49</v>
      </c>
      <c r="C1874" s="5">
        <v>41654</v>
      </c>
      <c r="D1874" s="25"/>
      <c r="E1874" s="6">
        <v>8</v>
      </c>
      <c r="F1874" s="28" t="s">
        <v>17</v>
      </c>
      <c r="G1874" s="28" t="s">
        <v>14</v>
      </c>
      <c r="H1874" s="1">
        <v>0</v>
      </c>
      <c r="I1874" s="1" t="s">
        <v>107</v>
      </c>
      <c r="J1874" s="1" t="s">
        <v>107</v>
      </c>
      <c r="K1874" s="1" t="s">
        <v>107</v>
      </c>
      <c r="L1874" s="1" t="s">
        <v>107</v>
      </c>
      <c r="Q1874" s="12" t="s">
        <v>58</v>
      </c>
    </row>
    <row r="1875" spans="1:17" x14ac:dyDescent="0.25">
      <c r="A1875" s="31" t="s">
        <v>49</v>
      </c>
      <c r="C1875" s="5">
        <v>41654</v>
      </c>
      <c r="D1875" s="25"/>
      <c r="E1875" s="6">
        <v>9</v>
      </c>
      <c r="F1875" s="28" t="s">
        <v>18</v>
      </c>
      <c r="G1875" s="28" t="s">
        <v>14</v>
      </c>
      <c r="H1875" s="1">
        <v>0</v>
      </c>
      <c r="I1875" s="1" t="s">
        <v>107</v>
      </c>
      <c r="J1875" s="1" t="s">
        <v>107</v>
      </c>
      <c r="K1875" s="1" t="s">
        <v>107</v>
      </c>
      <c r="L1875" s="1" t="s">
        <v>107</v>
      </c>
      <c r="Q1875" s="12" t="s">
        <v>58</v>
      </c>
    </row>
    <row r="1876" spans="1:17" x14ac:dyDescent="0.25">
      <c r="A1876" s="31" t="s">
        <v>49</v>
      </c>
      <c r="C1876" s="5">
        <v>41654</v>
      </c>
      <c r="D1876" s="25"/>
      <c r="E1876" s="6">
        <v>10</v>
      </c>
      <c r="F1876" s="28" t="s">
        <v>18</v>
      </c>
      <c r="G1876" s="28" t="s">
        <v>14</v>
      </c>
      <c r="H1876" s="1">
        <v>0</v>
      </c>
      <c r="I1876" s="1" t="s">
        <v>107</v>
      </c>
      <c r="J1876" s="1" t="s">
        <v>107</v>
      </c>
      <c r="K1876" s="1" t="s">
        <v>107</v>
      </c>
      <c r="L1876" s="1" t="s">
        <v>107</v>
      </c>
      <c r="Q1876" s="12" t="s">
        <v>58</v>
      </c>
    </row>
    <row r="1877" spans="1:17" x14ac:dyDescent="0.25">
      <c r="A1877" s="31" t="s">
        <v>49</v>
      </c>
      <c r="C1877" s="5">
        <v>41654</v>
      </c>
      <c r="D1877" s="25"/>
      <c r="E1877" s="6">
        <v>11</v>
      </c>
      <c r="F1877" s="28" t="s">
        <v>18</v>
      </c>
      <c r="G1877" s="28" t="s">
        <v>14</v>
      </c>
      <c r="H1877" s="1">
        <v>0</v>
      </c>
      <c r="I1877" s="1" t="s">
        <v>107</v>
      </c>
      <c r="J1877" s="1" t="s">
        <v>107</v>
      </c>
      <c r="K1877" s="1" t="s">
        <v>107</v>
      </c>
      <c r="L1877" s="1" t="s">
        <v>107</v>
      </c>
      <c r="Q1877" s="12" t="s">
        <v>58</v>
      </c>
    </row>
    <row r="1878" spans="1:17" x14ac:dyDescent="0.25">
      <c r="A1878" s="31" t="s">
        <v>49</v>
      </c>
      <c r="C1878" s="5">
        <v>41654</v>
      </c>
      <c r="D1878" s="25"/>
      <c r="E1878" s="6">
        <v>12</v>
      </c>
      <c r="F1878" s="28" t="s">
        <v>19</v>
      </c>
      <c r="G1878" s="28" t="s">
        <v>14</v>
      </c>
      <c r="H1878" s="1">
        <v>0</v>
      </c>
      <c r="I1878" s="1" t="s">
        <v>107</v>
      </c>
      <c r="J1878" s="1" t="s">
        <v>107</v>
      </c>
      <c r="K1878" s="1" t="s">
        <v>107</v>
      </c>
      <c r="L1878" s="1" t="s">
        <v>107</v>
      </c>
      <c r="Q1878" s="12" t="s">
        <v>58</v>
      </c>
    </row>
    <row r="1879" spans="1:17" x14ac:dyDescent="0.25">
      <c r="A1879" s="31" t="s">
        <v>49</v>
      </c>
      <c r="C1879" s="5">
        <v>41654</v>
      </c>
      <c r="D1879" s="25"/>
      <c r="E1879" s="6">
        <v>13</v>
      </c>
      <c r="F1879" s="28" t="s">
        <v>19</v>
      </c>
      <c r="G1879" s="28" t="s">
        <v>14</v>
      </c>
      <c r="H1879" s="1">
        <v>0</v>
      </c>
      <c r="I1879" s="1" t="s">
        <v>107</v>
      </c>
      <c r="J1879" s="1" t="s">
        <v>107</v>
      </c>
      <c r="K1879" s="1" t="s">
        <v>107</v>
      </c>
      <c r="L1879" s="1" t="s">
        <v>107</v>
      </c>
      <c r="Q1879" s="12" t="s">
        <v>58</v>
      </c>
    </row>
    <row r="1880" spans="1:17" x14ac:dyDescent="0.25">
      <c r="A1880" s="31" t="s">
        <v>49</v>
      </c>
      <c r="C1880" s="5">
        <v>41654</v>
      </c>
      <c r="D1880" s="25"/>
      <c r="E1880" s="6">
        <v>14</v>
      </c>
      <c r="F1880" s="28" t="s">
        <v>19</v>
      </c>
      <c r="G1880" s="28" t="s">
        <v>14</v>
      </c>
      <c r="H1880" s="1">
        <v>0</v>
      </c>
      <c r="I1880" s="1" t="s">
        <v>107</v>
      </c>
      <c r="J1880" s="1" t="s">
        <v>107</v>
      </c>
      <c r="K1880" s="1" t="s">
        <v>107</v>
      </c>
      <c r="L1880" s="1" t="s">
        <v>107</v>
      </c>
      <c r="Q1880" s="12" t="s">
        <v>58</v>
      </c>
    </row>
    <row r="1881" spans="1:17" x14ac:dyDescent="0.25">
      <c r="A1881" s="31" t="s">
        <v>49</v>
      </c>
      <c r="C1881" s="5">
        <v>41654</v>
      </c>
      <c r="D1881" s="25"/>
      <c r="E1881" s="6">
        <v>15</v>
      </c>
      <c r="F1881" s="28" t="s">
        <v>20</v>
      </c>
      <c r="G1881" s="28" t="s">
        <v>14</v>
      </c>
      <c r="H1881" s="1">
        <v>0</v>
      </c>
      <c r="I1881" s="1" t="s">
        <v>107</v>
      </c>
      <c r="J1881" s="1" t="s">
        <v>107</v>
      </c>
      <c r="K1881" s="1" t="s">
        <v>107</v>
      </c>
      <c r="L1881" s="1" t="s">
        <v>107</v>
      </c>
      <c r="Q1881" s="12" t="s">
        <v>58</v>
      </c>
    </row>
    <row r="1882" spans="1:17" x14ac:dyDescent="0.25">
      <c r="A1882" s="31" t="s">
        <v>49</v>
      </c>
      <c r="C1882" s="5">
        <v>41654</v>
      </c>
      <c r="D1882" s="25"/>
      <c r="E1882" s="6">
        <v>16</v>
      </c>
      <c r="F1882" s="28" t="s">
        <v>20</v>
      </c>
      <c r="G1882" s="28" t="s">
        <v>14</v>
      </c>
      <c r="H1882" s="1">
        <v>0</v>
      </c>
      <c r="I1882" s="1" t="s">
        <v>107</v>
      </c>
      <c r="J1882" s="1" t="s">
        <v>107</v>
      </c>
      <c r="K1882" s="1" t="s">
        <v>107</v>
      </c>
      <c r="L1882" s="1" t="s">
        <v>107</v>
      </c>
      <c r="Q1882" s="12" t="s">
        <v>58</v>
      </c>
    </row>
    <row r="1883" spans="1:17" x14ac:dyDescent="0.25">
      <c r="A1883" s="31" t="s">
        <v>49</v>
      </c>
      <c r="C1883" s="5">
        <v>41654</v>
      </c>
      <c r="D1883" s="25"/>
      <c r="E1883" s="6">
        <v>17</v>
      </c>
      <c r="F1883" s="28" t="s">
        <v>20</v>
      </c>
      <c r="G1883" s="28" t="s">
        <v>14</v>
      </c>
      <c r="H1883" s="1">
        <v>0</v>
      </c>
      <c r="I1883" s="1" t="s">
        <v>107</v>
      </c>
      <c r="J1883" s="1" t="s">
        <v>107</v>
      </c>
      <c r="K1883" s="1" t="s">
        <v>107</v>
      </c>
      <c r="L1883" s="1" t="s">
        <v>107</v>
      </c>
      <c r="Q1883" s="12" t="s">
        <v>58</v>
      </c>
    </row>
    <row r="1884" spans="1:17" x14ac:dyDescent="0.25">
      <c r="A1884" s="31" t="s">
        <v>49</v>
      </c>
      <c r="C1884" s="5">
        <v>41654</v>
      </c>
      <c r="D1884" s="25"/>
      <c r="E1884" s="6">
        <v>18</v>
      </c>
      <c r="F1884" s="28" t="s">
        <v>20</v>
      </c>
      <c r="G1884" s="28" t="s">
        <v>14</v>
      </c>
      <c r="H1884" s="1">
        <v>0</v>
      </c>
      <c r="I1884" s="1" t="s">
        <v>107</v>
      </c>
      <c r="J1884" s="1" t="s">
        <v>107</v>
      </c>
      <c r="K1884" s="1" t="s">
        <v>107</v>
      </c>
      <c r="L1884" s="1" t="s">
        <v>107</v>
      </c>
      <c r="Q1884" s="12" t="s">
        <v>58</v>
      </c>
    </row>
    <row r="1885" spans="1:17" x14ac:dyDescent="0.25">
      <c r="A1885" s="31" t="s">
        <v>49</v>
      </c>
      <c r="C1885" s="5">
        <v>41654</v>
      </c>
      <c r="D1885" s="25"/>
      <c r="E1885" s="6">
        <v>19</v>
      </c>
      <c r="F1885" s="28" t="s">
        <v>20</v>
      </c>
      <c r="G1885" s="28" t="s">
        <v>14</v>
      </c>
      <c r="H1885" s="1">
        <v>0</v>
      </c>
      <c r="I1885" s="1" t="s">
        <v>107</v>
      </c>
      <c r="J1885" s="1" t="s">
        <v>107</v>
      </c>
      <c r="K1885" s="1" t="s">
        <v>107</v>
      </c>
      <c r="L1885" s="1" t="s">
        <v>107</v>
      </c>
      <c r="Q1885" s="12" t="s">
        <v>58</v>
      </c>
    </row>
    <row r="1886" spans="1:17" x14ac:dyDescent="0.25">
      <c r="A1886" s="31" t="s">
        <v>49</v>
      </c>
      <c r="C1886" s="5">
        <v>41654</v>
      </c>
      <c r="D1886" s="25"/>
      <c r="E1886" s="6">
        <v>20</v>
      </c>
      <c r="F1886" s="28" t="s">
        <v>20</v>
      </c>
      <c r="G1886" s="28" t="s">
        <v>14</v>
      </c>
      <c r="H1886" s="1">
        <v>0</v>
      </c>
      <c r="I1886" s="1" t="s">
        <v>107</v>
      </c>
      <c r="J1886" s="1" t="s">
        <v>107</v>
      </c>
      <c r="K1886" s="1" t="s">
        <v>107</v>
      </c>
      <c r="L1886" s="1" t="s">
        <v>107</v>
      </c>
      <c r="Q1886" s="12" t="s">
        <v>59</v>
      </c>
    </row>
    <row r="1887" spans="1:17" x14ac:dyDescent="0.25">
      <c r="A1887" s="31" t="s">
        <v>49</v>
      </c>
      <c r="C1887" s="5">
        <v>41661</v>
      </c>
      <c r="D1887" s="25"/>
      <c r="E1887" s="6" t="s">
        <v>21</v>
      </c>
      <c r="F1887" s="28" t="s">
        <v>17</v>
      </c>
      <c r="G1887" s="28" t="s">
        <v>24</v>
      </c>
      <c r="H1887" s="1">
        <v>0</v>
      </c>
      <c r="I1887" s="1" t="s">
        <v>107</v>
      </c>
      <c r="J1887" s="1" t="s">
        <v>107</v>
      </c>
      <c r="K1887" s="1" t="s">
        <v>107</v>
      </c>
      <c r="L1887" s="1" t="s">
        <v>107</v>
      </c>
      <c r="Q1887" s="12" t="s">
        <v>58</v>
      </c>
    </row>
    <row r="1888" spans="1:17" x14ac:dyDescent="0.25">
      <c r="A1888" s="31" t="s">
        <v>49</v>
      </c>
      <c r="C1888" s="5">
        <v>41661</v>
      </c>
      <c r="D1888" s="25"/>
      <c r="E1888" s="6" t="s">
        <v>22</v>
      </c>
      <c r="F1888" s="28" t="s">
        <v>17</v>
      </c>
      <c r="G1888" s="28" t="s">
        <v>24</v>
      </c>
      <c r="H1888" s="1">
        <v>0</v>
      </c>
      <c r="I1888" s="1" t="s">
        <v>107</v>
      </c>
      <c r="J1888" s="1" t="s">
        <v>107</v>
      </c>
      <c r="K1888" s="1" t="s">
        <v>107</v>
      </c>
      <c r="L1888" s="1" t="s">
        <v>107</v>
      </c>
      <c r="Q1888" s="12" t="s">
        <v>58</v>
      </c>
    </row>
    <row r="1889" spans="1:17" x14ac:dyDescent="0.25">
      <c r="A1889" s="31" t="s">
        <v>49</v>
      </c>
      <c r="C1889" s="5">
        <v>41661</v>
      </c>
      <c r="D1889" s="25"/>
      <c r="E1889" s="6" t="s">
        <v>23</v>
      </c>
      <c r="F1889" s="28" t="s">
        <v>17</v>
      </c>
      <c r="G1889" s="28" t="s">
        <v>24</v>
      </c>
      <c r="H1889" s="1">
        <v>0</v>
      </c>
      <c r="I1889" s="1" t="s">
        <v>107</v>
      </c>
      <c r="J1889" s="1" t="s">
        <v>107</v>
      </c>
      <c r="K1889" s="1" t="s">
        <v>107</v>
      </c>
      <c r="L1889" s="1" t="s">
        <v>107</v>
      </c>
      <c r="Q1889" s="12" t="s">
        <v>58</v>
      </c>
    </row>
    <row r="1890" spans="1:17" x14ac:dyDescent="0.25">
      <c r="A1890" s="31" t="s">
        <v>49</v>
      </c>
      <c r="C1890" s="5">
        <v>41661</v>
      </c>
      <c r="D1890" s="25"/>
      <c r="E1890" s="6" t="s">
        <v>25</v>
      </c>
      <c r="F1890" s="28" t="s">
        <v>25</v>
      </c>
      <c r="G1890" s="28" t="s">
        <v>24</v>
      </c>
      <c r="H1890" s="1">
        <v>0</v>
      </c>
      <c r="I1890" s="1" t="s">
        <v>107</v>
      </c>
      <c r="J1890" s="1" t="s">
        <v>107</v>
      </c>
      <c r="K1890" s="1" t="s">
        <v>107</v>
      </c>
      <c r="L1890" s="1" t="s">
        <v>107</v>
      </c>
      <c r="Q1890" s="12" t="s">
        <v>58</v>
      </c>
    </row>
    <row r="1891" spans="1:17" x14ac:dyDescent="0.25">
      <c r="A1891" s="31" t="s">
        <v>49</v>
      </c>
      <c r="C1891" s="5">
        <v>41661</v>
      </c>
      <c r="D1891" s="25"/>
      <c r="E1891" s="6" t="s">
        <v>26</v>
      </c>
      <c r="F1891" s="28" t="s">
        <v>25</v>
      </c>
      <c r="G1891" s="28" t="s">
        <v>24</v>
      </c>
      <c r="H1891" s="1">
        <v>0</v>
      </c>
      <c r="I1891" s="1" t="s">
        <v>107</v>
      </c>
      <c r="J1891" s="1" t="s">
        <v>107</v>
      </c>
      <c r="K1891" s="1" t="s">
        <v>107</v>
      </c>
      <c r="L1891" s="1" t="s">
        <v>107</v>
      </c>
      <c r="Q1891" s="12" t="s">
        <v>58</v>
      </c>
    </row>
    <row r="1892" spans="1:17" x14ac:dyDescent="0.25">
      <c r="A1892" s="31" t="s">
        <v>49</v>
      </c>
      <c r="C1892" s="5">
        <v>41661</v>
      </c>
      <c r="D1892" s="25"/>
      <c r="E1892" s="6" t="s">
        <v>27</v>
      </c>
      <c r="F1892" s="28" t="s">
        <v>25</v>
      </c>
      <c r="G1892" s="28" t="s">
        <v>24</v>
      </c>
      <c r="H1892" s="1">
        <v>9.8000000000000007</v>
      </c>
      <c r="I1892" s="1">
        <v>8.6999999999999993</v>
      </c>
      <c r="J1892" s="1">
        <v>0.01</v>
      </c>
      <c r="K1892" s="1">
        <v>7.0000000000000007E-2</v>
      </c>
      <c r="L1892" s="1">
        <v>1.45</v>
      </c>
    </row>
    <row r="1893" spans="1:17" x14ac:dyDescent="0.25">
      <c r="A1893" s="31" t="s">
        <v>49</v>
      </c>
      <c r="C1893" s="5">
        <v>41661</v>
      </c>
      <c r="D1893" s="25"/>
      <c r="E1893" s="6" t="s">
        <v>28</v>
      </c>
      <c r="F1893" s="28" t="s">
        <v>29</v>
      </c>
      <c r="G1893" s="28" t="s">
        <v>24</v>
      </c>
      <c r="H1893" s="1">
        <v>0</v>
      </c>
      <c r="I1893" s="1" t="s">
        <v>107</v>
      </c>
      <c r="J1893" s="1" t="s">
        <v>107</v>
      </c>
      <c r="K1893" s="1" t="s">
        <v>107</v>
      </c>
      <c r="L1893" s="1" t="s">
        <v>107</v>
      </c>
      <c r="Q1893" s="12" t="s">
        <v>58</v>
      </c>
    </row>
    <row r="1894" spans="1:17" x14ac:dyDescent="0.25">
      <c r="A1894" s="31" t="s">
        <v>49</v>
      </c>
      <c r="C1894" s="5">
        <v>41661</v>
      </c>
      <c r="D1894" s="25"/>
      <c r="E1894" s="6" t="s">
        <v>29</v>
      </c>
      <c r="F1894" s="28" t="s">
        <v>29</v>
      </c>
      <c r="G1894" s="28" t="s">
        <v>24</v>
      </c>
      <c r="H1894" s="1">
        <v>0</v>
      </c>
      <c r="I1894" s="1" t="s">
        <v>107</v>
      </c>
      <c r="J1894" s="1" t="s">
        <v>107</v>
      </c>
      <c r="K1894" s="1" t="s">
        <v>107</v>
      </c>
      <c r="L1894" s="1" t="s">
        <v>107</v>
      </c>
      <c r="Q1894" s="12" t="s">
        <v>58</v>
      </c>
    </row>
    <row r="1895" spans="1:17" x14ac:dyDescent="0.25">
      <c r="A1895" s="31" t="s">
        <v>49</v>
      </c>
      <c r="C1895" s="5">
        <v>41661</v>
      </c>
      <c r="D1895" s="25"/>
      <c r="E1895" s="6" t="s">
        <v>30</v>
      </c>
      <c r="F1895" s="28" t="s">
        <v>29</v>
      </c>
      <c r="G1895" s="28" t="s">
        <v>24</v>
      </c>
      <c r="H1895" s="1">
        <v>0</v>
      </c>
      <c r="I1895" s="1" t="s">
        <v>107</v>
      </c>
      <c r="J1895" s="1" t="s">
        <v>107</v>
      </c>
      <c r="K1895" s="1" t="s">
        <v>107</v>
      </c>
      <c r="L1895" s="1" t="s">
        <v>107</v>
      </c>
      <c r="Q1895" s="12" t="s">
        <v>58</v>
      </c>
    </row>
    <row r="1896" spans="1:17" x14ac:dyDescent="0.25">
      <c r="A1896" s="31" t="s">
        <v>49</v>
      </c>
      <c r="C1896" s="5">
        <v>41661</v>
      </c>
      <c r="D1896" s="25"/>
      <c r="E1896" s="6" t="s">
        <v>31</v>
      </c>
      <c r="F1896" s="28" t="s">
        <v>19</v>
      </c>
      <c r="G1896" s="28" t="s">
        <v>24</v>
      </c>
      <c r="H1896" s="1">
        <v>0</v>
      </c>
      <c r="I1896" s="1" t="s">
        <v>107</v>
      </c>
      <c r="J1896" s="1" t="s">
        <v>107</v>
      </c>
      <c r="K1896" s="1" t="s">
        <v>107</v>
      </c>
      <c r="L1896" s="1" t="s">
        <v>107</v>
      </c>
      <c r="Q1896" s="12" t="s">
        <v>58</v>
      </c>
    </row>
    <row r="1897" spans="1:17" x14ac:dyDescent="0.25">
      <c r="A1897" s="31" t="s">
        <v>49</v>
      </c>
      <c r="C1897" s="5">
        <v>41661</v>
      </c>
      <c r="D1897" s="25"/>
      <c r="E1897" s="6" t="s">
        <v>32</v>
      </c>
      <c r="F1897" s="28" t="s">
        <v>19</v>
      </c>
      <c r="G1897" s="28" t="s">
        <v>24</v>
      </c>
      <c r="H1897" s="1">
        <v>0</v>
      </c>
      <c r="I1897" s="1" t="s">
        <v>107</v>
      </c>
      <c r="J1897" s="1" t="s">
        <v>107</v>
      </c>
      <c r="K1897" s="1" t="s">
        <v>107</v>
      </c>
      <c r="L1897" s="1" t="s">
        <v>107</v>
      </c>
      <c r="Q1897" s="12" t="s">
        <v>58</v>
      </c>
    </row>
    <row r="1898" spans="1:17" x14ac:dyDescent="0.25">
      <c r="A1898" s="31" t="s">
        <v>49</v>
      </c>
      <c r="C1898" s="5">
        <v>41661</v>
      </c>
      <c r="D1898" s="25"/>
      <c r="E1898" s="6" t="s">
        <v>33</v>
      </c>
      <c r="F1898" s="28" t="s">
        <v>19</v>
      </c>
      <c r="G1898" s="28" t="s">
        <v>24</v>
      </c>
      <c r="H1898" s="1">
        <v>0</v>
      </c>
      <c r="I1898" s="1" t="s">
        <v>107</v>
      </c>
      <c r="J1898" s="1" t="s">
        <v>107</v>
      </c>
      <c r="K1898" s="1" t="s">
        <v>107</v>
      </c>
      <c r="L1898" s="1" t="s">
        <v>107</v>
      </c>
      <c r="Q1898" s="12" t="s">
        <v>58</v>
      </c>
    </row>
    <row r="1899" spans="1:17" x14ac:dyDescent="0.25">
      <c r="A1899" s="31" t="s">
        <v>49</v>
      </c>
      <c r="C1899" s="5">
        <v>41661</v>
      </c>
      <c r="D1899" s="25"/>
      <c r="E1899" s="6" t="s">
        <v>34</v>
      </c>
      <c r="F1899" s="28" t="s">
        <v>20</v>
      </c>
      <c r="G1899" s="28" t="s">
        <v>24</v>
      </c>
      <c r="H1899" s="1">
        <v>0</v>
      </c>
      <c r="I1899" s="1" t="s">
        <v>107</v>
      </c>
      <c r="J1899" s="1" t="s">
        <v>107</v>
      </c>
      <c r="K1899" s="1" t="s">
        <v>107</v>
      </c>
      <c r="L1899" s="1" t="s">
        <v>107</v>
      </c>
      <c r="Q1899" s="12" t="s">
        <v>58</v>
      </c>
    </row>
    <row r="1900" spans="1:17" x14ac:dyDescent="0.25">
      <c r="A1900" s="31" t="s">
        <v>49</v>
      </c>
      <c r="C1900" s="5">
        <v>41661</v>
      </c>
      <c r="D1900" s="25"/>
      <c r="E1900" s="6" t="s">
        <v>35</v>
      </c>
      <c r="F1900" s="28" t="s">
        <v>20</v>
      </c>
      <c r="G1900" s="28" t="s">
        <v>24</v>
      </c>
      <c r="H1900" s="1">
        <v>0</v>
      </c>
      <c r="I1900" s="1" t="s">
        <v>107</v>
      </c>
      <c r="J1900" s="1" t="s">
        <v>107</v>
      </c>
      <c r="K1900" s="1" t="s">
        <v>107</v>
      </c>
      <c r="L1900" s="1" t="s">
        <v>107</v>
      </c>
      <c r="Q1900" s="12" t="s">
        <v>59</v>
      </c>
    </row>
    <row r="1901" spans="1:17" x14ac:dyDescent="0.25">
      <c r="A1901" s="31" t="s">
        <v>49</v>
      </c>
      <c r="C1901" s="5">
        <v>41661</v>
      </c>
      <c r="D1901" s="25"/>
      <c r="E1901" s="6" t="s">
        <v>36</v>
      </c>
      <c r="F1901" s="28" t="s">
        <v>20</v>
      </c>
      <c r="G1901" s="28" t="s">
        <v>24</v>
      </c>
      <c r="H1901" s="1">
        <v>0</v>
      </c>
      <c r="I1901" s="1" t="s">
        <v>107</v>
      </c>
      <c r="J1901" s="1" t="s">
        <v>107</v>
      </c>
      <c r="K1901" s="1" t="s">
        <v>107</v>
      </c>
      <c r="L1901" s="1" t="s">
        <v>107</v>
      </c>
      <c r="Q1901" s="12" t="s">
        <v>58</v>
      </c>
    </row>
    <row r="1902" spans="1:17" x14ac:dyDescent="0.25">
      <c r="A1902" s="31" t="s">
        <v>49</v>
      </c>
      <c r="C1902" s="5">
        <v>41661</v>
      </c>
      <c r="D1902" s="25"/>
      <c r="E1902" s="6" t="s">
        <v>37</v>
      </c>
      <c r="F1902" s="28" t="s">
        <v>40</v>
      </c>
      <c r="G1902" s="28" t="s">
        <v>24</v>
      </c>
      <c r="H1902" s="1">
        <v>0</v>
      </c>
      <c r="I1902" s="1" t="s">
        <v>107</v>
      </c>
      <c r="J1902" s="1" t="s">
        <v>107</v>
      </c>
      <c r="K1902" s="1" t="s">
        <v>107</v>
      </c>
      <c r="L1902" s="1" t="s">
        <v>107</v>
      </c>
      <c r="Q1902" s="12" t="s">
        <v>58</v>
      </c>
    </row>
    <row r="1903" spans="1:17" x14ac:dyDescent="0.25">
      <c r="A1903" s="31" t="s">
        <v>49</v>
      </c>
      <c r="C1903" s="5">
        <v>41661</v>
      </c>
      <c r="D1903" s="25"/>
      <c r="E1903" s="6" t="s">
        <v>38</v>
      </c>
      <c r="F1903" s="28" t="s">
        <v>40</v>
      </c>
      <c r="G1903" s="28" t="s">
        <v>24</v>
      </c>
      <c r="H1903" s="1">
        <v>0</v>
      </c>
      <c r="I1903" s="1" t="s">
        <v>107</v>
      </c>
      <c r="J1903" s="1" t="s">
        <v>107</v>
      </c>
      <c r="K1903" s="1" t="s">
        <v>107</v>
      </c>
      <c r="L1903" s="1" t="s">
        <v>107</v>
      </c>
      <c r="Q1903" s="12" t="s">
        <v>58</v>
      </c>
    </row>
    <row r="1904" spans="1:17" x14ac:dyDescent="0.25">
      <c r="A1904" s="31" t="s">
        <v>49</v>
      </c>
      <c r="C1904" s="5">
        <v>41661</v>
      </c>
      <c r="D1904" s="25"/>
      <c r="E1904" s="6" t="s">
        <v>39</v>
      </c>
      <c r="F1904" s="28" t="s">
        <v>40</v>
      </c>
      <c r="G1904" s="28" t="s">
        <v>24</v>
      </c>
      <c r="H1904" s="1">
        <v>0</v>
      </c>
      <c r="I1904" s="1" t="s">
        <v>107</v>
      </c>
      <c r="J1904" s="1" t="s">
        <v>107</v>
      </c>
      <c r="K1904" s="1" t="s">
        <v>107</v>
      </c>
      <c r="L1904" s="1" t="s">
        <v>107</v>
      </c>
      <c r="Q1904" s="12" t="s">
        <v>58</v>
      </c>
    </row>
    <row r="1905" spans="1:17" x14ac:dyDescent="0.25">
      <c r="A1905" s="31" t="s">
        <v>49</v>
      </c>
      <c r="C1905" s="5">
        <v>41661</v>
      </c>
      <c r="D1905" s="25"/>
      <c r="E1905" s="6" t="s">
        <v>41</v>
      </c>
      <c r="F1905" s="28" t="s">
        <v>16</v>
      </c>
      <c r="G1905" s="28" t="s">
        <v>24</v>
      </c>
      <c r="H1905" s="1">
        <v>0</v>
      </c>
      <c r="I1905" s="1" t="s">
        <v>107</v>
      </c>
      <c r="J1905" s="1" t="s">
        <v>107</v>
      </c>
      <c r="K1905" s="1" t="s">
        <v>107</v>
      </c>
      <c r="L1905" s="1" t="s">
        <v>107</v>
      </c>
      <c r="Q1905" s="12" t="s">
        <v>58</v>
      </c>
    </row>
    <row r="1906" spans="1:17" x14ac:dyDescent="0.25">
      <c r="A1906" s="31" t="s">
        <v>49</v>
      </c>
      <c r="C1906" s="5">
        <v>41661</v>
      </c>
      <c r="D1906" s="25"/>
      <c r="E1906" s="6" t="s">
        <v>42</v>
      </c>
      <c r="F1906" s="28" t="s">
        <v>16</v>
      </c>
      <c r="G1906" s="28" t="s">
        <v>24</v>
      </c>
      <c r="H1906" s="1">
        <v>0</v>
      </c>
      <c r="I1906" s="1" t="s">
        <v>107</v>
      </c>
      <c r="J1906" s="1" t="s">
        <v>107</v>
      </c>
      <c r="K1906" s="1" t="s">
        <v>107</v>
      </c>
      <c r="L1906" s="1" t="s">
        <v>107</v>
      </c>
      <c r="Q1906" s="12" t="s">
        <v>58</v>
      </c>
    </row>
    <row r="1907" spans="1:17" x14ac:dyDescent="0.25">
      <c r="A1907" s="31" t="s">
        <v>49</v>
      </c>
      <c r="C1907" s="5">
        <v>41661</v>
      </c>
      <c r="D1907" s="25"/>
      <c r="E1907" s="6" t="s">
        <v>43</v>
      </c>
      <c r="F1907" s="28" t="s">
        <v>16</v>
      </c>
      <c r="G1907" s="28" t="s">
        <v>24</v>
      </c>
      <c r="H1907" s="1">
        <v>0</v>
      </c>
      <c r="I1907" s="1" t="s">
        <v>107</v>
      </c>
      <c r="J1907" s="1" t="s">
        <v>107</v>
      </c>
      <c r="K1907" s="1" t="s">
        <v>107</v>
      </c>
      <c r="L1907" s="1" t="s">
        <v>107</v>
      </c>
      <c r="Q1907" s="12" t="s">
        <v>58</v>
      </c>
    </row>
    <row r="1908" spans="1:17" x14ac:dyDescent="0.25">
      <c r="A1908" s="31" t="s">
        <v>49</v>
      </c>
      <c r="C1908" s="5">
        <v>41668</v>
      </c>
      <c r="D1908" s="25"/>
      <c r="E1908" s="6">
        <v>1</v>
      </c>
      <c r="F1908" s="28" t="s">
        <v>13</v>
      </c>
      <c r="G1908" s="28" t="s">
        <v>14</v>
      </c>
      <c r="H1908" s="1">
        <v>0</v>
      </c>
      <c r="I1908" s="1" t="s">
        <v>107</v>
      </c>
      <c r="J1908" s="1" t="s">
        <v>107</v>
      </c>
      <c r="K1908" s="1" t="s">
        <v>107</v>
      </c>
      <c r="L1908" s="1" t="s">
        <v>107</v>
      </c>
      <c r="Q1908" s="12" t="s">
        <v>58</v>
      </c>
    </row>
    <row r="1909" spans="1:17" x14ac:dyDescent="0.25">
      <c r="A1909" s="31" t="s">
        <v>49</v>
      </c>
      <c r="C1909" s="5">
        <v>41668</v>
      </c>
      <c r="D1909" s="25"/>
      <c r="E1909" s="6">
        <v>2</v>
      </c>
      <c r="F1909" s="28" t="s">
        <v>13</v>
      </c>
      <c r="G1909" s="28" t="s">
        <v>14</v>
      </c>
      <c r="H1909" s="1">
        <v>0</v>
      </c>
      <c r="I1909" s="1" t="s">
        <v>107</v>
      </c>
      <c r="J1909" s="1" t="s">
        <v>107</v>
      </c>
      <c r="K1909" s="1" t="s">
        <v>107</v>
      </c>
      <c r="L1909" s="1" t="s">
        <v>107</v>
      </c>
      <c r="Q1909" s="12" t="s">
        <v>58</v>
      </c>
    </row>
    <row r="1910" spans="1:17" x14ac:dyDescent="0.25">
      <c r="A1910" s="31" t="s">
        <v>49</v>
      </c>
      <c r="C1910" s="5">
        <v>41668</v>
      </c>
      <c r="D1910" s="25"/>
      <c r="E1910" s="6">
        <v>3</v>
      </c>
      <c r="F1910" s="28" t="s">
        <v>13</v>
      </c>
      <c r="G1910" s="28" t="s">
        <v>14</v>
      </c>
      <c r="H1910" s="1">
        <v>0</v>
      </c>
      <c r="I1910" s="1" t="s">
        <v>107</v>
      </c>
      <c r="J1910" s="1" t="s">
        <v>107</v>
      </c>
      <c r="K1910" s="1" t="s">
        <v>107</v>
      </c>
      <c r="L1910" s="1" t="s">
        <v>107</v>
      </c>
      <c r="Q1910" s="12" t="s">
        <v>58</v>
      </c>
    </row>
    <row r="1911" spans="1:17" x14ac:dyDescent="0.25">
      <c r="A1911" s="31" t="s">
        <v>49</v>
      </c>
      <c r="C1911" s="5">
        <v>41668</v>
      </c>
      <c r="D1911" s="25"/>
      <c r="E1911" s="6">
        <v>4</v>
      </c>
      <c r="F1911" s="28" t="s">
        <v>15</v>
      </c>
      <c r="G1911" s="28" t="s">
        <v>14</v>
      </c>
      <c r="H1911" s="1">
        <v>2</v>
      </c>
      <c r="I1911" s="1">
        <v>18.3</v>
      </c>
      <c r="J1911" s="1">
        <v>0.01</v>
      </c>
      <c r="K1911" s="1">
        <v>0.16</v>
      </c>
      <c r="L1911" s="1">
        <v>7.91</v>
      </c>
    </row>
    <row r="1912" spans="1:17" x14ac:dyDescent="0.25">
      <c r="A1912" s="31" t="s">
        <v>49</v>
      </c>
      <c r="C1912" s="5">
        <v>41668</v>
      </c>
      <c r="D1912" s="25"/>
      <c r="E1912" s="6">
        <v>5</v>
      </c>
      <c r="F1912" s="28" t="s">
        <v>15</v>
      </c>
      <c r="G1912" s="28" t="s">
        <v>14</v>
      </c>
      <c r="H1912" s="1">
        <v>0</v>
      </c>
      <c r="I1912" s="1" t="s">
        <v>107</v>
      </c>
      <c r="J1912" s="1" t="s">
        <v>107</v>
      </c>
      <c r="K1912" s="1" t="s">
        <v>107</v>
      </c>
      <c r="L1912" s="1" t="s">
        <v>107</v>
      </c>
      <c r="Q1912" s="12" t="s">
        <v>58</v>
      </c>
    </row>
    <row r="1913" spans="1:17" x14ac:dyDescent="0.25">
      <c r="A1913" s="31" t="s">
        <v>49</v>
      </c>
      <c r="C1913" s="5">
        <v>41668</v>
      </c>
      <c r="D1913" s="25"/>
      <c r="E1913" s="6">
        <v>6</v>
      </c>
      <c r="F1913" s="28" t="s">
        <v>17</v>
      </c>
      <c r="G1913" s="28" t="s">
        <v>14</v>
      </c>
      <c r="H1913" s="1">
        <v>0</v>
      </c>
      <c r="I1913" s="1" t="s">
        <v>107</v>
      </c>
      <c r="J1913" s="1" t="s">
        <v>107</v>
      </c>
      <c r="K1913" s="1" t="s">
        <v>107</v>
      </c>
      <c r="L1913" s="1" t="s">
        <v>107</v>
      </c>
      <c r="Q1913" s="12" t="s">
        <v>58</v>
      </c>
    </row>
    <row r="1914" spans="1:17" x14ac:dyDescent="0.25">
      <c r="A1914" s="31" t="s">
        <v>49</v>
      </c>
      <c r="C1914" s="5">
        <v>41668</v>
      </c>
      <c r="D1914" s="25"/>
      <c r="E1914" s="6">
        <v>7</v>
      </c>
      <c r="F1914" s="28" t="s">
        <v>17</v>
      </c>
      <c r="G1914" s="28" t="s">
        <v>14</v>
      </c>
      <c r="H1914" s="1">
        <v>0</v>
      </c>
      <c r="I1914" s="1" t="s">
        <v>107</v>
      </c>
      <c r="J1914" s="1" t="s">
        <v>107</v>
      </c>
      <c r="K1914" s="1" t="s">
        <v>107</v>
      </c>
      <c r="L1914" s="1" t="s">
        <v>107</v>
      </c>
      <c r="Q1914" s="12" t="s">
        <v>58</v>
      </c>
    </row>
    <row r="1915" spans="1:17" x14ac:dyDescent="0.25">
      <c r="A1915" s="31" t="s">
        <v>49</v>
      </c>
      <c r="C1915" s="5">
        <v>41668</v>
      </c>
      <c r="D1915" s="25"/>
      <c r="E1915" s="6">
        <v>8</v>
      </c>
      <c r="F1915" s="28" t="s">
        <v>17</v>
      </c>
      <c r="G1915" s="28" t="s">
        <v>14</v>
      </c>
      <c r="H1915" s="1">
        <v>0</v>
      </c>
      <c r="I1915" s="1" t="s">
        <v>107</v>
      </c>
      <c r="J1915" s="1" t="s">
        <v>107</v>
      </c>
      <c r="K1915" s="1" t="s">
        <v>107</v>
      </c>
      <c r="L1915" s="1" t="s">
        <v>107</v>
      </c>
      <c r="Q1915" s="12" t="s">
        <v>58</v>
      </c>
    </row>
    <row r="1916" spans="1:17" x14ac:dyDescent="0.25">
      <c r="A1916" s="31" t="s">
        <v>49</v>
      </c>
      <c r="C1916" s="5">
        <v>41668</v>
      </c>
      <c r="D1916" s="25"/>
      <c r="E1916" s="6">
        <v>9</v>
      </c>
      <c r="F1916" s="28" t="s">
        <v>18</v>
      </c>
      <c r="G1916" s="28" t="s">
        <v>14</v>
      </c>
      <c r="H1916" s="1">
        <v>1.3</v>
      </c>
      <c r="I1916" s="1">
        <v>10.5</v>
      </c>
      <c r="J1916" s="1">
        <v>0.99</v>
      </c>
      <c r="K1916" s="1">
        <v>25.7</v>
      </c>
      <c r="L1916" s="1">
        <v>1.06</v>
      </c>
    </row>
    <row r="1917" spans="1:17" x14ac:dyDescent="0.25">
      <c r="A1917" s="31" t="s">
        <v>49</v>
      </c>
      <c r="C1917" s="5">
        <v>41668</v>
      </c>
      <c r="D1917" s="25"/>
      <c r="E1917" s="6">
        <v>10</v>
      </c>
      <c r="F1917" s="28" t="s">
        <v>18</v>
      </c>
      <c r="G1917" s="28" t="s">
        <v>14</v>
      </c>
      <c r="H1917" s="1">
        <v>0</v>
      </c>
      <c r="I1917" s="1" t="s">
        <v>107</v>
      </c>
      <c r="J1917" s="1" t="s">
        <v>107</v>
      </c>
      <c r="K1917" s="1" t="s">
        <v>107</v>
      </c>
      <c r="L1917" s="1" t="s">
        <v>107</v>
      </c>
      <c r="Q1917" s="12" t="s">
        <v>58</v>
      </c>
    </row>
    <row r="1918" spans="1:17" x14ac:dyDescent="0.25">
      <c r="A1918" s="31" t="s">
        <v>49</v>
      </c>
      <c r="C1918" s="5">
        <v>41668</v>
      </c>
      <c r="D1918" s="25"/>
      <c r="E1918" s="6">
        <v>11</v>
      </c>
      <c r="F1918" s="28" t="s">
        <v>18</v>
      </c>
      <c r="G1918" s="28" t="s">
        <v>14</v>
      </c>
      <c r="H1918" s="1">
        <v>0</v>
      </c>
      <c r="I1918" s="1" t="s">
        <v>107</v>
      </c>
      <c r="J1918" s="1" t="s">
        <v>107</v>
      </c>
      <c r="K1918" s="1" t="s">
        <v>107</v>
      </c>
      <c r="L1918" s="1" t="s">
        <v>107</v>
      </c>
      <c r="Q1918" s="12" t="s">
        <v>58</v>
      </c>
    </row>
    <row r="1919" spans="1:17" x14ac:dyDescent="0.25">
      <c r="A1919" s="31" t="s">
        <v>49</v>
      </c>
      <c r="C1919" s="5">
        <v>41668</v>
      </c>
      <c r="D1919" s="25"/>
      <c r="E1919" s="6">
        <v>12</v>
      </c>
      <c r="F1919" s="28" t="s">
        <v>19</v>
      </c>
      <c r="G1919" s="28" t="s">
        <v>14</v>
      </c>
      <c r="H1919" s="1">
        <v>0</v>
      </c>
      <c r="I1919" s="1" t="s">
        <v>107</v>
      </c>
      <c r="J1919" s="1" t="s">
        <v>107</v>
      </c>
      <c r="K1919" s="1" t="s">
        <v>107</v>
      </c>
      <c r="L1919" s="1" t="s">
        <v>107</v>
      </c>
      <c r="Q1919" s="12" t="s">
        <v>58</v>
      </c>
    </row>
    <row r="1920" spans="1:17" x14ac:dyDescent="0.25">
      <c r="A1920" s="31" t="s">
        <v>49</v>
      </c>
      <c r="C1920" s="5">
        <v>41668</v>
      </c>
      <c r="D1920" s="25"/>
      <c r="E1920" s="6">
        <v>13</v>
      </c>
      <c r="F1920" s="28" t="s">
        <v>19</v>
      </c>
      <c r="G1920" s="28" t="s">
        <v>14</v>
      </c>
      <c r="H1920" s="1">
        <v>0</v>
      </c>
      <c r="I1920" s="1" t="s">
        <v>107</v>
      </c>
      <c r="J1920" s="1" t="s">
        <v>107</v>
      </c>
      <c r="K1920" s="1" t="s">
        <v>107</v>
      </c>
      <c r="L1920" s="1" t="s">
        <v>107</v>
      </c>
      <c r="Q1920" s="12" t="s">
        <v>58</v>
      </c>
    </row>
    <row r="1921" spans="1:17" x14ac:dyDescent="0.25">
      <c r="A1921" s="31" t="s">
        <v>49</v>
      </c>
      <c r="C1921" s="5">
        <v>41668</v>
      </c>
      <c r="D1921" s="25"/>
      <c r="E1921" s="6">
        <v>14</v>
      </c>
      <c r="F1921" s="28" t="s">
        <v>19</v>
      </c>
      <c r="G1921" s="28" t="s">
        <v>14</v>
      </c>
      <c r="H1921" s="1">
        <v>0</v>
      </c>
      <c r="I1921" s="1" t="s">
        <v>107</v>
      </c>
      <c r="J1921" s="1" t="s">
        <v>107</v>
      </c>
      <c r="K1921" s="1" t="s">
        <v>107</v>
      </c>
      <c r="L1921" s="1" t="s">
        <v>107</v>
      </c>
      <c r="Q1921" s="12" t="s">
        <v>58</v>
      </c>
    </row>
    <row r="1922" spans="1:17" x14ac:dyDescent="0.25">
      <c r="A1922" s="31" t="s">
        <v>49</v>
      </c>
      <c r="C1922" s="5">
        <v>41668</v>
      </c>
      <c r="D1922" s="25"/>
      <c r="E1922" s="6">
        <v>15</v>
      </c>
      <c r="F1922" s="28" t="s">
        <v>20</v>
      </c>
      <c r="G1922" s="28" t="s">
        <v>14</v>
      </c>
      <c r="H1922" s="1">
        <v>1.1000000000000001</v>
      </c>
      <c r="I1922" s="1">
        <v>13</v>
      </c>
      <c r="J1922" s="1">
        <v>7.06</v>
      </c>
      <c r="K1922" s="1">
        <v>4.95</v>
      </c>
      <c r="L1922" s="1">
        <v>0.42</v>
      </c>
    </row>
    <row r="1923" spans="1:17" x14ac:dyDescent="0.25">
      <c r="A1923" s="31" t="s">
        <v>49</v>
      </c>
      <c r="C1923" s="5">
        <v>41668</v>
      </c>
      <c r="D1923" s="25"/>
      <c r="E1923" s="6">
        <v>16</v>
      </c>
      <c r="F1923" s="28" t="s">
        <v>20</v>
      </c>
      <c r="G1923" s="28" t="s">
        <v>14</v>
      </c>
      <c r="H1923" s="1">
        <v>0</v>
      </c>
      <c r="I1923" s="1" t="s">
        <v>107</v>
      </c>
      <c r="J1923" s="1" t="s">
        <v>107</v>
      </c>
      <c r="K1923" s="1" t="s">
        <v>107</v>
      </c>
      <c r="L1923" s="1" t="s">
        <v>107</v>
      </c>
      <c r="Q1923" s="12" t="s">
        <v>58</v>
      </c>
    </row>
    <row r="1924" spans="1:17" x14ac:dyDescent="0.25">
      <c r="A1924" s="31" t="s">
        <v>49</v>
      </c>
      <c r="C1924" s="5">
        <v>41668</v>
      </c>
      <c r="D1924" s="25"/>
      <c r="E1924" s="6">
        <v>17</v>
      </c>
      <c r="F1924" s="28" t="s">
        <v>20</v>
      </c>
      <c r="G1924" s="28" t="s">
        <v>14</v>
      </c>
      <c r="H1924" s="1">
        <v>0</v>
      </c>
      <c r="I1924" s="1" t="s">
        <v>107</v>
      </c>
      <c r="J1924" s="1" t="s">
        <v>107</v>
      </c>
      <c r="K1924" s="1" t="s">
        <v>107</v>
      </c>
      <c r="L1924" s="1" t="s">
        <v>107</v>
      </c>
      <c r="Q1924" s="12" t="s">
        <v>58</v>
      </c>
    </row>
    <row r="1925" spans="1:17" x14ac:dyDescent="0.25">
      <c r="A1925" s="31" t="s">
        <v>49</v>
      </c>
      <c r="C1925" s="5">
        <v>41668</v>
      </c>
      <c r="D1925" s="25"/>
      <c r="E1925" s="6">
        <v>18</v>
      </c>
      <c r="F1925" s="28" t="s">
        <v>20</v>
      </c>
      <c r="G1925" s="28" t="s">
        <v>14</v>
      </c>
      <c r="H1925" s="1">
        <v>0</v>
      </c>
      <c r="I1925" s="1" t="s">
        <v>107</v>
      </c>
      <c r="J1925" s="1" t="s">
        <v>107</v>
      </c>
      <c r="K1925" s="1" t="s">
        <v>107</v>
      </c>
      <c r="L1925" s="1" t="s">
        <v>107</v>
      </c>
      <c r="Q1925" s="12" t="s">
        <v>58</v>
      </c>
    </row>
    <row r="1926" spans="1:17" x14ac:dyDescent="0.25">
      <c r="A1926" s="31" t="s">
        <v>49</v>
      </c>
      <c r="C1926" s="5">
        <v>41668</v>
      </c>
      <c r="D1926" s="25"/>
      <c r="E1926" s="6">
        <v>19</v>
      </c>
      <c r="F1926" s="28" t="s">
        <v>20</v>
      </c>
      <c r="G1926" s="28" t="s">
        <v>14</v>
      </c>
      <c r="H1926" s="1">
        <v>0</v>
      </c>
      <c r="I1926" s="1" t="s">
        <v>107</v>
      </c>
      <c r="J1926" s="1" t="s">
        <v>107</v>
      </c>
      <c r="K1926" s="1" t="s">
        <v>107</v>
      </c>
      <c r="L1926" s="1" t="s">
        <v>107</v>
      </c>
      <c r="Q1926" s="12" t="s">
        <v>58</v>
      </c>
    </row>
    <row r="1927" spans="1:17" x14ac:dyDescent="0.25">
      <c r="A1927" s="31" t="s">
        <v>49</v>
      </c>
      <c r="C1927" s="5">
        <v>41668</v>
      </c>
      <c r="D1927" s="25"/>
      <c r="E1927" s="6">
        <v>20</v>
      </c>
      <c r="F1927" s="28" t="s">
        <v>20</v>
      </c>
      <c r="G1927" s="28" t="s">
        <v>14</v>
      </c>
      <c r="H1927" s="1">
        <v>0</v>
      </c>
      <c r="I1927" s="1" t="s">
        <v>107</v>
      </c>
      <c r="J1927" s="1" t="s">
        <v>107</v>
      </c>
      <c r="K1927" s="1" t="s">
        <v>107</v>
      </c>
      <c r="L1927" s="1" t="s">
        <v>107</v>
      </c>
      <c r="Q1927" s="12" t="s">
        <v>59</v>
      </c>
    </row>
    <row r="1928" spans="1:17" x14ac:dyDescent="0.25">
      <c r="A1928" s="31" t="s">
        <v>49</v>
      </c>
      <c r="C1928" s="5">
        <v>41673</v>
      </c>
      <c r="D1928" s="25"/>
      <c r="E1928" s="6" t="s">
        <v>21</v>
      </c>
      <c r="F1928" s="28" t="s">
        <v>17</v>
      </c>
      <c r="G1928" s="28" t="s">
        <v>24</v>
      </c>
      <c r="H1928" s="1">
        <v>0</v>
      </c>
      <c r="I1928" s="1" t="s">
        <v>107</v>
      </c>
      <c r="J1928" s="1" t="s">
        <v>107</v>
      </c>
      <c r="K1928" s="1" t="s">
        <v>107</v>
      </c>
      <c r="L1928" s="1" t="s">
        <v>107</v>
      </c>
      <c r="Q1928" s="12" t="s">
        <v>58</v>
      </c>
    </row>
    <row r="1929" spans="1:17" x14ac:dyDescent="0.25">
      <c r="A1929" s="31" t="s">
        <v>49</v>
      </c>
      <c r="C1929" s="5">
        <v>41673</v>
      </c>
      <c r="D1929" s="25"/>
      <c r="E1929" s="6" t="s">
        <v>22</v>
      </c>
      <c r="F1929" s="28" t="s">
        <v>17</v>
      </c>
      <c r="G1929" s="28" t="s">
        <v>24</v>
      </c>
      <c r="H1929" s="1">
        <v>0</v>
      </c>
      <c r="I1929" s="1" t="s">
        <v>107</v>
      </c>
      <c r="J1929" s="1" t="s">
        <v>107</v>
      </c>
      <c r="K1929" s="1" t="s">
        <v>107</v>
      </c>
      <c r="L1929" s="1" t="s">
        <v>107</v>
      </c>
      <c r="Q1929" s="12" t="s">
        <v>58</v>
      </c>
    </row>
    <row r="1930" spans="1:17" x14ac:dyDescent="0.25">
      <c r="A1930" s="31" t="s">
        <v>49</v>
      </c>
      <c r="C1930" s="5">
        <v>41673</v>
      </c>
      <c r="D1930" s="25"/>
      <c r="E1930" s="6" t="s">
        <v>23</v>
      </c>
      <c r="F1930" s="28" t="s">
        <v>17</v>
      </c>
      <c r="G1930" s="28" t="s">
        <v>24</v>
      </c>
      <c r="H1930" s="1">
        <v>0</v>
      </c>
      <c r="I1930" s="1" t="s">
        <v>107</v>
      </c>
      <c r="J1930" s="1" t="s">
        <v>107</v>
      </c>
      <c r="K1930" s="1" t="s">
        <v>107</v>
      </c>
      <c r="L1930" s="1" t="s">
        <v>107</v>
      </c>
      <c r="Q1930" s="12" t="s">
        <v>58</v>
      </c>
    </row>
    <row r="1931" spans="1:17" x14ac:dyDescent="0.25">
      <c r="A1931" s="31" t="s">
        <v>49</v>
      </c>
      <c r="C1931" s="5">
        <v>41673</v>
      </c>
      <c r="D1931" s="25"/>
      <c r="E1931" s="6" t="s">
        <v>25</v>
      </c>
      <c r="F1931" s="28" t="s">
        <v>25</v>
      </c>
      <c r="G1931" s="28" t="s">
        <v>24</v>
      </c>
      <c r="H1931" s="1">
        <v>0</v>
      </c>
      <c r="I1931" s="1" t="s">
        <v>107</v>
      </c>
      <c r="J1931" s="1" t="s">
        <v>107</v>
      </c>
      <c r="K1931" s="1" t="s">
        <v>107</v>
      </c>
      <c r="L1931" s="1" t="s">
        <v>107</v>
      </c>
      <c r="Q1931" s="12" t="s">
        <v>58</v>
      </c>
    </row>
    <row r="1932" spans="1:17" x14ac:dyDescent="0.25">
      <c r="A1932" s="31" t="s">
        <v>49</v>
      </c>
      <c r="C1932" s="5">
        <v>41673</v>
      </c>
      <c r="D1932" s="25"/>
      <c r="E1932" s="6" t="s">
        <v>26</v>
      </c>
      <c r="F1932" s="28" t="s">
        <v>25</v>
      </c>
      <c r="G1932" s="28" t="s">
        <v>24</v>
      </c>
      <c r="H1932" s="1">
        <v>0</v>
      </c>
      <c r="I1932" s="1" t="s">
        <v>107</v>
      </c>
      <c r="J1932" s="1" t="s">
        <v>107</v>
      </c>
      <c r="K1932" s="1" t="s">
        <v>107</v>
      </c>
      <c r="L1932" s="1" t="s">
        <v>107</v>
      </c>
      <c r="Q1932" s="12" t="s">
        <v>58</v>
      </c>
    </row>
    <row r="1933" spans="1:17" x14ac:dyDescent="0.25">
      <c r="A1933" s="31" t="s">
        <v>49</v>
      </c>
      <c r="C1933" s="5">
        <v>41673</v>
      </c>
      <c r="D1933" s="25"/>
      <c r="E1933" s="6" t="s">
        <v>27</v>
      </c>
      <c r="F1933" s="28" t="s">
        <v>25</v>
      </c>
      <c r="G1933" s="28" t="s">
        <v>24</v>
      </c>
      <c r="H1933" s="1">
        <v>1.2</v>
      </c>
      <c r="I1933" s="1">
        <v>4.4000000000000004</v>
      </c>
      <c r="J1933" s="1">
        <v>0.15</v>
      </c>
      <c r="K1933" s="1">
        <v>3.04</v>
      </c>
      <c r="L1933" s="1">
        <v>0.37</v>
      </c>
    </row>
    <row r="1934" spans="1:17" x14ac:dyDescent="0.25">
      <c r="A1934" s="31" t="s">
        <v>49</v>
      </c>
      <c r="C1934" s="5">
        <v>41673</v>
      </c>
      <c r="D1934" s="25"/>
      <c r="E1934" s="6" t="s">
        <v>28</v>
      </c>
      <c r="F1934" s="28" t="s">
        <v>29</v>
      </c>
      <c r="G1934" s="28" t="s">
        <v>24</v>
      </c>
      <c r="H1934" s="1">
        <v>0</v>
      </c>
      <c r="I1934" s="1" t="s">
        <v>107</v>
      </c>
      <c r="J1934" s="1" t="s">
        <v>107</v>
      </c>
      <c r="K1934" s="1" t="s">
        <v>107</v>
      </c>
      <c r="L1934" s="1" t="s">
        <v>107</v>
      </c>
      <c r="Q1934" s="12" t="s">
        <v>58</v>
      </c>
    </row>
    <row r="1935" spans="1:17" x14ac:dyDescent="0.25">
      <c r="A1935" s="31" t="s">
        <v>49</v>
      </c>
      <c r="C1935" s="5">
        <v>41673</v>
      </c>
      <c r="D1935" s="25"/>
      <c r="E1935" s="6" t="s">
        <v>29</v>
      </c>
      <c r="F1935" s="28" t="s">
        <v>29</v>
      </c>
      <c r="G1935" s="28" t="s">
        <v>24</v>
      </c>
      <c r="H1935" s="1">
        <v>0</v>
      </c>
      <c r="I1935" s="1" t="s">
        <v>107</v>
      </c>
      <c r="J1935" s="1" t="s">
        <v>107</v>
      </c>
      <c r="K1935" s="1" t="s">
        <v>107</v>
      </c>
      <c r="L1935" s="1" t="s">
        <v>107</v>
      </c>
      <c r="Q1935" s="12" t="s">
        <v>58</v>
      </c>
    </row>
    <row r="1936" spans="1:17" x14ac:dyDescent="0.25">
      <c r="A1936" s="31" t="s">
        <v>49</v>
      </c>
      <c r="C1936" s="5">
        <v>41673</v>
      </c>
      <c r="D1936" s="25"/>
      <c r="E1936" s="6" t="s">
        <v>30</v>
      </c>
      <c r="F1936" s="28" t="s">
        <v>29</v>
      </c>
      <c r="G1936" s="28" t="s">
        <v>24</v>
      </c>
      <c r="H1936" s="1">
        <v>0</v>
      </c>
      <c r="I1936" s="1" t="s">
        <v>107</v>
      </c>
      <c r="J1936" s="1" t="s">
        <v>107</v>
      </c>
      <c r="K1936" s="1" t="s">
        <v>107</v>
      </c>
      <c r="L1936" s="1" t="s">
        <v>107</v>
      </c>
      <c r="Q1936" s="12" t="s">
        <v>58</v>
      </c>
    </row>
    <row r="1937" spans="1:17" x14ac:dyDescent="0.25">
      <c r="A1937" s="31" t="s">
        <v>49</v>
      </c>
      <c r="C1937" s="5">
        <v>41673</v>
      </c>
      <c r="D1937" s="25"/>
      <c r="E1937" s="6" t="s">
        <v>31</v>
      </c>
      <c r="F1937" s="28" t="s">
        <v>19</v>
      </c>
      <c r="G1937" s="28" t="s">
        <v>24</v>
      </c>
      <c r="H1937" s="1">
        <v>0</v>
      </c>
      <c r="I1937" s="1" t="s">
        <v>107</v>
      </c>
      <c r="J1937" s="1" t="s">
        <v>107</v>
      </c>
      <c r="K1937" s="1" t="s">
        <v>107</v>
      </c>
      <c r="L1937" s="1" t="s">
        <v>107</v>
      </c>
      <c r="Q1937" s="12" t="s">
        <v>58</v>
      </c>
    </row>
    <row r="1938" spans="1:17" x14ac:dyDescent="0.25">
      <c r="A1938" s="31" t="s">
        <v>49</v>
      </c>
      <c r="C1938" s="5">
        <v>41673</v>
      </c>
      <c r="D1938" s="25"/>
      <c r="E1938" s="6" t="s">
        <v>32</v>
      </c>
      <c r="F1938" s="28" t="s">
        <v>19</v>
      </c>
      <c r="G1938" s="28" t="s">
        <v>24</v>
      </c>
      <c r="H1938" s="1">
        <v>0</v>
      </c>
      <c r="I1938" s="1" t="s">
        <v>107</v>
      </c>
      <c r="J1938" s="1" t="s">
        <v>107</v>
      </c>
      <c r="K1938" s="1" t="s">
        <v>107</v>
      </c>
      <c r="L1938" s="1" t="s">
        <v>107</v>
      </c>
      <c r="Q1938" s="12" t="s">
        <v>58</v>
      </c>
    </row>
    <row r="1939" spans="1:17" x14ac:dyDescent="0.25">
      <c r="A1939" s="31" t="s">
        <v>49</v>
      </c>
      <c r="C1939" s="5">
        <v>41673</v>
      </c>
      <c r="D1939" s="25"/>
      <c r="E1939" s="6" t="s">
        <v>33</v>
      </c>
      <c r="F1939" s="28" t="s">
        <v>19</v>
      </c>
      <c r="G1939" s="28" t="s">
        <v>24</v>
      </c>
      <c r="H1939" s="1">
        <v>0</v>
      </c>
      <c r="I1939" s="1" t="s">
        <v>107</v>
      </c>
      <c r="J1939" s="1" t="s">
        <v>107</v>
      </c>
      <c r="K1939" s="1" t="s">
        <v>107</v>
      </c>
      <c r="L1939" s="1" t="s">
        <v>107</v>
      </c>
      <c r="Q1939" s="12" t="s">
        <v>58</v>
      </c>
    </row>
    <row r="1940" spans="1:17" x14ac:dyDescent="0.25">
      <c r="A1940" s="31" t="s">
        <v>49</v>
      </c>
      <c r="C1940" s="5">
        <v>41673</v>
      </c>
      <c r="D1940" s="25"/>
      <c r="E1940" s="6" t="s">
        <v>34</v>
      </c>
      <c r="F1940" s="28" t="s">
        <v>20</v>
      </c>
      <c r="G1940" s="28" t="s">
        <v>24</v>
      </c>
      <c r="H1940" s="1">
        <v>0</v>
      </c>
      <c r="I1940" s="1" t="s">
        <v>107</v>
      </c>
      <c r="J1940" s="1" t="s">
        <v>107</v>
      </c>
      <c r="K1940" s="1" t="s">
        <v>107</v>
      </c>
      <c r="L1940" s="1" t="s">
        <v>107</v>
      </c>
      <c r="Q1940" s="12" t="s">
        <v>58</v>
      </c>
    </row>
    <row r="1941" spans="1:17" x14ac:dyDescent="0.25">
      <c r="A1941" s="31" t="s">
        <v>49</v>
      </c>
      <c r="C1941" s="5">
        <v>41673</v>
      </c>
      <c r="D1941" s="25"/>
      <c r="E1941" s="6" t="s">
        <v>35</v>
      </c>
      <c r="F1941" s="28" t="s">
        <v>20</v>
      </c>
      <c r="G1941" s="28" t="s">
        <v>24</v>
      </c>
      <c r="H1941" s="1">
        <v>0</v>
      </c>
      <c r="I1941" s="1" t="s">
        <v>107</v>
      </c>
      <c r="J1941" s="1" t="s">
        <v>107</v>
      </c>
      <c r="K1941" s="1" t="s">
        <v>107</v>
      </c>
      <c r="L1941" s="1" t="s">
        <v>107</v>
      </c>
      <c r="Q1941" s="12" t="s">
        <v>59</v>
      </c>
    </row>
    <row r="1942" spans="1:17" x14ac:dyDescent="0.25">
      <c r="A1942" s="31" t="s">
        <v>49</v>
      </c>
      <c r="C1942" s="5">
        <v>41673</v>
      </c>
      <c r="D1942" s="25"/>
      <c r="E1942" s="6" t="s">
        <v>36</v>
      </c>
      <c r="F1942" s="28" t="s">
        <v>20</v>
      </c>
      <c r="G1942" s="28" t="s">
        <v>24</v>
      </c>
      <c r="H1942" s="1">
        <v>0</v>
      </c>
      <c r="I1942" s="1" t="s">
        <v>107</v>
      </c>
      <c r="J1942" s="1" t="s">
        <v>107</v>
      </c>
      <c r="K1942" s="1" t="s">
        <v>107</v>
      </c>
      <c r="L1942" s="1" t="s">
        <v>107</v>
      </c>
      <c r="Q1942" s="12" t="s">
        <v>58</v>
      </c>
    </row>
    <row r="1943" spans="1:17" x14ac:dyDescent="0.25">
      <c r="A1943" s="31" t="s">
        <v>49</v>
      </c>
      <c r="C1943" s="5">
        <v>41673</v>
      </c>
      <c r="D1943" s="25"/>
      <c r="E1943" s="6" t="s">
        <v>37</v>
      </c>
      <c r="F1943" s="28" t="s">
        <v>40</v>
      </c>
      <c r="G1943" s="28" t="s">
        <v>24</v>
      </c>
      <c r="H1943" s="1">
        <v>0</v>
      </c>
      <c r="I1943" s="1" t="s">
        <v>107</v>
      </c>
      <c r="J1943" s="1" t="s">
        <v>107</v>
      </c>
      <c r="K1943" s="1" t="s">
        <v>107</v>
      </c>
      <c r="L1943" s="1" t="s">
        <v>107</v>
      </c>
      <c r="Q1943" s="12" t="s">
        <v>58</v>
      </c>
    </row>
    <row r="1944" spans="1:17" x14ac:dyDescent="0.25">
      <c r="A1944" s="31" t="s">
        <v>49</v>
      </c>
      <c r="C1944" s="5">
        <v>41673</v>
      </c>
      <c r="D1944" s="25"/>
      <c r="E1944" s="6" t="s">
        <v>38</v>
      </c>
      <c r="F1944" s="28" t="s">
        <v>40</v>
      </c>
      <c r="G1944" s="28" t="s">
        <v>24</v>
      </c>
      <c r="H1944" s="1">
        <v>0</v>
      </c>
      <c r="I1944" s="1" t="s">
        <v>107</v>
      </c>
      <c r="J1944" s="1" t="s">
        <v>107</v>
      </c>
      <c r="K1944" s="1" t="s">
        <v>107</v>
      </c>
      <c r="L1944" s="1" t="s">
        <v>107</v>
      </c>
      <c r="Q1944" s="12" t="s">
        <v>58</v>
      </c>
    </row>
    <row r="1945" spans="1:17" x14ac:dyDescent="0.25">
      <c r="A1945" s="31" t="s">
        <v>49</v>
      </c>
      <c r="C1945" s="5">
        <v>41673</v>
      </c>
      <c r="D1945" s="25"/>
      <c r="E1945" s="6" t="s">
        <v>39</v>
      </c>
      <c r="F1945" s="28" t="s">
        <v>40</v>
      </c>
      <c r="G1945" s="28" t="s">
        <v>24</v>
      </c>
      <c r="H1945" s="1">
        <v>0</v>
      </c>
      <c r="I1945" s="1" t="s">
        <v>107</v>
      </c>
      <c r="J1945" s="1" t="s">
        <v>107</v>
      </c>
      <c r="K1945" s="1" t="s">
        <v>107</v>
      </c>
      <c r="L1945" s="1" t="s">
        <v>107</v>
      </c>
      <c r="Q1945" s="12" t="s">
        <v>58</v>
      </c>
    </row>
    <row r="1946" spans="1:17" x14ac:dyDescent="0.25">
      <c r="A1946" s="31" t="s">
        <v>49</v>
      </c>
      <c r="C1946" s="5">
        <v>41673</v>
      </c>
      <c r="D1946" s="25"/>
      <c r="E1946" s="6" t="s">
        <v>41</v>
      </c>
      <c r="F1946" s="28" t="s">
        <v>16</v>
      </c>
      <c r="G1946" s="28" t="s">
        <v>24</v>
      </c>
      <c r="H1946" s="1">
        <v>0.4</v>
      </c>
      <c r="I1946" s="1">
        <v>2.5</v>
      </c>
      <c r="J1946" s="1">
        <v>0.08</v>
      </c>
      <c r="K1946" s="1">
        <v>8.07</v>
      </c>
      <c r="L1946" s="1">
        <v>0.04</v>
      </c>
    </row>
    <row r="1947" spans="1:17" x14ac:dyDescent="0.25">
      <c r="A1947" s="31" t="s">
        <v>49</v>
      </c>
      <c r="C1947" s="5">
        <v>41673</v>
      </c>
      <c r="D1947" s="25"/>
      <c r="E1947" s="6" t="s">
        <v>42</v>
      </c>
      <c r="F1947" s="28" t="s">
        <v>16</v>
      </c>
      <c r="G1947" s="28" t="s">
        <v>24</v>
      </c>
      <c r="H1947" s="1">
        <v>0.4</v>
      </c>
      <c r="I1947" s="1">
        <v>10.3</v>
      </c>
      <c r="J1947" s="1">
        <v>0.01</v>
      </c>
      <c r="K1947" s="1">
        <v>10.8</v>
      </c>
      <c r="L1947" s="1">
        <v>0.02</v>
      </c>
    </row>
    <row r="1948" spans="1:17" x14ac:dyDescent="0.25">
      <c r="A1948" s="31" t="s">
        <v>49</v>
      </c>
      <c r="C1948" s="5">
        <v>41673</v>
      </c>
      <c r="D1948" s="25"/>
      <c r="E1948" s="6" t="s">
        <v>43</v>
      </c>
      <c r="F1948" s="28" t="s">
        <v>16</v>
      </c>
      <c r="G1948" s="28" t="s">
        <v>24</v>
      </c>
      <c r="H1948" s="1">
        <v>0</v>
      </c>
      <c r="I1948" s="1" t="s">
        <v>107</v>
      </c>
      <c r="J1948" s="1" t="s">
        <v>107</v>
      </c>
      <c r="K1948" s="1" t="s">
        <v>107</v>
      </c>
      <c r="L1948" s="1" t="s">
        <v>107</v>
      </c>
      <c r="Q1948" s="12" t="s">
        <v>58</v>
      </c>
    </row>
    <row r="1949" spans="1:17" x14ac:dyDescent="0.25">
      <c r="A1949" s="31" t="s">
        <v>49</v>
      </c>
      <c r="C1949" s="5">
        <v>41682</v>
      </c>
      <c r="D1949" s="25"/>
      <c r="E1949" s="6">
        <v>1</v>
      </c>
      <c r="F1949" s="28" t="s">
        <v>13</v>
      </c>
      <c r="G1949" s="28" t="s">
        <v>14</v>
      </c>
      <c r="H1949" s="1">
        <v>0</v>
      </c>
      <c r="I1949" s="1" t="s">
        <v>107</v>
      </c>
      <c r="J1949" s="1" t="s">
        <v>107</v>
      </c>
      <c r="K1949" s="1" t="s">
        <v>107</v>
      </c>
      <c r="L1949" s="1" t="s">
        <v>107</v>
      </c>
      <c r="Q1949" s="12" t="s">
        <v>58</v>
      </c>
    </row>
    <row r="1950" spans="1:17" x14ac:dyDescent="0.25">
      <c r="A1950" s="31" t="s">
        <v>49</v>
      </c>
      <c r="C1950" s="5">
        <v>41682</v>
      </c>
      <c r="D1950" s="25"/>
      <c r="E1950" s="6">
        <v>2</v>
      </c>
      <c r="F1950" s="28" t="s">
        <v>13</v>
      </c>
      <c r="G1950" s="28" t="s">
        <v>14</v>
      </c>
      <c r="H1950" s="1">
        <v>0</v>
      </c>
      <c r="I1950" s="1" t="s">
        <v>107</v>
      </c>
      <c r="J1950" s="1" t="s">
        <v>107</v>
      </c>
      <c r="K1950" s="1" t="s">
        <v>107</v>
      </c>
      <c r="L1950" s="1" t="s">
        <v>107</v>
      </c>
      <c r="Q1950" s="12" t="s">
        <v>58</v>
      </c>
    </row>
    <row r="1951" spans="1:17" x14ac:dyDescent="0.25">
      <c r="A1951" s="31" t="s">
        <v>49</v>
      </c>
      <c r="C1951" s="5">
        <v>41682</v>
      </c>
      <c r="D1951" s="25"/>
      <c r="E1951" s="6">
        <v>3</v>
      </c>
      <c r="F1951" s="28" t="s">
        <v>13</v>
      </c>
      <c r="G1951" s="28" t="s">
        <v>14</v>
      </c>
      <c r="H1951" s="1">
        <v>0</v>
      </c>
      <c r="I1951" s="1" t="s">
        <v>107</v>
      </c>
      <c r="J1951" s="1" t="s">
        <v>107</v>
      </c>
      <c r="K1951" s="1" t="s">
        <v>107</v>
      </c>
      <c r="L1951" s="1" t="s">
        <v>107</v>
      </c>
      <c r="Q1951" s="12" t="s">
        <v>58</v>
      </c>
    </row>
    <row r="1952" spans="1:17" x14ac:dyDescent="0.25">
      <c r="A1952" s="31" t="s">
        <v>49</v>
      </c>
      <c r="C1952" s="5">
        <v>41682</v>
      </c>
      <c r="D1952" s="25"/>
      <c r="E1952" s="6">
        <v>4</v>
      </c>
      <c r="F1952" s="28" t="s">
        <v>15</v>
      </c>
      <c r="G1952" s="28" t="s">
        <v>14</v>
      </c>
      <c r="H1952" s="1">
        <v>0</v>
      </c>
      <c r="I1952" s="1" t="s">
        <v>107</v>
      </c>
      <c r="J1952" s="1" t="s">
        <v>107</v>
      </c>
      <c r="K1952" s="1" t="s">
        <v>107</v>
      </c>
      <c r="L1952" s="1" t="s">
        <v>107</v>
      </c>
      <c r="Q1952" s="12" t="s">
        <v>58</v>
      </c>
    </row>
    <row r="1953" spans="1:17" x14ac:dyDescent="0.25">
      <c r="A1953" s="31" t="s">
        <v>49</v>
      </c>
      <c r="C1953" s="5">
        <v>41682</v>
      </c>
      <c r="D1953" s="25"/>
      <c r="E1953" s="6">
        <v>5</v>
      </c>
      <c r="F1953" s="28" t="s">
        <v>15</v>
      </c>
      <c r="G1953" s="28" t="s">
        <v>14</v>
      </c>
      <c r="H1953" s="1">
        <v>0</v>
      </c>
      <c r="I1953" s="1" t="s">
        <v>107</v>
      </c>
      <c r="J1953" s="1" t="s">
        <v>107</v>
      </c>
      <c r="K1953" s="1" t="s">
        <v>107</v>
      </c>
      <c r="L1953" s="1" t="s">
        <v>107</v>
      </c>
      <c r="Q1953" s="12" t="s">
        <v>58</v>
      </c>
    </row>
    <row r="1954" spans="1:17" x14ac:dyDescent="0.25">
      <c r="A1954" s="31" t="s">
        <v>49</v>
      </c>
      <c r="C1954" s="5">
        <v>41682</v>
      </c>
      <c r="D1954" s="25"/>
      <c r="E1954" s="6">
        <v>6</v>
      </c>
      <c r="F1954" s="28" t="s">
        <v>17</v>
      </c>
      <c r="G1954" s="28" t="s">
        <v>14</v>
      </c>
      <c r="H1954" s="1">
        <v>0</v>
      </c>
      <c r="I1954" s="1" t="s">
        <v>107</v>
      </c>
      <c r="J1954" s="1" t="s">
        <v>107</v>
      </c>
      <c r="K1954" s="1" t="s">
        <v>107</v>
      </c>
      <c r="L1954" s="1" t="s">
        <v>107</v>
      </c>
      <c r="Q1954" s="12" t="s">
        <v>58</v>
      </c>
    </row>
    <row r="1955" spans="1:17" x14ac:dyDescent="0.25">
      <c r="A1955" s="31" t="s">
        <v>49</v>
      </c>
      <c r="C1955" s="5">
        <v>41682</v>
      </c>
      <c r="D1955" s="25"/>
      <c r="E1955" s="6">
        <v>7</v>
      </c>
      <c r="F1955" s="28" t="s">
        <v>17</v>
      </c>
      <c r="G1955" s="28" t="s">
        <v>14</v>
      </c>
      <c r="H1955" s="1">
        <v>0</v>
      </c>
      <c r="I1955" s="1" t="s">
        <v>107</v>
      </c>
      <c r="J1955" s="1" t="s">
        <v>107</v>
      </c>
      <c r="K1955" s="1" t="s">
        <v>107</v>
      </c>
      <c r="L1955" s="1" t="s">
        <v>107</v>
      </c>
      <c r="Q1955" s="12" t="s">
        <v>58</v>
      </c>
    </row>
    <row r="1956" spans="1:17" x14ac:dyDescent="0.25">
      <c r="A1956" s="31" t="s">
        <v>49</v>
      </c>
      <c r="C1956" s="5">
        <v>41682</v>
      </c>
      <c r="D1956" s="25"/>
      <c r="E1956" s="6">
        <v>8</v>
      </c>
      <c r="F1956" s="28" t="s">
        <v>17</v>
      </c>
      <c r="G1956" s="28" t="s">
        <v>14</v>
      </c>
      <c r="H1956" s="1">
        <v>0</v>
      </c>
      <c r="I1956" s="1" t="s">
        <v>107</v>
      </c>
      <c r="J1956" s="1" t="s">
        <v>107</v>
      </c>
      <c r="K1956" s="1" t="s">
        <v>107</v>
      </c>
      <c r="L1956" s="1" t="s">
        <v>107</v>
      </c>
      <c r="Q1956" s="12" t="s">
        <v>58</v>
      </c>
    </row>
    <row r="1957" spans="1:17" x14ac:dyDescent="0.25">
      <c r="A1957" s="31" t="s">
        <v>49</v>
      </c>
      <c r="C1957" s="5">
        <v>41682</v>
      </c>
      <c r="D1957" s="25"/>
      <c r="E1957" s="6">
        <v>9</v>
      </c>
      <c r="F1957" s="28" t="s">
        <v>18</v>
      </c>
      <c r="G1957" s="28" t="s">
        <v>14</v>
      </c>
      <c r="H1957" s="1">
        <v>0.2</v>
      </c>
      <c r="I1957" s="1">
        <v>3.9</v>
      </c>
      <c r="J1957" s="1">
        <v>0.01</v>
      </c>
      <c r="K1957" s="1">
        <v>26</v>
      </c>
      <c r="L1957" s="1">
        <v>0.13</v>
      </c>
    </row>
    <row r="1958" spans="1:17" x14ac:dyDescent="0.25">
      <c r="A1958" s="31" t="s">
        <v>49</v>
      </c>
      <c r="C1958" s="5">
        <v>41682</v>
      </c>
      <c r="D1958" s="25"/>
      <c r="E1958" s="6">
        <v>10</v>
      </c>
      <c r="F1958" s="28" t="s">
        <v>18</v>
      </c>
      <c r="G1958" s="28" t="s">
        <v>14</v>
      </c>
      <c r="H1958" s="1">
        <v>0</v>
      </c>
      <c r="I1958" s="1" t="s">
        <v>107</v>
      </c>
      <c r="J1958" s="1" t="s">
        <v>107</v>
      </c>
      <c r="K1958" s="1" t="s">
        <v>107</v>
      </c>
      <c r="L1958" s="1" t="s">
        <v>107</v>
      </c>
      <c r="Q1958" s="12" t="s">
        <v>58</v>
      </c>
    </row>
    <row r="1959" spans="1:17" x14ac:dyDescent="0.25">
      <c r="A1959" s="31" t="s">
        <v>49</v>
      </c>
      <c r="C1959" s="5">
        <v>41682</v>
      </c>
      <c r="D1959" s="25"/>
      <c r="E1959" s="6">
        <v>11</v>
      </c>
      <c r="F1959" s="28" t="s">
        <v>18</v>
      </c>
      <c r="G1959" s="28" t="s">
        <v>14</v>
      </c>
      <c r="H1959" s="1">
        <v>0</v>
      </c>
      <c r="I1959" s="1" t="s">
        <v>107</v>
      </c>
      <c r="J1959" s="1" t="s">
        <v>107</v>
      </c>
      <c r="K1959" s="1" t="s">
        <v>107</v>
      </c>
      <c r="L1959" s="1" t="s">
        <v>107</v>
      </c>
      <c r="Q1959" s="12" t="s">
        <v>58</v>
      </c>
    </row>
    <row r="1960" spans="1:17" x14ac:dyDescent="0.25">
      <c r="A1960" s="31" t="s">
        <v>49</v>
      </c>
      <c r="C1960" s="5">
        <v>41682</v>
      </c>
      <c r="D1960" s="25"/>
      <c r="E1960" s="6">
        <v>12</v>
      </c>
      <c r="F1960" s="28" t="s">
        <v>19</v>
      </c>
      <c r="G1960" s="28" t="s">
        <v>14</v>
      </c>
      <c r="H1960" s="1">
        <v>0</v>
      </c>
      <c r="I1960" s="1" t="s">
        <v>107</v>
      </c>
      <c r="J1960" s="1" t="s">
        <v>107</v>
      </c>
      <c r="K1960" s="1" t="s">
        <v>107</v>
      </c>
      <c r="L1960" s="1" t="s">
        <v>107</v>
      </c>
      <c r="Q1960" s="12" t="s">
        <v>58</v>
      </c>
    </row>
    <row r="1961" spans="1:17" x14ac:dyDescent="0.25">
      <c r="A1961" s="31" t="s">
        <v>49</v>
      </c>
      <c r="C1961" s="5">
        <v>41682</v>
      </c>
      <c r="D1961" s="25"/>
      <c r="E1961" s="6">
        <v>13</v>
      </c>
      <c r="F1961" s="28" t="s">
        <v>19</v>
      </c>
      <c r="G1961" s="28" t="s">
        <v>14</v>
      </c>
      <c r="H1961" s="1">
        <v>0</v>
      </c>
      <c r="I1961" s="1" t="s">
        <v>107</v>
      </c>
      <c r="J1961" s="1" t="s">
        <v>107</v>
      </c>
      <c r="K1961" s="1" t="s">
        <v>107</v>
      </c>
      <c r="L1961" s="1" t="s">
        <v>107</v>
      </c>
      <c r="Q1961" s="12" t="s">
        <v>58</v>
      </c>
    </row>
    <row r="1962" spans="1:17" x14ac:dyDescent="0.25">
      <c r="A1962" s="31" t="s">
        <v>49</v>
      </c>
      <c r="C1962" s="5">
        <v>41682</v>
      </c>
      <c r="D1962" s="25"/>
      <c r="E1962" s="6">
        <v>14</v>
      </c>
      <c r="F1962" s="28" t="s">
        <v>19</v>
      </c>
      <c r="G1962" s="28" t="s">
        <v>14</v>
      </c>
      <c r="H1962" s="1">
        <v>0</v>
      </c>
      <c r="I1962" s="1" t="s">
        <v>107</v>
      </c>
      <c r="J1962" s="1" t="s">
        <v>107</v>
      </c>
      <c r="K1962" s="1" t="s">
        <v>107</v>
      </c>
      <c r="L1962" s="1" t="s">
        <v>107</v>
      </c>
      <c r="Q1962" s="12" t="s">
        <v>58</v>
      </c>
    </row>
    <row r="1963" spans="1:17" x14ac:dyDescent="0.25">
      <c r="A1963" s="31" t="s">
        <v>49</v>
      </c>
      <c r="C1963" s="5">
        <v>41682</v>
      </c>
      <c r="D1963" s="25"/>
      <c r="E1963" s="6">
        <v>15</v>
      </c>
      <c r="F1963" s="28" t="s">
        <v>20</v>
      </c>
      <c r="G1963" s="28" t="s">
        <v>14</v>
      </c>
      <c r="H1963" s="1">
        <v>0</v>
      </c>
      <c r="I1963" s="1" t="s">
        <v>107</v>
      </c>
      <c r="J1963" s="1" t="s">
        <v>107</v>
      </c>
      <c r="K1963" s="1" t="s">
        <v>107</v>
      </c>
      <c r="L1963" s="1" t="s">
        <v>107</v>
      </c>
      <c r="Q1963" s="12" t="s">
        <v>58</v>
      </c>
    </row>
    <row r="1964" spans="1:17" x14ac:dyDescent="0.25">
      <c r="A1964" s="31" t="s">
        <v>49</v>
      </c>
      <c r="C1964" s="5">
        <v>41682</v>
      </c>
      <c r="D1964" s="25"/>
      <c r="E1964" s="6">
        <v>16</v>
      </c>
      <c r="F1964" s="28" t="s">
        <v>20</v>
      </c>
      <c r="G1964" s="28" t="s">
        <v>14</v>
      </c>
      <c r="H1964" s="1">
        <v>0.25</v>
      </c>
      <c r="I1964" s="1">
        <v>3.6</v>
      </c>
      <c r="J1964" s="1">
        <v>0.01</v>
      </c>
      <c r="K1964" s="1">
        <v>15.1</v>
      </c>
      <c r="L1964" s="1">
        <v>0.06</v>
      </c>
    </row>
    <row r="1965" spans="1:17" x14ac:dyDescent="0.25">
      <c r="A1965" s="31" t="s">
        <v>49</v>
      </c>
      <c r="C1965" s="5">
        <v>41682</v>
      </c>
      <c r="D1965" s="25"/>
      <c r="E1965" s="6">
        <v>17</v>
      </c>
      <c r="F1965" s="28" t="s">
        <v>20</v>
      </c>
      <c r="G1965" s="28" t="s">
        <v>14</v>
      </c>
      <c r="H1965" s="1">
        <v>0.7</v>
      </c>
      <c r="I1965" s="1">
        <v>3.5</v>
      </c>
      <c r="J1965" s="1">
        <v>0.01</v>
      </c>
      <c r="K1965" s="1">
        <v>13.3</v>
      </c>
      <c r="L1965" s="1">
        <v>0.05</v>
      </c>
    </row>
    <row r="1966" spans="1:17" x14ac:dyDescent="0.25">
      <c r="A1966" s="31" t="s">
        <v>49</v>
      </c>
      <c r="C1966" s="5">
        <v>41682</v>
      </c>
      <c r="D1966" s="25"/>
      <c r="E1966" s="6">
        <v>18</v>
      </c>
      <c r="F1966" s="28" t="s">
        <v>20</v>
      </c>
      <c r="G1966" s="28" t="s">
        <v>14</v>
      </c>
      <c r="H1966" s="1">
        <v>0</v>
      </c>
      <c r="I1966" s="1" t="s">
        <v>107</v>
      </c>
      <c r="J1966" s="1" t="s">
        <v>107</v>
      </c>
      <c r="K1966" s="1" t="s">
        <v>107</v>
      </c>
      <c r="L1966" s="1" t="s">
        <v>107</v>
      </c>
      <c r="Q1966" s="12" t="s">
        <v>58</v>
      </c>
    </row>
    <row r="1967" spans="1:17" x14ac:dyDescent="0.25">
      <c r="A1967" s="31" t="s">
        <v>49</v>
      </c>
      <c r="C1967" s="5">
        <v>41682</v>
      </c>
      <c r="D1967" s="25"/>
      <c r="E1967" s="6">
        <v>19</v>
      </c>
      <c r="F1967" s="28" t="s">
        <v>20</v>
      </c>
      <c r="G1967" s="28" t="s">
        <v>14</v>
      </c>
      <c r="H1967" s="1">
        <v>0</v>
      </c>
      <c r="I1967" s="1" t="s">
        <v>107</v>
      </c>
      <c r="J1967" s="1" t="s">
        <v>107</v>
      </c>
      <c r="K1967" s="1" t="s">
        <v>107</v>
      </c>
      <c r="L1967" s="1" t="s">
        <v>107</v>
      </c>
      <c r="Q1967" s="12" t="s">
        <v>58</v>
      </c>
    </row>
    <row r="1968" spans="1:17" x14ac:dyDescent="0.25">
      <c r="A1968" s="31" t="s">
        <v>49</v>
      </c>
      <c r="C1968" s="5">
        <v>41682</v>
      </c>
      <c r="D1968" s="25"/>
      <c r="E1968" s="6">
        <v>20</v>
      </c>
      <c r="F1968" s="28" t="s">
        <v>20</v>
      </c>
      <c r="G1968" s="28" t="s">
        <v>14</v>
      </c>
      <c r="H1968" s="1">
        <v>0</v>
      </c>
      <c r="I1968" s="1" t="s">
        <v>107</v>
      </c>
      <c r="J1968" s="1" t="s">
        <v>107</v>
      </c>
      <c r="K1968" s="1" t="s">
        <v>107</v>
      </c>
      <c r="L1968" s="1" t="s">
        <v>107</v>
      </c>
      <c r="Q1968" s="12" t="s">
        <v>59</v>
      </c>
    </row>
    <row r="1969" spans="1:17" x14ac:dyDescent="0.25">
      <c r="A1969" s="31" t="s">
        <v>49</v>
      </c>
      <c r="C1969" s="5">
        <v>41689</v>
      </c>
      <c r="D1969" s="25"/>
      <c r="E1969" s="6" t="s">
        <v>21</v>
      </c>
      <c r="F1969" s="28" t="s">
        <v>17</v>
      </c>
      <c r="G1969" s="28" t="s">
        <v>24</v>
      </c>
      <c r="H1969" s="1">
        <v>0</v>
      </c>
      <c r="I1969" s="1" t="s">
        <v>107</v>
      </c>
      <c r="J1969" s="1" t="s">
        <v>107</v>
      </c>
      <c r="K1969" s="1" t="s">
        <v>107</v>
      </c>
      <c r="L1969" s="1" t="s">
        <v>107</v>
      </c>
      <c r="Q1969" s="12" t="s">
        <v>58</v>
      </c>
    </row>
    <row r="1970" spans="1:17" x14ac:dyDescent="0.25">
      <c r="A1970" s="31" t="s">
        <v>49</v>
      </c>
      <c r="C1970" s="5">
        <v>41689</v>
      </c>
      <c r="D1970" s="25"/>
      <c r="E1970" s="6" t="s">
        <v>22</v>
      </c>
      <c r="F1970" s="28" t="s">
        <v>17</v>
      </c>
      <c r="G1970" s="28" t="s">
        <v>24</v>
      </c>
      <c r="H1970" s="1">
        <v>0</v>
      </c>
      <c r="I1970" s="1" t="s">
        <v>107</v>
      </c>
      <c r="J1970" s="1" t="s">
        <v>107</v>
      </c>
      <c r="K1970" s="1" t="s">
        <v>107</v>
      </c>
      <c r="L1970" s="1" t="s">
        <v>107</v>
      </c>
      <c r="Q1970" s="12" t="s">
        <v>58</v>
      </c>
    </row>
    <row r="1971" spans="1:17" x14ac:dyDescent="0.25">
      <c r="A1971" s="31" t="s">
        <v>49</v>
      </c>
      <c r="C1971" s="5">
        <v>41689</v>
      </c>
      <c r="D1971" s="25"/>
      <c r="E1971" s="6" t="s">
        <v>23</v>
      </c>
      <c r="F1971" s="28" t="s">
        <v>17</v>
      </c>
      <c r="G1971" s="28" t="s">
        <v>24</v>
      </c>
      <c r="H1971" s="1">
        <v>0</v>
      </c>
      <c r="I1971" s="1" t="s">
        <v>107</v>
      </c>
      <c r="J1971" s="1" t="s">
        <v>107</v>
      </c>
      <c r="K1971" s="1" t="s">
        <v>107</v>
      </c>
      <c r="L1971" s="1" t="s">
        <v>107</v>
      </c>
      <c r="Q1971" s="12" t="s">
        <v>58</v>
      </c>
    </row>
    <row r="1972" spans="1:17" x14ac:dyDescent="0.25">
      <c r="A1972" s="31" t="s">
        <v>49</v>
      </c>
      <c r="C1972" s="5">
        <v>41689</v>
      </c>
      <c r="D1972" s="25"/>
      <c r="E1972" s="6" t="s">
        <v>25</v>
      </c>
      <c r="F1972" s="28" t="s">
        <v>25</v>
      </c>
      <c r="G1972" s="28" t="s">
        <v>24</v>
      </c>
      <c r="H1972" s="1">
        <v>12.7</v>
      </c>
      <c r="I1972" s="1">
        <v>0.8</v>
      </c>
      <c r="J1972" s="1">
        <v>0.03</v>
      </c>
      <c r="K1972" s="1">
        <v>33.700000000000003</v>
      </c>
      <c r="L1972" s="1">
        <v>0.2</v>
      </c>
    </row>
    <row r="1973" spans="1:17" x14ac:dyDescent="0.25">
      <c r="A1973" s="31" t="s">
        <v>49</v>
      </c>
      <c r="C1973" s="5">
        <v>41689</v>
      </c>
      <c r="D1973" s="25"/>
      <c r="E1973" s="6" t="s">
        <v>26</v>
      </c>
      <c r="F1973" s="28" t="s">
        <v>25</v>
      </c>
      <c r="G1973" s="28" t="s">
        <v>24</v>
      </c>
      <c r="H1973" s="1">
        <v>12.5</v>
      </c>
      <c r="I1973" s="1">
        <v>10.1</v>
      </c>
      <c r="J1973" s="1">
        <v>0.03</v>
      </c>
      <c r="K1973" s="1">
        <v>0.21</v>
      </c>
      <c r="L1973" s="1">
        <v>4.46</v>
      </c>
    </row>
    <row r="1974" spans="1:17" x14ac:dyDescent="0.25">
      <c r="A1974" s="31" t="s">
        <v>49</v>
      </c>
      <c r="C1974" s="5">
        <v>41689</v>
      </c>
      <c r="D1974" s="25"/>
      <c r="E1974" s="6" t="s">
        <v>27</v>
      </c>
      <c r="F1974" s="28" t="s">
        <v>25</v>
      </c>
      <c r="G1974" s="28" t="s">
        <v>24</v>
      </c>
      <c r="H1974" s="1">
        <v>12.6</v>
      </c>
      <c r="I1974" s="1">
        <v>11</v>
      </c>
      <c r="J1974" s="1">
        <v>0.01</v>
      </c>
      <c r="K1974" s="1">
        <v>0.03</v>
      </c>
      <c r="L1974" s="1">
        <v>3.33</v>
      </c>
    </row>
    <row r="1975" spans="1:17" x14ac:dyDescent="0.25">
      <c r="A1975" s="31" t="s">
        <v>49</v>
      </c>
      <c r="C1975" s="5">
        <v>41689</v>
      </c>
      <c r="D1975" s="25"/>
      <c r="E1975" s="6" t="s">
        <v>28</v>
      </c>
      <c r="F1975" s="28" t="s">
        <v>29</v>
      </c>
      <c r="G1975" s="28" t="s">
        <v>24</v>
      </c>
      <c r="H1975" s="1">
        <v>0</v>
      </c>
      <c r="I1975" s="1" t="s">
        <v>107</v>
      </c>
      <c r="J1975" s="1" t="s">
        <v>107</v>
      </c>
      <c r="K1975" s="1" t="s">
        <v>107</v>
      </c>
      <c r="L1975" s="1" t="s">
        <v>107</v>
      </c>
      <c r="Q1975" s="12" t="s">
        <v>58</v>
      </c>
    </row>
    <row r="1976" spans="1:17" x14ac:dyDescent="0.25">
      <c r="A1976" s="31" t="s">
        <v>49</v>
      </c>
      <c r="C1976" s="5">
        <v>41689</v>
      </c>
      <c r="D1976" s="25"/>
      <c r="E1976" s="6" t="s">
        <v>29</v>
      </c>
      <c r="F1976" s="28" t="s">
        <v>29</v>
      </c>
      <c r="G1976" s="28" t="s">
        <v>24</v>
      </c>
      <c r="H1976" s="1">
        <v>0.5</v>
      </c>
      <c r="I1976" s="1">
        <v>4</v>
      </c>
      <c r="J1976" s="1">
        <v>0.13</v>
      </c>
      <c r="K1976" s="1">
        <v>56.8</v>
      </c>
      <c r="L1976" s="1">
        <v>1.82</v>
      </c>
    </row>
    <row r="1977" spans="1:17" x14ac:dyDescent="0.25">
      <c r="A1977" s="31" t="s">
        <v>49</v>
      </c>
      <c r="C1977" s="5">
        <v>41689</v>
      </c>
      <c r="D1977" s="25"/>
      <c r="E1977" s="6" t="s">
        <v>30</v>
      </c>
      <c r="F1977" s="28" t="s">
        <v>29</v>
      </c>
      <c r="G1977" s="28" t="s">
        <v>24</v>
      </c>
      <c r="H1977" s="1">
        <v>1.2</v>
      </c>
      <c r="I1977" s="1">
        <v>0.8</v>
      </c>
      <c r="J1977" s="1">
        <v>7.0000000000000007E-2</v>
      </c>
      <c r="K1977" s="1">
        <v>92.2</v>
      </c>
      <c r="L1977" s="1">
        <v>0.26</v>
      </c>
    </row>
    <row r="1978" spans="1:17" x14ac:dyDescent="0.25">
      <c r="A1978" s="31" t="s">
        <v>49</v>
      </c>
      <c r="C1978" s="5">
        <v>41689</v>
      </c>
      <c r="D1978" s="25"/>
      <c r="E1978" s="6" t="s">
        <v>31</v>
      </c>
      <c r="F1978" s="28" t="s">
        <v>19</v>
      </c>
      <c r="G1978" s="28" t="s">
        <v>24</v>
      </c>
      <c r="H1978" s="1">
        <v>0</v>
      </c>
      <c r="I1978" s="1" t="s">
        <v>107</v>
      </c>
      <c r="J1978" s="1" t="s">
        <v>107</v>
      </c>
      <c r="K1978" s="1" t="s">
        <v>107</v>
      </c>
      <c r="L1978" s="1" t="s">
        <v>107</v>
      </c>
      <c r="Q1978" s="12" t="s">
        <v>58</v>
      </c>
    </row>
    <row r="1979" spans="1:17" x14ac:dyDescent="0.25">
      <c r="A1979" s="31" t="s">
        <v>49</v>
      </c>
      <c r="C1979" s="5">
        <v>41689</v>
      </c>
      <c r="D1979" s="25"/>
      <c r="E1979" s="6" t="s">
        <v>32</v>
      </c>
      <c r="F1979" s="28" t="s">
        <v>19</v>
      </c>
      <c r="G1979" s="28" t="s">
        <v>24</v>
      </c>
      <c r="H1979" s="1">
        <v>0</v>
      </c>
      <c r="I1979" s="1" t="s">
        <v>107</v>
      </c>
      <c r="J1979" s="1" t="s">
        <v>107</v>
      </c>
      <c r="K1979" s="1" t="s">
        <v>107</v>
      </c>
      <c r="L1979" s="1" t="s">
        <v>107</v>
      </c>
      <c r="Q1979" s="12" t="s">
        <v>58</v>
      </c>
    </row>
    <row r="1980" spans="1:17" x14ac:dyDescent="0.25">
      <c r="A1980" s="31" t="s">
        <v>49</v>
      </c>
      <c r="C1980" s="5">
        <v>41689</v>
      </c>
      <c r="D1980" s="25"/>
      <c r="E1980" s="6" t="s">
        <v>33</v>
      </c>
      <c r="F1980" s="28" t="s">
        <v>19</v>
      </c>
      <c r="G1980" s="28" t="s">
        <v>24</v>
      </c>
      <c r="H1980" s="1">
        <v>0</v>
      </c>
      <c r="I1980" s="1" t="s">
        <v>107</v>
      </c>
      <c r="J1980" s="1" t="s">
        <v>107</v>
      </c>
      <c r="K1980" s="1" t="s">
        <v>107</v>
      </c>
      <c r="L1980" s="1" t="s">
        <v>107</v>
      </c>
      <c r="Q1980" s="12" t="s">
        <v>58</v>
      </c>
    </row>
    <row r="1981" spans="1:17" x14ac:dyDescent="0.25">
      <c r="A1981" s="31" t="s">
        <v>49</v>
      </c>
      <c r="C1981" s="5">
        <v>41689</v>
      </c>
      <c r="D1981" s="25"/>
      <c r="E1981" s="6" t="s">
        <v>34</v>
      </c>
      <c r="F1981" s="28" t="s">
        <v>20</v>
      </c>
      <c r="G1981" s="28" t="s">
        <v>24</v>
      </c>
      <c r="H1981" s="1">
        <v>0</v>
      </c>
      <c r="I1981" s="1" t="s">
        <v>107</v>
      </c>
      <c r="J1981" s="1" t="s">
        <v>107</v>
      </c>
      <c r="K1981" s="1" t="s">
        <v>107</v>
      </c>
      <c r="L1981" s="1" t="s">
        <v>107</v>
      </c>
      <c r="Q1981" s="12" t="s">
        <v>58</v>
      </c>
    </row>
    <row r="1982" spans="1:17" x14ac:dyDescent="0.25">
      <c r="A1982" s="31" t="s">
        <v>49</v>
      </c>
      <c r="C1982" s="5">
        <v>41689</v>
      </c>
      <c r="D1982" s="25"/>
      <c r="E1982" s="6" t="s">
        <v>35</v>
      </c>
      <c r="F1982" s="28" t="s">
        <v>20</v>
      </c>
      <c r="G1982" s="28" t="s">
        <v>24</v>
      </c>
      <c r="H1982" s="1">
        <v>0</v>
      </c>
      <c r="I1982" s="1" t="s">
        <v>107</v>
      </c>
      <c r="J1982" s="1" t="s">
        <v>107</v>
      </c>
      <c r="K1982" s="1" t="s">
        <v>107</v>
      </c>
      <c r="L1982" s="1" t="s">
        <v>107</v>
      </c>
      <c r="Q1982" s="12" t="s">
        <v>59</v>
      </c>
    </row>
    <row r="1983" spans="1:17" x14ac:dyDescent="0.25">
      <c r="A1983" s="31" t="s">
        <v>49</v>
      </c>
      <c r="C1983" s="5">
        <v>41689</v>
      </c>
      <c r="D1983" s="25"/>
      <c r="E1983" s="6" t="s">
        <v>36</v>
      </c>
      <c r="F1983" s="28" t="s">
        <v>20</v>
      </c>
      <c r="G1983" s="28" t="s">
        <v>24</v>
      </c>
      <c r="H1983" s="1">
        <v>0</v>
      </c>
      <c r="I1983" s="1" t="s">
        <v>107</v>
      </c>
      <c r="J1983" s="1" t="s">
        <v>107</v>
      </c>
      <c r="K1983" s="1" t="s">
        <v>107</v>
      </c>
      <c r="L1983" s="1" t="s">
        <v>107</v>
      </c>
      <c r="Q1983" s="12" t="s">
        <v>58</v>
      </c>
    </row>
    <row r="1984" spans="1:17" x14ac:dyDescent="0.25">
      <c r="A1984" s="31" t="s">
        <v>49</v>
      </c>
      <c r="C1984" s="5">
        <v>41689</v>
      </c>
      <c r="D1984" s="25"/>
      <c r="E1984" s="6" t="s">
        <v>37</v>
      </c>
      <c r="F1984" s="28" t="s">
        <v>40</v>
      </c>
      <c r="G1984" s="28" t="s">
        <v>24</v>
      </c>
      <c r="H1984" s="1">
        <v>0</v>
      </c>
      <c r="I1984" s="1" t="s">
        <v>107</v>
      </c>
      <c r="J1984" s="1" t="s">
        <v>107</v>
      </c>
      <c r="K1984" s="1" t="s">
        <v>107</v>
      </c>
      <c r="L1984" s="1" t="s">
        <v>107</v>
      </c>
      <c r="Q1984" s="12" t="s">
        <v>58</v>
      </c>
    </row>
    <row r="1985" spans="1:17" x14ac:dyDescent="0.25">
      <c r="A1985" s="31" t="s">
        <v>49</v>
      </c>
      <c r="C1985" s="5">
        <v>41689</v>
      </c>
      <c r="D1985" s="25"/>
      <c r="E1985" s="6" t="s">
        <v>38</v>
      </c>
      <c r="F1985" s="28" t="s">
        <v>40</v>
      </c>
      <c r="G1985" s="28" t="s">
        <v>24</v>
      </c>
      <c r="H1985" s="1">
        <v>8</v>
      </c>
      <c r="I1985" s="1">
        <v>12</v>
      </c>
      <c r="J1985" s="1">
        <v>0.01</v>
      </c>
      <c r="K1985" s="1">
        <v>0.01</v>
      </c>
      <c r="L1985" s="1">
        <v>2.61</v>
      </c>
    </row>
    <row r="1986" spans="1:17" x14ac:dyDescent="0.25">
      <c r="A1986" s="31" t="s">
        <v>49</v>
      </c>
      <c r="C1986" s="5">
        <v>41689</v>
      </c>
      <c r="D1986" s="25"/>
      <c r="E1986" s="6" t="s">
        <v>39</v>
      </c>
      <c r="F1986" s="28" t="s">
        <v>40</v>
      </c>
      <c r="G1986" s="28" t="s">
        <v>24</v>
      </c>
      <c r="H1986" s="1">
        <v>9</v>
      </c>
      <c r="I1986" s="1">
        <v>10.6</v>
      </c>
      <c r="J1986" s="1">
        <v>0.01</v>
      </c>
      <c r="K1986" s="1">
        <v>0.01</v>
      </c>
      <c r="L1986" s="1">
        <v>1.93</v>
      </c>
    </row>
    <row r="1987" spans="1:17" x14ac:dyDescent="0.25">
      <c r="A1987" s="31" t="s">
        <v>49</v>
      </c>
      <c r="C1987" s="5">
        <v>41689</v>
      </c>
      <c r="D1987" s="25"/>
      <c r="E1987" s="6" t="s">
        <v>41</v>
      </c>
      <c r="F1987" s="28" t="s">
        <v>16</v>
      </c>
      <c r="G1987" s="28" t="s">
        <v>24</v>
      </c>
      <c r="H1987" s="1">
        <v>0.23</v>
      </c>
      <c r="I1987" s="1">
        <v>1.8</v>
      </c>
      <c r="J1987" s="1">
        <v>0.08</v>
      </c>
      <c r="K1987" s="1">
        <v>5.15</v>
      </c>
      <c r="L1987" s="1">
        <v>7.0000000000000007E-2</v>
      </c>
    </row>
    <row r="1988" spans="1:17" x14ac:dyDescent="0.25">
      <c r="A1988" s="31" t="s">
        <v>49</v>
      </c>
      <c r="C1988" s="5">
        <v>41689</v>
      </c>
      <c r="D1988" s="25"/>
      <c r="E1988" s="6" t="s">
        <v>42</v>
      </c>
      <c r="F1988" s="28" t="s">
        <v>16</v>
      </c>
      <c r="G1988" s="28" t="s">
        <v>24</v>
      </c>
      <c r="H1988" s="1">
        <v>0</v>
      </c>
      <c r="I1988" s="1" t="s">
        <v>107</v>
      </c>
      <c r="J1988" s="1" t="s">
        <v>107</v>
      </c>
      <c r="K1988" s="1" t="s">
        <v>107</v>
      </c>
      <c r="L1988" s="1" t="s">
        <v>107</v>
      </c>
      <c r="Q1988" s="12" t="s">
        <v>58</v>
      </c>
    </row>
    <row r="1989" spans="1:17" x14ac:dyDescent="0.25">
      <c r="A1989" s="31" t="s">
        <v>49</v>
      </c>
      <c r="C1989" s="5">
        <v>41689</v>
      </c>
      <c r="D1989" s="25"/>
      <c r="E1989" s="6" t="s">
        <v>43</v>
      </c>
      <c r="F1989" s="28" t="s">
        <v>16</v>
      </c>
      <c r="G1989" s="28" t="s">
        <v>24</v>
      </c>
      <c r="H1989" s="1">
        <v>0</v>
      </c>
      <c r="I1989" s="1" t="s">
        <v>107</v>
      </c>
      <c r="J1989" s="1" t="s">
        <v>107</v>
      </c>
      <c r="K1989" s="1" t="s">
        <v>107</v>
      </c>
      <c r="L1989" s="1" t="s">
        <v>107</v>
      </c>
      <c r="Q1989" s="12" t="s">
        <v>58</v>
      </c>
    </row>
    <row r="1990" spans="1:17" x14ac:dyDescent="0.25">
      <c r="A1990" s="31" t="s">
        <v>49</v>
      </c>
      <c r="C1990" s="5">
        <v>41696</v>
      </c>
      <c r="D1990" s="25"/>
      <c r="E1990" s="6">
        <v>1</v>
      </c>
      <c r="F1990" s="28" t="s">
        <v>13</v>
      </c>
      <c r="G1990" s="28" t="s">
        <v>14</v>
      </c>
      <c r="H1990" s="1">
        <v>0</v>
      </c>
      <c r="I1990" s="1" t="s">
        <v>107</v>
      </c>
      <c r="J1990" s="1" t="s">
        <v>107</v>
      </c>
      <c r="K1990" s="1" t="s">
        <v>107</v>
      </c>
      <c r="L1990" s="1" t="s">
        <v>107</v>
      </c>
      <c r="Q1990" s="12" t="s">
        <v>58</v>
      </c>
    </row>
    <row r="1991" spans="1:17" x14ac:dyDescent="0.25">
      <c r="A1991" s="31" t="s">
        <v>49</v>
      </c>
      <c r="C1991" s="5">
        <v>41696</v>
      </c>
      <c r="D1991" s="25"/>
      <c r="E1991" s="6">
        <v>2</v>
      </c>
      <c r="F1991" s="28" t="s">
        <v>13</v>
      </c>
      <c r="G1991" s="28" t="s">
        <v>14</v>
      </c>
      <c r="H1991" s="1">
        <v>0</v>
      </c>
      <c r="I1991" s="1" t="s">
        <v>107</v>
      </c>
      <c r="J1991" s="1" t="s">
        <v>107</v>
      </c>
      <c r="K1991" s="1" t="s">
        <v>107</v>
      </c>
      <c r="L1991" s="1" t="s">
        <v>107</v>
      </c>
      <c r="Q1991" s="12" t="s">
        <v>58</v>
      </c>
    </row>
    <row r="1992" spans="1:17" x14ac:dyDescent="0.25">
      <c r="A1992" s="31" t="s">
        <v>49</v>
      </c>
      <c r="C1992" s="5">
        <v>41696</v>
      </c>
      <c r="D1992" s="25"/>
      <c r="E1992" s="6">
        <v>3</v>
      </c>
      <c r="F1992" s="28" t="s">
        <v>13</v>
      </c>
      <c r="G1992" s="28" t="s">
        <v>14</v>
      </c>
      <c r="H1992" s="1">
        <v>0</v>
      </c>
      <c r="I1992" s="1" t="s">
        <v>107</v>
      </c>
      <c r="J1992" s="1" t="s">
        <v>107</v>
      </c>
      <c r="K1992" s="1" t="s">
        <v>107</v>
      </c>
      <c r="L1992" s="1" t="s">
        <v>107</v>
      </c>
      <c r="Q1992" s="12" t="s">
        <v>58</v>
      </c>
    </row>
    <row r="1993" spans="1:17" x14ac:dyDescent="0.25">
      <c r="A1993" s="31" t="s">
        <v>49</v>
      </c>
      <c r="C1993" s="5">
        <v>41696</v>
      </c>
      <c r="D1993" s="25"/>
      <c r="E1993" s="6">
        <v>4</v>
      </c>
      <c r="F1993" s="28" t="s">
        <v>15</v>
      </c>
      <c r="G1993" s="28" t="s">
        <v>14</v>
      </c>
      <c r="H1993" s="1">
        <v>1</v>
      </c>
      <c r="I1993" s="1">
        <v>6.4</v>
      </c>
      <c r="J1993" s="1">
        <v>0.01</v>
      </c>
      <c r="K1993" s="1">
        <v>16.3</v>
      </c>
      <c r="L1993" s="1">
        <v>0.08</v>
      </c>
    </row>
    <row r="1994" spans="1:17" x14ac:dyDescent="0.25">
      <c r="A1994" s="31" t="s">
        <v>49</v>
      </c>
      <c r="C1994" s="5">
        <v>41696</v>
      </c>
      <c r="D1994" s="25"/>
      <c r="E1994" s="6">
        <v>5</v>
      </c>
      <c r="F1994" s="28" t="s">
        <v>15</v>
      </c>
      <c r="G1994" s="28" t="s">
        <v>14</v>
      </c>
      <c r="H1994" s="1">
        <v>2.2999999999999998</v>
      </c>
      <c r="I1994" s="1">
        <v>16.600000000000001</v>
      </c>
      <c r="J1994" s="1">
        <v>0.01</v>
      </c>
      <c r="K1994" s="1">
        <v>0.24</v>
      </c>
      <c r="L1994" s="1">
        <v>5.39</v>
      </c>
    </row>
    <row r="1995" spans="1:17" x14ac:dyDescent="0.25">
      <c r="A1995" s="31" t="s">
        <v>49</v>
      </c>
      <c r="C1995" s="5">
        <v>41696</v>
      </c>
      <c r="D1995" s="25"/>
      <c r="E1995" s="6">
        <v>6</v>
      </c>
      <c r="F1995" s="28" t="s">
        <v>17</v>
      </c>
      <c r="G1995" s="28" t="s">
        <v>14</v>
      </c>
      <c r="H1995" s="1">
        <v>0</v>
      </c>
      <c r="I1995" s="1" t="s">
        <v>107</v>
      </c>
      <c r="J1995" s="1" t="s">
        <v>107</v>
      </c>
      <c r="K1995" s="1" t="s">
        <v>107</v>
      </c>
      <c r="L1995" s="1" t="s">
        <v>107</v>
      </c>
      <c r="Q1995" s="12" t="s">
        <v>58</v>
      </c>
    </row>
    <row r="1996" spans="1:17" x14ac:dyDescent="0.25">
      <c r="A1996" s="31" t="s">
        <v>49</v>
      </c>
      <c r="C1996" s="5">
        <v>41696</v>
      </c>
      <c r="D1996" s="25"/>
      <c r="E1996" s="6">
        <v>7</v>
      </c>
      <c r="F1996" s="28" t="s">
        <v>17</v>
      </c>
      <c r="G1996" s="28" t="s">
        <v>14</v>
      </c>
      <c r="H1996" s="1">
        <v>0</v>
      </c>
      <c r="I1996" s="1" t="s">
        <v>107</v>
      </c>
      <c r="J1996" s="1" t="s">
        <v>107</v>
      </c>
      <c r="K1996" s="1" t="s">
        <v>107</v>
      </c>
      <c r="L1996" s="1" t="s">
        <v>107</v>
      </c>
      <c r="Q1996" s="12" t="s">
        <v>58</v>
      </c>
    </row>
    <row r="1997" spans="1:17" x14ac:dyDescent="0.25">
      <c r="A1997" s="31" t="s">
        <v>49</v>
      </c>
      <c r="C1997" s="5">
        <v>41696</v>
      </c>
      <c r="D1997" s="25"/>
      <c r="E1997" s="6">
        <v>8</v>
      </c>
      <c r="F1997" s="28" t="s">
        <v>17</v>
      </c>
      <c r="G1997" s="28" t="s">
        <v>14</v>
      </c>
      <c r="H1997" s="1">
        <v>0</v>
      </c>
      <c r="I1997" s="1" t="s">
        <v>107</v>
      </c>
      <c r="J1997" s="1" t="s">
        <v>107</v>
      </c>
      <c r="K1997" s="1" t="s">
        <v>107</v>
      </c>
      <c r="L1997" s="1" t="s">
        <v>107</v>
      </c>
      <c r="Q1997" s="12" t="s">
        <v>58</v>
      </c>
    </row>
    <row r="1998" spans="1:17" x14ac:dyDescent="0.25">
      <c r="A1998" s="31" t="s">
        <v>49</v>
      </c>
      <c r="C1998" s="5">
        <v>41696</v>
      </c>
      <c r="D1998" s="25"/>
      <c r="E1998" s="6">
        <v>9</v>
      </c>
      <c r="F1998" s="28" t="s">
        <v>18</v>
      </c>
      <c r="G1998" s="28" t="s">
        <v>14</v>
      </c>
      <c r="H1998" s="1">
        <v>0</v>
      </c>
      <c r="I1998" s="1" t="s">
        <v>107</v>
      </c>
      <c r="J1998" s="1" t="s">
        <v>107</v>
      </c>
      <c r="K1998" s="1" t="s">
        <v>107</v>
      </c>
      <c r="L1998" s="1" t="s">
        <v>107</v>
      </c>
      <c r="Q1998" s="12" t="s">
        <v>58</v>
      </c>
    </row>
    <row r="1999" spans="1:17" x14ac:dyDescent="0.25">
      <c r="A1999" s="31" t="s">
        <v>49</v>
      </c>
      <c r="C1999" s="5">
        <v>41696</v>
      </c>
      <c r="D1999" s="25"/>
      <c r="E1999" s="6">
        <v>10</v>
      </c>
      <c r="F1999" s="28" t="s">
        <v>18</v>
      </c>
      <c r="G1999" s="28" t="s">
        <v>14</v>
      </c>
      <c r="H1999" s="1">
        <v>0</v>
      </c>
      <c r="I1999" s="1" t="s">
        <v>107</v>
      </c>
      <c r="J1999" s="1" t="s">
        <v>107</v>
      </c>
      <c r="K1999" s="1" t="s">
        <v>107</v>
      </c>
      <c r="L1999" s="1" t="s">
        <v>107</v>
      </c>
      <c r="Q1999" s="12" t="s">
        <v>58</v>
      </c>
    </row>
    <row r="2000" spans="1:17" x14ac:dyDescent="0.25">
      <c r="A2000" s="31" t="s">
        <v>49</v>
      </c>
      <c r="C2000" s="5">
        <v>41696</v>
      </c>
      <c r="D2000" s="25"/>
      <c r="E2000" s="6">
        <v>11</v>
      </c>
      <c r="F2000" s="28" t="s">
        <v>18</v>
      </c>
      <c r="G2000" s="28" t="s">
        <v>14</v>
      </c>
      <c r="H2000" s="1">
        <v>0</v>
      </c>
      <c r="I2000" s="1" t="s">
        <v>107</v>
      </c>
      <c r="J2000" s="1" t="s">
        <v>107</v>
      </c>
      <c r="K2000" s="1" t="s">
        <v>107</v>
      </c>
      <c r="L2000" s="1" t="s">
        <v>107</v>
      </c>
      <c r="Q2000" s="12" t="s">
        <v>58</v>
      </c>
    </row>
    <row r="2001" spans="1:17" x14ac:dyDescent="0.25">
      <c r="A2001" s="31" t="s">
        <v>49</v>
      </c>
      <c r="C2001" s="5">
        <v>41696</v>
      </c>
      <c r="D2001" s="25"/>
      <c r="E2001" s="6">
        <v>12</v>
      </c>
      <c r="F2001" s="28" t="s">
        <v>19</v>
      </c>
      <c r="G2001" s="28" t="s">
        <v>14</v>
      </c>
      <c r="H2001" s="1">
        <v>0</v>
      </c>
      <c r="I2001" s="1" t="s">
        <v>107</v>
      </c>
      <c r="J2001" s="1" t="s">
        <v>107</v>
      </c>
      <c r="K2001" s="1" t="s">
        <v>107</v>
      </c>
      <c r="L2001" s="1" t="s">
        <v>107</v>
      </c>
      <c r="Q2001" s="12" t="s">
        <v>58</v>
      </c>
    </row>
    <row r="2002" spans="1:17" x14ac:dyDescent="0.25">
      <c r="A2002" s="31" t="s">
        <v>49</v>
      </c>
      <c r="C2002" s="5">
        <v>41696</v>
      </c>
      <c r="D2002" s="25"/>
      <c r="E2002" s="6">
        <v>13</v>
      </c>
      <c r="F2002" s="28" t="s">
        <v>19</v>
      </c>
      <c r="G2002" s="28" t="s">
        <v>14</v>
      </c>
      <c r="H2002" s="1">
        <v>0</v>
      </c>
      <c r="I2002" s="1" t="s">
        <v>107</v>
      </c>
      <c r="J2002" s="1" t="s">
        <v>107</v>
      </c>
      <c r="K2002" s="1" t="s">
        <v>107</v>
      </c>
      <c r="L2002" s="1" t="s">
        <v>107</v>
      </c>
      <c r="Q2002" s="12" t="s">
        <v>58</v>
      </c>
    </row>
    <row r="2003" spans="1:17" x14ac:dyDescent="0.25">
      <c r="A2003" s="31" t="s">
        <v>49</v>
      </c>
      <c r="C2003" s="5">
        <v>41696</v>
      </c>
      <c r="D2003" s="25"/>
      <c r="E2003" s="6">
        <v>14</v>
      </c>
      <c r="F2003" s="28" t="s">
        <v>19</v>
      </c>
      <c r="G2003" s="28" t="s">
        <v>14</v>
      </c>
      <c r="H2003" s="1">
        <v>0</v>
      </c>
      <c r="I2003" s="1" t="s">
        <v>107</v>
      </c>
      <c r="J2003" s="1" t="s">
        <v>107</v>
      </c>
      <c r="K2003" s="1" t="s">
        <v>107</v>
      </c>
      <c r="L2003" s="1" t="s">
        <v>107</v>
      </c>
      <c r="Q2003" s="12" t="s">
        <v>58</v>
      </c>
    </row>
    <row r="2004" spans="1:17" x14ac:dyDescent="0.25">
      <c r="A2004" s="31" t="s">
        <v>49</v>
      </c>
      <c r="C2004" s="5">
        <v>41696</v>
      </c>
      <c r="D2004" s="25"/>
      <c r="E2004" s="6">
        <v>15</v>
      </c>
      <c r="F2004" s="28" t="s">
        <v>20</v>
      </c>
      <c r="G2004" s="28" t="s">
        <v>14</v>
      </c>
      <c r="H2004" s="1">
        <v>0</v>
      </c>
      <c r="I2004" s="1" t="s">
        <v>107</v>
      </c>
      <c r="J2004" s="1" t="s">
        <v>107</v>
      </c>
      <c r="K2004" s="1" t="s">
        <v>107</v>
      </c>
      <c r="L2004" s="1" t="s">
        <v>107</v>
      </c>
      <c r="Q2004" s="12" t="s">
        <v>58</v>
      </c>
    </row>
    <row r="2005" spans="1:17" x14ac:dyDescent="0.25">
      <c r="A2005" s="31" t="s">
        <v>49</v>
      </c>
      <c r="C2005" s="5">
        <v>41696</v>
      </c>
      <c r="D2005" s="25"/>
      <c r="E2005" s="6">
        <v>16</v>
      </c>
      <c r="F2005" s="28" t="s">
        <v>20</v>
      </c>
      <c r="G2005" s="28" t="s">
        <v>14</v>
      </c>
      <c r="H2005" s="1">
        <v>0</v>
      </c>
      <c r="I2005" s="1" t="s">
        <v>107</v>
      </c>
      <c r="J2005" s="1" t="s">
        <v>107</v>
      </c>
      <c r="K2005" s="1" t="s">
        <v>107</v>
      </c>
      <c r="L2005" s="1" t="s">
        <v>107</v>
      </c>
      <c r="Q2005" s="12" t="s">
        <v>58</v>
      </c>
    </row>
    <row r="2006" spans="1:17" x14ac:dyDescent="0.25">
      <c r="A2006" s="31" t="s">
        <v>49</v>
      </c>
      <c r="C2006" s="5">
        <v>41696</v>
      </c>
      <c r="D2006" s="25"/>
      <c r="E2006" s="6">
        <v>17</v>
      </c>
      <c r="F2006" s="28" t="s">
        <v>20</v>
      </c>
      <c r="G2006" s="28" t="s">
        <v>14</v>
      </c>
      <c r="H2006" s="1">
        <v>0</v>
      </c>
      <c r="I2006" s="1" t="s">
        <v>107</v>
      </c>
      <c r="J2006" s="1" t="s">
        <v>107</v>
      </c>
      <c r="K2006" s="1" t="s">
        <v>107</v>
      </c>
      <c r="L2006" s="1" t="s">
        <v>107</v>
      </c>
      <c r="Q2006" s="12" t="s">
        <v>58</v>
      </c>
    </row>
    <row r="2007" spans="1:17" x14ac:dyDescent="0.25">
      <c r="A2007" s="31" t="s">
        <v>49</v>
      </c>
      <c r="C2007" s="5">
        <v>41696</v>
      </c>
      <c r="D2007" s="25"/>
      <c r="E2007" s="6">
        <v>18</v>
      </c>
      <c r="F2007" s="28" t="s">
        <v>20</v>
      </c>
      <c r="G2007" s="28" t="s">
        <v>14</v>
      </c>
      <c r="H2007" s="1">
        <v>0</v>
      </c>
      <c r="I2007" s="1" t="s">
        <v>107</v>
      </c>
      <c r="J2007" s="1" t="s">
        <v>107</v>
      </c>
      <c r="K2007" s="1" t="s">
        <v>107</v>
      </c>
      <c r="L2007" s="1" t="s">
        <v>107</v>
      </c>
      <c r="Q2007" s="12" t="s">
        <v>58</v>
      </c>
    </row>
    <row r="2008" spans="1:17" x14ac:dyDescent="0.25">
      <c r="A2008" s="31" t="s">
        <v>49</v>
      </c>
      <c r="C2008" s="5">
        <v>41696</v>
      </c>
      <c r="D2008" s="25"/>
      <c r="E2008" s="6">
        <v>19</v>
      </c>
      <c r="F2008" s="28" t="s">
        <v>20</v>
      </c>
      <c r="G2008" s="28" t="s">
        <v>14</v>
      </c>
      <c r="H2008" s="1">
        <v>0</v>
      </c>
      <c r="I2008" s="1" t="s">
        <v>107</v>
      </c>
      <c r="J2008" s="1" t="s">
        <v>107</v>
      </c>
      <c r="K2008" s="1" t="s">
        <v>107</v>
      </c>
      <c r="L2008" s="1" t="s">
        <v>107</v>
      </c>
      <c r="Q2008" s="12" t="s">
        <v>58</v>
      </c>
    </row>
    <row r="2009" spans="1:17" x14ac:dyDescent="0.25">
      <c r="A2009" s="31" t="s">
        <v>49</v>
      </c>
      <c r="C2009" s="5">
        <v>41696</v>
      </c>
      <c r="D2009" s="25"/>
      <c r="E2009" s="6">
        <v>20</v>
      </c>
      <c r="F2009" s="28" t="s">
        <v>20</v>
      </c>
      <c r="G2009" s="28" t="s">
        <v>14</v>
      </c>
      <c r="H2009" s="1">
        <v>0</v>
      </c>
      <c r="I2009" s="1" t="s">
        <v>107</v>
      </c>
      <c r="J2009" s="1" t="s">
        <v>107</v>
      </c>
      <c r="K2009" s="1" t="s">
        <v>107</v>
      </c>
      <c r="L2009" s="1" t="s">
        <v>107</v>
      </c>
      <c r="Q2009" s="12" t="s">
        <v>59</v>
      </c>
    </row>
    <row r="2010" spans="1:17" x14ac:dyDescent="0.25">
      <c r="A2010" s="31" t="s">
        <v>49</v>
      </c>
      <c r="C2010" s="5">
        <v>41703</v>
      </c>
      <c r="D2010" s="25"/>
      <c r="E2010" s="6" t="s">
        <v>21</v>
      </c>
      <c r="F2010" s="28" t="s">
        <v>17</v>
      </c>
      <c r="G2010" s="28" t="s">
        <v>24</v>
      </c>
      <c r="H2010" s="1">
        <v>0</v>
      </c>
      <c r="I2010" s="1" t="s">
        <v>107</v>
      </c>
      <c r="J2010" s="1" t="s">
        <v>107</v>
      </c>
      <c r="K2010" s="1" t="s">
        <v>107</v>
      </c>
      <c r="L2010" s="1" t="s">
        <v>107</v>
      </c>
      <c r="Q2010" s="12" t="s">
        <v>58</v>
      </c>
    </row>
    <row r="2011" spans="1:17" x14ac:dyDescent="0.25">
      <c r="A2011" s="31" t="s">
        <v>49</v>
      </c>
      <c r="C2011" s="5">
        <v>41703</v>
      </c>
      <c r="D2011" s="25"/>
      <c r="E2011" s="6" t="s">
        <v>22</v>
      </c>
      <c r="F2011" s="28" t="s">
        <v>17</v>
      </c>
      <c r="G2011" s="28" t="s">
        <v>24</v>
      </c>
      <c r="H2011" s="1">
        <v>0</v>
      </c>
      <c r="I2011" s="1" t="s">
        <v>107</v>
      </c>
      <c r="J2011" s="1" t="s">
        <v>107</v>
      </c>
      <c r="K2011" s="1" t="s">
        <v>107</v>
      </c>
      <c r="L2011" s="1" t="s">
        <v>107</v>
      </c>
      <c r="Q2011" s="12" t="s">
        <v>58</v>
      </c>
    </row>
    <row r="2012" spans="1:17" x14ac:dyDescent="0.25">
      <c r="A2012" s="31" t="s">
        <v>49</v>
      </c>
      <c r="C2012" s="5">
        <v>41703</v>
      </c>
      <c r="D2012" s="25"/>
      <c r="E2012" s="6" t="s">
        <v>23</v>
      </c>
      <c r="F2012" s="28" t="s">
        <v>17</v>
      </c>
      <c r="G2012" s="28" t="s">
        <v>24</v>
      </c>
      <c r="H2012" s="1">
        <v>0</v>
      </c>
      <c r="I2012" s="1" t="s">
        <v>107</v>
      </c>
      <c r="J2012" s="1" t="s">
        <v>107</v>
      </c>
      <c r="K2012" s="1" t="s">
        <v>107</v>
      </c>
      <c r="L2012" s="1" t="s">
        <v>107</v>
      </c>
      <c r="Q2012" s="12" t="s">
        <v>58</v>
      </c>
    </row>
    <row r="2013" spans="1:17" x14ac:dyDescent="0.25">
      <c r="A2013" s="31" t="s">
        <v>49</v>
      </c>
      <c r="C2013" s="5">
        <v>41703</v>
      </c>
      <c r="D2013" s="25"/>
      <c r="E2013" s="6" t="s">
        <v>25</v>
      </c>
      <c r="F2013" s="28" t="s">
        <v>25</v>
      </c>
      <c r="G2013" s="28" t="s">
        <v>24</v>
      </c>
      <c r="H2013" s="1">
        <v>7.6</v>
      </c>
      <c r="I2013" s="1">
        <v>10.8</v>
      </c>
      <c r="J2013" s="1">
        <v>7.0000000000000007E-2</v>
      </c>
      <c r="K2013" s="1">
        <v>6.07</v>
      </c>
      <c r="L2013" s="1">
        <v>5.83</v>
      </c>
    </row>
    <row r="2014" spans="1:17" x14ac:dyDescent="0.25">
      <c r="A2014" s="31" t="s">
        <v>49</v>
      </c>
      <c r="C2014" s="5">
        <v>41703</v>
      </c>
      <c r="D2014" s="25"/>
      <c r="E2014" s="6" t="s">
        <v>26</v>
      </c>
      <c r="F2014" s="28" t="s">
        <v>25</v>
      </c>
      <c r="G2014" s="28" t="s">
        <v>24</v>
      </c>
      <c r="H2014" s="1">
        <v>5</v>
      </c>
      <c r="I2014" s="1">
        <v>7.3</v>
      </c>
      <c r="J2014" s="1">
        <v>0.01</v>
      </c>
      <c r="K2014" s="1">
        <v>7.0000000000000007E-2</v>
      </c>
      <c r="L2014" s="1">
        <v>4.3899999999999997</v>
      </c>
    </row>
    <row r="2015" spans="1:17" x14ac:dyDescent="0.25">
      <c r="A2015" s="31" t="s">
        <v>49</v>
      </c>
      <c r="C2015" s="5">
        <v>41703</v>
      </c>
      <c r="D2015" s="25"/>
      <c r="E2015" s="6" t="s">
        <v>27</v>
      </c>
      <c r="F2015" s="28" t="s">
        <v>25</v>
      </c>
      <c r="G2015" s="28" t="s">
        <v>24</v>
      </c>
      <c r="H2015" s="1">
        <v>3</v>
      </c>
      <c r="I2015" s="1">
        <v>10.7</v>
      </c>
      <c r="J2015" s="1">
        <v>0.01</v>
      </c>
      <c r="K2015" s="1">
        <v>0.01</v>
      </c>
      <c r="L2015" s="1">
        <v>5.19</v>
      </c>
    </row>
    <row r="2016" spans="1:17" x14ac:dyDescent="0.25">
      <c r="A2016" s="31" t="s">
        <v>49</v>
      </c>
      <c r="C2016" s="5">
        <v>41703</v>
      </c>
      <c r="D2016" s="25"/>
      <c r="E2016" s="6" t="s">
        <v>28</v>
      </c>
      <c r="F2016" s="28" t="s">
        <v>29</v>
      </c>
      <c r="G2016" s="28" t="s">
        <v>24</v>
      </c>
      <c r="H2016" s="1">
        <v>1.4</v>
      </c>
      <c r="I2016" s="1">
        <v>14.4</v>
      </c>
      <c r="J2016" s="1">
        <v>0.17</v>
      </c>
      <c r="K2016" s="1">
        <v>7.32</v>
      </c>
      <c r="L2016" s="1">
        <v>9.11</v>
      </c>
    </row>
    <row r="2017" spans="1:17" x14ac:dyDescent="0.25">
      <c r="A2017" s="31" t="s">
        <v>49</v>
      </c>
      <c r="C2017" s="5">
        <v>41703</v>
      </c>
      <c r="D2017" s="25"/>
      <c r="E2017" s="6" t="s">
        <v>29</v>
      </c>
      <c r="F2017" s="28" t="s">
        <v>29</v>
      </c>
      <c r="G2017" s="28" t="s">
        <v>24</v>
      </c>
      <c r="H2017" s="1">
        <v>0</v>
      </c>
      <c r="I2017" s="1" t="s">
        <v>107</v>
      </c>
      <c r="J2017" s="1" t="s">
        <v>107</v>
      </c>
      <c r="K2017" s="1" t="s">
        <v>107</v>
      </c>
      <c r="L2017" s="1" t="s">
        <v>107</v>
      </c>
      <c r="Q2017" s="12" t="s">
        <v>58</v>
      </c>
    </row>
    <row r="2018" spans="1:17" x14ac:dyDescent="0.25">
      <c r="A2018" s="31" t="s">
        <v>49</v>
      </c>
      <c r="C2018" s="5">
        <v>41703</v>
      </c>
      <c r="D2018" s="25"/>
      <c r="E2018" s="6" t="s">
        <v>30</v>
      </c>
      <c r="F2018" s="28" t="s">
        <v>29</v>
      </c>
      <c r="G2018" s="28" t="s">
        <v>24</v>
      </c>
      <c r="H2018" s="1">
        <v>0</v>
      </c>
      <c r="I2018" s="1" t="s">
        <v>107</v>
      </c>
      <c r="J2018" s="1" t="s">
        <v>107</v>
      </c>
      <c r="K2018" s="1" t="s">
        <v>107</v>
      </c>
      <c r="L2018" s="1" t="s">
        <v>107</v>
      </c>
      <c r="Q2018" s="12" t="s">
        <v>58</v>
      </c>
    </row>
    <row r="2019" spans="1:17" x14ac:dyDescent="0.25">
      <c r="A2019" s="31" t="s">
        <v>49</v>
      </c>
      <c r="C2019" s="5">
        <v>41703</v>
      </c>
      <c r="D2019" s="25"/>
      <c r="E2019" s="6" t="s">
        <v>31</v>
      </c>
      <c r="F2019" s="28" t="s">
        <v>19</v>
      </c>
      <c r="G2019" s="28" t="s">
        <v>24</v>
      </c>
      <c r="H2019" s="1">
        <v>0</v>
      </c>
      <c r="I2019" s="1" t="s">
        <v>107</v>
      </c>
      <c r="J2019" s="1" t="s">
        <v>107</v>
      </c>
      <c r="K2019" s="1" t="s">
        <v>107</v>
      </c>
      <c r="L2019" s="1" t="s">
        <v>107</v>
      </c>
      <c r="Q2019" s="12" t="s">
        <v>58</v>
      </c>
    </row>
    <row r="2020" spans="1:17" x14ac:dyDescent="0.25">
      <c r="A2020" s="31" t="s">
        <v>49</v>
      </c>
      <c r="C2020" s="5">
        <v>41703</v>
      </c>
      <c r="D2020" s="25"/>
      <c r="E2020" s="6" t="s">
        <v>32</v>
      </c>
      <c r="F2020" s="28" t="s">
        <v>19</v>
      </c>
      <c r="G2020" s="28" t="s">
        <v>24</v>
      </c>
      <c r="H2020" s="1">
        <v>0</v>
      </c>
      <c r="I2020" s="1" t="s">
        <v>107</v>
      </c>
      <c r="J2020" s="1" t="s">
        <v>107</v>
      </c>
      <c r="K2020" s="1" t="s">
        <v>107</v>
      </c>
      <c r="L2020" s="1" t="s">
        <v>107</v>
      </c>
      <c r="Q2020" s="12" t="s">
        <v>58</v>
      </c>
    </row>
    <row r="2021" spans="1:17" x14ac:dyDescent="0.25">
      <c r="A2021" s="31" t="s">
        <v>49</v>
      </c>
      <c r="C2021" s="5">
        <v>41703</v>
      </c>
      <c r="D2021" s="25"/>
      <c r="E2021" s="6" t="s">
        <v>33</v>
      </c>
      <c r="F2021" s="28" t="s">
        <v>19</v>
      </c>
      <c r="G2021" s="28" t="s">
        <v>24</v>
      </c>
      <c r="H2021" s="1">
        <v>0</v>
      </c>
      <c r="I2021" s="1" t="s">
        <v>107</v>
      </c>
      <c r="J2021" s="1" t="s">
        <v>107</v>
      </c>
      <c r="K2021" s="1" t="s">
        <v>107</v>
      </c>
      <c r="L2021" s="1" t="s">
        <v>107</v>
      </c>
      <c r="Q2021" s="12" t="s">
        <v>58</v>
      </c>
    </row>
    <row r="2022" spans="1:17" x14ac:dyDescent="0.25">
      <c r="A2022" s="31" t="s">
        <v>49</v>
      </c>
      <c r="C2022" s="5">
        <v>41703</v>
      </c>
      <c r="D2022" s="25"/>
      <c r="E2022" s="6" t="s">
        <v>34</v>
      </c>
      <c r="F2022" s="28" t="s">
        <v>20</v>
      </c>
      <c r="G2022" s="28" t="s">
        <v>24</v>
      </c>
      <c r="H2022" s="1">
        <v>0</v>
      </c>
      <c r="I2022" s="1" t="s">
        <v>107</v>
      </c>
      <c r="J2022" s="1" t="s">
        <v>107</v>
      </c>
      <c r="K2022" s="1" t="s">
        <v>107</v>
      </c>
      <c r="L2022" s="1" t="s">
        <v>107</v>
      </c>
      <c r="Q2022" s="12" t="s">
        <v>58</v>
      </c>
    </row>
    <row r="2023" spans="1:17" x14ac:dyDescent="0.25">
      <c r="A2023" s="31" t="s">
        <v>49</v>
      </c>
      <c r="C2023" s="5">
        <v>41703</v>
      </c>
      <c r="D2023" s="25"/>
      <c r="E2023" s="6" t="s">
        <v>35</v>
      </c>
      <c r="F2023" s="28" t="s">
        <v>20</v>
      </c>
      <c r="G2023" s="28" t="s">
        <v>24</v>
      </c>
      <c r="H2023" s="1">
        <v>0</v>
      </c>
      <c r="I2023" s="1" t="s">
        <v>107</v>
      </c>
      <c r="J2023" s="1" t="s">
        <v>107</v>
      </c>
      <c r="K2023" s="1" t="s">
        <v>107</v>
      </c>
      <c r="L2023" s="1" t="s">
        <v>107</v>
      </c>
      <c r="Q2023" s="12" t="s">
        <v>59</v>
      </c>
    </row>
    <row r="2024" spans="1:17" x14ac:dyDescent="0.25">
      <c r="A2024" s="31" t="s">
        <v>49</v>
      </c>
      <c r="C2024" s="5">
        <v>41703</v>
      </c>
      <c r="D2024" s="25"/>
      <c r="E2024" s="6" t="s">
        <v>36</v>
      </c>
      <c r="F2024" s="28" t="s">
        <v>20</v>
      </c>
      <c r="G2024" s="28" t="s">
        <v>24</v>
      </c>
      <c r="H2024" s="1">
        <v>4</v>
      </c>
      <c r="I2024" s="1">
        <v>6.8</v>
      </c>
      <c r="J2024" s="1">
        <v>0.11</v>
      </c>
      <c r="K2024" s="1">
        <v>11.1</v>
      </c>
      <c r="L2024" s="1">
        <v>0.86</v>
      </c>
    </row>
    <row r="2025" spans="1:17" x14ac:dyDescent="0.25">
      <c r="A2025" s="31" t="s">
        <v>49</v>
      </c>
      <c r="C2025" s="5">
        <v>41703</v>
      </c>
      <c r="D2025" s="25"/>
      <c r="E2025" s="6" t="s">
        <v>37</v>
      </c>
      <c r="F2025" s="28" t="s">
        <v>40</v>
      </c>
      <c r="G2025" s="28" t="s">
        <v>24</v>
      </c>
      <c r="H2025" s="1">
        <v>0</v>
      </c>
      <c r="I2025" s="1" t="s">
        <v>107</v>
      </c>
      <c r="J2025" s="1" t="s">
        <v>107</v>
      </c>
      <c r="K2025" s="1" t="s">
        <v>107</v>
      </c>
      <c r="L2025" s="1" t="s">
        <v>107</v>
      </c>
      <c r="Q2025" s="12" t="s">
        <v>58</v>
      </c>
    </row>
    <row r="2026" spans="1:17" x14ac:dyDescent="0.25">
      <c r="A2026" s="31" t="s">
        <v>49</v>
      </c>
      <c r="C2026" s="5">
        <v>41703</v>
      </c>
      <c r="D2026" s="25"/>
      <c r="E2026" s="6" t="s">
        <v>38</v>
      </c>
      <c r="F2026" s="28" t="s">
        <v>40</v>
      </c>
      <c r="G2026" s="28" t="s">
        <v>24</v>
      </c>
      <c r="H2026" s="1">
        <v>5.2</v>
      </c>
      <c r="I2026" s="1">
        <v>0.8</v>
      </c>
      <c r="J2026" s="1">
        <v>0.68</v>
      </c>
      <c r="K2026" s="1">
        <v>1.38</v>
      </c>
      <c r="L2026" s="1">
        <v>1.92</v>
      </c>
    </row>
    <row r="2027" spans="1:17" x14ac:dyDescent="0.25">
      <c r="A2027" s="31" t="s">
        <v>49</v>
      </c>
      <c r="C2027" s="5">
        <v>41703</v>
      </c>
      <c r="D2027" s="25"/>
      <c r="E2027" s="6" t="s">
        <v>39</v>
      </c>
      <c r="F2027" s="28" t="s">
        <v>40</v>
      </c>
      <c r="G2027" s="28" t="s">
        <v>24</v>
      </c>
      <c r="H2027" s="1">
        <v>3.6</v>
      </c>
      <c r="I2027" s="1">
        <v>18.600000000000001</v>
      </c>
      <c r="J2027" s="1">
        <v>0.3</v>
      </c>
      <c r="K2027" s="1">
        <v>22.8</v>
      </c>
      <c r="L2027" s="1">
        <v>1.02</v>
      </c>
    </row>
    <row r="2028" spans="1:17" x14ac:dyDescent="0.25">
      <c r="A2028" s="31" t="s">
        <v>49</v>
      </c>
      <c r="C2028" s="5">
        <v>41703</v>
      </c>
      <c r="D2028" s="25"/>
      <c r="E2028" s="6" t="s">
        <v>41</v>
      </c>
      <c r="F2028" s="28" t="s">
        <v>16</v>
      </c>
      <c r="G2028" s="28" t="s">
        <v>24</v>
      </c>
      <c r="H2028" s="1">
        <v>0</v>
      </c>
      <c r="I2028" s="1" t="s">
        <v>107</v>
      </c>
      <c r="J2028" s="1" t="s">
        <v>107</v>
      </c>
      <c r="K2028" s="1" t="s">
        <v>107</v>
      </c>
      <c r="L2028" s="1" t="s">
        <v>107</v>
      </c>
      <c r="Q2028" s="12" t="s">
        <v>58</v>
      </c>
    </row>
    <row r="2029" spans="1:17" x14ac:dyDescent="0.25">
      <c r="A2029" s="31" t="s">
        <v>49</v>
      </c>
      <c r="C2029" s="5">
        <v>41703</v>
      </c>
      <c r="D2029" s="25"/>
      <c r="E2029" s="6" t="s">
        <v>42</v>
      </c>
      <c r="F2029" s="28" t="s">
        <v>16</v>
      </c>
      <c r="G2029" s="28" t="s">
        <v>24</v>
      </c>
      <c r="H2029" s="1">
        <v>0</v>
      </c>
      <c r="I2029" s="1" t="s">
        <v>107</v>
      </c>
      <c r="J2029" s="1" t="s">
        <v>107</v>
      </c>
      <c r="K2029" s="1" t="s">
        <v>107</v>
      </c>
      <c r="L2029" s="1" t="s">
        <v>107</v>
      </c>
      <c r="Q2029" s="12" t="s">
        <v>58</v>
      </c>
    </row>
    <row r="2030" spans="1:17" x14ac:dyDescent="0.25">
      <c r="A2030" s="31" t="s">
        <v>49</v>
      </c>
      <c r="C2030" s="5">
        <v>41703</v>
      </c>
      <c r="D2030" s="25"/>
      <c r="E2030" s="6" t="s">
        <v>43</v>
      </c>
      <c r="F2030" s="28" t="s">
        <v>16</v>
      </c>
      <c r="G2030" s="28" t="s">
        <v>24</v>
      </c>
      <c r="H2030" s="1">
        <v>0</v>
      </c>
      <c r="I2030" s="1" t="s">
        <v>107</v>
      </c>
      <c r="J2030" s="1" t="s">
        <v>107</v>
      </c>
      <c r="K2030" s="1" t="s">
        <v>107</v>
      </c>
      <c r="L2030" s="1" t="s">
        <v>107</v>
      </c>
      <c r="Q2030" s="12" t="s">
        <v>58</v>
      </c>
    </row>
    <row r="2031" spans="1:17" x14ac:dyDescent="0.25">
      <c r="A2031" s="31" t="s">
        <v>49</v>
      </c>
      <c r="C2031" s="5">
        <v>41710</v>
      </c>
      <c r="D2031" s="25"/>
      <c r="E2031" s="6">
        <v>1</v>
      </c>
      <c r="F2031" s="28" t="s">
        <v>13</v>
      </c>
      <c r="G2031" s="28" t="s">
        <v>14</v>
      </c>
      <c r="H2031" s="1">
        <v>0</v>
      </c>
      <c r="I2031" s="1" t="s">
        <v>107</v>
      </c>
      <c r="J2031" s="1" t="s">
        <v>107</v>
      </c>
      <c r="K2031" s="1" t="s">
        <v>107</v>
      </c>
      <c r="L2031" s="1" t="s">
        <v>107</v>
      </c>
      <c r="Q2031" s="12" t="s">
        <v>58</v>
      </c>
    </row>
    <row r="2032" spans="1:17" x14ac:dyDescent="0.25">
      <c r="A2032" s="31" t="s">
        <v>49</v>
      </c>
      <c r="C2032" s="5">
        <v>41710</v>
      </c>
      <c r="D2032" s="25"/>
      <c r="E2032" s="6">
        <v>2</v>
      </c>
      <c r="F2032" s="28" t="s">
        <v>13</v>
      </c>
      <c r="G2032" s="28" t="s">
        <v>14</v>
      </c>
      <c r="H2032" s="1">
        <v>0</v>
      </c>
      <c r="I2032" s="1" t="s">
        <v>107</v>
      </c>
      <c r="J2032" s="1" t="s">
        <v>107</v>
      </c>
      <c r="K2032" s="1" t="s">
        <v>107</v>
      </c>
      <c r="L2032" s="1" t="s">
        <v>107</v>
      </c>
      <c r="Q2032" s="12" t="s">
        <v>58</v>
      </c>
    </row>
    <row r="2033" spans="1:17" x14ac:dyDescent="0.25">
      <c r="A2033" s="31" t="s">
        <v>49</v>
      </c>
      <c r="C2033" s="5">
        <v>41710</v>
      </c>
      <c r="D2033" s="25"/>
      <c r="E2033" s="6">
        <v>3</v>
      </c>
      <c r="F2033" s="28" t="s">
        <v>13</v>
      </c>
      <c r="G2033" s="28" t="s">
        <v>14</v>
      </c>
      <c r="H2033" s="1">
        <v>0</v>
      </c>
      <c r="I2033" s="1" t="s">
        <v>107</v>
      </c>
      <c r="J2033" s="1" t="s">
        <v>107</v>
      </c>
      <c r="K2033" s="1" t="s">
        <v>107</v>
      </c>
      <c r="L2033" s="1" t="s">
        <v>107</v>
      </c>
      <c r="Q2033" s="12" t="s">
        <v>58</v>
      </c>
    </row>
    <row r="2034" spans="1:17" x14ac:dyDescent="0.25">
      <c r="A2034" s="31" t="s">
        <v>49</v>
      </c>
      <c r="C2034" s="5">
        <v>41710</v>
      </c>
      <c r="D2034" s="25"/>
      <c r="E2034" s="6">
        <v>4</v>
      </c>
      <c r="F2034" s="28" t="s">
        <v>15</v>
      </c>
      <c r="G2034" s="28" t="s">
        <v>14</v>
      </c>
      <c r="H2034" s="1">
        <v>0</v>
      </c>
      <c r="I2034" s="1" t="s">
        <v>107</v>
      </c>
      <c r="J2034" s="1" t="s">
        <v>107</v>
      </c>
      <c r="K2034" s="1" t="s">
        <v>107</v>
      </c>
      <c r="L2034" s="1" t="s">
        <v>107</v>
      </c>
      <c r="Q2034" s="12" t="s">
        <v>58</v>
      </c>
    </row>
    <row r="2035" spans="1:17" x14ac:dyDescent="0.25">
      <c r="A2035" s="31" t="s">
        <v>49</v>
      </c>
      <c r="C2035" s="5">
        <v>41710</v>
      </c>
      <c r="D2035" s="25"/>
      <c r="E2035" s="6">
        <v>5</v>
      </c>
      <c r="F2035" s="28" t="s">
        <v>15</v>
      </c>
      <c r="G2035" s="28" t="s">
        <v>14</v>
      </c>
      <c r="H2035" s="1">
        <v>0</v>
      </c>
      <c r="I2035" s="1" t="s">
        <v>107</v>
      </c>
      <c r="J2035" s="1" t="s">
        <v>107</v>
      </c>
      <c r="K2035" s="1" t="s">
        <v>107</v>
      </c>
      <c r="L2035" s="1" t="s">
        <v>107</v>
      </c>
      <c r="Q2035" s="12" t="s">
        <v>58</v>
      </c>
    </row>
    <row r="2036" spans="1:17" x14ac:dyDescent="0.25">
      <c r="A2036" s="31" t="s">
        <v>49</v>
      </c>
      <c r="C2036" s="5">
        <v>41710</v>
      </c>
      <c r="D2036" s="25"/>
      <c r="E2036" s="6">
        <v>6</v>
      </c>
      <c r="F2036" s="28" t="s">
        <v>17</v>
      </c>
      <c r="G2036" s="28" t="s">
        <v>14</v>
      </c>
      <c r="H2036" s="1">
        <v>0</v>
      </c>
      <c r="I2036" s="1" t="s">
        <v>107</v>
      </c>
      <c r="J2036" s="1" t="s">
        <v>107</v>
      </c>
      <c r="K2036" s="1" t="s">
        <v>107</v>
      </c>
      <c r="L2036" s="1" t="s">
        <v>107</v>
      </c>
      <c r="Q2036" s="12" t="s">
        <v>58</v>
      </c>
    </row>
    <row r="2037" spans="1:17" x14ac:dyDescent="0.25">
      <c r="A2037" s="31" t="s">
        <v>49</v>
      </c>
      <c r="C2037" s="5">
        <v>41710</v>
      </c>
      <c r="D2037" s="25"/>
      <c r="E2037" s="6">
        <v>7</v>
      </c>
      <c r="F2037" s="28" t="s">
        <v>17</v>
      </c>
      <c r="G2037" s="28" t="s">
        <v>14</v>
      </c>
      <c r="H2037" s="1">
        <v>0</v>
      </c>
      <c r="I2037" s="1" t="s">
        <v>107</v>
      </c>
      <c r="J2037" s="1" t="s">
        <v>107</v>
      </c>
      <c r="K2037" s="1" t="s">
        <v>107</v>
      </c>
      <c r="L2037" s="1" t="s">
        <v>107</v>
      </c>
      <c r="Q2037" s="12" t="s">
        <v>58</v>
      </c>
    </row>
    <row r="2038" spans="1:17" x14ac:dyDescent="0.25">
      <c r="A2038" s="31" t="s">
        <v>49</v>
      </c>
      <c r="C2038" s="5">
        <v>41710</v>
      </c>
      <c r="D2038" s="25"/>
      <c r="E2038" s="6">
        <v>8</v>
      </c>
      <c r="F2038" s="28" t="s">
        <v>17</v>
      </c>
      <c r="G2038" s="28" t="s">
        <v>14</v>
      </c>
      <c r="H2038" s="1">
        <v>0</v>
      </c>
      <c r="I2038" s="1" t="s">
        <v>107</v>
      </c>
      <c r="J2038" s="1" t="s">
        <v>107</v>
      </c>
      <c r="K2038" s="1" t="s">
        <v>107</v>
      </c>
      <c r="L2038" s="1" t="s">
        <v>107</v>
      </c>
      <c r="Q2038" s="12" t="s">
        <v>58</v>
      </c>
    </row>
    <row r="2039" spans="1:17" x14ac:dyDescent="0.25">
      <c r="A2039" s="31" t="s">
        <v>49</v>
      </c>
      <c r="C2039" s="5">
        <v>41710</v>
      </c>
      <c r="D2039" s="25"/>
      <c r="E2039" s="6">
        <v>9</v>
      </c>
      <c r="F2039" s="28" t="s">
        <v>18</v>
      </c>
      <c r="G2039" s="28" t="s">
        <v>14</v>
      </c>
      <c r="H2039" s="1">
        <v>0</v>
      </c>
      <c r="I2039" s="1" t="s">
        <v>107</v>
      </c>
      <c r="J2039" s="1" t="s">
        <v>107</v>
      </c>
      <c r="K2039" s="1" t="s">
        <v>107</v>
      </c>
      <c r="L2039" s="1" t="s">
        <v>107</v>
      </c>
      <c r="Q2039" s="12" t="s">
        <v>58</v>
      </c>
    </row>
    <row r="2040" spans="1:17" x14ac:dyDescent="0.25">
      <c r="A2040" s="31" t="s">
        <v>49</v>
      </c>
      <c r="C2040" s="5">
        <v>41710</v>
      </c>
      <c r="D2040" s="25"/>
      <c r="E2040" s="6">
        <v>10</v>
      </c>
      <c r="F2040" s="28" t="s">
        <v>18</v>
      </c>
      <c r="G2040" s="28" t="s">
        <v>14</v>
      </c>
      <c r="H2040" s="1">
        <v>0</v>
      </c>
      <c r="I2040" s="1" t="s">
        <v>107</v>
      </c>
      <c r="J2040" s="1" t="s">
        <v>107</v>
      </c>
      <c r="K2040" s="1" t="s">
        <v>107</v>
      </c>
      <c r="L2040" s="1" t="s">
        <v>107</v>
      </c>
      <c r="Q2040" s="12" t="s">
        <v>58</v>
      </c>
    </row>
    <row r="2041" spans="1:17" x14ac:dyDescent="0.25">
      <c r="A2041" s="31" t="s">
        <v>49</v>
      </c>
      <c r="C2041" s="5">
        <v>41710</v>
      </c>
      <c r="D2041" s="25"/>
      <c r="E2041" s="6">
        <v>11</v>
      </c>
      <c r="F2041" s="28" t="s">
        <v>18</v>
      </c>
      <c r="G2041" s="28" t="s">
        <v>14</v>
      </c>
      <c r="H2041" s="1">
        <v>0</v>
      </c>
      <c r="I2041" s="1" t="s">
        <v>107</v>
      </c>
      <c r="J2041" s="1" t="s">
        <v>107</v>
      </c>
      <c r="K2041" s="1" t="s">
        <v>107</v>
      </c>
      <c r="L2041" s="1" t="s">
        <v>107</v>
      </c>
      <c r="Q2041" s="12" t="s">
        <v>58</v>
      </c>
    </row>
    <row r="2042" spans="1:17" x14ac:dyDescent="0.25">
      <c r="A2042" s="31" t="s">
        <v>49</v>
      </c>
      <c r="C2042" s="5">
        <v>41710</v>
      </c>
      <c r="D2042" s="25"/>
      <c r="E2042" s="6">
        <v>12</v>
      </c>
      <c r="F2042" s="28" t="s">
        <v>19</v>
      </c>
      <c r="G2042" s="28" t="s">
        <v>14</v>
      </c>
      <c r="H2042" s="1">
        <v>0</v>
      </c>
      <c r="I2042" s="1" t="s">
        <v>107</v>
      </c>
      <c r="J2042" s="1" t="s">
        <v>107</v>
      </c>
      <c r="K2042" s="1" t="s">
        <v>107</v>
      </c>
      <c r="L2042" s="1" t="s">
        <v>107</v>
      </c>
      <c r="Q2042" s="12" t="s">
        <v>58</v>
      </c>
    </row>
    <row r="2043" spans="1:17" x14ac:dyDescent="0.25">
      <c r="A2043" s="31" t="s">
        <v>49</v>
      </c>
      <c r="C2043" s="5">
        <v>41710</v>
      </c>
      <c r="D2043" s="25"/>
      <c r="E2043" s="6">
        <v>13</v>
      </c>
      <c r="F2043" s="28" t="s">
        <v>19</v>
      </c>
      <c r="G2043" s="28" t="s">
        <v>14</v>
      </c>
      <c r="H2043" s="1">
        <v>0</v>
      </c>
      <c r="I2043" s="1" t="s">
        <v>107</v>
      </c>
      <c r="J2043" s="1" t="s">
        <v>107</v>
      </c>
      <c r="K2043" s="1" t="s">
        <v>107</v>
      </c>
      <c r="L2043" s="1" t="s">
        <v>107</v>
      </c>
      <c r="Q2043" s="12" t="s">
        <v>58</v>
      </c>
    </row>
    <row r="2044" spans="1:17" x14ac:dyDescent="0.25">
      <c r="A2044" s="31" t="s">
        <v>49</v>
      </c>
      <c r="C2044" s="5">
        <v>41710</v>
      </c>
      <c r="D2044" s="25"/>
      <c r="E2044" s="6">
        <v>14</v>
      </c>
      <c r="F2044" s="28" t="s">
        <v>19</v>
      </c>
      <c r="G2044" s="28" t="s">
        <v>14</v>
      </c>
      <c r="H2044" s="1">
        <v>0</v>
      </c>
      <c r="I2044" s="1" t="s">
        <v>107</v>
      </c>
      <c r="J2044" s="1" t="s">
        <v>107</v>
      </c>
      <c r="K2044" s="1" t="s">
        <v>107</v>
      </c>
      <c r="L2044" s="1" t="s">
        <v>107</v>
      </c>
      <c r="Q2044" s="12" t="s">
        <v>58</v>
      </c>
    </row>
    <row r="2045" spans="1:17" x14ac:dyDescent="0.25">
      <c r="A2045" s="31" t="s">
        <v>49</v>
      </c>
      <c r="C2045" s="5">
        <v>41710</v>
      </c>
      <c r="D2045" s="25"/>
      <c r="E2045" s="6">
        <v>15</v>
      </c>
      <c r="F2045" s="28" t="s">
        <v>20</v>
      </c>
      <c r="G2045" s="28" t="s">
        <v>14</v>
      </c>
      <c r="H2045" s="1">
        <v>0</v>
      </c>
      <c r="I2045" s="1" t="s">
        <v>107</v>
      </c>
      <c r="J2045" s="1" t="s">
        <v>107</v>
      </c>
      <c r="K2045" s="1" t="s">
        <v>107</v>
      </c>
      <c r="L2045" s="1" t="s">
        <v>107</v>
      </c>
      <c r="Q2045" s="12" t="s">
        <v>58</v>
      </c>
    </row>
    <row r="2046" spans="1:17" x14ac:dyDescent="0.25">
      <c r="A2046" s="31" t="s">
        <v>49</v>
      </c>
      <c r="C2046" s="5">
        <v>41710</v>
      </c>
      <c r="D2046" s="25"/>
      <c r="E2046" s="6">
        <v>16</v>
      </c>
      <c r="F2046" s="28" t="s">
        <v>20</v>
      </c>
      <c r="G2046" s="28" t="s">
        <v>14</v>
      </c>
      <c r="H2046" s="1">
        <v>0</v>
      </c>
      <c r="I2046" s="1" t="s">
        <v>107</v>
      </c>
      <c r="J2046" s="1" t="s">
        <v>107</v>
      </c>
      <c r="K2046" s="1" t="s">
        <v>107</v>
      </c>
      <c r="L2046" s="1" t="s">
        <v>107</v>
      </c>
      <c r="Q2046" s="12" t="s">
        <v>58</v>
      </c>
    </row>
    <row r="2047" spans="1:17" x14ac:dyDescent="0.25">
      <c r="A2047" s="31" t="s">
        <v>49</v>
      </c>
      <c r="C2047" s="5">
        <v>41710</v>
      </c>
      <c r="D2047" s="25"/>
      <c r="E2047" s="6">
        <v>17</v>
      </c>
      <c r="F2047" s="28" t="s">
        <v>20</v>
      </c>
      <c r="G2047" s="28" t="s">
        <v>14</v>
      </c>
      <c r="H2047" s="1">
        <v>0</v>
      </c>
      <c r="I2047" s="1" t="s">
        <v>107</v>
      </c>
      <c r="J2047" s="1" t="s">
        <v>107</v>
      </c>
      <c r="K2047" s="1" t="s">
        <v>107</v>
      </c>
      <c r="L2047" s="1" t="s">
        <v>107</v>
      </c>
      <c r="Q2047" s="12" t="s">
        <v>58</v>
      </c>
    </row>
    <row r="2048" spans="1:17" x14ac:dyDescent="0.25">
      <c r="A2048" s="31" t="s">
        <v>49</v>
      </c>
      <c r="C2048" s="5">
        <v>41710</v>
      </c>
      <c r="D2048" s="25"/>
      <c r="E2048" s="6">
        <v>18</v>
      </c>
      <c r="F2048" s="28" t="s">
        <v>20</v>
      </c>
      <c r="G2048" s="28" t="s">
        <v>14</v>
      </c>
      <c r="H2048" s="1">
        <v>0</v>
      </c>
      <c r="I2048" s="1" t="s">
        <v>107</v>
      </c>
      <c r="J2048" s="1" t="s">
        <v>107</v>
      </c>
      <c r="K2048" s="1" t="s">
        <v>107</v>
      </c>
      <c r="L2048" s="1" t="s">
        <v>107</v>
      </c>
      <c r="Q2048" s="12" t="s">
        <v>58</v>
      </c>
    </row>
    <row r="2049" spans="1:17" x14ac:dyDescent="0.25">
      <c r="A2049" s="31" t="s">
        <v>49</v>
      </c>
      <c r="C2049" s="5">
        <v>41710</v>
      </c>
      <c r="D2049" s="25"/>
      <c r="E2049" s="6">
        <v>19</v>
      </c>
      <c r="F2049" s="28" t="s">
        <v>20</v>
      </c>
      <c r="G2049" s="28" t="s">
        <v>14</v>
      </c>
      <c r="H2049" s="1">
        <v>0</v>
      </c>
      <c r="I2049" s="1" t="s">
        <v>107</v>
      </c>
      <c r="J2049" s="1" t="s">
        <v>107</v>
      </c>
      <c r="K2049" s="1" t="s">
        <v>107</v>
      </c>
      <c r="L2049" s="1" t="s">
        <v>107</v>
      </c>
      <c r="Q2049" s="12" t="s">
        <v>58</v>
      </c>
    </row>
    <row r="2050" spans="1:17" x14ac:dyDescent="0.25">
      <c r="A2050" s="31" t="s">
        <v>49</v>
      </c>
      <c r="C2050" s="5">
        <v>41710</v>
      </c>
      <c r="D2050" s="25"/>
      <c r="E2050" s="6">
        <v>20</v>
      </c>
      <c r="F2050" s="28" t="s">
        <v>20</v>
      </c>
      <c r="G2050" s="28" t="s">
        <v>14</v>
      </c>
      <c r="H2050" s="1">
        <v>0</v>
      </c>
      <c r="I2050" s="1" t="s">
        <v>107</v>
      </c>
      <c r="J2050" s="1" t="s">
        <v>107</v>
      </c>
      <c r="K2050" s="1" t="s">
        <v>107</v>
      </c>
      <c r="L2050" s="1" t="s">
        <v>107</v>
      </c>
      <c r="Q2050" s="12" t="s">
        <v>59</v>
      </c>
    </row>
    <row r="2051" spans="1:17" x14ac:dyDescent="0.25">
      <c r="A2051" s="31" t="s">
        <v>49</v>
      </c>
      <c r="C2051" s="5">
        <v>41717</v>
      </c>
      <c r="D2051" s="25"/>
      <c r="E2051" s="6" t="s">
        <v>21</v>
      </c>
      <c r="F2051" s="28" t="s">
        <v>17</v>
      </c>
      <c r="G2051" s="28" t="s">
        <v>24</v>
      </c>
      <c r="H2051" s="1">
        <v>0</v>
      </c>
      <c r="I2051" s="1" t="s">
        <v>107</v>
      </c>
      <c r="J2051" s="1" t="s">
        <v>107</v>
      </c>
      <c r="K2051" s="1" t="s">
        <v>107</v>
      </c>
      <c r="L2051" s="1" t="s">
        <v>107</v>
      </c>
      <c r="Q2051" s="12" t="s">
        <v>58</v>
      </c>
    </row>
    <row r="2052" spans="1:17" x14ac:dyDescent="0.25">
      <c r="A2052" s="31" t="s">
        <v>49</v>
      </c>
      <c r="C2052" s="5">
        <v>41717</v>
      </c>
      <c r="D2052" s="25"/>
      <c r="E2052" s="6" t="s">
        <v>22</v>
      </c>
      <c r="F2052" s="28" t="s">
        <v>17</v>
      </c>
      <c r="G2052" s="28" t="s">
        <v>24</v>
      </c>
      <c r="H2052" s="1">
        <v>1.3</v>
      </c>
      <c r="I2052" s="1">
        <v>4.2</v>
      </c>
      <c r="J2052" s="1">
        <v>5.18</v>
      </c>
      <c r="K2052" s="1">
        <v>24.4</v>
      </c>
      <c r="L2052" s="1">
        <v>1.89</v>
      </c>
    </row>
    <row r="2053" spans="1:17" x14ac:dyDescent="0.25">
      <c r="A2053" s="31" t="s">
        <v>49</v>
      </c>
      <c r="C2053" s="5">
        <v>41717</v>
      </c>
      <c r="D2053" s="25"/>
      <c r="E2053" s="6" t="s">
        <v>23</v>
      </c>
      <c r="F2053" s="28" t="s">
        <v>17</v>
      </c>
      <c r="G2053" s="28" t="s">
        <v>24</v>
      </c>
      <c r="H2053" s="1">
        <v>2.5</v>
      </c>
      <c r="I2053" s="1">
        <v>4.7</v>
      </c>
      <c r="J2053" s="1">
        <v>7.19</v>
      </c>
      <c r="K2053" s="1">
        <v>1.1200000000000001</v>
      </c>
      <c r="L2053" s="1">
        <v>1.68</v>
      </c>
    </row>
    <row r="2054" spans="1:17" x14ac:dyDescent="0.25">
      <c r="A2054" s="31" t="s">
        <v>49</v>
      </c>
      <c r="C2054" s="5">
        <v>41717</v>
      </c>
      <c r="D2054" s="25"/>
      <c r="E2054" s="6" t="s">
        <v>25</v>
      </c>
      <c r="F2054" s="28" t="s">
        <v>25</v>
      </c>
      <c r="G2054" s="28" t="s">
        <v>24</v>
      </c>
      <c r="H2054" s="1">
        <v>1.1000000000000001</v>
      </c>
      <c r="I2054" s="1">
        <v>13.7</v>
      </c>
      <c r="J2054" s="1">
        <v>3.42</v>
      </c>
      <c r="K2054" s="1">
        <v>0.68</v>
      </c>
      <c r="L2054" s="1">
        <v>7.58</v>
      </c>
    </row>
    <row r="2055" spans="1:17" x14ac:dyDescent="0.25">
      <c r="A2055" s="31" t="s">
        <v>49</v>
      </c>
      <c r="C2055" s="5">
        <v>41717</v>
      </c>
      <c r="D2055" s="25"/>
      <c r="E2055" s="6" t="s">
        <v>26</v>
      </c>
      <c r="F2055" s="28" t="s">
        <v>25</v>
      </c>
      <c r="G2055" s="28" t="s">
        <v>24</v>
      </c>
      <c r="H2055" s="1">
        <v>0.5</v>
      </c>
      <c r="I2055" s="1">
        <v>4</v>
      </c>
      <c r="J2055" s="1">
        <v>0.15</v>
      </c>
      <c r="K2055" s="1">
        <v>4.17</v>
      </c>
      <c r="L2055" s="1">
        <v>0.46</v>
      </c>
    </row>
    <row r="2056" spans="1:17" x14ac:dyDescent="0.25">
      <c r="A2056" s="31" t="s">
        <v>49</v>
      </c>
      <c r="C2056" s="5">
        <v>41717</v>
      </c>
      <c r="D2056" s="25"/>
      <c r="E2056" s="6" t="s">
        <v>27</v>
      </c>
      <c r="F2056" s="28" t="s">
        <v>25</v>
      </c>
      <c r="G2056" s="28" t="s">
        <v>24</v>
      </c>
      <c r="H2056" s="1">
        <v>1.2</v>
      </c>
      <c r="I2056" s="1">
        <v>3.2</v>
      </c>
      <c r="J2056" s="1">
        <v>0.01</v>
      </c>
      <c r="K2056" s="1">
        <v>1.96</v>
      </c>
      <c r="L2056" s="1">
        <v>0.49</v>
      </c>
    </row>
    <row r="2057" spans="1:17" x14ac:dyDescent="0.25">
      <c r="A2057" s="31" t="s">
        <v>49</v>
      </c>
      <c r="C2057" s="5">
        <v>41717</v>
      </c>
      <c r="D2057" s="25"/>
      <c r="E2057" s="6" t="s">
        <v>28</v>
      </c>
      <c r="F2057" s="28" t="s">
        <v>29</v>
      </c>
      <c r="G2057" s="28" t="s">
        <v>24</v>
      </c>
      <c r="H2057" s="1">
        <v>0</v>
      </c>
      <c r="I2057" s="1" t="s">
        <v>107</v>
      </c>
      <c r="J2057" s="1" t="s">
        <v>107</v>
      </c>
      <c r="K2057" s="1" t="s">
        <v>107</v>
      </c>
      <c r="L2057" s="1" t="s">
        <v>107</v>
      </c>
      <c r="Q2057" s="12" t="s">
        <v>58</v>
      </c>
    </row>
    <row r="2058" spans="1:17" x14ac:dyDescent="0.25">
      <c r="A2058" s="31" t="s">
        <v>49</v>
      </c>
      <c r="C2058" s="5">
        <v>41717</v>
      </c>
      <c r="D2058" s="25"/>
      <c r="E2058" s="6" t="s">
        <v>29</v>
      </c>
      <c r="F2058" s="28" t="s">
        <v>29</v>
      </c>
      <c r="G2058" s="28" t="s">
        <v>24</v>
      </c>
      <c r="H2058" s="1">
        <v>0</v>
      </c>
      <c r="I2058" s="1" t="s">
        <v>107</v>
      </c>
      <c r="J2058" s="1" t="s">
        <v>107</v>
      </c>
      <c r="K2058" s="1" t="s">
        <v>107</v>
      </c>
      <c r="L2058" s="1" t="s">
        <v>107</v>
      </c>
      <c r="Q2058" s="12" t="s">
        <v>58</v>
      </c>
    </row>
    <row r="2059" spans="1:17" x14ac:dyDescent="0.25">
      <c r="A2059" s="31" t="s">
        <v>49</v>
      </c>
      <c r="C2059" s="5">
        <v>41717</v>
      </c>
      <c r="D2059" s="25"/>
      <c r="E2059" s="6" t="s">
        <v>30</v>
      </c>
      <c r="F2059" s="28" t="s">
        <v>29</v>
      </c>
      <c r="G2059" s="28" t="s">
        <v>24</v>
      </c>
      <c r="H2059" s="1">
        <v>0</v>
      </c>
      <c r="I2059" s="1" t="s">
        <v>107</v>
      </c>
      <c r="J2059" s="1" t="s">
        <v>107</v>
      </c>
      <c r="K2059" s="1" t="s">
        <v>107</v>
      </c>
      <c r="L2059" s="1" t="s">
        <v>107</v>
      </c>
      <c r="Q2059" s="12" t="s">
        <v>58</v>
      </c>
    </row>
    <row r="2060" spans="1:17" x14ac:dyDescent="0.25">
      <c r="A2060" s="31" t="s">
        <v>49</v>
      </c>
      <c r="C2060" s="5">
        <v>41717</v>
      </c>
      <c r="D2060" s="25"/>
      <c r="E2060" s="6" t="s">
        <v>31</v>
      </c>
      <c r="F2060" s="28" t="s">
        <v>19</v>
      </c>
      <c r="G2060" s="28" t="s">
        <v>24</v>
      </c>
      <c r="H2060" s="1">
        <v>0</v>
      </c>
      <c r="I2060" s="1" t="s">
        <v>107</v>
      </c>
      <c r="J2060" s="1" t="s">
        <v>107</v>
      </c>
      <c r="K2060" s="1" t="s">
        <v>107</v>
      </c>
      <c r="L2060" s="1" t="s">
        <v>107</v>
      </c>
      <c r="Q2060" s="12" t="s">
        <v>58</v>
      </c>
    </row>
    <row r="2061" spans="1:17" x14ac:dyDescent="0.25">
      <c r="A2061" s="31" t="s">
        <v>49</v>
      </c>
      <c r="C2061" s="5">
        <v>41717</v>
      </c>
      <c r="D2061" s="25"/>
      <c r="E2061" s="6" t="s">
        <v>32</v>
      </c>
      <c r="F2061" s="28" t="s">
        <v>19</v>
      </c>
      <c r="G2061" s="28" t="s">
        <v>24</v>
      </c>
      <c r="H2061" s="1">
        <v>0</v>
      </c>
      <c r="I2061" s="1" t="s">
        <v>107</v>
      </c>
      <c r="J2061" s="1" t="s">
        <v>107</v>
      </c>
      <c r="K2061" s="1" t="s">
        <v>107</v>
      </c>
      <c r="L2061" s="1" t="s">
        <v>107</v>
      </c>
      <c r="Q2061" s="12" t="s">
        <v>58</v>
      </c>
    </row>
    <row r="2062" spans="1:17" x14ac:dyDescent="0.25">
      <c r="A2062" s="31" t="s">
        <v>49</v>
      </c>
      <c r="C2062" s="5">
        <v>41717</v>
      </c>
      <c r="D2062" s="25"/>
      <c r="E2062" s="6" t="s">
        <v>33</v>
      </c>
      <c r="F2062" s="28" t="s">
        <v>19</v>
      </c>
      <c r="G2062" s="28" t="s">
        <v>24</v>
      </c>
      <c r="H2062" s="1">
        <v>0</v>
      </c>
      <c r="I2062" s="1" t="s">
        <v>107</v>
      </c>
      <c r="J2062" s="1" t="s">
        <v>107</v>
      </c>
      <c r="K2062" s="1" t="s">
        <v>107</v>
      </c>
      <c r="L2062" s="1" t="s">
        <v>107</v>
      </c>
      <c r="Q2062" s="12" t="s">
        <v>58</v>
      </c>
    </row>
    <row r="2063" spans="1:17" x14ac:dyDescent="0.25">
      <c r="A2063" s="31" t="s">
        <v>49</v>
      </c>
      <c r="C2063" s="5">
        <v>41717</v>
      </c>
      <c r="D2063" s="25"/>
      <c r="E2063" s="6" t="s">
        <v>34</v>
      </c>
      <c r="F2063" s="28" t="s">
        <v>20</v>
      </c>
      <c r="G2063" s="28" t="s">
        <v>24</v>
      </c>
      <c r="H2063" s="1">
        <v>0</v>
      </c>
      <c r="I2063" s="1" t="s">
        <v>107</v>
      </c>
      <c r="J2063" s="1" t="s">
        <v>107</v>
      </c>
      <c r="K2063" s="1" t="s">
        <v>107</v>
      </c>
      <c r="L2063" s="1" t="s">
        <v>107</v>
      </c>
      <c r="Q2063" s="12" t="s">
        <v>58</v>
      </c>
    </row>
    <row r="2064" spans="1:17" x14ac:dyDescent="0.25">
      <c r="A2064" s="31" t="s">
        <v>49</v>
      </c>
      <c r="C2064" s="5">
        <v>41717</v>
      </c>
      <c r="D2064" s="25"/>
      <c r="E2064" s="6" t="s">
        <v>35</v>
      </c>
      <c r="F2064" s="28" t="s">
        <v>20</v>
      </c>
      <c r="G2064" s="28" t="s">
        <v>24</v>
      </c>
      <c r="H2064" s="1">
        <v>0</v>
      </c>
      <c r="I2064" s="1" t="s">
        <v>107</v>
      </c>
      <c r="J2064" s="1" t="s">
        <v>107</v>
      </c>
      <c r="K2064" s="1" t="s">
        <v>107</v>
      </c>
      <c r="L2064" s="1" t="s">
        <v>107</v>
      </c>
      <c r="Q2064" s="12" t="s">
        <v>59</v>
      </c>
    </row>
    <row r="2065" spans="1:17" x14ac:dyDescent="0.25">
      <c r="A2065" s="31" t="s">
        <v>49</v>
      </c>
      <c r="C2065" s="5">
        <v>41717</v>
      </c>
      <c r="D2065" s="25"/>
      <c r="E2065" s="6" t="s">
        <v>36</v>
      </c>
      <c r="F2065" s="28" t="s">
        <v>20</v>
      </c>
      <c r="G2065" s="28" t="s">
        <v>24</v>
      </c>
      <c r="H2065" s="1">
        <v>0</v>
      </c>
      <c r="I2065" s="1" t="s">
        <v>107</v>
      </c>
      <c r="J2065" s="1" t="s">
        <v>107</v>
      </c>
      <c r="K2065" s="1" t="s">
        <v>107</v>
      </c>
      <c r="L2065" s="1" t="s">
        <v>107</v>
      </c>
      <c r="Q2065" s="12" t="s">
        <v>58</v>
      </c>
    </row>
    <row r="2066" spans="1:17" x14ac:dyDescent="0.25">
      <c r="A2066" s="31" t="s">
        <v>49</v>
      </c>
      <c r="C2066" s="5">
        <v>41717</v>
      </c>
      <c r="D2066" s="25"/>
      <c r="E2066" s="6" t="s">
        <v>37</v>
      </c>
      <c r="F2066" s="28" t="s">
        <v>40</v>
      </c>
      <c r="G2066" s="28" t="s">
        <v>24</v>
      </c>
      <c r="H2066" s="1">
        <v>0</v>
      </c>
      <c r="I2066" s="1" t="s">
        <v>107</v>
      </c>
      <c r="J2066" s="1" t="s">
        <v>107</v>
      </c>
      <c r="K2066" s="1" t="s">
        <v>107</v>
      </c>
      <c r="L2066" s="1" t="s">
        <v>107</v>
      </c>
      <c r="Q2066" s="12" t="s">
        <v>58</v>
      </c>
    </row>
    <row r="2067" spans="1:17" x14ac:dyDescent="0.25">
      <c r="A2067" s="31" t="s">
        <v>49</v>
      </c>
      <c r="C2067" s="5">
        <v>41717</v>
      </c>
      <c r="D2067" s="25"/>
      <c r="E2067" s="6" t="s">
        <v>38</v>
      </c>
      <c r="F2067" s="28" t="s">
        <v>40</v>
      </c>
      <c r="G2067" s="28" t="s">
        <v>24</v>
      </c>
      <c r="H2067" s="1">
        <v>0</v>
      </c>
      <c r="I2067" s="1" t="s">
        <v>107</v>
      </c>
      <c r="J2067" s="1" t="s">
        <v>107</v>
      </c>
      <c r="K2067" s="1" t="s">
        <v>107</v>
      </c>
      <c r="L2067" s="1" t="s">
        <v>107</v>
      </c>
      <c r="Q2067" s="12" t="s">
        <v>58</v>
      </c>
    </row>
    <row r="2068" spans="1:17" x14ac:dyDescent="0.25">
      <c r="A2068" s="31" t="s">
        <v>49</v>
      </c>
      <c r="C2068" s="5">
        <v>41717</v>
      </c>
      <c r="D2068" s="25"/>
      <c r="E2068" s="6" t="s">
        <v>39</v>
      </c>
      <c r="F2068" s="28" t="s">
        <v>40</v>
      </c>
      <c r="G2068" s="28" t="s">
        <v>24</v>
      </c>
      <c r="H2068" s="1">
        <v>0</v>
      </c>
      <c r="I2068" s="1" t="s">
        <v>107</v>
      </c>
      <c r="J2068" s="1" t="s">
        <v>107</v>
      </c>
      <c r="K2068" s="1" t="s">
        <v>107</v>
      </c>
      <c r="L2068" s="1" t="s">
        <v>107</v>
      </c>
      <c r="Q2068" s="12" t="s">
        <v>58</v>
      </c>
    </row>
    <row r="2069" spans="1:17" x14ac:dyDescent="0.25">
      <c r="A2069" s="31" t="s">
        <v>49</v>
      </c>
      <c r="C2069" s="5">
        <v>41717</v>
      </c>
      <c r="D2069" s="25"/>
      <c r="E2069" s="6" t="s">
        <v>41</v>
      </c>
      <c r="F2069" s="28" t="s">
        <v>16</v>
      </c>
      <c r="G2069" s="28" t="s">
        <v>24</v>
      </c>
      <c r="H2069" s="1">
        <v>1.1000000000000001</v>
      </c>
      <c r="I2069" s="1">
        <v>4.3</v>
      </c>
      <c r="J2069" s="1">
        <v>0.06</v>
      </c>
      <c r="K2069" s="1">
        <v>0.61</v>
      </c>
      <c r="L2069" s="1">
        <v>0.47</v>
      </c>
    </row>
    <row r="2070" spans="1:17" x14ac:dyDescent="0.25">
      <c r="A2070" s="31" t="s">
        <v>49</v>
      </c>
      <c r="C2070" s="5">
        <v>41717</v>
      </c>
      <c r="D2070" s="25"/>
      <c r="E2070" s="6" t="s">
        <v>42</v>
      </c>
      <c r="F2070" s="28" t="s">
        <v>16</v>
      </c>
      <c r="G2070" s="28" t="s">
        <v>24</v>
      </c>
      <c r="H2070" s="1">
        <v>0.9</v>
      </c>
      <c r="I2070" s="1">
        <v>4.7</v>
      </c>
      <c r="J2070" s="1">
        <v>0.01</v>
      </c>
      <c r="K2070" s="1">
        <v>0.67</v>
      </c>
      <c r="L2070" s="1">
        <v>0.82</v>
      </c>
    </row>
    <row r="2071" spans="1:17" x14ac:dyDescent="0.25">
      <c r="A2071" s="31" t="s">
        <v>49</v>
      </c>
      <c r="C2071" s="5">
        <v>41717</v>
      </c>
      <c r="D2071" s="25"/>
      <c r="E2071" s="6" t="s">
        <v>43</v>
      </c>
      <c r="F2071" s="28" t="s">
        <v>16</v>
      </c>
      <c r="G2071" s="28" t="s">
        <v>24</v>
      </c>
      <c r="H2071" s="1">
        <v>0</v>
      </c>
      <c r="I2071" s="1" t="s">
        <v>107</v>
      </c>
      <c r="J2071" s="1" t="s">
        <v>107</v>
      </c>
      <c r="K2071" s="1" t="s">
        <v>107</v>
      </c>
      <c r="L2071" s="1" t="s">
        <v>107</v>
      </c>
      <c r="Q2071" s="12" t="s">
        <v>58</v>
      </c>
    </row>
    <row r="2072" spans="1:17" x14ac:dyDescent="0.25">
      <c r="A2072" s="31" t="s">
        <v>49</v>
      </c>
      <c r="C2072" s="5">
        <v>41724</v>
      </c>
      <c r="D2072" s="25"/>
      <c r="E2072" s="6">
        <v>1</v>
      </c>
      <c r="F2072" s="28" t="s">
        <v>13</v>
      </c>
      <c r="G2072" s="28" t="s">
        <v>14</v>
      </c>
      <c r="H2072" s="1">
        <v>0</v>
      </c>
      <c r="I2072" s="1" t="s">
        <v>107</v>
      </c>
      <c r="J2072" s="1" t="s">
        <v>107</v>
      </c>
      <c r="K2072" s="1" t="s">
        <v>107</v>
      </c>
      <c r="L2072" s="1" t="s">
        <v>107</v>
      </c>
      <c r="Q2072" s="12" t="s">
        <v>58</v>
      </c>
    </row>
    <row r="2073" spans="1:17" x14ac:dyDescent="0.25">
      <c r="A2073" s="31" t="s">
        <v>49</v>
      </c>
      <c r="C2073" s="5">
        <v>41724</v>
      </c>
      <c r="D2073" s="25"/>
      <c r="E2073" s="6">
        <v>2</v>
      </c>
      <c r="F2073" s="28" t="s">
        <v>13</v>
      </c>
      <c r="G2073" s="28" t="s">
        <v>14</v>
      </c>
      <c r="H2073" s="1">
        <v>0</v>
      </c>
      <c r="I2073" s="1" t="s">
        <v>107</v>
      </c>
      <c r="J2073" s="1" t="s">
        <v>107</v>
      </c>
      <c r="K2073" s="1" t="s">
        <v>107</v>
      </c>
      <c r="L2073" s="1" t="s">
        <v>107</v>
      </c>
      <c r="Q2073" s="12" t="s">
        <v>58</v>
      </c>
    </row>
    <row r="2074" spans="1:17" x14ac:dyDescent="0.25">
      <c r="A2074" s="31" t="s">
        <v>49</v>
      </c>
      <c r="C2074" s="5">
        <v>41724</v>
      </c>
      <c r="D2074" s="25"/>
      <c r="E2074" s="6">
        <v>3</v>
      </c>
      <c r="F2074" s="28" t="s">
        <v>13</v>
      </c>
      <c r="G2074" s="28" t="s">
        <v>14</v>
      </c>
      <c r="H2074" s="1">
        <v>0</v>
      </c>
      <c r="I2074" s="1" t="s">
        <v>107</v>
      </c>
      <c r="J2074" s="1" t="s">
        <v>107</v>
      </c>
      <c r="K2074" s="1" t="s">
        <v>107</v>
      </c>
      <c r="L2074" s="1" t="s">
        <v>107</v>
      </c>
      <c r="Q2074" s="12" t="s">
        <v>58</v>
      </c>
    </row>
    <row r="2075" spans="1:17" x14ac:dyDescent="0.25">
      <c r="A2075" s="31" t="s">
        <v>49</v>
      </c>
      <c r="C2075" s="5">
        <v>41724</v>
      </c>
      <c r="D2075" s="25"/>
      <c r="E2075" s="6">
        <v>4</v>
      </c>
      <c r="F2075" s="28" t="s">
        <v>15</v>
      </c>
      <c r="G2075" s="28" t="s">
        <v>14</v>
      </c>
      <c r="H2075" s="1">
        <v>0</v>
      </c>
      <c r="I2075" s="1" t="s">
        <v>107</v>
      </c>
      <c r="J2075" s="1" t="s">
        <v>107</v>
      </c>
      <c r="K2075" s="1" t="s">
        <v>107</v>
      </c>
      <c r="L2075" s="1" t="s">
        <v>107</v>
      </c>
      <c r="Q2075" s="12" t="s">
        <v>58</v>
      </c>
    </row>
    <row r="2076" spans="1:17" x14ac:dyDescent="0.25">
      <c r="A2076" s="31" t="s">
        <v>49</v>
      </c>
      <c r="C2076" s="5">
        <v>41724</v>
      </c>
      <c r="D2076" s="25"/>
      <c r="E2076" s="6">
        <v>5</v>
      </c>
      <c r="F2076" s="28" t="s">
        <v>15</v>
      </c>
      <c r="G2076" s="28" t="s">
        <v>14</v>
      </c>
      <c r="H2076" s="1">
        <v>0</v>
      </c>
      <c r="I2076" s="1" t="s">
        <v>107</v>
      </c>
      <c r="J2076" s="1" t="s">
        <v>107</v>
      </c>
      <c r="K2076" s="1" t="s">
        <v>107</v>
      </c>
      <c r="L2076" s="1" t="s">
        <v>107</v>
      </c>
      <c r="Q2076" s="12" t="s">
        <v>58</v>
      </c>
    </row>
    <row r="2077" spans="1:17" x14ac:dyDescent="0.25">
      <c r="A2077" s="31" t="s">
        <v>49</v>
      </c>
      <c r="C2077" s="5">
        <v>41724</v>
      </c>
      <c r="D2077" s="25"/>
      <c r="E2077" s="6">
        <v>6</v>
      </c>
      <c r="F2077" s="28" t="s">
        <v>17</v>
      </c>
      <c r="G2077" s="28" t="s">
        <v>14</v>
      </c>
      <c r="H2077" s="1">
        <v>0</v>
      </c>
      <c r="I2077" s="1" t="s">
        <v>107</v>
      </c>
      <c r="J2077" s="1" t="s">
        <v>107</v>
      </c>
      <c r="K2077" s="1" t="s">
        <v>107</v>
      </c>
      <c r="L2077" s="1" t="s">
        <v>107</v>
      </c>
      <c r="Q2077" s="12" t="s">
        <v>58</v>
      </c>
    </row>
    <row r="2078" spans="1:17" x14ac:dyDescent="0.25">
      <c r="A2078" s="31" t="s">
        <v>49</v>
      </c>
      <c r="C2078" s="5">
        <v>41724</v>
      </c>
      <c r="D2078" s="25"/>
      <c r="E2078" s="6">
        <v>7</v>
      </c>
      <c r="F2078" s="28" t="s">
        <v>17</v>
      </c>
      <c r="G2078" s="28" t="s">
        <v>14</v>
      </c>
      <c r="H2078" s="1">
        <v>0.2</v>
      </c>
      <c r="I2078" s="1">
        <v>4.0999999999999996</v>
      </c>
      <c r="J2078" s="1">
        <v>0.01</v>
      </c>
      <c r="K2078" s="1">
        <v>42.2</v>
      </c>
      <c r="L2078" s="1">
        <v>0.01</v>
      </c>
    </row>
    <row r="2079" spans="1:17" x14ac:dyDescent="0.25">
      <c r="A2079" s="31" t="s">
        <v>49</v>
      </c>
      <c r="C2079" s="5">
        <v>41724</v>
      </c>
      <c r="D2079" s="25"/>
      <c r="E2079" s="6">
        <v>8</v>
      </c>
      <c r="F2079" s="28" t="s">
        <v>17</v>
      </c>
      <c r="G2079" s="28" t="s">
        <v>14</v>
      </c>
      <c r="H2079" s="1">
        <v>1.1000000000000001</v>
      </c>
      <c r="I2079" s="1">
        <v>4.2</v>
      </c>
      <c r="J2079" s="1">
        <v>0.05</v>
      </c>
      <c r="K2079" s="1">
        <v>18.5</v>
      </c>
      <c r="L2079" s="1">
        <v>1.35</v>
      </c>
    </row>
    <row r="2080" spans="1:17" x14ac:dyDescent="0.25">
      <c r="A2080" s="31" t="s">
        <v>49</v>
      </c>
      <c r="C2080" s="5">
        <v>41724</v>
      </c>
      <c r="D2080" s="25"/>
      <c r="E2080" s="6">
        <v>9</v>
      </c>
      <c r="F2080" s="28" t="s">
        <v>18</v>
      </c>
      <c r="G2080" s="28" t="s">
        <v>14</v>
      </c>
      <c r="H2080" s="1">
        <v>0</v>
      </c>
      <c r="I2080" s="1" t="s">
        <v>107</v>
      </c>
      <c r="J2080" s="1" t="s">
        <v>107</v>
      </c>
      <c r="K2080" s="1" t="s">
        <v>107</v>
      </c>
      <c r="L2080" s="1" t="s">
        <v>107</v>
      </c>
      <c r="Q2080" s="12" t="s">
        <v>58</v>
      </c>
    </row>
    <row r="2081" spans="1:17" x14ac:dyDescent="0.25">
      <c r="A2081" s="31" t="s">
        <v>49</v>
      </c>
      <c r="C2081" s="5">
        <v>41724</v>
      </c>
      <c r="D2081" s="25"/>
      <c r="E2081" s="6">
        <v>10</v>
      </c>
      <c r="F2081" s="28" t="s">
        <v>18</v>
      </c>
      <c r="G2081" s="28" t="s">
        <v>14</v>
      </c>
      <c r="H2081" s="1">
        <v>0</v>
      </c>
      <c r="I2081" s="1" t="s">
        <v>107</v>
      </c>
      <c r="J2081" s="1" t="s">
        <v>107</v>
      </c>
      <c r="K2081" s="1" t="s">
        <v>107</v>
      </c>
      <c r="L2081" s="1" t="s">
        <v>107</v>
      </c>
      <c r="Q2081" s="12" t="s">
        <v>58</v>
      </c>
    </row>
    <row r="2082" spans="1:17" x14ac:dyDescent="0.25">
      <c r="A2082" s="31" t="s">
        <v>49</v>
      </c>
      <c r="C2082" s="5">
        <v>41724</v>
      </c>
      <c r="D2082" s="25"/>
      <c r="E2082" s="6">
        <v>11</v>
      </c>
      <c r="F2082" s="28" t="s">
        <v>18</v>
      </c>
      <c r="G2082" s="28" t="s">
        <v>14</v>
      </c>
      <c r="H2082" s="1">
        <v>0</v>
      </c>
      <c r="I2082" s="1" t="s">
        <v>107</v>
      </c>
      <c r="J2082" s="1" t="s">
        <v>107</v>
      </c>
      <c r="K2082" s="1" t="s">
        <v>107</v>
      </c>
      <c r="L2082" s="1" t="s">
        <v>107</v>
      </c>
      <c r="Q2082" s="12" t="s">
        <v>58</v>
      </c>
    </row>
    <row r="2083" spans="1:17" x14ac:dyDescent="0.25">
      <c r="A2083" s="31" t="s">
        <v>49</v>
      </c>
      <c r="C2083" s="5">
        <v>41724</v>
      </c>
      <c r="D2083" s="25"/>
      <c r="E2083" s="6">
        <v>12</v>
      </c>
      <c r="F2083" s="28" t="s">
        <v>19</v>
      </c>
      <c r="G2083" s="28" t="s">
        <v>14</v>
      </c>
      <c r="H2083" s="1">
        <v>0</v>
      </c>
      <c r="I2083" s="1" t="s">
        <v>107</v>
      </c>
      <c r="J2083" s="1" t="s">
        <v>107</v>
      </c>
      <c r="K2083" s="1" t="s">
        <v>107</v>
      </c>
      <c r="L2083" s="1" t="s">
        <v>107</v>
      </c>
      <c r="Q2083" s="12" t="s">
        <v>58</v>
      </c>
    </row>
    <row r="2084" spans="1:17" x14ac:dyDescent="0.25">
      <c r="A2084" s="31" t="s">
        <v>49</v>
      </c>
      <c r="C2084" s="5">
        <v>41724</v>
      </c>
      <c r="D2084" s="25"/>
      <c r="E2084" s="6">
        <v>13</v>
      </c>
      <c r="F2084" s="28" t="s">
        <v>19</v>
      </c>
      <c r="G2084" s="28" t="s">
        <v>14</v>
      </c>
      <c r="H2084" s="1">
        <v>0</v>
      </c>
      <c r="I2084" s="1" t="s">
        <v>107</v>
      </c>
      <c r="J2084" s="1" t="s">
        <v>107</v>
      </c>
      <c r="K2084" s="1" t="s">
        <v>107</v>
      </c>
      <c r="L2084" s="1" t="s">
        <v>107</v>
      </c>
      <c r="Q2084" s="12" t="s">
        <v>58</v>
      </c>
    </row>
    <row r="2085" spans="1:17" x14ac:dyDescent="0.25">
      <c r="A2085" s="31" t="s">
        <v>49</v>
      </c>
      <c r="C2085" s="5">
        <v>41724</v>
      </c>
      <c r="D2085" s="25"/>
      <c r="E2085" s="6">
        <v>14</v>
      </c>
      <c r="F2085" s="28" t="s">
        <v>19</v>
      </c>
      <c r="G2085" s="28" t="s">
        <v>14</v>
      </c>
      <c r="H2085" s="1">
        <v>0</v>
      </c>
      <c r="I2085" s="1" t="s">
        <v>107</v>
      </c>
      <c r="J2085" s="1" t="s">
        <v>107</v>
      </c>
      <c r="K2085" s="1" t="s">
        <v>107</v>
      </c>
      <c r="L2085" s="1" t="s">
        <v>107</v>
      </c>
      <c r="Q2085" s="12" t="s">
        <v>58</v>
      </c>
    </row>
    <row r="2086" spans="1:17" x14ac:dyDescent="0.25">
      <c r="A2086" s="31" t="s">
        <v>49</v>
      </c>
      <c r="C2086" s="5">
        <v>41724</v>
      </c>
      <c r="D2086" s="25"/>
      <c r="E2086" s="6">
        <v>15</v>
      </c>
      <c r="F2086" s="28" t="s">
        <v>20</v>
      </c>
      <c r="G2086" s="28" t="s">
        <v>14</v>
      </c>
      <c r="H2086" s="1">
        <v>0</v>
      </c>
      <c r="I2086" s="1" t="s">
        <v>107</v>
      </c>
      <c r="J2086" s="1" t="s">
        <v>107</v>
      </c>
      <c r="K2086" s="1" t="s">
        <v>107</v>
      </c>
      <c r="L2086" s="1" t="s">
        <v>107</v>
      </c>
      <c r="Q2086" s="12" t="s">
        <v>58</v>
      </c>
    </row>
    <row r="2087" spans="1:17" x14ac:dyDescent="0.25">
      <c r="A2087" s="31" t="s">
        <v>49</v>
      </c>
      <c r="C2087" s="5">
        <v>41724</v>
      </c>
      <c r="D2087" s="25"/>
      <c r="E2087" s="6">
        <v>16</v>
      </c>
      <c r="F2087" s="28" t="s">
        <v>20</v>
      </c>
      <c r="G2087" s="28" t="s">
        <v>14</v>
      </c>
      <c r="H2087" s="1">
        <v>0</v>
      </c>
      <c r="I2087" s="1" t="s">
        <v>107</v>
      </c>
      <c r="J2087" s="1" t="s">
        <v>107</v>
      </c>
      <c r="K2087" s="1" t="s">
        <v>107</v>
      </c>
      <c r="L2087" s="1" t="s">
        <v>107</v>
      </c>
      <c r="Q2087" s="12" t="s">
        <v>58</v>
      </c>
    </row>
    <row r="2088" spans="1:17" x14ac:dyDescent="0.25">
      <c r="A2088" s="31" t="s">
        <v>49</v>
      </c>
      <c r="C2088" s="5">
        <v>41724</v>
      </c>
      <c r="D2088" s="25"/>
      <c r="E2088" s="6">
        <v>17</v>
      </c>
      <c r="F2088" s="28" t="s">
        <v>20</v>
      </c>
      <c r="G2088" s="28" t="s">
        <v>14</v>
      </c>
      <c r="H2088" s="1">
        <v>0</v>
      </c>
      <c r="I2088" s="1" t="s">
        <v>107</v>
      </c>
      <c r="J2088" s="1" t="s">
        <v>107</v>
      </c>
      <c r="K2088" s="1" t="s">
        <v>107</v>
      </c>
      <c r="L2088" s="1" t="s">
        <v>107</v>
      </c>
      <c r="Q2088" s="12" t="s">
        <v>58</v>
      </c>
    </row>
    <row r="2089" spans="1:17" x14ac:dyDescent="0.25">
      <c r="A2089" s="31" t="s">
        <v>49</v>
      </c>
      <c r="C2089" s="5">
        <v>41724</v>
      </c>
      <c r="D2089" s="25"/>
      <c r="E2089" s="6">
        <v>18</v>
      </c>
      <c r="F2089" s="28" t="s">
        <v>20</v>
      </c>
      <c r="G2089" s="28" t="s">
        <v>14</v>
      </c>
      <c r="H2089" s="1">
        <v>0</v>
      </c>
      <c r="I2089" s="1" t="s">
        <v>107</v>
      </c>
      <c r="J2089" s="1" t="s">
        <v>107</v>
      </c>
      <c r="K2089" s="1" t="s">
        <v>107</v>
      </c>
      <c r="L2089" s="1" t="s">
        <v>107</v>
      </c>
      <c r="Q2089" s="12" t="s">
        <v>58</v>
      </c>
    </row>
    <row r="2090" spans="1:17" x14ac:dyDescent="0.25">
      <c r="A2090" s="31" t="s">
        <v>49</v>
      </c>
      <c r="C2090" s="5">
        <v>41724</v>
      </c>
      <c r="D2090" s="25"/>
      <c r="E2090" s="6">
        <v>19</v>
      </c>
      <c r="F2090" s="28" t="s">
        <v>20</v>
      </c>
      <c r="G2090" s="28" t="s">
        <v>14</v>
      </c>
      <c r="H2090" s="1">
        <v>0</v>
      </c>
      <c r="I2090" s="1" t="s">
        <v>107</v>
      </c>
      <c r="J2090" s="1" t="s">
        <v>107</v>
      </c>
      <c r="K2090" s="1" t="s">
        <v>107</v>
      </c>
      <c r="L2090" s="1" t="s">
        <v>107</v>
      </c>
      <c r="Q2090" s="12" t="s">
        <v>58</v>
      </c>
    </row>
    <row r="2091" spans="1:17" x14ac:dyDescent="0.25">
      <c r="A2091" s="31" t="s">
        <v>49</v>
      </c>
      <c r="C2091" s="5">
        <v>41724</v>
      </c>
      <c r="D2091" s="25"/>
      <c r="E2091" s="6">
        <v>20</v>
      </c>
      <c r="F2091" s="28" t="s">
        <v>20</v>
      </c>
      <c r="G2091" s="28" t="s">
        <v>14</v>
      </c>
      <c r="H2091" s="1">
        <v>0</v>
      </c>
      <c r="I2091" s="1" t="s">
        <v>107</v>
      </c>
      <c r="J2091" s="1" t="s">
        <v>107</v>
      </c>
      <c r="K2091" s="1" t="s">
        <v>107</v>
      </c>
      <c r="L2091" s="1" t="s">
        <v>107</v>
      </c>
      <c r="Q2091" s="12" t="s">
        <v>59</v>
      </c>
    </row>
    <row r="2092" spans="1:17" x14ac:dyDescent="0.25">
      <c r="A2092" s="31" t="s">
        <v>49</v>
      </c>
      <c r="C2092" s="5">
        <v>41731</v>
      </c>
      <c r="D2092" s="25"/>
      <c r="E2092" s="6" t="s">
        <v>21</v>
      </c>
      <c r="F2092" s="28" t="s">
        <v>17</v>
      </c>
      <c r="G2092" s="28" t="s">
        <v>24</v>
      </c>
      <c r="H2092" s="1">
        <v>0</v>
      </c>
      <c r="I2092" s="1" t="s">
        <v>107</v>
      </c>
      <c r="J2092" s="1" t="s">
        <v>107</v>
      </c>
      <c r="K2092" s="1" t="s">
        <v>107</v>
      </c>
      <c r="L2092" s="1" t="s">
        <v>107</v>
      </c>
      <c r="Q2092" s="12" t="s">
        <v>58</v>
      </c>
    </row>
    <row r="2093" spans="1:17" x14ac:dyDescent="0.25">
      <c r="A2093" s="31" t="s">
        <v>49</v>
      </c>
      <c r="C2093" s="5">
        <v>41731</v>
      </c>
      <c r="D2093" s="25"/>
      <c r="E2093" s="6" t="s">
        <v>22</v>
      </c>
      <c r="F2093" s="28" t="s">
        <v>17</v>
      </c>
      <c r="G2093" s="28" t="s">
        <v>24</v>
      </c>
      <c r="H2093" s="1">
        <v>0</v>
      </c>
      <c r="I2093" s="1" t="s">
        <v>107</v>
      </c>
      <c r="J2093" s="1" t="s">
        <v>107</v>
      </c>
      <c r="K2093" s="1" t="s">
        <v>107</v>
      </c>
      <c r="L2093" s="1" t="s">
        <v>107</v>
      </c>
      <c r="Q2093" s="12" t="s">
        <v>58</v>
      </c>
    </row>
    <row r="2094" spans="1:17" x14ac:dyDescent="0.25">
      <c r="A2094" s="31" t="s">
        <v>49</v>
      </c>
      <c r="C2094" s="5">
        <v>41731</v>
      </c>
      <c r="D2094" s="25"/>
      <c r="E2094" s="6" t="s">
        <v>23</v>
      </c>
      <c r="F2094" s="28" t="s">
        <v>17</v>
      </c>
      <c r="G2094" s="28" t="s">
        <v>24</v>
      </c>
      <c r="H2094" s="1">
        <v>0</v>
      </c>
      <c r="I2094" s="1" t="s">
        <v>107</v>
      </c>
      <c r="J2094" s="1" t="s">
        <v>107</v>
      </c>
      <c r="K2094" s="1" t="s">
        <v>107</v>
      </c>
      <c r="L2094" s="1" t="s">
        <v>107</v>
      </c>
      <c r="Q2094" s="12" t="s">
        <v>58</v>
      </c>
    </row>
    <row r="2095" spans="1:17" x14ac:dyDescent="0.25">
      <c r="A2095" s="31" t="s">
        <v>49</v>
      </c>
      <c r="C2095" s="5">
        <v>41731</v>
      </c>
      <c r="D2095" s="25"/>
      <c r="E2095" s="6" t="s">
        <v>25</v>
      </c>
      <c r="F2095" s="28" t="s">
        <v>25</v>
      </c>
      <c r="G2095" s="28" t="s">
        <v>24</v>
      </c>
      <c r="H2095" s="1">
        <v>0</v>
      </c>
      <c r="I2095" s="1" t="s">
        <v>107</v>
      </c>
      <c r="J2095" s="1" t="s">
        <v>107</v>
      </c>
      <c r="K2095" s="1" t="s">
        <v>107</v>
      </c>
      <c r="L2095" s="1" t="s">
        <v>107</v>
      </c>
      <c r="Q2095" s="12" t="s">
        <v>58</v>
      </c>
    </row>
    <row r="2096" spans="1:17" x14ac:dyDescent="0.25">
      <c r="A2096" s="31" t="s">
        <v>49</v>
      </c>
      <c r="C2096" s="5">
        <v>41731</v>
      </c>
      <c r="D2096" s="25"/>
      <c r="E2096" s="6" t="s">
        <v>26</v>
      </c>
      <c r="F2096" s="28" t="s">
        <v>25</v>
      </c>
      <c r="G2096" s="28" t="s">
        <v>24</v>
      </c>
      <c r="H2096" s="1">
        <v>0</v>
      </c>
      <c r="I2096" s="1" t="s">
        <v>107</v>
      </c>
      <c r="J2096" s="1" t="s">
        <v>107</v>
      </c>
      <c r="K2096" s="1" t="s">
        <v>107</v>
      </c>
      <c r="L2096" s="1" t="s">
        <v>107</v>
      </c>
      <c r="Q2096" s="12" t="s">
        <v>58</v>
      </c>
    </row>
    <row r="2097" spans="1:17" x14ac:dyDescent="0.25">
      <c r="A2097" s="31" t="s">
        <v>49</v>
      </c>
      <c r="C2097" s="5">
        <v>41731</v>
      </c>
      <c r="D2097" s="25"/>
      <c r="E2097" s="6" t="s">
        <v>27</v>
      </c>
      <c r="F2097" s="28" t="s">
        <v>25</v>
      </c>
      <c r="G2097" s="28" t="s">
        <v>24</v>
      </c>
      <c r="H2097" s="1">
        <v>0.3</v>
      </c>
      <c r="I2097" s="1">
        <v>4.5999999999999996</v>
      </c>
      <c r="J2097" s="1">
        <v>0.15</v>
      </c>
      <c r="K2097" s="1">
        <v>10.5</v>
      </c>
      <c r="L2097" s="1">
        <v>0.79</v>
      </c>
    </row>
    <row r="2098" spans="1:17" x14ac:dyDescent="0.25">
      <c r="A2098" s="31" t="s">
        <v>49</v>
      </c>
      <c r="C2098" s="5">
        <v>41731</v>
      </c>
      <c r="D2098" s="25"/>
      <c r="E2098" s="6" t="s">
        <v>28</v>
      </c>
      <c r="F2098" s="28" t="s">
        <v>29</v>
      </c>
      <c r="G2098" s="28" t="s">
        <v>24</v>
      </c>
      <c r="H2098" s="1">
        <v>0</v>
      </c>
      <c r="I2098" s="1" t="s">
        <v>107</v>
      </c>
      <c r="J2098" s="1" t="s">
        <v>107</v>
      </c>
      <c r="K2098" s="1" t="s">
        <v>107</v>
      </c>
      <c r="L2098" s="1" t="s">
        <v>107</v>
      </c>
      <c r="Q2098" s="12" t="s">
        <v>58</v>
      </c>
    </row>
    <row r="2099" spans="1:17" x14ac:dyDescent="0.25">
      <c r="A2099" s="31" t="s">
        <v>49</v>
      </c>
      <c r="C2099" s="5">
        <v>41731</v>
      </c>
      <c r="D2099" s="25"/>
      <c r="E2099" s="6" t="s">
        <v>29</v>
      </c>
      <c r="F2099" s="28" t="s">
        <v>29</v>
      </c>
      <c r="G2099" s="28" t="s">
        <v>24</v>
      </c>
      <c r="H2099" s="1">
        <v>0</v>
      </c>
      <c r="I2099" s="1" t="s">
        <v>107</v>
      </c>
      <c r="J2099" s="1" t="s">
        <v>107</v>
      </c>
      <c r="K2099" s="1" t="s">
        <v>107</v>
      </c>
      <c r="L2099" s="1" t="s">
        <v>107</v>
      </c>
      <c r="Q2099" s="12" t="s">
        <v>58</v>
      </c>
    </row>
    <row r="2100" spans="1:17" x14ac:dyDescent="0.25">
      <c r="A2100" s="31" t="s">
        <v>49</v>
      </c>
      <c r="C2100" s="5">
        <v>41731</v>
      </c>
      <c r="D2100" s="25"/>
      <c r="E2100" s="6" t="s">
        <v>30</v>
      </c>
      <c r="F2100" s="28" t="s">
        <v>29</v>
      </c>
      <c r="G2100" s="28" t="s">
        <v>24</v>
      </c>
      <c r="H2100" s="1">
        <v>0</v>
      </c>
      <c r="I2100" s="1" t="s">
        <v>107</v>
      </c>
      <c r="J2100" s="1" t="s">
        <v>107</v>
      </c>
      <c r="K2100" s="1" t="s">
        <v>107</v>
      </c>
      <c r="L2100" s="1" t="s">
        <v>107</v>
      </c>
      <c r="Q2100" s="12" t="s">
        <v>58</v>
      </c>
    </row>
    <row r="2101" spans="1:17" x14ac:dyDescent="0.25">
      <c r="A2101" s="31" t="s">
        <v>49</v>
      </c>
      <c r="C2101" s="5">
        <v>41731</v>
      </c>
      <c r="D2101" s="25"/>
      <c r="E2101" s="6" t="s">
        <v>31</v>
      </c>
      <c r="F2101" s="28" t="s">
        <v>19</v>
      </c>
      <c r="G2101" s="28" t="s">
        <v>24</v>
      </c>
      <c r="H2101" s="1">
        <v>0</v>
      </c>
      <c r="I2101" s="1" t="s">
        <v>107</v>
      </c>
      <c r="J2101" s="1" t="s">
        <v>107</v>
      </c>
      <c r="K2101" s="1" t="s">
        <v>107</v>
      </c>
      <c r="L2101" s="1" t="s">
        <v>107</v>
      </c>
      <c r="Q2101" s="12" t="s">
        <v>58</v>
      </c>
    </row>
    <row r="2102" spans="1:17" x14ac:dyDescent="0.25">
      <c r="A2102" s="31" t="s">
        <v>49</v>
      </c>
      <c r="C2102" s="5">
        <v>41731</v>
      </c>
      <c r="D2102" s="25"/>
      <c r="E2102" s="6" t="s">
        <v>32</v>
      </c>
      <c r="F2102" s="28" t="s">
        <v>19</v>
      </c>
      <c r="G2102" s="28" t="s">
        <v>24</v>
      </c>
      <c r="H2102" s="1">
        <v>0</v>
      </c>
      <c r="I2102" s="1" t="s">
        <v>107</v>
      </c>
      <c r="J2102" s="1" t="s">
        <v>107</v>
      </c>
      <c r="K2102" s="1" t="s">
        <v>107</v>
      </c>
      <c r="L2102" s="1" t="s">
        <v>107</v>
      </c>
      <c r="Q2102" s="12" t="s">
        <v>58</v>
      </c>
    </row>
    <row r="2103" spans="1:17" x14ac:dyDescent="0.25">
      <c r="A2103" s="31" t="s">
        <v>49</v>
      </c>
      <c r="C2103" s="5">
        <v>41731</v>
      </c>
      <c r="D2103" s="25"/>
      <c r="E2103" s="6" t="s">
        <v>33</v>
      </c>
      <c r="F2103" s="28" t="s">
        <v>19</v>
      </c>
      <c r="G2103" s="28" t="s">
        <v>24</v>
      </c>
      <c r="H2103" s="1">
        <v>0</v>
      </c>
      <c r="I2103" s="1" t="s">
        <v>107</v>
      </c>
      <c r="J2103" s="1" t="s">
        <v>107</v>
      </c>
      <c r="K2103" s="1" t="s">
        <v>107</v>
      </c>
      <c r="L2103" s="1" t="s">
        <v>107</v>
      </c>
      <c r="Q2103" s="12" t="s">
        <v>58</v>
      </c>
    </row>
    <row r="2104" spans="1:17" x14ac:dyDescent="0.25">
      <c r="A2104" s="31" t="s">
        <v>49</v>
      </c>
      <c r="C2104" s="5">
        <v>41731</v>
      </c>
      <c r="D2104" s="25"/>
      <c r="E2104" s="6" t="s">
        <v>34</v>
      </c>
      <c r="F2104" s="28" t="s">
        <v>20</v>
      </c>
      <c r="G2104" s="28" t="s">
        <v>24</v>
      </c>
      <c r="H2104" s="1">
        <v>0</v>
      </c>
      <c r="I2104" s="1" t="s">
        <v>107</v>
      </c>
      <c r="J2104" s="1" t="s">
        <v>107</v>
      </c>
      <c r="K2104" s="1" t="s">
        <v>107</v>
      </c>
      <c r="L2104" s="1" t="s">
        <v>107</v>
      </c>
      <c r="Q2104" s="12" t="s">
        <v>58</v>
      </c>
    </row>
    <row r="2105" spans="1:17" x14ac:dyDescent="0.25">
      <c r="A2105" s="31" t="s">
        <v>49</v>
      </c>
      <c r="C2105" s="5">
        <v>41731</v>
      </c>
      <c r="D2105" s="25"/>
      <c r="E2105" s="6" t="s">
        <v>35</v>
      </c>
      <c r="F2105" s="28" t="s">
        <v>20</v>
      </c>
      <c r="G2105" s="28" t="s">
        <v>24</v>
      </c>
      <c r="H2105" s="1">
        <v>0</v>
      </c>
      <c r="I2105" s="1" t="s">
        <v>107</v>
      </c>
      <c r="J2105" s="1" t="s">
        <v>107</v>
      </c>
      <c r="K2105" s="1" t="s">
        <v>107</v>
      </c>
      <c r="L2105" s="1" t="s">
        <v>107</v>
      </c>
      <c r="Q2105" s="12" t="s">
        <v>59</v>
      </c>
    </row>
    <row r="2106" spans="1:17" x14ac:dyDescent="0.25">
      <c r="A2106" s="31" t="s">
        <v>49</v>
      </c>
      <c r="C2106" s="5">
        <v>41731</v>
      </c>
      <c r="D2106" s="25"/>
      <c r="E2106" s="6" t="s">
        <v>36</v>
      </c>
      <c r="F2106" s="28" t="s">
        <v>20</v>
      </c>
      <c r="G2106" s="28" t="s">
        <v>24</v>
      </c>
      <c r="H2106" s="1">
        <v>0</v>
      </c>
      <c r="I2106" s="1" t="s">
        <v>107</v>
      </c>
      <c r="J2106" s="1" t="s">
        <v>107</v>
      </c>
      <c r="K2106" s="1" t="s">
        <v>107</v>
      </c>
      <c r="L2106" s="1" t="s">
        <v>107</v>
      </c>
      <c r="Q2106" s="12" t="s">
        <v>58</v>
      </c>
    </row>
    <row r="2107" spans="1:17" x14ac:dyDescent="0.25">
      <c r="A2107" s="31" t="s">
        <v>49</v>
      </c>
      <c r="C2107" s="5">
        <v>41731</v>
      </c>
      <c r="D2107" s="25"/>
      <c r="E2107" s="6" t="s">
        <v>37</v>
      </c>
      <c r="F2107" s="28" t="s">
        <v>40</v>
      </c>
      <c r="G2107" s="28" t="s">
        <v>24</v>
      </c>
      <c r="H2107" s="1">
        <v>0</v>
      </c>
      <c r="I2107" s="1" t="s">
        <v>107</v>
      </c>
      <c r="J2107" s="1" t="s">
        <v>107</v>
      </c>
      <c r="K2107" s="1" t="s">
        <v>107</v>
      </c>
      <c r="L2107" s="1" t="s">
        <v>107</v>
      </c>
      <c r="Q2107" s="12" t="s">
        <v>58</v>
      </c>
    </row>
    <row r="2108" spans="1:17" x14ac:dyDescent="0.25">
      <c r="A2108" s="31" t="s">
        <v>49</v>
      </c>
      <c r="C2108" s="5">
        <v>41731</v>
      </c>
      <c r="D2108" s="25"/>
      <c r="E2108" s="6" t="s">
        <v>38</v>
      </c>
      <c r="F2108" s="28" t="s">
        <v>40</v>
      </c>
      <c r="G2108" s="28" t="s">
        <v>24</v>
      </c>
      <c r="H2108" s="1">
        <v>0</v>
      </c>
      <c r="I2108" s="1" t="s">
        <v>107</v>
      </c>
      <c r="J2108" s="1" t="s">
        <v>107</v>
      </c>
      <c r="K2108" s="1" t="s">
        <v>107</v>
      </c>
      <c r="L2108" s="1" t="s">
        <v>107</v>
      </c>
      <c r="Q2108" s="12" t="s">
        <v>58</v>
      </c>
    </row>
    <row r="2109" spans="1:17" x14ac:dyDescent="0.25">
      <c r="A2109" s="31" t="s">
        <v>49</v>
      </c>
      <c r="C2109" s="5">
        <v>41731</v>
      </c>
      <c r="D2109" s="25"/>
      <c r="E2109" s="6" t="s">
        <v>39</v>
      </c>
      <c r="F2109" s="28" t="s">
        <v>40</v>
      </c>
      <c r="G2109" s="28" t="s">
        <v>24</v>
      </c>
      <c r="H2109" s="1">
        <v>0</v>
      </c>
      <c r="I2109" s="1" t="s">
        <v>107</v>
      </c>
      <c r="J2109" s="1" t="s">
        <v>107</v>
      </c>
      <c r="K2109" s="1" t="s">
        <v>107</v>
      </c>
      <c r="L2109" s="1" t="s">
        <v>107</v>
      </c>
      <c r="Q2109" s="12" t="s">
        <v>58</v>
      </c>
    </row>
    <row r="2110" spans="1:17" x14ac:dyDescent="0.25">
      <c r="A2110" s="31" t="s">
        <v>49</v>
      </c>
      <c r="C2110" s="5">
        <v>41731</v>
      </c>
      <c r="D2110" s="25"/>
      <c r="E2110" s="6" t="s">
        <v>41</v>
      </c>
      <c r="F2110" s="28" t="s">
        <v>16</v>
      </c>
      <c r="G2110" s="28" t="s">
        <v>24</v>
      </c>
      <c r="H2110" s="1">
        <v>1.4</v>
      </c>
      <c r="I2110" s="1">
        <v>2.8</v>
      </c>
      <c r="J2110" s="1">
        <v>0.01</v>
      </c>
      <c r="K2110" s="1">
        <v>7.67</v>
      </c>
      <c r="L2110" s="1">
        <v>0.33</v>
      </c>
    </row>
    <row r="2111" spans="1:17" x14ac:dyDescent="0.25">
      <c r="A2111" s="31" t="s">
        <v>49</v>
      </c>
      <c r="C2111" s="5">
        <v>41731</v>
      </c>
      <c r="D2111" s="25"/>
      <c r="E2111" s="6" t="s">
        <v>42</v>
      </c>
      <c r="F2111" s="28" t="s">
        <v>16</v>
      </c>
      <c r="G2111" s="28" t="s">
        <v>24</v>
      </c>
      <c r="H2111" s="1">
        <v>2</v>
      </c>
      <c r="I2111" s="1">
        <v>3.8</v>
      </c>
      <c r="J2111" s="1">
        <v>0.01</v>
      </c>
      <c r="K2111" s="1">
        <v>0.81</v>
      </c>
      <c r="L2111" s="1">
        <v>0.44</v>
      </c>
    </row>
    <row r="2112" spans="1:17" x14ac:dyDescent="0.25">
      <c r="A2112" s="31" t="s">
        <v>49</v>
      </c>
      <c r="C2112" s="5">
        <v>41731</v>
      </c>
      <c r="D2112" s="25"/>
      <c r="E2112" s="6" t="s">
        <v>43</v>
      </c>
      <c r="F2112" s="28" t="s">
        <v>16</v>
      </c>
      <c r="G2112" s="28" t="s">
        <v>24</v>
      </c>
      <c r="H2112" s="1">
        <v>1.2</v>
      </c>
      <c r="I2112" s="1">
        <v>1.8</v>
      </c>
      <c r="J2112" s="1">
        <v>0.01</v>
      </c>
      <c r="K2112" s="1">
        <v>0.24</v>
      </c>
      <c r="L2112" s="1">
        <v>0.05</v>
      </c>
    </row>
    <row r="2113" spans="1:17" x14ac:dyDescent="0.25">
      <c r="A2113" s="31" t="s">
        <v>49</v>
      </c>
      <c r="C2113" s="5">
        <v>41738</v>
      </c>
      <c r="D2113" s="25"/>
      <c r="E2113" s="6">
        <v>1</v>
      </c>
      <c r="F2113" s="28" t="s">
        <v>13</v>
      </c>
      <c r="G2113" s="28" t="s">
        <v>14</v>
      </c>
      <c r="H2113" s="1">
        <v>0</v>
      </c>
      <c r="I2113" s="1" t="s">
        <v>107</v>
      </c>
      <c r="J2113" s="1" t="s">
        <v>107</v>
      </c>
      <c r="K2113" s="1" t="s">
        <v>107</v>
      </c>
      <c r="L2113" s="1" t="s">
        <v>107</v>
      </c>
      <c r="Q2113" s="12" t="s">
        <v>58</v>
      </c>
    </row>
    <row r="2114" spans="1:17" x14ac:dyDescent="0.25">
      <c r="A2114" s="31" t="s">
        <v>49</v>
      </c>
      <c r="C2114" s="5">
        <v>41738</v>
      </c>
      <c r="D2114" s="25"/>
      <c r="E2114" s="6">
        <v>2</v>
      </c>
      <c r="F2114" s="28" t="s">
        <v>13</v>
      </c>
      <c r="G2114" s="28" t="s">
        <v>14</v>
      </c>
      <c r="H2114" s="1">
        <v>0</v>
      </c>
      <c r="I2114" s="1" t="s">
        <v>107</v>
      </c>
      <c r="J2114" s="1" t="s">
        <v>107</v>
      </c>
      <c r="K2114" s="1" t="s">
        <v>107</v>
      </c>
      <c r="L2114" s="1" t="s">
        <v>107</v>
      </c>
      <c r="Q2114" s="12" t="s">
        <v>58</v>
      </c>
    </row>
    <row r="2115" spans="1:17" x14ac:dyDescent="0.25">
      <c r="A2115" s="31" t="s">
        <v>49</v>
      </c>
      <c r="C2115" s="5">
        <v>41738</v>
      </c>
      <c r="D2115" s="25"/>
      <c r="E2115" s="6">
        <v>3</v>
      </c>
      <c r="F2115" s="28" t="s">
        <v>13</v>
      </c>
      <c r="G2115" s="28" t="s">
        <v>14</v>
      </c>
      <c r="H2115" s="1">
        <v>0</v>
      </c>
      <c r="I2115" s="1" t="s">
        <v>107</v>
      </c>
      <c r="J2115" s="1" t="s">
        <v>107</v>
      </c>
      <c r="K2115" s="1" t="s">
        <v>107</v>
      </c>
      <c r="L2115" s="1" t="s">
        <v>107</v>
      </c>
      <c r="Q2115" s="12" t="s">
        <v>58</v>
      </c>
    </row>
    <row r="2116" spans="1:17" x14ac:dyDescent="0.25">
      <c r="A2116" s="31" t="s">
        <v>49</v>
      </c>
      <c r="C2116" s="5">
        <v>41738</v>
      </c>
      <c r="D2116" s="25"/>
      <c r="E2116" s="6">
        <v>4</v>
      </c>
      <c r="F2116" s="28" t="s">
        <v>15</v>
      </c>
      <c r="G2116" s="28" t="s">
        <v>14</v>
      </c>
      <c r="H2116" s="1">
        <v>0</v>
      </c>
      <c r="I2116" s="1" t="s">
        <v>107</v>
      </c>
      <c r="J2116" s="1" t="s">
        <v>107</v>
      </c>
      <c r="K2116" s="1" t="s">
        <v>107</v>
      </c>
      <c r="L2116" s="1" t="s">
        <v>107</v>
      </c>
      <c r="Q2116" s="12" t="s">
        <v>58</v>
      </c>
    </row>
    <row r="2117" spans="1:17" x14ac:dyDescent="0.25">
      <c r="A2117" s="31" t="s">
        <v>49</v>
      </c>
      <c r="C2117" s="5">
        <v>41738</v>
      </c>
      <c r="D2117" s="25"/>
      <c r="E2117" s="6">
        <v>5</v>
      </c>
      <c r="F2117" s="28" t="s">
        <v>15</v>
      </c>
      <c r="G2117" s="28" t="s">
        <v>14</v>
      </c>
      <c r="H2117" s="1">
        <v>0</v>
      </c>
      <c r="I2117" s="1" t="s">
        <v>107</v>
      </c>
      <c r="J2117" s="1" t="s">
        <v>107</v>
      </c>
      <c r="K2117" s="1" t="s">
        <v>107</v>
      </c>
      <c r="L2117" s="1" t="s">
        <v>107</v>
      </c>
      <c r="Q2117" s="12" t="s">
        <v>58</v>
      </c>
    </row>
    <row r="2118" spans="1:17" x14ac:dyDescent="0.25">
      <c r="A2118" s="31" t="s">
        <v>49</v>
      </c>
      <c r="C2118" s="5">
        <v>41738</v>
      </c>
      <c r="D2118" s="25"/>
      <c r="E2118" s="6">
        <v>6</v>
      </c>
      <c r="F2118" s="28" t="s">
        <v>17</v>
      </c>
      <c r="G2118" s="28" t="s">
        <v>14</v>
      </c>
      <c r="H2118" s="1">
        <v>0</v>
      </c>
      <c r="I2118" s="1" t="s">
        <v>107</v>
      </c>
      <c r="J2118" s="1" t="s">
        <v>107</v>
      </c>
      <c r="K2118" s="1" t="s">
        <v>107</v>
      </c>
      <c r="L2118" s="1" t="s">
        <v>107</v>
      </c>
      <c r="Q2118" s="12" t="s">
        <v>58</v>
      </c>
    </row>
    <row r="2119" spans="1:17" x14ac:dyDescent="0.25">
      <c r="A2119" s="31" t="s">
        <v>49</v>
      </c>
      <c r="C2119" s="5">
        <v>41738</v>
      </c>
      <c r="D2119" s="25"/>
      <c r="E2119" s="6">
        <v>7</v>
      </c>
      <c r="F2119" s="28" t="s">
        <v>17</v>
      </c>
      <c r="G2119" s="28" t="s">
        <v>14</v>
      </c>
      <c r="H2119" s="1">
        <v>0</v>
      </c>
      <c r="I2119" s="1" t="s">
        <v>107</v>
      </c>
      <c r="J2119" s="1" t="s">
        <v>107</v>
      </c>
      <c r="K2119" s="1" t="s">
        <v>107</v>
      </c>
      <c r="L2119" s="1" t="s">
        <v>107</v>
      </c>
      <c r="Q2119" s="12" t="s">
        <v>58</v>
      </c>
    </row>
    <row r="2120" spans="1:17" x14ac:dyDescent="0.25">
      <c r="A2120" s="31" t="s">
        <v>49</v>
      </c>
      <c r="C2120" s="5">
        <v>41738</v>
      </c>
      <c r="D2120" s="25"/>
      <c r="E2120" s="6">
        <v>8</v>
      </c>
      <c r="F2120" s="28" t="s">
        <v>17</v>
      </c>
      <c r="G2120" s="28" t="s">
        <v>14</v>
      </c>
      <c r="H2120" s="1">
        <v>0</v>
      </c>
      <c r="I2120" s="1" t="s">
        <v>107</v>
      </c>
      <c r="J2120" s="1" t="s">
        <v>107</v>
      </c>
      <c r="K2120" s="1" t="s">
        <v>107</v>
      </c>
      <c r="L2120" s="1" t="s">
        <v>107</v>
      </c>
      <c r="Q2120" s="12" t="s">
        <v>58</v>
      </c>
    </row>
    <row r="2121" spans="1:17" x14ac:dyDescent="0.25">
      <c r="A2121" s="31" t="s">
        <v>49</v>
      </c>
      <c r="C2121" s="5">
        <v>41738</v>
      </c>
      <c r="D2121" s="25"/>
      <c r="E2121" s="6">
        <v>9</v>
      </c>
      <c r="F2121" s="28" t="s">
        <v>18</v>
      </c>
      <c r="G2121" s="28" t="s">
        <v>14</v>
      </c>
      <c r="H2121" s="1">
        <v>0</v>
      </c>
      <c r="I2121" s="1" t="s">
        <v>107</v>
      </c>
      <c r="J2121" s="1" t="s">
        <v>107</v>
      </c>
      <c r="K2121" s="1" t="s">
        <v>107</v>
      </c>
      <c r="L2121" s="1" t="s">
        <v>107</v>
      </c>
      <c r="Q2121" s="12" t="s">
        <v>58</v>
      </c>
    </row>
    <row r="2122" spans="1:17" x14ac:dyDescent="0.25">
      <c r="A2122" s="31" t="s">
        <v>49</v>
      </c>
      <c r="C2122" s="5">
        <v>41738</v>
      </c>
      <c r="D2122" s="25"/>
      <c r="E2122" s="6">
        <v>10</v>
      </c>
      <c r="F2122" s="28" t="s">
        <v>18</v>
      </c>
      <c r="G2122" s="28" t="s">
        <v>14</v>
      </c>
      <c r="H2122" s="1">
        <v>0</v>
      </c>
      <c r="I2122" s="1" t="s">
        <v>107</v>
      </c>
      <c r="J2122" s="1" t="s">
        <v>107</v>
      </c>
      <c r="K2122" s="1" t="s">
        <v>107</v>
      </c>
      <c r="L2122" s="1" t="s">
        <v>107</v>
      </c>
      <c r="Q2122" s="12" t="s">
        <v>58</v>
      </c>
    </row>
    <row r="2123" spans="1:17" x14ac:dyDescent="0.25">
      <c r="A2123" s="31" t="s">
        <v>49</v>
      </c>
      <c r="C2123" s="5">
        <v>41738</v>
      </c>
      <c r="D2123" s="25"/>
      <c r="E2123" s="6">
        <v>11</v>
      </c>
      <c r="F2123" s="28" t="s">
        <v>18</v>
      </c>
      <c r="G2123" s="28" t="s">
        <v>14</v>
      </c>
      <c r="H2123" s="1">
        <v>0</v>
      </c>
      <c r="I2123" s="1" t="s">
        <v>107</v>
      </c>
      <c r="J2123" s="1" t="s">
        <v>107</v>
      </c>
      <c r="K2123" s="1" t="s">
        <v>107</v>
      </c>
      <c r="L2123" s="1" t="s">
        <v>107</v>
      </c>
      <c r="Q2123" s="12" t="s">
        <v>58</v>
      </c>
    </row>
    <row r="2124" spans="1:17" x14ac:dyDescent="0.25">
      <c r="A2124" s="31" t="s">
        <v>49</v>
      </c>
      <c r="C2124" s="5">
        <v>41738</v>
      </c>
      <c r="D2124" s="25"/>
      <c r="E2124" s="6">
        <v>12</v>
      </c>
      <c r="F2124" s="28" t="s">
        <v>19</v>
      </c>
      <c r="G2124" s="28" t="s">
        <v>14</v>
      </c>
      <c r="H2124" s="1">
        <v>0</v>
      </c>
      <c r="I2124" s="1" t="s">
        <v>107</v>
      </c>
      <c r="J2124" s="1" t="s">
        <v>107</v>
      </c>
      <c r="K2124" s="1" t="s">
        <v>107</v>
      </c>
      <c r="L2124" s="1" t="s">
        <v>107</v>
      </c>
      <c r="Q2124" s="12" t="s">
        <v>58</v>
      </c>
    </row>
    <row r="2125" spans="1:17" x14ac:dyDescent="0.25">
      <c r="A2125" s="31" t="s">
        <v>49</v>
      </c>
      <c r="C2125" s="5">
        <v>41738</v>
      </c>
      <c r="D2125" s="25"/>
      <c r="E2125" s="6">
        <v>13</v>
      </c>
      <c r="F2125" s="28" t="s">
        <v>19</v>
      </c>
      <c r="G2125" s="28" t="s">
        <v>14</v>
      </c>
      <c r="H2125" s="1">
        <v>0</v>
      </c>
      <c r="I2125" s="1" t="s">
        <v>107</v>
      </c>
      <c r="J2125" s="1" t="s">
        <v>107</v>
      </c>
      <c r="K2125" s="1" t="s">
        <v>107</v>
      </c>
      <c r="L2125" s="1" t="s">
        <v>107</v>
      </c>
      <c r="Q2125" s="12" t="s">
        <v>58</v>
      </c>
    </row>
    <row r="2126" spans="1:17" x14ac:dyDescent="0.25">
      <c r="A2126" s="31" t="s">
        <v>49</v>
      </c>
      <c r="C2126" s="5">
        <v>41738</v>
      </c>
      <c r="D2126" s="25"/>
      <c r="E2126" s="6">
        <v>14</v>
      </c>
      <c r="F2126" s="28" t="s">
        <v>19</v>
      </c>
      <c r="G2126" s="28" t="s">
        <v>14</v>
      </c>
      <c r="H2126" s="1">
        <v>0</v>
      </c>
      <c r="I2126" s="1" t="s">
        <v>107</v>
      </c>
      <c r="J2126" s="1" t="s">
        <v>107</v>
      </c>
      <c r="K2126" s="1" t="s">
        <v>107</v>
      </c>
      <c r="L2126" s="1" t="s">
        <v>107</v>
      </c>
      <c r="Q2126" s="12" t="s">
        <v>58</v>
      </c>
    </row>
    <row r="2127" spans="1:17" x14ac:dyDescent="0.25">
      <c r="A2127" s="31" t="s">
        <v>49</v>
      </c>
      <c r="C2127" s="5">
        <v>41738</v>
      </c>
      <c r="D2127" s="25"/>
      <c r="E2127" s="6">
        <v>15</v>
      </c>
      <c r="F2127" s="28" t="s">
        <v>20</v>
      </c>
      <c r="G2127" s="28" t="s">
        <v>14</v>
      </c>
      <c r="H2127" s="1">
        <v>0</v>
      </c>
      <c r="I2127" s="1" t="s">
        <v>107</v>
      </c>
      <c r="J2127" s="1" t="s">
        <v>107</v>
      </c>
      <c r="K2127" s="1" t="s">
        <v>107</v>
      </c>
      <c r="L2127" s="1" t="s">
        <v>107</v>
      </c>
      <c r="Q2127" s="12" t="s">
        <v>58</v>
      </c>
    </row>
    <row r="2128" spans="1:17" x14ac:dyDescent="0.25">
      <c r="A2128" s="31" t="s">
        <v>49</v>
      </c>
      <c r="C2128" s="5">
        <v>41738</v>
      </c>
      <c r="D2128" s="25"/>
      <c r="E2128" s="6">
        <v>16</v>
      </c>
      <c r="F2128" s="28" t="s">
        <v>20</v>
      </c>
      <c r="G2128" s="28" t="s">
        <v>14</v>
      </c>
      <c r="H2128" s="1">
        <v>0</v>
      </c>
      <c r="I2128" s="1" t="s">
        <v>107</v>
      </c>
      <c r="J2128" s="1" t="s">
        <v>107</v>
      </c>
      <c r="K2128" s="1" t="s">
        <v>107</v>
      </c>
      <c r="L2128" s="1" t="s">
        <v>107</v>
      </c>
      <c r="Q2128" s="12" t="s">
        <v>58</v>
      </c>
    </row>
    <row r="2129" spans="1:17" x14ac:dyDescent="0.25">
      <c r="A2129" s="31" t="s">
        <v>49</v>
      </c>
      <c r="C2129" s="5">
        <v>41738</v>
      </c>
      <c r="D2129" s="25"/>
      <c r="E2129" s="6">
        <v>17</v>
      </c>
      <c r="F2129" s="28" t="s">
        <v>20</v>
      </c>
      <c r="G2129" s="28" t="s">
        <v>14</v>
      </c>
      <c r="H2129" s="1">
        <v>0</v>
      </c>
      <c r="I2129" s="1" t="s">
        <v>107</v>
      </c>
      <c r="J2129" s="1" t="s">
        <v>107</v>
      </c>
      <c r="K2129" s="1" t="s">
        <v>107</v>
      </c>
      <c r="L2129" s="1" t="s">
        <v>107</v>
      </c>
      <c r="Q2129" s="12" t="s">
        <v>58</v>
      </c>
    </row>
    <row r="2130" spans="1:17" x14ac:dyDescent="0.25">
      <c r="A2130" s="31" t="s">
        <v>49</v>
      </c>
      <c r="C2130" s="5">
        <v>41738</v>
      </c>
      <c r="D2130" s="25"/>
      <c r="E2130" s="6">
        <v>18</v>
      </c>
      <c r="F2130" s="28" t="s">
        <v>20</v>
      </c>
      <c r="G2130" s="28" t="s">
        <v>14</v>
      </c>
      <c r="H2130" s="1">
        <v>0</v>
      </c>
      <c r="I2130" s="1" t="s">
        <v>107</v>
      </c>
      <c r="J2130" s="1" t="s">
        <v>107</v>
      </c>
      <c r="K2130" s="1" t="s">
        <v>107</v>
      </c>
      <c r="L2130" s="1" t="s">
        <v>107</v>
      </c>
      <c r="Q2130" s="12" t="s">
        <v>58</v>
      </c>
    </row>
    <row r="2131" spans="1:17" x14ac:dyDescent="0.25">
      <c r="A2131" s="31" t="s">
        <v>49</v>
      </c>
      <c r="C2131" s="5">
        <v>41738</v>
      </c>
      <c r="D2131" s="25"/>
      <c r="E2131" s="6">
        <v>19</v>
      </c>
      <c r="F2131" s="28" t="s">
        <v>20</v>
      </c>
      <c r="G2131" s="28" t="s">
        <v>14</v>
      </c>
      <c r="H2131" s="1">
        <v>0</v>
      </c>
      <c r="I2131" s="1" t="s">
        <v>107</v>
      </c>
      <c r="J2131" s="1" t="s">
        <v>107</v>
      </c>
      <c r="K2131" s="1" t="s">
        <v>107</v>
      </c>
      <c r="L2131" s="1" t="s">
        <v>107</v>
      </c>
      <c r="Q2131" s="12" t="s">
        <v>58</v>
      </c>
    </row>
    <row r="2132" spans="1:17" x14ac:dyDescent="0.25">
      <c r="A2132" s="31" t="s">
        <v>49</v>
      </c>
      <c r="C2132" s="5">
        <v>41738</v>
      </c>
      <c r="D2132" s="25"/>
      <c r="E2132" s="6">
        <v>20</v>
      </c>
      <c r="F2132" s="28" t="s">
        <v>20</v>
      </c>
      <c r="G2132" s="28" t="s">
        <v>14</v>
      </c>
      <c r="H2132" s="1">
        <v>0</v>
      </c>
      <c r="I2132" s="1" t="s">
        <v>107</v>
      </c>
      <c r="J2132" s="1" t="s">
        <v>107</v>
      </c>
      <c r="K2132" s="1" t="s">
        <v>107</v>
      </c>
      <c r="L2132" s="1" t="s">
        <v>107</v>
      </c>
      <c r="Q2132" s="12" t="s">
        <v>59</v>
      </c>
    </row>
    <row r="2133" spans="1:17" x14ac:dyDescent="0.25">
      <c r="A2133" s="31" t="s">
        <v>49</v>
      </c>
      <c r="C2133" s="5">
        <v>41745</v>
      </c>
      <c r="D2133" s="25"/>
      <c r="E2133" s="6" t="s">
        <v>21</v>
      </c>
      <c r="F2133" s="28" t="s">
        <v>17</v>
      </c>
      <c r="G2133" s="28" t="s">
        <v>24</v>
      </c>
      <c r="H2133" s="1">
        <v>0</v>
      </c>
      <c r="I2133" s="1" t="s">
        <v>107</v>
      </c>
      <c r="J2133" s="1" t="s">
        <v>107</v>
      </c>
      <c r="K2133" s="1" t="s">
        <v>107</v>
      </c>
      <c r="L2133" s="1" t="s">
        <v>107</v>
      </c>
      <c r="Q2133" s="12" t="s">
        <v>58</v>
      </c>
    </row>
    <row r="2134" spans="1:17" x14ac:dyDescent="0.25">
      <c r="A2134" s="31" t="s">
        <v>49</v>
      </c>
      <c r="C2134" s="5">
        <v>41745</v>
      </c>
      <c r="D2134" s="25"/>
      <c r="E2134" s="6" t="s">
        <v>22</v>
      </c>
      <c r="F2134" s="28" t="s">
        <v>17</v>
      </c>
      <c r="G2134" s="28" t="s">
        <v>24</v>
      </c>
      <c r="H2134" s="1">
        <v>0</v>
      </c>
      <c r="I2134" s="1" t="s">
        <v>107</v>
      </c>
      <c r="J2134" s="1" t="s">
        <v>107</v>
      </c>
      <c r="K2134" s="1" t="s">
        <v>107</v>
      </c>
      <c r="L2134" s="1" t="s">
        <v>107</v>
      </c>
      <c r="Q2134" s="12" t="s">
        <v>58</v>
      </c>
    </row>
    <row r="2135" spans="1:17" x14ac:dyDescent="0.25">
      <c r="A2135" s="31" t="s">
        <v>49</v>
      </c>
      <c r="C2135" s="5">
        <v>41745</v>
      </c>
      <c r="D2135" s="25"/>
      <c r="E2135" s="6" t="s">
        <v>23</v>
      </c>
      <c r="F2135" s="28" t="s">
        <v>17</v>
      </c>
      <c r="G2135" s="28" t="s">
        <v>24</v>
      </c>
      <c r="H2135" s="1">
        <v>0</v>
      </c>
      <c r="I2135" s="1" t="s">
        <v>107</v>
      </c>
      <c r="J2135" s="1" t="s">
        <v>107</v>
      </c>
      <c r="K2135" s="1" t="s">
        <v>107</v>
      </c>
      <c r="L2135" s="1" t="s">
        <v>107</v>
      </c>
      <c r="Q2135" s="12" t="s">
        <v>58</v>
      </c>
    </row>
    <row r="2136" spans="1:17" x14ac:dyDescent="0.25">
      <c r="A2136" s="31" t="s">
        <v>49</v>
      </c>
      <c r="C2136" s="5">
        <v>41745</v>
      </c>
      <c r="D2136" s="25"/>
      <c r="E2136" s="6" t="s">
        <v>25</v>
      </c>
      <c r="F2136" s="28" t="s">
        <v>25</v>
      </c>
      <c r="G2136" s="28" t="s">
        <v>24</v>
      </c>
      <c r="H2136" s="1">
        <v>0.5</v>
      </c>
      <c r="I2136" s="1">
        <v>7.5</v>
      </c>
      <c r="J2136" s="1">
        <v>0.42</v>
      </c>
      <c r="K2136" s="1">
        <v>42.2</v>
      </c>
      <c r="L2136" s="1">
        <v>0.92</v>
      </c>
    </row>
    <row r="2137" spans="1:17" x14ac:dyDescent="0.25">
      <c r="A2137" s="31" t="s">
        <v>49</v>
      </c>
      <c r="C2137" s="5">
        <v>41745</v>
      </c>
      <c r="D2137" s="25"/>
      <c r="E2137" s="6" t="s">
        <v>26</v>
      </c>
      <c r="F2137" s="28" t="s">
        <v>25</v>
      </c>
      <c r="G2137" s="28" t="s">
        <v>24</v>
      </c>
      <c r="H2137" s="1">
        <v>3.7</v>
      </c>
      <c r="I2137" s="1">
        <v>0.8</v>
      </c>
      <c r="J2137" s="1">
        <v>0.03</v>
      </c>
      <c r="K2137" s="1">
        <v>55.1</v>
      </c>
      <c r="L2137" s="1">
        <v>0.11</v>
      </c>
    </row>
    <row r="2138" spans="1:17" x14ac:dyDescent="0.25">
      <c r="A2138" s="31" t="s">
        <v>49</v>
      </c>
      <c r="C2138" s="5">
        <v>41745</v>
      </c>
      <c r="D2138" s="25"/>
      <c r="E2138" s="6" t="s">
        <v>27</v>
      </c>
      <c r="F2138" s="28" t="s">
        <v>25</v>
      </c>
      <c r="G2138" s="28" t="s">
        <v>24</v>
      </c>
      <c r="H2138" s="1">
        <v>0.8</v>
      </c>
      <c r="I2138" s="1">
        <v>4.8</v>
      </c>
      <c r="J2138" s="1">
        <v>0.05</v>
      </c>
      <c r="K2138" s="1">
        <v>47.1</v>
      </c>
      <c r="L2138" s="1">
        <v>0.22</v>
      </c>
    </row>
    <row r="2139" spans="1:17" x14ac:dyDescent="0.25">
      <c r="A2139" s="31" t="s">
        <v>49</v>
      </c>
      <c r="C2139" s="5">
        <v>41745</v>
      </c>
      <c r="D2139" s="25"/>
      <c r="E2139" s="6" t="s">
        <v>28</v>
      </c>
      <c r="F2139" s="28" t="s">
        <v>29</v>
      </c>
      <c r="G2139" s="28" t="s">
        <v>24</v>
      </c>
      <c r="H2139" s="1">
        <v>0</v>
      </c>
      <c r="I2139" s="1" t="s">
        <v>107</v>
      </c>
      <c r="J2139" s="1" t="s">
        <v>107</v>
      </c>
      <c r="K2139" s="1" t="s">
        <v>107</v>
      </c>
      <c r="L2139" s="1" t="s">
        <v>107</v>
      </c>
      <c r="Q2139" s="12" t="s">
        <v>58</v>
      </c>
    </row>
    <row r="2140" spans="1:17" x14ac:dyDescent="0.25">
      <c r="A2140" s="31" t="s">
        <v>49</v>
      </c>
      <c r="C2140" s="5">
        <v>41745</v>
      </c>
      <c r="D2140" s="25"/>
      <c r="E2140" s="6" t="s">
        <v>29</v>
      </c>
      <c r="F2140" s="28" t="s">
        <v>29</v>
      </c>
      <c r="G2140" s="28" t="s">
        <v>24</v>
      </c>
      <c r="H2140" s="1">
        <v>1.1000000000000001</v>
      </c>
      <c r="I2140" s="1">
        <v>1.4</v>
      </c>
      <c r="J2140" s="1">
        <v>0.03</v>
      </c>
      <c r="K2140" s="1">
        <v>47.5</v>
      </c>
      <c r="L2140" s="1">
        <v>1.52</v>
      </c>
    </row>
    <row r="2141" spans="1:17" x14ac:dyDescent="0.25">
      <c r="A2141" s="31" t="s">
        <v>49</v>
      </c>
      <c r="C2141" s="5">
        <v>41745</v>
      </c>
      <c r="D2141" s="25"/>
      <c r="E2141" s="6" t="s">
        <v>30</v>
      </c>
      <c r="F2141" s="28" t="s">
        <v>29</v>
      </c>
      <c r="G2141" s="28" t="s">
        <v>24</v>
      </c>
      <c r="H2141" s="1">
        <v>1.6</v>
      </c>
      <c r="I2141" s="1">
        <v>0.8</v>
      </c>
      <c r="J2141" s="1">
        <v>0.27</v>
      </c>
      <c r="K2141" s="1">
        <v>64</v>
      </c>
      <c r="L2141" s="1">
        <v>0.9</v>
      </c>
    </row>
    <row r="2142" spans="1:17" x14ac:dyDescent="0.25">
      <c r="A2142" s="31" t="s">
        <v>49</v>
      </c>
      <c r="C2142" s="5">
        <v>41745</v>
      </c>
      <c r="D2142" s="25"/>
      <c r="E2142" s="6" t="s">
        <v>31</v>
      </c>
      <c r="F2142" s="28" t="s">
        <v>19</v>
      </c>
      <c r="G2142" s="28" t="s">
        <v>24</v>
      </c>
      <c r="H2142" s="1">
        <v>0</v>
      </c>
      <c r="I2142" s="1" t="s">
        <v>107</v>
      </c>
      <c r="J2142" s="1" t="s">
        <v>107</v>
      </c>
      <c r="K2142" s="1" t="s">
        <v>107</v>
      </c>
      <c r="L2142" s="1" t="s">
        <v>107</v>
      </c>
      <c r="Q2142" s="12" t="s">
        <v>58</v>
      </c>
    </row>
    <row r="2143" spans="1:17" x14ac:dyDescent="0.25">
      <c r="A2143" s="31" t="s">
        <v>49</v>
      </c>
      <c r="C2143" s="5">
        <v>41745</v>
      </c>
      <c r="D2143" s="25"/>
      <c r="E2143" s="6" t="s">
        <v>32</v>
      </c>
      <c r="F2143" s="28" t="s">
        <v>19</v>
      </c>
      <c r="G2143" s="28" t="s">
        <v>24</v>
      </c>
      <c r="H2143" s="1">
        <v>0</v>
      </c>
      <c r="I2143" s="1" t="s">
        <v>107</v>
      </c>
      <c r="J2143" s="1" t="s">
        <v>107</v>
      </c>
      <c r="K2143" s="1" t="s">
        <v>107</v>
      </c>
      <c r="L2143" s="1" t="s">
        <v>107</v>
      </c>
      <c r="Q2143" s="12" t="s">
        <v>58</v>
      </c>
    </row>
    <row r="2144" spans="1:17" x14ac:dyDescent="0.25">
      <c r="A2144" s="31" t="s">
        <v>49</v>
      </c>
      <c r="C2144" s="5">
        <v>41745</v>
      </c>
      <c r="D2144" s="25"/>
      <c r="E2144" s="6" t="s">
        <v>33</v>
      </c>
      <c r="F2144" s="28" t="s">
        <v>19</v>
      </c>
      <c r="G2144" s="28" t="s">
        <v>24</v>
      </c>
      <c r="H2144" s="1">
        <v>0</v>
      </c>
      <c r="I2144" s="1" t="s">
        <v>107</v>
      </c>
      <c r="J2144" s="1" t="s">
        <v>107</v>
      </c>
      <c r="K2144" s="1" t="s">
        <v>107</v>
      </c>
      <c r="L2144" s="1" t="s">
        <v>107</v>
      </c>
      <c r="Q2144" s="12" t="s">
        <v>58</v>
      </c>
    </row>
    <row r="2145" spans="1:17" x14ac:dyDescent="0.25">
      <c r="A2145" s="31" t="s">
        <v>49</v>
      </c>
      <c r="C2145" s="5">
        <v>41745</v>
      </c>
      <c r="D2145" s="25"/>
      <c r="E2145" s="6" t="s">
        <v>34</v>
      </c>
      <c r="F2145" s="28" t="s">
        <v>20</v>
      </c>
      <c r="G2145" s="28" t="s">
        <v>24</v>
      </c>
      <c r="H2145" s="1">
        <v>0</v>
      </c>
      <c r="I2145" s="1" t="s">
        <v>107</v>
      </c>
      <c r="J2145" s="1" t="s">
        <v>107</v>
      </c>
      <c r="K2145" s="1" t="s">
        <v>107</v>
      </c>
      <c r="L2145" s="1" t="s">
        <v>107</v>
      </c>
      <c r="Q2145" s="12" t="s">
        <v>58</v>
      </c>
    </row>
    <row r="2146" spans="1:17" x14ac:dyDescent="0.25">
      <c r="A2146" s="31" t="s">
        <v>49</v>
      </c>
      <c r="C2146" s="5">
        <v>41745</v>
      </c>
      <c r="D2146" s="25"/>
      <c r="E2146" s="6" t="s">
        <v>35</v>
      </c>
      <c r="F2146" s="28" t="s">
        <v>20</v>
      </c>
      <c r="G2146" s="28" t="s">
        <v>24</v>
      </c>
      <c r="H2146" s="1">
        <v>0</v>
      </c>
      <c r="I2146" s="1" t="s">
        <v>107</v>
      </c>
      <c r="J2146" s="1" t="s">
        <v>107</v>
      </c>
      <c r="K2146" s="1" t="s">
        <v>107</v>
      </c>
      <c r="L2146" s="1" t="s">
        <v>107</v>
      </c>
      <c r="Q2146" s="12" t="s">
        <v>59</v>
      </c>
    </row>
    <row r="2147" spans="1:17" x14ac:dyDescent="0.25">
      <c r="A2147" s="31" t="s">
        <v>49</v>
      </c>
      <c r="C2147" s="5">
        <v>41745</v>
      </c>
      <c r="D2147" s="25"/>
      <c r="E2147" s="6" t="s">
        <v>36</v>
      </c>
      <c r="F2147" s="28" t="s">
        <v>20</v>
      </c>
      <c r="G2147" s="28" t="s">
        <v>24</v>
      </c>
      <c r="H2147" s="1">
        <v>0</v>
      </c>
      <c r="I2147" s="1" t="s">
        <v>107</v>
      </c>
      <c r="J2147" s="1" t="s">
        <v>107</v>
      </c>
      <c r="K2147" s="1" t="s">
        <v>107</v>
      </c>
      <c r="L2147" s="1" t="s">
        <v>107</v>
      </c>
      <c r="Q2147" s="12" t="s">
        <v>58</v>
      </c>
    </row>
    <row r="2148" spans="1:17" x14ac:dyDescent="0.25">
      <c r="A2148" s="31" t="s">
        <v>49</v>
      </c>
      <c r="C2148" s="5">
        <v>41745</v>
      </c>
      <c r="D2148" s="25"/>
      <c r="E2148" s="6" t="s">
        <v>37</v>
      </c>
      <c r="F2148" s="28" t="s">
        <v>40</v>
      </c>
      <c r="G2148" s="28" t="s">
        <v>24</v>
      </c>
      <c r="H2148" s="1">
        <v>0</v>
      </c>
      <c r="I2148" s="1" t="s">
        <v>107</v>
      </c>
      <c r="J2148" s="1" t="s">
        <v>107</v>
      </c>
      <c r="K2148" s="1" t="s">
        <v>107</v>
      </c>
      <c r="L2148" s="1" t="s">
        <v>107</v>
      </c>
      <c r="Q2148" s="12" t="s">
        <v>58</v>
      </c>
    </row>
    <row r="2149" spans="1:17" x14ac:dyDescent="0.25">
      <c r="A2149" s="31" t="s">
        <v>49</v>
      </c>
      <c r="C2149" s="5">
        <v>41745</v>
      </c>
      <c r="D2149" s="25"/>
      <c r="E2149" s="6" t="s">
        <v>38</v>
      </c>
      <c r="F2149" s="28" t="s">
        <v>40</v>
      </c>
      <c r="G2149" s="28" t="s">
        <v>24</v>
      </c>
      <c r="H2149" s="1">
        <v>0</v>
      </c>
      <c r="I2149" s="1" t="s">
        <v>107</v>
      </c>
      <c r="J2149" s="1" t="s">
        <v>107</v>
      </c>
      <c r="K2149" s="1" t="s">
        <v>107</v>
      </c>
      <c r="L2149" s="1" t="s">
        <v>107</v>
      </c>
      <c r="Q2149" s="12" t="s">
        <v>58</v>
      </c>
    </row>
    <row r="2150" spans="1:17" x14ac:dyDescent="0.25">
      <c r="A2150" s="31" t="s">
        <v>49</v>
      </c>
      <c r="C2150" s="5">
        <v>41745</v>
      </c>
      <c r="D2150" s="25"/>
      <c r="E2150" s="6" t="s">
        <v>39</v>
      </c>
      <c r="F2150" s="28" t="s">
        <v>40</v>
      </c>
      <c r="G2150" s="28" t="s">
        <v>24</v>
      </c>
      <c r="H2150" s="1">
        <v>0</v>
      </c>
      <c r="I2150" s="1" t="s">
        <v>107</v>
      </c>
      <c r="J2150" s="1" t="s">
        <v>107</v>
      </c>
      <c r="K2150" s="1" t="s">
        <v>107</v>
      </c>
      <c r="L2150" s="1" t="s">
        <v>107</v>
      </c>
      <c r="Q2150" s="12" t="s">
        <v>58</v>
      </c>
    </row>
    <row r="2151" spans="1:17" x14ac:dyDescent="0.25">
      <c r="A2151" s="31" t="s">
        <v>49</v>
      </c>
      <c r="C2151" s="5">
        <v>41745</v>
      </c>
      <c r="D2151" s="25"/>
      <c r="E2151" s="6" t="s">
        <v>41</v>
      </c>
      <c r="F2151" s="28" t="s">
        <v>16</v>
      </c>
      <c r="G2151" s="28" t="s">
        <v>24</v>
      </c>
      <c r="H2151" s="1">
        <v>1.1000000000000001</v>
      </c>
      <c r="I2151" s="1">
        <v>1.7</v>
      </c>
      <c r="J2151" s="1">
        <v>0.08</v>
      </c>
      <c r="K2151" s="1">
        <v>6.38</v>
      </c>
      <c r="L2151" s="1">
        <v>0.14000000000000001</v>
      </c>
    </row>
    <row r="2152" spans="1:17" x14ac:dyDescent="0.25">
      <c r="A2152" s="31" t="s">
        <v>49</v>
      </c>
      <c r="C2152" s="5">
        <v>41745</v>
      </c>
      <c r="D2152" s="25"/>
      <c r="E2152" s="6" t="s">
        <v>42</v>
      </c>
      <c r="F2152" s="28" t="s">
        <v>16</v>
      </c>
      <c r="G2152" s="28" t="s">
        <v>24</v>
      </c>
      <c r="H2152" s="1">
        <v>1</v>
      </c>
      <c r="I2152" s="1">
        <v>1.6</v>
      </c>
      <c r="J2152" s="1">
        <v>0.01</v>
      </c>
      <c r="K2152" s="1">
        <v>3.95</v>
      </c>
      <c r="L2152" s="1">
        <v>7.0000000000000007E-2</v>
      </c>
    </row>
    <row r="2153" spans="1:17" x14ac:dyDescent="0.25">
      <c r="A2153" s="31" t="s">
        <v>49</v>
      </c>
      <c r="C2153" s="5">
        <v>41745</v>
      </c>
      <c r="D2153" s="25"/>
      <c r="E2153" s="6" t="s">
        <v>43</v>
      </c>
      <c r="F2153" s="28" t="s">
        <v>16</v>
      </c>
      <c r="G2153" s="28" t="s">
        <v>24</v>
      </c>
      <c r="H2153" s="1">
        <v>1.8</v>
      </c>
      <c r="I2153" s="1">
        <v>3.8</v>
      </c>
      <c r="J2153" s="1">
        <v>0.01</v>
      </c>
      <c r="K2153" s="1">
        <v>0.18</v>
      </c>
      <c r="L2153" s="1">
        <v>0.02</v>
      </c>
    </row>
    <row r="2154" spans="1:17" x14ac:dyDescent="0.25">
      <c r="A2154" s="31" t="s">
        <v>49</v>
      </c>
      <c r="C2154" s="5">
        <v>41752</v>
      </c>
      <c r="D2154" s="25"/>
      <c r="E2154" s="6">
        <v>1</v>
      </c>
      <c r="F2154" s="28" t="s">
        <v>13</v>
      </c>
      <c r="G2154" s="28" t="s">
        <v>14</v>
      </c>
      <c r="H2154" s="1">
        <v>13</v>
      </c>
      <c r="I2154" s="1">
        <v>2.5</v>
      </c>
      <c r="J2154" s="1">
        <v>0.01</v>
      </c>
      <c r="K2154" s="1">
        <v>9.2100000000000009</v>
      </c>
      <c r="L2154" s="1">
        <v>0.08</v>
      </c>
    </row>
    <row r="2155" spans="1:17" x14ac:dyDescent="0.25">
      <c r="A2155" s="31" t="s">
        <v>49</v>
      </c>
      <c r="C2155" s="5">
        <v>41752</v>
      </c>
      <c r="D2155" s="25"/>
      <c r="E2155" s="6">
        <v>2</v>
      </c>
      <c r="F2155" s="28" t="s">
        <v>13</v>
      </c>
      <c r="G2155" s="28" t="s">
        <v>14</v>
      </c>
      <c r="H2155" s="1">
        <v>15</v>
      </c>
      <c r="I2155" s="1">
        <v>2.4</v>
      </c>
      <c r="J2155" s="1">
        <v>0.01</v>
      </c>
      <c r="K2155" s="1">
        <v>5.16</v>
      </c>
      <c r="L2155" s="1">
        <v>0.03</v>
      </c>
    </row>
    <row r="2156" spans="1:17" x14ac:dyDescent="0.25">
      <c r="A2156" s="31" t="s">
        <v>49</v>
      </c>
      <c r="C2156" s="5">
        <v>41752</v>
      </c>
      <c r="D2156" s="25"/>
      <c r="E2156" s="6">
        <v>3</v>
      </c>
      <c r="F2156" s="28" t="s">
        <v>13</v>
      </c>
      <c r="G2156" s="28" t="s">
        <v>14</v>
      </c>
      <c r="H2156" s="1">
        <v>3.1</v>
      </c>
      <c r="I2156" s="1">
        <v>0.8</v>
      </c>
      <c r="J2156" s="1">
        <v>0.01</v>
      </c>
      <c r="K2156" s="1">
        <v>41.1</v>
      </c>
      <c r="L2156" s="1">
        <v>0.02</v>
      </c>
    </row>
    <row r="2157" spans="1:17" x14ac:dyDescent="0.25">
      <c r="A2157" s="31" t="s">
        <v>49</v>
      </c>
      <c r="C2157" s="5">
        <v>41752</v>
      </c>
      <c r="D2157" s="25"/>
      <c r="E2157" s="6">
        <v>4</v>
      </c>
      <c r="F2157" s="28" t="s">
        <v>15</v>
      </c>
      <c r="G2157" s="28" t="s">
        <v>14</v>
      </c>
      <c r="H2157" s="1">
        <v>3.2</v>
      </c>
      <c r="I2157" s="1">
        <v>3.4</v>
      </c>
      <c r="J2157" s="1">
        <v>0.01</v>
      </c>
      <c r="K2157" s="1">
        <v>21.7</v>
      </c>
      <c r="L2157" s="1">
        <v>0.04</v>
      </c>
    </row>
    <row r="2158" spans="1:17" x14ac:dyDescent="0.25">
      <c r="A2158" s="31" t="s">
        <v>49</v>
      </c>
      <c r="C2158" s="5">
        <v>41752</v>
      </c>
      <c r="D2158" s="25"/>
      <c r="E2158" s="6">
        <v>5</v>
      </c>
      <c r="F2158" s="28" t="s">
        <v>15</v>
      </c>
      <c r="G2158" s="28" t="s">
        <v>14</v>
      </c>
      <c r="H2158" s="1">
        <v>2.2999999999999998</v>
      </c>
      <c r="I2158" s="1">
        <v>2.5</v>
      </c>
      <c r="J2158" s="1">
        <v>0.01</v>
      </c>
      <c r="K2158" s="1">
        <v>48.3</v>
      </c>
      <c r="L2158" s="1">
        <v>0.1</v>
      </c>
    </row>
    <row r="2159" spans="1:17" x14ac:dyDescent="0.25">
      <c r="A2159" s="31" t="s">
        <v>49</v>
      </c>
      <c r="C2159" s="5">
        <v>41752</v>
      </c>
      <c r="D2159" s="25"/>
      <c r="E2159" s="6">
        <v>6</v>
      </c>
      <c r="F2159" s="28" t="s">
        <v>17</v>
      </c>
      <c r="G2159" s="28" t="s">
        <v>14</v>
      </c>
      <c r="H2159" s="1">
        <v>1.4</v>
      </c>
      <c r="I2159" s="1">
        <v>0.8</v>
      </c>
      <c r="J2159" s="1">
        <v>0.01</v>
      </c>
      <c r="K2159" s="1">
        <v>39</v>
      </c>
      <c r="L2159" s="1">
        <v>0.02</v>
      </c>
    </row>
    <row r="2160" spans="1:17" x14ac:dyDescent="0.25">
      <c r="A2160" s="31" t="s">
        <v>49</v>
      </c>
      <c r="C2160" s="5">
        <v>41752</v>
      </c>
      <c r="D2160" s="25"/>
      <c r="E2160" s="6">
        <v>7</v>
      </c>
      <c r="F2160" s="28" t="s">
        <v>17</v>
      </c>
      <c r="G2160" s="28" t="s">
        <v>14</v>
      </c>
      <c r="H2160" s="1">
        <v>3.2</v>
      </c>
      <c r="I2160" s="1">
        <v>0.8</v>
      </c>
      <c r="J2160" s="1">
        <v>0.01</v>
      </c>
      <c r="K2160" s="1">
        <v>82.7</v>
      </c>
      <c r="L2160" s="1">
        <v>0.01</v>
      </c>
    </row>
    <row r="2161" spans="1:17" x14ac:dyDescent="0.25">
      <c r="A2161" s="31" t="s">
        <v>49</v>
      </c>
      <c r="C2161" s="5">
        <v>41752</v>
      </c>
      <c r="D2161" s="25"/>
      <c r="E2161" s="6">
        <v>8</v>
      </c>
      <c r="F2161" s="28" t="s">
        <v>17</v>
      </c>
      <c r="G2161" s="28" t="s">
        <v>14</v>
      </c>
      <c r="H2161" s="1">
        <v>2.7</v>
      </c>
      <c r="I2161" s="1">
        <v>4</v>
      </c>
      <c r="J2161" s="1">
        <v>0.01</v>
      </c>
      <c r="K2161" s="1">
        <v>36.4</v>
      </c>
      <c r="L2161" s="1">
        <v>0.01</v>
      </c>
    </row>
    <row r="2162" spans="1:17" x14ac:dyDescent="0.25">
      <c r="A2162" s="31" t="s">
        <v>49</v>
      </c>
      <c r="C2162" s="5">
        <v>41752</v>
      </c>
      <c r="D2162" s="25"/>
      <c r="E2162" s="6">
        <v>9</v>
      </c>
      <c r="F2162" s="28" t="s">
        <v>18</v>
      </c>
      <c r="G2162" s="28" t="s">
        <v>14</v>
      </c>
      <c r="H2162" s="1">
        <v>2.7</v>
      </c>
      <c r="I2162" s="1">
        <v>0.8</v>
      </c>
      <c r="J2162" s="1">
        <v>0.01</v>
      </c>
      <c r="K2162" s="1">
        <v>59.4</v>
      </c>
      <c r="L2162" s="1">
        <v>0.02</v>
      </c>
    </row>
    <row r="2163" spans="1:17" x14ac:dyDescent="0.25">
      <c r="A2163" s="31" t="s">
        <v>49</v>
      </c>
      <c r="C2163" s="5">
        <v>41752</v>
      </c>
      <c r="D2163" s="25"/>
      <c r="E2163" s="6">
        <v>10</v>
      </c>
      <c r="F2163" s="28" t="s">
        <v>18</v>
      </c>
      <c r="G2163" s="28" t="s">
        <v>14</v>
      </c>
      <c r="H2163" s="1">
        <v>3.4</v>
      </c>
      <c r="I2163" s="1">
        <v>0.9</v>
      </c>
      <c r="J2163" s="1">
        <v>0.01</v>
      </c>
      <c r="K2163" s="1">
        <v>44.9</v>
      </c>
      <c r="L2163" s="1">
        <v>0.02</v>
      </c>
    </row>
    <row r="2164" spans="1:17" x14ac:dyDescent="0.25">
      <c r="A2164" s="31" t="s">
        <v>49</v>
      </c>
      <c r="C2164" s="5">
        <v>41752</v>
      </c>
      <c r="D2164" s="25"/>
      <c r="E2164" s="6">
        <v>11</v>
      </c>
      <c r="F2164" s="28" t="s">
        <v>18</v>
      </c>
      <c r="G2164" s="28" t="s">
        <v>14</v>
      </c>
      <c r="H2164" s="1">
        <v>4.7</v>
      </c>
      <c r="I2164" s="1">
        <v>0.8</v>
      </c>
      <c r="J2164" s="1">
        <v>0.03</v>
      </c>
      <c r="K2164" s="1">
        <v>81.900000000000006</v>
      </c>
      <c r="L2164" s="1">
        <v>0.01</v>
      </c>
    </row>
    <row r="2165" spans="1:17" x14ac:dyDescent="0.25">
      <c r="A2165" s="31" t="s">
        <v>49</v>
      </c>
      <c r="C2165" s="5">
        <v>41752</v>
      </c>
      <c r="D2165" s="25"/>
      <c r="E2165" s="6">
        <v>12</v>
      </c>
      <c r="F2165" s="28" t="s">
        <v>19</v>
      </c>
      <c r="G2165" s="28" t="s">
        <v>14</v>
      </c>
      <c r="H2165" s="1">
        <v>0.5</v>
      </c>
      <c r="I2165" s="1">
        <v>1.1000000000000001</v>
      </c>
      <c r="J2165" s="1">
        <v>0.01</v>
      </c>
      <c r="K2165" s="1">
        <v>33.1</v>
      </c>
      <c r="L2165" s="1">
        <v>0.03</v>
      </c>
    </row>
    <row r="2166" spans="1:17" x14ac:dyDescent="0.25">
      <c r="A2166" s="31" t="s">
        <v>49</v>
      </c>
      <c r="C2166" s="5">
        <v>41752</v>
      </c>
      <c r="D2166" s="25"/>
      <c r="E2166" s="6">
        <v>13</v>
      </c>
      <c r="F2166" s="28" t="s">
        <v>19</v>
      </c>
      <c r="G2166" s="28" t="s">
        <v>14</v>
      </c>
      <c r="H2166" s="1">
        <v>2.2000000000000002</v>
      </c>
      <c r="I2166" s="1">
        <v>2.4</v>
      </c>
      <c r="J2166" s="1">
        <v>0.01</v>
      </c>
      <c r="K2166" s="1">
        <v>11.7</v>
      </c>
      <c r="L2166" s="1">
        <v>0.01</v>
      </c>
    </row>
    <row r="2167" spans="1:17" x14ac:dyDescent="0.25">
      <c r="A2167" s="31" t="s">
        <v>49</v>
      </c>
      <c r="C2167" s="5">
        <v>41752</v>
      </c>
      <c r="D2167" s="25"/>
      <c r="E2167" s="6">
        <v>14</v>
      </c>
      <c r="F2167" s="28" t="s">
        <v>19</v>
      </c>
      <c r="G2167" s="28" t="s">
        <v>14</v>
      </c>
      <c r="H2167" s="1">
        <v>3.8</v>
      </c>
      <c r="I2167" s="1">
        <v>1.5</v>
      </c>
      <c r="J2167" s="1">
        <v>0.01</v>
      </c>
      <c r="K2167" s="1">
        <v>8.7899999999999991</v>
      </c>
      <c r="L2167" s="1">
        <v>0.01</v>
      </c>
    </row>
    <row r="2168" spans="1:17" x14ac:dyDescent="0.25">
      <c r="A2168" s="31" t="s">
        <v>49</v>
      </c>
      <c r="C2168" s="5">
        <v>41752</v>
      </c>
      <c r="D2168" s="25"/>
      <c r="E2168" s="6">
        <v>15</v>
      </c>
      <c r="F2168" s="28" t="s">
        <v>20</v>
      </c>
      <c r="G2168" s="28" t="s">
        <v>14</v>
      </c>
      <c r="H2168" s="1">
        <v>0.7</v>
      </c>
      <c r="I2168" s="1">
        <v>0.8</v>
      </c>
      <c r="J2168" s="1">
        <v>0.01</v>
      </c>
      <c r="K2168" s="1">
        <v>66.5</v>
      </c>
      <c r="L2168" s="1">
        <v>0.01</v>
      </c>
    </row>
    <row r="2169" spans="1:17" x14ac:dyDescent="0.25">
      <c r="A2169" s="31" t="s">
        <v>49</v>
      </c>
      <c r="C2169" s="5">
        <v>41752</v>
      </c>
      <c r="D2169" s="25"/>
      <c r="E2169" s="6">
        <v>16</v>
      </c>
      <c r="F2169" s="28" t="s">
        <v>20</v>
      </c>
      <c r="G2169" s="28" t="s">
        <v>14</v>
      </c>
      <c r="H2169" s="1">
        <v>4.4000000000000004</v>
      </c>
      <c r="I2169" s="1">
        <v>3.2</v>
      </c>
      <c r="J2169" s="1">
        <v>0.01</v>
      </c>
      <c r="K2169" s="1">
        <v>8.84</v>
      </c>
      <c r="L2169" s="1">
        <v>0.02</v>
      </c>
    </row>
    <row r="2170" spans="1:17" x14ac:dyDescent="0.25">
      <c r="A2170" s="31" t="s">
        <v>49</v>
      </c>
      <c r="C2170" s="5">
        <v>41752</v>
      </c>
      <c r="D2170" s="25"/>
      <c r="E2170" s="6">
        <v>17</v>
      </c>
      <c r="F2170" s="28" t="s">
        <v>20</v>
      </c>
      <c r="G2170" s="28" t="s">
        <v>14</v>
      </c>
      <c r="H2170" s="1">
        <v>3.9</v>
      </c>
      <c r="I2170" s="1">
        <v>3.7</v>
      </c>
      <c r="J2170" s="1">
        <v>0.01</v>
      </c>
      <c r="K2170" s="1">
        <v>5.7</v>
      </c>
      <c r="L2170" s="1">
        <v>7.0000000000000007E-2</v>
      </c>
    </row>
    <row r="2171" spans="1:17" x14ac:dyDescent="0.25">
      <c r="A2171" s="31" t="s">
        <v>49</v>
      </c>
      <c r="C2171" s="5">
        <v>41752</v>
      </c>
      <c r="D2171" s="25"/>
      <c r="E2171" s="6">
        <v>18</v>
      </c>
      <c r="F2171" s="28" t="s">
        <v>20</v>
      </c>
      <c r="G2171" s="28" t="s">
        <v>14</v>
      </c>
      <c r="H2171" s="1">
        <v>3.5</v>
      </c>
      <c r="I2171" s="1">
        <v>3.7</v>
      </c>
      <c r="J2171" s="1">
        <v>0.01</v>
      </c>
      <c r="K2171" s="1">
        <v>13.4</v>
      </c>
      <c r="L2171" s="1">
        <v>7.0000000000000007E-2</v>
      </c>
    </row>
    <row r="2172" spans="1:17" x14ac:dyDescent="0.25">
      <c r="A2172" s="31" t="s">
        <v>49</v>
      </c>
      <c r="C2172" s="5">
        <v>41752</v>
      </c>
      <c r="D2172" s="25"/>
      <c r="E2172" s="6">
        <v>19</v>
      </c>
      <c r="F2172" s="28" t="s">
        <v>20</v>
      </c>
      <c r="G2172" s="28" t="s">
        <v>14</v>
      </c>
      <c r="H2172" s="1">
        <v>2.7</v>
      </c>
      <c r="I2172" s="1">
        <v>4</v>
      </c>
      <c r="J2172" s="1">
        <v>0.01</v>
      </c>
      <c r="K2172" s="1">
        <v>11.2</v>
      </c>
      <c r="L2172" s="1">
        <v>0.11</v>
      </c>
    </row>
    <row r="2173" spans="1:17" x14ac:dyDescent="0.25">
      <c r="A2173" s="31" t="s">
        <v>49</v>
      </c>
      <c r="C2173" s="5">
        <v>41752</v>
      </c>
      <c r="D2173" s="25"/>
      <c r="E2173" s="6">
        <v>20</v>
      </c>
      <c r="F2173" s="28" t="s">
        <v>20</v>
      </c>
      <c r="G2173" s="28" t="s">
        <v>14</v>
      </c>
      <c r="H2173" s="1">
        <v>0</v>
      </c>
      <c r="I2173" s="1" t="s">
        <v>107</v>
      </c>
      <c r="J2173" s="1" t="s">
        <v>107</v>
      </c>
      <c r="K2173" s="1" t="s">
        <v>107</v>
      </c>
      <c r="L2173" s="1" t="s">
        <v>107</v>
      </c>
      <c r="Q2173" s="12" t="s">
        <v>59</v>
      </c>
    </row>
    <row r="2174" spans="1:17" x14ac:dyDescent="0.25">
      <c r="A2174" s="31" t="s">
        <v>49</v>
      </c>
      <c r="C2174" s="5">
        <v>41760</v>
      </c>
      <c r="D2174" s="25"/>
      <c r="E2174" s="6" t="s">
        <v>21</v>
      </c>
      <c r="F2174" s="28" t="s">
        <v>17</v>
      </c>
      <c r="G2174" s="28" t="s">
        <v>24</v>
      </c>
      <c r="H2174" s="1">
        <v>0</v>
      </c>
      <c r="I2174" s="1" t="s">
        <v>107</v>
      </c>
      <c r="J2174" s="1" t="s">
        <v>107</v>
      </c>
      <c r="K2174" s="1" t="s">
        <v>107</v>
      </c>
      <c r="L2174" s="1" t="s">
        <v>107</v>
      </c>
      <c r="Q2174" s="12" t="s">
        <v>58</v>
      </c>
    </row>
    <row r="2175" spans="1:17" x14ac:dyDescent="0.25">
      <c r="A2175" s="31" t="s">
        <v>49</v>
      </c>
      <c r="C2175" s="5">
        <v>41760</v>
      </c>
      <c r="D2175" s="25"/>
      <c r="E2175" s="6" t="s">
        <v>22</v>
      </c>
      <c r="F2175" s="28" t="s">
        <v>17</v>
      </c>
      <c r="G2175" s="28" t="s">
        <v>24</v>
      </c>
      <c r="H2175" s="1">
        <v>0.2</v>
      </c>
      <c r="I2175" s="1">
        <v>5.2</v>
      </c>
      <c r="J2175" s="1">
        <v>7.0000000000000007E-2</v>
      </c>
      <c r="K2175" s="1">
        <v>61.2</v>
      </c>
      <c r="L2175" s="1">
        <v>0.38</v>
      </c>
    </row>
    <row r="2176" spans="1:17" x14ac:dyDescent="0.25">
      <c r="A2176" s="31" t="s">
        <v>49</v>
      </c>
      <c r="C2176" s="5">
        <v>41760</v>
      </c>
      <c r="D2176" s="25"/>
      <c r="E2176" s="6" t="s">
        <v>23</v>
      </c>
      <c r="F2176" s="28" t="s">
        <v>17</v>
      </c>
      <c r="G2176" s="28" t="s">
        <v>24</v>
      </c>
      <c r="H2176" s="1">
        <v>1.7</v>
      </c>
      <c r="I2176" s="1">
        <v>2.9</v>
      </c>
      <c r="J2176" s="1">
        <v>0.08</v>
      </c>
      <c r="K2176" s="1">
        <v>31.9</v>
      </c>
      <c r="L2176" s="1">
        <v>0.2</v>
      </c>
    </row>
    <row r="2177" spans="1:17" x14ac:dyDescent="0.25">
      <c r="A2177" s="31" t="s">
        <v>49</v>
      </c>
      <c r="C2177" s="5">
        <v>41760</v>
      </c>
      <c r="D2177" s="25"/>
      <c r="E2177" s="6" t="s">
        <v>25</v>
      </c>
      <c r="F2177" s="28" t="s">
        <v>25</v>
      </c>
      <c r="G2177" s="28" t="s">
        <v>24</v>
      </c>
      <c r="H2177" s="1">
        <v>12.8</v>
      </c>
      <c r="I2177" s="1">
        <v>2.1</v>
      </c>
      <c r="J2177" s="1">
        <v>0.02</v>
      </c>
      <c r="K2177" s="1">
        <v>34.200000000000003</v>
      </c>
      <c r="L2177" s="1">
        <v>0.06</v>
      </c>
    </row>
    <row r="2178" spans="1:17" x14ac:dyDescent="0.25">
      <c r="A2178" s="31" t="s">
        <v>49</v>
      </c>
      <c r="C2178" s="5">
        <v>41760</v>
      </c>
      <c r="D2178" s="25"/>
      <c r="E2178" s="6" t="s">
        <v>26</v>
      </c>
      <c r="F2178" s="28" t="s">
        <v>25</v>
      </c>
      <c r="G2178" s="28" t="s">
        <v>24</v>
      </c>
      <c r="H2178" s="1">
        <v>13</v>
      </c>
      <c r="I2178" s="1">
        <v>0.9</v>
      </c>
      <c r="J2178" s="1">
        <v>0.03</v>
      </c>
      <c r="K2178" s="1">
        <v>47.7</v>
      </c>
      <c r="L2178" s="1">
        <v>7.0000000000000007E-2</v>
      </c>
    </row>
    <row r="2179" spans="1:17" x14ac:dyDescent="0.25">
      <c r="A2179" s="31" t="s">
        <v>49</v>
      </c>
      <c r="C2179" s="5">
        <v>41760</v>
      </c>
      <c r="D2179" s="25"/>
      <c r="E2179" s="6" t="s">
        <v>27</v>
      </c>
      <c r="F2179" s="28" t="s">
        <v>25</v>
      </c>
      <c r="G2179" s="28" t="s">
        <v>24</v>
      </c>
      <c r="H2179" s="1">
        <v>12.5</v>
      </c>
      <c r="I2179" s="1">
        <v>2.4</v>
      </c>
      <c r="J2179" s="1">
        <v>0.02</v>
      </c>
      <c r="K2179" s="1">
        <v>42.8</v>
      </c>
      <c r="L2179" s="1">
        <v>0.08</v>
      </c>
    </row>
    <row r="2180" spans="1:17" x14ac:dyDescent="0.25">
      <c r="A2180" s="31" t="s">
        <v>49</v>
      </c>
      <c r="C2180" s="5">
        <v>41760</v>
      </c>
      <c r="D2180" s="25"/>
      <c r="E2180" s="6" t="s">
        <v>28</v>
      </c>
      <c r="F2180" s="28" t="s">
        <v>29</v>
      </c>
      <c r="G2180" s="28" t="s">
        <v>24</v>
      </c>
      <c r="H2180" s="1">
        <v>1.1000000000000001</v>
      </c>
      <c r="I2180" s="1">
        <v>6.2</v>
      </c>
      <c r="J2180" s="1">
        <v>0.05</v>
      </c>
      <c r="K2180" s="1">
        <v>28.9</v>
      </c>
      <c r="L2180" s="1">
        <v>3.71</v>
      </c>
    </row>
    <row r="2181" spans="1:17" x14ac:dyDescent="0.25">
      <c r="A2181" s="31" t="s">
        <v>49</v>
      </c>
      <c r="C2181" s="5">
        <v>41760</v>
      </c>
      <c r="D2181" s="25"/>
      <c r="E2181" s="6" t="s">
        <v>29</v>
      </c>
      <c r="F2181" s="28" t="s">
        <v>29</v>
      </c>
      <c r="G2181" s="28" t="s">
        <v>24</v>
      </c>
      <c r="H2181" s="1">
        <v>1.7</v>
      </c>
      <c r="I2181" s="1">
        <v>0.8</v>
      </c>
      <c r="J2181" s="1">
        <v>0.02</v>
      </c>
      <c r="K2181" s="1">
        <v>63.7</v>
      </c>
      <c r="L2181" s="1">
        <v>0.13</v>
      </c>
    </row>
    <row r="2182" spans="1:17" x14ac:dyDescent="0.25">
      <c r="A2182" s="31" t="s">
        <v>49</v>
      </c>
      <c r="C2182" s="5">
        <v>41760</v>
      </c>
      <c r="D2182" s="25"/>
      <c r="E2182" s="6" t="s">
        <v>30</v>
      </c>
      <c r="F2182" s="28" t="s">
        <v>29</v>
      </c>
      <c r="G2182" s="28" t="s">
        <v>24</v>
      </c>
      <c r="H2182" s="1">
        <v>1.5</v>
      </c>
      <c r="I2182" s="1">
        <v>0.8</v>
      </c>
      <c r="J2182" s="1">
        <v>0.05</v>
      </c>
      <c r="K2182" s="1">
        <v>84.3</v>
      </c>
      <c r="L2182" s="1">
        <v>0.18</v>
      </c>
    </row>
    <row r="2183" spans="1:17" x14ac:dyDescent="0.25">
      <c r="A2183" s="31" t="s">
        <v>49</v>
      </c>
      <c r="C2183" s="5">
        <v>41760</v>
      </c>
      <c r="D2183" s="25"/>
      <c r="E2183" s="6" t="s">
        <v>31</v>
      </c>
      <c r="F2183" s="28" t="s">
        <v>19</v>
      </c>
      <c r="G2183" s="28" t="s">
        <v>24</v>
      </c>
      <c r="H2183" s="1">
        <v>3.2</v>
      </c>
      <c r="I2183" s="1">
        <v>7.4</v>
      </c>
      <c r="J2183" s="1">
        <v>0.02</v>
      </c>
      <c r="K2183" s="1">
        <v>41.2</v>
      </c>
      <c r="L2183" s="1">
        <v>0.1</v>
      </c>
    </row>
    <row r="2184" spans="1:17" x14ac:dyDescent="0.25">
      <c r="A2184" s="31" t="s">
        <v>49</v>
      </c>
      <c r="C2184" s="5">
        <v>41760</v>
      </c>
      <c r="D2184" s="25"/>
      <c r="E2184" s="6" t="s">
        <v>32</v>
      </c>
      <c r="F2184" s="28" t="s">
        <v>19</v>
      </c>
      <c r="G2184" s="28" t="s">
        <v>24</v>
      </c>
      <c r="H2184" s="1">
        <v>0.3</v>
      </c>
      <c r="I2184" s="1">
        <v>5.3</v>
      </c>
      <c r="J2184" s="1">
        <v>0.13</v>
      </c>
      <c r="K2184" s="1">
        <v>15.8</v>
      </c>
      <c r="L2184" s="1">
        <v>1.28</v>
      </c>
    </row>
    <row r="2185" spans="1:17" x14ac:dyDescent="0.25">
      <c r="A2185" s="31" t="s">
        <v>49</v>
      </c>
      <c r="C2185" s="5">
        <v>41760</v>
      </c>
      <c r="D2185" s="25"/>
      <c r="E2185" s="6" t="s">
        <v>33</v>
      </c>
      <c r="F2185" s="28" t="s">
        <v>19</v>
      </c>
      <c r="G2185" s="28" t="s">
        <v>24</v>
      </c>
      <c r="H2185" s="1">
        <v>0</v>
      </c>
      <c r="I2185" s="1" t="s">
        <v>107</v>
      </c>
      <c r="J2185" s="1" t="s">
        <v>107</v>
      </c>
      <c r="K2185" s="1" t="s">
        <v>107</v>
      </c>
      <c r="L2185" s="1" t="s">
        <v>107</v>
      </c>
      <c r="Q2185" s="12" t="s">
        <v>58</v>
      </c>
    </row>
    <row r="2186" spans="1:17" x14ac:dyDescent="0.25">
      <c r="A2186" s="31" t="s">
        <v>49</v>
      </c>
      <c r="C2186" s="5">
        <v>41760</v>
      </c>
      <c r="D2186" s="25"/>
      <c r="E2186" s="6" t="s">
        <v>34</v>
      </c>
      <c r="F2186" s="28" t="s">
        <v>20</v>
      </c>
      <c r="G2186" s="28" t="s">
        <v>24</v>
      </c>
      <c r="H2186" s="1">
        <v>1.7</v>
      </c>
      <c r="I2186" s="1">
        <v>7.6</v>
      </c>
      <c r="J2186" s="1">
        <v>0.02</v>
      </c>
      <c r="K2186" s="1">
        <v>6</v>
      </c>
      <c r="L2186" s="1">
        <v>0.3</v>
      </c>
    </row>
    <row r="2187" spans="1:17" x14ac:dyDescent="0.25">
      <c r="A2187" s="31" t="s">
        <v>49</v>
      </c>
      <c r="C2187" s="5">
        <v>41760</v>
      </c>
      <c r="D2187" s="25"/>
      <c r="E2187" s="6" t="s">
        <v>35</v>
      </c>
      <c r="F2187" s="28" t="s">
        <v>20</v>
      </c>
      <c r="G2187" s="28" t="s">
        <v>24</v>
      </c>
      <c r="H2187" s="1">
        <v>0</v>
      </c>
      <c r="I2187" s="1" t="s">
        <v>107</v>
      </c>
      <c r="J2187" s="1" t="s">
        <v>107</v>
      </c>
      <c r="K2187" s="1" t="s">
        <v>107</v>
      </c>
      <c r="L2187" s="1" t="s">
        <v>107</v>
      </c>
      <c r="Q2187" s="12" t="s">
        <v>59</v>
      </c>
    </row>
    <row r="2188" spans="1:17" x14ac:dyDescent="0.25">
      <c r="A2188" s="31" t="s">
        <v>49</v>
      </c>
      <c r="C2188" s="5">
        <v>41760</v>
      </c>
      <c r="D2188" s="25"/>
      <c r="E2188" s="6" t="s">
        <v>36</v>
      </c>
      <c r="F2188" s="28" t="s">
        <v>20</v>
      </c>
      <c r="G2188" s="28" t="s">
        <v>24</v>
      </c>
      <c r="H2188" s="1">
        <v>3.6</v>
      </c>
      <c r="I2188" s="1">
        <v>4.8</v>
      </c>
      <c r="J2188" s="1">
        <v>0.02</v>
      </c>
      <c r="K2188" s="1">
        <v>12.2</v>
      </c>
      <c r="L2188" s="1">
        <v>0.06</v>
      </c>
    </row>
    <row r="2189" spans="1:17" x14ac:dyDescent="0.25">
      <c r="A2189" s="31" t="s">
        <v>49</v>
      </c>
      <c r="C2189" s="5">
        <v>41760</v>
      </c>
      <c r="D2189" s="25"/>
      <c r="E2189" s="6" t="s">
        <v>37</v>
      </c>
      <c r="F2189" s="28" t="s">
        <v>40</v>
      </c>
      <c r="G2189" s="28" t="s">
        <v>24</v>
      </c>
      <c r="H2189" s="1">
        <v>3</v>
      </c>
      <c r="I2189" s="1">
        <v>5.3</v>
      </c>
      <c r="J2189" s="1">
        <v>0.01</v>
      </c>
      <c r="K2189" s="1">
        <v>5.21</v>
      </c>
      <c r="L2189" s="1">
        <v>0.12</v>
      </c>
    </row>
    <row r="2190" spans="1:17" x14ac:dyDescent="0.25">
      <c r="A2190" s="31" t="s">
        <v>49</v>
      </c>
      <c r="C2190" s="5">
        <v>41760</v>
      </c>
      <c r="D2190" s="25"/>
      <c r="E2190" s="6" t="s">
        <v>38</v>
      </c>
      <c r="F2190" s="28" t="s">
        <v>40</v>
      </c>
      <c r="G2190" s="28" t="s">
        <v>24</v>
      </c>
      <c r="H2190" s="1">
        <v>1</v>
      </c>
      <c r="I2190" s="1">
        <v>0.8</v>
      </c>
      <c r="J2190" s="1">
        <v>0.06</v>
      </c>
      <c r="K2190" s="1">
        <v>193</v>
      </c>
      <c r="L2190" s="1">
        <v>0.18</v>
      </c>
    </row>
    <row r="2191" spans="1:17" x14ac:dyDescent="0.25">
      <c r="A2191" s="31" t="s">
        <v>49</v>
      </c>
      <c r="C2191" s="5">
        <v>41760</v>
      </c>
      <c r="D2191" s="25"/>
      <c r="E2191" s="6" t="s">
        <v>39</v>
      </c>
      <c r="F2191" s="28" t="s">
        <v>40</v>
      </c>
      <c r="G2191" s="28" t="s">
        <v>24</v>
      </c>
      <c r="H2191" s="1">
        <v>3</v>
      </c>
      <c r="I2191" s="1">
        <v>2.9</v>
      </c>
      <c r="J2191" s="1">
        <v>0.03</v>
      </c>
      <c r="K2191" s="1">
        <v>150</v>
      </c>
      <c r="L2191" s="1">
        <v>0.11</v>
      </c>
    </row>
    <row r="2192" spans="1:17" x14ac:dyDescent="0.25">
      <c r="A2192" s="31" t="s">
        <v>49</v>
      </c>
      <c r="C2192" s="5">
        <v>41760</v>
      </c>
      <c r="D2192" s="25"/>
      <c r="E2192" s="6" t="s">
        <v>41</v>
      </c>
      <c r="F2192" s="28" t="s">
        <v>16</v>
      </c>
      <c r="G2192" s="28" t="s">
        <v>24</v>
      </c>
      <c r="H2192" s="1">
        <v>5</v>
      </c>
      <c r="I2192" s="1">
        <v>3.9</v>
      </c>
      <c r="J2192" s="1">
        <v>0.01</v>
      </c>
      <c r="K2192" s="1">
        <v>2.54</v>
      </c>
      <c r="L2192" s="1">
        <v>0.05</v>
      </c>
    </row>
    <row r="2193" spans="1:17" x14ac:dyDescent="0.25">
      <c r="A2193" s="31" t="s">
        <v>49</v>
      </c>
      <c r="C2193" s="5">
        <v>41760</v>
      </c>
      <c r="D2193" s="25"/>
      <c r="E2193" s="6" t="s">
        <v>42</v>
      </c>
      <c r="F2193" s="28" t="s">
        <v>16</v>
      </c>
      <c r="G2193" s="28" t="s">
        <v>24</v>
      </c>
      <c r="H2193" s="1">
        <v>1.9</v>
      </c>
      <c r="I2193" s="1">
        <v>1.5</v>
      </c>
      <c r="J2193" s="1">
        <v>0.01</v>
      </c>
      <c r="K2193" s="1">
        <v>1.44</v>
      </c>
      <c r="L2193" s="1">
        <v>0.04</v>
      </c>
    </row>
    <row r="2194" spans="1:17" x14ac:dyDescent="0.25">
      <c r="A2194" s="31" t="s">
        <v>49</v>
      </c>
      <c r="C2194" s="5">
        <v>41760</v>
      </c>
      <c r="D2194" s="25"/>
      <c r="E2194" s="6" t="s">
        <v>43</v>
      </c>
      <c r="F2194" s="28" t="s">
        <v>16</v>
      </c>
      <c r="G2194" s="28" t="s">
        <v>24</v>
      </c>
      <c r="H2194" s="1">
        <v>3</v>
      </c>
      <c r="I2194" s="1">
        <v>3.2</v>
      </c>
      <c r="J2194" s="1">
        <v>0.01</v>
      </c>
      <c r="K2194" s="1">
        <v>0.2</v>
      </c>
      <c r="L2194" s="1">
        <v>0.03</v>
      </c>
    </row>
    <row r="2195" spans="1:17" x14ac:dyDescent="0.25">
      <c r="A2195" s="31" t="s">
        <v>49</v>
      </c>
      <c r="C2195" s="5">
        <v>41766</v>
      </c>
      <c r="D2195" s="25"/>
      <c r="E2195" s="6">
        <v>1</v>
      </c>
      <c r="F2195" s="28" t="s">
        <v>13</v>
      </c>
      <c r="G2195" s="28" t="s">
        <v>14</v>
      </c>
      <c r="H2195" s="1">
        <v>12.2</v>
      </c>
      <c r="I2195" s="1">
        <v>3.1</v>
      </c>
      <c r="J2195" s="1">
        <v>0.01</v>
      </c>
      <c r="K2195" s="1">
        <v>1.08</v>
      </c>
      <c r="L2195" s="1">
        <v>0.04</v>
      </c>
    </row>
    <row r="2196" spans="1:17" x14ac:dyDescent="0.25">
      <c r="A2196" s="31" t="s">
        <v>49</v>
      </c>
      <c r="C2196" s="5">
        <v>41766</v>
      </c>
      <c r="D2196" s="25"/>
      <c r="E2196" s="6">
        <v>2</v>
      </c>
      <c r="F2196" s="28" t="s">
        <v>13</v>
      </c>
      <c r="G2196" s="28" t="s">
        <v>14</v>
      </c>
      <c r="H2196" s="1">
        <v>14</v>
      </c>
      <c r="I2196" s="1">
        <v>2.7</v>
      </c>
      <c r="J2196" s="1">
        <v>0.01</v>
      </c>
      <c r="K2196" s="1">
        <v>1.49</v>
      </c>
      <c r="L2196" s="1">
        <v>0.03</v>
      </c>
    </row>
    <row r="2197" spans="1:17" x14ac:dyDescent="0.25">
      <c r="A2197" s="31" t="s">
        <v>49</v>
      </c>
      <c r="C2197" s="5">
        <v>41766</v>
      </c>
      <c r="D2197" s="25"/>
      <c r="E2197" s="6">
        <v>3</v>
      </c>
      <c r="F2197" s="28" t="s">
        <v>13</v>
      </c>
      <c r="G2197" s="28" t="s">
        <v>14</v>
      </c>
      <c r="H2197" s="1">
        <v>0</v>
      </c>
      <c r="I2197" s="1" t="s">
        <v>107</v>
      </c>
      <c r="J2197" s="1" t="s">
        <v>107</v>
      </c>
      <c r="K2197" s="1" t="s">
        <v>107</v>
      </c>
      <c r="L2197" s="1" t="s">
        <v>107</v>
      </c>
      <c r="Q2197" s="12" t="s">
        <v>58</v>
      </c>
    </row>
    <row r="2198" spans="1:17" x14ac:dyDescent="0.25">
      <c r="A2198" s="31" t="s">
        <v>49</v>
      </c>
      <c r="C2198" s="5">
        <v>41766</v>
      </c>
      <c r="D2198" s="25"/>
      <c r="E2198" s="6">
        <v>4</v>
      </c>
      <c r="F2198" s="28" t="s">
        <v>15</v>
      </c>
      <c r="G2198" s="28" t="s">
        <v>14</v>
      </c>
      <c r="H2198" s="1">
        <v>0.3</v>
      </c>
      <c r="I2198" s="1">
        <v>4.3</v>
      </c>
      <c r="J2198" s="1">
        <v>0.01</v>
      </c>
      <c r="K2198" s="1">
        <v>16</v>
      </c>
      <c r="L2198" s="1">
        <v>7.0000000000000007E-2</v>
      </c>
    </row>
    <row r="2199" spans="1:17" x14ac:dyDescent="0.25">
      <c r="A2199" s="31" t="s">
        <v>49</v>
      </c>
      <c r="C2199" s="5">
        <v>41766</v>
      </c>
      <c r="D2199" s="25"/>
      <c r="E2199" s="6">
        <v>5</v>
      </c>
      <c r="F2199" s="28" t="s">
        <v>15</v>
      </c>
      <c r="G2199" s="28" t="s">
        <v>14</v>
      </c>
      <c r="H2199" s="1">
        <v>0</v>
      </c>
      <c r="I2199" s="1" t="s">
        <v>107</v>
      </c>
      <c r="J2199" s="1" t="s">
        <v>107</v>
      </c>
      <c r="K2199" s="1" t="s">
        <v>107</v>
      </c>
      <c r="L2199" s="1" t="s">
        <v>107</v>
      </c>
      <c r="Q2199" s="12" t="s">
        <v>58</v>
      </c>
    </row>
    <row r="2200" spans="1:17" x14ac:dyDescent="0.25">
      <c r="A2200" s="31" t="s">
        <v>49</v>
      </c>
      <c r="C2200" s="5">
        <v>41766</v>
      </c>
      <c r="D2200" s="25"/>
      <c r="E2200" s="6">
        <v>6</v>
      </c>
      <c r="F2200" s="28" t="s">
        <v>17</v>
      </c>
      <c r="G2200" s="28" t="s">
        <v>14</v>
      </c>
      <c r="H2200" s="1">
        <v>0</v>
      </c>
      <c r="I2200" s="1" t="s">
        <v>107</v>
      </c>
      <c r="J2200" s="1" t="s">
        <v>107</v>
      </c>
      <c r="K2200" s="1" t="s">
        <v>107</v>
      </c>
      <c r="L2200" s="1" t="s">
        <v>107</v>
      </c>
      <c r="Q2200" s="12" t="s">
        <v>58</v>
      </c>
    </row>
    <row r="2201" spans="1:17" x14ac:dyDescent="0.25">
      <c r="A2201" s="31" t="s">
        <v>49</v>
      </c>
      <c r="C2201" s="5">
        <v>41766</v>
      </c>
      <c r="D2201" s="25"/>
      <c r="E2201" s="6">
        <v>7</v>
      </c>
      <c r="F2201" s="28" t="s">
        <v>17</v>
      </c>
      <c r="G2201" s="28" t="s">
        <v>14</v>
      </c>
      <c r="H2201" s="1">
        <v>0</v>
      </c>
      <c r="I2201" s="1" t="s">
        <v>107</v>
      </c>
      <c r="J2201" s="1" t="s">
        <v>107</v>
      </c>
      <c r="K2201" s="1" t="s">
        <v>107</v>
      </c>
      <c r="L2201" s="1" t="s">
        <v>107</v>
      </c>
      <c r="Q2201" s="12" t="s">
        <v>58</v>
      </c>
    </row>
    <row r="2202" spans="1:17" x14ac:dyDescent="0.25">
      <c r="A2202" s="31" t="s">
        <v>49</v>
      </c>
      <c r="C2202" s="5">
        <v>41766</v>
      </c>
      <c r="D2202" s="25"/>
      <c r="E2202" s="6">
        <v>8</v>
      </c>
      <c r="F2202" s="28" t="s">
        <v>17</v>
      </c>
      <c r="G2202" s="28" t="s">
        <v>14</v>
      </c>
      <c r="H2202" s="1">
        <v>0</v>
      </c>
      <c r="I2202" s="1" t="s">
        <v>107</v>
      </c>
      <c r="J2202" s="1" t="s">
        <v>107</v>
      </c>
      <c r="K2202" s="1" t="s">
        <v>107</v>
      </c>
      <c r="L2202" s="1" t="s">
        <v>107</v>
      </c>
      <c r="Q2202" s="12" t="s">
        <v>58</v>
      </c>
    </row>
    <row r="2203" spans="1:17" x14ac:dyDescent="0.25">
      <c r="A2203" s="31" t="s">
        <v>49</v>
      </c>
      <c r="C2203" s="5">
        <v>41766</v>
      </c>
      <c r="D2203" s="25"/>
      <c r="E2203" s="6">
        <v>9</v>
      </c>
      <c r="F2203" s="28" t="s">
        <v>18</v>
      </c>
      <c r="G2203" s="28" t="s">
        <v>14</v>
      </c>
      <c r="H2203" s="1">
        <v>1</v>
      </c>
      <c r="I2203" s="1">
        <v>0.8</v>
      </c>
      <c r="J2203" s="1">
        <v>0.01</v>
      </c>
      <c r="K2203" s="1">
        <v>51.7</v>
      </c>
      <c r="L2203" s="1">
        <v>0.04</v>
      </c>
    </row>
    <row r="2204" spans="1:17" x14ac:dyDescent="0.25">
      <c r="A2204" s="31" t="s">
        <v>49</v>
      </c>
      <c r="C2204" s="5">
        <v>41766</v>
      </c>
      <c r="D2204" s="25"/>
      <c r="E2204" s="6">
        <v>10</v>
      </c>
      <c r="F2204" s="28" t="s">
        <v>18</v>
      </c>
      <c r="G2204" s="28" t="s">
        <v>14</v>
      </c>
      <c r="H2204" s="1">
        <v>1.9</v>
      </c>
      <c r="I2204" s="1">
        <v>5.7</v>
      </c>
      <c r="J2204" s="1">
        <v>0.01</v>
      </c>
      <c r="K2204" s="1">
        <v>25.8</v>
      </c>
      <c r="L2204" s="1">
        <v>7.0000000000000007E-2</v>
      </c>
    </row>
    <row r="2205" spans="1:17" x14ac:dyDescent="0.25">
      <c r="A2205" s="31" t="s">
        <v>49</v>
      </c>
      <c r="C2205" s="5">
        <v>41766</v>
      </c>
      <c r="D2205" s="25"/>
      <c r="E2205" s="6">
        <v>11</v>
      </c>
      <c r="F2205" s="28" t="s">
        <v>18</v>
      </c>
      <c r="G2205" s="28" t="s">
        <v>14</v>
      </c>
      <c r="H2205" s="1">
        <v>1.1000000000000001</v>
      </c>
      <c r="I2205" s="1">
        <v>5.7</v>
      </c>
      <c r="J2205" s="1">
        <v>0.01</v>
      </c>
      <c r="K2205" s="1">
        <v>41.9</v>
      </c>
      <c r="L2205" s="1">
        <v>0.01</v>
      </c>
    </row>
    <row r="2206" spans="1:17" x14ac:dyDescent="0.25">
      <c r="A2206" s="31" t="s">
        <v>49</v>
      </c>
      <c r="C2206" s="5">
        <v>41766</v>
      </c>
      <c r="D2206" s="25"/>
      <c r="E2206" s="6">
        <v>12</v>
      </c>
      <c r="F2206" s="28" t="s">
        <v>19</v>
      </c>
      <c r="G2206" s="28" t="s">
        <v>14</v>
      </c>
      <c r="H2206" s="1">
        <v>0</v>
      </c>
      <c r="I2206" s="1" t="s">
        <v>107</v>
      </c>
      <c r="J2206" s="1" t="s">
        <v>107</v>
      </c>
      <c r="K2206" s="1" t="s">
        <v>107</v>
      </c>
      <c r="L2206" s="1" t="s">
        <v>107</v>
      </c>
      <c r="Q2206" s="12" t="s">
        <v>58</v>
      </c>
    </row>
    <row r="2207" spans="1:17" x14ac:dyDescent="0.25">
      <c r="A2207" s="31" t="s">
        <v>49</v>
      </c>
      <c r="C2207" s="5">
        <v>41766</v>
      </c>
      <c r="D2207" s="25"/>
      <c r="E2207" s="6">
        <v>13</v>
      </c>
      <c r="F2207" s="28" t="s">
        <v>19</v>
      </c>
      <c r="G2207" s="28" t="s">
        <v>14</v>
      </c>
      <c r="H2207" s="1">
        <v>0</v>
      </c>
      <c r="I2207" s="1" t="s">
        <v>107</v>
      </c>
      <c r="J2207" s="1" t="s">
        <v>107</v>
      </c>
      <c r="K2207" s="1" t="s">
        <v>107</v>
      </c>
      <c r="L2207" s="1" t="s">
        <v>107</v>
      </c>
      <c r="Q2207" s="12" t="s">
        <v>58</v>
      </c>
    </row>
    <row r="2208" spans="1:17" x14ac:dyDescent="0.25">
      <c r="A2208" s="31" t="s">
        <v>49</v>
      </c>
      <c r="C2208" s="5">
        <v>41766</v>
      </c>
      <c r="D2208" s="25"/>
      <c r="E2208" s="6">
        <v>14</v>
      </c>
      <c r="F2208" s="28" t="s">
        <v>19</v>
      </c>
      <c r="G2208" s="28" t="s">
        <v>14</v>
      </c>
      <c r="H2208" s="1">
        <v>0</v>
      </c>
      <c r="I2208" s="1" t="s">
        <v>107</v>
      </c>
      <c r="J2208" s="1" t="s">
        <v>107</v>
      </c>
      <c r="K2208" s="1" t="s">
        <v>107</v>
      </c>
      <c r="L2208" s="1" t="s">
        <v>107</v>
      </c>
      <c r="Q2208" s="12" t="s">
        <v>58</v>
      </c>
    </row>
    <row r="2209" spans="1:17" x14ac:dyDescent="0.25">
      <c r="A2209" s="31" t="s">
        <v>49</v>
      </c>
      <c r="C2209" s="5">
        <v>41766</v>
      </c>
      <c r="D2209" s="25"/>
      <c r="E2209" s="6">
        <v>15</v>
      </c>
      <c r="F2209" s="28" t="s">
        <v>20</v>
      </c>
      <c r="G2209" s="28" t="s">
        <v>14</v>
      </c>
      <c r="H2209" s="1">
        <v>0</v>
      </c>
      <c r="I2209" s="1" t="s">
        <v>107</v>
      </c>
      <c r="J2209" s="1" t="s">
        <v>107</v>
      </c>
      <c r="K2209" s="1" t="s">
        <v>107</v>
      </c>
      <c r="L2209" s="1" t="s">
        <v>107</v>
      </c>
      <c r="Q2209" s="12" t="s">
        <v>58</v>
      </c>
    </row>
    <row r="2210" spans="1:17" x14ac:dyDescent="0.25">
      <c r="A2210" s="31" t="s">
        <v>49</v>
      </c>
      <c r="C2210" s="5">
        <v>41766</v>
      </c>
      <c r="D2210" s="25"/>
      <c r="E2210" s="6">
        <v>16</v>
      </c>
      <c r="F2210" s="28" t="s">
        <v>20</v>
      </c>
      <c r="G2210" s="28" t="s">
        <v>14</v>
      </c>
      <c r="H2210" s="1">
        <v>0</v>
      </c>
      <c r="I2210" s="1" t="s">
        <v>107</v>
      </c>
      <c r="J2210" s="1" t="s">
        <v>107</v>
      </c>
      <c r="K2210" s="1" t="s">
        <v>107</v>
      </c>
      <c r="L2210" s="1" t="s">
        <v>107</v>
      </c>
      <c r="Q2210" s="12" t="s">
        <v>58</v>
      </c>
    </row>
    <row r="2211" spans="1:17" x14ac:dyDescent="0.25">
      <c r="A2211" s="31" t="s">
        <v>49</v>
      </c>
      <c r="C2211" s="5">
        <v>41766</v>
      </c>
      <c r="D2211" s="25"/>
      <c r="E2211" s="6">
        <v>17</v>
      </c>
      <c r="F2211" s="28" t="s">
        <v>20</v>
      </c>
      <c r="G2211" s="28" t="s">
        <v>14</v>
      </c>
      <c r="H2211" s="1">
        <v>0</v>
      </c>
      <c r="I2211" s="1" t="s">
        <v>107</v>
      </c>
      <c r="J2211" s="1" t="s">
        <v>107</v>
      </c>
      <c r="K2211" s="1" t="s">
        <v>107</v>
      </c>
      <c r="L2211" s="1" t="s">
        <v>107</v>
      </c>
      <c r="Q2211" s="12" t="s">
        <v>58</v>
      </c>
    </row>
    <row r="2212" spans="1:17" x14ac:dyDescent="0.25">
      <c r="A2212" s="31" t="s">
        <v>49</v>
      </c>
      <c r="C2212" s="5">
        <v>41766</v>
      </c>
      <c r="D2212" s="25"/>
      <c r="E2212" s="6">
        <v>18</v>
      </c>
      <c r="F2212" s="28" t="s">
        <v>20</v>
      </c>
      <c r="G2212" s="28" t="s">
        <v>14</v>
      </c>
      <c r="H2212" s="1">
        <v>0</v>
      </c>
      <c r="I2212" s="1" t="s">
        <v>107</v>
      </c>
      <c r="J2212" s="1" t="s">
        <v>107</v>
      </c>
      <c r="K2212" s="1" t="s">
        <v>107</v>
      </c>
      <c r="L2212" s="1" t="s">
        <v>107</v>
      </c>
      <c r="Q2212" s="12" t="s">
        <v>58</v>
      </c>
    </row>
    <row r="2213" spans="1:17" x14ac:dyDescent="0.25">
      <c r="A2213" s="31" t="s">
        <v>49</v>
      </c>
      <c r="C2213" s="5">
        <v>41766</v>
      </c>
      <c r="D2213" s="25"/>
      <c r="E2213" s="6">
        <v>19</v>
      </c>
      <c r="F2213" s="28" t="s">
        <v>20</v>
      </c>
      <c r="G2213" s="28" t="s">
        <v>14</v>
      </c>
      <c r="H2213" s="1">
        <v>0</v>
      </c>
      <c r="I2213" s="1" t="s">
        <v>107</v>
      </c>
      <c r="J2213" s="1" t="s">
        <v>107</v>
      </c>
      <c r="K2213" s="1" t="s">
        <v>107</v>
      </c>
      <c r="L2213" s="1" t="s">
        <v>107</v>
      </c>
      <c r="Q2213" s="12" t="s">
        <v>58</v>
      </c>
    </row>
    <row r="2214" spans="1:17" x14ac:dyDescent="0.25">
      <c r="A2214" s="31" t="s">
        <v>49</v>
      </c>
      <c r="C2214" s="5">
        <v>41766</v>
      </c>
      <c r="D2214" s="25"/>
      <c r="E2214" s="6">
        <v>20</v>
      </c>
      <c r="F2214" s="28" t="s">
        <v>20</v>
      </c>
      <c r="G2214" s="28" t="s">
        <v>14</v>
      </c>
      <c r="H2214" s="1">
        <v>0</v>
      </c>
      <c r="I2214" s="1" t="s">
        <v>107</v>
      </c>
      <c r="J2214" s="1" t="s">
        <v>107</v>
      </c>
      <c r="K2214" s="1" t="s">
        <v>107</v>
      </c>
      <c r="L2214" s="1" t="s">
        <v>107</v>
      </c>
      <c r="Q2214" s="12" t="s">
        <v>59</v>
      </c>
    </row>
    <row r="2215" spans="1:17" x14ac:dyDescent="0.25">
      <c r="A2215" s="31" t="s">
        <v>49</v>
      </c>
      <c r="C2215" s="5">
        <v>41773</v>
      </c>
      <c r="D2215" s="25"/>
      <c r="E2215" s="6" t="s">
        <v>21</v>
      </c>
      <c r="F2215" s="28" t="s">
        <v>17</v>
      </c>
      <c r="G2215" s="28" t="s">
        <v>24</v>
      </c>
      <c r="H2215" s="1">
        <v>0</v>
      </c>
      <c r="I2215" s="1" t="s">
        <v>107</v>
      </c>
      <c r="J2215" s="1" t="s">
        <v>107</v>
      </c>
      <c r="K2215" s="1" t="s">
        <v>107</v>
      </c>
      <c r="L2215" s="1" t="s">
        <v>107</v>
      </c>
      <c r="Q2215" s="12" t="s">
        <v>58</v>
      </c>
    </row>
    <row r="2216" spans="1:17" x14ac:dyDescent="0.25">
      <c r="A2216" s="31" t="s">
        <v>49</v>
      </c>
      <c r="C2216" s="5">
        <v>41773</v>
      </c>
      <c r="D2216" s="25"/>
      <c r="E2216" s="6" t="s">
        <v>22</v>
      </c>
      <c r="F2216" s="28" t="s">
        <v>17</v>
      </c>
      <c r="G2216" s="28" t="s">
        <v>24</v>
      </c>
      <c r="H2216" s="1">
        <v>0</v>
      </c>
      <c r="I2216" s="1" t="s">
        <v>107</v>
      </c>
      <c r="J2216" s="1" t="s">
        <v>107</v>
      </c>
      <c r="K2216" s="1" t="s">
        <v>107</v>
      </c>
      <c r="L2216" s="1" t="s">
        <v>107</v>
      </c>
      <c r="Q2216" s="12" t="s">
        <v>58</v>
      </c>
    </row>
    <row r="2217" spans="1:17" x14ac:dyDescent="0.25">
      <c r="A2217" s="31" t="s">
        <v>49</v>
      </c>
      <c r="C2217" s="5">
        <v>41773</v>
      </c>
      <c r="D2217" s="25"/>
      <c r="E2217" s="6" t="s">
        <v>23</v>
      </c>
      <c r="F2217" s="28" t="s">
        <v>17</v>
      </c>
      <c r="G2217" s="28" t="s">
        <v>24</v>
      </c>
      <c r="H2217" s="1">
        <v>0</v>
      </c>
      <c r="I2217" s="1" t="s">
        <v>107</v>
      </c>
      <c r="J2217" s="1" t="s">
        <v>107</v>
      </c>
      <c r="K2217" s="1" t="s">
        <v>107</v>
      </c>
      <c r="L2217" s="1" t="s">
        <v>107</v>
      </c>
      <c r="Q2217" s="12" t="s">
        <v>58</v>
      </c>
    </row>
    <row r="2218" spans="1:17" x14ac:dyDescent="0.25">
      <c r="A2218" s="31" t="s">
        <v>49</v>
      </c>
      <c r="C2218" s="5">
        <v>41773</v>
      </c>
      <c r="D2218" s="25"/>
      <c r="E2218" s="6" t="s">
        <v>25</v>
      </c>
      <c r="F2218" s="28" t="s">
        <v>25</v>
      </c>
      <c r="G2218" s="28" t="s">
        <v>24</v>
      </c>
      <c r="H2218" s="1">
        <v>0.5</v>
      </c>
      <c r="I2218" s="1">
        <v>5.8</v>
      </c>
      <c r="J2218" s="1">
        <v>0.13</v>
      </c>
      <c r="K2218" s="1">
        <v>24.9</v>
      </c>
      <c r="L2218" s="1">
        <v>0.14000000000000001</v>
      </c>
    </row>
    <row r="2219" spans="1:17" x14ac:dyDescent="0.25">
      <c r="A2219" s="31" t="s">
        <v>49</v>
      </c>
      <c r="C2219" s="5">
        <v>41773</v>
      </c>
      <c r="D2219" s="25"/>
      <c r="E2219" s="6" t="s">
        <v>26</v>
      </c>
      <c r="F2219" s="28" t="s">
        <v>25</v>
      </c>
      <c r="G2219" s="28" t="s">
        <v>24</v>
      </c>
      <c r="H2219" s="1">
        <v>2.5</v>
      </c>
      <c r="I2219" s="1">
        <v>4.2</v>
      </c>
      <c r="J2219" s="1">
        <v>0.04</v>
      </c>
      <c r="K2219" s="1">
        <v>17.2</v>
      </c>
      <c r="L2219" s="1">
        <v>0.03</v>
      </c>
    </row>
    <row r="2220" spans="1:17" x14ac:dyDescent="0.25">
      <c r="A2220" s="31" t="s">
        <v>49</v>
      </c>
      <c r="C2220" s="5">
        <v>41773</v>
      </c>
      <c r="D2220" s="25"/>
      <c r="E2220" s="6" t="s">
        <v>27</v>
      </c>
      <c r="F2220" s="28" t="s">
        <v>25</v>
      </c>
      <c r="G2220" s="28" t="s">
        <v>24</v>
      </c>
      <c r="H2220" s="1">
        <v>2.1</v>
      </c>
      <c r="I2220" s="1">
        <v>3.8</v>
      </c>
      <c r="J2220" s="1">
        <v>0.01</v>
      </c>
      <c r="K2220" s="1">
        <v>26.8</v>
      </c>
      <c r="L2220" s="1">
        <v>0.06</v>
      </c>
    </row>
    <row r="2221" spans="1:17" x14ac:dyDescent="0.25">
      <c r="A2221" s="31" t="s">
        <v>49</v>
      </c>
      <c r="C2221" s="5">
        <v>41773</v>
      </c>
      <c r="D2221" s="25"/>
      <c r="E2221" s="6" t="s">
        <v>28</v>
      </c>
      <c r="F2221" s="28" t="s">
        <v>29</v>
      </c>
      <c r="G2221" s="28" t="s">
        <v>24</v>
      </c>
      <c r="H2221" s="1">
        <v>0</v>
      </c>
      <c r="I2221" s="1" t="s">
        <v>107</v>
      </c>
      <c r="J2221" s="1" t="s">
        <v>107</v>
      </c>
      <c r="K2221" s="1" t="s">
        <v>107</v>
      </c>
      <c r="L2221" s="1" t="s">
        <v>107</v>
      </c>
      <c r="Q2221" s="12" t="s">
        <v>58</v>
      </c>
    </row>
    <row r="2222" spans="1:17" x14ac:dyDescent="0.25">
      <c r="A2222" s="31" t="s">
        <v>49</v>
      </c>
      <c r="C2222" s="5">
        <v>41773</v>
      </c>
      <c r="D2222" s="25"/>
      <c r="E2222" s="6" t="s">
        <v>29</v>
      </c>
      <c r="F2222" s="28" t="s">
        <v>29</v>
      </c>
      <c r="G2222" s="28" t="s">
        <v>24</v>
      </c>
      <c r="H2222" s="1">
        <v>0</v>
      </c>
      <c r="I2222" s="1" t="s">
        <v>107</v>
      </c>
      <c r="J2222" s="1" t="s">
        <v>107</v>
      </c>
      <c r="K2222" s="1" t="s">
        <v>107</v>
      </c>
      <c r="L2222" s="1" t="s">
        <v>107</v>
      </c>
      <c r="Q2222" s="12" t="s">
        <v>58</v>
      </c>
    </row>
    <row r="2223" spans="1:17" x14ac:dyDescent="0.25">
      <c r="A2223" s="31" t="s">
        <v>49</v>
      </c>
      <c r="C2223" s="5">
        <v>41773</v>
      </c>
      <c r="D2223" s="25"/>
      <c r="E2223" s="6" t="s">
        <v>30</v>
      </c>
      <c r="F2223" s="28" t="s">
        <v>29</v>
      </c>
      <c r="G2223" s="28" t="s">
        <v>24</v>
      </c>
      <c r="H2223" s="1">
        <v>0</v>
      </c>
      <c r="I2223" s="1" t="s">
        <v>107</v>
      </c>
      <c r="J2223" s="1" t="s">
        <v>107</v>
      </c>
      <c r="K2223" s="1" t="s">
        <v>107</v>
      </c>
      <c r="L2223" s="1" t="s">
        <v>107</v>
      </c>
      <c r="Q2223" s="12" t="s">
        <v>58</v>
      </c>
    </row>
    <row r="2224" spans="1:17" x14ac:dyDescent="0.25">
      <c r="A2224" s="31" t="s">
        <v>49</v>
      </c>
      <c r="C2224" s="5">
        <v>41773</v>
      </c>
      <c r="D2224" s="25"/>
      <c r="E2224" s="6" t="s">
        <v>31</v>
      </c>
      <c r="F2224" s="28" t="s">
        <v>19</v>
      </c>
      <c r="G2224" s="28" t="s">
        <v>24</v>
      </c>
      <c r="H2224" s="1">
        <v>0</v>
      </c>
      <c r="I2224" s="1" t="s">
        <v>107</v>
      </c>
      <c r="J2224" s="1" t="s">
        <v>107</v>
      </c>
      <c r="K2224" s="1" t="s">
        <v>107</v>
      </c>
      <c r="L2224" s="1" t="s">
        <v>107</v>
      </c>
      <c r="Q2224" s="12" t="s">
        <v>58</v>
      </c>
    </row>
    <row r="2225" spans="1:17" x14ac:dyDescent="0.25">
      <c r="A2225" s="31" t="s">
        <v>49</v>
      </c>
      <c r="C2225" s="5">
        <v>41773</v>
      </c>
      <c r="D2225" s="25"/>
      <c r="E2225" s="6" t="s">
        <v>32</v>
      </c>
      <c r="F2225" s="28" t="s">
        <v>19</v>
      </c>
      <c r="G2225" s="28" t="s">
        <v>24</v>
      </c>
      <c r="H2225" s="1">
        <v>0</v>
      </c>
      <c r="I2225" s="1" t="s">
        <v>107</v>
      </c>
      <c r="J2225" s="1" t="s">
        <v>107</v>
      </c>
      <c r="K2225" s="1" t="s">
        <v>107</v>
      </c>
      <c r="L2225" s="1" t="s">
        <v>107</v>
      </c>
      <c r="Q2225" s="12" t="s">
        <v>58</v>
      </c>
    </row>
    <row r="2226" spans="1:17" x14ac:dyDescent="0.25">
      <c r="A2226" s="31" t="s">
        <v>49</v>
      </c>
      <c r="C2226" s="5">
        <v>41773</v>
      </c>
      <c r="D2226" s="25"/>
      <c r="E2226" s="6" t="s">
        <v>33</v>
      </c>
      <c r="F2226" s="28" t="s">
        <v>19</v>
      </c>
      <c r="G2226" s="28" t="s">
        <v>24</v>
      </c>
      <c r="H2226" s="1">
        <v>0</v>
      </c>
      <c r="I2226" s="1" t="s">
        <v>107</v>
      </c>
      <c r="J2226" s="1" t="s">
        <v>107</v>
      </c>
      <c r="K2226" s="1" t="s">
        <v>107</v>
      </c>
      <c r="L2226" s="1" t="s">
        <v>107</v>
      </c>
      <c r="Q2226" s="12" t="s">
        <v>58</v>
      </c>
    </row>
    <row r="2227" spans="1:17" x14ac:dyDescent="0.25">
      <c r="A2227" s="31" t="s">
        <v>49</v>
      </c>
      <c r="C2227" s="5">
        <v>41773</v>
      </c>
      <c r="D2227" s="25"/>
      <c r="E2227" s="6" t="s">
        <v>34</v>
      </c>
      <c r="F2227" s="28" t="s">
        <v>20</v>
      </c>
      <c r="G2227" s="28" t="s">
        <v>24</v>
      </c>
      <c r="H2227" s="1">
        <v>0</v>
      </c>
      <c r="I2227" s="1" t="s">
        <v>107</v>
      </c>
      <c r="J2227" s="1" t="s">
        <v>107</v>
      </c>
      <c r="K2227" s="1" t="s">
        <v>107</v>
      </c>
      <c r="L2227" s="1" t="s">
        <v>107</v>
      </c>
      <c r="Q2227" s="12" t="s">
        <v>58</v>
      </c>
    </row>
    <row r="2228" spans="1:17" x14ac:dyDescent="0.25">
      <c r="A2228" s="31" t="s">
        <v>49</v>
      </c>
      <c r="C2228" s="5">
        <v>41773</v>
      </c>
      <c r="D2228" s="25"/>
      <c r="E2228" s="6" t="s">
        <v>35</v>
      </c>
      <c r="F2228" s="28" t="s">
        <v>20</v>
      </c>
      <c r="G2228" s="28" t="s">
        <v>24</v>
      </c>
      <c r="H2228" s="1">
        <v>0</v>
      </c>
      <c r="I2228" s="1" t="s">
        <v>107</v>
      </c>
      <c r="J2228" s="1" t="s">
        <v>107</v>
      </c>
      <c r="K2228" s="1" t="s">
        <v>107</v>
      </c>
      <c r="L2228" s="1" t="s">
        <v>107</v>
      </c>
      <c r="Q2228" s="12" t="s">
        <v>59</v>
      </c>
    </row>
    <row r="2229" spans="1:17" x14ac:dyDescent="0.25">
      <c r="A2229" s="31" t="s">
        <v>49</v>
      </c>
      <c r="C2229" s="5">
        <v>41773</v>
      </c>
      <c r="D2229" s="25"/>
      <c r="E2229" s="6" t="s">
        <v>36</v>
      </c>
      <c r="F2229" s="28" t="s">
        <v>20</v>
      </c>
      <c r="G2229" s="28" t="s">
        <v>24</v>
      </c>
      <c r="H2229" s="1">
        <v>0</v>
      </c>
      <c r="I2229" s="1" t="s">
        <v>107</v>
      </c>
      <c r="J2229" s="1" t="s">
        <v>107</v>
      </c>
      <c r="K2229" s="1" t="s">
        <v>107</v>
      </c>
      <c r="L2229" s="1" t="s">
        <v>107</v>
      </c>
      <c r="Q2229" s="12" t="s">
        <v>58</v>
      </c>
    </row>
    <row r="2230" spans="1:17" x14ac:dyDescent="0.25">
      <c r="A2230" s="31" t="s">
        <v>49</v>
      </c>
      <c r="C2230" s="5">
        <v>41773</v>
      </c>
      <c r="D2230" s="25"/>
      <c r="E2230" s="6" t="s">
        <v>37</v>
      </c>
      <c r="F2230" s="28" t="s">
        <v>40</v>
      </c>
      <c r="G2230" s="28" t="s">
        <v>24</v>
      </c>
      <c r="H2230" s="1">
        <v>0</v>
      </c>
      <c r="I2230" s="1" t="s">
        <v>107</v>
      </c>
      <c r="J2230" s="1" t="s">
        <v>107</v>
      </c>
      <c r="K2230" s="1" t="s">
        <v>107</v>
      </c>
      <c r="L2230" s="1" t="s">
        <v>107</v>
      </c>
      <c r="Q2230" s="12" t="s">
        <v>58</v>
      </c>
    </row>
    <row r="2231" spans="1:17" x14ac:dyDescent="0.25">
      <c r="A2231" s="31" t="s">
        <v>49</v>
      </c>
      <c r="C2231" s="5">
        <v>41773</v>
      </c>
      <c r="D2231" s="25"/>
      <c r="E2231" s="6" t="s">
        <v>38</v>
      </c>
      <c r="F2231" s="28" t="s">
        <v>40</v>
      </c>
      <c r="G2231" s="28" t="s">
        <v>24</v>
      </c>
      <c r="H2231" s="1">
        <v>0</v>
      </c>
      <c r="I2231" s="1" t="s">
        <v>107</v>
      </c>
      <c r="J2231" s="1" t="s">
        <v>107</v>
      </c>
      <c r="K2231" s="1" t="s">
        <v>107</v>
      </c>
      <c r="L2231" s="1" t="s">
        <v>107</v>
      </c>
      <c r="Q2231" s="12" t="s">
        <v>58</v>
      </c>
    </row>
    <row r="2232" spans="1:17" x14ac:dyDescent="0.25">
      <c r="A2232" s="31" t="s">
        <v>49</v>
      </c>
      <c r="C2232" s="5">
        <v>41773</v>
      </c>
      <c r="D2232" s="25"/>
      <c r="E2232" s="6" t="s">
        <v>39</v>
      </c>
      <c r="F2232" s="28" t="s">
        <v>40</v>
      </c>
      <c r="G2232" s="28" t="s">
        <v>24</v>
      </c>
      <c r="H2232" s="1">
        <v>0.5</v>
      </c>
      <c r="I2232" s="1">
        <v>4.5999999999999996</v>
      </c>
      <c r="J2232" s="1">
        <v>0.35</v>
      </c>
      <c r="K2232" s="1">
        <v>42.6</v>
      </c>
      <c r="L2232" s="1">
        <v>0.43</v>
      </c>
    </row>
    <row r="2233" spans="1:17" x14ac:dyDescent="0.25">
      <c r="A2233" s="31" t="s">
        <v>49</v>
      </c>
      <c r="C2233" s="5">
        <v>41773</v>
      </c>
      <c r="D2233" s="25"/>
      <c r="E2233" s="6" t="s">
        <v>41</v>
      </c>
      <c r="F2233" s="28" t="s">
        <v>16</v>
      </c>
      <c r="G2233" s="28" t="s">
        <v>24</v>
      </c>
      <c r="H2233" s="1">
        <v>1</v>
      </c>
      <c r="I2233" s="1">
        <v>1.8</v>
      </c>
      <c r="J2233" s="1">
        <v>0.03</v>
      </c>
      <c r="K2233" s="1">
        <v>1.01</v>
      </c>
      <c r="L2233" s="1">
        <v>0.02</v>
      </c>
    </row>
    <row r="2234" spans="1:17" x14ac:dyDescent="0.25">
      <c r="A2234" s="31" t="s">
        <v>49</v>
      </c>
      <c r="C2234" s="5">
        <v>41773</v>
      </c>
      <c r="D2234" s="25"/>
      <c r="E2234" s="6" t="s">
        <v>42</v>
      </c>
      <c r="F2234" s="28" t="s">
        <v>16</v>
      </c>
      <c r="G2234" s="28" t="s">
        <v>24</v>
      </c>
      <c r="H2234" s="1">
        <v>0.25</v>
      </c>
      <c r="I2234" s="1">
        <v>3.2</v>
      </c>
      <c r="J2234" s="1">
        <v>0.01</v>
      </c>
      <c r="K2234" s="1">
        <v>2.4</v>
      </c>
      <c r="L2234" s="1">
        <v>0.03</v>
      </c>
    </row>
    <row r="2235" spans="1:17" x14ac:dyDescent="0.25">
      <c r="A2235" s="31" t="s">
        <v>49</v>
      </c>
      <c r="C2235" s="5">
        <v>41773</v>
      </c>
      <c r="D2235" s="25"/>
      <c r="E2235" s="6" t="s">
        <v>43</v>
      </c>
      <c r="F2235" s="28" t="s">
        <v>16</v>
      </c>
      <c r="G2235" s="28" t="s">
        <v>24</v>
      </c>
      <c r="H2235" s="1">
        <v>0.5</v>
      </c>
      <c r="I2235" s="1">
        <v>1.9</v>
      </c>
      <c r="J2235" s="1">
        <v>0.01</v>
      </c>
      <c r="K2235" s="1">
        <v>0.48</v>
      </c>
      <c r="L2235" s="1">
        <v>0.05</v>
      </c>
    </row>
    <row r="2236" spans="1:17" x14ac:dyDescent="0.25">
      <c r="A2236" s="31" t="s">
        <v>49</v>
      </c>
      <c r="C2236" s="5">
        <v>41780</v>
      </c>
      <c r="D2236" s="25"/>
      <c r="E2236" s="6">
        <v>1</v>
      </c>
      <c r="F2236" s="28" t="s">
        <v>13</v>
      </c>
      <c r="G2236" s="28" t="s">
        <v>14</v>
      </c>
      <c r="H2236" s="1">
        <v>0.8</v>
      </c>
      <c r="I2236" s="1">
        <v>3.2</v>
      </c>
      <c r="J2236" s="1">
        <v>0.01</v>
      </c>
      <c r="K2236" s="1">
        <v>2.27</v>
      </c>
      <c r="L2236" s="1">
        <v>0.05</v>
      </c>
    </row>
    <row r="2237" spans="1:17" x14ac:dyDescent="0.25">
      <c r="A2237" s="31" t="s">
        <v>49</v>
      </c>
      <c r="C2237" s="5">
        <v>41780</v>
      </c>
      <c r="D2237" s="25"/>
      <c r="E2237" s="6">
        <v>2</v>
      </c>
      <c r="F2237" s="28" t="s">
        <v>13</v>
      </c>
      <c r="G2237" s="28" t="s">
        <v>14</v>
      </c>
      <c r="H2237" s="1">
        <v>0.6</v>
      </c>
      <c r="I2237" s="1">
        <v>2.2999999999999998</v>
      </c>
      <c r="J2237" s="1">
        <v>0.01</v>
      </c>
      <c r="K2237" s="1">
        <v>1.06</v>
      </c>
      <c r="L2237" s="1">
        <v>0.04</v>
      </c>
    </row>
    <row r="2238" spans="1:17" x14ac:dyDescent="0.25">
      <c r="A2238" s="31" t="s">
        <v>49</v>
      </c>
      <c r="C2238" s="5">
        <v>41780</v>
      </c>
      <c r="D2238" s="25"/>
      <c r="E2238" s="6">
        <v>3</v>
      </c>
      <c r="F2238" s="28" t="s">
        <v>13</v>
      </c>
      <c r="G2238" s="28" t="s">
        <v>14</v>
      </c>
      <c r="H2238" s="1">
        <v>0</v>
      </c>
      <c r="I2238" s="1" t="s">
        <v>107</v>
      </c>
      <c r="J2238" s="1" t="s">
        <v>107</v>
      </c>
      <c r="K2238" s="1" t="s">
        <v>107</v>
      </c>
      <c r="L2238" s="1" t="s">
        <v>107</v>
      </c>
      <c r="Q2238" s="12" t="s">
        <v>58</v>
      </c>
    </row>
    <row r="2239" spans="1:17" x14ac:dyDescent="0.25">
      <c r="A2239" s="31" t="s">
        <v>49</v>
      </c>
      <c r="C2239" s="5">
        <v>41780</v>
      </c>
      <c r="D2239" s="25"/>
      <c r="E2239" s="6">
        <v>4</v>
      </c>
      <c r="F2239" s="28" t="s">
        <v>15</v>
      </c>
      <c r="G2239" s="28" t="s">
        <v>14</v>
      </c>
      <c r="H2239" s="1">
        <v>0</v>
      </c>
      <c r="I2239" s="1" t="s">
        <v>107</v>
      </c>
      <c r="J2239" s="1" t="s">
        <v>107</v>
      </c>
      <c r="K2239" s="1" t="s">
        <v>107</v>
      </c>
      <c r="L2239" s="1" t="s">
        <v>107</v>
      </c>
      <c r="Q2239" s="12" t="s">
        <v>58</v>
      </c>
    </row>
    <row r="2240" spans="1:17" x14ac:dyDescent="0.25">
      <c r="A2240" s="31" t="s">
        <v>49</v>
      </c>
      <c r="C2240" s="5">
        <v>41780</v>
      </c>
      <c r="D2240" s="25"/>
      <c r="E2240" s="6">
        <v>5</v>
      </c>
      <c r="F2240" s="28" t="s">
        <v>15</v>
      </c>
      <c r="G2240" s="28" t="s">
        <v>14</v>
      </c>
      <c r="H2240" s="1">
        <v>0</v>
      </c>
      <c r="I2240" s="1" t="s">
        <v>107</v>
      </c>
      <c r="J2240" s="1" t="s">
        <v>107</v>
      </c>
      <c r="K2240" s="1" t="s">
        <v>107</v>
      </c>
      <c r="L2240" s="1" t="s">
        <v>107</v>
      </c>
      <c r="Q2240" s="12" t="s">
        <v>58</v>
      </c>
    </row>
    <row r="2241" spans="1:17" x14ac:dyDescent="0.25">
      <c r="A2241" s="31" t="s">
        <v>49</v>
      </c>
      <c r="C2241" s="5">
        <v>41780</v>
      </c>
      <c r="D2241" s="25"/>
      <c r="E2241" s="6">
        <v>6</v>
      </c>
      <c r="F2241" s="28" t="s">
        <v>17</v>
      </c>
      <c r="G2241" s="28" t="s">
        <v>14</v>
      </c>
      <c r="H2241" s="1">
        <v>0</v>
      </c>
      <c r="I2241" s="1" t="s">
        <v>107</v>
      </c>
      <c r="J2241" s="1" t="s">
        <v>107</v>
      </c>
      <c r="K2241" s="1" t="s">
        <v>107</v>
      </c>
      <c r="L2241" s="1" t="s">
        <v>107</v>
      </c>
      <c r="Q2241" s="12" t="s">
        <v>58</v>
      </c>
    </row>
    <row r="2242" spans="1:17" x14ac:dyDescent="0.25">
      <c r="A2242" s="31" t="s">
        <v>49</v>
      </c>
      <c r="C2242" s="5">
        <v>41780</v>
      </c>
      <c r="D2242" s="25"/>
      <c r="E2242" s="6">
        <v>7</v>
      </c>
      <c r="F2242" s="28" t="s">
        <v>17</v>
      </c>
      <c r="G2242" s="28" t="s">
        <v>14</v>
      </c>
      <c r="H2242" s="1">
        <v>0</v>
      </c>
      <c r="I2242" s="1" t="s">
        <v>107</v>
      </c>
      <c r="J2242" s="1" t="s">
        <v>107</v>
      </c>
      <c r="K2242" s="1" t="s">
        <v>107</v>
      </c>
      <c r="L2242" s="1" t="s">
        <v>107</v>
      </c>
      <c r="Q2242" s="12" t="s">
        <v>58</v>
      </c>
    </row>
    <row r="2243" spans="1:17" x14ac:dyDescent="0.25">
      <c r="A2243" s="31" t="s">
        <v>49</v>
      </c>
      <c r="C2243" s="5">
        <v>41780</v>
      </c>
      <c r="D2243" s="25"/>
      <c r="E2243" s="6">
        <v>8</v>
      </c>
      <c r="F2243" s="28" t="s">
        <v>17</v>
      </c>
      <c r="G2243" s="28" t="s">
        <v>14</v>
      </c>
      <c r="H2243" s="1">
        <v>0</v>
      </c>
      <c r="I2243" s="1" t="s">
        <v>107</v>
      </c>
      <c r="J2243" s="1" t="s">
        <v>107</v>
      </c>
      <c r="K2243" s="1" t="s">
        <v>107</v>
      </c>
      <c r="L2243" s="1" t="s">
        <v>107</v>
      </c>
      <c r="Q2243" s="12" t="s">
        <v>58</v>
      </c>
    </row>
    <row r="2244" spans="1:17" x14ac:dyDescent="0.25">
      <c r="A2244" s="31" t="s">
        <v>49</v>
      </c>
      <c r="C2244" s="5">
        <v>41780</v>
      </c>
      <c r="D2244" s="25"/>
      <c r="E2244" s="6">
        <v>9</v>
      </c>
      <c r="F2244" s="28" t="s">
        <v>18</v>
      </c>
      <c r="G2244" s="28" t="s">
        <v>14</v>
      </c>
      <c r="H2244" s="1">
        <v>0</v>
      </c>
      <c r="I2244" s="1" t="s">
        <v>107</v>
      </c>
      <c r="J2244" s="1" t="s">
        <v>107</v>
      </c>
      <c r="K2244" s="1" t="s">
        <v>107</v>
      </c>
      <c r="L2244" s="1" t="s">
        <v>107</v>
      </c>
      <c r="Q2244" s="12" t="s">
        <v>58</v>
      </c>
    </row>
    <row r="2245" spans="1:17" x14ac:dyDescent="0.25">
      <c r="A2245" s="31" t="s">
        <v>49</v>
      </c>
      <c r="C2245" s="5">
        <v>41780</v>
      </c>
      <c r="D2245" s="25"/>
      <c r="E2245" s="6">
        <v>10</v>
      </c>
      <c r="F2245" s="28" t="s">
        <v>18</v>
      </c>
      <c r="G2245" s="28" t="s">
        <v>14</v>
      </c>
      <c r="H2245" s="1">
        <v>0</v>
      </c>
      <c r="I2245" s="1" t="s">
        <v>107</v>
      </c>
      <c r="J2245" s="1" t="s">
        <v>107</v>
      </c>
      <c r="K2245" s="1" t="s">
        <v>107</v>
      </c>
      <c r="L2245" s="1" t="s">
        <v>107</v>
      </c>
      <c r="Q2245" s="12" t="s">
        <v>58</v>
      </c>
    </row>
    <row r="2246" spans="1:17" x14ac:dyDescent="0.25">
      <c r="A2246" s="31" t="s">
        <v>49</v>
      </c>
      <c r="C2246" s="5">
        <v>41780</v>
      </c>
      <c r="D2246" s="25"/>
      <c r="E2246" s="6">
        <v>11</v>
      </c>
      <c r="F2246" s="28" t="s">
        <v>18</v>
      </c>
      <c r="G2246" s="28" t="s">
        <v>14</v>
      </c>
      <c r="H2246" s="1">
        <v>0</v>
      </c>
      <c r="I2246" s="1" t="s">
        <v>107</v>
      </c>
      <c r="J2246" s="1" t="s">
        <v>107</v>
      </c>
      <c r="K2246" s="1" t="s">
        <v>107</v>
      </c>
      <c r="L2246" s="1" t="s">
        <v>107</v>
      </c>
      <c r="Q2246" s="12" t="s">
        <v>58</v>
      </c>
    </row>
    <row r="2247" spans="1:17" x14ac:dyDescent="0.25">
      <c r="A2247" s="31" t="s">
        <v>49</v>
      </c>
      <c r="C2247" s="5">
        <v>41780</v>
      </c>
      <c r="D2247" s="25"/>
      <c r="E2247" s="6">
        <v>12</v>
      </c>
      <c r="F2247" s="28" t="s">
        <v>19</v>
      </c>
      <c r="G2247" s="28" t="s">
        <v>14</v>
      </c>
      <c r="H2247" s="1">
        <v>0</v>
      </c>
      <c r="I2247" s="1" t="s">
        <v>107</v>
      </c>
      <c r="J2247" s="1" t="s">
        <v>107</v>
      </c>
      <c r="K2247" s="1" t="s">
        <v>107</v>
      </c>
      <c r="L2247" s="1" t="s">
        <v>107</v>
      </c>
      <c r="Q2247" s="12" t="s">
        <v>58</v>
      </c>
    </row>
    <row r="2248" spans="1:17" x14ac:dyDescent="0.25">
      <c r="A2248" s="31" t="s">
        <v>49</v>
      </c>
      <c r="C2248" s="5">
        <v>41780</v>
      </c>
      <c r="D2248" s="25"/>
      <c r="E2248" s="6">
        <v>13</v>
      </c>
      <c r="F2248" s="28" t="s">
        <v>19</v>
      </c>
      <c r="G2248" s="28" t="s">
        <v>14</v>
      </c>
      <c r="H2248" s="1">
        <v>0</v>
      </c>
      <c r="I2248" s="1" t="s">
        <v>107</v>
      </c>
      <c r="J2248" s="1" t="s">
        <v>107</v>
      </c>
      <c r="K2248" s="1" t="s">
        <v>107</v>
      </c>
      <c r="L2248" s="1" t="s">
        <v>107</v>
      </c>
      <c r="Q2248" s="12" t="s">
        <v>58</v>
      </c>
    </row>
    <row r="2249" spans="1:17" x14ac:dyDescent="0.25">
      <c r="A2249" s="31" t="s">
        <v>49</v>
      </c>
      <c r="C2249" s="5">
        <v>41780</v>
      </c>
      <c r="D2249" s="25"/>
      <c r="E2249" s="6">
        <v>14</v>
      </c>
      <c r="F2249" s="28" t="s">
        <v>19</v>
      </c>
      <c r="G2249" s="28" t="s">
        <v>14</v>
      </c>
      <c r="H2249" s="1">
        <v>0</v>
      </c>
      <c r="I2249" s="1" t="s">
        <v>107</v>
      </c>
      <c r="J2249" s="1" t="s">
        <v>107</v>
      </c>
      <c r="K2249" s="1" t="s">
        <v>107</v>
      </c>
      <c r="L2249" s="1" t="s">
        <v>107</v>
      </c>
      <c r="Q2249" s="12" t="s">
        <v>58</v>
      </c>
    </row>
    <row r="2250" spans="1:17" x14ac:dyDescent="0.25">
      <c r="A2250" s="31" t="s">
        <v>49</v>
      </c>
      <c r="C2250" s="5">
        <v>41780</v>
      </c>
      <c r="D2250" s="25"/>
      <c r="E2250" s="6">
        <v>15</v>
      </c>
      <c r="F2250" s="28" t="s">
        <v>20</v>
      </c>
      <c r="G2250" s="28" t="s">
        <v>14</v>
      </c>
      <c r="H2250" s="1">
        <v>0</v>
      </c>
      <c r="I2250" s="1" t="s">
        <v>107</v>
      </c>
      <c r="J2250" s="1" t="s">
        <v>107</v>
      </c>
      <c r="K2250" s="1" t="s">
        <v>107</v>
      </c>
      <c r="L2250" s="1" t="s">
        <v>107</v>
      </c>
      <c r="Q2250" s="12" t="s">
        <v>58</v>
      </c>
    </row>
    <row r="2251" spans="1:17" x14ac:dyDescent="0.25">
      <c r="A2251" s="31" t="s">
        <v>49</v>
      </c>
      <c r="C2251" s="5">
        <v>41780</v>
      </c>
      <c r="D2251" s="25"/>
      <c r="E2251" s="6">
        <v>16</v>
      </c>
      <c r="F2251" s="28" t="s">
        <v>20</v>
      </c>
      <c r="G2251" s="28" t="s">
        <v>14</v>
      </c>
      <c r="H2251" s="1">
        <v>0</v>
      </c>
      <c r="I2251" s="1" t="s">
        <v>107</v>
      </c>
      <c r="J2251" s="1" t="s">
        <v>107</v>
      </c>
      <c r="K2251" s="1" t="s">
        <v>107</v>
      </c>
      <c r="L2251" s="1" t="s">
        <v>107</v>
      </c>
      <c r="Q2251" s="12" t="s">
        <v>58</v>
      </c>
    </row>
    <row r="2252" spans="1:17" x14ac:dyDescent="0.25">
      <c r="A2252" s="31" t="s">
        <v>49</v>
      </c>
      <c r="C2252" s="5">
        <v>41780</v>
      </c>
      <c r="D2252" s="25"/>
      <c r="E2252" s="6">
        <v>17</v>
      </c>
      <c r="F2252" s="28" t="s">
        <v>20</v>
      </c>
      <c r="G2252" s="28" t="s">
        <v>14</v>
      </c>
      <c r="H2252" s="1">
        <v>0</v>
      </c>
      <c r="I2252" s="1" t="s">
        <v>107</v>
      </c>
      <c r="J2252" s="1" t="s">
        <v>107</v>
      </c>
      <c r="K2252" s="1" t="s">
        <v>107</v>
      </c>
      <c r="L2252" s="1" t="s">
        <v>107</v>
      </c>
      <c r="Q2252" s="12" t="s">
        <v>58</v>
      </c>
    </row>
    <row r="2253" spans="1:17" x14ac:dyDescent="0.25">
      <c r="A2253" s="31" t="s">
        <v>49</v>
      </c>
      <c r="C2253" s="5">
        <v>41780</v>
      </c>
      <c r="D2253" s="25"/>
      <c r="E2253" s="6">
        <v>18</v>
      </c>
      <c r="F2253" s="28" t="s">
        <v>20</v>
      </c>
      <c r="G2253" s="28" t="s">
        <v>14</v>
      </c>
      <c r="H2253" s="1">
        <v>0</v>
      </c>
      <c r="I2253" s="1" t="s">
        <v>107</v>
      </c>
      <c r="J2253" s="1" t="s">
        <v>107</v>
      </c>
      <c r="K2253" s="1" t="s">
        <v>107</v>
      </c>
      <c r="L2253" s="1" t="s">
        <v>107</v>
      </c>
      <c r="Q2253" s="12" t="s">
        <v>58</v>
      </c>
    </row>
    <row r="2254" spans="1:17" x14ac:dyDescent="0.25">
      <c r="A2254" s="31" t="s">
        <v>49</v>
      </c>
      <c r="C2254" s="5">
        <v>41780</v>
      </c>
      <c r="D2254" s="25"/>
      <c r="E2254" s="6">
        <v>19</v>
      </c>
      <c r="F2254" s="28" t="s">
        <v>20</v>
      </c>
      <c r="G2254" s="28" t="s">
        <v>14</v>
      </c>
      <c r="H2254" s="1">
        <v>0</v>
      </c>
      <c r="I2254" s="1" t="s">
        <v>107</v>
      </c>
      <c r="J2254" s="1" t="s">
        <v>107</v>
      </c>
      <c r="K2254" s="1" t="s">
        <v>107</v>
      </c>
      <c r="L2254" s="1" t="s">
        <v>107</v>
      </c>
      <c r="Q2254" s="12" t="s">
        <v>58</v>
      </c>
    </row>
    <row r="2255" spans="1:17" x14ac:dyDescent="0.25">
      <c r="A2255" s="31" t="s">
        <v>49</v>
      </c>
      <c r="C2255" s="5">
        <v>41780</v>
      </c>
      <c r="D2255" s="25"/>
      <c r="E2255" s="6">
        <v>20</v>
      </c>
      <c r="F2255" s="28" t="s">
        <v>20</v>
      </c>
      <c r="G2255" s="28" t="s">
        <v>14</v>
      </c>
      <c r="H2255" s="1">
        <v>0</v>
      </c>
      <c r="I2255" s="1" t="s">
        <v>107</v>
      </c>
      <c r="J2255" s="1" t="s">
        <v>107</v>
      </c>
      <c r="K2255" s="1" t="s">
        <v>107</v>
      </c>
      <c r="L2255" s="1" t="s">
        <v>107</v>
      </c>
      <c r="Q2255" s="12" t="s">
        <v>59</v>
      </c>
    </row>
    <row r="2256" spans="1:17" x14ac:dyDescent="0.25">
      <c r="A2256" s="31" t="s">
        <v>49</v>
      </c>
      <c r="C2256" s="5">
        <v>41787</v>
      </c>
      <c r="D2256" s="25"/>
      <c r="E2256" s="6" t="s">
        <v>21</v>
      </c>
      <c r="F2256" s="28" t="s">
        <v>17</v>
      </c>
      <c r="G2256" s="28" t="s">
        <v>24</v>
      </c>
      <c r="H2256" s="1">
        <v>0</v>
      </c>
      <c r="I2256" s="1" t="s">
        <v>107</v>
      </c>
      <c r="J2256" s="1" t="s">
        <v>107</v>
      </c>
      <c r="K2256" s="1" t="s">
        <v>107</v>
      </c>
      <c r="L2256" s="1" t="s">
        <v>107</v>
      </c>
      <c r="Q2256" s="12" t="s">
        <v>58</v>
      </c>
    </row>
    <row r="2257" spans="1:17" x14ac:dyDescent="0.25">
      <c r="A2257" s="31" t="s">
        <v>49</v>
      </c>
      <c r="C2257" s="5">
        <v>41787</v>
      </c>
      <c r="D2257" s="25"/>
      <c r="E2257" s="6" t="s">
        <v>22</v>
      </c>
      <c r="F2257" s="28" t="s">
        <v>17</v>
      </c>
      <c r="G2257" s="28" t="s">
        <v>24</v>
      </c>
      <c r="H2257" s="1">
        <v>0</v>
      </c>
      <c r="I2257" s="1" t="s">
        <v>107</v>
      </c>
      <c r="J2257" s="1" t="s">
        <v>107</v>
      </c>
      <c r="K2257" s="1" t="s">
        <v>107</v>
      </c>
      <c r="L2257" s="1" t="s">
        <v>107</v>
      </c>
      <c r="Q2257" s="12" t="s">
        <v>58</v>
      </c>
    </row>
    <row r="2258" spans="1:17" x14ac:dyDescent="0.25">
      <c r="A2258" s="31" t="s">
        <v>49</v>
      </c>
      <c r="C2258" s="5">
        <v>41787</v>
      </c>
      <c r="D2258" s="25"/>
      <c r="E2258" s="6" t="s">
        <v>23</v>
      </c>
      <c r="F2258" s="28" t="s">
        <v>17</v>
      </c>
      <c r="G2258" s="28" t="s">
        <v>24</v>
      </c>
      <c r="H2258" s="1">
        <v>0</v>
      </c>
      <c r="I2258" s="1" t="s">
        <v>107</v>
      </c>
      <c r="J2258" s="1" t="s">
        <v>107</v>
      </c>
      <c r="K2258" s="1" t="s">
        <v>107</v>
      </c>
      <c r="L2258" s="1" t="s">
        <v>107</v>
      </c>
      <c r="Q2258" s="12" t="s">
        <v>58</v>
      </c>
    </row>
    <row r="2259" spans="1:17" x14ac:dyDescent="0.25">
      <c r="A2259" s="31" t="s">
        <v>49</v>
      </c>
      <c r="C2259" s="5">
        <v>41787</v>
      </c>
      <c r="D2259" s="25"/>
      <c r="E2259" s="6" t="s">
        <v>25</v>
      </c>
      <c r="F2259" s="28" t="s">
        <v>25</v>
      </c>
      <c r="G2259" s="28" t="s">
        <v>24</v>
      </c>
      <c r="H2259" s="1">
        <v>0</v>
      </c>
      <c r="I2259" s="1" t="s">
        <v>107</v>
      </c>
      <c r="J2259" s="1" t="s">
        <v>107</v>
      </c>
      <c r="K2259" s="1" t="s">
        <v>107</v>
      </c>
      <c r="L2259" s="1" t="s">
        <v>107</v>
      </c>
      <c r="Q2259" s="12" t="s">
        <v>58</v>
      </c>
    </row>
    <row r="2260" spans="1:17" x14ac:dyDescent="0.25">
      <c r="A2260" s="31" t="s">
        <v>49</v>
      </c>
      <c r="C2260" s="5">
        <v>41787</v>
      </c>
      <c r="D2260" s="25"/>
      <c r="E2260" s="6" t="s">
        <v>26</v>
      </c>
      <c r="F2260" s="28" t="s">
        <v>25</v>
      </c>
      <c r="G2260" s="28" t="s">
        <v>24</v>
      </c>
      <c r="H2260" s="1">
        <v>0</v>
      </c>
      <c r="I2260" s="1" t="s">
        <v>107</v>
      </c>
      <c r="J2260" s="1" t="s">
        <v>107</v>
      </c>
      <c r="K2260" s="1" t="s">
        <v>107</v>
      </c>
      <c r="L2260" s="1" t="s">
        <v>107</v>
      </c>
      <c r="Q2260" s="12" t="s">
        <v>58</v>
      </c>
    </row>
    <row r="2261" spans="1:17" x14ac:dyDescent="0.25">
      <c r="A2261" s="31" t="s">
        <v>49</v>
      </c>
      <c r="C2261" s="5">
        <v>41787</v>
      </c>
      <c r="D2261" s="25"/>
      <c r="E2261" s="6" t="s">
        <v>27</v>
      </c>
      <c r="F2261" s="28" t="s">
        <v>25</v>
      </c>
      <c r="G2261" s="28" t="s">
        <v>24</v>
      </c>
      <c r="H2261" s="1">
        <v>0.3</v>
      </c>
      <c r="I2261" s="1">
        <v>4.3</v>
      </c>
      <c r="J2261" s="1">
        <v>0.09</v>
      </c>
      <c r="K2261" s="1">
        <v>31.8</v>
      </c>
      <c r="L2261" s="1">
        <v>0.34</v>
      </c>
    </row>
    <row r="2262" spans="1:17" x14ac:dyDescent="0.25">
      <c r="A2262" s="31" t="s">
        <v>49</v>
      </c>
      <c r="C2262" s="5">
        <v>41787</v>
      </c>
      <c r="D2262" s="25"/>
      <c r="E2262" s="6" t="s">
        <v>28</v>
      </c>
      <c r="F2262" s="28" t="s">
        <v>29</v>
      </c>
      <c r="G2262" s="28" t="s">
        <v>24</v>
      </c>
      <c r="H2262" s="1">
        <v>0</v>
      </c>
      <c r="I2262" s="1" t="s">
        <v>107</v>
      </c>
      <c r="J2262" s="1" t="s">
        <v>107</v>
      </c>
      <c r="K2262" s="1" t="s">
        <v>107</v>
      </c>
      <c r="L2262" s="1" t="s">
        <v>107</v>
      </c>
      <c r="Q2262" s="12" t="s">
        <v>58</v>
      </c>
    </row>
    <row r="2263" spans="1:17" x14ac:dyDescent="0.25">
      <c r="A2263" s="31" t="s">
        <v>49</v>
      </c>
      <c r="C2263" s="5">
        <v>41787</v>
      </c>
      <c r="D2263" s="25"/>
      <c r="E2263" s="6" t="s">
        <v>29</v>
      </c>
      <c r="F2263" s="28" t="s">
        <v>29</v>
      </c>
      <c r="G2263" s="28" t="s">
        <v>24</v>
      </c>
      <c r="H2263" s="1">
        <v>0</v>
      </c>
      <c r="I2263" s="1" t="s">
        <v>107</v>
      </c>
      <c r="J2263" s="1" t="s">
        <v>107</v>
      </c>
      <c r="K2263" s="1" t="s">
        <v>107</v>
      </c>
      <c r="L2263" s="1" t="s">
        <v>107</v>
      </c>
      <c r="Q2263" s="12" t="s">
        <v>58</v>
      </c>
    </row>
    <row r="2264" spans="1:17" x14ac:dyDescent="0.25">
      <c r="A2264" s="31" t="s">
        <v>49</v>
      </c>
      <c r="C2264" s="5">
        <v>41787</v>
      </c>
      <c r="D2264" s="25"/>
      <c r="E2264" s="6" t="s">
        <v>30</v>
      </c>
      <c r="F2264" s="28" t="s">
        <v>29</v>
      </c>
      <c r="G2264" s="28" t="s">
        <v>24</v>
      </c>
      <c r="H2264" s="1">
        <v>0</v>
      </c>
      <c r="I2264" s="1" t="s">
        <v>107</v>
      </c>
      <c r="J2264" s="1" t="s">
        <v>107</v>
      </c>
      <c r="K2264" s="1" t="s">
        <v>107</v>
      </c>
      <c r="L2264" s="1" t="s">
        <v>107</v>
      </c>
      <c r="Q2264" s="12" t="s">
        <v>58</v>
      </c>
    </row>
    <row r="2265" spans="1:17" x14ac:dyDescent="0.25">
      <c r="A2265" s="31" t="s">
        <v>49</v>
      </c>
      <c r="C2265" s="5">
        <v>41787</v>
      </c>
      <c r="D2265" s="25"/>
      <c r="E2265" s="6" t="s">
        <v>31</v>
      </c>
      <c r="F2265" s="28" t="s">
        <v>19</v>
      </c>
      <c r="G2265" s="28" t="s">
        <v>24</v>
      </c>
      <c r="H2265" s="1">
        <v>0</v>
      </c>
      <c r="I2265" s="1" t="s">
        <v>107</v>
      </c>
      <c r="J2265" s="1" t="s">
        <v>107</v>
      </c>
      <c r="K2265" s="1" t="s">
        <v>107</v>
      </c>
      <c r="L2265" s="1" t="s">
        <v>107</v>
      </c>
      <c r="Q2265" s="12" t="s">
        <v>58</v>
      </c>
    </row>
    <row r="2266" spans="1:17" x14ac:dyDescent="0.25">
      <c r="A2266" s="31" t="s">
        <v>49</v>
      </c>
      <c r="C2266" s="5">
        <v>41787</v>
      </c>
      <c r="D2266" s="25"/>
      <c r="E2266" s="6" t="s">
        <v>32</v>
      </c>
      <c r="F2266" s="28" t="s">
        <v>19</v>
      </c>
      <c r="G2266" s="28" t="s">
        <v>24</v>
      </c>
      <c r="H2266" s="1">
        <v>0</v>
      </c>
      <c r="I2266" s="1" t="s">
        <v>107</v>
      </c>
      <c r="J2266" s="1" t="s">
        <v>107</v>
      </c>
      <c r="K2266" s="1" t="s">
        <v>107</v>
      </c>
      <c r="L2266" s="1" t="s">
        <v>107</v>
      </c>
      <c r="Q2266" s="12" t="s">
        <v>58</v>
      </c>
    </row>
    <row r="2267" spans="1:17" x14ac:dyDescent="0.25">
      <c r="A2267" s="31" t="s">
        <v>49</v>
      </c>
      <c r="C2267" s="5">
        <v>41787</v>
      </c>
      <c r="D2267" s="25"/>
      <c r="E2267" s="6" t="s">
        <v>33</v>
      </c>
      <c r="F2267" s="28" t="s">
        <v>19</v>
      </c>
      <c r="G2267" s="28" t="s">
        <v>24</v>
      </c>
      <c r="H2267" s="1">
        <v>0</v>
      </c>
      <c r="I2267" s="1" t="s">
        <v>107</v>
      </c>
      <c r="J2267" s="1" t="s">
        <v>107</v>
      </c>
      <c r="K2267" s="1" t="s">
        <v>107</v>
      </c>
      <c r="L2267" s="1" t="s">
        <v>107</v>
      </c>
      <c r="Q2267" s="12" t="s">
        <v>58</v>
      </c>
    </row>
    <row r="2268" spans="1:17" x14ac:dyDescent="0.25">
      <c r="A2268" s="31" t="s">
        <v>49</v>
      </c>
      <c r="C2268" s="5">
        <v>41787</v>
      </c>
      <c r="D2268" s="25"/>
      <c r="E2268" s="6" t="s">
        <v>34</v>
      </c>
      <c r="F2268" s="28" t="s">
        <v>20</v>
      </c>
      <c r="G2268" s="28" t="s">
        <v>24</v>
      </c>
      <c r="H2268" s="1">
        <v>0</v>
      </c>
      <c r="I2268" s="1" t="s">
        <v>107</v>
      </c>
      <c r="J2268" s="1" t="s">
        <v>107</v>
      </c>
      <c r="K2268" s="1" t="s">
        <v>107</v>
      </c>
      <c r="L2268" s="1" t="s">
        <v>107</v>
      </c>
      <c r="Q2268" s="12" t="s">
        <v>58</v>
      </c>
    </row>
    <row r="2269" spans="1:17" x14ac:dyDescent="0.25">
      <c r="A2269" s="31" t="s">
        <v>49</v>
      </c>
      <c r="C2269" s="5">
        <v>41787</v>
      </c>
      <c r="D2269" s="25"/>
      <c r="E2269" s="6" t="s">
        <v>35</v>
      </c>
      <c r="F2269" s="28" t="s">
        <v>20</v>
      </c>
      <c r="G2269" s="28" t="s">
        <v>24</v>
      </c>
      <c r="H2269" s="1">
        <v>0</v>
      </c>
      <c r="I2269" s="1" t="s">
        <v>107</v>
      </c>
      <c r="J2269" s="1" t="s">
        <v>107</v>
      </c>
      <c r="K2269" s="1" t="s">
        <v>107</v>
      </c>
      <c r="L2269" s="1" t="s">
        <v>107</v>
      </c>
      <c r="Q2269" s="12" t="s">
        <v>59</v>
      </c>
    </row>
    <row r="2270" spans="1:17" x14ac:dyDescent="0.25">
      <c r="A2270" s="31" t="s">
        <v>49</v>
      </c>
      <c r="C2270" s="5">
        <v>41787</v>
      </c>
      <c r="D2270" s="25"/>
      <c r="E2270" s="6" t="s">
        <v>36</v>
      </c>
      <c r="F2270" s="28" t="s">
        <v>20</v>
      </c>
      <c r="G2270" s="28" t="s">
        <v>24</v>
      </c>
      <c r="H2270" s="1">
        <v>0</v>
      </c>
      <c r="I2270" s="1" t="s">
        <v>107</v>
      </c>
      <c r="J2270" s="1" t="s">
        <v>107</v>
      </c>
      <c r="K2270" s="1" t="s">
        <v>107</v>
      </c>
      <c r="L2270" s="1" t="s">
        <v>107</v>
      </c>
      <c r="Q2270" s="12" t="s">
        <v>58</v>
      </c>
    </row>
    <row r="2271" spans="1:17" x14ac:dyDescent="0.25">
      <c r="A2271" s="31" t="s">
        <v>49</v>
      </c>
      <c r="C2271" s="5">
        <v>41787</v>
      </c>
      <c r="D2271" s="25"/>
      <c r="E2271" s="6" t="s">
        <v>37</v>
      </c>
      <c r="F2271" s="28" t="s">
        <v>40</v>
      </c>
      <c r="G2271" s="28" t="s">
        <v>24</v>
      </c>
      <c r="H2271" s="1">
        <v>0</v>
      </c>
      <c r="I2271" s="1" t="s">
        <v>107</v>
      </c>
      <c r="J2271" s="1" t="s">
        <v>107</v>
      </c>
      <c r="K2271" s="1" t="s">
        <v>107</v>
      </c>
      <c r="L2271" s="1" t="s">
        <v>107</v>
      </c>
      <c r="Q2271" s="12" t="s">
        <v>58</v>
      </c>
    </row>
    <row r="2272" spans="1:17" x14ac:dyDescent="0.25">
      <c r="A2272" s="31" t="s">
        <v>49</v>
      </c>
      <c r="C2272" s="5">
        <v>41787</v>
      </c>
      <c r="D2272" s="25"/>
      <c r="E2272" s="6" t="s">
        <v>38</v>
      </c>
      <c r="F2272" s="28" t="s">
        <v>40</v>
      </c>
      <c r="G2272" s="28" t="s">
        <v>24</v>
      </c>
      <c r="H2272" s="1">
        <v>0</v>
      </c>
      <c r="I2272" s="1" t="s">
        <v>107</v>
      </c>
      <c r="J2272" s="1" t="s">
        <v>107</v>
      </c>
      <c r="K2272" s="1" t="s">
        <v>107</v>
      </c>
      <c r="L2272" s="1" t="s">
        <v>107</v>
      </c>
      <c r="Q2272" s="12" t="s">
        <v>58</v>
      </c>
    </row>
    <row r="2273" spans="1:17" x14ac:dyDescent="0.25">
      <c r="A2273" s="31" t="s">
        <v>49</v>
      </c>
      <c r="C2273" s="5">
        <v>41787</v>
      </c>
      <c r="D2273" s="25"/>
      <c r="E2273" s="6" t="s">
        <v>39</v>
      </c>
      <c r="F2273" s="28" t="s">
        <v>40</v>
      </c>
      <c r="G2273" s="28" t="s">
        <v>24</v>
      </c>
      <c r="H2273" s="1">
        <v>0</v>
      </c>
      <c r="I2273" s="1" t="s">
        <v>107</v>
      </c>
      <c r="J2273" s="1" t="s">
        <v>107</v>
      </c>
      <c r="K2273" s="1" t="s">
        <v>107</v>
      </c>
      <c r="L2273" s="1" t="s">
        <v>107</v>
      </c>
      <c r="Q2273" s="12" t="s">
        <v>58</v>
      </c>
    </row>
    <row r="2274" spans="1:17" x14ac:dyDescent="0.25">
      <c r="A2274" s="31" t="s">
        <v>49</v>
      </c>
      <c r="C2274" s="5">
        <v>41787</v>
      </c>
      <c r="D2274" s="25"/>
      <c r="E2274" s="6" t="s">
        <v>41</v>
      </c>
      <c r="F2274" s="28" t="s">
        <v>16</v>
      </c>
      <c r="G2274" s="28" t="s">
        <v>24</v>
      </c>
      <c r="H2274" s="1">
        <v>0</v>
      </c>
      <c r="I2274" s="1" t="s">
        <v>107</v>
      </c>
      <c r="J2274" s="1" t="s">
        <v>107</v>
      </c>
      <c r="K2274" s="1" t="s">
        <v>107</v>
      </c>
      <c r="L2274" s="1" t="s">
        <v>107</v>
      </c>
      <c r="Q2274" s="12" t="s">
        <v>58</v>
      </c>
    </row>
    <row r="2275" spans="1:17" x14ac:dyDescent="0.25">
      <c r="A2275" s="31" t="s">
        <v>49</v>
      </c>
      <c r="C2275" s="5">
        <v>41787</v>
      </c>
      <c r="D2275" s="25"/>
      <c r="E2275" s="6" t="s">
        <v>42</v>
      </c>
      <c r="F2275" s="28" t="s">
        <v>16</v>
      </c>
      <c r="G2275" s="28" t="s">
        <v>24</v>
      </c>
      <c r="H2275" s="1">
        <v>0</v>
      </c>
      <c r="I2275" s="1" t="s">
        <v>107</v>
      </c>
      <c r="J2275" s="1" t="s">
        <v>107</v>
      </c>
      <c r="K2275" s="1" t="s">
        <v>107</v>
      </c>
      <c r="L2275" s="1" t="s">
        <v>107</v>
      </c>
      <c r="Q2275" s="12" t="s">
        <v>58</v>
      </c>
    </row>
    <row r="2276" spans="1:17" x14ac:dyDescent="0.25">
      <c r="A2276" s="31" t="s">
        <v>49</v>
      </c>
      <c r="C2276" s="5">
        <v>41787</v>
      </c>
      <c r="D2276" s="25"/>
      <c r="E2276" s="6" t="s">
        <v>43</v>
      </c>
      <c r="F2276" s="28" t="s">
        <v>16</v>
      </c>
      <c r="G2276" s="28" t="s">
        <v>24</v>
      </c>
      <c r="H2276" s="1">
        <v>0</v>
      </c>
      <c r="I2276" s="1" t="s">
        <v>107</v>
      </c>
      <c r="J2276" s="1" t="s">
        <v>107</v>
      </c>
      <c r="K2276" s="1" t="s">
        <v>107</v>
      </c>
      <c r="L2276" s="1" t="s">
        <v>107</v>
      </c>
      <c r="Q2276" s="12" t="s">
        <v>58</v>
      </c>
    </row>
    <row r="2277" spans="1:17" x14ac:dyDescent="0.25">
      <c r="A2277" s="31" t="s">
        <v>49</v>
      </c>
      <c r="C2277" s="5">
        <v>41794</v>
      </c>
      <c r="D2277" s="25"/>
      <c r="E2277" s="6">
        <v>1</v>
      </c>
      <c r="F2277" s="28" t="s">
        <v>13</v>
      </c>
      <c r="G2277" s="28" t="s">
        <v>14</v>
      </c>
      <c r="H2277" s="1">
        <v>0</v>
      </c>
      <c r="I2277" s="1" t="s">
        <v>107</v>
      </c>
      <c r="J2277" s="1" t="s">
        <v>107</v>
      </c>
      <c r="K2277" s="1" t="s">
        <v>107</v>
      </c>
      <c r="L2277" s="1" t="s">
        <v>107</v>
      </c>
      <c r="Q2277" s="12" t="s">
        <v>58</v>
      </c>
    </row>
    <row r="2278" spans="1:17" x14ac:dyDescent="0.25">
      <c r="A2278" s="31" t="s">
        <v>49</v>
      </c>
      <c r="C2278" s="5">
        <v>41794</v>
      </c>
      <c r="D2278" s="25"/>
      <c r="E2278" s="6">
        <v>2</v>
      </c>
      <c r="F2278" s="28" t="s">
        <v>13</v>
      </c>
      <c r="G2278" s="28" t="s">
        <v>14</v>
      </c>
      <c r="H2278" s="1">
        <v>0</v>
      </c>
      <c r="I2278" s="1" t="s">
        <v>107</v>
      </c>
      <c r="J2278" s="1" t="s">
        <v>107</v>
      </c>
      <c r="K2278" s="1" t="s">
        <v>107</v>
      </c>
      <c r="L2278" s="1" t="s">
        <v>107</v>
      </c>
      <c r="Q2278" s="12" t="s">
        <v>58</v>
      </c>
    </row>
    <row r="2279" spans="1:17" x14ac:dyDescent="0.25">
      <c r="A2279" s="31" t="s">
        <v>49</v>
      </c>
      <c r="C2279" s="5">
        <v>41794</v>
      </c>
      <c r="D2279" s="25"/>
      <c r="E2279" s="6">
        <v>3</v>
      </c>
      <c r="F2279" s="28" t="s">
        <v>13</v>
      </c>
      <c r="G2279" s="28" t="s">
        <v>14</v>
      </c>
      <c r="H2279" s="1">
        <v>0</v>
      </c>
      <c r="I2279" s="1" t="s">
        <v>107</v>
      </c>
      <c r="J2279" s="1" t="s">
        <v>107</v>
      </c>
      <c r="K2279" s="1" t="s">
        <v>107</v>
      </c>
      <c r="L2279" s="1" t="s">
        <v>107</v>
      </c>
      <c r="Q2279" s="12" t="s">
        <v>58</v>
      </c>
    </row>
    <row r="2280" spans="1:17" x14ac:dyDescent="0.25">
      <c r="A2280" s="31" t="s">
        <v>49</v>
      </c>
      <c r="C2280" s="5">
        <v>41794</v>
      </c>
      <c r="D2280" s="25"/>
      <c r="E2280" s="6">
        <v>4</v>
      </c>
      <c r="F2280" s="28" t="s">
        <v>15</v>
      </c>
      <c r="G2280" s="28" t="s">
        <v>14</v>
      </c>
      <c r="H2280" s="1">
        <v>0</v>
      </c>
      <c r="I2280" s="1" t="s">
        <v>107</v>
      </c>
      <c r="J2280" s="1" t="s">
        <v>107</v>
      </c>
      <c r="K2280" s="1" t="s">
        <v>107</v>
      </c>
      <c r="L2280" s="1" t="s">
        <v>107</v>
      </c>
      <c r="Q2280" s="12" t="s">
        <v>58</v>
      </c>
    </row>
    <row r="2281" spans="1:17" x14ac:dyDescent="0.25">
      <c r="A2281" s="31" t="s">
        <v>49</v>
      </c>
      <c r="C2281" s="5">
        <v>41794</v>
      </c>
      <c r="D2281" s="25"/>
      <c r="E2281" s="6">
        <v>5</v>
      </c>
      <c r="F2281" s="28" t="s">
        <v>15</v>
      </c>
      <c r="G2281" s="28" t="s">
        <v>14</v>
      </c>
      <c r="H2281" s="1">
        <v>0</v>
      </c>
      <c r="I2281" s="1" t="s">
        <v>107</v>
      </c>
      <c r="J2281" s="1" t="s">
        <v>107</v>
      </c>
      <c r="K2281" s="1" t="s">
        <v>107</v>
      </c>
      <c r="L2281" s="1" t="s">
        <v>107</v>
      </c>
      <c r="Q2281" s="12" t="s">
        <v>58</v>
      </c>
    </row>
    <row r="2282" spans="1:17" x14ac:dyDescent="0.25">
      <c r="A2282" s="31" t="s">
        <v>49</v>
      </c>
      <c r="C2282" s="5">
        <v>41794</v>
      </c>
      <c r="D2282" s="25"/>
      <c r="E2282" s="6">
        <v>6</v>
      </c>
      <c r="F2282" s="28" t="s">
        <v>17</v>
      </c>
      <c r="G2282" s="28" t="s">
        <v>14</v>
      </c>
      <c r="H2282" s="1">
        <v>0</v>
      </c>
      <c r="I2282" s="1" t="s">
        <v>107</v>
      </c>
      <c r="J2282" s="1" t="s">
        <v>107</v>
      </c>
      <c r="K2282" s="1" t="s">
        <v>107</v>
      </c>
      <c r="L2282" s="1" t="s">
        <v>107</v>
      </c>
      <c r="Q2282" s="12" t="s">
        <v>58</v>
      </c>
    </row>
    <row r="2283" spans="1:17" x14ac:dyDescent="0.25">
      <c r="A2283" s="31" t="s">
        <v>49</v>
      </c>
      <c r="C2283" s="5">
        <v>41794</v>
      </c>
      <c r="D2283" s="25"/>
      <c r="E2283" s="6">
        <v>7</v>
      </c>
      <c r="F2283" s="28" t="s">
        <v>17</v>
      </c>
      <c r="G2283" s="28" t="s">
        <v>14</v>
      </c>
      <c r="H2283" s="1">
        <v>0</v>
      </c>
      <c r="I2283" s="1" t="s">
        <v>107</v>
      </c>
      <c r="J2283" s="1" t="s">
        <v>107</v>
      </c>
      <c r="K2283" s="1" t="s">
        <v>107</v>
      </c>
      <c r="L2283" s="1" t="s">
        <v>107</v>
      </c>
      <c r="Q2283" s="12" t="s">
        <v>58</v>
      </c>
    </row>
    <row r="2284" spans="1:17" x14ac:dyDescent="0.25">
      <c r="A2284" s="31" t="s">
        <v>49</v>
      </c>
      <c r="C2284" s="5">
        <v>41794</v>
      </c>
      <c r="D2284" s="25"/>
      <c r="E2284" s="6">
        <v>8</v>
      </c>
      <c r="F2284" s="28" t="s">
        <v>17</v>
      </c>
      <c r="G2284" s="28" t="s">
        <v>14</v>
      </c>
      <c r="H2284" s="1">
        <v>0</v>
      </c>
      <c r="I2284" s="1" t="s">
        <v>107</v>
      </c>
      <c r="J2284" s="1" t="s">
        <v>107</v>
      </c>
      <c r="K2284" s="1" t="s">
        <v>107</v>
      </c>
      <c r="L2284" s="1" t="s">
        <v>107</v>
      </c>
      <c r="Q2284" s="12" t="s">
        <v>58</v>
      </c>
    </row>
    <row r="2285" spans="1:17" x14ac:dyDescent="0.25">
      <c r="A2285" s="31" t="s">
        <v>49</v>
      </c>
      <c r="C2285" s="5">
        <v>41794</v>
      </c>
      <c r="D2285" s="25"/>
      <c r="E2285" s="6">
        <v>9</v>
      </c>
      <c r="F2285" s="28" t="s">
        <v>18</v>
      </c>
      <c r="G2285" s="28" t="s">
        <v>14</v>
      </c>
      <c r="H2285" s="1">
        <v>0</v>
      </c>
      <c r="I2285" s="1" t="s">
        <v>107</v>
      </c>
      <c r="J2285" s="1" t="s">
        <v>107</v>
      </c>
      <c r="K2285" s="1" t="s">
        <v>107</v>
      </c>
      <c r="L2285" s="1" t="s">
        <v>107</v>
      </c>
      <c r="Q2285" s="12" t="s">
        <v>58</v>
      </c>
    </row>
    <row r="2286" spans="1:17" x14ac:dyDescent="0.25">
      <c r="A2286" s="31" t="s">
        <v>49</v>
      </c>
      <c r="C2286" s="5">
        <v>41794</v>
      </c>
      <c r="D2286" s="25"/>
      <c r="E2286" s="6">
        <v>10</v>
      </c>
      <c r="F2286" s="28" t="s">
        <v>18</v>
      </c>
      <c r="G2286" s="28" t="s">
        <v>14</v>
      </c>
      <c r="H2286" s="1">
        <v>0</v>
      </c>
      <c r="I2286" s="1" t="s">
        <v>107</v>
      </c>
      <c r="J2286" s="1" t="s">
        <v>107</v>
      </c>
      <c r="K2286" s="1" t="s">
        <v>107</v>
      </c>
      <c r="L2286" s="1" t="s">
        <v>107</v>
      </c>
      <c r="Q2286" s="12" t="s">
        <v>58</v>
      </c>
    </row>
    <row r="2287" spans="1:17" x14ac:dyDescent="0.25">
      <c r="A2287" s="31" t="s">
        <v>49</v>
      </c>
      <c r="C2287" s="5">
        <v>41794</v>
      </c>
      <c r="D2287" s="25"/>
      <c r="E2287" s="6">
        <v>11</v>
      </c>
      <c r="F2287" s="28" t="s">
        <v>18</v>
      </c>
      <c r="G2287" s="28" t="s">
        <v>14</v>
      </c>
      <c r="H2287" s="1">
        <v>0</v>
      </c>
      <c r="I2287" s="1" t="s">
        <v>107</v>
      </c>
      <c r="J2287" s="1" t="s">
        <v>107</v>
      </c>
      <c r="K2287" s="1" t="s">
        <v>107</v>
      </c>
      <c r="L2287" s="1" t="s">
        <v>107</v>
      </c>
      <c r="Q2287" s="12" t="s">
        <v>58</v>
      </c>
    </row>
    <row r="2288" spans="1:17" x14ac:dyDescent="0.25">
      <c r="A2288" s="31" t="s">
        <v>49</v>
      </c>
      <c r="C2288" s="5">
        <v>41794</v>
      </c>
      <c r="D2288" s="25"/>
      <c r="E2288" s="6">
        <v>12</v>
      </c>
      <c r="F2288" s="28" t="s">
        <v>19</v>
      </c>
      <c r="G2288" s="28" t="s">
        <v>14</v>
      </c>
      <c r="H2288" s="1">
        <v>0</v>
      </c>
      <c r="I2288" s="1" t="s">
        <v>107</v>
      </c>
      <c r="J2288" s="1" t="s">
        <v>107</v>
      </c>
      <c r="K2288" s="1" t="s">
        <v>107</v>
      </c>
      <c r="L2288" s="1" t="s">
        <v>107</v>
      </c>
      <c r="Q2288" s="12" t="s">
        <v>58</v>
      </c>
    </row>
    <row r="2289" spans="1:17" x14ac:dyDescent="0.25">
      <c r="A2289" s="31" t="s">
        <v>49</v>
      </c>
      <c r="C2289" s="5">
        <v>41794</v>
      </c>
      <c r="D2289" s="25"/>
      <c r="E2289" s="6">
        <v>13</v>
      </c>
      <c r="F2289" s="28" t="s">
        <v>19</v>
      </c>
      <c r="G2289" s="28" t="s">
        <v>14</v>
      </c>
      <c r="H2289" s="1">
        <v>0</v>
      </c>
      <c r="I2289" s="1" t="s">
        <v>107</v>
      </c>
      <c r="J2289" s="1" t="s">
        <v>107</v>
      </c>
      <c r="K2289" s="1" t="s">
        <v>107</v>
      </c>
      <c r="L2289" s="1" t="s">
        <v>107</v>
      </c>
      <c r="Q2289" s="12" t="s">
        <v>58</v>
      </c>
    </row>
    <row r="2290" spans="1:17" x14ac:dyDescent="0.25">
      <c r="A2290" s="31" t="s">
        <v>49</v>
      </c>
      <c r="C2290" s="5">
        <v>41794</v>
      </c>
      <c r="D2290" s="25"/>
      <c r="E2290" s="6">
        <v>14</v>
      </c>
      <c r="F2290" s="28" t="s">
        <v>19</v>
      </c>
      <c r="G2290" s="28" t="s">
        <v>14</v>
      </c>
      <c r="H2290" s="1">
        <v>0</v>
      </c>
      <c r="I2290" s="1" t="s">
        <v>107</v>
      </c>
      <c r="J2290" s="1" t="s">
        <v>107</v>
      </c>
      <c r="K2290" s="1" t="s">
        <v>107</v>
      </c>
      <c r="L2290" s="1" t="s">
        <v>107</v>
      </c>
      <c r="Q2290" s="12" t="s">
        <v>58</v>
      </c>
    </row>
    <row r="2291" spans="1:17" x14ac:dyDescent="0.25">
      <c r="A2291" s="31" t="s">
        <v>49</v>
      </c>
      <c r="C2291" s="5">
        <v>41794</v>
      </c>
      <c r="D2291" s="25"/>
      <c r="E2291" s="6">
        <v>15</v>
      </c>
      <c r="F2291" s="28" t="s">
        <v>20</v>
      </c>
      <c r="G2291" s="28" t="s">
        <v>14</v>
      </c>
      <c r="H2291" s="1">
        <v>0</v>
      </c>
      <c r="I2291" s="1" t="s">
        <v>107</v>
      </c>
      <c r="J2291" s="1" t="s">
        <v>107</v>
      </c>
      <c r="K2291" s="1" t="s">
        <v>107</v>
      </c>
      <c r="L2291" s="1" t="s">
        <v>107</v>
      </c>
      <c r="Q2291" s="12" t="s">
        <v>58</v>
      </c>
    </row>
    <row r="2292" spans="1:17" x14ac:dyDescent="0.25">
      <c r="A2292" s="31" t="s">
        <v>49</v>
      </c>
      <c r="C2292" s="5">
        <v>41794</v>
      </c>
      <c r="D2292" s="25"/>
      <c r="E2292" s="6">
        <v>16</v>
      </c>
      <c r="F2292" s="28" t="s">
        <v>20</v>
      </c>
      <c r="G2292" s="28" t="s">
        <v>14</v>
      </c>
      <c r="H2292" s="1">
        <v>0</v>
      </c>
      <c r="I2292" s="1" t="s">
        <v>107</v>
      </c>
      <c r="J2292" s="1" t="s">
        <v>107</v>
      </c>
      <c r="K2292" s="1" t="s">
        <v>107</v>
      </c>
      <c r="L2292" s="1" t="s">
        <v>107</v>
      </c>
      <c r="Q2292" s="12" t="s">
        <v>58</v>
      </c>
    </row>
    <row r="2293" spans="1:17" x14ac:dyDescent="0.25">
      <c r="A2293" s="31" t="s">
        <v>49</v>
      </c>
      <c r="C2293" s="5">
        <v>41794</v>
      </c>
      <c r="D2293" s="25"/>
      <c r="E2293" s="6">
        <v>17</v>
      </c>
      <c r="F2293" s="28" t="s">
        <v>20</v>
      </c>
      <c r="G2293" s="28" t="s">
        <v>14</v>
      </c>
      <c r="H2293" s="1">
        <v>0</v>
      </c>
      <c r="I2293" s="1" t="s">
        <v>107</v>
      </c>
      <c r="J2293" s="1" t="s">
        <v>107</v>
      </c>
      <c r="K2293" s="1" t="s">
        <v>107</v>
      </c>
      <c r="L2293" s="1" t="s">
        <v>107</v>
      </c>
      <c r="Q2293" s="12" t="s">
        <v>58</v>
      </c>
    </row>
    <row r="2294" spans="1:17" x14ac:dyDescent="0.25">
      <c r="A2294" s="31" t="s">
        <v>49</v>
      </c>
      <c r="C2294" s="5">
        <v>41794</v>
      </c>
      <c r="D2294" s="25"/>
      <c r="E2294" s="6">
        <v>18</v>
      </c>
      <c r="F2294" s="28" t="s">
        <v>20</v>
      </c>
      <c r="G2294" s="28" t="s">
        <v>14</v>
      </c>
      <c r="H2294" s="1">
        <v>0</v>
      </c>
      <c r="I2294" s="1" t="s">
        <v>107</v>
      </c>
      <c r="J2294" s="1" t="s">
        <v>107</v>
      </c>
      <c r="K2294" s="1" t="s">
        <v>107</v>
      </c>
      <c r="L2294" s="1" t="s">
        <v>107</v>
      </c>
      <c r="Q2294" s="12" t="s">
        <v>58</v>
      </c>
    </row>
    <row r="2295" spans="1:17" x14ac:dyDescent="0.25">
      <c r="A2295" s="31" t="s">
        <v>49</v>
      </c>
      <c r="C2295" s="5">
        <v>41794</v>
      </c>
      <c r="D2295" s="25"/>
      <c r="E2295" s="6">
        <v>19</v>
      </c>
      <c r="F2295" s="28" t="s">
        <v>20</v>
      </c>
      <c r="G2295" s="28" t="s">
        <v>14</v>
      </c>
      <c r="H2295" s="1">
        <v>0</v>
      </c>
      <c r="I2295" s="1" t="s">
        <v>107</v>
      </c>
      <c r="J2295" s="1" t="s">
        <v>107</v>
      </c>
      <c r="K2295" s="1" t="s">
        <v>107</v>
      </c>
      <c r="L2295" s="1" t="s">
        <v>107</v>
      </c>
      <c r="Q2295" s="12" t="s">
        <v>58</v>
      </c>
    </row>
    <row r="2296" spans="1:17" x14ac:dyDescent="0.25">
      <c r="A2296" s="31" t="s">
        <v>49</v>
      </c>
      <c r="C2296" s="5">
        <v>41794</v>
      </c>
      <c r="D2296" s="25"/>
      <c r="E2296" s="6">
        <v>20</v>
      </c>
      <c r="F2296" s="28" t="s">
        <v>20</v>
      </c>
      <c r="G2296" s="28" t="s">
        <v>14</v>
      </c>
      <c r="H2296" s="1">
        <v>0</v>
      </c>
      <c r="I2296" s="1" t="s">
        <v>107</v>
      </c>
      <c r="J2296" s="1" t="s">
        <v>107</v>
      </c>
      <c r="K2296" s="1" t="s">
        <v>107</v>
      </c>
      <c r="L2296" s="1" t="s">
        <v>107</v>
      </c>
      <c r="Q2296" s="12" t="s">
        <v>59</v>
      </c>
    </row>
    <row r="2297" spans="1:17" x14ac:dyDescent="0.25">
      <c r="A2297" s="31" t="s">
        <v>49</v>
      </c>
      <c r="C2297" s="5">
        <v>41801</v>
      </c>
      <c r="D2297" s="25"/>
      <c r="E2297" s="6" t="s">
        <v>21</v>
      </c>
      <c r="F2297" s="28" t="s">
        <v>17</v>
      </c>
      <c r="G2297" s="28" t="s">
        <v>24</v>
      </c>
      <c r="H2297" s="1">
        <v>0</v>
      </c>
      <c r="I2297" s="1" t="s">
        <v>107</v>
      </c>
      <c r="J2297" s="1" t="s">
        <v>107</v>
      </c>
      <c r="K2297" s="1" t="s">
        <v>107</v>
      </c>
      <c r="L2297" s="1" t="s">
        <v>107</v>
      </c>
      <c r="Q2297" s="12" t="s">
        <v>58</v>
      </c>
    </row>
    <row r="2298" spans="1:17" x14ac:dyDescent="0.25">
      <c r="A2298" s="31" t="s">
        <v>49</v>
      </c>
      <c r="C2298" s="5">
        <v>41801</v>
      </c>
      <c r="D2298" s="25"/>
      <c r="E2298" s="6" t="s">
        <v>22</v>
      </c>
      <c r="F2298" s="28" t="s">
        <v>17</v>
      </c>
      <c r="G2298" s="28" t="s">
        <v>24</v>
      </c>
      <c r="H2298" s="1">
        <v>1.5</v>
      </c>
      <c r="I2298" s="1">
        <v>0.8</v>
      </c>
      <c r="J2298" s="1">
        <v>0.08</v>
      </c>
      <c r="K2298" s="1">
        <v>79.099999999999994</v>
      </c>
      <c r="L2298" s="1">
        <v>0.09</v>
      </c>
    </row>
    <row r="2299" spans="1:17" x14ac:dyDescent="0.25">
      <c r="A2299" s="31" t="s">
        <v>49</v>
      </c>
      <c r="C2299" s="5">
        <v>41801</v>
      </c>
      <c r="D2299" s="25"/>
      <c r="E2299" s="6" t="s">
        <v>23</v>
      </c>
      <c r="F2299" s="28" t="s">
        <v>17</v>
      </c>
      <c r="G2299" s="28" t="s">
        <v>24</v>
      </c>
      <c r="H2299" s="1">
        <v>2.6</v>
      </c>
      <c r="I2299" s="1">
        <v>0.8</v>
      </c>
      <c r="J2299" s="1">
        <v>0.12</v>
      </c>
      <c r="K2299" s="1">
        <v>67.2</v>
      </c>
      <c r="L2299" s="1">
        <v>0.09</v>
      </c>
    </row>
    <row r="2300" spans="1:17" x14ac:dyDescent="0.25">
      <c r="A2300" s="31" t="s">
        <v>49</v>
      </c>
      <c r="C2300" s="5">
        <v>41801</v>
      </c>
      <c r="D2300" s="25"/>
      <c r="E2300" s="6" t="s">
        <v>25</v>
      </c>
      <c r="F2300" s="28" t="s">
        <v>25</v>
      </c>
      <c r="G2300" s="28" t="s">
        <v>24</v>
      </c>
      <c r="H2300" s="1">
        <v>0</v>
      </c>
      <c r="I2300" s="1" t="s">
        <v>107</v>
      </c>
      <c r="J2300" s="1" t="s">
        <v>107</v>
      </c>
      <c r="K2300" s="1" t="s">
        <v>107</v>
      </c>
      <c r="L2300" s="1" t="s">
        <v>107</v>
      </c>
      <c r="Q2300" s="12" t="s">
        <v>58</v>
      </c>
    </row>
    <row r="2301" spans="1:17" x14ac:dyDescent="0.25">
      <c r="A2301" s="31" t="s">
        <v>49</v>
      </c>
      <c r="C2301" s="5">
        <v>41801</v>
      </c>
      <c r="D2301" s="25"/>
      <c r="E2301" s="6" t="s">
        <v>26</v>
      </c>
      <c r="F2301" s="28" t="s">
        <v>25</v>
      </c>
      <c r="G2301" s="28" t="s">
        <v>24</v>
      </c>
      <c r="H2301" s="1">
        <v>1.4</v>
      </c>
      <c r="I2301" s="1">
        <v>2.8</v>
      </c>
      <c r="J2301" s="1">
        <v>0.1</v>
      </c>
      <c r="K2301" s="1">
        <v>35.799999999999997</v>
      </c>
      <c r="L2301" s="1">
        <v>0.16</v>
      </c>
    </row>
    <row r="2302" spans="1:17" x14ac:dyDescent="0.25">
      <c r="A2302" s="31" t="s">
        <v>49</v>
      </c>
      <c r="C2302" s="5">
        <v>41801</v>
      </c>
      <c r="D2302" s="25"/>
      <c r="E2302" s="6" t="s">
        <v>27</v>
      </c>
      <c r="F2302" s="28" t="s">
        <v>25</v>
      </c>
      <c r="G2302" s="28" t="s">
        <v>24</v>
      </c>
      <c r="H2302" s="1">
        <v>0.22</v>
      </c>
      <c r="I2302" s="1">
        <v>5.4</v>
      </c>
      <c r="J2302" s="1">
        <v>0.1</v>
      </c>
      <c r="K2302" s="1">
        <v>34.4</v>
      </c>
      <c r="L2302" s="1">
        <v>0.3</v>
      </c>
    </row>
    <row r="2303" spans="1:17" x14ac:dyDescent="0.25">
      <c r="A2303" s="31" t="s">
        <v>49</v>
      </c>
      <c r="C2303" s="5">
        <v>41801</v>
      </c>
      <c r="D2303" s="25"/>
      <c r="E2303" s="6" t="s">
        <v>28</v>
      </c>
      <c r="F2303" s="28" t="s">
        <v>29</v>
      </c>
      <c r="G2303" s="28" t="s">
        <v>24</v>
      </c>
      <c r="H2303" s="1">
        <v>0</v>
      </c>
      <c r="I2303" s="1" t="s">
        <v>107</v>
      </c>
      <c r="J2303" s="1" t="s">
        <v>107</v>
      </c>
      <c r="K2303" s="1" t="s">
        <v>107</v>
      </c>
      <c r="L2303" s="1" t="s">
        <v>107</v>
      </c>
      <c r="Q2303" s="12" t="s">
        <v>58</v>
      </c>
    </row>
    <row r="2304" spans="1:17" x14ac:dyDescent="0.25">
      <c r="A2304" s="31" t="s">
        <v>49</v>
      </c>
      <c r="C2304" s="5">
        <v>41801</v>
      </c>
      <c r="D2304" s="25"/>
      <c r="E2304" s="6" t="s">
        <v>29</v>
      </c>
      <c r="F2304" s="28" t="s">
        <v>29</v>
      </c>
      <c r="G2304" s="28" t="s">
        <v>24</v>
      </c>
      <c r="H2304" s="1">
        <v>0</v>
      </c>
      <c r="I2304" s="1" t="s">
        <v>107</v>
      </c>
      <c r="J2304" s="1" t="s">
        <v>107</v>
      </c>
      <c r="K2304" s="1" t="s">
        <v>107</v>
      </c>
      <c r="L2304" s="1" t="s">
        <v>107</v>
      </c>
      <c r="Q2304" s="12" t="s">
        <v>58</v>
      </c>
    </row>
    <row r="2305" spans="1:17" x14ac:dyDescent="0.25">
      <c r="A2305" s="31" t="s">
        <v>49</v>
      </c>
      <c r="C2305" s="5">
        <v>41801</v>
      </c>
      <c r="D2305" s="25"/>
      <c r="E2305" s="6" t="s">
        <v>30</v>
      </c>
      <c r="F2305" s="28" t="s">
        <v>29</v>
      </c>
      <c r="G2305" s="28" t="s">
        <v>24</v>
      </c>
      <c r="H2305" s="1">
        <v>0</v>
      </c>
      <c r="I2305" s="1" t="s">
        <v>107</v>
      </c>
      <c r="J2305" s="1" t="s">
        <v>107</v>
      </c>
      <c r="K2305" s="1" t="s">
        <v>107</v>
      </c>
      <c r="L2305" s="1" t="s">
        <v>107</v>
      </c>
      <c r="Q2305" s="12" t="s">
        <v>58</v>
      </c>
    </row>
    <row r="2306" spans="1:17" x14ac:dyDescent="0.25">
      <c r="A2306" s="31" t="s">
        <v>49</v>
      </c>
      <c r="C2306" s="5">
        <v>41801</v>
      </c>
      <c r="D2306" s="25"/>
      <c r="E2306" s="6" t="s">
        <v>31</v>
      </c>
      <c r="F2306" s="28" t="s">
        <v>19</v>
      </c>
      <c r="G2306" s="28" t="s">
        <v>24</v>
      </c>
      <c r="H2306" s="1">
        <v>0</v>
      </c>
      <c r="I2306" s="1" t="s">
        <v>107</v>
      </c>
      <c r="J2306" s="1" t="s">
        <v>107</v>
      </c>
      <c r="K2306" s="1" t="s">
        <v>107</v>
      </c>
      <c r="L2306" s="1" t="s">
        <v>107</v>
      </c>
      <c r="Q2306" s="12" t="s">
        <v>58</v>
      </c>
    </row>
    <row r="2307" spans="1:17" x14ac:dyDescent="0.25">
      <c r="A2307" s="31" t="s">
        <v>49</v>
      </c>
      <c r="C2307" s="5">
        <v>41801</v>
      </c>
      <c r="D2307" s="25"/>
      <c r="E2307" s="6" t="s">
        <v>32</v>
      </c>
      <c r="F2307" s="28" t="s">
        <v>19</v>
      </c>
      <c r="G2307" s="28" t="s">
        <v>24</v>
      </c>
      <c r="H2307" s="1">
        <v>0</v>
      </c>
      <c r="I2307" s="1" t="s">
        <v>107</v>
      </c>
      <c r="J2307" s="1" t="s">
        <v>107</v>
      </c>
      <c r="K2307" s="1" t="s">
        <v>107</v>
      </c>
      <c r="L2307" s="1" t="s">
        <v>107</v>
      </c>
      <c r="Q2307" s="12" t="s">
        <v>58</v>
      </c>
    </row>
    <row r="2308" spans="1:17" x14ac:dyDescent="0.25">
      <c r="A2308" s="31" t="s">
        <v>49</v>
      </c>
      <c r="C2308" s="5">
        <v>41801</v>
      </c>
      <c r="D2308" s="25"/>
      <c r="E2308" s="6" t="s">
        <v>33</v>
      </c>
      <c r="F2308" s="28" t="s">
        <v>19</v>
      </c>
      <c r="G2308" s="28" t="s">
        <v>24</v>
      </c>
      <c r="H2308" s="1">
        <v>0</v>
      </c>
      <c r="I2308" s="1" t="s">
        <v>107</v>
      </c>
      <c r="J2308" s="1" t="s">
        <v>107</v>
      </c>
      <c r="K2308" s="1" t="s">
        <v>107</v>
      </c>
      <c r="L2308" s="1" t="s">
        <v>107</v>
      </c>
      <c r="Q2308" s="12" t="s">
        <v>58</v>
      </c>
    </row>
    <row r="2309" spans="1:17" x14ac:dyDescent="0.25">
      <c r="A2309" s="31" t="s">
        <v>49</v>
      </c>
      <c r="C2309" s="5">
        <v>41801</v>
      </c>
      <c r="D2309" s="25"/>
      <c r="E2309" s="6" t="s">
        <v>34</v>
      </c>
      <c r="F2309" s="28" t="s">
        <v>20</v>
      </c>
      <c r="G2309" s="28" t="s">
        <v>24</v>
      </c>
      <c r="H2309" s="1">
        <v>0</v>
      </c>
      <c r="I2309" s="1" t="s">
        <v>107</v>
      </c>
      <c r="J2309" s="1" t="s">
        <v>107</v>
      </c>
      <c r="K2309" s="1" t="s">
        <v>107</v>
      </c>
      <c r="L2309" s="1" t="s">
        <v>107</v>
      </c>
      <c r="Q2309" s="12" t="s">
        <v>58</v>
      </c>
    </row>
    <row r="2310" spans="1:17" x14ac:dyDescent="0.25">
      <c r="A2310" s="31" t="s">
        <v>49</v>
      </c>
      <c r="C2310" s="5">
        <v>41801</v>
      </c>
      <c r="D2310" s="25"/>
      <c r="E2310" s="6" t="s">
        <v>35</v>
      </c>
      <c r="F2310" s="28" t="s">
        <v>20</v>
      </c>
      <c r="G2310" s="28" t="s">
        <v>24</v>
      </c>
      <c r="H2310" s="1">
        <v>0</v>
      </c>
      <c r="I2310" s="1" t="s">
        <v>107</v>
      </c>
      <c r="J2310" s="1" t="s">
        <v>107</v>
      </c>
      <c r="K2310" s="1" t="s">
        <v>107</v>
      </c>
      <c r="L2310" s="1" t="s">
        <v>107</v>
      </c>
      <c r="Q2310" s="12" t="s">
        <v>59</v>
      </c>
    </row>
    <row r="2311" spans="1:17" x14ac:dyDescent="0.25">
      <c r="A2311" s="31" t="s">
        <v>49</v>
      </c>
      <c r="C2311" s="5">
        <v>41801</v>
      </c>
      <c r="D2311" s="25"/>
      <c r="E2311" s="6" t="s">
        <v>36</v>
      </c>
      <c r="F2311" s="28" t="s">
        <v>20</v>
      </c>
      <c r="G2311" s="28" t="s">
        <v>24</v>
      </c>
      <c r="H2311" s="1">
        <v>0</v>
      </c>
      <c r="I2311" s="1" t="s">
        <v>107</v>
      </c>
      <c r="J2311" s="1" t="s">
        <v>107</v>
      </c>
      <c r="K2311" s="1" t="s">
        <v>107</v>
      </c>
      <c r="L2311" s="1" t="s">
        <v>107</v>
      </c>
      <c r="Q2311" s="12" t="s">
        <v>58</v>
      </c>
    </row>
    <row r="2312" spans="1:17" x14ac:dyDescent="0.25">
      <c r="A2312" s="31" t="s">
        <v>49</v>
      </c>
      <c r="C2312" s="5">
        <v>41801</v>
      </c>
      <c r="D2312" s="25"/>
      <c r="E2312" s="6" t="s">
        <v>37</v>
      </c>
      <c r="F2312" s="28" t="s">
        <v>40</v>
      </c>
      <c r="G2312" s="28" t="s">
        <v>24</v>
      </c>
      <c r="H2312" s="1">
        <v>0</v>
      </c>
      <c r="I2312" s="1" t="s">
        <v>107</v>
      </c>
      <c r="J2312" s="1" t="s">
        <v>107</v>
      </c>
      <c r="K2312" s="1" t="s">
        <v>107</v>
      </c>
      <c r="L2312" s="1" t="s">
        <v>107</v>
      </c>
      <c r="Q2312" s="12" t="s">
        <v>58</v>
      </c>
    </row>
    <row r="2313" spans="1:17" x14ac:dyDescent="0.25">
      <c r="A2313" s="31" t="s">
        <v>49</v>
      </c>
      <c r="C2313" s="5">
        <v>41801</v>
      </c>
      <c r="D2313" s="25"/>
      <c r="E2313" s="6" t="s">
        <v>38</v>
      </c>
      <c r="F2313" s="28" t="s">
        <v>40</v>
      </c>
      <c r="G2313" s="28" t="s">
        <v>24</v>
      </c>
      <c r="H2313" s="1">
        <v>0</v>
      </c>
      <c r="I2313" s="1" t="s">
        <v>107</v>
      </c>
      <c r="J2313" s="1" t="s">
        <v>107</v>
      </c>
      <c r="K2313" s="1" t="s">
        <v>107</v>
      </c>
      <c r="L2313" s="1" t="s">
        <v>107</v>
      </c>
      <c r="Q2313" s="12" t="s">
        <v>58</v>
      </c>
    </row>
    <row r="2314" spans="1:17" x14ac:dyDescent="0.25">
      <c r="A2314" s="31" t="s">
        <v>49</v>
      </c>
      <c r="C2314" s="5">
        <v>41801</v>
      </c>
      <c r="D2314" s="25"/>
      <c r="E2314" s="6" t="s">
        <v>39</v>
      </c>
      <c r="F2314" s="28" t="s">
        <v>40</v>
      </c>
      <c r="G2314" s="28" t="s">
        <v>24</v>
      </c>
      <c r="H2314" s="1">
        <v>0</v>
      </c>
      <c r="I2314" s="1" t="s">
        <v>107</v>
      </c>
      <c r="J2314" s="1" t="s">
        <v>107</v>
      </c>
      <c r="K2314" s="1" t="s">
        <v>107</v>
      </c>
      <c r="L2314" s="1" t="s">
        <v>107</v>
      </c>
      <c r="Q2314" s="12" t="s">
        <v>58</v>
      </c>
    </row>
    <row r="2315" spans="1:17" x14ac:dyDescent="0.25">
      <c r="A2315" s="31" t="s">
        <v>49</v>
      </c>
      <c r="C2315" s="5">
        <v>41801</v>
      </c>
      <c r="D2315" s="25"/>
      <c r="E2315" s="6" t="s">
        <v>41</v>
      </c>
      <c r="F2315" s="28" t="s">
        <v>16</v>
      </c>
      <c r="G2315" s="28" t="s">
        <v>24</v>
      </c>
      <c r="H2315" s="1">
        <v>0</v>
      </c>
      <c r="I2315" s="1" t="s">
        <v>107</v>
      </c>
      <c r="J2315" s="1" t="s">
        <v>107</v>
      </c>
      <c r="K2315" s="1" t="s">
        <v>107</v>
      </c>
      <c r="L2315" s="1" t="s">
        <v>107</v>
      </c>
      <c r="Q2315" s="12" t="s">
        <v>58</v>
      </c>
    </row>
    <row r="2316" spans="1:17" x14ac:dyDescent="0.25">
      <c r="A2316" s="31" t="s">
        <v>49</v>
      </c>
      <c r="C2316" s="5">
        <v>41801</v>
      </c>
      <c r="D2316" s="25"/>
      <c r="E2316" s="6" t="s">
        <v>42</v>
      </c>
      <c r="F2316" s="28" t="s">
        <v>16</v>
      </c>
      <c r="G2316" s="28" t="s">
        <v>24</v>
      </c>
      <c r="H2316" s="1">
        <v>0</v>
      </c>
      <c r="I2316" s="1" t="s">
        <v>107</v>
      </c>
      <c r="J2316" s="1" t="s">
        <v>107</v>
      </c>
      <c r="K2316" s="1" t="s">
        <v>107</v>
      </c>
      <c r="L2316" s="1" t="s">
        <v>107</v>
      </c>
      <c r="Q2316" s="12" t="s">
        <v>58</v>
      </c>
    </row>
    <row r="2317" spans="1:17" x14ac:dyDescent="0.25">
      <c r="A2317" s="31" t="s">
        <v>49</v>
      </c>
      <c r="C2317" s="5">
        <v>41801</v>
      </c>
      <c r="D2317" s="25"/>
      <c r="E2317" s="6" t="s">
        <v>43</v>
      </c>
      <c r="F2317" s="28" t="s">
        <v>16</v>
      </c>
      <c r="G2317" s="28" t="s">
        <v>24</v>
      </c>
      <c r="H2317" s="1">
        <v>0.8</v>
      </c>
      <c r="I2317" s="1">
        <v>1.4</v>
      </c>
      <c r="J2317" s="1">
        <v>0.01</v>
      </c>
      <c r="K2317" s="1">
        <v>6.08</v>
      </c>
      <c r="L2317" s="1">
        <v>0.05</v>
      </c>
    </row>
    <row r="2318" spans="1:17" x14ac:dyDescent="0.25">
      <c r="A2318" s="31" t="s">
        <v>49</v>
      </c>
      <c r="C2318" s="5">
        <v>41808</v>
      </c>
      <c r="D2318" s="25"/>
      <c r="E2318" s="6">
        <v>1</v>
      </c>
      <c r="F2318" s="28" t="s">
        <v>13</v>
      </c>
      <c r="G2318" s="28" t="s">
        <v>14</v>
      </c>
      <c r="H2318" s="1">
        <v>12.2</v>
      </c>
      <c r="I2318" s="1">
        <v>3</v>
      </c>
      <c r="J2318" s="1">
        <v>0.01</v>
      </c>
      <c r="K2318" s="1">
        <v>6.45</v>
      </c>
      <c r="L2318" s="1">
        <v>0.05</v>
      </c>
    </row>
    <row r="2319" spans="1:17" x14ac:dyDescent="0.25">
      <c r="A2319" s="31" t="s">
        <v>49</v>
      </c>
      <c r="C2319" s="5">
        <v>41808</v>
      </c>
      <c r="D2319" s="25"/>
      <c r="E2319" s="6">
        <v>2</v>
      </c>
      <c r="F2319" s="28" t="s">
        <v>13</v>
      </c>
      <c r="G2319" s="28" t="s">
        <v>14</v>
      </c>
      <c r="H2319" s="1">
        <v>14.5</v>
      </c>
      <c r="I2319" s="1">
        <v>2.5</v>
      </c>
      <c r="J2319" s="1">
        <v>0.01</v>
      </c>
      <c r="K2319" s="1">
        <v>9.06</v>
      </c>
      <c r="L2319" s="1">
        <v>0.05</v>
      </c>
    </row>
    <row r="2320" spans="1:17" x14ac:dyDescent="0.25">
      <c r="A2320" s="31" t="s">
        <v>49</v>
      </c>
      <c r="C2320" s="5">
        <v>41808</v>
      </c>
      <c r="D2320" s="25"/>
      <c r="E2320" s="6">
        <v>3</v>
      </c>
      <c r="F2320" s="28" t="s">
        <v>13</v>
      </c>
      <c r="G2320" s="28" t="s">
        <v>14</v>
      </c>
      <c r="H2320" s="1">
        <v>3</v>
      </c>
      <c r="I2320" s="1">
        <v>5.7</v>
      </c>
      <c r="J2320" s="1">
        <v>0.01</v>
      </c>
      <c r="K2320" s="1">
        <v>5.26</v>
      </c>
      <c r="L2320" s="1">
        <v>0.1</v>
      </c>
    </row>
    <row r="2321" spans="1:12" x14ac:dyDescent="0.25">
      <c r="A2321" s="31" t="s">
        <v>49</v>
      </c>
      <c r="C2321" s="5">
        <v>41808</v>
      </c>
      <c r="D2321" s="25"/>
      <c r="E2321" s="6">
        <v>4</v>
      </c>
      <c r="F2321" s="28" t="s">
        <v>15</v>
      </c>
      <c r="G2321" s="28" t="s">
        <v>14</v>
      </c>
      <c r="H2321" s="1">
        <v>3.1</v>
      </c>
      <c r="I2321" s="1">
        <v>4.7</v>
      </c>
      <c r="J2321" s="1">
        <v>0.01</v>
      </c>
      <c r="K2321" s="1">
        <v>13</v>
      </c>
      <c r="L2321" s="1">
        <v>0.06</v>
      </c>
    </row>
    <row r="2322" spans="1:12" x14ac:dyDescent="0.25">
      <c r="A2322" s="31" t="s">
        <v>49</v>
      </c>
      <c r="C2322" s="5">
        <v>41808</v>
      </c>
      <c r="D2322" s="25"/>
      <c r="E2322" s="6">
        <v>5</v>
      </c>
      <c r="F2322" s="28" t="s">
        <v>15</v>
      </c>
      <c r="G2322" s="28" t="s">
        <v>14</v>
      </c>
      <c r="H2322" s="1">
        <v>2.8</v>
      </c>
      <c r="I2322" s="1">
        <v>0.8</v>
      </c>
      <c r="J2322" s="1">
        <v>0.01</v>
      </c>
      <c r="K2322" s="1">
        <v>62.8</v>
      </c>
      <c r="L2322" s="1">
        <v>7.0000000000000007E-2</v>
      </c>
    </row>
    <row r="2323" spans="1:12" x14ac:dyDescent="0.25">
      <c r="A2323" s="31" t="s">
        <v>49</v>
      </c>
      <c r="C2323" s="5">
        <v>41808</v>
      </c>
      <c r="D2323" s="25"/>
      <c r="E2323" s="6">
        <v>6</v>
      </c>
      <c r="F2323" s="28" t="s">
        <v>17</v>
      </c>
      <c r="G2323" s="28" t="s">
        <v>14</v>
      </c>
      <c r="H2323" s="1">
        <v>5.9</v>
      </c>
      <c r="I2323" s="1">
        <v>5.9</v>
      </c>
      <c r="J2323" s="1">
        <v>0.05</v>
      </c>
      <c r="K2323" s="1">
        <v>27.9</v>
      </c>
      <c r="L2323" s="1">
        <v>1.64</v>
      </c>
    </row>
    <row r="2324" spans="1:12" x14ac:dyDescent="0.25">
      <c r="A2324" s="31" t="s">
        <v>49</v>
      </c>
      <c r="C2324" s="5">
        <v>41808</v>
      </c>
      <c r="D2324" s="25"/>
      <c r="E2324" s="6">
        <v>7</v>
      </c>
      <c r="F2324" s="28" t="s">
        <v>17</v>
      </c>
      <c r="G2324" s="28" t="s">
        <v>14</v>
      </c>
      <c r="H2324" s="1">
        <v>3</v>
      </c>
      <c r="I2324" s="1">
        <v>0.8</v>
      </c>
      <c r="J2324" s="1">
        <v>0.01</v>
      </c>
      <c r="K2324" s="1">
        <v>52</v>
      </c>
      <c r="L2324" s="1">
        <v>0.04</v>
      </c>
    </row>
    <row r="2325" spans="1:12" x14ac:dyDescent="0.25">
      <c r="A2325" s="31" t="s">
        <v>49</v>
      </c>
      <c r="C2325" s="5">
        <v>41808</v>
      </c>
      <c r="D2325" s="25"/>
      <c r="E2325" s="6">
        <v>8</v>
      </c>
      <c r="F2325" s="28" t="s">
        <v>17</v>
      </c>
      <c r="G2325" s="28" t="s">
        <v>14</v>
      </c>
      <c r="H2325" s="1">
        <v>4.2</v>
      </c>
      <c r="I2325" s="1">
        <v>0.8</v>
      </c>
      <c r="J2325" s="1">
        <v>0.01</v>
      </c>
      <c r="K2325" s="1">
        <v>41.6</v>
      </c>
      <c r="L2325" s="1">
        <v>0.09</v>
      </c>
    </row>
    <row r="2326" spans="1:12" x14ac:dyDescent="0.25">
      <c r="A2326" s="31" t="s">
        <v>49</v>
      </c>
      <c r="C2326" s="5">
        <v>41808</v>
      </c>
      <c r="D2326" s="25"/>
      <c r="E2326" s="6">
        <v>9</v>
      </c>
      <c r="F2326" s="28" t="s">
        <v>18</v>
      </c>
      <c r="G2326" s="28" t="s">
        <v>14</v>
      </c>
      <c r="H2326" s="1">
        <v>2.5</v>
      </c>
      <c r="I2326" s="1">
        <v>0.8</v>
      </c>
      <c r="J2326" s="1">
        <v>0.01</v>
      </c>
      <c r="K2326" s="1">
        <v>47.8</v>
      </c>
      <c r="L2326" s="1">
        <v>0.01</v>
      </c>
    </row>
    <row r="2327" spans="1:12" x14ac:dyDescent="0.25">
      <c r="A2327" s="31" t="s">
        <v>49</v>
      </c>
      <c r="C2327" s="5">
        <v>41808</v>
      </c>
      <c r="D2327" s="25"/>
      <c r="E2327" s="6">
        <v>10</v>
      </c>
      <c r="F2327" s="28" t="s">
        <v>18</v>
      </c>
      <c r="G2327" s="28" t="s">
        <v>14</v>
      </c>
      <c r="H2327" s="1">
        <v>2.2000000000000002</v>
      </c>
      <c r="I2327" s="1">
        <v>3.9</v>
      </c>
      <c r="J2327" s="1">
        <v>0.01</v>
      </c>
      <c r="K2327" s="1">
        <v>15</v>
      </c>
      <c r="L2327" s="1">
        <v>0.02</v>
      </c>
    </row>
    <row r="2328" spans="1:12" x14ac:dyDescent="0.25">
      <c r="A2328" s="31" t="s">
        <v>49</v>
      </c>
      <c r="C2328" s="5">
        <v>41808</v>
      </c>
      <c r="D2328" s="25"/>
      <c r="E2328" s="6">
        <v>11</v>
      </c>
      <c r="F2328" s="28" t="s">
        <v>18</v>
      </c>
      <c r="G2328" s="28" t="s">
        <v>14</v>
      </c>
      <c r="H2328" s="1">
        <v>1.6</v>
      </c>
      <c r="I2328" s="1">
        <v>7.4</v>
      </c>
      <c r="J2328" s="1">
        <v>0.02</v>
      </c>
      <c r="K2328" s="1">
        <v>9.07</v>
      </c>
      <c r="L2328" s="1">
        <v>0.17</v>
      </c>
    </row>
    <row r="2329" spans="1:12" x14ac:dyDescent="0.25">
      <c r="A2329" s="31" t="s">
        <v>49</v>
      </c>
      <c r="C2329" s="5">
        <v>41808</v>
      </c>
      <c r="D2329" s="25"/>
      <c r="E2329" s="6">
        <v>12</v>
      </c>
      <c r="F2329" s="28" t="s">
        <v>19</v>
      </c>
      <c r="G2329" s="28" t="s">
        <v>14</v>
      </c>
      <c r="H2329" s="1">
        <v>1.6</v>
      </c>
      <c r="I2329" s="1">
        <v>0.8</v>
      </c>
      <c r="J2329" s="1">
        <v>0.01</v>
      </c>
      <c r="K2329" s="1">
        <v>32.200000000000003</v>
      </c>
      <c r="L2329" s="1">
        <v>0.03</v>
      </c>
    </row>
    <row r="2330" spans="1:12" x14ac:dyDescent="0.25">
      <c r="A2330" s="31" t="s">
        <v>49</v>
      </c>
      <c r="C2330" s="5">
        <v>41808</v>
      </c>
      <c r="D2330" s="25"/>
      <c r="E2330" s="6">
        <v>13</v>
      </c>
      <c r="F2330" s="28" t="s">
        <v>19</v>
      </c>
      <c r="G2330" s="28" t="s">
        <v>14</v>
      </c>
      <c r="H2330" s="1">
        <v>3.2</v>
      </c>
      <c r="I2330" s="1">
        <v>0.8</v>
      </c>
      <c r="J2330" s="1">
        <v>0.01</v>
      </c>
      <c r="K2330" s="1">
        <v>2.2400000000000002</v>
      </c>
      <c r="L2330" s="1">
        <v>0.01</v>
      </c>
    </row>
    <row r="2331" spans="1:12" x14ac:dyDescent="0.25">
      <c r="A2331" s="31" t="s">
        <v>49</v>
      </c>
      <c r="C2331" s="5">
        <v>41808</v>
      </c>
      <c r="D2331" s="25"/>
      <c r="E2331" s="6">
        <v>14</v>
      </c>
      <c r="F2331" s="28" t="s">
        <v>19</v>
      </c>
      <c r="G2331" s="28" t="s">
        <v>14</v>
      </c>
      <c r="H2331" s="1">
        <v>4.0999999999999996</v>
      </c>
      <c r="I2331" s="1">
        <v>1.3</v>
      </c>
      <c r="J2331" s="1">
        <v>0.01</v>
      </c>
      <c r="K2331" s="1">
        <v>13</v>
      </c>
      <c r="L2331" s="1">
        <v>0.03</v>
      </c>
    </row>
    <row r="2332" spans="1:12" x14ac:dyDescent="0.25">
      <c r="A2332" s="31" t="s">
        <v>49</v>
      </c>
      <c r="C2332" s="5">
        <v>41808</v>
      </c>
      <c r="D2332" s="25"/>
      <c r="E2332" s="6">
        <v>15</v>
      </c>
      <c r="F2332" s="28" t="s">
        <v>20</v>
      </c>
      <c r="G2332" s="28" t="s">
        <v>14</v>
      </c>
      <c r="H2332" s="1">
        <v>1.7</v>
      </c>
      <c r="I2332" s="1">
        <v>2.1</v>
      </c>
      <c r="J2332" s="1">
        <v>0.1</v>
      </c>
      <c r="K2332" s="1">
        <v>41.3</v>
      </c>
      <c r="L2332" s="1">
        <v>0.03</v>
      </c>
    </row>
    <row r="2333" spans="1:12" x14ac:dyDescent="0.25">
      <c r="A2333" s="31" t="s">
        <v>49</v>
      </c>
      <c r="C2333" s="5">
        <v>41808</v>
      </c>
      <c r="D2333" s="25"/>
      <c r="E2333" s="6">
        <v>16</v>
      </c>
      <c r="F2333" s="28" t="s">
        <v>20</v>
      </c>
      <c r="G2333" s="28" t="s">
        <v>14</v>
      </c>
      <c r="H2333" s="1">
        <v>4.0999999999999996</v>
      </c>
      <c r="I2333" s="1">
        <v>3.8</v>
      </c>
      <c r="J2333" s="1">
        <v>0.01</v>
      </c>
      <c r="K2333" s="1">
        <v>11.7</v>
      </c>
      <c r="L2333" s="1">
        <v>0.06</v>
      </c>
    </row>
    <row r="2334" spans="1:12" x14ac:dyDescent="0.25">
      <c r="A2334" s="31" t="s">
        <v>49</v>
      </c>
      <c r="C2334" s="5">
        <v>41808</v>
      </c>
      <c r="D2334" s="25"/>
      <c r="E2334" s="6">
        <v>17</v>
      </c>
      <c r="F2334" s="28" t="s">
        <v>20</v>
      </c>
      <c r="G2334" s="28" t="s">
        <v>14</v>
      </c>
      <c r="H2334" s="1">
        <v>3.3</v>
      </c>
      <c r="I2334" s="1">
        <v>4.8</v>
      </c>
      <c r="J2334" s="1">
        <v>0.01</v>
      </c>
      <c r="K2334" s="1">
        <v>13.1</v>
      </c>
      <c r="L2334" s="1">
        <v>0.17</v>
      </c>
    </row>
    <row r="2335" spans="1:12" x14ac:dyDescent="0.25">
      <c r="A2335" s="31" t="s">
        <v>49</v>
      </c>
      <c r="C2335" s="5">
        <v>41808</v>
      </c>
      <c r="D2335" s="25"/>
      <c r="E2335" s="6">
        <v>18</v>
      </c>
      <c r="F2335" s="28" t="s">
        <v>20</v>
      </c>
      <c r="G2335" s="28" t="s">
        <v>14</v>
      </c>
      <c r="H2335" s="1">
        <v>2</v>
      </c>
      <c r="I2335" s="1">
        <v>1.4</v>
      </c>
      <c r="J2335" s="1">
        <v>0.01</v>
      </c>
      <c r="K2335" s="1">
        <v>18.3</v>
      </c>
      <c r="L2335" s="1">
        <v>0.08</v>
      </c>
    </row>
    <row r="2336" spans="1:12" x14ac:dyDescent="0.25">
      <c r="A2336" s="31" t="s">
        <v>49</v>
      </c>
      <c r="C2336" s="5">
        <v>41808</v>
      </c>
      <c r="D2336" s="25"/>
      <c r="E2336" s="6">
        <v>19</v>
      </c>
      <c r="F2336" s="28" t="s">
        <v>20</v>
      </c>
      <c r="G2336" s="28" t="s">
        <v>14</v>
      </c>
      <c r="H2336" s="1">
        <v>2</v>
      </c>
      <c r="I2336" s="1">
        <v>3.4</v>
      </c>
      <c r="J2336" s="1">
        <v>0.01</v>
      </c>
      <c r="K2336" s="1">
        <v>16.2</v>
      </c>
      <c r="L2336" s="1">
        <v>0.1</v>
      </c>
    </row>
    <row r="2337" spans="1:17" x14ac:dyDescent="0.25">
      <c r="A2337" s="31" t="s">
        <v>49</v>
      </c>
      <c r="C2337" s="5">
        <v>41808</v>
      </c>
      <c r="D2337" s="25"/>
      <c r="E2337" s="6">
        <v>20</v>
      </c>
      <c r="F2337" s="28" t="s">
        <v>20</v>
      </c>
      <c r="G2337" s="28" t="s">
        <v>14</v>
      </c>
      <c r="H2337" s="1">
        <v>0</v>
      </c>
      <c r="I2337" s="1" t="s">
        <v>107</v>
      </c>
      <c r="J2337" s="1" t="s">
        <v>107</v>
      </c>
      <c r="K2337" s="1" t="s">
        <v>107</v>
      </c>
      <c r="L2337" s="1" t="s">
        <v>107</v>
      </c>
      <c r="Q2337" s="12" t="s">
        <v>59</v>
      </c>
    </row>
    <row r="2338" spans="1:17" x14ac:dyDescent="0.25">
      <c r="A2338" s="31" t="s">
        <v>49</v>
      </c>
      <c r="C2338" s="5">
        <v>41815</v>
      </c>
      <c r="D2338" s="25"/>
      <c r="E2338" s="6" t="s">
        <v>21</v>
      </c>
      <c r="F2338" s="28" t="s">
        <v>17</v>
      </c>
      <c r="G2338" s="28" t="s">
        <v>24</v>
      </c>
      <c r="H2338" s="1">
        <v>0</v>
      </c>
      <c r="I2338" s="1" t="s">
        <v>107</v>
      </c>
      <c r="J2338" s="1" t="s">
        <v>107</v>
      </c>
      <c r="K2338" s="1" t="s">
        <v>107</v>
      </c>
      <c r="L2338" s="1" t="s">
        <v>107</v>
      </c>
      <c r="Q2338" s="12" t="s">
        <v>58</v>
      </c>
    </row>
    <row r="2339" spans="1:17" x14ac:dyDescent="0.25">
      <c r="A2339" s="31" t="s">
        <v>49</v>
      </c>
      <c r="C2339" s="5">
        <v>41815</v>
      </c>
      <c r="D2339" s="25"/>
      <c r="E2339" s="6" t="s">
        <v>22</v>
      </c>
      <c r="F2339" s="28" t="s">
        <v>17</v>
      </c>
      <c r="G2339" s="28" t="s">
        <v>24</v>
      </c>
      <c r="H2339" s="1">
        <v>1.2</v>
      </c>
      <c r="I2339" s="1">
        <v>0.8</v>
      </c>
      <c r="J2339" s="1">
        <v>0.02</v>
      </c>
      <c r="K2339" s="1">
        <v>79.5</v>
      </c>
      <c r="L2339" s="1">
        <v>0.05</v>
      </c>
    </row>
    <row r="2340" spans="1:17" x14ac:dyDescent="0.25">
      <c r="A2340" s="31" t="s">
        <v>49</v>
      </c>
      <c r="C2340" s="5">
        <v>41815</v>
      </c>
      <c r="D2340" s="25"/>
      <c r="E2340" s="6" t="s">
        <v>23</v>
      </c>
      <c r="F2340" s="28" t="s">
        <v>17</v>
      </c>
      <c r="G2340" s="28" t="s">
        <v>24</v>
      </c>
      <c r="H2340" s="1">
        <v>1</v>
      </c>
      <c r="I2340" s="1">
        <v>0.8</v>
      </c>
      <c r="J2340" s="1">
        <v>0.03</v>
      </c>
      <c r="K2340" s="1">
        <v>78.2</v>
      </c>
      <c r="L2340" s="1">
        <v>0.05</v>
      </c>
    </row>
    <row r="2341" spans="1:17" x14ac:dyDescent="0.25">
      <c r="A2341" s="31" t="s">
        <v>49</v>
      </c>
      <c r="C2341" s="5">
        <v>41815</v>
      </c>
      <c r="D2341" s="25"/>
      <c r="E2341" s="6" t="s">
        <v>25</v>
      </c>
      <c r="F2341" s="28" t="s">
        <v>25</v>
      </c>
      <c r="G2341" s="28" t="s">
        <v>24</v>
      </c>
      <c r="H2341" s="1">
        <v>12.5</v>
      </c>
      <c r="I2341" s="1">
        <v>4.9000000000000004</v>
      </c>
      <c r="J2341" s="1">
        <v>0.03</v>
      </c>
      <c r="K2341" s="1">
        <v>14.2</v>
      </c>
      <c r="L2341" s="1">
        <v>0.22</v>
      </c>
    </row>
    <row r="2342" spans="1:17" x14ac:dyDescent="0.25">
      <c r="A2342" s="31" t="s">
        <v>49</v>
      </c>
      <c r="C2342" s="5">
        <v>41815</v>
      </c>
      <c r="D2342" s="25"/>
      <c r="E2342" s="6" t="s">
        <v>26</v>
      </c>
      <c r="F2342" s="28" t="s">
        <v>25</v>
      </c>
      <c r="G2342" s="28" t="s">
        <v>24</v>
      </c>
      <c r="H2342" s="1">
        <v>13</v>
      </c>
      <c r="I2342" s="1">
        <v>3.8</v>
      </c>
      <c r="J2342" s="1">
        <v>0.03</v>
      </c>
      <c r="K2342" s="1">
        <v>15</v>
      </c>
      <c r="L2342" s="1">
        <v>0.12</v>
      </c>
    </row>
    <row r="2343" spans="1:17" x14ac:dyDescent="0.25">
      <c r="A2343" s="31" t="s">
        <v>49</v>
      </c>
      <c r="C2343" s="5">
        <v>41815</v>
      </c>
      <c r="D2343" s="25"/>
      <c r="E2343" s="6" t="s">
        <v>27</v>
      </c>
      <c r="F2343" s="28" t="s">
        <v>25</v>
      </c>
      <c r="G2343" s="28" t="s">
        <v>24</v>
      </c>
      <c r="H2343" s="1">
        <v>12.5</v>
      </c>
      <c r="I2343" s="1">
        <v>3.9</v>
      </c>
      <c r="J2343" s="1">
        <v>0.04</v>
      </c>
      <c r="K2343" s="1">
        <v>14.3</v>
      </c>
      <c r="L2343" s="1">
        <v>0.13</v>
      </c>
    </row>
    <row r="2344" spans="1:17" x14ac:dyDescent="0.25">
      <c r="A2344" s="31" t="s">
        <v>49</v>
      </c>
      <c r="C2344" s="5">
        <v>41815</v>
      </c>
      <c r="D2344" s="25"/>
      <c r="E2344" s="6" t="s">
        <v>28</v>
      </c>
      <c r="F2344" s="28" t="s">
        <v>29</v>
      </c>
      <c r="G2344" s="28" t="s">
        <v>24</v>
      </c>
      <c r="H2344" s="1">
        <v>0</v>
      </c>
      <c r="I2344" s="1" t="s">
        <v>107</v>
      </c>
      <c r="J2344" s="1" t="s">
        <v>107</v>
      </c>
      <c r="K2344" s="1" t="s">
        <v>107</v>
      </c>
      <c r="L2344" s="1" t="s">
        <v>107</v>
      </c>
      <c r="Q2344" s="12" t="s">
        <v>58</v>
      </c>
    </row>
    <row r="2345" spans="1:17" x14ac:dyDescent="0.25">
      <c r="A2345" s="31" t="s">
        <v>49</v>
      </c>
      <c r="C2345" s="5">
        <v>41815</v>
      </c>
      <c r="D2345" s="25"/>
      <c r="E2345" s="6" t="s">
        <v>29</v>
      </c>
      <c r="F2345" s="28" t="s">
        <v>29</v>
      </c>
      <c r="G2345" s="28" t="s">
        <v>24</v>
      </c>
      <c r="H2345" s="1">
        <v>4.5</v>
      </c>
      <c r="I2345" s="1">
        <v>3.9</v>
      </c>
      <c r="J2345" s="1">
        <v>0.02</v>
      </c>
      <c r="K2345" s="1">
        <v>34.700000000000003</v>
      </c>
      <c r="L2345" s="1">
        <v>0.42</v>
      </c>
    </row>
    <row r="2346" spans="1:17" x14ac:dyDescent="0.25">
      <c r="A2346" s="31" t="s">
        <v>49</v>
      </c>
      <c r="C2346" s="5">
        <v>41815</v>
      </c>
      <c r="D2346" s="25"/>
      <c r="E2346" s="6" t="s">
        <v>30</v>
      </c>
      <c r="F2346" s="28" t="s">
        <v>29</v>
      </c>
      <c r="G2346" s="28" t="s">
        <v>24</v>
      </c>
      <c r="H2346" s="1">
        <v>2.1</v>
      </c>
      <c r="I2346" s="1">
        <v>0.8</v>
      </c>
      <c r="J2346" s="1">
        <v>0.03</v>
      </c>
      <c r="K2346" s="1">
        <v>79.5</v>
      </c>
      <c r="L2346" s="1">
        <v>0.28000000000000003</v>
      </c>
    </row>
    <row r="2347" spans="1:17" x14ac:dyDescent="0.25">
      <c r="A2347" s="31" t="s">
        <v>49</v>
      </c>
      <c r="C2347" s="5">
        <v>41815</v>
      </c>
      <c r="D2347" s="25"/>
      <c r="E2347" s="6" t="s">
        <v>31</v>
      </c>
      <c r="F2347" s="28" t="s">
        <v>19</v>
      </c>
      <c r="G2347" s="28" t="s">
        <v>24</v>
      </c>
      <c r="H2347" s="1">
        <v>3</v>
      </c>
      <c r="I2347" s="1">
        <v>6.4</v>
      </c>
      <c r="J2347" s="1">
        <v>0.04</v>
      </c>
      <c r="K2347" s="1">
        <v>11.8</v>
      </c>
      <c r="L2347" s="1">
        <v>0.08</v>
      </c>
    </row>
    <row r="2348" spans="1:17" x14ac:dyDescent="0.25">
      <c r="A2348" s="31" t="s">
        <v>49</v>
      </c>
      <c r="C2348" s="5">
        <v>41815</v>
      </c>
      <c r="D2348" s="25"/>
      <c r="E2348" s="6" t="s">
        <v>32</v>
      </c>
      <c r="F2348" s="28" t="s">
        <v>19</v>
      </c>
      <c r="G2348" s="28" t="s">
        <v>24</v>
      </c>
      <c r="H2348" s="1">
        <v>0.8</v>
      </c>
      <c r="I2348" s="1">
        <v>2.5</v>
      </c>
      <c r="J2348" s="1">
        <v>0.14000000000000001</v>
      </c>
      <c r="K2348" s="1">
        <v>8.4600000000000009</v>
      </c>
      <c r="L2348" s="1">
        <v>0.28000000000000003</v>
      </c>
    </row>
    <row r="2349" spans="1:17" x14ac:dyDescent="0.25">
      <c r="A2349" s="31" t="s">
        <v>49</v>
      </c>
      <c r="C2349" s="5">
        <v>41815</v>
      </c>
      <c r="D2349" s="25"/>
      <c r="E2349" s="6" t="s">
        <v>33</v>
      </c>
      <c r="F2349" s="28" t="s">
        <v>19</v>
      </c>
      <c r="G2349" s="28" t="s">
        <v>24</v>
      </c>
      <c r="H2349" s="1">
        <v>0.6</v>
      </c>
      <c r="I2349" s="1">
        <v>0.8</v>
      </c>
      <c r="J2349" s="1">
        <v>0.03</v>
      </c>
      <c r="K2349" s="1">
        <v>78.2</v>
      </c>
      <c r="L2349" s="1">
        <v>0.05</v>
      </c>
    </row>
    <row r="2350" spans="1:17" x14ac:dyDescent="0.25">
      <c r="A2350" s="31" t="s">
        <v>49</v>
      </c>
      <c r="C2350" s="5">
        <v>41815</v>
      </c>
      <c r="D2350" s="25"/>
      <c r="E2350" s="6" t="s">
        <v>34</v>
      </c>
      <c r="F2350" s="28" t="s">
        <v>20</v>
      </c>
      <c r="G2350" s="28" t="s">
        <v>24</v>
      </c>
      <c r="H2350" s="1">
        <v>6.5</v>
      </c>
      <c r="I2350" s="1">
        <v>4.4000000000000004</v>
      </c>
      <c r="J2350" s="1">
        <v>0.02</v>
      </c>
      <c r="K2350" s="1">
        <v>11</v>
      </c>
      <c r="L2350" s="1">
        <v>0.27</v>
      </c>
    </row>
    <row r="2351" spans="1:17" x14ac:dyDescent="0.25">
      <c r="A2351" s="31" t="s">
        <v>49</v>
      </c>
      <c r="C2351" s="5">
        <v>41815</v>
      </c>
      <c r="D2351" s="25"/>
      <c r="E2351" s="6" t="s">
        <v>35</v>
      </c>
      <c r="F2351" s="28" t="s">
        <v>20</v>
      </c>
      <c r="G2351" s="28" t="s">
        <v>24</v>
      </c>
      <c r="H2351" s="1">
        <v>0</v>
      </c>
      <c r="I2351" s="1" t="s">
        <v>107</v>
      </c>
      <c r="J2351" s="1" t="s">
        <v>107</v>
      </c>
      <c r="K2351" s="1" t="s">
        <v>107</v>
      </c>
      <c r="L2351" s="1" t="s">
        <v>107</v>
      </c>
      <c r="Q2351" s="12" t="s">
        <v>59</v>
      </c>
    </row>
    <row r="2352" spans="1:17" x14ac:dyDescent="0.25">
      <c r="A2352" s="31" t="s">
        <v>49</v>
      </c>
      <c r="C2352" s="5">
        <v>41815</v>
      </c>
      <c r="D2352" s="25"/>
      <c r="E2352" s="6" t="s">
        <v>36</v>
      </c>
      <c r="F2352" s="28" t="s">
        <v>20</v>
      </c>
      <c r="G2352" s="28" t="s">
        <v>24</v>
      </c>
      <c r="H2352" s="1">
        <v>1.9</v>
      </c>
      <c r="I2352" s="1">
        <v>5.5</v>
      </c>
      <c r="J2352" s="1">
        <v>0.1</v>
      </c>
      <c r="K2352" s="1">
        <v>14.1</v>
      </c>
      <c r="L2352" s="1">
        <v>0.31</v>
      </c>
    </row>
    <row r="2353" spans="1:17" x14ac:dyDescent="0.25">
      <c r="A2353" s="31" t="s">
        <v>49</v>
      </c>
      <c r="C2353" s="5">
        <v>41815</v>
      </c>
      <c r="D2353" s="25"/>
      <c r="E2353" s="6" t="s">
        <v>37</v>
      </c>
      <c r="F2353" s="28" t="s">
        <v>40</v>
      </c>
      <c r="G2353" s="28" t="s">
        <v>24</v>
      </c>
      <c r="H2353" s="1">
        <v>0</v>
      </c>
      <c r="I2353" s="1" t="s">
        <v>107</v>
      </c>
      <c r="J2353" s="1" t="s">
        <v>107</v>
      </c>
      <c r="K2353" s="1" t="s">
        <v>107</v>
      </c>
      <c r="L2353" s="1" t="s">
        <v>107</v>
      </c>
      <c r="Q2353" s="12" t="s">
        <v>58</v>
      </c>
    </row>
    <row r="2354" spans="1:17" x14ac:dyDescent="0.25">
      <c r="A2354" s="31" t="s">
        <v>49</v>
      </c>
      <c r="C2354" s="5">
        <v>41815</v>
      </c>
      <c r="D2354" s="25"/>
      <c r="E2354" s="6" t="s">
        <v>38</v>
      </c>
      <c r="F2354" s="28" t="s">
        <v>40</v>
      </c>
      <c r="G2354" s="28" t="s">
        <v>24</v>
      </c>
      <c r="H2354" s="1">
        <v>1</v>
      </c>
      <c r="I2354" s="1">
        <v>0.8</v>
      </c>
      <c r="J2354" s="1">
        <v>7.0000000000000007E-2</v>
      </c>
      <c r="K2354" s="1">
        <v>129</v>
      </c>
      <c r="L2354" s="1">
        <v>0.1</v>
      </c>
    </row>
    <row r="2355" spans="1:17" x14ac:dyDescent="0.25">
      <c r="A2355" s="31" t="s">
        <v>49</v>
      </c>
      <c r="C2355" s="5">
        <v>41815</v>
      </c>
      <c r="D2355" s="25"/>
      <c r="E2355" s="6" t="s">
        <v>39</v>
      </c>
      <c r="F2355" s="28" t="s">
        <v>40</v>
      </c>
      <c r="G2355" s="28" t="s">
        <v>24</v>
      </c>
      <c r="H2355" s="1">
        <v>1.3</v>
      </c>
      <c r="I2355" s="1">
        <v>0.8</v>
      </c>
      <c r="J2355" s="1">
        <v>0.01</v>
      </c>
      <c r="K2355" s="1">
        <v>76.099999999999994</v>
      </c>
      <c r="L2355" s="1">
        <v>0.08</v>
      </c>
    </row>
    <row r="2356" spans="1:17" x14ac:dyDescent="0.25">
      <c r="A2356" s="31" t="s">
        <v>49</v>
      </c>
      <c r="C2356" s="5">
        <v>41815</v>
      </c>
      <c r="D2356" s="25"/>
      <c r="E2356" s="6" t="s">
        <v>41</v>
      </c>
      <c r="F2356" s="28" t="s">
        <v>16</v>
      </c>
      <c r="G2356" s="28" t="s">
        <v>24</v>
      </c>
      <c r="H2356" s="1">
        <v>9</v>
      </c>
      <c r="I2356" s="1">
        <v>1.6</v>
      </c>
      <c r="J2356" s="1">
        <v>0.02</v>
      </c>
      <c r="K2356" s="1">
        <v>16.2</v>
      </c>
      <c r="L2356" s="1">
        <v>0.02</v>
      </c>
    </row>
    <row r="2357" spans="1:17" x14ac:dyDescent="0.25">
      <c r="A2357" s="31" t="s">
        <v>49</v>
      </c>
      <c r="C2357" s="5">
        <v>41815</v>
      </c>
      <c r="D2357" s="25"/>
      <c r="E2357" s="6" t="s">
        <v>42</v>
      </c>
      <c r="F2357" s="28" t="s">
        <v>16</v>
      </c>
      <c r="G2357" s="28" t="s">
        <v>24</v>
      </c>
      <c r="H2357" s="1">
        <v>1.8</v>
      </c>
      <c r="I2357" s="1">
        <v>0.9</v>
      </c>
      <c r="J2357" s="1">
        <v>0.01</v>
      </c>
      <c r="K2357" s="1">
        <v>1.59</v>
      </c>
      <c r="L2357" s="1">
        <v>0.01</v>
      </c>
    </row>
    <row r="2358" spans="1:17" x14ac:dyDescent="0.25">
      <c r="A2358" s="31" t="s">
        <v>49</v>
      </c>
      <c r="C2358" s="5">
        <v>41815</v>
      </c>
      <c r="D2358" s="25"/>
      <c r="E2358" s="6" t="s">
        <v>43</v>
      </c>
      <c r="F2358" s="28" t="s">
        <v>16</v>
      </c>
      <c r="G2358" s="28" t="s">
        <v>24</v>
      </c>
      <c r="H2358" s="1">
        <v>13</v>
      </c>
      <c r="I2358" s="1">
        <v>1.7</v>
      </c>
      <c r="J2358" s="1">
        <v>0.01</v>
      </c>
      <c r="K2358" s="1">
        <v>4.0199999999999996</v>
      </c>
      <c r="L2358" s="1">
        <v>7.0000000000000007E-2</v>
      </c>
    </row>
    <row r="2359" spans="1:17" x14ac:dyDescent="0.25">
      <c r="A2359" s="31" t="s">
        <v>49</v>
      </c>
      <c r="C2359" s="5">
        <v>41822</v>
      </c>
      <c r="D2359" s="25"/>
      <c r="E2359" s="6">
        <v>1</v>
      </c>
      <c r="F2359" s="28" t="s">
        <v>13</v>
      </c>
      <c r="G2359" s="28" t="s">
        <v>14</v>
      </c>
      <c r="H2359" s="1">
        <v>12.5</v>
      </c>
      <c r="I2359" s="1">
        <v>1</v>
      </c>
      <c r="J2359" s="1">
        <v>0.01</v>
      </c>
      <c r="K2359" s="1">
        <v>2.71</v>
      </c>
      <c r="L2359" s="1">
        <v>0.04</v>
      </c>
    </row>
    <row r="2360" spans="1:17" x14ac:dyDescent="0.25">
      <c r="A2360" s="31" t="s">
        <v>49</v>
      </c>
      <c r="C2360" s="5">
        <v>41822</v>
      </c>
      <c r="D2360" s="25"/>
      <c r="E2360" s="6">
        <v>2</v>
      </c>
      <c r="F2360" s="28" t="s">
        <v>13</v>
      </c>
      <c r="G2360" s="28" t="s">
        <v>14</v>
      </c>
      <c r="H2360" s="1">
        <v>13.7</v>
      </c>
      <c r="I2360" s="1">
        <v>0.8</v>
      </c>
      <c r="J2360" s="1">
        <v>0.01</v>
      </c>
      <c r="K2360" s="1">
        <v>2.23</v>
      </c>
      <c r="L2360" s="1">
        <v>0.01</v>
      </c>
    </row>
    <row r="2361" spans="1:17" x14ac:dyDescent="0.25">
      <c r="A2361" s="31" t="s">
        <v>49</v>
      </c>
      <c r="C2361" s="5">
        <v>41822</v>
      </c>
      <c r="D2361" s="25"/>
      <c r="E2361" s="6">
        <v>3</v>
      </c>
      <c r="F2361" s="28" t="s">
        <v>13</v>
      </c>
      <c r="G2361" s="28" t="s">
        <v>14</v>
      </c>
      <c r="H2361" s="1">
        <v>0</v>
      </c>
      <c r="I2361" s="1" t="s">
        <v>107</v>
      </c>
      <c r="J2361" s="1" t="s">
        <v>107</v>
      </c>
      <c r="K2361" s="1" t="s">
        <v>107</v>
      </c>
      <c r="L2361" s="1" t="s">
        <v>107</v>
      </c>
      <c r="Q2361" s="12" t="s">
        <v>58</v>
      </c>
    </row>
    <row r="2362" spans="1:17" x14ac:dyDescent="0.25">
      <c r="A2362" s="31" t="s">
        <v>49</v>
      </c>
      <c r="C2362" s="5">
        <v>41822</v>
      </c>
      <c r="D2362" s="25"/>
      <c r="E2362" s="6">
        <v>4</v>
      </c>
      <c r="F2362" s="28" t="s">
        <v>15</v>
      </c>
      <c r="G2362" s="28" t="s">
        <v>14</v>
      </c>
      <c r="H2362" s="1">
        <v>0</v>
      </c>
      <c r="I2362" s="1" t="s">
        <v>107</v>
      </c>
      <c r="J2362" s="1" t="s">
        <v>107</v>
      </c>
      <c r="K2362" s="1" t="s">
        <v>107</v>
      </c>
      <c r="L2362" s="1" t="s">
        <v>107</v>
      </c>
      <c r="Q2362" s="12" t="s">
        <v>58</v>
      </c>
    </row>
    <row r="2363" spans="1:17" x14ac:dyDescent="0.25">
      <c r="A2363" s="31" t="s">
        <v>49</v>
      </c>
      <c r="C2363" s="5">
        <v>41822</v>
      </c>
      <c r="D2363" s="25"/>
      <c r="E2363" s="6">
        <v>5</v>
      </c>
      <c r="F2363" s="28" t="s">
        <v>15</v>
      </c>
      <c r="G2363" s="28" t="s">
        <v>14</v>
      </c>
      <c r="H2363" s="1">
        <v>0</v>
      </c>
      <c r="I2363" s="1" t="s">
        <v>107</v>
      </c>
      <c r="J2363" s="1" t="s">
        <v>107</v>
      </c>
      <c r="K2363" s="1" t="s">
        <v>107</v>
      </c>
      <c r="L2363" s="1" t="s">
        <v>107</v>
      </c>
      <c r="Q2363" s="12" t="s">
        <v>58</v>
      </c>
    </row>
    <row r="2364" spans="1:17" x14ac:dyDescent="0.25">
      <c r="A2364" s="31" t="s">
        <v>49</v>
      </c>
      <c r="C2364" s="5">
        <v>41822</v>
      </c>
      <c r="D2364" s="25"/>
      <c r="E2364" s="6">
        <v>6</v>
      </c>
      <c r="F2364" s="28" t="s">
        <v>17</v>
      </c>
      <c r="G2364" s="28" t="s">
        <v>14</v>
      </c>
      <c r="H2364" s="1">
        <v>0</v>
      </c>
      <c r="I2364" s="1" t="s">
        <v>107</v>
      </c>
      <c r="J2364" s="1" t="s">
        <v>107</v>
      </c>
      <c r="K2364" s="1" t="s">
        <v>107</v>
      </c>
      <c r="L2364" s="1" t="s">
        <v>107</v>
      </c>
      <c r="Q2364" s="12" t="s">
        <v>58</v>
      </c>
    </row>
    <row r="2365" spans="1:17" x14ac:dyDescent="0.25">
      <c r="A2365" s="31" t="s">
        <v>49</v>
      </c>
      <c r="C2365" s="5">
        <v>41822</v>
      </c>
      <c r="D2365" s="25"/>
      <c r="E2365" s="6">
        <v>7</v>
      </c>
      <c r="F2365" s="28" t="s">
        <v>17</v>
      </c>
      <c r="G2365" s="28" t="s">
        <v>14</v>
      </c>
      <c r="H2365" s="1">
        <v>0</v>
      </c>
      <c r="I2365" s="1" t="s">
        <v>107</v>
      </c>
      <c r="J2365" s="1" t="s">
        <v>107</v>
      </c>
      <c r="K2365" s="1" t="s">
        <v>107</v>
      </c>
      <c r="L2365" s="1" t="s">
        <v>107</v>
      </c>
      <c r="Q2365" s="12" t="s">
        <v>58</v>
      </c>
    </row>
    <row r="2366" spans="1:17" x14ac:dyDescent="0.25">
      <c r="A2366" s="31" t="s">
        <v>49</v>
      </c>
      <c r="C2366" s="5">
        <v>41822</v>
      </c>
      <c r="D2366" s="25"/>
      <c r="E2366" s="6">
        <v>8</v>
      </c>
      <c r="F2366" s="28" t="s">
        <v>17</v>
      </c>
      <c r="G2366" s="28" t="s">
        <v>14</v>
      </c>
      <c r="H2366" s="1">
        <v>0</v>
      </c>
      <c r="I2366" s="1" t="s">
        <v>107</v>
      </c>
      <c r="J2366" s="1" t="s">
        <v>107</v>
      </c>
      <c r="K2366" s="1" t="s">
        <v>107</v>
      </c>
      <c r="L2366" s="1" t="s">
        <v>107</v>
      </c>
      <c r="Q2366" s="12" t="s">
        <v>58</v>
      </c>
    </row>
    <row r="2367" spans="1:17" x14ac:dyDescent="0.25">
      <c r="A2367" s="31" t="s">
        <v>49</v>
      </c>
      <c r="C2367" s="5">
        <v>41822</v>
      </c>
      <c r="D2367" s="25"/>
      <c r="E2367" s="6">
        <v>9</v>
      </c>
      <c r="F2367" s="28" t="s">
        <v>18</v>
      </c>
      <c r="G2367" s="28" t="s">
        <v>14</v>
      </c>
      <c r="H2367" s="1">
        <v>0</v>
      </c>
      <c r="I2367" s="1" t="s">
        <v>107</v>
      </c>
      <c r="J2367" s="1" t="s">
        <v>107</v>
      </c>
      <c r="K2367" s="1" t="s">
        <v>107</v>
      </c>
      <c r="L2367" s="1" t="s">
        <v>107</v>
      </c>
      <c r="Q2367" s="12" t="s">
        <v>58</v>
      </c>
    </row>
    <row r="2368" spans="1:17" x14ac:dyDescent="0.25">
      <c r="A2368" s="31" t="s">
        <v>49</v>
      </c>
      <c r="C2368" s="5">
        <v>41822</v>
      </c>
      <c r="D2368" s="25"/>
      <c r="E2368" s="6">
        <v>10</v>
      </c>
      <c r="F2368" s="28" t="s">
        <v>18</v>
      </c>
      <c r="G2368" s="28" t="s">
        <v>14</v>
      </c>
      <c r="H2368" s="1">
        <v>0</v>
      </c>
      <c r="I2368" s="1" t="s">
        <v>107</v>
      </c>
      <c r="J2368" s="1" t="s">
        <v>107</v>
      </c>
      <c r="K2368" s="1" t="s">
        <v>107</v>
      </c>
      <c r="L2368" s="1" t="s">
        <v>107</v>
      </c>
      <c r="Q2368" s="12" t="s">
        <v>58</v>
      </c>
    </row>
    <row r="2369" spans="1:17" x14ac:dyDescent="0.25">
      <c r="A2369" s="31" t="s">
        <v>49</v>
      </c>
      <c r="C2369" s="5">
        <v>41822</v>
      </c>
      <c r="D2369" s="25"/>
      <c r="E2369" s="6">
        <v>11</v>
      </c>
      <c r="F2369" s="28" t="s">
        <v>18</v>
      </c>
      <c r="G2369" s="28" t="s">
        <v>14</v>
      </c>
      <c r="H2369" s="1">
        <v>0</v>
      </c>
      <c r="I2369" s="1" t="s">
        <v>107</v>
      </c>
      <c r="J2369" s="1" t="s">
        <v>107</v>
      </c>
      <c r="K2369" s="1" t="s">
        <v>107</v>
      </c>
      <c r="L2369" s="1" t="s">
        <v>107</v>
      </c>
      <c r="Q2369" s="12" t="s">
        <v>58</v>
      </c>
    </row>
    <row r="2370" spans="1:17" x14ac:dyDescent="0.25">
      <c r="A2370" s="31" t="s">
        <v>49</v>
      </c>
      <c r="C2370" s="5">
        <v>41822</v>
      </c>
      <c r="D2370" s="25"/>
      <c r="E2370" s="6">
        <v>12</v>
      </c>
      <c r="F2370" s="28" t="s">
        <v>19</v>
      </c>
      <c r="G2370" s="28" t="s">
        <v>14</v>
      </c>
      <c r="H2370" s="1">
        <v>0</v>
      </c>
      <c r="I2370" s="1" t="s">
        <v>107</v>
      </c>
      <c r="J2370" s="1" t="s">
        <v>107</v>
      </c>
      <c r="K2370" s="1" t="s">
        <v>107</v>
      </c>
      <c r="L2370" s="1" t="s">
        <v>107</v>
      </c>
      <c r="Q2370" s="12" t="s">
        <v>58</v>
      </c>
    </row>
    <row r="2371" spans="1:17" x14ac:dyDescent="0.25">
      <c r="A2371" s="31" t="s">
        <v>49</v>
      </c>
      <c r="C2371" s="5">
        <v>41822</v>
      </c>
      <c r="D2371" s="25"/>
      <c r="E2371" s="6">
        <v>13</v>
      </c>
      <c r="F2371" s="28" t="s">
        <v>19</v>
      </c>
      <c r="G2371" s="28" t="s">
        <v>14</v>
      </c>
      <c r="H2371" s="1">
        <v>0</v>
      </c>
      <c r="I2371" s="1" t="s">
        <v>107</v>
      </c>
      <c r="J2371" s="1" t="s">
        <v>107</v>
      </c>
      <c r="K2371" s="1" t="s">
        <v>107</v>
      </c>
      <c r="L2371" s="1" t="s">
        <v>107</v>
      </c>
      <c r="Q2371" s="12" t="s">
        <v>58</v>
      </c>
    </row>
    <row r="2372" spans="1:17" x14ac:dyDescent="0.25">
      <c r="A2372" s="31" t="s">
        <v>49</v>
      </c>
      <c r="C2372" s="5">
        <v>41822</v>
      </c>
      <c r="D2372" s="25"/>
      <c r="E2372" s="6">
        <v>14</v>
      </c>
      <c r="F2372" s="28" t="s">
        <v>19</v>
      </c>
      <c r="G2372" s="28" t="s">
        <v>14</v>
      </c>
      <c r="H2372" s="1">
        <v>0.4</v>
      </c>
      <c r="I2372" s="1">
        <v>1.3</v>
      </c>
      <c r="J2372" s="1">
        <v>0.01</v>
      </c>
      <c r="K2372" s="1">
        <v>13.8</v>
      </c>
      <c r="L2372" s="1">
        <v>0.02</v>
      </c>
    </row>
    <row r="2373" spans="1:17" x14ac:dyDescent="0.25">
      <c r="A2373" s="31" t="s">
        <v>49</v>
      </c>
      <c r="C2373" s="5">
        <v>41822</v>
      </c>
      <c r="D2373" s="25"/>
      <c r="E2373" s="6">
        <v>15</v>
      </c>
      <c r="F2373" s="28" t="s">
        <v>20</v>
      </c>
      <c r="G2373" s="28" t="s">
        <v>14</v>
      </c>
      <c r="H2373" s="1">
        <v>0</v>
      </c>
      <c r="I2373" s="1" t="s">
        <v>107</v>
      </c>
      <c r="J2373" s="1" t="s">
        <v>107</v>
      </c>
      <c r="K2373" s="1" t="s">
        <v>107</v>
      </c>
      <c r="L2373" s="1" t="s">
        <v>107</v>
      </c>
      <c r="Q2373" s="12" t="s">
        <v>58</v>
      </c>
    </row>
    <row r="2374" spans="1:17" x14ac:dyDescent="0.25">
      <c r="A2374" s="31" t="s">
        <v>49</v>
      </c>
      <c r="C2374" s="5">
        <v>41822</v>
      </c>
      <c r="D2374" s="25"/>
      <c r="E2374" s="6">
        <v>16</v>
      </c>
      <c r="F2374" s="28" t="s">
        <v>20</v>
      </c>
      <c r="G2374" s="28" t="s">
        <v>14</v>
      </c>
      <c r="H2374" s="1">
        <v>0</v>
      </c>
      <c r="I2374" s="1" t="s">
        <v>107</v>
      </c>
      <c r="J2374" s="1" t="s">
        <v>107</v>
      </c>
      <c r="K2374" s="1" t="s">
        <v>107</v>
      </c>
      <c r="L2374" s="1" t="s">
        <v>107</v>
      </c>
      <c r="Q2374" s="12" t="s">
        <v>58</v>
      </c>
    </row>
    <row r="2375" spans="1:17" x14ac:dyDescent="0.25">
      <c r="A2375" s="31" t="s">
        <v>49</v>
      </c>
      <c r="C2375" s="5">
        <v>41822</v>
      </c>
      <c r="D2375" s="25"/>
      <c r="E2375" s="6">
        <v>17</v>
      </c>
      <c r="F2375" s="28" t="s">
        <v>20</v>
      </c>
      <c r="G2375" s="28" t="s">
        <v>14</v>
      </c>
      <c r="H2375" s="1">
        <v>0</v>
      </c>
      <c r="I2375" s="1" t="s">
        <v>107</v>
      </c>
      <c r="J2375" s="1" t="s">
        <v>107</v>
      </c>
      <c r="K2375" s="1" t="s">
        <v>107</v>
      </c>
      <c r="L2375" s="1" t="s">
        <v>107</v>
      </c>
      <c r="Q2375" s="12" t="s">
        <v>58</v>
      </c>
    </row>
    <row r="2376" spans="1:17" x14ac:dyDescent="0.25">
      <c r="A2376" s="31" t="s">
        <v>49</v>
      </c>
      <c r="C2376" s="5">
        <v>41822</v>
      </c>
      <c r="D2376" s="25"/>
      <c r="E2376" s="6">
        <v>18</v>
      </c>
      <c r="F2376" s="28" t="s">
        <v>20</v>
      </c>
      <c r="G2376" s="28" t="s">
        <v>14</v>
      </c>
      <c r="H2376" s="1">
        <v>0</v>
      </c>
      <c r="I2376" s="1" t="s">
        <v>107</v>
      </c>
      <c r="J2376" s="1" t="s">
        <v>107</v>
      </c>
      <c r="K2376" s="1" t="s">
        <v>107</v>
      </c>
      <c r="L2376" s="1" t="s">
        <v>107</v>
      </c>
      <c r="Q2376" s="12" t="s">
        <v>58</v>
      </c>
    </row>
    <row r="2377" spans="1:17" x14ac:dyDescent="0.25">
      <c r="A2377" s="31" t="s">
        <v>49</v>
      </c>
      <c r="C2377" s="5">
        <v>41822</v>
      </c>
      <c r="D2377" s="25"/>
      <c r="E2377" s="6">
        <v>19</v>
      </c>
      <c r="F2377" s="28" t="s">
        <v>20</v>
      </c>
      <c r="G2377" s="28" t="s">
        <v>14</v>
      </c>
      <c r="H2377" s="1">
        <v>0</v>
      </c>
      <c r="I2377" s="1" t="s">
        <v>107</v>
      </c>
      <c r="J2377" s="1" t="s">
        <v>107</v>
      </c>
      <c r="K2377" s="1" t="s">
        <v>107</v>
      </c>
      <c r="L2377" s="1" t="s">
        <v>107</v>
      </c>
      <c r="Q2377" s="12" t="s">
        <v>58</v>
      </c>
    </row>
    <row r="2378" spans="1:17" x14ac:dyDescent="0.25">
      <c r="A2378" s="31" t="s">
        <v>49</v>
      </c>
      <c r="C2378" s="5">
        <v>41822</v>
      </c>
      <c r="D2378" s="25"/>
      <c r="E2378" s="6">
        <v>20</v>
      </c>
      <c r="F2378" s="28" t="s">
        <v>20</v>
      </c>
      <c r="G2378" s="28" t="s">
        <v>14</v>
      </c>
      <c r="H2378" s="1">
        <v>0</v>
      </c>
      <c r="I2378" s="1" t="s">
        <v>107</v>
      </c>
      <c r="J2378" s="1" t="s">
        <v>107</v>
      </c>
      <c r="K2378" s="1" t="s">
        <v>107</v>
      </c>
      <c r="L2378" s="1" t="s">
        <v>107</v>
      </c>
      <c r="Q2378" s="12" t="s">
        <v>59</v>
      </c>
    </row>
    <row r="2379" spans="1:17" x14ac:dyDescent="0.25">
      <c r="A2379" s="31" t="s">
        <v>49</v>
      </c>
      <c r="C2379" s="5">
        <v>41829</v>
      </c>
      <c r="D2379" s="25"/>
      <c r="E2379" s="6" t="s">
        <v>21</v>
      </c>
      <c r="F2379" s="28" t="s">
        <v>17</v>
      </c>
      <c r="G2379" s="28" t="s">
        <v>24</v>
      </c>
      <c r="H2379" s="1">
        <v>0</v>
      </c>
      <c r="I2379" s="1" t="s">
        <v>107</v>
      </c>
      <c r="J2379" s="1" t="s">
        <v>107</v>
      </c>
      <c r="K2379" s="1" t="s">
        <v>107</v>
      </c>
      <c r="L2379" s="1" t="s">
        <v>107</v>
      </c>
      <c r="Q2379" s="12" t="s">
        <v>58</v>
      </c>
    </row>
    <row r="2380" spans="1:17" x14ac:dyDescent="0.25">
      <c r="A2380" s="31" t="s">
        <v>49</v>
      </c>
      <c r="C2380" s="5">
        <v>41829</v>
      </c>
      <c r="D2380" s="25"/>
      <c r="E2380" s="6" t="s">
        <v>22</v>
      </c>
      <c r="F2380" s="28" t="s">
        <v>17</v>
      </c>
      <c r="G2380" s="28" t="s">
        <v>24</v>
      </c>
      <c r="H2380" s="1">
        <v>0.5</v>
      </c>
      <c r="I2380" s="1">
        <v>0.8</v>
      </c>
      <c r="J2380" s="1">
        <v>0.04</v>
      </c>
      <c r="K2380" s="1">
        <v>68.099999999999994</v>
      </c>
      <c r="L2380" s="1">
        <v>0.12</v>
      </c>
    </row>
    <row r="2381" spans="1:17" x14ac:dyDescent="0.25">
      <c r="A2381" s="31" t="s">
        <v>49</v>
      </c>
      <c r="C2381" s="5">
        <v>41829</v>
      </c>
      <c r="D2381" s="25"/>
      <c r="E2381" s="6" t="s">
        <v>23</v>
      </c>
      <c r="F2381" s="28" t="s">
        <v>17</v>
      </c>
      <c r="G2381" s="28" t="s">
        <v>24</v>
      </c>
      <c r="H2381" s="1">
        <v>0.8</v>
      </c>
      <c r="I2381" s="1">
        <v>0.8</v>
      </c>
      <c r="J2381" s="1">
        <v>7.0000000000000007E-2</v>
      </c>
      <c r="K2381" s="1">
        <v>84.7</v>
      </c>
      <c r="L2381" s="1">
        <v>0.14000000000000001</v>
      </c>
    </row>
    <row r="2382" spans="1:17" x14ac:dyDescent="0.25">
      <c r="A2382" s="31" t="s">
        <v>49</v>
      </c>
      <c r="C2382" s="5">
        <v>41829</v>
      </c>
      <c r="D2382" s="25"/>
      <c r="E2382" s="6" t="s">
        <v>25</v>
      </c>
      <c r="F2382" s="28" t="s">
        <v>25</v>
      </c>
      <c r="G2382" s="28" t="s">
        <v>24</v>
      </c>
      <c r="H2382" s="1">
        <v>0.5</v>
      </c>
      <c r="I2382" s="1">
        <v>5.2</v>
      </c>
      <c r="J2382" s="1">
        <v>0.05</v>
      </c>
      <c r="K2382" s="1">
        <v>12.3</v>
      </c>
      <c r="L2382" s="1">
        <v>0.16</v>
      </c>
    </row>
    <row r="2383" spans="1:17" x14ac:dyDescent="0.25">
      <c r="A2383" s="31" t="s">
        <v>49</v>
      </c>
      <c r="C2383" s="5">
        <v>41829</v>
      </c>
      <c r="D2383" s="25"/>
      <c r="E2383" s="6" t="s">
        <v>26</v>
      </c>
      <c r="F2383" s="28" t="s">
        <v>25</v>
      </c>
      <c r="G2383" s="28" t="s">
        <v>24</v>
      </c>
      <c r="H2383" s="1">
        <v>13</v>
      </c>
      <c r="I2383" s="1">
        <v>3.4</v>
      </c>
      <c r="J2383" s="1">
        <v>0.06</v>
      </c>
      <c r="K2383" s="1">
        <v>7.56</v>
      </c>
      <c r="L2383" s="1">
        <v>0.05</v>
      </c>
    </row>
    <row r="2384" spans="1:17" x14ac:dyDescent="0.25">
      <c r="A2384" s="31" t="s">
        <v>49</v>
      </c>
      <c r="C2384" s="5">
        <v>41829</v>
      </c>
      <c r="D2384" s="25"/>
      <c r="E2384" s="6" t="s">
        <v>27</v>
      </c>
      <c r="F2384" s="28" t="s">
        <v>25</v>
      </c>
      <c r="G2384" s="28" t="s">
        <v>24</v>
      </c>
      <c r="H2384" s="1">
        <v>2.4</v>
      </c>
      <c r="I2384" s="1">
        <v>0.8</v>
      </c>
      <c r="J2384" s="1">
        <v>0.08</v>
      </c>
      <c r="K2384" s="1">
        <v>8.9700000000000006</v>
      </c>
      <c r="L2384" s="1">
        <v>0.14000000000000001</v>
      </c>
    </row>
    <row r="2385" spans="1:17" x14ac:dyDescent="0.25">
      <c r="A2385" s="31" t="s">
        <v>49</v>
      </c>
      <c r="C2385" s="5">
        <v>41829</v>
      </c>
      <c r="D2385" s="25"/>
      <c r="E2385" s="6" t="s">
        <v>28</v>
      </c>
      <c r="F2385" s="28" t="s">
        <v>29</v>
      </c>
      <c r="G2385" s="28" t="s">
        <v>24</v>
      </c>
      <c r="H2385" s="1">
        <v>1.2</v>
      </c>
      <c r="I2385" s="1">
        <v>4.4000000000000004</v>
      </c>
      <c r="J2385" s="1">
        <v>0.03</v>
      </c>
      <c r="K2385" s="1">
        <v>34.4</v>
      </c>
      <c r="L2385" s="1">
        <v>1.8</v>
      </c>
    </row>
    <row r="2386" spans="1:17" x14ac:dyDescent="0.25">
      <c r="A2386" s="31" t="s">
        <v>49</v>
      </c>
      <c r="C2386" s="5">
        <v>41829</v>
      </c>
      <c r="D2386" s="25"/>
      <c r="E2386" s="6" t="s">
        <v>29</v>
      </c>
      <c r="F2386" s="28" t="s">
        <v>29</v>
      </c>
      <c r="G2386" s="28" t="s">
        <v>24</v>
      </c>
      <c r="H2386" s="1">
        <v>0</v>
      </c>
      <c r="I2386" s="1" t="s">
        <v>107</v>
      </c>
      <c r="J2386" s="1" t="s">
        <v>107</v>
      </c>
      <c r="K2386" s="1" t="s">
        <v>107</v>
      </c>
      <c r="L2386" s="1" t="s">
        <v>107</v>
      </c>
      <c r="Q2386" s="12" t="s">
        <v>58</v>
      </c>
    </row>
    <row r="2387" spans="1:17" x14ac:dyDescent="0.25">
      <c r="A2387" s="31" t="s">
        <v>49</v>
      </c>
      <c r="C2387" s="5">
        <v>41829</v>
      </c>
      <c r="D2387" s="25"/>
      <c r="E2387" s="6" t="s">
        <v>30</v>
      </c>
      <c r="F2387" s="28" t="s">
        <v>29</v>
      </c>
      <c r="G2387" s="28" t="s">
        <v>24</v>
      </c>
      <c r="H2387" s="1">
        <v>0</v>
      </c>
      <c r="I2387" s="1" t="s">
        <v>107</v>
      </c>
      <c r="J2387" s="1" t="s">
        <v>107</v>
      </c>
      <c r="K2387" s="1" t="s">
        <v>107</v>
      </c>
      <c r="L2387" s="1" t="s">
        <v>107</v>
      </c>
      <c r="Q2387" s="12" t="s">
        <v>58</v>
      </c>
    </row>
    <row r="2388" spans="1:17" x14ac:dyDescent="0.25">
      <c r="A2388" s="31" t="s">
        <v>49</v>
      </c>
      <c r="C2388" s="5">
        <v>41829</v>
      </c>
      <c r="D2388" s="25"/>
      <c r="E2388" s="6" t="s">
        <v>31</v>
      </c>
      <c r="F2388" s="28" t="s">
        <v>19</v>
      </c>
      <c r="G2388" s="28" t="s">
        <v>24</v>
      </c>
      <c r="H2388" s="1">
        <v>0.4</v>
      </c>
      <c r="I2388" s="1">
        <v>4.9000000000000004</v>
      </c>
      <c r="J2388" s="1">
        <v>0.06</v>
      </c>
      <c r="K2388" s="1">
        <v>10.3</v>
      </c>
      <c r="L2388" s="1">
        <v>0.17</v>
      </c>
    </row>
    <row r="2389" spans="1:17" x14ac:dyDescent="0.25">
      <c r="A2389" s="31" t="s">
        <v>49</v>
      </c>
      <c r="C2389" s="5">
        <v>41829</v>
      </c>
      <c r="D2389" s="25"/>
      <c r="E2389" s="6" t="s">
        <v>32</v>
      </c>
      <c r="F2389" s="28" t="s">
        <v>19</v>
      </c>
      <c r="G2389" s="28" t="s">
        <v>24</v>
      </c>
      <c r="H2389" s="1">
        <v>0</v>
      </c>
      <c r="I2389" s="1" t="s">
        <v>107</v>
      </c>
      <c r="J2389" s="1" t="s">
        <v>107</v>
      </c>
      <c r="K2389" s="1" t="s">
        <v>107</v>
      </c>
      <c r="L2389" s="1" t="s">
        <v>107</v>
      </c>
      <c r="Q2389" s="12" t="s">
        <v>58</v>
      </c>
    </row>
    <row r="2390" spans="1:17" x14ac:dyDescent="0.25">
      <c r="A2390" s="31" t="s">
        <v>49</v>
      </c>
      <c r="C2390" s="5">
        <v>41829</v>
      </c>
      <c r="D2390" s="25"/>
      <c r="E2390" s="6" t="s">
        <v>33</v>
      </c>
      <c r="F2390" s="28" t="s">
        <v>19</v>
      </c>
      <c r="G2390" s="28" t="s">
        <v>24</v>
      </c>
      <c r="H2390" s="1">
        <v>0</v>
      </c>
      <c r="I2390" s="1" t="s">
        <v>107</v>
      </c>
      <c r="J2390" s="1" t="s">
        <v>107</v>
      </c>
      <c r="K2390" s="1" t="s">
        <v>107</v>
      </c>
      <c r="L2390" s="1" t="s">
        <v>107</v>
      </c>
      <c r="Q2390" s="12" t="s">
        <v>58</v>
      </c>
    </row>
    <row r="2391" spans="1:17" x14ac:dyDescent="0.25">
      <c r="A2391" s="31" t="s">
        <v>49</v>
      </c>
      <c r="C2391" s="5">
        <v>41829</v>
      </c>
      <c r="D2391" s="25"/>
      <c r="E2391" s="6" t="s">
        <v>34</v>
      </c>
      <c r="F2391" s="28" t="s">
        <v>20</v>
      </c>
      <c r="G2391" s="28" t="s">
        <v>24</v>
      </c>
      <c r="H2391" s="1">
        <v>6.5</v>
      </c>
      <c r="I2391" s="1">
        <v>3.5</v>
      </c>
      <c r="J2391" s="1">
        <v>0.32</v>
      </c>
      <c r="K2391" s="1">
        <v>11.1</v>
      </c>
      <c r="L2391" s="1">
        <v>1.03</v>
      </c>
    </row>
    <row r="2392" spans="1:17" x14ac:dyDescent="0.25">
      <c r="A2392" s="31" t="s">
        <v>49</v>
      </c>
      <c r="C2392" s="5">
        <v>41829</v>
      </c>
      <c r="D2392" s="25"/>
      <c r="E2392" s="6" t="s">
        <v>35</v>
      </c>
      <c r="F2392" s="28" t="s">
        <v>20</v>
      </c>
      <c r="G2392" s="28" t="s">
        <v>24</v>
      </c>
      <c r="H2392" s="1">
        <v>0</v>
      </c>
      <c r="I2392" s="1" t="s">
        <v>107</v>
      </c>
      <c r="J2392" s="1" t="s">
        <v>107</v>
      </c>
      <c r="K2392" s="1" t="s">
        <v>107</v>
      </c>
      <c r="L2392" s="1" t="s">
        <v>107</v>
      </c>
      <c r="Q2392" s="12" t="s">
        <v>59</v>
      </c>
    </row>
    <row r="2393" spans="1:17" x14ac:dyDescent="0.25">
      <c r="A2393" s="31" t="s">
        <v>49</v>
      </c>
      <c r="C2393" s="5">
        <v>41829</v>
      </c>
      <c r="D2393" s="25"/>
      <c r="E2393" s="6" t="s">
        <v>36</v>
      </c>
      <c r="F2393" s="28" t="s">
        <v>20</v>
      </c>
      <c r="G2393" s="28" t="s">
        <v>24</v>
      </c>
      <c r="H2393" s="1">
        <v>1.3</v>
      </c>
      <c r="I2393" s="1">
        <v>5.4</v>
      </c>
      <c r="J2393" s="1">
        <v>0.09</v>
      </c>
      <c r="K2393" s="1">
        <v>12.5</v>
      </c>
      <c r="L2393" s="1">
        <v>0.24</v>
      </c>
    </row>
    <row r="2394" spans="1:17" x14ac:dyDescent="0.25">
      <c r="A2394" s="31" t="s">
        <v>49</v>
      </c>
      <c r="C2394" s="5">
        <v>41829</v>
      </c>
      <c r="D2394" s="25"/>
      <c r="E2394" s="6" t="s">
        <v>37</v>
      </c>
      <c r="F2394" s="28" t="s">
        <v>40</v>
      </c>
      <c r="G2394" s="28" t="s">
        <v>24</v>
      </c>
      <c r="H2394" s="1">
        <v>0</v>
      </c>
      <c r="I2394" s="1" t="s">
        <v>107</v>
      </c>
      <c r="J2394" s="1" t="s">
        <v>107</v>
      </c>
      <c r="K2394" s="1" t="s">
        <v>107</v>
      </c>
      <c r="L2394" s="1" t="s">
        <v>107</v>
      </c>
      <c r="Q2394" s="12" t="s">
        <v>58</v>
      </c>
    </row>
    <row r="2395" spans="1:17" x14ac:dyDescent="0.25">
      <c r="A2395" s="31" t="s">
        <v>49</v>
      </c>
      <c r="C2395" s="5">
        <v>41829</v>
      </c>
      <c r="D2395" s="25"/>
      <c r="E2395" s="6" t="s">
        <v>38</v>
      </c>
      <c r="F2395" s="28" t="s">
        <v>40</v>
      </c>
      <c r="G2395" s="28" t="s">
        <v>24</v>
      </c>
      <c r="H2395" s="1">
        <v>0</v>
      </c>
      <c r="I2395" s="1" t="s">
        <v>107</v>
      </c>
      <c r="J2395" s="1" t="s">
        <v>107</v>
      </c>
      <c r="K2395" s="1" t="s">
        <v>107</v>
      </c>
      <c r="L2395" s="1" t="s">
        <v>107</v>
      </c>
      <c r="Q2395" s="12" t="s">
        <v>58</v>
      </c>
    </row>
    <row r="2396" spans="1:17" x14ac:dyDescent="0.25">
      <c r="A2396" s="31" t="s">
        <v>49</v>
      </c>
      <c r="C2396" s="5">
        <v>41829</v>
      </c>
      <c r="D2396" s="25"/>
      <c r="E2396" s="6" t="s">
        <v>39</v>
      </c>
      <c r="F2396" s="28" t="s">
        <v>40</v>
      </c>
      <c r="G2396" s="28" t="s">
        <v>24</v>
      </c>
      <c r="H2396" s="1">
        <v>0</v>
      </c>
      <c r="I2396" s="1" t="s">
        <v>107</v>
      </c>
      <c r="J2396" s="1" t="s">
        <v>107</v>
      </c>
      <c r="K2396" s="1" t="s">
        <v>107</v>
      </c>
      <c r="L2396" s="1" t="s">
        <v>107</v>
      </c>
      <c r="Q2396" s="12" t="s">
        <v>58</v>
      </c>
    </row>
    <row r="2397" spans="1:17" x14ac:dyDescent="0.25">
      <c r="A2397" s="31" t="s">
        <v>49</v>
      </c>
      <c r="C2397" s="5">
        <v>41829</v>
      </c>
      <c r="D2397" s="25"/>
      <c r="E2397" s="6" t="s">
        <v>41</v>
      </c>
      <c r="F2397" s="28" t="s">
        <v>16</v>
      </c>
      <c r="G2397" s="28" t="s">
        <v>24</v>
      </c>
      <c r="H2397" s="1">
        <v>5</v>
      </c>
      <c r="I2397" s="1">
        <v>2.8</v>
      </c>
      <c r="J2397" s="1">
        <v>0.01</v>
      </c>
      <c r="K2397" s="1">
        <v>0.79</v>
      </c>
      <c r="L2397" s="1">
        <v>0.02</v>
      </c>
    </row>
    <row r="2398" spans="1:17" x14ac:dyDescent="0.25">
      <c r="A2398" s="31" t="s">
        <v>49</v>
      </c>
      <c r="C2398" s="5">
        <v>41829</v>
      </c>
      <c r="D2398" s="25"/>
      <c r="E2398" s="6" t="s">
        <v>42</v>
      </c>
      <c r="F2398" s="28" t="s">
        <v>16</v>
      </c>
      <c r="G2398" s="28" t="s">
        <v>24</v>
      </c>
      <c r="H2398" s="1">
        <v>2.2000000000000002</v>
      </c>
      <c r="I2398" s="1">
        <v>2.8</v>
      </c>
      <c r="J2398" s="1">
        <v>0.01</v>
      </c>
      <c r="K2398" s="1">
        <v>0.79</v>
      </c>
      <c r="L2398" s="1">
        <v>0.02</v>
      </c>
    </row>
    <row r="2399" spans="1:17" x14ac:dyDescent="0.25">
      <c r="A2399" s="31" t="s">
        <v>49</v>
      </c>
      <c r="C2399" s="5">
        <v>41829</v>
      </c>
      <c r="D2399" s="25"/>
      <c r="E2399" s="6" t="s">
        <v>43</v>
      </c>
      <c r="F2399" s="28" t="s">
        <v>16</v>
      </c>
      <c r="G2399" s="28" t="s">
        <v>24</v>
      </c>
      <c r="H2399" s="1">
        <v>8.5</v>
      </c>
      <c r="I2399" s="1">
        <v>2.5</v>
      </c>
      <c r="J2399" s="1">
        <v>0.01</v>
      </c>
      <c r="K2399" s="1">
        <v>0.28999999999999998</v>
      </c>
      <c r="L2399" s="1">
        <v>0.02</v>
      </c>
    </row>
    <row r="2400" spans="1:17" x14ac:dyDescent="0.25">
      <c r="A2400" s="31" t="s">
        <v>49</v>
      </c>
      <c r="C2400" s="5">
        <v>41836</v>
      </c>
      <c r="D2400" s="25"/>
      <c r="E2400" s="6">
        <v>1</v>
      </c>
      <c r="F2400" s="28" t="s">
        <v>13</v>
      </c>
      <c r="G2400" s="28" t="s">
        <v>14</v>
      </c>
      <c r="H2400" s="1">
        <v>1.1000000000000001</v>
      </c>
      <c r="I2400" s="1">
        <v>1.4</v>
      </c>
      <c r="J2400" s="1">
        <v>0.01</v>
      </c>
      <c r="K2400" s="1">
        <v>1.86</v>
      </c>
      <c r="L2400" s="1">
        <v>0.03</v>
      </c>
    </row>
    <row r="2401" spans="1:17" x14ac:dyDescent="0.25">
      <c r="A2401" s="31" t="s">
        <v>49</v>
      </c>
      <c r="C2401" s="5">
        <v>41836</v>
      </c>
      <c r="D2401" s="25"/>
      <c r="E2401" s="6">
        <v>2</v>
      </c>
      <c r="F2401" s="28" t="s">
        <v>13</v>
      </c>
      <c r="G2401" s="28" t="s">
        <v>14</v>
      </c>
      <c r="H2401" s="1">
        <v>0.9</v>
      </c>
      <c r="I2401" s="1">
        <v>0.8</v>
      </c>
      <c r="J2401" s="1">
        <v>0.01</v>
      </c>
      <c r="K2401" s="1">
        <v>1.48</v>
      </c>
      <c r="L2401" s="1">
        <v>4.0000000000000001E-3</v>
      </c>
    </row>
    <row r="2402" spans="1:17" x14ac:dyDescent="0.25">
      <c r="A2402" s="31" t="s">
        <v>49</v>
      </c>
      <c r="C2402" s="5">
        <v>41836</v>
      </c>
      <c r="D2402" s="25"/>
      <c r="E2402" s="6">
        <v>3</v>
      </c>
      <c r="F2402" s="28" t="s">
        <v>13</v>
      </c>
      <c r="G2402" s="28" t="s">
        <v>14</v>
      </c>
      <c r="H2402" s="1">
        <v>0</v>
      </c>
      <c r="I2402" s="1" t="s">
        <v>107</v>
      </c>
      <c r="J2402" s="1" t="s">
        <v>107</v>
      </c>
      <c r="K2402" s="1" t="s">
        <v>107</v>
      </c>
      <c r="L2402" s="1" t="s">
        <v>107</v>
      </c>
      <c r="Q2402" s="12" t="s">
        <v>58</v>
      </c>
    </row>
    <row r="2403" spans="1:17" x14ac:dyDescent="0.25">
      <c r="A2403" s="31" t="s">
        <v>49</v>
      </c>
      <c r="C2403" s="5">
        <v>41836</v>
      </c>
      <c r="D2403" s="25"/>
      <c r="E2403" s="6">
        <v>4</v>
      </c>
      <c r="F2403" s="28" t="s">
        <v>15</v>
      </c>
      <c r="G2403" s="28" t="s">
        <v>14</v>
      </c>
      <c r="H2403" s="1">
        <v>0</v>
      </c>
      <c r="I2403" s="1" t="s">
        <v>107</v>
      </c>
      <c r="J2403" s="1" t="s">
        <v>107</v>
      </c>
      <c r="K2403" s="1" t="s">
        <v>107</v>
      </c>
      <c r="L2403" s="1" t="s">
        <v>107</v>
      </c>
      <c r="Q2403" s="12" t="s">
        <v>58</v>
      </c>
    </row>
    <row r="2404" spans="1:17" x14ac:dyDescent="0.25">
      <c r="A2404" s="31" t="s">
        <v>49</v>
      </c>
      <c r="C2404" s="5">
        <v>41836</v>
      </c>
      <c r="D2404" s="25"/>
      <c r="E2404" s="6">
        <v>5</v>
      </c>
      <c r="F2404" s="28" t="s">
        <v>15</v>
      </c>
      <c r="G2404" s="28" t="s">
        <v>14</v>
      </c>
      <c r="H2404" s="1">
        <v>0</v>
      </c>
      <c r="I2404" s="1" t="s">
        <v>107</v>
      </c>
      <c r="J2404" s="1" t="s">
        <v>107</v>
      </c>
      <c r="K2404" s="1" t="s">
        <v>107</v>
      </c>
      <c r="L2404" s="1" t="s">
        <v>107</v>
      </c>
      <c r="Q2404" s="12" t="s">
        <v>58</v>
      </c>
    </row>
    <row r="2405" spans="1:17" x14ac:dyDescent="0.25">
      <c r="A2405" s="31" t="s">
        <v>49</v>
      </c>
      <c r="C2405" s="5">
        <v>41836</v>
      </c>
      <c r="D2405" s="25"/>
      <c r="E2405" s="6">
        <v>6</v>
      </c>
      <c r="F2405" s="28" t="s">
        <v>17</v>
      </c>
      <c r="G2405" s="28" t="s">
        <v>14</v>
      </c>
      <c r="H2405" s="1">
        <v>0</v>
      </c>
      <c r="I2405" s="1" t="s">
        <v>107</v>
      </c>
      <c r="J2405" s="1" t="s">
        <v>107</v>
      </c>
      <c r="K2405" s="1" t="s">
        <v>107</v>
      </c>
      <c r="L2405" s="1" t="s">
        <v>107</v>
      </c>
      <c r="Q2405" s="12" t="s">
        <v>58</v>
      </c>
    </row>
    <row r="2406" spans="1:17" x14ac:dyDescent="0.25">
      <c r="A2406" s="31" t="s">
        <v>49</v>
      </c>
      <c r="C2406" s="5">
        <v>41836</v>
      </c>
      <c r="D2406" s="25"/>
      <c r="E2406" s="6">
        <v>7</v>
      </c>
      <c r="F2406" s="28" t="s">
        <v>17</v>
      </c>
      <c r="G2406" s="28" t="s">
        <v>14</v>
      </c>
      <c r="H2406" s="1">
        <v>0</v>
      </c>
      <c r="I2406" s="1" t="s">
        <v>107</v>
      </c>
      <c r="J2406" s="1" t="s">
        <v>107</v>
      </c>
      <c r="K2406" s="1" t="s">
        <v>107</v>
      </c>
      <c r="L2406" s="1" t="s">
        <v>107</v>
      </c>
      <c r="Q2406" s="12" t="s">
        <v>58</v>
      </c>
    </row>
    <row r="2407" spans="1:17" x14ac:dyDescent="0.25">
      <c r="A2407" s="31" t="s">
        <v>49</v>
      </c>
      <c r="C2407" s="5">
        <v>41836</v>
      </c>
      <c r="D2407" s="25"/>
      <c r="E2407" s="6">
        <v>8</v>
      </c>
      <c r="F2407" s="28" t="s">
        <v>17</v>
      </c>
      <c r="G2407" s="28" t="s">
        <v>14</v>
      </c>
      <c r="H2407" s="1">
        <v>0</v>
      </c>
      <c r="I2407" s="1" t="s">
        <v>107</v>
      </c>
      <c r="J2407" s="1" t="s">
        <v>107</v>
      </c>
      <c r="K2407" s="1" t="s">
        <v>107</v>
      </c>
      <c r="L2407" s="1" t="s">
        <v>107</v>
      </c>
      <c r="Q2407" s="12" t="s">
        <v>58</v>
      </c>
    </row>
    <row r="2408" spans="1:17" x14ac:dyDescent="0.25">
      <c r="A2408" s="31" t="s">
        <v>49</v>
      </c>
      <c r="C2408" s="5">
        <v>41836</v>
      </c>
      <c r="D2408" s="25"/>
      <c r="E2408" s="6">
        <v>9</v>
      </c>
      <c r="F2408" s="28" t="s">
        <v>18</v>
      </c>
      <c r="G2408" s="28" t="s">
        <v>14</v>
      </c>
      <c r="H2408" s="1">
        <v>0</v>
      </c>
      <c r="I2408" s="1" t="s">
        <v>107</v>
      </c>
      <c r="J2408" s="1" t="s">
        <v>107</v>
      </c>
      <c r="K2408" s="1" t="s">
        <v>107</v>
      </c>
      <c r="L2408" s="1" t="s">
        <v>107</v>
      </c>
      <c r="Q2408" s="12" t="s">
        <v>58</v>
      </c>
    </row>
    <row r="2409" spans="1:17" x14ac:dyDescent="0.25">
      <c r="A2409" s="31" t="s">
        <v>49</v>
      </c>
      <c r="C2409" s="5">
        <v>41836</v>
      </c>
      <c r="D2409" s="25"/>
      <c r="E2409" s="6">
        <v>10</v>
      </c>
      <c r="F2409" s="28" t="s">
        <v>18</v>
      </c>
      <c r="G2409" s="28" t="s">
        <v>14</v>
      </c>
      <c r="H2409" s="1">
        <v>0</v>
      </c>
      <c r="I2409" s="1" t="s">
        <v>107</v>
      </c>
      <c r="J2409" s="1" t="s">
        <v>107</v>
      </c>
      <c r="K2409" s="1" t="s">
        <v>107</v>
      </c>
      <c r="L2409" s="1" t="s">
        <v>107</v>
      </c>
      <c r="Q2409" s="12" t="s">
        <v>58</v>
      </c>
    </row>
    <row r="2410" spans="1:17" x14ac:dyDescent="0.25">
      <c r="A2410" s="31" t="s">
        <v>49</v>
      </c>
      <c r="C2410" s="5">
        <v>41836</v>
      </c>
      <c r="D2410" s="25"/>
      <c r="E2410" s="6">
        <v>11</v>
      </c>
      <c r="F2410" s="28" t="s">
        <v>18</v>
      </c>
      <c r="G2410" s="28" t="s">
        <v>14</v>
      </c>
      <c r="H2410" s="1">
        <v>0</v>
      </c>
      <c r="I2410" s="1" t="s">
        <v>107</v>
      </c>
      <c r="J2410" s="1" t="s">
        <v>107</v>
      </c>
      <c r="K2410" s="1" t="s">
        <v>107</v>
      </c>
      <c r="L2410" s="1" t="s">
        <v>107</v>
      </c>
      <c r="Q2410" s="12" t="s">
        <v>58</v>
      </c>
    </row>
    <row r="2411" spans="1:17" x14ac:dyDescent="0.25">
      <c r="A2411" s="31" t="s">
        <v>49</v>
      </c>
      <c r="C2411" s="5">
        <v>41836</v>
      </c>
      <c r="D2411" s="25"/>
      <c r="E2411" s="6">
        <v>12</v>
      </c>
      <c r="F2411" s="28" t="s">
        <v>19</v>
      </c>
      <c r="G2411" s="28" t="s">
        <v>14</v>
      </c>
      <c r="H2411" s="1">
        <v>0</v>
      </c>
      <c r="I2411" s="1" t="s">
        <v>107</v>
      </c>
      <c r="J2411" s="1" t="s">
        <v>107</v>
      </c>
      <c r="K2411" s="1" t="s">
        <v>107</v>
      </c>
      <c r="L2411" s="1" t="s">
        <v>107</v>
      </c>
      <c r="Q2411" s="12" t="s">
        <v>58</v>
      </c>
    </row>
    <row r="2412" spans="1:17" x14ac:dyDescent="0.25">
      <c r="A2412" s="31" t="s">
        <v>49</v>
      </c>
      <c r="C2412" s="5">
        <v>41836</v>
      </c>
      <c r="D2412" s="25"/>
      <c r="E2412" s="6">
        <v>13</v>
      </c>
      <c r="F2412" s="28" t="s">
        <v>19</v>
      </c>
      <c r="G2412" s="28" t="s">
        <v>14</v>
      </c>
      <c r="H2412" s="1">
        <v>0</v>
      </c>
      <c r="I2412" s="1" t="s">
        <v>107</v>
      </c>
      <c r="J2412" s="1" t="s">
        <v>107</v>
      </c>
      <c r="K2412" s="1" t="s">
        <v>107</v>
      </c>
      <c r="L2412" s="1" t="s">
        <v>107</v>
      </c>
      <c r="Q2412" s="12" t="s">
        <v>58</v>
      </c>
    </row>
    <row r="2413" spans="1:17" x14ac:dyDescent="0.25">
      <c r="A2413" s="31" t="s">
        <v>49</v>
      </c>
      <c r="C2413" s="5">
        <v>41836</v>
      </c>
      <c r="D2413" s="25"/>
      <c r="E2413" s="6">
        <v>14</v>
      </c>
      <c r="F2413" s="28" t="s">
        <v>19</v>
      </c>
      <c r="G2413" s="28" t="s">
        <v>14</v>
      </c>
      <c r="H2413" s="1">
        <v>0.95</v>
      </c>
      <c r="I2413" s="1">
        <v>2.2999999999999998</v>
      </c>
      <c r="J2413" s="1">
        <v>0.01</v>
      </c>
      <c r="K2413" s="1">
        <v>14.3</v>
      </c>
      <c r="L2413" s="1">
        <v>0.09</v>
      </c>
    </row>
    <row r="2414" spans="1:17" x14ac:dyDescent="0.25">
      <c r="A2414" s="31" t="s">
        <v>49</v>
      </c>
      <c r="C2414" s="5">
        <v>41836</v>
      </c>
      <c r="D2414" s="25"/>
      <c r="E2414" s="6">
        <v>15</v>
      </c>
      <c r="F2414" s="28" t="s">
        <v>20</v>
      </c>
      <c r="G2414" s="28" t="s">
        <v>14</v>
      </c>
      <c r="H2414" s="1">
        <v>0</v>
      </c>
      <c r="I2414" s="1" t="s">
        <v>107</v>
      </c>
      <c r="J2414" s="1" t="s">
        <v>107</v>
      </c>
      <c r="K2414" s="1" t="s">
        <v>107</v>
      </c>
      <c r="L2414" s="1" t="s">
        <v>107</v>
      </c>
      <c r="Q2414" s="12" t="s">
        <v>58</v>
      </c>
    </row>
    <row r="2415" spans="1:17" x14ac:dyDescent="0.25">
      <c r="A2415" s="31" t="s">
        <v>49</v>
      </c>
      <c r="C2415" s="5">
        <v>41836</v>
      </c>
      <c r="D2415" s="25"/>
      <c r="E2415" s="6">
        <v>16</v>
      </c>
      <c r="F2415" s="28" t="s">
        <v>20</v>
      </c>
      <c r="G2415" s="28" t="s">
        <v>14</v>
      </c>
      <c r="H2415" s="1">
        <v>0</v>
      </c>
      <c r="I2415" s="1" t="s">
        <v>107</v>
      </c>
      <c r="J2415" s="1" t="s">
        <v>107</v>
      </c>
      <c r="K2415" s="1" t="s">
        <v>107</v>
      </c>
      <c r="L2415" s="1" t="s">
        <v>107</v>
      </c>
      <c r="Q2415" s="12" t="s">
        <v>58</v>
      </c>
    </row>
    <row r="2416" spans="1:17" x14ac:dyDescent="0.25">
      <c r="A2416" s="31" t="s">
        <v>49</v>
      </c>
      <c r="C2416" s="5">
        <v>41836</v>
      </c>
      <c r="D2416" s="25"/>
      <c r="E2416" s="6">
        <v>17</v>
      </c>
      <c r="F2416" s="28" t="s">
        <v>20</v>
      </c>
      <c r="G2416" s="28" t="s">
        <v>14</v>
      </c>
      <c r="H2416" s="1">
        <v>0</v>
      </c>
      <c r="I2416" s="1" t="s">
        <v>107</v>
      </c>
      <c r="J2416" s="1" t="s">
        <v>107</v>
      </c>
      <c r="K2416" s="1" t="s">
        <v>107</v>
      </c>
      <c r="L2416" s="1" t="s">
        <v>107</v>
      </c>
      <c r="Q2416" s="12" t="s">
        <v>58</v>
      </c>
    </row>
    <row r="2417" spans="1:17" x14ac:dyDescent="0.25">
      <c r="A2417" s="31" t="s">
        <v>49</v>
      </c>
      <c r="C2417" s="5">
        <v>41836</v>
      </c>
      <c r="D2417" s="25"/>
      <c r="E2417" s="6">
        <v>18</v>
      </c>
      <c r="F2417" s="28" t="s">
        <v>20</v>
      </c>
      <c r="G2417" s="28" t="s">
        <v>14</v>
      </c>
      <c r="H2417" s="1">
        <v>0</v>
      </c>
      <c r="I2417" s="1" t="s">
        <v>107</v>
      </c>
      <c r="J2417" s="1" t="s">
        <v>107</v>
      </c>
      <c r="K2417" s="1" t="s">
        <v>107</v>
      </c>
      <c r="L2417" s="1" t="s">
        <v>107</v>
      </c>
      <c r="Q2417" s="12" t="s">
        <v>58</v>
      </c>
    </row>
    <row r="2418" spans="1:17" x14ac:dyDescent="0.25">
      <c r="A2418" s="31" t="s">
        <v>49</v>
      </c>
      <c r="C2418" s="5">
        <v>41836</v>
      </c>
      <c r="D2418" s="25"/>
      <c r="E2418" s="6">
        <v>19</v>
      </c>
      <c r="F2418" s="28" t="s">
        <v>20</v>
      </c>
      <c r="G2418" s="28" t="s">
        <v>14</v>
      </c>
      <c r="H2418" s="1">
        <v>0</v>
      </c>
      <c r="I2418" s="1" t="s">
        <v>107</v>
      </c>
      <c r="J2418" s="1" t="s">
        <v>107</v>
      </c>
      <c r="K2418" s="1" t="s">
        <v>107</v>
      </c>
      <c r="L2418" s="1" t="s">
        <v>107</v>
      </c>
      <c r="Q2418" s="12" t="s">
        <v>58</v>
      </c>
    </row>
    <row r="2419" spans="1:17" x14ac:dyDescent="0.25">
      <c r="A2419" s="31" t="s">
        <v>49</v>
      </c>
      <c r="C2419" s="5">
        <v>41836</v>
      </c>
      <c r="D2419" s="25"/>
      <c r="E2419" s="6">
        <v>20</v>
      </c>
      <c r="F2419" s="28" t="s">
        <v>20</v>
      </c>
      <c r="G2419" s="28" t="s">
        <v>14</v>
      </c>
      <c r="H2419" s="1">
        <v>4</v>
      </c>
      <c r="I2419" s="1">
        <v>4.5</v>
      </c>
      <c r="J2419" s="1">
        <v>0.01</v>
      </c>
      <c r="K2419" s="1">
        <v>13.5</v>
      </c>
      <c r="L2419" s="1">
        <v>0.13</v>
      </c>
    </row>
    <row r="2420" spans="1:17" x14ac:dyDescent="0.25">
      <c r="A2420" s="31" t="s">
        <v>49</v>
      </c>
      <c r="C2420" s="5">
        <v>41843</v>
      </c>
      <c r="D2420" s="25"/>
      <c r="E2420" s="6" t="s">
        <v>21</v>
      </c>
      <c r="F2420" s="28" t="s">
        <v>17</v>
      </c>
      <c r="G2420" s="28" t="s">
        <v>24</v>
      </c>
      <c r="H2420" s="1">
        <v>0</v>
      </c>
      <c r="I2420" s="1" t="s">
        <v>107</v>
      </c>
      <c r="J2420" s="1" t="s">
        <v>107</v>
      </c>
      <c r="K2420" s="1" t="s">
        <v>107</v>
      </c>
      <c r="L2420" s="1" t="s">
        <v>107</v>
      </c>
      <c r="Q2420" s="12" t="s">
        <v>58</v>
      </c>
    </row>
    <row r="2421" spans="1:17" x14ac:dyDescent="0.25">
      <c r="A2421" s="31" t="s">
        <v>49</v>
      </c>
      <c r="C2421" s="5">
        <v>41843</v>
      </c>
      <c r="D2421" s="25"/>
      <c r="E2421" s="6" t="s">
        <v>22</v>
      </c>
      <c r="F2421" s="28" t="s">
        <v>17</v>
      </c>
      <c r="G2421" s="28" t="s">
        <v>24</v>
      </c>
      <c r="H2421" s="1">
        <v>0</v>
      </c>
      <c r="I2421" s="1" t="s">
        <v>107</v>
      </c>
      <c r="J2421" s="1" t="s">
        <v>107</v>
      </c>
      <c r="K2421" s="1" t="s">
        <v>107</v>
      </c>
      <c r="L2421" s="1" t="s">
        <v>107</v>
      </c>
      <c r="Q2421" s="12" t="s">
        <v>58</v>
      </c>
    </row>
    <row r="2422" spans="1:17" x14ac:dyDescent="0.25">
      <c r="A2422" s="31" t="s">
        <v>49</v>
      </c>
      <c r="C2422" s="5">
        <v>41843</v>
      </c>
      <c r="D2422" s="25"/>
      <c r="E2422" s="6" t="s">
        <v>23</v>
      </c>
      <c r="F2422" s="28" t="s">
        <v>17</v>
      </c>
      <c r="G2422" s="28" t="s">
        <v>24</v>
      </c>
      <c r="H2422" s="1">
        <v>0</v>
      </c>
      <c r="I2422" s="1" t="s">
        <v>107</v>
      </c>
      <c r="J2422" s="1" t="s">
        <v>107</v>
      </c>
      <c r="K2422" s="1" t="s">
        <v>107</v>
      </c>
      <c r="L2422" s="1" t="s">
        <v>107</v>
      </c>
      <c r="Q2422" s="12" t="s">
        <v>58</v>
      </c>
    </row>
    <row r="2423" spans="1:17" x14ac:dyDescent="0.25">
      <c r="A2423" s="31" t="s">
        <v>49</v>
      </c>
      <c r="C2423" s="5">
        <v>41843</v>
      </c>
      <c r="D2423" s="25"/>
      <c r="E2423" s="6" t="s">
        <v>25</v>
      </c>
      <c r="F2423" s="28" t="s">
        <v>25</v>
      </c>
      <c r="G2423" s="28" t="s">
        <v>24</v>
      </c>
      <c r="H2423" s="1">
        <v>0</v>
      </c>
      <c r="I2423" s="1" t="s">
        <v>107</v>
      </c>
      <c r="J2423" s="1" t="s">
        <v>107</v>
      </c>
      <c r="K2423" s="1" t="s">
        <v>107</v>
      </c>
      <c r="L2423" s="1" t="s">
        <v>107</v>
      </c>
      <c r="Q2423" s="12" t="s">
        <v>58</v>
      </c>
    </row>
    <row r="2424" spans="1:17" x14ac:dyDescent="0.25">
      <c r="A2424" s="31" t="s">
        <v>49</v>
      </c>
      <c r="C2424" s="5">
        <v>41843</v>
      </c>
      <c r="D2424" s="25"/>
      <c r="E2424" s="6" t="s">
        <v>26</v>
      </c>
      <c r="F2424" s="28" t="s">
        <v>25</v>
      </c>
      <c r="G2424" s="28" t="s">
        <v>24</v>
      </c>
      <c r="H2424" s="1">
        <v>3.7</v>
      </c>
      <c r="I2424" s="1">
        <v>3.4</v>
      </c>
      <c r="J2424" s="1">
        <v>0.02</v>
      </c>
      <c r="K2424" s="1">
        <v>8.81</v>
      </c>
      <c r="L2424" s="1">
        <v>0.04</v>
      </c>
    </row>
    <row r="2425" spans="1:17" x14ac:dyDescent="0.25">
      <c r="A2425" s="31" t="s">
        <v>49</v>
      </c>
      <c r="C2425" s="5">
        <v>41843</v>
      </c>
      <c r="D2425" s="25"/>
      <c r="E2425" s="6" t="s">
        <v>27</v>
      </c>
      <c r="F2425" s="28" t="s">
        <v>25</v>
      </c>
      <c r="G2425" s="28" t="s">
        <v>24</v>
      </c>
      <c r="H2425" s="1">
        <v>0.5</v>
      </c>
      <c r="I2425" s="1">
        <v>3.3</v>
      </c>
      <c r="J2425" s="1">
        <v>0.01</v>
      </c>
      <c r="K2425" s="1">
        <v>9.01</v>
      </c>
      <c r="L2425" s="1">
        <v>0.18</v>
      </c>
    </row>
    <row r="2426" spans="1:17" x14ac:dyDescent="0.25">
      <c r="A2426" s="31" t="s">
        <v>49</v>
      </c>
      <c r="C2426" s="5">
        <v>41843</v>
      </c>
      <c r="D2426" s="25"/>
      <c r="E2426" s="6" t="s">
        <v>28</v>
      </c>
      <c r="F2426" s="28" t="s">
        <v>29</v>
      </c>
      <c r="G2426" s="28" t="s">
        <v>24</v>
      </c>
      <c r="H2426" s="1">
        <v>0</v>
      </c>
      <c r="I2426" s="1" t="s">
        <v>107</v>
      </c>
      <c r="J2426" s="1" t="s">
        <v>107</v>
      </c>
      <c r="K2426" s="1" t="s">
        <v>107</v>
      </c>
      <c r="L2426" s="1" t="s">
        <v>107</v>
      </c>
      <c r="Q2426" s="12" t="s">
        <v>58</v>
      </c>
    </row>
    <row r="2427" spans="1:17" x14ac:dyDescent="0.25">
      <c r="A2427" s="31" t="s">
        <v>49</v>
      </c>
      <c r="C2427" s="5">
        <v>41843</v>
      </c>
      <c r="D2427" s="25"/>
      <c r="E2427" s="6" t="s">
        <v>29</v>
      </c>
      <c r="F2427" s="28" t="s">
        <v>29</v>
      </c>
      <c r="G2427" s="28" t="s">
        <v>24</v>
      </c>
      <c r="H2427" s="1">
        <v>0</v>
      </c>
      <c r="I2427" s="1" t="s">
        <v>107</v>
      </c>
      <c r="J2427" s="1" t="s">
        <v>107</v>
      </c>
      <c r="K2427" s="1" t="s">
        <v>107</v>
      </c>
      <c r="L2427" s="1" t="s">
        <v>107</v>
      </c>
      <c r="Q2427" s="12" t="s">
        <v>58</v>
      </c>
    </row>
    <row r="2428" spans="1:17" x14ac:dyDescent="0.25">
      <c r="A2428" s="31" t="s">
        <v>49</v>
      </c>
      <c r="C2428" s="5">
        <v>41843</v>
      </c>
      <c r="D2428" s="25"/>
      <c r="E2428" s="6" t="s">
        <v>30</v>
      </c>
      <c r="F2428" s="28" t="s">
        <v>29</v>
      </c>
      <c r="G2428" s="28" t="s">
        <v>24</v>
      </c>
      <c r="H2428" s="1">
        <v>0</v>
      </c>
      <c r="I2428" s="1" t="s">
        <v>107</v>
      </c>
      <c r="J2428" s="1" t="s">
        <v>107</v>
      </c>
      <c r="K2428" s="1" t="s">
        <v>107</v>
      </c>
      <c r="L2428" s="1" t="s">
        <v>107</v>
      </c>
      <c r="Q2428" s="12" t="s">
        <v>58</v>
      </c>
    </row>
    <row r="2429" spans="1:17" x14ac:dyDescent="0.25">
      <c r="A2429" s="31" t="s">
        <v>49</v>
      </c>
      <c r="C2429" s="5">
        <v>41843</v>
      </c>
      <c r="D2429" s="25"/>
      <c r="E2429" s="6" t="s">
        <v>31</v>
      </c>
      <c r="F2429" s="28" t="s">
        <v>19</v>
      </c>
      <c r="G2429" s="28" t="s">
        <v>24</v>
      </c>
      <c r="H2429" s="1">
        <v>0</v>
      </c>
      <c r="I2429" s="1" t="s">
        <v>107</v>
      </c>
      <c r="J2429" s="1" t="s">
        <v>107</v>
      </c>
      <c r="K2429" s="1" t="s">
        <v>107</v>
      </c>
      <c r="L2429" s="1" t="s">
        <v>107</v>
      </c>
      <c r="Q2429" s="12" t="s">
        <v>58</v>
      </c>
    </row>
    <row r="2430" spans="1:17" x14ac:dyDescent="0.25">
      <c r="A2430" s="31" t="s">
        <v>49</v>
      </c>
      <c r="C2430" s="5">
        <v>41843</v>
      </c>
      <c r="D2430" s="25"/>
      <c r="E2430" s="6" t="s">
        <v>32</v>
      </c>
      <c r="F2430" s="28" t="s">
        <v>19</v>
      </c>
      <c r="G2430" s="28" t="s">
        <v>24</v>
      </c>
      <c r="H2430" s="1">
        <v>0</v>
      </c>
      <c r="I2430" s="1" t="s">
        <v>107</v>
      </c>
      <c r="J2430" s="1" t="s">
        <v>107</v>
      </c>
      <c r="K2430" s="1" t="s">
        <v>107</v>
      </c>
      <c r="L2430" s="1" t="s">
        <v>107</v>
      </c>
      <c r="Q2430" s="12" t="s">
        <v>58</v>
      </c>
    </row>
    <row r="2431" spans="1:17" x14ac:dyDescent="0.25">
      <c r="A2431" s="31" t="s">
        <v>49</v>
      </c>
      <c r="C2431" s="5">
        <v>41843</v>
      </c>
      <c r="D2431" s="25"/>
      <c r="E2431" s="6" t="s">
        <v>33</v>
      </c>
      <c r="F2431" s="28" t="s">
        <v>19</v>
      </c>
      <c r="G2431" s="28" t="s">
        <v>24</v>
      </c>
      <c r="H2431" s="1">
        <v>0</v>
      </c>
      <c r="I2431" s="1" t="s">
        <v>107</v>
      </c>
      <c r="J2431" s="1" t="s">
        <v>107</v>
      </c>
      <c r="K2431" s="1" t="s">
        <v>107</v>
      </c>
      <c r="L2431" s="1" t="s">
        <v>107</v>
      </c>
      <c r="Q2431" s="12" t="s">
        <v>58</v>
      </c>
    </row>
    <row r="2432" spans="1:17" x14ac:dyDescent="0.25">
      <c r="A2432" s="31" t="s">
        <v>49</v>
      </c>
      <c r="C2432" s="5">
        <v>41843</v>
      </c>
      <c r="D2432" s="25"/>
      <c r="E2432" s="6" t="s">
        <v>34</v>
      </c>
      <c r="F2432" s="28" t="s">
        <v>20</v>
      </c>
      <c r="G2432" s="28" t="s">
        <v>24</v>
      </c>
      <c r="H2432" s="1">
        <v>0</v>
      </c>
      <c r="I2432" s="1" t="s">
        <v>107</v>
      </c>
      <c r="J2432" s="1" t="s">
        <v>107</v>
      </c>
      <c r="K2432" s="1" t="s">
        <v>107</v>
      </c>
      <c r="L2432" s="1" t="s">
        <v>107</v>
      </c>
      <c r="Q2432" s="12" t="s">
        <v>58</v>
      </c>
    </row>
    <row r="2433" spans="1:17" x14ac:dyDescent="0.25">
      <c r="A2433" s="31" t="s">
        <v>49</v>
      </c>
      <c r="C2433" s="5">
        <v>41843</v>
      </c>
      <c r="D2433" s="25"/>
      <c r="E2433" s="6" t="s">
        <v>35</v>
      </c>
      <c r="F2433" s="28" t="s">
        <v>20</v>
      </c>
      <c r="G2433" s="28" t="s">
        <v>24</v>
      </c>
      <c r="H2433" s="1">
        <v>0</v>
      </c>
      <c r="I2433" s="1" t="s">
        <v>107</v>
      </c>
      <c r="J2433" s="1" t="s">
        <v>107</v>
      </c>
      <c r="K2433" s="1" t="s">
        <v>107</v>
      </c>
      <c r="L2433" s="1" t="s">
        <v>107</v>
      </c>
      <c r="Q2433" s="12" t="s">
        <v>59</v>
      </c>
    </row>
    <row r="2434" spans="1:17" x14ac:dyDescent="0.25">
      <c r="A2434" s="31" t="s">
        <v>49</v>
      </c>
      <c r="C2434" s="5">
        <v>41843</v>
      </c>
      <c r="D2434" s="25"/>
      <c r="E2434" s="6" t="s">
        <v>36</v>
      </c>
      <c r="F2434" s="28" t="s">
        <v>20</v>
      </c>
      <c r="G2434" s="28" t="s">
        <v>24</v>
      </c>
      <c r="H2434" s="1">
        <v>0</v>
      </c>
      <c r="I2434" s="1" t="s">
        <v>107</v>
      </c>
      <c r="J2434" s="1" t="s">
        <v>107</v>
      </c>
      <c r="K2434" s="1" t="s">
        <v>107</v>
      </c>
      <c r="L2434" s="1" t="s">
        <v>107</v>
      </c>
      <c r="Q2434" s="12" t="s">
        <v>58</v>
      </c>
    </row>
    <row r="2435" spans="1:17" x14ac:dyDescent="0.25">
      <c r="A2435" s="31" t="s">
        <v>49</v>
      </c>
      <c r="C2435" s="5">
        <v>41843</v>
      </c>
      <c r="D2435" s="25"/>
      <c r="E2435" s="6" t="s">
        <v>37</v>
      </c>
      <c r="F2435" s="28" t="s">
        <v>40</v>
      </c>
      <c r="G2435" s="28" t="s">
        <v>24</v>
      </c>
      <c r="H2435" s="1">
        <v>0</v>
      </c>
      <c r="I2435" s="1" t="s">
        <v>107</v>
      </c>
      <c r="J2435" s="1" t="s">
        <v>107</v>
      </c>
      <c r="K2435" s="1" t="s">
        <v>107</v>
      </c>
      <c r="L2435" s="1" t="s">
        <v>107</v>
      </c>
      <c r="Q2435" s="12" t="s">
        <v>58</v>
      </c>
    </row>
    <row r="2436" spans="1:17" x14ac:dyDescent="0.25">
      <c r="A2436" s="31" t="s">
        <v>49</v>
      </c>
      <c r="C2436" s="5">
        <v>41843</v>
      </c>
      <c r="D2436" s="25"/>
      <c r="E2436" s="6" t="s">
        <v>38</v>
      </c>
      <c r="F2436" s="28" t="s">
        <v>40</v>
      </c>
      <c r="G2436" s="28" t="s">
        <v>24</v>
      </c>
      <c r="H2436" s="1">
        <v>0</v>
      </c>
      <c r="I2436" s="1" t="s">
        <v>107</v>
      </c>
      <c r="J2436" s="1" t="s">
        <v>107</v>
      </c>
      <c r="K2436" s="1" t="s">
        <v>107</v>
      </c>
      <c r="L2436" s="1" t="s">
        <v>107</v>
      </c>
      <c r="Q2436" s="12" t="s">
        <v>58</v>
      </c>
    </row>
    <row r="2437" spans="1:17" x14ac:dyDescent="0.25">
      <c r="A2437" s="31" t="s">
        <v>49</v>
      </c>
      <c r="C2437" s="5">
        <v>41843</v>
      </c>
      <c r="D2437" s="25"/>
      <c r="E2437" s="6" t="s">
        <v>39</v>
      </c>
      <c r="F2437" s="28" t="s">
        <v>40</v>
      </c>
      <c r="G2437" s="28" t="s">
        <v>24</v>
      </c>
      <c r="H2437" s="1">
        <v>0</v>
      </c>
      <c r="I2437" s="1" t="s">
        <v>107</v>
      </c>
      <c r="J2437" s="1" t="s">
        <v>107</v>
      </c>
      <c r="K2437" s="1" t="s">
        <v>107</v>
      </c>
      <c r="L2437" s="1" t="s">
        <v>107</v>
      </c>
      <c r="Q2437" s="12" t="s">
        <v>58</v>
      </c>
    </row>
    <row r="2438" spans="1:17" x14ac:dyDescent="0.25">
      <c r="A2438" s="31" t="s">
        <v>49</v>
      </c>
      <c r="C2438" s="5">
        <v>41843</v>
      </c>
      <c r="D2438" s="25"/>
      <c r="E2438" s="6" t="s">
        <v>41</v>
      </c>
      <c r="F2438" s="28" t="s">
        <v>16</v>
      </c>
      <c r="G2438" s="28" t="s">
        <v>24</v>
      </c>
      <c r="H2438" s="1">
        <v>0.7</v>
      </c>
      <c r="I2438" s="1">
        <v>2</v>
      </c>
      <c r="J2438" s="1">
        <v>0.01</v>
      </c>
      <c r="K2438" s="1">
        <v>2.89</v>
      </c>
      <c r="L2438" s="1">
        <v>0.06</v>
      </c>
    </row>
    <row r="2439" spans="1:17" x14ac:dyDescent="0.25">
      <c r="A2439" s="31" t="s">
        <v>49</v>
      </c>
      <c r="C2439" s="5">
        <v>41843</v>
      </c>
      <c r="D2439" s="25"/>
      <c r="E2439" s="6" t="s">
        <v>42</v>
      </c>
      <c r="F2439" s="28" t="s">
        <v>16</v>
      </c>
      <c r="G2439" s="28" t="s">
        <v>24</v>
      </c>
      <c r="H2439" s="1">
        <v>0.7</v>
      </c>
      <c r="I2439" s="1">
        <v>1.4</v>
      </c>
      <c r="J2439" s="1">
        <v>0.01</v>
      </c>
      <c r="K2439" s="1">
        <v>0.54</v>
      </c>
      <c r="L2439" s="1">
        <v>0.02</v>
      </c>
    </row>
    <row r="2440" spans="1:17" x14ac:dyDescent="0.25">
      <c r="A2440" s="31" t="s">
        <v>49</v>
      </c>
      <c r="C2440" s="5">
        <v>41843</v>
      </c>
      <c r="D2440" s="25"/>
      <c r="E2440" s="6" t="s">
        <v>43</v>
      </c>
      <c r="F2440" s="28" t="s">
        <v>16</v>
      </c>
      <c r="G2440" s="28" t="s">
        <v>24</v>
      </c>
      <c r="H2440" s="1">
        <v>2.2000000000000002</v>
      </c>
      <c r="I2440" s="1">
        <v>1.8</v>
      </c>
      <c r="J2440" s="1">
        <v>0.01</v>
      </c>
      <c r="K2440" s="1">
        <v>0.14000000000000001</v>
      </c>
      <c r="L2440" s="1">
        <v>0.01</v>
      </c>
    </row>
    <row r="2441" spans="1:17" x14ac:dyDescent="0.25">
      <c r="A2441" s="31" t="s">
        <v>49</v>
      </c>
      <c r="C2441" s="5">
        <v>41850</v>
      </c>
      <c r="D2441" s="25"/>
      <c r="E2441" s="6">
        <v>1</v>
      </c>
      <c r="F2441" s="28" t="s">
        <v>13</v>
      </c>
      <c r="G2441" s="28" t="s">
        <v>14</v>
      </c>
      <c r="H2441" s="1">
        <v>1.4</v>
      </c>
      <c r="I2441" s="1">
        <v>2.4</v>
      </c>
      <c r="J2441" s="1">
        <v>0.01</v>
      </c>
      <c r="K2441" s="1">
        <v>1.83</v>
      </c>
      <c r="L2441" s="1">
        <v>0.02</v>
      </c>
    </row>
    <row r="2442" spans="1:17" x14ac:dyDescent="0.25">
      <c r="A2442" s="31" t="s">
        <v>49</v>
      </c>
      <c r="C2442" s="5">
        <v>41850</v>
      </c>
      <c r="D2442" s="25"/>
      <c r="E2442" s="6">
        <v>2</v>
      </c>
      <c r="F2442" s="28" t="s">
        <v>13</v>
      </c>
      <c r="G2442" s="28" t="s">
        <v>14</v>
      </c>
      <c r="H2442" s="1">
        <v>1.3</v>
      </c>
      <c r="I2442" s="1">
        <v>4.3</v>
      </c>
      <c r="J2442" s="1">
        <v>0.01</v>
      </c>
      <c r="K2442" s="1">
        <v>2.79</v>
      </c>
      <c r="L2442" s="1">
        <v>0.01</v>
      </c>
    </row>
    <row r="2443" spans="1:17" x14ac:dyDescent="0.25">
      <c r="A2443" s="31" t="s">
        <v>49</v>
      </c>
      <c r="C2443" s="5">
        <v>41850</v>
      </c>
      <c r="D2443" s="25"/>
      <c r="E2443" s="6">
        <v>3</v>
      </c>
      <c r="F2443" s="28" t="s">
        <v>13</v>
      </c>
      <c r="G2443" s="28" t="s">
        <v>14</v>
      </c>
      <c r="H2443" s="1">
        <v>0.9</v>
      </c>
      <c r="I2443" s="1">
        <v>3.6</v>
      </c>
      <c r="J2443" s="1">
        <v>0.01</v>
      </c>
      <c r="K2443" s="1">
        <v>1.82</v>
      </c>
      <c r="L2443" s="1">
        <v>0.01</v>
      </c>
    </row>
    <row r="2444" spans="1:17" x14ac:dyDescent="0.25">
      <c r="A2444" s="31" t="s">
        <v>49</v>
      </c>
      <c r="C2444" s="5">
        <v>41850</v>
      </c>
      <c r="D2444" s="25"/>
      <c r="E2444" s="6">
        <v>4</v>
      </c>
      <c r="F2444" s="28" t="s">
        <v>15</v>
      </c>
      <c r="G2444" s="28" t="s">
        <v>14</v>
      </c>
      <c r="H2444" s="1">
        <v>0.9</v>
      </c>
      <c r="I2444" s="1">
        <v>3.1</v>
      </c>
      <c r="J2444" s="1">
        <v>0.01</v>
      </c>
      <c r="K2444" s="1">
        <v>5.2</v>
      </c>
      <c r="L2444" s="1">
        <v>0.01</v>
      </c>
    </row>
    <row r="2445" spans="1:17" x14ac:dyDescent="0.25">
      <c r="A2445" s="31" t="s">
        <v>49</v>
      </c>
      <c r="C2445" s="5">
        <v>41850</v>
      </c>
      <c r="D2445" s="25"/>
      <c r="E2445" s="6">
        <v>5</v>
      </c>
      <c r="F2445" s="28" t="s">
        <v>15</v>
      </c>
      <c r="G2445" s="28" t="s">
        <v>14</v>
      </c>
      <c r="H2445" s="1">
        <v>0.3</v>
      </c>
      <c r="I2445" s="1">
        <v>4.3</v>
      </c>
      <c r="J2445" s="1">
        <v>0.01</v>
      </c>
      <c r="K2445" s="1">
        <v>43.5</v>
      </c>
      <c r="L2445" s="1">
        <v>0.01</v>
      </c>
    </row>
    <row r="2446" spans="1:17" x14ac:dyDescent="0.25">
      <c r="A2446" s="31" t="s">
        <v>49</v>
      </c>
      <c r="C2446" s="5">
        <v>41850</v>
      </c>
      <c r="D2446" s="25"/>
      <c r="E2446" s="6">
        <v>6</v>
      </c>
      <c r="F2446" s="28" t="s">
        <v>17</v>
      </c>
      <c r="G2446" s="28" t="s">
        <v>14</v>
      </c>
      <c r="H2446" s="1">
        <v>1.1000000000000001</v>
      </c>
      <c r="I2446" s="1">
        <v>3.7</v>
      </c>
      <c r="J2446" s="1">
        <v>0.01</v>
      </c>
      <c r="K2446" s="1">
        <v>32.9</v>
      </c>
      <c r="L2446" s="1">
        <v>0.02</v>
      </c>
    </row>
    <row r="2447" spans="1:17" x14ac:dyDescent="0.25">
      <c r="A2447" s="31" t="s">
        <v>49</v>
      </c>
      <c r="C2447" s="5">
        <v>41850</v>
      </c>
      <c r="D2447" s="25"/>
      <c r="E2447" s="6">
        <v>7</v>
      </c>
      <c r="F2447" s="28" t="s">
        <v>17</v>
      </c>
      <c r="G2447" s="28" t="s">
        <v>14</v>
      </c>
      <c r="H2447" s="1">
        <v>0.7</v>
      </c>
      <c r="I2447" s="1">
        <v>1.3</v>
      </c>
      <c r="J2447" s="1">
        <v>0.02</v>
      </c>
      <c r="K2447" s="1">
        <v>58.1</v>
      </c>
      <c r="L2447" s="1">
        <v>0.01</v>
      </c>
    </row>
    <row r="2448" spans="1:17" x14ac:dyDescent="0.25">
      <c r="A2448" s="31" t="s">
        <v>49</v>
      </c>
      <c r="C2448" s="5">
        <v>41850</v>
      </c>
      <c r="D2448" s="25"/>
      <c r="E2448" s="6">
        <v>8</v>
      </c>
      <c r="F2448" s="28" t="s">
        <v>17</v>
      </c>
      <c r="G2448" s="28" t="s">
        <v>14</v>
      </c>
      <c r="H2448" s="1">
        <v>0.8</v>
      </c>
      <c r="I2448" s="1">
        <v>4</v>
      </c>
      <c r="J2448" s="1">
        <v>0.01</v>
      </c>
      <c r="K2448" s="1">
        <v>38.9</v>
      </c>
      <c r="L2448" s="1">
        <v>0.01</v>
      </c>
    </row>
    <row r="2449" spans="1:17" x14ac:dyDescent="0.25">
      <c r="A2449" s="31" t="s">
        <v>49</v>
      </c>
      <c r="C2449" s="5">
        <v>41850</v>
      </c>
      <c r="D2449" s="25"/>
      <c r="E2449" s="6">
        <v>9</v>
      </c>
      <c r="F2449" s="28" t="s">
        <v>18</v>
      </c>
      <c r="G2449" s="28" t="s">
        <v>14</v>
      </c>
      <c r="H2449" s="1">
        <v>1.2</v>
      </c>
      <c r="I2449" s="1">
        <v>6.5</v>
      </c>
      <c r="J2449" s="1">
        <v>0.04</v>
      </c>
      <c r="K2449" s="1">
        <v>40.299999999999997</v>
      </c>
      <c r="L2449" s="1">
        <v>0.18</v>
      </c>
    </row>
    <row r="2450" spans="1:17" x14ac:dyDescent="0.25">
      <c r="A2450" s="31" t="s">
        <v>49</v>
      </c>
      <c r="C2450" s="5">
        <v>41850</v>
      </c>
      <c r="D2450" s="25"/>
      <c r="E2450" s="6">
        <v>10</v>
      </c>
      <c r="F2450" s="28" t="s">
        <v>18</v>
      </c>
      <c r="G2450" s="28" t="s">
        <v>14</v>
      </c>
      <c r="H2450" s="1">
        <v>1.1000000000000001</v>
      </c>
      <c r="I2450" s="1">
        <v>4.5999999999999996</v>
      </c>
      <c r="J2450" s="1">
        <v>0.01</v>
      </c>
      <c r="K2450" s="1">
        <v>14.5</v>
      </c>
      <c r="L2450" s="1">
        <v>7.0000000000000007E-2</v>
      </c>
    </row>
    <row r="2451" spans="1:17" x14ac:dyDescent="0.25">
      <c r="A2451" s="31" t="s">
        <v>49</v>
      </c>
      <c r="C2451" s="5">
        <v>41850</v>
      </c>
      <c r="D2451" s="25"/>
      <c r="E2451" s="6">
        <v>11</v>
      </c>
      <c r="F2451" s="28" t="s">
        <v>18</v>
      </c>
      <c r="G2451" s="28" t="s">
        <v>14</v>
      </c>
      <c r="H2451" s="1">
        <v>1.2</v>
      </c>
      <c r="I2451" s="1">
        <v>6.6</v>
      </c>
      <c r="J2451" s="1">
        <v>0.01</v>
      </c>
      <c r="K2451" s="1">
        <v>2.5499999999999998</v>
      </c>
      <c r="L2451" s="1">
        <v>0.14000000000000001</v>
      </c>
    </row>
    <row r="2452" spans="1:17" x14ac:dyDescent="0.25">
      <c r="A2452" s="31" t="s">
        <v>49</v>
      </c>
      <c r="C2452" s="5">
        <v>41850</v>
      </c>
      <c r="D2452" s="25"/>
      <c r="E2452" s="6">
        <v>12</v>
      </c>
      <c r="F2452" s="28" t="s">
        <v>19</v>
      </c>
      <c r="G2452" s="28" t="s">
        <v>14</v>
      </c>
      <c r="H2452" s="1">
        <v>0.4</v>
      </c>
      <c r="I2452" s="1">
        <v>1.1000000000000001</v>
      </c>
      <c r="J2452" s="1">
        <v>0.01</v>
      </c>
      <c r="K2452" s="1">
        <v>41.7</v>
      </c>
      <c r="L2452" s="1">
        <v>0.01</v>
      </c>
    </row>
    <row r="2453" spans="1:17" x14ac:dyDescent="0.25">
      <c r="A2453" s="31" t="s">
        <v>49</v>
      </c>
      <c r="C2453" s="5">
        <v>41850</v>
      </c>
      <c r="D2453" s="25"/>
      <c r="E2453" s="6">
        <v>13</v>
      </c>
      <c r="F2453" s="28" t="s">
        <v>19</v>
      </c>
      <c r="G2453" s="28" t="s">
        <v>14</v>
      </c>
      <c r="H2453" s="1">
        <v>1.1000000000000001</v>
      </c>
      <c r="I2453" s="1">
        <v>22.8</v>
      </c>
      <c r="J2453" s="1">
        <v>0.01</v>
      </c>
      <c r="K2453" s="1">
        <v>1.4</v>
      </c>
      <c r="L2453" s="1">
        <v>0.01</v>
      </c>
    </row>
    <row r="2454" spans="1:17" x14ac:dyDescent="0.25">
      <c r="A2454" s="31" t="s">
        <v>49</v>
      </c>
      <c r="C2454" s="5">
        <v>41850</v>
      </c>
      <c r="D2454" s="25"/>
      <c r="E2454" s="6">
        <v>14</v>
      </c>
      <c r="F2454" s="28" t="s">
        <v>19</v>
      </c>
      <c r="G2454" s="28" t="s">
        <v>14</v>
      </c>
      <c r="H2454" s="1">
        <v>0.9</v>
      </c>
      <c r="I2454" s="1">
        <v>1.5</v>
      </c>
      <c r="J2454" s="1">
        <v>0.01</v>
      </c>
      <c r="K2454" s="1">
        <v>12.8</v>
      </c>
      <c r="L2454" s="1">
        <v>0.01</v>
      </c>
    </row>
    <row r="2455" spans="1:17" x14ac:dyDescent="0.25">
      <c r="A2455" s="31" t="s">
        <v>49</v>
      </c>
      <c r="C2455" s="5">
        <v>41850</v>
      </c>
      <c r="D2455" s="25"/>
      <c r="E2455" s="6">
        <v>15</v>
      </c>
      <c r="F2455" s="28" t="s">
        <v>20</v>
      </c>
      <c r="G2455" s="28" t="s">
        <v>14</v>
      </c>
      <c r="H2455" s="1">
        <v>1.4</v>
      </c>
      <c r="I2455" s="1">
        <v>4.2</v>
      </c>
      <c r="J2455" s="1">
        <v>0.01</v>
      </c>
      <c r="K2455" s="1">
        <v>21</v>
      </c>
      <c r="L2455" s="1">
        <v>0.01</v>
      </c>
    </row>
    <row r="2456" spans="1:17" x14ac:dyDescent="0.25">
      <c r="A2456" s="31" t="s">
        <v>49</v>
      </c>
      <c r="C2456" s="5">
        <v>41850</v>
      </c>
      <c r="D2456" s="25"/>
      <c r="E2456" s="6">
        <v>16</v>
      </c>
      <c r="F2456" s="28" t="s">
        <v>20</v>
      </c>
      <c r="G2456" s="28" t="s">
        <v>14</v>
      </c>
      <c r="H2456" s="1">
        <v>1.2</v>
      </c>
      <c r="I2456" s="1">
        <v>3.4</v>
      </c>
      <c r="J2456" s="1">
        <v>0.01</v>
      </c>
      <c r="K2456" s="1">
        <v>4.3099999999999996</v>
      </c>
      <c r="L2456" s="1">
        <v>0.01</v>
      </c>
    </row>
    <row r="2457" spans="1:17" x14ac:dyDescent="0.25">
      <c r="A2457" s="31" t="s">
        <v>49</v>
      </c>
      <c r="C2457" s="5">
        <v>41850</v>
      </c>
      <c r="D2457" s="25"/>
      <c r="E2457" s="6">
        <v>17</v>
      </c>
      <c r="F2457" s="28" t="s">
        <v>20</v>
      </c>
      <c r="G2457" s="28" t="s">
        <v>14</v>
      </c>
      <c r="H2457" s="1">
        <v>0.7</v>
      </c>
      <c r="I2457" s="1">
        <v>0.8</v>
      </c>
      <c r="J2457" s="1">
        <v>0.01</v>
      </c>
      <c r="K2457" s="1">
        <v>6.49</v>
      </c>
      <c r="L2457" s="1">
        <v>0.02</v>
      </c>
    </row>
    <row r="2458" spans="1:17" x14ac:dyDescent="0.25">
      <c r="A2458" s="31" t="s">
        <v>49</v>
      </c>
      <c r="C2458" s="5">
        <v>41850</v>
      </c>
      <c r="D2458" s="25"/>
      <c r="E2458" s="6">
        <v>18</v>
      </c>
      <c r="F2458" s="28" t="s">
        <v>20</v>
      </c>
      <c r="G2458" s="28" t="s">
        <v>14</v>
      </c>
      <c r="H2458" s="1">
        <v>1.4</v>
      </c>
      <c r="I2458" s="1">
        <v>3.2</v>
      </c>
      <c r="J2458" s="1">
        <v>0.01</v>
      </c>
      <c r="K2458" s="1">
        <v>13.8</v>
      </c>
      <c r="L2458" s="1">
        <v>0.01</v>
      </c>
    </row>
    <row r="2459" spans="1:17" x14ac:dyDescent="0.25">
      <c r="A2459" s="31" t="s">
        <v>49</v>
      </c>
      <c r="C2459" s="5">
        <v>41850</v>
      </c>
      <c r="D2459" s="25"/>
      <c r="E2459" s="6">
        <v>19</v>
      </c>
      <c r="F2459" s="28" t="s">
        <v>20</v>
      </c>
      <c r="G2459" s="28" t="s">
        <v>14</v>
      </c>
      <c r="H2459" s="1">
        <v>1.1000000000000001</v>
      </c>
      <c r="I2459" s="1">
        <v>18.3</v>
      </c>
      <c r="J2459" s="1">
        <v>0.05</v>
      </c>
      <c r="K2459" s="1">
        <v>0.16</v>
      </c>
      <c r="L2459" s="1">
        <v>8.3699999999999992</v>
      </c>
    </row>
    <row r="2460" spans="1:17" x14ac:dyDescent="0.25">
      <c r="A2460" s="31" t="s">
        <v>49</v>
      </c>
      <c r="C2460" s="5">
        <v>41850</v>
      </c>
      <c r="D2460" s="25"/>
      <c r="E2460" s="6">
        <v>20</v>
      </c>
      <c r="F2460" s="28" t="s">
        <v>20</v>
      </c>
      <c r="G2460" s="28" t="s">
        <v>14</v>
      </c>
      <c r="H2460" s="1">
        <v>0.3</v>
      </c>
      <c r="I2460" s="1">
        <v>7.4</v>
      </c>
      <c r="J2460" s="1">
        <v>0.01</v>
      </c>
      <c r="K2460" s="1">
        <v>10.7</v>
      </c>
      <c r="L2460" s="1">
        <v>1.05</v>
      </c>
    </row>
    <row r="2461" spans="1:17" x14ac:dyDescent="0.25">
      <c r="A2461" s="31" t="s">
        <v>49</v>
      </c>
      <c r="C2461" s="5">
        <v>41857</v>
      </c>
      <c r="D2461" s="25"/>
      <c r="E2461" s="6" t="s">
        <v>21</v>
      </c>
      <c r="F2461" s="28" t="s">
        <v>17</v>
      </c>
      <c r="G2461" s="28" t="s">
        <v>24</v>
      </c>
      <c r="H2461" s="1">
        <v>0</v>
      </c>
      <c r="I2461" s="1" t="s">
        <v>107</v>
      </c>
      <c r="J2461" s="1" t="s">
        <v>107</v>
      </c>
      <c r="K2461" s="1" t="s">
        <v>107</v>
      </c>
      <c r="L2461" s="1" t="s">
        <v>107</v>
      </c>
      <c r="Q2461" s="12" t="s">
        <v>58</v>
      </c>
    </row>
    <row r="2462" spans="1:17" x14ac:dyDescent="0.25">
      <c r="A2462" s="31" t="s">
        <v>49</v>
      </c>
      <c r="C2462" s="5">
        <v>41857</v>
      </c>
      <c r="D2462" s="25"/>
      <c r="E2462" s="6" t="s">
        <v>22</v>
      </c>
      <c r="F2462" s="28" t="s">
        <v>17</v>
      </c>
      <c r="G2462" s="28" t="s">
        <v>24</v>
      </c>
      <c r="H2462" s="1">
        <v>0.5</v>
      </c>
      <c r="I2462" s="1">
        <v>0.8</v>
      </c>
      <c r="J2462" s="1">
        <v>0.03</v>
      </c>
      <c r="K2462" s="1">
        <v>69.2</v>
      </c>
      <c r="L2462" s="1">
        <v>0.15</v>
      </c>
    </row>
    <row r="2463" spans="1:17" x14ac:dyDescent="0.25">
      <c r="A2463" s="31" t="s">
        <v>49</v>
      </c>
      <c r="C2463" s="5">
        <v>41857</v>
      </c>
      <c r="D2463" s="25"/>
      <c r="E2463" s="6" t="s">
        <v>23</v>
      </c>
      <c r="F2463" s="28" t="s">
        <v>17</v>
      </c>
      <c r="G2463" s="28" t="s">
        <v>24</v>
      </c>
      <c r="H2463" s="1">
        <v>1.3</v>
      </c>
      <c r="I2463" s="1">
        <v>0.8</v>
      </c>
      <c r="J2463" s="1">
        <v>0.01</v>
      </c>
      <c r="K2463" s="1">
        <v>71.5</v>
      </c>
      <c r="L2463" s="1">
        <v>0.08</v>
      </c>
    </row>
    <row r="2464" spans="1:17" x14ac:dyDescent="0.25">
      <c r="A2464" s="31" t="s">
        <v>49</v>
      </c>
      <c r="C2464" s="5">
        <v>41857</v>
      </c>
      <c r="D2464" s="25"/>
      <c r="E2464" s="6" t="s">
        <v>25</v>
      </c>
      <c r="F2464" s="28" t="s">
        <v>25</v>
      </c>
      <c r="G2464" s="28" t="s">
        <v>24</v>
      </c>
      <c r="H2464" s="1">
        <v>13.2</v>
      </c>
      <c r="I2464" s="1">
        <v>2.8</v>
      </c>
      <c r="J2464" s="1">
        <v>0.01</v>
      </c>
      <c r="K2464" s="1">
        <v>4.78</v>
      </c>
      <c r="L2464" s="1">
        <v>0.08</v>
      </c>
    </row>
    <row r="2465" spans="1:17" x14ac:dyDescent="0.25">
      <c r="A2465" s="31" t="s">
        <v>49</v>
      </c>
      <c r="C2465" s="5">
        <v>41857</v>
      </c>
      <c r="D2465" s="25"/>
      <c r="E2465" s="6" t="s">
        <v>26</v>
      </c>
      <c r="F2465" s="28" t="s">
        <v>25</v>
      </c>
      <c r="G2465" s="28" t="s">
        <v>24</v>
      </c>
      <c r="H2465" s="1">
        <v>13</v>
      </c>
      <c r="I2465" s="1">
        <v>2.6</v>
      </c>
      <c r="J2465" s="1">
        <v>0.01</v>
      </c>
      <c r="K2465" s="1">
        <v>3.45</v>
      </c>
      <c r="L2465" s="1">
        <v>0.06</v>
      </c>
    </row>
    <row r="2466" spans="1:17" x14ac:dyDescent="0.25">
      <c r="A2466" s="31" t="s">
        <v>49</v>
      </c>
      <c r="C2466" s="5">
        <v>41857</v>
      </c>
      <c r="D2466" s="25"/>
      <c r="E2466" s="6" t="s">
        <v>27</v>
      </c>
      <c r="F2466" s="28" t="s">
        <v>25</v>
      </c>
      <c r="G2466" s="28" t="s">
        <v>24</v>
      </c>
      <c r="H2466" s="1">
        <v>12.6</v>
      </c>
      <c r="I2466" s="1">
        <v>4</v>
      </c>
      <c r="J2466" s="1">
        <v>0.01</v>
      </c>
      <c r="K2466" s="1">
        <v>5.19</v>
      </c>
      <c r="L2466" s="1">
        <v>0.08</v>
      </c>
    </row>
    <row r="2467" spans="1:17" x14ac:dyDescent="0.25">
      <c r="A2467" s="31" t="s">
        <v>49</v>
      </c>
      <c r="C2467" s="5">
        <v>41857</v>
      </c>
      <c r="D2467" s="25"/>
      <c r="E2467" s="6" t="s">
        <v>28</v>
      </c>
      <c r="F2467" s="28" t="s">
        <v>29</v>
      </c>
      <c r="G2467" s="28" t="s">
        <v>24</v>
      </c>
      <c r="H2467" s="1">
        <v>0</v>
      </c>
      <c r="I2467" s="1" t="s">
        <v>107</v>
      </c>
      <c r="J2467" s="1" t="s">
        <v>107</v>
      </c>
      <c r="K2467" s="1" t="s">
        <v>107</v>
      </c>
      <c r="L2467" s="1" t="s">
        <v>107</v>
      </c>
      <c r="Q2467" s="12" t="s">
        <v>58</v>
      </c>
    </row>
    <row r="2468" spans="1:17" x14ac:dyDescent="0.25">
      <c r="A2468" s="31" t="s">
        <v>49</v>
      </c>
      <c r="C2468" s="5">
        <v>41857</v>
      </c>
      <c r="D2468" s="25"/>
      <c r="E2468" s="6" t="s">
        <v>29</v>
      </c>
      <c r="F2468" s="28" t="s">
        <v>29</v>
      </c>
      <c r="G2468" s="28" t="s">
        <v>24</v>
      </c>
      <c r="H2468" s="1">
        <v>3.8</v>
      </c>
      <c r="I2468" s="1">
        <v>5.2</v>
      </c>
      <c r="J2468" s="1">
        <v>0.43</v>
      </c>
      <c r="K2468" s="1">
        <v>21.6</v>
      </c>
      <c r="L2468" s="1">
        <v>1.34</v>
      </c>
    </row>
    <row r="2469" spans="1:17" x14ac:dyDescent="0.25">
      <c r="A2469" s="31" t="s">
        <v>49</v>
      </c>
      <c r="C2469" s="5">
        <v>41857</v>
      </c>
      <c r="D2469" s="25"/>
      <c r="E2469" s="6" t="s">
        <v>30</v>
      </c>
      <c r="F2469" s="28" t="s">
        <v>29</v>
      </c>
      <c r="G2469" s="28" t="s">
        <v>24</v>
      </c>
      <c r="H2469" s="1">
        <v>3.5</v>
      </c>
      <c r="I2469" s="1">
        <v>4.5</v>
      </c>
      <c r="J2469" s="1">
        <v>1.0900000000000001</v>
      </c>
      <c r="K2469" s="1">
        <v>27.4</v>
      </c>
      <c r="L2469" s="1">
        <v>1.24</v>
      </c>
    </row>
    <row r="2470" spans="1:17" x14ac:dyDescent="0.25">
      <c r="A2470" s="31" t="s">
        <v>49</v>
      </c>
      <c r="C2470" s="5">
        <v>41857</v>
      </c>
      <c r="D2470" s="25"/>
      <c r="E2470" s="6" t="s">
        <v>31</v>
      </c>
      <c r="F2470" s="28" t="s">
        <v>19</v>
      </c>
      <c r="G2470" s="28" t="s">
        <v>24</v>
      </c>
      <c r="H2470" s="1">
        <v>0.9</v>
      </c>
      <c r="I2470" s="1">
        <v>2.7</v>
      </c>
      <c r="J2470" s="1">
        <v>7.0000000000000007E-2</v>
      </c>
      <c r="K2470" s="1">
        <v>8.1</v>
      </c>
      <c r="L2470" s="1">
        <v>0.12</v>
      </c>
    </row>
    <row r="2471" spans="1:17" x14ac:dyDescent="0.25">
      <c r="A2471" s="31" t="s">
        <v>49</v>
      </c>
      <c r="C2471" s="5">
        <v>41857</v>
      </c>
      <c r="D2471" s="25"/>
      <c r="E2471" s="6" t="s">
        <v>32</v>
      </c>
      <c r="F2471" s="28" t="s">
        <v>19</v>
      </c>
      <c r="G2471" s="28" t="s">
        <v>24</v>
      </c>
      <c r="H2471" s="1">
        <v>0</v>
      </c>
      <c r="I2471" s="1" t="s">
        <v>107</v>
      </c>
      <c r="J2471" s="1" t="s">
        <v>107</v>
      </c>
      <c r="K2471" s="1" t="s">
        <v>107</v>
      </c>
      <c r="L2471" s="1" t="s">
        <v>107</v>
      </c>
      <c r="Q2471" s="12" t="s">
        <v>58</v>
      </c>
    </row>
    <row r="2472" spans="1:17" x14ac:dyDescent="0.25">
      <c r="A2472" s="31" t="s">
        <v>49</v>
      </c>
      <c r="C2472" s="5">
        <v>41857</v>
      </c>
      <c r="D2472" s="25"/>
      <c r="E2472" s="6" t="s">
        <v>33</v>
      </c>
      <c r="F2472" s="28" t="s">
        <v>19</v>
      </c>
      <c r="G2472" s="28" t="s">
        <v>24</v>
      </c>
      <c r="H2472" s="1">
        <v>0</v>
      </c>
      <c r="I2472" s="1" t="s">
        <v>107</v>
      </c>
      <c r="J2472" s="1" t="s">
        <v>107</v>
      </c>
      <c r="K2472" s="1" t="s">
        <v>107</v>
      </c>
      <c r="L2472" s="1" t="s">
        <v>107</v>
      </c>
      <c r="Q2472" s="12" t="s">
        <v>58</v>
      </c>
    </row>
    <row r="2473" spans="1:17" x14ac:dyDescent="0.25">
      <c r="A2473" s="31" t="s">
        <v>49</v>
      </c>
      <c r="C2473" s="5">
        <v>41857</v>
      </c>
      <c r="D2473" s="25"/>
      <c r="E2473" s="6" t="s">
        <v>34</v>
      </c>
      <c r="F2473" s="28" t="s">
        <v>20</v>
      </c>
      <c r="G2473" s="28" t="s">
        <v>24</v>
      </c>
      <c r="H2473" s="1">
        <v>0.9</v>
      </c>
      <c r="I2473" s="1">
        <v>4.4000000000000004</v>
      </c>
      <c r="J2473" s="1">
        <v>0.03</v>
      </c>
      <c r="K2473" s="1">
        <v>15.2</v>
      </c>
      <c r="L2473" s="1">
        <v>0.12</v>
      </c>
    </row>
    <row r="2474" spans="1:17" x14ac:dyDescent="0.25">
      <c r="A2474" s="31" t="s">
        <v>49</v>
      </c>
      <c r="C2474" s="5">
        <v>41857</v>
      </c>
      <c r="D2474" s="25"/>
      <c r="E2474" s="6" t="s">
        <v>35</v>
      </c>
      <c r="F2474" s="28" t="s">
        <v>20</v>
      </c>
      <c r="G2474" s="28" t="s">
        <v>24</v>
      </c>
      <c r="H2474" s="1">
        <v>0</v>
      </c>
      <c r="I2474" s="1" t="s">
        <v>107</v>
      </c>
      <c r="J2474" s="1" t="s">
        <v>107</v>
      </c>
      <c r="K2474" s="1" t="s">
        <v>107</v>
      </c>
      <c r="L2474" s="1" t="s">
        <v>107</v>
      </c>
      <c r="Q2474" s="12" t="s">
        <v>59</v>
      </c>
    </row>
    <row r="2475" spans="1:17" x14ac:dyDescent="0.25">
      <c r="A2475" s="31" t="s">
        <v>49</v>
      </c>
      <c r="C2475" s="5">
        <v>41857</v>
      </c>
      <c r="D2475" s="25"/>
      <c r="E2475" s="6" t="s">
        <v>36</v>
      </c>
      <c r="F2475" s="28" t="s">
        <v>20</v>
      </c>
      <c r="G2475" s="28" t="s">
        <v>24</v>
      </c>
      <c r="H2475" s="1">
        <v>0.9</v>
      </c>
      <c r="I2475" s="1">
        <v>4.5999999999999996</v>
      </c>
      <c r="J2475" s="1">
        <v>0.19</v>
      </c>
      <c r="K2475" s="1">
        <v>10.5</v>
      </c>
      <c r="L2475" s="1">
        <v>0.24</v>
      </c>
    </row>
    <row r="2476" spans="1:17" x14ac:dyDescent="0.25">
      <c r="A2476" s="31" t="s">
        <v>49</v>
      </c>
      <c r="C2476" s="5">
        <v>41857</v>
      </c>
      <c r="D2476" s="25"/>
      <c r="E2476" s="6" t="s">
        <v>37</v>
      </c>
      <c r="F2476" s="28" t="s">
        <v>40</v>
      </c>
      <c r="G2476" s="28" t="s">
        <v>24</v>
      </c>
      <c r="H2476" s="1">
        <v>0</v>
      </c>
      <c r="I2476" s="1" t="s">
        <v>107</v>
      </c>
      <c r="J2476" s="1" t="s">
        <v>107</v>
      </c>
      <c r="K2476" s="1" t="s">
        <v>107</v>
      </c>
      <c r="L2476" s="1" t="s">
        <v>107</v>
      </c>
      <c r="Q2476" s="12" t="s">
        <v>58</v>
      </c>
    </row>
    <row r="2477" spans="1:17" x14ac:dyDescent="0.25">
      <c r="A2477" s="31" t="s">
        <v>49</v>
      </c>
      <c r="C2477" s="5">
        <v>41857</v>
      </c>
      <c r="D2477" s="25"/>
      <c r="E2477" s="6" t="s">
        <v>38</v>
      </c>
      <c r="F2477" s="28" t="s">
        <v>40</v>
      </c>
      <c r="G2477" s="28" t="s">
        <v>24</v>
      </c>
      <c r="H2477" s="1">
        <v>0</v>
      </c>
      <c r="I2477" s="1" t="s">
        <v>107</v>
      </c>
      <c r="J2477" s="1" t="s">
        <v>107</v>
      </c>
      <c r="K2477" s="1" t="s">
        <v>107</v>
      </c>
      <c r="L2477" s="1" t="s">
        <v>107</v>
      </c>
      <c r="Q2477" s="12" t="s">
        <v>58</v>
      </c>
    </row>
    <row r="2478" spans="1:17" x14ac:dyDescent="0.25">
      <c r="A2478" s="31" t="s">
        <v>49</v>
      </c>
      <c r="C2478" s="5">
        <v>41857</v>
      </c>
      <c r="D2478" s="25"/>
      <c r="E2478" s="6" t="s">
        <v>39</v>
      </c>
      <c r="F2478" s="28" t="s">
        <v>40</v>
      </c>
      <c r="G2478" s="28" t="s">
        <v>24</v>
      </c>
      <c r="H2478" s="1">
        <v>0.3</v>
      </c>
      <c r="I2478" s="1">
        <v>3</v>
      </c>
      <c r="J2478" s="1">
        <v>0.14000000000000001</v>
      </c>
      <c r="K2478" s="1">
        <v>56</v>
      </c>
      <c r="L2478" s="1">
        <v>0.3</v>
      </c>
    </row>
    <row r="2479" spans="1:17" x14ac:dyDescent="0.25">
      <c r="A2479" s="31" t="s">
        <v>49</v>
      </c>
      <c r="C2479" s="5">
        <v>41857</v>
      </c>
      <c r="D2479" s="25"/>
      <c r="E2479" s="6" t="s">
        <v>41</v>
      </c>
      <c r="F2479" s="28" t="s">
        <v>16</v>
      </c>
      <c r="G2479" s="28" t="s">
        <v>24</v>
      </c>
      <c r="H2479" s="1">
        <v>2.8</v>
      </c>
      <c r="I2479" s="1">
        <v>0.8</v>
      </c>
      <c r="J2479" s="1">
        <v>0.01</v>
      </c>
      <c r="K2479" s="1">
        <v>4.62</v>
      </c>
      <c r="L2479" s="1">
        <v>0.04</v>
      </c>
    </row>
    <row r="2480" spans="1:17" x14ac:dyDescent="0.25">
      <c r="A2480" s="31" t="s">
        <v>49</v>
      </c>
      <c r="C2480" s="5">
        <v>41857</v>
      </c>
      <c r="D2480" s="25"/>
      <c r="E2480" s="6" t="s">
        <v>42</v>
      </c>
      <c r="F2480" s="28" t="s">
        <v>16</v>
      </c>
      <c r="G2480" s="28" t="s">
        <v>24</v>
      </c>
      <c r="H2480" s="1">
        <v>1.5</v>
      </c>
      <c r="I2480" s="1">
        <v>0.8</v>
      </c>
      <c r="J2480" s="1">
        <v>0.01</v>
      </c>
      <c r="K2480" s="1">
        <v>0.52</v>
      </c>
      <c r="L2480" s="1">
        <v>0.03</v>
      </c>
    </row>
    <row r="2481" spans="1:17" x14ac:dyDescent="0.25">
      <c r="A2481" s="31" t="s">
        <v>49</v>
      </c>
      <c r="C2481" s="5">
        <v>41857</v>
      </c>
      <c r="D2481" s="25"/>
      <c r="E2481" s="6" t="s">
        <v>43</v>
      </c>
      <c r="F2481" s="28" t="s">
        <v>16</v>
      </c>
      <c r="G2481" s="28" t="s">
        <v>24</v>
      </c>
      <c r="H2481" s="1">
        <v>5</v>
      </c>
      <c r="I2481" s="1">
        <v>0.9</v>
      </c>
      <c r="J2481" s="1">
        <v>0.01</v>
      </c>
      <c r="K2481" s="1">
        <v>0.12</v>
      </c>
      <c r="L2481" s="1">
        <v>0.03</v>
      </c>
    </row>
    <row r="2482" spans="1:17" x14ac:dyDescent="0.25">
      <c r="A2482" s="31" t="s">
        <v>49</v>
      </c>
      <c r="C2482" s="5">
        <v>41864</v>
      </c>
      <c r="D2482" s="25"/>
      <c r="E2482" s="6">
        <v>1</v>
      </c>
      <c r="F2482" s="28" t="s">
        <v>13</v>
      </c>
      <c r="G2482" s="28" t="s">
        <v>14</v>
      </c>
      <c r="H2482" s="1">
        <v>4</v>
      </c>
      <c r="I2482" s="1">
        <v>0.8</v>
      </c>
      <c r="J2482" s="1">
        <v>0.01</v>
      </c>
      <c r="K2482" s="1">
        <v>1.8</v>
      </c>
      <c r="L2482" s="1">
        <v>0.01</v>
      </c>
    </row>
    <row r="2483" spans="1:17" x14ac:dyDescent="0.25">
      <c r="A2483" s="31" t="s">
        <v>49</v>
      </c>
      <c r="C2483" s="5">
        <v>41864</v>
      </c>
      <c r="D2483" s="25"/>
      <c r="E2483" s="6">
        <v>2</v>
      </c>
      <c r="F2483" s="28" t="s">
        <v>13</v>
      </c>
      <c r="G2483" s="28" t="s">
        <v>14</v>
      </c>
      <c r="H2483" s="1">
        <v>0.2</v>
      </c>
      <c r="I2483" s="1">
        <v>1.3</v>
      </c>
      <c r="J2483" s="1">
        <v>0.01</v>
      </c>
      <c r="K2483" s="1">
        <v>2.06</v>
      </c>
      <c r="L2483" s="1">
        <v>0.03</v>
      </c>
    </row>
    <row r="2484" spans="1:17" x14ac:dyDescent="0.25">
      <c r="A2484" s="31" t="s">
        <v>49</v>
      </c>
      <c r="C2484" s="5">
        <v>41864</v>
      </c>
      <c r="D2484" s="25"/>
      <c r="E2484" s="6">
        <v>3</v>
      </c>
      <c r="F2484" s="28" t="s">
        <v>13</v>
      </c>
      <c r="G2484" s="28" t="s">
        <v>14</v>
      </c>
      <c r="H2484" s="1">
        <v>0.17</v>
      </c>
      <c r="I2484" s="1">
        <v>3.2</v>
      </c>
      <c r="J2484" s="1">
        <v>0.01</v>
      </c>
      <c r="K2484" s="1">
        <v>1.32</v>
      </c>
      <c r="L2484" s="1">
        <v>0.05</v>
      </c>
    </row>
    <row r="2485" spans="1:17" x14ac:dyDescent="0.25">
      <c r="A2485" s="31" t="s">
        <v>49</v>
      </c>
      <c r="C2485" s="5">
        <v>41864</v>
      </c>
      <c r="D2485" s="25"/>
      <c r="E2485" s="6">
        <v>4</v>
      </c>
      <c r="F2485" s="28" t="s">
        <v>15</v>
      </c>
      <c r="G2485" s="28" t="s">
        <v>14</v>
      </c>
      <c r="H2485" s="1">
        <v>0</v>
      </c>
      <c r="I2485" s="1" t="s">
        <v>107</v>
      </c>
      <c r="J2485" s="1" t="s">
        <v>107</v>
      </c>
      <c r="K2485" s="1" t="s">
        <v>107</v>
      </c>
      <c r="L2485" s="1" t="s">
        <v>107</v>
      </c>
      <c r="Q2485" s="12" t="s">
        <v>58</v>
      </c>
    </row>
    <row r="2486" spans="1:17" x14ac:dyDescent="0.25">
      <c r="A2486" s="31" t="s">
        <v>49</v>
      </c>
      <c r="C2486" s="5">
        <v>41864</v>
      </c>
      <c r="D2486" s="25"/>
      <c r="E2486" s="6">
        <v>5</v>
      </c>
      <c r="F2486" s="28" t="s">
        <v>15</v>
      </c>
      <c r="G2486" s="28" t="s">
        <v>14</v>
      </c>
      <c r="H2486" s="1">
        <v>0</v>
      </c>
      <c r="I2486" s="1" t="s">
        <v>107</v>
      </c>
      <c r="J2486" s="1" t="s">
        <v>107</v>
      </c>
      <c r="K2486" s="1" t="s">
        <v>107</v>
      </c>
      <c r="L2486" s="1" t="s">
        <v>107</v>
      </c>
      <c r="Q2486" s="12" t="s">
        <v>58</v>
      </c>
    </row>
    <row r="2487" spans="1:17" x14ac:dyDescent="0.25">
      <c r="A2487" s="31" t="s">
        <v>49</v>
      </c>
      <c r="C2487" s="5">
        <v>41864</v>
      </c>
      <c r="D2487" s="25"/>
      <c r="E2487" s="6">
        <v>6</v>
      </c>
      <c r="F2487" s="28" t="s">
        <v>17</v>
      </c>
      <c r="G2487" s="28" t="s">
        <v>14</v>
      </c>
      <c r="H2487" s="1">
        <v>0.8</v>
      </c>
      <c r="I2487" s="1">
        <v>2.4</v>
      </c>
      <c r="J2487" s="1">
        <v>0.01</v>
      </c>
      <c r="K2487" s="1">
        <v>20.2</v>
      </c>
      <c r="L2487" s="1">
        <v>0.03</v>
      </c>
    </row>
    <row r="2488" spans="1:17" x14ac:dyDescent="0.25">
      <c r="A2488" s="31" t="s">
        <v>49</v>
      </c>
      <c r="C2488" s="5">
        <v>41864</v>
      </c>
      <c r="D2488" s="25"/>
      <c r="E2488" s="6">
        <v>7</v>
      </c>
      <c r="F2488" s="28" t="s">
        <v>17</v>
      </c>
      <c r="G2488" s="28" t="s">
        <v>14</v>
      </c>
      <c r="H2488" s="1">
        <v>0.5</v>
      </c>
      <c r="I2488" s="1">
        <v>2.4</v>
      </c>
      <c r="J2488" s="1">
        <v>0.03</v>
      </c>
      <c r="K2488" s="1">
        <v>37.299999999999997</v>
      </c>
      <c r="L2488" s="1">
        <v>0.02</v>
      </c>
    </row>
    <row r="2489" spans="1:17" x14ac:dyDescent="0.25">
      <c r="A2489" s="31" t="s">
        <v>49</v>
      </c>
      <c r="C2489" s="5">
        <v>41864</v>
      </c>
      <c r="D2489" s="25"/>
      <c r="E2489" s="6">
        <v>8</v>
      </c>
      <c r="F2489" s="28" t="s">
        <v>17</v>
      </c>
      <c r="G2489" s="28" t="s">
        <v>14</v>
      </c>
      <c r="H2489" s="1">
        <v>0.9</v>
      </c>
      <c r="I2489" s="1">
        <v>3.3</v>
      </c>
      <c r="J2489" s="1">
        <v>0.01</v>
      </c>
      <c r="K2489" s="1">
        <v>18</v>
      </c>
      <c r="L2489" s="1">
        <v>0.03</v>
      </c>
    </row>
    <row r="2490" spans="1:17" x14ac:dyDescent="0.25">
      <c r="A2490" s="31" t="s">
        <v>49</v>
      </c>
      <c r="C2490" s="5">
        <v>41864</v>
      </c>
      <c r="D2490" s="25"/>
      <c r="E2490" s="6">
        <v>9</v>
      </c>
      <c r="F2490" s="28" t="s">
        <v>18</v>
      </c>
      <c r="G2490" s="28" t="s">
        <v>14</v>
      </c>
      <c r="H2490" s="1">
        <v>1.1000000000000001</v>
      </c>
      <c r="I2490" s="1">
        <v>0.8</v>
      </c>
      <c r="J2490" s="1">
        <v>0.01</v>
      </c>
      <c r="K2490" s="1">
        <v>38.700000000000003</v>
      </c>
      <c r="L2490" s="1">
        <v>0.04</v>
      </c>
    </row>
    <row r="2491" spans="1:17" x14ac:dyDescent="0.25">
      <c r="A2491" s="31" t="s">
        <v>49</v>
      </c>
      <c r="C2491" s="5">
        <v>41864</v>
      </c>
      <c r="D2491" s="25"/>
      <c r="E2491" s="6">
        <v>10</v>
      </c>
      <c r="F2491" s="28" t="s">
        <v>18</v>
      </c>
      <c r="G2491" s="28" t="s">
        <v>14</v>
      </c>
      <c r="H2491" s="1">
        <v>1</v>
      </c>
      <c r="I2491" s="1">
        <v>3.2</v>
      </c>
      <c r="J2491" s="1">
        <v>0.01</v>
      </c>
      <c r="K2491" s="1">
        <v>13.5</v>
      </c>
      <c r="L2491" s="1">
        <v>0.06</v>
      </c>
    </row>
    <row r="2492" spans="1:17" x14ac:dyDescent="0.25">
      <c r="A2492" s="31" t="s">
        <v>49</v>
      </c>
      <c r="C2492" s="5">
        <v>41864</v>
      </c>
      <c r="D2492" s="25"/>
      <c r="E2492" s="6">
        <v>11</v>
      </c>
      <c r="F2492" s="28" t="s">
        <v>18</v>
      </c>
      <c r="G2492" s="28" t="s">
        <v>14</v>
      </c>
      <c r="H2492" s="1">
        <v>0.8</v>
      </c>
      <c r="I2492" s="1">
        <v>4.5</v>
      </c>
      <c r="J2492" s="1">
        <v>0.02</v>
      </c>
      <c r="K2492" s="1">
        <v>2.65</v>
      </c>
      <c r="L2492" s="1">
        <v>0.06</v>
      </c>
    </row>
    <row r="2493" spans="1:17" x14ac:dyDescent="0.25">
      <c r="A2493" s="31" t="s">
        <v>49</v>
      </c>
      <c r="C2493" s="5">
        <v>41864</v>
      </c>
      <c r="D2493" s="25"/>
      <c r="E2493" s="6">
        <v>12</v>
      </c>
      <c r="F2493" s="28" t="s">
        <v>19</v>
      </c>
      <c r="G2493" s="28" t="s">
        <v>14</v>
      </c>
      <c r="H2493" s="1">
        <v>0.15</v>
      </c>
      <c r="I2493" s="1">
        <v>1</v>
      </c>
      <c r="J2493" s="1">
        <v>0.02</v>
      </c>
      <c r="K2493" s="1">
        <v>33.4</v>
      </c>
      <c r="L2493" s="1">
        <v>0.05</v>
      </c>
    </row>
    <row r="2494" spans="1:17" x14ac:dyDescent="0.25">
      <c r="A2494" s="31" t="s">
        <v>49</v>
      </c>
      <c r="C2494" s="5">
        <v>41864</v>
      </c>
      <c r="D2494" s="25"/>
      <c r="E2494" s="6">
        <v>13</v>
      </c>
      <c r="F2494" s="28" t="s">
        <v>19</v>
      </c>
      <c r="G2494" s="28" t="s">
        <v>14</v>
      </c>
      <c r="H2494" s="1">
        <v>1.3</v>
      </c>
      <c r="I2494" s="1">
        <v>0.08</v>
      </c>
      <c r="J2494" s="1">
        <v>0.01</v>
      </c>
      <c r="K2494" s="1">
        <v>1.06</v>
      </c>
      <c r="L2494" s="1">
        <v>0.02</v>
      </c>
    </row>
    <row r="2495" spans="1:17" x14ac:dyDescent="0.25">
      <c r="A2495" s="31" t="s">
        <v>49</v>
      </c>
      <c r="C2495" s="5">
        <v>41864</v>
      </c>
      <c r="D2495" s="25"/>
      <c r="E2495" s="6">
        <v>14</v>
      </c>
      <c r="F2495" s="28" t="s">
        <v>19</v>
      </c>
      <c r="G2495" s="28" t="s">
        <v>14</v>
      </c>
      <c r="H2495" s="1">
        <v>2.2999999999999998</v>
      </c>
      <c r="I2495" s="1">
        <v>1.1000000000000001</v>
      </c>
      <c r="J2495" s="1">
        <v>0.01</v>
      </c>
      <c r="K2495" s="1">
        <v>10.8</v>
      </c>
      <c r="L2495" s="1">
        <v>0.02</v>
      </c>
    </row>
    <row r="2496" spans="1:17" x14ac:dyDescent="0.25">
      <c r="A2496" s="31" t="s">
        <v>49</v>
      </c>
      <c r="C2496" s="5">
        <v>41864</v>
      </c>
      <c r="D2496" s="25"/>
      <c r="E2496" s="6">
        <v>15</v>
      </c>
      <c r="F2496" s="28" t="s">
        <v>20</v>
      </c>
      <c r="G2496" s="28" t="s">
        <v>14</v>
      </c>
      <c r="H2496" s="1">
        <v>2.1</v>
      </c>
      <c r="I2496" s="1">
        <v>4.8</v>
      </c>
      <c r="J2496" s="1">
        <v>0.02</v>
      </c>
      <c r="K2496" s="1">
        <v>6.97</v>
      </c>
      <c r="L2496" s="1">
        <v>0.13</v>
      </c>
    </row>
    <row r="2497" spans="1:17" x14ac:dyDescent="0.25">
      <c r="A2497" s="31" t="s">
        <v>49</v>
      </c>
      <c r="C2497" s="5">
        <v>41864</v>
      </c>
      <c r="D2497" s="25"/>
      <c r="E2497" s="6">
        <v>16</v>
      </c>
      <c r="F2497" s="28" t="s">
        <v>20</v>
      </c>
      <c r="G2497" s="28" t="s">
        <v>14</v>
      </c>
      <c r="H2497" s="1">
        <v>2.7</v>
      </c>
      <c r="I2497" s="1">
        <v>3.2</v>
      </c>
      <c r="J2497" s="1">
        <v>0.01</v>
      </c>
      <c r="K2497" s="1">
        <v>1.98</v>
      </c>
      <c r="L2497" s="1">
        <v>7.0000000000000007E-2</v>
      </c>
    </row>
    <row r="2498" spans="1:17" x14ac:dyDescent="0.25">
      <c r="A2498" s="31" t="s">
        <v>49</v>
      </c>
      <c r="C2498" s="5">
        <v>41864</v>
      </c>
      <c r="D2498" s="25"/>
      <c r="E2498" s="6">
        <v>17</v>
      </c>
      <c r="F2498" s="28" t="s">
        <v>20</v>
      </c>
      <c r="G2498" s="28" t="s">
        <v>14</v>
      </c>
      <c r="H2498" s="1">
        <v>2.4</v>
      </c>
      <c r="I2498" s="1">
        <v>6.2</v>
      </c>
      <c r="J2498" s="1">
        <v>0.01</v>
      </c>
      <c r="K2498" s="1">
        <v>2.56</v>
      </c>
      <c r="L2498" s="1">
        <v>0.17</v>
      </c>
    </row>
    <row r="2499" spans="1:17" x14ac:dyDescent="0.25">
      <c r="A2499" s="31" t="s">
        <v>49</v>
      </c>
      <c r="C2499" s="5">
        <v>41864</v>
      </c>
      <c r="D2499" s="25"/>
      <c r="E2499" s="6">
        <v>18</v>
      </c>
      <c r="F2499" s="28" t="s">
        <v>20</v>
      </c>
      <c r="G2499" s="28" t="s">
        <v>14</v>
      </c>
      <c r="H2499" s="1">
        <v>1.2</v>
      </c>
      <c r="I2499" s="1">
        <v>1.5</v>
      </c>
      <c r="J2499" s="1">
        <v>0.01</v>
      </c>
      <c r="K2499" s="1">
        <v>4.95</v>
      </c>
      <c r="L2499" s="1">
        <v>0.03</v>
      </c>
    </row>
    <row r="2500" spans="1:17" x14ac:dyDescent="0.25">
      <c r="A2500" s="31" t="s">
        <v>49</v>
      </c>
      <c r="C2500" s="5">
        <v>41864</v>
      </c>
      <c r="D2500" s="25"/>
      <c r="E2500" s="6">
        <v>19</v>
      </c>
      <c r="F2500" s="28" t="s">
        <v>20</v>
      </c>
      <c r="G2500" s="28" t="s">
        <v>14</v>
      </c>
      <c r="H2500" s="1">
        <v>2.5</v>
      </c>
      <c r="I2500" s="1">
        <v>18.600000000000001</v>
      </c>
      <c r="J2500" s="1">
        <v>0.02</v>
      </c>
      <c r="K2500" s="1">
        <v>0.28999999999999998</v>
      </c>
      <c r="L2500" s="1">
        <v>13</v>
      </c>
    </row>
    <row r="2501" spans="1:17" x14ac:dyDescent="0.25">
      <c r="A2501" s="31" t="s">
        <v>49</v>
      </c>
      <c r="C2501" s="5">
        <v>41864</v>
      </c>
      <c r="D2501" s="25"/>
      <c r="E2501" s="6">
        <v>20</v>
      </c>
      <c r="F2501" s="28" t="s">
        <v>20</v>
      </c>
      <c r="G2501" s="28" t="s">
        <v>14</v>
      </c>
      <c r="H2501" s="1">
        <v>1.8</v>
      </c>
      <c r="I2501" s="1">
        <v>4</v>
      </c>
      <c r="J2501" s="1">
        <v>0.01</v>
      </c>
      <c r="K2501" s="1">
        <v>11.6</v>
      </c>
      <c r="L2501" s="1">
        <v>0.1</v>
      </c>
    </row>
    <row r="2502" spans="1:17" x14ac:dyDescent="0.25">
      <c r="A2502" s="31" t="s">
        <v>49</v>
      </c>
      <c r="C2502" s="5">
        <v>41871</v>
      </c>
      <c r="D2502" s="25"/>
      <c r="E2502" s="6" t="s">
        <v>21</v>
      </c>
      <c r="F2502" s="28" t="s">
        <v>17</v>
      </c>
      <c r="G2502" s="28" t="s">
        <v>24</v>
      </c>
      <c r="H2502" s="1">
        <v>0</v>
      </c>
      <c r="I2502" s="1" t="s">
        <v>107</v>
      </c>
      <c r="J2502" s="1" t="s">
        <v>107</v>
      </c>
      <c r="K2502" s="1" t="s">
        <v>107</v>
      </c>
      <c r="L2502" s="1" t="s">
        <v>107</v>
      </c>
      <c r="Q2502" s="12" t="s">
        <v>58</v>
      </c>
    </row>
    <row r="2503" spans="1:17" x14ac:dyDescent="0.25">
      <c r="A2503" s="31" t="s">
        <v>49</v>
      </c>
      <c r="C2503" s="5">
        <v>41871</v>
      </c>
      <c r="D2503" s="25"/>
      <c r="E2503" s="6" t="s">
        <v>22</v>
      </c>
      <c r="F2503" s="28" t="s">
        <v>17</v>
      </c>
      <c r="G2503" s="28" t="s">
        <v>24</v>
      </c>
      <c r="H2503" s="1">
        <v>0</v>
      </c>
      <c r="I2503" s="1" t="s">
        <v>107</v>
      </c>
      <c r="J2503" s="1" t="s">
        <v>107</v>
      </c>
      <c r="K2503" s="1" t="s">
        <v>107</v>
      </c>
      <c r="L2503" s="1" t="s">
        <v>107</v>
      </c>
      <c r="Q2503" s="12" t="s">
        <v>58</v>
      </c>
    </row>
    <row r="2504" spans="1:17" x14ac:dyDescent="0.25">
      <c r="A2504" s="31" t="s">
        <v>49</v>
      </c>
      <c r="C2504" s="5">
        <v>41871</v>
      </c>
      <c r="D2504" s="25"/>
      <c r="E2504" s="6" t="s">
        <v>23</v>
      </c>
      <c r="F2504" s="28" t="s">
        <v>17</v>
      </c>
      <c r="G2504" s="28" t="s">
        <v>24</v>
      </c>
      <c r="H2504" s="1">
        <v>0</v>
      </c>
      <c r="I2504" s="1" t="s">
        <v>107</v>
      </c>
      <c r="J2504" s="1" t="s">
        <v>107</v>
      </c>
      <c r="K2504" s="1" t="s">
        <v>107</v>
      </c>
      <c r="L2504" s="1" t="s">
        <v>107</v>
      </c>
      <c r="Q2504" s="12" t="s">
        <v>58</v>
      </c>
    </row>
    <row r="2505" spans="1:17" x14ac:dyDescent="0.25">
      <c r="A2505" s="31" t="s">
        <v>49</v>
      </c>
      <c r="C2505" s="5">
        <v>41871</v>
      </c>
      <c r="D2505" s="25"/>
      <c r="E2505" s="6" t="s">
        <v>25</v>
      </c>
      <c r="F2505" s="28" t="s">
        <v>25</v>
      </c>
      <c r="G2505" s="28" t="s">
        <v>24</v>
      </c>
      <c r="H2505" s="1">
        <v>12.9</v>
      </c>
      <c r="I2505" s="1">
        <v>3.9</v>
      </c>
      <c r="J2505" s="1">
        <v>0.01</v>
      </c>
      <c r="K2505" s="1">
        <v>6.18</v>
      </c>
      <c r="L2505" s="1">
        <v>0.04</v>
      </c>
    </row>
    <row r="2506" spans="1:17" x14ac:dyDescent="0.25">
      <c r="A2506" s="31" t="s">
        <v>49</v>
      </c>
      <c r="C2506" s="5">
        <v>41871</v>
      </c>
      <c r="D2506" s="25"/>
      <c r="E2506" s="6" t="s">
        <v>26</v>
      </c>
      <c r="F2506" s="28" t="s">
        <v>25</v>
      </c>
      <c r="G2506" s="28" t="s">
        <v>24</v>
      </c>
      <c r="H2506" s="1">
        <v>12.8</v>
      </c>
      <c r="I2506" s="1">
        <v>2.2000000000000002</v>
      </c>
      <c r="J2506" s="1">
        <v>0.01</v>
      </c>
      <c r="K2506" s="1">
        <v>1.62</v>
      </c>
      <c r="L2506" s="1">
        <v>0.03</v>
      </c>
    </row>
    <row r="2507" spans="1:17" x14ac:dyDescent="0.25">
      <c r="A2507" s="31" t="s">
        <v>49</v>
      </c>
      <c r="C2507" s="5">
        <v>41871</v>
      </c>
      <c r="D2507" s="25"/>
      <c r="E2507" s="6" t="s">
        <v>27</v>
      </c>
      <c r="F2507" s="28" t="s">
        <v>25</v>
      </c>
      <c r="G2507" s="28" t="s">
        <v>24</v>
      </c>
      <c r="H2507" s="1">
        <v>7.5</v>
      </c>
      <c r="I2507" s="1">
        <v>3</v>
      </c>
      <c r="J2507" s="1">
        <v>0.01</v>
      </c>
      <c r="K2507" s="1">
        <v>1.71</v>
      </c>
      <c r="L2507" s="1">
        <v>0.04</v>
      </c>
    </row>
    <row r="2508" spans="1:17" x14ac:dyDescent="0.25">
      <c r="A2508" s="31" t="s">
        <v>49</v>
      </c>
      <c r="C2508" s="5">
        <v>41871</v>
      </c>
      <c r="D2508" s="25"/>
      <c r="E2508" s="6" t="s">
        <v>28</v>
      </c>
      <c r="F2508" s="28" t="s">
        <v>29</v>
      </c>
      <c r="G2508" s="28" t="s">
        <v>24</v>
      </c>
      <c r="H2508" s="1">
        <v>0</v>
      </c>
      <c r="I2508" s="1" t="s">
        <v>107</v>
      </c>
      <c r="J2508" s="1" t="s">
        <v>107</v>
      </c>
      <c r="K2508" s="1" t="s">
        <v>107</v>
      </c>
      <c r="L2508" s="1" t="s">
        <v>107</v>
      </c>
      <c r="Q2508" s="12" t="s">
        <v>58</v>
      </c>
    </row>
    <row r="2509" spans="1:17" x14ac:dyDescent="0.25">
      <c r="A2509" s="31" t="s">
        <v>49</v>
      </c>
      <c r="C2509" s="5">
        <v>41871</v>
      </c>
      <c r="D2509" s="25"/>
      <c r="E2509" s="6" t="s">
        <v>29</v>
      </c>
      <c r="F2509" s="28" t="s">
        <v>29</v>
      </c>
      <c r="G2509" s="28" t="s">
        <v>24</v>
      </c>
      <c r="H2509" s="1">
        <v>0.3</v>
      </c>
      <c r="I2509" s="1">
        <v>4.9000000000000004</v>
      </c>
      <c r="J2509" s="1">
        <v>0.21</v>
      </c>
      <c r="K2509" s="1">
        <v>31.3</v>
      </c>
      <c r="L2509" s="1">
        <v>1.02</v>
      </c>
    </row>
    <row r="2510" spans="1:17" x14ac:dyDescent="0.25">
      <c r="A2510" s="31" t="s">
        <v>49</v>
      </c>
      <c r="C2510" s="5">
        <v>41871</v>
      </c>
      <c r="D2510" s="25"/>
      <c r="E2510" s="6" t="s">
        <v>30</v>
      </c>
      <c r="F2510" s="28" t="s">
        <v>29</v>
      </c>
      <c r="G2510" s="28" t="s">
        <v>24</v>
      </c>
      <c r="H2510" s="1">
        <v>0.25</v>
      </c>
      <c r="I2510" s="1">
        <v>5.0999999999999996</v>
      </c>
      <c r="J2510" s="1">
        <v>0.35</v>
      </c>
      <c r="K2510" s="1">
        <v>36.700000000000003</v>
      </c>
      <c r="L2510" s="1">
        <v>0.75</v>
      </c>
    </row>
    <row r="2511" spans="1:17" x14ac:dyDescent="0.25">
      <c r="A2511" s="31" t="s">
        <v>49</v>
      </c>
      <c r="C2511" s="5">
        <v>41871</v>
      </c>
      <c r="D2511" s="25"/>
      <c r="E2511" s="6" t="s">
        <v>31</v>
      </c>
      <c r="F2511" s="28" t="s">
        <v>19</v>
      </c>
      <c r="G2511" s="28" t="s">
        <v>24</v>
      </c>
      <c r="H2511" s="1">
        <v>1</v>
      </c>
      <c r="I2511" s="1">
        <v>2.5</v>
      </c>
      <c r="J2511" s="1">
        <v>0.04</v>
      </c>
      <c r="K2511" s="1">
        <v>4.87</v>
      </c>
      <c r="L2511" s="1">
        <v>0.04</v>
      </c>
    </row>
    <row r="2512" spans="1:17" x14ac:dyDescent="0.25">
      <c r="A2512" s="31" t="s">
        <v>49</v>
      </c>
      <c r="C2512" s="5">
        <v>41871</v>
      </c>
      <c r="D2512" s="25"/>
      <c r="E2512" s="6" t="s">
        <v>32</v>
      </c>
      <c r="F2512" s="28" t="s">
        <v>19</v>
      </c>
      <c r="G2512" s="28" t="s">
        <v>24</v>
      </c>
      <c r="H2512" s="1">
        <v>0</v>
      </c>
      <c r="I2512" s="1" t="s">
        <v>107</v>
      </c>
      <c r="J2512" s="1" t="s">
        <v>107</v>
      </c>
      <c r="K2512" s="1" t="s">
        <v>107</v>
      </c>
      <c r="L2512" s="1" t="s">
        <v>107</v>
      </c>
      <c r="Q2512" s="12" t="s">
        <v>58</v>
      </c>
    </row>
    <row r="2513" spans="1:17" x14ac:dyDescent="0.25">
      <c r="A2513" s="31" t="s">
        <v>49</v>
      </c>
      <c r="C2513" s="5">
        <v>41871</v>
      </c>
      <c r="D2513" s="25"/>
      <c r="E2513" s="6" t="s">
        <v>33</v>
      </c>
      <c r="F2513" s="28" t="s">
        <v>19</v>
      </c>
      <c r="G2513" s="28" t="s">
        <v>24</v>
      </c>
      <c r="H2513" s="1">
        <v>0</v>
      </c>
      <c r="I2513" s="1" t="s">
        <v>107</v>
      </c>
      <c r="J2513" s="1" t="s">
        <v>107</v>
      </c>
      <c r="K2513" s="1" t="s">
        <v>107</v>
      </c>
      <c r="L2513" s="1" t="s">
        <v>107</v>
      </c>
      <c r="Q2513" s="12" t="s">
        <v>58</v>
      </c>
    </row>
    <row r="2514" spans="1:17" x14ac:dyDescent="0.25">
      <c r="A2514" s="31" t="s">
        <v>49</v>
      </c>
      <c r="C2514" s="5">
        <v>41871</v>
      </c>
      <c r="D2514" s="25"/>
      <c r="E2514" s="6" t="s">
        <v>34</v>
      </c>
      <c r="F2514" s="28" t="s">
        <v>20</v>
      </c>
      <c r="G2514" s="28" t="s">
        <v>24</v>
      </c>
      <c r="H2514" s="1">
        <v>0</v>
      </c>
      <c r="I2514" s="1" t="s">
        <v>107</v>
      </c>
      <c r="J2514" s="1" t="s">
        <v>107</v>
      </c>
      <c r="K2514" s="1" t="s">
        <v>107</v>
      </c>
      <c r="L2514" s="1" t="s">
        <v>107</v>
      </c>
      <c r="Q2514" s="12" t="s">
        <v>58</v>
      </c>
    </row>
    <row r="2515" spans="1:17" x14ac:dyDescent="0.25">
      <c r="A2515" s="31" t="s">
        <v>49</v>
      </c>
      <c r="C2515" s="5">
        <v>41871</v>
      </c>
      <c r="D2515" s="25"/>
      <c r="E2515" s="6" t="s">
        <v>35</v>
      </c>
      <c r="F2515" s="28" t="s">
        <v>20</v>
      </c>
      <c r="G2515" s="28" t="s">
        <v>24</v>
      </c>
      <c r="H2515" s="1">
        <v>0</v>
      </c>
      <c r="I2515" s="1" t="s">
        <v>107</v>
      </c>
      <c r="J2515" s="1" t="s">
        <v>107</v>
      </c>
      <c r="K2515" s="1" t="s">
        <v>107</v>
      </c>
      <c r="L2515" s="1" t="s">
        <v>107</v>
      </c>
      <c r="Q2515" s="12" t="s">
        <v>59</v>
      </c>
    </row>
    <row r="2516" spans="1:17" x14ac:dyDescent="0.25">
      <c r="A2516" s="31" t="s">
        <v>49</v>
      </c>
      <c r="C2516" s="5">
        <v>41871</v>
      </c>
      <c r="D2516" s="25"/>
      <c r="E2516" s="6" t="s">
        <v>36</v>
      </c>
      <c r="F2516" s="28" t="s">
        <v>20</v>
      </c>
      <c r="G2516" s="28" t="s">
        <v>24</v>
      </c>
      <c r="H2516" s="1">
        <v>0.4</v>
      </c>
      <c r="I2516" s="1">
        <v>2.8</v>
      </c>
      <c r="J2516" s="1">
        <v>0.21</v>
      </c>
      <c r="K2516" s="1">
        <v>10.7</v>
      </c>
      <c r="L2516" s="1">
        <v>0.26</v>
      </c>
    </row>
    <row r="2517" spans="1:17" x14ac:dyDescent="0.25">
      <c r="A2517" s="31" t="s">
        <v>49</v>
      </c>
      <c r="C2517" s="5">
        <v>41871</v>
      </c>
      <c r="D2517" s="25"/>
      <c r="E2517" s="6" t="s">
        <v>37</v>
      </c>
      <c r="F2517" s="28" t="s">
        <v>40</v>
      </c>
      <c r="G2517" s="28" t="s">
        <v>24</v>
      </c>
      <c r="H2517" s="1">
        <v>0</v>
      </c>
      <c r="I2517" s="1" t="s">
        <v>107</v>
      </c>
      <c r="J2517" s="1" t="s">
        <v>107</v>
      </c>
      <c r="K2517" s="1" t="s">
        <v>107</v>
      </c>
      <c r="L2517" s="1" t="s">
        <v>107</v>
      </c>
      <c r="Q2517" s="12" t="s">
        <v>58</v>
      </c>
    </row>
    <row r="2518" spans="1:17" x14ac:dyDescent="0.25">
      <c r="A2518" s="31" t="s">
        <v>49</v>
      </c>
      <c r="C2518" s="5">
        <v>41871</v>
      </c>
      <c r="D2518" s="25"/>
      <c r="E2518" s="6" t="s">
        <v>38</v>
      </c>
      <c r="F2518" s="28" t="s">
        <v>40</v>
      </c>
      <c r="G2518" s="28" t="s">
        <v>24</v>
      </c>
      <c r="H2518" s="1">
        <v>0</v>
      </c>
      <c r="I2518" s="1" t="s">
        <v>107</v>
      </c>
      <c r="J2518" s="1" t="s">
        <v>107</v>
      </c>
      <c r="K2518" s="1" t="s">
        <v>107</v>
      </c>
      <c r="L2518" s="1" t="s">
        <v>107</v>
      </c>
      <c r="Q2518" s="12" t="s">
        <v>58</v>
      </c>
    </row>
    <row r="2519" spans="1:17" x14ac:dyDescent="0.25">
      <c r="A2519" s="31" t="s">
        <v>49</v>
      </c>
      <c r="C2519" s="5">
        <v>41871</v>
      </c>
      <c r="D2519" s="25"/>
      <c r="E2519" s="6" t="s">
        <v>39</v>
      </c>
      <c r="F2519" s="28" t="s">
        <v>40</v>
      </c>
      <c r="G2519" s="28" t="s">
        <v>24</v>
      </c>
      <c r="H2519" s="1">
        <v>0</v>
      </c>
      <c r="I2519" s="1" t="s">
        <v>107</v>
      </c>
      <c r="J2519" s="1" t="s">
        <v>107</v>
      </c>
      <c r="K2519" s="1" t="s">
        <v>107</v>
      </c>
      <c r="L2519" s="1" t="s">
        <v>107</v>
      </c>
      <c r="Q2519" s="12" t="s">
        <v>58</v>
      </c>
    </row>
    <row r="2520" spans="1:17" x14ac:dyDescent="0.25">
      <c r="A2520" s="31" t="s">
        <v>49</v>
      </c>
      <c r="C2520" s="5">
        <v>41871</v>
      </c>
      <c r="D2520" s="25"/>
      <c r="E2520" s="6" t="s">
        <v>41</v>
      </c>
      <c r="F2520" s="28" t="s">
        <v>16</v>
      </c>
      <c r="G2520" s="28" t="s">
        <v>24</v>
      </c>
      <c r="H2520" s="1">
        <v>2.4</v>
      </c>
      <c r="I2520" s="1">
        <v>1.6</v>
      </c>
      <c r="J2520" s="1">
        <v>0.01</v>
      </c>
      <c r="K2520" s="1">
        <v>3.9</v>
      </c>
      <c r="L2520" s="1">
        <v>0.04</v>
      </c>
    </row>
    <row r="2521" spans="1:17" x14ac:dyDescent="0.25">
      <c r="A2521" s="31" t="s">
        <v>49</v>
      </c>
      <c r="C2521" s="5">
        <v>41871</v>
      </c>
      <c r="D2521" s="25"/>
      <c r="E2521" s="6" t="s">
        <v>42</v>
      </c>
      <c r="F2521" s="28" t="s">
        <v>16</v>
      </c>
      <c r="G2521" s="28" t="s">
        <v>24</v>
      </c>
      <c r="H2521" s="1">
        <v>1.8</v>
      </c>
      <c r="I2521" s="1">
        <v>1.1000000000000001</v>
      </c>
      <c r="J2521" s="1">
        <v>0.01</v>
      </c>
      <c r="K2521" s="1">
        <v>0.41</v>
      </c>
      <c r="L2521" s="1">
        <v>0.03</v>
      </c>
    </row>
    <row r="2522" spans="1:17" x14ac:dyDescent="0.25">
      <c r="A2522" s="31" t="s">
        <v>49</v>
      </c>
      <c r="C2522" s="5">
        <v>41871</v>
      </c>
      <c r="D2522" s="25"/>
      <c r="E2522" s="6" t="s">
        <v>43</v>
      </c>
      <c r="F2522" s="28" t="s">
        <v>16</v>
      </c>
      <c r="G2522" s="28" t="s">
        <v>24</v>
      </c>
      <c r="H2522" s="1">
        <v>4.8</v>
      </c>
      <c r="I2522" s="1">
        <v>1.1000000000000001</v>
      </c>
      <c r="J2522" s="1">
        <v>0.01</v>
      </c>
      <c r="K2522" s="1">
        <v>0.12</v>
      </c>
      <c r="L2522" s="1">
        <v>0.01</v>
      </c>
    </row>
    <row r="2523" spans="1:17" x14ac:dyDescent="0.25">
      <c r="A2523" s="31" t="s">
        <v>49</v>
      </c>
      <c r="C2523" s="5">
        <v>41878</v>
      </c>
      <c r="D2523" s="25"/>
      <c r="E2523" s="6">
        <v>1</v>
      </c>
      <c r="F2523" s="28" t="s">
        <v>13</v>
      </c>
      <c r="G2523" s="28" t="s">
        <v>14</v>
      </c>
      <c r="H2523" s="1">
        <v>1.2</v>
      </c>
      <c r="I2523" s="1">
        <v>0.8</v>
      </c>
      <c r="J2523" s="1">
        <v>0.01</v>
      </c>
      <c r="K2523" s="1">
        <v>0.75</v>
      </c>
      <c r="L2523" s="1">
        <v>0.01</v>
      </c>
    </row>
    <row r="2524" spans="1:17" x14ac:dyDescent="0.25">
      <c r="A2524" s="31" t="s">
        <v>49</v>
      </c>
      <c r="C2524" s="5">
        <v>41878</v>
      </c>
      <c r="D2524" s="25"/>
      <c r="E2524" s="6">
        <v>2</v>
      </c>
      <c r="F2524" s="28" t="s">
        <v>13</v>
      </c>
      <c r="G2524" s="28" t="s">
        <v>14</v>
      </c>
      <c r="H2524" s="1">
        <v>0.28000000000000003</v>
      </c>
      <c r="I2524" s="1">
        <v>0.8</v>
      </c>
      <c r="J2524" s="1">
        <v>0.01</v>
      </c>
      <c r="K2524" s="1">
        <v>1.66</v>
      </c>
      <c r="L2524" s="1">
        <v>0.01</v>
      </c>
    </row>
    <row r="2525" spans="1:17" x14ac:dyDescent="0.25">
      <c r="A2525" s="31" t="s">
        <v>49</v>
      </c>
      <c r="C2525" s="5">
        <v>41878</v>
      </c>
      <c r="D2525" s="25"/>
      <c r="E2525" s="6">
        <v>3</v>
      </c>
      <c r="F2525" s="28" t="s">
        <v>13</v>
      </c>
      <c r="G2525" s="28" t="s">
        <v>14</v>
      </c>
      <c r="H2525" s="1">
        <v>0.5</v>
      </c>
      <c r="I2525" s="1">
        <v>0.9</v>
      </c>
      <c r="J2525" s="1">
        <v>0.01</v>
      </c>
      <c r="K2525" s="1">
        <v>0.9</v>
      </c>
      <c r="L2525" s="1">
        <v>0.01</v>
      </c>
    </row>
    <row r="2526" spans="1:17" x14ac:dyDescent="0.25">
      <c r="A2526" s="31" t="s">
        <v>49</v>
      </c>
      <c r="C2526" s="5">
        <v>41878</v>
      </c>
      <c r="D2526" s="25"/>
      <c r="E2526" s="6">
        <v>4</v>
      </c>
      <c r="F2526" s="28" t="s">
        <v>15</v>
      </c>
      <c r="G2526" s="28" t="s">
        <v>14</v>
      </c>
      <c r="H2526" s="1">
        <v>0.3</v>
      </c>
      <c r="I2526" s="1">
        <v>2.2000000000000002</v>
      </c>
      <c r="J2526" s="1">
        <v>0.01</v>
      </c>
      <c r="K2526" s="1">
        <v>3</v>
      </c>
      <c r="L2526" s="1">
        <v>0.03</v>
      </c>
    </row>
    <row r="2527" spans="1:17" x14ac:dyDescent="0.25">
      <c r="A2527" s="31" t="s">
        <v>49</v>
      </c>
      <c r="C2527" s="5">
        <v>41878</v>
      </c>
      <c r="D2527" s="25"/>
      <c r="E2527" s="6">
        <v>5</v>
      </c>
      <c r="F2527" s="28" t="s">
        <v>15</v>
      </c>
      <c r="G2527" s="28" t="s">
        <v>14</v>
      </c>
      <c r="H2527" s="1">
        <v>0</v>
      </c>
      <c r="I2527" s="1" t="s">
        <v>107</v>
      </c>
      <c r="J2527" s="1" t="s">
        <v>107</v>
      </c>
      <c r="K2527" s="1" t="s">
        <v>107</v>
      </c>
      <c r="L2527" s="1" t="s">
        <v>107</v>
      </c>
      <c r="Q2527" s="12" t="s">
        <v>58</v>
      </c>
    </row>
    <row r="2528" spans="1:17" x14ac:dyDescent="0.25">
      <c r="A2528" s="31" t="s">
        <v>49</v>
      </c>
      <c r="C2528" s="5">
        <v>41878</v>
      </c>
      <c r="D2528" s="25"/>
      <c r="E2528" s="6">
        <v>6</v>
      </c>
      <c r="F2528" s="28" t="s">
        <v>17</v>
      </c>
      <c r="G2528" s="28" t="s">
        <v>14</v>
      </c>
      <c r="H2528" s="1">
        <v>0</v>
      </c>
      <c r="I2528" s="1" t="s">
        <v>107</v>
      </c>
      <c r="J2528" s="1" t="s">
        <v>107</v>
      </c>
      <c r="K2528" s="1" t="s">
        <v>107</v>
      </c>
      <c r="L2528" s="1" t="s">
        <v>107</v>
      </c>
      <c r="Q2528" s="12" t="s">
        <v>58</v>
      </c>
    </row>
    <row r="2529" spans="1:17" x14ac:dyDescent="0.25">
      <c r="A2529" s="31" t="s">
        <v>49</v>
      </c>
      <c r="C2529" s="5">
        <v>41878</v>
      </c>
      <c r="D2529" s="25"/>
      <c r="E2529" s="6">
        <v>7</v>
      </c>
      <c r="F2529" s="28" t="s">
        <v>17</v>
      </c>
      <c r="G2529" s="28" t="s">
        <v>14</v>
      </c>
      <c r="H2529" s="1">
        <v>0.4</v>
      </c>
      <c r="I2529" s="1">
        <v>1.2</v>
      </c>
      <c r="J2529" s="1">
        <v>0.06</v>
      </c>
      <c r="K2529" s="1">
        <v>25.1</v>
      </c>
      <c r="L2529" s="1">
        <v>0.01</v>
      </c>
    </row>
    <row r="2530" spans="1:17" x14ac:dyDescent="0.25">
      <c r="A2530" s="31" t="s">
        <v>49</v>
      </c>
      <c r="C2530" s="5">
        <v>41878</v>
      </c>
      <c r="D2530" s="25"/>
      <c r="E2530" s="6">
        <v>8</v>
      </c>
      <c r="F2530" s="28" t="s">
        <v>17</v>
      </c>
      <c r="G2530" s="28" t="s">
        <v>14</v>
      </c>
      <c r="H2530" s="1">
        <v>0.3</v>
      </c>
      <c r="I2530" s="1">
        <v>1.6</v>
      </c>
      <c r="J2530" s="1">
        <v>0.02</v>
      </c>
      <c r="K2530" s="1">
        <v>14.6</v>
      </c>
      <c r="L2530" s="1">
        <v>0.01</v>
      </c>
    </row>
    <row r="2531" spans="1:17" x14ac:dyDescent="0.25">
      <c r="A2531" s="31" t="s">
        <v>49</v>
      </c>
      <c r="C2531" s="5">
        <v>41878</v>
      </c>
      <c r="D2531" s="25"/>
      <c r="E2531" s="6">
        <v>9</v>
      </c>
      <c r="F2531" s="28" t="s">
        <v>18</v>
      </c>
      <c r="G2531" s="28" t="s">
        <v>14</v>
      </c>
      <c r="H2531" s="1">
        <v>0.4</v>
      </c>
      <c r="I2531" s="1">
        <v>1</v>
      </c>
      <c r="J2531" s="1">
        <v>0.01</v>
      </c>
      <c r="K2531" s="1">
        <v>45.1</v>
      </c>
      <c r="L2531" s="1">
        <v>0.01</v>
      </c>
    </row>
    <row r="2532" spans="1:17" x14ac:dyDescent="0.25">
      <c r="A2532" s="31" t="s">
        <v>49</v>
      </c>
      <c r="C2532" s="5">
        <v>41878</v>
      </c>
      <c r="D2532" s="25"/>
      <c r="E2532" s="6">
        <v>10</v>
      </c>
      <c r="F2532" s="28" t="s">
        <v>18</v>
      </c>
      <c r="G2532" s="28" t="s">
        <v>14</v>
      </c>
      <c r="H2532" s="1">
        <v>0.2</v>
      </c>
      <c r="I2532" s="1">
        <v>1.8</v>
      </c>
      <c r="J2532" s="1">
        <v>0.02</v>
      </c>
      <c r="K2532" s="1">
        <v>19.2</v>
      </c>
      <c r="L2532" s="1">
        <v>0.01</v>
      </c>
    </row>
    <row r="2533" spans="1:17" x14ac:dyDescent="0.25">
      <c r="A2533" s="31" t="s">
        <v>49</v>
      </c>
      <c r="C2533" s="5">
        <v>41878</v>
      </c>
      <c r="D2533" s="25"/>
      <c r="E2533" s="6">
        <v>11</v>
      </c>
      <c r="F2533" s="28" t="s">
        <v>18</v>
      </c>
      <c r="G2533" s="28" t="s">
        <v>14</v>
      </c>
      <c r="H2533" s="1">
        <v>0.2</v>
      </c>
      <c r="I2533" s="1">
        <v>2.8</v>
      </c>
      <c r="J2533" s="1">
        <v>0.01</v>
      </c>
      <c r="K2533" s="1">
        <v>5.57</v>
      </c>
      <c r="L2533" s="1">
        <v>0.01</v>
      </c>
    </row>
    <row r="2534" spans="1:17" x14ac:dyDescent="0.25">
      <c r="A2534" s="31" t="s">
        <v>49</v>
      </c>
      <c r="C2534" s="5">
        <v>41878</v>
      </c>
      <c r="D2534" s="25"/>
      <c r="E2534" s="6">
        <v>12</v>
      </c>
      <c r="F2534" s="28" t="s">
        <v>19</v>
      </c>
      <c r="G2534" s="28" t="s">
        <v>14</v>
      </c>
      <c r="H2534" s="1">
        <v>0.23</v>
      </c>
      <c r="I2534" s="1">
        <v>0.8</v>
      </c>
      <c r="J2534" s="1">
        <v>0.01</v>
      </c>
      <c r="K2534" s="1">
        <v>28.4</v>
      </c>
      <c r="L2534" s="1">
        <v>0.01</v>
      </c>
    </row>
    <row r="2535" spans="1:17" x14ac:dyDescent="0.25">
      <c r="A2535" s="31" t="s">
        <v>49</v>
      </c>
      <c r="C2535" s="5">
        <v>41878</v>
      </c>
      <c r="D2535" s="25"/>
      <c r="E2535" s="6">
        <v>13</v>
      </c>
      <c r="F2535" s="28" t="s">
        <v>19</v>
      </c>
      <c r="G2535" s="28" t="s">
        <v>14</v>
      </c>
      <c r="H2535" s="1">
        <v>1.1000000000000001</v>
      </c>
      <c r="I2535" s="1">
        <v>0.8</v>
      </c>
      <c r="J2535" s="1">
        <v>0.01</v>
      </c>
      <c r="K2535" s="1">
        <v>0.84</v>
      </c>
      <c r="L2535" s="1">
        <v>0.01</v>
      </c>
    </row>
    <row r="2536" spans="1:17" x14ac:dyDescent="0.25">
      <c r="A2536" s="31" t="s">
        <v>49</v>
      </c>
      <c r="C2536" s="5">
        <v>41878</v>
      </c>
      <c r="D2536" s="25"/>
      <c r="E2536" s="6">
        <v>14</v>
      </c>
      <c r="F2536" s="28" t="s">
        <v>19</v>
      </c>
      <c r="G2536" s="28" t="s">
        <v>14</v>
      </c>
      <c r="H2536" s="1">
        <v>1.3</v>
      </c>
      <c r="I2536" s="1">
        <v>1.3</v>
      </c>
      <c r="J2536" s="1">
        <v>0.8</v>
      </c>
      <c r="K2536" s="1">
        <v>0.01</v>
      </c>
      <c r="L2536" s="1">
        <v>3.86</v>
      </c>
    </row>
    <row r="2537" spans="1:17" x14ac:dyDescent="0.25">
      <c r="A2537" s="31" t="s">
        <v>49</v>
      </c>
      <c r="C2537" s="5">
        <v>41878</v>
      </c>
      <c r="D2537" s="25"/>
      <c r="E2537" s="6">
        <v>15</v>
      </c>
      <c r="F2537" s="28" t="s">
        <v>20</v>
      </c>
      <c r="G2537" s="28" t="s">
        <v>14</v>
      </c>
      <c r="H2537" s="1">
        <v>2</v>
      </c>
      <c r="I2537" s="1">
        <v>4.4000000000000004</v>
      </c>
      <c r="J2537" s="1">
        <v>0.01</v>
      </c>
      <c r="K2537" s="1">
        <v>2.73</v>
      </c>
      <c r="L2537" s="1">
        <v>1.35</v>
      </c>
    </row>
    <row r="2538" spans="1:17" x14ac:dyDescent="0.25">
      <c r="A2538" s="31" t="s">
        <v>49</v>
      </c>
      <c r="C2538" s="5">
        <v>41878</v>
      </c>
      <c r="D2538" s="25"/>
      <c r="E2538" s="6">
        <v>16</v>
      </c>
      <c r="F2538" s="28" t="s">
        <v>20</v>
      </c>
      <c r="G2538" s="28" t="s">
        <v>14</v>
      </c>
      <c r="H2538" s="1">
        <v>1.9</v>
      </c>
      <c r="I2538" s="1">
        <v>1.2</v>
      </c>
      <c r="J2538" s="1">
        <v>0.01</v>
      </c>
      <c r="K2538" s="1">
        <v>1.57</v>
      </c>
      <c r="L2538" s="1">
        <v>0.06</v>
      </c>
    </row>
    <row r="2539" spans="1:17" x14ac:dyDescent="0.25">
      <c r="A2539" s="31" t="s">
        <v>49</v>
      </c>
      <c r="C2539" s="5">
        <v>41878</v>
      </c>
      <c r="D2539" s="25"/>
      <c r="E2539" s="6">
        <v>17</v>
      </c>
      <c r="F2539" s="28" t="s">
        <v>20</v>
      </c>
      <c r="G2539" s="28" t="s">
        <v>14</v>
      </c>
      <c r="H2539" s="1">
        <v>1.8</v>
      </c>
      <c r="I2539" s="1">
        <v>1.9</v>
      </c>
      <c r="J2539" s="1">
        <v>0.01</v>
      </c>
      <c r="K2539" s="1">
        <v>2.25</v>
      </c>
      <c r="L2539" s="1">
        <v>0.34</v>
      </c>
    </row>
    <row r="2540" spans="1:17" x14ac:dyDescent="0.25">
      <c r="A2540" s="31" t="s">
        <v>49</v>
      </c>
      <c r="C2540" s="5">
        <v>41878</v>
      </c>
      <c r="D2540" s="25"/>
      <c r="E2540" s="6">
        <v>18</v>
      </c>
      <c r="F2540" s="28" t="s">
        <v>20</v>
      </c>
      <c r="G2540" s="28" t="s">
        <v>14</v>
      </c>
      <c r="H2540" s="1">
        <v>0.4</v>
      </c>
      <c r="I2540" s="1">
        <v>1.4</v>
      </c>
      <c r="J2540" s="1">
        <v>0.01</v>
      </c>
      <c r="K2540" s="1">
        <v>9.61</v>
      </c>
      <c r="L2540" s="1">
        <v>0.01</v>
      </c>
    </row>
    <row r="2541" spans="1:17" x14ac:dyDescent="0.25">
      <c r="A2541" s="31" t="s">
        <v>49</v>
      </c>
      <c r="C2541" s="5">
        <v>41878</v>
      </c>
      <c r="D2541" s="25"/>
      <c r="E2541" s="6">
        <v>19</v>
      </c>
      <c r="F2541" s="28" t="s">
        <v>20</v>
      </c>
      <c r="G2541" s="28" t="s">
        <v>14</v>
      </c>
      <c r="H2541" s="1">
        <v>0.3</v>
      </c>
      <c r="I2541" s="1">
        <v>8.1999999999999993</v>
      </c>
      <c r="J2541" s="1">
        <v>0.31</v>
      </c>
      <c r="K2541" s="1">
        <v>1.25</v>
      </c>
      <c r="L2541" s="1">
        <v>9.56</v>
      </c>
    </row>
    <row r="2542" spans="1:17" x14ac:dyDescent="0.25">
      <c r="A2542" s="31" t="s">
        <v>49</v>
      </c>
      <c r="C2542" s="5">
        <v>41878</v>
      </c>
      <c r="D2542" s="25"/>
      <c r="E2542" s="6">
        <v>20</v>
      </c>
      <c r="F2542" s="28" t="s">
        <v>20</v>
      </c>
      <c r="G2542" s="28" t="s">
        <v>14</v>
      </c>
      <c r="H2542" s="1">
        <v>0.5</v>
      </c>
      <c r="I2542" s="1">
        <v>3.8</v>
      </c>
      <c r="J2542" s="1">
        <v>0.01</v>
      </c>
      <c r="K2542" s="1">
        <v>11</v>
      </c>
      <c r="L2542" s="1">
        <v>0.56000000000000005</v>
      </c>
    </row>
    <row r="2543" spans="1:17" x14ac:dyDescent="0.25">
      <c r="A2543" s="31" t="s">
        <v>49</v>
      </c>
      <c r="C2543" s="5">
        <v>41885</v>
      </c>
      <c r="D2543" s="25"/>
      <c r="E2543" s="6" t="s">
        <v>21</v>
      </c>
      <c r="F2543" s="28" t="s">
        <v>17</v>
      </c>
      <c r="G2543" s="28" t="s">
        <v>24</v>
      </c>
      <c r="H2543" s="1">
        <v>0</v>
      </c>
      <c r="I2543" s="1" t="s">
        <v>107</v>
      </c>
      <c r="J2543" s="1" t="s">
        <v>107</v>
      </c>
      <c r="K2543" s="1" t="s">
        <v>107</v>
      </c>
      <c r="L2543" s="1" t="s">
        <v>107</v>
      </c>
      <c r="Q2543" s="12" t="s">
        <v>58</v>
      </c>
    </row>
    <row r="2544" spans="1:17" x14ac:dyDescent="0.25">
      <c r="A2544" s="31" t="s">
        <v>49</v>
      </c>
      <c r="C2544" s="5">
        <v>41885</v>
      </c>
      <c r="D2544" s="25"/>
      <c r="E2544" s="6" t="s">
        <v>22</v>
      </c>
      <c r="F2544" s="28" t="s">
        <v>17</v>
      </c>
      <c r="G2544" s="28" t="s">
        <v>24</v>
      </c>
      <c r="H2544" s="1">
        <v>0.4</v>
      </c>
      <c r="I2544" s="1">
        <v>0.8</v>
      </c>
      <c r="J2544" s="1">
        <v>0.04</v>
      </c>
      <c r="K2544" s="1">
        <v>45.3</v>
      </c>
      <c r="L2544" s="1">
        <v>0.14000000000000001</v>
      </c>
    </row>
    <row r="2545" spans="1:17" x14ac:dyDescent="0.25">
      <c r="A2545" s="31" t="s">
        <v>49</v>
      </c>
      <c r="C2545" s="5">
        <v>41885</v>
      </c>
      <c r="D2545" s="25"/>
      <c r="E2545" s="6" t="s">
        <v>23</v>
      </c>
      <c r="F2545" s="28" t="s">
        <v>17</v>
      </c>
      <c r="G2545" s="28" t="s">
        <v>24</v>
      </c>
      <c r="H2545" s="1">
        <v>1.1000000000000001</v>
      </c>
      <c r="I2545" s="1">
        <v>0.8</v>
      </c>
      <c r="J2545" s="1">
        <v>0.03</v>
      </c>
      <c r="K2545" s="1">
        <v>45.5</v>
      </c>
      <c r="L2545" s="1">
        <v>0.06</v>
      </c>
    </row>
    <row r="2546" spans="1:17" x14ac:dyDescent="0.25">
      <c r="A2546" s="31" t="s">
        <v>49</v>
      </c>
      <c r="C2546" s="5">
        <v>41885</v>
      </c>
      <c r="D2546" s="25"/>
      <c r="E2546" s="6" t="s">
        <v>25</v>
      </c>
      <c r="F2546" s="28" t="s">
        <v>25</v>
      </c>
      <c r="G2546" s="28" t="s">
        <v>24</v>
      </c>
      <c r="H2546" s="1">
        <v>6.7</v>
      </c>
      <c r="I2546" s="1">
        <v>2.7</v>
      </c>
      <c r="J2546" s="1">
        <v>0.01</v>
      </c>
      <c r="K2546" s="1">
        <v>4.63</v>
      </c>
      <c r="L2546" s="1">
        <v>0.02</v>
      </c>
    </row>
    <row r="2547" spans="1:17" x14ac:dyDescent="0.25">
      <c r="A2547" s="31" t="s">
        <v>49</v>
      </c>
      <c r="C2547" s="5">
        <v>41885</v>
      </c>
      <c r="D2547" s="25"/>
      <c r="E2547" s="6" t="s">
        <v>26</v>
      </c>
      <c r="F2547" s="28" t="s">
        <v>25</v>
      </c>
      <c r="G2547" s="28" t="s">
        <v>24</v>
      </c>
      <c r="H2547" s="1">
        <v>12.5</v>
      </c>
      <c r="I2547" s="1">
        <v>2.9</v>
      </c>
      <c r="J2547" s="1">
        <v>0.01</v>
      </c>
      <c r="K2547" s="1">
        <v>0.77</v>
      </c>
      <c r="L2547" s="1">
        <v>0.02</v>
      </c>
    </row>
    <row r="2548" spans="1:17" x14ac:dyDescent="0.25">
      <c r="A2548" s="31" t="s">
        <v>49</v>
      </c>
      <c r="C2548" s="5">
        <v>41885</v>
      </c>
      <c r="D2548" s="25"/>
      <c r="E2548" s="6" t="s">
        <v>27</v>
      </c>
      <c r="F2548" s="28" t="s">
        <v>25</v>
      </c>
      <c r="G2548" s="28" t="s">
        <v>24</v>
      </c>
      <c r="H2548" s="1">
        <v>3.6</v>
      </c>
      <c r="I2548" s="1">
        <v>3.5</v>
      </c>
      <c r="J2548" s="1">
        <v>0.01</v>
      </c>
      <c r="K2548" s="1">
        <v>1.01</v>
      </c>
      <c r="L2548" s="1">
        <v>0.02</v>
      </c>
    </row>
    <row r="2549" spans="1:17" x14ac:dyDescent="0.25">
      <c r="A2549" s="31" t="s">
        <v>49</v>
      </c>
      <c r="C2549" s="5">
        <v>41885</v>
      </c>
      <c r="D2549" s="25"/>
      <c r="E2549" s="6" t="s">
        <v>28</v>
      </c>
      <c r="F2549" s="28" t="s">
        <v>29</v>
      </c>
      <c r="G2549" s="28" t="s">
        <v>24</v>
      </c>
      <c r="H2549" s="1">
        <v>0</v>
      </c>
      <c r="I2549" s="1" t="s">
        <v>107</v>
      </c>
      <c r="J2549" s="1" t="s">
        <v>107</v>
      </c>
      <c r="K2549" s="1" t="s">
        <v>107</v>
      </c>
      <c r="L2549" s="1" t="s">
        <v>107</v>
      </c>
      <c r="Q2549" s="12" t="s">
        <v>58</v>
      </c>
    </row>
    <row r="2550" spans="1:17" x14ac:dyDescent="0.25">
      <c r="A2550" s="31" t="s">
        <v>49</v>
      </c>
      <c r="C2550" s="5">
        <v>41885</v>
      </c>
      <c r="D2550" s="25"/>
      <c r="E2550" s="6" t="s">
        <v>29</v>
      </c>
      <c r="F2550" s="28" t="s">
        <v>29</v>
      </c>
      <c r="G2550" s="28" t="s">
        <v>24</v>
      </c>
      <c r="H2550" s="1">
        <v>0.24</v>
      </c>
      <c r="I2550" s="1">
        <v>3.7</v>
      </c>
      <c r="J2550" s="1">
        <v>0.17</v>
      </c>
      <c r="K2550" s="1">
        <v>29.3</v>
      </c>
      <c r="L2550" s="1">
        <v>0.74</v>
      </c>
    </row>
    <row r="2551" spans="1:17" x14ac:dyDescent="0.25">
      <c r="A2551" s="31" t="s">
        <v>49</v>
      </c>
      <c r="C2551" s="5">
        <v>41885</v>
      </c>
      <c r="D2551" s="25"/>
      <c r="E2551" s="6" t="s">
        <v>30</v>
      </c>
      <c r="F2551" s="28" t="s">
        <v>29</v>
      </c>
      <c r="G2551" s="28" t="s">
        <v>24</v>
      </c>
      <c r="H2551" s="1">
        <v>0</v>
      </c>
      <c r="I2551" s="1" t="s">
        <v>107</v>
      </c>
      <c r="J2551" s="1" t="s">
        <v>107</v>
      </c>
      <c r="K2551" s="1" t="s">
        <v>107</v>
      </c>
      <c r="L2551" s="1" t="s">
        <v>107</v>
      </c>
      <c r="Q2551" s="12" t="s">
        <v>58</v>
      </c>
    </row>
    <row r="2552" spans="1:17" x14ac:dyDescent="0.25">
      <c r="A2552" s="31" t="s">
        <v>49</v>
      </c>
      <c r="C2552" s="5">
        <v>41885</v>
      </c>
      <c r="D2552" s="25"/>
      <c r="E2552" s="6" t="s">
        <v>31</v>
      </c>
      <c r="F2552" s="28" t="s">
        <v>19</v>
      </c>
      <c r="G2552" s="28" t="s">
        <v>24</v>
      </c>
      <c r="H2552" s="1">
        <v>0</v>
      </c>
      <c r="I2552" s="1" t="s">
        <v>107</v>
      </c>
      <c r="J2552" s="1" t="s">
        <v>107</v>
      </c>
      <c r="K2552" s="1" t="s">
        <v>107</v>
      </c>
      <c r="L2552" s="1" t="s">
        <v>107</v>
      </c>
      <c r="Q2552" s="12" t="s">
        <v>58</v>
      </c>
    </row>
    <row r="2553" spans="1:17" x14ac:dyDescent="0.25">
      <c r="A2553" s="31" t="s">
        <v>49</v>
      </c>
      <c r="C2553" s="5">
        <v>41885</v>
      </c>
      <c r="D2553" s="25"/>
      <c r="E2553" s="6" t="s">
        <v>32</v>
      </c>
      <c r="F2553" s="28" t="s">
        <v>19</v>
      </c>
      <c r="G2553" s="28" t="s">
        <v>24</v>
      </c>
      <c r="H2553" s="1">
        <v>0</v>
      </c>
      <c r="I2553" s="1" t="s">
        <v>107</v>
      </c>
      <c r="J2553" s="1" t="s">
        <v>107</v>
      </c>
      <c r="K2553" s="1" t="s">
        <v>107</v>
      </c>
      <c r="L2553" s="1" t="s">
        <v>107</v>
      </c>
      <c r="Q2553" s="12" t="s">
        <v>58</v>
      </c>
    </row>
    <row r="2554" spans="1:17" x14ac:dyDescent="0.25">
      <c r="A2554" s="31" t="s">
        <v>49</v>
      </c>
      <c r="C2554" s="5">
        <v>41885</v>
      </c>
      <c r="D2554" s="25"/>
      <c r="E2554" s="6" t="s">
        <v>33</v>
      </c>
      <c r="F2554" s="28" t="s">
        <v>19</v>
      </c>
      <c r="G2554" s="28" t="s">
        <v>24</v>
      </c>
      <c r="H2554" s="1">
        <v>0</v>
      </c>
      <c r="I2554" s="1" t="s">
        <v>107</v>
      </c>
      <c r="J2554" s="1" t="s">
        <v>107</v>
      </c>
      <c r="K2554" s="1" t="s">
        <v>107</v>
      </c>
      <c r="L2554" s="1" t="s">
        <v>107</v>
      </c>
      <c r="Q2554" s="12" t="s">
        <v>58</v>
      </c>
    </row>
    <row r="2555" spans="1:17" x14ac:dyDescent="0.25">
      <c r="A2555" s="31" t="s">
        <v>49</v>
      </c>
      <c r="C2555" s="5">
        <v>41885</v>
      </c>
      <c r="D2555" s="25"/>
      <c r="E2555" s="6" t="s">
        <v>34</v>
      </c>
      <c r="F2555" s="28" t="s">
        <v>20</v>
      </c>
      <c r="G2555" s="28" t="s">
        <v>24</v>
      </c>
      <c r="H2555" s="1">
        <v>0</v>
      </c>
      <c r="I2555" s="1" t="s">
        <v>107</v>
      </c>
      <c r="J2555" s="1" t="s">
        <v>107</v>
      </c>
      <c r="K2555" s="1" t="s">
        <v>107</v>
      </c>
      <c r="L2555" s="1" t="s">
        <v>107</v>
      </c>
      <c r="Q2555" s="12" t="s">
        <v>58</v>
      </c>
    </row>
    <row r="2556" spans="1:17" x14ac:dyDescent="0.25">
      <c r="A2556" s="31" t="s">
        <v>49</v>
      </c>
      <c r="C2556" s="5">
        <v>41885</v>
      </c>
      <c r="D2556" s="25"/>
      <c r="E2556" s="6" t="s">
        <v>35</v>
      </c>
      <c r="F2556" s="28" t="s">
        <v>20</v>
      </c>
      <c r="G2556" s="28" t="s">
        <v>24</v>
      </c>
      <c r="H2556" s="1">
        <v>0</v>
      </c>
      <c r="I2556" s="1" t="s">
        <v>107</v>
      </c>
      <c r="J2556" s="1" t="s">
        <v>107</v>
      </c>
      <c r="K2556" s="1" t="s">
        <v>107</v>
      </c>
      <c r="L2556" s="1" t="s">
        <v>107</v>
      </c>
      <c r="Q2556" s="12" t="s">
        <v>59</v>
      </c>
    </row>
    <row r="2557" spans="1:17" x14ac:dyDescent="0.25">
      <c r="A2557" s="31" t="s">
        <v>49</v>
      </c>
      <c r="C2557" s="5">
        <v>41885</v>
      </c>
      <c r="D2557" s="25"/>
      <c r="E2557" s="6" t="s">
        <v>36</v>
      </c>
      <c r="F2557" s="28" t="s">
        <v>20</v>
      </c>
      <c r="G2557" s="28" t="s">
        <v>24</v>
      </c>
      <c r="H2557" s="1">
        <v>0.3</v>
      </c>
      <c r="I2557" s="1">
        <v>3.7</v>
      </c>
      <c r="J2557" s="1">
        <v>0.15</v>
      </c>
      <c r="K2557" s="1">
        <v>7.11</v>
      </c>
      <c r="L2557" s="1">
        <v>0.27</v>
      </c>
    </row>
    <row r="2558" spans="1:17" x14ac:dyDescent="0.25">
      <c r="A2558" s="31" t="s">
        <v>49</v>
      </c>
      <c r="C2558" s="5">
        <v>41885</v>
      </c>
      <c r="D2558" s="25"/>
      <c r="E2558" s="6" t="s">
        <v>37</v>
      </c>
      <c r="F2558" s="28" t="s">
        <v>40</v>
      </c>
      <c r="G2558" s="28" t="s">
        <v>24</v>
      </c>
      <c r="H2558" s="1">
        <v>0</v>
      </c>
      <c r="I2558" s="1" t="s">
        <v>107</v>
      </c>
      <c r="J2558" s="1" t="s">
        <v>107</v>
      </c>
      <c r="K2558" s="1" t="s">
        <v>107</v>
      </c>
      <c r="L2558" s="1" t="s">
        <v>107</v>
      </c>
      <c r="Q2558" s="12" t="s">
        <v>58</v>
      </c>
    </row>
    <row r="2559" spans="1:17" x14ac:dyDescent="0.25">
      <c r="A2559" s="31" t="s">
        <v>49</v>
      </c>
      <c r="C2559" s="5">
        <v>41885</v>
      </c>
      <c r="D2559" s="25"/>
      <c r="E2559" s="6" t="s">
        <v>38</v>
      </c>
      <c r="F2559" s="28" t="s">
        <v>40</v>
      </c>
      <c r="G2559" s="28" t="s">
        <v>24</v>
      </c>
      <c r="H2559" s="1">
        <v>0</v>
      </c>
      <c r="I2559" s="1" t="s">
        <v>107</v>
      </c>
      <c r="J2559" s="1" t="s">
        <v>107</v>
      </c>
      <c r="K2559" s="1" t="s">
        <v>107</v>
      </c>
      <c r="L2559" s="1" t="s">
        <v>107</v>
      </c>
      <c r="Q2559" s="12" t="s">
        <v>58</v>
      </c>
    </row>
    <row r="2560" spans="1:17" x14ac:dyDescent="0.25">
      <c r="A2560" s="31" t="s">
        <v>49</v>
      </c>
      <c r="C2560" s="5">
        <v>41885</v>
      </c>
      <c r="D2560" s="25"/>
      <c r="E2560" s="6" t="s">
        <v>39</v>
      </c>
      <c r="F2560" s="28" t="s">
        <v>40</v>
      </c>
      <c r="G2560" s="28" t="s">
        <v>24</v>
      </c>
      <c r="H2560" s="1">
        <v>0</v>
      </c>
      <c r="I2560" s="1" t="s">
        <v>107</v>
      </c>
      <c r="J2560" s="1" t="s">
        <v>107</v>
      </c>
      <c r="K2560" s="1" t="s">
        <v>107</v>
      </c>
      <c r="L2560" s="1" t="s">
        <v>107</v>
      </c>
      <c r="Q2560" s="12" t="s">
        <v>58</v>
      </c>
    </row>
    <row r="2561" spans="1:17" x14ac:dyDescent="0.25">
      <c r="A2561" s="31" t="s">
        <v>49</v>
      </c>
      <c r="C2561" s="5">
        <v>41885</v>
      </c>
      <c r="D2561" s="25"/>
      <c r="E2561" s="6" t="s">
        <v>41</v>
      </c>
      <c r="F2561" s="28" t="s">
        <v>16</v>
      </c>
      <c r="G2561" s="28" t="s">
        <v>24</v>
      </c>
      <c r="H2561" s="1">
        <v>1.8</v>
      </c>
      <c r="I2561" s="1">
        <v>2.2999999999999998</v>
      </c>
      <c r="J2561" s="1">
        <v>0.01</v>
      </c>
      <c r="K2561" s="1">
        <v>4.47</v>
      </c>
      <c r="L2561" s="1">
        <v>0.15</v>
      </c>
    </row>
    <row r="2562" spans="1:17" x14ac:dyDescent="0.25">
      <c r="A2562" s="31" t="s">
        <v>49</v>
      </c>
      <c r="C2562" s="5">
        <v>41885</v>
      </c>
      <c r="D2562" s="25"/>
      <c r="E2562" s="6" t="s">
        <v>42</v>
      </c>
      <c r="F2562" s="28" t="s">
        <v>16</v>
      </c>
      <c r="G2562" s="28" t="s">
        <v>24</v>
      </c>
      <c r="H2562" s="1">
        <v>1</v>
      </c>
      <c r="I2562" s="1">
        <v>2</v>
      </c>
      <c r="J2562" s="1">
        <v>0.01</v>
      </c>
      <c r="K2562" s="1">
        <v>0.73</v>
      </c>
      <c r="L2562" s="1">
        <v>0.01</v>
      </c>
    </row>
    <row r="2563" spans="1:17" x14ac:dyDescent="0.25">
      <c r="A2563" s="31" t="s">
        <v>49</v>
      </c>
      <c r="C2563" s="5">
        <v>41885</v>
      </c>
      <c r="D2563" s="25"/>
      <c r="E2563" s="6" t="s">
        <v>43</v>
      </c>
      <c r="F2563" s="28" t="s">
        <v>16</v>
      </c>
      <c r="G2563" s="28" t="s">
        <v>24</v>
      </c>
      <c r="H2563" s="1">
        <v>3.3</v>
      </c>
      <c r="I2563" s="1">
        <v>2.1</v>
      </c>
      <c r="J2563" s="1">
        <v>0.01</v>
      </c>
      <c r="K2563" s="1">
        <v>0.14000000000000001</v>
      </c>
      <c r="L2563" s="1">
        <v>0.02</v>
      </c>
    </row>
    <row r="2564" spans="1:17" x14ac:dyDescent="0.25">
      <c r="A2564" s="31" t="s">
        <v>49</v>
      </c>
      <c r="C2564" s="5">
        <v>41892</v>
      </c>
      <c r="D2564" s="25"/>
      <c r="E2564" s="6">
        <v>1</v>
      </c>
      <c r="F2564" s="28" t="s">
        <v>13</v>
      </c>
      <c r="G2564" s="28" t="s">
        <v>14</v>
      </c>
      <c r="H2564" s="1">
        <v>1.7</v>
      </c>
      <c r="I2564" s="1">
        <v>2.4</v>
      </c>
      <c r="J2564" s="1">
        <v>0.01</v>
      </c>
      <c r="K2564" s="1">
        <v>0.5</v>
      </c>
      <c r="L2564" s="1">
        <v>0.02</v>
      </c>
    </row>
    <row r="2565" spans="1:17" x14ac:dyDescent="0.25">
      <c r="A2565" s="31" t="s">
        <v>49</v>
      </c>
      <c r="C2565" s="5">
        <v>41892</v>
      </c>
      <c r="D2565" s="25"/>
      <c r="E2565" s="6">
        <v>2</v>
      </c>
      <c r="F2565" s="28" t="s">
        <v>13</v>
      </c>
      <c r="G2565" s="28" t="s">
        <v>14</v>
      </c>
      <c r="H2565" s="1">
        <v>0.4</v>
      </c>
      <c r="I2565" s="1">
        <v>1.9</v>
      </c>
      <c r="J2565" s="1">
        <v>0.01</v>
      </c>
      <c r="K2565" s="1">
        <v>0.82</v>
      </c>
      <c r="L2565" s="1">
        <v>0.01</v>
      </c>
    </row>
    <row r="2566" spans="1:17" x14ac:dyDescent="0.25">
      <c r="A2566" s="31" t="s">
        <v>49</v>
      </c>
      <c r="C2566" s="5">
        <v>41892</v>
      </c>
      <c r="D2566" s="25"/>
      <c r="E2566" s="6">
        <v>3</v>
      </c>
      <c r="F2566" s="28" t="s">
        <v>13</v>
      </c>
      <c r="G2566" s="28" t="s">
        <v>14</v>
      </c>
      <c r="H2566" s="1">
        <v>0.5</v>
      </c>
      <c r="I2566" s="1">
        <v>5.3</v>
      </c>
      <c r="J2566" s="1">
        <v>0.01</v>
      </c>
      <c r="K2566" s="1">
        <v>0.64</v>
      </c>
      <c r="L2566" s="1">
        <v>0.01</v>
      </c>
    </row>
    <row r="2567" spans="1:17" x14ac:dyDescent="0.25">
      <c r="A2567" s="31" t="s">
        <v>49</v>
      </c>
      <c r="C2567" s="5">
        <v>41892</v>
      </c>
      <c r="D2567" s="25"/>
      <c r="E2567" s="6">
        <v>4</v>
      </c>
      <c r="F2567" s="28" t="s">
        <v>15</v>
      </c>
      <c r="G2567" s="28" t="s">
        <v>14</v>
      </c>
      <c r="H2567" s="1">
        <v>0.25</v>
      </c>
      <c r="I2567" s="1">
        <v>4.2</v>
      </c>
      <c r="J2567" s="1">
        <v>0.01</v>
      </c>
      <c r="K2567" s="1">
        <v>1.96</v>
      </c>
      <c r="L2567" s="1">
        <v>0.01</v>
      </c>
    </row>
    <row r="2568" spans="1:17" x14ac:dyDescent="0.25">
      <c r="A2568" s="31" t="s">
        <v>49</v>
      </c>
      <c r="C2568" s="5">
        <v>41892</v>
      </c>
      <c r="D2568" s="25"/>
      <c r="E2568" s="6">
        <v>5</v>
      </c>
      <c r="F2568" s="28" t="s">
        <v>15</v>
      </c>
      <c r="G2568" s="28" t="s">
        <v>14</v>
      </c>
      <c r="H2568" s="1">
        <v>0</v>
      </c>
      <c r="I2568" s="1" t="s">
        <v>107</v>
      </c>
      <c r="J2568" s="1" t="s">
        <v>107</v>
      </c>
      <c r="K2568" s="1" t="s">
        <v>107</v>
      </c>
      <c r="L2568" s="1" t="s">
        <v>107</v>
      </c>
      <c r="Q2568" s="12" t="s">
        <v>58</v>
      </c>
    </row>
    <row r="2569" spans="1:17" x14ac:dyDescent="0.25">
      <c r="A2569" s="31" t="s">
        <v>49</v>
      </c>
      <c r="C2569" s="5">
        <v>41892</v>
      </c>
      <c r="D2569" s="25"/>
      <c r="E2569" s="6">
        <v>6</v>
      </c>
      <c r="F2569" s="28" t="s">
        <v>17</v>
      </c>
      <c r="G2569" s="28" t="s">
        <v>14</v>
      </c>
      <c r="H2569" s="1">
        <v>1.4</v>
      </c>
      <c r="I2569" s="1">
        <v>5.4</v>
      </c>
      <c r="J2569" s="1">
        <v>0.01</v>
      </c>
      <c r="K2569" s="1">
        <v>11.2</v>
      </c>
      <c r="L2569" s="1">
        <v>0.05</v>
      </c>
    </row>
    <row r="2570" spans="1:17" x14ac:dyDescent="0.25">
      <c r="A2570" s="31" t="s">
        <v>49</v>
      </c>
      <c r="C2570" s="5">
        <v>41892</v>
      </c>
      <c r="D2570" s="25"/>
      <c r="E2570" s="6">
        <v>7</v>
      </c>
      <c r="F2570" s="28" t="s">
        <v>17</v>
      </c>
      <c r="G2570" s="28" t="s">
        <v>14</v>
      </c>
      <c r="H2570" s="1">
        <v>0.23</v>
      </c>
      <c r="I2570" s="1">
        <v>5.5</v>
      </c>
      <c r="J2570" s="1">
        <v>0.01</v>
      </c>
      <c r="K2570" s="1">
        <v>17</v>
      </c>
      <c r="L2570" s="1">
        <v>7</v>
      </c>
    </row>
    <row r="2571" spans="1:17" x14ac:dyDescent="0.25">
      <c r="A2571" s="31" t="s">
        <v>49</v>
      </c>
      <c r="C2571" s="5">
        <v>41892</v>
      </c>
      <c r="D2571" s="25"/>
      <c r="E2571" s="6">
        <v>8</v>
      </c>
      <c r="F2571" s="28" t="s">
        <v>17</v>
      </c>
      <c r="G2571" s="28" t="s">
        <v>14</v>
      </c>
      <c r="H2571" s="1">
        <v>0.9</v>
      </c>
      <c r="I2571" s="1">
        <v>5.8</v>
      </c>
      <c r="J2571" s="1">
        <v>0.01</v>
      </c>
      <c r="K2571" s="1">
        <v>8.49</v>
      </c>
      <c r="L2571" s="1">
        <v>0.12</v>
      </c>
    </row>
    <row r="2572" spans="1:17" x14ac:dyDescent="0.25">
      <c r="A2572" s="31" t="s">
        <v>49</v>
      </c>
      <c r="C2572" s="5">
        <v>41892</v>
      </c>
      <c r="D2572" s="25"/>
      <c r="E2572" s="6">
        <v>9</v>
      </c>
      <c r="F2572" s="28" t="s">
        <v>18</v>
      </c>
      <c r="G2572" s="28" t="s">
        <v>14</v>
      </c>
      <c r="H2572" s="1">
        <v>2.4</v>
      </c>
      <c r="I2572" s="1">
        <v>3.8</v>
      </c>
      <c r="J2572" s="1">
        <v>0.03</v>
      </c>
      <c r="K2572" s="1">
        <v>44.6</v>
      </c>
      <c r="L2572" s="1">
        <v>0.05</v>
      </c>
    </row>
    <row r="2573" spans="1:17" x14ac:dyDescent="0.25">
      <c r="A2573" s="31" t="s">
        <v>49</v>
      </c>
      <c r="C2573" s="5">
        <v>41892</v>
      </c>
      <c r="D2573" s="25"/>
      <c r="E2573" s="6">
        <v>10</v>
      </c>
      <c r="F2573" s="28" t="s">
        <v>18</v>
      </c>
      <c r="G2573" s="28" t="s">
        <v>14</v>
      </c>
      <c r="H2573" s="1">
        <v>1.8</v>
      </c>
      <c r="I2573" s="1">
        <v>2</v>
      </c>
      <c r="J2573" s="1">
        <v>0.03</v>
      </c>
      <c r="K2573" s="1">
        <v>22.3</v>
      </c>
      <c r="L2573" s="1">
        <v>0.03</v>
      </c>
    </row>
    <row r="2574" spans="1:17" x14ac:dyDescent="0.25">
      <c r="A2574" s="31" t="s">
        <v>49</v>
      </c>
      <c r="C2574" s="5">
        <v>41892</v>
      </c>
      <c r="D2574" s="25"/>
      <c r="E2574" s="6">
        <v>11</v>
      </c>
      <c r="F2574" s="28" t="s">
        <v>18</v>
      </c>
      <c r="G2574" s="28" t="s">
        <v>14</v>
      </c>
      <c r="H2574" s="1">
        <v>1.2</v>
      </c>
      <c r="I2574" s="1">
        <v>5.4</v>
      </c>
      <c r="J2574" s="1">
        <v>0.01</v>
      </c>
      <c r="K2574" s="1">
        <v>4.0999999999999996</v>
      </c>
      <c r="L2574" s="1">
        <v>0.01</v>
      </c>
    </row>
    <row r="2575" spans="1:17" x14ac:dyDescent="0.25">
      <c r="A2575" s="31" t="s">
        <v>49</v>
      </c>
      <c r="C2575" s="5">
        <v>41892</v>
      </c>
      <c r="D2575" s="25"/>
      <c r="E2575" s="6">
        <v>12</v>
      </c>
      <c r="F2575" s="28" t="s">
        <v>19</v>
      </c>
      <c r="G2575" s="28" t="s">
        <v>14</v>
      </c>
      <c r="H2575" s="1">
        <v>0</v>
      </c>
      <c r="I2575" s="1" t="s">
        <v>107</v>
      </c>
      <c r="J2575" s="1" t="s">
        <v>107</v>
      </c>
      <c r="K2575" s="1" t="s">
        <v>107</v>
      </c>
      <c r="L2575" s="1" t="s">
        <v>107</v>
      </c>
      <c r="Q2575" s="12" t="s">
        <v>58</v>
      </c>
    </row>
    <row r="2576" spans="1:17" x14ac:dyDescent="0.25">
      <c r="A2576" s="31" t="s">
        <v>49</v>
      </c>
      <c r="C2576" s="5">
        <v>41892</v>
      </c>
      <c r="D2576" s="25"/>
      <c r="E2576" s="6">
        <v>13</v>
      </c>
      <c r="F2576" s="28" t="s">
        <v>19</v>
      </c>
      <c r="G2576" s="28" t="s">
        <v>14</v>
      </c>
      <c r="H2576" s="1">
        <v>0.8</v>
      </c>
      <c r="I2576" s="1">
        <v>11.5</v>
      </c>
      <c r="J2576" s="1">
        <v>0.01</v>
      </c>
      <c r="K2576" s="1">
        <v>0.22</v>
      </c>
      <c r="L2576" s="1">
        <v>0.01</v>
      </c>
    </row>
    <row r="2577" spans="1:17" x14ac:dyDescent="0.25">
      <c r="A2577" s="31" t="s">
        <v>49</v>
      </c>
      <c r="C2577" s="5">
        <v>41892</v>
      </c>
      <c r="D2577" s="25"/>
      <c r="E2577" s="6">
        <v>14</v>
      </c>
      <c r="F2577" s="28" t="s">
        <v>19</v>
      </c>
      <c r="G2577" s="28" t="s">
        <v>14</v>
      </c>
      <c r="H2577" s="1">
        <v>1</v>
      </c>
      <c r="I2577" s="1">
        <v>4.0999999999999996</v>
      </c>
      <c r="J2577" s="1">
        <v>0.01</v>
      </c>
      <c r="K2577" s="1">
        <v>2.27</v>
      </c>
      <c r="L2577" s="1">
        <v>0.01</v>
      </c>
    </row>
    <row r="2578" spans="1:17" x14ac:dyDescent="0.25">
      <c r="A2578" s="31" t="s">
        <v>49</v>
      </c>
      <c r="C2578" s="5">
        <v>41892</v>
      </c>
      <c r="D2578" s="25"/>
      <c r="E2578" s="6">
        <v>15</v>
      </c>
      <c r="F2578" s="28" t="s">
        <v>20</v>
      </c>
      <c r="G2578" s="28" t="s">
        <v>14</v>
      </c>
      <c r="H2578" s="1">
        <v>0.28000000000000003</v>
      </c>
      <c r="I2578" s="1">
        <v>15.7</v>
      </c>
      <c r="J2578" s="1">
        <v>0.01</v>
      </c>
      <c r="K2578" s="1">
        <v>9.81</v>
      </c>
      <c r="L2578" s="1">
        <v>0.02</v>
      </c>
    </row>
    <row r="2579" spans="1:17" x14ac:dyDescent="0.25">
      <c r="A2579" s="31" t="s">
        <v>49</v>
      </c>
      <c r="C2579" s="5">
        <v>41892</v>
      </c>
      <c r="D2579" s="25"/>
      <c r="E2579" s="6">
        <v>16</v>
      </c>
      <c r="F2579" s="28" t="s">
        <v>20</v>
      </c>
      <c r="G2579" s="28" t="s">
        <v>14</v>
      </c>
      <c r="H2579" s="1">
        <v>0.5</v>
      </c>
      <c r="I2579" s="1">
        <v>2.1</v>
      </c>
      <c r="J2579" s="1">
        <v>0.01</v>
      </c>
      <c r="K2579" s="1">
        <v>4.28</v>
      </c>
      <c r="L2579" s="1">
        <v>0.01</v>
      </c>
    </row>
    <row r="2580" spans="1:17" x14ac:dyDescent="0.25">
      <c r="A2580" s="31" t="s">
        <v>49</v>
      </c>
      <c r="C2580" s="5">
        <v>41892</v>
      </c>
      <c r="D2580" s="25"/>
      <c r="E2580" s="6">
        <v>17</v>
      </c>
      <c r="F2580" s="28" t="s">
        <v>20</v>
      </c>
      <c r="G2580" s="28" t="s">
        <v>14</v>
      </c>
      <c r="H2580" s="1">
        <v>0.5</v>
      </c>
      <c r="I2580" s="1">
        <v>5.6</v>
      </c>
      <c r="J2580" s="1">
        <v>0.01</v>
      </c>
      <c r="K2580" s="1">
        <v>5.72</v>
      </c>
      <c r="L2580" s="1">
        <v>0.02</v>
      </c>
    </row>
    <row r="2581" spans="1:17" x14ac:dyDescent="0.25">
      <c r="A2581" s="31" t="s">
        <v>49</v>
      </c>
      <c r="C2581" s="5">
        <v>41892</v>
      </c>
      <c r="D2581" s="25"/>
      <c r="E2581" s="6">
        <v>18</v>
      </c>
      <c r="F2581" s="28" t="s">
        <v>20</v>
      </c>
      <c r="G2581" s="28" t="s">
        <v>14</v>
      </c>
      <c r="H2581" s="1">
        <v>1.4</v>
      </c>
      <c r="I2581" s="1">
        <v>0.8</v>
      </c>
      <c r="J2581" s="1">
        <v>0.01</v>
      </c>
      <c r="K2581" s="1">
        <v>21</v>
      </c>
      <c r="L2581" s="1">
        <v>0.04</v>
      </c>
    </row>
    <row r="2582" spans="1:17" x14ac:dyDescent="0.25">
      <c r="A2582" s="31" t="s">
        <v>49</v>
      </c>
      <c r="C2582" s="5">
        <v>41892</v>
      </c>
      <c r="D2582" s="25"/>
      <c r="E2582" s="6">
        <v>19</v>
      </c>
      <c r="F2582" s="28" t="s">
        <v>20</v>
      </c>
      <c r="G2582" s="28" t="s">
        <v>14</v>
      </c>
      <c r="H2582" s="1">
        <v>0.6</v>
      </c>
      <c r="I2582" s="1">
        <v>0.8</v>
      </c>
      <c r="J2582" s="1">
        <v>1.86</v>
      </c>
      <c r="K2582" s="1">
        <v>4.4800000000000004</v>
      </c>
      <c r="L2582" s="1">
        <v>2.11</v>
      </c>
    </row>
    <row r="2583" spans="1:17" x14ac:dyDescent="0.25">
      <c r="A2583" s="31" t="s">
        <v>49</v>
      </c>
      <c r="C2583" s="5">
        <v>41892</v>
      </c>
      <c r="D2583" s="25"/>
      <c r="E2583" s="6">
        <v>20</v>
      </c>
      <c r="F2583" s="28" t="s">
        <v>20</v>
      </c>
      <c r="G2583" s="28" t="s">
        <v>14</v>
      </c>
      <c r="H2583" s="1">
        <v>12.5</v>
      </c>
      <c r="I2583" s="1">
        <v>4.0999999999999996</v>
      </c>
      <c r="J2583" s="1">
        <v>0.01</v>
      </c>
      <c r="K2583" s="1">
        <v>11</v>
      </c>
      <c r="L2583" s="1">
        <v>0.03</v>
      </c>
    </row>
    <row r="2584" spans="1:17" x14ac:dyDescent="0.25">
      <c r="A2584" s="31" t="s">
        <v>49</v>
      </c>
      <c r="C2584" s="5">
        <v>41899</v>
      </c>
      <c r="D2584" s="25"/>
      <c r="E2584" s="6" t="s">
        <v>21</v>
      </c>
      <c r="F2584" s="28" t="s">
        <v>17</v>
      </c>
      <c r="G2584" s="28" t="s">
        <v>24</v>
      </c>
      <c r="H2584" s="1">
        <v>0</v>
      </c>
      <c r="I2584" s="1" t="s">
        <v>107</v>
      </c>
      <c r="J2584" s="1" t="s">
        <v>107</v>
      </c>
      <c r="K2584" s="1" t="s">
        <v>107</v>
      </c>
      <c r="L2584" s="1" t="s">
        <v>107</v>
      </c>
      <c r="Q2584" s="12" t="s">
        <v>58</v>
      </c>
    </row>
    <row r="2585" spans="1:17" x14ac:dyDescent="0.25">
      <c r="A2585" s="31" t="s">
        <v>49</v>
      </c>
      <c r="C2585" s="5">
        <v>41899</v>
      </c>
      <c r="D2585" s="25"/>
      <c r="E2585" s="6" t="s">
        <v>22</v>
      </c>
      <c r="F2585" s="28" t="s">
        <v>17</v>
      </c>
      <c r="G2585" s="28" t="s">
        <v>24</v>
      </c>
      <c r="H2585" s="1">
        <v>0</v>
      </c>
      <c r="I2585" s="1" t="s">
        <v>107</v>
      </c>
      <c r="J2585" s="1" t="s">
        <v>107</v>
      </c>
      <c r="K2585" s="1" t="s">
        <v>107</v>
      </c>
      <c r="L2585" s="1" t="s">
        <v>107</v>
      </c>
      <c r="Q2585" s="12" t="s">
        <v>58</v>
      </c>
    </row>
    <row r="2586" spans="1:17" x14ac:dyDescent="0.25">
      <c r="A2586" s="31" t="s">
        <v>49</v>
      </c>
      <c r="C2586" s="5">
        <v>41899</v>
      </c>
      <c r="D2586" s="25"/>
      <c r="E2586" s="6" t="s">
        <v>23</v>
      </c>
      <c r="F2586" s="28" t="s">
        <v>17</v>
      </c>
      <c r="G2586" s="28" t="s">
        <v>24</v>
      </c>
      <c r="H2586" s="1">
        <v>0.25</v>
      </c>
      <c r="I2586" s="1">
        <v>3.4</v>
      </c>
      <c r="J2586" s="1">
        <v>0.17</v>
      </c>
      <c r="K2586" s="1">
        <v>30.7</v>
      </c>
      <c r="L2586" s="1">
        <v>0.38</v>
      </c>
    </row>
    <row r="2587" spans="1:17" x14ac:dyDescent="0.25">
      <c r="A2587" s="31" t="s">
        <v>49</v>
      </c>
      <c r="C2587" s="5">
        <v>41899</v>
      </c>
      <c r="D2587" s="25"/>
      <c r="E2587" s="6" t="s">
        <v>25</v>
      </c>
      <c r="F2587" s="28" t="s">
        <v>25</v>
      </c>
      <c r="G2587" s="28" t="s">
        <v>24</v>
      </c>
      <c r="H2587" s="1">
        <v>12.7</v>
      </c>
      <c r="I2587" s="1">
        <v>3</v>
      </c>
      <c r="J2587" s="1">
        <v>0.01</v>
      </c>
      <c r="K2587" s="1">
        <v>2.34</v>
      </c>
      <c r="L2587" s="1">
        <v>0.03</v>
      </c>
    </row>
    <row r="2588" spans="1:17" x14ac:dyDescent="0.25">
      <c r="A2588" s="31" t="s">
        <v>49</v>
      </c>
      <c r="C2588" s="5">
        <v>41899</v>
      </c>
      <c r="D2588" s="25"/>
      <c r="E2588" s="6" t="s">
        <v>26</v>
      </c>
      <c r="F2588" s="28" t="s">
        <v>25</v>
      </c>
      <c r="G2588" s="28" t="s">
        <v>24</v>
      </c>
      <c r="H2588" s="1">
        <v>12.8</v>
      </c>
      <c r="I2588" s="1">
        <v>5.2</v>
      </c>
      <c r="J2588" s="1">
        <v>0.01</v>
      </c>
      <c r="K2588" s="1">
        <v>0.88</v>
      </c>
      <c r="L2588" s="1">
        <v>0.04</v>
      </c>
    </row>
    <row r="2589" spans="1:17" x14ac:dyDescent="0.25">
      <c r="A2589" s="31" t="s">
        <v>49</v>
      </c>
      <c r="C2589" s="5">
        <v>41899</v>
      </c>
      <c r="D2589" s="25"/>
      <c r="E2589" s="6" t="s">
        <v>27</v>
      </c>
      <c r="F2589" s="28" t="s">
        <v>25</v>
      </c>
      <c r="G2589" s="28" t="s">
        <v>24</v>
      </c>
      <c r="H2589" s="1">
        <v>11</v>
      </c>
      <c r="I2589" s="1">
        <v>6.2</v>
      </c>
      <c r="J2589" s="1">
        <v>0.02</v>
      </c>
      <c r="K2589" s="1">
        <v>0.51</v>
      </c>
      <c r="L2589" s="1">
        <v>0.03</v>
      </c>
    </row>
    <row r="2590" spans="1:17" x14ac:dyDescent="0.25">
      <c r="A2590" s="31" t="s">
        <v>49</v>
      </c>
      <c r="C2590" s="5">
        <v>41899</v>
      </c>
      <c r="D2590" s="25"/>
      <c r="E2590" s="6" t="s">
        <v>28</v>
      </c>
      <c r="F2590" s="28" t="s">
        <v>29</v>
      </c>
      <c r="G2590" s="28" t="s">
        <v>24</v>
      </c>
      <c r="H2590" s="1">
        <v>0</v>
      </c>
      <c r="I2590" s="1" t="s">
        <v>107</v>
      </c>
      <c r="J2590" s="1" t="s">
        <v>107</v>
      </c>
      <c r="K2590" s="1" t="s">
        <v>107</v>
      </c>
      <c r="L2590" s="1" t="s">
        <v>107</v>
      </c>
      <c r="Q2590" s="12" t="s">
        <v>58</v>
      </c>
    </row>
    <row r="2591" spans="1:17" x14ac:dyDescent="0.25">
      <c r="A2591" s="31" t="s">
        <v>49</v>
      </c>
      <c r="C2591" s="5">
        <v>41899</v>
      </c>
      <c r="D2591" s="25"/>
      <c r="E2591" s="6" t="s">
        <v>29</v>
      </c>
      <c r="F2591" s="28" t="s">
        <v>29</v>
      </c>
      <c r="G2591" s="28" t="s">
        <v>24</v>
      </c>
      <c r="H2591" s="1">
        <v>3.4</v>
      </c>
      <c r="I2591" s="1">
        <v>0.9</v>
      </c>
      <c r="J2591" s="1">
        <v>0.52</v>
      </c>
      <c r="K2591" s="1">
        <v>41.5</v>
      </c>
      <c r="L2591" s="1">
        <v>0.4</v>
      </c>
    </row>
    <row r="2592" spans="1:17" x14ac:dyDescent="0.25">
      <c r="A2592" s="31" t="s">
        <v>49</v>
      </c>
      <c r="C2592" s="5">
        <v>41899</v>
      </c>
      <c r="D2592" s="25"/>
      <c r="E2592" s="6" t="s">
        <v>30</v>
      </c>
      <c r="F2592" s="28" t="s">
        <v>29</v>
      </c>
      <c r="G2592" s="28" t="s">
        <v>24</v>
      </c>
      <c r="H2592" s="1">
        <v>1.2</v>
      </c>
      <c r="I2592" s="1">
        <v>0.8</v>
      </c>
      <c r="J2592" s="1">
        <v>0.02</v>
      </c>
      <c r="K2592" s="1">
        <v>53.2</v>
      </c>
      <c r="L2592" s="1">
        <v>0.08</v>
      </c>
    </row>
    <row r="2593" spans="1:17" x14ac:dyDescent="0.25">
      <c r="A2593" s="31" t="s">
        <v>49</v>
      </c>
      <c r="C2593" s="5">
        <v>41899</v>
      </c>
      <c r="D2593" s="25"/>
      <c r="E2593" s="6" t="s">
        <v>31</v>
      </c>
      <c r="F2593" s="28" t="s">
        <v>19</v>
      </c>
      <c r="G2593" s="28" t="s">
        <v>24</v>
      </c>
      <c r="H2593" s="1">
        <v>0.6</v>
      </c>
      <c r="I2593" s="1">
        <v>3.7</v>
      </c>
      <c r="J2593" s="1">
        <v>0.09</v>
      </c>
      <c r="K2593" s="1">
        <v>4.83</v>
      </c>
      <c r="L2593" s="1">
        <v>0.14000000000000001</v>
      </c>
    </row>
    <row r="2594" spans="1:17" x14ac:dyDescent="0.25">
      <c r="A2594" s="31" t="s">
        <v>49</v>
      </c>
      <c r="C2594" s="5">
        <v>41899</v>
      </c>
      <c r="D2594" s="25"/>
      <c r="E2594" s="6" t="s">
        <v>32</v>
      </c>
      <c r="F2594" s="28" t="s">
        <v>19</v>
      </c>
      <c r="G2594" s="28" t="s">
        <v>24</v>
      </c>
      <c r="H2594" s="1">
        <v>0</v>
      </c>
      <c r="I2594" s="1" t="s">
        <v>107</v>
      </c>
      <c r="J2594" s="1" t="s">
        <v>107</v>
      </c>
      <c r="K2594" s="1" t="s">
        <v>107</v>
      </c>
      <c r="L2594" s="1" t="s">
        <v>107</v>
      </c>
      <c r="Q2594" s="12" t="s">
        <v>58</v>
      </c>
    </row>
    <row r="2595" spans="1:17" x14ac:dyDescent="0.25">
      <c r="A2595" s="31" t="s">
        <v>49</v>
      </c>
      <c r="C2595" s="5">
        <v>41899</v>
      </c>
      <c r="D2595" s="25"/>
      <c r="E2595" s="6" t="s">
        <v>33</v>
      </c>
      <c r="F2595" s="28" t="s">
        <v>19</v>
      </c>
      <c r="G2595" s="28" t="s">
        <v>24</v>
      </c>
      <c r="H2595" s="1">
        <v>0</v>
      </c>
      <c r="I2595" s="1" t="s">
        <v>107</v>
      </c>
      <c r="J2595" s="1" t="s">
        <v>107</v>
      </c>
      <c r="K2595" s="1" t="s">
        <v>107</v>
      </c>
      <c r="L2595" s="1" t="s">
        <v>107</v>
      </c>
      <c r="Q2595" s="12" t="s">
        <v>58</v>
      </c>
    </row>
    <row r="2596" spans="1:17" x14ac:dyDescent="0.25">
      <c r="A2596" s="31" t="s">
        <v>49</v>
      </c>
      <c r="C2596" s="5">
        <v>41899</v>
      </c>
      <c r="D2596" s="25"/>
      <c r="E2596" s="6" t="s">
        <v>34</v>
      </c>
      <c r="F2596" s="28" t="s">
        <v>20</v>
      </c>
      <c r="G2596" s="28" t="s">
        <v>24</v>
      </c>
      <c r="H2596" s="1">
        <v>1.5</v>
      </c>
      <c r="I2596" s="1">
        <v>6.6</v>
      </c>
      <c r="J2596" s="1">
        <v>0.04</v>
      </c>
      <c r="K2596" s="1">
        <v>10.9</v>
      </c>
      <c r="L2596" s="1">
        <v>0.18</v>
      </c>
    </row>
    <row r="2597" spans="1:17" x14ac:dyDescent="0.25">
      <c r="A2597" s="31" t="s">
        <v>49</v>
      </c>
      <c r="C2597" s="5">
        <v>41899</v>
      </c>
      <c r="D2597" s="25"/>
      <c r="E2597" s="6" t="s">
        <v>35</v>
      </c>
      <c r="F2597" s="28" t="s">
        <v>20</v>
      </c>
      <c r="G2597" s="28" t="s">
        <v>24</v>
      </c>
      <c r="H2597" s="1">
        <v>0</v>
      </c>
      <c r="I2597" s="1" t="s">
        <v>107</v>
      </c>
      <c r="J2597" s="1" t="s">
        <v>107</v>
      </c>
      <c r="K2597" s="1" t="s">
        <v>107</v>
      </c>
      <c r="L2597" s="1" t="s">
        <v>107</v>
      </c>
      <c r="Q2597" s="12" t="s">
        <v>59</v>
      </c>
    </row>
    <row r="2598" spans="1:17" x14ac:dyDescent="0.25">
      <c r="A2598" s="31" t="s">
        <v>49</v>
      </c>
      <c r="C2598" s="5">
        <v>41899</v>
      </c>
      <c r="D2598" s="25"/>
      <c r="E2598" s="6" t="s">
        <v>36</v>
      </c>
      <c r="F2598" s="28" t="s">
        <v>20</v>
      </c>
      <c r="G2598" s="28" t="s">
        <v>24</v>
      </c>
      <c r="H2598" s="1">
        <v>1.2</v>
      </c>
      <c r="I2598" s="1">
        <v>4.0999999999999996</v>
      </c>
      <c r="J2598" s="1">
        <v>0.06</v>
      </c>
      <c r="K2598" s="1">
        <v>3.49</v>
      </c>
      <c r="L2598" s="1">
        <v>0.31</v>
      </c>
    </row>
    <row r="2599" spans="1:17" x14ac:dyDescent="0.25">
      <c r="A2599" s="31" t="s">
        <v>49</v>
      </c>
      <c r="C2599" s="5">
        <v>41899</v>
      </c>
      <c r="D2599" s="25"/>
      <c r="E2599" s="6" t="s">
        <v>37</v>
      </c>
      <c r="F2599" s="28" t="s">
        <v>40</v>
      </c>
      <c r="G2599" s="28" t="s">
        <v>24</v>
      </c>
      <c r="H2599" s="1">
        <v>0</v>
      </c>
      <c r="I2599" s="1" t="s">
        <v>107</v>
      </c>
      <c r="J2599" s="1" t="s">
        <v>107</v>
      </c>
      <c r="K2599" s="1" t="s">
        <v>107</v>
      </c>
      <c r="L2599" s="1" t="s">
        <v>107</v>
      </c>
      <c r="Q2599" s="12" t="s">
        <v>58</v>
      </c>
    </row>
    <row r="2600" spans="1:17" x14ac:dyDescent="0.25">
      <c r="A2600" s="31" t="s">
        <v>49</v>
      </c>
      <c r="C2600" s="5">
        <v>41899</v>
      </c>
      <c r="D2600" s="25"/>
      <c r="E2600" s="6" t="s">
        <v>38</v>
      </c>
      <c r="F2600" s="28" t="s">
        <v>40</v>
      </c>
      <c r="G2600" s="28" t="s">
        <v>24</v>
      </c>
      <c r="H2600" s="1">
        <v>0</v>
      </c>
      <c r="I2600" s="1" t="s">
        <v>107</v>
      </c>
      <c r="J2600" s="1" t="s">
        <v>107</v>
      </c>
      <c r="K2600" s="1" t="s">
        <v>107</v>
      </c>
      <c r="L2600" s="1" t="s">
        <v>107</v>
      </c>
      <c r="Q2600" s="12" t="s">
        <v>58</v>
      </c>
    </row>
    <row r="2601" spans="1:17" x14ac:dyDescent="0.25">
      <c r="A2601" s="31" t="s">
        <v>49</v>
      </c>
      <c r="C2601" s="5">
        <v>41899</v>
      </c>
      <c r="D2601" s="25"/>
      <c r="E2601" s="6" t="s">
        <v>39</v>
      </c>
      <c r="F2601" s="28" t="s">
        <v>40</v>
      </c>
      <c r="G2601" s="28" t="s">
        <v>24</v>
      </c>
      <c r="H2601" s="1">
        <v>0</v>
      </c>
      <c r="I2601" s="1" t="s">
        <v>107</v>
      </c>
      <c r="J2601" s="1" t="s">
        <v>107</v>
      </c>
      <c r="K2601" s="1" t="s">
        <v>107</v>
      </c>
      <c r="L2601" s="1" t="s">
        <v>107</v>
      </c>
      <c r="Q2601" s="12" t="s">
        <v>58</v>
      </c>
    </row>
    <row r="2602" spans="1:17" x14ac:dyDescent="0.25">
      <c r="A2602" s="31" t="s">
        <v>49</v>
      </c>
      <c r="C2602" s="5">
        <v>41899</v>
      </c>
      <c r="D2602" s="25"/>
      <c r="E2602" s="6" t="s">
        <v>41</v>
      </c>
      <c r="F2602" s="28" t="s">
        <v>16</v>
      </c>
      <c r="G2602" s="28" t="s">
        <v>24</v>
      </c>
      <c r="H2602" s="1">
        <v>2.2999999999999998</v>
      </c>
      <c r="I2602" s="1">
        <v>2.2000000000000002</v>
      </c>
      <c r="J2602" s="1">
        <v>0.01</v>
      </c>
      <c r="K2602" s="1">
        <v>3.13</v>
      </c>
      <c r="L2602" s="1">
        <v>0.01</v>
      </c>
    </row>
    <row r="2603" spans="1:17" x14ac:dyDescent="0.25">
      <c r="A2603" s="31" t="s">
        <v>49</v>
      </c>
      <c r="C2603" s="5">
        <v>41899</v>
      </c>
      <c r="D2603" s="25"/>
      <c r="E2603" s="6" t="s">
        <v>42</v>
      </c>
      <c r="F2603" s="28" t="s">
        <v>16</v>
      </c>
      <c r="G2603" s="28" t="s">
        <v>24</v>
      </c>
      <c r="H2603" s="1">
        <v>1.2</v>
      </c>
      <c r="I2603" s="1">
        <v>3.5</v>
      </c>
      <c r="J2603" s="1">
        <v>0.01</v>
      </c>
      <c r="K2603" s="1">
        <v>0.48</v>
      </c>
      <c r="L2603" s="1">
        <v>0.01</v>
      </c>
    </row>
    <row r="2604" spans="1:17" x14ac:dyDescent="0.25">
      <c r="A2604" s="31" t="s">
        <v>49</v>
      </c>
      <c r="C2604" s="5">
        <v>41899</v>
      </c>
      <c r="D2604" s="25"/>
      <c r="E2604" s="6" t="s">
        <v>43</v>
      </c>
      <c r="F2604" s="28" t="s">
        <v>16</v>
      </c>
      <c r="G2604" s="28" t="s">
        <v>24</v>
      </c>
      <c r="H2604" s="1">
        <v>4.0999999999999996</v>
      </c>
      <c r="I2604" s="1">
        <v>2.6</v>
      </c>
      <c r="J2604" s="1">
        <v>0.01</v>
      </c>
      <c r="K2604" s="1">
        <v>0.18</v>
      </c>
      <c r="L2604" s="1">
        <v>0.01</v>
      </c>
    </row>
    <row r="2605" spans="1:17" x14ac:dyDescent="0.25">
      <c r="A2605" s="31" t="s">
        <v>49</v>
      </c>
      <c r="C2605" s="5">
        <v>41911</v>
      </c>
      <c r="D2605" s="25"/>
      <c r="E2605" s="6">
        <v>1</v>
      </c>
      <c r="F2605" s="28" t="s">
        <v>13</v>
      </c>
      <c r="G2605" s="28" t="s">
        <v>14</v>
      </c>
      <c r="H2605" s="1">
        <v>0.2</v>
      </c>
      <c r="I2605" s="1">
        <v>2.2000000000000002</v>
      </c>
      <c r="J2605" s="1">
        <v>0.01</v>
      </c>
      <c r="K2605" s="1">
        <v>1.46</v>
      </c>
      <c r="L2605" s="1">
        <v>0.09</v>
      </c>
    </row>
    <row r="2606" spans="1:17" x14ac:dyDescent="0.25">
      <c r="A2606" s="31" t="s">
        <v>49</v>
      </c>
      <c r="C2606" s="5">
        <v>41911</v>
      </c>
      <c r="D2606" s="25"/>
      <c r="E2606" s="6">
        <v>2</v>
      </c>
      <c r="F2606" s="28" t="s">
        <v>13</v>
      </c>
      <c r="G2606" s="28" t="s">
        <v>14</v>
      </c>
      <c r="H2606" s="1">
        <v>0</v>
      </c>
      <c r="I2606" s="1" t="s">
        <v>107</v>
      </c>
      <c r="J2606" s="1" t="s">
        <v>107</v>
      </c>
      <c r="K2606" s="1" t="s">
        <v>107</v>
      </c>
      <c r="L2606" s="1" t="s">
        <v>107</v>
      </c>
      <c r="Q2606" s="12" t="s">
        <v>58</v>
      </c>
    </row>
    <row r="2607" spans="1:17" x14ac:dyDescent="0.25">
      <c r="A2607" s="31" t="s">
        <v>49</v>
      </c>
      <c r="C2607" s="5">
        <v>41911</v>
      </c>
      <c r="D2607" s="25"/>
      <c r="E2607" s="6">
        <v>3</v>
      </c>
      <c r="F2607" s="28" t="s">
        <v>13</v>
      </c>
      <c r="G2607" s="28" t="s">
        <v>14</v>
      </c>
      <c r="H2607" s="1">
        <v>0</v>
      </c>
      <c r="I2607" s="1" t="s">
        <v>107</v>
      </c>
      <c r="J2607" s="1" t="s">
        <v>107</v>
      </c>
      <c r="K2607" s="1" t="s">
        <v>107</v>
      </c>
      <c r="L2607" s="1" t="s">
        <v>107</v>
      </c>
      <c r="Q2607" s="12" t="s">
        <v>58</v>
      </c>
    </row>
    <row r="2608" spans="1:17" x14ac:dyDescent="0.25">
      <c r="A2608" s="31" t="s">
        <v>49</v>
      </c>
      <c r="C2608" s="5">
        <v>41911</v>
      </c>
      <c r="D2608" s="25"/>
      <c r="E2608" s="6">
        <v>4</v>
      </c>
      <c r="F2608" s="28" t="s">
        <v>15</v>
      </c>
      <c r="G2608" s="28" t="s">
        <v>14</v>
      </c>
      <c r="H2608" s="1">
        <v>0</v>
      </c>
      <c r="I2608" s="1" t="s">
        <v>107</v>
      </c>
      <c r="J2608" s="1" t="s">
        <v>107</v>
      </c>
      <c r="K2608" s="1" t="s">
        <v>107</v>
      </c>
      <c r="L2608" s="1" t="s">
        <v>107</v>
      </c>
      <c r="Q2608" s="12" t="s">
        <v>58</v>
      </c>
    </row>
    <row r="2609" spans="1:17" x14ac:dyDescent="0.25">
      <c r="A2609" s="31" t="s">
        <v>49</v>
      </c>
      <c r="C2609" s="5">
        <v>41911</v>
      </c>
      <c r="D2609" s="25"/>
      <c r="E2609" s="6">
        <v>5</v>
      </c>
      <c r="F2609" s="28" t="s">
        <v>15</v>
      </c>
      <c r="G2609" s="28" t="s">
        <v>14</v>
      </c>
      <c r="H2609" s="1">
        <v>0</v>
      </c>
      <c r="I2609" s="1" t="s">
        <v>107</v>
      </c>
      <c r="J2609" s="1" t="s">
        <v>107</v>
      </c>
      <c r="K2609" s="1" t="s">
        <v>107</v>
      </c>
      <c r="L2609" s="1" t="s">
        <v>107</v>
      </c>
      <c r="Q2609" s="12" t="s">
        <v>58</v>
      </c>
    </row>
    <row r="2610" spans="1:17" x14ac:dyDescent="0.25">
      <c r="A2610" s="31" t="s">
        <v>49</v>
      </c>
      <c r="C2610" s="5">
        <v>41911</v>
      </c>
      <c r="D2610" s="25"/>
      <c r="E2610" s="6">
        <v>6</v>
      </c>
      <c r="F2610" s="28" t="s">
        <v>17</v>
      </c>
      <c r="G2610" s="28" t="s">
        <v>14</v>
      </c>
      <c r="H2610" s="1">
        <v>0</v>
      </c>
      <c r="I2610" s="1" t="s">
        <v>107</v>
      </c>
      <c r="J2610" s="1" t="s">
        <v>107</v>
      </c>
      <c r="K2610" s="1" t="s">
        <v>107</v>
      </c>
      <c r="L2610" s="1" t="s">
        <v>107</v>
      </c>
      <c r="Q2610" s="12" t="s">
        <v>58</v>
      </c>
    </row>
    <row r="2611" spans="1:17" x14ac:dyDescent="0.25">
      <c r="A2611" s="31" t="s">
        <v>49</v>
      </c>
      <c r="C2611" s="5">
        <v>41911</v>
      </c>
      <c r="D2611" s="25"/>
      <c r="E2611" s="6">
        <v>7</v>
      </c>
      <c r="F2611" s="28" t="s">
        <v>17</v>
      </c>
      <c r="G2611" s="28" t="s">
        <v>14</v>
      </c>
      <c r="H2611" s="1">
        <v>0</v>
      </c>
      <c r="I2611" s="1" t="s">
        <v>107</v>
      </c>
      <c r="J2611" s="1" t="s">
        <v>107</v>
      </c>
      <c r="K2611" s="1" t="s">
        <v>107</v>
      </c>
      <c r="L2611" s="1" t="s">
        <v>107</v>
      </c>
      <c r="Q2611" s="12" t="s">
        <v>58</v>
      </c>
    </row>
    <row r="2612" spans="1:17" x14ac:dyDescent="0.25">
      <c r="A2612" s="31" t="s">
        <v>49</v>
      </c>
      <c r="C2612" s="5">
        <v>41911</v>
      </c>
      <c r="D2612" s="25"/>
      <c r="E2612" s="6">
        <v>8</v>
      </c>
      <c r="F2612" s="28" t="s">
        <v>17</v>
      </c>
      <c r="G2612" s="28" t="s">
        <v>14</v>
      </c>
      <c r="H2612" s="1">
        <v>0</v>
      </c>
      <c r="I2612" s="1" t="s">
        <v>107</v>
      </c>
      <c r="J2612" s="1" t="s">
        <v>107</v>
      </c>
      <c r="K2612" s="1" t="s">
        <v>107</v>
      </c>
      <c r="L2612" s="1" t="s">
        <v>107</v>
      </c>
      <c r="Q2612" s="12" t="s">
        <v>58</v>
      </c>
    </row>
    <row r="2613" spans="1:17" x14ac:dyDescent="0.25">
      <c r="A2613" s="31" t="s">
        <v>49</v>
      </c>
      <c r="C2613" s="5">
        <v>41911</v>
      </c>
      <c r="D2613" s="25"/>
      <c r="E2613" s="6">
        <v>9</v>
      </c>
      <c r="F2613" s="28" t="s">
        <v>18</v>
      </c>
      <c r="G2613" s="28" t="s">
        <v>14</v>
      </c>
      <c r="H2613" s="1">
        <v>2</v>
      </c>
      <c r="I2613" s="1">
        <v>3.6</v>
      </c>
      <c r="J2613" s="1">
        <v>0.2</v>
      </c>
      <c r="K2613" s="1">
        <v>47.1</v>
      </c>
      <c r="L2613" s="1">
        <v>0.49</v>
      </c>
    </row>
    <row r="2614" spans="1:17" x14ac:dyDescent="0.25">
      <c r="A2614" s="31" t="s">
        <v>49</v>
      </c>
      <c r="C2614" s="5">
        <v>41911</v>
      </c>
      <c r="D2614" s="25"/>
      <c r="E2614" s="6">
        <v>10</v>
      </c>
      <c r="F2614" s="28" t="s">
        <v>18</v>
      </c>
      <c r="G2614" s="28" t="s">
        <v>14</v>
      </c>
      <c r="H2614" s="1">
        <v>1.9</v>
      </c>
      <c r="I2614" s="1">
        <v>4.4000000000000004</v>
      </c>
      <c r="J2614" s="1">
        <v>0.1</v>
      </c>
      <c r="K2614" s="1">
        <v>28.8</v>
      </c>
      <c r="L2614" s="1">
        <v>0.22</v>
      </c>
    </row>
    <row r="2615" spans="1:17" x14ac:dyDescent="0.25">
      <c r="A2615" s="31" t="s">
        <v>49</v>
      </c>
      <c r="C2615" s="5">
        <v>41911</v>
      </c>
      <c r="D2615" s="25"/>
      <c r="E2615" s="6">
        <v>11</v>
      </c>
      <c r="F2615" s="28" t="s">
        <v>18</v>
      </c>
      <c r="G2615" s="28" t="s">
        <v>14</v>
      </c>
      <c r="H2615" s="1">
        <v>1.5</v>
      </c>
      <c r="I2615" s="1">
        <v>7.9</v>
      </c>
      <c r="J2615" s="1">
        <v>0.28999999999999998</v>
      </c>
      <c r="K2615" s="1">
        <v>2.16</v>
      </c>
      <c r="L2615" s="1">
        <v>0.79</v>
      </c>
    </row>
    <row r="2616" spans="1:17" x14ac:dyDescent="0.25">
      <c r="A2616" s="31" t="s">
        <v>49</v>
      </c>
      <c r="C2616" s="5">
        <v>41911</v>
      </c>
      <c r="D2616" s="25"/>
      <c r="E2616" s="6">
        <v>12</v>
      </c>
      <c r="F2616" s="28" t="s">
        <v>19</v>
      </c>
      <c r="G2616" s="28" t="s">
        <v>14</v>
      </c>
      <c r="H2616" s="1">
        <v>0</v>
      </c>
      <c r="I2616" s="1" t="s">
        <v>107</v>
      </c>
      <c r="J2616" s="1" t="s">
        <v>107</v>
      </c>
      <c r="K2616" s="1" t="s">
        <v>107</v>
      </c>
      <c r="L2616" s="1" t="s">
        <v>107</v>
      </c>
      <c r="Q2616" s="12" t="s">
        <v>58</v>
      </c>
    </row>
    <row r="2617" spans="1:17" x14ac:dyDescent="0.25">
      <c r="A2617" s="31" t="s">
        <v>49</v>
      </c>
      <c r="C2617" s="5">
        <v>41911</v>
      </c>
      <c r="D2617" s="25"/>
      <c r="E2617" s="6">
        <v>13</v>
      </c>
      <c r="F2617" s="28" t="s">
        <v>19</v>
      </c>
      <c r="G2617" s="28" t="s">
        <v>14</v>
      </c>
      <c r="H2617" s="1">
        <v>0</v>
      </c>
      <c r="I2617" s="1" t="s">
        <v>107</v>
      </c>
      <c r="J2617" s="1" t="s">
        <v>107</v>
      </c>
      <c r="K2617" s="1" t="s">
        <v>107</v>
      </c>
      <c r="L2617" s="1" t="s">
        <v>107</v>
      </c>
      <c r="Q2617" s="12" t="s">
        <v>58</v>
      </c>
    </row>
    <row r="2618" spans="1:17" x14ac:dyDescent="0.25">
      <c r="A2618" s="31" t="s">
        <v>49</v>
      </c>
      <c r="C2618" s="5">
        <v>41911</v>
      </c>
      <c r="D2618" s="25"/>
      <c r="E2618" s="6">
        <v>14</v>
      </c>
      <c r="F2618" s="28" t="s">
        <v>19</v>
      </c>
      <c r="G2618" s="28" t="s">
        <v>14</v>
      </c>
      <c r="H2618" s="1">
        <v>0</v>
      </c>
      <c r="I2618" s="1" t="s">
        <v>107</v>
      </c>
      <c r="J2618" s="1" t="s">
        <v>107</v>
      </c>
      <c r="K2618" s="1" t="s">
        <v>107</v>
      </c>
      <c r="L2618" s="1" t="s">
        <v>107</v>
      </c>
      <c r="Q2618" s="12" t="s">
        <v>58</v>
      </c>
    </row>
    <row r="2619" spans="1:17" x14ac:dyDescent="0.25">
      <c r="A2619" s="31" t="s">
        <v>49</v>
      </c>
      <c r="C2619" s="5">
        <v>41911</v>
      </c>
      <c r="D2619" s="25"/>
      <c r="E2619" s="6">
        <v>15</v>
      </c>
      <c r="F2619" s="28" t="s">
        <v>20</v>
      </c>
      <c r="G2619" s="28" t="s">
        <v>14</v>
      </c>
      <c r="H2619" s="1">
        <v>0</v>
      </c>
      <c r="I2619" s="1" t="s">
        <v>107</v>
      </c>
      <c r="J2619" s="1" t="s">
        <v>107</v>
      </c>
      <c r="K2619" s="1" t="s">
        <v>107</v>
      </c>
      <c r="L2619" s="1" t="s">
        <v>107</v>
      </c>
      <c r="Q2619" s="12" t="s">
        <v>58</v>
      </c>
    </row>
    <row r="2620" spans="1:17" x14ac:dyDescent="0.25">
      <c r="A2620" s="31" t="s">
        <v>49</v>
      </c>
      <c r="C2620" s="5">
        <v>41911</v>
      </c>
      <c r="D2620" s="25"/>
      <c r="E2620" s="6">
        <v>16</v>
      </c>
      <c r="F2620" s="28" t="s">
        <v>20</v>
      </c>
      <c r="G2620" s="28" t="s">
        <v>14</v>
      </c>
      <c r="H2620" s="1">
        <v>0</v>
      </c>
      <c r="I2620" s="1" t="s">
        <v>107</v>
      </c>
      <c r="J2620" s="1" t="s">
        <v>107</v>
      </c>
      <c r="K2620" s="1" t="s">
        <v>107</v>
      </c>
      <c r="L2620" s="1" t="s">
        <v>107</v>
      </c>
      <c r="Q2620" s="12" t="s">
        <v>58</v>
      </c>
    </row>
    <row r="2621" spans="1:17" x14ac:dyDescent="0.25">
      <c r="A2621" s="31" t="s">
        <v>49</v>
      </c>
      <c r="C2621" s="5">
        <v>41911</v>
      </c>
      <c r="D2621" s="25"/>
      <c r="E2621" s="6">
        <v>17</v>
      </c>
      <c r="F2621" s="28" t="s">
        <v>20</v>
      </c>
      <c r="G2621" s="28" t="s">
        <v>14</v>
      </c>
      <c r="H2621" s="1">
        <v>0</v>
      </c>
      <c r="I2621" s="1" t="s">
        <v>107</v>
      </c>
      <c r="J2621" s="1" t="s">
        <v>107</v>
      </c>
      <c r="K2621" s="1" t="s">
        <v>107</v>
      </c>
      <c r="L2621" s="1" t="s">
        <v>107</v>
      </c>
      <c r="Q2621" s="12" t="s">
        <v>58</v>
      </c>
    </row>
    <row r="2622" spans="1:17" x14ac:dyDescent="0.25">
      <c r="A2622" s="31" t="s">
        <v>49</v>
      </c>
      <c r="C2622" s="5">
        <v>41911</v>
      </c>
      <c r="D2622" s="25"/>
      <c r="E2622" s="6">
        <v>18</v>
      </c>
      <c r="F2622" s="28" t="s">
        <v>20</v>
      </c>
      <c r="G2622" s="28" t="s">
        <v>14</v>
      </c>
      <c r="H2622" s="1">
        <v>0</v>
      </c>
      <c r="I2622" s="1" t="s">
        <v>107</v>
      </c>
      <c r="J2622" s="1" t="s">
        <v>107</v>
      </c>
      <c r="K2622" s="1" t="s">
        <v>107</v>
      </c>
      <c r="L2622" s="1" t="s">
        <v>107</v>
      </c>
      <c r="Q2622" s="12" t="s">
        <v>58</v>
      </c>
    </row>
    <row r="2623" spans="1:17" x14ac:dyDescent="0.25">
      <c r="A2623" s="31" t="s">
        <v>49</v>
      </c>
      <c r="C2623" s="5">
        <v>41911</v>
      </c>
      <c r="D2623" s="25"/>
      <c r="E2623" s="6">
        <v>19</v>
      </c>
      <c r="F2623" s="28" t="s">
        <v>20</v>
      </c>
      <c r="G2623" s="28" t="s">
        <v>14</v>
      </c>
      <c r="H2623" s="1">
        <v>0</v>
      </c>
      <c r="I2623" s="1" t="s">
        <v>107</v>
      </c>
      <c r="J2623" s="1" t="s">
        <v>107</v>
      </c>
      <c r="K2623" s="1" t="s">
        <v>107</v>
      </c>
      <c r="L2623" s="1" t="s">
        <v>107</v>
      </c>
      <c r="Q2623" s="12" t="s">
        <v>58</v>
      </c>
    </row>
    <row r="2624" spans="1:17" x14ac:dyDescent="0.25">
      <c r="A2624" s="31" t="s">
        <v>49</v>
      </c>
      <c r="C2624" s="5">
        <v>41911</v>
      </c>
      <c r="D2624" s="25"/>
      <c r="E2624" s="6">
        <v>20</v>
      </c>
      <c r="F2624" s="28" t="s">
        <v>20</v>
      </c>
      <c r="G2624" s="28" t="s">
        <v>14</v>
      </c>
      <c r="H2624" s="1">
        <v>0</v>
      </c>
      <c r="I2624" s="1" t="s">
        <v>107</v>
      </c>
      <c r="J2624" s="1" t="s">
        <v>107</v>
      </c>
      <c r="K2624" s="1" t="s">
        <v>107</v>
      </c>
      <c r="L2624" s="1" t="s">
        <v>107</v>
      </c>
      <c r="Q2624" s="12" t="s">
        <v>58</v>
      </c>
    </row>
    <row r="2625" spans="1:17" x14ac:dyDescent="0.25">
      <c r="A2625" s="31" t="s">
        <v>50</v>
      </c>
      <c r="C2625" s="5">
        <v>41913</v>
      </c>
      <c r="D2625" s="25"/>
      <c r="E2625" s="6" t="s">
        <v>21</v>
      </c>
      <c r="F2625" s="28" t="s">
        <v>17</v>
      </c>
      <c r="G2625" s="28" t="s">
        <v>24</v>
      </c>
      <c r="H2625" s="1">
        <v>0</v>
      </c>
      <c r="I2625" s="1" t="s">
        <v>107</v>
      </c>
      <c r="J2625" s="1" t="s">
        <v>107</v>
      </c>
      <c r="K2625" s="1" t="s">
        <v>107</v>
      </c>
      <c r="L2625" s="1" t="s">
        <v>107</v>
      </c>
      <c r="Q2625" s="12" t="s">
        <v>58</v>
      </c>
    </row>
    <row r="2626" spans="1:17" x14ac:dyDescent="0.25">
      <c r="A2626" s="31" t="s">
        <v>50</v>
      </c>
      <c r="C2626" s="5">
        <v>41913</v>
      </c>
      <c r="D2626" s="25"/>
      <c r="E2626" s="6" t="s">
        <v>22</v>
      </c>
      <c r="F2626" s="28" t="s">
        <v>17</v>
      </c>
      <c r="G2626" s="28" t="s">
        <v>24</v>
      </c>
      <c r="H2626" s="1">
        <v>0</v>
      </c>
      <c r="I2626" s="1" t="s">
        <v>107</v>
      </c>
      <c r="J2626" s="1" t="s">
        <v>107</v>
      </c>
      <c r="K2626" s="1" t="s">
        <v>107</v>
      </c>
      <c r="L2626" s="1" t="s">
        <v>107</v>
      </c>
      <c r="Q2626" s="12" t="s">
        <v>58</v>
      </c>
    </row>
    <row r="2627" spans="1:17" x14ac:dyDescent="0.25">
      <c r="A2627" s="31" t="s">
        <v>50</v>
      </c>
      <c r="C2627" s="5">
        <v>41913</v>
      </c>
      <c r="D2627" s="25"/>
      <c r="E2627" s="6" t="s">
        <v>23</v>
      </c>
      <c r="F2627" s="28" t="s">
        <v>17</v>
      </c>
      <c r="G2627" s="28" t="s">
        <v>24</v>
      </c>
      <c r="H2627" s="1">
        <v>0</v>
      </c>
      <c r="I2627" s="1" t="s">
        <v>107</v>
      </c>
      <c r="J2627" s="1" t="s">
        <v>107</v>
      </c>
      <c r="K2627" s="1" t="s">
        <v>107</v>
      </c>
      <c r="L2627" s="1" t="s">
        <v>107</v>
      </c>
      <c r="Q2627" s="12" t="s">
        <v>58</v>
      </c>
    </row>
    <row r="2628" spans="1:17" x14ac:dyDescent="0.25">
      <c r="A2628" s="31" t="s">
        <v>50</v>
      </c>
      <c r="C2628" s="5">
        <v>41913</v>
      </c>
      <c r="D2628" s="25"/>
      <c r="E2628" s="6" t="s">
        <v>25</v>
      </c>
      <c r="F2628" s="28" t="s">
        <v>25</v>
      </c>
      <c r="G2628" s="28" t="s">
        <v>24</v>
      </c>
      <c r="H2628" s="1">
        <v>0.6</v>
      </c>
      <c r="I2628" s="1">
        <v>2.7</v>
      </c>
      <c r="J2628" s="1">
        <v>0.02</v>
      </c>
      <c r="K2628" s="1">
        <v>4.1399999999999997</v>
      </c>
      <c r="L2628" s="1">
        <v>0.13</v>
      </c>
    </row>
    <row r="2629" spans="1:17" x14ac:dyDescent="0.25">
      <c r="A2629" s="31" t="s">
        <v>50</v>
      </c>
      <c r="C2629" s="5">
        <v>41913</v>
      </c>
      <c r="D2629" s="25"/>
      <c r="E2629" s="6" t="s">
        <v>26</v>
      </c>
      <c r="F2629" s="28" t="s">
        <v>25</v>
      </c>
      <c r="G2629" s="28" t="s">
        <v>24</v>
      </c>
      <c r="H2629" s="1">
        <v>2</v>
      </c>
      <c r="I2629" s="1">
        <v>1.4</v>
      </c>
      <c r="J2629" s="1">
        <v>0.01</v>
      </c>
      <c r="K2629" s="1">
        <v>3.4</v>
      </c>
      <c r="L2629" s="1">
        <v>0.05</v>
      </c>
    </row>
    <row r="2630" spans="1:17" x14ac:dyDescent="0.25">
      <c r="A2630" s="31" t="s">
        <v>50</v>
      </c>
      <c r="C2630" s="5">
        <v>41913</v>
      </c>
      <c r="D2630" s="25"/>
      <c r="E2630" s="6" t="s">
        <v>27</v>
      </c>
      <c r="F2630" s="28" t="s">
        <v>25</v>
      </c>
      <c r="G2630" s="28" t="s">
        <v>24</v>
      </c>
      <c r="H2630" s="1">
        <v>0.4</v>
      </c>
      <c r="I2630" s="1">
        <v>4.4000000000000004</v>
      </c>
      <c r="J2630" s="1">
        <v>0.03</v>
      </c>
      <c r="K2630" s="1">
        <v>1.85</v>
      </c>
      <c r="L2630" s="1">
        <v>0.45</v>
      </c>
    </row>
    <row r="2631" spans="1:17" x14ac:dyDescent="0.25">
      <c r="A2631" s="31" t="s">
        <v>50</v>
      </c>
      <c r="C2631" s="5">
        <v>41913</v>
      </c>
      <c r="D2631" s="25"/>
      <c r="E2631" s="6" t="s">
        <v>28</v>
      </c>
      <c r="F2631" s="28" t="s">
        <v>29</v>
      </c>
      <c r="G2631" s="28" t="s">
        <v>24</v>
      </c>
      <c r="H2631" s="1">
        <v>0.3</v>
      </c>
      <c r="I2631" s="1" t="s">
        <v>107</v>
      </c>
      <c r="J2631" s="1" t="s">
        <v>107</v>
      </c>
      <c r="K2631" s="1" t="s">
        <v>107</v>
      </c>
      <c r="L2631" s="1" t="s">
        <v>107</v>
      </c>
    </row>
    <row r="2632" spans="1:17" x14ac:dyDescent="0.25">
      <c r="A2632" s="31" t="s">
        <v>50</v>
      </c>
      <c r="C2632" s="5">
        <v>41913</v>
      </c>
      <c r="D2632" s="25"/>
      <c r="E2632" s="6" t="s">
        <v>29</v>
      </c>
      <c r="F2632" s="28" t="s">
        <v>29</v>
      </c>
      <c r="G2632" s="28" t="s">
        <v>24</v>
      </c>
      <c r="H2632" s="1">
        <v>0</v>
      </c>
      <c r="I2632" s="1" t="s">
        <v>107</v>
      </c>
      <c r="J2632" s="1" t="s">
        <v>107</v>
      </c>
      <c r="K2632" s="1" t="s">
        <v>107</v>
      </c>
      <c r="L2632" s="1" t="s">
        <v>107</v>
      </c>
      <c r="Q2632" s="12" t="s">
        <v>58</v>
      </c>
    </row>
    <row r="2633" spans="1:17" x14ac:dyDescent="0.25">
      <c r="A2633" s="31" t="s">
        <v>50</v>
      </c>
      <c r="C2633" s="5">
        <v>41913</v>
      </c>
      <c r="D2633" s="25"/>
      <c r="E2633" s="6" t="s">
        <v>30</v>
      </c>
      <c r="F2633" s="28" t="s">
        <v>29</v>
      </c>
      <c r="G2633" s="28" t="s">
        <v>24</v>
      </c>
      <c r="H2633" s="1">
        <v>0</v>
      </c>
      <c r="I2633" s="1" t="s">
        <v>107</v>
      </c>
      <c r="J2633" s="1" t="s">
        <v>107</v>
      </c>
      <c r="K2633" s="1" t="s">
        <v>107</v>
      </c>
      <c r="L2633" s="1" t="s">
        <v>107</v>
      </c>
      <c r="Q2633" s="12" t="s">
        <v>58</v>
      </c>
    </row>
    <row r="2634" spans="1:17" x14ac:dyDescent="0.25">
      <c r="A2634" s="31" t="s">
        <v>50</v>
      </c>
      <c r="C2634" s="5">
        <v>41913</v>
      </c>
      <c r="D2634" s="25"/>
      <c r="E2634" s="6" t="s">
        <v>31</v>
      </c>
      <c r="F2634" s="28" t="s">
        <v>19</v>
      </c>
      <c r="G2634" s="28" t="s">
        <v>24</v>
      </c>
      <c r="H2634" s="1">
        <v>0</v>
      </c>
      <c r="I2634" s="1" t="s">
        <v>107</v>
      </c>
      <c r="J2634" s="1" t="s">
        <v>107</v>
      </c>
      <c r="K2634" s="1" t="s">
        <v>107</v>
      </c>
      <c r="L2634" s="1" t="s">
        <v>107</v>
      </c>
      <c r="Q2634" s="12" t="s">
        <v>58</v>
      </c>
    </row>
    <row r="2635" spans="1:17" x14ac:dyDescent="0.25">
      <c r="A2635" s="31" t="s">
        <v>50</v>
      </c>
      <c r="C2635" s="5">
        <v>41913</v>
      </c>
      <c r="D2635" s="25"/>
      <c r="E2635" s="6" t="s">
        <v>32</v>
      </c>
      <c r="F2635" s="28" t="s">
        <v>19</v>
      </c>
      <c r="G2635" s="28" t="s">
        <v>24</v>
      </c>
      <c r="H2635" s="1">
        <v>0</v>
      </c>
      <c r="I2635" s="1" t="s">
        <v>107</v>
      </c>
      <c r="J2635" s="1" t="s">
        <v>107</v>
      </c>
      <c r="K2635" s="1" t="s">
        <v>107</v>
      </c>
      <c r="L2635" s="1" t="s">
        <v>107</v>
      </c>
      <c r="Q2635" s="12" t="s">
        <v>58</v>
      </c>
    </row>
    <row r="2636" spans="1:17" x14ac:dyDescent="0.25">
      <c r="A2636" s="31" t="s">
        <v>50</v>
      </c>
      <c r="C2636" s="5">
        <v>41913</v>
      </c>
      <c r="D2636" s="25"/>
      <c r="E2636" s="6" t="s">
        <v>33</v>
      </c>
      <c r="F2636" s="28" t="s">
        <v>19</v>
      </c>
      <c r="G2636" s="28" t="s">
        <v>24</v>
      </c>
      <c r="H2636" s="1">
        <v>0</v>
      </c>
      <c r="I2636" s="1" t="s">
        <v>107</v>
      </c>
      <c r="J2636" s="1" t="s">
        <v>107</v>
      </c>
      <c r="K2636" s="1" t="s">
        <v>107</v>
      </c>
      <c r="L2636" s="1" t="s">
        <v>107</v>
      </c>
      <c r="Q2636" s="12" t="s">
        <v>58</v>
      </c>
    </row>
    <row r="2637" spans="1:17" x14ac:dyDescent="0.25">
      <c r="A2637" s="31" t="s">
        <v>50</v>
      </c>
      <c r="C2637" s="5">
        <v>41913</v>
      </c>
      <c r="D2637" s="25"/>
      <c r="E2637" s="6" t="s">
        <v>34</v>
      </c>
      <c r="F2637" s="28" t="s">
        <v>20</v>
      </c>
      <c r="G2637" s="28" t="s">
        <v>24</v>
      </c>
      <c r="H2637" s="1">
        <v>0</v>
      </c>
      <c r="I2637" s="1" t="s">
        <v>107</v>
      </c>
      <c r="J2637" s="1" t="s">
        <v>107</v>
      </c>
      <c r="K2637" s="1" t="s">
        <v>107</v>
      </c>
      <c r="L2637" s="1" t="s">
        <v>107</v>
      </c>
      <c r="Q2637" s="12" t="s">
        <v>58</v>
      </c>
    </row>
    <row r="2638" spans="1:17" x14ac:dyDescent="0.25">
      <c r="A2638" s="31" t="s">
        <v>50</v>
      </c>
      <c r="C2638" s="5">
        <v>41913</v>
      </c>
      <c r="D2638" s="25"/>
      <c r="E2638" s="6" t="s">
        <v>35</v>
      </c>
      <c r="F2638" s="28" t="s">
        <v>20</v>
      </c>
      <c r="G2638" s="28" t="s">
        <v>24</v>
      </c>
      <c r="H2638" s="1">
        <v>0</v>
      </c>
      <c r="I2638" s="1" t="s">
        <v>107</v>
      </c>
      <c r="J2638" s="1" t="s">
        <v>107</v>
      </c>
      <c r="K2638" s="1" t="s">
        <v>107</v>
      </c>
      <c r="L2638" s="1" t="s">
        <v>107</v>
      </c>
      <c r="Q2638" s="12" t="s">
        <v>59</v>
      </c>
    </row>
    <row r="2639" spans="1:17" x14ac:dyDescent="0.25">
      <c r="A2639" s="31" t="s">
        <v>50</v>
      </c>
      <c r="C2639" s="5">
        <v>41913</v>
      </c>
      <c r="D2639" s="25"/>
      <c r="E2639" s="6" t="s">
        <v>36</v>
      </c>
      <c r="F2639" s="28" t="s">
        <v>20</v>
      </c>
      <c r="G2639" s="28" t="s">
        <v>24</v>
      </c>
      <c r="H2639" s="1">
        <v>0.5</v>
      </c>
      <c r="I2639" s="1">
        <v>3.2</v>
      </c>
      <c r="J2639" s="1">
        <v>0.09</v>
      </c>
      <c r="K2639" s="1">
        <v>3.3</v>
      </c>
      <c r="L2639" s="1">
        <v>0.32</v>
      </c>
    </row>
    <row r="2640" spans="1:17" x14ac:dyDescent="0.25">
      <c r="A2640" s="31" t="s">
        <v>50</v>
      </c>
      <c r="C2640" s="5">
        <v>41913</v>
      </c>
      <c r="D2640" s="25"/>
      <c r="E2640" s="6" t="s">
        <v>37</v>
      </c>
      <c r="F2640" s="28" t="s">
        <v>40</v>
      </c>
      <c r="G2640" s="28" t="s">
        <v>24</v>
      </c>
      <c r="H2640" s="1">
        <v>0.5</v>
      </c>
      <c r="I2640" s="1">
        <v>7.6</v>
      </c>
      <c r="J2640" s="1">
        <v>0.05</v>
      </c>
      <c r="K2640" s="1">
        <v>2.99</v>
      </c>
      <c r="L2640" s="1">
        <v>7.0000000000000007E-2</v>
      </c>
    </row>
    <row r="2641" spans="1:17" x14ac:dyDescent="0.25">
      <c r="A2641" s="31" t="s">
        <v>50</v>
      </c>
      <c r="C2641" s="5">
        <v>41913</v>
      </c>
      <c r="D2641" s="25"/>
      <c r="E2641" s="6" t="s">
        <v>38</v>
      </c>
      <c r="F2641" s="28" t="s">
        <v>40</v>
      </c>
      <c r="G2641" s="28" t="s">
        <v>24</v>
      </c>
      <c r="H2641" s="1">
        <v>0</v>
      </c>
      <c r="I2641" s="1" t="s">
        <v>107</v>
      </c>
      <c r="J2641" s="1" t="s">
        <v>107</v>
      </c>
      <c r="K2641" s="1" t="s">
        <v>107</v>
      </c>
      <c r="L2641" s="1" t="s">
        <v>107</v>
      </c>
      <c r="Q2641" s="12" t="s">
        <v>58</v>
      </c>
    </row>
    <row r="2642" spans="1:17" x14ac:dyDescent="0.25">
      <c r="A2642" s="31" t="s">
        <v>50</v>
      </c>
      <c r="C2642" s="5">
        <v>41913</v>
      </c>
      <c r="D2642" s="25"/>
      <c r="E2642" s="6" t="s">
        <v>39</v>
      </c>
      <c r="F2642" s="28" t="s">
        <v>40</v>
      </c>
      <c r="G2642" s="28" t="s">
        <v>24</v>
      </c>
      <c r="H2642" s="1">
        <v>0</v>
      </c>
      <c r="I2642" s="1" t="s">
        <v>107</v>
      </c>
      <c r="J2642" s="1" t="s">
        <v>107</v>
      </c>
      <c r="K2642" s="1" t="s">
        <v>107</v>
      </c>
      <c r="L2642" s="1" t="s">
        <v>107</v>
      </c>
      <c r="Q2642" s="12" t="s">
        <v>58</v>
      </c>
    </row>
    <row r="2643" spans="1:17" x14ac:dyDescent="0.25">
      <c r="A2643" s="31" t="s">
        <v>50</v>
      </c>
      <c r="C2643" s="5">
        <v>41913</v>
      </c>
      <c r="D2643" s="25"/>
      <c r="E2643" s="6" t="s">
        <v>41</v>
      </c>
      <c r="F2643" s="28" t="s">
        <v>16</v>
      </c>
      <c r="G2643" s="28" t="s">
        <v>24</v>
      </c>
      <c r="H2643" s="1">
        <v>1.1000000000000001</v>
      </c>
      <c r="I2643" s="1">
        <v>1.6</v>
      </c>
      <c r="J2643" s="1">
        <v>0.02</v>
      </c>
      <c r="K2643" s="1">
        <v>3.65</v>
      </c>
      <c r="L2643" s="1">
        <v>0.03</v>
      </c>
    </row>
    <row r="2644" spans="1:17" x14ac:dyDescent="0.25">
      <c r="A2644" s="31" t="s">
        <v>50</v>
      </c>
      <c r="C2644" s="5">
        <v>41913</v>
      </c>
      <c r="D2644" s="25"/>
      <c r="E2644" s="6" t="s">
        <v>42</v>
      </c>
      <c r="F2644" s="28" t="s">
        <v>16</v>
      </c>
      <c r="G2644" s="28" t="s">
        <v>24</v>
      </c>
      <c r="H2644" s="1">
        <v>0.5</v>
      </c>
      <c r="I2644" s="1">
        <v>1.8</v>
      </c>
      <c r="J2644" s="1">
        <v>0.01</v>
      </c>
      <c r="K2644" s="1">
        <v>1.1200000000000001</v>
      </c>
      <c r="L2644" s="1">
        <v>0.02</v>
      </c>
    </row>
    <row r="2645" spans="1:17" x14ac:dyDescent="0.25">
      <c r="A2645" s="31" t="s">
        <v>50</v>
      </c>
      <c r="C2645" s="5">
        <v>41913</v>
      </c>
      <c r="D2645" s="25"/>
      <c r="E2645" s="6" t="s">
        <v>43</v>
      </c>
      <c r="F2645" s="28" t="s">
        <v>16</v>
      </c>
      <c r="G2645" s="28" t="s">
        <v>24</v>
      </c>
      <c r="H2645" s="1">
        <v>1.1000000000000001</v>
      </c>
      <c r="I2645" s="1">
        <v>1.5</v>
      </c>
      <c r="J2645" s="1">
        <v>0.01</v>
      </c>
      <c r="K2645" s="1">
        <v>1.02</v>
      </c>
      <c r="L2645" s="1">
        <v>0.01</v>
      </c>
    </row>
    <row r="2646" spans="1:17" x14ac:dyDescent="0.25">
      <c r="A2646" s="31" t="s">
        <v>50</v>
      </c>
      <c r="C2646" s="5">
        <v>41920</v>
      </c>
      <c r="D2646" s="25"/>
      <c r="E2646" s="6">
        <v>1</v>
      </c>
      <c r="F2646" s="28" t="s">
        <v>13</v>
      </c>
      <c r="G2646" s="28" t="s">
        <v>14</v>
      </c>
      <c r="H2646" s="1">
        <v>0</v>
      </c>
      <c r="I2646" s="1" t="s">
        <v>107</v>
      </c>
      <c r="J2646" s="1" t="s">
        <v>107</v>
      </c>
      <c r="K2646" s="1" t="s">
        <v>107</v>
      </c>
      <c r="L2646" s="1" t="s">
        <v>107</v>
      </c>
      <c r="Q2646" s="12" t="s">
        <v>58</v>
      </c>
    </row>
    <row r="2647" spans="1:17" x14ac:dyDescent="0.25">
      <c r="A2647" s="31" t="s">
        <v>50</v>
      </c>
      <c r="C2647" s="5">
        <v>41920</v>
      </c>
      <c r="D2647" s="25"/>
      <c r="E2647" s="6">
        <v>2</v>
      </c>
      <c r="F2647" s="28" t="s">
        <v>13</v>
      </c>
      <c r="G2647" s="28" t="s">
        <v>14</v>
      </c>
      <c r="H2647" s="1">
        <v>0</v>
      </c>
      <c r="I2647" s="1" t="s">
        <v>107</v>
      </c>
      <c r="J2647" s="1" t="s">
        <v>107</v>
      </c>
      <c r="K2647" s="1" t="s">
        <v>107</v>
      </c>
      <c r="L2647" s="1" t="s">
        <v>107</v>
      </c>
      <c r="Q2647" s="12" t="s">
        <v>58</v>
      </c>
    </row>
    <row r="2648" spans="1:17" x14ac:dyDescent="0.25">
      <c r="A2648" s="31" t="s">
        <v>50</v>
      </c>
      <c r="C2648" s="5">
        <v>41920</v>
      </c>
      <c r="D2648" s="25"/>
      <c r="E2648" s="6">
        <v>3</v>
      </c>
      <c r="F2648" s="28" t="s">
        <v>13</v>
      </c>
      <c r="G2648" s="28" t="s">
        <v>14</v>
      </c>
      <c r="H2648" s="1">
        <v>0</v>
      </c>
      <c r="I2648" s="1" t="s">
        <v>107</v>
      </c>
      <c r="J2648" s="1" t="s">
        <v>107</v>
      </c>
      <c r="K2648" s="1" t="s">
        <v>107</v>
      </c>
      <c r="L2648" s="1" t="s">
        <v>107</v>
      </c>
      <c r="Q2648" s="12" t="s">
        <v>58</v>
      </c>
    </row>
    <row r="2649" spans="1:17" x14ac:dyDescent="0.25">
      <c r="A2649" s="31" t="s">
        <v>50</v>
      </c>
      <c r="C2649" s="5">
        <v>41920</v>
      </c>
      <c r="D2649" s="25"/>
      <c r="E2649" s="6">
        <v>4</v>
      </c>
      <c r="F2649" s="28" t="s">
        <v>15</v>
      </c>
      <c r="G2649" s="28" t="s">
        <v>14</v>
      </c>
      <c r="H2649" s="1">
        <v>0</v>
      </c>
      <c r="I2649" s="1" t="s">
        <v>107</v>
      </c>
      <c r="J2649" s="1" t="s">
        <v>107</v>
      </c>
      <c r="K2649" s="1" t="s">
        <v>107</v>
      </c>
      <c r="L2649" s="1" t="s">
        <v>107</v>
      </c>
      <c r="Q2649" s="12" t="s">
        <v>58</v>
      </c>
    </row>
    <row r="2650" spans="1:17" x14ac:dyDescent="0.25">
      <c r="A2650" s="31" t="s">
        <v>50</v>
      </c>
      <c r="C2650" s="5">
        <v>41920</v>
      </c>
      <c r="D2650" s="25"/>
      <c r="E2650" s="6">
        <v>5</v>
      </c>
      <c r="F2650" s="28" t="s">
        <v>15</v>
      </c>
      <c r="G2650" s="28" t="s">
        <v>14</v>
      </c>
      <c r="H2650" s="1">
        <v>0</v>
      </c>
      <c r="I2650" s="1" t="s">
        <v>107</v>
      </c>
      <c r="J2650" s="1" t="s">
        <v>107</v>
      </c>
      <c r="K2650" s="1" t="s">
        <v>107</v>
      </c>
      <c r="L2650" s="1" t="s">
        <v>107</v>
      </c>
      <c r="Q2650" s="12" t="s">
        <v>58</v>
      </c>
    </row>
    <row r="2651" spans="1:17" x14ac:dyDescent="0.25">
      <c r="A2651" s="31" t="s">
        <v>50</v>
      </c>
      <c r="C2651" s="5">
        <v>41920</v>
      </c>
      <c r="D2651" s="25"/>
      <c r="E2651" s="6">
        <v>6</v>
      </c>
      <c r="F2651" s="28" t="s">
        <v>17</v>
      </c>
      <c r="G2651" s="28" t="s">
        <v>14</v>
      </c>
      <c r="H2651" s="1">
        <v>0</v>
      </c>
      <c r="I2651" s="1" t="s">
        <v>107</v>
      </c>
      <c r="J2651" s="1" t="s">
        <v>107</v>
      </c>
      <c r="K2651" s="1" t="s">
        <v>107</v>
      </c>
      <c r="L2651" s="1" t="s">
        <v>107</v>
      </c>
      <c r="Q2651" s="12" t="s">
        <v>58</v>
      </c>
    </row>
    <row r="2652" spans="1:17" x14ac:dyDescent="0.25">
      <c r="A2652" s="31" t="s">
        <v>50</v>
      </c>
      <c r="C2652" s="5">
        <v>41920</v>
      </c>
      <c r="D2652" s="25"/>
      <c r="E2652" s="6">
        <v>7</v>
      </c>
      <c r="F2652" s="28" t="s">
        <v>17</v>
      </c>
      <c r="G2652" s="28" t="s">
        <v>14</v>
      </c>
      <c r="H2652" s="1">
        <v>0</v>
      </c>
      <c r="I2652" s="1" t="s">
        <v>107</v>
      </c>
      <c r="J2652" s="1" t="s">
        <v>107</v>
      </c>
      <c r="K2652" s="1" t="s">
        <v>107</v>
      </c>
      <c r="L2652" s="1" t="s">
        <v>107</v>
      </c>
      <c r="Q2652" s="12" t="s">
        <v>58</v>
      </c>
    </row>
    <row r="2653" spans="1:17" x14ac:dyDescent="0.25">
      <c r="A2653" s="31" t="s">
        <v>50</v>
      </c>
      <c r="C2653" s="5">
        <v>41920</v>
      </c>
      <c r="D2653" s="25"/>
      <c r="E2653" s="6">
        <v>8</v>
      </c>
      <c r="F2653" s="28" t="s">
        <v>17</v>
      </c>
      <c r="G2653" s="28" t="s">
        <v>14</v>
      </c>
      <c r="H2653" s="1">
        <v>0</v>
      </c>
      <c r="I2653" s="1" t="s">
        <v>107</v>
      </c>
      <c r="J2653" s="1" t="s">
        <v>107</v>
      </c>
      <c r="K2653" s="1" t="s">
        <v>107</v>
      </c>
      <c r="L2653" s="1" t="s">
        <v>107</v>
      </c>
      <c r="Q2653" s="12" t="s">
        <v>58</v>
      </c>
    </row>
    <row r="2654" spans="1:17" x14ac:dyDescent="0.25">
      <c r="A2654" s="31" t="s">
        <v>50</v>
      </c>
      <c r="C2654" s="5">
        <v>41920</v>
      </c>
      <c r="D2654" s="25"/>
      <c r="E2654" s="6">
        <v>9</v>
      </c>
      <c r="F2654" s="28" t="s">
        <v>18</v>
      </c>
      <c r="G2654" s="28" t="s">
        <v>14</v>
      </c>
      <c r="H2654" s="1">
        <v>0.04</v>
      </c>
      <c r="I2654" s="1">
        <v>0.8</v>
      </c>
      <c r="J2654" s="1">
        <v>0.01</v>
      </c>
      <c r="K2654" s="1">
        <v>58.6</v>
      </c>
      <c r="L2654" s="1">
        <v>0.02</v>
      </c>
    </row>
    <row r="2655" spans="1:17" x14ac:dyDescent="0.25">
      <c r="A2655" s="31" t="s">
        <v>50</v>
      </c>
      <c r="C2655" s="5">
        <v>41920</v>
      </c>
      <c r="D2655" s="25"/>
      <c r="E2655" s="6">
        <v>10</v>
      </c>
      <c r="F2655" s="28" t="s">
        <v>18</v>
      </c>
      <c r="G2655" s="28" t="s">
        <v>14</v>
      </c>
      <c r="H2655" s="1">
        <v>1</v>
      </c>
      <c r="I2655" s="1">
        <v>0.8</v>
      </c>
      <c r="J2655" s="1">
        <v>0.01</v>
      </c>
      <c r="K2655" s="1">
        <v>40.5</v>
      </c>
      <c r="L2655" s="1">
        <v>0.05</v>
      </c>
    </row>
    <row r="2656" spans="1:17" x14ac:dyDescent="0.25">
      <c r="A2656" s="31" t="s">
        <v>50</v>
      </c>
      <c r="C2656" s="5">
        <v>41920</v>
      </c>
      <c r="D2656" s="25"/>
      <c r="E2656" s="6">
        <v>11</v>
      </c>
      <c r="F2656" s="28" t="s">
        <v>18</v>
      </c>
      <c r="G2656" s="28" t="s">
        <v>14</v>
      </c>
      <c r="H2656" s="1">
        <v>0</v>
      </c>
      <c r="I2656" s="1" t="s">
        <v>107</v>
      </c>
      <c r="J2656" s="1" t="s">
        <v>107</v>
      </c>
      <c r="K2656" s="1" t="s">
        <v>107</v>
      </c>
      <c r="L2656" s="1" t="s">
        <v>107</v>
      </c>
      <c r="Q2656" s="12" t="s">
        <v>58</v>
      </c>
    </row>
    <row r="2657" spans="1:17" x14ac:dyDescent="0.25">
      <c r="A2657" s="31" t="s">
        <v>50</v>
      </c>
      <c r="C2657" s="5">
        <v>41920</v>
      </c>
      <c r="D2657" s="25"/>
      <c r="E2657" s="6">
        <v>12</v>
      </c>
      <c r="F2657" s="28" t="s">
        <v>19</v>
      </c>
      <c r="G2657" s="28" t="s">
        <v>14</v>
      </c>
      <c r="H2657" s="1">
        <v>0</v>
      </c>
      <c r="I2657" s="1" t="s">
        <v>107</v>
      </c>
      <c r="J2657" s="1" t="s">
        <v>107</v>
      </c>
      <c r="K2657" s="1" t="s">
        <v>107</v>
      </c>
      <c r="L2657" s="1" t="s">
        <v>107</v>
      </c>
      <c r="Q2657" s="12" t="s">
        <v>58</v>
      </c>
    </row>
    <row r="2658" spans="1:17" x14ac:dyDescent="0.25">
      <c r="A2658" s="31" t="s">
        <v>50</v>
      </c>
      <c r="C2658" s="5">
        <v>41920</v>
      </c>
      <c r="D2658" s="25"/>
      <c r="E2658" s="6">
        <v>13</v>
      </c>
      <c r="F2658" s="28" t="s">
        <v>19</v>
      </c>
      <c r="G2658" s="28" t="s">
        <v>14</v>
      </c>
      <c r="H2658" s="1">
        <v>0</v>
      </c>
      <c r="I2658" s="1" t="s">
        <v>107</v>
      </c>
      <c r="J2658" s="1" t="s">
        <v>107</v>
      </c>
      <c r="K2658" s="1" t="s">
        <v>107</v>
      </c>
      <c r="L2658" s="1" t="s">
        <v>107</v>
      </c>
      <c r="Q2658" s="12" t="s">
        <v>58</v>
      </c>
    </row>
    <row r="2659" spans="1:17" x14ac:dyDescent="0.25">
      <c r="A2659" s="31" t="s">
        <v>50</v>
      </c>
      <c r="C2659" s="5">
        <v>41920</v>
      </c>
      <c r="D2659" s="25"/>
      <c r="E2659" s="6">
        <v>14</v>
      </c>
      <c r="F2659" s="28" t="s">
        <v>19</v>
      </c>
      <c r="G2659" s="28" t="s">
        <v>14</v>
      </c>
      <c r="H2659" s="1">
        <v>0</v>
      </c>
      <c r="I2659" s="1" t="s">
        <v>107</v>
      </c>
      <c r="J2659" s="1" t="s">
        <v>107</v>
      </c>
      <c r="K2659" s="1" t="s">
        <v>107</v>
      </c>
      <c r="L2659" s="1" t="s">
        <v>107</v>
      </c>
      <c r="Q2659" s="12" t="s">
        <v>58</v>
      </c>
    </row>
    <row r="2660" spans="1:17" x14ac:dyDescent="0.25">
      <c r="A2660" s="31" t="s">
        <v>50</v>
      </c>
      <c r="C2660" s="5">
        <v>41920</v>
      </c>
      <c r="D2660" s="25"/>
      <c r="E2660" s="6">
        <v>15</v>
      </c>
      <c r="F2660" s="28" t="s">
        <v>20</v>
      </c>
      <c r="G2660" s="28" t="s">
        <v>14</v>
      </c>
      <c r="H2660" s="1">
        <v>0</v>
      </c>
      <c r="I2660" s="1" t="s">
        <v>107</v>
      </c>
      <c r="J2660" s="1" t="s">
        <v>107</v>
      </c>
      <c r="K2660" s="1" t="s">
        <v>107</v>
      </c>
      <c r="L2660" s="1" t="s">
        <v>107</v>
      </c>
      <c r="Q2660" s="12" t="s">
        <v>58</v>
      </c>
    </row>
    <row r="2661" spans="1:17" x14ac:dyDescent="0.25">
      <c r="A2661" s="31" t="s">
        <v>50</v>
      </c>
      <c r="C2661" s="5">
        <v>41920</v>
      </c>
      <c r="D2661" s="25"/>
      <c r="E2661" s="6">
        <v>16</v>
      </c>
      <c r="F2661" s="28" t="s">
        <v>20</v>
      </c>
      <c r="G2661" s="28" t="s">
        <v>14</v>
      </c>
      <c r="H2661" s="1">
        <v>0</v>
      </c>
      <c r="I2661" s="1" t="s">
        <v>107</v>
      </c>
      <c r="J2661" s="1" t="s">
        <v>107</v>
      </c>
      <c r="K2661" s="1" t="s">
        <v>107</v>
      </c>
      <c r="L2661" s="1" t="s">
        <v>107</v>
      </c>
      <c r="Q2661" s="12" t="s">
        <v>58</v>
      </c>
    </row>
    <row r="2662" spans="1:17" x14ac:dyDescent="0.25">
      <c r="A2662" s="31" t="s">
        <v>50</v>
      </c>
      <c r="C2662" s="5">
        <v>41920</v>
      </c>
      <c r="D2662" s="25"/>
      <c r="E2662" s="6">
        <v>17</v>
      </c>
      <c r="F2662" s="28" t="s">
        <v>20</v>
      </c>
      <c r="G2662" s="28" t="s">
        <v>14</v>
      </c>
      <c r="H2662" s="1">
        <v>0</v>
      </c>
      <c r="I2662" s="1" t="s">
        <v>107</v>
      </c>
      <c r="J2662" s="1" t="s">
        <v>107</v>
      </c>
      <c r="K2662" s="1" t="s">
        <v>107</v>
      </c>
      <c r="L2662" s="1" t="s">
        <v>107</v>
      </c>
      <c r="Q2662" s="12" t="s">
        <v>58</v>
      </c>
    </row>
    <row r="2663" spans="1:17" x14ac:dyDescent="0.25">
      <c r="A2663" s="31" t="s">
        <v>50</v>
      </c>
      <c r="C2663" s="5">
        <v>41920</v>
      </c>
      <c r="D2663" s="25"/>
      <c r="E2663" s="6">
        <v>18</v>
      </c>
      <c r="F2663" s="28" t="s">
        <v>20</v>
      </c>
      <c r="G2663" s="28" t="s">
        <v>14</v>
      </c>
      <c r="H2663" s="1">
        <v>0</v>
      </c>
      <c r="I2663" s="1" t="s">
        <v>107</v>
      </c>
      <c r="J2663" s="1" t="s">
        <v>107</v>
      </c>
      <c r="K2663" s="1" t="s">
        <v>107</v>
      </c>
      <c r="L2663" s="1" t="s">
        <v>107</v>
      </c>
      <c r="Q2663" s="12" t="s">
        <v>58</v>
      </c>
    </row>
    <row r="2664" spans="1:17" x14ac:dyDescent="0.25">
      <c r="A2664" s="31" t="s">
        <v>50</v>
      </c>
      <c r="C2664" s="5">
        <v>41920</v>
      </c>
      <c r="D2664" s="25"/>
      <c r="E2664" s="6">
        <v>19</v>
      </c>
      <c r="F2664" s="28" t="s">
        <v>20</v>
      </c>
      <c r="G2664" s="28" t="s">
        <v>14</v>
      </c>
      <c r="H2664" s="1">
        <v>0</v>
      </c>
      <c r="I2664" s="1" t="s">
        <v>107</v>
      </c>
      <c r="J2664" s="1" t="s">
        <v>107</v>
      </c>
      <c r="K2664" s="1" t="s">
        <v>107</v>
      </c>
      <c r="L2664" s="1" t="s">
        <v>107</v>
      </c>
      <c r="Q2664" s="12" t="s">
        <v>58</v>
      </c>
    </row>
    <row r="2665" spans="1:17" x14ac:dyDescent="0.25">
      <c r="A2665" s="31" t="s">
        <v>50</v>
      </c>
      <c r="C2665" s="5">
        <v>41920</v>
      </c>
      <c r="D2665" s="25"/>
      <c r="E2665" s="6">
        <v>20</v>
      </c>
      <c r="F2665" s="28" t="s">
        <v>20</v>
      </c>
      <c r="G2665" s="28" t="s">
        <v>14</v>
      </c>
      <c r="H2665" s="1">
        <v>0</v>
      </c>
      <c r="I2665" s="1" t="s">
        <v>107</v>
      </c>
      <c r="J2665" s="1" t="s">
        <v>107</v>
      </c>
      <c r="K2665" s="1" t="s">
        <v>107</v>
      </c>
      <c r="L2665" s="1" t="s">
        <v>107</v>
      </c>
      <c r="Q2665" s="12" t="s">
        <v>58</v>
      </c>
    </row>
    <row r="2666" spans="1:17" x14ac:dyDescent="0.25">
      <c r="A2666" s="31" t="s">
        <v>50</v>
      </c>
      <c r="C2666" s="5">
        <v>41927</v>
      </c>
      <c r="D2666" s="25"/>
      <c r="E2666" s="6" t="s">
        <v>21</v>
      </c>
      <c r="F2666" s="28" t="s">
        <v>17</v>
      </c>
      <c r="G2666" s="28" t="s">
        <v>24</v>
      </c>
      <c r="H2666" s="1">
        <v>0</v>
      </c>
      <c r="I2666" s="1" t="s">
        <v>107</v>
      </c>
      <c r="J2666" s="1" t="s">
        <v>107</v>
      </c>
      <c r="K2666" s="1" t="s">
        <v>107</v>
      </c>
      <c r="L2666" s="1" t="s">
        <v>107</v>
      </c>
      <c r="Q2666" s="12" t="s">
        <v>58</v>
      </c>
    </row>
    <row r="2667" spans="1:17" x14ac:dyDescent="0.25">
      <c r="A2667" s="31" t="s">
        <v>50</v>
      </c>
      <c r="C2667" s="5">
        <v>41927</v>
      </c>
      <c r="D2667" s="25"/>
      <c r="E2667" s="6" t="s">
        <v>22</v>
      </c>
      <c r="F2667" s="28" t="s">
        <v>17</v>
      </c>
      <c r="G2667" s="28" t="s">
        <v>24</v>
      </c>
      <c r="H2667" s="1">
        <v>0</v>
      </c>
      <c r="I2667" s="1" t="s">
        <v>107</v>
      </c>
      <c r="J2667" s="1" t="s">
        <v>107</v>
      </c>
      <c r="K2667" s="1" t="s">
        <v>107</v>
      </c>
      <c r="L2667" s="1" t="s">
        <v>107</v>
      </c>
      <c r="Q2667" s="12" t="s">
        <v>58</v>
      </c>
    </row>
    <row r="2668" spans="1:17" x14ac:dyDescent="0.25">
      <c r="A2668" s="31" t="s">
        <v>50</v>
      </c>
      <c r="C2668" s="5">
        <v>41927</v>
      </c>
      <c r="D2668" s="25"/>
      <c r="E2668" s="6" t="s">
        <v>23</v>
      </c>
      <c r="F2668" s="28" t="s">
        <v>17</v>
      </c>
      <c r="G2668" s="28" t="s">
        <v>24</v>
      </c>
      <c r="H2668" s="1">
        <v>0</v>
      </c>
      <c r="I2668" s="1" t="s">
        <v>107</v>
      </c>
      <c r="J2668" s="1" t="s">
        <v>107</v>
      </c>
      <c r="K2668" s="1" t="s">
        <v>107</v>
      </c>
      <c r="L2668" s="1" t="s">
        <v>107</v>
      </c>
      <c r="Q2668" s="12" t="s">
        <v>58</v>
      </c>
    </row>
    <row r="2669" spans="1:17" x14ac:dyDescent="0.25">
      <c r="A2669" s="31" t="s">
        <v>50</v>
      </c>
      <c r="C2669" s="5">
        <v>41927</v>
      </c>
      <c r="D2669" s="25"/>
      <c r="E2669" s="6" t="s">
        <v>25</v>
      </c>
      <c r="F2669" s="28" t="s">
        <v>25</v>
      </c>
      <c r="G2669" s="28" t="s">
        <v>24</v>
      </c>
      <c r="H2669" s="1">
        <v>0</v>
      </c>
      <c r="I2669" s="1" t="s">
        <v>107</v>
      </c>
      <c r="J2669" s="1" t="s">
        <v>107</v>
      </c>
      <c r="K2669" s="1" t="s">
        <v>107</v>
      </c>
      <c r="L2669" s="1" t="s">
        <v>107</v>
      </c>
      <c r="Q2669" s="12" t="s">
        <v>58</v>
      </c>
    </row>
    <row r="2670" spans="1:17" x14ac:dyDescent="0.25">
      <c r="A2670" s="31" t="s">
        <v>50</v>
      </c>
      <c r="C2670" s="5">
        <v>41927</v>
      </c>
      <c r="D2670" s="25"/>
      <c r="E2670" s="6" t="s">
        <v>26</v>
      </c>
      <c r="F2670" s="28" t="s">
        <v>25</v>
      </c>
      <c r="G2670" s="28" t="s">
        <v>24</v>
      </c>
      <c r="H2670" s="1">
        <v>0.8</v>
      </c>
      <c r="I2670" s="1">
        <v>4.5</v>
      </c>
      <c r="J2670" s="1">
        <v>0.09</v>
      </c>
      <c r="K2670" s="1">
        <v>7</v>
      </c>
      <c r="L2670" s="1">
        <v>0.33</v>
      </c>
    </row>
    <row r="2671" spans="1:17" x14ac:dyDescent="0.25">
      <c r="A2671" s="31" t="s">
        <v>50</v>
      </c>
      <c r="C2671" s="5">
        <v>41927</v>
      </c>
      <c r="D2671" s="25"/>
      <c r="E2671" s="6" t="s">
        <v>27</v>
      </c>
      <c r="F2671" s="28" t="s">
        <v>25</v>
      </c>
      <c r="G2671" s="28" t="s">
        <v>24</v>
      </c>
      <c r="H2671" s="1">
        <v>0</v>
      </c>
      <c r="I2671" s="1" t="s">
        <v>107</v>
      </c>
      <c r="J2671" s="1" t="s">
        <v>107</v>
      </c>
      <c r="K2671" s="1" t="s">
        <v>107</v>
      </c>
      <c r="L2671" s="1" t="s">
        <v>107</v>
      </c>
      <c r="Q2671" s="12" t="s">
        <v>58</v>
      </c>
    </row>
    <row r="2672" spans="1:17" x14ac:dyDescent="0.25">
      <c r="A2672" s="31" t="s">
        <v>50</v>
      </c>
      <c r="C2672" s="5">
        <v>41927</v>
      </c>
      <c r="D2672" s="25"/>
      <c r="E2672" s="6" t="s">
        <v>28</v>
      </c>
      <c r="F2672" s="28" t="s">
        <v>29</v>
      </c>
      <c r="G2672" s="28" t="s">
        <v>24</v>
      </c>
      <c r="H2672" s="1">
        <v>0</v>
      </c>
      <c r="I2672" s="1" t="s">
        <v>107</v>
      </c>
      <c r="J2672" s="1" t="s">
        <v>107</v>
      </c>
      <c r="K2672" s="1" t="s">
        <v>107</v>
      </c>
      <c r="L2672" s="1" t="s">
        <v>107</v>
      </c>
      <c r="Q2672" s="12" t="s">
        <v>58</v>
      </c>
    </row>
    <row r="2673" spans="1:17" x14ac:dyDescent="0.25">
      <c r="A2673" s="31" t="s">
        <v>50</v>
      </c>
      <c r="C2673" s="5">
        <v>41927</v>
      </c>
      <c r="D2673" s="25"/>
      <c r="E2673" s="6" t="s">
        <v>29</v>
      </c>
      <c r="F2673" s="28" t="s">
        <v>29</v>
      </c>
      <c r="G2673" s="28" t="s">
        <v>24</v>
      </c>
      <c r="H2673" s="1">
        <v>0</v>
      </c>
      <c r="I2673" s="1" t="s">
        <v>107</v>
      </c>
      <c r="J2673" s="1" t="s">
        <v>107</v>
      </c>
      <c r="K2673" s="1" t="s">
        <v>107</v>
      </c>
      <c r="L2673" s="1" t="s">
        <v>107</v>
      </c>
      <c r="Q2673" s="12" t="s">
        <v>58</v>
      </c>
    </row>
    <row r="2674" spans="1:17" x14ac:dyDescent="0.25">
      <c r="A2674" s="31" t="s">
        <v>50</v>
      </c>
      <c r="C2674" s="5">
        <v>41927</v>
      </c>
      <c r="D2674" s="25"/>
      <c r="E2674" s="6" t="s">
        <v>30</v>
      </c>
      <c r="F2674" s="28" t="s">
        <v>29</v>
      </c>
      <c r="G2674" s="28" t="s">
        <v>24</v>
      </c>
      <c r="H2674" s="1">
        <v>0</v>
      </c>
      <c r="I2674" s="1" t="s">
        <v>107</v>
      </c>
      <c r="J2674" s="1" t="s">
        <v>107</v>
      </c>
      <c r="K2674" s="1" t="s">
        <v>107</v>
      </c>
      <c r="L2674" s="1" t="s">
        <v>107</v>
      </c>
      <c r="Q2674" s="12" t="s">
        <v>58</v>
      </c>
    </row>
    <row r="2675" spans="1:17" x14ac:dyDescent="0.25">
      <c r="A2675" s="31" t="s">
        <v>50</v>
      </c>
      <c r="C2675" s="5">
        <v>41927</v>
      </c>
      <c r="D2675" s="25"/>
      <c r="E2675" s="6" t="s">
        <v>31</v>
      </c>
      <c r="F2675" s="28" t="s">
        <v>19</v>
      </c>
      <c r="G2675" s="28" t="s">
        <v>24</v>
      </c>
      <c r="H2675" s="1">
        <v>0</v>
      </c>
      <c r="I2675" s="1" t="s">
        <v>107</v>
      </c>
      <c r="J2675" s="1" t="s">
        <v>107</v>
      </c>
      <c r="K2675" s="1" t="s">
        <v>107</v>
      </c>
      <c r="L2675" s="1" t="s">
        <v>107</v>
      </c>
      <c r="Q2675" s="12" t="s">
        <v>58</v>
      </c>
    </row>
    <row r="2676" spans="1:17" x14ac:dyDescent="0.25">
      <c r="A2676" s="31" t="s">
        <v>50</v>
      </c>
      <c r="C2676" s="5">
        <v>41927</v>
      </c>
      <c r="D2676" s="25"/>
      <c r="E2676" s="6" t="s">
        <v>32</v>
      </c>
      <c r="F2676" s="28" t="s">
        <v>19</v>
      </c>
      <c r="G2676" s="28" t="s">
        <v>24</v>
      </c>
      <c r="H2676" s="1">
        <v>0</v>
      </c>
      <c r="I2676" s="1" t="s">
        <v>107</v>
      </c>
      <c r="J2676" s="1" t="s">
        <v>107</v>
      </c>
      <c r="K2676" s="1" t="s">
        <v>107</v>
      </c>
      <c r="L2676" s="1" t="s">
        <v>107</v>
      </c>
      <c r="Q2676" s="12" t="s">
        <v>58</v>
      </c>
    </row>
    <row r="2677" spans="1:17" x14ac:dyDescent="0.25">
      <c r="A2677" s="31" t="s">
        <v>50</v>
      </c>
      <c r="C2677" s="5">
        <v>41927</v>
      </c>
      <c r="D2677" s="25"/>
      <c r="E2677" s="6" t="s">
        <v>33</v>
      </c>
      <c r="F2677" s="28" t="s">
        <v>19</v>
      </c>
      <c r="G2677" s="28" t="s">
        <v>24</v>
      </c>
      <c r="H2677" s="1">
        <v>0</v>
      </c>
      <c r="I2677" s="1" t="s">
        <v>107</v>
      </c>
      <c r="J2677" s="1" t="s">
        <v>107</v>
      </c>
      <c r="K2677" s="1" t="s">
        <v>107</v>
      </c>
      <c r="L2677" s="1" t="s">
        <v>107</v>
      </c>
      <c r="Q2677" s="12" t="s">
        <v>58</v>
      </c>
    </row>
    <row r="2678" spans="1:17" x14ac:dyDescent="0.25">
      <c r="A2678" s="31" t="s">
        <v>50</v>
      </c>
      <c r="C2678" s="5">
        <v>41927</v>
      </c>
      <c r="D2678" s="25"/>
      <c r="E2678" s="6" t="s">
        <v>34</v>
      </c>
      <c r="F2678" s="28" t="s">
        <v>20</v>
      </c>
      <c r="G2678" s="28" t="s">
        <v>24</v>
      </c>
      <c r="H2678" s="1">
        <v>0</v>
      </c>
      <c r="I2678" s="1" t="s">
        <v>107</v>
      </c>
      <c r="J2678" s="1" t="s">
        <v>107</v>
      </c>
      <c r="K2678" s="1" t="s">
        <v>107</v>
      </c>
      <c r="L2678" s="1" t="s">
        <v>107</v>
      </c>
      <c r="Q2678" s="12" t="s">
        <v>58</v>
      </c>
    </row>
    <row r="2679" spans="1:17" x14ac:dyDescent="0.25">
      <c r="A2679" s="31" t="s">
        <v>50</v>
      </c>
      <c r="C2679" s="5">
        <v>41927</v>
      </c>
      <c r="D2679" s="25"/>
      <c r="E2679" s="6" t="s">
        <v>35</v>
      </c>
      <c r="F2679" s="28" t="s">
        <v>20</v>
      </c>
      <c r="G2679" s="28" t="s">
        <v>24</v>
      </c>
      <c r="H2679" s="1">
        <v>0</v>
      </c>
      <c r="I2679" s="1" t="s">
        <v>107</v>
      </c>
      <c r="J2679" s="1" t="s">
        <v>107</v>
      </c>
      <c r="K2679" s="1" t="s">
        <v>107</v>
      </c>
      <c r="L2679" s="1" t="s">
        <v>107</v>
      </c>
      <c r="Q2679" s="12" t="s">
        <v>59</v>
      </c>
    </row>
    <row r="2680" spans="1:17" x14ac:dyDescent="0.25">
      <c r="A2680" s="31" t="s">
        <v>50</v>
      </c>
      <c r="C2680" s="5">
        <v>41927</v>
      </c>
      <c r="D2680" s="25"/>
      <c r="E2680" s="6" t="s">
        <v>36</v>
      </c>
      <c r="F2680" s="28" t="s">
        <v>20</v>
      </c>
      <c r="G2680" s="28" t="s">
        <v>24</v>
      </c>
      <c r="H2680" s="1">
        <v>0</v>
      </c>
      <c r="I2680" s="1" t="s">
        <v>107</v>
      </c>
      <c r="J2680" s="1" t="s">
        <v>107</v>
      </c>
      <c r="K2680" s="1" t="s">
        <v>107</v>
      </c>
      <c r="L2680" s="1" t="s">
        <v>107</v>
      </c>
      <c r="Q2680" s="12" t="s">
        <v>58</v>
      </c>
    </row>
    <row r="2681" spans="1:17" x14ac:dyDescent="0.25">
      <c r="A2681" s="31" t="s">
        <v>50</v>
      </c>
      <c r="C2681" s="5">
        <v>41927</v>
      </c>
      <c r="D2681" s="25"/>
      <c r="E2681" s="6" t="s">
        <v>37</v>
      </c>
      <c r="F2681" s="28" t="s">
        <v>40</v>
      </c>
      <c r="G2681" s="28" t="s">
        <v>24</v>
      </c>
      <c r="H2681" s="1">
        <v>0</v>
      </c>
      <c r="I2681" s="1" t="s">
        <v>107</v>
      </c>
      <c r="J2681" s="1" t="s">
        <v>107</v>
      </c>
      <c r="K2681" s="1" t="s">
        <v>107</v>
      </c>
      <c r="L2681" s="1" t="s">
        <v>107</v>
      </c>
      <c r="Q2681" s="12" t="s">
        <v>58</v>
      </c>
    </row>
    <row r="2682" spans="1:17" x14ac:dyDescent="0.25">
      <c r="A2682" s="31" t="s">
        <v>50</v>
      </c>
      <c r="C2682" s="5">
        <v>41927</v>
      </c>
      <c r="D2682" s="25"/>
      <c r="E2682" s="6" t="s">
        <v>38</v>
      </c>
      <c r="F2682" s="28" t="s">
        <v>40</v>
      </c>
      <c r="G2682" s="28" t="s">
        <v>24</v>
      </c>
      <c r="H2682" s="1">
        <v>0.17</v>
      </c>
      <c r="I2682" s="1">
        <v>2.5</v>
      </c>
      <c r="J2682" s="1">
        <v>0.01</v>
      </c>
      <c r="K2682" s="1">
        <v>0.19</v>
      </c>
      <c r="L2682" s="1">
        <v>0.02</v>
      </c>
    </row>
    <row r="2683" spans="1:17" x14ac:dyDescent="0.25">
      <c r="A2683" s="31" t="s">
        <v>50</v>
      </c>
      <c r="C2683" s="5">
        <v>41927</v>
      </c>
      <c r="D2683" s="25"/>
      <c r="E2683" s="6" t="s">
        <v>39</v>
      </c>
      <c r="F2683" s="28" t="s">
        <v>40</v>
      </c>
      <c r="G2683" s="28" t="s">
        <v>24</v>
      </c>
      <c r="H2683" s="1">
        <v>0.6</v>
      </c>
      <c r="I2683" s="1">
        <v>1.6</v>
      </c>
      <c r="J2683" s="1">
        <v>0.01</v>
      </c>
      <c r="K2683" s="1">
        <v>1.1299999999999999</v>
      </c>
      <c r="L2683" s="1">
        <v>0.01</v>
      </c>
    </row>
    <row r="2684" spans="1:17" x14ac:dyDescent="0.25">
      <c r="A2684" s="31" t="s">
        <v>50</v>
      </c>
      <c r="C2684" s="5">
        <v>41927</v>
      </c>
      <c r="D2684" s="25"/>
      <c r="E2684" s="6" t="s">
        <v>41</v>
      </c>
      <c r="F2684" s="28" t="s">
        <v>16</v>
      </c>
      <c r="G2684" s="28" t="s">
        <v>24</v>
      </c>
      <c r="H2684" s="1">
        <v>0.4</v>
      </c>
      <c r="I2684" s="1">
        <v>2.8</v>
      </c>
      <c r="J2684" s="1">
        <v>0.02</v>
      </c>
      <c r="K2684" s="1">
        <v>6.43</v>
      </c>
      <c r="L2684" s="1">
        <v>0.04</v>
      </c>
    </row>
    <row r="2685" spans="1:17" x14ac:dyDescent="0.25">
      <c r="A2685" s="31" t="s">
        <v>50</v>
      </c>
      <c r="C2685" s="5">
        <v>41927</v>
      </c>
      <c r="D2685" s="25"/>
      <c r="E2685" s="6" t="s">
        <v>42</v>
      </c>
      <c r="F2685" s="28" t="s">
        <v>16</v>
      </c>
      <c r="G2685" s="28" t="s">
        <v>24</v>
      </c>
      <c r="H2685" s="1">
        <v>0</v>
      </c>
      <c r="I2685" s="1" t="s">
        <v>107</v>
      </c>
      <c r="J2685" s="1" t="s">
        <v>107</v>
      </c>
      <c r="K2685" s="1" t="s">
        <v>107</v>
      </c>
      <c r="L2685" s="1" t="s">
        <v>107</v>
      </c>
      <c r="Q2685" s="12" t="s">
        <v>58</v>
      </c>
    </row>
    <row r="2686" spans="1:17" x14ac:dyDescent="0.25">
      <c r="A2686" s="31" t="s">
        <v>50</v>
      </c>
      <c r="C2686" s="5">
        <v>41927</v>
      </c>
      <c r="D2686" s="25"/>
      <c r="E2686" s="6" t="s">
        <v>43</v>
      </c>
      <c r="F2686" s="28" t="s">
        <v>16</v>
      </c>
      <c r="G2686" s="28" t="s">
        <v>24</v>
      </c>
      <c r="H2686" s="1">
        <v>0</v>
      </c>
      <c r="I2686" s="1" t="s">
        <v>107</v>
      </c>
      <c r="J2686" s="1" t="s">
        <v>107</v>
      </c>
      <c r="K2686" s="1" t="s">
        <v>107</v>
      </c>
      <c r="L2686" s="1" t="s">
        <v>107</v>
      </c>
      <c r="Q2686" s="12" t="s">
        <v>58</v>
      </c>
    </row>
    <row r="2687" spans="1:17" x14ac:dyDescent="0.25">
      <c r="A2687" s="31" t="s">
        <v>50</v>
      </c>
      <c r="C2687" s="5">
        <v>41934</v>
      </c>
      <c r="D2687" s="25"/>
      <c r="E2687" s="6">
        <v>1</v>
      </c>
      <c r="F2687" s="28" t="s">
        <v>13</v>
      </c>
      <c r="G2687" s="28" t="s">
        <v>14</v>
      </c>
      <c r="H2687" s="1">
        <v>0</v>
      </c>
      <c r="I2687" s="1" t="s">
        <v>107</v>
      </c>
      <c r="J2687" s="1" t="s">
        <v>107</v>
      </c>
      <c r="K2687" s="1" t="s">
        <v>107</v>
      </c>
      <c r="L2687" s="1" t="s">
        <v>107</v>
      </c>
      <c r="Q2687" s="12" t="s">
        <v>58</v>
      </c>
    </row>
    <row r="2688" spans="1:17" x14ac:dyDescent="0.25">
      <c r="A2688" s="31" t="s">
        <v>50</v>
      </c>
      <c r="C2688" s="5">
        <v>41934</v>
      </c>
      <c r="D2688" s="25"/>
      <c r="E2688" s="6">
        <v>2</v>
      </c>
      <c r="F2688" s="28" t="s">
        <v>13</v>
      </c>
      <c r="G2688" s="28" t="s">
        <v>14</v>
      </c>
      <c r="H2688" s="1">
        <v>0</v>
      </c>
      <c r="I2688" s="1" t="s">
        <v>107</v>
      </c>
      <c r="J2688" s="1" t="s">
        <v>107</v>
      </c>
      <c r="K2688" s="1" t="s">
        <v>107</v>
      </c>
      <c r="L2688" s="1" t="s">
        <v>107</v>
      </c>
      <c r="Q2688" s="12" t="s">
        <v>58</v>
      </c>
    </row>
    <row r="2689" spans="1:17" x14ac:dyDescent="0.25">
      <c r="A2689" s="31" t="s">
        <v>50</v>
      </c>
      <c r="C2689" s="5">
        <v>41934</v>
      </c>
      <c r="D2689" s="25"/>
      <c r="E2689" s="6">
        <v>3</v>
      </c>
      <c r="F2689" s="28" t="s">
        <v>13</v>
      </c>
      <c r="G2689" s="28" t="s">
        <v>14</v>
      </c>
      <c r="H2689" s="1">
        <v>0</v>
      </c>
      <c r="I2689" s="1" t="s">
        <v>107</v>
      </c>
      <c r="J2689" s="1" t="s">
        <v>107</v>
      </c>
      <c r="K2689" s="1" t="s">
        <v>107</v>
      </c>
      <c r="L2689" s="1" t="s">
        <v>107</v>
      </c>
      <c r="Q2689" s="12" t="s">
        <v>58</v>
      </c>
    </row>
    <row r="2690" spans="1:17" x14ac:dyDescent="0.25">
      <c r="A2690" s="31" t="s">
        <v>50</v>
      </c>
      <c r="C2690" s="5">
        <v>41934</v>
      </c>
      <c r="D2690" s="25"/>
      <c r="E2690" s="6">
        <v>4</v>
      </c>
      <c r="F2690" s="28" t="s">
        <v>15</v>
      </c>
      <c r="G2690" s="28" t="s">
        <v>14</v>
      </c>
      <c r="H2690" s="1">
        <v>0</v>
      </c>
      <c r="I2690" s="1" t="s">
        <v>107</v>
      </c>
      <c r="J2690" s="1" t="s">
        <v>107</v>
      </c>
      <c r="K2690" s="1" t="s">
        <v>107</v>
      </c>
      <c r="L2690" s="1" t="s">
        <v>107</v>
      </c>
      <c r="Q2690" s="12" t="s">
        <v>58</v>
      </c>
    </row>
    <row r="2691" spans="1:17" x14ac:dyDescent="0.25">
      <c r="A2691" s="31" t="s">
        <v>50</v>
      </c>
      <c r="C2691" s="5">
        <v>41934</v>
      </c>
      <c r="D2691" s="25"/>
      <c r="E2691" s="6">
        <v>5</v>
      </c>
      <c r="F2691" s="28" t="s">
        <v>15</v>
      </c>
      <c r="G2691" s="28" t="s">
        <v>14</v>
      </c>
      <c r="H2691" s="1">
        <v>0</v>
      </c>
      <c r="I2691" s="1" t="s">
        <v>107</v>
      </c>
      <c r="J2691" s="1" t="s">
        <v>107</v>
      </c>
      <c r="K2691" s="1" t="s">
        <v>107</v>
      </c>
      <c r="L2691" s="1" t="s">
        <v>107</v>
      </c>
      <c r="Q2691" s="12" t="s">
        <v>58</v>
      </c>
    </row>
    <row r="2692" spans="1:17" x14ac:dyDescent="0.25">
      <c r="A2692" s="31" t="s">
        <v>50</v>
      </c>
      <c r="C2692" s="5">
        <v>41934</v>
      </c>
      <c r="D2692" s="25"/>
      <c r="E2692" s="6">
        <v>6</v>
      </c>
      <c r="F2692" s="28" t="s">
        <v>17</v>
      </c>
      <c r="G2692" s="28" t="s">
        <v>14</v>
      </c>
      <c r="H2692" s="1">
        <v>0</v>
      </c>
      <c r="I2692" s="1" t="s">
        <v>107</v>
      </c>
      <c r="J2692" s="1" t="s">
        <v>107</v>
      </c>
      <c r="K2692" s="1" t="s">
        <v>107</v>
      </c>
      <c r="L2692" s="1" t="s">
        <v>107</v>
      </c>
      <c r="Q2692" s="12" t="s">
        <v>58</v>
      </c>
    </row>
    <row r="2693" spans="1:17" x14ac:dyDescent="0.25">
      <c r="A2693" s="31" t="s">
        <v>50</v>
      </c>
      <c r="C2693" s="5">
        <v>41934</v>
      </c>
      <c r="D2693" s="25"/>
      <c r="E2693" s="6">
        <v>7</v>
      </c>
      <c r="F2693" s="28" t="s">
        <v>17</v>
      </c>
      <c r="G2693" s="28" t="s">
        <v>14</v>
      </c>
      <c r="H2693" s="1">
        <v>0</v>
      </c>
      <c r="I2693" s="1" t="s">
        <v>107</v>
      </c>
      <c r="J2693" s="1" t="s">
        <v>107</v>
      </c>
      <c r="K2693" s="1" t="s">
        <v>107</v>
      </c>
      <c r="L2693" s="1" t="s">
        <v>107</v>
      </c>
      <c r="Q2693" s="12" t="s">
        <v>58</v>
      </c>
    </row>
    <row r="2694" spans="1:17" x14ac:dyDescent="0.25">
      <c r="A2694" s="31" t="s">
        <v>50</v>
      </c>
      <c r="C2694" s="5">
        <v>41934</v>
      </c>
      <c r="D2694" s="25"/>
      <c r="E2694" s="6">
        <v>8</v>
      </c>
      <c r="F2694" s="28" t="s">
        <v>17</v>
      </c>
      <c r="G2694" s="28" t="s">
        <v>14</v>
      </c>
      <c r="H2694" s="1">
        <v>0</v>
      </c>
      <c r="I2694" s="1" t="s">
        <v>107</v>
      </c>
      <c r="J2694" s="1" t="s">
        <v>107</v>
      </c>
      <c r="K2694" s="1" t="s">
        <v>107</v>
      </c>
      <c r="L2694" s="1" t="s">
        <v>107</v>
      </c>
      <c r="Q2694" s="12" t="s">
        <v>58</v>
      </c>
    </row>
    <row r="2695" spans="1:17" x14ac:dyDescent="0.25">
      <c r="A2695" s="31" t="s">
        <v>50</v>
      </c>
      <c r="C2695" s="5">
        <v>41934</v>
      </c>
      <c r="D2695" s="25"/>
      <c r="E2695" s="6">
        <v>9</v>
      </c>
      <c r="F2695" s="28" t="s">
        <v>18</v>
      </c>
      <c r="G2695" s="28" t="s">
        <v>14</v>
      </c>
      <c r="H2695" s="1">
        <v>0</v>
      </c>
      <c r="I2695" s="1" t="s">
        <v>107</v>
      </c>
      <c r="J2695" s="1" t="s">
        <v>107</v>
      </c>
      <c r="K2695" s="1" t="s">
        <v>107</v>
      </c>
      <c r="L2695" s="1" t="s">
        <v>107</v>
      </c>
      <c r="Q2695" s="12" t="s">
        <v>58</v>
      </c>
    </row>
    <row r="2696" spans="1:17" x14ac:dyDescent="0.25">
      <c r="A2696" s="31" t="s">
        <v>50</v>
      </c>
      <c r="C2696" s="5">
        <v>41934</v>
      </c>
      <c r="D2696" s="25"/>
      <c r="E2696" s="6">
        <v>10</v>
      </c>
      <c r="F2696" s="28" t="s">
        <v>18</v>
      </c>
      <c r="G2696" s="28" t="s">
        <v>14</v>
      </c>
      <c r="H2696" s="1">
        <v>0</v>
      </c>
      <c r="I2696" s="1" t="s">
        <v>107</v>
      </c>
      <c r="J2696" s="1" t="s">
        <v>107</v>
      </c>
      <c r="K2696" s="1" t="s">
        <v>107</v>
      </c>
      <c r="L2696" s="1" t="s">
        <v>107</v>
      </c>
      <c r="Q2696" s="12" t="s">
        <v>58</v>
      </c>
    </row>
    <row r="2697" spans="1:17" x14ac:dyDescent="0.25">
      <c r="A2697" s="31" t="s">
        <v>50</v>
      </c>
      <c r="C2697" s="5">
        <v>41934</v>
      </c>
      <c r="D2697" s="25"/>
      <c r="E2697" s="6">
        <v>11</v>
      </c>
      <c r="F2697" s="28" t="s">
        <v>18</v>
      </c>
      <c r="G2697" s="28" t="s">
        <v>14</v>
      </c>
      <c r="H2697" s="1">
        <v>0</v>
      </c>
      <c r="I2697" s="1" t="s">
        <v>107</v>
      </c>
      <c r="J2697" s="1" t="s">
        <v>107</v>
      </c>
      <c r="K2697" s="1" t="s">
        <v>107</v>
      </c>
      <c r="L2697" s="1" t="s">
        <v>107</v>
      </c>
      <c r="Q2697" s="12" t="s">
        <v>58</v>
      </c>
    </row>
    <row r="2698" spans="1:17" x14ac:dyDescent="0.25">
      <c r="A2698" s="31" t="s">
        <v>50</v>
      </c>
      <c r="C2698" s="5">
        <v>41934</v>
      </c>
      <c r="D2698" s="25"/>
      <c r="E2698" s="6">
        <v>12</v>
      </c>
      <c r="F2698" s="28" t="s">
        <v>19</v>
      </c>
      <c r="G2698" s="28" t="s">
        <v>14</v>
      </c>
      <c r="H2698" s="1">
        <v>0</v>
      </c>
      <c r="I2698" s="1" t="s">
        <v>107</v>
      </c>
      <c r="J2698" s="1" t="s">
        <v>107</v>
      </c>
      <c r="K2698" s="1" t="s">
        <v>107</v>
      </c>
      <c r="L2698" s="1" t="s">
        <v>107</v>
      </c>
      <c r="Q2698" s="12" t="s">
        <v>58</v>
      </c>
    </row>
    <row r="2699" spans="1:17" x14ac:dyDescent="0.25">
      <c r="A2699" s="31" t="s">
        <v>50</v>
      </c>
      <c r="C2699" s="5">
        <v>41934</v>
      </c>
      <c r="D2699" s="25"/>
      <c r="E2699" s="6">
        <v>13</v>
      </c>
      <c r="F2699" s="28" t="s">
        <v>19</v>
      </c>
      <c r="G2699" s="28" t="s">
        <v>14</v>
      </c>
      <c r="H2699" s="1">
        <v>0</v>
      </c>
      <c r="I2699" s="1" t="s">
        <v>107</v>
      </c>
      <c r="J2699" s="1" t="s">
        <v>107</v>
      </c>
      <c r="K2699" s="1" t="s">
        <v>107</v>
      </c>
      <c r="L2699" s="1" t="s">
        <v>107</v>
      </c>
      <c r="Q2699" s="12" t="s">
        <v>58</v>
      </c>
    </row>
    <row r="2700" spans="1:17" x14ac:dyDescent="0.25">
      <c r="A2700" s="31" t="s">
        <v>50</v>
      </c>
      <c r="C2700" s="5">
        <v>41934</v>
      </c>
      <c r="D2700" s="25"/>
      <c r="E2700" s="6">
        <v>14</v>
      </c>
      <c r="F2700" s="28" t="s">
        <v>19</v>
      </c>
      <c r="G2700" s="28" t="s">
        <v>14</v>
      </c>
      <c r="H2700" s="1">
        <v>0</v>
      </c>
      <c r="I2700" s="1" t="s">
        <v>107</v>
      </c>
      <c r="J2700" s="1" t="s">
        <v>107</v>
      </c>
      <c r="K2700" s="1" t="s">
        <v>107</v>
      </c>
      <c r="L2700" s="1" t="s">
        <v>107</v>
      </c>
      <c r="Q2700" s="12" t="s">
        <v>58</v>
      </c>
    </row>
    <row r="2701" spans="1:17" x14ac:dyDescent="0.25">
      <c r="A2701" s="31" t="s">
        <v>50</v>
      </c>
      <c r="C2701" s="5">
        <v>41934</v>
      </c>
      <c r="D2701" s="25"/>
      <c r="E2701" s="6">
        <v>15</v>
      </c>
      <c r="F2701" s="28" t="s">
        <v>20</v>
      </c>
      <c r="G2701" s="28" t="s">
        <v>14</v>
      </c>
      <c r="H2701" s="1">
        <v>0</v>
      </c>
      <c r="I2701" s="1" t="s">
        <v>107</v>
      </c>
      <c r="J2701" s="1" t="s">
        <v>107</v>
      </c>
      <c r="K2701" s="1" t="s">
        <v>107</v>
      </c>
      <c r="L2701" s="1" t="s">
        <v>107</v>
      </c>
      <c r="Q2701" s="12" t="s">
        <v>58</v>
      </c>
    </row>
    <row r="2702" spans="1:17" x14ac:dyDescent="0.25">
      <c r="A2702" s="31" t="s">
        <v>50</v>
      </c>
      <c r="C2702" s="5">
        <v>41934</v>
      </c>
      <c r="D2702" s="25"/>
      <c r="E2702" s="6">
        <v>16</v>
      </c>
      <c r="F2702" s="28" t="s">
        <v>20</v>
      </c>
      <c r="G2702" s="28" t="s">
        <v>14</v>
      </c>
      <c r="H2702" s="1">
        <v>0</v>
      </c>
      <c r="I2702" s="1" t="s">
        <v>107</v>
      </c>
      <c r="J2702" s="1" t="s">
        <v>107</v>
      </c>
      <c r="K2702" s="1" t="s">
        <v>107</v>
      </c>
      <c r="L2702" s="1" t="s">
        <v>107</v>
      </c>
      <c r="Q2702" s="12" t="s">
        <v>58</v>
      </c>
    </row>
    <row r="2703" spans="1:17" x14ac:dyDescent="0.25">
      <c r="A2703" s="31" t="s">
        <v>50</v>
      </c>
      <c r="C2703" s="5">
        <v>41934</v>
      </c>
      <c r="D2703" s="25"/>
      <c r="E2703" s="6">
        <v>17</v>
      </c>
      <c r="F2703" s="28" t="s">
        <v>20</v>
      </c>
      <c r="G2703" s="28" t="s">
        <v>14</v>
      </c>
      <c r="H2703" s="1">
        <v>0</v>
      </c>
      <c r="I2703" s="1" t="s">
        <v>107</v>
      </c>
      <c r="J2703" s="1" t="s">
        <v>107</v>
      </c>
      <c r="K2703" s="1" t="s">
        <v>107</v>
      </c>
      <c r="L2703" s="1" t="s">
        <v>107</v>
      </c>
      <c r="Q2703" s="12" t="s">
        <v>58</v>
      </c>
    </row>
    <row r="2704" spans="1:17" x14ac:dyDescent="0.25">
      <c r="A2704" s="31" t="s">
        <v>50</v>
      </c>
      <c r="C2704" s="5">
        <v>41934</v>
      </c>
      <c r="D2704" s="25"/>
      <c r="E2704" s="6">
        <v>18</v>
      </c>
      <c r="F2704" s="28" t="s">
        <v>20</v>
      </c>
      <c r="G2704" s="28" t="s">
        <v>14</v>
      </c>
      <c r="H2704" s="1">
        <v>0</v>
      </c>
      <c r="I2704" s="1" t="s">
        <v>107</v>
      </c>
      <c r="J2704" s="1" t="s">
        <v>107</v>
      </c>
      <c r="K2704" s="1" t="s">
        <v>107</v>
      </c>
      <c r="L2704" s="1" t="s">
        <v>107</v>
      </c>
      <c r="Q2704" s="12" t="s">
        <v>58</v>
      </c>
    </row>
    <row r="2705" spans="1:17" x14ac:dyDescent="0.25">
      <c r="A2705" s="31" t="s">
        <v>50</v>
      </c>
      <c r="C2705" s="5">
        <v>41934</v>
      </c>
      <c r="D2705" s="25"/>
      <c r="E2705" s="6">
        <v>19</v>
      </c>
      <c r="F2705" s="28" t="s">
        <v>20</v>
      </c>
      <c r="G2705" s="28" t="s">
        <v>14</v>
      </c>
      <c r="H2705" s="1">
        <v>0</v>
      </c>
      <c r="I2705" s="1" t="s">
        <v>107</v>
      </c>
      <c r="J2705" s="1" t="s">
        <v>107</v>
      </c>
      <c r="K2705" s="1" t="s">
        <v>107</v>
      </c>
      <c r="L2705" s="1" t="s">
        <v>107</v>
      </c>
      <c r="Q2705" s="12" t="s">
        <v>58</v>
      </c>
    </row>
    <row r="2706" spans="1:17" x14ac:dyDescent="0.25">
      <c r="A2706" s="31" t="s">
        <v>50</v>
      </c>
      <c r="C2706" s="5">
        <v>41934</v>
      </c>
      <c r="D2706" s="25"/>
      <c r="E2706" s="6">
        <v>20</v>
      </c>
      <c r="F2706" s="28" t="s">
        <v>20</v>
      </c>
      <c r="G2706" s="28" t="s">
        <v>14</v>
      </c>
      <c r="H2706" s="1">
        <v>0.4</v>
      </c>
      <c r="I2706" s="1">
        <v>4.5</v>
      </c>
      <c r="J2706" s="1">
        <v>0.01</v>
      </c>
      <c r="K2706" s="1">
        <v>7.34</v>
      </c>
      <c r="L2706" s="1">
        <v>0.01</v>
      </c>
    </row>
    <row r="2707" spans="1:17" x14ac:dyDescent="0.25">
      <c r="A2707" s="31" t="s">
        <v>50</v>
      </c>
      <c r="C2707" s="5">
        <v>41941</v>
      </c>
      <c r="D2707" s="25"/>
      <c r="E2707" s="6" t="s">
        <v>21</v>
      </c>
      <c r="F2707" s="28" t="s">
        <v>17</v>
      </c>
      <c r="G2707" s="28" t="s">
        <v>24</v>
      </c>
      <c r="H2707" s="1">
        <v>0</v>
      </c>
      <c r="I2707" s="1" t="s">
        <v>107</v>
      </c>
      <c r="J2707" s="1" t="s">
        <v>107</v>
      </c>
      <c r="K2707" s="1" t="s">
        <v>107</v>
      </c>
      <c r="L2707" s="1" t="s">
        <v>107</v>
      </c>
      <c r="Q2707" s="12" t="s">
        <v>58</v>
      </c>
    </row>
    <row r="2708" spans="1:17" x14ac:dyDescent="0.25">
      <c r="A2708" s="31" t="s">
        <v>50</v>
      </c>
      <c r="C2708" s="5">
        <v>41941</v>
      </c>
      <c r="D2708" s="25"/>
      <c r="E2708" s="6" t="s">
        <v>22</v>
      </c>
      <c r="F2708" s="28" t="s">
        <v>17</v>
      </c>
      <c r="G2708" s="28" t="s">
        <v>24</v>
      </c>
      <c r="H2708" s="1">
        <v>0</v>
      </c>
      <c r="I2708" s="1" t="s">
        <v>107</v>
      </c>
      <c r="J2708" s="1" t="s">
        <v>107</v>
      </c>
      <c r="K2708" s="1" t="s">
        <v>107</v>
      </c>
      <c r="L2708" s="1" t="s">
        <v>107</v>
      </c>
      <c r="Q2708" s="12" t="s">
        <v>58</v>
      </c>
    </row>
    <row r="2709" spans="1:17" x14ac:dyDescent="0.25">
      <c r="A2709" s="31" t="s">
        <v>50</v>
      </c>
      <c r="C2709" s="5">
        <v>41941</v>
      </c>
      <c r="D2709" s="25"/>
      <c r="E2709" s="6" t="s">
        <v>23</v>
      </c>
      <c r="F2709" s="28" t="s">
        <v>17</v>
      </c>
      <c r="G2709" s="28" t="s">
        <v>24</v>
      </c>
      <c r="H2709" s="1">
        <v>0</v>
      </c>
      <c r="I2709" s="1" t="s">
        <v>107</v>
      </c>
      <c r="J2709" s="1" t="s">
        <v>107</v>
      </c>
      <c r="K2709" s="1" t="s">
        <v>107</v>
      </c>
      <c r="L2709" s="1" t="s">
        <v>107</v>
      </c>
      <c r="Q2709" s="12" t="s">
        <v>58</v>
      </c>
    </row>
    <row r="2710" spans="1:17" x14ac:dyDescent="0.25">
      <c r="A2710" s="31" t="s">
        <v>50</v>
      </c>
      <c r="C2710" s="5">
        <v>41941</v>
      </c>
      <c r="D2710" s="25"/>
      <c r="E2710" s="6" t="s">
        <v>25</v>
      </c>
      <c r="F2710" s="28" t="s">
        <v>25</v>
      </c>
      <c r="G2710" s="28" t="s">
        <v>24</v>
      </c>
      <c r="H2710" s="1">
        <v>0</v>
      </c>
      <c r="I2710" s="1" t="s">
        <v>107</v>
      </c>
      <c r="J2710" s="1" t="s">
        <v>107</v>
      </c>
      <c r="K2710" s="1" t="s">
        <v>107</v>
      </c>
      <c r="L2710" s="1" t="s">
        <v>107</v>
      </c>
      <c r="Q2710" s="12" t="s">
        <v>58</v>
      </c>
    </row>
    <row r="2711" spans="1:17" x14ac:dyDescent="0.25">
      <c r="A2711" s="31" t="s">
        <v>50</v>
      </c>
      <c r="C2711" s="5">
        <v>41941</v>
      </c>
      <c r="D2711" s="25"/>
      <c r="E2711" s="6" t="s">
        <v>26</v>
      </c>
      <c r="F2711" s="28" t="s">
        <v>25</v>
      </c>
      <c r="G2711" s="28" t="s">
        <v>24</v>
      </c>
      <c r="H2711" s="1">
        <v>0.3</v>
      </c>
      <c r="I2711" s="1">
        <v>5.2</v>
      </c>
      <c r="J2711" s="1">
        <v>0.26</v>
      </c>
      <c r="K2711" s="1">
        <v>8.0299999999999994</v>
      </c>
      <c r="L2711" s="1">
        <v>0.94</v>
      </c>
    </row>
    <row r="2712" spans="1:17" x14ac:dyDescent="0.25">
      <c r="A2712" s="31" t="s">
        <v>50</v>
      </c>
      <c r="C2712" s="5">
        <v>41941</v>
      </c>
      <c r="D2712" s="25"/>
      <c r="E2712" s="6" t="s">
        <v>27</v>
      </c>
      <c r="F2712" s="28" t="s">
        <v>25</v>
      </c>
      <c r="G2712" s="28" t="s">
        <v>24</v>
      </c>
      <c r="H2712" s="1">
        <v>0</v>
      </c>
      <c r="I2712" s="1" t="s">
        <v>107</v>
      </c>
      <c r="J2712" s="1" t="s">
        <v>107</v>
      </c>
      <c r="K2712" s="1" t="s">
        <v>107</v>
      </c>
      <c r="L2712" s="1" t="s">
        <v>107</v>
      </c>
      <c r="Q2712" s="12" t="s">
        <v>58</v>
      </c>
    </row>
    <row r="2713" spans="1:17" x14ac:dyDescent="0.25">
      <c r="A2713" s="31" t="s">
        <v>50</v>
      </c>
      <c r="C2713" s="5">
        <v>41941</v>
      </c>
      <c r="D2713" s="25"/>
      <c r="E2713" s="6" t="s">
        <v>28</v>
      </c>
      <c r="F2713" s="28" t="s">
        <v>29</v>
      </c>
      <c r="G2713" s="28" t="s">
        <v>24</v>
      </c>
      <c r="H2713" s="1">
        <v>0.3</v>
      </c>
      <c r="I2713" s="1">
        <v>9.3000000000000007</v>
      </c>
      <c r="J2713" s="1">
        <v>1.03</v>
      </c>
      <c r="K2713" s="1">
        <v>30.3</v>
      </c>
      <c r="L2713" s="1">
        <v>2.0499999999999998</v>
      </c>
    </row>
    <row r="2714" spans="1:17" x14ac:dyDescent="0.25">
      <c r="A2714" s="31" t="s">
        <v>50</v>
      </c>
      <c r="C2714" s="5">
        <v>41941</v>
      </c>
      <c r="D2714" s="25"/>
      <c r="E2714" s="6" t="s">
        <v>29</v>
      </c>
      <c r="F2714" s="28" t="s">
        <v>29</v>
      </c>
      <c r="G2714" s="28" t="s">
        <v>24</v>
      </c>
      <c r="H2714" s="1">
        <v>1</v>
      </c>
      <c r="I2714" s="1">
        <v>6.3</v>
      </c>
      <c r="J2714" s="1">
        <v>0.02</v>
      </c>
      <c r="K2714" s="1">
        <v>35.700000000000003</v>
      </c>
      <c r="L2714" s="1">
        <v>0.42</v>
      </c>
    </row>
    <row r="2715" spans="1:17" x14ac:dyDescent="0.25">
      <c r="A2715" s="31" t="s">
        <v>50</v>
      </c>
      <c r="C2715" s="5">
        <v>41941</v>
      </c>
      <c r="D2715" s="25"/>
      <c r="E2715" s="6" t="s">
        <v>30</v>
      </c>
      <c r="F2715" s="28" t="s">
        <v>29</v>
      </c>
      <c r="G2715" s="28" t="s">
        <v>24</v>
      </c>
      <c r="H2715" s="1">
        <v>2</v>
      </c>
      <c r="I2715" s="1">
        <v>9.3000000000000007</v>
      </c>
      <c r="J2715" s="1">
        <v>1.03</v>
      </c>
      <c r="K2715" s="1">
        <v>30.3</v>
      </c>
      <c r="L2715" s="1">
        <v>2.0499999999999998</v>
      </c>
    </row>
    <row r="2716" spans="1:17" x14ac:dyDescent="0.25">
      <c r="A2716" s="31" t="s">
        <v>50</v>
      </c>
      <c r="C2716" s="5">
        <v>41941</v>
      </c>
      <c r="D2716" s="25"/>
      <c r="E2716" s="6" t="s">
        <v>31</v>
      </c>
      <c r="F2716" s="28" t="s">
        <v>19</v>
      </c>
      <c r="G2716" s="28" t="s">
        <v>24</v>
      </c>
      <c r="H2716" s="1">
        <v>0</v>
      </c>
      <c r="I2716" s="1" t="s">
        <v>107</v>
      </c>
      <c r="J2716" s="1" t="s">
        <v>107</v>
      </c>
      <c r="K2716" s="1" t="s">
        <v>107</v>
      </c>
      <c r="L2716" s="1" t="s">
        <v>107</v>
      </c>
      <c r="Q2716" s="12" t="s">
        <v>58</v>
      </c>
    </row>
    <row r="2717" spans="1:17" x14ac:dyDescent="0.25">
      <c r="A2717" s="31" t="s">
        <v>50</v>
      </c>
      <c r="C2717" s="5">
        <v>41941</v>
      </c>
      <c r="D2717" s="25"/>
      <c r="E2717" s="6" t="s">
        <v>32</v>
      </c>
      <c r="F2717" s="28" t="s">
        <v>19</v>
      </c>
      <c r="G2717" s="28" t="s">
        <v>24</v>
      </c>
      <c r="H2717" s="1">
        <v>0</v>
      </c>
      <c r="I2717" s="1" t="s">
        <v>107</v>
      </c>
      <c r="J2717" s="1" t="s">
        <v>107</v>
      </c>
      <c r="K2717" s="1" t="s">
        <v>107</v>
      </c>
      <c r="L2717" s="1" t="s">
        <v>107</v>
      </c>
      <c r="Q2717" s="12" t="s">
        <v>58</v>
      </c>
    </row>
    <row r="2718" spans="1:17" x14ac:dyDescent="0.25">
      <c r="A2718" s="31" t="s">
        <v>50</v>
      </c>
      <c r="C2718" s="5">
        <v>41941</v>
      </c>
      <c r="D2718" s="25"/>
      <c r="E2718" s="6" t="s">
        <v>33</v>
      </c>
      <c r="F2718" s="28" t="s">
        <v>19</v>
      </c>
      <c r="G2718" s="28" t="s">
        <v>24</v>
      </c>
      <c r="H2718" s="1">
        <v>0</v>
      </c>
      <c r="I2718" s="1" t="s">
        <v>107</v>
      </c>
      <c r="J2718" s="1" t="s">
        <v>107</v>
      </c>
      <c r="K2718" s="1" t="s">
        <v>107</v>
      </c>
      <c r="L2718" s="1" t="s">
        <v>107</v>
      </c>
      <c r="Q2718" s="12" t="s">
        <v>58</v>
      </c>
    </row>
    <row r="2719" spans="1:17" x14ac:dyDescent="0.25">
      <c r="A2719" s="31" t="s">
        <v>50</v>
      </c>
      <c r="C2719" s="5">
        <v>41941</v>
      </c>
      <c r="D2719" s="25"/>
      <c r="E2719" s="6" t="s">
        <v>34</v>
      </c>
      <c r="F2719" s="28" t="s">
        <v>20</v>
      </c>
      <c r="G2719" s="28" t="s">
        <v>24</v>
      </c>
      <c r="H2719" s="1">
        <v>0</v>
      </c>
      <c r="I2719" s="1" t="s">
        <v>107</v>
      </c>
      <c r="J2719" s="1" t="s">
        <v>107</v>
      </c>
      <c r="K2719" s="1" t="s">
        <v>107</v>
      </c>
      <c r="L2719" s="1" t="s">
        <v>107</v>
      </c>
      <c r="Q2719" s="12" t="s">
        <v>58</v>
      </c>
    </row>
    <row r="2720" spans="1:17" x14ac:dyDescent="0.25">
      <c r="A2720" s="31" t="s">
        <v>50</v>
      </c>
      <c r="C2720" s="5">
        <v>41941</v>
      </c>
      <c r="D2720" s="25"/>
      <c r="E2720" s="6" t="s">
        <v>35</v>
      </c>
      <c r="F2720" s="28" t="s">
        <v>20</v>
      </c>
      <c r="G2720" s="28" t="s">
        <v>24</v>
      </c>
      <c r="H2720" s="1">
        <v>0</v>
      </c>
      <c r="I2720" s="1" t="s">
        <v>107</v>
      </c>
      <c r="J2720" s="1" t="s">
        <v>107</v>
      </c>
      <c r="K2720" s="1" t="s">
        <v>107</v>
      </c>
      <c r="L2720" s="1" t="s">
        <v>107</v>
      </c>
      <c r="Q2720" s="12" t="s">
        <v>59</v>
      </c>
    </row>
    <row r="2721" spans="1:17" x14ac:dyDescent="0.25">
      <c r="A2721" s="31" t="s">
        <v>50</v>
      </c>
      <c r="C2721" s="5">
        <v>41941</v>
      </c>
      <c r="D2721" s="25"/>
      <c r="E2721" s="6" t="s">
        <v>36</v>
      </c>
      <c r="F2721" s="28" t="s">
        <v>20</v>
      </c>
      <c r="G2721" s="28" t="s">
        <v>24</v>
      </c>
      <c r="H2721" s="1">
        <v>0</v>
      </c>
      <c r="I2721" s="1" t="s">
        <v>107</v>
      </c>
      <c r="J2721" s="1" t="s">
        <v>107</v>
      </c>
      <c r="K2721" s="1" t="s">
        <v>107</v>
      </c>
      <c r="L2721" s="1" t="s">
        <v>107</v>
      </c>
      <c r="Q2721" s="12" t="s">
        <v>58</v>
      </c>
    </row>
    <row r="2722" spans="1:17" x14ac:dyDescent="0.25">
      <c r="A2722" s="31" t="s">
        <v>50</v>
      </c>
      <c r="C2722" s="5">
        <v>41941</v>
      </c>
      <c r="D2722" s="25"/>
      <c r="E2722" s="6" t="s">
        <v>37</v>
      </c>
      <c r="F2722" s="28" t="s">
        <v>40</v>
      </c>
      <c r="G2722" s="28" t="s">
        <v>24</v>
      </c>
      <c r="H2722" s="1">
        <v>0.5</v>
      </c>
      <c r="I2722" s="1">
        <v>6.2</v>
      </c>
      <c r="J2722" s="1">
        <v>0.04</v>
      </c>
      <c r="K2722" s="1">
        <v>2.8</v>
      </c>
      <c r="L2722" s="1">
        <v>0.02</v>
      </c>
    </row>
    <row r="2723" spans="1:17" x14ac:dyDescent="0.25">
      <c r="A2723" s="31" t="s">
        <v>50</v>
      </c>
      <c r="C2723" s="5">
        <v>41941</v>
      </c>
      <c r="D2723" s="25"/>
      <c r="E2723" s="6" t="s">
        <v>38</v>
      </c>
      <c r="F2723" s="28" t="s">
        <v>40</v>
      </c>
      <c r="G2723" s="28" t="s">
        <v>24</v>
      </c>
      <c r="H2723" s="1">
        <v>0</v>
      </c>
      <c r="I2723" s="1" t="s">
        <v>107</v>
      </c>
      <c r="J2723" s="1" t="s">
        <v>107</v>
      </c>
      <c r="K2723" s="1" t="s">
        <v>107</v>
      </c>
      <c r="L2723" s="1" t="s">
        <v>107</v>
      </c>
      <c r="Q2723" s="12" t="s">
        <v>58</v>
      </c>
    </row>
    <row r="2724" spans="1:17" x14ac:dyDescent="0.25">
      <c r="A2724" s="31" t="s">
        <v>50</v>
      </c>
      <c r="C2724" s="5">
        <v>41941</v>
      </c>
      <c r="D2724" s="25"/>
      <c r="E2724" s="6" t="s">
        <v>39</v>
      </c>
      <c r="F2724" s="28" t="s">
        <v>40</v>
      </c>
      <c r="G2724" s="28" t="s">
        <v>24</v>
      </c>
      <c r="H2724" s="1">
        <v>0</v>
      </c>
      <c r="I2724" s="1" t="s">
        <v>107</v>
      </c>
      <c r="J2724" s="1" t="s">
        <v>107</v>
      </c>
      <c r="K2724" s="1" t="s">
        <v>107</v>
      </c>
      <c r="L2724" s="1" t="s">
        <v>107</v>
      </c>
      <c r="Q2724" s="12" t="s">
        <v>58</v>
      </c>
    </row>
    <row r="2725" spans="1:17" x14ac:dyDescent="0.25">
      <c r="A2725" s="31" t="s">
        <v>50</v>
      </c>
      <c r="C2725" s="5">
        <v>41941</v>
      </c>
      <c r="D2725" s="25"/>
      <c r="E2725" s="6" t="s">
        <v>41</v>
      </c>
      <c r="F2725" s="28" t="s">
        <v>16</v>
      </c>
      <c r="G2725" s="28" t="s">
        <v>24</v>
      </c>
      <c r="H2725" s="1">
        <v>0</v>
      </c>
      <c r="I2725" s="1" t="s">
        <v>107</v>
      </c>
      <c r="J2725" s="1" t="s">
        <v>107</v>
      </c>
      <c r="K2725" s="1" t="s">
        <v>107</v>
      </c>
      <c r="L2725" s="1" t="s">
        <v>107</v>
      </c>
      <c r="Q2725" s="12" t="s">
        <v>58</v>
      </c>
    </row>
    <row r="2726" spans="1:17" x14ac:dyDescent="0.25">
      <c r="A2726" s="31" t="s">
        <v>50</v>
      </c>
      <c r="C2726" s="5">
        <v>41941</v>
      </c>
      <c r="D2726" s="25"/>
      <c r="E2726" s="6" t="s">
        <v>42</v>
      </c>
      <c r="F2726" s="28" t="s">
        <v>16</v>
      </c>
      <c r="G2726" s="28" t="s">
        <v>24</v>
      </c>
      <c r="H2726" s="1">
        <v>0</v>
      </c>
      <c r="I2726" s="1" t="s">
        <v>107</v>
      </c>
      <c r="J2726" s="1" t="s">
        <v>107</v>
      </c>
      <c r="K2726" s="1" t="s">
        <v>107</v>
      </c>
      <c r="L2726" s="1" t="s">
        <v>107</v>
      </c>
      <c r="Q2726" s="12" t="s">
        <v>58</v>
      </c>
    </row>
    <row r="2727" spans="1:17" x14ac:dyDescent="0.25">
      <c r="A2727" s="31" t="s">
        <v>50</v>
      </c>
      <c r="C2727" s="5">
        <v>41941</v>
      </c>
      <c r="D2727" s="25"/>
      <c r="E2727" s="6" t="s">
        <v>43</v>
      </c>
      <c r="F2727" s="28" t="s">
        <v>16</v>
      </c>
      <c r="G2727" s="28" t="s">
        <v>24</v>
      </c>
      <c r="H2727" s="1">
        <v>0</v>
      </c>
      <c r="I2727" s="1" t="s">
        <v>107</v>
      </c>
      <c r="J2727" s="1" t="s">
        <v>107</v>
      </c>
      <c r="K2727" s="1" t="s">
        <v>107</v>
      </c>
      <c r="L2727" s="1" t="s">
        <v>107</v>
      </c>
      <c r="Q2727" s="12" t="s">
        <v>58</v>
      </c>
    </row>
    <row r="2728" spans="1:17" x14ac:dyDescent="0.25">
      <c r="A2728" s="31" t="s">
        <v>50</v>
      </c>
      <c r="C2728" s="5">
        <v>41948</v>
      </c>
      <c r="D2728" s="25"/>
      <c r="E2728" s="6">
        <v>1</v>
      </c>
      <c r="F2728" s="28" t="s">
        <v>13</v>
      </c>
      <c r="G2728" s="28" t="s">
        <v>14</v>
      </c>
      <c r="H2728" s="1">
        <v>0</v>
      </c>
      <c r="I2728" s="1" t="s">
        <v>107</v>
      </c>
      <c r="J2728" s="1" t="s">
        <v>107</v>
      </c>
      <c r="K2728" s="1" t="s">
        <v>107</v>
      </c>
      <c r="L2728" s="1" t="s">
        <v>107</v>
      </c>
      <c r="Q2728" s="12" t="s">
        <v>58</v>
      </c>
    </row>
    <row r="2729" spans="1:17" x14ac:dyDescent="0.25">
      <c r="A2729" s="31" t="s">
        <v>50</v>
      </c>
      <c r="C2729" s="5">
        <v>41948</v>
      </c>
      <c r="D2729" s="25"/>
      <c r="E2729" s="6">
        <v>2</v>
      </c>
      <c r="F2729" s="28" t="s">
        <v>13</v>
      </c>
      <c r="G2729" s="28" t="s">
        <v>14</v>
      </c>
      <c r="H2729" s="1">
        <v>0</v>
      </c>
      <c r="I2729" s="1" t="s">
        <v>107</v>
      </c>
      <c r="J2729" s="1" t="s">
        <v>107</v>
      </c>
      <c r="K2729" s="1" t="s">
        <v>107</v>
      </c>
      <c r="L2729" s="1" t="s">
        <v>107</v>
      </c>
      <c r="Q2729" s="12" t="s">
        <v>58</v>
      </c>
    </row>
    <row r="2730" spans="1:17" x14ac:dyDescent="0.25">
      <c r="A2730" s="31" t="s">
        <v>50</v>
      </c>
      <c r="C2730" s="5">
        <v>41948</v>
      </c>
      <c r="D2730" s="25"/>
      <c r="E2730" s="6">
        <v>3</v>
      </c>
      <c r="F2730" s="28" t="s">
        <v>13</v>
      </c>
      <c r="G2730" s="28" t="s">
        <v>14</v>
      </c>
      <c r="H2730" s="1">
        <v>0</v>
      </c>
      <c r="I2730" s="1" t="s">
        <v>107</v>
      </c>
      <c r="J2730" s="1" t="s">
        <v>107</v>
      </c>
      <c r="K2730" s="1" t="s">
        <v>107</v>
      </c>
      <c r="L2730" s="1" t="s">
        <v>107</v>
      </c>
      <c r="Q2730" s="12" t="s">
        <v>58</v>
      </c>
    </row>
    <row r="2731" spans="1:17" x14ac:dyDescent="0.25">
      <c r="A2731" s="31" t="s">
        <v>50</v>
      </c>
      <c r="C2731" s="5">
        <v>41948</v>
      </c>
      <c r="D2731" s="25"/>
      <c r="E2731" s="6">
        <v>4</v>
      </c>
      <c r="F2731" s="28" t="s">
        <v>15</v>
      </c>
      <c r="G2731" s="28" t="s">
        <v>14</v>
      </c>
      <c r="H2731" s="1">
        <v>0</v>
      </c>
      <c r="I2731" s="1" t="s">
        <v>107</v>
      </c>
      <c r="J2731" s="1" t="s">
        <v>107</v>
      </c>
      <c r="K2731" s="1" t="s">
        <v>107</v>
      </c>
      <c r="L2731" s="1" t="s">
        <v>107</v>
      </c>
      <c r="Q2731" s="12" t="s">
        <v>58</v>
      </c>
    </row>
    <row r="2732" spans="1:17" x14ac:dyDescent="0.25">
      <c r="A2732" s="31" t="s">
        <v>50</v>
      </c>
      <c r="C2732" s="5">
        <v>41948</v>
      </c>
      <c r="D2732" s="25"/>
      <c r="E2732" s="6">
        <v>5</v>
      </c>
      <c r="F2732" s="28" t="s">
        <v>15</v>
      </c>
      <c r="G2732" s="28" t="s">
        <v>14</v>
      </c>
      <c r="H2732" s="1">
        <v>0</v>
      </c>
      <c r="I2732" s="1" t="s">
        <v>107</v>
      </c>
      <c r="J2732" s="1" t="s">
        <v>107</v>
      </c>
      <c r="K2732" s="1" t="s">
        <v>107</v>
      </c>
      <c r="L2732" s="1" t="s">
        <v>107</v>
      </c>
      <c r="Q2732" s="12" t="s">
        <v>58</v>
      </c>
    </row>
    <row r="2733" spans="1:17" x14ac:dyDescent="0.25">
      <c r="A2733" s="31" t="s">
        <v>50</v>
      </c>
      <c r="C2733" s="5">
        <v>41948</v>
      </c>
      <c r="D2733" s="25"/>
      <c r="E2733" s="6">
        <v>6</v>
      </c>
      <c r="F2733" s="28" t="s">
        <v>17</v>
      </c>
      <c r="G2733" s="28" t="s">
        <v>14</v>
      </c>
      <c r="H2733" s="1">
        <v>0</v>
      </c>
      <c r="I2733" s="1" t="s">
        <v>107</v>
      </c>
      <c r="J2733" s="1" t="s">
        <v>107</v>
      </c>
      <c r="K2733" s="1" t="s">
        <v>107</v>
      </c>
      <c r="L2733" s="1" t="s">
        <v>107</v>
      </c>
      <c r="Q2733" s="12" t="s">
        <v>58</v>
      </c>
    </row>
    <row r="2734" spans="1:17" x14ac:dyDescent="0.25">
      <c r="A2734" s="31" t="s">
        <v>50</v>
      </c>
      <c r="C2734" s="5">
        <v>41948</v>
      </c>
      <c r="D2734" s="25"/>
      <c r="E2734" s="6">
        <v>7</v>
      </c>
      <c r="F2734" s="28" t="s">
        <v>17</v>
      </c>
      <c r="G2734" s="28" t="s">
        <v>14</v>
      </c>
      <c r="H2734" s="1">
        <v>0</v>
      </c>
      <c r="I2734" s="1" t="s">
        <v>107</v>
      </c>
      <c r="J2734" s="1" t="s">
        <v>107</v>
      </c>
      <c r="K2734" s="1" t="s">
        <v>107</v>
      </c>
      <c r="L2734" s="1" t="s">
        <v>107</v>
      </c>
      <c r="Q2734" s="12" t="s">
        <v>58</v>
      </c>
    </row>
    <row r="2735" spans="1:17" x14ac:dyDescent="0.25">
      <c r="A2735" s="31" t="s">
        <v>50</v>
      </c>
      <c r="C2735" s="5">
        <v>41948</v>
      </c>
      <c r="D2735" s="25"/>
      <c r="E2735" s="6">
        <v>8</v>
      </c>
      <c r="F2735" s="28" t="s">
        <v>17</v>
      </c>
      <c r="G2735" s="28" t="s">
        <v>14</v>
      </c>
      <c r="H2735" s="1">
        <v>0</v>
      </c>
      <c r="I2735" s="1" t="s">
        <v>107</v>
      </c>
      <c r="J2735" s="1" t="s">
        <v>107</v>
      </c>
      <c r="K2735" s="1" t="s">
        <v>107</v>
      </c>
      <c r="L2735" s="1" t="s">
        <v>107</v>
      </c>
      <c r="Q2735" s="12" t="s">
        <v>58</v>
      </c>
    </row>
    <row r="2736" spans="1:17" x14ac:dyDescent="0.25">
      <c r="A2736" s="31" t="s">
        <v>50</v>
      </c>
      <c r="C2736" s="5">
        <v>41948</v>
      </c>
      <c r="D2736" s="25"/>
      <c r="E2736" s="6">
        <v>9</v>
      </c>
      <c r="F2736" s="28" t="s">
        <v>18</v>
      </c>
      <c r="G2736" s="28" t="s">
        <v>14</v>
      </c>
      <c r="H2736" s="1">
        <v>0.7</v>
      </c>
      <c r="I2736" s="1">
        <v>6.4</v>
      </c>
      <c r="J2736" s="1">
        <v>0.06</v>
      </c>
      <c r="K2736" s="1">
        <v>53.7</v>
      </c>
      <c r="L2736" s="1">
        <v>0.28000000000000003</v>
      </c>
    </row>
    <row r="2737" spans="1:17" x14ac:dyDescent="0.25">
      <c r="A2737" s="31" t="s">
        <v>50</v>
      </c>
      <c r="C2737" s="5">
        <v>41948</v>
      </c>
      <c r="D2737" s="25"/>
      <c r="E2737" s="6">
        <v>10</v>
      </c>
      <c r="F2737" s="28" t="s">
        <v>18</v>
      </c>
      <c r="G2737" s="28" t="s">
        <v>14</v>
      </c>
      <c r="H2737" s="1">
        <v>1</v>
      </c>
      <c r="I2737" s="1">
        <v>0.8</v>
      </c>
      <c r="J2737" s="1">
        <v>0.01</v>
      </c>
      <c r="K2737" s="1">
        <v>60.4</v>
      </c>
      <c r="L2737" s="1">
        <v>0.03</v>
      </c>
    </row>
    <row r="2738" spans="1:17" x14ac:dyDescent="0.25">
      <c r="A2738" s="31" t="s">
        <v>50</v>
      </c>
      <c r="C2738" s="5">
        <v>41948</v>
      </c>
      <c r="D2738" s="25"/>
      <c r="E2738" s="6">
        <v>11</v>
      </c>
      <c r="F2738" s="28" t="s">
        <v>18</v>
      </c>
      <c r="G2738" s="28" t="s">
        <v>14</v>
      </c>
      <c r="H2738" s="1">
        <v>0</v>
      </c>
      <c r="I2738" s="1" t="s">
        <v>107</v>
      </c>
      <c r="J2738" s="1" t="s">
        <v>107</v>
      </c>
      <c r="K2738" s="1" t="s">
        <v>107</v>
      </c>
      <c r="L2738" s="1" t="s">
        <v>107</v>
      </c>
      <c r="Q2738" s="12" t="s">
        <v>58</v>
      </c>
    </row>
    <row r="2739" spans="1:17" x14ac:dyDescent="0.25">
      <c r="A2739" s="31" t="s">
        <v>50</v>
      </c>
      <c r="C2739" s="5">
        <v>41948</v>
      </c>
      <c r="D2739" s="25"/>
      <c r="E2739" s="6">
        <v>12</v>
      </c>
      <c r="F2739" s="28" t="s">
        <v>19</v>
      </c>
      <c r="G2739" s="28" t="s">
        <v>14</v>
      </c>
      <c r="H2739" s="1">
        <v>0</v>
      </c>
      <c r="I2739" s="1" t="s">
        <v>107</v>
      </c>
      <c r="J2739" s="1" t="s">
        <v>107</v>
      </c>
      <c r="K2739" s="1" t="s">
        <v>107</v>
      </c>
      <c r="L2739" s="1" t="s">
        <v>107</v>
      </c>
      <c r="Q2739" s="12" t="s">
        <v>58</v>
      </c>
    </row>
    <row r="2740" spans="1:17" x14ac:dyDescent="0.25">
      <c r="A2740" s="31" t="s">
        <v>50</v>
      </c>
      <c r="C2740" s="5">
        <v>41948</v>
      </c>
      <c r="D2740" s="25"/>
      <c r="E2740" s="6">
        <v>13</v>
      </c>
      <c r="F2740" s="28" t="s">
        <v>19</v>
      </c>
      <c r="G2740" s="28" t="s">
        <v>14</v>
      </c>
      <c r="H2740" s="1">
        <v>0</v>
      </c>
      <c r="I2740" s="1" t="s">
        <v>107</v>
      </c>
      <c r="J2740" s="1" t="s">
        <v>107</v>
      </c>
      <c r="K2740" s="1" t="s">
        <v>107</v>
      </c>
      <c r="L2740" s="1" t="s">
        <v>107</v>
      </c>
      <c r="Q2740" s="12" t="s">
        <v>58</v>
      </c>
    </row>
    <row r="2741" spans="1:17" x14ac:dyDescent="0.25">
      <c r="A2741" s="31" t="s">
        <v>50</v>
      </c>
      <c r="C2741" s="5">
        <v>41948</v>
      </c>
      <c r="D2741" s="25"/>
      <c r="E2741" s="6">
        <v>14</v>
      </c>
      <c r="F2741" s="28" t="s">
        <v>19</v>
      </c>
      <c r="G2741" s="28" t="s">
        <v>14</v>
      </c>
      <c r="H2741" s="1">
        <v>0</v>
      </c>
      <c r="I2741" s="1" t="s">
        <v>107</v>
      </c>
      <c r="J2741" s="1" t="s">
        <v>107</v>
      </c>
      <c r="K2741" s="1" t="s">
        <v>107</v>
      </c>
      <c r="L2741" s="1" t="s">
        <v>107</v>
      </c>
      <c r="Q2741" s="12" t="s">
        <v>58</v>
      </c>
    </row>
    <row r="2742" spans="1:17" x14ac:dyDescent="0.25">
      <c r="A2742" s="31" t="s">
        <v>50</v>
      </c>
      <c r="C2742" s="5">
        <v>41948</v>
      </c>
      <c r="D2742" s="25"/>
      <c r="E2742" s="6">
        <v>15</v>
      </c>
      <c r="F2742" s="28" t="s">
        <v>20</v>
      </c>
      <c r="G2742" s="28" t="s">
        <v>14</v>
      </c>
      <c r="H2742" s="1">
        <v>0</v>
      </c>
      <c r="I2742" s="1" t="s">
        <v>107</v>
      </c>
      <c r="J2742" s="1" t="s">
        <v>107</v>
      </c>
      <c r="K2742" s="1" t="s">
        <v>107</v>
      </c>
      <c r="L2742" s="1" t="s">
        <v>107</v>
      </c>
      <c r="Q2742" s="12" t="s">
        <v>58</v>
      </c>
    </row>
    <row r="2743" spans="1:17" x14ac:dyDescent="0.25">
      <c r="A2743" s="31" t="s">
        <v>50</v>
      </c>
      <c r="C2743" s="5">
        <v>41948</v>
      </c>
      <c r="D2743" s="25"/>
      <c r="E2743" s="6">
        <v>16</v>
      </c>
      <c r="F2743" s="28" t="s">
        <v>20</v>
      </c>
      <c r="G2743" s="28" t="s">
        <v>14</v>
      </c>
      <c r="H2743" s="1">
        <v>0</v>
      </c>
      <c r="I2743" s="1" t="s">
        <v>107</v>
      </c>
      <c r="J2743" s="1" t="s">
        <v>107</v>
      </c>
      <c r="K2743" s="1" t="s">
        <v>107</v>
      </c>
      <c r="L2743" s="1" t="s">
        <v>107</v>
      </c>
      <c r="Q2743" s="12" t="s">
        <v>58</v>
      </c>
    </row>
    <row r="2744" spans="1:17" x14ac:dyDescent="0.25">
      <c r="A2744" s="31" t="s">
        <v>50</v>
      </c>
      <c r="C2744" s="5">
        <v>41948</v>
      </c>
      <c r="D2744" s="25"/>
      <c r="E2744" s="6">
        <v>17</v>
      </c>
      <c r="F2744" s="28" t="s">
        <v>20</v>
      </c>
      <c r="G2744" s="28" t="s">
        <v>14</v>
      </c>
      <c r="H2744" s="1">
        <v>0</v>
      </c>
      <c r="I2744" s="1" t="s">
        <v>107</v>
      </c>
      <c r="J2744" s="1" t="s">
        <v>107</v>
      </c>
      <c r="K2744" s="1" t="s">
        <v>107</v>
      </c>
      <c r="L2744" s="1" t="s">
        <v>107</v>
      </c>
      <c r="Q2744" s="12" t="s">
        <v>58</v>
      </c>
    </row>
    <row r="2745" spans="1:17" x14ac:dyDescent="0.25">
      <c r="A2745" s="31" t="s">
        <v>50</v>
      </c>
      <c r="C2745" s="5">
        <v>41948</v>
      </c>
      <c r="D2745" s="25"/>
      <c r="E2745" s="6">
        <v>18</v>
      </c>
      <c r="F2745" s="28" t="s">
        <v>20</v>
      </c>
      <c r="G2745" s="28" t="s">
        <v>14</v>
      </c>
      <c r="H2745" s="1">
        <v>0</v>
      </c>
      <c r="I2745" s="1" t="s">
        <v>107</v>
      </c>
      <c r="J2745" s="1" t="s">
        <v>107</v>
      </c>
      <c r="K2745" s="1" t="s">
        <v>107</v>
      </c>
      <c r="L2745" s="1" t="s">
        <v>107</v>
      </c>
      <c r="Q2745" s="12" t="s">
        <v>58</v>
      </c>
    </row>
    <row r="2746" spans="1:17" x14ac:dyDescent="0.25">
      <c r="A2746" s="31" t="s">
        <v>50</v>
      </c>
      <c r="C2746" s="5">
        <v>41948</v>
      </c>
      <c r="D2746" s="25"/>
      <c r="E2746" s="6">
        <v>19</v>
      </c>
      <c r="F2746" s="28" t="s">
        <v>20</v>
      </c>
      <c r="G2746" s="28" t="s">
        <v>14</v>
      </c>
      <c r="H2746" s="1">
        <v>0</v>
      </c>
      <c r="I2746" s="1" t="s">
        <v>107</v>
      </c>
      <c r="J2746" s="1" t="s">
        <v>107</v>
      </c>
      <c r="K2746" s="1" t="s">
        <v>107</v>
      </c>
      <c r="L2746" s="1" t="s">
        <v>107</v>
      </c>
      <c r="Q2746" s="12" t="s">
        <v>58</v>
      </c>
    </row>
    <row r="2747" spans="1:17" x14ac:dyDescent="0.25">
      <c r="A2747" s="31" t="s">
        <v>50</v>
      </c>
      <c r="C2747" s="5">
        <v>41948</v>
      </c>
      <c r="D2747" s="25"/>
      <c r="E2747" s="6">
        <v>20</v>
      </c>
      <c r="F2747" s="28" t="s">
        <v>20</v>
      </c>
      <c r="G2747" s="28" t="s">
        <v>14</v>
      </c>
      <c r="H2747" s="1">
        <v>0</v>
      </c>
      <c r="I2747" s="1" t="s">
        <v>107</v>
      </c>
      <c r="J2747" s="1" t="s">
        <v>107</v>
      </c>
      <c r="K2747" s="1" t="s">
        <v>107</v>
      </c>
      <c r="L2747" s="1" t="s">
        <v>107</v>
      </c>
      <c r="Q2747" s="12" t="s">
        <v>58</v>
      </c>
    </row>
    <row r="2748" spans="1:17" x14ac:dyDescent="0.25">
      <c r="A2748" s="31" t="s">
        <v>50</v>
      </c>
      <c r="C2748" s="5">
        <v>41955</v>
      </c>
      <c r="D2748" s="25"/>
      <c r="E2748" s="6" t="s">
        <v>21</v>
      </c>
      <c r="F2748" s="28" t="s">
        <v>17</v>
      </c>
      <c r="G2748" s="28" t="s">
        <v>24</v>
      </c>
      <c r="H2748" s="1">
        <v>0</v>
      </c>
      <c r="I2748" s="1" t="s">
        <v>107</v>
      </c>
      <c r="J2748" s="1" t="s">
        <v>107</v>
      </c>
      <c r="K2748" s="1" t="s">
        <v>107</v>
      </c>
      <c r="L2748" s="1" t="s">
        <v>107</v>
      </c>
      <c r="Q2748" s="12" t="s">
        <v>58</v>
      </c>
    </row>
    <row r="2749" spans="1:17" x14ac:dyDescent="0.25">
      <c r="A2749" s="31" t="s">
        <v>50</v>
      </c>
      <c r="C2749" s="5">
        <v>41955</v>
      </c>
      <c r="D2749" s="25"/>
      <c r="E2749" s="6" t="s">
        <v>22</v>
      </c>
      <c r="F2749" s="28" t="s">
        <v>17</v>
      </c>
      <c r="G2749" s="28" t="s">
        <v>24</v>
      </c>
      <c r="H2749" s="1">
        <v>0</v>
      </c>
      <c r="I2749" s="1" t="s">
        <v>107</v>
      </c>
      <c r="J2749" s="1" t="s">
        <v>107</v>
      </c>
      <c r="K2749" s="1" t="s">
        <v>107</v>
      </c>
      <c r="L2749" s="1" t="s">
        <v>107</v>
      </c>
      <c r="Q2749" s="12" t="s">
        <v>58</v>
      </c>
    </row>
    <row r="2750" spans="1:17" x14ac:dyDescent="0.25">
      <c r="A2750" s="31" t="s">
        <v>50</v>
      </c>
      <c r="C2750" s="5">
        <v>41955</v>
      </c>
      <c r="D2750" s="25"/>
      <c r="E2750" s="6" t="s">
        <v>23</v>
      </c>
      <c r="F2750" s="28" t="s">
        <v>17</v>
      </c>
      <c r="G2750" s="28" t="s">
        <v>24</v>
      </c>
      <c r="H2750" s="1">
        <v>0</v>
      </c>
      <c r="I2750" s="1" t="s">
        <v>107</v>
      </c>
      <c r="J2750" s="1" t="s">
        <v>107</v>
      </c>
      <c r="K2750" s="1" t="s">
        <v>107</v>
      </c>
      <c r="L2750" s="1" t="s">
        <v>107</v>
      </c>
      <c r="Q2750" s="12" t="s">
        <v>58</v>
      </c>
    </row>
    <row r="2751" spans="1:17" x14ac:dyDescent="0.25">
      <c r="A2751" s="31" t="s">
        <v>50</v>
      </c>
      <c r="C2751" s="5">
        <v>41955</v>
      </c>
      <c r="D2751" s="25"/>
      <c r="E2751" s="6" t="s">
        <v>25</v>
      </c>
      <c r="F2751" s="28" t="s">
        <v>25</v>
      </c>
      <c r="G2751" s="28" t="s">
        <v>24</v>
      </c>
      <c r="H2751" s="1">
        <v>0</v>
      </c>
      <c r="I2751" s="1" t="s">
        <v>107</v>
      </c>
      <c r="J2751" s="1" t="s">
        <v>107</v>
      </c>
      <c r="K2751" s="1" t="s">
        <v>107</v>
      </c>
      <c r="L2751" s="1" t="s">
        <v>107</v>
      </c>
      <c r="Q2751" s="12" t="s">
        <v>58</v>
      </c>
    </row>
    <row r="2752" spans="1:17" x14ac:dyDescent="0.25">
      <c r="A2752" s="31" t="s">
        <v>50</v>
      </c>
      <c r="C2752" s="5">
        <v>41955</v>
      </c>
      <c r="D2752" s="25"/>
      <c r="E2752" s="6" t="s">
        <v>26</v>
      </c>
      <c r="F2752" s="28" t="s">
        <v>25</v>
      </c>
      <c r="G2752" s="28" t="s">
        <v>24</v>
      </c>
      <c r="H2752" s="1">
        <v>0</v>
      </c>
      <c r="I2752" s="1" t="s">
        <v>107</v>
      </c>
      <c r="J2752" s="1" t="s">
        <v>107</v>
      </c>
      <c r="K2752" s="1" t="s">
        <v>107</v>
      </c>
      <c r="L2752" s="1" t="s">
        <v>107</v>
      </c>
      <c r="Q2752" s="12" t="s">
        <v>58</v>
      </c>
    </row>
    <row r="2753" spans="1:17" x14ac:dyDescent="0.25">
      <c r="A2753" s="31" t="s">
        <v>50</v>
      </c>
      <c r="C2753" s="5">
        <v>41955</v>
      </c>
      <c r="D2753" s="25"/>
      <c r="E2753" s="6" t="s">
        <v>27</v>
      </c>
      <c r="F2753" s="28" t="s">
        <v>25</v>
      </c>
      <c r="G2753" s="28" t="s">
        <v>24</v>
      </c>
      <c r="H2753" s="1">
        <v>0</v>
      </c>
      <c r="I2753" s="1" t="s">
        <v>107</v>
      </c>
      <c r="J2753" s="1" t="s">
        <v>107</v>
      </c>
      <c r="K2753" s="1" t="s">
        <v>107</v>
      </c>
      <c r="L2753" s="1" t="s">
        <v>107</v>
      </c>
      <c r="Q2753" s="12" t="s">
        <v>58</v>
      </c>
    </row>
    <row r="2754" spans="1:17" x14ac:dyDescent="0.25">
      <c r="A2754" s="31" t="s">
        <v>50</v>
      </c>
      <c r="C2754" s="5">
        <v>41955</v>
      </c>
      <c r="D2754" s="25"/>
      <c r="E2754" s="6" t="s">
        <v>28</v>
      </c>
      <c r="F2754" s="28" t="s">
        <v>29</v>
      </c>
      <c r="G2754" s="28" t="s">
        <v>24</v>
      </c>
      <c r="H2754" s="1">
        <v>0</v>
      </c>
      <c r="I2754" s="1" t="s">
        <v>107</v>
      </c>
      <c r="J2754" s="1" t="s">
        <v>107</v>
      </c>
      <c r="K2754" s="1" t="s">
        <v>107</v>
      </c>
      <c r="L2754" s="1" t="s">
        <v>107</v>
      </c>
      <c r="Q2754" s="12" t="s">
        <v>58</v>
      </c>
    </row>
    <row r="2755" spans="1:17" x14ac:dyDescent="0.25">
      <c r="A2755" s="31" t="s">
        <v>50</v>
      </c>
      <c r="C2755" s="5">
        <v>41955</v>
      </c>
      <c r="D2755" s="25"/>
      <c r="E2755" s="6" t="s">
        <v>29</v>
      </c>
      <c r="F2755" s="28" t="s">
        <v>29</v>
      </c>
      <c r="G2755" s="28" t="s">
        <v>24</v>
      </c>
      <c r="H2755" s="1">
        <v>0</v>
      </c>
      <c r="I2755" s="1" t="s">
        <v>107</v>
      </c>
      <c r="J2755" s="1" t="s">
        <v>107</v>
      </c>
      <c r="K2755" s="1" t="s">
        <v>107</v>
      </c>
      <c r="L2755" s="1" t="s">
        <v>107</v>
      </c>
      <c r="Q2755" s="12" t="s">
        <v>58</v>
      </c>
    </row>
    <row r="2756" spans="1:17" x14ac:dyDescent="0.25">
      <c r="A2756" s="31" t="s">
        <v>50</v>
      </c>
      <c r="C2756" s="5">
        <v>41955</v>
      </c>
      <c r="D2756" s="25"/>
      <c r="E2756" s="6" t="s">
        <v>30</v>
      </c>
      <c r="F2756" s="28" t="s">
        <v>29</v>
      </c>
      <c r="G2756" s="28" t="s">
        <v>24</v>
      </c>
      <c r="H2756" s="1">
        <v>1.2</v>
      </c>
      <c r="I2756" s="1">
        <v>1.9</v>
      </c>
      <c r="J2756" s="1">
        <v>0.37</v>
      </c>
      <c r="K2756" s="1">
        <v>26.3</v>
      </c>
      <c r="L2756" s="1">
        <v>2.81</v>
      </c>
    </row>
    <row r="2757" spans="1:17" x14ac:dyDescent="0.25">
      <c r="A2757" s="31" t="s">
        <v>50</v>
      </c>
      <c r="C2757" s="5">
        <v>41955</v>
      </c>
      <c r="D2757" s="25"/>
      <c r="E2757" s="6" t="s">
        <v>31</v>
      </c>
      <c r="F2757" s="28" t="s">
        <v>19</v>
      </c>
      <c r="G2757" s="28" t="s">
        <v>24</v>
      </c>
      <c r="H2757" s="1">
        <v>0</v>
      </c>
      <c r="I2757" s="1" t="s">
        <v>107</v>
      </c>
      <c r="J2757" s="1" t="s">
        <v>107</v>
      </c>
      <c r="K2757" s="1" t="s">
        <v>107</v>
      </c>
      <c r="L2757" s="1" t="s">
        <v>107</v>
      </c>
      <c r="Q2757" s="12" t="s">
        <v>58</v>
      </c>
    </row>
    <row r="2758" spans="1:17" x14ac:dyDescent="0.25">
      <c r="A2758" s="31" t="s">
        <v>50</v>
      </c>
      <c r="C2758" s="5">
        <v>41955</v>
      </c>
      <c r="D2758" s="25"/>
      <c r="E2758" s="6" t="s">
        <v>32</v>
      </c>
      <c r="F2758" s="28" t="s">
        <v>19</v>
      </c>
      <c r="G2758" s="28" t="s">
        <v>24</v>
      </c>
      <c r="H2758" s="1">
        <v>0</v>
      </c>
      <c r="I2758" s="1" t="s">
        <v>107</v>
      </c>
      <c r="J2758" s="1" t="s">
        <v>107</v>
      </c>
      <c r="K2758" s="1" t="s">
        <v>107</v>
      </c>
      <c r="L2758" s="1" t="s">
        <v>107</v>
      </c>
      <c r="Q2758" s="12" t="s">
        <v>58</v>
      </c>
    </row>
    <row r="2759" spans="1:17" x14ac:dyDescent="0.25">
      <c r="A2759" s="31" t="s">
        <v>50</v>
      </c>
      <c r="C2759" s="5">
        <v>41955</v>
      </c>
      <c r="D2759" s="25"/>
      <c r="E2759" s="6" t="s">
        <v>33</v>
      </c>
      <c r="F2759" s="28" t="s">
        <v>19</v>
      </c>
      <c r="G2759" s="28" t="s">
        <v>24</v>
      </c>
      <c r="H2759" s="1">
        <v>0</v>
      </c>
      <c r="I2759" s="1" t="s">
        <v>107</v>
      </c>
      <c r="J2759" s="1" t="s">
        <v>107</v>
      </c>
      <c r="K2759" s="1" t="s">
        <v>107</v>
      </c>
      <c r="L2759" s="1" t="s">
        <v>107</v>
      </c>
      <c r="Q2759" s="12" t="s">
        <v>58</v>
      </c>
    </row>
    <row r="2760" spans="1:17" x14ac:dyDescent="0.25">
      <c r="A2760" s="31" t="s">
        <v>50</v>
      </c>
      <c r="C2760" s="5">
        <v>41955</v>
      </c>
      <c r="D2760" s="25"/>
      <c r="E2760" s="6" t="s">
        <v>34</v>
      </c>
      <c r="F2760" s="28" t="s">
        <v>20</v>
      </c>
      <c r="G2760" s="28" t="s">
        <v>24</v>
      </c>
      <c r="H2760" s="1">
        <v>0</v>
      </c>
      <c r="I2760" s="1" t="s">
        <v>107</v>
      </c>
      <c r="J2760" s="1" t="s">
        <v>107</v>
      </c>
      <c r="K2760" s="1" t="s">
        <v>107</v>
      </c>
      <c r="L2760" s="1" t="s">
        <v>107</v>
      </c>
      <c r="Q2760" s="12" t="s">
        <v>58</v>
      </c>
    </row>
    <row r="2761" spans="1:17" x14ac:dyDescent="0.25">
      <c r="A2761" s="31" t="s">
        <v>50</v>
      </c>
      <c r="C2761" s="5">
        <v>41955</v>
      </c>
      <c r="D2761" s="25"/>
      <c r="E2761" s="6" t="s">
        <v>35</v>
      </c>
      <c r="F2761" s="28" t="s">
        <v>20</v>
      </c>
      <c r="G2761" s="28" t="s">
        <v>24</v>
      </c>
      <c r="H2761" s="1">
        <v>0</v>
      </c>
      <c r="I2761" s="1" t="s">
        <v>107</v>
      </c>
      <c r="J2761" s="1" t="s">
        <v>107</v>
      </c>
      <c r="K2761" s="1" t="s">
        <v>107</v>
      </c>
      <c r="L2761" s="1" t="s">
        <v>107</v>
      </c>
      <c r="Q2761" s="12" t="s">
        <v>62</v>
      </c>
    </row>
    <row r="2762" spans="1:17" x14ac:dyDescent="0.25">
      <c r="A2762" s="31" t="s">
        <v>50</v>
      </c>
      <c r="C2762" s="5">
        <v>41955</v>
      </c>
      <c r="D2762" s="25"/>
      <c r="E2762" s="6" t="s">
        <v>36</v>
      </c>
      <c r="F2762" s="28" t="s">
        <v>20</v>
      </c>
      <c r="G2762" s="28" t="s">
        <v>24</v>
      </c>
      <c r="H2762" s="1">
        <v>0</v>
      </c>
      <c r="I2762" s="1" t="s">
        <v>107</v>
      </c>
      <c r="J2762" s="1" t="s">
        <v>107</v>
      </c>
      <c r="K2762" s="1" t="s">
        <v>107</v>
      </c>
      <c r="L2762" s="1" t="s">
        <v>107</v>
      </c>
      <c r="Q2762" s="12" t="s">
        <v>58</v>
      </c>
    </row>
    <row r="2763" spans="1:17" x14ac:dyDescent="0.25">
      <c r="A2763" s="31" t="s">
        <v>50</v>
      </c>
      <c r="C2763" s="5">
        <v>41955</v>
      </c>
      <c r="D2763" s="25"/>
      <c r="E2763" s="6" t="s">
        <v>37</v>
      </c>
      <c r="F2763" s="28" t="s">
        <v>40</v>
      </c>
      <c r="G2763" s="28" t="s">
        <v>24</v>
      </c>
      <c r="H2763" s="1">
        <v>0</v>
      </c>
      <c r="I2763" s="1" t="s">
        <v>107</v>
      </c>
      <c r="J2763" s="1" t="s">
        <v>107</v>
      </c>
      <c r="K2763" s="1" t="s">
        <v>107</v>
      </c>
      <c r="L2763" s="1" t="s">
        <v>107</v>
      </c>
      <c r="Q2763" s="12" t="s">
        <v>58</v>
      </c>
    </row>
    <row r="2764" spans="1:17" x14ac:dyDescent="0.25">
      <c r="A2764" s="31" t="s">
        <v>50</v>
      </c>
      <c r="C2764" s="5">
        <v>41955</v>
      </c>
      <c r="D2764" s="25"/>
      <c r="E2764" s="6" t="s">
        <v>38</v>
      </c>
      <c r="F2764" s="28" t="s">
        <v>40</v>
      </c>
      <c r="G2764" s="28" t="s">
        <v>24</v>
      </c>
      <c r="H2764" s="1">
        <v>0</v>
      </c>
      <c r="I2764" s="1" t="s">
        <v>107</v>
      </c>
      <c r="J2764" s="1" t="s">
        <v>107</v>
      </c>
      <c r="K2764" s="1" t="s">
        <v>107</v>
      </c>
      <c r="L2764" s="1" t="s">
        <v>107</v>
      </c>
      <c r="Q2764" s="12" t="s">
        <v>58</v>
      </c>
    </row>
    <row r="2765" spans="1:17" x14ac:dyDescent="0.25">
      <c r="A2765" s="31" t="s">
        <v>50</v>
      </c>
      <c r="C2765" s="5">
        <v>41955</v>
      </c>
      <c r="D2765" s="25"/>
      <c r="E2765" s="6" t="s">
        <v>39</v>
      </c>
      <c r="F2765" s="28" t="s">
        <v>40</v>
      </c>
      <c r="G2765" s="28" t="s">
        <v>24</v>
      </c>
      <c r="H2765" s="1">
        <v>0</v>
      </c>
      <c r="I2765" s="1" t="s">
        <v>107</v>
      </c>
      <c r="J2765" s="1" t="s">
        <v>107</v>
      </c>
      <c r="K2765" s="1" t="s">
        <v>107</v>
      </c>
      <c r="L2765" s="1" t="s">
        <v>107</v>
      </c>
      <c r="Q2765" s="12" t="s">
        <v>58</v>
      </c>
    </row>
    <row r="2766" spans="1:17" x14ac:dyDescent="0.25">
      <c r="A2766" s="31" t="s">
        <v>50</v>
      </c>
      <c r="C2766" s="5">
        <v>41955</v>
      </c>
      <c r="D2766" s="25"/>
      <c r="E2766" s="6" t="s">
        <v>41</v>
      </c>
      <c r="F2766" s="28" t="s">
        <v>16</v>
      </c>
      <c r="G2766" s="28" t="s">
        <v>24</v>
      </c>
      <c r="H2766" s="1">
        <v>0</v>
      </c>
      <c r="I2766" s="1" t="s">
        <v>107</v>
      </c>
      <c r="J2766" s="1" t="s">
        <v>107</v>
      </c>
      <c r="K2766" s="1" t="s">
        <v>107</v>
      </c>
      <c r="L2766" s="1" t="s">
        <v>107</v>
      </c>
      <c r="Q2766" s="12" t="s">
        <v>58</v>
      </c>
    </row>
    <row r="2767" spans="1:17" x14ac:dyDescent="0.25">
      <c r="A2767" s="31" t="s">
        <v>50</v>
      </c>
      <c r="C2767" s="5">
        <v>41955</v>
      </c>
      <c r="D2767" s="25"/>
      <c r="E2767" s="6" t="s">
        <v>42</v>
      </c>
      <c r="F2767" s="28" t="s">
        <v>16</v>
      </c>
      <c r="G2767" s="28" t="s">
        <v>24</v>
      </c>
      <c r="H2767" s="1">
        <v>0</v>
      </c>
      <c r="I2767" s="1" t="s">
        <v>107</v>
      </c>
      <c r="J2767" s="1" t="s">
        <v>107</v>
      </c>
      <c r="K2767" s="1" t="s">
        <v>107</v>
      </c>
      <c r="L2767" s="1" t="s">
        <v>107</v>
      </c>
      <c r="Q2767" s="12" t="s">
        <v>58</v>
      </c>
    </row>
    <row r="2768" spans="1:17" x14ac:dyDescent="0.25">
      <c r="A2768" s="31" t="s">
        <v>50</v>
      </c>
      <c r="C2768" s="5">
        <v>41955</v>
      </c>
      <c r="D2768" s="25"/>
      <c r="E2768" s="6" t="s">
        <v>43</v>
      </c>
      <c r="F2768" s="28" t="s">
        <v>16</v>
      </c>
      <c r="G2768" s="28" t="s">
        <v>24</v>
      </c>
      <c r="H2768" s="1">
        <v>0</v>
      </c>
      <c r="I2768" s="1" t="s">
        <v>107</v>
      </c>
      <c r="J2768" s="1" t="s">
        <v>107</v>
      </c>
      <c r="K2768" s="1" t="s">
        <v>107</v>
      </c>
      <c r="L2768" s="1" t="s">
        <v>107</v>
      </c>
      <c r="Q2768" s="12" t="s">
        <v>58</v>
      </c>
    </row>
    <row r="2769" spans="1:17" x14ac:dyDescent="0.25">
      <c r="A2769" s="31" t="s">
        <v>50</v>
      </c>
      <c r="C2769" s="5">
        <v>41962</v>
      </c>
      <c r="D2769" s="25"/>
      <c r="E2769" s="6">
        <v>1</v>
      </c>
      <c r="F2769" s="28" t="s">
        <v>13</v>
      </c>
      <c r="G2769" s="28" t="s">
        <v>14</v>
      </c>
      <c r="H2769" s="1">
        <v>0</v>
      </c>
      <c r="I2769" s="1" t="s">
        <v>107</v>
      </c>
      <c r="J2769" s="1" t="s">
        <v>107</v>
      </c>
      <c r="K2769" s="1" t="s">
        <v>107</v>
      </c>
      <c r="L2769" s="1" t="s">
        <v>107</v>
      </c>
      <c r="Q2769" s="12" t="s">
        <v>58</v>
      </c>
    </row>
    <row r="2770" spans="1:17" x14ac:dyDescent="0.25">
      <c r="A2770" s="31" t="s">
        <v>50</v>
      </c>
      <c r="C2770" s="5">
        <v>41962</v>
      </c>
      <c r="D2770" s="25"/>
      <c r="E2770" s="6">
        <v>2</v>
      </c>
      <c r="F2770" s="28" t="s">
        <v>13</v>
      </c>
      <c r="G2770" s="28" t="s">
        <v>14</v>
      </c>
      <c r="H2770" s="1">
        <v>0</v>
      </c>
      <c r="I2770" s="1" t="s">
        <v>107</v>
      </c>
      <c r="J2770" s="1" t="s">
        <v>107</v>
      </c>
      <c r="K2770" s="1" t="s">
        <v>107</v>
      </c>
      <c r="L2770" s="1" t="s">
        <v>107</v>
      </c>
      <c r="Q2770" s="12" t="s">
        <v>58</v>
      </c>
    </row>
    <row r="2771" spans="1:17" x14ac:dyDescent="0.25">
      <c r="A2771" s="31" t="s">
        <v>50</v>
      </c>
      <c r="C2771" s="5">
        <v>41962</v>
      </c>
      <c r="D2771" s="25"/>
      <c r="E2771" s="6">
        <v>3</v>
      </c>
      <c r="F2771" s="28" t="s">
        <v>13</v>
      </c>
      <c r="G2771" s="28" t="s">
        <v>14</v>
      </c>
      <c r="H2771" s="1">
        <v>0</v>
      </c>
      <c r="I2771" s="1" t="s">
        <v>107</v>
      </c>
      <c r="J2771" s="1" t="s">
        <v>107</v>
      </c>
      <c r="K2771" s="1" t="s">
        <v>107</v>
      </c>
      <c r="L2771" s="1" t="s">
        <v>107</v>
      </c>
      <c r="Q2771" s="12" t="s">
        <v>58</v>
      </c>
    </row>
    <row r="2772" spans="1:17" x14ac:dyDescent="0.25">
      <c r="A2772" s="31" t="s">
        <v>50</v>
      </c>
      <c r="C2772" s="5">
        <v>41962</v>
      </c>
      <c r="D2772" s="25"/>
      <c r="E2772" s="6">
        <v>4</v>
      </c>
      <c r="F2772" s="28" t="s">
        <v>15</v>
      </c>
      <c r="G2772" s="28" t="s">
        <v>14</v>
      </c>
      <c r="H2772" s="1">
        <v>0</v>
      </c>
      <c r="I2772" s="1" t="s">
        <v>107</v>
      </c>
      <c r="J2772" s="1" t="s">
        <v>107</v>
      </c>
      <c r="K2772" s="1" t="s">
        <v>107</v>
      </c>
      <c r="L2772" s="1" t="s">
        <v>107</v>
      </c>
      <c r="Q2772" s="12" t="s">
        <v>58</v>
      </c>
    </row>
    <row r="2773" spans="1:17" x14ac:dyDescent="0.25">
      <c r="A2773" s="31" t="s">
        <v>50</v>
      </c>
      <c r="C2773" s="5">
        <v>41962</v>
      </c>
      <c r="D2773" s="25"/>
      <c r="E2773" s="6">
        <v>5</v>
      </c>
      <c r="F2773" s="28" t="s">
        <v>15</v>
      </c>
      <c r="G2773" s="28" t="s">
        <v>14</v>
      </c>
      <c r="H2773" s="1">
        <v>0</v>
      </c>
      <c r="I2773" s="1" t="s">
        <v>107</v>
      </c>
      <c r="J2773" s="1" t="s">
        <v>107</v>
      </c>
      <c r="K2773" s="1" t="s">
        <v>107</v>
      </c>
      <c r="L2773" s="1" t="s">
        <v>107</v>
      </c>
      <c r="Q2773" s="12" t="s">
        <v>58</v>
      </c>
    </row>
    <row r="2774" spans="1:17" x14ac:dyDescent="0.25">
      <c r="A2774" s="31" t="s">
        <v>50</v>
      </c>
      <c r="C2774" s="5">
        <v>41962</v>
      </c>
      <c r="D2774" s="25"/>
      <c r="E2774" s="6">
        <v>6</v>
      </c>
      <c r="F2774" s="28" t="s">
        <v>17</v>
      </c>
      <c r="G2774" s="28" t="s">
        <v>14</v>
      </c>
      <c r="H2774" s="1">
        <v>0</v>
      </c>
      <c r="I2774" s="1" t="s">
        <v>107</v>
      </c>
      <c r="J2774" s="1" t="s">
        <v>107</v>
      </c>
      <c r="K2774" s="1" t="s">
        <v>107</v>
      </c>
      <c r="L2774" s="1" t="s">
        <v>107</v>
      </c>
      <c r="Q2774" s="12" t="s">
        <v>58</v>
      </c>
    </row>
    <row r="2775" spans="1:17" x14ac:dyDescent="0.25">
      <c r="A2775" s="31" t="s">
        <v>50</v>
      </c>
      <c r="C2775" s="5">
        <v>41962</v>
      </c>
      <c r="D2775" s="25"/>
      <c r="E2775" s="6">
        <v>7</v>
      </c>
      <c r="F2775" s="28" t="s">
        <v>17</v>
      </c>
      <c r="G2775" s="28" t="s">
        <v>14</v>
      </c>
      <c r="H2775" s="1">
        <v>0</v>
      </c>
      <c r="I2775" s="1" t="s">
        <v>107</v>
      </c>
      <c r="J2775" s="1" t="s">
        <v>107</v>
      </c>
      <c r="K2775" s="1" t="s">
        <v>107</v>
      </c>
      <c r="L2775" s="1" t="s">
        <v>107</v>
      </c>
      <c r="Q2775" s="12" t="s">
        <v>58</v>
      </c>
    </row>
    <row r="2776" spans="1:17" x14ac:dyDescent="0.25">
      <c r="A2776" s="31" t="s">
        <v>50</v>
      </c>
      <c r="C2776" s="5">
        <v>41962</v>
      </c>
      <c r="D2776" s="25"/>
      <c r="E2776" s="6">
        <v>8</v>
      </c>
      <c r="F2776" s="28" t="s">
        <v>17</v>
      </c>
      <c r="G2776" s="28" t="s">
        <v>14</v>
      </c>
      <c r="H2776" s="1">
        <v>0</v>
      </c>
      <c r="I2776" s="1" t="s">
        <v>107</v>
      </c>
      <c r="J2776" s="1" t="s">
        <v>107</v>
      </c>
      <c r="K2776" s="1" t="s">
        <v>107</v>
      </c>
      <c r="L2776" s="1" t="s">
        <v>107</v>
      </c>
      <c r="Q2776" s="12" t="s">
        <v>58</v>
      </c>
    </row>
    <row r="2777" spans="1:17" x14ac:dyDescent="0.25">
      <c r="A2777" s="31" t="s">
        <v>50</v>
      </c>
      <c r="C2777" s="5">
        <v>41962</v>
      </c>
      <c r="D2777" s="25"/>
      <c r="E2777" s="6">
        <v>9</v>
      </c>
      <c r="F2777" s="28" t="s">
        <v>18</v>
      </c>
      <c r="G2777" s="28" t="s">
        <v>14</v>
      </c>
      <c r="H2777" s="1">
        <v>0</v>
      </c>
      <c r="I2777" s="1" t="s">
        <v>107</v>
      </c>
      <c r="J2777" s="1" t="s">
        <v>107</v>
      </c>
      <c r="K2777" s="1" t="s">
        <v>107</v>
      </c>
      <c r="L2777" s="1" t="s">
        <v>107</v>
      </c>
      <c r="Q2777" s="12" t="s">
        <v>58</v>
      </c>
    </row>
    <row r="2778" spans="1:17" x14ac:dyDescent="0.25">
      <c r="A2778" s="31" t="s">
        <v>50</v>
      </c>
      <c r="C2778" s="5">
        <v>41962</v>
      </c>
      <c r="D2778" s="25"/>
      <c r="E2778" s="6">
        <v>10</v>
      </c>
      <c r="F2778" s="28" t="s">
        <v>18</v>
      </c>
      <c r="G2778" s="28" t="s">
        <v>14</v>
      </c>
      <c r="H2778" s="1">
        <v>0</v>
      </c>
      <c r="I2778" s="1" t="s">
        <v>107</v>
      </c>
      <c r="J2778" s="1" t="s">
        <v>107</v>
      </c>
      <c r="K2778" s="1" t="s">
        <v>107</v>
      </c>
      <c r="L2778" s="1" t="s">
        <v>107</v>
      </c>
      <c r="Q2778" s="12" t="s">
        <v>58</v>
      </c>
    </row>
    <row r="2779" spans="1:17" x14ac:dyDescent="0.25">
      <c r="A2779" s="31" t="s">
        <v>50</v>
      </c>
      <c r="C2779" s="5">
        <v>41962</v>
      </c>
      <c r="D2779" s="25"/>
      <c r="E2779" s="6">
        <v>11</v>
      </c>
      <c r="F2779" s="28" t="s">
        <v>18</v>
      </c>
      <c r="G2779" s="28" t="s">
        <v>14</v>
      </c>
      <c r="H2779" s="1">
        <v>0</v>
      </c>
      <c r="I2779" s="1" t="s">
        <v>107</v>
      </c>
      <c r="J2779" s="1" t="s">
        <v>107</v>
      </c>
      <c r="K2779" s="1" t="s">
        <v>107</v>
      </c>
      <c r="L2779" s="1" t="s">
        <v>107</v>
      </c>
      <c r="Q2779" s="12" t="s">
        <v>58</v>
      </c>
    </row>
    <row r="2780" spans="1:17" x14ac:dyDescent="0.25">
      <c r="A2780" s="31" t="s">
        <v>50</v>
      </c>
      <c r="C2780" s="5">
        <v>41962</v>
      </c>
      <c r="D2780" s="25"/>
      <c r="E2780" s="6">
        <v>12</v>
      </c>
      <c r="F2780" s="28" t="s">
        <v>19</v>
      </c>
      <c r="G2780" s="28" t="s">
        <v>14</v>
      </c>
      <c r="H2780" s="1">
        <v>0</v>
      </c>
      <c r="I2780" s="1" t="s">
        <v>107</v>
      </c>
      <c r="J2780" s="1" t="s">
        <v>107</v>
      </c>
      <c r="K2780" s="1" t="s">
        <v>107</v>
      </c>
      <c r="L2780" s="1" t="s">
        <v>107</v>
      </c>
      <c r="Q2780" s="12" t="s">
        <v>58</v>
      </c>
    </row>
    <row r="2781" spans="1:17" x14ac:dyDescent="0.25">
      <c r="A2781" s="31" t="s">
        <v>50</v>
      </c>
      <c r="C2781" s="5">
        <v>41962</v>
      </c>
      <c r="D2781" s="25"/>
      <c r="E2781" s="6">
        <v>13</v>
      </c>
      <c r="F2781" s="28" t="s">
        <v>19</v>
      </c>
      <c r="G2781" s="28" t="s">
        <v>14</v>
      </c>
      <c r="H2781" s="1">
        <v>0</v>
      </c>
      <c r="I2781" s="1" t="s">
        <v>107</v>
      </c>
      <c r="J2781" s="1" t="s">
        <v>107</v>
      </c>
      <c r="K2781" s="1" t="s">
        <v>107</v>
      </c>
      <c r="L2781" s="1" t="s">
        <v>107</v>
      </c>
      <c r="Q2781" s="12" t="s">
        <v>58</v>
      </c>
    </row>
    <row r="2782" spans="1:17" x14ac:dyDescent="0.25">
      <c r="A2782" s="31" t="s">
        <v>50</v>
      </c>
      <c r="C2782" s="5">
        <v>41962</v>
      </c>
      <c r="D2782" s="25"/>
      <c r="E2782" s="6">
        <v>14</v>
      </c>
      <c r="F2782" s="28" t="s">
        <v>19</v>
      </c>
      <c r="G2782" s="28" t="s">
        <v>14</v>
      </c>
      <c r="H2782" s="1">
        <v>0</v>
      </c>
      <c r="I2782" s="1" t="s">
        <v>107</v>
      </c>
      <c r="J2782" s="1" t="s">
        <v>107</v>
      </c>
      <c r="K2782" s="1" t="s">
        <v>107</v>
      </c>
      <c r="L2782" s="1" t="s">
        <v>107</v>
      </c>
      <c r="Q2782" s="12" t="s">
        <v>58</v>
      </c>
    </row>
    <row r="2783" spans="1:17" x14ac:dyDescent="0.25">
      <c r="A2783" s="31" t="s">
        <v>50</v>
      </c>
      <c r="C2783" s="5">
        <v>41962</v>
      </c>
      <c r="D2783" s="25"/>
      <c r="E2783" s="6">
        <v>15</v>
      </c>
      <c r="F2783" s="28" t="s">
        <v>20</v>
      </c>
      <c r="G2783" s="28" t="s">
        <v>14</v>
      </c>
      <c r="H2783" s="1">
        <v>0</v>
      </c>
      <c r="I2783" s="1" t="s">
        <v>107</v>
      </c>
      <c r="J2783" s="1" t="s">
        <v>107</v>
      </c>
      <c r="K2783" s="1" t="s">
        <v>107</v>
      </c>
      <c r="L2783" s="1" t="s">
        <v>107</v>
      </c>
      <c r="Q2783" s="12" t="s">
        <v>58</v>
      </c>
    </row>
    <row r="2784" spans="1:17" x14ac:dyDescent="0.25">
      <c r="A2784" s="31" t="s">
        <v>50</v>
      </c>
      <c r="C2784" s="5">
        <v>41962</v>
      </c>
      <c r="D2784" s="25"/>
      <c r="E2784" s="6">
        <v>16</v>
      </c>
      <c r="F2784" s="28" t="s">
        <v>20</v>
      </c>
      <c r="G2784" s="28" t="s">
        <v>14</v>
      </c>
      <c r="H2784" s="1">
        <v>0</v>
      </c>
      <c r="I2784" s="1" t="s">
        <v>107</v>
      </c>
      <c r="J2784" s="1" t="s">
        <v>107</v>
      </c>
      <c r="K2784" s="1" t="s">
        <v>107</v>
      </c>
      <c r="L2784" s="1" t="s">
        <v>107</v>
      </c>
      <c r="Q2784" s="12" t="s">
        <v>58</v>
      </c>
    </row>
    <row r="2785" spans="1:17" x14ac:dyDescent="0.25">
      <c r="A2785" s="31" t="s">
        <v>50</v>
      </c>
      <c r="C2785" s="5">
        <v>41962</v>
      </c>
      <c r="D2785" s="25"/>
      <c r="E2785" s="6">
        <v>17</v>
      </c>
      <c r="F2785" s="28" t="s">
        <v>20</v>
      </c>
      <c r="G2785" s="28" t="s">
        <v>14</v>
      </c>
      <c r="H2785" s="1">
        <v>0</v>
      </c>
      <c r="I2785" s="1" t="s">
        <v>107</v>
      </c>
      <c r="J2785" s="1" t="s">
        <v>107</v>
      </c>
      <c r="K2785" s="1" t="s">
        <v>107</v>
      </c>
      <c r="L2785" s="1" t="s">
        <v>107</v>
      </c>
      <c r="Q2785" s="12" t="s">
        <v>58</v>
      </c>
    </row>
    <row r="2786" spans="1:17" x14ac:dyDescent="0.25">
      <c r="A2786" s="31" t="s">
        <v>50</v>
      </c>
      <c r="C2786" s="5">
        <v>41962</v>
      </c>
      <c r="D2786" s="25"/>
      <c r="E2786" s="6">
        <v>18</v>
      </c>
      <c r="F2786" s="28" t="s">
        <v>20</v>
      </c>
      <c r="G2786" s="28" t="s">
        <v>14</v>
      </c>
      <c r="H2786" s="1">
        <v>0</v>
      </c>
      <c r="I2786" s="1" t="s">
        <v>107</v>
      </c>
      <c r="J2786" s="1" t="s">
        <v>107</v>
      </c>
      <c r="K2786" s="1" t="s">
        <v>107</v>
      </c>
      <c r="L2786" s="1" t="s">
        <v>107</v>
      </c>
      <c r="Q2786" s="12" t="s">
        <v>58</v>
      </c>
    </row>
    <row r="2787" spans="1:17" x14ac:dyDescent="0.25">
      <c r="A2787" s="31" t="s">
        <v>50</v>
      </c>
      <c r="C2787" s="5">
        <v>41962</v>
      </c>
      <c r="D2787" s="25"/>
      <c r="E2787" s="6">
        <v>19</v>
      </c>
      <c r="F2787" s="28" t="s">
        <v>20</v>
      </c>
      <c r="G2787" s="28" t="s">
        <v>14</v>
      </c>
      <c r="H2787" s="1">
        <v>0</v>
      </c>
      <c r="I2787" s="1" t="s">
        <v>107</v>
      </c>
      <c r="J2787" s="1" t="s">
        <v>107</v>
      </c>
      <c r="K2787" s="1" t="s">
        <v>107</v>
      </c>
      <c r="L2787" s="1" t="s">
        <v>107</v>
      </c>
      <c r="Q2787" s="12" t="s">
        <v>58</v>
      </c>
    </row>
    <row r="2788" spans="1:17" x14ac:dyDescent="0.25">
      <c r="A2788" s="31" t="s">
        <v>50</v>
      </c>
      <c r="C2788" s="5">
        <v>41962</v>
      </c>
      <c r="D2788" s="25"/>
      <c r="E2788" s="6">
        <v>20</v>
      </c>
      <c r="F2788" s="28" t="s">
        <v>20</v>
      </c>
      <c r="G2788" s="28" t="s">
        <v>14</v>
      </c>
      <c r="H2788" s="1">
        <v>0</v>
      </c>
      <c r="I2788" s="1" t="s">
        <v>107</v>
      </c>
      <c r="J2788" s="1" t="s">
        <v>107</v>
      </c>
      <c r="K2788" s="1" t="s">
        <v>107</v>
      </c>
      <c r="L2788" s="1" t="s">
        <v>107</v>
      </c>
      <c r="Q2788" s="12" t="s">
        <v>58</v>
      </c>
    </row>
    <row r="2789" spans="1:17" x14ac:dyDescent="0.25">
      <c r="A2789" s="31" t="s">
        <v>50</v>
      </c>
      <c r="C2789" s="5">
        <v>41969</v>
      </c>
      <c r="D2789" s="25"/>
      <c r="E2789" s="6" t="s">
        <v>21</v>
      </c>
      <c r="F2789" s="28" t="s">
        <v>17</v>
      </c>
      <c r="G2789" s="28" t="s">
        <v>24</v>
      </c>
      <c r="H2789" s="1">
        <v>0</v>
      </c>
      <c r="I2789" s="1" t="s">
        <v>107</v>
      </c>
      <c r="J2789" s="1" t="s">
        <v>107</v>
      </c>
      <c r="K2789" s="1" t="s">
        <v>107</v>
      </c>
      <c r="L2789" s="1" t="s">
        <v>107</v>
      </c>
      <c r="Q2789" s="12" t="s">
        <v>58</v>
      </c>
    </row>
    <row r="2790" spans="1:17" x14ac:dyDescent="0.25">
      <c r="A2790" s="31" t="s">
        <v>50</v>
      </c>
      <c r="C2790" s="5">
        <v>41969</v>
      </c>
      <c r="D2790" s="25"/>
      <c r="E2790" s="6" t="s">
        <v>22</v>
      </c>
      <c r="F2790" s="28" t="s">
        <v>17</v>
      </c>
      <c r="G2790" s="28" t="s">
        <v>24</v>
      </c>
      <c r="H2790" s="1">
        <v>1</v>
      </c>
      <c r="I2790" s="1">
        <v>8</v>
      </c>
      <c r="J2790" s="1">
        <v>0.05</v>
      </c>
      <c r="K2790" s="1">
        <v>2.25</v>
      </c>
      <c r="L2790" s="1">
        <v>1.98</v>
      </c>
    </row>
    <row r="2791" spans="1:17" x14ac:dyDescent="0.25">
      <c r="A2791" s="31" t="s">
        <v>50</v>
      </c>
      <c r="C2791" s="5">
        <v>41969</v>
      </c>
      <c r="D2791" s="25"/>
      <c r="E2791" s="6" t="s">
        <v>23</v>
      </c>
      <c r="F2791" s="28" t="s">
        <v>17</v>
      </c>
      <c r="G2791" s="28" t="s">
        <v>24</v>
      </c>
      <c r="H2791" s="1">
        <v>0</v>
      </c>
      <c r="I2791" s="1" t="s">
        <v>107</v>
      </c>
      <c r="J2791" s="1" t="s">
        <v>107</v>
      </c>
      <c r="K2791" s="1" t="s">
        <v>107</v>
      </c>
      <c r="L2791" s="1" t="s">
        <v>107</v>
      </c>
      <c r="Q2791" s="12" t="s">
        <v>58</v>
      </c>
    </row>
    <row r="2792" spans="1:17" x14ac:dyDescent="0.25">
      <c r="A2792" s="31" t="s">
        <v>50</v>
      </c>
      <c r="C2792" s="5">
        <v>41969</v>
      </c>
      <c r="D2792" s="25"/>
      <c r="E2792" s="6" t="s">
        <v>25</v>
      </c>
      <c r="F2792" s="28" t="s">
        <v>25</v>
      </c>
      <c r="G2792" s="28" t="s">
        <v>24</v>
      </c>
      <c r="H2792" s="1">
        <v>0</v>
      </c>
      <c r="I2792" s="1" t="s">
        <v>107</v>
      </c>
      <c r="J2792" s="1" t="s">
        <v>107</v>
      </c>
      <c r="K2792" s="1" t="s">
        <v>107</v>
      </c>
      <c r="L2792" s="1" t="s">
        <v>107</v>
      </c>
      <c r="Q2792" s="12" t="s">
        <v>58</v>
      </c>
    </row>
    <row r="2793" spans="1:17" x14ac:dyDescent="0.25">
      <c r="A2793" s="31" t="s">
        <v>50</v>
      </c>
      <c r="C2793" s="5">
        <v>41969</v>
      </c>
      <c r="D2793" s="25"/>
      <c r="E2793" s="6" t="s">
        <v>26</v>
      </c>
      <c r="F2793" s="28" t="s">
        <v>25</v>
      </c>
      <c r="G2793" s="28" t="s">
        <v>24</v>
      </c>
      <c r="H2793" s="1">
        <v>0</v>
      </c>
      <c r="I2793" s="1" t="s">
        <v>107</v>
      </c>
      <c r="J2793" s="1" t="s">
        <v>107</v>
      </c>
      <c r="K2793" s="1" t="s">
        <v>107</v>
      </c>
      <c r="L2793" s="1" t="s">
        <v>107</v>
      </c>
      <c r="Q2793" s="12" t="s">
        <v>58</v>
      </c>
    </row>
    <row r="2794" spans="1:17" x14ac:dyDescent="0.25">
      <c r="A2794" s="31" t="s">
        <v>50</v>
      </c>
      <c r="C2794" s="5">
        <v>41969</v>
      </c>
      <c r="D2794" s="25"/>
      <c r="E2794" s="6" t="s">
        <v>27</v>
      </c>
      <c r="F2794" s="28" t="s">
        <v>25</v>
      </c>
      <c r="G2794" s="28" t="s">
        <v>24</v>
      </c>
      <c r="H2794" s="1">
        <v>0</v>
      </c>
      <c r="I2794" s="1" t="s">
        <v>107</v>
      </c>
      <c r="J2794" s="1" t="s">
        <v>107</v>
      </c>
      <c r="K2794" s="1" t="s">
        <v>107</v>
      </c>
      <c r="L2794" s="1" t="s">
        <v>107</v>
      </c>
      <c r="Q2794" s="12" t="s">
        <v>58</v>
      </c>
    </row>
    <row r="2795" spans="1:17" x14ac:dyDescent="0.25">
      <c r="A2795" s="31" t="s">
        <v>50</v>
      </c>
      <c r="C2795" s="5">
        <v>41969</v>
      </c>
      <c r="D2795" s="25"/>
      <c r="E2795" s="6" t="s">
        <v>28</v>
      </c>
      <c r="F2795" s="28" t="s">
        <v>29</v>
      </c>
      <c r="G2795" s="28" t="s">
        <v>24</v>
      </c>
      <c r="H2795" s="1">
        <v>0</v>
      </c>
      <c r="I2795" s="1" t="s">
        <v>107</v>
      </c>
      <c r="J2795" s="1" t="s">
        <v>107</v>
      </c>
      <c r="K2795" s="1" t="s">
        <v>107</v>
      </c>
      <c r="L2795" s="1" t="s">
        <v>107</v>
      </c>
      <c r="Q2795" s="12" t="s">
        <v>58</v>
      </c>
    </row>
    <row r="2796" spans="1:17" x14ac:dyDescent="0.25">
      <c r="A2796" s="31" t="s">
        <v>50</v>
      </c>
      <c r="C2796" s="5">
        <v>41969</v>
      </c>
      <c r="D2796" s="25"/>
      <c r="E2796" s="6" t="s">
        <v>29</v>
      </c>
      <c r="F2796" s="28" t="s">
        <v>29</v>
      </c>
      <c r="G2796" s="28" t="s">
        <v>24</v>
      </c>
      <c r="H2796" s="1">
        <v>0</v>
      </c>
      <c r="I2796" s="1" t="s">
        <v>107</v>
      </c>
      <c r="J2796" s="1" t="s">
        <v>107</v>
      </c>
      <c r="K2796" s="1" t="s">
        <v>107</v>
      </c>
      <c r="L2796" s="1" t="s">
        <v>107</v>
      </c>
      <c r="Q2796" s="12" t="s">
        <v>58</v>
      </c>
    </row>
    <row r="2797" spans="1:17" x14ac:dyDescent="0.25">
      <c r="A2797" s="31" t="s">
        <v>50</v>
      </c>
      <c r="C2797" s="5">
        <v>41969</v>
      </c>
      <c r="D2797" s="25"/>
      <c r="E2797" s="6" t="s">
        <v>30</v>
      </c>
      <c r="F2797" s="28" t="s">
        <v>29</v>
      </c>
      <c r="G2797" s="28" t="s">
        <v>24</v>
      </c>
      <c r="H2797" s="1">
        <v>0</v>
      </c>
      <c r="I2797" s="1" t="s">
        <v>107</v>
      </c>
      <c r="J2797" s="1" t="s">
        <v>107</v>
      </c>
      <c r="K2797" s="1" t="s">
        <v>107</v>
      </c>
      <c r="L2797" s="1" t="s">
        <v>107</v>
      </c>
      <c r="Q2797" s="12" t="s">
        <v>58</v>
      </c>
    </row>
    <row r="2798" spans="1:17" x14ac:dyDescent="0.25">
      <c r="A2798" s="31" t="s">
        <v>50</v>
      </c>
      <c r="C2798" s="5">
        <v>41969</v>
      </c>
      <c r="D2798" s="25"/>
      <c r="E2798" s="6" t="s">
        <v>31</v>
      </c>
      <c r="F2798" s="28" t="s">
        <v>19</v>
      </c>
      <c r="G2798" s="28" t="s">
        <v>24</v>
      </c>
      <c r="H2798" s="1">
        <v>0</v>
      </c>
      <c r="I2798" s="1" t="s">
        <v>107</v>
      </c>
      <c r="J2798" s="1" t="s">
        <v>107</v>
      </c>
      <c r="K2798" s="1" t="s">
        <v>107</v>
      </c>
      <c r="L2798" s="1" t="s">
        <v>107</v>
      </c>
      <c r="Q2798" s="12" t="s">
        <v>58</v>
      </c>
    </row>
    <row r="2799" spans="1:17" x14ac:dyDescent="0.25">
      <c r="A2799" s="31" t="s">
        <v>50</v>
      </c>
      <c r="C2799" s="5">
        <v>41969</v>
      </c>
      <c r="D2799" s="25"/>
      <c r="E2799" s="6" t="s">
        <v>32</v>
      </c>
      <c r="F2799" s="28" t="s">
        <v>19</v>
      </c>
      <c r="G2799" s="28" t="s">
        <v>24</v>
      </c>
      <c r="H2799" s="1">
        <v>0</v>
      </c>
      <c r="I2799" s="1" t="s">
        <v>107</v>
      </c>
      <c r="J2799" s="1" t="s">
        <v>107</v>
      </c>
      <c r="K2799" s="1" t="s">
        <v>107</v>
      </c>
      <c r="L2799" s="1" t="s">
        <v>107</v>
      </c>
      <c r="Q2799" s="12" t="s">
        <v>58</v>
      </c>
    </row>
    <row r="2800" spans="1:17" x14ac:dyDescent="0.25">
      <c r="A2800" s="31" t="s">
        <v>50</v>
      </c>
      <c r="C2800" s="5">
        <v>41969</v>
      </c>
      <c r="D2800" s="25"/>
      <c r="E2800" s="6" t="s">
        <v>33</v>
      </c>
      <c r="F2800" s="28" t="s">
        <v>19</v>
      </c>
      <c r="G2800" s="28" t="s">
        <v>24</v>
      </c>
      <c r="H2800" s="1">
        <v>0</v>
      </c>
      <c r="I2800" s="1" t="s">
        <v>107</v>
      </c>
      <c r="J2800" s="1" t="s">
        <v>107</v>
      </c>
      <c r="K2800" s="1" t="s">
        <v>107</v>
      </c>
      <c r="L2800" s="1" t="s">
        <v>107</v>
      </c>
      <c r="Q2800" s="12" t="s">
        <v>58</v>
      </c>
    </row>
    <row r="2801" spans="1:17" x14ac:dyDescent="0.25">
      <c r="A2801" s="31" t="s">
        <v>50</v>
      </c>
      <c r="C2801" s="5">
        <v>41969</v>
      </c>
      <c r="D2801" s="25"/>
      <c r="E2801" s="6" t="s">
        <v>34</v>
      </c>
      <c r="F2801" s="28" t="s">
        <v>20</v>
      </c>
      <c r="G2801" s="28" t="s">
        <v>24</v>
      </c>
      <c r="H2801" s="1">
        <v>0</v>
      </c>
      <c r="I2801" s="1" t="s">
        <v>107</v>
      </c>
      <c r="J2801" s="1" t="s">
        <v>107</v>
      </c>
      <c r="K2801" s="1" t="s">
        <v>107</v>
      </c>
      <c r="L2801" s="1" t="s">
        <v>107</v>
      </c>
      <c r="Q2801" s="12" t="s">
        <v>58</v>
      </c>
    </row>
    <row r="2802" spans="1:17" x14ac:dyDescent="0.25">
      <c r="A2802" s="31" t="s">
        <v>50</v>
      </c>
      <c r="C2802" s="5">
        <v>41969</v>
      </c>
      <c r="D2802" s="25"/>
      <c r="E2802" s="6" t="s">
        <v>35</v>
      </c>
      <c r="F2802" s="28" t="s">
        <v>20</v>
      </c>
      <c r="G2802" s="28" t="s">
        <v>24</v>
      </c>
      <c r="H2802" s="1">
        <v>0</v>
      </c>
      <c r="I2802" s="1" t="s">
        <v>107</v>
      </c>
      <c r="J2802" s="1" t="s">
        <v>107</v>
      </c>
      <c r="K2802" s="1" t="s">
        <v>107</v>
      </c>
      <c r="L2802" s="1" t="s">
        <v>107</v>
      </c>
      <c r="Q2802" s="12" t="s">
        <v>62</v>
      </c>
    </row>
    <row r="2803" spans="1:17" x14ac:dyDescent="0.25">
      <c r="A2803" s="31" t="s">
        <v>50</v>
      </c>
      <c r="C2803" s="5">
        <v>41969</v>
      </c>
      <c r="D2803" s="25"/>
      <c r="E2803" s="6" t="s">
        <v>36</v>
      </c>
      <c r="F2803" s="28" t="s">
        <v>20</v>
      </c>
      <c r="G2803" s="28" t="s">
        <v>24</v>
      </c>
      <c r="H2803" s="1">
        <v>0</v>
      </c>
      <c r="I2803" s="1" t="s">
        <v>107</v>
      </c>
      <c r="J2803" s="1" t="s">
        <v>107</v>
      </c>
      <c r="K2803" s="1" t="s">
        <v>107</v>
      </c>
      <c r="L2803" s="1" t="s">
        <v>107</v>
      </c>
      <c r="Q2803" s="12" t="s">
        <v>58</v>
      </c>
    </row>
    <row r="2804" spans="1:17" x14ac:dyDescent="0.25">
      <c r="A2804" s="31" t="s">
        <v>50</v>
      </c>
      <c r="C2804" s="5">
        <v>41969</v>
      </c>
      <c r="D2804" s="25"/>
      <c r="E2804" s="6" t="s">
        <v>37</v>
      </c>
      <c r="F2804" s="28" t="s">
        <v>40</v>
      </c>
      <c r="G2804" s="28" t="s">
        <v>24</v>
      </c>
      <c r="H2804" s="1">
        <v>0</v>
      </c>
      <c r="I2804" s="1" t="s">
        <v>107</v>
      </c>
      <c r="J2804" s="1" t="s">
        <v>107</v>
      </c>
      <c r="K2804" s="1" t="s">
        <v>107</v>
      </c>
      <c r="L2804" s="1" t="s">
        <v>107</v>
      </c>
      <c r="Q2804" s="12" t="s">
        <v>58</v>
      </c>
    </row>
    <row r="2805" spans="1:17" x14ac:dyDescent="0.25">
      <c r="A2805" s="31" t="s">
        <v>50</v>
      </c>
      <c r="C2805" s="5">
        <v>41969</v>
      </c>
      <c r="D2805" s="25"/>
      <c r="E2805" s="6" t="s">
        <v>38</v>
      </c>
      <c r="F2805" s="28" t="s">
        <v>40</v>
      </c>
      <c r="G2805" s="28" t="s">
        <v>24</v>
      </c>
      <c r="H2805" s="1">
        <v>0</v>
      </c>
      <c r="I2805" s="1" t="s">
        <v>107</v>
      </c>
      <c r="J2805" s="1" t="s">
        <v>107</v>
      </c>
      <c r="K2805" s="1" t="s">
        <v>107</v>
      </c>
      <c r="L2805" s="1" t="s">
        <v>107</v>
      </c>
      <c r="Q2805" s="12" t="s">
        <v>58</v>
      </c>
    </row>
    <row r="2806" spans="1:17" x14ac:dyDescent="0.25">
      <c r="A2806" s="31" t="s">
        <v>50</v>
      </c>
      <c r="C2806" s="5">
        <v>41969</v>
      </c>
      <c r="D2806" s="25"/>
      <c r="E2806" s="6" t="s">
        <v>39</v>
      </c>
      <c r="F2806" s="28" t="s">
        <v>40</v>
      </c>
      <c r="G2806" s="28" t="s">
        <v>24</v>
      </c>
      <c r="H2806" s="1">
        <v>0</v>
      </c>
      <c r="I2806" s="1" t="s">
        <v>107</v>
      </c>
      <c r="J2806" s="1" t="s">
        <v>107</v>
      </c>
      <c r="K2806" s="1" t="s">
        <v>107</v>
      </c>
      <c r="L2806" s="1" t="s">
        <v>107</v>
      </c>
      <c r="Q2806" s="12" t="s">
        <v>58</v>
      </c>
    </row>
    <row r="2807" spans="1:17" x14ac:dyDescent="0.25">
      <c r="A2807" s="31" t="s">
        <v>50</v>
      </c>
      <c r="C2807" s="5">
        <v>41969</v>
      </c>
      <c r="D2807" s="25"/>
      <c r="E2807" s="6" t="s">
        <v>41</v>
      </c>
      <c r="F2807" s="28" t="s">
        <v>16</v>
      </c>
      <c r="G2807" s="28" t="s">
        <v>24</v>
      </c>
      <c r="H2807" s="1">
        <v>0</v>
      </c>
      <c r="I2807" s="1" t="s">
        <v>107</v>
      </c>
      <c r="J2807" s="1" t="s">
        <v>107</v>
      </c>
      <c r="K2807" s="1" t="s">
        <v>107</v>
      </c>
      <c r="L2807" s="1" t="s">
        <v>107</v>
      </c>
      <c r="Q2807" s="12" t="s">
        <v>58</v>
      </c>
    </row>
    <row r="2808" spans="1:17" x14ac:dyDescent="0.25">
      <c r="A2808" s="31" t="s">
        <v>50</v>
      </c>
      <c r="C2808" s="5">
        <v>41969</v>
      </c>
      <c r="D2808" s="25"/>
      <c r="E2808" s="6" t="s">
        <v>42</v>
      </c>
      <c r="F2808" s="28" t="s">
        <v>16</v>
      </c>
      <c r="G2808" s="28" t="s">
        <v>24</v>
      </c>
      <c r="H2808" s="1">
        <v>0</v>
      </c>
      <c r="I2808" s="1" t="s">
        <v>107</v>
      </c>
      <c r="J2808" s="1" t="s">
        <v>107</v>
      </c>
      <c r="K2808" s="1" t="s">
        <v>107</v>
      </c>
      <c r="L2808" s="1" t="s">
        <v>107</v>
      </c>
      <c r="Q2808" s="12" t="s">
        <v>58</v>
      </c>
    </row>
    <row r="2809" spans="1:17" x14ac:dyDescent="0.25">
      <c r="A2809" s="31" t="s">
        <v>50</v>
      </c>
      <c r="C2809" s="5">
        <v>41969</v>
      </c>
      <c r="D2809" s="25"/>
      <c r="E2809" s="6" t="s">
        <v>43</v>
      </c>
      <c r="F2809" s="28" t="s">
        <v>16</v>
      </c>
      <c r="G2809" s="28" t="s">
        <v>24</v>
      </c>
      <c r="H2809" s="1">
        <v>0</v>
      </c>
      <c r="I2809" s="1" t="s">
        <v>107</v>
      </c>
      <c r="J2809" s="1" t="s">
        <v>107</v>
      </c>
      <c r="K2809" s="1" t="s">
        <v>107</v>
      </c>
      <c r="L2809" s="1" t="s">
        <v>107</v>
      </c>
      <c r="Q2809" s="12" t="s">
        <v>58</v>
      </c>
    </row>
    <row r="2810" spans="1:17" x14ac:dyDescent="0.25">
      <c r="A2810" s="31" t="s">
        <v>50</v>
      </c>
      <c r="C2810" s="5">
        <v>41976</v>
      </c>
      <c r="D2810" s="25"/>
      <c r="E2810" s="6">
        <v>1</v>
      </c>
      <c r="F2810" s="28" t="s">
        <v>13</v>
      </c>
      <c r="G2810" s="28" t="s">
        <v>14</v>
      </c>
      <c r="H2810" s="1">
        <v>0</v>
      </c>
      <c r="I2810" s="1" t="s">
        <v>107</v>
      </c>
      <c r="J2810" s="1" t="s">
        <v>107</v>
      </c>
      <c r="K2810" s="1" t="s">
        <v>107</v>
      </c>
      <c r="L2810" s="1" t="s">
        <v>107</v>
      </c>
      <c r="Q2810" s="12" t="s">
        <v>58</v>
      </c>
    </row>
    <row r="2811" spans="1:17" x14ac:dyDescent="0.25">
      <c r="A2811" s="31" t="s">
        <v>50</v>
      </c>
      <c r="C2811" s="5">
        <v>41976</v>
      </c>
      <c r="D2811" s="25"/>
      <c r="E2811" s="6">
        <v>2</v>
      </c>
      <c r="F2811" s="28" t="s">
        <v>13</v>
      </c>
      <c r="G2811" s="28" t="s">
        <v>14</v>
      </c>
      <c r="H2811" s="1">
        <v>0</v>
      </c>
      <c r="I2811" s="1" t="s">
        <v>107</v>
      </c>
      <c r="J2811" s="1" t="s">
        <v>107</v>
      </c>
      <c r="K2811" s="1" t="s">
        <v>107</v>
      </c>
      <c r="L2811" s="1" t="s">
        <v>107</v>
      </c>
      <c r="Q2811" s="12" t="s">
        <v>58</v>
      </c>
    </row>
    <row r="2812" spans="1:17" x14ac:dyDescent="0.25">
      <c r="A2812" s="31" t="s">
        <v>50</v>
      </c>
      <c r="C2812" s="5">
        <v>41976</v>
      </c>
      <c r="D2812" s="25"/>
      <c r="E2812" s="6">
        <v>3</v>
      </c>
      <c r="F2812" s="28" t="s">
        <v>13</v>
      </c>
      <c r="G2812" s="28" t="s">
        <v>14</v>
      </c>
      <c r="H2812" s="1">
        <v>0</v>
      </c>
      <c r="I2812" s="1" t="s">
        <v>107</v>
      </c>
      <c r="J2812" s="1" t="s">
        <v>107</v>
      </c>
      <c r="K2812" s="1" t="s">
        <v>107</v>
      </c>
      <c r="L2812" s="1" t="s">
        <v>107</v>
      </c>
      <c r="Q2812" s="12" t="s">
        <v>58</v>
      </c>
    </row>
    <row r="2813" spans="1:17" x14ac:dyDescent="0.25">
      <c r="A2813" s="31" t="s">
        <v>50</v>
      </c>
      <c r="C2813" s="5">
        <v>41976</v>
      </c>
      <c r="D2813" s="25"/>
      <c r="E2813" s="6">
        <v>4</v>
      </c>
      <c r="F2813" s="28" t="s">
        <v>15</v>
      </c>
      <c r="G2813" s="28" t="s">
        <v>14</v>
      </c>
      <c r="H2813" s="1">
        <v>0</v>
      </c>
      <c r="I2813" s="1" t="s">
        <v>107</v>
      </c>
      <c r="J2813" s="1" t="s">
        <v>107</v>
      </c>
      <c r="K2813" s="1" t="s">
        <v>107</v>
      </c>
      <c r="L2813" s="1" t="s">
        <v>107</v>
      </c>
      <c r="Q2813" s="12" t="s">
        <v>58</v>
      </c>
    </row>
    <row r="2814" spans="1:17" x14ac:dyDescent="0.25">
      <c r="A2814" s="31" t="s">
        <v>50</v>
      </c>
      <c r="C2814" s="5">
        <v>41976</v>
      </c>
      <c r="D2814" s="25"/>
      <c r="E2814" s="6">
        <v>5</v>
      </c>
      <c r="F2814" s="28" t="s">
        <v>15</v>
      </c>
      <c r="G2814" s="28" t="s">
        <v>14</v>
      </c>
      <c r="H2814" s="1">
        <v>0</v>
      </c>
      <c r="I2814" s="1" t="s">
        <v>107</v>
      </c>
      <c r="J2814" s="1" t="s">
        <v>107</v>
      </c>
      <c r="K2814" s="1" t="s">
        <v>107</v>
      </c>
      <c r="L2814" s="1" t="s">
        <v>107</v>
      </c>
      <c r="Q2814" s="12" t="s">
        <v>58</v>
      </c>
    </row>
    <row r="2815" spans="1:17" x14ac:dyDescent="0.25">
      <c r="A2815" s="31" t="s">
        <v>50</v>
      </c>
      <c r="C2815" s="5">
        <v>41976</v>
      </c>
      <c r="D2815" s="25"/>
      <c r="E2815" s="6">
        <v>6</v>
      </c>
      <c r="F2815" s="28" t="s">
        <v>17</v>
      </c>
      <c r="G2815" s="28" t="s">
        <v>14</v>
      </c>
      <c r="H2815" s="1">
        <v>0</v>
      </c>
      <c r="I2815" s="1" t="s">
        <v>107</v>
      </c>
      <c r="J2815" s="1" t="s">
        <v>107</v>
      </c>
      <c r="K2815" s="1" t="s">
        <v>107</v>
      </c>
      <c r="L2815" s="1" t="s">
        <v>107</v>
      </c>
      <c r="Q2815" s="12" t="s">
        <v>58</v>
      </c>
    </row>
    <row r="2816" spans="1:17" x14ac:dyDescent="0.25">
      <c r="A2816" s="31" t="s">
        <v>50</v>
      </c>
      <c r="C2816" s="5">
        <v>41976</v>
      </c>
      <c r="D2816" s="25"/>
      <c r="E2816" s="6">
        <v>7</v>
      </c>
      <c r="F2816" s="28" t="s">
        <v>17</v>
      </c>
      <c r="G2816" s="28" t="s">
        <v>14</v>
      </c>
      <c r="H2816" s="1">
        <v>0</v>
      </c>
      <c r="I2816" s="1" t="s">
        <v>107</v>
      </c>
      <c r="J2816" s="1" t="s">
        <v>107</v>
      </c>
      <c r="K2816" s="1" t="s">
        <v>107</v>
      </c>
      <c r="L2816" s="1" t="s">
        <v>107</v>
      </c>
      <c r="Q2816" s="12" t="s">
        <v>58</v>
      </c>
    </row>
    <row r="2817" spans="1:17" x14ac:dyDescent="0.25">
      <c r="A2817" s="31" t="s">
        <v>50</v>
      </c>
      <c r="C2817" s="5">
        <v>41976</v>
      </c>
      <c r="D2817" s="25"/>
      <c r="E2817" s="6">
        <v>8</v>
      </c>
      <c r="F2817" s="28" t="s">
        <v>17</v>
      </c>
      <c r="G2817" s="28" t="s">
        <v>14</v>
      </c>
      <c r="H2817" s="1">
        <v>0.9</v>
      </c>
      <c r="I2817" s="1">
        <v>3</v>
      </c>
      <c r="J2817" s="1">
        <v>0.05</v>
      </c>
      <c r="K2817" s="1">
        <v>33.799999999999997</v>
      </c>
      <c r="L2817" s="1">
        <v>1.06</v>
      </c>
    </row>
    <row r="2818" spans="1:17" x14ac:dyDescent="0.25">
      <c r="A2818" s="31" t="s">
        <v>50</v>
      </c>
      <c r="C2818" s="5">
        <v>41976</v>
      </c>
      <c r="D2818" s="25"/>
      <c r="E2818" s="6">
        <v>9</v>
      </c>
      <c r="F2818" s="28" t="s">
        <v>18</v>
      </c>
      <c r="G2818" s="28" t="s">
        <v>14</v>
      </c>
      <c r="H2818" s="1">
        <v>0</v>
      </c>
      <c r="I2818" s="1" t="s">
        <v>107</v>
      </c>
      <c r="J2818" s="1" t="s">
        <v>107</v>
      </c>
      <c r="K2818" s="1" t="s">
        <v>107</v>
      </c>
      <c r="L2818" s="1" t="s">
        <v>107</v>
      </c>
      <c r="Q2818" s="12" t="s">
        <v>58</v>
      </c>
    </row>
    <row r="2819" spans="1:17" x14ac:dyDescent="0.25">
      <c r="A2819" s="31" t="s">
        <v>50</v>
      </c>
      <c r="C2819" s="5">
        <v>41976</v>
      </c>
      <c r="D2819" s="25"/>
      <c r="E2819" s="6">
        <v>10</v>
      </c>
      <c r="F2819" s="28" t="s">
        <v>18</v>
      </c>
      <c r="G2819" s="28" t="s">
        <v>14</v>
      </c>
      <c r="H2819" s="1">
        <v>0</v>
      </c>
      <c r="I2819" s="1" t="s">
        <v>107</v>
      </c>
      <c r="J2819" s="1" t="s">
        <v>107</v>
      </c>
      <c r="K2819" s="1" t="s">
        <v>107</v>
      </c>
      <c r="L2819" s="1" t="s">
        <v>107</v>
      </c>
      <c r="Q2819" s="12" t="s">
        <v>58</v>
      </c>
    </row>
    <row r="2820" spans="1:17" x14ac:dyDescent="0.25">
      <c r="A2820" s="31" t="s">
        <v>50</v>
      </c>
      <c r="C2820" s="5">
        <v>41976</v>
      </c>
      <c r="D2820" s="25"/>
      <c r="E2820" s="6">
        <v>11</v>
      </c>
      <c r="F2820" s="28" t="s">
        <v>18</v>
      </c>
      <c r="G2820" s="28" t="s">
        <v>14</v>
      </c>
      <c r="H2820" s="1">
        <v>0</v>
      </c>
      <c r="I2820" s="1" t="s">
        <v>107</v>
      </c>
      <c r="J2820" s="1" t="s">
        <v>107</v>
      </c>
      <c r="K2820" s="1" t="s">
        <v>107</v>
      </c>
      <c r="L2820" s="1" t="s">
        <v>107</v>
      </c>
      <c r="Q2820" s="12" t="s">
        <v>58</v>
      </c>
    </row>
    <row r="2821" spans="1:17" x14ac:dyDescent="0.25">
      <c r="A2821" s="31" t="s">
        <v>50</v>
      </c>
      <c r="C2821" s="5">
        <v>41976</v>
      </c>
      <c r="D2821" s="25"/>
      <c r="E2821" s="6">
        <v>12</v>
      </c>
      <c r="F2821" s="28" t="s">
        <v>19</v>
      </c>
      <c r="G2821" s="28" t="s">
        <v>14</v>
      </c>
      <c r="H2821" s="1">
        <v>0</v>
      </c>
      <c r="I2821" s="1" t="s">
        <v>107</v>
      </c>
      <c r="J2821" s="1" t="s">
        <v>107</v>
      </c>
      <c r="K2821" s="1" t="s">
        <v>107</v>
      </c>
      <c r="L2821" s="1" t="s">
        <v>107</v>
      </c>
      <c r="Q2821" s="12" t="s">
        <v>58</v>
      </c>
    </row>
    <row r="2822" spans="1:17" x14ac:dyDescent="0.25">
      <c r="A2822" s="31" t="s">
        <v>50</v>
      </c>
      <c r="C2822" s="5">
        <v>41976</v>
      </c>
      <c r="D2822" s="25"/>
      <c r="E2822" s="6">
        <v>13</v>
      </c>
      <c r="F2822" s="28" t="s">
        <v>19</v>
      </c>
      <c r="G2822" s="28" t="s">
        <v>14</v>
      </c>
      <c r="H2822" s="1">
        <v>0</v>
      </c>
      <c r="I2822" s="1" t="s">
        <v>107</v>
      </c>
      <c r="J2822" s="1" t="s">
        <v>107</v>
      </c>
      <c r="K2822" s="1" t="s">
        <v>107</v>
      </c>
      <c r="L2822" s="1" t="s">
        <v>107</v>
      </c>
      <c r="Q2822" s="12" t="s">
        <v>58</v>
      </c>
    </row>
    <row r="2823" spans="1:17" x14ac:dyDescent="0.25">
      <c r="A2823" s="31" t="s">
        <v>50</v>
      </c>
      <c r="C2823" s="5">
        <v>41976</v>
      </c>
      <c r="D2823" s="25"/>
      <c r="E2823" s="6">
        <v>14</v>
      </c>
      <c r="F2823" s="28" t="s">
        <v>19</v>
      </c>
      <c r="G2823" s="28" t="s">
        <v>14</v>
      </c>
      <c r="H2823" s="1">
        <v>0</v>
      </c>
      <c r="I2823" s="1" t="s">
        <v>107</v>
      </c>
      <c r="J2823" s="1" t="s">
        <v>107</v>
      </c>
      <c r="K2823" s="1" t="s">
        <v>107</v>
      </c>
      <c r="L2823" s="1" t="s">
        <v>107</v>
      </c>
      <c r="Q2823" s="12" t="s">
        <v>58</v>
      </c>
    </row>
    <row r="2824" spans="1:17" x14ac:dyDescent="0.25">
      <c r="A2824" s="31" t="s">
        <v>50</v>
      </c>
      <c r="C2824" s="5">
        <v>41976</v>
      </c>
      <c r="D2824" s="25"/>
      <c r="E2824" s="6">
        <v>15</v>
      </c>
      <c r="F2824" s="28" t="s">
        <v>20</v>
      </c>
      <c r="G2824" s="28" t="s">
        <v>14</v>
      </c>
      <c r="H2824" s="1">
        <v>0</v>
      </c>
      <c r="I2824" s="1" t="s">
        <v>107</v>
      </c>
      <c r="J2824" s="1" t="s">
        <v>107</v>
      </c>
      <c r="K2824" s="1" t="s">
        <v>107</v>
      </c>
      <c r="L2824" s="1" t="s">
        <v>107</v>
      </c>
      <c r="Q2824" s="12" t="s">
        <v>58</v>
      </c>
    </row>
    <row r="2825" spans="1:17" x14ac:dyDescent="0.25">
      <c r="A2825" s="31" t="s">
        <v>50</v>
      </c>
      <c r="C2825" s="5">
        <v>41976</v>
      </c>
      <c r="D2825" s="25"/>
      <c r="E2825" s="6">
        <v>16</v>
      </c>
      <c r="F2825" s="28" t="s">
        <v>20</v>
      </c>
      <c r="G2825" s="28" t="s">
        <v>14</v>
      </c>
      <c r="H2825" s="1">
        <v>0</v>
      </c>
      <c r="I2825" s="1" t="s">
        <v>107</v>
      </c>
      <c r="J2825" s="1" t="s">
        <v>107</v>
      </c>
      <c r="K2825" s="1" t="s">
        <v>107</v>
      </c>
      <c r="L2825" s="1" t="s">
        <v>107</v>
      </c>
      <c r="Q2825" s="12" t="s">
        <v>58</v>
      </c>
    </row>
    <row r="2826" spans="1:17" x14ac:dyDescent="0.25">
      <c r="A2826" s="31" t="s">
        <v>50</v>
      </c>
      <c r="C2826" s="5">
        <v>41976</v>
      </c>
      <c r="D2826" s="25"/>
      <c r="E2826" s="6">
        <v>17</v>
      </c>
      <c r="F2826" s="28" t="s">
        <v>20</v>
      </c>
      <c r="G2826" s="28" t="s">
        <v>14</v>
      </c>
      <c r="H2826" s="1">
        <v>0</v>
      </c>
      <c r="I2826" s="1" t="s">
        <v>107</v>
      </c>
      <c r="J2826" s="1" t="s">
        <v>107</v>
      </c>
      <c r="K2826" s="1" t="s">
        <v>107</v>
      </c>
      <c r="L2826" s="1" t="s">
        <v>107</v>
      </c>
      <c r="Q2826" s="12" t="s">
        <v>58</v>
      </c>
    </row>
    <row r="2827" spans="1:17" x14ac:dyDescent="0.25">
      <c r="A2827" s="31" t="s">
        <v>50</v>
      </c>
      <c r="C2827" s="5">
        <v>41976</v>
      </c>
      <c r="D2827" s="25"/>
      <c r="E2827" s="6">
        <v>18</v>
      </c>
      <c r="F2827" s="28" t="s">
        <v>20</v>
      </c>
      <c r="G2827" s="28" t="s">
        <v>14</v>
      </c>
      <c r="H2827" s="1">
        <v>0</v>
      </c>
      <c r="I2827" s="1" t="s">
        <v>107</v>
      </c>
      <c r="J2827" s="1" t="s">
        <v>107</v>
      </c>
      <c r="K2827" s="1" t="s">
        <v>107</v>
      </c>
      <c r="L2827" s="1" t="s">
        <v>107</v>
      </c>
      <c r="Q2827" s="12" t="s">
        <v>58</v>
      </c>
    </row>
    <row r="2828" spans="1:17" x14ac:dyDescent="0.25">
      <c r="A2828" s="31" t="s">
        <v>50</v>
      </c>
      <c r="C2828" s="5">
        <v>41976</v>
      </c>
      <c r="D2828" s="25"/>
      <c r="E2828" s="6">
        <v>19</v>
      </c>
      <c r="F2828" s="28" t="s">
        <v>20</v>
      </c>
      <c r="G2828" s="28" t="s">
        <v>14</v>
      </c>
      <c r="H2828" s="1">
        <v>0</v>
      </c>
      <c r="I2828" s="1" t="s">
        <v>107</v>
      </c>
      <c r="J2828" s="1" t="s">
        <v>107</v>
      </c>
      <c r="K2828" s="1" t="s">
        <v>107</v>
      </c>
      <c r="L2828" s="1" t="s">
        <v>107</v>
      </c>
      <c r="Q2828" s="12" t="s">
        <v>58</v>
      </c>
    </row>
    <row r="2829" spans="1:17" x14ac:dyDescent="0.25">
      <c r="A2829" s="31" t="s">
        <v>50</v>
      </c>
      <c r="C2829" s="5">
        <v>41976</v>
      </c>
      <c r="D2829" s="25"/>
      <c r="E2829" s="6">
        <v>20</v>
      </c>
      <c r="F2829" s="28" t="s">
        <v>20</v>
      </c>
      <c r="G2829" s="28" t="s">
        <v>14</v>
      </c>
      <c r="H2829" s="1">
        <v>0</v>
      </c>
      <c r="I2829" s="1" t="s">
        <v>107</v>
      </c>
      <c r="J2829" s="1" t="s">
        <v>107</v>
      </c>
      <c r="K2829" s="1" t="s">
        <v>107</v>
      </c>
      <c r="L2829" s="1" t="s">
        <v>107</v>
      </c>
      <c r="Q2829" s="12" t="s">
        <v>58</v>
      </c>
    </row>
    <row r="2830" spans="1:17" x14ac:dyDescent="0.25">
      <c r="A2830" s="31" t="s">
        <v>50</v>
      </c>
      <c r="C2830" s="5">
        <v>41983</v>
      </c>
      <c r="D2830" s="25"/>
      <c r="E2830" s="6" t="s">
        <v>21</v>
      </c>
      <c r="F2830" s="28" t="s">
        <v>17</v>
      </c>
      <c r="G2830" s="28" t="s">
        <v>24</v>
      </c>
      <c r="H2830" s="1">
        <v>0</v>
      </c>
      <c r="I2830" s="1" t="s">
        <v>107</v>
      </c>
      <c r="J2830" s="1" t="s">
        <v>107</v>
      </c>
      <c r="K2830" s="1" t="s">
        <v>107</v>
      </c>
      <c r="L2830" s="1" t="s">
        <v>107</v>
      </c>
      <c r="Q2830" s="12" t="s">
        <v>58</v>
      </c>
    </row>
    <row r="2831" spans="1:17" x14ac:dyDescent="0.25">
      <c r="A2831" s="31" t="s">
        <v>50</v>
      </c>
      <c r="C2831" s="5">
        <v>41983</v>
      </c>
      <c r="D2831" s="25"/>
      <c r="E2831" s="6" t="s">
        <v>22</v>
      </c>
      <c r="F2831" s="28" t="s">
        <v>17</v>
      </c>
      <c r="G2831" s="28" t="s">
        <v>24</v>
      </c>
      <c r="H2831" s="1">
        <v>0</v>
      </c>
      <c r="I2831" s="1" t="s">
        <v>107</v>
      </c>
      <c r="J2831" s="1" t="s">
        <v>107</v>
      </c>
      <c r="K2831" s="1" t="s">
        <v>107</v>
      </c>
      <c r="L2831" s="1" t="s">
        <v>107</v>
      </c>
      <c r="Q2831" s="12" t="s">
        <v>58</v>
      </c>
    </row>
    <row r="2832" spans="1:17" x14ac:dyDescent="0.25">
      <c r="A2832" s="31" t="s">
        <v>50</v>
      </c>
      <c r="C2832" s="5">
        <v>41983</v>
      </c>
      <c r="D2832" s="25"/>
      <c r="E2832" s="6" t="s">
        <v>23</v>
      </c>
      <c r="F2832" s="28" t="s">
        <v>17</v>
      </c>
      <c r="G2832" s="28" t="s">
        <v>24</v>
      </c>
      <c r="H2832" s="1">
        <v>0</v>
      </c>
      <c r="I2832" s="1" t="s">
        <v>107</v>
      </c>
      <c r="J2832" s="1" t="s">
        <v>107</v>
      </c>
      <c r="K2832" s="1" t="s">
        <v>107</v>
      </c>
      <c r="L2832" s="1" t="s">
        <v>107</v>
      </c>
      <c r="Q2832" s="12" t="s">
        <v>58</v>
      </c>
    </row>
    <row r="2833" spans="1:17" x14ac:dyDescent="0.25">
      <c r="A2833" s="31" t="s">
        <v>50</v>
      </c>
      <c r="C2833" s="5">
        <v>41983</v>
      </c>
      <c r="D2833" s="25"/>
      <c r="E2833" s="6" t="s">
        <v>25</v>
      </c>
      <c r="F2833" s="28" t="s">
        <v>25</v>
      </c>
      <c r="G2833" s="28" t="s">
        <v>24</v>
      </c>
      <c r="H2833" s="1">
        <v>0</v>
      </c>
      <c r="I2833" s="1" t="s">
        <v>107</v>
      </c>
      <c r="J2833" s="1" t="s">
        <v>107</v>
      </c>
      <c r="K2833" s="1" t="s">
        <v>107</v>
      </c>
      <c r="L2833" s="1" t="s">
        <v>107</v>
      </c>
      <c r="Q2833" s="12" t="s">
        <v>58</v>
      </c>
    </row>
    <row r="2834" spans="1:17" x14ac:dyDescent="0.25">
      <c r="A2834" s="31" t="s">
        <v>50</v>
      </c>
      <c r="C2834" s="5">
        <v>41983</v>
      </c>
      <c r="D2834" s="25"/>
      <c r="E2834" s="6" t="s">
        <v>26</v>
      </c>
      <c r="F2834" s="28" t="s">
        <v>25</v>
      </c>
      <c r="G2834" s="28" t="s">
        <v>24</v>
      </c>
      <c r="H2834" s="1">
        <v>6.8</v>
      </c>
      <c r="I2834" s="1">
        <v>9</v>
      </c>
      <c r="J2834" s="1">
        <v>0.05</v>
      </c>
      <c r="K2834" s="1">
        <v>0.05</v>
      </c>
      <c r="L2834" s="1">
        <v>1.9</v>
      </c>
    </row>
    <row r="2835" spans="1:17" x14ac:dyDescent="0.25">
      <c r="A2835" s="31" t="s">
        <v>50</v>
      </c>
      <c r="C2835" s="5">
        <v>41983</v>
      </c>
      <c r="D2835" s="25"/>
      <c r="E2835" s="6" t="s">
        <v>27</v>
      </c>
      <c r="F2835" s="28" t="s">
        <v>25</v>
      </c>
      <c r="G2835" s="28" t="s">
        <v>24</v>
      </c>
      <c r="H2835" s="1">
        <v>0.8</v>
      </c>
      <c r="I2835" s="1">
        <v>5.4</v>
      </c>
      <c r="J2835" s="1">
        <v>0.14000000000000001</v>
      </c>
      <c r="K2835" s="1">
        <v>2.02</v>
      </c>
      <c r="L2835" s="1">
        <v>0.91</v>
      </c>
    </row>
    <row r="2836" spans="1:17" x14ac:dyDescent="0.25">
      <c r="A2836" s="31" t="s">
        <v>50</v>
      </c>
      <c r="C2836" s="5">
        <v>41983</v>
      </c>
      <c r="D2836" s="25"/>
      <c r="E2836" s="6" t="s">
        <v>28</v>
      </c>
      <c r="F2836" s="28" t="s">
        <v>29</v>
      </c>
      <c r="G2836" s="28" t="s">
        <v>24</v>
      </c>
      <c r="H2836" s="1">
        <v>0</v>
      </c>
      <c r="I2836" s="1" t="s">
        <v>107</v>
      </c>
      <c r="J2836" s="1" t="s">
        <v>107</v>
      </c>
      <c r="K2836" s="1" t="s">
        <v>107</v>
      </c>
      <c r="L2836" s="1" t="s">
        <v>107</v>
      </c>
      <c r="Q2836" s="12" t="s">
        <v>58</v>
      </c>
    </row>
    <row r="2837" spans="1:17" x14ac:dyDescent="0.25">
      <c r="A2837" s="31" t="s">
        <v>50</v>
      </c>
      <c r="C2837" s="5">
        <v>41983</v>
      </c>
      <c r="D2837" s="25"/>
      <c r="E2837" s="6" t="s">
        <v>29</v>
      </c>
      <c r="F2837" s="28" t="s">
        <v>29</v>
      </c>
      <c r="G2837" s="28" t="s">
        <v>24</v>
      </c>
      <c r="H2837" s="1">
        <v>0</v>
      </c>
      <c r="I2837" s="1" t="s">
        <v>107</v>
      </c>
      <c r="J2837" s="1" t="s">
        <v>107</v>
      </c>
      <c r="K2837" s="1" t="s">
        <v>107</v>
      </c>
      <c r="L2837" s="1" t="s">
        <v>107</v>
      </c>
      <c r="Q2837" s="12" t="s">
        <v>58</v>
      </c>
    </row>
    <row r="2838" spans="1:17" x14ac:dyDescent="0.25">
      <c r="A2838" s="31" t="s">
        <v>50</v>
      </c>
      <c r="C2838" s="5">
        <v>41983</v>
      </c>
      <c r="D2838" s="25"/>
      <c r="E2838" s="6" t="s">
        <v>30</v>
      </c>
      <c r="F2838" s="28" t="s">
        <v>29</v>
      </c>
      <c r="G2838" s="28" t="s">
        <v>24</v>
      </c>
      <c r="H2838" s="1">
        <v>0</v>
      </c>
      <c r="I2838" s="1" t="s">
        <v>107</v>
      </c>
      <c r="J2838" s="1" t="s">
        <v>107</v>
      </c>
      <c r="K2838" s="1" t="s">
        <v>107</v>
      </c>
      <c r="L2838" s="1" t="s">
        <v>107</v>
      </c>
      <c r="Q2838" s="12" t="s">
        <v>58</v>
      </c>
    </row>
    <row r="2839" spans="1:17" x14ac:dyDescent="0.25">
      <c r="A2839" s="31" t="s">
        <v>50</v>
      </c>
      <c r="C2839" s="5">
        <v>41983</v>
      </c>
      <c r="D2839" s="25"/>
      <c r="E2839" s="6" t="s">
        <v>31</v>
      </c>
      <c r="F2839" s="28" t="s">
        <v>19</v>
      </c>
      <c r="G2839" s="28" t="s">
        <v>24</v>
      </c>
      <c r="H2839" s="1">
        <v>0</v>
      </c>
      <c r="I2839" s="1" t="s">
        <v>107</v>
      </c>
      <c r="J2839" s="1" t="s">
        <v>107</v>
      </c>
      <c r="K2839" s="1" t="s">
        <v>107</v>
      </c>
      <c r="L2839" s="1" t="s">
        <v>107</v>
      </c>
      <c r="Q2839" s="12" t="s">
        <v>58</v>
      </c>
    </row>
    <row r="2840" spans="1:17" x14ac:dyDescent="0.25">
      <c r="A2840" s="31" t="s">
        <v>50</v>
      </c>
      <c r="C2840" s="5">
        <v>41983</v>
      </c>
      <c r="D2840" s="25"/>
      <c r="E2840" s="6" t="s">
        <v>32</v>
      </c>
      <c r="F2840" s="28" t="s">
        <v>19</v>
      </c>
      <c r="G2840" s="28" t="s">
        <v>24</v>
      </c>
      <c r="H2840" s="1">
        <v>0</v>
      </c>
      <c r="I2840" s="1" t="s">
        <v>107</v>
      </c>
      <c r="J2840" s="1" t="s">
        <v>107</v>
      </c>
      <c r="K2840" s="1" t="s">
        <v>107</v>
      </c>
      <c r="L2840" s="1" t="s">
        <v>107</v>
      </c>
      <c r="Q2840" s="12" t="s">
        <v>58</v>
      </c>
    </row>
    <row r="2841" spans="1:17" x14ac:dyDescent="0.25">
      <c r="A2841" s="31" t="s">
        <v>50</v>
      </c>
      <c r="C2841" s="5">
        <v>41983</v>
      </c>
      <c r="D2841" s="25"/>
      <c r="E2841" s="6" t="s">
        <v>33</v>
      </c>
      <c r="F2841" s="28" t="s">
        <v>19</v>
      </c>
      <c r="G2841" s="28" t="s">
        <v>24</v>
      </c>
      <c r="H2841" s="1">
        <v>0</v>
      </c>
      <c r="I2841" s="1" t="s">
        <v>107</v>
      </c>
      <c r="J2841" s="1" t="s">
        <v>107</v>
      </c>
      <c r="K2841" s="1" t="s">
        <v>107</v>
      </c>
      <c r="L2841" s="1" t="s">
        <v>107</v>
      </c>
      <c r="Q2841" s="12" t="s">
        <v>58</v>
      </c>
    </row>
    <row r="2842" spans="1:17" x14ac:dyDescent="0.25">
      <c r="A2842" s="31" t="s">
        <v>50</v>
      </c>
      <c r="C2842" s="5">
        <v>41983</v>
      </c>
      <c r="D2842" s="25"/>
      <c r="E2842" s="6" t="s">
        <v>34</v>
      </c>
      <c r="F2842" s="28" t="s">
        <v>20</v>
      </c>
      <c r="G2842" s="28" t="s">
        <v>24</v>
      </c>
      <c r="H2842" s="1">
        <v>0</v>
      </c>
      <c r="I2842" s="1" t="s">
        <v>107</v>
      </c>
      <c r="J2842" s="1" t="s">
        <v>107</v>
      </c>
      <c r="K2842" s="1" t="s">
        <v>107</v>
      </c>
      <c r="L2842" s="1" t="s">
        <v>107</v>
      </c>
      <c r="Q2842" s="12" t="s">
        <v>58</v>
      </c>
    </row>
    <row r="2843" spans="1:17" x14ac:dyDescent="0.25">
      <c r="A2843" s="31" t="s">
        <v>50</v>
      </c>
      <c r="C2843" s="5">
        <v>41983</v>
      </c>
      <c r="D2843" s="25"/>
      <c r="E2843" s="6" t="s">
        <v>35</v>
      </c>
      <c r="F2843" s="28" t="s">
        <v>20</v>
      </c>
      <c r="G2843" s="28" t="s">
        <v>24</v>
      </c>
      <c r="H2843" s="1">
        <v>0</v>
      </c>
      <c r="I2843" s="1" t="s">
        <v>107</v>
      </c>
      <c r="J2843" s="1" t="s">
        <v>107</v>
      </c>
      <c r="K2843" s="1" t="s">
        <v>107</v>
      </c>
      <c r="L2843" s="1" t="s">
        <v>107</v>
      </c>
      <c r="Q2843" s="12" t="s">
        <v>62</v>
      </c>
    </row>
    <row r="2844" spans="1:17" x14ac:dyDescent="0.25">
      <c r="A2844" s="31" t="s">
        <v>50</v>
      </c>
      <c r="C2844" s="5">
        <v>41983</v>
      </c>
      <c r="D2844" s="25"/>
      <c r="E2844" s="6" t="s">
        <v>36</v>
      </c>
      <c r="F2844" s="28" t="s">
        <v>20</v>
      </c>
      <c r="G2844" s="28" t="s">
        <v>24</v>
      </c>
      <c r="H2844" s="1">
        <v>0</v>
      </c>
      <c r="I2844" s="1" t="s">
        <v>107</v>
      </c>
      <c r="J2844" s="1" t="s">
        <v>107</v>
      </c>
      <c r="K2844" s="1" t="s">
        <v>107</v>
      </c>
      <c r="L2844" s="1" t="s">
        <v>107</v>
      </c>
      <c r="Q2844" s="12" t="s">
        <v>58</v>
      </c>
    </row>
    <row r="2845" spans="1:17" x14ac:dyDescent="0.25">
      <c r="A2845" s="31" t="s">
        <v>50</v>
      </c>
      <c r="C2845" s="5">
        <v>41983</v>
      </c>
      <c r="D2845" s="25"/>
      <c r="E2845" s="6" t="s">
        <v>37</v>
      </c>
      <c r="F2845" s="28" t="s">
        <v>40</v>
      </c>
      <c r="G2845" s="28" t="s">
        <v>24</v>
      </c>
      <c r="H2845" s="1">
        <v>0</v>
      </c>
      <c r="I2845" s="1" t="s">
        <v>107</v>
      </c>
      <c r="J2845" s="1" t="s">
        <v>107</v>
      </c>
      <c r="K2845" s="1" t="s">
        <v>107</v>
      </c>
      <c r="L2845" s="1" t="s">
        <v>107</v>
      </c>
      <c r="Q2845" s="12" t="s">
        <v>58</v>
      </c>
    </row>
    <row r="2846" spans="1:17" x14ac:dyDescent="0.25">
      <c r="A2846" s="31" t="s">
        <v>50</v>
      </c>
      <c r="C2846" s="5">
        <v>41983</v>
      </c>
      <c r="D2846" s="25"/>
      <c r="E2846" s="6" t="s">
        <v>38</v>
      </c>
      <c r="F2846" s="28" t="s">
        <v>40</v>
      </c>
      <c r="G2846" s="28" t="s">
        <v>24</v>
      </c>
      <c r="H2846" s="1">
        <v>0</v>
      </c>
      <c r="I2846" s="1" t="s">
        <v>107</v>
      </c>
      <c r="J2846" s="1" t="s">
        <v>107</v>
      </c>
      <c r="K2846" s="1" t="s">
        <v>107</v>
      </c>
      <c r="L2846" s="1" t="s">
        <v>107</v>
      </c>
      <c r="Q2846" s="12" t="s">
        <v>58</v>
      </c>
    </row>
    <row r="2847" spans="1:17" x14ac:dyDescent="0.25">
      <c r="A2847" s="31" t="s">
        <v>50</v>
      </c>
      <c r="C2847" s="5">
        <v>41983</v>
      </c>
      <c r="D2847" s="25"/>
      <c r="E2847" s="6" t="s">
        <v>39</v>
      </c>
      <c r="F2847" s="28" t="s">
        <v>40</v>
      </c>
      <c r="G2847" s="28" t="s">
        <v>24</v>
      </c>
      <c r="H2847" s="1">
        <v>0</v>
      </c>
      <c r="I2847" s="1" t="s">
        <v>107</v>
      </c>
      <c r="J2847" s="1" t="s">
        <v>107</v>
      </c>
      <c r="K2847" s="1" t="s">
        <v>107</v>
      </c>
      <c r="L2847" s="1" t="s">
        <v>107</v>
      </c>
      <c r="Q2847" s="12" t="s">
        <v>58</v>
      </c>
    </row>
    <row r="2848" spans="1:17" x14ac:dyDescent="0.25">
      <c r="A2848" s="31" t="s">
        <v>50</v>
      </c>
      <c r="C2848" s="5">
        <v>41983</v>
      </c>
      <c r="D2848" s="25"/>
      <c r="E2848" s="6" t="s">
        <v>41</v>
      </c>
      <c r="F2848" s="28" t="s">
        <v>16</v>
      </c>
      <c r="G2848" s="28" t="s">
        <v>24</v>
      </c>
      <c r="H2848" s="1">
        <v>0.6</v>
      </c>
      <c r="I2848" s="1">
        <v>3.4</v>
      </c>
      <c r="J2848" s="1">
        <v>0.28999999999999998</v>
      </c>
      <c r="K2848" s="1">
        <v>3.79</v>
      </c>
      <c r="L2848" s="1">
        <v>0.21</v>
      </c>
    </row>
    <row r="2849" spans="1:17" x14ac:dyDescent="0.25">
      <c r="A2849" s="31" t="s">
        <v>50</v>
      </c>
      <c r="C2849" s="5">
        <v>41983</v>
      </c>
      <c r="D2849" s="25"/>
      <c r="E2849" s="6" t="s">
        <v>42</v>
      </c>
      <c r="F2849" s="28" t="s">
        <v>16</v>
      </c>
      <c r="G2849" s="28" t="s">
        <v>24</v>
      </c>
      <c r="H2849" s="1">
        <v>0.2</v>
      </c>
      <c r="I2849" s="1">
        <v>2</v>
      </c>
      <c r="J2849" s="1">
        <v>0.04</v>
      </c>
      <c r="K2849" s="1">
        <v>4.62</v>
      </c>
      <c r="L2849" s="1">
        <v>0.01</v>
      </c>
    </row>
    <row r="2850" spans="1:17" x14ac:dyDescent="0.25">
      <c r="A2850" s="31" t="s">
        <v>50</v>
      </c>
      <c r="C2850" s="5">
        <v>41983</v>
      </c>
      <c r="D2850" s="25"/>
      <c r="E2850" s="6" t="s">
        <v>43</v>
      </c>
      <c r="F2850" s="28" t="s">
        <v>16</v>
      </c>
      <c r="G2850" s="28" t="s">
        <v>24</v>
      </c>
      <c r="H2850" s="1">
        <v>0</v>
      </c>
      <c r="I2850" s="1" t="s">
        <v>107</v>
      </c>
      <c r="J2850" s="1" t="s">
        <v>107</v>
      </c>
      <c r="K2850" s="1" t="s">
        <v>107</v>
      </c>
      <c r="L2850" s="1" t="s">
        <v>107</v>
      </c>
      <c r="Q2850" s="12" t="s">
        <v>58</v>
      </c>
    </row>
    <row r="2851" spans="1:17" x14ac:dyDescent="0.25">
      <c r="A2851" s="31" t="s">
        <v>50</v>
      </c>
      <c r="C2851" s="5">
        <v>41990</v>
      </c>
      <c r="D2851" s="25"/>
      <c r="E2851" s="6">
        <v>1</v>
      </c>
      <c r="F2851" s="28" t="s">
        <v>13</v>
      </c>
      <c r="G2851" s="28" t="s">
        <v>14</v>
      </c>
      <c r="H2851" s="1">
        <v>0</v>
      </c>
      <c r="I2851" s="1" t="s">
        <v>107</v>
      </c>
      <c r="J2851" s="1" t="s">
        <v>107</v>
      </c>
      <c r="K2851" s="1" t="s">
        <v>107</v>
      </c>
      <c r="L2851" s="1" t="s">
        <v>107</v>
      </c>
      <c r="Q2851" s="12" t="s">
        <v>58</v>
      </c>
    </row>
    <row r="2852" spans="1:17" x14ac:dyDescent="0.25">
      <c r="A2852" s="31" t="s">
        <v>50</v>
      </c>
      <c r="C2852" s="5">
        <v>41990</v>
      </c>
      <c r="D2852" s="25"/>
      <c r="E2852" s="6">
        <v>2</v>
      </c>
      <c r="F2852" s="28" t="s">
        <v>13</v>
      </c>
      <c r="G2852" s="28" t="s">
        <v>14</v>
      </c>
      <c r="H2852" s="1">
        <v>0</v>
      </c>
      <c r="I2852" s="1" t="s">
        <v>107</v>
      </c>
      <c r="J2852" s="1" t="s">
        <v>107</v>
      </c>
      <c r="K2852" s="1" t="s">
        <v>107</v>
      </c>
      <c r="L2852" s="1" t="s">
        <v>107</v>
      </c>
      <c r="Q2852" s="12" t="s">
        <v>58</v>
      </c>
    </row>
    <row r="2853" spans="1:17" x14ac:dyDescent="0.25">
      <c r="A2853" s="31" t="s">
        <v>50</v>
      </c>
      <c r="C2853" s="5">
        <v>41990</v>
      </c>
      <c r="D2853" s="25"/>
      <c r="E2853" s="6">
        <v>3</v>
      </c>
      <c r="F2853" s="28" t="s">
        <v>13</v>
      </c>
      <c r="G2853" s="28" t="s">
        <v>14</v>
      </c>
      <c r="H2853" s="1">
        <v>0</v>
      </c>
      <c r="I2853" s="1" t="s">
        <v>107</v>
      </c>
      <c r="J2853" s="1" t="s">
        <v>107</v>
      </c>
      <c r="K2853" s="1" t="s">
        <v>107</v>
      </c>
      <c r="L2853" s="1" t="s">
        <v>107</v>
      </c>
      <c r="Q2853" s="12" t="s">
        <v>58</v>
      </c>
    </row>
    <row r="2854" spans="1:17" x14ac:dyDescent="0.25">
      <c r="A2854" s="31" t="s">
        <v>50</v>
      </c>
      <c r="C2854" s="5">
        <v>41990</v>
      </c>
      <c r="D2854" s="25"/>
      <c r="E2854" s="6">
        <v>4</v>
      </c>
      <c r="F2854" s="28" t="s">
        <v>15</v>
      </c>
      <c r="G2854" s="28" t="s">
        <v>14</v>
      </c>
      <c r="H2854" s="1">
        <v>1.1000000000000001</v>
      </c>
      <c r="I2854" s="1">
        <v>3</v>
      </c>
      <c r="J2854" s="1">
        <v>0.2</v>
      </c>
      <c r="K2854" s="1">
        <v>7.9</v>
      </c>
      <c r="L2854" s="1">
        <v>0.22</v>
      </c>
    </row>
    <row r="2855" spans="1:17" x14ac:dyDescent="0.25">
      <c r="A2855" s="31" t="s">
        <v>50</v>
      </c>
      <c r="C2855" s="5">
        <v>41990</v>
      </c>
      <c r="D2855" s="25"/>
      <c r="E2855" s="6">
        <v>5</v>
      </c>
      <c r="F2855" s="28" t="s">
        <v>15</v>
      </c>
      <c r="G2855" s="28" t="s">
        <v>14</v>
      </c>
      <c r="H2855" s="1">
        <v>0</v>
      </c>
      <c r="I2855" s="1" t="s">
        <v>107</v>
      </c>
      <c r="J2855" s="1" t="s">
        <v>107</v>
      </c>
      <c r="K2855" s="1" t="s">
        <v>107</v>
      </c>
      <c r="L2855" s="1" t="s">
        <v>107</v>
      </c>
      <c r="Q2855" s="12" t="s">
        <v>58</v>
      </c>
    </row>
    <row r="2856" spans="1:17" x14ac:dyDescent="0.25">
      <c r="A2856" s="31" t="s">
        <v>50</v>
      </c>
      <c r="C2856" s="5">
        <v>41990</v>
      </c>
      <c r="D2856" s="25"/>
      <c r="E2856" s="6">
        <v>6</v>
      </c>
      <c r="F2856" s="28" t="s">
        <v>17</v>
      </c>
      <c r="G2856" s="28" t="s">
        <v>14</v>
      </c>
      <c r="H2856" s="1">
        <v>0</v>
      </c>
      <c r="I2856" s="1" t="s">
        <v>107</v>
      </c>
      <c r="J2856" s="1" t="s">
        <v>107</v>
      </c>
      <c r="K2856" s="1" t="s">
        <v>107</v>
      </c>
      <c r="L2856" s="1" t="s">
        <v>107</v>
      </c>
      <c r="Q2856" s="12" t="s">
        <v>58</v>
      </c>
    </row>
    <row r="2857" spans="1:17" x14ac:dyDescent="0.25">
      <c r="A2857" s="31" t="s">
        <v>50</v>
      </c>
      <c r="C2857" s="5">
        <v>41990</v>
      </c>
      <c r="D2857" s="25"/>
      <c r="E2857" s="6">
        <v>7</v>
      </c>
      <c r="F2857" s="28" t="s">
        <v>17</v>
      </c>
      <c r="G2857" s="28" t="s">
        <v>14</v>
      </c>
      <c r="H2857" s="1">
        <v>0</v>
      </c>
      <c r="I2857" s="1" t="s">
        <v>107</v>
      </c>
      <c r="J2857" s="1" t="s">
        <v>107</v>
      </c>
      <c r="K2857" s="1" t="s">
        <v>107</v>
      </c>
      <c r="L2857" s="1" t="s">
        <v>107</v>
      </c>
      <c r="Q2857" s="12" t="s">
        <v>58</v>
      </c>
    </row>
    <row r="2858" spans="1:17" x14ac:dyDescent="0.25">
      <c r="A2858" s="31" t="s">
        <v>50</v>
      </c>
      <c r="C2858" s="5">
        <v>41990</v>
      </c>
      <c r="D2858" s="25"/>
      <c r="E2858" s="6">
        <v>8</v>
      </c>
      <c r="F2858" s="28" t="s">
        <v>17</v>
      </c>
      <c r="G2858" s="28" t="s">
        <v>14</v>
      </c>
      <c r="H2858" s="1">
        <v>0</v>
      </c>
      <c r="I2858" s="1" t="s">
        <v>107</v>
      </c>
      <c r="J2858" s="1" t="s">
        <v>107</v>
      </c>
      <c r="K2858" s="1" t="s">
        <v>107</v>
      </c>
      <c r="L2858" s="1" t="s">
        <v>107</v>
      </c>
      <c r="Q2858" s="12" t="s">
        <v>58</v>
      </c>
    </row>
    <row r="2859" spans="1:17" x14ac:dyDescent="0.25">
      <c r="A2859" s="31" t="s">
        <v>50</v>
      </c>
      <c r="C2859" s="5">
        <v>41990</v>
      </c>
      <c r="D2859" s="25"/>
      <c r="E2859" s="6">
        <v>9</v>
      </c>
      <c r="F2859" s="28" t="s">
        <v>18</v>
      </c>
      <c r="G2859" s="28" t="s">
        <v>14</v>
      </c>
      <c r="H2859" s="1">
        <v>0</v>
      </c>
      <c r="I2859" s="1" t="s">
        <v>107</v>
      </c>
      <c r="J2859" s="1" t="s">
        <v>107</v>
      </c>
      <c r="K2859" s="1" t="s">
        <v>107</v>
      </c>
      <c r="L2859" s="1" t="s">
        <v>107</v>
      </c>
      <c r="Q2859" s="12" t="s">
        <v>58</v>
      </c>
    </row>
    <row r="2860" spans="1:17" x14ac:dyDescent="0.25">
      <c r="A2860" s="31" t="s">
        <v>50</v>
      </c>
      <c r="C2860" s="5">
        <v>41990</v>
      </c>
      <c r="D2860" s="25"/>
      <c r="E2860" s="6">
        <v>10</v>
      </c>
      <c r="F2860" s="28" t="s">
        <v>18</v>
      </c>
      <c r="G2860" s="28" t="s">
        <v>14</v>
      </c>
      <c r="H2860" s="1">
        <v>0</v>
      </c>
      <c r="I2860" s="1" t="s">
        <v>107</v>
      </c>
      <c r="J2860" s="1" t="s">
        <v>107</v>
      </c>
      <c r="K2860" s="1" t="s">
        <v>107</v>
      </c>
      <c r="L2860" s="1" t="s">
        <v>107</v>
      </c>
      <c r="Q2860" s="12" t="s">
        <v>58</v>
      </c>
    </row>
    <row r="2861" spans="1:17" x14ac:dyDescent="0.25">
      <c r="A2861" s="31" t="s">
        <v>50</v>
      </c>
      <c r="C2861" s="5">
        <v>41990</v>
      </c>
      <c r="D2861" s="25"/>
      <c r="E2861" s="6">
        <v>11</v>
      </c>
      <c r="F2861" s="28" t="s">
        <v>18</v>
      </c>
      <c r="G2861" s="28" t="s">
        <v>14</v>
      </c>
      <c r="H2861" s="1">
        <v>0.9</v>
      </c>
      <c r="I2861" s="1">
        <v>0.8</v>
      </c>
      <c r="J2861" s="1">
        <v>0.02</v>
      </c>
      <c r="K2861" s="1">
        <v>53.4</v>
      </c>
      <c r="L2861" s="1">
        <v>0.01</v>
      </c>
    </row>
    <row r="2862" spans="1:17" x14ac:dyDescent="0.25">
      <c r="A2862" s="31" t="s">
        <v>50</v>
      </c>
      <c r="C2862" s="5">
        <v>41990</v>
      </c>
      <c r="D2862" s="25"/>
      <c r="E2862" s="6">
        <v>12</v>
      </c>
      <c r="F2862" s="28" t="s">
        <v>19</v>
      </c>
      <c r="G2862" s="28" t="s">
        <v>14</v>
      </c>
      <c r="H2862" s="1">
        <v>0</v>
      </c>
      <c r="I2862" s="1" t="s">
        <v>107</v>
      </c>
      <c r="J2862" s="1" t="s">
        <v>107</v>
      </c>
      <c r="K2862" s="1" t="s">
        <v>107</v>
      </c>
      <c r="L2862" s="1" t="s">
        <v>107</v>
      </c>
      <c r="Q2862" s="12" t="s">
        <v>58</v>
      </c>
    </row>
    <row r="2863" spans="1:17" x14ac:dyDescent="0.25">
      <c r="A2863" s="31" t="s">
        <v>50</v>
      </c>
      <c r="C2863" s="5">
        <v>41990</v>
      </c>
      <c r="D2863" s="25"/>
      <c r="E2863" s="6">
        <v>13</v>
      </c>
      <c r="F2863" s="28" t="s">
        <v>19</v>
      </c>
      <c r="G2863" s="28" t="s">
        <v>14</v>
      </c>
      <c r="H2863" s="1">
        <v>0</v>
      </c>
      <c r="I2863" s="1" t="s">
        <v>107</v>
      </c>
      <c r="J2863" s="1" t="s">
        <v>107</v>
      </c>
      <c r="K2863" s="1" t="s">
        <v>107</v>
      </c>
      <c r="L2863" s="1" t="s">
        <v>107</v>
      </c>
      <c r="Q2863" s="12" t="s">
        <v>58</v>
      </c>
    </row>
    <row r="2864" spans="1:17" x14ac:dyDescent="0.25">
      <c r="A2864" s="31" t="s">
        <v>50</v>
      </c>
      <c r="C2864" s="5">
        <v>41990</v>
      </c>
      <c r="D2864" s="25"/>
      <c r="E2864" s="6">
        <v>14</v>
      </c>
      <c r="F2864" s="28" t="s">
        <v>19</v>
      </c>
      <c r="G2864" s="28" t="s">
        <v>14</v>
      </c>
      <c r="H2864" s="1">
        <v>0</v>
      </c>
      <c r="I2864" s="1" t="s">
        <v>107</v>
      </c>
      <c r="J2864" s="1" t="s">
        <v>107</v>
      </c>
      <c r="K2864" s="1" t="s">
        <v>107</v>
      </c>
      <c r="L2864" s="1" t="s">
        <v>107</v>
      </c>
      <c r="Q2864" s="12" t="s">
        <v>58</v>
      </c>
    </row>
    <row r="2865" spans="1:17" x14ac:dyDescent="0.25">
      <c r="A2865" s="31" t="s">
        <v>50</v>
      </c>
      <c r="C2865" s="5">
        <v>41990</v>
      </c>
      <c r="D2865" s="25"/>
      <c r="E2865" s="6">
        <v>15</v>
      </c>
      <c r="F2865" s="28" t="s">
        <v>20</v>
      </c>
      <c r="G2865" s="28" t="s">
        <v>14</v>
      </c>
      <c r="H2865" s="1">
        <v>0</v>
      </c>
      <c r="I2865" s="1" t="s">
        <v>107</v>
      </c>
      <c r="J2865" s="1" t="s">
        <v>107</v>
      </c>
      <c r="K2865" s="1" t="s">
        <v>107</v>
      </c>
      <c r="L2865" s="1" t="s">
        <v>107</v>
      </c>
      <c r="Q2865" s="12" t="s">
        <v>58</v>
      </c>
    </row>
    <row r="2866" spans="1:17" x14ac:dyDescent="0.25">
      <c r="A2866" s="31" t="s">
        <v>50</v>
      </c>
      <c r="C2866" s="5">
        <v>41990</v>
      </c>
      <c r="D2866" s="25"/>
      <c r="E2866" s="6">
        <v>16</v>
      </c>
      <c r="F2866" s="28" t="s">
        <v>20</v>
      </c>
      <c r="G2866" s="28" t="s">
        <v>14</v>
      </c>
      <c r="H2866" s="1">
        <v>0</v>
      </c>
      <c r="I2866" s="1" t="s">
        <v>107</v>
      </c>
      <c r="J2866" s="1" t="s">
        <v>107</v>
      </c>
      <c r="K2866" s="1" t="s">
        <v>107</v>
      </c>
      <c r="L2866" s="1" t="s">
        <v>107</v>
      </c>
      <c r="Q2866" s="12" t="s">
        <v>58</v>
      </c>
    </row>
    <row r="2867" spans="1:17" x14ac:dyDescent="0.25">
      <c r="A2867" s="31" t="s">
        <v>50</v>
      </c>
      <c r="C2867" s="5">
        <v>41990</v>
      </c>
      <c r="D2867" s="25"/>
      <c r="E2867" s="6">
        <v>17</v>
      </c>
      <c r="F2867" s="28" t="s">
        <v>20</v>
      </c>
      <c r="G2867" s="28" t="s">
        <v>14</v>
      </c>
      <c r="H2867" s="1">
        <v>0</v>
      </c>
      <c r="I2867" s="1" t="s">
        <v>107</v>
      </c>
      <c r="J2867" s="1" t="s">
        <v>107</v>
      </c>
      <c r="K2867" s="1" t="s">
        <v>107</v>
      </c>
      <c r="L2867" s="1" t="s">
        <v>107</v>
      </c>
      <c r="Q2867" s="12" t="s">
        <v>58</v>
      </c>
    </row>
    <row r="2868" spans="1:17" x14ac:dyDescent="0.25">
      <c r="A2868" s="31" t="s">
        <v>50</v>
      </c>
      <c r="C2868" s="5">
        <v>41990</v>
      </c>
      <c r="D2868" s="25"/>
      <c r="E2868" s="6">
        <v>18</v>
      </c>
      <c r="F2868" s="28" t="s">
        <v>20</v>
      </c>
      <c r="G2868" s="28" t="s">
        <v>14</v>
      </c>
      <c r="H2868" s="1">
        <v>0</v>
      </c>
      <c r="I2868" s="1" t="s">
        <v>107</v>
      </c>
      <c r="J2868" s="1" t="s">
        <v>107</v>
      </c>
      <c r="K2868" s="1" t="s">
        <v>107</v>
      </c>
      <c r="L2868" s="1" t="s">
        <v>107</v>
      </c>
      <c r="Q2868" s="12" t="s">
        <v>58</v>
      </c>
    </row>
    <row r="2869" spans="1:17" x14ac:dyDescent="0.25">
      <c r="A2869" s="31" t="s">
        <v>50</v>
      </c>
      <c r="C2869" s="5">
        <v>41990</v>
      </c>
      <c r="D2869" s="25"/>
      <c r="E2869" s="6">
        <v>19</v>
      </c>
      <c r="F2869" s="28" t="s">
        <v>20</v>
      </c>
      <c r="G2869" s="28" t="s">
        <v>14</v>
      </c>
      <c r="H2869" s="1">
        <v>0</v>
      </c>
      <c r="I2869" s="1" t="s">
        <v>107</v>
      </c>
      <c r="J2869" s="1" t="s">
        <v>107</v>
      </c>
      <c r="K2869" s="1" t="s">
        <v>107</v>
      </c>
      <c r="L2869" s="1" t="s">
        <v>107</v>
      </c>
      <c r="Q2869" s="12" t="s">
        <v>58</v>
      </c>
    </row>
    <row r="2870" spans="1:17" x14ac:dyDescent="0.25">
      <c r="A2870" s="31" t="s">
        <v>50</v>
      </c>
      <c r="C2870" s="5">
        <v>41990</v>
      </c>
      <c r="D2870" s="25"/>
      <c r="E2870" s="6">
        <v>20</v>
      </c>
      <c r="F2870" s="28" t="s">
        <v>20</v>
      </c>
      <c r="G2870" s="28" t="s">
        <v>14</v>
      </c>
      <c r="H2870" s="1">
        <v>0</v>
      </c>
      <c r="I2870" s="1" t="s">
        <v>107</v>
      </c>
      <c r="J2870" s="1" t="s">
        <v>107</v>
      </c>
      <c r="K2870" s="1" t="s">
        <v>107</v>
      </c>
      <c r="L2870" s="1" t="s">
        <v>107</v>
      </c>
      <c r="Q2870" s="12" t="s">
        <v>58</v>
      </c>
    </row>
    <row r="2871" spans="1:17" x14ac:dyDescent="0.25">
      <c r="A2871" s="31" t="s">
        <v>50</v>
      </c>
      <c r="C2871" s="5">
        <v>41995</v>
      </c>
      <c r="D2871" s="25"/>
      <c r="E2871" s="6" t="s">
        <v>21</v>
      </c>
      <c r="F2871" s="28" t="s">
        <v>17</v>
      </c>
      <c r="G2871" s="28" t="s">
        <v>24</v>
      </c>
      <c r="H2871" s="1">
        <v>0</v>
      </c>
      <c r="I2871" s="1" t="s">
        <v>107</v>
      </c>
      <c r="J2871" s="1" t="s">
        <v>107</v>
      </c>
      <c r="K2871" s="1" t="s">
        <v>107</v>
      </c>
      <c r="L2871" s="1" t="s">
        <v>107</v>
      </c>
      <c r="Q2871" s="12" t="s">
        <v>58</v>
      </c>
    </row>
    <row r="2872" spans="1:17" x14ac:dyDescent="0.25">
      <c r="A2872" s="31" t="s">
        <v>50</v>
      </c>
      <c r="C2872" s="5">
        <v>41995</v>
      </c>
      <c r="D2872" s="25"/>
      <c r="E2872" s="6" t="s">
        <v>22</v>
      </c>
      <c r="F2872" s="28" t="s">
        <v>17</v>
      </c>
      <c r="G2872" s="28" t="s">
        <v>24</v>
      </c>
      <c r="H2872" s="1">
        <v>0</v>
      </c>
      <c r="I2872" s="1" t="s">
        <v>107</v>
      </c>
      <c r="J2872" s="1" t="s">
        <v>107</v>
      </c>
      <c r="K2872" s="1" t="s">
        <v>107</v>
      </c>
      <c r="L2872" s="1" t="s">
        <v>107</v>
      </c>
      <c r="Q2872" s="12" t="s">
        <v>58</v>
      </c>
    </row>
    <row r="2873" spans="1:17" x14ac:dyDescent="0.25">
      <c r="A2873" s="31" t="s">
        <v>50</v>
      </c>
      <c r="C2873" s="5">
        <v>41995</v>
      </c>
      <c r="D2873" s="25"/>
      <c r="E2873" s="6" t="s">
        <v>23</v>
      </c>
      <c r="F2873" s="28" t="s">
        <v>17</v>
      </c>
      <c r="G2873" s="28" t="s">
        <v>24</v>
      </c>
      <c r="H2873" s="1">
        <v>0</v>
      </c>
      <c r="I2873" s="1" t="s">
        <v>107</v>
      </c>
      <c r="J2873" s="1" t="s">
        <v>107</v>
      </c>
      <c r="K2873" s="1" t="s">
        <v>107</v>
      </c>
      <c r="L2873" s="1" t="s">
        <v>107</v>
      </c>
      <c r="Q2873" s="12" t="s">
        <v>58</v>
      </c>
    </row>
    <row r="2874" spans="1:17" x14ac:dyDescent="0.25">
      <c r="A2874" s="31" t="s">
        <v>50</v>
      </c>
      <c r="C2874" s="5">
        <v>41995</v>
      </c>
      <c r="D2874" s="25"/>
      <c r="E2874" s="6" t="s">
        <v>25</v>
      </c>
      <c r="F2874" s="28" t="s">
        <v>25</v>
      </c>
      <c r="G2874" s="28" t="s">
        <v>24</v>
      </c>
      <c r="H2874" s="1">
        <v>2.2999999999999998</v>
      </c>
      <c r="I2874" s="1">
        <v>2.5</v>
      </c>
      <c r="J2874" s="1">
        <v>0.02</v>
      </c>
      <c r="K2874" s="1">
        <v>7.31</v>
      </c>
      <c r="L2874" s="1">
        <v>0.02</v>
      </c>
    </row>
    <row r="2875" spans="1:17" x14ac:dyDescent="0.25">
      <c r="A2875" s="31" t="s">
        <v>50</v>
      </c>
      <c r="C2875" s="5">
        <v>41995</v>
      </c>
      <c r="D2875" s="25"/>
      <c r="E2875" s="6" t="s">
        <v>26</v>
      </c>
      <c r="F2875" s="28" t="s">
        <v>25</v>
      </c>
      <c r="G2875" s="28" t="s">
        <v>24</v>
      </c>
      <c r="H2875" s="1">
        <v>5.2</v>
      </c>
      <c r="I2875" s="1">
        <v>2.6</v>
      </c>
      <c r="J2875" s="1">
        <v>0.04</v>
      </c>
      <c r="K2875" s="1">
        <v>1.74</v>
      </c>
      <c r="L2875" s="1">
        <v>0.01</v>
      </c>
    </row>
    <row r="2876" spans="1:17" x14ac:dyDescent="0.25">
      <c r="A2876" s="31" t="s">
        <v>50</v>
      </c>
      <c r="C2876" s="5">
        <v>41995</v>
      </c>
      <c r="D2876" s="25"/>
      <c r="E2876" s="6" t="s">
        <v>27</v>
      </c>
      <c r="F2876" s="28" t="s">
        <v>25</v>
      </c>
      <c r="G2876" s="28" t="s">
        <v>24</v>
      </c>
      <c r="H2876" s="1">
        <v>1.8</v>
      </c>
      <c r="I2876" s="1">
        <v>7.4</v>
      </c>
      <c r="J2876" s="1">
        <v>0.02</v>
      </c>
      <c r="K2876" s="1">
        <v>1.04</v>
      </c>
      <c r="L2876" s="1">
        <v>0.01</v>
      </c>
    </row>
    <row r="2877" spans="1:17" x14ac:dyDescent="0.25">
      <c r="A2877" s="31" t="s">
        <v>50</v>
      </c>
      <c r="C2877" s="5">
        <v>41995</v>
      </c>
      <c r="D2877" s="25"/>
      <c r="E2877" s="6" t="s">
        <v>28</v>
      </c>
      <c r="F2877" s="28" t="s">
        <v>29</v>
      </c>
      <c r="G2877" s="28" t="s">
        <v>24</v>
      </c>
      <c r="H2877" s="1">
        <v>0</v>
      </c>
      <c r="I2877" s="1" t="s">
        <v>107</v>
      </c>
      <c r="J2877" s="1" t="s">
        <v>107</v>
      </c>
      <c r="K2877" s="1" t="s">
        <v>107</v>
      </c>
      <c r="L2877" s="1" t="s">
        <v>107</v>
      </c>
      <c r="Q2877" s="12" t="s">
        <v>58</v>
      </c>
    </row>
    <row r="2878" spans="1:17" x14ac:dyDescent="0.25">
      <c r="A2878" s="31" t="s">
        <v>50</v>
      </c>
      <c r="C2878" s="5">
        <v>41995</v>
      </c>
      <c r="D2878" s="25"/>
      <c r="E2878" s="6" t="s">
        <v>29</v>
      </c>
      <c r="F2878" s="28" t="s">
        <v>29</v>
      </c>
      <c r="G2878" s="28" t="s">
        <v>24</v>
      </c>
      <c r="H2878" s="1">
        <v>0.3</v>
      </c>
      <c r="I2878" s="1">
        <v>8.3000000000000007</v>
      </c>
      <c r="J2878" s="1">
        <v>0.03</v>
      </c>
      <c r="K2878" s="1">
        <v>27</v>
      </c>
      <c r="L2878" s="1">
        <v>0.94</v>
      </c>
    </row>
    <row r="2879" spans="1:17" x14ac:dyDescent="0.25">
      <c r="A2879" s="31" t="s">
        <v>50</v>
      </c>
      <c r="C2879" s="5">
        <v>41995</v>
      </c>
      <c r="D2879" s="25"/>
      <c r="E2879" s="6" t="s">
        <v>30</v>
      </c>
      <c r="F2879" s="28" t="s">
        <v>29</v>
      </c>
      <c r="G2879" s="28" t="s">
        <v>24</v>
      </c>
      <c r="H2879" s="1">
        <v>2</v>
      </c>
      <c r="I2879" s="1">
        <v>8.1</v>
      </c>
      <c r="J2879" s="1">
        <v>0.56999999999999995</v>
      </c>
      <c r="K2879" s="1">
        <v>20.8</v>
      </c>
      <c r="L2879" s="1">
        <v>2.4900000000000002</v>
      </c>
    </row>
    <row r="2880" spans="1:17" x14ac:dyDescent="0.25">
      <c r="A2880" s="31" t="s">
        <v>50</v>
      </c>
      <c r="C2880" s="5">
        <v>41995</v>
      </c>
      <c r="D2880" s="25"/>
      <c r="E2880" s="6" t="s">
        <v>31</v>
      </c>
      <c r="F2880" s="28" t="s">
        <v>19</v>
      </c>
      <c r="G2880" s="28" t="s">
        <v>24</v>
      </c>
      <c r="H2880" s="1">
        <v>0</v>
      </c>
      <c r="I2880" s="1" t="s">
        <v>107</v>
      </c>
      <c r="J2880" s="1" t="s">
        <v>107</v>
      </c>
      <c r="K2880" s="1" t="s">
        <v>107</v>
      </c>
      <c r="L2880" s="1" t="s">
        <v>107</v>
      </c>
      <c r="Q2880" s="12" t="s">
        <v>58</v>
      </c>
    </row>
    <row r="2881" spans="1:17" x14ac:dyDescent="0.25">
      <c r="A2881" s="31" t="s">
        <v>50</v>
      </c>
      <c r="C2881" s="5">
        <v>41995</v>
      </c>
      <c r="D2881" s="25"/>
      <c r="E2881" s="6" t="s">
        <v>32</v>
      </c>
      <c r="F2881" s="28" t="s">
        <v>19</v>
      </c>
      <c r="G2881" s="28" t="s">
        <v>24</v>
      </c>
      <c r="H2881" s="1">
        <v>0</v>
      </c>
      <c r="I2881" s="1" t="s">
        <v>107</v>
      </c>
      <c r="J2881" s="1" t="s">
        <v>107</v>
      </c>
      <c r="K2881" s="1" t="s">
        <v>107</v>
      </c>
      <c r="L2881" s="1" t="s">
        <v>107</v>
      </c>
      <c r="Q2881" s="12" t="s">
        <v>58</v>
      </c>
    </row>
    <row r="2882" spans="1:17" x14ac:dyDescent="0.25">
      <c r="A2882" s="31" t="s">
        <v>50</v>
      </c>
      <c r="C2882" s="5">
        <v>41995</v>
      </c>
      <c r="D2882" s="25"/>
      <c r="E2882" s="6" t="s">
        <v>33</v>
      </c>
      <c r="F2882" s="28" t="s">
        <v>19</v>
      </c>
      <c r="G2882" s="28" t="s">
        <v>24</v>
      </c>
      <c r="H2882" s="1">
        <v>0</v>
      </c>
      <c r="I2882" s="1" t="s">
        <v>107</v>
      </c>
      <c r="J2882" s="1" t="s">
        <v>107</v>
      </c>
      <c r="K2882" s="1" t="s">
        <v>107</v>
      </c>
      <c r="L2882" s="1" t="s">
        <v>107</v>
      </c>
      <c r="Q2882" s="12" t="s">
        <v>58</v>
      </c>
    </row>
    <row r="2883" spans="1:17" x14ac:dyDescent="0.25">
      <c r="A2883" s="31" t="s">
        <v>50</v>
      </c>
      <c r="C2883" s="5">
        <v>41995</v>
      </c>
      <c r="D2883" s="25"/>
      <c r="E2883" s="6" t="s">
        <v>34</v>
      </c>
      <c r="F2883" s="28" t="s">
        <v>20</v>
      </c>
      <c r="G2883" s="28" t="s">
        <v>24</v>
      </c>
      <c r="H2883" s="1">
        <v>0</v>
      </c>
      <c r="I2883" s="1" t="s">
        <v>107</v>
      </c>
      <c r="J2883" s="1" t="s">
        <v>107</v>
      </c>
      <c r="K2883" s="1" t="s">
        <v>107</v>
      </c>
      <c r="L2883" s="1" t="s">
        <v>107</v>
      </c>
      <c r="Q2883" s="12" t="s">
        <v>58</v>
      </c>
    </row>
    <row r="2884" spans="1:17" x14ac:dyDescent="0.25">
      <c r="A2884" s="31" t="s">
        <v>50</v>
      </c>
      <c r="C2884" s="5">
        <v>41995</v>
      </c>
      <c r="D2884" s="25"/>
      <c r="E2884" s="6" t="s">
        <v>35</v>
      </c>
      <c r="F2884" s="28" t="s">
        <v>20</v>
      </c>
      <c r="G2884" s="28" t="s">
        <v>24</v>
      </c>
      <c r="H2884" s="1">
        <v>0</v>
      </c>
      <c r="I2884" s="1" t="s">
        <v>107</v>
      </c>
      <c r="J2884" s="1" t="s">
        <v>107</v>
      </c>
      <c r="K2884" s="1" t="s">
        <v>107</v>
      </c>
      <c r="L2884" s="1" t="s">
        <v>107</v>
      </c>
      <c r="Q2884" s="12" t="s">
        <v>62</v>
      </c>
    </row>
    <row r="2885" spans="1:17" x14ac:dyDescent="0.25">
      <c r="A2885" s="31" t="s">
        <v>50</v>
      </c>
      <c r="C2885" s="5">
        <v>41995</v>
      </c>
      <c r="D2885" s="25"/>
      <c r="E2885" s="6" t="s">
        <v>36</v>
      </c>
      <c r="F2885" s="28" t="s">
        <v>20</v>
      </c>
      <c r="G2885" s="28" t="s">
        <v>24</v>
      </c>
      <c r="H2885" s="1">
        <v>0</v>
      </c>
      <c r="I2885" s="1" t="s">
        <v>107</v>
      </c>
      <c r="J2885" s="1" t="s">
        <v>107</v>
      </c>
      <c r="K2885" s="1" t="s">
        <v>107</v>
      </c>
      <c r="L2885" s="1" t="s">
        <v>107</v>
      </c>
      <c r="Q2885" s="12" t="s">
        <v>58</v>
      </c>
    </row>
    <row r="2886" spans="1:17" x14ac:dyDescent="0.25">
      <c r="A2886" s="31" t="s">
        <v>50</v>
      </c>
      <c r="C2886" s="5">
        <v>41995</v>
      </c>
      <c r="D2886" s="25"/>
      <c r="E2886" s="6" t="s">
        <v>37</v>
      </c>
      <c r="F2886" s="28" t="s">
        <v>40</v>
      </c>
      <c r="G2886" s="28" t="s">
        <v>24</v>
      </c>
      <c r="H2886" s="1">
        <v>0</v>
      </c>
      <c r="I2886" s="1" t="s">
        <v>107</v>
      </c>
      <c r="J2886" s="1" t="s">
        <v>107</v>
      </c>
      <c r="K2886" s="1" t="s">
        <v>107</v>
      </c>
      <c r="L2886" s="1" t="s">
        <v>107</v>
      </c>
      <c r="Q2886" s="12" t="s">
        <v>58</v>
      </c>
    </row>
    <row r="2887" spans="1:17" x14ac:dyDescent="0.25">
      <c r="A2887" s="31" t="s">
        <v>50</v>
      </c>
      <c r="C2887" s="5">
        <v>41995</v>
      </c>
      <c r="D2887" s="25"/>
      <c r="E2887" s="6" t="s">
        <v>38</v>
      </c>
      <c r="F2887" s="28" t="s">
        <v>40</v>
      </c>
      <c r="G2887" s="28" t="s">
        <v>24</v>
      </c>
      <c r="H2887" s="1">
        <v>0</v>
      </c>
      <c r="I2887" s="1" t="s">
        <v>107</v>
      </c>
      <c r="J2887" s="1" t="s">
        <v>107</v>
      </c>
      <c r="K2887" s="1" t="s">
        <v>107</v>
      </c>
      <c r="L2887" s="1" t="s">
        <v>107</v>
      </c>
      <c r="Q2887" s="12" t="s">
        <v>58</v>
      </c>
    </row>
    <row r="2888" spans="1:17" x14ac:dyDescent="0.25">
      <c r="A2888" s="31" t="s">
        <v>50</v>
      </c>
      <c r="C2888" s="5">
        <v>41995</v>
      </c>
      <c r="D2888" s="25"/>
      <c r="E2888" s="6" t="s">
        <v>39</v>
      </c>
      <c r="F2888" s="28" t="s">
        <v>40</v>
      </c>
      <c r="G2888" s="28" t="s">
        <v>24</v>
      </c>
      <c r="H2888" s="1">
        <v>0</v>
      </c>
      <c r="I2888" s="1" t="s">
        <v>107</v>
      </c>
      <c r="J2888" s="1" t="s">
        <v>107</v>
      </c>
      <c r="K2888" s="1" t="s">
        <v>107</v>
      </c>
      <c r="L2888" s="1" t="s">
        <v>107</v>
      </c>
      <c r="Q2888" s="12" t="s">
        <v>58</v>
      </c>
    </row>
    <row r="2889" spans="1:17" x14ac:dyDescent="0.25">
      <c r="A2889" s="31" t="s">
        <v>50</v>
      </c>
      <c r="C2889" s="5">
        <v>41995</v>
      </c>
      <c r="D2889" s="25"/>
      <c r="E2889" s="6" t="s">
        <v>41</v>
      </c>
      <c r="F2889" s="28" t="s">
        <v>16</v>
      </c>
      <c r="G2889" s="28" t="s">
        <v>24</v>
      </c>
      <c r="H2889" s="1">
        <v>0</v>
      </c>
      <c r="I2889" s="1" t="s">
        <v>107</v>
      </c>
      <c r="J2889" s="1" t="s">
        <v>107</v>
      </c>
      <c r="K2889" s="1" t="s">
        <v>107</v>
      </c>
      <c r="L2889" s="1" t="s">
        <v>107</v>
      </c>
      <c r="Q2889" s="12" t="s">
        <v>58</v>
      </c>
    </row>
    <row r="2890" spans="1:17" x14ac:dyDescent="0.25">
      <c r="A2890" s="31" t="s">
        <v>50</v>
      </c>
      <c r="C2890" s="5">
        <v>41995</v>
      </c>
      <c r="D2890" s="25"/>
      <c r="E2890" s="6" t="s">
        <v>42</v>
      </c>
      <c r="F2890" s="28" t="s">
        <v>16</v>
      </c>
      <c r="G2890" s="28" t="s">
        <v>24</v>
      </c>
      <c r="H2890" s="1">
        <v>0</v>
      </c>
      <c r="I2890" s="1" t="s">
        <v>107</v>
      </c>
      <c r="J2890" s="1" t="s">
        <v>107</v>
      </c>
      <c r="K2890" s="1" t="s">
        <v>107</v>
      </c>
      <c r="L2890" s="1" t="s">
        <v>107</v>
      </c>
      <c r="Q2890" s="12" t="s">
        <v>58</v>
      </c>
    </row>
    <row r="2891" spans="1:17" x14ac:dyDescent="0.25">
      <c r="A2891" s="31" t="s">
        <v>50</v>
      </c>
      <c r="C2891" s="5">
        <v>41995</v>
      </c>
      <c r="D2891" s="25"/>
      <c r="E2891" s="6" t="s">
        <v>43</v>
      </c>
      <c r="F2891" s="28" t="s">
        <v>16</v>
      </c>
      <c r="G2891" s="28" t="s">
        <v>24</v>
      </c>
      <c r="H2891" s="1">
        <v>0</v>
      </c>
      <c r="I2891" s="1" t="s">
        <v>107</v>
      </c>
      <c r="J2891" s="1" t="s">
        <v>107</v>
      </c>
      <c r="K2891" s="1" t="s">
        <v>107</v>
      </c>
      <c r="L2891" s="1" t="s">
        <v>107</v>
      </c>
      <c r="Q2891" s="12" t="s">
        <v>58</v>
      </c>
    </row>
    <row r="2892" spans="1:17" x14ac:dyDescent="0.25">
      <c r="A2892" s="31" t="s">
        <v>50</v>
      </c>
      <c r="C2892" s="5">
        <v>42011</v>
      </c>
      <c r="D2892" s="25"/>
      <c r="E2892" s="6" t="s">
        <v>21</v>
      </c>
      <c r="F2892" s="28" t="s">
        <v>17</v>
      </c>
      <c r="G2892" s="28" t="s">
        <v>24</v>
      </c>
      <c r="H2892" s="1">
        <v>0</v>
      </c>
      <c r="I2892" s="1" t="s">
        <v>107</v>
      </c>
      <c r="J2892" s="1" t="s">
        <v>107</v>
      </c>
      <c r="K2892" s="1" t="s">
        <v>107</v>
      </c>
      <c r="L2892" s="1" t="s">
        <v>107</v>
      </c>
      <c r="Q2892" s="12" t="s">
        <v>58</v>
      </c>
    </row>
    <row r="2893" spans="1:17" x14ac:dyDescent="0.25">
      <c r="A2893" s="31" t="s">
        <v>50</v>
      </c>
      <c r="C2893" s="5">
        <v>42011</v>
      </c>
      <c r="D2893" s="25"/>
      <c r="E2893" s="6" t="s">
        <v>22</v>
      </c>
      <c r="F2893" s="28" t="s">
        <v>17</v>
      </c>
      <c r="G2893" s="28" t="s">
        <v>24</v>
      </c>
      <c r="H2893" s="1">
        <v>0</v>
      </c>
      <c r="I2893" s="1" t="s">
        <v>107</v>
      </c>
      <c r="J2893" s="1" t="s">
        <v>107</v>
      </c>
      <c r="K2893" s="1" t="s">
        <v>107</v>
      </c>
      <c r="L2893" s="1" t="s">
        <v>107</v>
      </c>
      <c r="Q2893" s="12" t="s">
        <v>58</v>
      </c>
    </row>
    <row r="2894" spans="1:17" x14ac:dyDescent="0.25">
      <c r="A2894" s="31" t="s">
        <v>50</v>
      </c>
      <c r="C2894" s="5">
        <v>42011</v>
      </c>
      <c r="D2894" s="25"/>
      <c r="E2894" s="6" t="s">
        <v>23</v>
      </c>
      <c r="F2894" s="28" t="s">
        <v>17</v>
      </c>
      <c r="G2894" s="28" t="s">
        <v>24</v>
      </c>
      <c r="H2894" s="1">
        <v>0</v>
      </c>
      <c r="I2894" s="1" t="s">
        <v>107</v>
      </c>
      <c r="J2894" s="1" t="s">
        <v>107</v>
      </c>
      <c r="K2894" s="1" t="s">
        <v>107</v>
      </c>
      <c r="L2894" s="1" t="s">
        <v>107</v>
      </c>
      <c r="Q2894" s="12" t="s">
        <v>58</v>
      </c>
    </row>
    <row r="2895" spans="1:17" x14ac:dyDescent="0.25">
      <c r="A2895" s="31" t="s">
        <v>50</v>
      </c>
      <c r="C2895" s="5">
        <v>42011</v>
      </c>
      <c r="D2895" s="25"/>
      <c r="E2895" s="6" t="s">
        <v>25</v>
      </c>
      <c r="F2895" s="28" t="s">
        <v>25</v>
      </c>
      <c r="G2895" s="28" t="s">
        <v>24</v>
      </c>
      <c r="H2895" s="1">
        <v>1.8</v>
      </c>
      <c r="I2895" s="1">
        <v>3</v>
      </c>
      <c r="J2895" s="1">
        <v>0.03</v>
      </c>
      <c r="K2895" s="1">
        <v>3.24</v>
      </c>
      <c r="L2895" s="1">
        <v>0.18</v>
      </c>
    </row>
    <row r="2896" spans="1:17" x14ac:dyDescent="0.25">
      <c r="A2896" s="31" t="s">
        <v>50</v>
      </c>
      <c r="C2896" s="5">
        <v>42011</v>
      </c>
      <c r="D2896" s="25"/>
      <c r="E2896" s="6" t="s">
        <v>26</v>
      </c>
      <c r="F2896" s="28" t="s">
        <v>25</v>
      </c>
      <c r="G2896" s="28" t="s">
        <v>24</v>
      </c>
      <c r="H2896" s="1">
        <v>0.8</v>
      </c>
      <c r="I2896" s="1">
        <v>2.2999999999999998</v>
      </c>
      <c r="J2896" s="1">
        <v>0.03</v>
      </c>
      <c r="K2896" s="1">
        <v>5.64</v>
      </c>
      <c r="L2896" s="1">
        <v>0.24</v>
      </c>
    </row>
    <row r="2897" spans="1:17" x14ac:dyDescent="0.25">
      <c r="A2897" s="31" t="s">
        <v>50</v>
      </c>
      <c r="C2897" s="5">
        <v>42011</v>
      </c>
      <c r="D2897" s="25"/>
      <c r="E2897" s="6" t="s">
        <v>27</v>
      </c>
      <c r="F2897" s="28" t="s">
        <v>25</v>
      </c>
      <c r="G2897" s="28" t="s">
        <v>24</v>
      </c>
      <c r="H2897" s="1">
        <v>0</v>
      </c>
      <c r="I2897" s="1" t="s">
        <v>107</v>
      </c>
      <c r="J2897" s="1" t="s">
        <v>107</v>
      </c>
      <c r="K2897" s="1" t="s">
        <v>107</v>
      </c>
      <c r="L2897" s="1" t="s">
        <v>107</v>
      </c>
      <c r="Q2897" s="12" t="s">
        <v>58</v>
      </c>
    </row>
    <row r="2898" spans="1:17" x14ac:dyDescent="0.25">
      <c r="A2898" s="31" t="s">
        <v>50</v>
      </c>
      <c r="C2898" s="5">
        <v>42011</v>
      </c>
      <c r="D2898" s="25"/>
      <c r="E2898" s="6" t="s">
        <v>28</v>
      </c>
      <c r="F2898" s="28" t="s">
        <v>29</v>
      </c>
      <c r="G2898" s="28" t="s">
        <v>24</v>
      </c>
      <c r="H2898" s="1">
        <v>0</v>
      </c>
      <c r="I2898" s="1" t="s">
        <v>107</v>
      </c>
      <c r="J2898" s="1" t="s">
        <v>107</v>
      </c>
      <c r="K2898" s="1" t="s">
        <v>107</v>
      </c>
      <c r="L2898" s="1" t="s">
        <v>107</v>
      </c>
      <c r="Q2898" s="12" t="s">
        <v>58</v>
      </c>
    </row>
    <row r="2899" spans="1:17" x14ac:dyDescent="0.25">
      <c r="A2899" s="31" t="s">
        <v>50</v>
      </c>
      <c r="C2899" s="5">
        <v>42011</v>
      </c>
      <c r="D2899" s="25"/>
      <c r="E2899" s="6" t="s">
        <v>29</v>
      </c>
      <c r="F2899" s="28" t="s">
        <v>29</v>
      </c>
      <c r="G2899" s="28" t="s">
        <v>24</v>
      </c>
      <c r="H2899" s="1">
        <v>0</v>
      </c>
      <c r="I2899" s="1" t="s">
        <v>107</v>
      </c>
      <c r="J2899" s="1" t="s">
        <v>107</v>
      </c>
      <c r="K2899" s="1" t="s">
        <v>107</v>
      </c>
      <c r="L2899" s="1" t="s">
        <v>107</v>
      </c>
      <c r="Q2899" s="12" t="s">
        <v>58</v>
      </c>
    </row>
    <row r="2900" spans="1:17" x14ac:dyDescent="0.25">
      <c r="A2900" s="31" t="s">
        <v>50</v>
      </c>
      <c r="C2900" s="5">
        <v>42011</v>
      </c>
      <c r="D2900" s="25"/>
      <c r="E2900" s="6" t="s">
        <v>30</v>
      </c>
      <c r="F2900" s="28" t="s">
        <v>29</v>
      </c>
      <c r="G2900" s="28" t="s">
        <v>24</v>
      </c>
      <c r="H2900" s="1">
        <v>0</v>
      </c>
      <c r="I2900" s="1" t="s">
        <v>107</v>
      </c>
      <c r="J2900" s="1" t="s">
        <v>107</v>
      </c>
      <c r="K2900" s="1" t="s">
        <v>107</v>
      </c>
      <c r="L2900" s="1" t="s">
        <v>107</v>
      </c>
      <c r="Q2900" s="12" t="s">
        <v>58</v>
      </c>
    </row>
    <row r="2901" spans="1:17" x14ac:dyDescent="0.25">
      <c r="A2901" s="31" t="s">
        <v>50</v>
      </c>
      <c r="C2901" s="5">
        <v>42011</v>
      </c>
      <c r="D2901" s="25"/>
      <c r="E2901" s="6" t="s">
        <v>31</v>
      </c>
      <c r="F2901" s="28" t="s">
        <v>19</v>
      </c>
      <c r="G2901" s="28" t="s">
        <v>24</v>
      </c>
      <c r="H2901" s="1">
        <v>0</v>
      </c>
      <c r="I2901" s="1" t="s">
        <v>107</v>
      </c>
      <c r="J2901" s="1" t="s">
        <v>107</v>
      </c>
      <c r="K2901" s="1" t="s">
        <v>107</v>
      </c>
      <c r="L2901" s="1" t="s">
        <v>107</v>
      </c>
      <c r="Q2901" s="12" t="s">
        <v>58</v>
      </c>
    </row>
    <row r="2902" spans="1:17" x14ac:dyDescent="0.25">
      <c r="A2902" s="31" t="s">
        <v>50</v>
      </c>
      <c r="C2902" s="5">
        <v>42011</v>
      </c>
      <c r="D2902" s="25"/>
      <c r="E2902" s="6" t="s">
        <v>32</v>
      </c>
      <c r="F2902" s="28" t="s">
        <v>19</v>
      </c>
      <c r="G2902" s="28" t="s">
        <v>24</v>
      </c>
      <c r="H2902" s="1">
        <v>0</v>
      </c>
      <c r="I2902" s="1" t="s">
        <v>107</v>
      </c>
      <c r="J2902" s="1" t="s">
        <v>107</v>
      </c>
      <c r="K2902" s="1" t="s">
        <v>107</v>
      </c>
      <c r="L2902" s="1" t="s">
        <v>107</v>
      </c>
      <c r="Q2902" s="12" t="s">
        <v>58</v>
      </c>
    </row>
    <row r="2903" spans="1:17" x14ac:dyDescent="0.25">
      <c r="A2903" s="31" t="s">
        <v>50</v>
      </c>
      <c r="C2903" s="5">
        <v>42011</v>
      </c>
      <c r="D2903" s="25"/>
      <c r="E2903" s="6" t="s">
        <v>33</v>
      </c>
      <c r="F2903" s="28" t="s">
        <v>19</v>
      </c>
      <c r="G2903" s="28" t="s">
        <v>24</v>
      </c>
      <c r="H2903" s="1">
        <v>0</v>
      </c>
      <c r="I2903" s="1" t="s">
        <v>107</v>
      </c>
      <c r="J2903" s="1" t="s">
        <v>107</v>
      </c>
      <c r="K2903" s="1" t="s">
        <v>107</v>
      </c>
      <c r="L2903" s="1" t="s">
        <v>107</v>
      </c>
      <c r="Q2903" s="12" t="s">
        <v>58</v>
      </c>
    </row>
    <row r="2904" spans="1:17" x14ac:dyDescent="0.25">
      <c r="A2904" s="31" t="s">
        <v>50</v>
      </c>
      <c r="C2904" s="5">
        <v>42011</v>
      </c>
      <c r="D2904" s="25"/>
      <c r="E2904" s="6" t="s">
        <v>34</v>
      </c>
      <c r="F2904" s="28" t="s">
        <v>20</v>
      </c>
      <c r="G2904" s="28" t="s">
        <v>24</v>
      </c>
      <c r="H2904" s="1">
        <v>0</v>
      </c>
      <c r="I2904" s="1" t="s">
        <v>107</v>
      </c>
      <c r="J2904" s="1" t="s">
        <v>107</v>
      </c>
      <c r="K2904" s="1" t="s">
        <v>107</v>
      </c>
      <c r="L2904" s="1" t="s">
        <v>107</v>
      </c>
      <c r="Q2904" s="12" t="s">
        <v>58</v>
      </c>
    </row>
    <row r="2905" spans="1:17" x14ac:dyDescent="0.25">
      <c r="A2905" s="31" t="s">
        <v>50</v>
      </c>
      <c r="C2905" s="5">
        <v>42011</v>
      </c>
      <c r="D2905" s="25"/>
      <c r="E2905" s="6" t="s">
        <v>35</v>
      </c>
      <c r="F2905" s="28" t="s">
        <v>20</v>
      </c>
      <c r="G2905" s="28" t="s">
        <v>24</v>
      </c>
      <c r="H2905" s="1">
        <v>0</v>
      </c>
      <c r="I2905" s="1" t="s">
        <v>107</v>
      </c>
      <c r="J2905" s="1" t="s">
        <v>107</v>
      </c>
      <c r="K2905" s="1" t="s">
        <v>107</v>
      </c>
      <c r="L2905" s="1" t="s">
        <v>107</v>
      </c>
      <c r="Q2905" s="12" t="s">
        <v>62</v>
      </c>
    </row>
    <row r="2906" spans="1:17" x14ac:dyDescent="0.25">
      <c r="A2906" s="31" t="s">
        <v>50</v>
      </c>
      <c r="C2906" s="5">
        <v>42011</v>
      </c>
      <c r="D2906" s="25"/>
      <c r="E2906" s="6" t="s">
        <v>36</v>
      </c>
      <c r="F2906" s="28" t="s">
        <v>20</v>
      </c>
      <c r="G2906" s="28" t="s">
        <v>24</v>
      </c>
      <c r="H2906" s="1">
        <v>0</v>
      </c>
      <c r="I2906" s="1" t="s">
        <v>107</v>
      </c>
      <c r="J2906" s="1" t="s">
        <v>107</v>
      </c>
      <c r="K2906" s="1" t="s">
        <v>107</v>
      </c>
      <c r="L2906" s="1" t="s">
        <v>107</v>
      </c>
      <c r="Q2906" s="12" t="s">
        <v>58</v>
      </c>
    </row>
    <row r="2907" spans="1:17" x14ac:dyDescent="0.25">
      <c r="A2907" s="31" t="s">
        <v>50</v>
      </c>
      <c r="C2907" s="5">
        <v>42011</v>
      </c>
      <c r="D2907" s="25"/>
      <c r="E2907" s="6" t="s">
        <v>37</v>
      </c>
      <c r="F2907" s="28" t="s">
        <v>40</v>
      </c>
      <c r="G2907" s="28" t="s">
        <v>24</v>
      </c>
      <c r="H2907" s="1">
        <v>0</v>
      </c>
      <c r="I2907" s="1" t="s">
        <v>107</v>
      </c>
      <c r="J2907" s="1" t="s">
        <v>107</v>
      </c>
      <c r="K2907" s="1" t="s">
        <v>107</v>
      </c>
      <c r="L2907" s="1" t="s">
        <v>107</v>
      </c>
      <c r="Q2907" s="12" t="s">
        <v>58</v>
      </c>
    </row>
    <row r="2908" spans="1:17" x14ac:dyDescent="0.25">
      <c r="A2908" s="31" t="s">
        <v>50</v>
      </c>
      <c r="C2908" s="5">
        <v>42011</v>
      </c>
      <c r="D2908" s="25"/>
      <c r="E2908" s="6" t="s">
        <v>38</v>
      </c>
      <c r="F2908" s="28" t="s">
        <v>40</v>
      </c>
      <c r="G2908" s="28" t="s">
        <v>24</v>
      </c>
      <c r="H2908" s="1">
        <v>0</v>
      </c>
      <c r="I2908" s="1" t="s">
        <v>107</v>
      </c>
      <c r="J2908" s="1" t="s">
        <v>107</v>
      </c>
      <c r="K2908" s="1" t="s">
        <v>107</v>
      </c>
      <c r="L2908" s="1" t="s">
        <v>107</v>
      </c>
      <c r="Q2908" s="12" t="s">
        <v>58</v>
      </c>
    </row>
    <row r="2909" spans="1:17" x14ac:dyDescent="0.25">
      <c r="A2909" s="31" t="s">
        <v>50</v>
      </c>
      <c r="C2909" s="5">
        <v>42011</v>
      </c>
      <c r="D2909" s="25"/>
      <c r="E2909" s="6" t="s">
        <v>39</v>
      </c>
      <c r="F2909" s="28" t="s">
        <v>40</v>
      </c>
      <c r="G2909" s="28" t="s">
        <v>24</v>
      </c>
      <c r="H2909" s="1">
        <v>0</v>
      </c>
      <c r="I2909" s="1" t="s">
        <v>107</v>
      </c>
      <c r="J2909" s="1" t="s">
        <v>107</v>
      </c>
      <c r="K2909" s="1" t="s">
        <v>107</v>
      </c>
      <c r="L2909" s="1" t="s">
        <v>107</v>
      </c>
      <c r="Q2909" s="12" t="s">
        <v>58</v>
      </c>
    </row>
    <row r="2910" spans="1:17" x14ac:dyDescent="0.25">
      <c r="A2910" s="31" t="s">
        <v>50</v>
      </c>
      <c r="C2910" s="5">
        <v>42011</v>
      </c>
      <c r="D2910" s="25"/>
      <c r="E2910" s="6" t="s">
        <v>41</v>
      </c>
      <c r="F2910" s="28" t="s">
        <v>16</v>
      </c>
      <c r="G2910" s="28" t="s">
        <v>24</v>
      </c>
      <c r="H2910" s="1">
        <v>0</v>
      </c>
      <c r="I2910" s="1" t="s">
        <v>107</v>
      </c>
      <c r="J2910" s="1" t="s">
        <v>107</v>
      </c>
      <c r="K2910" s="1" t="s">
        <v>107</v>
      </c>
      <c r="L2910" s="1" t="s">
        <v>107</v>
      </c>
      <c r="Q2910" s="12" t="s">
        <v>58</v>
      </c>
    </row>
    <row r="2911" spans="1:17" x14ac:dyDescent="0.25">
      <c r="A2911" s="31" t="s">
        <v>50</v>
      </c>
      <c r="C2911" s="5">
        <v>42011</v>
      </c>
      <c r="D2911" s="25"/>
      <c r="E2911" s="6" t="s">
        <v>42</v>
      </c>
      <c r="F2911" s="28" t="s">
        <v>16</v>
      </c>
      <c r="G2911" s="28" t="s">
        <v>24</v>
      </c>
      <c r="H2911" s="1">
        <v>0</v>
      </c>
      <c r="I2911" s="1" t="s">
        <v>107</v>
      </c>
      <c r="J2911" s="1" t="s">
        <v>107</v>
      </c>
      <c r="K2911" s="1" t="s">
        <v>107</v>
      </c>
      <c r="L2911" s="1" t="s">
        <v>107</v>
      </c>
      <c r="Q2911" s="12" t="s">
        <v>58</v>
      </c>
    </row>
    <row r="2912" spans="1:17" x14ac:dyDescent="0.25">
      <c r="A2912" s="31" t="s">
        <v>50</v>
      </c>
      <c r="C2912" s="5">
        <v>42011</v>
      </c>
      <c r="D2912" s="25"/>
      <c r="E2912" s="6" t="s">
        <v>43</v>
      </c>
      <c r="F2912" s="28" t="s">
        <v>16</v>
      </c>
      <c r="G2912" s="28" t="s">
        <v>24</v>
      </c>
      <c r="H2912" s="1">
        <v>0</v>
      </c>
      <c r="I2912" s="1" t="s">
        <v>107</v>
      </c>
      <c r="J2912" s="1" t="s">
        <v>107</v>
      </c>
      <c r="K2912" s="1" t="s">
        <v>107</v>
      </c>
      <c r="L2912" s="1" t="s">
        <v>107</v>
      </c>
      <c r="Q2912" s="12" t="s">
        <v>58</v>
      </c>
    </row>
    <row r="2913" spans="1:17" x14ac:dyDescent="0.25">
      <c r="A2913" s="31" t="s">
        <v>50</v>
      </c>
      <c r="C2913" s="5">
        <v>42018</v>
      </c>
      <c r="D2913" s="25"/>
      <c r="E2913" s="6">
        <v>1</v>
      </c>
      <c r="F2913" s="28" t="s">
        <v>13</v>
      </c>
      <c r="G2913" s="28" t="s">
        <v>14</v>
      </c>
      <c r="H2913" s="1">
        <v>0</v>
      </c>
      <c r="I2913" s="1" t="s">
        <v>107</v>
      </c>
      <c r="J2913" s="1" t="s">
        <v>107</v>
      </c>
      <c r="K2913" s="1" t="s">
        <v>107</v>
      </c>
      <c r="L2913" s="1" t="s">
        <v>107</v>
      </c>
      <c r="Q2913" s="12" t="s">
        <v>58</v>
      </c>
    </row>
    <row r="2914" spans="1:17" x14ac:dyDescent="0.25">
      <c r="A2914" s="31" t="s">
        <v>50</v>
      </c>
      <c r="C2914" s="5">
        <v>42018</v>
      </c>
      <c r="D2914" s="25"/>
      <c r="E2914" s="6">
        <v>2</v>
      </c>
      <c r="F2914" s="28" t="s">
        <v>13</v>
      </c>
      <c r="G2914" s="28" t="s">
        <v>14</v>
      </c>
      <c r="H2914" s="1">
        <v>0</v>
      </c>
      <c r="I2914" s="1" t="s">
        <v>107</v>
      </c>
      <c r="J2914" s="1" t="s">
        <v>107</v>
      </c>
      <c r="K2914" s="1" t="s">
        <v>107</v>
      </c>
      <c r="L2914" s="1" t="s">
        <v>107</v>
      </c>
      <c r="Q2914" s="12" t="s">
        <v>58</v>
      </c>
    </row>
    <row r="2915" spans="1:17" x14ac:dyDescent="0.25">
      <c r="A2915" s="31" t="s">
        <v>50</v>
      </c>
      <c r="C2915" s="5">
        <v>42018</v>
      </c>
      <c r="D2915" s="25"/>
      <c r="E2915" s="6">
        <v>3</v>
      </c>
      <c r="F2915" s="28" t="s">
        <v>13</v>
      </c>
      <c r="G2915" s="28" t="s">
        <v>14</v>
      </c>
      <c r="H2915" s="1">
        <v>0</v>
      </c>
      <c r="I2915" s="1" t="s">
        <v>107</v>
      </c>
      <c r="J2915" s="1" t="s">
        <v>107</v>
      </c>
      <c r="K2915" s="1" t="s">
        <v>107</v>
      </c>
      <c r="L2915" s="1" t="s">
        <v>107</v>
      </c>
      <c r="Q2915" s="12" t="s">
        <v>58</v>
      </c>
    </row>
    <row r="2916" spans="1:17" x14ac:dyDescent="0.25">
      <c r="A2916" s="31" t="s">
        <v>50</v>
      </c>
      <c r="C2916" s="5">
        <v>42018</v>
      </c>
      <c r="D2916" s="25"/>
      <c r="E2916" s="6">
        <v>4</v>
      </c>
      <c r="F2916" s="28" t="s">
        <v>15</v>
      </c>
      <c r="G2916" s="28" t="s">
        <v>14</v>
      </c>
      <c r="H2916" s="1">
        <v>0</v>
      </c>
      <c r="I2916" s="1" t="s">
        <v>107</v>
      </c>
      <c r="J2916" s="1" t="s">
        <v>107</v>
      </c>
      <c r="K2916" s="1" t="s">
        <v>107</v>
      </c>
      <c r="L2916" s="1" t="s">
        <v>107</v>
      </c>
      <c r="Q2916" s="12" t="s">
        <v>58</v>
      </c>
    </row>
    <row r="2917" spans="1:17" x14ac:dyDescent="0.25">
      <c r="A2917" s="31" t="s">
        <v>50</v>
      </c>
      <c r="C2917" s="5">
        <v>42018</v>
      </c>
      <c r="D2917" s="25"/>
      <c r="E2917" s="6">
        <v>5</v>
      </c>
      <c r="F2917" s="28" t="s">
        <v>15</v>
      </c>
      <c r="G2917" s="28" t="s">
        <v>14</v>
      </c>
      <c r="H2917" s="1">
        <v>0</v>
      </c>
      <c r="I2917" s="1" t="s">
        <v>107</v>
      </c>
      <c r="J2917" s="1" t="s">
        <v>107</v>
      </c>
      <c r="K2917" s="1" t="s">
        <v>107</v>
      </c>
      <c r="L2917" s="1" t="s">
        <v>107</v>
      </c>
      <c r="Q2917" s="12" t="s">
        <v>58</v>
      </c>
    </row>
    <row r="2918" spans="1:17" x14ac:dyDescent="0.25">
      <c r="A2918" s="31" t="s">
        <v>50</v>
      </c>
      <c r="C2918" s="5">
        <v>42018</v>
      </c>
      <c r="D2918" s="25"/>
      <c r="E2918" s="6">
        <v>6</v>
      </c>
      <c r="F2918" s="28" t="s">
        <v>17</v>
      </c>
      <c r="G2918" s="28" t="s">
        <v>14</v>
      </c>
      <c r="H2918" s="1">
        <v>0</v>
      </c>
      <c r="I2918" s="1" t="s">
        <v>107</v>
      </c>
      <c r="J2918" s="1" t="s">
        <v>107</v>
      </c>
      <c r="K2918" s="1" t="s">
        <v>107</v>
      </c>
      <c r="L2918" s="1" t="s">
        <v>107</v>
      </c>
      <c r="Q2918" s="12" t="s">
        <v>58</v>
      </c>
    </row>
    <row r="2919" spans="1:17" x14ac:dyDescent="0.25">
      <c r="A2919" s="31" t="s">
        <v>50</v>
      </c>
      <c r="C2919" s="5">
        <v>42018</v>
      </c>
      <c r="D2919" s="25"/>
      <c r="E2919" s="6">
        <v>7</v>
      </c>
      <c r="F2919" s="28" t="s">
        <v>17</v>
      </c>
      <c r="G2919" s="28" t="s">
        <v>14</v>
      </c>
      <c r="H2919" s="1">
        <v>0</v>
      </c>
      <c r="I2919" s="1" t="s">
        <v>107</v>
      </c>
      <c r="J2919" s="1" t="s">
        <v>107</v>
      </c>
      <c r="K2919" s="1" t="s">
        <v>107</v>
      </c>
      <c r="L2919" s="1" t="s">
        <v>107</v>
      </c>
      <c r="Q2919" s="12" t="s">
        <v>58</v>
      </c>
    </row>
    <row r="2920" spans="1:17" x14ac:dyDescent="0.25">
      <c r="A2920" s="31" t="s">
        <v>50</v>
      </c>
      <c r="C2920" s="5">
        <v>42018</v>
      </c>
      <c r="D2920" s="25"/>
      <c r="E2920" s="6">
        <v>8</v>
      </c>
      <c r="F2920" s="28" t="s">
        <v>17</v>
      </c>
      <c r="G2920" s="28" t="s">
        <v>14</v>
      </c>
      <c r="H2920" s="1">
        <v>0</v>
      </c>
      <c r="I2920" s="1" t="s">
        <v>107</v>
      </c>
      <c r="J2920" s="1" t="s">
        <v>107</v>
      </c>
      <c r="K2920" s="1" t="s">
        <v>107</v>
      </c>
      <c r="L2920" s="1" t="s">
        <v>107</v>
      </c>
      <c r="Q2920" s="12" t="s">
        <v>58</v>
      </c>
    </row>
    <row r="2921" spans="1:17" x14ac:dyDescent="0.25">
      <c r="A2921" s="31" t="s">
        <v>50</v>
      </c>
      <c r="C2921" s="5">
        <v>42018</v>
      </c>
      <c r="D2921" s="25"/>
      <c r="E2921" s="6">
        <v>9</v>
      </c>
      <c r="F2921" s="28" t="s">
        <v>18</v>
      </c>
      <c r="G2921" s="28" t="s">
        <v>14</v>
      </c>
      <c r="H2921" s="1">
        <v>0</v>
      </c>
      <c r="I2921" s="1" t="s">
        <v>107</v>
      </c>
      <c r="J2921" s="1" t="s">
        <v>107</v>
      </c>
      <c r="K2921" s="1" t="s">
        <v>107</v>
      </c>
      <c r="L2921" s="1" t="s">
        <v>107</v>
      </c>
      <c r="Q2921" s="12" t="s">
        <v>58</v>
      </c>
    </row>
    <row r="2922" spans="1:17" x14ac:dyDescent="0.25">
      <c r="A2922" s="31" t="s">
        <v>50</v>
      </c>
      <c r="C2922" s="5">
        <v>42018</v>
      </c>
      <c r="D2922" s="25"/>
      <c r="E2922" s="6">
        <v>10</v>
      </c>
      <c r="F2922" s="28" t="s">
        <v>18</v>
      </c>
      <c r="G2922" s="28" t="s">
        <v>14</v>
      </c>
      <c r="H2922" s="1">
        <v>0</v>
      </c>
      <c r="I2922" s="1" t="s">
        <v>107</v>
      </c>
      <c r="J2922" s="1" t="s">
        <v>107</v>
      </c>
      <c r="K2922" s="1" t="s">
        <v>107</v>
      </c>
      <c r="L2922" s="1" t="s">
        <v>107</v>
      </c>
      <c r="Q2922" s="12" t="s">
        <v>58</v>
      </c>
    </row>
    <row r="2923" spans="1:17" x14ac:dyDescent="0.25">
      <c r="A2923" s="31" t="s">
        <v>50</v>
      </c>
      <c r="C2923" s="5">
        <v>42018</v>
      </c>
      <c r="D2923" s="25"/>
      <c r="E2923" s="6">
        <v>11</v>
      </c>
      <c r="F2923" s="28" t="s">
        <v>18</v>
      </c>
      <c r="G2923" s="28" t="s">
        <v>14</v>
      </c>
      <c r="H2923" s="1">
        <v>0</v>
      </c>
      <c r="I2923" s="1" t="s">
        <v>107</v>
      </c>
      <c r="J2923" s="1" t="s">
        <v>107</v>
      </c>
      <c r="K2923" s="1" t="s">
        <v>107</v>
      </c>
      <c r="L2923" s="1" t="s">
        <v>107</v>
      </c>
      <c r="Q2923" s="12" t="s">
        <v>58</v>
      </c>
    </row>
    <row r="2924" spans="1:17" x14ac:dyDescent="0.25">
      <c r="A2924" s="31" t="s">
        <v>50</v>
      </c>
      <c r="C2924" s="5">
        <v>42018</v>
      </c>
      <c r="D2924" s="25"/>
      <c r="E2924" s="6">
        <v>12</v>
      </c>
      <c r="F2924" s="28" t="s">
        <v>19</v>
      </c>
      <c r="G2924" s="28" t="s">
        <v>14</v>
      </c>
      <c r="H2924" s="1">
        <v>0</v>
      </c>
      <c r="I2924" s="1" t="s">
        <v>107</v>
      </c>
      <c r="J2924" s="1" t="s">
        <v>107</v>
      </c>
      <c r="K2924" s="1" t="s">
        <v>107</v>
      </c>
      <c r="L2924" s="1" t="s">
        <v>107</v>
      </c>
      <c r="Q2924" s="12" t="s">
        <v>58</v>
      </c>
    </row>
    <row r="2925" spans="1:17" x14ac:dyDescent="0.25">
      <c r="A2925" s="31" t="s">
        <v>50</v>
      </c>
      <c r="C2925" s="5">
        <v>42018</v>
      </c>
      <c r="D2925" s="25"/>
      <c r="E2925" s="6">
        <v>13</v>
      </c>
      <c r="F2925" s="28" t="s">
        <v>19</v>
      </c>
      <c r="G2925" s="28" t="s">
        <v>14</v>
      </c>
      <c r="H2925" s="1">
        <v>0</v>
      </c>
      <c r="I2925" s="1" t="s">
        <v>107</v>
      </c>
      <c r="J2925" s="1" t="s">
        <v>107</v>
      </c>
      <c r="K2925" s="1" t="s">
        <v>107</v>
      </c>
      <c r="L2925" s="1" t="s">
        <v>107</v>
      </c>
      <c r="Q2925" s="12" t="s">
        <v>58</v>
      </c>
    </row>
    <row r="2926" spans="1:17" x14ac:dyDescent="0.25">
      <c r="A2926" s="31" t="s">
        <v>50</v>
      </c>
      <c r="C2926" s="5">
        <v>42018</v>
      </c>
      <c r="D2926" s="25"/>
      <c r="E2926" s="6">
        <v>14</v>
      </c>
      <c r="F2926" s="28" t="s">
        <v>19</v>
      </c>
      <c r="G2926" s="28" t="s">
        <v>14</v>
      </c>
      <c r="H2926" s="1">
        <v>0</v>
      </c>
      <c r="I2926" s="1" t="s">
        <v>107</v>
      </c>
      <c r="J2926" s="1" t="s">
        <v>107</v>
      </c>
      <c r="K2926" s="1" t="s">
        <v>107</v>
      </c>
      <c r="L2926" s="1" t="s">
        <v>107</v>
      </c>
      <c r="Q2926" s="12" t="s">
        <v>58</v>
      </c>
    </row>
    <row r="2927" spans="1:17" x14ac:dyDescent="0.25">
      <c r="A2927" s="31" t="s">
        <v>50</v>
      </c>
      <c r="C2927" s="5">
        <v>42018</v>
      </c>
      <c r="D2927" s="25"/>
      <c r="E2927" s="6">
        <v>15</v>
      </c>
      <c r="F2927" s="28" t="s">
        <v>20</v>
      </c>
      <c r="G2927" s="28" t="s">
        <v>14</v>
      </c>
      <c r="H2927" s="1">
        <v>0</v>
      </c>
      <c r="I2927" s="1" t="s">
        <v>107</v>
      </c>
      <c r="J2927" s="1" t="s">
        <v>107</v>
      </c>
      <c r="K2927" s="1" t="s">
        <v>107</v>
      </c>
      <c r="L2927" s="1" t="s">
        <v>107</v>
      </c>
      <c r="Q2927" s="12" t="s">
        <v>58</v>
      </c>
    </row>
    <row r="2928" spans="1:17" x14ac:dyDescent="0.25">
      <c r="A2928" s="31" t="s">
        <v>50</v>
      </c>
      <c r="C2928" s="5">
        <v>42018</v>
      </c>
      <c r="D2928" s="25"/>
      <c r="E2928" s="6">
        <v>16</v>
      </c>
      <c r="F2928" s="28" t="s">
        <v>20</v>
      </c>
      <c r="G2928" s="28" t="s">
        <v>14</v>
      </c>
      <c r="H2928" s="1">
        <v>0</v>
      </c>
      <c r="I2928" s="1" t="s">
        <v>107</v>
      </c>
      <c r="J2928" s="1" t="s">
        <v>107</v>
      </c>
      <c r="K2928" s="1" t="s">
        <v>107</v>
      </c>
      <c r="L2928" s="1" t="s">
        <v>107</v>
      </c>
      <c r="Q2928" s="12" t="s">
        <v>58</v>
      </c>
    </row>
    <row r="2929" spans="1:17" x14ac:dyDescent="0.25">
      <c r="A2929" s="31" t="s">
        <v>50</v>
      </c>
      <c r="C2929" s="5">
        <v>42018</v>
      </c>
      <c r="D2929" s="25"/>
      <c r="E2929" s="6">
        <v>17</v>
      </c>
      <c r="F2929" s="28" t="s">
        <v>20</v>
      </c>
      <c r="G2929" s="28" t="s">
        <v>14</v>
      </c>
      <c r="H2929" s="1">
        <v>0</v>
      </c>
      <c r="I2929" s="1" t="s">
        <v>107</v>
      </c>
      <c r="J2929" s="1" t="s">
        <v>107</v>
      </c>
      <c r="K2929" s="1" t="s">
        <v>107</v>
      </c>
      <c r="L2929" s="1" t="s">
        <v>107</v>
      </c>
      <c r="Q2929" s="12" t="s">
        <v>58</v>
      </c>
    </row>
    <row r="2930" spans="1:17" x14ac:dyDescent="0.25">
      <c r="A2930" s="31" t="s">
        <v>50</v>
      </c>
      <c r="C2930" s="5">
        <v>42018</v>
      </c>
      <c r="D2930" s="25"/>
      <c r="E2930" s="6">
        <v>18</v>
      </c>
      <c r="F2930" s="28" t="s">
        <v>20</v>
      </c>
      <c r="G2930" s="28" t="s">
        <v>14</v>
      </c>
      <c r="H2930" s="1">
        <v>0</v>
      </c>
      <c r="I2930" s="1" t="s">
        <v>107</v>
      </c>
      <c r="J2930" s="1" t="s">
        <v>107</v>
      </c>
      <c r="K2930" s="1" t="s">
        <v>107</v>
      </c>
      <c r="L2930" s="1" t="s">
        <v>107</v>
      </c>
      <c r="Q2930" s="12" t="s">
        <v>58</v>
      </c>
    </row>
    <row r="2931" spans="1:17" x14ac:dyDescent="0.25">
      <c r="A2931" s="31" t="s">
        <v>50</v>
      </c>
      <c r="C2931" s="5">
        <v>42018</v>
      </c>
      <c r="D2931" s="25"/>
      <c r="E2931" s="6">
        <v>19</v>
      </c>
      <c r="F2931" s="28" t="s">
        <v>20</v>
      </c>
      <c r="G2931" s="28" t="s">
        <v>14</v>
      </c>
      <c r="H2931" s="1">
        <v>0</v>
      </c>
      <c r="I2931" s="1" t="s">
        <v>107</v>
      </c>
      <c r="J2931" s="1" t="s">
        <v>107</v>
      </c>
      <c r="K2931" s="1" t="s">
        <v>107</v>
      </c>
      <c r="L2931" s="1" t="s">
        <v>107</v>
      </c>
      <c r="Q2931" s="12" t="s">
        <v>58</v>
      </c>
    </row>
    <row r="2932" spans="1:17" x14ac:dyDescent="0.25">
      <c r="A2932" s="31" t="s">
        <v>50</v>
      </c>
      <c r="C2932" s="5">
        <v>42018</v>
      </c>
      <c r="D2932" s="25"/>
      <c r="E2932" s="6">
        <v>20</v>
      </c>
      <c r="F2932" s="28" t="s">
        <v>20</v>
      </c>
      <c r="G2932" s="28" t="s">
        <v>14</v>
      </c>
      <c r="H2932" s="1">
        <v>0</v>
      </c>
      <c r="I2932" s="1" t="s">
        <v>107</v>
      </c>
      <c r="J2932" s="1" t="s">
        <v>107</v>
      </c>
      <c r="K2932" s="1" t="s">
        <v>107</v>
      </c>
      <c r="L2932" s="1" t="s">
        <v>107</v>
      </c>
      <c r="Q2932" s="12" t="s">
        <v>58</v>
      </c>
    </row>
    <row r="2933" spans="1:17" x14ac:dyDescent="0.25">
      <c r="A2933" s="31" t="s">
        <v>50</v>
      </c>
      <c r="C2933" s="5">
        <v>42025</v>
      </c>
      <c r="D2933" s="25"/>
      <c r="E2933" s="6" t="s">
        <v>21</v>
      </c>
      <c r="F2933" s="28" t="s">
        <v>17</v>
      </c>
      <c r="G2933" s="28" t="s">
        <v>24</v>
      </c>
      <c r="H2933" s="1">
        <v>0</v>
      </c>
      <c r="I2933" s="1" t="s">
        <v>107</v>
      </c>
      <c r="J2933" s="1" t="s">
        <v>107</v>
      </c>
      <c r="K2933" s="1" t="s">
        <v>107</v>
      </c>
      <c r="L2933" s="1" t="s">
        <v>107</v>
      </c>
      <c r="Q2933" s="12" t="s">
        <v>58</v>
      </c>
    </row>
    <row r="2934" spans="1:17" x14ac:dyDescent="0.25">
      <c r="A2934" s="31" t="s">
        <v>50</v>
      </c>
      <c r="C2934" s="5">
        <v>42025</v>
      </c>
      <c r="D2934" s="25"/>
      <c r="E2934" s="6" t="s">
        <v>22</v>
      </c>
      <c r="F2934" s="28" t="s">
        <v>17</v>
      </c>
      <c r="G2934" s="28" t="s">
        <v>24</v>
      </c>
      <c r="H2934" s="1">
        <v>2.2999999999999998</v>
      </c>
      <c r="I2934" s="1">
        <v>15.3</v>
      </c>
      <c r="J2934" s="1">
        <v>7.0000000000000007E-2</v>
      </c>
      <c r="K2934" s="1">
        <v>0.34</v>
      </c>
      <c r="L2934" s="1">
        <v>3.52</v>
      </c>
    </row>
    <row r="2935" spans="1:17" x14ac:dyDescent="0.25">
      <c r="A2935" s="31" t="s">
        <v>50</v>
      </c>
      <c r="C2935" s="5">
        <v>42025</v>
      </c>
      <c r="D2935" s="25"/>
      <c r="E2935" s="6" t="s">
        <v>23</v>
      </c>
      <c r="F2935" s="28" t="s">
        <v>17</v>
      </c>
      <c r="G2935" s="28" t="s">
        <v>24</v>
      </c>
      <c r="H2935" s="1">
        <v>1.5</v>
      </c>
      <c r="I2935" s="1">
        <v>8</v>
      </c>
      <c r="J2935" s="1">
        <v>0.09</v>
      </c>
      <c r="K2935" s="1">
        <v>13.3</v>
      </c>
      <c r="L2935" s="1">
        <v>1.1100000000000001</v>
      </c>
    </row>
    <row r="2936" spans="1:17" x14ac:dyDescent="0.25">
      <c r="A2936" s="31" t="s">
        <v>50</v>
      </c>
      <c r="C2936" s="5">
        <v>42025</v>
      </c>
      <c r="D2936" s="25"/>
      <c r="E2936" s="6" t="s">
        <v>25</v>
      </c>
      <c r="F2936" s="28" t="s">
        <v>25</v>
      </c>
      <c r="G2936" s="28" t="s">
        <v>24</v>
      </c>
      <c r="H2936" s="1">
        <v>0</v>
      </c>
      <c r="I2936" s="1" t="s">
        <v>107</v>
      </c>
      <c r="J2936" s="1" t="s">
        <v>107</v>
      </c>
      <c r="K2936" s="1" t="s">
        <v>107</v>
      </c>
      <c r="L2936" s="1" t="s">
        <v>107</v>
      </c>
      <c r="Q2936" s="12" t="s">
        <v>58</v>
      </c>
    </row>
    <row r="2937" spans="1:17" x14ac:dyDescent="0.25">
      <c r="A2937" s="31" t="s">
        <v>50</v>
      </c>
      <c r="C2937" s="5">
        <v>42025</v>
      </c>
      <c r="D2937" s="25"/>
      <c r="E2937" s="6" t="s">
        <v>26</v>
      </c>
      <c r="F2937" s="28" t="s">
        <v>25</v>
      </c>
      <c r="G2937" s="28" t="s">
        <v>24</v>
      </c>
      <c r="H2937" s="1">
        <v>0</v>
      </c>
      <c r="I2937" s="1" t="s">
        <v>107</v>
      </c>
      <c r="J2937" s="1" t="s">
        <v>107</v>
      </c>
      <c r="K2937" s="1" t="s">
        <v>107</v>
      </c>
      <c r="L2937" s="1" t="s">
        <v>107</v>
      </c>
      <c r="Q2937" s="12" t="s">
        <v>58</v>
      </c>
    </row>
    <row r="2938" spans="1:17" x14ac:dyDescent="0.25">
      <c r="A2938" s="31" t="s">
        <v>50</v>
      </c>
      <c r="C2938" s="5">
        <v>42025</v>
      </c>
      <c r="D2938" s="25"/>
      <c r="E2938" s="6" t="s">
        <v>27</v>
      </c>
      <c r="F2938" s="28" t="s">
        <v>25</v>
      </c>
      <c r="G2938" s="28" t="s">
        <v>24</v>
      </c>
      <c r="H2938" s="1">
        <v>0</v>
      </c>
      <c r="I2938" s="1" t="s">
        <v>107</v>
      </c>
      <c r="J2938" s="1" t="s">
        <v>107</v>
      </c>
      <c r="K2938" s="1" t="s">
        <v>107</v>
      </c>
      <c r="L2938" s="1" t="s">
        <v>107</v>
      </c>
      <c r="Q2938" s="12" t="s">
        <v>58</v>
      </c>
    </row>
    <row r="2939" spans="1:17" x14ac:dyDescent="0.25">
      <c r="A2939" s="31" t="s">
        <v>50</v>
      </c>
      <c r="C2939" s="5">
        <v>42025</v>
      </c>
      <c r="D2939" s="25"/>
      <c r="E2939" s="6" t="s">
        <v>28</v>
      </c>
      <c r="F2939" s="28" t="s">
        <v>29</v>
      </c>
      <c r="G2939" s="28" t="s">
        <v>24</v>
      </c>
      <c r="H2939" s="1">
        <v>0</v>
      </c>
      <c r="I2939" s="1" t="s">
        <v>107</v>
      </c>
      <c r="J2939" s="1" t="s">
        <v>107</v>
      </c>
      <c r="K2939" s="1" t="s">
        <v>107</v>
      </c>
      <c r="L2939" s="1" t="s">
        <v>107</v>
      </c>
      <c r="Q2939" s="12" t="s">
        <v>58</v>
      </c>
    </row>
    <row r="2940" spans="1:17" x14ac:dyDescent="0.25">
      <c r="A2940" s="31" t="s">
        <v>50</v>
      </c>
      <c r="C2940" s="5">
        <v>42025</v>
      </c>
      <c r="D2940" s="25"/>
      <c r="E2940" s="6" t="s">
        <v>29</v>
      </c>
      <c r="F2940" s="28" t="s">
        <v>29</v>
      </c>
      <c r="G2940" s="28" t="s">
        <v>24</v>
      </c>
      <c r="H2940" s="1">
        <v>0</v>
      </c>
      <c r="I2940" s="1" t="s">
        <v>107</v>
      </c>
      <c r="J2940" s="1" t="s">
        <v>107</v>
      </c>
      <c r="K2940" s="1" t="s">
        <v>107</v>
      </c>
      <c r="L2940" s="1" t="s">
        <v>107</v>
      </c>
      <c r="Q2940" s="12" t="s">
        <v>58</v>
      </c>
    </row>
    <row r="2941" spans="1:17" x14ac:dyDescent="0.25">
      <c r="A2941" s="31" t="s">
        <v>50</v>
      </c>
      <c r="C2941" s="5">
        <v>42025</v>
      </c>
      <c r="D2941" s="25"/>
      <c r="E2941" s="6" t="s">
        <v>30</v>
      </c>
      <c r="F2941" s="28" t="s">
        <v>29</v>
      </c>
      <c r="G2941" s="28" t="s">
        <v>24</v>
      </c>
      <c r="H2941" s="1">
        <v>0</v>
      </c>
      <c r="I2941" s="1" t="s">
        <v>107</v>
      </c>
      <c r="J2941" s="1" t="s">
        <v>107</v>
      </c>
      <c r="K2941" s="1" t="s">
        <v>107</v>
      </c>
      <c r="L2941" s="1" t="s">
        <v>107</v>
      </c>
      <c r="Q2941" s="12" t="s">
        <v>58</v>
      </c>
    </row>
    <row r="2942" spans="1:17" x14ac:dyDescent="0.25">
      <c r="A2942" s="31" t="s">
        <v>50</v>
      </c>
      <c r="C2942" s="5">
        <v>42025</v>
      </c>
      <c r="D2942" s="25"/>
      <c r="E2942" s="6" t="s">
        <v>31</v>
      </c>
      <c r="F2942" s="28" t="s">
        <v>19</v>
      </c>
      <c r="G2942" s="28" t="s">
        <v>24</v>
      </c>
      <c r="H2942" s="1">
        <v>0</v>
      </c>
      <c r="I2942" s="1" t="s">
        <v>107</v>
      </c>
      <c r="J2942" s="1" t="s">
        <v>107</v>
      </c>
      <c r="K2942" s="1" t="s">
        <v>107</v>
      </c>
      <c r="L2942" s="1" t="s">
        <v>107</v>
      </c>
      <c r="Q2942" s="12" t="s">
        <v>58</v>
      </c>
    </row>
    <row r="2943" spans="1:17" x14ac:dyDescent="0.25">
      <c r="A2943" s="31" t="s">
        <v>50</v>
      </c>
      <c r="C2943" s="5">
        <v>42025</v>
      </c>
      <c r="D2943" s="25"/>
      <c r="E2943" s="6" t="s">
        <v>32</v>
      </c>
      <c r="F2943" s="28" t="s">
        <v>19</v>
      </c>
      <c r="G2943" s="28" t="s">
        <v>24</v>
      </c>
      <c r="H2943" s="1">
        <v>0</v>
      </c>
      <c r="I2943" s="1" t="s">
        <v>107</v>
      </c>
      <c r="J2943" s="1" t="s">
        <v>107</v>
      </c>
      <c r="K2943" s="1" t="s">
        <v>107</v>
      </c>
      <c r="L2943" s="1" t="s">
        <v>107</v>
      </c>
      <c r="Q2943" s="12" t="s">
        <v>58</v>
      </c>
    </row>
    <row r="2944" spans="1:17" x14ac:dyDescent="0.25">
      <c r="A2944" s="31" t="s">
        <v>50</v>
      </c>
      <c r="C2944" s="5">
        <v>42025</v>
      </c>
      <c r="D2944" s="25"/>
      <c r="E2944" s="6" t="s">
        <v>33</v>
      </c>
      <c r="F2944" s="28" t="s">
        <v>19</v>
      </c>
      <c r="G2944" s="28" t="s">
        <v>24</v>
      </c>
      <c r="H2944" s="1">
        <v>0</v>
      </c>
      <c r="I2944" s="1" t="s">
        <v>107</v>
      </c>
      <c r="J2944" s="1" t="s">
        <v>107</v>
      </c>
      <c r="K2944" s="1" t="s">
        <v>107</v>
      </c>
      <c r="L2944" s="1" t="s">
        <v>107</v>
      </c>
      <c r="Q2944" s="12" t="s">
        <v>58</v>
      </c>
    </row>
    <row r="2945" spans="1:17" x14ac:dyDescent="0.25">
      <c r="A2945" s="31" t="s">
        <v>50</v>
      </c>
      <c r="C2945" s="5">
        <v>42025</v>
      </c>
      <c r="D2945" s="25"/>
      <c r="E2945" s="6" t="s">
        <v>34</v>
      </c>
      <c r="F2945" s="28" t="s">
        <v>20</v>
      </c>
      <c r="G2945" s="28" t="s">
        <v>24</v>
      </c>
      <c r="H2945" s="1">
        <v>0</v>
      </c>
      <c r="I2945" s="1" t="s">
        <v>107</v>
      </c>
      <c r="J2945" s="1" t="s">
        <v>107</v>
      </c>
      <c r="K2945" s="1" t="s">
        <v>107</v>
      </c>
      <c r="L2945" s="1" t="s">
        <v>107</v>
      </c>
      <c r="Q2945" s="12" t="s">
        <v>58</v>
      </c>
    </row>
    <row r="2946" spans="1:17" x14ac:dyDescent="0.25">
      <c r="A2946" s="31" t="s">
        <v>50</v>
      </c>
      <c r="C2946" s="5">
        <v>42025</v>
      </c>
      <c r="D2946" s="25"/>
      <c r="E2946" s="6" t="s">
        <v>35</v>
      </c>
      <c r="F2946" s="28" t="s">
        <v>20</v>
      </c>
      <c r="G2946" s="28" t="s">
        <v>24</v>
      </c>
      <c r="H2946" s="1">
        <v>0</v>
      </c>
      <c r="I2946" s="1" t="s">
        <v>107</v>
      </c>
      <c r="J2946" s="1" t="s">
        <v>107</v>
      </c>
      <c r="K2946" s="1" t="s">
        <v>107</v>
      </c>
      <c r="L2946" s="1" t="s">
        <v>107</v>
      </c>
      <c r="Q2946" s="12" t="s">
        <v>62</v>
      </c>
    </row>
    <row r="2947" spans="1:17" x14ac:dyDescent="0.25">
      <c r="A2947" s="31" t="s">
        <v>50</v>
      </c>
      <c r="C2947" s="5">
        <v>42025</v>
      </c>
      <c r="D2947" s="25"/>
      <c r="E2947" s="6" t="s">
        <v>36</v>
      </c>
      <c r="F2947" s="28" t="s">
        <v>20</v>
      </c>
      <c r="G2947" s="28" t="s">
        <v>24</v>
      </c>
      <c r="H2947" s="1">
        <v>0.4</v>
      </c>
      <c r="I2947" s="1">
        <v>8.1999999999999993</v>
      </c>
      <c r="J2947" s="1">
        <v>0.25</v>
      </c>
      <c r="K2947" s="1">
        <v>7.24</v>
      </c>
      <c r="L2947" s="1">
        <v>1.52</v>
      </c>
    </row>
    <row r="2948" spans="1:17" x14ac:dyDescent="0.25">
      <c r="A2948" s="31" t="s">
        <v>50</v>
      </c>
      <c r="C2948" s="5">
        <v>42025</v>
      </c>
      <c r="D2948" s="25"/>
      <c r="E2948" s="6" t="s">
        <v>37</v>
      </c>
      <c r="F2948" s="28" t="s">
        <v>40</v>
      </c>
      <c r="G2948" s="28" t="s">
        <v>24</v>
      </c>
      <c r="H2948" s="1">
        <v>0</v>
      </c>
      <c r="I2948" s="1" t="s">
        <v>107</v>
      </c>
      <c r="J2948" s="1" t="s">
        <v>107</v>
      </c>
      <c r="K2948" s="1" t="s">
        <v>107</v>
      </c>
      <c r="L2948" s="1" t="s">
        <v>107</v>
      </c>
      <c r="Q2948" s="12" t="s">
        <v>58</v>
      </c>
    </row>
    <row r="2949" spans="1:17" x14ac:dyDescent="0.25">
      <c r="A2949" s="31" t="s">
        <v>50</v>
      </c>
      <c r="C2949" s="5">
        <v>42025</v>
      </c>
      <c r="D2949" s="25"/>
      <c r="E2949" s="6" t="s">
        <v>38</v>
      </c>
      <c r="F2949" s="28" t="s">
        <v>40</v>
      </c>
      <c r="G2949" s="28" t="s">
        <v>24</v>
      </c>
      <c r="H2949" s="1">
        <v>0</v>
      </c>
      <c r="I2949" s="1" t="s">
        <v>107</v>
      </c>
      <c r="J2949" s="1" t="s">
        <v>107</v>
      </c>
      <c r="K2949" s="1" t="s">
        <v>107</v>
      </c>
      <c r="L2949" s="1" t="s">
        <v>107</v>
      </c>
      <c r="Q2949" s="12" t="s">
        <v>58</v>
      </c>
    </row>
    <row r="2950" spans="1:17" x14ac:dyDescent="0.25">
      <c r="A2950" s="31" t="s">
        <v>50</v>
      </c>
      <c r="C2950" s="5">
        <v>42025</v>
      </c>
      <c r="D2950" s="25"/>
      <c r="E2950" s="6" t="s">
        <v>39</v>
      </c>
      <c r="F2950" s="28" t="s">
        <v>40</v>
      </c>
      <c r="G2950" s="28" t="s">
        <v>24</v>
      </c>
      <c r="H2950" s="1">
        <v>0</v>
      </c>
      <c r="I2950" s="1" t="s">
        <v>107</v>
      </c>
      <c r="J2950" s="1" t="s">
        <v>107</v>
      </c>
      <c r="K2950" s="1" t="s">
        <v>107</v>
      </c>
      <c r="L2950" s="1" t="s">
        <v>107</v>
      </c>
      <c r="Q2950" s="12" t="s">
        <v>58</v>
      </c>
    </row>
    <row r="2951" spans="1:17" x14ac:dyDescent="0.25">
      <c r="A2951" s="31" t="s">
        <v>50</v>
      </c>
      <c r="C2951" s="5">
        <v>42025</v>
      </c>
      <c r="D2951" s="25"/>
      <c r="E2951" s="6" t="s">
        <v>41</v>
      </c>
      <c r="F2951" s="28" t="s">
        <v>16</v>
      </c>
      <c r="G2951" s="28" t="s">
        <v>24</v>
      </c>
      <c r="H2951" s="1">
        <v>0</v>
      </c>
      <c r="I2951" s="1" t="s">
        <v>107</v>
      </c>
      <c r="J2951" s="1" t="s">
        <v>107</v>
      </c>
      <c r="K2951" s="1" t="s">
        <v>107</v>
      </c>
      <c r="L2951" s="1" t="s">
        <v>107</v>
      </c>
      <c r="Q2951" s="12" t="s">
        <v>58</v>
      </c>
    </row>
    <row r="2952" spans="1:17" x14ac:dyDescent="0.25">
      <c r="A2952" s="31" t="s">
        <v>50</v>
      </c>
      <c r="C2952" s="5">
        <v>42025</v>
      </c>
      <c r="D2952" s="25"/>
      <c r="E2952" s="6" t="s">
        <v>42</v>
      </c>
      <c r="F2952" s="28" t="s">
        <v>16</v>
      </c>
      <c r="G2952" s="28" t="s">
        <v>24</v>
      </c>
      <c r="H2952" s="1">
        <v>0</v>
      </c>
      <c r="I2952" s="1" t="s">
        <v>107</v>
      </c>
      <c r="J2952" s="1" t="s">
        <v>107</v>
      </c>
      <c r="K2952" s="1" t="s">
        <v>107</v>
      </c>
      <c r="L2952" s="1" t="s">
        <v>107</v>
      </c>
      <c r="Q2952" s="12" t="s">
        <v>58</v>
      </c>
    </row>
    <row r="2953" spans="1:17" x14ac:dyDescent="0.25">
      <c r="A2953" s="31" t="s">
        <v>50</v>
      </c>
      <c r="C2953" s="5">
        <v>42025</v>
      </c>
      <c r="D2953" s="25"/>
      <c r="E2953" s="6" t="s">
        <v>43</v>
      </c>
      <c r="F2953" s="28" t="s">
        <v>16</v>
      </c>
      <c r="G2953" s="28" t="s">
        <v>24</v>
      </c>
      <c r="H2953" s="1">
        <v>0</v>
      </c>
      <c r="I2953" s="1" t="s">
        <v>107</v>
      </c>
      <c r="J2953" s="1" t="s">
        <v>107</v>
      </c>
      <c r="K2953" s="1" t="s">
        <v>107</v>
      </c>
      <c r="L2953" s="1" t="s">
        <v>107</v>
      </c>
      <c r="Q2953" s="12" t="s">
        <v>58</v>
      </c>
    </row>
    <row r="2954" spans="1:17" x14ac:dyDescent="0.25">
      <c r="A2954" s="31" t="s">
        <v>50</v>
      </c>
      <c r="C2954" s="5">
        <v>42032</v>
      </c>
      <c r="D2954" s="25"/>
      <c r="E2954" s="6">
        <v>1</v>
      </c>
      <c r="F2954" s="28" t="s">
        <v>13</v>
      </c>
      <c r="G2954" s="28" t="s">
        <v>14</v>
      </c>
      <c r="H2954" s="1">
        <v>0</v>
      </c>
      <c r="I2954" s="1" t="s">
        <v>107</v>
      </c>
      <c r="J2954" s="1" t="s">
        <v>107</v>
      </c>
      <c r="K2954" s="1" t="s">
        <v>107</v>
      </c>
      <c r="L2954" s="1" t="s">
        <v>107</v>
      </c>
      <c r="Q2954" s="12" t="s">
        <v>58</v>
      </c>
    </row>
    <row r="2955" spans="1:17" x14ac:dyDescent="0.25">
      <c r="A2955" s="31" t="s">
        <v>50</v>
      </c>
      <c r="C2955" s="5">
        <v>42032</v>
      </c>
      <c r="D2955" s="25"/>
      <c r="E2955" s="6">
        <v>2</v>
      </c>
      <c r="F2955" s="28" t="s">
        <v>13</v>
      </c>
      <c r="G2955" s="28" t="s">
        <v>14</v>
      </c>
      <c r="H2955" s="1">
        <v>0.22</v>
      </c>
      <c r="I2955" s="1">
        <v>3.8</v>
      </c>
      <c r="J2955" s="1">
        <v>0.01</v>
      </c>
      <c r="K2955" s="1">
        <v>4.3</v>
      </c>
      <c r="L2955" s="1">
        <v>0.13</v>
      </c>
    </row>
    <row r="2956" spans="1:17" x14ac:dyDescent="0.25">
      <c r="A2956" s="31" t="s">
        <v>50</v>
      </c>
      <c r="C2956" s="5">
        <v>42032</v>
      </c>
      <c r="D2956" s="25"/>
      <c r="E2956" s="6">
        <v>3</v>
      </c>
      <c r="F2956" s="28" t="s">
        <v>13</v>
      </c>
      <c r="G2956" s="28" t="s">
        <v>14</v>
      </c>
      <c r="H2956" s="1">
        <v>0</v>
      </c>
      <c r="I2956" s="1" t="s">
        <v>107</v>
      </c>
      <c r="J2956" s="1" t="s">
        <v>107</v>
      </c>
      <c r="K2956" s="1" t="s">
        <v>107</v>
      </c>
      <c r="L2956" s="1" t="s">
        <v>107</v>
      </c>
      <c r="Q2956" s="12" t="s">
        <v>58</v>
      </c>
    </row>
    <row r="2957" spans="1:17" x14ac:dyDescent="0.25">
      <c r="A2957" s="31" t="s">
        <v>50</v>
      </c>
      <c r="C2957" s="5">
        <v>42032</v>
      </c>
      <c r="D2957" s="25"/>
      <c r="E2957" s="6">
        <v>4</v>
      </c>
      <c r="F2957" s="28" t="s">
        <v>15</v>
      </c>
      <c r="G2957" s="28" t="s">
        <v>14</v>
      </c>
      <c r="H2957" s="1">
        <v>0.4</v>
      </c>
      <c r="I2957" s="1">
        <v>4.0999999999999996</v>
      </c>
      <c r="J2957" s="1">
        <v>0.01</v>
      </c>
      <c r="K2957" s="1">
        <v>8.7899999999999991</v>
      </c>
      <c r="L2957" s="1">
        <v>0.03</v>
      </c>
    </row>
    <row r="2958" spans="1:17" x14ac:dyDescent="0.25">
      <c r="A2958" s="31" t="s">
        <v>50</v>
      </c>
      <c r="C2958" s="5">
        <v>42032</v>
      </c>
      <c r="D2958" s="25"/>
      <c r="E2958" s="6">
        <v>5</v>
      </c>
      <c r="F2958" s="28" t="s">
        <v>15</v>
      </c>
      <c r="G2958" s="28" t="s">
        <v>14</v>
      </c>
      <c r="H2958" s="1">
        <v>0.3</v>
      </c>
      <c r="I2958" s="1">
        <v>3.2</v>
      </c>
      <c r="J2958" s="1">
        <v>0.01</v>
      </c>
      <c r="K2958" s="1">
        <v>16.899999999999999</v>
      </c>
      <c r="L2958" s="1">
        <v>0.02</v>
      </c>
    </row>
    <row r="2959" spans="1:17" x14ac:dyDescent="0.25">
      <c r="A2959" s="31" t="s">
        <v>50</v>
      </c>
      <c r="C2959" s="5">
        <v>42032</v>
      </c>
      <c r="D2959" s="25"/>
      <c r="E2959" s="6">
        <v>6</v>
      </c>
      <c r="F2959" s="28" t="s">
        <v>17</v>
      </c>
      <c r="G2959" s="28" t="s">
        <v>14</v>
      </c>
      <c r="H2959" s="1">
        <v>0.8</v>
      </c>
      <c r="I2959" s="1">
        <v>2.2999999999999998</v>
      </c>
      <c r="J2959" s="1">
        <v>0.03</v>
      </c>
      <c r="K2959" s="1">
        <v>34.6</v>
      </c>
      <c r="L2959" s="1">
        <v>0.08</v>
      </c>
    </row>
    <row r="2960" spans="1:17" x14ac:dyDescent="0.25">
      <c r="A2960" s="31" t="s">
        <v>50</v>
      </c>
      <c r="C2960" s="5">
        <v>42032</v>
      </c>
      <c r="D2960" s="25"/>
      <c r="E2960" s="6">
        <v>7</v>
      </c>
      <c r="F2960" s="28" t="s">
        <v>17</v>
      </c>
      <c r="G2960" s="28" t="s">
        <v>14</v>
      </c>
      <c r="H2960" s="1">
        <v>0</v>
      </c>
      <c r="I2960" s="1" t="s">
        <v>107</v>
      </c>
      <c r="J2960" s="1" t="s">
        <v>107</v>
      </c>
      <c r="K2960" s="1" t="s">
        <v>107</v>
      </c>
      <c r="L2960" s="1" t="s">
        <v>107</v>
      </c>
      <c r="Q2960" s="12" t="s">
        <v>58</v>
      </c>
    </row>
    <row r="2961" spans="1:17" x14ac:dyDescent="0.25">
      <c r="A2961" s="31" t="s">
        <v>50</v>
      </c>
      <c r="C2961" s="5">
        <v>42032</v>
      </c>
      <c r="D2961" s="25"/>
      <c r="E2961" s="6">
        <v>8</v>
      </c>
      <c r="F2961" s="28" t="s">
        <v>17</v>
      </c>
      <c r="G2961" s="28" t="s">
        <v>14</v>
      </c>
      <c r="H2961" s="1">
        <v>0.7</v>
      </c>
      <c r="I2961" s="1">
        <v>0.8</v>
      </c>
      <c r="J2961" s="1">
        <v>0.01</v>
      </c>
      <c r="K2961" s="1">
        <v>63.6</v>
      </c>
      <c r="L2961" s="1">
        <v>0.04</v>
      </c>
    </row>
    <row r="2962" spans="1:17" x14ac:dyDescent="0.25">
      <c r="A2962" s="31" t="s">
        <v>50</v>
      </c>
      <c r="C2962" s="5">
        <v>42032</v>
      </c>
      <c r="D2962" s="25"/>
      <c r="E2962" s="6">
        <v>9</v>
      </c>
      <c r="F2962" s="28" t="s">
        <v>18</v>
      </c>
      <c r="G2962" s="28" t="s">
        <v>14</v>
      </c>
      <c r="H2962" s="1">
        <v>0</v>
      </c>
      <c r="I2962" s="1" t="s">
        <v>107</v>
      </c>
      <c r="J2962" s="1" t="s">
        <v>107</v>
      </c>
      <c r="K2962" s="1" t="s">
        <v>107</v>
      </c>
      <c r="L2962" s="1" t="s">
        <v>107</v>
      </c>
      <c r="Q2962" s="12" t="s">
        <v>58</v>
      </c>
    </row>
    <row r="2963" spans="1:17" x14ac:dyDescent="0.25">
      <c r="A2963" s="31" t="s">
        <v>50</v>
      </c>
      <c r="C2963" s="5">
        <v>42032</v>
      </c>
      <c r="D2963" s="25"/>
      <c r="E2963" s="6">
        <v>10</v>
      </c>
      <c r="F2963" s="28" t="s">
        <v>18</v>
      </c>
      <c r="G2963" s="28" t="s">
        <v>14</v>
      </c>
      <c r="H2963" s="1">
        <v>0</v>
      </c>
      <c r="I2963" s="1" t="s">
        <v>107</v>
      </c>
      <c r="J2963" s="1" t="s">
        <v>107</v>
      </c>
      <c r="K2963" s="1" t="s">
        <v>107</v>
      </c>
      <c r="L2963" s="1" t="s">
        <v>107</v>
      </c>
      <c r="Q2963" s="12" t="s">
        <v>58</v>
      </c>
    </row>
    <row r="2964" spans="1:17" x14ac:dyDescent="0.25">
      <c r="A2964" s="31" t="s">
        <v>50</v>
      </c>
      <c r="C2964" s="5">
        <v>42032</v>
      </c>
      <c r="D2964" s="25"/>
      <c r="E2964" s="6">
        <v>11</v>
      </c>
      <c r="F2964" s="28" t="s">
        <v>18</v>
      </c>
      <c r="G2964" s="28" t="s">
        <v>14</v>
      </c>
      <c r="H2964" s="1">
        <v>1.9</v>
      </c>
      <c r="I2964" s="1">
        <v>7.1</v>
      </c>
      <c r="J2964" s="1">
        <v>0.09</v>
      </c>
      <c r="K2964" s="1">
        <v>46.1</v>
      </c>
      <c r="L2964" s="1">
        <v>1.17</v>
      </c>
    </row>
    <row r="2965" spans="1:17" x14ac:dyDescent="0.25">
      <c r="A2965" s="31" t="s">
        <v>50</v>
      </c>
      <c r="C2965" s="5">
        <v>42032</v>
      </c>
      <c r="D2965" s="25"/>
      <c r="E2965" s="6">
        <v>12</v>
      </c>
      <c r="F2965" s="28" t="s">
        <v>19</v>
      </c>
      <c r="G2965" s="28" t="s">
        <v>14</v>
      </c>
      <c r="H2965" s="1">
        <v>0</v>
      </c>
      <c r="I2965" s="1" t="s">
        <v>107</v>
      </c>
      <c r="J2965" s="1" t="s">
        <v>107</v>
      </c>
      <c r="K2965" s="1" t="s">
        <v>107</v>
      </c>
      <c r="L2965" s="1" t="s">
        <v>107</v>
      </c>
      <c r="Q2965" s="12" t="s">
        <v>58</v>
      </c>
    </row>
    <row r="2966" spans="1:17" x14ac:dyDescent="0.25">
      <c r="A2966" s="31" t="s">
        <v>50</v>
      </c>
      <c r="C2966" s="5">
        <v>42032</v>
      </c>
      <c r="D2966" s="25"/>
      <c r="E2966" s="6">
        <v>13</v>
      </c>
      <c r="F2966" s="28" t="s">
        <v>19</v>
      </c>
      <c r="G2966" s="28" t="s">
        <v>14</v>
      </c>
      <c r="H2966" s="1">
        <v>0</v>
      </c>
      <c r="I2966" s="1" t="s">
        <v>107</v>
      </c>
      <c r="J2966" s="1" t="s">
        <v>107</v>
      </c>
      <c r="K2966" s="1" t="s">
        <v>107</v>
      </c>
      <c r="L2966" s="1" t="s">
        <v>107</v>
      </c>
      <c r="Q2966" s="12" t="s">
        <v>58</v>
      </c>
    </row>
    <row r="2967" spans="1:17" x14ac:dyDescent="0.25">
      <c r="A2967" s="31" t="s">
        <v>50</v>
      </c>
      <c r="C2967" s="5">
        <v>42032</v>
      </c>
      <c r="D2967" s="25"/>
      <c r="E2967" s="6">
        <v>14</v>
      </c>
      <c r="F2967" s="28" t="s">
        <v>19</v>
      </c>
      <c r="G2967" s="28" t="s">
        <v>14</v>
      </c>
      <c r="H2967" s="1">
        <v>0</v>
      </c>
      <c r="I2967" s="1" t="s">
        <v>107</v>
      </c>
      <c r="J2967" s="1" t="s">
        <v>107</v>
      </c>
      <c r="K2967" s="1" t="s">
        <v>107</v>
      </c>
      <c r="L2967" s="1" t="s">
        <v>107</v>
      </c>
      <c r="Q2967" s="12" t="s">
        <v>58</v>
      </c>
    </row>
    <row r="2968" spans="1:17" x14ac:dyDescent="0.25">
      <c r="A2968" s="31" t="s">
        <v>50</v>
      </c>
      <c r="C2968" s="5">
        <v>42032</v>
      </c>
      <c r="D2968" s="25"/>
      <c r="E2968" s="6">
        <v>15</v>
      </c>
      <c r="F2968" s="28" t="s">
        <v>20</v>
      </c>
      <c r="G2968" s="28" t="s">
        <v>14</v>
      </c>
      <c r="H2968" s="1">
        <v>3</v>
      </c>
      <c r="I2968" s="1">
        <v>2.8</v>
      </c>
      <c r="J2968" s="1">
        <v>0.13</v>
      </c>
      <c r="K2968" s="1">
        <v>12.6</v>
      </c>
      <c r="L2968" s="1">
        <v>0.34</v>
      </c>
    </row>
    <row r="2969" spans="1:17" x14ac:dyDescent="0.25">
      <c r="A2969" s="31" t="s">
        <v>50</v>
      </c>
      <c r="C2969" s="5">
        <v>42032</v>
      </c>
      <c r="D2969" s="25"/>
      <c r="E2969" s="6">
        <v>16</v>
      </c>
      <c r="F2969" s="28" t="s">
        <v>20</v>
      </c>
      <c r="G2969" s="28" t="s">
        <v>14</v>
      </c>
      <c r="H2969" s="1">
        <v>1.4</v>
      </c>
      <c r="I2969" s="1">
        <v>1.6</v>
      </c>
      <c r="J2969" s="1">
        <v>0.01</v>
      </c>
      <c r="K2969" s="1">
        <v>13.4</v>
      </c>
      <c r="L2969" s="1">
        <v>0.02</v>
      </c>
    </row>
    <row r="2970" spans="1:17" x14ac:dyDescent="0.25">
      <c r="A2970" s="31" t="s">
        <v>50</v>
      </c>
      <c r="C2970" s="5">
        <v>42032</v>
      </c>
      <c r="D2970" s="25"/>
      <c r="E2970" s="6">
        <v>17</v>
      </c>
      <c r="F2970" s="28" t="s">
        <v>20</v>
      </c>
      <c r="G2970" s="28" t="s">
        <v>14</v>
      </c>
      <c r="H2970" s="1">
        <v>0</v>
      </c>
      <c r="I2970" s="1" t="s">
        <v>107</v>
      </c>
      <c r="J2970" s="1" t="s">
        <v>107</v>
      </c>
      <c r="K2970" s="1" t="s">
        <v>107</v>
      </c>
      <c r="L2970" s="1" t="s">
        <v>107</v>
      </c>
      <c r="Q2970" s="12" t="s">
        <v>58</v>
      </c>
    </row>
    <row r="2971" spans="1:17" x14ac:dyDescent="0.25">
      <c r="A2971" s="31" t="s">
        <v>50</v>
      </c>
      <c r="C2971" s="5">
        <v>42032</v>
      </c>
      <c r="D2971" s="25"/>
      <c r="E2971" s="6">
        <v>18</v>
      </c>
      <c r="F2971" s="28" t="s">
        <v>20</v>
      </c>
      <c r="G2971" s="28" t="s">
        <v>14</v>
      </c>
      <c r="H2971" s="1">
        <v>0</v>
      </c>
      <c r="I2971" s="1" t="s">
        <v>107</v>
      </c>
      <c r="J2971" s="1" t="s">
        <v>107</v>
      </c>
      <c r="K2971" s="1" t="s">
        <v>107</v>
      </c>
      <c r="L2971" s="1" t="s">
        <v>107</v>
      </c>
      <c r="Q2971" s="12" t="s">
        <v>58</v>
      </c>
    </row>
    <row r="2972" spans="1:17" x14ac:dyDescent="0.25">
      <c r="A2972" s="31" t="s">
        <v>50</v>
      </c>
      <c r="C2972" s="5">
        <v>42032</v>
      </c>
      <c r="D2972" s="25"/>
      <c r="E2972" s="6">
        <v>19</v>
      </c>
      <c r="F2972" s="28" t="s">
        <v>20</v>
      </c>
      <c r="G2972" s="28" t="s">
        <v>14</v>
      </c>
      <c r="H2972" s="1">
        <v>0</v>
      </c>
      <c r="I2972" s="1" t="s">
        <v>107</v>
      </c>
      <c r="J2972" s="1" t="s">
        <v>107</v>
      </c>
      <c r="K2972" s="1" t="s">
        <v>107</v>
      </c>
      <c r="L2972" s="1" t="s">
        <v>107</v>
      </c>
      <c r="Q2972" s="12" t="s">
        <v>58</v>
      </c>
    </row>
    <row r="2973" spans="1:17" x14ac:dyDescent="0.25">
      <c r="A2973" s="31" t="s">
        <v>50</v>
      </c>
      <c r="C2973" s="5">
        <v>42032</v>
      </c>
      <c r="D2973" s="25"/>
      <c r="E2973" s="6">
        <v>20</v>
      </c>
      <c r="F2973" s="28" t="s">
        <v>20</v>
      </c>
      <c r="G2973" s="28" t="s">
        <v>14</v>
      </c>
      <c r="H2973" s="1">
        <v>0</v>
      </c>
      <c r="I2973" s="1" t="s">
        <v>107</v>
      </c>
      <c r="J2973" s="1" t="s">
        <v>107</v>
      </c>
      <c r="K2973" s="1" t="s">
        <v>107</v>
      </c>
      <c r="L2973" s="1" t="s">
        <v>107</v>
      </c>
      <c r="Q2973" s="12" t="s">
        <v>58</v>
      </c>
    </row>
    <row r="2974" spans="1:17" x14ac:dyDescent="0.25">
      <c r="A2974" s="31" t="s">
        <v>50</v>
      </c>
      <c r="C2974" s="5">
        <v>42039</v>
      </c>
      <c r="D2974" s="25"/>
      <c r="E2974" s="6" t="s">
        <v>21</v>
      </c>
      <c r="F2974" s="28" t="s">
        <v>17</v>
      </c>
      <c r="G2974" s="28" t="s">
        <v>24</v>
      </c>
      <c r="H2974" s="1">
        <v>0</v>
      </c>
      <c r="I2974" s="1" t="s">
        <v>107</v>
      </c>
      <c r="J2974" s="1" t="s">
        <v>107</v>
      </c>
      <c r="K2974" s="1" t="s">
        <v>107</v>
      </c>
      <c r="L2974" s="1" t="s">
        <v>107</v>
      </c>
      <c r="Q2974" s="12" t="s">
        <v>58</v>
      </c>
    </row>
    <row r="2975" spans="1:17" x14ac:dyDescent="0.25">
      <c r="A2975" s="31" t="s">
        <v>50</v>
      </c>
      <c r="C2975" s="5">
        <v>42039</v>
      </c>
      <c r="D2975" s="25"/>
      <c r="E2975" s="6" t="s">
        <v>22</v>
      </c>
      <c r="F2975" s="28" t="s">
        <v>17</v>
      </c>
      <c r="G2975" s="28" t="s">
        <v>24</v>
      </c>
      <c r="H2975" s="1">
        <v>2.2000000000000002</v>
      </c>
      <c r="I2975" s="1">
        <v>10.1</v>
      </c>
      <c r="J2975" s="1">
        <v>0.37</v>
      </c>
      <c r="K2975" s="1">
        <v>6.65</v>
      </c>
      <c r="L2975" s="1">
        <v>3.61</v>
      </c>
    </row>
    <row r="2976" spans="1:17" x14ac:dyDescent="0.25">
      <c r="A2976" s="31" t="s">
        <v>50</v>
      </c>
      <c r="C2976" s="5">
        <v>42039</v>
      </c>
      <c r="D2976" s="25"/>
      <c r="E2976" s="6" t="s">
        <v>23</v>
      </c>
      <c r="F2976" s="28" t="s">
        <v>17</v>
      </c>
      <c r="G2976" s="28" t="s">
        <v>24</v>
      </c>
      <c r="H2976" s="1">
        <v>0</v>
      </c>
      <c r="I2976" s="1" t="s">
        <v>107</v>
      </c>
      <c r="J2976" s="1" t="s">
        <v>107</v>
      </c>
      <c r="K2976" s="1" t="s">
        <v>107</v>
      </c>
      <c r="L2976" s="1" t="s">
        <v>107</v>
      </c>
      <c r="Q2976" s="12" t="s">
        <v>58</v>
      </c>
    </row>
    <row r="2977" spans="1:17" x14ac:dyDescent="0.25">
      <c r="A2977" s="31" t="s">
        <v>50</v>
      </c>
      <c r="C2977" s="5">
        <v>42039</v>
      </c>
      <c r="D2977" s="25"/>
      <c r="E2977" s="6" t="s">
        <v>25</v>
      </c>
      <c r="F2977" s="28" t="s">
        <v>25</v>
      </c>
      <c r="G2977" s="28" t="s">
        <v>24</v>
      </c>
      <c r="H2977" s="1">
        <v>0</v>
      </c>
      <c r="I2977" s="1" t="s">
        <v>107</v>
      </c>
      <c r="J2977" s="1" t="s">
        <v>107</v>
      </c>
      <c r="K2977" s="1" t="s">
        <v>107</v>
      </c>
      <c r="L2977" s="1" t="s">
        <v>107</v>
      </c>
      <c r="Q2977" s="12" t="s">
        <v>58</v>
      </c>
    </row>
    <row r="2978" spans="1:17" x14ac:dyDescent="0.25">
      <c r="A2978" s="31" t="s">
        <v>50</v>
      </c>
      <c r="C2978" s="5">
        <v>42039</v>
      </c>
      <c r="D2978" s="25"/>
      <c r="E2978" s="6" t="s">
        <v>26</v>
      </c>
      <c r="F2978" s="28" t="s">
        <v>25</v>
      </c>
      <c r="G2978" s="28" t="s">
        <v>24</v>
      </c>
      <c r="H2978" s="1">
        <v>5.6</v>
      </c>
      <c r="I2978" s="1">
        <v>9</v>
      </c>
      <c r="J2978" s="1">
        <v>0.18</v>
      </c>
      <c r="K2978" s="1">
        <v>4.09</v>
      </c>
      <c r="L2978" s="1">
        <v>1.87</v>
      </c>
    </row>
    <row r="2979" spans="1:17" x14ac:dyDescent="0.25">
      <c r="A2979" s="31" t="s">
        <v>50</v>
      </c>
      <c r="C2979" s="5">
        <v>42039</v>
      </c>
      <c r="D2979" s="25"/>
      <c r="E2979" s="6" t="s">
        <v>27</v>
      </c>
      <c r="F2979" s="28" t="s">
        <v>25</v>
      </c>
      <c r="G2979" s="28" t="s">
        <v>24</v>
      </c>
      <c r="H2979" s="1">
        <v>0</v>
      </c>
      <c r="I2979" s="1" t="s">
        <v>107</v>
      </c>
      <c r="J2979" s="1" t="s">
        <v>107</v>
      </c>
      <c r="K2979" s="1" t="s">
        <v>107</v>
      </c>
      <c r="L2979" s="1" t="s">
        <v>107</v>
      </c>
      <c r="Q2979" s="12" t="s">
        <v>58</v>
      </c>
    </row>
    <row r="2980" spans="1:17" x14ac:dyDescent="0.25">
      <c r="A2980" s="31" t="s">
        <v>50</v>
      </c>
      <c r="C2980" s="5">
        <v>42039</v>
      </c>
      <c r="D2980" s="25"/>
      <c r="E2980" s="6" t="s">
        <v>28</v>
      </c>
      <c r="F2980" s="28" t="s">
        <v>29</v>
      </c>
      <c r="G2980" s="28" t="s">
        <v>24</v>
      </c>
      <c r="H2980" s="1">
        <v>0</v>
      </c>
      <c r="I2980" s="1" t="s">
        <v>107</v>
      </c>
      <c r="J2980" s="1" t="s">
        <v>107</v>
      </c>
      <c r="K2980" s="1" t="s">
        <v>107</v>
      </c>
      <c r="L2980" s="1" t="s">
        <v>107</v>
      </c>
      <c r="Q2980" s="12" t="s">
        <v>58</v>
      </c>
    </row>
    <row r="2981" spans="1:17" x14ac:dyDescent="0.25">
      <c r="A2981" s="31" t="s">
        <v>50</v>
      </c>
      <c r="C2981" s="5">
        <v>42039</v>
      </c>
      <c r="D2981" s="25"/>
      <c r="E2981" s="6" t="s">
        <v>29</v>
      </c>
      <c r="F2981" s="28" t="s">
        <v>29</v>
      </c>
      <c r="G2981" s="28" t="s">
        <v>24</v>
      </c>
      <c r="H2981" s="1">
        <v>0</v>
      </c>
      <c r="I2981" s="1" t="s">
        <v>107</v>
      </c>
      <c r="J2981" s="1" t="s">
        <v>107</v>
      </c>
      <c r="K2981" s="1" t="s">
        <v>107</v>
      </c>
      <c r="L2981" s="1" t="s">
        <v>107</v>
      </c>
      <c r="Q2981" s="12" t="s">
        <v>58</v>
      </c>
    </row>
    <row r="2982" spans="1:17" x14ac:dyDescent="0.25">
      <c r="A2982" s="31" t="s">
        <v>50</v>
      </c>
      <c r="C2982" s="5">
        <v>42039</v>
      </c>
      <c r="D2982" s="25"/>
      <c r="E2982" s="6" t="s">
        <v>30</v>
      </c>
      <c r="F2982" s="28" t="s">
        <v>29</v>
      </c>
      <c r="G2982" s="28" t="s">
        <v>24</v>
      </c>
      <c r="H2982" s="1">
        <v>0</v>
      </c>
      <c r="I2982" s="1" t="s">
        <v>107</v>
      </c>
      <c r="J2982" s="1" t="s">
        <v>107</v>
      </c>
      <c r="K2982" s="1" t="s">
        <v>107</v>
      </c>
      <c r="L2982" s="1" t="s">
        <v>107</v>
      </c>
      <c r="Q2982" s="12" t="s">
        <v>58</v>
      </c>
    </row>
    <row r="2983" spans="1:17" x14ac:dyDescent="0.25">
      <c r="A2983" s="31" t="s">
        <v>50</v>
      </c>
      <c r="C2983" s="5">
        <v>42039</v>
      </c>
      <c r="D2983" s="25"/>
      <c r="E2983" s="6" t="s">
        <v>31</v>
      </c>
      <c r="F2983" s="28" t="s">
        <v>19</v>
      </c>
      <c r="G2983" s="28" t="s">
        <v>24</v>
      </c>
      <c r="H2983" s="1">
        <v>0</v>
      </c>
      <c r="I2983" s="1" t="s">
        <v>107</v>
      </c>
      <c r="J2983" s="1" t="s">
        <v>107</v>
      </c>
      <c r="K2983" s="1" t="s">
        <v>107</v>
      </c>
      <c r="L2983" s="1" t="s">
        <v>107</v>
      </c>
      <c r="Q2983" s="12" t="s">
        <v>58</v>
      </c>
    </row>
    <row r="2984" spans="1:17" x14ac:dyDescent="0.25">
      <c r="A2984" s="31" t="s">
        <v>50</v>
      </c>
      <c r="C2984" s="5">
        <v>42039</v>
      </c>
      <c r="D2984" s="25"/>
      <c r="E2984" s="6" t="s">
        <v>32</v>
      </c>
      <c r="F2984" s="28" t="s">
        <v>19</v>
      </c>
      <c r="G2984" s="28" t="s">
        <v>24</v>
      </c>
      <c r="H2984" s="1">
        <v>0</v>
      </c>
      <c r="I2984" s="1" t="s">
        <v>107</v>
      </c>
      <c r="J2984" s="1" t="s">
        <v>107</v>
      </c>
      <c r="K2984" s="1" t="s">
        <v>107</v>
      </c>
      <c r="L2984" s="1" t="s">
        <v>107</v>
      </c>
      <c r="Q2984" s="12" t="s">
        <v>58</v>
      </c>
    </row>
    <row r="2985" spans="1:17" x14ac:dyDescent="0.25">
      <c r="A2985" s="31" t="s">
        <v>50</v>
      </c>
      <c r="C2985" s="5">
        <v>42039</v>
      </c>
      <c r="D2985" s="25"/>
      <c r="E2985" s="6" t="s">
        <v>33</v>
      </c>
      <c r="F2985" s="28" t="s">
        <v>19</v>
      </c>
      <c r="G2985" s="28" t="s">
        <v>24</v>
      </c>
      <c r="H2985" s="1">
        <v>0</v>
      </c>
      <c r="I2985" s="1" t="s">
        <v>107</v>
      </c>
      <c r="J2985" s="1" t="s">
        <v>107</v>
      </c>
      <c r="K2985" s="1" t="s">
        <v>107</v>
      </c>
      <c r="L2985" s="1" t="s">
        <v>107</v>
      </c>
      <c r="Q2985" s="12" t="s">
        <v>58</v>
      </c>
    </row>
    <row r="2986" spans="1:17" x14ac:dyDescent="0.25">
      <c r="A2986" s="31" t="s">
        <v>50</v>
      </c>
      <c r="C2986" s="5">
        <v>42039</v>
      </c>
      <c r="D2986" s="25"/>
      <c r="E2986" s="6" t="s">
        <v>34</v>
      </c>
      <c r="F2986" s="28" t="s">
        <v>20</v>
      </c>
      <c r="G2986" s="28" t="s">
        <v>24</v>
      </c>
      <c r="H2986" s="1">
        <v>0</v>
      </c>
      <c r="I2986" s="1" t="s">
        <v>107</v>
      </c>
      <c r="J2986" s="1" t="s">
        <v>107</v>
      </c>
      <c r="K2986" s="1" t="s">
        <v>107</v>
      </c>
      <c r="L2986" s="1" t="s">
        <v>107</v>
      </c>
      <c r="Q2986" s="12" t="s">
        <v>58</v>
      </c>
    </row>
    <row r="2987" spans="1:17" x14ac:dyDescent="0.25">
      <c r="A2987" s="31" t="s">
        <v>50</v>
      </c>
      <c r="C2987" s="5">
        <v>42039</v>
      </c>
      <c r="D2987" s="25"/>
      <c r="E2987" s="6" t="s">
        <v>35</v>
      </c>
      <c r="F2987" s="28" t="s">
        <v>20</v>
      </c>
      <c r="G2987" s="28" t="s">
        <v>24</v>
      </c>
      <c r="H2987" s="1">
        <v>0</v>
      </c>
      <c r="I2987" s="1" t="s">
        <v>107</v>
      </c>
      <c r="J2987" s="1" t="s">
        <v>107</v>
      </c>
      <c r="K2987" s="1" t="s">
        <v>107</v>
      </c>
      <c r="L2987" s="1" t="s">
        <v>107</v>
      </c>
      <c r="Q2987" s="12" t="s">
        <v>62</v>
      </c>
    </row>
    <row r="2988" spans="1:17" x14ac:dyDescent="0.25">
      <c r="A2988" s="31" t="s">
        <v>50</v>
      </c>
      <c r="C2988" s="5">
        <v>42039</v>
      </c>
      <c r="D2988" s="25"/>
      <c r="E2988" s="6" t="s">
        <v>36</v>
      </c>
      <c r="F2988" s="28" t="s">
        <v>20</v>
      </c>
      <c r="G2988" s="28" t="s">
        <v>24</v>
      </c>
      <c r="H2988" s="1">
        <v>0.38</v>
      </c>
      <c r="I2988" s="1">
        <v>7.5</v>
      </c>
      <c r="J2988" s="1">
        <v>0.64</v>
      </c>
      <c r="K2988" s="1">
        <v>3.31</v>
      </c>
      <c r="L2988" s="1">
        <v>1.96</v>
      </c>
    </row>
    <row r="2989" spans="1:17" x14ac:dyDescent="0.25">
      <c r="A2989" s="31" t="s">
        <v>50</v>
      </c>
      <c r="C2989" s="5">
        <v>42039</v>
      </c>
      <c r="D2989" s="25"/>
      <c r="E2989" s="6" t="s">
        <v>37</v>
      </c>
      <c r="F2989" s="28" t="s">
        <v>40</v>
      </c>
      <c r="G2989" s="28" t="s">
        <v>24</v>
      </c>
      <c r="H2989" s="1">
        <v>0</v>
      </c>
      <c r="I2989" s="1" t="s">
        <v>107</v>
      </c>
      <c r="J2989" s="1" t="s">
        <v>107</v>
      </c>
      <c r="K2989" s="1" t="s">
        <v>107</v>
      </c>
      <c r="L2989" s="1" t="s">
        <v>107</v>
      </c>
      <c r="Q2989" s="12" t="s">
        <v>58</v>
      </c>
    </row>
    <row r="2990" spans="1:17" x14ac:dyDescent="0.25">
      <c r="A2990" s="31" t="s">
        <v>50</v>
      </c>
      <c r="C2990" s="5">
        <v>42039</v>
      </c>
      <c r="D2990" s="25"/>
      <c r="E2990" s="6" t="s">
        <v>38</v>
      </c>
      <c r="F2990" s="28" t="s">
        <v>40</v>
      </c>
      <c r="G2990" s="28" t="s">
        <v>24</v>
      </c>
      <c r="H2990" s="1">
        <v>0</v>
      </c>
      <c r="I2990" s="1" t="s">
        <v>107</v>
      </c>
      <c r="J2990" s="1" t="s">
        <v>107</v>
      </c>
      <c r="K2990" s="1" t="s">
        <v>107</v>
      </c>
      <c r="L2990" s="1" t="s">
        <v>107</v>
      </c>
      <c r="Q2990" s="12" t="s">
        <v>58</v>
      </c>
    </row>
    <row r="2991" spans="1:17" x14ac:dyDescent="0.25">
      <c r="A2991" s="31" t="s">
        <v>50</v>
      </c>
      <c r="C2991" s="5">
        <v>42039</v>
      </c>
      <c r="D2991" s="25"/>
      <c r="E2991" s="6" t="s">
        <v>39</v>
      </c>
      <c r="F2991" s="28" t="s">
        <v>40</v>
      </c>
      <c r="G2991" s="28" t="s">
        <v>24</v>
      </c>
      <c r="H2991" s="1">
        <v>0</v>
      </c>
      <c r="I2991" s="1" t="s">
        <v>107</v>
      </c>
      <c r="J2991" s="1" t="s">
        <v>107</v>
      </c>
      <c r="K2991" s="1" t="s">
        <v>107</v>
      </c>
      <c r="L2991" s="1" t="s">
        <v>107</v>
      </c>
      <c r="Q2991" s="12" t="s">
        <v>58</v>
      </c>
    </row>
    <row r="2992" spans="1:17" x14ac:dyDescent="0.25">
      <c r="A2992" s="31" t="s">
        <v>50</v>
      </c>
      <c r="C2992" s="5">
        <v>42039</v>
      </c>
      <c r="D2992" s="25"/>
      <c r="E2992" s="6" t="s">
        <v>41</v>
      </c>
      <c r="F2992" s="28" t="s">
        <v>16</v>
      </c>
      <c r="G2992" s="28" t="s">
        <v>24</v>
      </c>
      <c r="H2992" s="1">
        <v>1.5</v>
      </c>
      <c r="I2992" s="1">
        <v>4.9000000000000004</v>
      </c>
      <c r="J2992" s="1">
        <v>0.08</v>
      </c>
      <c r="K2992" s="1">
        <v>0.38</v>
      </c>
      <c r="L2992" s="1">
        <v>1.03</v>
      </c>
    </row>
    <row r="2993" spans="1:17" x14ac:dyDescent="0.25">
      <c r="A2993" s="31" t="s">
        <v>50</v>
      </c>
      <c r="C2993" s="5">
        <v>42039</v>
      </c>
      <c r="D2993" s="25"/>
      <c r="E2993" s="6" t="s">
        <v>42</v>
      </c>
      <c r="F2993" s="28" t="s">
        <v>16</v>
      </c>
      <c r="G2993" s="28" t="s">
        <v>24</v>
      </c>
      <c r="H2993" s="1">
        <v>1.1000000000000001</v>
      </c>
      <c r="I2993" s="1">
        <v>7.4</v>
      </c>
      <c r="J2993" s="1">
        <v>0.03</v>
      </c>
      <c r="K2993" s="1">
        <v>0.65</v>
      </c>
      <c r="L2993" s="1">
        <v>1.93</v>
      </c>
    </row>
    <row r="2994" spans="1:17" x14ac:dyDescent="0.25">
      <c r="A2994" s="31" t="s">
        <v>50</v>
      </c>
      <c r="C2994" s="5">
        <v>42039</v>
      </c>
      <c r="D2994" s="25"/>
      <c r="E2994" s="6" t="s">
        <v>43</v>
      </c>
      <c r="F2994" s="28" t="s">
        <v>16</v>
      </c>
      <c r="G2994" s="28" t="s">
        <v>24</v>
      </c>
      <c r="H2994" s="1">
        <v>0.4</v>
      </c>
      <c r="I2994" s="1">
        <v>3.4</v>
      </c>
      <c r="J2994" s="1">
        <v>0.03</v>
      </c>
      <c r="K2994" s="1">
        <v>3.28</v>
      </c>
      <c r="L2994" s="1">
        <v>0.45</v>
      </c>
    </row>
    <row r="2995" spans="1:17" x14ac:dyDescent="0.25">
      <c r="A2995" s="31" t="s">
        <v>50</v>
      </c>
      <c r="C2995" s="5">
        <v>42046</v>
      </c>
      <c r="D2995" s="25"/>
      <c r="E2995" s="6">
        <v>1</v>
      </c>
      <c r="F2995" s="28" t="s">
        <v>13</v>
      </c>
      <c r="G2995" s="28" t="s">
        <v>14</v>
      </c>
      <c r="H2995" s="1">
        <v>0</v>
      </c>
      <c r="I2995" s="1" t="s">
        <v>107</v>
      </c>
      <c r="J2995" s="1" t="s">
        <v>107</v>
      </c>
      <c r="K2995" s="1" t="s">
        <v>107</v>
      </c>
      <c r="L2995" s="1" t="s">
        <v>107</v>
      </c>
      <c r="Q2995" s="12" t="s">
        <v>58</v>
      </c>
    </row>
    <row r="2996" spans="1:17" x14ac:dyDescent="0.25">
      <c r="A2996" s="31" t="s">
        <v>50</v>
      </c>
      <c r="C2996" s="5">
        <v>42046</v>
      </c>
      <c r="D2996" s="25"/>
      <c r="E2996" s="6">
        <v>2</v>
      </c>
      <c r="F2996" s="28" t="s">
        <v>13</v>
      </c>
      <c r="G2996" s="28" t="s">
        <v>14</v>
      </c>
      <c r="H2996" s="1">
        <v>0</v>
      </c>
      <c r="I2996" s="1" t="s">
        <v>107</v>
      </c>
      <c r="J2996" s="1" t="s">
        <v>107</v>
      </c>
      <c r="K2996" s="1" t="s">
        <v>107</v>
      </c>
      <c r="L2996" s="1" t="s">
        <v>107</v>
      </c>
      <c r="Q2996" s="12" t="s">
        <v>58</v>
      </c>
    </row>
    <row r="2997" spans="1:17" x14ac:dyDescent="0.25">
      <c r="A2997" s="31" t="s">
        <v>50</v>
      </c>
      <c r="C2997" s="5">
        <v>42046</v>
      </c>
      <c r="D2997" s="25"/>
      <c r="E2997" s="6">
        <v>3</v>
      </c>
      <c r="F2997" s="28" t="s">
        <v>13</v>
      </c>
      <c r="G2997" s="28" t="s">
        <v>14</v>
      </c>
      <c r="H2997" s="1">
        <v>0</v>
      </c>
      <c r="I2997" s="1" t="s">
        <v>107</v>
      </c>
      <c r="J2997" s="1" t="s">
        <v>107</v>
      </c>
      <c r="K2997" s="1" t="s">
        <v>107</v>
      </c>
      <c r="L2997" s="1" t="s">
        <v>107</v>
      </c>
      <c r="Q2997" s="12" t="s">
        <v>58</v>
      </c>
    </row>
    <row r="2998" spans="1:17" x14ac:dyDescent="0.25">
      <c r="A2998" s="31" t="s">
        <v>50</v>
      </c>
      <c r="C2998" s="5">
        <v>42046</v>
      </c>
      <c r="D2998" s="25"/>
      <c r="E2998" s="6">
        <v>4</v>
      </c>
      <c r="F2998" s="28" t="s">
        <v>15</v>
      </c>
      <c r="G2998" s="28" t="s">
        <v>14</v>
      </c>
      <c r="H2998" s="1">
        <v>0</v>
      </c>
      <c r="I2998" s="1" t="s">
        <v>107</v>
      </c>
      <c r="J2998" s="1" t="s">
        <v>107</v>
      </c>
      <c r="K2998" s="1" t="s">
        <v>107</v>
      </c>
      <c r="L2998" s="1" t="s">
        <v>107</v>
      </c>
      <c r="Q2998" s="12" t="s">
        <v>58</v>
      </c>
    </row>
    <row r="2999" spans="1:17" x14ac:dyDescent="0.25">
      <c r="A2999" s="31" t="s">
        <v>50</v>
      </c>
      <c r="C2999" s="5">
        <v>42046</v>
      </c>
      <c r="D2999" s="25"/>
      <c r="E2999" s="6">
        <v>5</v>
      </c>
      <c r="F2999" s="28" t="s">
        <v>15</v>
      </c>
      <c r="G2999" s="28" t="s">
        <v>14</v>
      </c>
      <c r="H2999" s="1">
        <v>0</v>
      </c>
      <c r="I2999" s="1" t="s">
        <v>107</v>
      </c>
      <c r="J2999" s="1" t="s">
        <v>107</v>
      </c>
      <c r="K2999" s="1" t="s">
        <v>107</v>
      </c>
      <c r="L2999" s="1" t="s">
        <v>107</v>
      </c>
      <c r="Q2999" s="12" t="s">
        <v>58</v>
      </c>
    </row>
    <row r="3000" spans="1:17" x14ac:dyDescent="0.25">
      <c r="A3000" s="31" t="s">
        <v>50</v>
      </c>
      <c r="C3000" s="5">
        <v>42046</v>
      </c>
      <c r="D3000" s="25"/>
      <c r="E3000" s="6">
        <v>6</v>
      </c>
      <c r="F3000" s="28" t="s">
        <v>17</v>
      </c>
      <c r="G3000" s="28" t="s">
        <v>14</v>
      </c>
      <c r="H3000" s="1">
        <v>0</v>
      </c>
      <c r="I3000" s="1" t="s">
        <v>107</v>
      </c>
      <c r="J3000" s="1" t="s">
        <v>107</v>
      </c>
      <c r="K3000" s="1" t="s">
        <v>107</v>
      </c>
      <c r="L3000" s="1" t="s">
        <v>107</v>
      </c>
      <c r="Q3000" s="12" t="s">
        <v>58</v>
      </c>
    </row>
    <row r="3001" spans="1:17" x14ac:dyDescent="0.25">
      <c r="A3001" s="31" t="s">
        <v>50</v>
      </c>
      <c r="C3001" s="5">
        <v>42046</v>
      </c>
      <c r="D3001" s="25"/>
      <c r="E3001" s="6">
        <v>7</v>
      </c>
      <c r="F3001" s="28" t="s">
        <v>17</v>
      </c>
      <c r="G3001" s="28" t="s">
        <v>14</v>
      </c>
      <c r="H3001" s="1">
        <v>0</v>
      </c>
      <c r="I3001" s="1" t="s">
        <v>107</v>
      </c>
      <c r="J3001" s="1" t="s">
        <v>107</v>
      </c>
      <c r="K3001" s="1" t="s">
        <v>107</v>
      </c>
      <c r="L3001" s="1" t="s">
        <v>107</v>
      </c>
      <c r="Q3001" s="12" t="s">
        <v>58</v>
      </c>
    </row>
    <row r="3002" spans="1:17" x14ac:dyDescent="0.25">
      <c r="A3002" s="31" t="s">
        <v>50</v>
      </c>
      <c r="C3002" s="5">
        <v>42046</v>
      </c>
      <c r="D3002" s="25"/>
      <c r="E3002" s="6">
        <v>8</v>
      </c>
      <c r="F3002" s="28" t="s">
        <v>17</v>
      </c>
      <c r="G3002" s="28" t="s">
        <v>14</v>
      </c>
      <c r="H3002" s="1">
        <v>0</v>
      </c>
      <c r="I3002" s="1" t="s">
        <v>107</v>
      </c>
      <c r="J3002" s="1" t="s">
        <v>107</v>
      </c>
      <c r="K3002" s="1" t="s">
        <v>107</v>
      </c>
      <c r="L3002" s="1" t="s">
        <v>107</v>
      </c>
      <c r="Q3002" s="12" t="s">
        <v>58</v>
      </c>
    </row>
    <row r="3003" spans="1:17" x14ac:dyDescent="0.25">
      <c r="A3003" s="31" t="s">
        <v>50</v>
      </c>
      <c r="C3003" s="5">
        <v>42046</v>
      </c>
      <c r="D3003" s="25"/>
      <c r="E3003" s="6">
        <v>9</v>
      </c>
      <c r="F3003" s="28" t="s">
        <v>18</v>
      </c>
      <c r="G3003" s="28" t="s">
        <v>14</v>
      </c>
      <c r="H3003" s="1">
        <v>0</v>
      </c>
      <c r="I3003" s="1" t="s">
        <v>107</v>
      </c>
      <c r="J3003" s="1" t="s">
        <v>107</v>
      </c>
      <c r="K3003" s="1" t="s">
        <v>107</v>
      </c>
      <c r="L3003" s="1" t="s">
        <v>107</v>
      </c>
      <c r="Q3003" s="12" t="s">
        <v>58</v>
      </c>
    </row>
    <row r="3004" spans="1:17" x14ac:dyDescent="0.25">
      <c r="A3004" s="31" t="s">
        <v>50</v>
      </c>
      <c r="C3004" s="5">
        <v>42046</v>
      </c>
      <c r="D3004" s="25"/>
      <c r="E3004" s="6">
        <v>10</v>
      </c>
      <c r="F3004" s="28" t="s">
        <v>18</v>
      </c>
      <c r="G3004" s="28" t="s">
        <v>14</v>
      </c>
      <c r="H3004" s="1">
        <v>0</v>
      </c>
      <c r="I3004" s="1" t="s">
        <v>107</v>
      </c>
      <c r="J3004" s="1" t="s">
        <v>107</v>
      </c>
      <c r="K3004" s="1" t="s">
        <v>107</v>
      </c>
      <c r="L3004" s="1" t="s">
        <v>107</v>
      </c>
      <c r="Q3004" s="12" t="s">
        <v>58</v>
      </c>
    </row>
    <row r="3005" spans="1:17" x14ac:dyDescent="0.25">
      <c r="A3005" s="31" t="s">
        <v>50</v>
      </c>
      <c r="C3005" s="5">
        <v>42046</v>
      </c>
      <c r="D3005" s="25"/>
      <c r="E3005" s="6">
        <v>11</v>
      </c>
      <c r="F3005" s="28" t="s">
        <v>18</v>
      </c>
      <c r="G3005" s="28" t="s">
        <v>14</v>
      </c>
      <c r="H3005" s="1">
        <v>0</v>
      </c>
      <c r="I3005" s="1" t="s">
        <v>107</v>
      </c>
      <c r="J3005" s="1" t="s">
        <v>107</v>
      </c>
      <c r="K3005" s="1" t="s">
        <v>107</v>
      </c>
      <c r="L3005" s="1" t="s">
        <v>107</v>
      </c>
      <c r="Q3005" s="12" t="s">
        <v>58</v>
      </c>
    </row>
    <row r="3006" spans="1:17" x14ac:dyDescent="0.25">
      <c r="A3006" s="31" t="s">
        <v>50</v>
      </c>
      <c r="C3006" s="5">
        <v>42046</v>
      </c>
      <c r="D3006" s="25"/>
      <c r="E3006" s="6">
        <v>12</v>
      </c>
      <c r="F3006" s="28" t="s">
        <v>19</v>
      </c>
      <c r="G3006" s="28" t="s">
        <v>14</v>
      </c>
      <c r="H3006" s="1">
        <v>0</v>
      </c>
      <c r="I3006" s="1" t="s">
        <v>107</v>
      </c>
      <c r="J3006" s="1" t="s">
        <v>107</v>
      </c>
      <c r="K3006" s="1" t="s">
        <v>107</v>
      </c>
      <c r="L3006" s="1" t="s">
        <v>107</v>
      </c>
      <c r="Q3006" s="12" t="s">
        <v>58</v>
      </c>
    </row>
    <row r="3007" spans="1:17" x14ac:dyDescent="0.25">
      <c r="A3007" s="31" t="s">
        <v>50</v>
      </c>
      <c r="C3007" s="5">
        <v>42046</v>
      </c>
      <c r="D3007" s="25"/>
      <c r="E3007" s="6">
        <v>13</v>
      </c>
      <c r="F3007" s="28" t="s">
        <v>19</v>
      </c>
      <c r="G3007" s="28" t="s">
        <v>14</v>
      </c>
      <c r="H3007" s="1">
        <v>0</v>
      </c>
      <c r="I3007" s="1" t="s">
        <v>107</v>
      </c>
      <c r="J3007" s="1" t="s">
        <v>107</v>
      </c>
      <c r="K3007" s="1" t="s">
        <v>107</v>
      </c>
      <c r="L3007" s="1" t="s">
        <v>107</v>
      </c>
      <c r="Q3007" s="12" t="s">
        <v>58</v>
      </c>
    </row>
    <row r="3008" spans="1:17" x14ac:dyDescent="0.25">
      <c r="A3008" s="31" t="s">
        <v>50</v>
      </c>
      <c r="C3008" s="5">
        <v>42046</v>
      </c>
      <c r="D3008" s="25"/>
      <c r="E3008" s="6">
        <v>14</v>
      </c>
      <c r="F3008" s="28" t="s">
        <v>19</v>
      </c>
      <c r="G3008" s="28" t="s">
        <v>14</v>
      </c>
      <c r="H3008" s="1">
        <v>0</v>
      </c>
      <c r="I3008" s="1" t="s">
        <v>107</v>
      </c>
      <c r="J3008" s="1" t="s">
        <v>107</v>
      </c>
      <c r="K3008" s="1" t="s">
        <v>107</v>
      </c>
      <c r="L3008" s="1" t="s">
        <v>107</v>
      </c>
      <c r="Q3008" s="12" t="s">
        <v>58</v>
      </c>
    </row>
    <row r="3009" spans="1:17" x14ac:dyDescent="0.25">
      <c r="A3009" s="31" t="s">
        <v>50</v>
      </c>
      <c r="C3009" s="5">
        <v>42046</v>
      </c>
      <c r="D3009" s="25"/>
      <c r="E3009" s="6">
        <v>15</v>
      </c>
      <c r="F3009" s="28" t="s">
        <v>20</v>
      </c>
      <c r="G3009" s="28" t="s">
        <v>14</v>
      </c>
      <c r="H3009" s="1">
        <v>1</v>
      </c>
      <c r="I3009" s="1">
        <v>6.4</v>
      </c>
      <c r="J3009" s="1">
        <v>0.38</v>
      </c>
      <c r="K3009" s="1">
        <v>17.5</v>
      </c>
      <c r="L3009" s="1">
        <v>0.82</v>
      </c>
    </row>
    <row r="3010" spans="1:17" x14ac:dyDescent="0.25">
      <c r="A3010" s="31" t="s">
        <v>50</v>
      </c>
      <c r="C3010" s="5">
        <v>42046</v>
      </c>
      <c r="D3010" s="25"/>
      <c r="E3010" s="6">
        <v>16</v>
      </c>
      <c r="F3010" s="28" t="s">
        <v>20</v>
      </c>
      <c r="G3010" s="28" t="s">
        <v>14</v>
      </c>
      <c r="H3010" s="1">
        <v>1.1000000000000001</v>
      </c>
      <c r="I3010" s="1">
        <v>4.8</v>
      </c>
      <c r="J3010" s="1">
        <v>0.04</v>
      </c>
      <c r="K3010" s="1">
        <v>16.3</v>
      </c>
      <c r="L3010" s="1">
        <v>0.34</v>
      </c>
    </row>
    <row r="3011" spans="1:17" x14ac:dyDescent="0.25">
      <c r="A3011" s="31" t="s">
        <v>50</v>
      </c>
      <c r="C3011" s="5">
        <v>42046</v>
      </c>
      <c r="D3011" s="25"/>
      <c r="E3011" s="6">
        <v>17</v>
      </c>
      <c r="F3011" s="28" t="s">
        <v>20</v>
      </c>
      <c r="G3011" s="28" t="s">
        <v>14</v>
      </c>
      <c r="H3011" s="1">
        <v>0.5</v>
      </c>
      <c r="I3011" s="1">
        <v>5</v>
      </c>
      <c r="J3011" s="1">
        <v>0.01</v>
      </c>
      <c r="K3011" s="1">
        <v>20.2</v>
      </c>
      <c r="L3011" s="1">
        <v>0.04</v>
      </c>
    </row>
    <row r="3012" spans="1:17" x14ac:dyDescent="0.25">
      <c r="A3012" s="31" t="s">
        <v>50</v>
      </c>
      <c r="C3012" s="5">
        <v>42046</v>
      </c>
      <c r="D3012" s="25"/>
      <c r="E3012" s="6">
        <v>18</v>
      </c>
      <c r="F3012" s="28" t="s">
        <v>20</v>
      </c>
      <c r="G3012" s="28" t="s">
        <v>14</v>
      </c>
      <c r="H3012" s="1">
        <v>0</v>
      </c>
      <c r="I3012" s="1" t="s">
        <v>107</v>
      </c>
      <c r="J3012" s="1" t="s">
        <v>107</v>
      </c>
      <c r="K3012" s="1" t="s">
        <v>107</v>
      </c>
      <c r="L3012" s="1" t="s">
        <v>107</v>
      </c>
      <c r="Q3012" s="12" t="s">
        <v>58</v>
      </c>
    </row>
    <row r="3013" spans="1:17" x14ac:dyDescent="0.25">
      <c r="A3013" s="31" t="s">
        <v>50</v>
      </c>
      <c r="C3013" s="5">
        <v>42046</v>
      </c>
      <c r="D3013" s="25"/>
      <c r="E3013" s="6">
        <v>19</v>
      </c>
      <c r="F3013" s="28" t="s">
        <v>20</v>
      </c>
      <c r="G3013" s="28" t="s">
        <v>14</v>
      </c>
      <c r="H3013" s="1">
        <v>0</v>
      </c>
      <c r="I3013" s="1" t="s">
        <v>107</v>
      </c>
      <c r="J3013" s="1" t="s">
        <v>107</v>
      </c>
      <c r="K3013" s="1" t="s">
        <v>107</v>
      </c>
      <c r="L3013" s="1" t="s">
        <v>107</v>
      </c>
      <c r="Q3013" s="12" t="s">
        <v>58</v>
      </c>
    </row>
    <row r="3014" spans="1:17" x14ac:dyDescent="0.25">
      <c r="A3014" s="31" t="s">
        <v>50</v>
      </c>
      <c r="C3014" s="5">
        <v>42046</v>
      </c>
      <c r="D3014" s="25"/>
      <c r="E3014" s="6">
        <v>20</v>
      </c>
      <c r="F3014" s="28" t="s">
        <v>20</v>
      </c>
      <c r="G3014" s="28" t="s">
        <v>14</v>
      </c>
      <c r="H3014" s="1">
        <v>0</v>
      </c>
      <c r="I3014" s="1" t="s">
        <v>107</v>
      </c>
      <c r="J3014" s="1" t="s">
        <v>107</v>
      </c>
      <c r="K3014" s="1" t="s">
        <v>107</v>
      </c>
      <c r="L3014" s="1" t="s">
        <v>107</v>
      </c>
      <c r="Q3014" s="12" t="s">
        <v>58</v>
      </c>
    </row>
    <row r="3015" spans="1:17" x14ac:dyDescent="0.25">
      <c r="A3015" s="31" t="s">
        <v>50</v>
      </c>
      <c r="C3015" s="5">
        <v>42053</v>
      </c>
      <c r="D3015" s="25"/>
      <c r="E3015" s="6" t="s">
        <v>21</v>
      </c>
      <c r="F3015" s="28" t="s">
        <v>17</v>
      </c>
      <c r="G3015" s="28" t="s">
        <v>24</v>
      </c>
      <c r="H3015" s="1">
        <v>0</v>
      </c>
      <c r="I3015" s="1" t="s">
        <v>107</v>
      </c>
      <c r="J3015" s="1" t="s">
        <v>107</v>
      </c>
      <c r="K3015" s="1" t="s">
        <v>107</v>
      </c>
      <c r="L3015" s="1" t="s">
        <v>107</v>
      </c>
      <c r="Q3015" s="12" t="s">
        <v>58</v>
      </c>
    </row>
    <row r="3016" spans="1:17" x14ac:dyDescent="0.25">
      <c r="A3016" s="31" t="s">
        <v>50</v>
      </c>
      <c r="C3016" s="5">
        <v>42053</v>
      </c>
      <c r="D3016" s="25"/>
      <c r="E3016" s="6" t="s">
        <v>22</v>
      </c>
      <c r="F3016" s="28" t="s">
        <v>17</v>
      </c>
      <c r="G3016" s="28" t="s">
        <v>24</v>
      </c>
      <c r="H3016" s="1">
        <v>0.7</v>
      </c>
      <c r="I3016" s="1">
        <v>6</v>
      </c>
      <c r="J3016" s="1">
        <v>0.16</v>
      </c>
      <c r="K3016" s="1">
        <v>15.6</v>
      </c>
      <c r="L3016" s="1">
        <v>2.0699999999999998</v>
      </c>
    </row>
    <row r="3017" spans="1:17" x14ac:dyDescent="0.25">
      <c r="A3017" s="31" t="s">
        <v>50</v>
      </c>
      <c r="C3017" s="5">
        <v>42053</v>
      </c>
      <c r="D3017" s="25"/>
      <c r="E3017" s="6" t="s">
        <v>23</v>
      </c>
      <c r="F3017" s="28" t="s">
        <v>17</v>
      </c>
      <c r="G3017" s="28" t="s">
        <v>24</v>
      </c>
      <c r="H3017" s="1">
        <v>0.6</v>
      </c>
      <c r="I3017" s="1">
        <v>5.0999999999999996</v>
      </c>
      <c r="J3017" s="1">
        <v>0.18</v>
      </c>
      <c r="K3017" s="1">
        <v>19.3</v>
      </c>
      <c r="L3017" s="1">
        <v>0.43</v>
      </c>
    </row>
    <row r="3018" spans="1:17" x14ac:dyDescent="0.25">
      <c r="A3018" s="31" t="s">
        <v>50</v>
      </c>
      <c r="C3018" s="5">
        <v>42053</v>
      </c>
      <c r="D3018" s="25"/>
      <c r="E3018" s="6" t="s">
        <v>25</v>
      </c>
      <c r="F3018" s="28" t="s">
        <v>25</v>
      </c>
      <c r="G3018" s="28" t="s">
        <v>24</v>
      </c>
      <c r="H3018" s="1">
        <v>0</v>
      </c>
      <c r="I3018" s="1" t="s">
        <v>107</v>
      </c>
      <c r="J3018" s="1" t="s">
        <v>107</v>
      </c>
      <c r="K3018" s="1" t="s">
        <v>107</v>
      </c>
      <c r="L3018" s="1" t="s">
        <v>107</v>
      </c>
      <c r="Q3018" s="12" t="s">
        <v>58</v>
      </c>
    </row>
    <row r="3019" spans="1:17" x14ac:dyDescent="0.25">
      <c r="A3019" s="31" t="s">
        <v>50</v>
      </c>
      <c r="C3019" s="5">
        <v>42053</v>
      </c>
      <c r="D3019" s="25"/>
      <c r="E3019" s="6" t="s">
        <v>26</v>
      </c>
      <c r="F3019" s="28" t="s">
        <v>25</v>
      </c>
      <c r="G3019" s="28" t="s">
        <v>24</v>
      </c>
      <c r="H3019" s="1">
        <v>0.6</v>
      </c>
      <c r="I3019" s="1">
        <v>3.4</v>
      </c>
      <c r="J3019" s="1">
        <v>0.1</v>
      </c>
      <c r="K3019" s="1">
        <v>8.2799999999999994</v>
      </c>
      <c r="L3019" s="1">
        <v>0.5</v>
      </c>
    </row>
    <row r="3020" spans="1:17" x14ac:dyDescent="0.25">
      <c r="A3020" s="31" t="s">
        <v>50</v>
      </c>
      <c r="C3020" s="5">
        <v>42053</v>
      </c>
      <c r="D3020" s="25"/>
      <c r="E3020" s="6" t="s">
        <v>27</v>
      </c>
      <c r="F3020" s="28" t="s">
        <v>25</v>
      </c>
      <c r="G3020" s="28" t="s">
        <v>24</v>
      </c>
      <c r="H3020" s="1">
        <v>0</v>
      </c>
      <c r="I3020" s="1" t="s">
        <v>107</v>
      </c>
      <c r="J3020" s="1" t="s">
        <v>107</v>
      </c>
      <c r="K3020" s="1" t="s">
        <v>107</v>
      </c>
      <c r="L3020" s="1" t="s">
        <v>107</v>
      </c>
      <c r="Q3020" s="12" t="s">
        <v>58</v>
      </c>
    </row>
    <row r="3021" spans="1:17" x14ac:dyDescent="0.25">
      <c r="A3021" s="31" t="s">
        <v>50</v>
      </c>
      <c r="C3021" s="5">
        <v>42053</v>
      </c>
      <c r="D3021" s="25"/>
      <c r="E3021" s="6" t="s">
        <v>28</v>
      </c>
      <c r="F3021" s="28" t="s">
        <v>29</v>
      </c>
      <c r="G3021" s="28" t="s">
        <v>24</v>
      </c>
      <c r="H3021" s="1">
        <v>0</v>
      </c>
      <c r="I3021" s="1" t="s">
        <v>107</v>
      </c>
      <c r="J3021" s="1" t="s">
        <v>107</v>
      </c>
      <c r="K3021" s="1" t="s">
        <v>107</v>
      </c>
      <c r="L3021" s="1" t="s">
        <v>107</v>
      </c>
      <c r="Q3021" s="12" t="s">
        <v>58</v>
      </c>
    </row>
    <row r="3022" spans="1:17" x14ac:dyDescent="0.25">
      <c r="A3022" s="31" t="s">
        <v>50</v>
      </c>
      <c r="C3022" s="5">
        <v>42053</v>
      </c>
      <c r="D3022" s="25"/>
      <c r="E3022" s="6" t="s">
        <v>29</v>
      </c>
      <c r="F3022" s="28" t="s">
        <v>29</v>
      </c>
      <c r="G3022" s="28" t="s">
        <v>24</v>
      </c>
      <c r="H3022" s="1">
        <v>11</v>
      </c>
      <c r="I3022" s="1">
        <v>20.5</v>
      </c>
      <c r="J3022" s="1">
        <v>0.4</v>
      </c>
      <c r="K3022" s="1">
        <v>0.26</v>
      </c>
      <c r="L3022" s="1">
        <v>7.2</v>
      </c>
    </row>
    <row r="3023" spans="1:17" x14ac:dyDescent="0.25">
      <c r="A3023" s="31" t="s">
        <v>50</v>
      </c>
      <c r="C3023" s="5">
        <v>42053</v>
      </c>
      <c r="D3023" s="25"/>
      <c r="E3023" s="6" t="s">
        <v>30</v>
      </c>
      <c r="F3023" s="28" t="s">
        <v>29</v>
      </c>
      <c r="G3023" s="28" t="s">
        <v>24</v>
      </c>
      <c r="H3023" s="1">
        <v>1.6</v>
      </c>
      <c r="I3023" s="1">
        <v>6.1</v>
      </c>
      <c r="J3023" s="1">
        <v>1.06</v>
      </c>
      <c r="K3023" s="1">
        <v>43.3</v>
      </c>
      <c r="L3023" s="1">
        <v>0.76</v>
      </c>
    </row>
    <row r="3024" spans="1:17" x14ac:dyDescent="0.25">
      <c r="A3024" s="31" t="s">
        <v>50</v>
      </c>
      <c r="C3024" s="5">
        <v>42053</v>
      </c>
      <c r="D3024" s="25"/>
      <c r="E3024" s="6" t="s">
        <v>31</v>
      </c>
      <c r="F3024" s="28" t="s">
        <v>19</v>
      </c>
      <c r="G3024" s="28" t="s">
        <v>24</v>
      </c>
      <c r="H3024" s="1">
        <v>0</v>
      </c>
      <c r="I3024" s="1" t="s">
        <v>107</v>
      </c>
      <c r="J3024" s="1" t="s">
        <v>107</v>
      </c>
      <c r="K3024" s="1" t="s">
        <v>107</v>
      </c>
      <c r="L3024" s="1" t="s">
        <v>107</v>
      </c>
      <c r="Q3024" s="12" t="s">
        <v>58</v>
      </c>
    </row>
    <row r="3025" spans="1:17" x14ac:dyDescent="0.25">
      <c r="A3025" s="31" t="s">
        <v>50</v>
      </c>
      <c r="C3025" s="5">
        <v>42053</v>
      </c>
      <c r="D3025" s="25"/>
      <c r="E3025" s="6" t="s">
        <v>32</v>
      </c>
      <c r="F3025" s="28" t="s">
        <v>19</v>
      </c>
      <c r="G3025" s="28" t="s">
        <v>24</v>
      </c>
      <c r="H3025" s="1">
        <v>0</v>
      </c>
      <c r="I3025" s="1" t="s">
        <v>107</v>
      </c>
      <c r="J3025" s="1" t="s">
        <v>107</v>
      </c>
      <c r="K3025" s="1" t="s">
        <v>107</v>
      </c>
      <c r="L3025" s="1" t="s">
        <v>107</v>
      </c>
      <c r="Q3025" s="12" t="s">
        <v>58</v>
      </c>
    </row>
    <row r="3026" spans="1:17" x14ac:dyDescent="0.25">
      <c r="A3026" s="31" t="s">
        <v>50</v>
      </c>
      <c r="C3026" s="5">
        <v>42053</v>
      </c>
      <c r="D3026" s="25"/>
      <c r="E3026" s="6" t="s">
        <v>33</v>
      </c>
      <c r="F3026" s="28" t="s">
        <v>19</v>
      </c>
      <c r="G3026" s="28" t="s">
        <v>24</v>
      </c>
      <c r="H3026" s="1">
        <v>0</v>
      </c>
      <c r="I3026" s="1" t="s">
        <v>107</v>
      </c>
      <c r="J3026" s="1" t="s">
        <v>107</v>
      </c>
      <c r="K3026" s="1" t="s">
        <v>107</v>
      </c>
      <c r="L3026" s="1" t="s">
        <v>107</v>
      </c>
      <c r="Q3026" s="12" t="s">
        <v>58</v>
      </c>
    </row>
    <row r="3027" spans="1:17" x14ac:dyDescent="0.25">
      <c r="A3027" s="31" t="s">
        <v>50</v>
      </c>
      <c r="C3027" s="5">
        <v>42053</v>
      </c>
      <c r="D3027" s="25"/>
      <c r="E3027" s="6" t="s">
        <v>34</v>
      </c>
      <c r="F3027" s="28" t="s">
        <v>20</v>
      </c>
      <c r="G3027" s="28" t="s">
        <v>24</v>
      </c>
      <c r="H3027" s="1">
        <v>0</v>
      </c>
      <c r="I3027" s="1" t="s">
        <v>107</v>
      </c>
      <c r="J3027" s="1" t="s">
        <v>107</v>
      </c>
      <c r="K3027" s="1" t="s">
        <v>107</v>
      </c>
      <c r="L3027" s="1" t="s">
        <v>107</v>
      </c>
      <c r="Q3027" s="12" t="s">
        <v>58</v>
      </c>
    </row>
    <row r="3028" spans="1:17" x14ac:dyDescent="0.25">
      <c r="A3028" s="31" t="s">
        <v>50</v>
      </c>
      <c r="C3028" s="5">
        <v>42053</v>
      </c>
      <c r="D3028" s="25"/>
      <c r="E3028" s="6" t="s">
        <v>35</v>
      </c>
      <c r="F3028" s="28" t="s">
        <v>20</v>
      </c>
      <c r="G3028" s="28" t="s">
        <v>24</v>
      </c>
      <c r="H3028" s="1">
        <v>0</v>
      </c>
      <c r="I3028" s="1" t="s">
        <v>107</v>
      </c>
      <c r="J3028" s="1" t="s">
        <v>107</v>
      </c>
      <c r="K3028" s="1" t="s">
        <v>107</v>
      </c>
      <c r="L3028" s="1" t="s">
        <v>107</v>
      </c>
      <c r="Q3028" s="12" t="s">
        <v>62</v>
      </c>
    </row>
    <row r="3029" spans="1:17" x14ac:dyDescent="0.25">
      <c r="A3029" s="31" t="s">
        <v>50</v>
      </c>
      <c r="C3029" s="5">
        <v>42053</v>
      </c>
      <c r="D3029" s="25"/>
      <c r="E3029" s="6" t="s">
        <v>36</v>
      </c>
      <c r="F3029" s="28" t="s">
        <v>20</v>
      </c>
      <c r="G3029" s="28" t="s">
        <v>24</v>
      </c>
      <c r="H3029" s="1">
        <v>0</v>
      </c>
      <c r="I3029" s="1" t="s">
        <v>107</v>
      </c>
      <c r="J3029" s="1" t="s">
        <v>107</v>
      </c>
      <c r="K3029" s="1" t="s">
        <v>107</v>
      </c>
      <c r="L3029" s="1" t="s">
        <v>107</v>
      </c>
      <c r="Q3029" s="12" t="s">
        <v>58</v>
      </c>
    </row>
    <row r="3030" spans="1:17" x14ac:dyDescent="0.25">
      <c r="A3030" s="31" t="s">
        <v>50</v>
      </c>
      <c r="C3030" s="5">
        <v>42053</v>
      </c>
      <c r="D3030" s="25"/>
      <c r="E3030" s="6" t="s">
        <v>37</v>
      </c>
      <c r="F3030" s="28" t="s">
        <v>40</v>
      </c>
      <c r="G3030" s="28" t="s">
        <v>24</v>
      </c>
      <c r="H3030" s="1">
        <v>0</v>
      </c>
      <c r="I3030" s="1" t="s">
        <v>107</v>
      </c>
      <c r="J3030" s="1" t="s">
        <v>107</v>
      </c>
      <c r="K3030" s="1" t="s">
        <v>107</v>
      </c>
      <c r="L3030" s="1" t="s">
        <v>107</v>
      </c>
      <c r="Q3030" s="12" t="s">
        <v>58</v>
      </c>
    </row>
    <row r="3031" spans="1:17" x14ac:dyDescent="0.25">
      <c r="A3031" s="31" t="s">
        <v>50</v>
      </c>
      <c r="C3031" s="5">
        <v>42053</v>
      </c>
      <c r="D3031" s="25"/>
      <c r="E3031" s="6" t="s">
        <v>38</v>
      </c>
      <c r="F3031" s="28" t="s">
        <v>40</v>
      </c>
      <c r="G3031" s="28" t="s">
        <v>24</v>
      </c>
      <c r="H3031" s="1">
        <v>0</v>
      </c>
      <c r="I3031" s="1" t="s">
        <v>107</v>
      </c>
      <c r="J3031" s="1" t="s">
        <v>107</v>
      </c>
      <c r="K3031" s="1" t="s">
        <v>107</v>
      </c>
      <c r="L3031" s="1" t="s">
        <v>107</v>
      </c>
      <c r="Q3031" s="12" t="s">
        <v>58</v>
      </c>
    </row>
    <row r="3032" spans="1:17" x14ac:dyDescent="0.25">
      <c r="A3032" s="31" t="s">
        <v>50</v>
      </c>
      <c r="C3032" s="5">
        <v>42053</v>
      </c>
      <c r="D3032" s="25"/>
      <c r="E3032" s="6" t="s">
        <v>39</v>
      </c>
      <c r="F3032" s="28" t="s">
        <v>40</v>
      </c>
      <c r="G3032" s="28" t="s">
        <v>24</v>
      </c>
      <c r="H3032" s="1">
        <v>0</v>
      </c>
      <c r="I3032" s="1" t="s">
        <v>107</v>
      </c>
      <c r="J3032" s="1" t="s">
        <v>107</v>
      </c>
      <c r="K3032" s="1" t="s">
        <v>107</v>
      </c>
      <c r="L3032" s="1" t="s">
        <v>107</v>
      </c>
      <c r="Q3032" s="12" t="s">
        <v>58</v>
      </c>
    </row>
    <row r="3033" spans="1:17" x14ac:dyDescent="0.25">
      <c r="A3033" s="31" t="s">
        <v>50</v>
      </c>
      <c r="C3033" s="5">
        <v>42053</v>
      </c>
      <c r="D3033" s="25"/>
      <c r="E3033" s="6" t="s">
        <v>41</v>
      </c>
      <c r="F3033" s="28" t="s">
        <v>16</v>
      </c>
      <c r="G3033" s="28" t="s">
        <v>24</v>
      </c>
      <c r="H3033" s="1">
        <v>0</v>
      </c>
      <c r="I3033" s="1" t="s">
        <v>107</v>
      </c>
      <c r="J3033" s="1" t="s">
        <v>107</v>
      </c>
      <c r="K3033" s="1" t="s">
        <v>107</v>
      </c>
      <c r="L3033" s="1" t="s">
        <v>107</v>
      </c>
      <c r="Q3033" s="12" t="s">
        <v>58</v>
      </c>
    </row>
    <row r="3034" spans="1:17" x14ac:dyDescent="0.25">
      <c r="A3034" s="31" t="s">
        <v>50</v>
      </c>
      <c r="C3034" s="5">
        <v>42053</v>
      </c>
      <c r="D3034" s="25"/>
      <c r="E3034" s="6" t="s">
        <v>42</v>
      </c>
      <c r="F3034" s="28" t="s">
        <v>16</v>
      </c>
      <c r="G3034" s="28" t="s">
        <v>24</v>
      </c>
      <c r="H3034" s="1">
        <v>0</v>
      </c>
      <c r="I3034" s="1" t="s">
        <v>107</v>
      </c>
      <c r="J3034" s="1" t="s">
        <v>107</v>
      </c>
      <c r="K3034" s="1" t="s">
        <v>107</v>
      </c>
      <c r="L3034" s="1" t="s">
        <v>107</v>
      </c>
      <c r="Q3034" s="12" t="s">
        <v>58</v>
      </c>
    </row>
    <row r="3035" spans="1:17" x14ac:dyDescent="0.25">
      <c r="A3035" s="31" t="s">
        <v>50</v>
      </c>
      <c r="C3035" s="5">
        <v>42053</v>
      </c>
      <c r="D3035" s="25"/>
      <c r="E3035" s="6" t="s">
        <v>43</v>
      </c>
      <c r="F3035" s="28" t="s">
        <v>16</v>
      </c>
      <c r="G3035" s="28" t="s">
        <v>24</v>
      </c>
      <c r="H3035" s="1">
        <v>0</v>
      </c>
      <c r="I3035" s="1" t="s">
        <v>107</v>
      </c>
      <c r="J3035" s="1" t="s">
        <v>107</v>
      </c>
      <c r="K3035" s="1" t="s">
        <v>107</v>
      </c>
      <c r="L3035" s="1" t="s">
        <v>107</v>
      </c>
      <c r="Q3035" s="12" t="s">
        <v>58</v>
      </c>
    </row>
    <row r="3036" spans="1:17" x14ac:dyDescent="0.25">
      <c r="A3036" s="31" t="s">
        <v>50</v>
      </c>
      <c r="C3036" s="5">
        <v>42060</v>
      </c>
      <c r="D3036" s="25"/>
      <c r="E3036" s="6">
        <v>1</v>
      </c>
      <c r="F3036" s="28" t="s">
        <v>13</v>
      </c>
      <c r="G3036" s="28" t="s">
        <v>14</v>
      </c>
      <c r="H3036" s="1">
        <v>0</v>
      </c>
      <c r="I3036" s="1" t="s">
        <v>107</v>
      </c>
      <c r="J3036" s="1" t="s">
        <v>107</v>
      </c>
      <c r="K3036" s="1" t="s">
        <v>107</v>
      </c>
      <c r="L3036" s="1" t="s">
        <v>107</v>
      </c>
      <c r="Q3036" s="12" t="s">
        <v>58</v>
      </c>
    </row>
    <row r="3037" spans="1:17" x14ac:dyDescent="0.25">
      <c r="A3037" s="31" t="s">
        <v>50</v>
      </c>
      <c r="C3037" s="5">
        <v>42060</v>
      </c>
      <c r="D3037" s="25"/>
      <c r="E3037" s="6">
        <v>2</v>
      </c>
      <c r="F3037" s="28" t="s">
        <v>13</v>
      </c>
      <c r="G3037" s="28" t="s">
        <v>14</v>
      </c>
      <c r="H3037" s="1">
        <v>0</v>
      </c>
      <c r="I3037" s="1" t="s">
        <v>107</v>
      </c>
      <c r="J3037" s="1" t="s">
        <v>107</v>
      </c>
      <c r="K3037" s="1" t="s">
        <v>107</v>
      </c>
      <c r="L3037" s="1" t="s">
        <v>107</v>
      </c>
      <c r="Q3037" s="12" t="s">
        <v>58</v>
      </c>
    </row>
    <row r="3038" spans="1:17" x14ac:dyDescent="0.25">
      <c r="A3038" s="31" t="s">
        <v>50</v>
      </c>
      <c r="C3038" s="5">
        <v>42060</v>
      </c>
      <c r="D3038" s="25"/>
      <c r="E3038" s="6">
        <v>3</v>
      </c>
      <c r="F3038" s="28" t="s">
        <v>13</v>
      </c>
      <c r="G3038" s="28" t="s">
        <v>14</v>
      </c>
      <c r="H3038" s="1">
        <v>0</v>
      </c>
      <c r="I3038" s="1" t="s">
        <v>107</v>
      </c>
      <c r="J3038" s="1" t="s">
        <v>107</v>
      </c>
      <c r="K3038" s="1" t="s">
        <v>107</v>
      </c>
      <c r="L3038" s="1" t="s">
        <v>107</v>
      </c>
      <c r="Q3038" s="12" t="s">
        <v>58</v>
      </c>
    </row>
    <row r="3039" spans="1:17" x14ac:dyDescent="0.25">
      <c r="A3039" s="31" t="s">
        <v>50</v>
      </c>
      <c r="C3039" s="5">
        <v>42060</v>
      </c>
      <c r="D3039" s="25"/>
      <c r="E3039" s="6">
        <v>4</v>
      </c>
      <c r="F3039" s="28" t="s">
        <v>15</v>
      </c>
      <c r="G3039" s="28" t="s">
        <v>14</v>
      </c>
      <c r="H3039" s="1">
        <v>0</v>
      </c>
      <c r="I3039" s="1" t="s">
        <v>107</v>
      </c>
      <c r="J3039" s="1" t="s">
        <v>107</v>
      </c>
      <c r="K3039" s="1" t="s">
        <v>107</v>
      </c>
      <c r="L3039" s="1" t="s">
        <v>107</v>
      </c>
      <c r="Q3039" s="12" t="s">
        <v>58</v>
      </c>
    </row>
    <row r="3040" spans="1:17" x14ac:dyDescent="0.25">
      <c r="A3040" s="31" t="s">
        <v>50</v>
      </c>
      <c r="C3040" s="5">
        <v>42060</v>
      </c>
      <c r="D3040" s="25"/>
      <c r="E3040" s="6">
        <v>5</v>
      </c>
      <c r="F3040" s="28" t="s">
        <v>15</v>
      </c>
      <c r="G3040" s="28" t="s">
        <v>14</v>
      </c>
      <c r="H3040" s="1">
        <v>0</v>
      </c>
      <c r="I3040" s="1" t="s">
        <v>107</v>
      </c>
      <c r="J3040" s="1" t="s">
        <v>107</v>
      </c>
      <c r="K3040" s="1" t="s">
        <v>107</v>
      </c>
      <c r="L3040" s="1" t="s">
        <v>107</v>
      </c>
      <c r="Q3040" s="12" t="s">
        <v>58</v>
      </c>
    </row>
    <row r="3041" spans="1:17" x14ac:dyDescent="0.25">
      <c r="A3041" s="31" t="s">
        <v>50</v>
      </c>
      <c r="C3041" s="5">
        <v>42060</v>
      </c>
      <c r="D3041" s="25"/>
      <c r="E3041" s="6">
        <v>6</v>
      </c>
      <c r="F3041" s="28" t="s">
        <v>17</v>
      </c>
      <c r="G3041" s="28" t="s">
        <v>14</v>
      </c>
      <c r="H3041" s="1">
        <v>0.2</v>
      </c>
      <c r="I3041" s="1">
        <v>1.1000000000000001</v>
      </c>
      <c r="J3041" s="1">
        <v>0.02</v>
      </c>
      <c r="K3041" s="1">
        <v>54.5</v>
      </c>
      <c r="L3041" s="1">
        <v>7.0000000000000007E-2</v>
      </c>
    </row>
    <row r="3042" spans="1:17" x14ac:dyDescent="0.25">
      <c r="A3042" s="31" t="s">
        <v>50</v>
      </c>
      <c r="C3042" s="5">
        <v>42060</v>
      </c>
      <c r="D3042" s="25"/>
      <c r="E3042" s="6">
        <v>7</v>
      </c>
      <c r="F3042" s="28" t="s">
        <v>17</v>
      </c>
      <c r="G3042" s="28" t="s">
        <v>14</v>
      </c>
      <c r="H3042" s="1">
        <v>0</v>
      </c>
      <c r="I3042" s="1" t="s">
        <v>107</v>
      </c>
      <c r="J3042" s="1" t="s">
        <v>107</v>
      </c>
      <c r="K3042" s="1" t="s">
        <v>107</v>
      </c>
      <c r="L3042" s="1" t="s">
        <v>107</v>
      </c>
      <c r="Q3042" s="12" t="s">
        <v>58</v>
      </c>
    </row>
    <row r="3043" spans="1:17" x14ac:dyDescent="0.25">
      <c r="A3043" s="31" t="s">
        <v>50</v>
      </c>
      <c r="C3043" s="5">
        <v>42060</v>
      </c>
      <c r="D3043" s="25"/>
      <c r="E3043" s="6">
        <v>8</v>
      </c>
      <c r="F3043" s="28" t="s">
        <v>17</v>
      </c>
      <c r="G3043" s="28" t="s">
        <v>14</v>
      </c>
      <c r="H3043" s="1">
        <v>0</v>
      </c>
      <c r="I3043" s="1" t="s">
        <v>107</v>
      </c>
      <c r="J3043" s="1" t="s">
        <v>107</v>
      </c>
      <c r="K3043" s="1" t="s">
        <v>107</v>
      </c>
      <c r="L3043" s="1" t="s">
        <v>107</v>
      </c>
      <c r="Q3043" s="12" t="s">
        <v>58</v>
      </c>
    </row>
    <row r="3044" spans="1:17" x14ac:dyDescent="0.25">
      <c r="A3044" s="31" t="s">
        <v>50</v>
      </c>
      <c r="C3044" s="5">
        <v>42060</v>
      </c>
      <c r="D3044" s="25"/>
      <c r="E3044" s="6">
        <v>9</v>
      </c>
      <c r="F3044" s="28" t="s">
        <v>18</v>
      </c>
      <c r="G3044" s="28" t="s">
        <v>14</v>
      </c>
      <c r="H3044" s="1">
        <v>1</v>
      </c>
      <c r="I3044" s="1">
        <v>0.8</v>
      </c>
      <c r="J3044" s="1">
        <v>0.04</v>
      </c>
      <c r="K3044" s="1">
        <v>82.2</v>
      </c>
      <c r="L3044" s="1">
        <v>0.05</v>
      </c>
    </row>
    <row r="3045" spans="1:17" x14ac:dyDescent="0.25">
      <c r="A3045" s="31" t="s">
        <v>50</v>
      </c>
      <c r="C3045" s="5">
        <v>42060</v>
      </c>
      <c r="D3045" s="25"/>
      <c r="E3045" s="6">
        <v>10</v>
      </c>
      <c r="F3045" s="28" t="s">
        <v>18</v>
      </c>
      <c r="G3045" s="28" t="s">
        <v>14</v>
      </c>
      <c r="H3045" s="1">
        <v>0</v>
      </c>
      <c r="I3045" s="1" t="s">
        <v>107</v>
      </c>
      <c r="J3045" s="1" t="s">
        <v>107</v>
      </c>
      <c r="K3045" s="1" t="s">
        <v>107</v>
      </c>
      <c r="L3045" s="1" t="s">
        <v>107</v>
      </c>
      <c r="Q3045" s="12" t="s">
        <v>58</v>
      </c>
    </row>
    <row r="3046" spans="1:17" x14ac:dyDescent="0.25">
      <c r="A3046" s="31" t="s">
        <v>50</v>
      </c>
      <c r="C3046" s="5">
        <v>42060</v>
      </c>
      <c r="D3046" s="25"/>
      <c r="E3046" s="6">
        <v>11</v>
      </c>
      <c r="F3046" s="28" t="s">
        <v>18</v>
      </c>
      <c r="G3046" s="28" t="s">
        <v>14</v>
      </c>
      <c r="H3046" s="1">
        <v>0</v>
      </c>
      <c r="I3046" s="1" t="s">
        <v>107</v>
      </c>
      <c r="J3046" s="1" t="s">
        <v>107</v>
      </c>
      <c r="K3046" s="1" t="s">
        <v>107</v>
      </c>
      <c r="L3046" s="1" t="s">
        <v>107</v>
      </c>
      <c r="Q3046" s="12" t="s">
        <v>58</v>
      </c>
    </row>
    <row r="3047" spans="1:17" x14ac:dyDescent="0.25">
      <c r="A3047" s="31" t="s">
        <v>50</v>
      </c>
      <c r="C3047" s="5">
        <v>42060</v>
      </c>
      <c r="D3047" s="25"/>
      <c r="E3047" s="6">
        <v>12</v>
      </c>
      <c r="F3047" s="28" t="s">
        <v>19</v>
      </c>
      <c r="G3047" s="28" t="s">
        <v>14</v>
      </c>
      <c r="H3047" s="1">
        <v>0</v>
      </c>
      <c r="I3047" s="1" t="s">
        <v>107</v>
      </c>
      <c r="J3047" s="1" t="s">
        <v>107</v>
      </c>
      <c r="K3047" s="1" t="s">
        <v>107</v>
      </c>
      <c r="L3047" s="1" t="s">
        <v>107</v>
      </c>
      <c r="Q3047" s="12" t="s">
        <v>58</v>
      </c>
    </row>
    <row r="3048" spans="1:17" x14ac:dyDescent="0.25">
      <c r="A3048" s="31" t="s">
        <v>50</v>
      </c>
      <c r="C3048" s="5">
        <v>42060</v>
      </c>
      <c r="D3048" s="25"/>
      <c r="E3048" s="6">
        <v>13</v>
      </c>
      <c r="F3048" s="28" t="s">
        <v>19</v>
      </c>
      <c r="G3048" s="28" t="s">
        <v>14</v>
      </c>
      <c r="H3048" s="1">
        <v>0</v>
      </c>
      <c r="I3048" s="1" t="s">
        <v>107</v>
      </c>
      <c r="J3048" s="1" t="s">
        <v>107</v>
      </c>
      <c r="K3048" s="1" t="s">
        <v>107</v>
      </c>
      <c r="L3048" s="1" t="s">
        <v>107</v>
      </c>
      <c r="Q3048" s="12" t="s">
        <v>58</v>
      </c>
    </row>
    <row r="3049" spans="1:17" x14ac:dyDescent="0.25">
      <c r="A3049" s="31" t="s">
        <v>50</v>
      </c>
      <c r="C3049" s="5">
        <v>42060</v>
      </c>
      <c r="D3049" s="25"/>
      <c r="E3049" s="6">
        <v>14</v>
      </c>
      <c r="F3049" s="28" t="s">
        <v>19</v>
      </c>
      <c r="G3049" s="28" t="s">
        <v>14</v>
      </c>
      <c r="H3049" s="1">
        <v>0</v>
      </c>
      <c r="I3049" s="1" t="s">
        <v>107</v>
      </c>
      <c r="J3049" s="1" t="s">
        <v>107</v>
      </c>
      <c r="K3049" s="1" t="s">
        <v>107</v>
      </c>
      <c r="L3049" s="1" t="s">
        <v>107</v>
      </c>
      <c r="Q3049" s="12" t="s">
        <v>58</v>
      </c>
    </row>
    <row r="3050" spans="1:17" x14ac:dyDescent="0.25">
      <c r="A3050" s="31" t="s">
        <v>50</v>
      </c>
      <c r="C3050" s="5">
        <v>42060</v>
      </c>
      <c r="D3050" s="25"/>
      <c r="E3050" s="6">
        <v>15</v>
      </c>
      <c r="F3050" s="28" t="s">
        <v>20</v>
      </c>
      <c r="G3050" s="28" t="s">
        <v>14</v>
      </c>
      <c r="H3050" s="1">
        <v>0.4</v>
      </c>
      <c r="I3050" s="1">
        <v>0.8</v>
      </c>
      <c r="J3050" s="1">
        <v>0.04</v>
      </c>
      <c r="K3050" s="1">
        <v>82.2</v>
      </c>
      <c r="L3050" s="1">
        <v>0.05</v>
      </c>
    </row>
    <row r="3051" spans="1:17" x14ac:dyDescent="0.25">
      <c r="A3051" s="31" t="s">
        <v>50</v>
      </c>
      <c r="C3051" s="5">
        <v>42060</v>
      </c>
      <c r="D3051" s="25"/>
      <c r="E3051" s="6">
        <v>16</v>
      </c>
      <c r="F3051" s="28" t="s">
        <v>20</v>
      </c>
      <c r="G3051" s="28" t="s">
        <v>14</v>
      </c>
      <c r="H3051" s="1">
        <v>0</v>
      </c>
      <c r="I3051" s="1" t="s">
        <v>107</v>
      </c>
      <c r="J3051" s="1" t="s">
        <v>107</v>
      </c>
      <c r="K3051" s="1" t="s">
        <v>107</v>
      </c>
      <c r="L3051" s="1" t="s">
        <v>107</v>
      </c>
      <c r="Q3051" s="12" t="s">
        <v>58</v>
      </c>
    </row>
    <row r="3052" spans="1:17" x14ac:dyDescent="0.25">
      <c r="A3052" s="31" t="s">
        <v>50</v>
      </c>
      <c r="C3052" s="5">
        <v>42060</v>
      </c>
      <c r="D3052" s="25"/>
      <c r="E3052" s="6">
        <v>17</v>
      </c>
      <c r="F3052" s="28" t="s">
        <v>20</v>
      </c>
      <c r="G3052" s="28" t="s">
        <v>14</v>
      </c>
      <c r="H3052" s="1">
        <v>0</v>
      </c>
      <c r="I3052" s="1" t="s">
        <v>107</v>
      </c>
      <c r="J3052" s="1" t="s">
        <v>107</v>
      </c>
      <c r="K3052" s="1" t="s">
        <v>107</v>
      </c>
      <c r="L3052" s="1" t="s">
        <v>107</v>
      </c>
      <c r="Q3052" s="12" t="s">
        <v>58</v>
      </c>
    </row>
    <row r="3053" spans="1:17" x14ac:dyDescent="0.25">
      <c r="A3053" s="31" t="s">
        <v>50</v>
      </c>
      <c r="C3053" s="5">
        <v>42060</v>
      </c>
      <c r="D3053" s="25"/>
      <c r="E3053" s="6">
        <v>18</v>
      </c>
      <c r="F3053" s="28" t="s">
        <v>20</v>
      </c>
      <c r="G3053" s="28" t="s">
        <v>14</v>
      </c>
      <c r="H3053" s="1">
        <v>0</v>
      </c>
      <c r="I3053" s="1" t="s">
        <v>107</v>
      </c>
      <c r="J3053" s="1" t="s">
        <v>107</v>
      </c>
      <c r="K3053" s="1" t="s">
        <v>107</v>
      </c>
      <c r="L3053" s="1" t="s">
        <v>107</v>
      </c>
      <c r="Q3053" s="12" t="s">
        <v>58</v>
      </c>
    </row>
    <row r="3054" spans="1:17" x14ac:dyDescent="0.25">
      <c r="A3054" s="31" t="s">
        <v>50</v>
      </c>
      <c r="C3054" s="5">
        <v>42060</v>
      </c>
      <c r="D3054" s="25"/>
      <c r="E3054" s="6">
        <v>19</v>
      </c>
      <c r="F3054" s="28" t="s">
        <v>20</v>
      </c>
      <c r="G3054" s="28" t="s">
        <v>14</v>
      </c>
      <c r="H3054" s="1">
        <v>0</v>
      </c>
      <c r="I3054" s="1" t="s">
        <v>107</v>
      </c>
      <c r="J3054" s="1" t="s">
        <v>107</v>
      </c>
      <c r="K3054" s="1" t="s">
        <v>107</v>
      </c>
      <c r="L3054" s="1" t="s">
        <v>107</v>
      </c>
      <c r="Q3054" s="12" t="s">
        <v>58</v>
      </c>
    </row>
    <row r="3055" spans="1:17" x14ac:dyDescent="0.25">
      <c r="A3055" s="31" t="s">
        <v>50</v>
      </c>
      <c r="C3055" s="5">
        <v>42060</v>
      </c>
      <c r="D3055" s="25"/>
      <c r="E3055" s="6">
        <v>20</v>
      </c>
      <c r="F3055" s="28" t="s">
        <v>20</v>
      </c>
      <c r="G3055" s="28" t="s">
        <v>14</v>
      </c>
      <c r="H3055" s="1">
        <v>0</v>
      </c>
      <c r="I3055" s="1" t="s">
        <v>107</v>
      </c>
      <c r="J3055" s="1" t="s">
        <v>107</v>
      </c>
      <c r="K3055" s="1" t="s">
        <v>107</v>
      </c>
      <c r="L3055" s="1" t="s">
        <v>107</v>
      </c>
      <c r="Q3055" s="12" t="s">
        <v>58</v>
      </c>
    </row>
    <row r="3056" spans="1:17" x14ac:dyDescent="0.25">
      <c r="A3056" s="31" t="s">
        <v>50</v>
      </c>
      <c r="C3056" s="5">
        <v>42067</v>
      </c>
      <c r="D3056" s="25"/>
      <c r="E3056" s="6" t="s">
        <v>21</v>
      </c>
      <c r="F3056" s="28" t="s">
        <v>17</v>
      </c>
      <c r="G3056" s="28" t="s">
        <v>24</v>
      </c>
      <c r="H3056" s="1">
        <v>0</v>
      </c>
      <c r="I3056" s="1" t="s">
        <v>107</v>
      </c>
      <c r="J3056" s="1" t="s">
        <v>107</v>
      </c>
      <c r="K3056" s="1" t="s">
        <v>107</v>
      </c>
      <c r="L3056" s="1" t="s">
        <v>107</v>
      </c>
      <c r="Q3056" s="12" t="s">
        <v>58</v>
      </c>
    </row>
    <row r="3057" spans="1:17" x14ac:dyDescent="0.25">
      <c r="A3057" s="31" t="s">
        <v>50</v>
      </c>
      <c r="C3057" s="5">
        <v>42067</v>
      </c>
      <c r="D3057" s="25"/>
      <c r="E3057" s="6" t="s">
        <v>22</v>
      </c>
      <c r="F3057" s="28" t="s">
        <v>17</v>
      </c>
      <c r="G3057" s="28" t="s">
        <v>24</v>
      </c>
      <c r="H3057" s="1">
        <v>0</v>
      </c>
      <c r="I3057" s="1" t="s">
        <v>107</v>
      </c>
      <c r="J3057" s="1" t="s">
        <v>107</v>
      </c>
      <c r="K3057" s="1" t="s">
        <v>107</v>
      </c>
      <c r="L3057" s="1" t="s">
        <v>107</v>
      </c>
      <c r="Q3057" s="12" t="s">
        <v>58</v>
      </c>
    </row>
    <row r="3058" spans="1:17" x14ac:dyDescent="0.25">
      <c r="A3058" s="31" t="s">
        <v>50</v>
      </c>
      <c r="C3058" s="5">
        <v>42067</v>
      </c>
      <c r="D3058" s="25"/>
      <c r="E3058" s="6" t="s">
        <v>23</v>
      </c>
      <c r="F3058" s="28" t="s">
        <v>17</v>
      </c>
      <c r="G3058" s="28" t="s">
        <v>24</v>
      </c>
      <c r="H3058" s="1">
        <v>0</v>
      </c>
      <c r="I3058" s="1" t="s">
        <v>107</v>
      </c>
      <c r="J3058" s="1" t="s">
        <v>107</v>
      </c>
      <c r="K3058" s="1" t="s">
        <v>107</v>
      </c>
      <c r="L3058" s="1" t="s">
        <v>107</v>
      </c>
      <c r="Q3058" s="12" t="s">
        <v>58</v>
      </c>
    </row>
    <row r="3059" spans="1:17" x14ac:dyDescent="0.25">
      <c r="A3059" s="31" t="s">
        <v>50</v>
      </c>
      <c r="C3059" s="5">
        <v>42067</v>
      </c>
      <c r="D3059" s="25"/>
      <c r="E3059" s="6" t="s">
        <v>25</v>
      </c>
      <c r="F3059" s="28" t="s">
        <v>25</v>
      </c>
      <c r="G3059" s="28" t="s">
        <v>24</v>
      </c>
      <c r="H3059" s="1">
        <v>0</v>
      </c>
      <c r="I3059" s="1" t="s">
        <v>107</v>
      </c>
      <c r="J3059" s="1" t="s">
        <v>107</v>
      </c>
      <c r="K3059" s="1" t="s">
        <v>107</v>
      </c>
      <c r="L3059" s="1" t="s">
        <v>107</v>
      </c>
      <c r="Q3059" s="12" t="s">
        <v>58</v>
      </c>
    </row>
    <row r="3060" spans="1:17" x14ac:dyDescent="0.25">
      <c r="A3060" s="31" t="s">
        <v>50</v>
      </c>
      <c r="C3060" s="5">
        <v>42067</v>
      </c>
      <c r="D3060" s="25"/>
      <c r="E3060" s="6" t="s">
        <v>26</v>
      </c>
      <c r="F3060" s="28" t="s">
        <v>25</v>
      </c>
      <c r="G3060" s="28" t="s">
        <v>24</v>
      </c>
      <c r="H3060" s="1">
        <v>0</v>
      </c>
      <c r="I3060" s="1" t="s">
        <v>107</v>
      </c>
      <c r="J3060" s="1" t="s">
        <v>107</v>
      </c>
      <c r="K3060" s="1" t="s">
        <v>107</v>
      </c>
      <c r="L3060" s="1" t="s">
        <v>107</v>
      </c>
      <c r="Q3060" s="12" t="s">
        <v>58</v>
      </c>
    </row>
    <row r="3061" spans="1:17" x14ac:dyDescent="0.25">
      <c r="A3061" s="31" t="s">
        <v>50</v>
      </c>
      <c r="C3061" s="5">
        <v>42067</v>
      </c>
      <c r="D3061" s="25"/>
      <c r="E3061" s="6" t="s">
        <v>27</v>
      </c>
      <c r="F3061" s="28" t="s">
        <v>25</v>
      </c>
      <c r="G3061" s="28" t="s">
        <v>24</v>
      </c>
      <c r="H3061" s="1">
        <v>0</v>
      </c>
      <c r="I3061" s="1" t="s">
        <v>107</v>
      </c>
      <c r="J3061" s="1" t="s">
        <v>107</v>
      </c>
      <c r="K3061" s="1" t="s">
        <v>107</v>
      </c>
      <c r="L3061" s="1" t="s">
        <v>107</v>
      </c>
      <c r="Q3061" s="12" t="s">
        <v>58</v>
      </c>
    </row>
    <row r="3062" spans="1:17" x14ac:dyDescent="0.25">
      <c r="A3062" s="31" t="s">
        <v>50</v>
      </c>
      <c r="C3062" s="5">
        <v>42067</v>
      </c>
      <c r="D3062" s="25"/>
      <c r="E3062" s="6" t="s">
        <v>28</v>
      </c>
      <c r="F3062" s="28" t="s">
        <v>29</v>
      </c>
      <c r="G3062" s="28" t="s">
        <v>24</v>
      </c>
      <c r="H3062" s="1">
        <v>0</v>
      </c>
      <c r="I3062" s="1" t="s">
        <v>107</v>
      </c>
      <c r="J3062" s="1" t="s">
        <v>107</v>
      </c>
      <c r="K3062" s="1" t="s">
        <v>107</v>
      </c>
      <c r="L3062" s="1" t="s">
        <v>107</v>
      </c>
      <c r="Q3062" s="12" t="s">
        <v>58</v>
      </c>
    </row>
    <row r="3063" spans="1:17" x14ac:dyDescent="0.25">
      <c r="A3063" s="31" t="s">
        <v>50</v>
      </c>
      <c r="C3063" s="5">
        <v>42067</v>
      </c>
      <c r="D3063" s="25"/>
      <c r="E3063" s="6" t="s">
        <v>29</v>
      </c>
      <c r="F3063" s="28" t="s">
        <v>29</v>
      </c>
      <c r="G3063" s="28" t="s">
        <v>24</v>
      </c>
      <c r="H3063" s="1">
        <v>0.4</v>
      </c>
      <c r="I3063" s="1">
        <v>21.3</v>
      </c>
      <c r="J3063" s="1">
        <v>1.1399999999999999</v>
      </c>
      <c r="K3063" s="1">
        <v>3.78</v>
      </c>
      <c r="L3063" s="1">
        <v>15</v>
      </c>
    </row>
    <row r="3064" spans="1:17" x14ac:dyDescent="0.25">
      <c r="A3064" s="31" t="s">
        <v>50</v>
      </c>
      <c r="C3064" s="5">
        <v>42067</v>
      </c>
      <c r="D3064" s="25"/>
      <c r="E3064" s="6" t="s">
        <v>30</v>
      </c>
      <c r="F3064" s="28" t="s">
        <v>29</v>
      </c>
      <c r="G3064" s="28" t="s">
        <v>24</v>
      </c>
      <c r="H3064" s="1">
        <v>0</v>
      </c>
      <c r="I3064" s="1" t="s">
        <v>107</v>
      </c>
      <c r="J3064" s="1" t="s">
        <v>107</v>
      </c>
      <c r="K3064" s="1" t="s">
        <v>107</v>
      </c>
      <c r="L3064" s="1" t="s">
        <v>107</v>
      </c>
      <c r="Q3064" s="12" t="s">
        <v>58</v>
      </c>
    </row>
    <row r="3065" spans="1:17" x14ac:dyDescent="0.25">
      <c r="A3065" s="31" t="s">
        <v>50</v>
      </c>
      <c r="C3065" s="5">
        <v>42067</v>
      </c>
      <c r="D3065" s="25"/>
      <c r="E3065" s="6" t="s">
        <v>31</v>
      </c>
      <c r="F3065" s="28" t="s">
        <v>19</v>
      </c>
      <c r="G3065" s="28" t="s">
        <v>24</v>
      </c>
      <c r="H3065" s="1">
        <v>0</v>
      </c>
      <c r="I3065" s="1" t="s">
        <v>107</v>
      </c>
      <c r="J3065" s="1" t="s">
        <v>107</v>
      </c>
      <c r="K3065" s="1" t="s">
        <v>107</v>
      </c>
      <c r="L3065" s="1" t="s">
        <v>107</v>
      </c>
      <c r="Q3065" s="12" t="s">
        <v>58</v>
      </c>
    </row>
    <row r="3066" spans="1:17" x14ac:dyDescent="0.25">
      <c r="A3066" s="31" t="s">
        <v>50</v>
      </c>
      <c r="C3066" s="5">
        <v>42067</v>
      </c>
      <c r="D3066" s="25"/>
      <c r="E3066" s="6" t="s">
        <v>32</v>
      </c>
      <c r="F3066" s="28" t="s">
        <v>19</v>
      </c>
      <c r="G3066" s="28" t="s">
        <v>24</v>
      </c>
      <c r="H3066" s="1">
        <v>0</v>
      </c>
      <c r="I3066" s="1" t="s">
        <v>107</v>
      </c>
      <c r="J3066" s="1" t="s">
        <v>107</v>
      </c>
      <c r="K3066" s="1" t="s">
        <v>107</v>
      </c>
      <c r="L3066" s="1" t="s">
        <v>107</v>
      </c>
      <c r="Q3066" s="12" t="s">
        <v>58</v>
      </c>
    </row>
    <row r="3067" spans="1:17" x14ac:dyDescent="0.25">
      <c r="A3067" s="31" t="s">
        <v>50</v>
      </c>
      <c r="C3067" s="5">
        <v>42067</v>
      </c>
      <c r="D3067" s="25"/>
      <c r="E3067" s="6" t="s">
        <v>33</v>
      </c>
      <c r="F3067" s="28" t="s">
        <v>19</v>
      </c>
      <c r="G3067" s="28" t="s">
        <v>24</v>
      </c>
      <c r="H3067" s="1">
        <v>0</v>
      </c>
      <c r="I3067" s="1" t="s">
        <v>107</v>
      </c>
      <c r="J3067" s="1" t="s">
        <v>107</v>
      </c>
      <c r="K3067" s="1" t="s">
        <v>107</v>
      </c>
      <c r="L3067" s="1" t="s">
        <v>107</v>
      </c>
      <c r="Q3067" s="12" t="s">
        <v>58</v>
      </c>
    </row>
    <row r="3068" spans="1:17" x14ac:dyDescent="0.25">
      <c r="A3068" s="31" t="s">
        <v>50</v>
      </c>
      <c r="C3068" s="5">
        <v>42067</v>
      </c>
      <c r="D3068" s="25"/>
      <c r="E3068" s="6" t="s">
        <v>34</v>
      </c>
      <c r="F3068" s="28" t="s">
        <v>20</v>
      </c>
      <c r="G3068" s="28" t="s">
        <v>24</v>
      </c>
      <c r="H3068" s="1">
        <v>0</v>
      </c>
      <c r="I3068" s="1" t="s">
        <v>107</v>
      </c>
      <c r="J3068" s="1" t="s">
        <v>107</v>
      </c>
      <c r="K3068" s="1" t="s">
        <v>107</v>
      </c>
      <c r="L3068" s="1" t="s">
        <v>107</v>
      </c>
      <c r="Q3068" s="12" t="s">
        <v>58</v>
      </c>
    </row>
    <row r="3069" spans="1:17" x14ac:dyDescent="0.25">
      <c r="A3069" s="31" t="s">
        <v>50</v>
      </c>
      <c r="C3069" s="5">
        <v>42067</v>
      </c>
      <c r="D3069" s="25"/>
      <c r="E3069" s="6" t="s">
        <v>35</v>
      </c>
      <c r="F3069" s="28" t="s">
        <v>20</v>
      </c>
      <c r="G3069" s="28" t="s">
        <v>24</v>
      </c>
      <c r="H3069" s="1">
        <v>0</v>
      </c>
      <c r="I3069" s="1" t="s">
        <v>107</v>
      </c>
      <c r="J3069" s="1" t="s">
        <v>107</v>
      </c>
      <c r="K3069" s="1" t="s">
        <v>107</v>
      </c>
      <c r="L3069" s="1" t="s">
        <v>107</v>
      </c>
      <c r="Q3069" s="12" t="s">
        <v>62</v>
      </c>
    </row>
    <row r="3070" spans="1:17" x14ac:dyDescent="0.25">
      <c r="A3070" s="31" t="s">
        <v>50</v>
      </c>
      <c r="C3070" s="5">
        <v>42067</v>
      </c>
      <c r="D3070" s="25"/>
      <c r="E3070" s="6" t="s">
        <v>36</v>
      </c>
      <c r="F3070" s="28" t="s">
        <v>20</v>
      </c>
      <c r="G3070" s="28" t="s">
        <v>24</v>
      </c>
      <c r="H3070" s="1">
        <v>0</v>
      </c>
      <c r="I3070" s="1" t="s">
        <v>107</v>
      </c>
      <c r="J3070" s="1" t="s">
        <v>107</v>
      </c>
      <c r="K3070" s="1" t="s">
        <v>107</v>
      </c>
      <c r="L3070" s="1" t="s">
        <v>107</v>
      </c>
      <c r="Q3070" s="12" t="s">
        <v>58</v>
      </c>
    </row>
    <row r="3071" spans="1:17" x14ac:dyDescent="0.25">
      <c r="A3071" s="31" t="s">
        <v>50</v>
      </c>
      <c r="C3071" s="5">
        <v>42067</v>
      </c>
      <c r="D3071" s="25"/>
      <c r="E3071" s="6" t="s">
        <v>37</v>
      </c>
      <c r="F3071" s="28" t="s">
        <v>40</v>
      </c>
      <c r="G3071" s="28" t="s">
        <v>24</v>
      </c>
      <c r="H3071" s="1">
        <v>0</v>
      </c>
      <c r="I3071" s="1" t="s">
        <v>107</v>
      </c>
      <c r="J3071" s="1" t="s">
        <v>107</v>
      </c>
      <c r="K3071" s="1" t="s">
        <v>107</v>
      </c>
      <c r="L3071" s="1" t="s">
        <v>107</v>
      </c>
      <c r="Q3071" s="12" t="s">
        <v>58</v>
      </c>
    </row>
    <row r="3072" spans="1:17" x14ac:dyDescent="0.25">
      <c r="A3072" s="31" t="s">
        <v>50</v>
      </c>
      <c r="C3072" s="5">
        <v>42067</v>
      </c>
      <c r="D3072" s="25"/>
      <c r="E3072" s="6" t="s">
        <v>38</v>
      </c>
      <c r="F3072" s="28" t="s">
        <v>40</v>
      </c>
      <c r="G3072" s="28" t="s">
        <v>24</v>
      </c>
      <c r="H3072" s="1">
        <v>0</v>
      </c>
      <c r="I3072" s="1" t="s">
        <v>107</v>
      </c>
      <c r="J3072" s="1" t="s">
        <v>107</v>
      </c>
      <c r="K3072" s="1" t="s">
        <v>107</v>
      </c>
      <c r="L3072" s="1" t="s">
        <v>107</v>
      </c>
      <c r="Q3072" s="12" t="s">
        <v>58</v>
      </c>
    </row>
    <row r="3073" spans="1:17" x14ac:dyDescent="0.25">
      <c r="A3073" s="31" t="s">
        <v>50</v>
      </c>
      <c r="C3073" s="5">
        <v>42067</v>
      </c>
      <c r="D3073" s="25"/>
      <c r="E3073" s="6" t="s">
        <v>39</v>
      </c>
      <c r="F3073" s="28" t="s">
        <v>40</v>
      </c>
      <c r="G3073" s="28" t="s">
        <v>24</v>
      </c>
      <c r="H3073" s="1">
        <v>0</v>
      </c>
      <c r="I3073" s="1" t="s">
        <v>107</v>
      </c>
      <c r="J3073" s="1" t="s">
        <v>107</v>
      </c>
      <c r="K3073" s="1" t="s">
        <v>107</v>
      </c>
      <c r="L3073" s="1" t="s">
        <v>107</v>
      </c>
      <c r="Q3073" s="12" t="s">
        <v>58</v>
      </c>
    </row>
    <row r="3074" spans="1:17" x14ac:dyDescent="0.25">
      <c r="A3074" s="31" t="s">
        <v>50</v>
      </c>
      <c r="C3074" s="5">
        <v>42067</v>
      </c>
      <c r="D3074" s="25"/>
      <c r="E3074" s="6" t="s">
        <v>41</v>
      </c>
      <c r="F3074" s="28" t="s">
        <v>16</v>
      </c>
      <c r="G3074" s="28" t="s">
        <v>24</v>
      </c>
      <c r="H3074" s="1">
        <v>0</v>
      </c>
      <c r="I3074" s="1" t="s">
        <v>107</v>
      </c>
      <c r="J3074" s="1" t="s">
        <v>107</v>
      </c>
      <c r="K3074" s="1" t="s">
        <v>107</v>
      </c>
      <c r="L3074" s="1" t="s">
        <v>107</v>
      </c>
      <c r="Q3074" s="12" t="s">
        <v>58</v>
      </c>
    </row>
    <row r="3075" spans="1:17" x14ac:dyDescent="0.25">
      <c r="A3075" s="31" t="s">
        <v>50</v>
      </c>
      <c r="C3075" s="5">
        <v>42067</v>
      </c>
      <c r="D3075" s="25"/>
      <c r="E3075" s="6" t="s">
        <v>42</v>
      </c>
      <c r="F3075" s="28" t="s">
        <v>16</v>
      </c>
      <c r="G3075" s="28" t="s">
        <v>24</v>
      </c>
      <c r="H3075" s="1">
        <v>0</v>
      </c>
      <c r="I3075" s="1" t="s">
        <v>107</v>
      </c>
      <c r="J3075" s="1" t="s">
        <v>107</v>
      </c>
      <c r="K3075" s="1" t="s">
        <v>107</v>
      </c>
      <c r="L3075" s="1" t="s">
        <v>107</v>
      </c>
      <c r="Q3075" s="12" t="s">
        <v>58</v>
      </c>
    </row>
    <row r="3076" spans="1:17" x14ac:dyDescent="0.25">
      <c r="A3076" s="31" t="s">
        <v>50</v>
      </c>
      <c r="C3076" s="5">
        <v>42067</v>
      </c>
      <c r="D3076" s="25"/>
      <c r="E3076" s="6" t="s">
        <v>43</v>
      </c>
      <c r="F3076" s="28" t="s">
        <v>16</v>
      </c>
      <c r="G3076" s="28" t="s">
        <v>24</v>
      </c>
      <c r="H3076" s="1">
        <v>0</v>
      </c>
      <c r="I3076" s="1" t="s">
        <v>107</v>
      </c>
      <c r="J3076" s="1" t="s">
        <v>107</v>
      </c>
      <c r="K3076" s="1" t="s">
        <v>107</v>
      </c>
      <c r="L3076" s="1" t="s">
        <v>107</v>
      </c>
      <c r="Q3076" s="12" t="s">
        <v>58</v>
      </c>
    </row>
    <row r="3077" spans="1:17" x14ac:dyDescent="0.25">
      <c r="A3077" s="31" t="s">
        <v>50</v>
      </c>
      <c r="C3077" s="5">
        <v>42074</v>
      </c>
      <c r="D3077" s="25"/>
      <c r="E3077" s="6">
        <v>1</v>
      </c>
      <c r="F3077" s="28" t="s">
        <v>13</v>
      </c>
      <c r="G3077" s="28" t="s">
        <v>14</v>
      </c>
      <c r="H3077" s="1">
        <v>0</v>
      </c>
      <c r="I3077" s="1" t="s">
        <v>107</v>
      </c>
      <c r="J3077" s="1" t="s">
        <v>107</v>
      </c>
      <c r="K3077" s="1" t="s">
        <v>107</v>
      </c>
      <c r="L3077" s="1" t="s">
        <v>107</v>
      </c>
      <c r="Q3077" s="12" t="s">
        <v>58</v>
      </c>
    </row>
    <row r="3078" spans="1:17" x14ac:dyDescent="0.25">
      <c r="A3078" s="31" t="s">
        <v>50</v>
      </c>
      <c r="C3078" s="5">
        <v>42074</v>
      </c>
      <c r="D3078" s="25"/>
      <c r="E3078" s="6">
        <v>2</v>
      </c>
      <c r="F3078" s="28" t="s">
        <v>13</v>
      </c>
      <c r="G3078" s="28" t="s">
        <v>14</v>
      </c>
      <c r="H3078" s="1">
        <v>0</v>
      </c>
      <c r="I3078" s="1" t="s">
        <v>107</v>
      </c>
      <c r="J3078" s="1" t="s">
        <v>107</v>
      </c>
      <c r="K3078" s="1" t="s">
        <v>107</v>
      </c>
      <c r="L3078" s="1" t="s">
        <v>107</v>
      </c>
      <c r="Q3078" s="12" t="s">
        <v>58</v>
      </c>
    </row>
    <row r="3079" spans="1:17" x14ac:dyDescent="0.25">
      <c r="A3079" s="31" t="s">
        <v>50</v>
      </c>
      <c r="C3079" s="5">
        <v>42074</v>
      </c>
      <c r="D3079" s="25"/>
      <c r="E3079" s="6">
        <v>3</v>
      </c>
      <c r="F3079" s="28" t="s">
        <v>13</v>
      </c>
      <c r="G3079" s="28" t="s">
        <v>14</v>
      </c>
      <c r="H3079" s="1">
        <v>0</v>
      </c>
      <c r="I3079" s="1" t="s">
        <v>107</v>
      </c>
      <c r="J3079" s="1" t="s">
        <v>107</v>
      </c>
      <c r="K3079" s="1" t="s">
        <v>107</v>
      </c>
      <c r="L3079" s="1" t="s">
        <v>107</v>
      </c>
      <c r="Q3079" s="12" t="s">
        <v>58</v>
      </c>
    </row>
    <row r="3080" spans="1:17" x14ac:dyDescent="0.25">
      <c r="A3080" s="31" t="s">
        <v>50</v>
      </c>
      <c r="C3080" s="5">
        <v>42074</v>
      </c>
      <c r="D3080" s="25"/>
      <c r="E3080" s="6">
        <v>4</v>
      </c>
      <c r="F3080" s="28" t="s">
        <v>15</v>
      </c>
      <c r="G3080" s="28" t="s">
        <v>14</v>
      </c>
      <c r="H3080" s="1">
        <v>0</v>
      </c>
      <c r="I3080" s="1" t="s">
        <v>107</v>
      </c>
      <c r="J3080" s="1" t="s">
        <v>107</v>
      </c>
      <c r="K3080" s="1" t="s">
        <v>107</v>
      </c>
      <c r="L3080" s="1" t="s">
        <v>107</v>
      </c>
      <c r="Q3080" s="12" t="s">
        <v>58</v>
      </c>
    </row>
    <row r="3081" spans="1:17" x14ac:dyDescent="0.25">
      <c r="A3081" s="31" t="s">
        <v>50</v>
      </c>
      <c r="C3081" s="5">
        <v>42074</v>
      </c>
      <c r="D3081" s="25"/>
      <c r="E3081" s="6">
        <v>5</v>
      </c>
      <c r="F3081" s="28" t="s">
        <v>15</v>
      </c>
      <c r="G3081" s="28" t="s">
        <v>14</v>
      </c>
      <c r="H3081" s="1">
        <v>0</v>
      </c>
      <c r="I3081" s="1" t="s">
        <v>107</v>
      </c>
      <c r="J3081" s="1" t="s">
        <v>107</v>
      </c>
      <c r="K3081" s="1" t="s">
        <v>107</v>
      </c>
      <c r="L3081" s="1" t="s">
        <v>107</v>
      </c>
      <c r="Q3081" s="12" t="s">
        <v>58</v>
      </c>
    </row>
    <row r="3082" spans="1:17" x14ac:dyDescent="0.25">
      <c r="A3082" s="31" t="s">
        <v>50</v>
      </c>
      <c r="C3082" s="5">
        <v>42074</v>
      </c>
      <c r="D3082" s="25"/>
      <c r="E3082" s="6">
        <v>6</v>
      </c>
      <c r="F3082" s="28" t="s">
        <v>17</v>
      </c>
      <c r="G3082" s="28" t="s">
        <v>14</v>
      </c>
      <c r="H3082" s="1">
        <v>0</v>
      </c>
      <c r="I3082" s="1" t="s">
        <v>107</v>
      </c>
      <c r="J3082" s="1" t="s">
        <v>107</v>
      </c>
      <c r="K3082" s="1" t="s">
        <v>107</v>
      </c>
      <c r="L3082" s="1" t="s">
        <v>107</v>
      </c>
      <c r="Q3082" s="12" t="s">
        <v>58</v>
      </c>
    </row>
    <row r="3083" spans="1:17" x14ac:dyDescent="0.25">
      <c r="A3083" s="31" t="s">
        <v>50</v>
      </c>
      <c r="C3083" s="5">
        <v>42074</v>
      </c>
      <c r="D3083" s="25"/>
      <c r="E3083" s="6">
        <v>7</v>
      </c>
      <c r="F3083" s="28" t="s">
        <v>17</v>
      </c>
      <c r="G3083" s="28" t="s">
        <v>14</v>
      </c>
      <c r="H3083" s="1">
        <v>0</v>
      </c>
      <c r="I3083" s="1" t="s">
        <v>107</v>
      </c>
      <c r="J3083" s="1" t="s">
        <v>107</v>
      </c>
      <c r="K3083" s="1" t="s">
        <v>107</v>
      </c>
      <c r="L3083" s="1" t="s">
        <v>107</v>
      </c>
      <c r="Q3083" s="12" t="s">
        <v>58</v>
      </c>
    </row>
    <row r="3084" spans="1:17" x14ac:dyDescent="0.25">
      <c r="A3084" s="31" t="s">
        <v>50</v>
      </c>
      <c r="C3084" s="5">
        <v>42074</v>
      </c>
      <c r="D3084" s="25"/>
      <c r="E3084" s="6">
        <v>8</v>
      </c>
      <c r="F3084" s="28" t="s">
        <v>17</v>
      </c>
      <c r="G3084" s="28" t="s">
        <v>14</v>
      </c>
      <c r="H3084" s="1">
        <v>0</v>
      </c>
      <c r="I3084" s="1" t="s">
        <v>107</v>
      </c>
      <c r="J3084" s="1" t="s">
        <v>107</v>
      </c>
      <c r="K3084" s="1" t="s">
        <v>107</v>
      </c>
      <c r="L3084" s="1" t="s">
        <v>107</v>
      </c>
      <c r="Q3084" s="12" t="s">
        <v>58</v>
      </c>
    </row>
    <row r="3085" spans="1:17" x14ac:dyDescent="0.25">
      <c r="A3085" s="31" t="s">
        <v>50</v>
      </c>
      <c r="C3085" s="5">
        <v>42074</v>
      </c>
      <c r="D3085" s="25"/>
      <c r="E3085" s="6">
        <v>9</v>
      </c>
      <c r="F3085" s="28" t="s">
        <v>18</v>
      </c>
      <c r="G3085" s="28" t="s">
        <v>14</v>
      </c>
      <c r="H3085" s="1">
        <v>0</v>
      </c>
      <c r="I3085" s="1" t="s">
        <v>107</v>
      </c>
      <c r="J3085" s="1" t="s">
        <v>107</v>
      </c>
      <c r="K3085" s="1" t="s">
        <v>107</v>
      </c>
      <c r="L3085" s="1" t="s">
        <v>107</v>
      </c>
      <c r="Q3085" s="12" t="s">
        <v>58</v>
      </c>
    </row>
    <row r="3086" spans="1:17" x14ac:dyDescent="0.25">
      <c r="A3086" s="31" t="s">
        <v>50</v>
      </c>
      <c r="C3086" s="5">
        <v>42074</v>
      </c>
      <c r="D3086" s="25"/>
      <c r="E3086" s="6">
        <v>10</v>
      </c>
      <c r="F3086" s="28" t="s">
        <v>18</v>
      </c>
      <c r="G3086" s="28" t="s">
        <v>14</v>
      </c>
      <c r="H3086" s="1">
        <v>0</v>
      </c>
      <c r="I3086" s="1" t="s">
        <v>107</v>
      </c>
      <c r="J3086" s="1" t="s">
        <v>107</v>
      </c>
      <c r="K3086" s="1" t="s">
        <v>107</v>
      </c>
      <c r="L3086" s="1" t="s">
        <v>107</v>
      </c>
      <c r="Q3086" s="12" t="s">
        <v>58</v>
      </c>
    </row>
    <row r="3087" spans="1:17" x14ac:dyDescent="0.25">
      <c r="A3087" s="31" t="s">
        <v>50</v>
      </c>
      <c r="C3087" s="5">
        <v>42074</v>
      </c>
      <c r="D3087" s="25"/>
      <c r="E3087" s="6">
        <v>11</v>
      </c>
      <c r="F3087" s="28" t="s">
        <v>18</v>
      </c>
      <c r="G3087" s="28" t="s">
        <v>14</v>
      </c>
      <c r="H3087" s="1">
        <v>0</v>
      </c>
      <c r="I3087" s="1" t="s">
        <v>107</v>
      </c>
      <c r="J3087" s="1" t="s">
        <v>107</v>
      </c>
      <c r="K3087" s="1" t="s">
        <v>107</v>
      </c>
      <c r="L3087" s="1" t="s">
        <v>107</v>
      </c>
      <c r="Q3087" s="12" t="s">
        <v>58</v>
      </c>
    </row>
    <row r="3088" spans="1:17" x14ac:dyDescent="0.25">
      <c r="A3088" s="31" t="s">
        <v>50</v>
      </c>
      <c r="C3088" s="5">
        <v>42074</v>
      </c>
      <c r="D3088" s="25"/>
      <c r="E3088" s="6">
        <v>12</v>
      </c>
      <c r="F3088" s="28" t="s">
        <v>19</v>
      </c>
      <c r="G3088" s="28" t="s">
        <v>14</v>
      </c>
      <c r="H3088" s="1">
        <v>0</v>
      </c>
      <c r="I3088" s="1" t="s">
        <v>107</v>
      </c>
      <c r="J3088" s="1" t="s">
        <v>107</v>
      </c>
      <c r="K3088" s="1" t="s">
        <v>107</v>
      </c>
      <c r="L3088" s="1" t="s">
        <v>107</v>
      </c>
      <c r="Q3088" s="12" t="s">
        <v>58</v>
      </c>
    </row>
    <row r="3089" spans="1:17" x14ac:dyDescent="0.25">
      <c r="A3089" s="31" t="s">
        <v>50</v>
      </c>
      <c r="C3089" s="5">
        <v>42074</v>
      </c>
      <c r="D3089" s="25"/>
      <c r="E3089" s="6">
        <v>13</v>
      </c>
      <c r="F3089" s="28" t="s">
        <v>19</v>
      </c>
      <c r="G3089" s="28" t="s">
        <v>14</v>
      </c>
      <c r="H3089" s="1">
        <v>0</v>
      </c>
      <c r="I3089" s="1" t="s">
        <v>107</v>
      </c>
      <c r="J3089" s="1" t="s">
        <v>107</v>
      </c>
      <c r="K3089" s="1" t="s">
        <v>107</v>
      </c>
      <c r="L3089" s="1" t="s">
        <v>107</v>
      </c>
      <c r="Q3089" s="12" t="s">
        <v>58</v>
      </c>
    </row>
    <row r="3090" spans="1:17" x14ac:dyDescent="0.25">
      <c r="A3090" s="31" t="s">
        <v>50</v>
      </c>
      <c r="C3090" s="5">
        <v>42074</v>
      </c>
      <c r="D3090" s="25"/>
      <c r="E3090" s="6">
        <v>14</v>
      </c>
      <c r="F3090" s="28" t="s">
        <v>19</v>
      </c>
      <c r="G3090" s="28" t="s">
        <v>14</v>
      </c>
      <c r="H3090" s="1">
        <v>0</v>
      </c>
      <c r="I3090" s="1" t="s">
        <v>107</v>
      </c>
      <c r="J3090" s="1" t="s">
        <v>107</v>
      </c>
      <c r="K3090" s="1" t="s">
        <v>107</v>
      </c>
      <c r="L3090" s="1" t="s">
        <v>107</v>
      </c>
      <c r="Q3090" s="12" t="s">
        <v>58</v>
      </c>
    </row>
    <row r="3091" spans="1:17" x14ac:dyDescent="0.25">
      <c r="A3091" s="31" t="s">
        <v>50</v>
      </c>
      <c r="C3091" s="5">
        <v>42074</v>
      </c>
      <c r="D3091" s="25"/>
      <c r="E3091" s="6">
        <v>15</v>
      </c>
      <c r="F3091" s="28" t="s">
        <v>20</v>
      </c>
      <c r="G3091" s="28" t="s">
        <v>14</v>
      </c>
      <c r="H3091" s="1">
        <v>0</v>
      </c>
      <c r="I3091" s="1" t="s">
        <v>107</v>
      </c>
      <c r="J3091" s="1" t="s">
        <v>107</v>
      </c>
      <c r="K3091" s="1" t="s">
        <v>107</v>
      </c>
      <c r="L3091" s="1" t="s">
        <v>107</v>
      </c>
      <c r="Q3091" s="12" t="s">
        <v>58</v>
      </c>
    </row>
    <row r="3092" spans="1:17" x14ac:dyDescent="0.25">
      <c r="A3092" s="31" t="s">
        <v>50</v>
      </c>
      <c r="C3092" s="5">
        <v>42074</v>
      </c>
      <c r="D3092" s="25"/>
      <c r="E3092" s="6">
        <v>16</v>
      </c>
      <c r="F3092" s="28" t="s">
        <v>20</v>
      </c>
      <c r="G3092" s="28" t="s">
        <v>14</v>
      </c>
      <c r="H3092" s="1">
        <v>0</v>
      </c>
      <c r="I3092" s="1" t="s">
        <v>107</v>
      </c>
      <c r="J3092" s="1" t="s">
        <v>107</v>
      </c>
      <c r="K3092" s="1" t="s">
        <v>107</v>
      </c>
      <c r="L3092" s="1" t="s">
        <v>107</v>
      </c>
      <c r="Q3092" s="12" t="s">
        <v>58</v>
      </c>
    </row>
    <row r="3093" spans="1:17" x14ac:dyDescent="0.25">
      <c r="A3093" s="31" t="s">
        <v>50</v>
      </c>
      <c r="C3093" s="5">
        <v>42074</v>
      </c>
      <c r="D3093" s="25"/>
      <c r="E3093" s="6">
        <v>17</v>
      </c>
      <c r="F3093" s="28" t="s">
        <v>20</v>
      </c>
      <c r="G3093" s="28" t="s">
        <v>14</v>
      </c>
      <c r="H3093" s="1">
        <v>0</v>
      </c>
      <c r="I3093" s="1" t="s">
        <v>107</v>
      </c>
      <c r="J3093" s="1" t="s">
        <v>107</v>
      </c>
      <c r="K3093" s="1" t="s">
        <v>107</v>
      </c>
      <c r="L3093" s="1" t="s">
        <v>107</v>
      </c>
      <c r="Q3093" s="12" t="s">
        <v>58</v>
      </c>
    </row>
    <row r="3094" spans="1:17" x14ac:dyDescent="0.25">
      <c r="A3094" s="31" t="s">
        <v>50</v>
      </c>
      <c r="C3094" s="5">
        <v>42074</v>
      </c>
      <c r="D3094" s="25"/>
      <c r="E3094" s="6">
        <v>18</v>
      </c>
      <c r="F3094" s="28" t="s">
        <v>20</v>
      </c>
      <c r="G3094" s="28" t="s">
        <v>14</v>
      </c>
      <c r="H3094" s="1">
        <v>0</v>
      </c>
      <c r="I3094" s="1" t="s">
        <v>107</v>
      </c>
      <c r="J3094" s="1" t="s">
        <v>107</v>
      </c>
      <c r="K3094" s="1" t="s">
        <v>107</v>
      </c>
      <c r="L3094" s="1" t="s">
        <v>107</v>
      </c>
      <c r="Q3094" s="12" t="s">
        <v>58</v>
      </c>
    </row>
    <row r="3095" spans="1:17" x14ac:dyDescent="0.25">
      <c r="A3095" s="31" t="s">
        <v>50</v>
      </c>
      <c r="C3095" s="5">
        <v>42074</v>
      </c>
      <c r="D3095" s="25"/>
      <c r="E3095" s="6">
        <v>19</v>
      </c>
      <c r="F3095" s="28" t="s">
        <v>20</v>
      </c>
      <c r="G3095" s="28" t="s">
        <v>14</v>
      </c>
      <c r="H3095" s="1">
        <v>0</v>
      </c>
      <c r="I3095" s="1" t="s">
        <v>107</v>
      </c>
      <c r="J3095" s="1" t="s">
        <v>107</v>
      </c>
      <c r="K3095" s="1" t="s">
        <v>107</v>
      </c>
      <c r="L3095" s="1" t="s">
        <v>107</v>
      </c>
      <c r="Q3095" s="12" t="s">
        <v>58</v>
      </c>
    </row>
    <row r="3096" spans="1:17" x14ac:dyDescent="0.25">
      <c r="A3096" s="31" t="s">
        <v>50</v>
      </c>
      <c r="C3096" s="5">
        <v>42074</v>
      </c>
      <c r="D3096" s="25"/>
      <c r="E3096" s="6">
        <v>20</v>
      </c>
      <c r="F3096" s="28" t="s">
        <v>20</v>
      </c>
      <c r="G3096" s="28" t="s">
        <v>14</v>
      </c>
      <c r="H3096" s="1">
        <v>0</v>
      </c>
      <c r="I3096" s="1" t="s">
        <v>107</v>
      </c>
      <c r="J3096" s="1" t="s">
        <v>107</v>
      </c>
      <c r="K3096" s="1" t="s">
        <v>107</v>
      </c>
      <c r="L3096" s="1" t="s">
        <v>107</v>
      </c>
      <c r="Q3096" s="12" t="s">
        <v>58</v>
      </c>
    </row>
    <row r="3097" spans="1:17" x14ac:dyDescent="0.25">
      <c r="A3097" s="31" t="s">
        <v>50</v>
      </c>
      <c r="C3097" s="5">
        <v>42081</v>
      </c>
      <c r="D3097" s="25"/>
      <c r="E3097" s="6" t="s">
        <v>21</v>
      </c>
      <c r="F3097" s="28" t="s">
        <v>17</v>
      </c>
      <c r="G3097" s="28" t="s">
        <v>24</v>
      </c>
      <c r="H3097" s="1">
        <v>0</v>
      </c>
      <c r="I3097" s="1" t="s">
        <v>107</v>
      </c>
      <c r="J3097" s="1" t="s">
        <v>107</v>
      </c>
      <c r="K3097" s="1" t="s">
        <v>107</v>
      </c>
      <c r="L3097" s="1" t="s">
        <v>107</v>
      </c>
      <c r="Q3097" s="12" t="s">
        <v>58</v>
      </c>
    </row>
    <row r="3098" spans="1:17" x14ac:dyDescent="0.25">
      <c r="A3098" s="31" t="s">
        <v>50</v>
      </c>
      <c r="C3098" s="5">
        <v>42081</v>
      </c>
      <c r="D3098" s="25"/>
      <c r="E3098" s="6" t="s">
        <v>22</v>
      </c>
      <c r="F3098" s="28" t="s">
        <v>17</v>
      </c>
      <c r="G3098" s="28" t="s">
        <v>24</v>
      </c>
      <c r="H3098" s="1">
        <v>0</v>
      </c>
      <c r="I3098" s="1" t="s">
        <v>107</v>
      </c>
      <c r="J3098" s="1" t="s">
        <v>107</v>
      </c>
      <c r="K3098" s="1" t="s">
        <v>107</v>
      </c>
      <c r="L3098" s="1" t="s">
        <v>107</v>
      </c>
      <c r="Q3098" s="12" t="s">
        <v>58</v>
      </c>
    </row>
    <row r="3099" spans="1:17" x14ac:dyDescent="0.25">
      <c r="A3099" s="31" t="s">
        <v>50</v>
      </c>
      <c r="C3099" s="5">
        <v>42081</v>
      </c>
      <c r="D3099" s="25"/>
      <c r="E3099" s="6" t="s">
        <v>23</v>
      </c>
      <c r="F3099" s="28" t="s">
        <v>17</v>
      </c>
      <c r="G3099" s="28" t="s">
        <v>24</v>
      </c>
      <c r="H3099" s="1">
        <v>0</v>
      </c>
      <c r="I3099" s="1" t="s">
        <v>107</v>
      </c>
      <c r="J3099" s="1" t="s">
        <v>107</v>
      </c>
      <c r="K3099" s="1" t="s">
        <v>107</v>
      </c>
      <c r="L3099" s="1" t="s">
        <v>107</v>
      </c>
      <c r="Q3099" s="12" t="s">
        <v>58</v>
      </c>
    </row>
    <row r="3100" spans="1:17" x14ac:dyDescent="0.25">
      <c r="A3100" s="31" t="s">
        <v>50</v>
      </c>
      <c r="C3100" s="5">
        <v>42081</v>
      </c>
      <c r="D3100" s="25"/>
      <c r="E3100" s="6" t="s">
        <v>25</v>
      </c>
      <c r="F3100" s="28" t="s">
        <v>25</v>
      </c>
      <c r="G3100" s="28" t="s">
        <v>24</v>
      </c>
      <c r="H3100" s="1">
        <v>0</v>
      </c>
      <c r="I3100" s="1" t="s">
        <v>107</v>
      </c>
      <c r="J3100" s="1" t="s">
        <v>107</v>
      </c>
      <c r="K3100" s="1" t="s">
        <v>107</v>
      </c>
      <c r="L3100" s="1" t="s">
        <v>107</v>
      </c>
      <c r="Q3100" s="12" t="s">
        <v>58</v>
      </c>
    </row>
    <row r="3101" spans="1:17" x14ac:dyDescent="0.25">
      <c r="A3101" s="31" t="s">
        <v>50</v>
      </c>
      <c r="C3101" s="5">
        <v>42081</v>
      </c>
      <c r="D3101" s="25"/>
      <c r="E3101" s="6" t="s">
        <v>26</v>
      </c>
      <c r="F3101" s="28" t="s">
        <v>25</v>
      </c>
      <c r="G3101" s="28" t="s">
        <v>24</v>
      </c>
      <c r="H3101" s="1">
        <v>0</v>
      </c>
      <c r="I3101" s="1" t="s">
        <v>107</v>
      </c>
      <c r="J3101" s="1" t="s">
        <v>107</v>
      </c>
      <c r="K3101" s="1" t="s">
        <v>107</v>
      </c>
      <c r="L3101" s="1" t="s">
        <v>107</v>
      </c>
      <c r="Q3101" s="12" t="s">
        <v>58</v>
      </c>
    </row>
    <row r="3102" spans="1:17" x14ac:dyDescent="0.25">
      <c r="A3102" s="31" t="s">
        <v>50</v>
      </c>
      <c r="C3102" s="5">
        <v>42081</v>
      </c>
      <c r="D3102" s="25"/>
      <c r="E3102" s="6" t="s">
        <v>27</v>
      </c>
      <c r="F3102" s="28" t="s">
        <v>25</v>
      </c>
      <c r="G3102" s="28" t="s">
        <v>24</v>
      </c>
      <c r="H3102" s="1">
        <v>0</v>
      </c>
      <c r="I3102" s="1" t="s">
        <v>107</v>
      </c>
      <c r="J3102" s="1" t="s">
        <v>107</v>
      </c>
      <c r="K3102" s="1" t="s">
        <v>107</v>
      </c>
      <c r="L3102" s="1" t="s">
        <v>107</v>
      </c>
      <c r="Q3102" s="12" t="s">
        <v>58</v>
      </c>
    </row>
    <row r="3103" spans="1:17" x14ac:dyDescent="0.25">
      <c r="A3103" s="31" t="s">
        <v>50</v>
      </c>
      <c r="C3103" s="5">
        <v>42081</v>
      </c>
      <c r="D3103" s="25"/>
      <c r="E3103" s="6" t="s">
        <v>28</v>
      </c>
      <c r="F3103" s="28" t="s">
        <v>29</v>
      </c>
      <c r="G3103" s="28" t="s">
        <v>24</v>
      </c>
      <c r="H3103" s="1">
        <v>0</v>
      </c>
      <c r="I3103" s="1" t="s">
        <v>107</v>
      </c>
      <c r="J3103" s="1" t="s">
        <v>107</v>
      </c>
      <c r="K3103" s="1" t="s">
        <v>107</v>
      </c>
      <c r="L3103" s="1" t="s">
        <v>107</v>
      </c>
      <c r="Q3103" s="12" t="s">
        <v>58</v>
      </c>
    </row>
    <row r="3104" spans="1:17" x14ac:dyDescent="0.25">
      <c r="A3104" s="31" t="s">
        <v>50</v>
      </c>
      <c r="C3104" s="5">
        <v>42081</v>
      </c>
      <c r="D3104" s="25"/>
      <c r="E3104" s="6" t="s">
        <v>29</v>
      </c>
      <c r="F3104" s="28" t="s">
        <v>29</v>
      </c>
      <c r="G3104" s="28" t="s">
        <v>24</v>
      </c>
      <c r="H3104" s="1">
        <v>0.5</v>
      </c>
      <c r="I3104" s="1">
        <v>0.8</v>
      </c>
      <c r="J3104" s="1">
        <v>0.14000000000000001</v>
      </c>
      <c r="K3104" s="1">
        <v>94.6</v>
      </c>
      <c r="L3104" s="1">
        <v>3.79</v>
      </c>
    </row>
    <row r="3105" spans="1:17" x14ac:dyDescent="0.25">
      <c r="A3105" s="31" t="s">
        <v>50</v>
      </c>
      <c r="C3105" s="5">
        <v>42081</v>
      </c>
      <c r="D3105" s="25"/>
      <c r="E3105" s="6" t="s">
        <v>30</v>
      </c>
      <c r="F3105" s="28" t="s">
        <v>29</v>
      </c>
      <c r="G3105" s="28" t="s">
        <v>24</v>
      </c>
      <c r="H3105" s="1">
        <v>0.6</v>
      </c>
      <c r="I3105" s="1">
        <v>0.9</v>
      </c>
      <c r="J3105" s="1">
        <v>0.1</v>
      </c>
      <c r="K3105" s="1">
        <v>51.8</v>
      </c>
      <c r="L3105" s="1">
        <v>1.47</v>
      </c>
    </row>
    <row r="3106" spans="1:17" x14ac:dyDescent="0.25">
      <c r="A3106" s="31" t="s">
        <v>50</v>
      </c>
      <c r="C3106" s="5">
        <v>42081</v>
      </c>
      <c r="D3106" s="25"/>
      <c r="E3106" s="6" t="s">
        <v>31</v>
      </c>
      <c r="F3106" s="28" t="s">
        <v>19</v>
      </c>
      <c r="G3106" s="28" t="s">
        <v>24</v>
      </c>
      <c r="H3106" s="1">
        <v>0</v>
      </c>
      <c r="I3106" s="1" t="s">
        <v>107</v>
      </c>
      <c r="J3106" s="1" t="s">
        <v>107</v>
      </c>
      <c r="K3106" s="1" t="s">
        <v>107</v>
      </c>
      <c r="L3106" s="1" t="s">
        <v>107</v>
      </c>
      <c r="Q3106" s="12" t="s">
        <v>58</v>
      </c>
    </row>
    <row r="3107" spans="1:17" x14ac:dyDescent="0.25">
      <c r="A3107" s="31" t="s">
        <v>50</v>
      </c>
      <c r="C3107" s="5">
        <v>42081</v>
      </c>
      <c r="D3107" s="25"/>
      <c r="E3107" s="6" t="s">
        <v>32</v>
      </c>
      <c r="F3107" s="28" t="s">
        <v>19</v>
      </c>
      <c r="G3107" s="28" t="s">
        <v>24</v>
      </c>
      <c r="H3107" s="1">
        <v>0</v>
      </c>
      <c r="I3107" s="1" t="s">
        <v>107</v>
      </c>
      <c r="J3107" s="1" t="s">
        <v>107</v>
      </c>
      <c r="K3107" s="1" t="s">
        <v>107</v>
      </c>
      <c r="L3107" s="1" t="s">
        <v>107</v>
      </c>
      <c r="Q3107" s="12" t="s">
        <v>58</v>
      </c>
    </row>
    <row r="3108" spans="1:17" x14ac:dyDescent="0.25">
      <c r="A3108" s="31" t="s">
        <v>50</v>
      </c>
      <c r="C3108" s="5">
        <v>42081</v>
      </c>
      <c r="D3108" s="25"/>
      <c r="E3108" s="6" t="s">
        <v>33</v>
      </c>
      <c r="F3108" s="28" t="s">
        <v>19</v>
      </c>
      <c r="G3108" s="28" t="s">
        <v>24</v>
      </c>
      <c r="H3108" s="1">
        <v>0</v>
      </c>
      <c r="I3108" s="1" t="s">
        <v>107</v>
      </c>
      <c r="J3108" s="1" t="s">
        <v>107</v>
      </c>
      <c r="K3108" s="1" t="s">
        <v>107</v>
      </c>
      <c r="L3108" s="1" t="s">
        <v>107</v>
      </c>
      <c r="Q3108" s="12" t="s">
        <v>58</v>
      </c>
    </row>
    <row r="3109" spans="1:17" x14ac:dyDescent="0.25">
      <c r="A3109" s="31" t="s">
        <v>50</v>
      </c>
      <c r="C3109" s="5">
        <v>42081</v>
      </c>
      <c r="D3109" s="25"/>
      <c r="E3109" s="6" t="s">
        <v>34</v>
      </c>
      <c r="F3109" s="28" t="s">
        <v>20</v>
      </c>
      <c r="G3109" s="28" t="s">
        <v>24</v>
      </c>
      <c r="H3109" s="1">
        <v>0</v>
      </c>
      <c r="I3109" s="1" t="s">
        <v>107</v>
      </c>
      <c r="J3109" s="1" t="s">
        <v>107</v>
      </c>
      <c r="K3109" s="1" t="s">
        <v>107</v>
      </c>
      <c r="L3109" s="1" t="s">
        <v>107</v>
      </c>
      <c r="Q3109" s="12" t="s">
        <v>58</v>
      </c>
    </row>
    <row r="3110" spans="1:17" x14ac:dyDescent="0.25">
      <c r="A3110" s="31" t="s">
        <v>50</v>
      </c>
      <c r="C3110" s="5">
        <v>42081</v>
      </c>
      <c r="D3110" s="25"/>
      <c r="E3110" s="6" t="s">
        <v>35</v>
      </c>
      <c r="F3110" s="28" t="s">
        <v>20</v>
      </c>
      <c r="G3110" s="28" t="s">
        <v>24</v>
      </c>
      <c r="H3110" s="1">
        <v>0</v>
      </c>
      <c r="I3110" s="1" t="s">
        <v>107</v>
      </c>
      <c r="J3110" s="1" t="s">
        <v>107</v>
      </c>
      <c r="K3110" s="1" t="s">
        <v>107</v>
      </c>
      <c r="L3110" s="1" t="s">
        <v>107</v>
      </c>
      <c r="Q3110" s="12" t="s">
        <v>62</v>
      </c>
    </row>
    <row r="3111" spans="1:17" x14ac:dyDescent="0.25">
      <c r="A3111" s="31" t="s">
        <v>50</v>
      </c>
      <c r="C3111" s="5">
        <v>42081</v>
      </c>
      <c r="D3111" s="25"/>
      <c r="E3111" s="6" t="s">
        <v>36</v>
      </c>
      <c r="F3111" s="28" t="s">
        <v>20</v>
      </c>
      <c r="G3111" s="28" t="s">
        <v>24</v>
      </c>
      <c r="H3111" s="1">
        <v>0</v>
      </c>
      <c r="I3111" s="1" t="s">
        <v>107</v>
      </c>
      <c r="J3111" s="1" t="s">
        <v>107</v>
      </c>
      <c r="K3111" s="1" t="s">
        <v>107</v>
      </c>
      <c r="L3111" s="1" t="s">
        <v>107</v>
      </c>
      <c r="Q3111" s="12" t="s">
        <v>58</v>
      </c>
    </row>
    <row r="3112" spans="1:17" x14ac:dyDescent="0.25">
      <c r="A3112" s="31" t="s">
        <v>50</v>
      </c>
      <c r="C3112" s="5">
        <v>42081</v>
      </c>
      <c r="D3112" s="25"/>
      <c r="E3112" s="6" t="s">
        <v>37</v>
      </c>
      <c r="F3112" s="28" t="s">
        <v>40</v>
      </c>
      <c r="G3112" s="28" t="s">
        <v>24</v>
      </c>
      <c r="H3112" s="1">
        <v>0</v>
      </c>
      <c r="I3112" s="1" t="s">
        <v>107</v>
      </c>
      <c r="J3112" s="1" t="s">
        <v>107</v>
      </c>
      <c r="K3112" s="1" t="s">
        <v>107</v>
      </c>
      <c r="L3112" s="1" t="s">
        <v>107</v>
      </c>
      <c r="Q3112" s="12" t="s">
        <v>58</v>
      </c>
    </row>
    <row r="3113" spans="1:17" x14ac:dyDescent="0.25">
      <c r="A3113" s="31" t="s">
        <v>50</v>
      </c>
      <c r="C3113" s="5">
        <v>42081</v>
      </c>
      <c r="D3113" s="25"/>
      <c r="E3113" s="6" t="s">
        <v>38</v>
      </c>
      <c r="F3113" s="28" t="s">
        <v>40</v>
      </c>
      <c r="G3113" s="28" t="s">
        <v>24</v>
      </c>
      <c r="H3113" s="1">
        <v>0</v>
      </c>
      <c r="I3113" s="1" t="s">
        <v>107</v>
      </c>
      <c r="J3113" s="1" t="s">
        <v>107</v>
      </c>
      <c r="K3113" s="1" t="s">
        <v>107</v>
      </c>
      <c r="L3113" s="1" t="s">
        <v>107</v>
      </c>
      <c r="Q3113" s="12" t="s">
        <v>58</v>
      </c>
    </row>
    <row r="3114" spans="1:17" x14ac:dyDescent="0.25">
      <c r="A3114" s="31" t="s">
        <v>50</v>
      </c>
      <c r="C3114" s="5">
        <v>42081</v>
      </c>
      <c r="D3114" s="25"/>
      <c r="E3114" s="6" t="s">
        <v>39</v>
      </c>
      <c r="F3114" s="28" t="s">
        <v>40</v>
      </c>
      <c r="G3114" s="28" t="s">
        <v>24</v>
      </c>
      <c r="H3114" s="1">
        <v>0</v>
      </c>
      <c r="I3114" s="1" t="s">
        <v>107</v>
      </c>
      <c r="J3114" s="1" t="s">
        <v>107</v>
      </c>
      <c r="K3114" s="1" t="s">
        <v>107</v>
      </c>
      <c r="L3114" s="1" t="s">
        <v>107</v>
      </c>
      <c r="Q3114" s="12" t="s">
        <v>58</v>
      </c>
    </row>
    <row r="3115" spans="1:17" x14ac:dyDescent="0.25">
      <c r="A3115" s="31" t="s">
        <v>50</v>
      </c>
      <c r="C3115" s="5">
        <v>42081</v>
      </c>
      <c r="D3115" s="25"/>
      <c r="E3115" s="6" t="s">
        <v>41</v>
      </c>
      <c r="F3115" s="28" t="s">
        <v>16</v>
      </c>
      <c r="G3115" s="28" t="s">
        <v>24</v>
      </c>
      <c r="H3115" s="1">
        <v>1.2</v>
      </c>
      <c r="I3115" s="1">
        <v>1.6</v>
      </c>
      <c r="J3115" s="1">
        <v>0.05</v>
      </c>
      <c r="K3115" s="1">
        <v>10.4</v>
      </c>
      <c r="L3115" s="1">
        <v>0.08</v>
      </c>
    </row>
    <row r="3116" spans="1:17" x14ac:dyDescent="0.25">
      <c r="A3116" s="31" t="s">
        <v>50</v>
      </c>
      <c r="C3116" s="5">
        <v>42081</v>
      </c>
      <c r="D3116" s="25"/>
      <c r="E3116" s="6" t="s">
        <v>42</v>
      </c>
      <c r="F3116" s="28" t="s">
        <v>16</v>
      </c>
      <c r="G3116" s="28" t="s">
        <v>24</v>
      </c>
      <c r="H3116" s="1">
        <v>0</v>
      </c>
      <c r="I3116" s="1" t="s">
        <v>107</v>
      </c>
      <c r="J3116" s="1" t="s">
        <v>107</v>
      </c>
      <c r="K3116" s="1" t="s">
        <v>107</v>
      </c>
      <c r="L3116" s="1" t="s">
        <v>107</v>
      </c>
      <c r="Q3116" s="12" t="s">
        <v>58</v>
      </c>
    </row>
    <row r="3117" spans="1:17" x14ac:dyDescent="0.25">
      <c r="A3117" s="31" t="s">
        <v>50</v>
      </c>
      <c r="C3117" s="5">
        <v>42081</v>
      </c>
      <c r="D3117" s="25"/>
      <c r="E3117" s="6" t="s">
        <v>43</v>
      </c>
      <c r="F3117" s="28" t="s">
        <v>16</v>
      </c>
      <c r="G3117" s="28" t="s">
        <v>24</v>
      </c>
      <c r="H3117" s="1">
        <v>0</v>
      </c>
      <c r="I3117" s="1" t="s">
        <v>107</v>
      </c>
      <c r="J3117" s="1" t="s">
        <v>107</v>
      </c>
      <c r="K3117" s="1" t="s">
        <v>107</v>
      </c>
      <c r="L3117" s="1" t="s">
        <v>107</v>
      </c>
      <c r="Q3117" s="12" t="s">
        <v>58</v>
      </c>
    </row>
    <row r="3118" spans="1:17" x14ac:dyDescent="0.25">
      <c r="A3118" s="31" t="s">
        <v>50</v>
      </c>
      <c r="C3118" s="5">
        <v>42088</v>
      </c>
      <c r="D3118" s="25"/>
      <c r="E3118" s="6">
        <v>1</v>
      </c>
      <c r="F3118" s="28" t="s">
        <v>13</v>
      </c>
      <c r="G3118" s="28" t="s">
        <v>14</v>
      </c>
      <c r="H3118" s="1">
        <v>0</v>
      </c>
      <c r="I3118" s="1" t="s">
        <v>107</v>
      </c>
      <c r="J3118" s="1" t="s">
        <v>107</v>
      </c>
      <c r="K3118" s="1" t="s">
        <v>107</v>
      </c>
      <c r="L3118" s="1" t="s">
        <v>107</v>
      </c>
      <c r="Q3118" s="12" t="s">
        <v>58</v>
      </c>
    </row>
    <row r="3119" spans="1:17" x14ac:dyDescent="0.25">
      <c r="A3119" s="31" t="s">
        <v>50</v>
      </c>
      <c r="C3119" s="5">
        <v>42088</v>
      </c>
      <c r="D3119" s="25"/>
      <c r="E3119" s="6">
        <v>2</v>
      </c>
      <c r="F3119" s="28" t="s">
        <v>13</v>
      </c>
      <c r="G3119" s="28" t="s">
        <v>14</v>
      </c>
      <c r="H3119" s="1">
        <v>0</v>
      </c>
      <c r="I3119" s="1" t="s">
        <v>107</v>
      </c>
      <c r="J3119" s="1" t="s">
        <v>107</v>
      </c>
      <c r="K3119" s="1" t="s">
        <v>107</v>
      </c>
      <c r="L3119" s="1" t="s">
        <v>107</v>
      </c>
      <c r="Q3119" s="12" t="s">
        <v>58</v>
      </c>
    </row>
    <row r="3120" spans="1:17" x14ac:dyDescent="0.25">
      <c r="A3120" s="31" t="s">
        <v>50</v>
      </c>
      <c r="C3120" s="5">
        <v>42088</v>
      </c>
      <c r="D3120" s="25"/>
      <c r="E3120" s="6">
        <v>3</v>
      </c>
      <c r="F3120" s="28" t="s">
        <v>13</v>
      </c>
      <c r="G3120" s="28" t="s">
        <v>14</v>
      </c>
      <c r="H3120" s="1">
        <v>0</v>
      </c>
      <c r="I3120" s="1" t="s">
        <v>107</v>
      </c>
      <c r="J3120" s="1" t="s">
        <v>107</v>
      </c>
      <c r="K3120" s="1" t="s">
        <v>107</v>
      </c>
      <c r="L3120" s="1" t="s">
        <v>107</v>
      </c>
      <c r="Q3120" s="12" t="s">
        <v>58</v>
      </c>
    </row>
    <row r="3121" spans="1:17" x14ac:dyDescent="0.25">
      <c r="A3121" s="31" t="s">
        <v>50</v>
      </c>
      <c r="C3121" s="5">
        <v>42088</v>
      </c>
      <c r="D3121" s="25"/>
      <c r="E3121" s="6">
        <v>4</v>
      </c>
      <c r="F3121" s="28" t="s">
        <v>15</v>
      </c>
      <c r="G3121" s="28" t="s">
        <v>14</v>
      </c>
      <c r="H3121" s="1">
        <v>0</v>
      </c>
      <c r="I3121" s="1" t="s">
        <v>107</v>
      </c>
      <c r="J3121" s="1" t="s">
        <v>107</v>
      </c>
      <c r="K3121" s="1" t="s">
        <v>107</v>
      </c>
      <c r="L3121" s="1" t="s">
        <v>107</v>
      </c>
      <c r="Q3121" s="12" t="s">
        <v>58</v>
      </c>
    </row>
    <row r="3122" spans="1:17" x14ac:dyDescent="0.25">
      <c r="A3122" s="31" t="s">
        <v>50</v>
      </c>
      <c r="C3122" s="5">
        <v>42088</v>
      </c>
      <c r="D3122" s="25"/>
      <c r="E3122" s="6">
        <v>5</v>
      </c>
      <c r="F3122" s="28" t="s">
        <v>15</v>
      </c>
      <c r="G3122" s="28" t="s">
        <v>14</v>
      </c>
      <c r="H3122" s="1">
        <v>0</v>
      </c>
      <c r="I3122" s="1" t="s">
        <v>107</v>
      </c>
      <c r="J3122" s="1" t="s">
        <v>107</v>
      </c>
      <c r="K3122" s="1" t="s">
        <v>107</v>
      </c>
      <c r="L3122" s="1" t="s">
        <v>107</v>
      </c>
      <c r="Q3122" s="12" t="s">
        <v>58</v>
      </c>
    </row>
    <row r="3123" spans="1:17" x14ac:dyDescent="0.25">
      <c r="A3123" s="31" t="s">
        <v>50</v>
      </c>
      <c r="C3123" s="5">
        <v>42088</v>
      </c>
      <c r="D3123" s="25"/>
      <c r="E3123" s="6">
        <v>6</v>
      </c>
      <c r="F3123" s="28" t="s">
        <v>17</v>
      </c>
      <c r="G3123" s="28" t="s">
        <v>14</v>
      </c>
      <c r="H3123" s="1">
        <v>0.4</v>
      </c>
      <c r="I3123" s="1">
        <v>0.8</v>
      </c>
      <c r="J3123" s="1">
        <v>0.02</v>
      </c>
      <c r="K3123" s="1">
        <v>39.700000000000003</v>
      </c>
      <c r="L3123" s="1">
        <v>0.06</v>
      </c>
    </row>
    <row r="3124" spans="1:17" x14ac:dyDescent="0.25">
      <c r="A3124" s="31" t="s">
        <v>50</v>
      </c>
      <c r="C3124" s="5">
        <v>42088</v>
      </c>
      <c r="D3124" s="25"/>
      <c r="E3124" s="6">
        <v>7</v>
      </c>
      <c r="F3124" s="28" t="s">
        <v>17</v>
      </c>
      <c r="G3124" s="28" t="s">
        <v>14</v>
      </c>
      <c r="H3124" s="1">
        <v>0</v>
      </c>
      <c r="I3124" s="1" t="s">
        <v>107</v>
      </c>
      <c r="J3124" s="1" t="s">
        <v>107</v>
      </c>
      <c r="K3124" s="1" t="s">
        <v>107</v>
      </c>
      <c r="L3124" s="1" t="s">
        <v>107</v>
      </c>
      <c r="Q3124" s="12" t="s">
        <v>58</v>
      </c>
    </row>
    <row r="3125" spans="1:17" x14ac:dyDescent="0.25">
      <c r="A3125" s="31" t="s">
        <v>50</v>
      </c>
      <c r="C3125" s="5">
        <v>42088</v>
      </c>
      <c r="D3125" s="25"/>
      <c r="E3125" s="6">
        <v>8</v>
      </c>
      <c r="F3125" s="28" t="s">
        <v>17</v>
      </c>
      <c r="G3125" s="28" t="s">
        <v>14</v>
      </c>
      <c r="H3125" s="1">
        <v>0</v>
      </c>
      <c r="I3125" s="1" t="s">
        <v>107</v>
      </c>
      <c r="J3125" s="1" t="s">
        <v>107</v>
      </c>
      <c r="K3125" s="1" t="s">
        <v>107</v>
      </c>
      <c r="L3125" s="1" t="s">
        <v>107</v>
      </c>
      <c r="Q3125" s="12" t="s">
        <v>58</v>
      </c>
    </row>
    <row r="3126" spans="1:17" x14ac:dyDescent="0.25">
      <c r="A3126" s="31" t="s">
        <v>50</v>
      </c>
      <c r="C3126" s="5">
        <v>42088</v>
      </c>
      <c r="D3126" s="25"/>
      <c r="E3126" s="6">
        <v>9</v>
      </c>
      <c r="F3126" s="28" t="s">
        <v>18</v>
      </c>
      <c r="G3126" s="28" t="s">
        <v>14</v>
      </c>
      <c r="H3126" s="1">
        <v>1.1000000000000001</v>
      </c>
      <c r="I3126" s="1">
        <v>0.8</v>
      </c>
      <c r="J3126" s="1">
        <v>0.01</v>
      </c>
      <c r="K3126" s="1">
        <v>97.6</v>
      </c>
      <c r="L3126" s="1">
        <v>0.14000000000000001</v>
      </c>
    </row>
    <row r="3127" spans="1:17" x14ac:dyDescent="0.25">
      <c r="A3127" s="31" t="s">
        <v>50</v>
      </c>
      <c r="C3127" s="5">
        <v>42088</v>
      </c>
      <c r="D3127" s="25"/>
      <c r="E3127" s="6">
        <v>10</v>
      </c>
      <c r="F3127" s="28" t="s">
        <v>18</v>
      </c>
      <c r="G3127" s="28" t="s">
        <v>14</v>
      </c>
      <c r="H3127" s="1">
        <v>1.6</v>
      </c>
      <c r="I3127" s="1">
        <v>4.5</v>
      </c>
      <c r="J3127" s="1">
        <v>0.01</v>
      </c>
      <c r="K3127" s="1">
        <v>43.2</v>
      </c>
      <c r="L3127" s="1">
        <v>0.03</v>
      </c>
    </row>
    <row r="3128" spans="1:17" x14ac:dyDescent="0.25">
      <c r="A3128" s="31" t="s">
        <v>50</v>
      </c>
      <c r="C3128" s="5">
        <v>42088</v>
      </c>
      <c r="D3128" s="25"/>
      <c r="E3128" s="6">
        <v>11</v>
      </c>
      <c r="F3128" s="28" t="s">
        <v>18</v>
      </c>
      <c r="G3128" s="28" t="s">
        <v>14</v>
      </c>
      <c r="H3128" s="1">
        <v>4.5999999999999996</v>
      </c>
      <c r="I3128" s="1">
        <v>0.8</v>
      </c>
      <c r="J3128" s="1">
        <v>0.25</v>
      </c>
      <c r="K3128" s="1">
        <v>117</v>
      </c>
      <c r="L3128" s="1">
        <v>0.32</v>
      </c>
    </row>
    <row r="3129" spans="1:17" x14ac:dyDescent="0.25">
      <c r="A3129" s="31" t="s">
        <v>50</v>
      </c>
      <c r="C3129" s="5">
        <v>42088</v>
      </c>
      <c r="D3129" s="25"/>
      <c r="E3129" s="6">
        <v>12</v>
      </c>
      <c r="F3129" s="28" t="s">
        <v>19</v>
      </c>
      <c r="G3129" s="28" t="s">
        <v>14</v>
      </c>
      <c r="H3129" s="1">
        <v>0</v>
      </c>
      <c r="I3129" s="1" t="s">
        <v>107</v>
      </c>
      <c r="J3129" s="1" t="s">
        <v>107</v>
      </c>
      <c r="K3129" s="1" t="s">
        <v>107</v>
      </c>
      <c r="L3129" s="1" t="s">
        <v>107</v>
      </c>
      <c r="Q3129" s="12" t="s">
        <v>58</v>
      </c>
    </row>
    <row r="3130" spans="1:17" x14ac:dyDescent="0.25">
      <c r="A3130" s="31" t="s">
        <v>50</v>
      </c>
      <c r="C3130" s="5">
        <v>42088</v>
      </c>
      <c r="D3130" s="25"/>
      <c r="E3130" s="6">
        <v>13</v>
      </c>
      <c r="F3130" s="28" t="s">
        <v>19</v>
      </c>
      <c r="G3130" s="28" t="s">
        <v>14</v>
      </c>
      <c r="H3130" s="1">
        <v>0</v>
      </c>
      <c r="I3130" s="1" t="s">
        <v>107</v>
      </c>
      <c r="J3130" s="1" t="s">
        <v>107</v>
      </c>
      <c r="K3130" s="1" t="s">
        <v>107</v>
      </c>
      <c r="L3130" s="1" t="s">
        <v>107</v>
      </c>
      <c r="Q3130" s="12" t="s">
        <v>58</v>
      </c>
    </row>
    <row r="3131" spans="1:17" x14ac:dyDescent="0.25">
      <c r="A3131" s="31" t="s">
        <v>50</v>
      </c>
      <c r="C3131" s="5">
        <v>42088</v>
      </c>
      <c r="D3131" s="25"/>
      <c r="E3131" s="6">
        <v>14</v>
      </c>
      <c r="F3131" s="28" t="s">
        <v>19</v>
      </c>
      <c r="G3131" s="28" t="s">
        <v>14</v>
      </c>
      <c r="H3131" s="1">
        <v>0</v>
      </c>
      <c r="I3131" s="1" t="s">
        <v>107</v>
      </c>
      <c r="J3131" s="1" t="s">
        <v>107</v>
      </c>
      <c r="K3131" s="1" t="s">
        <v>107</v>
      </c>
      <c r="L3131" s="1" t="s">
        <v>107</v>
      </c>
      <c r="Q3131" s="12" t="s">
        <v>58</v>
      </c>
    </row>
    <row r="3132" spans="1:17" x14ac:dyDescent="0.25">
      <c r="A3132" s="31" t="s">
        <v>50</v>
      </c>
      <c r="C3132" s="5">
        <v>42088</v>
      </c>
      <c r="D3132" s="25"/>
      <c r="E3132" s="6">
        <v>15</v>
      </c>
      <c r="F3132" s="28" t="s">
        <v>20</v>
      </c>
      <c r="G3132" s="28" t="s">
        <v>14</v>
      </c>
      <c r="H3132" s="1">
        <v>0</v>
      </c>
      <c r="I3132" s="1" t="s">
        <v>107</v>
      </c>
      <c r="J3132" s="1" t="s">
        <v>107</v>
      </c>
      <c r="K3132" s="1" t="s">
        <v>107</v>
      </c>
      <c r="L3132" s="1" t="s">
        <v>107</v>
      </c>
      <c r="Q3132" s="12" t="s">
        <v>58</v>
      </c>
    </row>
    <row r="3133" spans="1:17" x14ac:dyDescent="0.25">
      <c r="A3133" s="31" t="s">
        <v>50</v>
      </c>
      <c r="C3133" s="5">
        <v>42088</v>
      </c>
      <c r="D3133" s="25"/>
      <c r="E3133" s="6">
        <v>16</v>
      </c>
      <c r="F3133" s="28" t="s">
        <v>20</v>
      </c>
      <c r="G3133" s="28" t="s">
        <v>14</v>
      </c>
      <c r="H3133" s="1">
        <v>0</v>
      </c>
      <c r="I3133" s="1" t="s">
        <v>107</v>
      </c>
      <c r="J3133" s="1" t="s">
        <v>107</v>
      </c>
      <c r="K3133" s="1" t="s">
        <v>107</v>
      </c>
      <c r="L3133" s="1" t="s">
        <v>107</v>
      </c>
      <c r="Q3133" s="12" t="s">
        <v>58</v>
      </c>
    </row>
    <row r="3134" spans="1:17" x14ac:dyDescent="0.25">
      <c r="A3134" s="31" t="s">
        <v>50</v>
      </c>
      <c r="C3134" s="5">
        <v>42088</v>
      </c>
      <c r="D3134" s="25"/>
      <c r="E3134" s="6">
        <v>17</v>
      </c>
      <c r="F3134" s="28" t="s">
        <v>20</v>
      </c>
      <c r="G3134" s="28" t="s">
        <v>14</v>
      </c>
      <c r="H3134" s="1">
        <v>0.8</v>
      </c>
      <c r="I3134" s="1">
        <v>0.8</v>
      </c>
      <c r="J3134" s="1">
        <v>0.01</v>
      </c>
      <c r="K3134" s="1">
        <v>36.9</v>
      </c>
      <c r="L3134" s="1">
        <v>0.01</v>
      </c>
    </row>
    <row r="3135" spans="1:17" x14ac:dyDescent="0.25">
      <c r="A3135" s="31" t="s">
        <v>50</v>
      </c>
      <c r="C3135" s="5">
        <v>42088</v>
      </c>
      <c r="D3135" s="25"/>
      <c r="E3135" s="6">
        <v>18</v>
      </c>
      <c r="F3135" s="28" t="s">
        <v>20</v>
      </c>
      <c r="G3135" s="28" t="s">
        <v>14</v>
      </c>
      <c r="H3135" s="1">
        <v>0</v>
      </c>
      <c r="I3135" s="1" t="s">
        <v>107</v>
      </c>
      <c r="J3135" s="1" t="s">
        <v>107</v>
      </c>
      <c r="K3135" s="1" t="s">
        <v>107</v>
      </c>
      <c r="L3135" s="1" t="s">
        <v>107</v>
      </c>
      <c r="Q3135" s="12" t="s">
        <v>58</v>
      </c>
    </row>
    <row r="3136" spans="1:17" x14ac:dyDescent="0.25">
      <c r="A3136" s="31" t="s">
        <v>50</v>
      </c>
      <c r="C3136" s="5">
        <v>42088</v>
      </c>
      <c r="D3136" s="25"/>
      <c r="E3136" s="6">
        <v>19</v>
      </c>
      <c r="F3136" s="28" t="s">
        <v>20</v>
      </c>
      <c r="G3136" s="28" t="s">
        <v>14</v>
      </c>
      <c r="H3136" s="1">
        <v>0</v>
      </c>
      <c r="I3136" s="1" t="s">
        <v>107</v>
      </c>
      <c r="J3136" s="1" t="s">
        <v>107</v>
      </c>
      <c r="K3136" s="1" t="s">
        <v>107</v>
      </c>
      <c r="L3136" s="1" t="s">
        <v>107</v>
      </c>
      <c r="Q3136" s="12" t="s">
        <v>58</v>
      </c>
    </row>
    <row r="3137" spans="1:17" x14ac:dyDescent="0.25">
      <c r="A3137" s="31" t="s">
        <v>50</v>
      </c>
      <c r="C3137" s="5">
        <v>42088</v>
      </c>
      <c r="D3137" s="25"/>
      <c r="E3137" s="6">
        <v>20</v>
      </c>
      <c r="F3137" s="28" t="s">
        <v>20</v>
      </c>
      <c r="G3137" s="28" t="s">
        <v>14</v>
      </c>
      <c r="H3137" s="1">
        <v>0</v>
      </c>
      <c r="I3137" s="1" t="s">
        <v>107</v>
      </c>
      <c r="J3137" s="1" t="s">
        <v>107</v>
      </c>
      <c r="K3137" s="1" t="s">
        <v>107</v>
      </c>
      <c r="L3137" s="1" t="s">
        <v>107</v>
      </c>
      <c r="Q3137" s="12" t="s">
        <v>58</v>
      </c>
    </row>
    <row r="3138" spans="1:17" x14ac:dyDescent="0.25">
      <c r="A3138" s="31" t="s">
        <v>50</v>
      </c>
      <c r="C3138" s="5">
        <v>42095</v>
      </c>
      <c r="D3138" s="25"/>
      <c r="E3138" s="6" t="s">
        <v>21</v>
      </c>
      <c r="F3138" s="28" t="s">
        <v>17</v>
      </c>
      <c r="G3138" s="28" t="s">
        <v>24</v>
      </c>
      <c r="H3138" s="1">
        <v>0</v>
      </c>
      <c r="I3138" s="1" t="s">
        <v>107</v>
      </c>
      <c r="J3138" s="1" t="s">
        <v>107</v>
      </c>
      <c r="K3138" s="1" t="s">
        <v>107</v>
      </c>
      <c r="L3138" s="1" t="s">
        <v>107</v>
      </c>
      <c r="Q3138" s="12" t="s">
        <v>58</v>
      </c>
    </row>
    <row r="3139" spans="1:17" x14ac:dyDescent="0.25">
      <c r="A3139" s="31" t="s">
        <v>50</v>
      </c>
      <c r="C3139" s="5">
        <v>42095</v>
      </c>
      <c r="D3139" s="25"/>
      <c r="E3139" s="6" t="s">
        <v>22</v>
      </c>
      <c r="F3139" s="28" t="s">
        <v>17</v>
      </c>
      <c r="G3139" s="28" t="s">
        <v>24</v>
      </c>
      <c r="H3139" s="1">
        <v>0</v>
      </c>
      <c r="I3139" s="1" t="s">
        <v>107</v>
      </c>
      <c r="J3139" s="1" t="s">
        <v>107</v>
      </c>
      <c r="K3139" s="1" t="s">
        <v>107</v>
      </c>
      <c r="L3139" s="1" t="s">
        <v>107</v>
      </c>
      <c r="Q3139" s="12" t="s">
        <v>58</v>
      </c>
    </row>
    <row r="3140" spans="1:17" x14ac:dyDescent="0.25">
      <c r="A3140" s="31" t="s">
        <v>50</v>
      </c>
      <c r="C3140" s="5">
        <v>42095</v>
      </c>
      <c r="D3140" s="25"/>
      <c r="E3140" s="6" t="s">
        <v>23</v>
      </c>
      <c r="F3140" s="28" t="s">
        <v>17</v>
      </c>
      <c r="G3140" s="28" t="s">
        <v>24</v>
      </c>
      <c r="H3140" s="1">
        <v>0</v>
      </c>
      <c r="I3140" s="1" t="s">
        <v>107</v>
      </c>
      <c r="J3140" s="1" t="s">
        <v>107</v>
      </c>
      <c r="K3140" s="1" t="s">
        <v>107</v>
      </c>
      <c r="L3140" s="1" t="s">
        <v>107</v>
      </c>
      <c r="Q3140" s="12" t="s">
        <v>58</v>
      </c>
    </row>
    <row r="3141" spans="1:17" x14ac:dyDescent="0.25">
      <c r="A3141" s="31" t="s">
        <v>50</v>
      </c>
      <c r="C3141" s="5">
        <v>42095</v>
      </c>
      <c r="D3141" s="25"/>
      <c r="E3141" s="6" t="s">
        <v>25</v>
      </c>
      <c r="F3141" s="28" t="s">
        <v>25</v>
      </c>
      <c r="G3141" s="28" t="s">
        <v>24</v>
      </c>
      <c r="H3141" s="1">
        <v>0</v>
      </c>
      <c r="I3141" s="1" t="s">
        <v>107</v>
      </c>
      <c r="J3141" s="1" t="s">
        <v>107</v>
      </c>
      <c r="K3141" s="1" t="s">
        <v>107</v>
      </c>
      <c r="L3141" s="1" t="s">
        <v>107</v>
      </c>
      <c r="Q3141" s="12" t="s">
        <v>58</v>
      </c>
    </row>
    <row r="3142" spans="1:17" x14ac:dyDescent="0.25">
      <c r="A3142" s="31" t="s">
        <v>50</v>
      </c>
      <c r="C3142" s="5">
        <v>42095</v>
      </c>
      <c r="D3142" s="25"/>
      <c r="E3142" s="6" t="s">
        <v>26</v>
      </c>
      <c r="F3142" s="28" t="s">
        <v>25</v>
      </c>
      <c r="G3142" s="28" t="s">
        <v>24</v>
      </c>
      <c r="H3142" s="1">
        <v>0</v>
      </c>
      <c r="I3142" s="1" t="s">
        <v>107</v>
      </c>
      <c r="J3142" s="1" t="s">
        <v>107</v>
      </c>
      <c r="K3142" s="1" t="s">
        <v>107</v>
      </c>
      <c r="L3142" s="1" t="s">
        <v>107</v>
      </c>
      <c r="Q3142" s="12" t="s">
        <v>58</v>
      </c>
    </row>
    <row r="3143" spans="1:17" x14ac:dyDescent="0.25">
      <c r="A3143" s="31" t="s">
        <v>50</v>
      </c>
      <c r="C3143" s="5">
        <v>42095</v>
      </c>
      <c r="D3143" s="25"/>
      <c r="E3143" s="6" t="s">
        <v>27</v>
      </c>
      <c r="F3143" s="28" t="s">
        <v>25</v>
      </c>
      <c r="G3143" s="28" t="s">
        <v>24</v>
      </c>
      <c r="H3143" s="1">
        <v>0</v>
      </c>
      <c r="I3143" s="1" t="s">
        <v>107</v>
      </c>
      <c r="J3143" s="1" t="s">
        <v>107</v>
      </c>
      <c r="K3143" s="1" t="s">
        <v>107</v>
      </c>
      <c r="L3143" s="1" t="s">
        <v>107</v>
      </c>
      <c r="Q3143" s="12" t="s">
        <v>58</v>
      </c>
    </row>
    <row r="3144" spans="1:17" x14ac:dyDescent="0.25">
      <c r="A3144" s="31" t="s">
        <v>50</v>
      </c>
      <c r="C3144" s="5">
        <v>42095</v>
      </c>
      <c r="D3144" s="25"/>
      <c r="E3144" s="6" t="s">
        <v>28</v>
      </c>
      <c r="F3144" s="28" t="s">
        <v>29</v>
      </c>
      <c r="G3144" s="28" t="s">
        <v>24</v>
      </c>
      <c r="H3144" s="1">
        <v>0</v>
      </c>
      <c r="I3144" s="1" t="s">
        <v>107</v>
      </c>
      <c r="J3144" s="1" t="s">
        <v>107</v>
      </c>
      <c r="K3144" s="1" t="s">
        <v>107</v>
      </c>
      <c r="L3144" s="1" t="s">
        <v>107</v>
      </c>
      <c r="Q3144" s="12" t="s">
        <v>58</v>
      </c>
    </row>
    <row r="3145" spans="1:17" x14ac:dyDescent="0.25">
      <c r="A3145" s="31" t="s">
        <v>50</v>
      </c>
      <c r="C3145" s="5">
        <v>42095</v>
      </c>
      <c r="D3145" s="25"/>
      <c r="E3145" s="6" t="s">
        <v>29</v>
      </c>
      <c r="F3145" s="28" t="s">
        <v>29</v>
      </c>
      <c r="G3145" s="28" t="s">
        <v>24</v>
      </c>
      <c r="H3145" s="1">
        <v>0</v>
      </c>
      <c r="I3145" s="1" t="s">
        <v>107</v>
      </c>
      <c r="J3145" s="1" t="s">
        <v>107</v>
      </c>
      <c r="K3145" s="1" t="s">
        <v>107</v>
      </c>
      <c r="L3145" s="1" t="s">
        <v>107</v>
      </c>
      <c r="Q3145" s="12" t="s">
        <v>58</v>
      </c>
    </row>
    <row r="3146" spans="1:17" x14ac:dyDescent="0.25">
      <c r="A3146" s="31" t="s">
        <v>50</v>
      </c>
      <c r="C3146" s="5">
        <v>42095</v>
      </c>
      <c r="D3146" s="25"/>
      <c r="E3146" s="6" t="s">
        <v>30</v>
      </c>
      <c r="F3146" s="28" t="s">
        <v>29</v>
      </c>
      <c r="G3146" s="28" t="s">
        <v>24</v>
      </c>
      <c r="H3146" s="1">
        <v>0</v>
      </c>
      <c r="I3146" s="1" t="s">
        <v>107</v>
      </c>
      <c r="J3146" s="1" t="s">
        <v>107</v>
      </c>
      <c r="K3146" s="1" t="s">
        <v>107</v>
      </c>
      <c r="L3146" s="1" t="s">
        <v>107</v>
      </c>
      <c r="Q3146" s="12" t="s">
        <v>58</v>
      </c>
    </row>
    <row r="3147" spans="1:17" x14ac:dyDescent="0.25">
      <c r="A3147" s="31" t="s">
        <v>50</v>
      </c>
      <c r="C3147" s="5">
        <v>42095</v>
      </c>
      <c r="D3147" s="25"/>
      <c r="E3147" s="6" t="s">
        <v>31</v>
      </c>
      <c r="F3147" s="28" t="s">
        <v>19</v>
      </c>
      <c r="G3147" s="28" t="s">
        <v>24</v>
      </c>
      <c r="H3147" s="1">
        <v>0</v>
      </c>
      <c r="I3147" s="1" t="s">
        <v>107</v>
      </c>
      <c r="J3147" s="1" t="s">
        <v>107</v>
      </c>
      <c r="K3147" s="1" t="s">
        <v>107</v>
      </c>
      <c r="L3147" s="1" t="s">
        <v>107</v>
      </c>
      <c r="Q3147" s="12" t="s">
        <v>58</v>
      </c>
    </row>
    <row r="3148" spans="1:17" x14ac:dyDescent="0.25">
      <c r="A3148" s="31" t="s">
        <v>50</v>
      </c>
      <c r="C3148" s="5">
        <v>42095</v>
      </c>
      <c r="D3148" s="25"/>
      <c r="E3148" s="6" t="s">
        <v>32</v>
      </c>
      <c r="F3148" s="28" t="s">
        <v>19</v>
      </c>
      <c r="G3148" s="28" t="s">
        <v>24</v>
      </c>
      <c r="H3148" s="1">
        <v>0</v>
      </c>
      <c r="I3148" s="1" t="s">
        <v>107</v>
      </c>
      <c r="J3148" s="1" t="s">
        <v>107</v>
      </c>
      <c r="K3148" s="1" t="s">
        <v>107</v>
      </c>
      <c r="L3148" s="1" t="s">
        <v>107</v>
      </c>
      <c r="Q3148" s="12" t="s">
        <v>58</v>
      </c>
    </row>
    <row r="3149" spans="1:17" x14ac:dyDescent="0.25">
      <c r="A3149" s="31" t="s">
        <v>50</v>
      </c>
      <c r="C3149" s="5">
        <v>42095</v>
      </c>
      <c r="D3149" s="25"/>
      <c r="E3149" s="6" t="s">
        <v>33</v>
      </c>
      <c r="F3149" s="28" t="s">
        <v>19</v>
      </c>
      <c r="G3149" s="28" t="s">
        <v>24</v>
      </c>
      <c r="H3149" s="1">
        <v>0</v>
      </c>
      <c r="I3149" s="1" t="s">
        <v>107</v>
      </c>
      <c r="J3149" s="1" t="s">
        <v>107</v>
      </c>
      <c r="K3149" s="1" t="s">
        <v>107</v>
      </c>
      <c r="L3149" s="1" t="s">
        <v>107</v>
      </c>
      <c r="Q3149" s="12" t="s">
        <v>58</v>
      </c>
    </row>
    <row r="3150" spans="1:17" x14ac:dyDescent="0.25">
      <c r="A3150" s="31" t="s">
        <v>50</v>
      </c>
      <c r="C3150" s="5">
        <v>42095</v>
      </c>
      <c r="D3150" s="25"/>
      <c r="E3150" s="6" t="s">
        <v>34</v>
      </c>
      <c r="F3150" s="28" t="s">
        <v>20</v>
      </c>
      <c r="G3150" s="28" t="s">
        <v>24</v>
      </c>
      <c r="H3150" s="1">
        <v>0</v>
      </c>
      <c r="I3150" s="1" t="s">
        <v>107</v>
      </c>
      <c r="J3150" s="1" t="s">
        <v>107</v>
      </c>
      <c r="K3150" s="1" t="s">
        <v>107</v>
      </c>
      <c r="L3150" s="1" t="s">
        <v>107</v>
      </c>
      <c r="Q3150" s="12" t="s">
        <v>58</v>
      </c>
    </row>
    <row r="3151" spans="1:17" x14ac:dyDescent="0.25">
      <c r="A3151" s="31" t="s">
        <v>50</v>
      </c>
      <c r="C3151" s="5">
        <v>42095</v>
      </c>
      <c r="D3151" s="25"/>
      <c r="E3151" s="6" t="s">
        <v>35</v>
      </c>
      <c r="F3151" s="28" t="s">
        <v>20</v>
      </c>
      <c r="G3151" s="28" t="s">
        <v>24</v>
      </c>
      <c r="H3151" s="1">
        <v>0</v>
      </c>
      <c r="I3151" s="1" t="s">
        <v>107</v>
      </c>
      <c r="J3151" s="1" t="s">
        <v>107</v>
      </c>
      <c r="K3151" s="1" t="s">
        <v>107</v>
      </c>
      <c r="L3151" s="1" t="s">
        <v>107</v>
      </c>
      <c r="Q3151" s="12" t="s">
        <v>62</v>
      </c>
    </row>
    <row r="3152" spans="1:17" x14ac:dyDescent="0.25">
      <c r="A3152" s="31" t="s">
        <v>50</v>
      </c>
      <c r="C3152" s="5">
        <v>42095</v>
      </c>
      <c r="D3152" s="25"/>
      <c r="E3152" s="6" t="s">
        <v>36</v>
      </c>
      <c r="F3152" s="28" t="s">
        <v>20</v>
      </c>
      <c r="G3152" s="28" t="s">
        <v>24</v>
      </c>
      <c r="H3152" s="1">
        <v>0</v>
      </c>
      <c r="I3152" s="1" t="s">
        <v>107</v>
      </c>
      <c r="J3152" s="1" t="s">
        <v>107</v>
      </c>
      <c r="K3152" s="1" t="s">
        <v>107</v>
      </c>
      <c r="L3152" s="1" t="s">
        <v>107</v>
      </c>
      <c r="Q3152" s="12" t="s">
        <v>58</v>
      </c>
    </row>
    <row r="3153" spans="1:17" x14ac:dyDescent="0.25">
      <c r="A3153" s="31" t="s">
        <v>50</v>
      </c>
      <c r="C3153" s="5">
        <v>42095</v>
      </c>
      <c r="D3153" s="25"/>
      <c r="E3153" s="6" t="s">
        <v>37</v>
      </c>
      <c r="F3153" s="28" t="s">
        <v>40</v>
      </c>
      <c r="G3153" s="28" t="s">
        <v>24</v>
      </c>
      <c r="H3153" s="1">
        <v>0</v>
      </c>
      <c r="I3153" s="1" t="s">
        <v>107</v>
      </c>
      <c r="J3153" s="1" t="s">
        <v>107</v>
      </c>
      <c r="K3153" s="1" t="s">
        <v>107</v>
      </c>
      <c r="L3153" s="1" t="s">
        <v>107</v>
      </c>
      <c r="Q3153" s="12" t="s">
        <v>58</v>
      </c>
    </row>
    <row r="3154" spans="1:17" x14ac:dyDescent="0.25">
      <c r="A3154" s="31" t="s">
        <v>50</v>
      </c>
      <c r="C3154" s="5">
        <v>42095</v>
      </c>
      <c r="D3154" s="25"/>
      <c r="E3154" s="6" t="s">
        <v>38</v>
      </c>
      <c r="F3154" s="28" t="s">
        <v>40</v>
      </c>
      <c r="G3154" s="28" t="s">
        <v>24</v>
      </c>
      <c r="H3154" s="1">
        <v>0</v>
      </c>
      <c r="I3154" s="1" t="s">
        <v>107</v>
      </c>
      <c r="J3154" s="1" t="s">
        <v>107</v>
      </c>
      <c r="K3154" s="1" t="s">
        <v>107</v>
      </c>
      <c r="L3154" s="1" t="s">
        <v>107</v>
      </c>
      <c r="Q3154" s="12" t="s">
        <v>58</v>
      </c>
    </row>
    <row r="3155" spans="1:17" x14ac:dyDescent="0.25">
      <c r="A3155" s="31" t="s">
        <v>50</v>
      </c>
      <c r="C3155" s="5">
        <v>42095</v>
      </c>
      <c r="D3155" s="25"/>
      <c r="E3155" s="6" t="s">
        <v>39</v>
      </c>
      <c r="F3155" s="28" t="s">
        <v>40</v>
      </c>
      <c r="G3155" s="28" t="s">
        <v>24</v>
      </c>
      <c r="H3155" s="1">
        <v>2</v>
      </c>
      <c r="I3155" s="1">
        <v>7.1</v>
      </c>
      <c r="J3155" s="1">
        <v>0.19</v>
      </c>
      <c r="K3155" s="1">
        <v>5.8</v>
      </c>
      <c r="L3155" s="1">
        <v>1.35</v>
      </c>
    </row>
    <row r="3156" spans="1:17" x14ac:dyDescent="0.25">
      <c r="A3156" s="31" t="s">
        <v>50</v>
      </c>
      <c r="C3156" s="5">
        <v>42095</v>
      </c>
      <c r="D3156" s="25"/>
      <c r="E3156" s="6" t="s">
        <v>41</v>
      </c>
      <c r="F3156" s="28" t="s">
        <v>16</v>
      </c>
      <c r="G3156" s="28" t="s">
        <v>24</v>
      </c>
      <c r="H3156" s="1">
        <v>0.3</v>
      </c>
      <c r="I3156" s="1">
        <v>6.1</v>
      </c>
      <c r="J3156" s="1">
        <v>0.35</v>
      </c>
      <c r="K3156" s="1">
        <v>17.399999999999999</v>
      </c>
      <c r="L3156" s="1">
        <v>1.76</v>
      </c>
    </row>
    <row r="3157" spans="1:17" x14ac:dyDescent="0.25">
      <c r="A3157" s="31" t="s">
        <v>50</v>
      </c>
      <c r="C3157" s="5">
        <v>42095</v>
      </c>
      <c r="D3157" s="25"/>
      <c r="E3157" s="6" t="s">
        <v>42</v>
      </c>
      <c r="F3157" s="28" t="s">
        <v>16</v>
      </c>
      <c r="G3157" s="28" t="s">
        <v>24</v>
      </c>
      <c r="H3157" s="1">
        <v>0</v>
      </c>
      <c r="I3157" s="1" t="s">
        <v>107</v>
      </c>
      <c r="J3157" s="1" t="s">
        <v>107</v>
      </c>
      <c r="K3157" s="1" t="s">
        <v>107</v>
      </c>
      <c r="L3157" s="1" t="s">
        <v>107</v>
      </c>
      <c r="Q3157" s="12" t="s">
        <v>58</v>
      </c>
    </row>
    <row r="3158" spans="1:17" x14ac:dyDescent="0.25">
      <c r="A3158" s="31" t="s">
        <v>50</v>
      </c>
      <c r="C3158" s="5">
        <v>42095</v>
      </c>
      <c r="D3158" s="25"/>
      <c r="E3158" s="6" t="s">
        <v>43</v>
      </c>
      <c r="F3158" s="28" t="s">
        <v>16</v>
      </c>
      <c r="G3158" s="28" t="s">
        <v>24</v>
      </c>
      <c r="H3158" s="1">
        <v>0</v>
      </c>
      <c r="I3158" s="1" t="s">
        <v>107</v>
      </c>
      <c r="J3158" s="1" t="s">
        <v>107</v>
      </c>
      <c r="K3158" s="1" t="s">
        <v>107</v>
      </c>
      <c r="L3158" s="1" t="s">
        <v>107</v>
      </c>
      <c r="Q3158" s="12" t="s">
        <v>58</v>
      </c>
    </row>
    <row r="3159" spans="1:17" x14ac:dyDescent="0.25">
      <c r="A3159" s="31" t="s">
        <v>50</v>
      </c>
      <c r="C3159" s="5">
        <v>42102</v>
      </c>
      <c r="D3159" s="25"/>
      <c r="E3159" s="6">
        <v>1</v>
      </c>
      <c r="F3159" s="28" t="s">
        <v>13</v>
      </c>
      <c r="G3159" s="28" t="s">
        <v>14</v>
      </c>
      <c r="H3159" s="1">
        <v>0</v>
      </c>
      <c r="I3159" s="1" t="s">
        <v>107</v>
      </c>
      <c r="J3159" s="1" t="s">
        <v>107</v>
      </c>
      <c r="K3159" s="1" t="s">
        <v>107</v>
      </c>
      <c r="L3159" s="1" t="s">
        <v>107</v>
      </c>
      <c r="Q3159" s="12" t="s">
        <v>58</v>
      </c>
    </row>
    <row r="3160" spans="1:17" x14ac:dyDescent="0.25">
      <c r="A3160" s="31" t="s">
        <v>50</v>
      </c>
      <c r="C3160" s="5">
        <v>42102</v>
      </c>
      <c r="D3160" s="25"/>
      <c r="E3160" s="6">
        <v>2</v>
      </c>
      <c r="F3160" s="28" t="s">
        <v>13</v>
      </c>
      <c r="G3160" s="28" t="s">
        <v>14</v>
      </c>
      <c r="H3160" s="1">
        <v>0</v>
      </c>
      <c r="I3160" s="1" t="s">
        <v>107</v>
      </c>
      <c r="J3160" s="1" t="s">
        <v>107</v>
      </c>
      <c r="K3160" s="1" t="s">
        <v>107</v>
      </c>
      <c r="L3160" s="1" t="s">
        <v>107</v>
      </c>
      <c r="Q3160" s="12" t="s">
        <v>58</v>
      </c>
    </row>
    <row r="3161" spans="1:17" x14ac:dyDescent="0.25">
      <c r="A3161" s="31" t="s">
        <v>50</v>
      </c>
      <c r="C3161" s="5">
        <v>42102</v>
      </c>
      <c r="D3161" s="25"/>
      <c r="E3161" s="6">
        <v>3</v>
      </c>
      <c r="F3161" s="28" t="s">
        <v>13</v>
      </c>
      <c r="G3161" s="28" t="s">
        <v>14</v>
      </c>
      <c r="H3161" s="1">
        <v>0</v>
      </c>
      <c r="I3161" s="1" t="s">
        <v>107</v>
      </c>
      <c r="J3161" s="1" t="s">
        <v>107</v>
      </c>
      <c r="K3161" s="1" t="s">
        <v>107</v>
      </c>
      <c r="L3161" s="1" t="s">
        <v>107</v>
      </c>
      <c r="Q3161" s="12" t="s">
        <v>58</v>
      </c>
    </row>
    <row r="3162" spans="1:17" x14ac:dyDescent="0.25">
      <c r="A3162" s="31" t="s">
        <v>50</v>
      </c>
      <c r="C3162" s="5">
        <v>42102</v>
      </c>
      <c r="D3162" s="25"/>
      <c r="E3162" s="6">
        <v>4</v>
      </c>
      <c r="F3162" s="28" t="s">
        <v>15</v>
      </c>
      <c r="G3162" s="28" t="s">
        <v>14</v>
      </c>
      <c r="H3162" s="1">
        <v>0</v>
      </c>
      <c r="I3162" s="1" t="s">
        <v>107</v>
      </c>
      <c r="J3162" s="1" t="s">
        <v>107</v>
      </c>
      <c r="K3162" s="1" t="s">
        <v>107</v>
      </c>
      <c r="L3162" s="1" t="s">
        <v>107</v>
      </c>
      <c r="Q3162" s="12" t="s">
        <v>58</v>
      </c>
    </row>
    <row r="3163" spans="1:17" x14ac:dyDescent="0.25">
      <c r="A3163" s="31" t="s">
        <v>50</v>
      </c>
      <c r="C3163" s="5">
        <v>42102</v>
      </c>
      <c r="D3163" s="25"/>
      <c r="E3163" s="6">
        <v>5</v>
      </c>
      <c r="F3163" s="28" t="s">
        <v>15</v>
      </c>
      <c r="G3163" s="28" t="s">
        <v>14</v>
      </c>
      <c r="H3163" s="1">
        <v>0</v>
      </c>
      <c r="I3163" s="1" t="s">
        <v>107</v>
      </c>
      <c r="J3163" s="1" t="s">
        <v>107</v>
      </c>
      <c r="K3163" s="1" t="s">
        <v>107</v>
      </c>
      <c r="L3163" s="1" t="s">
        <v>107</v>
      </c>
      <c r="Q3163" s="12" t="s">
        <v>58</v>
      </c>
    </row>
    <row r="3164" spans="1:17" x14ac:dyDescent="0.25">
      <c r="A3164" s="31" t="s">
        <v>50</v>
      </c>
      <c r="C3164" s="5">
        <v>42102</v>
      </c>
      <c r="D3164" s="25"/>
      <c r="E3164" s="6">
        <v>6</v>
      </c>
      <c r="F3164" s="28" t="s">
        <v>17</v>
      </c>
      <c r="G3164" s="28" t="s">
        <v>14</v>
      </c>
      <c r="H3164" s="1">
        <v>0</v>
      </c>
      <c r="I3164" s="1" t="s">
        <v>107</v>
      </c>
      <c r="J3164" s="1" t="s">
        <v>107</v>
      </c>
      <c r="K3164" s="1" t="s">
        <v>107</v>
      </c>
      <c r="L3164" s="1" t="s">
        <v>107</v>
      </c>
      <c r="Q3164" s="12" t="s">
        <v>58</v>
      </c>
    </row>
    <row r="3165" spans="1:17" x14ac:dyDescent="0.25">
      <c r="A3165" s="31" t="s">
        <v>50</v>
      </c>
      <c r="C3165" s="5">
        <v>42102</v>
      </c>
      <c r="D3165" s="25"/>
      <c r="E3165" s="6">
        <v>7</v>
      </c>
      <c r="F3165" s="28" t="s">
        <v>17</v>
      </c>
      <c r="G3165" s="28" t="s">
        <v>14</v>
      </c>
      <c r="H3165" s="1">
        <v>0</v>
      </c>
      <c r="I3165" s="1" t="s">
        <v>107</v>
      </c>
      <c r="J3165" s="1" t="s">
        <v>107</v>
      </c>
      <c r="K3165" s="1" t="s">
        <v>107</v>
      </c>
      <c r="L3165" s="1" t="s">
        <v>107</v>
      </c>
      <c r="Q3165" s="12" t="s">
        <v>58</v>
      </c>
    </row>
    <row r="3166" spans="1:17" x14ac:dyDescent="0.25">
      <c r="A3166" s="31" t="s">
        <v>50</v>
      </c>
      <c r="C3166" s="5">
        <v>42102</v>
      </c>
      <c r="D3166" s="25"/>
      <c r="E3166" s="6">
        <v>8</v>
      </c>
      <c r="F3166" s="28" t="s">
        <v>17</v>
      </c>
      <c r="G3166" s="28" t="s">
        <v>14</v>
      </c>
      <c r="H3166" s="1">
        <v>0</v>
      </c>
      <c r="I3166" s="1" t="s">
        <v>107</v>
      </c>
      <c r="J3166" s="1" t="s">
        <v>107</v>
      </c>
      <c r="K3166" s="1" t="s">
        <v>107</v>
      </c>
      <c r="L3166" s="1" t="s">
        <v>107</v>
      </c>
      <c r="Q3166" s="12" t="s">
        <v>58</v>
      </c>
    </row>
    <row r="3167" spans="1:17" x14ac:dyDescent="0.25">
      <c r="A3167" s="31" t="s">
        <v>50</v>
      </c>
      <c r="C3167" s="5">
        <v>42102</v>
      </c>
      <c r="D3167" s="25"/>
      <c r="E3167" s="6">
        <v>9</v>
      </c>
      <c r="F3167" s="28" t="s">
        <v>18</v>
      </c>
      <c r="G3167" s="28" t="s">
        <v>14</v>
      </c>
      <c r="H3167" s="1">
        <v>0</v>
      </c>
      <c r="I3167" s="1" t="s">
        <v>107</v>
      </c>
      <c r="J3167" s="1" t="s">
        <v>107</v>
      </c>
      <c r="K3167" s="1" t="s">
        <v>107</v>
      </c>
      <c r="L3167" s="1" t="s">
        <v>107</v>
      </c>
      <c r="Q3167" s="12" t="s">
        <v>58</v>
      </c>
    </row>
    <row r="3168" spans="1:17" x14ac:dyDescent="0.25">
      <c r="A3168" s="31" t="s">
        <v>50</v>
      </c>
      <c r="C3168" s="5">
        <v>42102</v>
      </c>
      <c r="D3168" s="25"/>
      <c r="E3168" s="6">
        <v>10</v>
      </c>
      <c r="F3168" s="28" t="s">
        <v>18</v>
      </c>
      <c r="G3168" s="28" t="s">
        <v>14</v>
      </c>
      <c r="H3168" s="1">
        <v>0</v>
      </c>
      <c r="I3168" s="1" t="s">
        <v>107</v>
      </c>
      <c r="J3168" s="1" t="s">
        <v>107</v>
      </c>
      <c r="K3168" s="1" t="s">
        <v>107</v>
      </c>
      <c r="L3168" s="1" t="s">
        <v>107</v>
      </c>
      <c r="Q3168" s="12" t="s">
        <v>58</v>
      </c>
    </row>
    <row r="3169" spans="1:17" x14ac:dyDescent="0.25">
      <c r="A3169" s="31" t="s">
        <v>50</v>
      </c>
      <c r="C3169" s="5">
        <v>42102</v>
      </c>
      <c r="D3169" s="25"/>
      <c r="E3169" s="6">
        <v>11</v>
      </c>
      <c r="F3169" s="28" t="s">
        <v>18</v>
      </c>
      <c r="G3169" s="28" t="s">
        <v>14</v>
      </c>
      <c r="H3169" s="1">
        <v>0</v>
      </c>
      <c r="I3169" s="1" t="s">
        <v>107</v>
      </c>
      <c r="J3169" s="1" t="s">
        <v>107</v>
      </c>
      <c r="K3169" s="1" t="s">
        <v>107</v>
      </c>
      <c r="L3169" s="1" t="s">
        <v>107</v>
      </c>
      <c r="Q3169" s="12" t="s">
        <v>58</v>
      </c>
    </row>
    <row r="3170" spans="1:17" x14ac:dyDescent="0.25">
      <c r="A3170" s="31" t="s">
        <v>50</v>
      </c>
      <c r="C3170" s="5">
        <v>42102</v>
      </c>
      <c r="D3170" s="25"/>
      <c r="E3170" s="6">
        <v>12</v>
      </c>
      <c r="F3170" s="28" t="s">
        <v>19</v>
      </c>
      <c r="G3170" s="28" t="s">
        <v>14</v>
      </c>
      <c r="H3170" s="1">
        <v>0</v>
      </c>
      <c r="I3170" s="1" t="s">
        <v>107</v>
      </c>
      <c r="J3170" s="1" t="s">
        <v>107</v>
      </c>
      <c r="K3170" s="1" t="s">
        <v>107</v>
      </c>
      <c r="L3170" s="1" t="s">
        <v>107</v>
      </c>
      <c r="Q3170" s="12" t="s">
        <v>58</v>
      </c>
    </row>
    <row r="3171" spans="1:17" x14ac:dyDescent="0.25">
      <c r="A3171" s="31" t="s">
        <v>50</v>
      </c>
      <c r="C3171" s="5">
        <v>42102</v>
      </c>
      <c r="D3171" s="25"/>
      <c r="E3171" s="6">
        <v>13</v>
      </c>
      <c r="F3171" s="28" t="s">
        <v>19</v>
      </c>
      <c r="G3171" s="28" t="s">
        <v>14</v>
      </c>
      <c r="H3171" s="1">
        <v>0</v>
      </c>
      <c r="I3171" s="1" t="s">
        <v>107</v>
      </c>
      <c r="J3171" s="1" t="s">
        <v>107</v>
      </c>
      <c r="K3171" s="1" t="s">
        <v>107</v>
      </c>
      <c r="L3171" s="1" t="s">
        <v>107</v>
      </c>
      <c r="Q3171" s="12" t="s">
        <v>58</v>
      </c>
    </row>
    <row r="3172" spans="1:17" x14ac:dyDescent="0.25">
      <c r="A3172" s="31" t="s">
        <v>50</v>
      </c>
      <c r="C3172" s="5">
        <v>42102</v>
      </c>
      <c r="D3172" s="25"/>
      <c r="E3172" s="6">
        <v>14</v>
      </c>
      <c r="F3172" s="28" t="s">
        <v>19</v>
      </c>
      <c r="G3172" s="28" t="s">
        <v>14</v>
      </c>
      <c r="H3172" s="1">
        <v>0</v>
      </c>
      <c r="I3172" s="1" t="s">
        <v>107</v>
      </c>
      <c r="J3172" s="1" t="s">
        <v>107</v>
      </c>
      <c r="K3172" s="1" t="s">
        <v>107</v>
      </c>
      <c r="L3172" s="1" t="s">
        <v>107</v>
      </c>
      <c r="Q3172" s="12" t="s">
        <v>58</v>
      </c>
    </row>
    <row r="3173" spans="1:17" x14ac:dyDescent="0.25">
      <c r="A3173" s="31" t="s">
        <v>50</v>
      </c>
      <c r="C3173" s="5">
        <v>42102</v>
      </c>
      <c r="D3173" s="25"/>
      <c r="E3173" s="6">
        <v>15</v>
      </c>
      <c r="F3173" s="28" t="s">
        <v>20</v>
      </c>
      <c r="G3173" s="28" t="s">
        <v>14</v>
      </c>
      <c r="H3173" s="1">
        <v>0</v>
      </c>
      <c r="I3173" s="1" t="s">
        <v>107</v>
      </c>
      <c r="J3173" s="1" t="s">
        <v>107</v>
      </c>
      <c r="K3173" s="1" t="s">
        <v>107</v>
      </c>
      <c r="L3173" s="1" t="s">
        <v>107</v>
      </c>
      <c r="Q3173" s="12" t="s">
        <v>58</v>
      </c>
    </row>
    <row r="3174" spans="1:17" x14ac:dyDescent="0.25">
      <c r="A3174" s="31" t="s">
        <v>50</v>
      </c>
      <c r="C3174" s="5">
        <v>42102</v>
      </c>
      <c r="D3174" s="25"/>
      <c r="E3174" s="6">
        <v>16</v>
      </c>
      <c r="F3174" s="28" t="s">
        <v>20</v>
      </c>
      <c r="G3174" s="28" t="s">
        <v>14</v>
      </c>
      <c r="H3174" s="1">
        <v>0</v>
      </c>
      <c r="I3174" s="1" t="s">
        <v>107</v>
      </c>
      <c r="J3174" s="1" t="s">
        <v>107</v>
      </c>
      <c r="K3174" s="1" t="s">
        <v>107</v>
      </c>
      <c r="L3174" s="1" t="s">
        <v>107</v>
      </c>
      <c r="Q3174" s="12" t="s">
        <v>58</v>
      </c>
    </row>
    <row r="3175" spans="1:17" x14ac:dyDescent="0.25">
      <c r="A3175" s="31" t="s">
        <v>50</v>
      </c>
      <c r="C3175" s="5">
        <v>42102</v>
      </c>
      <c r="D3175" s="25"/>
      <c r="E3175" s="6">
        <v>17</v>
      </c>
      <c r="F3175" s="28" t="s">
        <v>20</v>
      </c>
      <c r="G3175" s="28" t="s">
        <v>14</v>
      </c>
      <c r="H3175" s="1">
        <v>0</v>
      </c>
      <c r="I3175" s="1" t="s">
        <v>107</v>
      </c>
      <c r="J3175" s="1" t="s">
        <v>107</v>
      </c>
      <c r="K3175" s="1" t="s">
        <v>107</v>
      </c>
      <c r="L3175" s="1" t="s">
        <v>107</v>
      </c>
      <c r="Q3175" s="12" t="s">
        <v>58</v>
      </c>
    </row>
    <row r="3176" spans="1:17" x14ac:dyDescent="0.25">
      <c r="A3176" s="31" t="s">
        <v>50</v>
      </c>
      <c r="C3176" s="5">
        <v>42102</v>
      </c>
      <c r="D3176" s="25"/>
      <c r="E3176" s="6">
        <v>18</v>
      </c>
      <c r="F3176" s="28" t="s">
        <v>20</v>
      </c>
      <c r="G3176" s="28" t="s">
        <v>14</v>
      </c>
      <c r="H3176" s="1">
        <v>0</v>
      </c>
      <c r="I3176" s="1" t="s">
        <v>107</v>
      </c>
      <c r="J3176" s="1" t="s">
        <v>107</v>
      </c>
      <c r="K3176" s="1" t="s">
        <v>107</v>
      </c>
      <c r="L3176" s="1" t="s">
        <v>107</v>
      </c>
      <c r="Q3176" s="12" t="s">
        <v>58</v>
      </c>
    </row>
    <row r="3177" spans="1:17" x14ac:dyDescent="0.25">
      <c r="A3177" s="31" t="s">
        <v>50</v>
      </c>
      <c r="C3177" s="5">
        <v>42102</v>
      </c>
      <c r="D3177" s="25"/>
      <c r="E3177" s="6">
        <v>19</v>
      </c>
      <c r="F3177" s="28" t="s">
        <v>20</v>
      </c>
      <c r="G3177" s="28" t="s">
        <v>14</v>
      </c>
      <c r="H3177" s="1">
        <v>0</v>
      </c>
      <c r="I3177" s="1" t="s">
        <v>107</v>
      </c>
      <c r="J3177" s="1" t="s">
        <v>107</v>
      </c>
      <c r="K3177" s="1" t="s">
        <v>107</v>
      </c>
      <c r="L3177" s="1" t="s">
        <v>107</v>
      </c>
      <c r="Q3177" s="12" t="s">
        <v>58</v>
      </c>
    </row>
    <row r="3178" spans="1:17" x14ac:dyDescent="0.25">
      <c r="A3178" s="31" t="s">
        <v>50</v>
      </c>
      <c r="C3178" s="5">
        <v>42102</v>
      </c>
      <c r="D3178" s="25"/>
      <c r="E3178" s="6">
        <v>20</v>
      </c>
      <c r="F3178" s="28" t="s">
        <v>20</v>
      </c>
      <c r="G3178" s="28" t="s">
        <v>14</v>
      </c>
      <c r="H3178" s="1">
        <v>0</v>
      </c>
      <c r="I3178" s="1" t="s">
        <v>107</v>
      </c>
      <c r="J3178" s="1" t="s">
        <v>107</v>
      </c>
      <c r="K3178" s="1" t="s">
        <v>107</v>
      </c>
      <c r="L3178" s="1" t="s">
        <v>107</v>
      </c>
      <c r="Q3178" s="12" t="s">
        <v>58</v>
      </c>
    </row>
    <row r="3179" spans="1:17" x14ac:dyDescent="0.25">
      <c r="A3179" s="31" t="s">
        <v>50</v>
      </c>
      <c r="C3179" s="5">
        <v>42109</v>
      </c>
      <c r="D3179" s="25"/>
      <c r="E3179" s="6" t="s">
        <v>21</v>
      </c>
      <c r="F3179" s="28" t="s">
        <v>17</v>
      </c>
      <c r="G3179" s="28" t="s">
        <v>24</v>
      </c>
      <c r="H3179" s="1">
        <v>0</v>
      </c>
      <c r="I3179" s="1" t="s">
        <v>107</v>
      </c>
      <c r="J3179" s="1" t="s">
        <v>107</v>
      </c>
      <c r="K3179" s="1" t="s">
        <v>107</v>
      </c>
      <c r="L3179" s="1" t="s">
        <v>107</v>
      </c>
      <c r="Q3179" s="12" t="s">
        <v>58</v>
      </c>
    </row>
    <row r="3180" spans="1:17" x14ac:dyDescent="0.25">
      <c r="A3180" s="31" t="s">
        <v>50</v>
      </c>
      <c r="C3180" s="5">
        <v>42109</v>
      </c>
      <c r="D3180" s="25"/>
      <c r="E3180" s="6" t="s">
        <v>22</v>
      </c>
      <c r="F3180" s="28" t="s">
        <v>17</v>
      </c>
      <c r="G3180" s="28" t="s">
        <v>24</v>
      </c>
      <c r="H3180" s="1">
        <v>1.2</v>
      </c>
      <c r="I3180" s="1">
        <v>3.2</v>
      </c>
      <c r="J3180" s="1">
        <v>0.02</v>
      </c>
      <c r="K3180" s="1">
        <v>39.799999999999997</v>
      </c>
      <c r="L3180" s="1">
        <v>0.54</v>
      </c>
    </row>
    <row r="3181" spans="1:17" x14ac:dyDescent="0.25">
      <c r="A3181" s="31" t="s">
        <v>50</v>
      </c>
      <c r="C3181" s="5">
        <v>42109</v>
      </c>
      <c r="D3181" s="25"/>
      <c r="E3181" s="6" t="s">
        <v>23</v>
      </c>
      <c r="F3181" s="28" t="s">
        <v>17</v>
      </c>
      <c r="G3181" s="28" t="s">
        <v>24</v>
      </c>
      <c r="H3181" s="1">
        <v>1.2</v>
      </c>
      <c r="I3181" s="1">
        <v>1.2</v>
      </c>
      <c r="J3181" s="1">
        <v>0.11</v>
      </c>
      <c r="K3181" s="1">
        <v>41.2</v>
      </c>
      <c r="L3181" s="1">
        <v>0.36</v>
      </c>
    </row>
    <row r="3182" spans="1:17" x14ac:dyDescent="0.25">
      <c r="A3182" s="31" t="s">
        <v>50</v>
      </c>
      <c r="C3182" s="5">
        <v>42109</v>
      </c>
      <c r="D3182" s="25"/>
      <c r="E3182" s="6" t="s">
        <v>25</v>
      </c>
      <c r="F3182" s="28" t="s">
        <v>25</v>
      </c>
      <c r="G3182" s="28" t="s">
        <v>24</v>
      </c>
      <c r="H3182" s="1">
        <v>0</v>
      </c>
      <c r="I3182" s="1" t="s">
        <v>107</v>
      </c>
      <c r="J3182" s="1" t="s">
        <v>107</v>
      </c>
      <c r="K3182" s="1" t="s">
        <v>107</v>
      </c>
      <c r="L3182" s="1" t="s">
        <v>107</v>
      </c>
      <c r="Q3182" s="12" t="s">
        <v>58</v>
      </c>
    </row>
    <row r="3183" spans="1:17" x14ac:dyDescent="0.25">
      <c r="A3183" s="31" t="s">
        <v>50</v>
      </c>
      <c r="C3183" s="5">
        <v>42109</v>
      </c>
      <c r="D3183" s="25"/>
      <c r="E3183" s="6" t="s">
        <v>26</v>
      </c>
      <c r="F3183" s="28" t="s">
        <v>25</v>
      </c>
      <c r="G3183" s="28" t="s">
        <v>24</v>
      </c>
      <c r="H3183" s="1">
        <v>0</v>
      </c>
      <c r="I3183" s="1" t="s">
        <v>107</v>
      </c>
      <c r="J3183" s="1" t="s">
        <v>107</v>
      </c>
      <c r="K3183" s="1" t="s">
        <v>107</v>
      </c>
      <c r="L3183" s="1" t="s">
        <v>107</v>
      </c>
      <c r="Q3183" s="12" t="s">
        <v>58</v>
      </c>
    </row>
    <row r="3184" spans="1:17" x14ac:dyDescent="0.25">
      <c r="A3184" s="31" t="s">
        <v>50</v>
      </c>
      <c r="C3184" s="5">
        <v>42109</v>
      </c>
      <c r="D3184" s="25"/>
      <c r="E3184" s="6" t="s">
        <v>27</v>
      </c>
      <c r="F3184" s="28" t="s">
        <v>25</v>
      </c>
      <c r="G3184" s="28" t="s">
        <v>24</v>
      </c>
      <c r="H3184" s="1">
        <v>0</v>
      </c>
      <c r="I3184" s="1" t="s">
        <v>107</v>
      </c>
      <c r="J3184" s="1" t="s">
        <v>107</v>
      </c>
      <c r="K3184" s="1" t="s">
        <v>107</v>
      </c>
      <c r="L3184" s="1" t="s">
        <v>107</v>
      </c>
      <c r="Q3184" s="12" t="s">
        <v>58</v>
      </c>
    </row>
    <row r="3185" spans="1:17" x14ac:dyDescent="0.25">
      <c r="A3185" s="31" t="s">
        <v>50</v>
      </c>
      <c r="C3185" s="5">
        <v>42109</v>
      </c>
      <c r="D3185" s="25"/>
      <c r="E3185" s="6" t="s">
        <v>28</v>
      </c>
      <c r="F3185" s="28" t="s">
        <v>29</v>
      </c>
      <c r="G3185" s="28" t="s">
        <v>24</v>
      </c>
      <c r="H3185" s="1">
        <v>0</v>
      </c>
      <c r="I3185" s="1" t="s">
        <v>107</v>
      </c>
      <c r="J3185" s="1" t="s">
        <v>107</v>
      </c>
      <c r="K3185" s="1" t="s">
        <v>107</v>
      </c>
      <c r="L3185" s="1" t="s">
        <v>107</v>
      </c>
      <c r="Q3185" s="12" t="s">
        <v>58</v>
      </c>
    </row>
    <row r="3186" spans="1:17" x14ac:dyDescent="0.25">
      <c r="A3186" s="31" t="s">
        <v>50</v>
      </c>
      <c r="C3186" s="5">
        <v>42109</v>
      </c>
      <c r="D3186" s="25"/>
      <c r="E3186" s="6" t="s">
        <v>29</v>
      </c>
      <c r="F3186" s="28" t="s">
        <v>29</v>
      </c>
      <c r="G3186" s="28" t="s">
        <v>24</v>
      </c>
      <c r="H3186" s="1">
        <v>0</v>
      </c>
      <c r="I3186" s="1" t="s">
        <v>107</v>
      </c>
      <c r="J3186" s="1" t="s">
        <v>107</v>
      </c>
      <c r="K3186" s="1" t="s">
        <v>107</v>
      </c>
      <c r="L3186" s="1" t="s">
        <v>107</v>
      </c>
      <c r="Q3186" s="12" t="s">
        <v>58</v>
      </c>
    </row>
    <row r="3187" spans="1:17" x14ac:dyDescent="0.25">
      <c r="A3187" s="31" t="s">
        <v>50</v>
      </c>
      <c r="C3187" s="5">
        <v>42109</v>
      </c>
      <c r="D3187" s="25"/>
      <c r="E3187" s="6" t="s">
        <v>30</v>
      </c>
      <c r="F3187" s="28" t="s">
        <v>29</v>
      </c>
      <c r="G3187" s="28" t="s">
        <v>24</v>
      </c>
      <c r="H3187" s="1">
        <v>1.2</v>
      </c>
      <c r="I3187" s="1">
        <v>1.2</v>
      </c>
      <c r="J3187" s="1">
        <v>0.02</v>
      </c>
      <c r="K3187" s="1">
        <v>64</v>
      </c>
      <c r="L3187" s="1">
        <v>0.32</v>
      </c>
    </row>
    <row r="3188" spans="1:17" x14ac:dyDescent="0.25">
      <c r="A3188" s="31" t="s">
        <v>50</v>
      </c>
      <c r="C3188" s="5">
        <v>42109</v>
      </c>
      <c r="D3188" s="25"/>
      <c r="E3188" s="6" t="s">
        <v>31</v>
      </c>
      <c r="F3188" s="28" t="s">
        <v>19</v>
      </c>
      <c r="G3188" s="28" t="s">
        <v>24</v>
      </c>
      <c r="H3188" s="1">
        <v>0</v>
      </c>
      <c r="I3188" s="1" t="s">
        <v>107</v>
      </c>
      <c r="J3188" s="1" t="s">
        <v>107</v>
      </c>
      <c r="K3188" s="1" t="s">
        <v>107</v>
      </c>
      <c r="L3188" s="1" t="s">
        <v>107</v>
      </c>
      <c r="Q3188" s="12" t="s">
        <v>58</v>
      </c>
    </row>
    <row r="3189" spans="1:17" x14ac:dyDescent="0.25">
      <c r="A3189" s="31" t="s">
        <v>50</v>
      </c>
      <c r="C3189" s="5">
        <v>42109</v>
      </c>
      <c r="D3189" s="25"/>
      <c r="E3189" s="6" t="s">
        <v>32</v>
      </c>
      <c r="F3189" s="28" t="s">
        <v>19</v>
      </c>
      <c r="G3189" s="28" t="s">
        <v>24</v>
      </c>
      <c r="H3189" s="1">
        <v>0</v>
      </c>
      <c r="I3189" s="1" t="s">
        <v>107</v>
      </c>
      <c r="J3189" s="1" t="s">
        <v>107</v>
      </c>
      <c r="K3189" s="1" t="s">
        <v>107</v>
      </c>
      <c r="L3189" s="1" t="s">
        <v>107</v>
      </c>
      <c r="Q3189" s="12" t="s">
        <v>58</v>
      </c>
    </row>
    <row r="3190" spans="1:17" x14ac:dyDescent="0.25">
      <c r="A3190" s="31" t="s">
        <v>50</v>
      </c>
      <c r="C3190" s="5">
        <v>42109</v>
      </c>
      <c r="D3190" s="25"/>
      <c r="E3190" s="6" t="s">
        <v>33</v>
      </c>
      <c r="F3190" s="28" t="s">
        <v>19</v>
      </c>
      <c r="G3190" s="28" t="s">
        <v>24</v>
      </c>
      <c r="H3190" s="1">
        <v>0</v>
      </c>
      <c r="I3190" s="1" t="s">
        <v>107</v>
      </c>
      <c r="J3190" s="1" t="s">
        <v>107</v>
      </c>
      <c r="K3190" s="1" t="s">
        <v>107</v>
      </c>
      <c r="L3190" s="1" t="s">
        <v>107</v>
      </c>
      <c r="Q3190" s="12" t="s">
        <v>58</v>
      </c>
    </row>
    <row r="3191" spans="1:17" x14ac:dyDescent="0.25">
      <c r="A3191" s="31" t="s">
        <v>50</v>
      </c>
      <c r="C3191" s="5">
        <v>42109</v>
      </c>
      <c r="D3191" s="25"/>
      <c r="E3191" s="6" t="s">
        <v>34</v>
      </c>
      <c r="F3191" s="28" t="s">
        <v>20</v>
      </c>
      <c r="G3191" s="28" t="s">
        <v>24</v>
      </c>
      <c r="H3191" s="1">
        <v>0</v>
      </c>
      <c r="I3191" s="1" t="s">
        <v>107</v>
      </c>
      <c r="J3191" s="1" t="s">
        <v>107</v>
      </c>
      <c r="K3191" s="1" t="s">
        <v>107</v>
      </c>
      <c r="L3191" s="1" t="s">
        <v>107</v>
      </c>
      <c r="Q3191" s="12" t="s">
        <v>58</v>
      </c>
    </row>
    <row r="3192" spans="1:17" x14ac:dyDescent="0.25">
      <c r="A3192" s="31" t="s">
        <v>50</v>
      </c>
      <c r="C3192" s="5">
        <v>42109</v>
      </c>
      <c r="D3192" s="25"/>
      <c r="E3192" s="6" t="s">
        <v>35</v>
      </c>
      <c r="F3192" s="28" t="s">
        <v>20</v>
      </c>
      <c r="G3192" s="28" t="s">
        <v>24</v>
      </c>
      <c r="H3192" s="1">
        <v>0</v>
      </c>
      <c r="I3192" s="1" t="s">
        <v>107</v>
      </c>
      <c r="J3192" s="1" t="s">
        <v>107</v>
      </c>
      <c r="K3192" s="1" t="s">
        <v>107</v>
      </c>
      <c r="L3192" s="1" t="s">
        <v>107</v>
      </c>
      <c r="Q3192" s="12" t="s">
        <v>62</v>
      </c>
    </row>
    <row r="3193" spans="1:17" x14ac:dyDescent="0.25">
      <c r="A3193" s="31" t="s">
        <v>50</v>
      </c>
      <c r="C3193" s="5">
        <v>42109</v>
      </c>
      <c r="D3193" s="25"/>
      <c r="E3193" s="6" t="s">
        <v>36</v>
      </c>
      <c r="F3193" s="28" t="s">
        <v>20</v>
      </c>
      <c r="G3193" s="28" t="s">
        <v>24</v>
      </c>
      <c r="H3193" s="1">
        <v>0</v>
      </c>
      <c r="I3193" s="1" t="s">
        <v>107</v>
      </c>
      <c r="J3193" s="1" t="s">
        <v>107</v>
      </c>
      <c r="K3193" s="1" t="s">
        <v>107</v>
      </c>
      <c r="L3193" s="1" t="s">
        <v>107</v>
      </c>
      <c r="Q3193" s="12" t="s">
        <v>58</v>
      </c>
    </row>
    <row r="3194" spans="1:17" x14ac:dyDescent="0.25">
      <c r="A3194" s="31" t="s">
        <v>50</v>
      </c>
      <c r="C3194" s="5">
        <v>42109</v>
      </c>
      <c r="D3194" s="25"/>
      <c r="E3194" s="6" t="s">
        <v>37</v>
      </c>
      <c r="F3194" s="28" t="s">
        <v>40</v>
      </c>
      <c r="G3194" s="28" t="s">
        <v>24</v>
      </c>
      <c r="H3194" s="1">
        <v>0</v>
      </c>
      <c r="I3194" s="1" t="s">
        <v>107</v>
      </c>
      <c r="J3194" s="1" t="s">
        <v>107</v>
      </c>
      <c r="K3194" s="1" t="s">
        <v>107</v>
      </c>
      <c r="L3194" s="1" t="s">
        <v>107</v>
      </c>
      <c r="Q3194" s="12" t="s">
        <v>58</v>
      </c>
    </row>
    <row r="3195" spans="1:17" x14ac:dyDescent="0.25">
      <c r="A3195" s="31" t="s">
        <v>50</v>
      </c>
      <c r="C3195" s="5">
        <v>42109</v>
      </c>
      <c r="D3195" s="25"/>
      <c r="E3195" s="6" t="s">
        <v>38</v>
      </c>
      <c r="F3195" s="28" t="s">
        <v>40</v>
      </c>
      <c r="G3195" s="28" t="s">
        <v>24</v>
      </c>
      <c r="H3195" s="1">
        <v>0.8</v>
      </c>
      <c r="I3195" s="1">
        <v>4.5999999999999996</v>
      </c>
      <c r="J3195" s="1">
        <v>0.12</v>
      </c>
      <c r="K3195" s="1">
        <v>29.6</v>
      </c>
      <c r="L3195" s="1">
        <v>0.22</v>
      </c>
    </row>
    <row r="3196" spans="1:17" x14ac:dyDescent="0.25">
      <c r="A3196" s="31" t="s">
        <v>50</v>
      </c>
      <c r="C3196" s="5">
        <v>42109</v>
      </c>
      <c r="D3196" s="25"/>
      <c r="E3196" s="6" t="s">
        <v>39</v>
      </c>
      <c r="F3196" s="28" t="s">
        <v>40</v>
      </c>
      <c r="G3196" s="28" t="s">
        <v>24</v>
      </c>
      <c r="H3196" s="1">
        <v>1.3</v>
      </c>
      <c r="I3196" s="1">
        <v>3.6</v>
      </c>
      <c r="J3196" s="1">
        <v>7.0000000000000007E-2</v>
      </c>
      <c r="K3196" s="1">
        <v>19</v>
      </c>
      <c r="L3196" s="1">
        <v>0.14000000000000001</v>
      </c>
    </row>
    <row r="3197" spans="1:17" x14ac:dyDescent="0.25">
      <c r="A3197" s="31" t="s">
        <v>50</v>
      </c>
      <c r="C3197" s="5">
        <v>42109</v>
      </c>
      <c r="D3197" s="25"/>
      <c r="E3197" s="6" t="s">
        <v>41</v>
      </c>
      <c r="F3197" s="28" t="s">
        <v>16</v>
      </c>
      <c r="G3197" s="28" t="s">
        <v>24</v>
      </c>
      <c r="H3197" s="1">
        <v>5.7</v>
      </c>
      <c r="I3197" s="1">
        <v>0.8</v>
      </c>
      <c r="J3197" s="1">
        <v>0.01</v>
      </c>
      <c r="K3197" s="1">
        <v>60.9</v>
      </c>
      <c r="L3197" s="1">
        <v>7.0000000000000007E-2</v>
      </c>
    </row>
    <row r="3198" spans="1:17" x14ac:dyDescent="0.25">
      <c r="A3198" s="31" t="s">
        <v>50</v>
      </c>
      <c r="C3198" s="5">
        <v>42109</v>
      </c>
      <c r="D3198" s="25"/>
      <c r="E3198" s="6" t="s">
        <v>42</v>
      </c>
      <c r="F3198" s="28" t="s">
        <v>16</v>
      </c>
      <c r="G3198" s="28" t="s">
        <v>24</v>
      </c>
      <c r="H3198" s="1">
        <v>2.9</v>
      </c>
      <c r="I3198" s="1">
        <v>0.8</v>
      </c>
      <c r="J3198" s="1">
        <v>0.01</v>
      </c>
      <c r="K3198" s="1">
        <v>58.2</v>
      </c>
      <c r="L3198" s="1">
        <v>0.03</v>
      </c>
    </row>
    <row r="3199" spans="1:17" x14ac:dyDescent="0.25">
      <c r="A3199" s="31" t="s">
        <v>50</v>
      </c>
      <c r="C3199" s="5">
        <v>42109</v>
      </c>
      <c r="D3199" s="25"/>
      <c r="E3199" s="6" t="s">
        <v>43</v>
      </c>
      <c r="F3199" s="28" t="s">
        <v>16</v>
      </c>
      <c r="G3199" s="28" t="s">
        <v>24</v>
      </c>
      <c r="H3199" s="1">
        <v>13</v>
      </c>
      <c r="I3199" s="1">
        <v>2.1</v>
      </c>
      <c r="J3199" s="1">
        <v>0.01</v>
      </c>
      <c r="K3199" s="1">
        <v>67.099999999999994</v>
      </c>
      <c r="L3199" s="1">
        <v>0.16</v>
      </c>
    </row>
    <row r="3200" spans="1:17" x14ac:dyDescent="0.25">
      <c r="A3200" s="31" t="s">
        <v>50</v>
      </c>
      <c r="C3200" s="5">
        <v>42116</v>
      </c>
      <c r="D3200" s="25"/>
      <c r="E3200" s="6">
        <v>1</v>
      </c>
      <c r="F3200" s="28" t="s">
        <v>13</v>
      </c>
      <c r="G3200" s="28" t="s">
        <v>14</v>
      </c>
      <c r="H3200" s="1">
        <v>1.8</v>
      </c>
      <c r="I3200" s="1">
        <v>3.1</v>
      </c>
      <c r="J3200" s="1">
        <v>0.01</v>
      </c>
      <c r="K3200" s="1">
        <v>25.1</v>
      </c>
      <c r="L3200" s="1">
        <v>0.04</v>
      </c>
    </row>
    <row r="3201" spans="1:17" x14ac:dyDescent="0.25">
      <c r="A3201" s="31" t="s">
        <v>50</v>
      </c>
      <c r="C3201" s="5">
        <v>42116</v>
      </c>
      <c r="D3201" s="25"/>
      <c r="E3201" s="6">
        <v>2</v>
      </c>
      <c r="F3201" s="28" t="s">
        <v>13</v>
      </c>
      <c r="G3201" s="28" t="s">
        <v>14</v>
      </c>
      <c r="H3201" s="1">
        <v>1.6</v>
      </c>
      <c r="I3201" s="1">
        <v>0.8</v>
      </c>
      <c r="J3201" s="1">
        <v>0.01</v>
      </c>
      <c r="K3201" s="1">
        <v>57.7</v>
      </c>
      <c r="L3201" s="1">
        <v>0.02</v>
      </c>
    </row>
    <row r="3202" spans="1:17" x14ac:dyDescent="0.25">
      <c r="A3202" s="31" t="s">
        <v>50</v>
      </c>
      <c r="C3202" s="5">
        <v>42116</v>
      </c>
      <c r="D3202" s="25"/>
      <c r="E3202" s="6">
        <v>3</v>
      </c>
      <c r="F3202" s="28" t="s">
        <v>13</v>
      </c>
      <c r="G3202" s="28" t="s">
        <v>14</v>
      </c>
      <c r="H3202" s="1">
        <v>2.8</v>
      </c>
      <c r="I3202" s="1">
        <v>4.4000000000000004</v>
      </c>
      <c r="J3202" s="1">
        <v>0.11</v>
      </c>
      <c r="K3202" s="1">
        <v>10.9</v>
      </c>
      <c r="L3202" s="1">
        <v>0.03</v>
      </c>
    </row>
    <row r="3203" spans="1:17" x14ac:dyDescent="0.25">
      <c r="A3203" s="31" t="s">
        <v>50</v>
      </c>
      <c r="C3203" s="5">
        <v>42116</v>
      </c>
      <c r="D3203" s="25"/>
      <c r="E3203" s="6">
        <v>4</v>
      </c>
      <c r="F3203" s="28" t="s">
        <v>15</v>
      </c>
      <c r="G3203" s="28" t="s">
        <v>14</v>
      </c>
      <c r="H3203" s="1">
        <v>0.5</v>
      </c>
      <c r="I3203" s="1">
        <v>0.8</v>
      </c>
      <c r="J3203" s="1">
        <v>0.01</v>
      </c>
      <c r="K3203" s="1">
        <v>67.599999999999994</v>
      </c>
      <c r="L3203" s="1">
        <v>0.04</v>
      </c>
    </row>
    <row r="3204" spans="1:17" x14ac:dyDescent="0.25">
      <c r="A3204" s="31" t="s">
        <v>50</v>
      </c>
      <c r="C3204" s="5">
        <v>42116</v>
      </c>
      <c r="D3204" s="25"/>
      <c r="E3204" s="6">
        <v>5</v>
      </c>
      <c r="F3204" s="28" t="s">
        <v>15</v>
      </c>
      <c r="G3204" s="28" t="s">
        <v>14</v>
      </c>
      <c r="H3204" s="1">
        <v>0</v>
      </c>
      <c r="I3204" s="1" t="s">
        <v>107</v>
      </c>
      <c r="J3204" s="1" t="s">
        <v>107</v>
      </c>
      <c r="K3204" s="1" t="s">
        <v>107</v>
      </c>
      <c r="L3204" s="1" t="s">
        <v>107</v>
      </c>
      <c r="Q3204" s="12" t="s">
        <v>58</v>
      </c>
    </row>
    <row r="3205" spans="1:17" x14ac:dyDescent="0.25">
      <c r="A3205" s="31" t="s">
        <v>50</v>
      </c>
      <c r="C3205" s="5">
        <v>42116</v>
      </c>
      <c r="D3205" s="25"/>
      <c r="E3205" s="6">
        <v>6</v>
      </c>
      <c r="F3205" s="28" t="s">
        <v>17</v>
      </c>
      <c r="G3205" s="28" t="s">
        <v>14</v>
      </c>
      <c r="H3205" s="1">
        <v>0.9</v>
      </c>
      <c r="I3205" s="1">
        <v>0.8</v>
      </c>
      <c r="J3205" s="1">
        <v>0.01</v>
      </c>
      <c r="K3205" s="1">
        <v>46.3</v>
      </c>
      <c r="L3205" s="1">
        <v>0.02</v>
      </c>
    </row>
    <row r="3206" spans="1:17" x14ac:dyDescent="0.25">
      <c r="A3206" s="31" t="s">
        <v>50</v>
      </c>
      <c r="C3206" s="5">
        <v>42116</v>
      </c>
      <c r="D3206" s="25"/>
      <c r="E3206" s="6">
        <v>7</v>
      </c>
      <c r="F3206" s="28" t="s">
        <v>17</v>
      </c>
      <c r="G3206" s="28" t="s">
        <v>14</v>
      </c>
      <c r="H3206" s="1">
        <v>1.1000000000000001</v>
      </c>
      <c r="I3206" s="1">
        <v>3.6</v>
      </c>
      <c r="J3206" s="1">
        <v>0.01</v>
      </c>
      <c r="K3206" s="1">
        <v>19.100000000000001</v>
      </c>
      <c r="L3206" s="1">
        <v>0.03</v>
      </c>
    </row>
    <row r="3207" spans="1:17" x14ac:dyDescent="0.25">
      <c r="A3207" s="31" t="s">
        <v>50</v>
      </c>
      <c r="C3207" s="5">
        <v>42116</v>
      </c>
      <c r="D3207" s="25"/>
      <c r="E3207" s="6">
        <v>8</v>
      </c>
      <c r="F3207" s="28" t="s">
        <v>17</v>
      </c>
      <c r="G3207" s="28" t="s">
        <v>14</v>
      </c>
      <c r="H3207" s="1">
        <v>1.3</v>
      </c>
      <c r="I3207" s="1">
        <v>0.8</v>
      </c>
      <c r="J3207" s="1">
        <v>0.01</v>
      </c>
      <c r="K3207" s="1">
        <v>62.5</v>
      </c>
      <c r="L3207" s="1">
        <v>0.04</v>
      </c>
    </row>
    <row r="3208" spans="1:17" x14ac:dyDescent="0.25">
      <c r="A3208" s="31" t="s">
        <v>50</v>
      </c>
      <c r="C3208" s="5">
        <v>42116</v>
      </c>
      <c r="D3208" s="25"/>
      <c r="E3208" s="6">
        <v>9</v>
      </c>
      <c r="F3208" s="28" t="s">
        <v>18</v>
      </c>
      <c r="G3208" s="28" t="s">
        <v>14</v>
      </c>
      <c r="H3208" s="1">
        <v>0.3</v>
      </c>
      <c r="I3208" s="1">
        <v>0.8</v>
      </c>
      <c r="J3208" s="1">
        <v>0.01</v>
      </c>
      <c r="K3208" s="1">
        <v>97.7</v>
      </c>
      <c r="L3208" s="1">
        <v>0.03</v>
      </c>
    </row>
    <row r="3209" spans="1:17" x14ac:dyDescent="0.25">
      <c r="A3209" s="31" t="s">
        <v>50</v>
      </c>
      <c r="C3209" s="5">
        <v>42116</v>
      </c>
      <c r="D3209" s="25"/>
      <c r="E3209" s="6">
        <v>10</v>
      </c>
      <c r="F3209" s="28" t="s">
        <v>18</v>
      </c>
      <c r="G3209" s="28" t="s">
        <v>14</v>
      </c>
      <c r="H3209" s="1">
        <v>3</v>
      </c>
      <c r="I3209" s="1">
        <v>3</v>
      </c>
      <c r="J3209" s="1">
        <v>0.01</v>
      </c>
      <c r="K3209" s="1">
        <v>31.6</v>
      </c>
      <c r="L3209" s="1">
        <v>0.01</v>
      </c>
    </row>
    <row r="3210" spans="1:17" x14ac:dyDescent="0.25">
      <c r="A3210" s="31" t="s">
        <v>50</v>
      </c>
      <c r="C3210" s="5">
        <v>42116</v>
      </c>
      <c r="D3210" s="25"/>
      <c r="E3210" s="6">
        <v>11</v>
      </c>
      <c r="F3210" s="28" t="s">
        <v>18</v>
      </c>
      <c r="G3210" s="28" t="s">
        <v>14</v>
      </c>
      <c r="H3210" s="1">
        <v>2.2000000000000002</v>
      </c>
      <c r="I3210" s="1">
        <v>0.8</v>
      </c>
      <c r="J3210" s="1">
        <v>0.01</v>
      </c>
      <c r="K3210" s="1">
        <v>149</v>
      </c>
      <c r="L3210" s="1">
        <v>0.02</v>
      </c>
    </row>
    <row r="3211" spans="1:17" x14ac:dyDescent="0.25">
      <c r="A3211" s="31" t="s">
        <v>50</v>
      </c>
      <c r="C3211" s="5">
        <v>42116</v>
      </c>
      <c r="D3211" s="25"/>
      <c r="E3211" s="6">
        <v>12</v>
      </c>
      <c r="F3211" s="28" t="s">
        <v>19</v>
      </c>
      <c r="G3211" s="28" t="s">
        <v>14</v>
      </c>
      <c r="H3211" s="1">
        <v>0</v>
      </c>
      <c r="I3211" s="1" t="s">
        <v>107</v>
      </c>
      <c r="J3211" s="1" t="s">
        <v>107</v>
      </c>
      <c r="K3211" s="1" t="s">
        <v>107</v>
      </c>
      <c r="L3211" s="1" t="s">
        <v>107</v>
      </c>
      <c r="Q3211" s="12" t="s">
        <v>58</v>
      </c>
    </row>
    <row r="3212" spans="1:17" x14ac:dyDescent="0.25">
      <c r="A3212" s="31" t="s">
        <v>50</v>
      </c>
      <c r="C3212" s="5">
        <v>42116</v>
      </c>
      <c r="D3212" s="25"/>
      <c r="E3212" s="6">
        <v>13</v>
      </c>
      <c r="F3212" s="28" t="s">
        <v>19</v>
      </c>
      <c r="G3212" s="28" t="s">
        <v>14</v>
      </c>
      <c r="H3212" s="1">
        <v>0</v>
      </c>
      <c r="I3212" s="1" t="s">
        <v>107</v>
      </c>
      <c r="J3212" s="1" t="s">
        <v>107</v>
      </c>
      <c r="K3212" s="1" t="s">
        <v>107</v>
      </c>
      <c r="L3212" s="1" t="s">
        <v>107</v>
      </c>
      <c r="Q3212" s="12" t="s">
        <v>58</v>
      </c>
    </row>
    <row r="3213" spans="1:17" x14ac:dyDescent="0.25">
      <c r="A3213" s="31" t="s">
        <v>50</v>
      </c>
      <c r="C3213" s="5">
        <v>42116</v>
      </c>
      <c r="D3213" s="25"/>
      <c r="E3213" s="6">
        <v>14</v>
      </c>
      <c r="F3213" s="28" t="s">
        <v>19</v>
      </c>
      <c r="G3213" s="28" t="s">
        <v>14</v>
      </c>
      <c r="H3213" s="1">
        <v>0</v>
      </c>
      <c r="I3213" s="1" t="s">
        <v>107</v>
      </c>
      <c r="J3213" s="1" t="s">
        <v>107</v>
      </c>
      <c r="K3213" s="1" t="s">
        <v>107</v>
      </c>
      <c r="L3213" s="1" t="s">
        <v>107</v>
      </c>
      <c r="Q3213" s="12" t="s">
        <v>58</v>
      </c>
    </row>
    <row r="3214" spans="1:17" x14ac:dyDescent="0.25">
      <c r="A3214" s="31" t="s">
        <v>50</v>
      </c>
      <c r="C3214" s="5">
        <v>42116</v>
      </c>
      <c r="D3214" s="25"/>
      <c r="E3214" s="6">
        <v>15</v>
      </c>
      <c r="F3214" s="28" t="s">
        <v>20</v>
      </c>
      <c r="G3214" s="28" t="s">
        <v>14</v>
      </c>
      <c r="H3214" s="1">
        <v>0.5</v>
      </c>
      <c r="I3214" s="1">
        <v>2.9</v>
      </c>
      <c r="J3214" s="1">
        <v>0.01</v>
      </c>
      <c r="K3214" s="1">
        <v>25.1</v>
      </c>
      <c r="L3214" s="1">
        <v>0.02</v>
      </c>
    </row>
    <row r="3215" spans="1:17" x14ac:dyDescent="0.25">
      <c r="A3215" s="31" t="s">
        <v>50</v>
      </c>
      <c r="C3215" s="5">
        <v>42116</v>
      </c>
      <c r="D3215" s="25"/>
      <c r="E3215" s="6">
        <v>16</v>
      </c>
      <c r="F3215" s="28" t="s">
        <v>20</v>
      </c>
      <c r="G3215" s="28" t="s">
        <v>14</v>
      </c>
      <c r="H3215" s="1">
        <v>1.5</v>
      </c>
      <c r="I3215" s="1">
        <v>0.8</v>
      </c>
      <c r="J3215" s="1">
        <v>0.01</v>
      </c>
      <c r="K3215" s="1">
        <v>26.3</v>
      </c>
      <c r="L3215" s="1">
        <v>0.01</v>
      </c>
    </row>
    <row r="3216" spans="1:17" x14ac:dyDescent="0.25">
      <c r="A3216" s="31" t="s">
        <v>50</v>
      </c>
      <c r="C3216" s="5">
        <v>42116</v>
      </c>
      <c r="D3216" s="25"/>
      <c r="E3216" s="6">
        <v>17</v>
      </c>
      <c r="F3216" s="28" t="s">
        <v>20</v>
      </c>
      <c r="G3216" s="28" t="s">
        <v>14</v>
      </c>
      <c r="H3216" s="1">
        <v>1.4</v>
      </c>
      <c r="I3216" s="1">
        <v>3</v>
      </c>
      <c r="J3216" s="1">
        <v>0.01</v>
      </c>
      <c r="K3216" s="1">
        <v>10.7</v>
      </c>
      <c r="L3216" s="1">
        <v>0.02</v>
      </c>
    </row>
    <row r="3217" spans="1:17" x14ac:dyDescent="0.25">
      <c r="A3217" s="31" t="s">
        <v>50</v>
      </c>
      <c r="C3217" s="5">
        <v>42116</v>
      </c>
      <c r="D3217" s="25"/>
      <c r="E3217" s="6">
        <v>18</v>
      </c>
      <c r="F3217" s="28" t="s">
        <v>20</v>
      </c>
      <c r="G3217" s="28" t="s">
        <v>14</v>
      </c>
      <c r="H3217" s="1">
        <v>0.3</v>
      </c>
      <c r="I3217" s="1">
        <v>0.8</v>
      </c>
      <c r="J3217" s="1">
        <v>0.01</v>
      </c>
      <c r="K3217" s="1">
        <v>49.9</v>
      </c>
      <c r="L3217" s="1">
        <v>0.02</v>
      </c>
    </row>
    <row r="3218" spans="1:17" x14ac:dyDescent="0.25">
      <c r="A3218" s="31" t="s">
        <v>50</v>
      </c>
      <c r="C3218" s="5">
        <v>42116</v>
      </c>
      <c r="D3218" s="25"/>
      <c r="E3218" s="6">
        <v>19</v>
      </c>
      <c r="F3218" s="28" t="s">
        <v>20</v>
      </c>
      <c r="G3218" s="28" t="s">
        <v>14</v>
      </c>
      <c r="H3218" s="1">
        <v>0.4</v>
      </c>
      <c r="I3218" s="1">
        <v>2</v>
      </c>
      <c r="J3218" s="1">
        <v>0.01</v>
      </c>
      <c r="K3218" s="1">
        <v>24.2</v>
      </c>
      <c r="L3218" s="1">
        <v>0.02</v>
      </c>
    </row>
    <row r="3219" spans="1:17" x14ac:dyDescent="0.25">
      <c r="A3219" s="31" t="s">
        <v>50</v>
      </c>
      <c r="C3219" s="5">
        <v>42116</v>
      </c>
      <c r="D3219" s="25"/>
      <c r="E3219" s="6">
        <v>20</v>
      </c>
      <c r="F3219" s="28" t="s">
        <v>20</v>
      </c>
      <c r="G3219" s="28" t="s">
        <v>14</v>
      </c>
      <c r="H3219" s="1">
        <v>1.1000000000000001</v>
      </c>
      <c r="I3219" s="1">
        <v>4</v>
      </c>
      <c r="J3219" s="1">
        <v>0.01</v>
      </c>
      <c r="K3219" s="1">
        <v>29.2</v>
      </c>
      <c r="L3219" s="1">
        <v>0.01</v>
      </c>
    </row>
    <row r="3220" spans="1:17" x14ac:dyDescent="0.25">
      <c r="A3220" s="31" t="s">
        <v>50</v>
      </c>
      <c r="C3220" s="5">
        <v>42123</v>
      </c>
      <c r="D3220" s="25"/>
      <c r="E3220" s="6" t="s">
        <v>21</v>
      </c>
      <c r="F3220" s="28" t="s">
        <v>17</v>
      </c>
      <c r="G3220" s="28" t="s">
        <v>24</v>
      </c>
      <c r="H3220" s="1">
        <v>0</v>
      </c>
      <c r="I3220" s="1" t="s">
        <v>107</v>
      </c>
      <c r="J3220" s="1" t="s">
        <v>107</v>
      </c>
      <c r="K3220" s="1" t="s">
        <v>107</v>
      </c>
      <c r="L3220" s="1" t="s">
        <v>107</v>
      </c>
      <c r="Q3220" s="12" t="s">
        <v>58</v>
      </c>
    </row>
    <row r="3221" spans="1:17" x14ac:dyDescent="0.25">
      <c r="A3221" s="31" t="s">
        <v>50</v>
      </c>
      <c r="C3221" s="5">
        <v>42123</v>
      </c>
      <c r="D3221" s="25"/>
      <c r="E3221" s="6" t="s">
        <v>22</v>
      </c>
      <c r="F3221" s="28" t="s">
        <v>17</v>
      </c>
      <c r="G3221" s="28" t="s">
        <v>24</v>
      </c>
      <c r="H3221" s="1">
        <v>2.2000000000000002</v>
      </c>
      <c r="I3221" s="1">
        <v>8.4</v>
      </c>
      <c r="J3221" s="1">
        <v>0.03</v>
      </c>
      <c r="K3221" s="1">
        <v>21.7</v>
      </c>
      <c r="L3221" s="1">
        <v>2.62</v>
      </c>
    </row>
    <row r="3222" spans="1:17" x14ac:dyDescent="0.25">
      <c r="A3222" s="31" t="s">
        <v>50</v>
      </c>
      <c r="C3222" s="5">
        <v>42123</v>
      </c>
      <c r="D3222" s="25"/>
      <c r="E3222" s="6" t="s">
        <v>23</v>
      </c>
      <c r="F3222" s="28" t="s">
        <v>17</v>
      </c>
      <c r="G3222" s="28" t="s">
        <v>24</v>
      </c>
      <c r="H3222" s="1">
        <v>0.8</v>
      </c>
      <c r="I3222" s="1">
        <v>0.8</v>
      </c>
      <c r="J3222" s="1">
        <v>0.16</v>
      </c>
      <c r="K3222" s="1">
        <v>46.2</v>
      </c>
      <c r="L3222" s="1">
        <v>0.34</v>
      </c>
    </row>
    <row r="3223" spans="1:17" x14ac:dyDescent="0.25">
      <c r="A3223" s="31" t="s">
        <v>50</v>
      </c>
      <c r="C3223" s="5">
        <v>42123</v>
      </c>
      <c r="D3223" s="25"/>
      <c r="E3223" s="6" t="s">
        <v>25</v>
      </c>
      <c r="F3223" s="28" t="s">
        <v>25</v>
      </c>
      <c r="G3223" s="28" t="s">
        <v>24</v>
      </c>
      <c r="H3223" s="1">
        <v>0</v>
      </c>
      <c r="I3223" s="1" t="s">
        <v>107</v>
      </c>
      <c r="J3223" s="1" t="s">
        <v>107</v>
      </c>
      <c r="K3223" s="1" t="s">
        <v>107</v>
      </c>
      <c r="L3223" s="1" t="s">
        <v>107</v>
      </c>
      <c r="Q3223" s="12" t="s">
        <v>58</v>
      </c>
    </row>
    <row r="3224" spans="1:17" x14ac:dyDescent="0.25">
      <c r="A3224" s="31" t="s">
        <v>50</v>
      </c>
      <c r="C3224" s="5">
        <v>42123</v>
      </c>
      <c r="D3224" s="25"/>
      <c r="E3224" s="6" t="s">
        <v>26</v>
      </c>
      <c r="F3224" s="28" t="s">
        <v>25</v>
      </c>
      <c r="G3224" s="28" t="s">
        <v>24</v>
      </c>
      <c r="H3224" s="1">
        <v>1.5</v>
      </c>
      <c r="I3224" s="1">
        <v>5.0999999999999996</v>
      </c>
      <c r="J3224" s="1">
        <v>7.0000000000000007E-2</v>
      </c>
      <c r="K3224" s="1">
        <v>20</v>
      </c>
      <c r="L3224" s="1">
        <v>0.03</v>
      </c>
    </row>
    <row r="3225" spans="1:17" x14ac:dyDescent="0.25">
      <c r="A3225" s="31" t="s">
        <v>50</v>
      </c>
      <c r="C3225" s="5">
        <v>42123</v>
      </c>
      <c r="D3225" s="25"/>
      <c r="E3225" s="6" t="s">
        <v>27</v>
      </c>
      <c r="F3225" s="28" t="s">
        <v>25</v>
      </c>
      <c r="G3225" s="28" t="s">
        <v>24</v>
      </c>
      <c r="H3225" s="1">
        <v>0</v>
      </c>
      <c r="I3225" s="1" t="s">
        <v>107</v>
      </c>
      <c r="J3225" s="1" t="s">
        <v>107</v>
      </c>
      <c r="K3225" s="1" t="s">
        <v>107</v>
      </c>
      <c r="L3225" s="1" t="s">
        <v>107</v>
      </c>
      <c r="Q3225" s="12" t="s">
        <v>58</v>
      </c>
    </row>
    <row r="3226" spans="1:17" x14ac:dyDescent="0.25">
      <c r="A3226" s="31" t="s">
        <v>50</v>
      </c>
      <c r="C3226" s="5">
        <v>42123</v>
      </c>
      <c r="D3226" s="25"/>
      <c r="E3226" s="6" t="s">
        <v>28</v>
      </c>
      <c r="F3226" s="28" t="s">
        <v>29</v>
      </c>
      <c r="G3226" s="28" t="s">
        <v>24</v>
      </c>
      <c r="H3226" s="1">
        <v>0</v>
      </c>
      <c r="I3226" s="1" t="s">
        <v>107</v>
      </c>
      <c r="J3226" s="1" t="s">
        <v>107</v>
      </c>
      <c r="K3226" s="1" t="s">
        <v>107</v>
      </c>
      <c r="L3226" s="1" t="s">
        <v>107</v>
      </c>
      <c r="Q3226" s="12" t="s">
        <v>58</v>
      </c>
    </row>
    <row r="3227" spans="1:17" x14ac:dyDescent="0.25">
      <c r="A3227" s="31" t="s">
        <v>50</v>
      </c>
      <c r="C3227" s="5">
        <v>42123</v>
      </c>
      <c r="D3227" s="25"/>
      <c r="E3227" s="6" t="s">
        <v>29</v>
      </c>
      <c r="F3227" s="28" t="s">
        <v>29</v>
      </c>
      <c r="G3227" s="28" t="s">
        <v>24</v>
      </c>
      <c r="H3227" s="1">
        <v>1.5</v>
      </c>
      <c r="I3227" s="1">
        <v>0.8</v>
      </c>
      <c r="J3227" s="1">
        <v>0.09</v>
      </c>
      <c r="K3227" s="1">
        <v>130</v>
      </c>
      <c r="L3227" s="1">
        <v>0.42</v>
      </c>
    </row>
    <row r="3228" spans="1:17" x14ac:dyDescent="0.25">
      <c r="A3228" s="31" t="s">
        <v>50</v>
      </c>
      <c r="C3228" s="5">
        <v>42123</v>
      </c>
      <c r="D3228" s="25"/>
      <c r="E3228" s="6" t="s">
        <v>30</v>
      </c>
      <c r="F3228" s="28" t="s">
        <v>29</v>
      </c>
      <c r="G3228" s="28" t="s">
        <v>24</v>
      </c>
      <c r="H3228" s="1">
        <v>1.3</v>
      </c>
      <c r="I3228" s="1">
        <v>0.8</v>
      </c>
      <c r="J3228" s="1">
        <v>0.02</v>
      </c>
      <c r="K3228" s="1">
        <v>86.7</v>
      </c>
      <c r="L3228" s="1">
        <v>0.13</v>
      </c>
    </row>
    <row r="3229" spans="1:17" x14ac:dyDescent="0.25">
      <c r="A3229" s="31" t="s">
        <v>50</v>
      </c>
      <c r="C3229" s="5">
        <v>42123</v>
      </c>
      <c r="D3229" s="25"/>
      <c r="E3229" s="6" t="s">
        <v>31</v>
      </c>
      <c r="F3229" s="28" t="s">
        <v>19</v>
      </c>
      <c r="G3229" s="28" t="s">
        <v>24</v>
      </c>
      <c r="H3229" s="1">
        <v>0</v>
      </c>
      <c r="I3229" s="1" t="s">
        <v>107</v>
      </c>
      <c r="J3229" s="1" t="s">
        <v>107</v>
      </c>
      <c r="K3229" s="1" t="s">
        <v>107</v>
      </c>
      <c r="L3229" s="1" t="s">
        <v>107</v>
      </c>
      <c r="Q3229" s="12" t="s">
        <v>58</v>
      </c>
    </row>
    <row r="3230" spans="1:17" x14ac:dyDescent="0.25">
      <c r="A3230" s="31" t="s">
        <v>50</v>
      </c>
      <c r="C3230" s="5">
        <v>42123</v>
      </c>
      <c r="D3230" s="25"/>
      <c r="E3230" s="6" t="s">
        <v>32</v>
      </c>
      <c r="F3230" s="28" t="s">
        <v>19</v>
      </c>
      <c r="G3230" s="28" t="s">
        <v>24</v>
      </c>
      <c r="H3230" s="1">
        <v>0</v>
      </c>
      <c r="I3230" s="1" t="s">
        <v>107</v>
      </c>
      <c r="J3230" s="1" t="s">
        <v>107</v>
      </c>
      <c r="K3230" s="1" t="s">
        <v>107</v>
      </c>
      <c r="L3230" s="1" t="s">
        <v>107</v>
      </c>
      <c r="Q3230" s="12" t="s">
        <v>58</v>
      </c>
    </row>
    <row r="3231" spans="1:17" x14ac:dyDescent="0.25">
      <c r="A3231" s="31" t="s">
        <v>50</v>
      </c>
      <c r="C3231" s="5">
        <v>42123</v>
      </c>
      <c r="D3231" s="25"/>
      <c r="E3231" s="6" t="s">
        <v>33</v>
      </c>
      <c r="F3231" s="28" t="s">
        <v>19</v>
      </c>
      <c r="G3231" s="28" t="s">
        <v>24</v>
      </c>
      <c r="H3231" s="1">
        <v>0</v>
      </c>
      <c r="I3231" s="1" t="s">
        <v>107</v>
      </c>
      <c r="J3231" s="1" t="s">
        <v>107</v>
      </c>
      <c r="K3231" s="1" t="s">
        <v>107</v>
      </c>
      <c r="L3231" s="1" t="s">
        <v>107</v>
      </c>
      <c r="Q3231" s="12" t="s">
        <v>58</v>
      </c>
    </row>
    <row r="3232" spans="1:17" x14ac:dyDescent="0.25">
      <c r="A3232" s="31" t="s">
        <v>50</v>
      </c>
      <c r="C3232" s="5">
        <v>42123</v>
      </c>
      <c r="D3232" s="25"/>
      <c r="E3232" s="6" t="s">
        <v>34</v>
      </c>
      <c r="F3232" s="28" t="s">
        <v>20</v>
      </c>
      <c r="G3232" s="28" t="s">
        <v>24</v>
      </c>
      <c r="H3232" s="1">
        <v>0</v>
      </c>
      <c r="I3232" s="1" t="s">
        <v>107</v>
      </c>
      <c r="J3232" s="1" t="s">
        <v>107</v>
      </c>
      <c r="K3232" s="1" t="s">
        <v>107</v>
      </c>
      <c r="L3232" s="1" t="s">
        <v>107</v>
      </c>
      <c r="Q3232" s="12" t="s">
        <v>58</v>
      </c>
    </row>
    <row r="3233" spans="1:17" x14ac:dyDescent="0.25">
      <c r="A3233" s="31" t="s">
        <v>50</v>
      </c>
      <c r="C3233" s="5">
        <v>42123</v>
      </c>
      <c r="D3233" s="25"/>
      <c r="E3233" s="6" t="s">
        <v>35</v>
      </c>
      <c r="F3233" s="28" t="s">
        <v>20</v>
      </c>
      <c r="G3233" s="28" t="s">
        <v>24</v>
      </c>
      <c r="H3233" s="1">
        <v>0</v>
      </c>
      <c r="I3233" s="1" t="s">
        <v>107</v>
      </c>
      <c r="J3233" s="1" t="s">
        <v>107</v>
      </c>
      <c r="K3233" s="1" t="s">
        <v>107</v>
      </c>
      <c r="L3233" s="1" t="s">
        <v>107</v>
      </c>
      <c r="Q3233" s="12" t="s">
        <v>62</v>
      </c>
    </row>
    <row r="3234" spans="1:17" x14ac:dyDescent="0.25">
      <c r="A3234" s="31" t="s">
        <v>50</v>
      </c>
      <c r="C3234" s="5">
        <v>42123</v>
      </c>
      <c r="D3234" s="25"/>
      <c r="E3234" s="6" t="s">
        <v>36</v>
      </c>
      <c r="F3234" s="28" t="s">
        <v>20</v>
      </c>
      <c r="G3234" s="28" t="s">
        <v>24</v>
      </c>
      <c r="H3234" s="1">
        <v>0</v>
      </c>
      <c r="I3234" s="1" t="s">
        <v>107</v>
      </c>
      <c r="J3234" s="1" t="s">
        <v>107</v>
      </c>
      <c r="K3234" s="1" t="s">
        <v>107</v>
      </c>
      <c r="L3234" s="1" t="s">
        <v>107</v>
      </c>
      <c r="Q3234" s="12" t="s">
        <v>58</v>
      </c>
    </row>
    <row r="3235" spans="1:17" x14ac:dyDescent="0.25">
      <c r="A3235" s="31" t="s">
        <v>50</v>
      </c>
      <c r="C3235" s="5">
        <v>42123</v>
      </c>
      <c r="D3235" s="25"/>
      <c r="E3235" s="6" t="s">
        <v>37</v>
      </c>
      <c r="F3235" s="28" t="s">
        <v>40</v>
      </c>
      <c r="G3235" s="28" t="s">
        <v>24</v>
      </c>
      <c r="H3235" s="1">
        <v>0</v>
      </c>
      <c r="I3235" s="1" t="s">
        <v>107</v>
      </c>
      <c r="J3235" s="1" t="s">
        <v>107</v>
      </c>
      <c r="K3235" s="1" t="s">
        <v>107</v>
      </c>
      <c r="L3235" s="1" t="s">
        <v>107</v>
      </c>
      <c r="Q3235" s="12" t="s">
        <v>58</v>
      </c>
    </row>
    <row r="3236" spans="1:17" x14ac:dyDescent="0.25">
      <c r="A3236" s="31" t="s">
        <v>50</v>
      </c>
      <c r="C3236" s="5">
        <v>42123</v>
      </c>
      <c r="D3236" s="25"/>
      <c r="E3236" s="6" t="s">
        <v>38</v>
      </c>
      <c r="F3236" s="28" t="s">
        <v>40</v>
      </c>
      <c r="G3236" s="28" t="s">
        <v>24</v>
      </c>
      <c r="H3236" s="1">
        <v>0</v>
      </c>
      <c r="I3236" s="1" t="s">
        <v>107</v>
      </c>
      <c r="J3236" s="1" t="s">
        <v>107</v>
      </c>
      <c r="K3236" s="1" t="s">
        <v>107</v>
      </c>
      <c r="L3236" s="1" t="s">
        <v>107</v>
      </c>
      <c r="Q3236" s="12" t="s">
        <v>58</v>
      </c>
    </row>
    <row r="3237" spans="1:17" x14ac:dyDescent="0.25">
      <c r="A3237" s="31" t="s">
        <v>50</v>
      </c>
      <c r="C3237" s="5">
        <v>42123</v>
      </c>
      <c r="D3237" s="25"/>
      <c r="E3237" s="6" t="s">
        <v>39</v>
      </c>
      <c r="F3237" s="28" t="s">
        <v>40</v>
      </c>
      <c r="G3237" s="28" t="s">
        <v>24</v>
      </c>
      <c r="H3237" s="1">
        <v>0</v>
      </c>
      <c r="I3237" s="1" t="s">
        <v>107</v>
      </c>
      <c r="J3237" s="1" t="s">
        <v>107</v>
      </c>
      <c r="K3237" s="1" t="s">
        <v>107</v>
      </c>
      <c r="L3237" s="1" t="s">
        <v>107</v>
      </c>
      <c r="Q3237" s="12" t="s">
        <v>58</v>
      </c>
    </row>
    <row r="3238" spans="1:17" x14ac:dyDescent="0.25">
      <c r="A3238" s="31" t="s">
        <v>50</v>
      </c>
      <c r="C3238" s="5">
        <v>42123</v>
      </c>
      <c r="D3238" s="25"/>
      <c r="E3238" s="6" t="s">
        <v>41</v>
      </c>
      <c r="F3238" s="28" t="s">
        <v>16</v>
      </c>
      <c r="G3238" s="28" t="s">
        <v>24</v>
      </c>
      <c r="H3238" s="1">
        <v>1.8</v>
      </c>
      <c r="I3238" s="1">
        <v>0.8</v>
      </c>
      <c r="J3238" s="1">
        <v>0.01</v>
      </c>
      <c r="K3238" s="1">
        <v>65.3</v>
      </c>
      <c r="L3238" s="1">
        <v>0.01</v>
      </c>
    </row>
    <row r="3239" spans="1:17" x14ac:dyDescent="0.25">
      <c r="A3239" s="31" t="s">
        <v>50</v>
      </c>
      <c r="C3239" s="5">
        <v>42123</v>
      </c>
      <c r="D3239" s="25"/>
      <c r="E3239" s="6" t="s">
        <v>42</v>
      </c>
      <c r="F3239" s="28" t="s">
        <v>16</v>
      </c>
      <c r="G3239" s="28" t="s">
        <v>24</v>
      </c>
      <c r="H3239" s="1">
        <v>2</v>
      </c>
      <c r="I3239" s="1">
        <v>0.8</v>
      </c>
      <c r="J3239" s="1">
        <v>0.01</v>
      </c>
      <c r="K3239" s="1">
        <v>57.2</v>
      </c>
      <c r="L3239" s="1">
        <v>0.01</v>
      </c>
    </row>
    <row r="3240" spans="1:17" x14ac:dyDescent="0.25">
      <c r="A3240" s="31" t="s">
        <v>50</v>
      </c>
      <c r="C3240" s="5">
        <v>42123</v>
      </c>
      <c r="D3240" s="25"/>
      <c r="E3240" s="6" t="s">
        <v>43</v>
      </c>
      <c r="F3240" s="28" t="s">
        <v>16</v>
      </c>
      <c r="G3240" s="28" t="s">
        <v>24</v>
      </c>
      <c r="H3240" s="1">
        <v>11.5</v>
      </c>
      <c r="I3240" s="1">
        <v>1</v>
      </c>
      <c r="J3240" s="1">
        <v>0.01</v>
      </c>
      <c r="K3240" s="1">
        <v>59.4</v>
      </c>
      <c r="L3240" s="1">
        <v>0.01</v>
      </c>
    </row>
    <row r="3241" spans="1:17" x14ac:dyDescent="0.25">
      <c r="A3241" s="31" t="s">
        <v>50</v>
      </c>
      <c r="C3241" s="5">
        <v>42130</v>
      </c>
      <c r="D3241" s="25"/>
      <c r="E3241" s="6">
        <v>1</v>
      </c>
      <c r="F3241" s="28" t="s">
        <v>13</v>
      </c>
      <c r="G3241" s="28" t="s">
        <v>14</v>
      </c>
      <c r="H3241" s="1">
        <v>1</v>
      </c>
      <c r="I3241" s="1">
        <v>1.4</v>
      </c>
      <c r="J3241" s="1">
        <v>0.01</v>
      </c>
      <c r="K3241" s="1">
        <v>29.2</v>
      </c>
      <c r="L3241" s="1">
        <v>0.18</v>
      </c>
    </row>
    <row r="3242" spans="1:17" x14ac:dyDescent="0.25">
      <c r="A3242" s="31" t="s">
        <v>50</v>
      </c>
      <c r="C3242" s="5">
        <v>42130</v>
      </c>
      <c r="D3242" s="25"/>
      <c r="E3242" s="6">
        <v>2</v>
      </c>
      <c r="F3242" s="28" t="s">
        <v>13</v>
      </c>
      <c r="G3242" s="28" t="s">
        <v>14</v>
      </c>
      <c r="H3242" s="1">
        <v>0.2</v>
      </c>
      <c r="I3242" s="1">
        <v>0.8</v>
      </c>
      <c r="J3242" s="1">
        <v>0.01</v>
      </c>
      <c r="K3242" s="1">
        <v>61.5</v>
      </c>
      <c r="L3242" s="1">
        <v>7.0000000000000007E-2</v>
      </c>
    </row>
    <row r="3243" spans="1:17" x14ac:dyDescent="0.25">
      <c r="A3243" s="31" t="s">
        <v>50</v>
      </c>
      <c r="C3243" s="5">
        <v>42130</v>
      </c>
      <c r="D3243" s="25"/>
      <c r="E3243" s="6">
        <v>3</v>
      </c>
      <c r="F3243" s="28" t="s">
        <v>13</v>
      </c>
      <c r="G3243" s="28" t="s">
        <v>14</v>
      </c>
      <c r="H3243" s="1">
        <v>0.5</v>
      </c>
      <c r="I3243" s="1">
        <v>2.5</v>
      </c>
      <c r="J3243" s="1">
        <v>0.01</v>
      </c>
      <c r="K3243" s="1">
        <v>17.8</v>
      </c>
      <c r="L3243" s="1">
        <v>0.03</v>
      </c>
    </row>
    <row r="3244" spans="1:17" x14ac:dyDescent="0.25">
      <c r="A3244" s="31" t="s">
        <v>50</v>
      </c>
      <c r="C3244" s="5">
        <v>42130</v>
      </c>
      <c r="D3244" s="25"/>
      <c r="E3244" s="6">
        <v>4</v>
      </c>
      <c r="F3244" s="28" t="s">
        <v>15</v>
      </c>
      <c r="G3244" s="28" t="s">
        <v>14</v>
      </c>
      <c r="H3244" s="1">
        <v>0.2</v>
      </c>
      <c r="I3244" s="1">
        <v>0.8</v>
      </c>
      <c r="J3244" s="1">
        <v>0.01</v>
      </c>
      <c r="K3244" s="1">
        <v>80.599999999999994</v>
      </c>
      <c r="L3244" s="1">
        <v>0.02</v>
      </c>
    </row>
    <row r="3245" spans="1:17" x14ac:dyDescent="0.25">
      <c r="A3245" s="31" t="s">
        <v>50</v>
      </c>
      <c r="C3245" s="5">
        <v>42130</v>
      </c>
      <c r="D3245" s="25"/>
      <c r="E3245" s="6">
        <v>5</v>
      </c>
      <c r="F3245" s="28" t="s">
        <v>15</v>
      </c>
      <c r="G3245" s="28" t="s">
        <v>14</v>
      </c>
      <c r="H3245" s="1">
        <v>0.2</v>
      </c>
      <c r="I3245" s="1">
        <v>3.7</v>
      </c>
      <c r="J3245" s="1">
        <v>0.01</v>
      </c>
      <c r="K3245" s="1">
        <v>36.1</v>
      </c>
      <c r="L3245" s="1">
        <v>0.01</v>
      </c>
    </row>
    <row r="3246" spans="1:17" x14ac:dyDescent="0.25">
      <c r="A3246" s="31" t="s">
        <v>50</v>
      </c>
      <c r="C3246" s="5">
        <v>42130</v>
      </c>
      <c r="D3246" s="25"/>
      <c r="E3246" s="6">
        <v>6</v>
      </c>
      <c r="F3246" s="28" t="s">
        <v>17</v>
      </c>
      <c r="G3246" s="28" t="s">
        <v>14</v>
      </c>
      <c r="H3246" s="1">
        <v>1</v>
      </c>
      <c r="I3246" s="1">
        <v>0.8</v>
      </c>
      <c r="J3246" s="1">
        <v>0.01</v>
      </c>
      <c r="K3246" s="1">
        <v>59.6</v>
      </c>
      <c r="L3246" s="1">
        <v>0.01</v>
      </c>
    </row>
    <row r="3247" spans="1:17" x14ac:dyDescent="0.25">
      <c r="A3247" s="31" t="s">
        <v>50</v>
      </c>
      <c r="C3247" s="5">
        <v>42130</v>
      </c>
      <c r="D3247" s="25"/>
      <c r="E3247" s="6">
        <v>7</v>
      </c>
      <c r="F3247" s="28" t="s">
        <v>17</v>
      </c>
      <c r="G3247" s="28" t="s">
        <v>14</v>
      </c>
      <c r="H3247" s="1">
        <v>1.6</v>
      </c>
      <c r="I3247" s="1">
        <v>3.1</v>
      </c>
      <c r="J3247" s="1">
        <v>0.05</v>
      </c>
      <c r="K3247" s="1">
        <v>13.2</v>
      </c>
      <c r="L3247" s="1">
        <v>0.1</v>
      </c>
    </row>
    <row r="3248" spans="1:17" x14ac:dyDescent="0.25">
      <c r="A3248" s="31" t="s">
        <v>50</v>
      </c>
      <c r="C3248" s="5">
        <v>42130</v>
      </c>
      <c r="D3248" s="25"/>
      <c r="E3248" s="6">
        <v>8</v>
      </c>
      <c r="F3248" s="28" t="s">
        <v>17</v>
      </c>
      <c r="G3248" s="28" t="s">
        <v>14</v>
      </c>
      <c r="H3248" s="1">
        <v>1.6</v>
      </c>
      <c r="I3248" s="1">
        <v>0.8</v>
      </c>
      <c r="J3248" s="1">
        <v>0.01</v>
      </c>
      <c r="K3248" s="1">
        <v>54.3</v>
      </c>
      <c r="L3248" s="1">
        <v>0.01</v>
      </c>
    </row>
    <row r="3249" spans="1:17" x14ac:dyDescent="0.25">
      <c r="A3249" s="31" t="s">
        <v>50</v>
      </c>
      <c r="C3249" s="5">
        <v>42130</v>
      </c>
      <c r="D3249" s="25"/>
      <c r="E3249" s="6">
        <v>9</v>
      </c>
      <c r="F3249" s="28" t="s">
        <v>18</v>
      </c>
      <c r="G3249" s="28" t="s">
        <v>14</v>
      </c>
      <c r="H3249" s="1">
        <v>1.3</v>
      </c>
      <c r="I3249" s="1">
        <v>0.8</v>
      </c>
      <c r="J3249" s="1">
        <v>0.01</v>
      </c>
      <c r="K3249" s="1">
        <v>83.3</v>
      </c>
      <c r="L3249" s="1">
        <v>0.01</v>
      </c>
    </row>
    <row r="3250" spans="1:17" x14ac:dyDescent="0.25">
      <c r="A3250" s="31" t="s">
        <v>50</v>
      </c>
      <c r="C3250" s="5">
        <v>42130</v>
      </c>
      <c r="D3250" s="25"/>
      <c r="E3250" s="6">
        <v>10</v>
      </c>
      <c r="F3250" s="28" t="s">
        <v>18</v>
      </c>
      <c r="G3250" s="28" t="s">
        <v>14</v>
      </c>
      <c r="H3250" s="1">
        <v>2.2000000000000002</v>
      </c>
      <c r="I3250" s="1">
        <v>5.4</v>
      </c>
      <c r="J3250" s="1">
        <v>0.01</v>
      </c>
      <c r="K3250" s="1">
        <v>27.6</v>
      </c>
      <c r="L3250" s="1">
        <v>7.0000000000000007E-2</v>
      </c>
    </row>
    <row r="3251" spans="1:17" x14ac:dyDescent="0.25">
      <c r="A3251" s="31" t="s">
        <v>50</v>
      </c>
      <c r="C3251" s="5">
        <v>42130</v>
      </c>
      <c r="D3251" s="25"/>
      <c r="E3251" s="6">
        <v>11</v>
      </c>
      <c r="F3251" s="28" t="s">
        <v>18</v>
      </c>
      <c r="G3251" s="28" t="s">
        <v>14</v>
      </c>
      <c r="H3251" s="1">
        <v>1.5</v>
      </c>
      <c r="I3251" s="1">
        <v>0.8</v>
      </c>
      <c r="J3251" s="1">
        <v>0.01</v>
      </c>
      <c r="K3251" s="1">
        <v>124</v>
      </c>
      <c r="L3251" s="1">
        <v>0.01</v>
      </c>
    </row>
    <row r="3252" spans="1:17" x14ac:dyDescent="0.25">
      <c r="A3252" s="31" t="s">
        <v>50</v>
      </c>
      <c r="C3252" s="5">
        <v>42130</v>
      </c>
      <c r="D3252" s="25"/>
      <c r="E3252" s="6">
        <v>12</v>
      </c>
      <c r="F3252" s="28" t="s">
        <v>19</v>
      </c>
      <c r="G3252" s="28" t="s">
        <v>14</v>
      </c>
      <c r="H3252" s="1">
        <v>0</v>
      </c>
      <c r="I3252" s="1" t="s">
        <v>107</v>
      </c>
      <c r="J3252" s="1" t="s">
        <v>107</v>
      </c>
      <c r="K3252" s="1" t="s">
        <v>107</v>
      </c>
      <c r="L3252" s="1" t="s">
        <v>107</v>
      </c>
      <c r="Q3252" s="12" t="s">
        <v>58</v>
      </c>
    </row>
    <row r="3253" spans="1:17" x14ac:dyDescent="0.25">
      <c r="A3253" s="31" t="s">
        <v>50</v>
      </c>
      <c r="C3253" s="5">
        <v>42130</v>
      </c>
      <c r="D3253" s="25"/>
      <c r="E3253" s="6">
        <v>13</v>
      </c>
      <c r="F3253" s="28" t="s">
        <v>19</v>
      </c>
      <c r="G3253" s="28" t="s">
        <v>14</v>
      </c>
      <c r="H3253" s="1">
        <v>0</v>
      </c>
      <c r="I3253" s="1" t="s">
        <v>107</v>
      </c>
      <c r="J3253" s="1" t="s">
        <v>107</v>
      </c>
      <c r="K3253" s="1" t="s">
        <v>107</v>
      </c>
      <c r="L3253" s="1" t="s">
        <v>107</v>
      </c>
      <c r="Q3253" s="12" t="s">
        <v>58</v>
      </c>
    </row>
    <row r="3254" spans="1:17" x14ac:dyDescent="0.25">
      <c r="A3254" s="31" t="s">
        <v>50</v>
      </c>
      <c r="C3254" s="5">
        <v>42130</v>
      </c>
      <c r="D3254" s="25"/>
      <c r="E3254" s="6">
        <v>14</v>
      </c>
      <c r="F3254" s="28" t="s">
        <v>19</v>
      </c>
      <c r="G3254" s="28" t="s">
        <v>14</v>
      </c>
      <c r="H3254" s="1">
        <v>0</v>
      </c>
      <c r="I3254" s="1" t="s">
        <v>107</v>
      </c>
      <c r="J3254" s="1" t="s">
        <v>107</v>
      </c>
      <c r="K3254" s="1" t="s">
        <v>107</v>
      </c>
      <c r="L3254" s="1" t="s">
        <v>107</v>
      </c>
      <c r="Q3254" s="12" t="s">
        <v>58</v>
      </c>
    </row>
    <row r="3255" spans="1:17" x14ac:dyDescent="0.25">
      <c r="A3255" s="31" t="s">
        <v>50</v>
      </c>
      <c r="C3255" s="5">
        <v>42130</v>
      </c>
      <c r="D3255" s="25"/>
      <c r="E3255" s="6">
        <v>15</v>
      </c>
      <c r="F3255" s="28" t="s">
        <v>20</v>
      </c>
      <c r="G3255" s="28" t="s">
        <v>14</v>
      </c>
      <c r="H3255" s="1">
        <v>0</v>
      </c>
      <c r="I3255" s="1" t="s">
        <v>107</v>
      </c>
      <c r="J3255" s="1" t="s">
        <v>107</v>
      </c>
      <c r="K3255" s="1" t="s">
        <v>107</v>
      </c>
      <c r="L3255" s="1" t="s">
        <v>107</v>
      </c>
      <c r="Q3255" s="12" t="s">
        <v>58</v>
      </c>
    </row>
    <row r="3256" spans="1:17" x14ac:dyDescent="0.25">
      <c r="A3256" s="31" t="s">
        <v>50</v>
      </c>
      <c r="C3256" s="5">
        <v>42130</v>
      </c>
      <c r="D3256" s="25"/>
      <c r="E3256" s="6">
        <v>16</v>
      </c>
      <c r="F3256" s="28" t="s">
        <v>20</v>
      </c>
      <c r="G3256" s="28" t="s">
        <v>14</v>
      </c>
      <c r="H3256" s="1">
        <v>0</v>
      </c>
      <c r="I3256" s="1" t="s">
        <v>107</v>
      </c>
      <c r="J3256" s="1" t="s">
        <v>107</v>
      </c>
      <c r="K3256" s="1" t="s">
        <v>107</v>
      </c>
      <c r="L3256" s="1" t="s">
        <v>107</v>
      </c>
      <c r="Q3256" s="12" t="s">
        <v>58</v>
      </c>
    </row>
    <row r="3257" spans="1:17" x14ac:dyDescent="0.25">
      <c r="A3257" s="31" t="s">
        <v>50</v>
      </c>
      <c r="C3257" s="5">
        <v>42130</v>
      </c>
      <c r="D3257" s="25"/>
      <c r="E3257" s="6">
        <v>17</v>
      </c>
      <c r="F3257" s="28" t="s">
        <v>20</v>
      </c>
      <c r="G3257" s="28" t="s">
        <v>14</v>
      </c>
      <c r="H3257" s="1">
        <v>0</v>
      </c>
      <c r="I3257" s="1" t="s">
        <v>107</v>
      </c>
      <c r="J3257" s="1" t="s">
        <v>107</v>
      </c>
      <c r="K3257" s="1" t="s">
        <v>107</v>
      </c>
      <c r="L3257" s="1" t="s">
        <v>107</v>
      </c>
      <c r="Q3257" s="12" t="s">
        <v>58</v>
      </c>
    </row>
    <row r="3258" spans="1:17" x14ac:dyDescent="0.25">
      <c r="A3258" s="31" t="s">
        <v>50</v>
      </c>
      <c r="C3258" s="5">
        <v>42130</v>
      </c>
      <c r="D3258" s="25"/>
      <c r="E3258" s="6">
        <v>18</v>
      </c>
      <c r="F3258" s="28" t="s">
        <v>20</v>
      </c>
      <c r="G3258" s="28" t="s">
        <v>14</v>
      </c>
      <c r="H3258" s="1">
        <v>0.4</v>
      </c>
      <c r="I3258" s="1">
        <v>0.8</v>
      </c>
      <c r="J3258" s="1">
        <v>0.01</v>
      </c>
      <c r="K3258" s="1">
        <v>90.2</v>
      </c>
      <c r="L3258" s="1">
        <v>0.01</v>
      </c>
    </row>
    <row r="3259" spans="1:17" x14ac:dyDescent="0.25">
      <c r="A3259" s="31" t="s">
        <v>50</v>
      </c>
      <c r="C3259" s="5">
        <v>42130</v>
      </c>
      <c r="D3259" s="25"/>
      <c r="E3259" s="6">
        <v>19</v>
      </c>
      <c r="F3259" s="28" t="s">
        <v>20</v>
      </c>
      <c r="G3259" s="28" t="s">
        <v>14</v>
      </c>
      <c r="H3259" s="1">
        <v>0</v>
      </c>
      <c r="I3259" s="1" t="s">
        <v>107</v>
      </c>
      <c r="J3259" s="1" t="s">
        <v>107</v>
      </c>
      <c r="K3259" s="1" t="s">
        <v>107</v>
      </c>
      <c r="L3259" s="1" t="s">
        <v>107</v>
      </c>
      <c r="Q3259" s="12" t="s">
        <v>58</v>
      </c>
    </row>
    <row r="3260" spans="1:17" x14ac:dyDescent="0.25">
      <c r="A3260" s="31" t="s">
        <v>50</v>
      </c>
      <c r="C3260" s="5">
        <v>42130</v>
      </c>
      <c r="D3260" s="25"/>
      <c r="E3260" s="6">
        <v>20</v>
      </c>
      <c r="F3260" s="28" t="s">
        <v>20</v>
      </c>
      <c r="G3260" s="28" t="s">
        <v>14</v>
      </c>
      <c r="H3260" s="1">
        <v>0.6</v>
      </c>
      <c r="I3260" s="1">
        <v>5.2</v>
      </c>
      <c r="J3260" s="1">
        <v>0.01</v>
      </c>
      <c r="K3260" s="1">
        <v>18.3</v>
      </c>
      <c r="L3260" s="1">
        <v>0.01</v>
      </c>
    </row>
    <row r="3261" spans="1:17" x14ac:dyDescent="0.25">
      <c r="A3261" s="31" t="s">
        <v>50</v>
      </c>
      <c r="C3261" s="5">
        <v>42137</v>
      </c>
      <c r="D3261" s="25"/>
      <c r="E3261" s="6" t="s">
        <v>21</v>
      </c>
      <c r="F3261" s="28" t="s">
        <v>17</v>
      </c>
      <c r="G3261" s="28" t="s">
        <v>24</v>
      </c>
      <c r="H3261" s="1">
        <v>0</v>
      </c>
      <c r="I3261" s="1" t="s">
        <v>107</v>
      </c>
      <c r="J3261" s="1" t="s">
        <v>107</v>
      </c>
      <c r="K3261" s="1" t="s">
        <v>107</v>
      </c>
      <c r="L3261" s="1" t="s">
        <v>107</v>
      </c>
      <c r="Q3261" s="12" t="s">
        <v>58</v>
      </c>
    </row>
    <row r="3262" spans="1:17" x14ac:dyDescent="0.25">
      <c r="A3262" s="31" t="s">
        <v>50</v>
      </c>
      <c r="C3262" s="5">
        <v>42137</v>
      </c>
      <c r="D3262" s="25"/>
      <c r="E3262" s="6" t="s">
        <v>22</v>
      </c>
      <c r="F3262" s="28" t="s">
        <v>17</v>
      </c>
      <c r="G3262" s="28" t="s">
        <v>24</v>
      </c>
      <c r="H3262" s="1">
        <v>1.2</v>
      </c>
      <c r="I3262" s="1">
        <v>5.2</v>
      </c>
      <c r="J3262" s="1">
        <v>0.05</v>
      </c>
      <c r="K3262" s="1">
        <v>30</v>
      </c>
      <c r="L3262" s="1">
        <v>0.26</v>
      </c>
    </row>
    <row r="3263" spans="1:17" x14ac:dyDescent="0.25">
      <c r="A3263" s="31" t="s">
        <v>50</v>
      </c>
      <c r="C3263" s="5">
        <v>42137</v>
      </c>
      <c r="D3263" s="25"/>
      <c r="E3263" s="6" t="s">
        <v>23</v>
      </c>
      <c r="F3263" s="28" t="s">
        <v>17</v>
      </c>
      <c r="G3263" s="28" t="s">
        <v>24</v>
      </c>
      <c r="H3263" s="1">
        <v>0.2</v>
      </c>
      <c r="I3263" s="1">
        <v>3.5</v>
      </c>
      <c r="J3263" s="1">
        <v>0.12</v>
      </c>
      <c r="K3263" s="1">
        <v>46.2</v>
      </c>
      <c r="L3263" s="1">
        <v>0.28000000000000003</v>
      </c>
    </row>
    <row r="3264" spans="1:17" x14ac:dyDescent="0.25">
      <c r="A3264" s="31" t="s">
        <v>50</v>
      </c>
      <c r="C3264" s="5">
        <v>42137</v>
      </c>
      <c r="D3264" s="25"/>
      <c r="E3264" s="6" t="s">
        <v>25</v>
      </c>
      <c r="F3264" s="28" t="s">
        <v>25</v>
      </c>
      <c r="G3264" s="28" t="s">
        <v>24</v>
      </c>
      <c r="H3264" s="1">
        <v>0</v>
      </c>
      <c r="I3264" s="1" t="s">
        <v>107</v>
      </c>
      <c r="J3264" s="1" t="s">
        <v>107</v>
      </c>
      <c r="K3264" s="1" t="s">
        <v>107</v>
      </c>
      <c r="L3264" s="1" t="s">
        <v>107</v>
      </c>
      <c r="Q3264" s="12" t="s">
        <v>58</v>
      </c>
    </row>
    <row r="3265" spans="1:17" x14ac:dyDescent="0.25">
      <c r="A3265" s="31" t="s">
        <v>50</v>
      </c>
      <c r="C3265" s="5">
        <v>42137</v>
      </c>
      <c r="D3265" s="25"/>
      <c r="E3265" s="6" t="s">
        <v>26</v>
      </c>
      <c r="F3265" s="28" t="s">
        <v>25</v>
      </c>
      <c r="G3265" s="28" t="s">
        <v>24</v>
      </c>
      <c r="H3265" s="1">
        <v>0.9</v>
      </c>
      <c r="I3265" s="1">
        <v>4</v>
      </c>
      <c r="J3265" s="1">
        <v>0.08</v>
      </c>
      <c r="K3265" s="1">
        <v>14.1</v>
      </c>
      <c r="L3265" s="1">
        <v>0.1</v>
      </c>
    </row>
    <row r="3266" spans="1:17" x14ac:dyDescent="0.25">
      <c r="A3266" s="31" t="s">
        <v>50</v>
      </c>
      <c r="C3266" s="5">
        <v>42137</v>
      </c>
      <c r="D3266" s="25"/>
      <c r="E3266" s="6" t="s">
        <v>27</v>
      </c>
      <c r="F3266" s="28" t="s">
        <v>25</v>
      </c>
      <c r="G3266" s="28" t="s">
        <v>24</v>
      </c>
      <c r="H3266" s="1">
        <v>0</v>
      </c>
      <c r="I3266" s="1" t="s">
        <v>107</v>
      </c>
      <c r="J3266" s="1" t="s">
        <v>107</v>
      </c>
      <c r="K3266" s="1" t="s">
        <v>107</v>
      </c>
      <c r="L3266" s="1" t="s">
        <v>107</v>
      </c>
      <c r="Q3266" s="12" t="s">
        <v>58</v>
      </c>
    </row>
    <row r="3267" spans="1:17" x14ac:dyDescent="0.25">
      <c r="A3267" s="31" t="s">
        <v>50</v>
      </c>
      <c r="C3267" s="5">
        <v>42137</v>
      </c>
      <c r="D3267" s="25"/>
      <c r="E3267" s="6" t="s">
        <v>28</v>
      </c>
      <c r="F3267" s="28" t="s">
        <v>29</v>
      </c>
      <c r="G3267" s="28" t="s">
        <v>24</v>
      </c>
      <c r="H3267" s="1">
        <v>0</v>
      </c>
      <c r="I3267" s="1" t="s">
        <v>107</v>
      </c>
      <c r="J3267" s="1" t="s">
        <v>107</v>
      </c>
      <c r="K3267" s="1" t="s">
        <v>107</v>
      </c>
      <c r="L3267" s="1" t="s">
        <v>107</v>
      </c>
      <c r="Q3267" s="12" t="s">
        <v>58</v>
      </c>
    </row>
    <row r="3268" spans="1:17" x14ac:dyDescent="0.25">
      <c r="A3268" s="31" t="s">
        <v>50</v>
      </c>
      <c r="C3268" s="5">
        <v>42137</v>
      </c>
      <c r="D3268" s="25"/>
      <c r="E3268" s="6" t="s">
        <v>29</v>
      </c>
      <c r="F3268" s="28" t="s">
        <v>29</v>
      </c>
      <c r="G3268" s="28" t="s">
        <v>24</v>
      </c>
      <c r="H3268" s="1">
        <v>0.9</v>
      </c>
      <c r="I3268" s="1">
        <v>0.8</v>
      </c>
      <c r="J3268" s="1">
        <v>0.08</v>
      </c>
      <c r="K3268" s="1">
        <v>116</v>
      </c>
      <c r="L3268" s="1">
        <v>1.1000000000000001</v>
      </c>
    </row>
    <row r="3269" spans="1:17" x14ac:dyDescent="0.25">
      <c r="A3269" s="31" t="s">
        <v>50</v>
      </c>
      <c r="C3269" s="5">
        <v>42137</v>
      </c>
      <c r="D3269" s="25"/>
      <c r="E3269" s="6" t="s">
        <v>30</v>
      </c>
      <c r="F3269" s="28" t="s">
        <v>29</v>
      </c>
      <c r="G3269" s="28" t="s">
        <v>24</v>
      </c>
      <c r="H3269" s="1">
        <v>0.6</v>
      </c>
      <c r="I3269" s="1">
        <v>0.8</v>
      </c>
      <c r="J3269" s="1">
        <v>0.04</v>
      </c>
      <c r="K3269" s="1">
        <v>96.9</v>
      </c>
      <c r="L3269" s="1">
        <v>0.15</v>
      </c>
    </row>
    <row r="3270" spans="1:17" x14ac:dyDescent="0.25">
      <c r="A3270" s="31" t="s">
        <v>50</v>
      </c>
      <c r="C3270" s="5">
        <v>42137</v>
      </c>
      <c r="D3270" s="25"/>
      <c r="E3270" s="6" t="s">
        <v>31</v>
      </c>
      <c r="F3270" s="28" t="s">
        <v>19</v>
      </c>
      <c r="G3270" s="28" t="s">
        <v>24</v>
      </c>
      <c r="H3270" s="1">
        <v>0</v>
      </c>
      <c r="I3270" s="1" t="s">
        <v>107</v>
      </c>
      <c r="J3270" s="1" t="s">
        <v>107</v>
      </c>
      <c r="K3270" s="1" t="s">
        <v>107</v>
      </c>
      <c r="L3270" s="1" t="s">
        <v>107</v>
      </c>
      <c r="Q3270" s="12" t="s">
        <v>58</v>
      </c>
    </row>
    <row r="3271" spans="1:17" x14ac:dyDescent="0.25">
      <c r="A3271" s="31" t="s">
        <v>50</v>
      </c>
      <c r="C3271" s="5">
        <v>42137</v>
      </c>
      <c r="D3271" s="25"/>
      <c r="E3271" s="6" t="s">
        <v>32</v>
      </c>
      <c r="F3271" s="28" t="s">
        <v>19</v>
      </c>
      <c r="G3271" s="28" t="s">
        <v>24</v>
      </c>
      <c r="H3271" s="1">
        <v>0</v>
      </c>
      <c r="I3271" s="1" t="s">
        <v>107</v>
      </c>
      <c r="J3271" s="1" t="s">
        <v>107</v>
      </c>
      <c r="K3271" s="1" t="s">
        <v>107</v>
      </c>
      <c r="L3271" s="1" t="s">
        <v>107</v>
      </c>
      <c r="Q3271" s="12" t="s">
        <v>58</v>
      </c>
    </row>
    <row r="3272" spans="1:17" x14ac:dyDescent="0.25">
      <c r="A3272" s="31" t="s">
        <v>50</v>
      </c>
      <c r="C3272" s="5">
        <v>42137</v>
      </c>
      <c r="D3272" s="25"/>
      <c r="E3272" s="6" t="s">
        <v>33</v>
      </c>
      <c r="F3272" s="28" t="s">
        <v>19</v>
      </c>
      <c r="G3272" s="28" t="s">
        <v>24</v>
      </c>
      <c r="H3272" s="1">
        <v>0</v>
      </c>
      <c r="I3272" s="1" t="s">
        <v>107</v>
      </c>
      <c r="J3272" s="1" t="s">
        <v>107</v>
      </c>
      <c r="K3272" s="1" t="s">
        <v>107</v>
      </c>
      <c r="L3272" s="1" t="s">
        <v>107</v>
      </c>
      <c r="Q3272" s="12" t="s">
        <v>58</v>
      </c>
    </row>
    <row r="3273" spans="1:17" x14ac:dyDescent="0.25">
      <c r="A3273" s="31" t="s">
        <v>50</v>
      </c>
      <c r="C3273" s="5">
        <v>42137</v>
      </c>
      <c r="D3273" s="25"/>
      <c r="E3273" s="6" t="s">
        <v>34</v>
      </c>
      <c r="F3273" s="28" t="s">
        <v>20</v>
      </c>
      <c r="G3273" s="28" t="s">
        <v>24</v>
      </c>
      <c r="H3273" s="1">
        <v>0</v>
      </c>
      <c r="I3273" s="1" t="s">
        <v>107</v>
      </c>
      <c r="J3273" s="1" t="s">
        <v>107</v>
      </c>
      <c r="K3273" s="1" t="s">
        <v>107</v>
      </c>
      <c r="L3273" s="1" t="s">
        <v>107</v>
      </c>
      <c r="Q3273" s="12" t="s">
        <v>58</v>
      </c>
    </row>
    <row r="3274" spans="1:17" x14ac:dyDescent="0.25">
      <c r="A3274" s="31" t="s">
        <v>50</v>
      </c>
      <c r="C3274" s="5">
        <v>42137</v>
      </c>
      <c r="D3274" s="25"/>
      <c r="E3274" s="6" t="s">
        <v>35</v>
      </c>
      <c r="F3274" s="28" t="s">
        <v>20</v>
      </c>
      <c r="G3274" s="28" t="s">
        <v>24</v>
      </c>
      <c r="H3274" s="1">
        <v>0</v>
      </c>
      <c r="I3274" s="1" t="s">
        <v>107</v>
      </c>
      <c r="J3274" s="1" t="s">
        <v>107</v>
      </c>
      <c r="K3274" s="1" t="s">
        <v>107</v>
      </c>
      <c r="L3274" s="1" t="s">
        <v>107</v>
      </c>
      <c r="Q3274" s="12" t="s">
        <v>62</v>
      </c>
    </row>
    <row r="3275" spans="1:17" x14ac:dyDescent="0.25">
      <c r="A3275" s="31" t="s">
        <v>50</v>
      </c>
      <c r="C3275" s="5">
        <v>42137</v>
      </c>
      <c r="D3275" s="25"/>
      <c r="E3275" s="6" t="s">
        <v>36</v>
      </c>
      <c r="F3275" s="28" t="s">
        <v>20</v>
      </c>
      <c r="G3275" s="28" t="s">
        <v>24</v>
      </c>
      <c r="H3275" s="1">
        <v>0</v>
      </c>
      <c r="I3275" s="1" t="s">
        <v>107</v>
      </c>
      <c r="J3275" s="1" t="s">
        <v>107</v>
      </c>
      <c r="K3275" s="1" t="s">
        <v>107</v>
      </c>
      <c r="L3275" s="1" t="s">
        <v>107</v>
      </c>
      <c r="Q3275" s="12" t="s">
        <v>58</v>
      </c>
    </row>
    <row r="3276" spans="1:17" x14ac:dyDescent="0.25">
      <c r="A3276" s="31" t="s">
        <v>50</v>
      </c>
      <c r="C3276" s="5">
        <v>42137</v>
      </c>
      <c r="D3276" s="25"/>
      <c r="E3276" s="6" t="s">
        <v>37</v>
      </c>
      <c r="F3276" s="28" t="s">
        <v>40</v>
      </c>
      <c r="G3276" s="28" t="s">
        <v>24</v>
      </c>
      <c r="H3276" s="1">
        <v>0</v>
      </c>
      <c r="I3276" s="1" t="s">
        <v>107</v>
      </c>
      <c r="J3276" s="1" t="s">
        <v>107</v>
      </c>
      <c r="K3276" s="1" t="s">
        <v>107</v>
      </c>
      <c r="L3276" s="1" t="s">
        <v>107</v>
      </c>
      <c r="Q3276" s="12" t="s">
        <v>58</v>
      </c>
    </row>
    <row r="3277" spans="1:17" x14ac:dyDescent="0.25">
      <c r="A3277" s="31" t="s">
        <v>50</v>
      </c>
      <c r="C3277" s="5">
        <v>42137</v>
      </c>
      <c r="D3277" s="25"/>
      <c r="E3277" s="6" t="s">
        <v>38</v>
      </c>
      <c r="F3277" s="28" t="s">
        <v>40</v>
      </c>
      <c r="G3277" s="28" t="s">
        <v>24</v>
      </c>
      <c r="H3277" s="1">
        <v>0</v>
      </c>
      <c r="I3277" s="1" t="s">
        <v>107</v>
      </c>
      <c r="J3277" s="1" t="s">
        <v>107</v>
      </c>
      <c r="K3277" s="1" t="s">
        <v>107</v>
      </c>
      <c r="L3277" s="1" t="s">
        <v>107</v>
      </c>
      <c r="Q3277" s="12" t="s">
        <v>58</v>
      </c>
    </row>
    <row r="3278" spans="1:17" x14ac:dyDescent="0.25">
      <c r="A3278" s="31" t="s">
        <v>50</v>
      </c>
      <c r="C3278" s="5">
        <v>42137</v>
      </c>
      <c r="D3278" s="25"/>
      <c r="E3278" s="6" t="s">
        <v>39</v>
      </c>
      <c r="F3278" s="28" t="s">
        <v>40</v>
      </c>
      <c r="G3278" s="28" t="s">
        <v>24</v>
      </c>
      <c r="H3278" s="1">
        <v>0</v>
      </c>
      <c r="I3278" s="1" t="s">
        <v>107</v>
      </c>
      <c r="J3278" s="1" t="s">
        <v>107</v>
      </c>
      <c r="K3278" s="1" t="s">
        <v>107</v>
      </c>
      <c r="L3278" s="1" t="s">
        <v>107</v>
      </c>
      <c r="Q3278" s="12" t="s">
        <v>58</v>
      </c>
    </row>
    <row r="3279" spans="1:17" x14ac:dyDescent="0.25">
      <c r="A3279" s="31" t="s">
        <v>50</v>
      </c>
      <c r="C3279" s="5">
        <v>42137</v>
      </c>
      <c r="D3279" s="25"/>
      <c r="E3279" s="6" t="s">
        <v>41</v>
      </c>
      <c r="F3279" s="28" t="s">
        <v>16</v>
      </c>
      <c r="G3279" s="28" t="s">
        <v>24</v>
      </c>
      <c r="H3279" s="1">
        <v>1.2</v>
      </c>
      <c r="I3279" s="1">
        <v>0.8</v>
      </c>
      <c r="J3279" s="1">
        <v>0.02</v>
      </c>
      <c r="K3279" s="1">
        <v>65.2</v>
      </c>
      <c r="L3279" s="1">
        <v>0.08</v>
      </c>
    </row>
    <row r="3280" spans="1:17" x14ac:dyDescent="0.25">
      <c r="A3280" s="31" t="s">
        <v>50</v>
      </c>
      <c r="C3280" s="5">
        <v>42137</v>
      </c>
      <c r="D3280" s="25"/>
      <c r="E3280" s="6" t="s">
        <v>42</v>
      </c>
      <c r="F3280" s="28" t="s">
        <v>16</v>
      </c>
      <c r="G3280" s="28" t="s">
        <v>24</v>
      </c>
      <c r="H3280" s="1">
        <v>0.9</v>
      </c>
      <c r="I3280" s="1">
        <v>0.8</v>
      </c>
      <c r="J3280" s="1">
        <v>0.01</v>
      </c>
      <c r="K3280" s="1">
        <v>58</v>
      </c>
      <c r="L3280" s="1">
        <v>0.01</v>
      </c>
    </row>
    <row r="3281" spans="1:17" x14ac:dyDescent="0.25">
      <c r="A3281" s="31" t="s">
        <v>50</v>
      </c>
      <c r="C3281" s="5">
        <v>42137</v>
      </c>
      <c r="D3281" s="25"/>
      <c r="E3281" s="6" t="s">
        <v>43</v>
      </c>
      <c r="F3281" s="28" t="s">
        <v>16</v>
      </c>
      <c r="G3281" s="28" t="s">
        <v>24</v>
      </c>
      <c r="H3281" s="1">
        <v>12</v>
      </c>
      <c r="I3281" s="1">
        <v>0.8</v>
      </c>
      <c r="J3281" s="1">
        <v>0.01</v>
      </c>
      <c r="K3281" s="1">
        <v>69.2</v>
      </c>
      <c r="L3281" s="1">
        <v>0.01</v>
      </c>
    </row>
    <row r="3282" spans="1:17" x14ac:dyDescent="0.25">
      <c r="A3282" s="31" t="s">
        <v>50</v>
      </c>
      <c r="C3282" s="5">
        <v>42144</v>
      </c>
      <c r="D3282" s="25"/>
      <c r="E3282" s="6">
        <v>1</v>
      </c>
      <c r="F3282" s="28" t="s">
        <v>13</v>
      </c>
      <c r="G3282" s="28" t="s">
        <v>14</v>
      </c>
      <c r="H3282" s="1">
        <v>0.8</v>
      </c>
      <c r="I3282" s="1">
        <v>1.1000000000000001</v>
      </c>
      <c r="J3282" s="1">
        <v>0.01</v>
      </c>
      <c r="K3282" s="1">
        <v>27.8</v>
      </c>
      <c r="L3282" s="1">
        <v>0.04</v>
      </c>
    </row>
    <row r="3283" spans="1:17" x14ac:dyDescent="0.25">
      <c r="A3283" s="31" t="s">
        <v>50</v>
      </c>
      <c r="C3283" s="5">
        <v>42144</v>
      </c>
      <c r="D3283" s="25"/>
      <c r="E3283" s="6">
        <v>2</v>
      </c>
      <c r="F3283" s="28" t="s">
        <v>13</v>
      </c>
      <c r="G3283" s="28" t="s">
        <v>14</v>
      </c>
      <c r="H3283" s="1">
        <v>0.2</v>
      </c>
      <c r="I3283" s="1">
        <v>0.8</v>
      </c>
      <c r="J3283" s="1">
        <v>0.01</v>
      </c>
      <c r="K3283" s="1">
        <v>65.2</v>
      </c>
      <c r="L3283" s="1">
        <v>0.02</v>
      </c>
    </row>
    <row r="3284" spans="1:17" x14ac:dyDescent="0.25">
      <c r="A3284" s="31" t="s">
        <v>50</v>
      </c>
      <c r="C3284" s="5">
        <v>42144</v>
      </c>
      <c r="D3284" s="25"/>
      <c r="E3284" s="6">
        <v>3</v>
      </c>
      <c r="F3284" s="28" t="s">
        <v>13</v>
      </c>
      <c r="G3284" s="28" t="s">
        <v>14</v>
      </c>
      <c r="H3284" s="1">
        <v>0.5</v>
      </c>
      <c r="I3284" s="1">
        <v>3.3</v>
      </c>
      <c r="J3284" s="1">
        <v>0.01</v>
      </c>
      <c r="K3284" s="1">
        <v>13.3</v>
      </c>
      <c r="L3284" s="1">
        <v>0.01</v>
      </c>
    </row>
    <row r="3285" spans="1:17" x14ac:dyDescent="0.25">
      <c r="A3285" s="31" t="s">
        <v>50</v>
      </c>
      <c r="C3285" s="5">
        <v>42144</v>
      </c>
      <c r="D3285" s="25"/>
      <c r="E3285" s="6">
        <v>4</v>
      </c>
      <c r="F3285" s="28" t="s">
        <v>15</v>
      </c>
      <c r="G3285" s="28" t="s">
        <v>14</v>
      </c>
      <c r="H3285" s="1">
        <v>0.4</v>
      </c>
      <c r="I3285" s="1">
        <v>0.8</v>
      </c>
      <c r="J3285" s="1">
        <v>0.01</v>
      </c>
      <c r="K3285" s="1">
        <v>96.6</v>
      </c>
      <c r="L3285" s="1">
        <v>0.03</v>
      </c>
    </row>
    <row r="3286" spans="1:17" x14ac:dyDescent="0.25">
      <c r="A3286" s="31" t="s">
        <v>50</v>
      </c>
      <c r="C3286" s="5">
        <v>42144</v>
      </c>
      <c r="D3286" s="25"/>
      <c r="E3286" s="6">
        <v>5</v>
      </c>
      <c r="F3286" s="28" t="s">
        <v>15</v>
      </c>
      <c r="G3286" s="28" t="s">
        <v>14</v>
      </c>
      <c r="H3286" s="1">
        <v>0.5</v>
      </c>
      <c r="I3286" s="1">
        <v>0.8</v>
      </c>
      <c r="J3286" s="1">
        <v>0.01</v>
      </c>
      <c r="K3286" s="1">
        <v>63.4</v>
      </c>
      <c r="L3286" s="1">
        <v>0.01</v>
      </c>
    </row>
    <row r="3287" spans="1:17" x14ac:dyDescent="0.25">
      <c r="A3287" s="31" t="s">
        <v>50</v>
      </c>
      <c r="C3287" s="5">
        <v>42144</v>
      </c>
      <c r="D3287" s="25"/>
      <c r="E3287" s="6">
        <v>6</v>
      </c>
      <c r="F3287" s="28" t="s">
        <v>17</v>
      </c>
      <c r="G3287" s="28" t="s">
        <v>14</v>
      </c>
      <c r="H3287" s="1">
        <v>0</v>
      </c>
      <c r="I3287" s="1" t="s">
        <v>107</v>
      </c>
      <c r="J3287" s="1" t="s">
        <v>107</v>
      </c>
      <c r="K3287" s="1" t="s">
        <v>107</v>
      </c>
      <c r="L3287" s="1" t="s">
        <v>107</v>
      </c>
      <c r="Q3287" s="12" t="s">
        <v>58</v>
      </c>
    </row>
    <row r="3288" spans="1:17" x14ac:dyDescent="0.25">
      <c r="A3288" s="31" t="s">
        <v>50</v>
      </c>
      <c r="C3288" s="5">
        <v>42144</v>
      </c>
      <c r="D3288" s="25"/>
      <c r="E3288" s="6">
        <v>7</v>
      </c>
      <c r="F3288" s="28" t="s">
        <v>17</v>
      </c>
      <c r="G3288" s="28" t="s">
        <v>14</v>
      </c>
      <c r="H3288" s="1">
        <v>1.5</v>
      </c>
      <c r="I3288" s="1">
        <v>3.3</v>
      </c>
      <c r="J3288" s="1">
        <v>0.01</v>
      </c>
      <c r="K3288" s="1">
        <v>10.6</v>
      </c>
      <c r="L3288" s="1">
        <v>0.02</v>
      </c>
    </row>
    <row r="3289" spans="1:17" x14ac:dyDescent="0.25">
      <c r="A3289" s="31" t="s">
        <v>50</v>
      </c>
      <c r="C3289" s="5">
        <v>42144</v>
      </c>
      <c r="D3289" s="25"/>
      <c r="E3289" s="6">
        <v>8</v>
      </c>
      <c r="F3289" s="28" t="s">
        <v>17</v>
      </c>
      <c r="G3289" s="28" t="s">
        <v>14</v>
      </c>
      <c r="H3289" s="1">
        <v>0.8</v>
      </c>
      <c r="I3289" s="1">
        <v>0.8</v>
      </c>
      <c r="J3289" s="1">
        <v>0.01</v>
      </c>
      <c r="K3289" s="1">
        <v>65</v>
      </c>
      <c r="L3289" s="1">
        <v>0.02</v>
      </c>
    </row>
    <row r="3290" spans="1:17" x14ac:dyDescent="0.25">
      <c r="A3290" s="31" t="s">
        <v>50</v>
      </c>
      <c r="C3290" s="5">
        <v>42144</v>
      </c>
      <c r="D3290" s="25"/>
      <c r="E3290" s="6">
        <v>9</v>
      </c>
      <c r="F3290" s="28" t="s">
        <v>18</v>
      </c>
      <c r="G3290" s="28" t="s">
        <v>14</v>
      </c>
      <c r="H3290" s="1">
        <v>1.6</v>
      </c>
      <c r="I3290" s="1">
        <v>0.8</v>
      </c>
      <c r="J3290" s="1">
        <v>0.01</v>
      </c>
      <c r="K3290" s="1">
        <v>83.2</v>
      </c>
      <c r="L3290" s="1">
        <v>0.01</v>
      </c>
    </row>
    <row r="3291" spans="1:17" x14ac:dyDescent="0.25">
      <c r="A3291" s="31" t="s">
        <v>50</v>
      </c>
      <c r="C3291" s="5">
        <v>42144</v>
      </c>
      <c r="D3291" s="25"/>
      <c r="E3291" s="6">
        <v>10</v>
      </c>
      <c r="F3291" s="28" t="s">
        <v>18</v>
      </c>
      <c r="G3291" s="28" t="s">
        <v>14</v>
      </c>
      <c r="H3291" s="1">
        <v>1.8</v>
      </c>
      <c r="I3291" s="1">
        <v>3.2</v>
      </c>
      <c r="J3291" s="1">
        <v>0.01</v>
      </c>
      <c r="K3291" s="1">
        <v>33.6</v>
      </c>
      <c r="L3291" s="1">
        <v>0.03</v>
      </c>
    </row>
    <row r="3292" spans="1:17" x14ac:dyDescent="0.25">
      <c r="A3292" s="31" t="s">
        <v>50</v>
      </c>
      <c r="C3292" s="5">
        <v>42144</v>
      </c>
      <c r="D3292" s="25"/>
      <c r="E3292" s="6">
        <v>11</v>
      </c>
      <c r="F3292" s="28" t="s">
        <v>18</v>
      </c>
      <c r="G3292" s="28" t="s">
        <v>14</v>
      </c>
      <c r="H3292" s="1">
        <v>1.6</v>
      </c>
      <c r="I3292" s="1">
        <v>0.8</v>
      </c>
      <c r="J3292" s="1">
        <v>0.01</v>
      </c>
      <c r="K3292" s="1">
        <v>101</v>
      </c>
      <c r="L3292" s="1">
        <v>0.01</v>
      </c>
    </row>
    <row r="3293" spans="1:17" x14ac:dyDescent="0.25">
      <c r="A3293" s="31" t="s">
        <v>50</v>
      </c>
      <c r="C3293" s="5">
        <v>42144</v>
      </c>
      <c r="D3293" s="25"/>
      <c r="E3293" s="6">
        <v>12</v>
      </c>
      <c r="F3293" s="28" t="s">
        <v>19</v>
      </c>
      <c r="G3293" s="28" t="s">
        <v>14</v>
      </c>
      <c r="H3293" s="1">
        <v>0</v>
      </c>
      <c r="I3293" s="1" t="s">
        <v>107</v>
      </c>
      <c r="J3293" s="1" t="s">
        <v>107</v>
      </c>
      <c r="K3293" s="1" t="s">
        <v>107</v>
      </c>
      <c r="L3293" s="1" t="s">
        <v>107</v>
      </c>
      <c r="Q3293" s="12" t="s">
        <v>58</v>
      </c>
    </row>
    <row r="3294" spans="1:17" x14ac:dyDescent="0.25">
      <c r="A3294" s="31" t="s">
        <v>50</v>
      </c>
      <c r="C3294" s="5">
        <v>42144</v>
      </c>
      <c r="D3294" s="25"/>
      <c r="E3294" s="6">
        <v>13</v>
      </c>
      <c r="F3294" s="28" t="s">
        <v>19</v>
      </c>
      <c r="G3294" s="28" t="s">
        <v>14</v>
      </c>
      <c r="H3294" s="1">
        <v>0.23</v>
      </c>
      <c r="I3294" s="1">
        <v>1.7</v>
      </c>
      <c r="J3294" s="1">
        <v>0.01</v>
      </c>
      <c r="K3294" s="1">
        <v>8.39</v>
      </c>
      <c r="L3294" s="1">
        <v>0.01</v>
      </c>
    </row>
    <row r="3295" spans="1:17" x14ac:dyDescent="0.25">
      <c r="A3295" s="31" t="s">
        <v>50</v>
      </c>
      <c r="C3295" s="5">
        <v>42144</v>
      </c>
      <c r="D3295" s="25"/>
      <c r="E3295" s="6">
        <v>14</v>
      </c>
      <c r="F3295" s="28" t="s">
        <v>19</v>
      </c>
      <c r="G3295" s="28" t="s">
        <v>14</v>
      </c>
      <c r="H3295" s="1">
        <v>0.7</v>
      </c>
      <c r="I3295" s="1">
        <v>2.4</v>
      </c>
      <c r="J3295" s="1">
        <v>0.01</v>
      </c>
      <c r="K3295" s="1">
        <v>5.16</v>
      </c>
      <c r="L3295" s="1">
        <v>0.01</v>
      </c>
    </row>
    <row r="3296" spans="1:17" x14ac:dyDescent="0.25">
      <c r="A3296" s="31" t="s">
        <v>50</v>
      </c>
      <c r="C3296" s="5">
        <v>42144</v>
      </c>
      <c r="D3296" s="25"/>
      <c r="E3296" s="6">
        <v>15</v>
      </c>
      <c r="F3296" s="28" t="s">
        <v>20</v>
      </c>
      <c r="G3296" s="28" t="s">
        <v>14</v>
      </c>
      <c r="H3296" s="1">
        <v>0.5</v>
      </c>
      <c r="I3296" s="1">
        <v>4.3</v>
      </c>
      <c r="J3296" s="1">
        <v>0.01</v>
      </c>
      <c r="K3296" s="1">
        <v>16.600000000000001</v>
      </c>
      <c r="L3296" s="1">
        <v>0.01</v>
      </c>
    </row>
    <row r="3297" spans="1:17" x14ac:dyDescent="0.25">
      <c r="A3297" s="31" t="s">
        <v>50</v>
      </c>
      <c r="C3297" s="5">
        <v>42144</v>
      </c>
      <c r="D3297" s="25"/>
      <c r="E3297" s="6">
        <v>16</v>
      </c>
      <c r="F3297" s="28" t="s">
        <v>20</v>
      </c>
      <c r="G3297" s="28" t="s">
        <v>14</v>
      </c>
      <c r="H3297" s="1">
        <v>0.25</v>
      </c>
      <c r="I3297" s="1">
        <v>2.7</v>
      </c>
      <c r="J3297" s="1">
        <v>0.01</v>
      </c>
      <c r="K3297" s="1">
        <v>23.8</v>
      </c>
      <c r="L3297" s="1">
        <v>0.01</v>
      </c>
    </row>
    <row r="3298" spans="1:17" x14ac:dyDescent="0.25">
      <c r="A3298" s="31" t="s">
        <v>50</v>
      </c>
      <c r="C3298" s="5">
        <v>42144</v>
      </c>
      <c r="D3298" s="25"/>
      <c r="E3298" s="6">
        <v>17</v>
      </c>
      <c r="F3298" s="28" t="s">
        <v>20</v>
      </c>
      <c r="G3298" s="28" t="s">
        <v>14</v>
      </c>
      <c r="H3298" s="1">
        <v>0.8</v>
      </c>
      <c r="I3298" s="1">
        <v>4.7</v>
      </c>
      <c r="J3298" s="1">
        <v>0.01</v>
      </c>
      <c r="K3298" s="1">
        <v>8.16</v>
      </c>
      <c r="L3298" s="1">
        <v>0.02</v>
      </c>
    </row>
    <row r="3299" spans="1:17" x14ac:dyDescent="0.25">
      <c r="A3299" s="31" t="s">
        <v>50</v>
      </c>
      <c r="C3299" s="5">
        <v>42144</v>
      </c>
      <c r="D3299" s="25"/>
      <c r="E3299" s="6">
        <v>18</v>
      </c>
      <c r="F3299" s="28" t="s">
        <v>20</v>
      </c>
      <c r="G3299" s="28" t="s">
        <v>14</v>
      </c>
      <c r="H3299" s="1">
        <v>0.7</v>
      </c>
      <c r="I3299" s="1">
        <v>0.8</v>
      </c>
      <c r="J3299" s="1">
        <v>0.01</v>
      </c>
      <c r="K3299" s="1">
        <v>99.6</v>
      </c>
      <c r="L3299" s="1">
        <v>0.01</v>
      </c>
    </row>
    <row r="3300" spans="1:17" x14ac:dyDescent="0.25">
      <c r="A3300" s="31" t="s">
        <v>50</v>
      </c>
      <c r="C3300" s="5">
        <v>42144</v>
      </c>
      <c r="D3300" s="25"/>
      <c r="E3300" s="6">
        <v>19</v>
      </c>
      <c r="F3300" s="28" t="s">
        <v>20</v>
      </c>
      <c r="G3300" s="28" t="s">
        <v>14</v>
      </c>
      <c r="H3300" s="1">
        <v>0.5</v>
      </c>
      <c r="I3300" s="1">
        <v>4.3</v>
      </c>
      <c r="J3300" s="1">
        <v>0.01</v>
      </c>
      <c r="K3300" s="1">
        <v>23.9</v>
      </c>
      <c r="L3300" s="1">
        <v>0.01</v>
      </c>
    </row>
    <row r="3301" spans="1:17" x14ac:dyDescent="0.25">
      <c r="A3301" s="31" t="s">
        <v>50</v>
      </c>
      <c r="C3301" s="5">
        <v>42144</v>
      </c>
      <c r="D3301" s="25"/>
      <c r="E3301" s="6">
        <v>20</v>
      </c>
      <c r="F3301" s="28" t="s">
        <v>20</v>
      </c>
      <c r="G3301" s="28" t="s">
        <v>14</v>
      </c>
      <c r="H3301" s="1">
        <v>0.5</v>
      </c>
      <c r="I3301" s="1">
        <v>7.1</v>
      </c>
      <c r="J3301" s="1">
        <v>0.01</v>
      </c>
      <c r="K3301" s="1">
        <v>8.91</v>
      </c>
      <c r="L3301" s="1">
        <v>0.03</v>
      </c>
    </row>
    <row r="3302" spans="1:17" x14ac:dyDescent="0.25">
      <c r="A3302" s="31" t="s">
        <v>50</v>
      </c>
      <c r="C3302" s="5">
        <v>42151</v>
      </c>
      <c r="D3302" s="25"/>
      <c r="E3302" s="6" t="s">
        <v>21</v>
      </c>
      <c r="F3302" s="28" t="s">
        <v>17</v>
      </c>
      <c r="G3302" s="28" t="s">
        <v>24</v>
      </c>
      <c r="H3302" s="1">
        <v>0</v>
      </c>
      <c r="I3302" s="1" t="s">
        <v>107</v>
      </c>
      <c r="J3302" s="1" t="s">
        <v>107</v>
      </c>
      <c r="K3302" s="1" t="s">
        <v>107</v>
      </c>
      <c r="L3302" s="1" t="s">
        <v>107</v>
      </c>
      <c r="Q3302" s="12" t="s">
        <v>58</v>
      </c>
    </row>
    <row r="3303" spans="1:17" x14ac:dyDescent="0.25">
      <c r="A3303" s="31" t="s">
        <v>50</v>
      </c>
      <c r="C3303" s="5">
        <v>42151</v>
      </c>
      <c r="D3303" s="25"/>
      <c r="E3303" s="6" t="s">
        <v>22</v>
      </c>
      <c r="F3303" s="28" t="s">
        <v>17</v>
      </c>
      <c r="G3303" s="28" t="s">
        <v>24</v>
      </c>
      <c r="H3303" s="1">
        <v>0.3</v>
      </c>
      <c r="I3303" s="1">
        <v>6.4</v>
      </c>
      <c r="J3303" s="1">
        <v>0.04</v>
      </c>
      <c r="K3303" s="1">
        <v>29</v>
      </c>
      <c r="L3303" s="1">
        <v>0.28999999999999998</v>
      </c>
    </row>
    <row r="3304" spans="1:17" x14ac:dyDescent="0.25">
      <c r="A3304" s="31" t="s">
        <v>50</v>
      </c>
      <c r="C3304" s="5">
        <v>42151</v>
      </c>
      <c r="D3304" s="25"/>
      <c r="E3304" s="6" t="s">
        <v>23</v>
      </c>
      <c r="F3304" s="28" t="s">
        <v>17</v>
      </c>
      <c r="G3304" s="28" t="s">
        <v>24</v>
      </c>
      <c r="H3304" s="1">
        <v>0.5</v>
      </c>
      <c r="I3304" s="1">
        <v>0.8</v>
      </c>
      <c r="J3304" s="1">
        <v>7.0000000000000007E-2</v>
      </c>
      <c r="K3304" s="1">
        <v>48.6</v>
      </c>
      <c r="L3304" s="1">
        <v>0.2</v>
      </c>
    </row>
    <row r="3305" spans="1:17" x14ac:dyDescent="0.25">
      <c r="A3305" s="31" t="s">
        <v>50</v>
      </c>
      <c r="C3305" s="5">
        <v>42151</v>
      </c>
      <c r="D3305" s="25"/>
      <c r="E3305" s="6" t="s">
        <v>25</v>
      </c>
      <c r="F3305" s="28" t="s">
        <v>25</v>
      </c>
      <c r="G3305" s="28" t="s">
        <v>24</v>
      </c>
      <c r="H3305" s="1">
        <v>0.7</v>
      </c>
      <c r="I3305" s="1">
        <v>4.8</v>
      </c>
      <c r="J3305" s="1">
        <v>0.01</v>
      </c>
      <c r="K3305" s="1">
        <v>16.100000000000001</v>
      </c>
      <c r="L3305" s="1">
        <v>0.12</v>
      </c>
    </row>
    <row r="3306" spans="1:17" x14ac:dyDescent="0.25">
      <c r="A3306" s="31" t="s">
        <v>50</v>
      </c>
      <c r="C3306" s="5">
        <v>42151</v>
      </c>
      <c r="D3306" s="25"/>
      <c r="E3306" s="6" t="s">
        <v>26</v>
      </c>
      <c r="F3306" s="28" t="s">
        <v>25</v>
      </c>
      <c r="G3306" s="28" t="s">
        <v>24</v>
      </c>
      <c r="H3306" s="1">
        <v>13</v>
      </c>
      <c r="I3306" s="1">
        <v>3.9</v>
      </c>
      <c r="J3306" s="1">
        <v>0.01</v>
      </c>
      <c r="K3306" s="1">
        <v>12.6</v>
      </c>
      <c r="L3306" s="1">
        <v>0.03</v>
      </c>
    </row>
    <row r="3307" spans="1:17" x14ac:dyDescent="0.25">
      <c r="A3307" s="31" t="s">
        <v>50</v>
      </c>
      <c r="C3307" s="5">
        <v>42151</v>
      </c>
      <c r="D3307" s="25"/>
      <c r="E3307" s="6" t="s">
        <v>27</v>
      </c>
      <c r="F3307" s="28" t="s">
        <v>25</v>
      </c>
      <c r="G3307" s="28" t="s">
        <v>24</v>
      </c>
      <c r="H3307" s="1">
        <v>0.5</v>
      </c>
      <c r="I3307" s="1">
        <v>8.1999999999999993</v>
      </c>
      <c r="J3307" s="1">
        <v>0.05</v>
      </c>
      <c r="K3307" s="1">
        <v>11.5</v>
      </c>
      <c r="L3307" s="1">
        <v>1.18</v>
      </c>
    </row>
    <row r="3308" spans="1:17" x14ac:dyDescent="0.25">
      <c r="A3308" s="31" t="s">
        <v>50</v>
      </c>
      <c r="C3308" s="5">
        <v>42151</v>
      </c>
      <c r="D3308" s="25"/>
      <c r="E3308" s="6" t="s">
        <v>28</v>
      </c>
      <c r="F3308" s="28" t="s">
        <v>29</v>
      </c>
      <c r="G3308" s="28" t="s">
        <v>24</v>
      </c>
      <c r="H3308" s="1">
        <v>0</v>
      </c>
      <c r="I3308" s="1" t="s">
        <v>107</v>
      </c>
      <c r="J3308" s="1" t="s">
        <v>107</v>
      </c>
      <c r="K3308" s="1" t="s">
        <v>107</v>
      </c>
      <c r="L3308" s="1" t="s">
        <v>107</v>
      </c>
      <c r="Q3308" s="12" t="s">
        <v>58</v>
      </c>
    </row>
    <row r="3309" spans="1:17" x14ac:dyDescent="0.25">
      <c r="A3309" s="31" t="s">
        <v>50</v>
      </c>
      <c r="C3309" s="5">
        <v>42151</v>
      </c>
      <c r="D3309" s="25"/>
      <c r="E3309" s="6" t="s">
        <v>29</v>
      </c>
      <c r="F3309" s="28" t="s">
        <v>29</v>
      </c>
      <c r="G3309" s="28" t="s">
        <v>24</v>
      </c>
      <c r="H3309" s="1">
        <v>0.8</v>
      </c>
      <c r="I3309" s="1">
        <v>0.8</v>
      </c>
      <c r="J3309" s="1">
        <v>7.0000000000000007E-2</v>
      </c>
      <c r="K3309" s="1">
        <v>100</v>
      </c>
      <c r="L3309" s="1">
        <v>0.95</v>
      </c>
    </row>
    <row r="3310" spans="1:17" x14ac:dyDescent="0.25">
      <c r="A3310" s="31" t="s">
        <v>50</v>
      </c>
      <c r="C3310" s="5">
        <v>42151</v>
      </c>
      <c r="D3310" s="25"/>
      <c r="E3310" s="6" t="s">
        <v>30</v>
      </c>
      <c r="F3310" s="28" t="s">
        <v>29</v>
      </c>
      <c r="G3310" s="28" t="s">
        <v>24</v>
      </c>
      <c r="H3310" s="1">
        <v>0.5</v>
      </c>
      <c r="I3310" s="1">
        <v>0.8</v>
      </c>
      <c r="J3310" s="1">
        <v>0.05</v>
      </c>
      <c r="K3310" s="1">
        <v>98.1</v>
      </c>
      <c r="L3310" s="1">
        <v>0.22</v>
      </c>
    </row>
    <row r="3311" spans="1:17" x14ac:dyDescent="0.25">
      <c r="A3311" s="31" t="s">
        <v>50</v>
      </c>
      <c r="C3311" s="5">
        <v>42151</v>
      </c>
      <c r="D3311" s="25"/>
      <c r="E3311" s="6" t="s">
        <v>31</v>
      </c>
      <c r="F3311" s="28" t="s">
        <v>19</v>
      </c>
      <c r="G3311" s="28" t="s">
        <v>24</v>
      </c>
      <c r="H3311" s="1">
        <v>0.5</v>
      </c>
      <c r="I3311" s="1">
        <v>2.1</v>
      </c>
      <c r="J3311" s="1">
        <v>0.03</v>
      </c>
      <c r="K3311" s="1">
        <v>42.8</v>
      </c>
      <c r="L3311" s="1">
        <v>0.62</v>
      </c>
    </row>
    <row r="3312" spans="1:17" x14ac:dyDescent="0.25">
      <c r="A3312" s="31" t="s">
        <v>50</v>
      </c>
      <c r="C3312" s="5">
        <v>42151</v>
      </c>
      <c r="D3312" s="25"/>
      <c r="E3312" s="6" t="s">
        <v>32</v>
      </c>
      <c r="F3312" s="28" t="s">
        <v>19</v>
      </c>
      <c r="G3312" s="28" t="s">
        <v>24</v>
      </c>
      <c r="H3312" s="1">
        <v>0</v>
      </c>
      <c r="I3312" s="1" t="s">
        <v>107</v>
      </c>
      <c r="J3312" s="1" t="s">
        <v>107</v>
      </c>
      <c r="K3312" s="1" t="s">
        <v>107</v>
      </c>
      <c r="L3312" s="1" t="s">
        <v>107</v>
      </c>
      <c r="Q3312" s="12" t="s">
        <v>58</v>
      </c>
    </row>
    <row r="3313" spans="1:17" x14ac:dyDescent="0.25">
      <c r="A3313" s="31" t="s">
        <v>50</v>
      </c>
      <c r="C3313" s="5">
        <v>42151</v>
      </c>
      <c r="D3313" s="25"/>
      <c r="E3313" s="6" t="s">
        <v>33</v>
      </c>
      <c r="F3313" s="28" t="s">
        <v>19</v>
      </c>
      <c r="G3313" s="28" t="s">
        <v>24</v>
      </c>
      <c r="H3313" s="1">
        <v>0</v>
      </c>
      <c r="I3313" s="1" t="s">
        <v>107</v>
      </c>
      <c r="J3313" s="1" t="s">
        <v>107</v>
      </c>
      <c r="K3313" s="1" t="s">
        <v>107</v>
      </c>
      <c r="L3313" s="1" t="s">
        <v>107</v>
      </c>
      <c r="Q3313" s="12" t="s">
        <v>58</v>
      </c>
    </row>
    <row r="3314" spans="1:17" x14ac:dyDescent="0.25">
      <c r="A3314" s="31" t="s">
        <v>50</v>
      </c>
      <c r="C3314" s="5">
        <v>42151</v>
      </c>
      <c r="D3314" s="25"/>
      <c r="E3314" s="6" t="s">
        <v>34</v>
      </c>
      <c r="F3314" s="28" t="s">
        <v>20</v>
      </c>
      <c r="G3314" s="28" t="s">
        <v>24</v>
      </c>
      <c r="H3314" s="1">
        <v>1.1000000000000001</v>
      </c>
      <c r="I3314" s="1">
        <v>0.8</v>
      </c>
      <c r="J3314" s="1">
        <v>0.01</v>
      </c>
      <c r="K3314" s="1">
        <v>16.600000000000001</v>
      </c>
      <c r="L3314" s="1">
        <v>0.34</v>
      </c>
    </row>
    <row r="3315" spans="1:17" x14ac:dyDescent="0.25">
      <c r="A3315" s="31" t="s">
        <v>50</v>
      </c>
      <c r="C3315" s="5">
        <v>42151</v>
      </c>
      <c r="D3315" s="25"/>
      <c r="E3315" s="6" t="s">
        <v>35</v>
      </c>
      <c r="F3315" s="28" t="s">
        <v>20</v>
      </c>
      <c r="G3315" s="28" t="s">
        <v>24</v>
      </c>
      <c r="H3315" s="1">
        <v>0</v>
      </c>
      <c r="I3315" s="1" t="s">
        <v>107</v>
      </c>
      <c r="J3315" s="1" t="s">
        <v>107</v>
      </c>
      <c r="K3315" s="1" t="s">
        <v>107</v>
      </c>
      <c r="L3315" s="1" t="s">
        <v>107</v>
      </c>
      <c r="Q3315" s="12" t="s">
        <v>62</v>
      </c>
    </row>
    <row r="3316" spans="1:17" x14ac:dyDescent="0.25">
      <c r="A3316" s="31" t="s">
        <v>50</v>
      </c>
      <c r="C3316" s="5">
        <v>42151</v>
      </c>
      <c r="D3316" s="25"/>
      <c r="E3316" s="6" t="s">
        <v>36</v>
      </c>
      <c r="F3316" s="28" t="s">
        <v>20</v>
      </c>
      <c r="G3316" s="28" t="s">
        <v>24</v>
      </c>
      <c r="H3316" s="1">
        <v>0.6</v>
      </c>
      <c r="I3316" s="1">
        <v>7.3</v>
      </c>
      <c r="J3316" s="1">
        <v>0.04</v>
      </c>
      <c r="K3316" s="1">
        <v>11</v>
      </c>
      <c r="L3316" s="1">
        <v>2.75</v>
      </c>
    </row>
    <row r="3317" spans="1:17" x14ac:dyDescent="0.25">
      <c r="A3317" s="31" t="s">
        <v>50</v>
      </c>
      <c r="C3317" s="5">
        <v>42151</v>
      </c>
      <c r="D3317" s="25"/>
      <c r="E3317" s="6" t="s">
        <v>37</v>
      </c>
      <c r="F3317" s="28" t="s">
        <v>40</v>
      </c>
      <c r="G3317" s="28" t="s">
        <v>24</v>
      </c>
      <c r="H3317" s="1">
        <v>0</v>
      </c>
      <c r="I3317" s="1" t="s">
        <v>107</v>
      </c>
      <c r="J3317" s="1" t="s">
        <v>107</v>
      </c>
      <c r="K3317" s="1" t="s">
        <v>107</v>
      </c>
      <c r="L3317" s="1" t="s">
        <v>107</v>
      </c>
      <c r="Q3317" s="12" t="s">
        <v>58</v>
      </c>
    </row>
    <row r="3318" spans="1:17" x14ac:dyDescent="0.25">
      <c r="A3318" s="31" t="s">
        <v>50</v>
      </c>
      <c r="C3318" s="5">
        <v>42151</v>
      </c>
      <c r="D3318" s="25"/>
      <c r="E3318" s="6" t="s">
        <v>38</v>
      </c>
      <c r="F3318" s="28" t="s">
        <v>40</v>
      </c>
      <c r="G3318" s="28" t="s">
        <v>24</v>
      </c>
      <c r="H3318" s="1">
        <v>0</v>
      </c>
      <c r="I3318" s="1" t="s">
        <v>107</v>
      </c>
      <c r="J3318" s="1" t="s">
        <v>107</v>
      </c>
      <c r="K3318" s="1" t="s">
        <v>107</v>
      </c>
      <c r="L3318" s="1" t="s">
        <v>107</v>
      </c>
      <c r="Q3318" s="12" t="s">
        <v>58</v>
      </c>
    </row>
    <row r="3319" spans="1:17" x14ac:dyDescent="0.25">
      <c r="A3319" s="31" t="s">
        <v>50</v>
      </c>
      <c r="C3319" s="5">
        <v>42151</v>
      </c>
      <c r="D3319" s="25"/>
      <c r="E3319" s="6" t="s">
        <v>39</v>
      </c>
      <c r="F3319" s="28" t="s">
        <v>40</v>
      </c>
      <c r="G3319" s="28" t="s">
        <v>24</v>
      </c>
      <c r="H3319" s="1">
        <v>0</v>
      </c>
      <c r="I3319" s="1" t="s">
        <v>107</v>
      </c>
      <c r="J3319" s="1" t="s">
        <v>107</v>
      </c>
      <c r="K3319" s="1" t="s">
        <v>107</v>
      </c>
      <c r="L3319" s="1" t="s">
        <v>107</v>
      </c>
      <c r="Q3319" s="12" t="s">
        <v>58</v>
      </c>
    </row>
    <row r="3320" spans="1:17" x14ac:dyDescent="0.25">
      <c r="A3320" s="31" t="s">
        <v>50</v>
      </c>
      <c r="C3320" s="5">
        <v>42151</v>
      </c>
      <c r="D3320" s="25"/>
      <c r="E3320" s="6" t="s">
        <v>41</v>
      </c>
      <c r="F3320" s="28" t="s">
        <v>16</v>
      </c>
      <c r="G3320" s="28" t="s">
        <v>24</v>
      </c>
      <c r="H3320" s="1">
        <v>9.5</v>
      </c>
      <c r="I3320" s="1">
        <v>0.8</v>
      </c>
      <c r="J3320" s="1">
        <v>0.01</v>
      </c>
      <c r="K3320" s="1">
        <v>79.5</v>
      </c>
      <c r="L3320" s="1">
        <v>0.01</v>
      </c>
    </row>
    <row r="3321" spans="1:17" x14ac:dyDescent="0.25">
      <c r="A3321" s="31" t="s">
        <v>50</v>
      </c>
      <c r="C3321" s="5">
        <v>42151</v>
      </c>
      <c r="D3321" s="25"/>
      <c r="E3321" s="6" t="s">
        <v>42</v>
      </c>
      <c r="F3321" s="28" t="s">
        <v>16</v>
      </c>
      <c r="G3321" s="28" t="s">
        <v>24</v>
      </c>
      <c r="H3321" s="1">
        <v>4.2</v>
      </c>
      <c r="I3321" s="1">
        <v>0.8</v>
      </c>
      <c r="J3321" s="1">
        <v>0.01</v>
      </c>
      <c r="K3321" s="1">
        <v>66.099999999999994</v>
      </c>
      <c r="L3321" s="1">
        <v>0.01</v>
      </c>
    </row>
    <row r="3322" spans="1:17" x14ac:dyDescent="0.25">
      <c r="A3322" s="31" t="s">
        <v>50</v>
      </c>
      <c r="C3322" s="5">
        <v>42151</v>
      </c>
      <c r="D3322" s="25"/>
      <c r="E3322" s="6" t="s">
        <v>43</v>
      </c>
      <c r="F3322" s="28" t="s">
        <v>16</v>
      </c>
      <c r="G3322" s="28" t="s">
        <v>24</v>
      </c>
      <c r="H3322" s="1">
        <v>11.2</v>
      </c>
      <c r="I3322" s="1">
        <v>0.8</v>
      </c>
      <c r="J3322" s="1">
        <v>0.01</v>
      </c>
      <c r="K3322" s="1">
        <v>66.099999999999994</v>
      </c>
      <c r="L3322" s="1">
        <v>0.01</v>
      </c>
    </row>
    <row r="3323" spans="1:17" x14ac:dyDescent="0.25">
      <c r="A3323" s="31" t="s">
        <v>50</v>
      </c>
      <c r="C3323" s="5">
        <v>42158</v>
      </c>
      <c r="D3323" s="25"/>
      <c r="E3323" s="6">
        <v>1</v>
      </c>
      <c r="F3323" s="28" t="s">
        <v>13</v>
      </c>
      <c r="G3323" s="28" t="s">
        <v>14</v>
      </c>
      <c r="H3323" s="1">
        <v>0.8</v>
      </c>
      <c r="I3323" s="1">
        <v>1.8</v>
      </c>
      <c r="J3323" s="1">
        <v>0.01</v>
      </c>
      <c r="K3323" s="1">
        <v>23.4</v>
      </c>
      <c r="L3323" s="1">
        <v>0.04</v>
      </c>
    </row>
    <row r="3324" spans="1:17" x14ac:dyDescent="0.25">
      <c r="A3324" s="31" t="s">
        <v>50</v>
      </c>
      <c r="C3324" s="5">
        <v>42158</v>
      </c>
      <c r="D3324" s="25"/>
      <c r="E3324" s="6">
        <v>2</v>
      </c>
      <c r="F3324" s="28" t="s">
        <v>13</v>
      </c>
      <c r="G3324" s="28" t="s">
        <v>14</v>
      </c>
      <c r="H3324" s="1">
        <v>0.27</v>
      </c>
      <c r="I3324" s="1">
        <v>0.8</v>
      </c>
      <c r="J3324" s="1">
        <v>0.01</v>
      </c>
      <c r="K3324" s="1">
        <v>56.9</v>
      </c>
      <c r="L3324" s="1">
        <v>0.03</v>
      </c>
    </row>
    <row r="3325" spans="1:17" x14ac:dyDescent="0.25">
      <c r="A3325" s="31" t="s">
        <v>50</v>
      </c>
      <c r="C3325" s="5">
        <v>42158</v>
      </c>
      <c r="D3325" s="25"/>
      <c r="E3325" s="6">
        <v>3</v>
      </c>
      <c r="F3325" s="28" t="s">
        <v>13</v>
      </c>
      <c r="G3325" s="28" t="s">
        <v>14</v>
      </c>
      <c r="H3325" s="1">
        <v>0.4</v>
      </c>
      <c r="I3325" s="1">
        <v>3.1</v>
      </c>
      <c r="J3325" s="1">
        <v>0.01</v>
      </c>
      <c r="K3325" s="1">
        <v>6.7</v>
      </c>
      <c r="L3325" s="1">
        <v>0.01</v>
      </c>
    </row>
    <row r="3326" spans="1:17" x14ac:dyDescent="0.25">
      <c r="A3326" s="31" t="s">
        <v>50</v>
      </c>
      <c r="C3326" s="5">
        <v>42158</v>
      </c>
      <c r="D3326" s="25"/>
      <c r="E3326" s="6">
        <v>4</v>
      </c>
      <c r="F3326" s="28" t="s">
        <v>15</v>
      </c>
      <c r="G3326" s="28" t="s">
        <v>14</v>
      </c>
      <c r="H3326" s="1">
        <v>0.3</v>
      </c>
      <c r="I3326" s="1">
        <v>0.8</v>
      </c>
      <c r="J3326" s="1">
        <v>0.01</v>
      </c>
      <c r="K3326" s="1">
        <v>97</v>
      </c>
      <c r="L3326" s="1">
        <v>0.02</v>
      </c>
    </row>
    <row r="3327" spans="1:17" x14ac:dyDescent="0.25">
      <c r="A3327" s="31" t="s">
        <v>50</v>
      </c>
      <c r="C3327" s="5">
        <v>42158</v>
      </c>
      <c r="D3327" s="25"/>
      <c r="E3327" s="6">
        <v>6</v>
      </c>
      <c r="F3327" s="28" t="s">
        <v>17</v>
      </c>
      <c r="G3327" s="28" t="s">
        <v>14</v>
      </c>
      <c r="H3327" s="1">
        <v>0.3</v>
      </c>
      <c r="I3327" s="1">
        <v>0.8</v>
      </c>
      <c r="J3327" s="1">
        <v>0.01</v>
      </c>
      <c r="K3327" s="1">
        <v>59.7</v>
      </c>
      <c r="L3327" s="1">
        <v>0.01</v>
      </c>
    </row>
    <row r="3328" spans="1:17" x14ac:dyDescent="0.25">
      <c r="A3328" s="31" t="s">
        <v>50</v>
      </c>
      <c r="C3328" s="5">
        <v>42158</v>
      </c>
      <c r="D3328" s="25"/>
      <c r="E3328" s="6">
        <v>7</v>
      </c>
      <c r="F3328" s="28" t="s">
        <v>17</v>
      </c>
      <c r="G3328" s="28" t="s">
        <v>14</v>
      </c>
      <c r="H3328" s="1">
        <v>0.9</v>
      </c>
      <c r="I3328" s="1">
        <v>2.7</v>
      </c>
      <c r="J3328" s="1">
        <v>0.01</v>
      </c>
      <c r="K3328" s="1">
        <v>14</v>
      </c>
      <c r="L3328" s="1">
        <v>0.01</v>
      </c>
    </row>
    <row r="3329" spans="1:17" x14ac:dyDescent="0.25">
      <c r="A3329" s="31" t="s">
        <v>50</v>
      </c>
      <c r="C3329" s="5">
        <v>42158</v>
      </c>
      <c r="D3329" s="25"/>
      <c r="E3329" s="6">
        <v>8</v>
      </c>
      <c r="F3329" s="28" t="s">
        <v>17</v>
      </c>
      <c r="G3329" s="28" t="s">
        <v>14</v>
      </c>
      <c r="H3329" s="1">
        <v>0.5</v>
      </c>
      <c r="I3329" s="1">
        <v>0.8</v>
      </c>
      <c r="J3329" s="1">
        <v>0.01</v>
      </c>
      <c r="K3329" s="1">
        <v>55.2</v>
      </c>
      <c r="L3329" s="1">
        <v>0.01</v>
      </c>
    </row>
    <row r="3330" spans="1:17" x14ac:dyDescent="0.25">
      <c r="A3330" s="31" t="s">
        <v>50</v>
      </c>
      <c r="C3330" s="5">
        <v>42158</v>
      </c>
      <c r="D3330" s="25"/>
      <c r="E3330" s="6">
        <v>9</v>
      </c>
      <c r="F3330" s="28" t="s">
        <v>18</v>
      </c>
      <c r="G3330" s="28" t="s">
        <v>14</v>
      </c>
      <c r="H3330" s="1">
        <v>0.6</v>
      </c>
      <c r="I3330" s="1">
        <v>0.8</v>
      </c>
      <c r="J3330" s="1">
        <v>0.01</v>
      </c>
      <c r="K3330" s="1">
        <v>80.3</v>
      </c>
      <c r="L3330" s="1">
        <v>0.01</v>
      </c>
    </row>
    <row r="3331" spans="1:17" x14ac:dyDescent="0.25">
      <c r="A3331" s="31" t="s">
        <v>50</v>
      </c>
      <c r="C3331" s="5">
        <v>42158</v>
      </c>
      <c r="D3331" s="25"/>
      <c r="E3331" s="6">
        <v>10</v>
      </c>
      <c r="F3331" s="28" t="s">
        <v>18</v>
      </c>
      <c r="G3331" s="28" t="s">
        <v>14</v>
      </c>
      <c r="H3331" s="1">
        <v>1.2</v>
      </c>
      <c r="I3331" s="1">
        <v>0.8</v>
      </c>
      <c r="J3331" s="1">
        <v>0.01</v>
      </c>
      <c r="K3331" s="1">
        <v>48.5</v>
      </c>
      <c r="L3331" s="1">
        <v>0.01</v>
      </c>
    </row>
    <row r="3332" spans="1:17" x14ac:dyDescent="0.25">
      <c r="A3332" s="31" t="s">
        <v>50</v>
      </c>
      <c r="C3332" s="5">
        <v>42158</v>
      </c>
      <c r="D3332" s="25"/>
      <c r="E3332" s="6">
        <v>11</v>
      </c>
      <c r="F3332" s="28" t="s">
        <v>18</v>
      </c>
      <c r="G3332" s="28" t="s">
        <v>14</v>
      </c>
      <c r="H3332" s="1">
        <v>0.7</v>
      </c>
      <c r="I3332" s="1">
        <v>0.8</v>
      </c>
      <c r="J3332" s="1">
        <v>0.01</v>
      </c>
      <c r="K3332" s="1">
        <v>89.2</v>
      </c>
      <c r="L3332" s="1">
        <v>0.01</v>
      </c>
    </row>
    <row r="3333" spans="1:17" x14ac:dyDescent="0.25">
      <c r="A3333" s="31" t="s">
        <v>50</v>
      </c>
      <c r="C3333" s="5">
        <v>42158</v>
      </c>
      <c r="D3333" s="25"/>
      <c r="E3333" s="6">
        <v>12</v>
      </c>
      <c r="F3333" s="28" t="s">
        <v>19</v>
      </c>
      <c r="G3333" s="28" t="s">
        <v>14</v>
      </c>
      <c r="H3333" s="1">
        <v>0</v>
      </c>
      <c r="I3333" s="1" t="s">
        <v>107</v>
      </c>
      <c r="J3333" s="1" t="s">
        <v>107</v>
      </c>
      <c r="K3333" s="1" t="s">
        <v>107</v>
      </c>
      <c r="L3333" s="1" t="s">
        <v>107</v>
      </c>
      <c r="Q3333" s="12" t="s">
        <v>58</v>
      </c>
    </row>
    <row r="3334" spans="1:17" x14ac:dyDescent="0.25">
      <c r="A3334" s="31" t="s">
        <v>50</v>
      </c>
      <c r="C3334" s="5">
        <v>42158</v>
      </c>
      <c r="D3334" s="25"/>
      <c r="E3334" s="6">
        <v>13</v>
      </c>
      <c r="F3334" s="28" t="s">
        <v>19</v>
      </c>
      <c r="G3334" s="28" t="s">
        <v>14</v>
      </c>
      <c r="H3334" s="1">
        <v>0.6</v>
      </c>
      <c r="I3334" s="1">
        <v>1.7</v>
      </c>
      <c r="J3334" s="1">
        <v>0.01</v>
      </c>
      <c r="K3334" s="1">
        <v>3.57</v>
      </c>
      <c r="L3334" s="1">
        <v>0.01</v>
      </c>
    </row>
    <row r="3335" spans="1:17" x14ac:dyDescent="0.25">
      <c r="A3335" s="31" t="s">
        <v>50</v>
      </c>
      <c r="C3335" s="5">
        <v>42158</v>
      </c>
      <c r="D3335" s="25"/>
      <c r="E3335" s="6">
        <v>14</v>
      </c>
      <c r="F3335" s="28" t="s">
        <v>19</v>
      </c>
      <c r="G3335" s="28" t="s">
        <v>14</v>
      </c>
      <c r="H3335" s="1">
        <v>0.8</v>
      </c>
      <c r="I3335" s="1">
        <v>1.6</v>
      </c>
      <c r="J3335" s="1">
        <v>0.01</v>
      </c>
      <c r="K3335" s="1">
        <v>1.73</v>
      </c>
      <c r="L3335" s="1">
        <v>0.01</v>
      </c>
    </row>
    <row r="3336" spans="1:17" x14ac:dyDescent="0.25">
      <c r="A3336" s="31" t="s">
        <v>50</v>
      </c>
      <c r="C3336" s="5">
        <v>42158</v>
      </c>
      <c r="D3336" s="25"/>
      <c r="E3336" s="6">
        <v>15</v>
      </c>
      <c r="F3336" s="28" t="s">
        <v>20</v>
      </c>
      <c r="G3336" s="28" t="s">
        <v>14</v>
      </c>
      <c r="H3336" s="1">
        <v>2.2000000000000002</v>
      </c>
      <c r="I3336" s="1">
        <v>2.6</v>
      </c>
      <c r="J3336" s="1">
        <v>0.01</v>
      </c>
      <c r="K3336" s="1">
        <v>23.8</v>
      </c>
      <c r="L3336" s="1">
        <v>0.03</v>
      </c>
    </row>
    <row r="3337" spans="1:17" x14ac:dyDescent="0.25">
      <c r="A3337" s="31" t="s">
        <v>50</v>
      </c>
      <c r="C3337" s="5">
        <v>42158</v>
      </c>
      <c r="D3337" s="25"/>
      <c r="E3337" s="6">
        <v>16</v>
      </c>
      <c r="F3337" s="28" t="s">
        <v>20</v>
      </c>
      <c r="G3337" s="28" t="s">
        <v>14</v>
      </c>
      <c r="H3337" s="1">
        <v>1.6</v>
      </c>
      <c r="I3337" s="1">
        <v>0.8</v>
      </c>
      <c r="J3337" s="1">
        <v>0.01</v>
      </c>
      <c r="K3337" s="1">
        <v>54.3</v>
      </c>
      <c r="L3337" s="1">
        <v>0.02</v>
      </c>
    </row>
    <row r="3338" spans="1:17" x14ac:dyDescent="0.25">
      <c r="A3338" s="31" t="s">
        <v>50</v>
      </c>
      <c r="C3338" s="5">
        <v>42158</v>
      </c>
      <c r="D3338" s="25"/>
      <c r="E3338" s="6">
        <v>17</v>
      </c>
      <c r="F3338" s="28" t="s">
        <v>20</v>
      </c>
      <c r="G3338" s="28" t="s">
        <v>14</v>
      </c>
      <c r="H3338" s="1">
        <v>1.9</v>
      </c>
      <c r="I3338" s="1">
        <v>2.1</v>
      </c>
      <c r="J3338" s="1">
        <v>0.01</v>
      </c>
      <c r="K3338" s="1">
        <v>12.8</v>
      </c>
      <c r="L3338" s="1">
        <v>0.02</v>
      </c>
    </row>
    <row r="3339" spans="1:17" x14ac:dyDescent="0.25">
      <c r="A3339" s="31" t="s">
        <v>50</v>
      </c>
      <c r="C3339" s="5">
        <v>42158</v>
      </c>
      <c r="D3339" s="25"/>
      <c r="E3339" s="6">
        <v>18</v>
      </c>
      <c r="F3339" s="28" t="s">
        <v>20</v>
      </c>
      <c r="G3339" s="28" t="s">
        <v>14</v>
      </c>
      <c r="H3339" s="1">
        <v>0.6</v>
      </c>
      <c r="I3339" s="1">
        <v>0.8</v>
      </c>
      <c r="J3339" s="1">
        <v>0.01</v>
      </c>
      <c r="K3339" s="1">
        <v>78.3</v>
      </c>
      <c r="L3339" s="1">
        <v>0.01</v>
      </c>
    </row>
    <row r="3340" spans="1:17" x14ac:dyDescent="0.25">
      <c r="A3340" s="31" t="s">
        <v>50</v>
      </c>
      <c r="C3340" s="5">
        <v>42158</v>
      </c>
      <c r="D3340" s="25"/>
      <c r="E3340" s="6">
        <v>19</v>
      </c>
      <c r="F3340" s="28" t="s">
        <v>20</v>
      </c>
      <c r="G3340" s="28" t="s">
        <v>14</v>
      </c>
      <c r="H3340" s="1">
        <v>0.28000000000000003</v>
      </c>
      <c r="I3340" s="1">
        <v>3.4</v>
      </c>
      <c r="J3340" s="1">
        <v>0.01</v>
      </c>
      <c r="K3340" s="1">
        <v>21.6</v>
      </c>
      <c r="L3340" s="1">
        <v>0.01</v>
      </c>
    </row>
    <row r="3341" spans="1:17" x14ac:dyDescent="0.25">
      <c r="A3341" s="31" t="s">
        <v>50</v>
      </c>
      <c r="C3341" s="5">
        <v>42158</v>
      </c>
      <c r="D3341" s="25"/>
      <c r="E3341" s="6">
        <v>20</v>
      </c>
      <c r="F3341" s="28" t="s">
        <v>20</v>
      </c>
      <c r="G3341" s="28" t="s">
        <v>14</v>
      </c>
      <c r="H3341" s="1">
        <v>0.5</v>
      </c>
      <c r="I3341" s="1">
        <v>5</v>
      </c>
      <c r="J3341" s="1">
        <v>0.01</v>
      </c>
      <c r="K3341" s="1">
        <v>10.4</v>
      </c>
      <c r="L3341" s="1">
        <v>0.02</v>
      </c>
    </row>
    <row r="3342" spans="1:17" x14ac:dyDescent="0.25">
      <c r="A3342" s="31" t="s">
        <v>50</v>
      </c>
      <c r="C3342" s="5">
        <v>42159</v>
      </c>
      <c r="D3342" s="25"/>
      <c r="E3342" s="6">
        <v>5</v>
      </c>
      <c r="F3342" s="28" t="s">
        <v>15</v>
      </c>
      <c r="G3342" s="28" t="s">
        <v>14</v>
      </c>
      <c r="H3342" s="1">
        <v>0.3</v>
      </c>
      <c r="I3342" s="1">
        <v>0.8</v>
      </c>
      <c r="J3342" s="1">
        <v>0.01</v>
      </c>
      <c r="K3342" s="1">
        <v>72.3</v>
      </c>
      <c r="L3342" s="1">
        <v>0.01</v>
      </c>
    </row>
    <row r="3343" spans="1:17" x14ac:dyDescent="0.25">
      <c r="A3343" s="31" t="s">
        <v>50</v>
      </c>
      <c r="C3343" s="5">
        <v>42165</v>
      </c>
      <c r="D3343" s="25"/>
      <c r="E3343" s="6" t="s">
        <v>21</v>
      </c>
      <c r="F3343" s="28" t="s">
        <v>17</v>
      </c>
      <c r="G3343" s="28" t="s">
        <v>24</v>
      </c>
      <c r="H3343" s="1">
        <v>0</v>
      </c>
      <c r="I3343" s="1" t="s">
        <v>107</v>
      </c>
      <c r="J3343" s="1" t="s">
        <v>107</v>
      </c>
      <c r="K3343" s="1" t="s">
        <v>107</v>
      </c>
      <c r="L3343" s="1" t="s">
        <v>107</v>
      </c>
      <c r="Q3343" s="12" t="s">
        <v>58</v>
      </c>
    </row>
    <row r="3344" spans="1:17" x14ac:dyDescent="0.25">
      <c r="A3344" s="31" t="s">
        <v>50</v>
      </c>
      <c r="C3344" s="5">
        <v>42165</v>
      </c>
      <c r="D3344" s="25"/>
      <c r="E3344" s="6" t="s">
        <v>22</v>
      </c>
      <c r="F3344" s="28" t="s">
        <v>17</v>
      </c>
      <c r="G3344" s="28" t="s">
        <v>24</v>
      </c>
      <c r="H3344" s="1">
        <v>0</v>
      </c>
      <c r="I3344" s="1" t="s">
        <v>107</v>
      </c>
      <c r="J3344" s="1" t="s">
        <v>107</v>
      </c>
      <c r="K3344" s="1" t="s">
        <v>107</v>
      </c>
      <c r="L3344" s="1" t="s">
        <v>107</v>
      </c>
      <c r="Q3344" s="12" t="s">
        <v>58</v>
      </c>
    </row>
    <row r="3345" spans="1:17" x14ac:dyDescent="0.25">
      <c r="A3345" s="31" t="s">
        <v>50</v>
      </c>
      <c r="C3345" s="5">
        <v>42165</v>
      </c>
      <c r="D3345" s="25"/>
      <c r="E3345" s="6" t="s">
        <v>23</v>
      </c>
      <c r="F3345" s="28" t="s">
        <v>17</v>
      </c>
      <c r="G3345" s="28" t="s">
        <v>24</v>
      </c>
      <c r="H3345" s="1">
        <v>0</v>
      </c>
      <c r="I3345" s="1" t="s">
        <v>107</v>
      </c>
      <c r="J3345" s="1" t="s">
        <v>107</v>
      </c>
      <c r="K3345" s="1" t="s">
        <v>107</v>
      </c>
      <c r="L3345" s="1" t="s">
        <v>107</v>
      </c>
      <c r="Q3345" s="12" t="s">
        <v>58</v>
      </c>
    </row>
    <row r="3346" spans="1:17" x14ac:dyDescent="0.25">
      <c r="A3346" s="31" t="s">
        <v>50</v>
      </c>
      <c r="C3346" s="5">
        <v>42165</v>
      </c>
      <c r="D3346" s="25"/>
      <c r="E3346" s="6" t="s">
        <v>25</v>
      </c>
      <c r="F3346" s="28" t="s">
        <v>25</v>
      </c>
      <c r="G3346" s="28" t="s">
        <v>24</v>
      </c>
      <c r="H3346" s="1">
        <v>3.2</v>
      </c>
      <c r="I3346" s="1">
        <v>12</v>
      </c>
      <c r="J3346" s="1">
        <v>2.23</v>
      </c>
      <c r="K3346" s="1">
        <v>0.67</v>
      </c>
      <c r="L3346" s="1">
        <v>0.85</v>
      </c>
    </row>
    <row r="3347" spans="1:17" x14ac:dyDescent="0.25">
      <c r="A3347" s="31" t="s">
        <v>50</v>
      </c>
      <c r="C3347" s="5">
        <v>42165</v>
      </c>
      <c r="D3347" s="25"/>
      <c r="E3347" s="6" t="s">
        <v>26</v>
      </c>
      <c r="F3347" s="28" t="s">
        <v>25</v>
      </c>
      <c r="G3347" s="28" t="s">
        <v>24</v>
      </c>
      <c r="H3347" s="1">
        <v>3.7</v>
      </c>
      <c r="I3347" s="1">
        <v>3.9</v>
      </c>
      <c r="J3347" s="1">
        <v>0.04</v>
      </c>
      <c r="K3347" s="1">
        <v>11.1</v>
      </c>
      <c r="L3347" s="1">
        <v>0.03</v>
      </c>
    </row>
    <row r="3348" spans="1:17" x14ac:dyDescent="0.25">
      <c r="A3348" s="31" t="s">
        <v>50</v>
      </c>
      <c r="C3348" s="5">
        <v>42165</v>
      </c>
      <c r="D3348" s="25"/>
      <c r="E3348" s="6" t="s">
        <v>27</v>
      </c>
      <c r="F3348" s="28" t="s">
        <v>25</v>
      </c>
      <c r="G3348" s="28" t="s">
        <v>24</v>
      </c>
      <c r="H3348" s="1">
        <v>3</v>
      </c>
      <c r="I3348" s="1">
        <v>7.8</v>
      </c>
      <c r="J3348" s="1">
        <v>0.02</v>
      </c>
      <c r="K3348" s="1">
        <v>6.4</v>
      </c>
      <c r="L3348" s="1">
        <v>0.11</v>
      </c>
    </row>
    <row r="3349" spans="1:17" x14ac:dyDescent="0.25">
      <c r="A3349" s="31" t="s">
        <v>50</v>
      </c>
      <c r="C3349" s="5">
        <v>42165</v>
      </c>
      <c r="D3349" s="25"/>
      <c r="E3349" s="6" t="s">
        <v>28</v>
      </c>
      <c r="F3349" s="28" t="s">
        <v>29</v>
      </c>
      <c r="G3349" s="28" t="s">
        <v>24</v>
      </c>
      <c r="H3349" s="1">
        <v>0.4</v>
      </c>
      <c r="I3349" s="1">
        <v>8</v>
      </c>
      <c r="J3349" s="1">
        <v>0.54</v>
      </c>
      <c r="K3349" s="1">
        <v>43.3</v>
      </c>
      <c r="L3349" s="1">
        <v>4.4400000000000004</v>
      </c>
    </row>
    <row r="3350" spans="1:17" x14ac:dyDescent="0.25">
      <c r="A3350" s="31" t="s">
        <v>50</v>
      </c>
      <c r="C3350" s="5">
        <v>42165</v>
      </c>
      <c r="D3350" s="25"/>
      <c r="E3350" s="6" t="s">
        <v>29</v>
      </c>
      <c r="F3350" s="28" t="s">
        <v>29</v>
      </c>
      <c r="G3350" s="28" t="s">
        <v>24</v>
      </c>
      <c r="H3350" s="1">
        <v>2.6</v>
      </c>
      <c r="I3350" s="1">
        <v>0.8</v>
      </c>
      <c r="J3350" s="1">
        <v>0.02</v>
      </c>
      <c r="K3350" s="1">
        <v>53.2</v>
      </c>
      <c r="L3350" s="1">
        <v>0.57999999999999996</v>
      </c>
    </row>
    <row r="3351" spans="1:17" x14ac:dyDescent="0.25">
      <c r="A3351" s="31" t="s">
        <v>50</v>
      </c>
      <c r="C3351" s="5">
        <v>42165</v>
      </c>
      <c r="D3351" s="25"/>
      <c r="E3351" s="6" t="s">
        <v>30</v>
      </c>
      <c r="F3351" s="28" t="s">
        <v>29</v>
      </c>
      <c r="G3351" s="28" t="s">
        <v>24</v>
      </c>
      <c r="H3351" s="1">
        <v>2</v>
      </c>
      <c r="I3351" s="1">
        <v>0.8</v>
      </c>
      <c r="J3351" s="1">
        <v>0.01</v>
      </c>
      <c r="K3351" s="1">
        <v>85.6</v>
      </c>
      <c r="L3351" s="1">
        <v>0.22</v>
      </c>
    </row>
    <row r="3352" spans="1:17" x14ac:dyDescent="0.25">
      <c r="A3352" s="31" t="s">
        <v>50</v>
      </c>
      <c r="C3352" s="5">
        <v>42165</v>
      </c>
      <c r="D3352" s="25"/>
      <c r="E3352" s="6" t="s">
        <v>31</v>
      </c>
      <c r="F3352" s="28" t="s">
        <v>19</v>
      </c>
      <c r="G3352" s="28" t="s">
        <v>24</v>
      </c>
      <c r="H3352" s="1">
        <v>0</v>
      </c>
      <c r="I3352" s="1" t="s">
        <v>107</v>
      </c>
      <c r="J3352" s="1" t="s">
        <v>107</v>
      </c>
      <c r="K3352" s="1" t="s">
        <v>107</v>
      </c>
      <c r="L3352" s="1" t="s">
        <v>107</v>
      </c>
      <c r="Q3352" s="12" t="s">
        <v>58</v>
      </c>
    </row>
    <row r="3353" spans="1:17" x14ac:dyDescent="0.25">
      <c r="A3353" s="31" t="s">
        <v>50</v>
      </c>
      <c r="C3353" s="5">
        <v>42165</v>
      </c>
      <c r="D3353" s="25"/>
      <c r="E3353" s="6" t="s">
        <v>32</v>
      </c>
      <c r="F3353" s="28" t="s">
        <v>19</v>
      </c>
      <c r="G3353" s="28" t="s">
        <v>24</v>
      </c>
      <c r="H3353" s="1">
        <v>0</v>
      </c>
      <c r="I3353" s="1" t="s">
        <v>107</v>
      </c>
      <c r="J3353" s="1" t="s">
        <v>107</v>
      </c>
      <c r="K3353" s="1" t="s">
        <v>107</v>
      </c>
      <c r="L3353" s="1" t="s">
        <v>107</v>
      </c>
      <c r="Q3353" s="12" t="s">
        <v>58</v>
      </c>
    </row>
    <row r="3354" spans="1:17" x14ac:dyDescent="0.25">
      <c r="A3354" s="31" t="s">
        <v>50</v>
      </c>
      <c r="C3354" s="5">
        <v>42165</v>
      </c>
      <c r="D3354" s="25"/>
      <c r="E3354" s="6" t="s">
        <v>33</v>
      </c>
      <c r="F3354" s="28" t="s">
        <v>19</v>
      </c>
      <c r="G3354" s="28" t="s">
        <v>24</v>
      </c>
      <c r="H3354" s="1">
        <v>0</v>
      </c>
      <c r="I3354" s="1" t="s">
        <v>107</v>
      </c>
      <c r="J3354" s="1" t="s">
        <v>107</v>
      </c>
      <c r="K3354" s="1" t="s">
        <v>107</v>
      </c>
      <c r="L3354" s="1" t="s">
        <v>107</v>
      </c>
      <c r="Q3354" s="12" t="s">
        <v>58</v>
      </c>
    </row>
    <row r="3355" spans="1:17" x14ac:dyDescent="0.25">
      <c r="A3355" s="31" t="s">
        <v>50</v>
      </c>
      <c r="C3355" s="5">
        <v>42165</v>
      </c>
      <c r="D3355" s="25"/>
      <c r="E3355" s="6" t="s">
        <v>34</v>
      </c>
      <c r="F3355" s="28" t="s">
        <v>20</v>
      </c>
      <c r="G3355" s="28" t="s">
        <v>24</v>
      </c>
      <c r="H3355" s="1">
        <v>0</v>
      </c>
      <c r="I3355" s="1" t="s">
        <v>107</v>
      </c>
      <c r="J3355" s="1" t="s">
        <v>107</v>
      </c>
      <c r="K3355" s="1" t="s">
        <v>107</v>
      </c>
      <c r="L3355" s="1" t="s">
        <v>107</v>
      </c>
      <c r="Q3355" s="12" t="s">
        <v>58</v>
      </c>
    </row>
    <row r="3356" spans="1:17" x14ac:dyDescent="0.25">
      <c r="A3356" s="31" t="s">
        <v>50</v>
      </c>
      <c r="C3356" s="5">
        <v>42165</v>
      </c>
      <c r="D3356" s="25"/>
      <c r="E3356" s="6" t="s">
        <v>35</v>
      </c>
      <c r="F3356" s="28" t="s">
        <v>20</v>
      </c>
      <c r="G3356" s="28" t="s">
        <v>24</v>
      </c>
      <c r="H3356" s="1">
        <v>0</v>
      </c>
      <c r="I3356" s="1" t="s">
        <v>107</v>
      </c>
      <c r="J3356" s="1" t="s">
        <v>107</v>
      </c>
      <c r="K3356" s="1" t="s">
        <v>107</v>
      </c>
      <c r="L3356" s="1" t="s">
        <v>107</v>
      </c>
      <c r="Q3356" s="12" t="s">
        <v>62</v>
      </c>
    </row>
    <row r="3357" spans="1:17" x14ac:dyDescent="0.25">
      <c r="A3357" s="31" t="s">
        <v>50</v>
      </c>
      <c r="C3357" s="5">
        <v>42165</v>
      </c>
      <c r="D3357" s="25"/>
      <c r="E3357" s="6" t="s">
        <v>36</v>
      </c>
      <c r="F3357" s="28" t="s">
        <v>20</v>
      </c>
      <c r="G3357" s="28" t="s">
        <v>24</v>
      </c>
      <c r="H3357" s="1">
        <v>0.5</v>
      </c>
      <c r="I3357" s="1">
        <v>4.5</v>
      </c>
      <c r="J3357" s="1">
        <v>0.03</v>
      </c>
      <c r="K3357" s="1">
        <v>9.34</v>
      </c>
      <c r="L3357" s="1">
        <v>0.19</v>
      </c>
    </row>
    <row r="3358" spans="1:17" x14ac:dyDescent="0.25">
      <c r="A3358" s="31" t="s">
        <v>50</v>
      </c>
      <c r="C3358" s="5">
        <v>42165</v>
      </c>
      <c r="D3358" s="25"/>
      <c r="E3358" s="6" t="s">
        <v>37</v>
      </c>
      <c r="F3358" s="28" t="s">
        <v>40</v>
      </c>
      <c r="G3358" s="28" t="s">
        <v>24</v>
      </c>
      <c r="H3358" s="1">
        <v>0.6</v>
      </c>
      <c r="I3358" s="1">
        <v>8.8000000000000007</v>
      </c>
      <c r="J3358" s="1">
        <v>0.02</v>
      </c>
      <c r="K3358" s="1">
        <v>6.74</v>
      </c>
      <c r="L3358" s="1">
        <v>0.16</v>
      </c>
    </row>
    <row r="3359" spans="1:17" x14ac:dyDescent="0.25">
      <c r="A3359" s="31" t="s">
        <v>50</v>
      </c>
      <c r="C3359" s="5">
        <v>42165</v>
      </c>
      <c r="D3359" s="25"/>
      <c r="E3359" s="6" t="s">
        <v>38</v>
      </c>
      <c r="F3359" s="28" t="s">
        <v>40</v>
      </c>
      <c r="G3359" s="28" t="s">
        <v>24</v>
      </c>
      <c r="H3359" s="1">
        <v>0</v>
      </c>
      <c r="I3359" s="1" t="s">
        <v>107</v>
      </c>
      <c r="J3359" s="1" t="s">
        <v>107</v>
      </c>
      <c r="K3359" s="1" t="s">
        <v>107</v>
      </c>
      <c r="L3359" s="1" t="s">
        <v>107</v>
      </c>
      <c r="Q3359" s="12" t="s">
        <v>58</v>
      </c>
    </row>
    <row r="3360" spans="1:17" x14ac:dyDescent="0.25">
      <c r="A3360" s="31" t="s">
        <v>50</v>
      </c>
      <c r="C3360" s="5">
        <v>42165</v>
      </c>
      <c r="D3360" s="25"/>
      <c r="E3360" s="6" t="s">
        <v>39</v>
      </c>
      <c r="F3360" s="28" t="s">
        <v>40</v>
      </c>
      <c r="G3360" s="28" t="s">
        <v>24</v>
      </c>
      <c r="H3360" s="1">
        <v>0</v>
      </c>
      <c r="I3360" s="1" t="s">
        <v>107</v>
      </c>
      <c r="J3360" s="1" t="s">
        <v>107</v>
      </c>
      <c r="K3360" s="1" t="s">
        <v>107</v>
      </c>
      <c r="L3360" s="1" t="s">
        <v>107</v>
      </c>
      <c r="Q3360" s="12" t="s">
        <v>58</v>
      </c>
    </row>
    <row r="3361" spans="1:17" x14ac:dyDescent="0.25">
      <c r="A3361" s="31" t="s">
        <v>50</v>
      </c>
      <c r="C3361" s="5">
        <v>42165</v>
      </c>
      <c r="D3361" s="25"/>
      <c r="E3361" s="6" t="s">
        <v>41</v>
      </c>
      <c r="F3361" s="28" t="s">
        <v>16</v>
      </c>
      <c r="G3361" s="28" t="s">
        <v>24</v>
      </c>
      <c r="H3361" s="1">
        <v>0</v>
      </c>
      <c r="I3361" s="1" t="s">
        <v>107</v>
      </c>
      <c r="J3361" s="1" t="s">
        <v>107</v>
      </c>
      <c r="K3361" s="1" t="s">
        <v>107</v>
      </c>
      <c r="L3361" s="1" t="s">
        <v>107</v>
      </c>
      <c r="Q3361" s="12" t="s">
        <v>58</v>
      </c>
    </row>
    <row r="3362" spans="1:17" x14ac:dyDescent="0.25">
      <c r="A3362" s="31" t="s">
        <v>50</v>
      </c>
      <c r="C3362" s="5">
        <v>42165</v>
      </c>
      <c r="D3362" s="25"/>
      <c r="E3362" s="6" t="s">
        <v>42</v>
      </c>
      <c r="F3362" s="28" t="s">
        <v>16</v>
      </c>
      <c r="G3362" s="28" t="s">
        <v>24</v>
      </c>
      <c r="H3362" s="1">
        <v>0.5</v>
      </c>
      <c r="I3362" s="1">
        <v>0.8</v>
      </c>
      <c r="J3362" s="1">
        <v>0.01</v>
      </c>
      <c r="K3362" s="1">
        <v>67.599999999999994</v>
      </c>
      <c r="L3362" s="1">
        <v>0.03</v>
      </c>
    </row>
    <row r="3363" spans="1:17" x14ac:dyDescent="0.25">
      <c r="A3363" s="31" t="s">
        <v>50</v>
      </c>
      <c r="C3363" s="5">
        <v>42165</v>
      </c>
      <c r="D3363" s="25"/>
      <c r="E3363" s="6" t="s">
        <v>43</v>
      </c>
      <c r="F3363" s="28" t="s">
        <v>16</v>
      </c>
      <c r="G3363" s="28" t="s">
        <v>24</v>
      </c>
      <c r="H3363" s="1">
        <v>1</v>
      </c>
      <c r="I3363" s="1">
        <v>0.8</v>
      </c>
      <c r="J3363" s="1">
        <v>0.01</v>
      </c>
      <c r="K3363" s="1">
        <v>89.8</v>
      </c>
      <c r="L3363" s="1">
        <v>0.02</v>
      </c>
    </row>
    <row r="3364" spans="1:17" x14ac:dyDescent="0.25">
      <c r="A3364" s="31" t="s">
        <v>50</v>
      </c>
      <c r="C3364" s="5">
        <v>42172</v>
      </c>
      <c r="D3364" s="25"/>
      <c r="E3364" s="6">
        <v>1</v>
      </c>
      <c r="F3364" s="28" t="s">
        <v>13</v>
      </c>
      <c r="G3364" s="28" t="s">
        <v>14</v>
      </c>
      <c r="H3364" s="1">
        <v>0.4</v>
      </c>
      <c r="I3364" s="1">
        <v>1.6</v>
      </c>
      <c r="J3364" s="1">
        <v>0.01</v>
      </c>
      <c r="K3364" s="1">
        <v>22</v>
      </c>
      <c r="L3364" s="1">
        <v>0.04</v>
      </c>
    </row>
    <row r="3365" spans="1:17" x14ac:dyDescent="0.25">
      <c r="A3365" s="31" t="s">
        <v>50</v>
      </c>
      <c r="C3365" s="5">
        <v>42172</v>
      </c>
      <c r="D3365" s="25"/>
      <c r="E3365" s="6">
        <v>2</v>
      </c>
      <c r="F3365" s="28" t="s">
        <v>13</v>
      </c>
      <c r="G3365" s="28" t="s">
        <v>14</v>
      </c>
      <c r="H3365" s="1">
        <v>0</v>
      </c>
      <c r="I3365" s="1" t="s">
        <v>107</v>
      </c>
      <c r="J3365" s="1" t="s">
        <v>107</v>
      </c>
      <c r="K3365" s="1" t="s">
        <v>107</v>
      </c>
      <c r="L3365" s="1" t="s">
        <v>107</v>
      </c>
      <c r="Q3365" s="12" t="s">
        <v>58</v>
      </c>
    </row>
    <row r="3366" spans="1:17" x14ac:dyDescent="0.25">
      <c r="A3366" s="31" t="s">
        <v>50</v>
      </c>
      <c r="C3366" s="5">
        <v>42172</v>
      </c>
      <c r="D3366" s="25"/>
      <c r="E3366" s="6">
        <v>3</v>
      </c>
      <c r="F3366" s="28" t="s">
        <v>13</v>
      </c>
      <c r="G3366" s="28" t="s">
        <v>14</v>
      </c>
      <c r="H3366" s="1">
        <v>0.4</v>
      </c>
      <c r="I3366" s="1">
        <v>5.0999999999999996</v>
      </c>
      <c r="J3366" s="1">
        <v>0.01</v>
      </c>
      <c r="K3366" s="1">
        <v>3.43</v>
      </c>
      <c r="L3366" s="1">
        <v>0.01</v>
      </c>
    </row>
    <row r="3367" spans="1:17" x14ac:dyDescent="0.25">
      <c r="A3367" s="31" t="s">
        <v>50</v>
      </c>
      <c r="C3367" s="5">
        <v>42172</v>
      </c>
      <c r="D3367" s="25"/>
      <c r="E3367" s="6">
        <v>4</v>
      </c>
      <c r="F3367" s="28" t="s">
        <v>15</v>
      </c>
      <c r="G3367" s="28" t="s">
        <v>14</v>
      </c>
      <c r="H3367" s="1">
        <v>0.3</v>
      </c>
      <c r="I3367" s="1">
        <v>0.8</v>
      </c>
      <c r="J3367" s="1">
        <v>0.01</v>
      </c>
      <c r="K3367" s="1">
        <v>99.6</v>
      </c>
      <c r="L3367" s="1">
        <v>0.02</v>
      </c>
    </row>
    <row r="3368" spans="1:17" x14ac:dyDescent="0.25">
      <c r="A3368" s="31" t="s">
        <v>50</v>
      </c>
      <c r="C3368" s="5">
        <v>42172</v>
      </c>
      <c r="D3368" s="25"/>
      <c r="E3368" s="6">
        <v>5</v>
      </c>
      <c r="F3368" s="28" t="s">
        <v>15</v>
      </c>
      <c r="G3368" s="28" t="s">
        <v>14</v>
      </c>
      <c r="H3368" s="1">
        <v>0.28000000000000003</v>
      </c>
      <c r="I3368" s="1">
        <v>0.8</v>
      </c>
      <c r="J3368" s="1">
        <v>0.01</v>
      </c>
      <c r="K3368" s="1">
        <v>80.099999999999994</v>
      </c>
      <c r="L3368" s="1">
        <v>0.01</v>
      </c>
    </row>
    <row r="3369" spans="1:17" x14ac:dyDescent="0.25">
      <c r="A3369" s="31" t="s">
        <v>50</v>
      </c>
      <c r="C3369" s="5">
        <v>42172</v>
      </c>
      <c r="D3369" s="25"/>
      <c r="E3369" s="6">
        <v>6</v>
      </c>
      <c r="F3369" s="28" t="s">
        <v>17</v>
      </c>
      <c r="G3369" s="28" t="s">
        <v>14</v>
      </c>
      <c r="H3369" s="1">
        <v>0</v>
      </c>
      <c r="I3369" s="1" t="s">
        <v>107</v>
      </c>
      <c r="J3369" s="1" t="s">
        <v>107</v>
      </c>
      <c r="K3369" s="1" t="s">
        <v>107</v>
      </c>
      <c r="L3369" s="1" t="s">
        <v>107</v>
      </c>
      <c r="Q3369" s="12" t="s">
        <v>58</v>
      </c>
    </row>
    <row r="3370" spans="1:17" x14ac:dyDescent="0.25">
      <c r="A3370" s="31" t="s">
        <v>50</v>
      </c>
      <c r="C3370" s="5">
        <v>42172</v>
      </c>
      <c r="D3370" s="25"/>
      <c r="E3370" s="6">
        <v>7</v>
      </c>
      <c r="F3370" s="28" t="s">
        <v>17</v>
      </c>
      <c r="G3370" s="28" t="s">
        <v>14</v>
      </c>
      <c r="H3370" s="1">
        <v>1</v>
      </c>
      <c r="I3370" s="1">
        <v>3.3</v>
      </c>
      <c r="J3370" s="1">
        <v>0.01</v>
      </c>
      <c r="K3370" s="1">
        <v>17.600000000000001</v>
      </c>
      <c r="L3370" s="1">
        <v>0.02</v>
      </c>
    </row>
    <row r="3371" spans="1:17" x14ac:dyDescent="0.25">
      <c r="A3371" s="31" t="s">
        <v>50</v>
      </c>
      <c r="C3371" s="5">
        <v>42172</v>
      </c>
      <c r="D3371" s="25"/>
      <c r="E3371" s="6">
        <v>8</v>
      </c>
      <c r="F3371" s="28" t="s">
        <v>17</v>
      </c>
      <c r="G3371" s="28" t="s">
        <v>14</v>
      </c>
      <c r="H3371" s="1">
        <v>0.3</v>
      </c>
      <c r="I3371" s="1">
        <v>0.8</v>
      </c>
      <c r="J3371" s="1">
        <v>0.01</v>
      </c>
      <c r="K3371" s="1">
        <v>53.5</v>
      </c>
      <c r="L3371" s="1">
        <v>0.01</v>
      </c>
    </row>
    <row r="3372" spans="1:17" x14ac:dyDescent="0.25">
      <c r="A3372" s="31" t="s">
        <v>50</v>
      </c>
      <c r="C3372" s="5">
        <v>42172</v>
      </c>
      <c r="D3372" s="25"/>
      <c r="E3372" s="6">
        <v>9</v>
      </c>
      <c r="F3372" s="28" t="s">
        <v>18</v>
      </c>
      <c r="G3372" s="28" t="s">
        <v>14</v>
      </c>
      <c r="H3372" s="1">
        <v>0</v>
      </c>
      <c r="I3372" s="1" t="s">
        <v>107</v>
      </c>
      <c r="J3372" s="1" t="s">
        <v>107</v>
      </c>
      <c r="K3372" s="1" t="s">
        <v>107</v>
      </c>
      <c r="L3372" s="1" t="s">
        <v>107</v>
      </c>
      <c r="Q3372" s="12" t="s">
        <v>58</v>
      </c>
    </row>
    <row r="3373" spans="1:17" x14ac:dyDescent="0.25">
      <c r="A3373" s="31" t="s">
        <v>50</v>
      </c>
      <c r="C3373" s="5">
        <v>42172</v>
      </c>
      <c r="D3373" s="25"/>
      <c r="E3373" s="6">
        <v>10</v>
      </c>
      <c r="F3373" s="28" t="s">
        <v>18</v>
      </c>
      <c r="G3373" s="28" t="s">
        <v>14</v>
      </c>
      <c r="H3373" s="1">
        <v>0</v>
      </c>
      <c r="I3373" s="1" t="s">
        <v>107</v>
      </c>
      <c r="J3373" s="1" t="s">
        <v>107</v>
      </c>
      <c r="K3373" s="1" t="s">
        <v>107</v>
      </c>
      <c r="L3373" s="1" t="s">
        <v>107</v>
      </c>
      <c r="Q3373" s="12" t="s">
        <v>58</v>
      </c>
    </row>
    <row r="3374" spans="1:17" x14ac:dyDescent="0.25">
      <c r="A3374" s="31" t="s">
        <v>50</v>
      </c>
      <c r="C3374" s="5">
        <v>42172</v>
      </c>
      <c r="D3374" s="25"/>
      <c r="E3374" s="6">
        <v>11</v>
      </c>
      <c r="F3374" s="28" t="s">
        <v>18</v>
      </c>
      <c r="G3374" s="28" t="s">
        <v>14</v>
      </c>
      <c r="H3374" s="1">
        <v>0.8</v>
      </c>
      <c r="I3374" s="1">
        <v>0.8</v>
      </c>
      <c r="J3374" s="1">
        <v>0.01</v>
      </c>
      <c r="K3374" s="1">
        <v>92</v>
      </c>
      <c r="L3374" s="1">
        <v>0.01</v>
      </c>
    </row>
    <row r="3375" spans="1:17" x14ac:dyDescent="0.25">
      <c r="A3375" s="31" t="s">
        <v>50</v>
      </c>
      <c r="C3375" s="5">
        <v>42172</v>
      </c>
      <c r="D3375" s="25"/>
      <c r="E3375" s="6">
        <v>12</v>
      </c>
      <c r="F3375" s="28" t="s">
        <v>19</v>
      </c>
      <c r="G3375" s="28" t="s">
        <v>14</v>
      </c>
      <c r="H3375" s="1">
        <v>0</v>
      </c>
      <c r="I3375" s="1" t="s">
        <v>107</v>
      </c>
      <c r="J3375" s="1" t="s">
        <v>107</v>
      </c>
      <c r="K3375" s="1" t="s">
        <v>107</v>
      </c>
      <c r="L3375" s="1" t="s">
        <v>107</v>
      </c>
      <c r="Q3375" s="12" t="s">
        <v>58</v>
      </c>
    </row>
    <row r="3376" spans="1:17" x14ac:dyDescent="0.25">
      <c r="A3376" s="31" t="s">
        <v>50</v>
      </c>
      <c r="C3376" s="5">
        <v>42172</v>
      </c>
      <c r="D3376" s="25"/>
      <c r="E3376" s="6">
        <v>13</v>
      </c>
      <c r="F3376" s="28" t="s">
        <v>19</v>
      </c>
      <c r="G3376" s="28" t="s">
        <v>14</v>
      </c>
      <c r="H3376" s="1">
        <v>0.8</v>
      </c>
      <c r="I3376" s="1">
        <v>2</v>
      </c>
      <c r="J3376" s="1">
        <v>0.01</v>
      </c>
      <c r="K3376" s="1">
        <v>3.03</v>
      </c>
      <c r="L3376" s="1">
        <v>0.01</v>
      </c>
    </row>
    <row r="3377" spans="1:17" x14ac:dyDescent="0.25">
      <c r="A3377" s="31" t="s">
        <v>50</v>
      </c>
      <c r="C3377" s="5">
        <v>42172</v>
      </c>
      <c r="D3377" s="25"/>
      <c r="E3377" s="6">
        <v>14</v>
      </c>
      <c r="F3377" s="28" t="s">
        <v>19</v>
      </c>
      <c r="G3377" s="28" t="s">
        <v>14</v>
      </c>
      <c r="H3377" s="1">
        <v>1.2</v>
      </c>
      <c r="I3377" s="1">
        <v>1.8</v>
      </c>
      <c r="J3377" s="1">
        <v>0.01</v>
      </c>
      <c r="K3377" s="1">
        <v>0.8</v>
      </c>
      <c r="L3377" s="1">
        <v>0.01</v>
      </c>
    </row>
    <row r="3378" spans="1:17" x14ac:dyDescent="0.25">
      <c r="A3378" s="31" t="s">
        <v>50</v>
      </c>
      <c r="C3378" s="5">
        <v>42172</v>
      </c>
      <c r="D3378" s="25"/>
      <c r="E3378" s="6">
        <v>15</v>
      </c>
      <c r="F3378" s="28" t="s">
        <v>20</v>
      </c>
      <c r="G3378" s="28" t="s">
        <v>14</v>
      </c>
      <c r="H3378" s="1">
        <v>0.25</v>
      </c>
      <c r="I3378" s="1">
        <v>2.6</v>
      </c>
      <c r="J3378" s="1">
        <v>0.01</v>
      </c>
      <c r="K3378" s="1">
        <v>19.600000000000001</v>
      </c>
      <c r="L3378" s="1">
        <v>0.01</v>
      </c>
    </row>
    <row r="3379" spans="1:17" x14ac:dyDescent="0.25">
      <c r="A3379" s="31" t="s">
        <v>50</v>
      </c>
      <c r="C3379" s="5">
        <v>42172</v>
      </c>
      <c r="D3379" s="25"/>
      <c r="E3379" s="6">
        <v>16</v>
      </c>
      <c r="F3379" s="28" t="s">
        <v>20</v>
      </c>
      <c r="G3379" s="28" t="s">
        <v>14</v>
      </c>
      <c r="H3379" s="1">
        <v>0.18</v>
      </c>
      <c r="I3379" s="1">
        <v>0.8</v>
      </c>
      <c r="J3379" s="1">
        <v>0.01</v>
      </c>
      <c r="K3379" s="1">
        <v>66.900000000000006</v>
      </c>
      <c r="L3379" s="1">
        <v>0.01</v>
      </c>
    </row>
    <row r="3380" spans="1:17" x14ac:dyDescent="0.25">
      <c r="A3380" s="31" t="s">
        <v>50</v>
      </c>
      <c r="C3380" s="5">
        <v>42172</v>
      </c>
      <c r="D3380" s="25"/>
      <c r="E3380" s="6">
        <v>17</v>
      </c>
      <c r="F3380" s="28" t="s">
        <v>20</v>
      </c>
      <c r="G3380" s="28" t="s">
        <v>14</v>
      </c>
      <c r="H3380" s="1">
        <v>0</v>
      </c>
      <c r="I3380" s="1" t="s">
        <v>107</v>
      </c>
      <c r="J3380" s="1" t="s">
        <v>107</v>
      </c>
      <c r="K3380" s="1" t="s">
        <v>107</v>
      </c>
      <c r="L3380" s="1" t="s">
        <v>107</v>
      </c>
      <c r="Q3380" s="12" t="s">
        <v>58</v>
      </c>
    </row>
    <row r="3381" spans="1:17" x14ac:dyDescent="0.25">
      <c r="A3381" s="31" t="s">
        <v>50</v>
      </c>
      <c r="C3381" s="5">
        <v>42172</v>
      </c>
      <c r="D3381" s="25"/>
      <c r="E3381" s="6">
        <v>18</v>
      </c>
      <c r="F3381" s="28" t="s">
        <v>20</v>
      </c>
      <c r="G3381" s="28" t="s">
        <v>14</v>
      </c>
      <c r="H3381" s="1">
        <v>0.2</v>
      </c>
      <c r="I3381" s="1">
        <v>0.8</v>
      </c>
      <c r="J3381" s="1">
        <v>0.01</v>
      </c>
      <c r="K3381" s="1">
        <v>62.6</v>
      </c>
      <c r="L3381" s="1">
        <v>0.02</v>
      </c>
    </row>
    <row r="3382" spans="1:17" x14ac:dyDescent="0.25">
      <c r="A3382" s="31" t="s">
        <v>50</v>
      </c>
      <c r="C3382" s="5">
        <v>42172</v>
      </c>
      <c r="D3382" s="25"/>
      <c r="E3382" s="6">
        <v>19</v>
      </c>
      <c r="F3382" s="28" t="s">
        <v>20</v>
      </c>
      <c r="G3382" s="28" t="s">
        <v>14</v>
      </c>
      <c r="H3382" s="1">
        <v>0</v>
      </c>
      <c r="I3382" s="1" t="s">
        <v>107</v>
      </c>
      <c r="J3382" s="1" t="s">
        <v>107</v>
      </c>
      <c r="K3382" s="1" t="s">
        <v>107</v>
      </c>
      <c r="L3382" s="1" t="s">
        <v>107</v>
      </c>
      <c r="Q3382" s="12" t="s">
        <v>58</v>
      </c>
    </row>
    <row r="3383" spans="1:17" x14ac:dyDescent="0.25">
      <c r="A3383" s="31" t="s">
        <v>50</v>
      </c>
      <c r="C3383" s="5">
        <v>42172</v>
      </c>
      <c r="D3383" s="25"/>
      <c r="E3383" s="6">
        <v>20</v>
      </c>
      <c r="F3383" s="28" t="s">
        <v>20</v>
      </c>
      <c r="G3383" s="28" t="s">
        <v>14</v>
      </c>
      <c r="H3383" s="1">
        <v>0.3</v>
      </c>
      <c r="I3383" s="1">
        <v>4.4000000000000004</v>
      </c>
      <c r="J3383" s="1">
        <v>0.01</v>
      </c>
      <c r="K3383" s="1">
        <v>11.5</v>
      </c>
      <c r="L3383" s="1">
        <v>0.01</v>
      </c>
    </row>
    <row r="3384" spans="1:17" x14ac:dyDescent="0.25">
      <c r="A3384" s="31" t="s">
        <v>50</v>
      </c>
      <c r="C3384" s="5">
        <v>42179</v>
      </c>
      <c r="D3384" s="25"/>
      <c r="E3384" s="6" t="s">
        <v>21</v>
      </c>
      <c r="F3384" s="28" t="s">
        <v>17</v>
      </c>
      <c r="G3384" s="28" t="s">
        <v>24</v>
      </c>
      <c r="H3384" s="1">
        <v>0</v>
      </c>
      <c r="I3384" s="1" t="s">
        <v>107</v>
      </c>
      <c r="J3384" s="1" t="s">
        <v>107</v>
      </c>
      <c r="K3384" s="1" t="s">
        <v>107</v>
      </c>
      <c r="L3384" s="1" t="s">
        <v>107</v>
      </c>
      <c r="Q3384" s="12" t="s">
        <v>58</v>
      </c>
    </row>
    <row r="3385" spans="1:17" x14ac:dyDescent="0.25">
      <c r="A3385" s="31" t="s">
        <v>50</v>
      </c>
      <c r="C3385" s="5">
        <v>42179</v>
      </c>
      <c r="D3385" s="25"/>
      <c r="E3385" s="6" t="s">
        <v>22</v>
      </c>
      <c r="F3385" s="28" t="s">
        <v>17</v>
      </c>
      <c r="G3385" s="28" t="s">
        <v>24</v>
      </c>
      <c r="H3385" s="1">
        <v>2.2000000000000002</v>
      </c>
      <c r="I3385" s="1">
        <v>5.5</v>
      </c>
      <c r="J3385" s="1">
        <v>0.03</v>
      </c>
      <c r="K3385" s="1">
        <v>19.8</v>
      </c>
      <c r="L3385" s="1">
        <v>0.01</v>
      </c>
    </row>
    <row r="3386" spans="1:17" x14ac:dyDescent="0.25">
      <c r="A3386" s="31" t="s">
        <v>50</v>
      </c>
      <c r="C3386" s="5">
        <v>42179</v>
      </c>
      <c r="D3386" s="25"/>
      <c r="E3386" s="6" t="s">
        <v>23</v>
      </c>
      <c r="F3386" s="28" t="s">
        <v>17</v>
      </c>
      <c r="G3386" s="28" t="s">
        <v>24</v>
      </c>
      <c r="H3386" s="1">
        <v>1.8</v>
      </c>
      <c r="I3386" s="1">
        <v>0.8</v>
      </c>
      <c r="J3386" s="1">
        <v>0.02</v>
      </c>
      <c r="K3386" s="1">
        <v>45.2</v>
      </c>
      <c r="L3386" s="1">
        <v>0.11</v>
      </c>
    </row>
    <row r="3387" spans="1:17" x14ac:dyDescent="0.25">
      <c r="A3387" s="31" t="s">
        <v>50</v>
      </c>
      <c r="C3387" s="5">
        <v>42179</v>
      </c>
      <c r="D3387" s="25"/>
      <c r="E3387" s="6" t="s">
        <v>25</v>
      </c>
      <c r="F3387" s="28" t="s">
        <v>25</v>
      </c>
      <c r="G3387" s="28" t="s">
        <v>24</v>
      </c>
      <c r="H3387" s="1">
        <v>12.5</v>
      </c>
      <c r="I3387" s="1">
        <v>9.5</v>
      </c>
      <c r="J3387" s="1">
        <v>0.02</v>
      </c>
      <c r="K3387" s="1">
        <v>0.26</v>
      </c>
      <c r="L3387" s="1">
        <v>0.03</v>
      </c>
    </row>
    <row r="3388" spans="1:17" x14ac:dyDescent="0.25">
      <c r="A3388" s="31" t="s">
        <v>50</v>
      </c>
      <c r="C3388" s="5">
        <v>42179</v>
      </c>
      <c r="D3388" s="25"/>
      <c r="E3388" s="6" t="s">
        <v>26</v>
      </c>
      <c r="F3388" s="28" t="s">
        <v>25</v>
      </c>
      <c r="G3388" s="28" t="s">
        <v>24</v>
      </c>
      <c r="H3388" s="1">
        <v>9</v>
      </c>
      <c r="I3388" s="1">
        <v>3.2</v>
      </c>
      <c r="J3388" s="1">
        <v>0.02</v>
      </c>
      <c r="K3388" s="1">
        <v>4.2300000000000004</v>
      </c>
      <c r="L3388" s="1">
        <v>7.0000000000000007E-2</v>
      </c>
    </row>
    <row r="3389" spans="1:17" x14ac:dyDescent="0.25">
      <c r="A3389" s="31" t="s">
        <v>50</v>
      </c>
      <c r="C3389" s="5">
        <v>42179</v>
      </c>
      <c r="D3389" s="25"/>
      <c r="E3389" s="6" t="s">
        <v>27</v>
      </c>
      <c r="F3389" s="28" t="s">
        <v>25</v>
      </c>
      <c r="G3389" s="28" t="s">
        <v>24</v>
      </c>
      <c r="H3389" s="1">
        <v>12.5</v>
      </c>
      <c r="I3389" s="1">
        <v>6.4</v>
      </c>
      <c r="J3389" s="1">
        <v>0.12</v>
      </c>
      <c r="K3389" s="1">
        <v>2.54</v>
      </c>
      <c r="L3389" s="1">
        <v>1.46</v>
      </c>
    </row>
    <row r="3390" spans="1:17" x14ac:dyDescent="0.25">
      <c r="A3390" s="31" t="s">
        <v>50</v>
      </c>
      <c r="C3390" s="5">
        <v>42179</v>
      </c>
      <c r="D3390" s="25"/>
      <c r="E3390" s="6" t="s">
        <v>28</v>
      </c>
      <c r="F3390" s="28" t="s">
        <v>29</v>
      </c>
      <c r="G3390" s="28" t="s">
        <v>24</v>
      </c>
      <c r="H3390" s="1">
        <v>0</v>
      </c>
      <c r="I3390" s="1" t="s">
        <v>107</v>
      </c>
      <c r="J3390" s="1" t="s">
        <v>107</v>
      </c>
      <c r="K3390" s="1" t="s">
        <v>107</v>
      </c>
      <c r="L3390" s="1" t="s">
        <v>107</v>
      </c>
      <c r="Q3390" s="12" t="s">
        <v>58</v>
      </c>
    </row>
    <row r="3391" spans="1:17" x14ac:dyDescent="0.25">
      <c r="A3391" s="31" t="s">
        <v>50</v>
      </c>
      <c r="C3391" s="5">
        <v>42179</v>
      </c>
      <c r="D3391" s="25"/>
      <c r="E3391" s="6" t="s">
        <v>29</v>
      </c>
      <c r="F3391" s="28" t="s">
        <v>29</v>
      </c>
      <c r="G3391" s="28" t="s">
        <v>24</v>
      </c>
      <c r="H3391" s="1">
        <v>1.7</v>
      </c>
      <c r="I3391" s="1">
        <v>0.8</v>
      </c>
      <c r="J3391" s="1">
        <v>7.0000000000000007E-2</v>
      </c>
      <c r="K3391" s="1">
        <v>33.799999999999997</v>
      </c>
      <c r="L3391" s="1">
        <v>2.64</v>
      </c>
    </row>
    <row r="3392" spans="1:17" x14ac:dyDescent="0.25">
      <c r="A3392" s="31" t="s">
        <v>50</v>
      </c>
      <c r="C3392" s="5">
        <v>42179</v>
      </c>
      <c r="D3392" s="25"/>
      <c r="E3392" s="6" t="s">
        <v>30</v>
      </c>
      <c r="F3392" s="28" t="s">
        <v>29</v>
      </c>
      <c r="G3392" s="28" t="s">
        <v>24</v>
      </c>
      <c r="H3392" s="1">
        <v>1</v>
      </c>
      <c r="I3392" s="1">
        <v>0.8</v>
      </c>
      <c r="J3392" s="1">
        <v>0.02</v>
      </c>
      <c r="K3392" s="1">
        <v>66.599999999999994</v>
      </c>
      <c r="L3392" s="1">
        <v>0.12</v>
      </c>
    </row>
    <row r="3393" spans="1:17" x14ac:dyDescent="0.25">
      <c r="A3393" s="31" t="s">
        <v>50</v>
      </c>
      <c r="C3393" s="5">
        <v>42179</v>
      </c>
      <c r="D3393" s="25"/>
      <c r="E3393" s="6" t="s">
        <v>31</v>
      </c>
      <c r="F3393" s="28" t="s">
        <v>19</v>
      </c>
      <c r="G3393" s="28" t="s">
        <v>24</v>
      </c>
      <c r="H3393" s="1">
        <v>2.1</v>
      </c>
      <c r="I3393" s="1">
        <v>3.4</v>
      </c>
      <c r="J3393" s="1">
        <v>0.01</v>
      </c>
      <c r="K3393" s="1">
        <v>16.3</v>
      </c>
      <c r="L3393" s="1">
        <v>1.08</v>
      </c>
    </row>
    <row r="3394" spans="1:17" x14ac:dyDescent="0.25">
      <c r="A3394" s="31" t="s">
        <v>50</v>
      </c>
      <c r="C3394" s="5">
        <v>42179</v>
      </c>
      <c r="D3394" s="25"/>
      <c r="E3394" s="6" t="s">
        <v>32</v>
      </c>
      <c r="F3394" s="28" t="s">
        <v>19</v>
      </c>
      <c r="G3394" s="28" t="s">
        <v>24</v>
      </c>
      <c r="H3394" s="1">
        <v>0</v>
      </c>
      <c r="I3394" s="1" t="s">
        <v>107</v>
      </c>
      <c r="J3394" s="1" t="s">
        <v>107</v>
      </c>
      <c r="K3394" s="1" t="s">
        <v>107</v>
      </c>
      <c r="L3394" s="1" t="s">
        <v>107</v>
      </c>
      <c r="Q3394" s="12" t="s">
        <v>58</v>
      </c>
    </row>
    <row r="3395" spans="1:17" x14ac:dyDescent="0.25">
      <c r="A3395" s="31" t="s">
        <v>50</v>
      </c>
      <c r="C3395" s="5">
        <v>42179</v>
      </c>
      <c r="D3395" s="25"/>
      <c r="E3395" s="6" t="s">
        <v>33</v>
      </c>
      <c r="F3395" s="28" t="s">
        <v>19</v>
      </c>
      <c r="G3395" s="28" t="s">
        <v>24</v>
      </c>
      <c r="H3395" s="1">
        <v>0</v>
      </c>
      <c r="I3395" s="1" t="s">
        <v>107</v>
      </c>
      <c r="J3395" s="1" t="s">
        <v>107</v>
      </c>
      <c r="K3395" s="1" t="s">
        <v>107</v>
      </c>
      <c r="L3395" s="1" t="s">
        <v>107</v>
      </c>
      <c r="Q3395" s="12" t="s">
        <v>58</v>
      </c>
    </row>
    <row r="3396" spans="1:17" x14ac:dyDescent="0.25">
      <c r="A3396" s="31" t="s">
        <v>50</v>
      </c>
      <c r="C3396" s="5">
        <v>42179</v>
      </c>
      <c r="D3396" s="25"/>
      <c r="E3396" s="6" t="s">
        <v>34</v>
      </c>
      <c r="F3396" s="28" t="s">
        <v>20</v>
      </c>
      <c r="G3396" s="28" t="s">
        <v>24</v>
      </c>
      <c r="H3396" s="1">
        <v>1.3</v>
      </c>
      <c r="I3396" s="1">
        <v>7</v>
      </c>
      <c r="J3396" s="1">
        <v>0.03</v>
      </c>
      <c r="K3396" s="1">
        <v>5.32</v>
      </c>
      <c r="L3396" s="1">
        <v>0.15</v>
      </c>
    </row>
    <row r="3397" spans="1:17" x14ac:dyDescent="0.25">
      <c r="A3397" s="31" t="s">
        <v>50</v>
      </c>
      <c r="C3397" s="5">
        <v>42179</v>
      </c>
      <c r="D3397" s="25"/>
      <c r="E3397" s="6" t="s">
        <v>35</v>
      </c>
      <c r="F3397" s="28" t="s">
        <v>20</v>
      </c>
      <c r="G3397" s="28" t="s">
        <v>24</v>
      </c>
      <c r="H3397" s="1">
        <v>0</v>
      </c>
      <c r="I3397" s="1" t="s">
        <v>107</v>
      </c>
      <c r="J3397" s="1" t="s">
        <v>107</v>
      </c>
      <c r="K3397" s="1" t="s">
        <v>107</v>
      </c>
      <c r="L3397" s="1" t="s">
        <v>107</v>
      </c>
      <c r="Q3397" s="12" t="s">
        <v>62</v>
      </c>
    </row>
    <row r="3398" spans="1:17" x14ac:dyDescent="0.25">
      <c r="A3398" s="31" t="s">
        <v>50</v>
      </c>
      <c r="C3398" s="5">
        <v>42179</v>
      </c>
      <c r="D3398" s="25"/>
      <c r="E3398" s="6" t="s">
        <v>36</v>
      </c>
      <c r="F3398" s="28" t="s">
        <v>20</v>
      </c>
      <c r="G3398" s="28" t="s">
        <v>24</v>
      </c>
      <c r="H3398" s="1">
        <v>0.5</v>
      </c>
      <c r="I3398" s="1">
        <v>4.2</v>
      </c>
      <c r="J3398" s="1">
        <v>0.12</v>
      </c>
      <c r="K3398" s="1">
        <v>3.58</v>
      </c>
      <c r="L3398" s="1">
        <v>0.3</v>
      </c>
    </row>
    <row r="3399" spans="1:17" x14ac:dyDescent="0.25">
      <c r="A3399" s="31" t="s">
        <v>50</v>
      </c>
      <c r="C3399" s="5">
        <v>42179</v>
      </c>
      <c r="D3399" s="25"/>
      <c r="E3399" s="6" t="s">
        <v>37</v>
      </c>
      <c r="F3399" s="28" t="s">
        <v>40</v>
      </c>
      <c r="G3399" s="28" t="s">
        <v>24</v>
      </c>
      <c r="H3399" s="1">
        <v>0</v>
      </c>
      <c r="I3399" s="1" t="s">
        <v>107</v>
      </c>
      <c r="J3399" s="1" t="s">
        <v>107</v>
      </c>
      <c r="K3399" s="1" t="s">
        <v>107</v>
      </c>
      <c r="L3399" s="1" t="s">
        <v>107</v>
      </c>
      <c r="Q3399" s="12" t="s">
        <v>58</v>
      </c>
    </row>
    <row r="3400" spans="1:17" x14ac:dyDescent="0.25">
      <c r="A3400" s="31" t="s">
        <v>50</v>
      </c>
      <c r="C3400" s="5">
        <v>42179</v>
      </c>
      <c r="D3400" s="25"/>
      <c r="E3400" s="6" t="s">
        <v>38</v>
      </c>
      <c r="F3400" s="28" t="s">
        <v>40</v>
      </c>
      <c r="G3400" s="28" t="s">
        <v>24</v>
      </c>
      <c r="H3400" s="1">
        <v>1</v>
      </c>
      <c r="I3400" s="1">
        <v>0.8</v>
      </c>
      <c r="J3400" s="1">
        <v>0.05</v>
      </c>
      <c r="K3400" s="1">
        <v>11.2</v>
      </c>
      <c r="L3400" s="1">
        <v>0.11</v>
      </c>
    </row>
    <row r="3401" spans="1:17" x14ac:dyDescent="0.25">
      <c r="A3401" s="31" t="s">
        <v>50</v>
      </c>
      <c r="C3401" s="5">
        <v>42179</v>
      </c>
      <c r="D3401" s="25"/>
      <c r="E3401" s="6" t="s">
        <v>39</v>
      </c>
      <c r="F3401" s="28" t="s">
        <v>40</v>
      </c>
      <c r="G3401" s="28" t="s">
        <v>24</v>
      </c>
      <c r="H3401" s="1">
        <v>0.5</v>
      </c>
      <c r="I3401" s="1">
        <v>5.9</v>
      </c>
      <c r="J3401" s="1">
        <v>0.05</v>
      </c>
      <c r="K3401" s="1">
        <v>33.299999999999997</v>
      </c>
      <c r="L3401" s="1">
        <v>0.18</v>
      </c>
    </row>
    <row r="3402" spans="1:17" x14ac:dyDescent="0.25">
      <c r="A3402" s="31" t="s">
        <v>50</v>
      </c>
      <c r="C3402" s="5">
        <v>42179</v>
      </c>
      <c r="D3402" s="25"/>
      <c r="E3402" s="6" t="s">
        <v>41</v>
      </c>
      <c r="F3402" s="28" t="s">
        <v>16</v>
      </c>
      <c r="G3402" s="28" t="s">
        <v>24</v>
      </c>
      <c r="H3402" s="1">
        <v>13.5</v>
      </c>
      <c r="I3402" s="1">
        <v>0.8</v>
      </c>
      <c r="J3402" s="1">
        <v>0.01</v>
      </c>
      <c r="K3402" s="1">
        <v>59.6</v>
      </c>
      <c r="L3402" s="1">
        <v>0.03</v>
      </c>
    </row>
    <row r="3403" spans="1:17" x14ac:dyDescent="0.25">
      <c r="A3403" s="31" t="s">
        <v>50</v>
      </c>
      <c r="C3403" s="5">
        <v>42179</v>
      </c>
      <c r="D3403" s="25"/>
      <c r="E3403" s="6" t="s">
        <v>42</v>
      </c>
      <c r="F3403" s="28" t="s">
        <v>16</v>
      </c>
      <c r="G3403" s="28" t="s">
        <v>24</v>
      </c>
      <c r="H3403" s="1">
        <v>13.2</v>
      </c>
      <c r="I3403" s="1">
        <v>2</v>
      </c>
      <c r="J3403" s="1">
        <v>0.01</v>
      </c>
      <c r="K3403" s="1">
        <v>37.4</v>
      </c>
      <c r="L3403" s="1">
        <v>0.19</v>
      </c>
    </row>
    <row r="3404" spans="1:17" x14ac:dyDescent="0.25">
      <c r="A3404" s="31" t="s">
        <v>50</v>
      </c>
      <c r="C3404" s="5">
        <v>42179</v>
      </c>
      <c r="D3404" s="25"/>
      <c r="E3404" s="6" t="s">
        <v>43</v>
      </c>
      <c r="F3404" s="28" t="s">
        <v>16</v>
      </c>
      <c r="G3404" s="28" t="s">
        <v>24</v>
      </c>
      <c r="H3404" s="1">
        <v>13.3</v>
      </c>
      <c r="I3404" s="1">
        <v>0.8</v>
      </c>
      <c r="J3404" s="1">
        <v>0.01</v>
      </c>
      <c r="K3404" s="1">
        <v>82.8</v>
      </c>
      <c r="L3404" s="1">
        <v>0.02</v>
      </c>
    </row>
    <row r="3405" spans="1:17" x14ac:dyDescent="0.25">
      <c r="A3405" s="31" t="s">
        <v>50</v>
      </c>
      <c r="C3405" s="5">
        <v>42186</v>
      </c>
      <c r="D3405" s="25"/>
      <c r="E3405" s="6">
        <v>1</v>
      </c>
      <c r="F3405" s="28" t="s">
        <v>13</v>
      </c>
      <c r="G3405" s="28" t="s">
        <v>14</v>
      </c>
      <c r="H3405" s="1">
        <v>12.2</v>
      </c>
      <c r="I3405" s="1">
        <v>3.2</v>
      </c>
      <c r="J3405" s="1">
        <v>0.01</v>
      </c>
      <c r="K3405" s="1">
        <v>12.1</v>
      </c>
      <c r="L3405" s="1">
        <v>0.05</v>
      </c>
    </row>
    <row r="3406" spans="1:17" x14ac:dyDescent="0.25">
      <c r="A3406" s="31" t="s">
        <v>50</v>
      </c>
      <c r="C3406" s="5">
        <v>42186</v>
      </c>
      <c r="D3406" s="25"/>
      <c r="E3406" s="6">
        <v>2</v>
      </c>
      <c r="F3406" s="28" t="s">
        <v>13</v>
      </c>
      <c r="G3406" s="28" t="s">
        <v>14</v>
      </c>
      <c r="H3406" s="1">
        <v>14</v>
      </c>
      <c r="I3406" s="1">
        <v>0.8</v>
      </c>
      <c r="J3406" s="1">
        <v>0.01</v>
      </c>
      <c r="K3406" s="1">
        <v>42.9</v>
      </c>
      <c r="L3406" s="1">
        <v>0.03</v>
      </c>
    </row>
    <row r="3407" spans="1:17" x14ac:dyDescent="0.25">
      <c r="A3407" s="31" t="s">
        <v>50</v>
      </c>
      <c r="C3407" s="5">
        <v>42186</v>
      </c>
      <c r="D3407" s="25"/>
      <c r="E3407" s="6">
        <v>3</v>
      </c>
      <c r="F3407" s="28" t="s">
        <v>13</v>
      </c>
      <c r="G3407" s="28" t="s">
        <v>14</v>
      </c>
      <c r="H3407" s="1">
        <v>2.5</v>
      </c>
      <c r="I3407" s="1">
        <v>4.5</v>
      </c>
      <c r="J3407" s="1">
        <v>0.01</v>
      </c>
      <c r="K3407" s="1">
        <v>0.88</v>
      </c>
      <c r="L3407" s="1">
        <v>0.02</v>
      </c>
    </row>
    <row r="3408" spans="1:17" x14ac:dyDescent="0.25">
      <c r="A3408" s="31" t="s">
        <v>50</v>
      </c>
      <c r="C3408" s="5">
        <v>42186</v>
      </c>
      <c r="D3408" s="25"/>
      <c r="E3408" s="6">
        <v>4</v>
      </c>
      <c r="F3408" s="28" t="s">
        <v>15</v>
      </c>
      <c r="G3408" s="28" t="s">
        <v>14</v>
      </c>
      <c r="H3408" s="1">
        <v>1.6</v>
      </c>
      <c r="I3408" s="1">
        <v>0.9</v>
      </c>
      <c r="J3408" s="1">
        <v>0.01</v>
      </c>
      <c r="K3408" s="1">
        <v>110</v>
      </c>
      <c r="L3408" s="1">
        <v>0.01</v>
      </c>
    </row>
    <row r="3409" spans="1:12" x14ac:dyDescent="0.25">
      <c r="A3409" s="31" t="s">
        <v>50</v>
      </c>
      <c r="C3409" s="5">
        <v>42186</v>
      </c>
      <c r="D3409" s="25"/>
      <c r="E3409" s="6">
        <v>5</v>
      </c>
      <c r="F3409" s="28" t="s">
        <v>15</v>
      </c>
      <c r="G3409" s="28" t="s">
        <v>14</v>
      </c>
      <c r="H3409" s="1">
        <v>1.4</v>
      </c>
      <c r="I3409" s="1">
        <v>1</v>
      </c>
      <c r="J3409" s="1">
        <v>0.01</v>
      </c>
      <c r="K3409" s="1">
        <v>67.7</v>
      </c>
      <c r="L3409" s="1">
        <v>0.01</v>
      </c>
    </row>
    <row r="3410" spans="1:12" x14ac:dyDescent="0.25">
      <c r="A3410" s="31" t="s">
        <v>50</v>
      </c>
      <c r="C3410" s="5">
        <v>42186</v>
      </c>
      <c r="D3410" s="25"/>
      <c r="E3410" s="6">
        <v>6</v>
      </c>
      <c r="F3410" s="28" t="s">
        <v>17</v>
      </c>
      <c r="G3410" s="28" t="s">
        <v>14</v>
      </c>
      <c r="H3410" s="1">
        <v>2.2999999999999998</v>
      </c>
      <c r="I3410" s="1">
        <v>3.9</v>
      </c>
      <c r="J3410" s="1">
        <v>0.01</v>
      </c>
      <c r="K3410" s="1">
        <v>32.700000000000003</v>
      </c>
      <c r="L3410" s="1">
        <v>0.06</v>
      </c>
    </row>
    <row r="3411" spans="1:12" x14ac:dyDescent="0.25">
      <c r="A3411" s="31" t="s">
        <v>50</v>
      </c>
      <c r="C3411" s="5">
        <v>42186</v>
      </c>
      <c r="D3411" s="25"/>
      <c r="E3411" s="6">
        <v>7</v>
      </c>
      <c r="F3411" s="28" t="s">
        <v>17</v>
      </c>
      <c r="G3411" s="28" t="s">
        <v>14</v>
      </c>
      <c r="H3411" s="1">
        <v>2.5</v>
      </c>
      <c r="I3411" s="1">
        <v>2.8</v>
      </c>
      <c r="J3411" s="1">
        <v>0.01</v>
      </c>
      <c r="K3411" s="1">
        <v>20.8</v>
      </c>
      <c r="L3411" s="1">
        <v>0.02</v>
      </c>
    </row>
    <row r="3412" spans="1:12" x14ac:dyDescent="0.25">
      <c r="A3412" s="31" t="s">
        <v>50</v>
      </c>
      <c r="C3412" s="5">
        <v>42186</v>
      </c>
      <c r="D3412" s="25"/>
      <c r="E3412" s="6">
        <v>8</v>
      </c>
      <c r="F3412" s="28" t="s">
        <v>17</v>
      </c>
      <c r="G3412" s="28" t="s">
        <v>14</v>
      </c>
      <c r="H3412" s="1">
        <v>3</v>
      </c>
      <c r="I3412" s="1">
        <v>2.8</v>
      </c>
      <c r="J3412" s="1">
        <v>0.01</v>
      </c>
      <c r="K3412" s="1">
        <v>32</v>
      </c>
      <c r="L3412" s="1">
        <v>0.03</v>
      </c>
    </row>
    <row r="3413" spans="1:12" x14ac:dyDescent="0.25">
      <c r="A3413" s="31" t="s">
        <v>50</v>
      </c>
      <c r="C3413" s="5">
        <v>42186</v>
      </c>
      <c r="D3413" s="25"/>
      <c r="E3413" s="6">
        <v>9</v>
      </c>
      <c r="F3413" s="28" t="s">
        <v>18</v>
      </c>
      <c r="G3413" s="28" t="s">
        <v>14</v>
      </c>
      <c r="H3413" s="1">
        <v>1.8</v>
      </c>
      <c r="I3413" s="1">
        <v>1.7</v>
      </c>
      <c r="J3413" s="1">
        <v>0.01</v>
      </c>
      <c r="K3413" s="1">
        <v>61.7</v>
      </c>
      <c r="L3413" s="1">
        <v>0.01</v>
      </c>
    </row>
    <row r="3414" spans="1:12" x14ac:dyDescent="0.25">
      <c r="A3414" s="31" t="s">
        <v>50</v>
      </c>
      <c r="C3414" s="5">
        <v>42186</v>
      </c>
      <c r="D3414" s="25"/>
      <c r="E3414" s="6">
        <v>10</v>
      </c>
      <c r="F3414" s="28" t="s">
        <v>18</v>
      </c>
      <c r="G3414" s="28" t="s">
        <v>14</v>
      </c>
      <c r="H3414" s="1">
        <v>1.7</v>
      </c>
      <c r="I3414" s="1">
        <v>0.8</v>
      </c>
      <c r="J3414" s="1">
        <v>0.01</v>
      </c>
      <c r="K3414" s="1">
        <v>36</v>
      </c>
      <c r="L3414" s="1">
        <v>0.01</v>
      </c>
    </row>
    <row r="3415" spans="1:12" x14ac:dyDescent="0.25">
      <c r="A3415" s="31" t="s">
        <v>50</v>
      </c>
      <c r="C3415" s="5">
        <v>42186</v>
      </c>
      <c r="D3415" s="25"/>
      <c r="E3415" s="6">
        <v>11</v>
      </c>
      <c r="F3415" s="28" t="s">
        <v>18</v>
      </c>
      <c r="G3415" s="28" t="s">
        <v>14</v>
      </c>
      <c r="H3415" s="1">
        <v>1.3</v>
      </c>
      <c r="I3415" s="1">
        <v>0.8</v>
      </c>
      <c r="J3415" s="1">
        <v>0.01</v>
      </c>
      <c r="K3415" s="1">
        <v>95.3</v>
      </c>
      <c r="L3415" s="1">
        <v>0.01</v>
      </c>
    </row>
    <row r="3416" spans="1:12" x14ac:dyDescent="0.25">
      <c r="A3416" s="31" t="s">
        <v>50</v>
      </c>
      <c r="C3416" s="5">
        <v>42186</v>
      </c>
      <c r="D3416" s="25"/>
      <c r="E3416" s="6">
        <v>12</v>
      </c>
      <c r="F3416" s="28" t="s">
        <v>19</v>
      </c>
      <c r="G3416" s="28" t="s">
        <v>14</v>
      </c>
      <c r="H3416" s="1">
        <v>1</v>
      </c>
      <c r="I3416" s="1">
        <v>4.3</v>
      </c>
      <c r="J3416" s="1">
        <v>0.03</v>
      </c>
      <c r="K3416" s="1">
        <v>21.7</v>
      </c>
      <c r="L3416" s="1">
        <v>0.04</v>
      </c>
    </row>
    <row r="3417" spans="1:12" x14ac:dyDescent="0.25">
      <c r="A3417" s="31" t="s">
        <v>50</v>
      </c>
      <c r="C3417" s="5">
        <v>42186</v>
      </c>
      <c r="D3417" s="25"/>
      <c r="E3417" s="6">
        <v>13</v>
      </c>
      <c r="F3417" s="28" t="s">
        <v>19</v>
      </c>
      <c r="G3417" s="28" t="s">
        <v>14</v>
      </c>
      <c r="H3417" s="1">
        <v>2.5</v>
      </c>
      <c r="I3417" s="1">
        <v>2.6</v>
      </c>
      <c r="J3417" s="1">
        <v>0.01</v>
      </c>
      <c r="K3417" s="1">
        <v>0.53</v>
      </c>
      <c r="L3417" s="1">
        <v>0.01</v>
      </c>
    </row>
    <row r="3418" spans="1:12" x14ac:dyDescent="0.25">
      <c r="A3418" s="31" t="s">
        <v>50</v>
      </c>
      <c r="C3418" s="5">
        <v>42186</v>
      </c>
      <c r="D3418" s="25"/>
      <c r="E3418" s="6">
        <v>14</v>
      </c>
      <c r="F3418" s="28" t="s">
        <v>19</v>
      </c>
      <c r="G3418" s="28" t="s">
        <v>14</v>
      </c>
      <c r="H3418" s="1">
        <v>1.75</v>
      </c>
      <c r="I3418" s="1">
        <v>4.5999999999999996</v>
      </c>
      <c r="J3418" s="1">
        <v>0.01</v>
      </c>
      <c r="K3418" s="1">
        <v>0.51</v>
      </c>
      <c r="L3418" s="1">
        <v>0.01</v>
      </c>
    </row>
    <row r="3419" spans="1:12" x14ac:dyDescent="0.25">
      <c r="A3419" s="31" t="s">
        <v>50</v>
      </c>
      <c r="C3419" s="5">
        <v>42186</v>
      </c>
      <c r="D3419" s="25"/>
      <c r="E3419" s="6">
        <v>15</v>
      </c>
      <c r="F3419" s="28" t="s">
        <v>20</v>
      </c>
      <c r="G3419" s="28" t="s">
        <v>14</v>
      </c>
      <c r="H3419" s="1">
        <v>2</v>
      </c>
      <c r="I3419" s="1">
        <v>4.8</v>
      </c>
      <c r="J3419" s="1">
        <v>0.01</v>
      </c>
      <c r="K3419" s="1">
        <v>21</v>
      </c>
      <c r="L3419" s="1">
        <v>0.01</v>
      </c>
    </row>
    <row r="3420" spans="1:12" x14ac:dyDescent="0.25">
      <c r="A3420" s="31" t="s">
        <v>50</v>
      </c>
      <c r="C3420" s="5">
        <v>42186</v>
      </c>
      <c r="D3420" s="25"/>
      <c r="E3420" s="6">
        <v>16</v>
      </c>
      <c r="F3420" s="28" t="s">
        <v>20</v>
      </c>
      <c r="G3420" s="28" t="s">
        <v>14</v>
      </c>
      <c r="H3420" s="1">
        <v>1.7</v>
      </c>
      <c r="I3420" s="1">
        <v>1.3</v>
      </c>
      <c r="J3420" s="1">
        <v>0.01</v>
      </c>
      <c r="K3420" s="1">
        <v>98.8</v>
      </c>
      <c r="L3420" s="1">
        <v>0.01</v>
      </c>
    </row>
    <row r="3421" spans="1:12" x14ac:dyDescent="0.25">
      <c r="A3421" s="31" t="s">
        <v>50</v>
      </c>
      <c r="C3421" s="5">
        <v>42186</v>
      </c>
      <c r="D3421" s="25"/>
      <c r="E3421" s="6">
        <v>17</v>
      </c>
      <c r="F3421" s="28" t="s">
        <v>20</v>
      </c>
      <c r="G3421" s="28" t="s">
        <v>14</v>
      </c>
      <c r="H3421" s="1">
        <v>1.9</v>
      </c>
      <c r="I3421" s="1">
        <v>5.8</v>
      </c>
      <c r="J3421" s="1">
        <v>0.01</v>
      </c>
      <c r="K3421" s="1">
        <v>8.33</v>
      </c>
      <c r="L3421" s="1">
        <v>0.02</v>
      </c>
    </row>
    <row r="3422" spans="1:12" x14ac:dyDescent="0.25">
      <c r="A3422" s="31" t="s">
        <v>50</v>
      </c>
      <c r="C3422" s="5">
        <v>42186</v>
      </c>
      <c r="D3422" s="25"/>
      <c r="E3422" s="6">
        <v>18</v>
      </c>
      <c r="F3422" s="28" t="s">
        <v>20</v>
      </c>
      <c r="G3422" s="28" t="s">
        <v>14</v>
      </c>
      <c r="H3422" s="1">
        <v>2.2000000000000002</v>
      </c>
      <c r="I3422" s="1">
        <v>6.3</v>
      </c>
      <c r="J3422" s="1">
        <v>0.01</v>
      </c>
      <c r="K3422" s="1">
        <v>17.600000000000001</v>
      </c>
      <c r="L3422" s="1">
        <v>0.04</v>
      </c>
    </row>
    <row r="3423" spans="1:12" x14ac:dyDescent="0.25">
      <c r="A3423" s="31" t="s">
        <v>50</v>
      </c>
      <c r="C3423" s="5">
        <v>42186</v>
      </c>
      <c r="D3423" s="25"/>
      <c r="E3423" s="6">
        <v>19</v>
      </c>
      <c r="F3423" s="28" t="s">
        <v>20</v>
      </c>
      <c r="G3423" s="28" t="s">
        <v>14</v>
      </c>
      <c r="H3423" s="1">
        <v>1.6</v>
      </c>
      <c r="I3423" s="1">
        <v>5.8</v>
      </c>
      <c r="J3423" s="1">
        <v>0.01</v>
      </c>
      <c r="K3423" s="1">
        <v>6.26</v>
      </c>
      <c r="L3423" s="1">
        <v>0.01</v>
      </c>
    </row>
    <row r="3424" spans="1:12" x14ac:dyDescent="0.25">
      <c r="A3424" s="31" t="s">
        <v>50</v>
      </c>
      <c r="C3424" s="5">
        <v>42186</v>
      </c>
      <c r="D3424" s="25"/>
      <c r="E3424" s="6">
        <v>20</v>
      </c>
      <c r="F3424" s="28" t="s">
        <v>20</v>
      </c>
      <c r="G3424" s="28" t="s">
        <v>14</v>
      </c>
      <c r="H3424" s="1">
        <v>1.5</v>
      </c>
      <c r="I3424" s="1">
        <v>6.4</v>
      </c>
      <c r="J3424" s="1">
        <v>0.01</v>
      </c>
      <c r="K3424" s="1">
        <v>5</v>
      </c>
      <c r="L3424" s="1">
        <v>0.01</v>
      </c>
    </row>
    <row r="3425" spans="1:17" x14ac:dyDescent="0.25">
      <c r="A3425" s="31" t="s">
        <v>50</v>
      </c>
      <c r="C3425" s="5">
        <v>42193</v>
      </c>
      <c r="D3425" s="25"/>
      <c r="E3425" s="6" t="s">
        <v>21</v>
      </c>
      <c r="F3425" s="28" t="s">
        <v>17</v>
      </c>
      <c r="G3425" s="28" t="s">
        <v>24</v>
      </c>
      <c r="H3425" s="1">
        <v>0</v>
      </c>
      <c r="I3425" s="1" t="s">
        <v>107</v>
      </c>
      <c r="J3425" s="1" t="s">
        <v>107</v>
      </c>
      <c r="K3425" s="1" t="s">
        <v>107</v>
      </c>
      <c r="L3425" s="1" t="s">
        <v>107</v>
      </c>
      <c r="Q3425" s="12" t="s">
        <v>58</v>
      </c>
    </row>
    <row r="3426" spans="1:17" x14ac:dyDescent="0.25">
      <c r="A3426" s="31" t="s">
        <v>50</v>
      </c>
      <c r="C3426" s="5">
        <v>42193</v>
      </c>
      <c r="D3426" s="25"/>
      <c r="E3426" s="6" t="s">
        <v>22</v>
      </c>
      <c r="F3426" s="28" t="s">
        <v>17</v>
      </c>
      <c r="G3426" s="28" t="s">
        <v>24</v>
      </c>
      <c r="H3426" s="1">
        <v>0</v>
      </c>
      <c r="I3426" s="1" t="s">
        <v>107</v>
      </c>
      <c r="J3426" s="1" t="s">
        <v>107</v>
      </c>
      <c r="K3426" s="1" t="s">
        <v>107</v>
      </c>
      <c r="L3426" s="1" t="s">
        <v>107</v>
      </c>
      <c r="Q3426" s="12" t="s">
        <v>58</v>
      </c>
    </row>
    <row r="3427" spans="1:17" x14ac:dyDescent="0.25">
      <c r="A3427" s="31" t="s">
        <v>50</v>
      </c>
      <c r="C3427" s="5">
        <v>42193</v>
      </c>
      <c r="D3427" s="25"/>
      <c r="E3427" s="6" t="s">
        <v>23</v>
      </c>
      <c r="F3427" s="28" t="s">
        <v>17</v>
      </c>
      <c r="G3427" s="28" t="s">
        <v>24</v>
      </c>
      <c r="H3427" s="1">
        <v>0</v>
      </c>
      <c r="I3427" s="1" t="s">
        <v>107</v>
      </c>
      <c r="J3427" s="1" t="s">
        <v>107</v>
      </c>
      <c r="K3427" s="1" t="s">
        <v>107</v>
      </c>
      <c r="L3427" s="1" t="s">
        <v>107</v>
      </c>
      <c r="Q3427" s="12" t="s">
        <v>58</v>
      </c>
    </row>
    <row r="3428" spans="1:17" x14ac:dyDescent="0.25">
      <c r="A3428" s="31" t="s">
        <v>50</v>
      </c>
      <c r="C3428" s="5">
        <v>42193</v>
      </c>
      <c r="D3428" s="25"/>
      <c r="E3428" s="6" t="s">
        <v>25</v>
      </c>
      <c r="F3428" s="28" t="s">
        <v>25</v>
      </c>
      <c r="G3428" s="28" t="s">
        <v>24</v>
      </c>
      <c r="H3428" s="1">
        <v>0.8</v>
      </c>
      <c r="I3428" s="1">
        <v>6.4</v>
      </c>
      <c r="J3428" s="1">
        <v>0.04</v>
      </c>
      <c r="K3428" s="1">
        <v>1.77</v>
      </c>
      <c r="L3428" s="1">
        <v>3.03</v>
      </c>
    </row>
    <row r="3429" spans="1:17" x14ac:dyDescent="0.25">
      <c r="A3429" s="31" t="s">
        <v>50</v>
      </c>
      <c r="C3429" s="5">
        <v>42193</v>
      </c>
      <c r="D3429" s="25"/>
      <c r="E3429" s="6" t="s">
        <v>26</v>
      </c>
      <c r="F3429" s="28" t="s">
        <v>25</v>
      </c>
      <c r="G3429" s="28" t="s">
        <v>24</v>
      </c>
      <c r="H3429" s="1">
        <v>6.3</v>
      </c>
      <c r="I3429" s="1">
        <v>2.9</v>
      </c>
      <c r="J3429" s="1">
        <v>0.01</v>
      </c>
      <c r="K3429" s="1">
        <v>1.04</v>
      </c>
      <c r="L3429" s="1">
        <v>0.04</v>
      </c>
    </row>
    <row r="3430" spans="1:17" x14ac:dyDescent="0.25">
      <c r="A3430" s="31" t="s">
        <v>50</v>
      </c>
      <c r="C3430" s="5">
        <v>42193</v>
      </c>
      <c r="D3430" s="25"/>
      <c r="E3430" s="6" t="s">
        <v>27</v>
      </c>
      <c r="F3430" s="28" t="s">
        <v>25</v>
      </c>
      <c r="G3430" s="28" t="s">
        <v>24</v>
      </c>
      <c r="H3430" s="1">
        <v>4.5</v>
      </c>
      <c r="I3430" s="1">
        <v>3.9</v>
      </c>
      <c r="J3430" s="1">
        <v>0.22</v>
      </c>
      <c r="K3430" s="1">
        <v>1.0900000000000001</v>
      </c>
      <c r="L3430" s="1">
        <v>0.97</v>
      </c>
    </row>
    <row r="3431" spans="1:17" x14ac:dyDescent="0.25">
      <c r="A3431" s="31" t="s">
        <v>50</v>
      </c>
      <c r="C3431" s="5">
        <v>42193</v>
      </c>
      <c r="D3431" s="25"/>
      <c r="E3431" s="6" t="s">
        <v>28</v>
      </c>
      <c r="F3431" s="28" t="s">
        <v>29</v>
      </c>
      <c r="G3431" s="28" t="s">
        <v>24</v>
      </c>
      <c r="H3431" s="1">
        <v>0</v>
      </c>
      <c r="I3431" s="1" t="s">
        <v>107</v>
      </c>
      <c r="J3431" s="1" t="s">
        <v>107</v>
      </c>
      <c r="K3431" s="1" t="s">
        <v>107</v>
      </c>
      <c r="L3431" s="1" t="s">
        <v>107</v>
      </c>
      <c r="Q3431" s="12" t="s">
        <v>58</v>
      </c>
    </row>
    <row r="3432" spans="1:17" x14ac:dyDescent="0.25">
      <c r="A3432" s="31" t="s">
        <v>50</v>
      </c>
      <c r="C3432" s="5">
        <v>42193</v>
      </c>
      <c r="D3432" s="25"/>
      <c r="E3432" s="6" t="s">
        <v>29</v>
      </c>
      <c r="F3432" s="28" t="s">
        <v>29</v>
      </c>
      <c r="G3432" s="28" t="s">
        <v>24</v>
      </c>
      <c r="H3432" s="1">
        <v>0.9</v>
      </c>
      <c r="I3432" s="1">
        <v>1.4</v>
      </c>
      <c r="J3432" s="1">
        <v>0.13</v>
      </c>
      <c r="K3432" s="1">
        <v>36.299999999999997</v>
      </c>
      <c r="L3432" s="1">
        <v>0.22</v>
      </c>
    </row>
    <row r="3433" spans="1:17" x14ac:dyDescent="0.25">
      <c r="A3433" s="31" t="s">
        <v>50</v>
      </c>
      <c r="C3433" s="5">
        <v>42193</v>
      </c>
      <c r="D3433" s="25"/>
      <c r="E3433" s="6" t="s">
        <v>30</v>
      </c>
      <c r="F3433" s="28" t="s">
        <v>29</v>
      </c>
      <c r="G3433" s="28" t="s">
        <v>24</v>
      </c>
      <c r="H3433" s="1">
        <v>1.3</v>
      </c>
      <c r="I3433" s="1">
        <v>0.8</v>
      </c>
      <c r="J3433" s="1">
        <v>0.02</v>
      </c>
      <c r="K3433" s="1">
        <v>56.9</v>
      </c>
      <c r="L3433" s="1">
        <v>0.23</v>
      </c>
    </row>
    <row r="3434" spans="1:17" x14ac:dyDescent="0.25">
      <c r="A3434" s="31" t="s">
        <v>50</v>
      </c>
      <c r="C3434" s="5">
        <v>42193</v>
      </c>
      <c r="D3434" s="25"/>
      <c r="E3434" s="6" t="s">
        <v>31</v>
      </c>
      <c r="F3434" s="28" t="s">
        <v>19</v>
      </c>
      <c r="G3434" s="28" t="s">
        <v>24</v>
      </c>
      <c r="H3434" s="1">
        <v>0.25</v>
      </c>
      <c r="I3434" s="1">
        <v>4.2</v>
      </c>
      <c r="J3434" s="1">
        <v>0.09</v>
      </c>
      <c r="K3434" s="1">
        <v>11.9</v>
      </c>
      <c r="L3434" s="1">
        <v>0.2</v>
      </c>
    </row>
    <row r="3435" spans="1:17" x14ac:dyDescent="0.25">
      <c r="A3435" s="31" t="s">
        <v>50</v>
      </c>
      <c r="C3435" s="5">
        <v>42193</v>
      </c>
      <c r="D3435" s="25"/>
      <c r="E3435" s="6" t="s">
        <v>32</v>
      </c>
      <c r="F3435" s="28" t="s">
        <v>19</v>
      </c>
      <c r="G3435" s="28" t="s">
        <v>24</v>
      </c>
      <c r="H3435" s="1">
        <v>0</v>
      </c>
      <c r="I3435" s="1" t="s">
        <v>107</v>
      </c>
      <c r="J3435" s="1" t="s">
        <v>107</v>
      </c>
      <c r="K3435" s="1" t="s">
        <v>107</v>
      </c>
      <c r="L3435" s="1" t="s">
        <v>107</v>
      </c>
      <c r="Q3435" s="12" t="s">
        <v>58</v>
      </c>
    </row>
    <row r="3436" spans="1:17" x14ac:dyDescent="0.25">
      <c r="A3436" s="31" t="s">
        <v>50</v>
      </c>
      <c r="C3436" s="5">
        <v>42193</v>
      </c>
      <c r="D3436" s="25"/>
      <c r="E3436" s="6" t="s">
        <v>33</v>
      </c>
      <c r="F3436" s="28" t="s">
        <v>19</v>
      </c>
      <c r="G3436" s="28" t="s">
        <v>24</v>
      </c>
      <c r="H3436" s="1">
        <v>0</v>
      </c>
      <c r="I3436" s="1" t="s">
        <v>107</v>
      </c>
      <c r="J3436" s="1" t="s">
        <v>107</v>
      </c>
      <c r="K3436" s="1" t="s">
        <v>107</v>
      </c>
      <c r="L3436" s="1" t="s">
        <v>107</v>
      </c>
      <c r="Q3436" s="12" t="s">
        <v>58</v>
      </c>
    </row>
    <row r="3437" spans="1:17" x14ac:dyDescent="0.25">
      <c r="A3437" s="31" t="s">
        <v>50</v>
      </c>
      <c r="C3437" s="5">
        <v>42193</v>
      </c>
      <c r="D3437" s="25"/>
      <c r="E3437" s="6" t="s">
        <v>34</v>
      </c>
      <c r="F3437" s="28" t="s">
        <v>20</v>
      </c>
      <c r="G3437" s="28" t="s">
        <v>24</v>
      </c>
      <c r="H3437" s="1">
        <v>6.5</v>
      </c>
      <c r="I3437" s="1">
        <v>2.5</v>
      </c>
      <c r="J3437" s="1">
        <v>0.01</v>
      </c>
      <c r="K3437" s="1">
        <v>10.199999999999999</v>
      </c>
      <c r="L3437" s="1">
        <v>0.03</v>
      </c>
    </row>
    <row r="3438" spans="1:17" x14ac:dyDescent="0.25">
      <c r="A3438" s="31" t="s">
        <v>50</v>
      </c>
      <c r="C3438" s="5">
        <v>42193</v>
      </c>
      <c r="D3438" s="25"/>
      <c r="E3438" s="6" t="s">
        <v>35</v>
      </c>
      <c r="F3438" s="28" t="s">
        <v>20</v>
      </c>
      <c r="G3438" s="28" t="s">
        <v>24</v>
      </c>
      <c r="H3438" s="1">
        <v>0</v>
      </c>
      <c r="I3438" s="1" t="s">
        <v>107</v>
      </c>
      <c r="J3438" s="1" t="s">
        <v>107</v>
      </c>
      <c r="K3438" s="1" t="s">
        <v>107</v>
      </c>
      <c r="L3438" s="1" t="s">
        <v>107</v>
      </c>
      <c r="Q3438" s="12" t="s">
        <v>62</v>
      </c>
    </row>
    <row r="3439" spans="1:17" x14ac:dyDescent="0.25">
      <c r="A3439" s="31" t="s">
        <v>50</v>
      </c>
      <c r="C3439" s="5">
        <v>42193</v>
      </c>
      <c r="D3439" s="25"/>
      <c r="E3439" s="6" t="s">
        <v>36</v>
      </c>
      <c r="F3439" s="28" t="s">
        <v>20</v>
      </c>
      <c r="G3439" s="28" t="s">
        <v>24</v>
      </c>
      <c r="H3439" s="1">
        <v>0.6</v>
      </c>
      <c r="I3439" s="1">
        <v>4.2</v>
      </c>
      <c r="J3439" s="1">
        <v>0.08</v>
      </c>
      <c r="K3439" s="1">
        <v>3.47</v>
      </c>
      <c r="L3439" s="1">
        <v>0.19</v>
      </c>
    </row>
    <row r="3440" spans="1:17" x14ac:dyDescent="0.25">
      <c r="A3440" s="31" t="s">
        <v>50</v>
      </c>
      <c r="C3440" s="5">
        <v>42193</v>
      </c>
      <c r="D3440" s="25"/>
      <c r="E3440" s="6" t="s">
        <v>37</v>
      </c>
      <c r="F3440" s="28" t="s">
        <v>40</v>
      </c>
      <c r="G3440" s="28" t="s">
        <v>24</v>
      </c>
      <c r="H3440" s="1">
        <v>0</v>
      </c>
      <c r="I3440" s="1" t="s">
        <v>107</v>
      </c>
      <c r="J3440" s="1" t="s">
        <v>107</v>
      </c>
      <c r="K3440" s="1" t="s">
        <v>107</v>
      </c>
      <c r="L3440" s="1" t="s">
        <v>107</v>
      </c>
      <c r="Q3440" s="12" t="s">
        <v>58</v>
      </c>
    </row>
    <row r="3441" spans="1:17" x14ac:dyDescent="0.25">
      <c r="A3441" s="31" t="s">
        <v>50</v>
      </c>
      <c r="C3441" s="5">
        <v>42193</v>
      </c>
      <c r="D3441" s="25"/>
      <c r="E3441" s="6" t="s">
        <v>38</v>
      </c>
      <c r="F3441" s="28" t="s">
        <v>40</v>
      </c>
      <c r="G3441" s="28" t="s">
        <v>24</v>
      </c>
      <c r="H3441" s="1">
        <v>0</v>
      </c>
      <c r="I3441" s="1" t="s">
        <v>107</v>
      </c>
      <c r="J3441" s="1" t="s">
        <v>107</v>
      </c>
      <c r="K3441" s="1" t="s">
        <v>107</v>
      </c>
      <c r="L3441" s="1" t="s">
        <v>107</v>
      </c>
      <c r="Q3441" s="12" t="s">
        <v>58</v>
      </c>
    </row>
    <row r="3442" spans="1:17" x14ac:dyDescent="0.25">
      <c r="A3442" s="31" t="s">
        <v>50</v>
      </c>
      <c r="C3442" s="5">
        <v>42193</v>
      </c>
      <c r="D3442" s="25"/>
      <c r="E3442" s="6" t="s">
        <v>39</v>
      </c>
      <c r="F3442" s="28" t="s">
        <v>40</v>
      </c>
      <c r="G3442" s="28" t="s">
        <v>24</v>
      </c>
      <c r="H3442" s="1">
        <v>0</v>
      </c>
      <c r="I3442" s="1" t="s">
        <v>107</v>
      </c>
      <c r="J3442" s="1" t="s">
        <v>107</v>
      </c>
      <c r="K3442" s="1" t="s">
        <v>107</v>
      </c>
      <c r="L3442" s="1" t="s">
        <v>107</v>
      </c>
      <c r="Q3442" s="12" t="s">
        <v>58</v>
      </c>
    </row>
    <row r="3443" spans="1:17" x14ac:dyDescent="0.25">
      <c r="A3443" s="31" t="s">
        <v>50</v>
      </c>
      <c r="C3443" s="5">
        <v>42193</v>
      </c>
      <c r="D3443" s="25"/>
      <c r="E3443" s="6" t="s">
        <v>41</v>
      </c>
      <c r="F3443" s="28" t="s">
        <v>16</v>
      </c>
      <c r="G3443" s="28" t="s">
        <v>24</v>
      </c>
      <c r="H3443" s="1">
        <v>13.5</v>
      </c>
      <c r="I3443" s="1">
        <v>0.8</v>
      </c>
      <c r="J3443" s="1">
        <v>0.01</v>
      </c>
      <c r="K3443" s="1">
        <v>62.7</v>
      </c>
      <c r="L3443" s="1">
        <v>0.01</v>
      </c>
    </row>
    <row r="3444" spans="1:17" x14ac:dyDescent="0.25">
      <c r="A3444" s="31" t="s">
        <v>50</v>
      </c>
      <c r="C3444" s="5">
        <v>42193</v>
      </c>
      <c r="D3444" s="25"/>
      <c r="E3444" s="6" t="s">
        <v>42</v>
      </c>
      <c r="F3444" s="28" t="s">
        <v>16</v>
      </c>
      <c r="G3444" s="28" t="s">
        <v>24</v>
      </c>
      <c r="H3444" s="1">
        <v>13</v>
      </c>
      <c r="I3444" s="1">
        <v>5.9</v>
      </c>
      <c r="J3444" s="1">
        <v>0.02</v>
      </c>
      <c r="K3444" s="1">
        <v>22.8</v>
      </c>
      <c r="L3444" s="1">
        <v>0.01</v>
      </c>
    </row>
    <row r="3445" spans="1:17" x14ac:dyDescent="0.25">
      <c r="A3445" s="31" t="s">
        <v>50</v>
      </c>
      <c r="C3445" s="5">
        <v>42193</v>
      </c>
      <c r="D3445" s="25"/>
      <c r="E3445" s="6" t="s">
        <v>43</v>
      </c>
      <c r="F3445" s="28" t="s">
        <v>16</v>
      </c>
      <c r="G3445" s="28" t="s">
        <v>24</v>
      </c>
      <c r="H3445" s="1">
        <v>13</v>
      </c>
      <c r="I3445" s="1">
        <v>25.3</v>
      </c>
      <c r="J3445" s="1">
        <v>0.01</v>
      </c>
      <c r="K3445" s="1">
        <v>54.6</v>
      </c>
      <c r="L3445" s="1">
        <v>0.01</v>
      </c>
    </row>
    <row r="3446" spans="1:17" x14ac:dyDescent="0.25">
      <c r="A3446" s="31" t="s">
        <v>50</v>
      </c>
      <c r="C3446" s="5">
        <v>42200</v>
      </c>
      <c r="D3446" s="25"/>
      <c r="E3446" s="6">
        <v>1</v>
      </c>
      <c r="F3446" s="28" t="s">
        <v>13</v>
      </c>
      <c r="G3446" s="28" t="s">
        <v>14</v>
      </c>
      <c r="H3446" s="1">
        <v>1.2</v>
      </c>
      <c r="I3446" s="1">
        <v>2.2000000000000002</v>
      </c>
      <c r="J3446" s="1">
        <v>0.01</v>
      </c>
      <c r="K3446" s="1">
        <v>10.1</v>
      </c>
      <c r="L3446" s="1">
        <v>0.01</v>
      </c>
    </row>
    <row r="3447" spans="1:17" x14ac:dyDescent="0.25">
      <c r="A3447" s="31" t="s">
        <v>50</v>
      </c>
      <c r="C3447" s="5">
        <v>42200</v>
      </c>
      <c r="D3447" s="25"/>
      <c r="E3447" s="6">
        <v>2</v>
      </c>
      <c r="F3447" s="28" t="s">
        <v>13</v>
      </c>
      <c r="G3447" s="28" t="s">
        <v>14</v>
      </c>
      <c r="H3447" s="1">
        <v>1.1000000000000001</v>
      </c>
      <c r="I3447" s="1">
        <v>1.3</v>
      </c>
      <c r="J3447" s="1">
        <v>0.01</v>
      </c>
      <c r="K3447" s="1">
        <v>21.2</v>
      </c>
      <c r="L3447" s="1">
        <v>0.01</v>
      </c>
    </row>
    <row r="3448" spans="1:17" x14ac:dyDescent="0.25">
      <c r="A3448" s="31" t="s">
        <v>50</v>
      </c>
      <c r="C3448" s="5">
        <v>42200</v>
      </c>
      <c r="D3448" s="25"/>
      <c r="E3448" s="6">
        <v>3</v>
      </c>
      <c r="F3448" s="28" t="s">
        <v>13</v>
      </c>
      <c r="G3448" s="28" t="s">
        <v>14</v>
      </c>
      <c r="H3448" s="1">
        <v>0</v>
      </c>
      <c r="I3448" s="1" t="s">
        <v>107</v>
      </c>
      <c r="J3448" s="1" t="s">
        <v>107</v>
      </c>
      <c r="K3448" s="1" t="s">
        <v>107</v>
      </c>
      <c r="L3448" s="1" t="s">
        <v>107</v>
      </c>
      <c r="Q3448" s="12" t="s">
        <v>58</v>
      </c>
    </row>
    <row r="3449" spans="1:17" x14ac:dyDescent="0.25">
      <c r="A3449" s="31" t="s">
        <v>50</v>
      </c>
      <c r="C3449" s="5">
        <v>42200</v>
      </c>
      <c r="D3449" s="25"/>
      <c r="E3449" s="6">
        <v>4</v>
      </c>
      <c r="F3449" s="28" t="s">
        <v>15</v>
      </c>
      <c r="G3449" s="28" t="s">
        <v>14</v>
      </c>
      <c r="H3449" s="1">
        <v>0</v>
      </c>
      <c r="I3449" s="1" t="s">
        <v>107</v>
      </c>
      <c r="J3449" s="1" t="s">
        <v>107</v>
      </c>
      <c r="K3449" s="1" t="s">
        <v>107</v>
      </c>
      <c r="L3449" s="1" t="s">
        <v>107</v>
      </c>
      <c r="Q3449" s="12" t="s">
        <v>58</v>
      </c>
    </row>
    <row r="3450" spans="1:17" x14ac:dyDescent="0.25">
      <c r="A3450" s="31" t="s">
        <v>50</v>
      </c>
      <c r="C3450" s="5">
        <v>42200</v>
      </c>
      <c r="D3450" s="25"/>
      <c r="E3450" s="6">
        <v>5</v>
      </c>
      <c r="F3450" s="28" t="s">
        <v>15</v>
      </c>
      <c r="G3450" s="28" t="s">
        <v>14</v>
      </c>
      <c r="H3450" s="1">
        <v>0.25</v>
      </c>
      <c r="I3450" s="1">
        <v>0.8</v>
      </c>
      <c r="J3450" s="1">
        <v>0.01</v>
      </c>
      <c r="K3450" s="1">
        <v>62.3</v>
      </c>
      <c r="L3450" s="1">
        <v>0.01</v>
      </c>
    </row>
    <row r="3451" spans="1:17" x14ac:dyDescent="0.25">
      <c r="A3451" s="31" t="s">
        <v>50</v>
      </c>
      <c r="C3451" s="5">
        <v>42200</v>
      </c>
      <c r="D3451" s="25"/>
      <c r="E3451" s="6">
        <v>6</v>
      </c>
      <c r="F3451" s="28" t="s">
        <v>17</v>
      </c>
      <c r="G3451" s="28" t="s">
        <v>14</v>
      </c>
      <c r="H3451" s="1">
        <v>0.6</v>
      </c>
      <c r="I3451" s="1">
        <v>3.8</v>
      </c>
      <c r="J3451" s="1">
        <v>0.01</v>
      </c>
      <c r="K3451" s="1">
        <v>27.4</v>
      </c>
      <c r="L3451" s="1">
        <v>0.16</v>
      </c>
    </row>
    <row r="3452" spans="1:17" x14ac:dyDescent="0.25">
      <c r="A3452" s="31" t="s">
        <v>50</v>
      </c>
      <c r="C3452" s="5">
        <v>42200</v>
      </c>
      <c r="D3452" s="25"/>
      <c r="E3452" s="6">
        <v>7</v>
      </c>
      <c r="F3452" s="28" t="s">
        <v>17</v>
      </c>
      <c r="G3452" s="28" t="s">
        <v>14</v>
      </c>
      <c r="H3452" s="1">
        <v>0.9</v>
      </c>
      <c r="I3452" s="1">
        <v>1.7</v>
      </c>
      <c r="J3452" s="1">
        <v>0.01</v>
      </c>
      <c r="K3452" s="1">
        <v>19.2</v>
      </c>
      <c r="L3452" s="1">
        <v>0.01</v>
      </c>
    </row>
    <row r="3453" spans="1:17" x14ac:dyDescent="0.25">
      <c r="A3453" s="31" t="s">
        <v>50</v>
      </c>
      <c r="C3453" s="5">
        <v>42200</v>
      </c>
      <c r="D3453" s="25"/>
      <c r="E3453" s="6">
        <v>8</v>
      </c>
      <c r="F3453" s="28" t="s">
        <v>17</v>
      </c>
      <c r="G3453" s="28" t="s">
        <v>14</v>
      </c>
      <c r="H3453" s="1">
        <v>1.4</v>
      </c>
      <c r="I3453" s="1">
        <v>1.6</v>
      </c>
      <c r="J3453" s="1">
        <v>0.01</v>
      </c>
      <c r="K3453" s="1">
        <v>22</v>
      </c>
      <c r="L3453" s="1">
        <v>0.27</v>
      </c>
    </row>
    <row r="3454" spans="1:17" x14ac:dyDescent="0.25">
      <c r="A3454" s="31" t="s">
        <v>50</v>
      </c>
      <c r="C3454" s="5">
        <v>42200</v>
      </c>
      <c r="D3454" s="25"/>
      <c r="E3454" s="6">
        <v>9</v>
      </c>
      <c r="F3454" s="28" t="s">
        <v>18</v>
      </c>
      <c r="G3454" s="28" t="s">
        <v>14</v>
      </c>
      <c r="H3454" s="1">
        <v>0</v>
      </c>
      <c r="I3454" s="1" t="s">
        <v>107</v>
      </c>
      <c r="J3454" s="1" t="s">
        <v>107</v>
      </c>
      <c r="K3454" s="1" t="s">
        <v>107</v>
      </c>
      <c r="L3454" s="1" t="s">
        <v>107</v>
      </c>
      <c r="Q3454" s="12" t="s">
        <v>58</v>
      </c>
    </row>
    <row r="3455" spans="1:17" x14ac:dyDescent="0.25">
      <c r="A3455" s="31" t="s">
        <v>50</v>
      </c>
      <c r="C3455" s="5">
        <v>42200</v>
      </c>
      <c r="D3455" s="25"/>
      <c r="E3455" s="6">
        <v>10</v>
      </c>
      <c r="F3455" s="28" t="s">
        <v>18</v>
      </c>
      <c r="G3455" s="28" t="s">
        <v>14</v>
      </c>
      <c r="H3455" s="1">
        <v>0</v>
      </c>
      <c r="I3455" s="1" t="s">
        <v>107</v>
      </c>
      <c r="J3455" s="1" t="s">
        <v>107</v>
      </c>
      <c r="K3455" s="1" t="s">
        <v>107</v>
      </c>
      <c r="L3455" s="1" t="s">
        <v>107</v>
      </c>
      <c r="Q3455" s="12" t="s">
        <v>58</v>
      </c>
    </row>
    <row r="3456" spans="1:17" x14ac:dyDescent="0.25">
      <c r="A3456" s="31" t="s">
        <v>50</v>
      </c>
      <c r="C3456" s="5">
        <v>42200</v>
      </c>
      <c r="D3456" s="25"/>
      <c r="E3456" s="6">
        <v>11</v>
      </c>
      <c r="F3456" s="28" t="s">
        <v>18</v>
      </c>
      <c r="G3456" s="28" t="s">
        <v>14</v>
      </c>
      <c r="H3456" s="1">
        <v>0.5</v>
      </c>
      <c r="I3456" s="1">
        <v>0.8</v>
      </c>
      <c r="J3456" s="1">
        <v>0.01</v>
      </c>
      <c r="K3456" s="1">
        <v>93.9</v>
      </c>
      <c r="L3456" s="1">
        <v>0.02</v>
      </c>
    </row>
    <row r="3457" spans="1:17" x14ac:dyDescent="0.25">
      <c r="A3457" s="31" t="s">
        <v>50</v>
      </c>
      <c r="C3457" s="5">
        <v>42200</v>
      </c>
      <c r="D3457" s="25"/>
      <c r="E3457" s="6">
        <v>12</v>
      </c>
      <c r="F3457" s="28" t="s">
        <v>19</v>
      </c>
      <c r="G3457" s="28" t="s">
        <v>14</v>
      </c>
      <c r="H3457" s="1">
        <v>0</v>
      </c>
      <c r="I3457" s="1" t="s">
        <v>107</v>
      </c>
      <c r="J3457" s="1" t="s">
        <v>107</v>
      </c>
      <c r="K3457" s="1" t="s">
        <v>107</v>
      </c>
      <c r="L3457" s="1" t="s">
        <v>107</v>
      </c>
      <c r="Q3457" s="12" t="s">
        <v>58</v>
      </c>
    </row>
    <row r="3458" spans="1:17" x14ac:dyDescent="0.25">
      <c r="A3458" s="31" t="s">
        <v>50</v>
      </c>
      <c r="C3458" s="5">
        <v>42200</v>
      </c>
      <c r="D3458" s="25"/>
      <c r="E3458" s="6">
        <v>13</v>
      </c>
      <c r="F3458" s="28" t="s">
        <v>19</v>
      </c>
      <c r="G3458" s="28" t="s">
        <v>14</v>
      </c>
      <c r="H3458" s="1">
        <v>0.7</v>
      </c>
      <c r="I3458" s="1">
        <v>1.9</v>
      </c>
      <c r="J3458" s="1">
        <v>0.01</v>
      </c>
      <c r="K3458" s="1">
        <v>1.06</v>
      </c>
      <c r="L3458" s="1">
        <v>0.01</v>
      </c>
    </row>
    <row r="3459" spans="1:17" x14ac:dyDescent="0.25">
      <c r="A3459" s="31" t="s">
        <v>50</v>
      </c>
      <c r="C3459" s="5">
        <v>42200</v>
      </c>
      <c r="D3459" s="25"/>
      <c r="E3459" s="6">
        <v>14</v>
      </c>
      <c r="F3459" s="28" t="s">
        <v>19</v>
      </c>
      <c r="G3459" s="28" t="s">
        <v>14</v>
      </c>
      <c r="H3459" s="1">
        <v>1.4</v>
      </c>
      <c r="I3459" s="1">
        <v>3.5</v>
      </c>
      <c r="J3459" s="1">
        <v>0.01</v>
      </c>
      <c r="K3459" s="1">
        <v>0.38</v>
      </c>
      <c r="L3459" s="1">
        <v>0.01</v>
      </c>
    </row>
    <row r="3460" spans="1:17" x14ac:dyDescent="0.25">
      <c r="A3460" s="31" t="s">
        <v>50</v>
      </c>
      <c r="C3460" s="5">
        <v>42200</v>
      </c>
      <c r="D3460" s="25"/>
      <c r="E3460" s="6">
        <v>15</v>
      </c>
      <c r="F3460" s="28" t="s">
        <v>20</v>
      </c>
      <c r="G3460" s="28" t="s">
        <v>14</v>
      </c>
      <c r="H3460" s="1">
        <v>0</v>
      </c>
      <c r="I3460" s="1" t="s">
        <v>107</v>
      </c>
      <c r="J3460" s="1" t="s">
        <v>107</v>
      </c>
      <c r="K3460" s="1" t="s">
        <v>107</v>
      </c>
      <c r="L3460" s="1" t="s">
        <v>107</v>
      </c>
      <c r="Q3460" s="12" t="s">
        <v>58</v>
      </c>
    </row>
    <row r="3461" spans="1:17" x14ac:dyDescent="0.25">
      <c r="A3461" s="31" t="s">
        <v>50</v>
      </c>
      <c r="C3461" s="5">
        <v>42200</v>
      </c>
      <c r="D3461" s="25"/>
      <c r="E3461" s="6">
        <v>16</v>
      </c>
      <c r="F3461" s="28" t="s">
        <v>20</v>
      </c>
      <c r="G3461" s="28" t="s">
        <v>14</v>
      </c>
      <c r="H3461" s="1">
        <v>0</v>
      </c>
      <c r="I3461" s="1" t="s">
        <v>107</v>
      </c>
      <c r="J3461" s="1" t="s">
        <v>107</v>
      </c>
      <c r="K3461" s="1" t="s">
        <v>107</v>
      </c>
      <c r="L3461" s="1" t="s">
        <v>107</v>
      </c>
      <c r="Q3461" s="12" t="s">
        <v>58</v>
      </c>
    </row>
    <row r="3462" spans="1:17" x14ac:dyDescent="0.25">
      <c r="A3462" s="31" t="s">
        <v>50</v>
      </c>
      <c r="C3462" s="5">
        <v>42200</v>
      </c>
      <c r="D3462" s="25"/>
      <c r="E3462" s="6">
        <v>17</v>
      </c>
      <c r="F3462" s="28" t="s">
        <v>20</v>
      </c>
      <c r="G3462" s="28" t="s">
        <v>14</v>
      </c>
      <c r="H3462" s="1">
        <v>0</v>
      </c>
      <c r="I3462" s="1" t="s">
        <v>107</v>
      </c>
      <c r="J3462" s="1" t="s">
        <v>107</v>
      </c>
      <c r="K3462" s="1" t="s">
        <v>107</v>
      </c>
      <c r="L3462" s="1" t="s">
        <v>107</v>
      </c>
      <c r="Q3462" s="12" t="s">
        <v>58</v>
      </c>
    </row>
    <row r="3463" spans="1:17" x14ac:dyDescent="0.25">
      <c r="A3463" s="31" t="s">
        <v>50</v>
      </c>
      <c r="C3463" s="5">
        <v>42200</v>
      </c>
      <c r="D3463" s="25"/>
      <c r="E3463" s="6">
        <v>18</v>
      </c>
      <c r="F3463" s="28" t="s">
        <v>20</v>
      </c>
      <c r="G3463" s="28" t="s">
        <v>14</v>
      </c>
      <c r="H3463" s="1">
        <v>0.22</v>
      </c>
      <c r="I3463" s="1">
        <v>5.0999999999999996</v>
      </c>
      <c r="J3463" s="1">
        <v>0.01</v>
      </c>
      <c r="K3463" s="1">
        <v>10.8</v>
      </c>
      <c r="L3463" s="1">
        <v>0.03</v>
      </c>
    </row>
    <row r="3464" spans="1:17" x14ac:dyDescent="0.25">
      <c r="A3464" s="31" t="s">
        <v>50</v>
      </c>
      <c r="C3464" s="5">
        <v>42200</v>
      </c>
      <c r="D3464" s="25"/>
      <c r="E3464" s="6">
        <v>19</v>
      </c>
      <c r="F3464" s="28" t="s">
        <v>20</v>
      </c>
      <c r="G3464" s="28" t="s">
        <v>14</v>
      </c>
      <c r="H3464" s="1">
        <v>0.23</v>
      </c>
      <c r="I3464" s="1">
        <v>3.6</v>
      </c>
      <c r="J3464" s="1">
        <v>0.01</v>
      </c>
      <c r="K3464" s="1">
        <v>5.93</v>
      </c>
      <c r="L3464" s="1">
        <v>0.02</v>
      </c>
    </row>
    <row r="3465" spans="1:17" x14ac:dyDescent="0.25">
      <c r="A3465" s="31" t="s">
        <v>50</v>
      </c>
      <c r="C3465" s="5">
        <v>42200</v>
      </c>
      <c r="D3465" s="25"/>
      <c r="E3465" s="6">
        <v>20</v>
      </c>
      <c r="F3465" s="28" t="s">
        <v>20</v>
      </c>
      <c r="G3465" s="28" t="s">
        <v>14</v>
      </c>
      <c r="H3465" s="1">
        <v>0.2</v>
      </c>
      <c r="I3465" s="1">
        <v>3.5</v>
      </c>
      <c r="J3465" s="1">
        <v>0.01</v>
      </c>
      <c r="K3465" s="1">
        <v>3.56</v>
      </c>
      <c r="L3465" s="1">
        <v>0.01</v>
      </c>
    </row>
    <row r="3466" spans="1:17" x14ac:dyDescent="0.25">
      <c r="A3466" s="31" t="s">
        <v>50</v>
      </c>
      <c r="C3466" s="5">
        <v>42207</v>
      </c>
      <c r="D3466" s="25"/>
      <c r="E3466" s="6" t="s">
        <v>21</v>
      </c>
      <c r="F3466" s="28" t="s">
        <v>17</v>
      </c>
      <c r="G3466" s="28" t="s">
        <v>24</v>
      </c>
      <c r="H3466" s="1">
        <v>0</v>
      </c>
      <c r="I3466" s="1" t="s">
        <v>107</v>
      </c>
      <c r="J3466" s="1" t="s">
        <v>107</v>
      </c>
      <c r="K3466" s="1" t="s">
        <v>107</v>
      </c>
      <c r="L3466" s="1" t="s">
        <v>107</v>
      </c>
      <c r="Q3466" s="12" t="s">
        <v>58</v>
      </c>
    </row>
    <row r="3467" spans="1:17" x14ac:dyDescent="0.25">
      <c r="A3467" s="31" t="s">
        <v>50</v>
      </c>
      <c r="C3467" s="5">
        <v>42207</v>
      </c>
      <c r="D3467" s="25"/>
      <c r="E3467" s="6" t="s">
        <v>22</v>
      </c>
      <c r="F3467" s="28" t="s">
        <v>17</v>
      </c>
      <c r="G3467" s="28" t="s">
        <v>24</v>
      </c>
      <c r="H3467" s="1">
        <v>0.5</v>
      </c>
      <c r="I3467" s="1">
        <v>3.3</v>
      </c>
      <c r="J3467" s="1">
        <v>0.02</v>
      </c>
      <c r="K3467" s="1">
        <v>26.3</v>
      </c>
      <c r="L3467" s="1">
        <v>0.08</v>
      </c>
    </row>
    <row r="3468" spans="1:17" x14ac:dyDescent="0.25">
      <c r="A3468" s="31" t="s">
        <v>50</v>
      </c>
      <c r="C3468" s="5">
        <v>42207</v>
      </c>
      <c r="D3468" s="25"/>
      <c r="E3468" s="6" t="s">
        <v>23</v>
      </c>
      <c r="F3468" s="28" t="s">
        <v>17</v>
      </c>
      <c r="G3468" s="28" t="s">
        <v>24</v>
      </c>
      <c r="H3468" s="1">
        <v>1.4</v>
      </c>
      <c r="I3468" s="1">
        <v>0.8</v>
      </c>
      <c r="J3468" s="1">
        <v>0.03</v>
      </c>
      <c r="K3468" s="1">
        <v>25.2</v>
      </c>
      <c r="L3468" s="1">
        <v>0.09</v>
      </c>
    </row>
    <row r="3469" spans="1:17" x14ac:dyDescent="0.25">
      <c r="A3469" s="31" t="s">
        <v>50</v>
      </c>
      <c r="C3469" s="5">
        <v>42207</v>
      </c>
      <c r="D3469" s="25"/>
      <c r="E3469" s="6" t="s">
        <v>25</v>
      </c>
      <c r="F3469" s="28" t="s">
        <v>25</v>
      </c>
      <c r="G3469" s="28" t="s">
        <v>24</v>
      </c>
      <c r="H3469" s="1">
        <v>3.5</v>
      </c>
      <c r="I3469" s="1">
        <v>2.2999999999999998</v>
      </c>
      <c r="J3469" s="1">
        <v>0.01</v>
      </c>
      <c r="K3469" s="1">
        <v>5.71</v>
      </c>
      <c r="L3469" s="1">
        <v>0.08</v>
      </c>
    </row>
    <row r="3470" spans="1:17" x14ac:dyDescent="0.25">
      <c r="A3470" s="31" t="s">
        <v>50</v>
      </c>
      <c r="C3470" s="5">
        <v>42207</v>
      </c>
      <c r="D3470" s="25"/>
      <c r="E3470" s="6" t="s">
        <v>26</v>
      </c>
      <c r="F3470" s="28" t="s">
        <v>25</v>
      </c>
      <c r="G3470" s="28" t="s">
        <v>24</v>
      </c>
      <c r="H3470" s="1">
        <v>3.7</v>
      </c>
      <c r="I3470" s="1">
        <v>1.9</v>
      </c>
      <c r="J3470" s="1">
        <v>0.02</v>
      </c>
      <c r="K3470" s="1">
        <v>2.5</v>
      </c>
      <c r="L3470" s="1">
        <v>0.03</v>
      </c>
    </row>
    <row r="3471" spans="1:17" x14ac:dyDescent="0.25">
      <c r="A3471" s="31" t="s">
        <v>50</v>
      </c>
      <c r="C3471" s="5">
        <v>42207</v>
      </c>
      <c r="D3471" s="25"/>
      <c r="E3471" s="6" t="s">
        <v>27</v>
      </c>
      <c r="F3471" s="28" t="s">
        <v>25</v>
      </c>
      <c r="G3471" s="28" t="s">
        <v>24</v>
      </c>
      <c r="H3471" s="1">
        <v>2.1</v>
      </c>
      <c r="I3471" s="1">
        <v>2</v>
      </c>
      <c r="J3471" s="1">
        <v>0.04</v>
      </c>
      <c r="K3471" s="1">
        <v>1.9</v>
      </c>
      <c r="L3471" s="1">
        <v>0.1</v>
      </c>
    </row>
    <row r="3472" spans="1:17" x14ac:dyDescent="0.25">
      <c r="A3472" s="31" t="s">
        <v>50</v>
      </c>
      <c r="C3472" s="5">
        <v>42207</v>
      </c>
      <c r="D3472" s="25"/>
      <c r="E3472" s="6" t="s">
        <v>28</v>
      </c>
      <c r="F3472" s="28" t="s">
        <v>29</v>
      </c>
      <c r="G3472" s="28" t="s">
        <v>24</v>
      </c>
      <c r="H3472" s="1">
        <v>0</v>
      </c>
      <c r="I3472" s="1" t="s">
        <v>107</v>
      </c>
      <c r="J3472" s="1" t="s">
        <v>107</v>
      </c>
      <c r="K3472" s="1" t="s">
        <v>107</v>
      </c>
      <c r="L3472" s="1" t="s">
        <v>107</v>
      </c>
      <c r="Q3472" s="12" t="s">
        <v>58</v>
      </c>
    </row>
    <row r="3473" spans="1:17" x14ac:dyDescent="0.25">
      <c r="A3473" s="31" t="s">
        <v>50</v>
      </c>
      <c r="C3473" s="5">
        <v>42207</v>
      </c>
      <c r="D3473" s="25"/>
      <c r="E3473" s="6" t="s">
        <v>29</v>
      </c>
      <c r="F3473" s="28" t="s">
        <v>29</v>
      </c>
      <c r="G3473" s="28" t="s">
        <v>24</v>
      </c>
      <c r="H3473" s="1">
        <v>0.6</v>
      </c>
      <c r="I3473" s="1">
        <v>1.9</v>
      </c>
      <c r="J3473" s="1">
        <v>0.17</v>
      </c>
      <c r="K3473" s="1">
        <v>40.6</v>
      </c>
      <c r="L3473" s="1">
        <v>0.22</v>
      </c>
    </row>
    <row r="3474" spans="1:17" x14ac:dyDescent="0.25">
      <c r="A3474" s="31" t="s">
        <v>50</v>
      </c>
      <c r="C3474" s="5">
        <v>42207</v>
      </c>
      <c r="D3474" s="25"/>
      <c r="E3474" s="6" t="s">
        <v>30</v>
      </c>
      <c r="F3474" s="28" t="s">
        <v>29</v>
      </c>
      <c r="G3474" s="28" t="s">
        <v>24</v>
      </c>
      <c r="H3474" s="1">
        <v>0.2</v>
      </c>
      <c r="I3474" s="1">
        <v>5.2</v>
      </c>
      <c r="J3474" s="1">
        <v>0.11</v>
      </c>
      <c r="K3474" s="1">
        <v>55.1</v>
      </c>
      <c r="L3474" s="1">
        <v>0.45</v>
      </c>
    </row>
    <row r="3475" spans="1:17" x14ac:dyDescent="0.25">
      <c r="A3475" s="31" t="s">
        <v>50</v>
      </c>
      <c r="C3475" s="5">
        <v>42207</v>
      </c>
      <c r="D3475" s="25"/>
      <c r="E3475" s="6" t="s">
        <v>31</v>
      </c>
      <c r="F3475" s="28" t="s">
        <v>19</v>
      </c>
      <c r="G3475" s="28" t="s">
        <v>24</v>
      </c>
      <c r="H3475" s="1">
        <v>0.7</v>
      </c>
      <c r="I3475" s="1">
        <v>4</v>
      </c>
      <c r="J3475" s="1">
        <v>0.04</v>
      </c>
      <c r="K3475" s="1">
        <v>5.9</v>
      </c>
      <c r="L3475" s="1">
        <v>0.09</v>
      </c>
    </row>
    <row r="3476" spans="1:17" x14ac:dyDescent="0.25">
      <c r="A3476" s="31" t="s">
        <v>50</v>
      </c>
      <c r="C3476" s="5">
        <v>42207</v>
      </c>
      <c r="D3476" s="25"/>
      <c r="E3476" s="6" t="s">
        <v>32</v>
      </c>
      <c r="F3476" s="28" t="s">
        <v>19</v>
      </c>
      <c r="G3476" s="28" t="s">
        <v>24</v>
      </c>
      <c r="H3476" s="1">
        <v>0</v>
      </c>
      <c r="I3476" s="1" t="s">
        <v>107</v>
      </c>
      <c r="J3476" s="1" t="s">
        <v>107</v>
      </c>
      <c r="K3476" s="1" t="s">
        <v>107</v>
      </c>
      <c r="L3476" s="1" t="s">
        <v>107</v>
      </c>
      <c r="Q3476" s="12" t="s">
        <v>58</v>
      </c>
    </row>
    <row r="3477" spans="1:17" x14ac:dyDescent="0.25">
      <c r="A3477" s="31" t="s">
        <v>50</v>
      </c>
      <c r="C3477" s="5">
        <v>42207</v>
      </c>
      <c r="D3477" s="25"/>
      <c r="E3477" s="6" t="s">
        <v>33</v>
      </c>
      <c r="F3477" s="28" t="s">
        <v>19</v>
      </c>
      <c r="G3477" s="28" t="s">
        <v>24</v>
      </c>
      <c r="H3477" s="1">
        <v>0.2</v>
      </c>
      <c r="I3477" s="1">
        <v>7.1</v>
      </c>
      <c r="J3477" s="1">
        <v>0.06</v>
      </c>
      <c r="K3477" s="1">
        <v>15.7</v>
      </c>
      <c r="L3477" s="1">
        <v>0.28999999999999998</v>
      </c>
    </row>
    <row r="3478" spans="1:17" x14ac:dyDescent="0.25">
      <c r="A3478" s="31" t="s">
        <v>50</v>
      </c>
      <c r="C3478" s="5">
        <v>42207</v>
      </c>
      <c r="D3478" s="25"/>
      <c r="E3478" s="6" t="s">
        <v>34</v>
      </c>
      <c r="F3478" s="28" t="s">
        <v>20</v>
      </c>
      <c r="G3478" s="28" t="s">
        <v>24</v>
      </c>
      <c r="H3478" s="1">
        <v>0.18</v>
      </c>
      <c r="I3478" s="1">
        <v>4.0999999999999996</v>
      </c>
      <c r="J3478" s="1">
        <v>0.13</v>
      </c>
      <c r="K3478" s="1">
        <v>5.63</v>
      </c>
      <c r="L3478" s="1">
        <v>0.14000000000000001</v>
      </c>
    </row>
    <row r="3479" spans="1:17" x14ac:dyDescent="0.25">
      <c r="A3479" s="31" t="s">
        <v>50</v>
      </c>
      <c r="C3479" s="5">
        <v>42207</v>
      </c>
      <c r="D3479" s="25"/>
      <c r="E3479" s="6" t="s">
        <v>35</v>
      </c>
      <c r="F3479" s="28" t="s">
        <v>20</v>
      </c>
      <c r="G3479" s="28" t="s">
        <v>24</v>
      </c>
      <c r="H3479" s="1">
        <v>0</v>
      </c>
      <c r="I3479" s="1" t="s">
        <v>107</v>
      </c>
      <c r="J3479" s="1" t="s">
        <v>107</v>
      </c>
      <c r="K3479" s="1" t="s">
        <v>107</v>
      </c>
      <c r="L3479" s="1" t="s">
        <v>107</v>
      </c>
      <c r="Q3479" s="12" t="s">
        <v>62</v>
      </c>
    </row>
    <row r="3480" spans="1:17" x14ac:dyDescent="0.25">
      <c r="A3480" s="31" t="s">
        <v>50</v>
      </c>
      <c r="C3480" s="5">
        <v>42207</v>
      </c>
      <c r="D3480" s="25"/>
      <c r="E3480" s="6" t="s">
        <v>36</v>
      </c>
      <c r="F3480" s="28" t="s">
        <v>20</v>
      </c>
      <c r="G3480" s="28" t="s">
        <v>24</v>
      </c>
      <c r="H3480" s="1">
        <v>0.6</v>
      </c>
      <c r="I3480" s="1">
        <v>2.4</v>
      </c>
      <c r="J3480" s="1">
        <v>0.09</v>
      </c>
      <c r="K3480" s="1">
        <v>2.0099999999999998</v>
      </c>
      <c r="L3480" s="1">
        <v>0.18</v>
      </c>
    </row>
    <row r="3481" spans="1:17" x14ac:dyDescent="0.25">
      <c r="A3481" s="31" t="s">
        <v>50</v>
      </c>
      <c r="C3481" s="5">
        <v>42207</v>
      </c>
      <c r="D3481" s="25"/>
      <c r="E3481" s="6" t="s">
        <v>37</v>
      </c>
      <c r="F3481" s="28" t="s">
        <v>40</v>
      </c>
      <c r="G3481" s="28" t="s">
        <v>24</v>
      </c>
      <c r="H3481" s="1">
        <v>0</v>
      </c>
      <c r="I3481" s="1" t="s">
        <v>107</v>
      </c>
      <c r="J3481" s="1" t="s">
        <v>107</v>
      </c>
      <c r="K3481" s="1" t="s">
        <v>107</v>
      </c>
      <c r="L3481" s="1" t="s">
        <v>107</v>
      </c>
      <c r="Q3481" s="12" t="s">
        <v>58</v>
      </c>
    </row>
    <row r="3482" spans="1:17" x14ac:dyDescent="0.25">
      <c r="A3482" s="31" t="s">
        <v>50</v>
      </c>
      <c r="C3482" s="5">
        <v>42207</v>
      </c>
      <c r="D3482" s="25"/>
      <c r="E3482" s="6" t="s">
        <v>38</v>
      </c>
      <c r="F3482" s="28" t="s">
        <v>40</v>
      </c>
      <c r="G3482" s="28" t="s">
        <v>24</v>
      </c>
      <c r="H3482" s="1">
        <v>2.8</v>
      </c>
      <c r="I3482" s="1">
        <v>7.4</v>
      </c>
      <c r="J3482" s="1">
        <v>0.11</v>
      </c>
      <c r="K3482" s="1">
        <v>5.84</v>
      </c>
      <c r="L3482" s="1">
        <v>0.26</v>
      </c>
    </row>
    <row r="3483" spans="1:17" x14ac:dyDescent="0.25">
      <c r="A3483" s="31" t="s">
        <v>50</v>
      </c>
      <c r="C3483" s="5">
        <v>42207</v>
      </c>
      <c r="D3483" s="25"/>
      <c r="E3483" s="6" t="s">
        <v>39</v>
      </c>
      <c r="F3483" s="28" t="s">
        <v>40</v>
      </c>
      <c r="G3483" s="28" t="s">
        <v>24</v>
      </c>
      <c r="H3483" s="1">
        <v>0</v>
      </c>
      <c r="I3483" s="1" t="s">
        <v>107</v>
      </c>
      <c r="J3483" s="1" t="s">
        <v>107</v>
      </c>
      <c r="K3483" s="1" t="s">
        <v>107</v>
      </c>
      <c r="L3483" s="1" t="s">
        <v>107</v>
      </c>
      <c r="Q3483" s="12" t="s">
        <v>58</v>
      </c>
    </row>
    <row r="3484" spans="1:17" x14ac:dyDescent="0.25">
      <c r="A3484" s="31" t="s">
        <v>50</v>
      </c>
      <c r="C3484" s="5">
        <v>42207</v>
      </c>
      <c r="D3484" s="25"/>
      <c r="E3484" s="6" t="s">
        <v>41</v>
      </c>
      <c r="F3484" s="28" t="s">
        <v>16</v>
      </c>
      <c r="G3484" s="28" t="s">
        <v>24</v>
      </c>
      <c r="H3484" s="1">
        <v>13</v>
      </c>
      <c r="I3484" s="1">
        <v>0.8</v>
      </c>
      <c r="J3484" s="1">
        <v>0.02</v>
      </c>
      <c r="K3484" s="1">
        <v>72.8</v>
      </c>
      <c r="L3484" s="1">
        <v>0.02</v>
      </c>
    </row>
    <row r="3485" spans="1:17" x14ac:dyDescent="0.25">
      <c r="A3485" s="31" t="s">
        <v>50</v>
      </c>
      <c r="C3485" s="5">
        <v>42207</v>
      </c>
      <c r="D3485" s="25"/>
      <c r="E3485" s="6" t="s">
        <v>42</v>
      </c>
      <c r="F3485" s="28" t="s">
        <v>16</v>
      </c>
      <c r="G3485" s="28" t="s">
        <v>24</v>
      </c>
      <c r="H3485" s="1">
        <v>10.3</v>
      </c>
      <c r="I3485" s="1">
        <v>5.5</v>
      </c>
      <c r="J3485" s="1">
        <v>0.01</v>
      </c>
      <c r="K3485" s="1">
        <v>11.3</v>
      </c>
      <c r="L3485" s="1">
        <v>0.01</v>
      </c>
    </row>
    <row r="3486" spans="1:17" x14ac:dyDescent="0.25">
      <c r="A3486" s="31" t="s">
        <v>50</v>
      </c>
      <c r="C3486" s="5">
        <v>42207</v>
      </c>
      <c r="D3486" s="25"/>
      <c r="E3486" s="6" t="s">
        <v>43</v>
      </c>
      <c r="F3486" s="28" t="s">
        <v>16</v>
      </c>
      <c r="G3486" s="28" t="s">
        <v>24</v>
      </c>
      <c r="H3486" s="1">
        <v>12.2</v>
      </c>
      <c r="I3486" s="1">
        <v>0.8</v>
      </c>
      <c r="J3486" s="1">
        <v>0.02</v>
      </c>
      <c r="K3486" s="1">
        <v>36.799999999999997</v>
      </c>
      <c r="L3486" s="1">
        <v>0.01</v>
      </c>
    </row>
    <row r="3487" spans="1:17" x14ac:dyDescent="0.25">
      <c r="A3487" s="31" t="s">
        <v>50</v>
      </c>
      <c r="C3487" s="5">
        <v>42214</v>
      </c>
      <c r="D3487" s="25"/>
      <c r="E3487" s="6">
        <v>1</v>
      </c>
      <c r="F3487" s="28" t="s">
        <v>13</v>
      </c>
      <c r="G3487" s="28" t="s">
        <v>14</v>
      </c>
      <c r="H3487" s="1">
        <v>5</v>
      </c>
      <c r="I3487" s="1">
        <v>1.4</v>
      </c>
      <c r="J3487" s="1">
        <v>0.02</v>
      </c>
      <c r="K3487" s="1">
        <v>2.81</v>
      </c>
      <c r="L3487" s="1">
        <v>0.01</v>
      </c>
    </row>
    <row r="3488" spans="1:17" x14ac:dyDescent="0.25">
      <c r="A3488" s="31" t="s">
        <v>50</v>
      </c>
      <c r="C3488" s="5">
        <v>42214</v>
      </c>
      <c r="D3488" s="25"/>
      <c r="E3488" s="6">
        <v>2</v>
      </c>
      <c r="F3488" s="28" t="s">
        <v>13</v>
      </c>
      <c r="G3488" s="28" t="s">
        <v>14</v>
      </c>
      <c r="H3488" s="1">
        <v>0.8</v>
      </c>
      <c r="I3488" s="1">
        <v>1.1000000000000001</v>
      </c>
      <c r="J3488" s="1">
        <v>0.01</v>
      </c>
      <c r="K3488" s="1">
        <v>8.92</v>
      </c>
      <c r="L3488" s="1">
        <v>0.01</v>
      </c>
    </row>
    <row r="3489" spans="1:12" x14ac:dyDescent="0.25">
      <c r="A3489" s="31" t="s">
        <v>50</v>
      </c>
      <c r="C3489" s="5">
        <v>42214</v>
      </c>
      <c r="D3489" s="25"/>
      <c r="E3489" s="6">
        <v>3</v>
      </c>
      <c r="F3489" s="28" t="s">
        <v>13</v>
      </c>
      <c r="G3489" s="28" t="s">
        <v>14</v>
      </c>
      <c r="H3489" s="1">
        <v>0.5</v>
      </c>
      <c r="I3489" s="1">
        <v>2.7</v>
      </c>
      <c r="J3489" s="1">
        <v>0.01</v>
      </c>
      <c r="K3489" s="1">
        <v>1.03</v>
      </c>
      <c r="L3489" s="1">
        <v>0.02</v>
      </c>
    </row>
    <row r="3490" spans="1:12" x14ac:dyDescent="0.25">
      <c r="A3490" s="31" t="s">
        <v>50</v>
      </c>
      <c r="C3490" s="5">
        <v>42214</v>
      </c>
      <c r="D3490" s="25"/>
      <c r="E3490" s="6">
        <v>4</v>
      </c>
      <c r="F3490" s="28" t="s">
        <v>15</v>
      </c>
      <c r="G3490" s="28" t="s">
        <v>14</v>
      </c>
      <c r="H3490" s="1">
        <v>0.5</v>
      </c>
      <c r="I3490" s="1">
        <v>0.8</v>
      </c>
      <c r="J3490" s="1">
        <v>0.01</v>
      </c>
      <c r="K3490" s="1">
        <v>91.5</v>
      </c>
      <c r="L3490" s="1">
        <v>0.02</v>
      </c>
    </row>
    <row r="3491" spans="1:12" x14ac:dyDescent="0.25">
      <c r="A3491" s="31" t="s">
        <v>50</v>
      </c>
      <c r="C3491" s="5">
        <v>42214</v>
      </c>
      <c r="D3491" s="25"/>
      <c r="E3491" s="6">
        <v>5</v>
      </c>
      <c r="F3491" s="28" t="s">
        <v>15</v>
      </c>
      <c r="G3491" s="28" t="s">
        <v>14</v>
      </c>
      <c r="H3491" s="1">
        <v>0.4</v>
      </c>
      <c r="I3491" s="1">
        <v>4</v>
      </c>
      <c r="J3491" s="1">
        <v>0.01</v>
      </c>
      <c r="K3491" s="1">
        <v>38.6</v>
      </c>
      <c r="L3491" s="1">
        <v>0.02</v>
      </c>
    </row>
    <row r="3492" spans="1:12" x14ac:dyDescent="0.25">
      <c r="A3492" s="31" t="s">
        <v>50</v>
      </c>
      <c r="C3492" s="5">
        <v>42214</v>
      </c>
      <c r="D3492" s="25"/>
      <c r="E3492" s="6">
        <v>6</v>
      </c>
      <c r="F3492" s="28" t="s">
        <v>17</v>
      </c>
      <c r="G3492" s="28" t="s">
        <v>14</v>
      </c>
      <c r="H3492" s="1">
        <v>0.6</v>
      </c>
      <c r="I3492" s="1">
        <v>3.2</v>
      </c>
      <c r="J3492" s="1">
        <v>0.01</v>
      </c>
      <c r="K3492" s="1">
        <v>26.8</v>
      </c>
      <c r="L3492" s="1">
        <v>0.03</v>
      </c>
    </row>
    <row r="3493" spans="1:12" x14ac:dyDescent="0.25">
      <c r="A3493" s="31" t="s">
        <v>50</v>
      </c>
      <c r="C3493" s="5">
        <v>42214</v>
      </c>
      <c r="D3493" s="25"/>
      <c r="E3493" s="6">
        <v>7</v>
      </c>
      <c r="F3493" s="28" t="s">
        <v>17</v>
      </c>
      <c r="G3493" s="28" t="s">
        <v>14</v>
      </c>
      <c r="H3493" s="1">
        <v>1.6</v>
      </c>
      <c r="I3493" s="1">
        <v>1.2</v>
      </c>
      <c r="J3493" s="1">
        <v>0.02</v>
      </c>
      <c r="K3493" s="1">
        <v>27.1</v>
      </c>
      <c r="L3493" s="1">
        <v>0.02</v>
      </c>
    </row>
    <row r="3494" spans="1:12" x14ac:dyDescent="0.25">
      <c r="A3494" s="31" t="s">
        <v>50</v>
      </c>
      <c r="C3494" s="5">
        <v>42214</v>
      </c>
      <c r="D3494" s="25"/>
      <c r="E3494" s="6">
        <v>8</v>
      </c>
      <c r="F3494" s="28" t="s">
        <v>17</v>
      </c>
      <c r="G3494" s="28" t="s">
        <v>14</v>
      </c>
      <c r="H3494" s="1">
        <v>3.4</v>
      </c>
      <c r="I3494" s="1">
        <v>3.3</v>
      </c>
      <c r="J3494" s="1">
        <v>0.02</v>
      </c>
      <c r="K3494" s="1">
        <v>13.6</v>
      </c>
      <c r="L3494" s="1">
        <v>0.28999999999999998</v>
      </c>
    </row>
    <row r="3495" spans="1:12" x14ac:dyDescent="0.25">
      <c r="A3495" s="31" t="s">
        <v>50</v>
      </c>
      <c r="C3495" s="5">
        <v>42214</v>
      </c>
      <c r="D3495" s="25"/>
      <c r="E3495" s="6">
        <v>9</v>
      </c>
      <c r="F3495" s="28" t="s">
        <v>18</v>
      </c>
      <c r="G3495" s="28" t="s">
        <v>14</v>
      </c>
      <c r="H3495" s="1">
        <v>2.1</v>
      </c>
      <c r="I3495" s="1">
        <v>3.8</v>
      </c>
      <c r="J3495" s="1">
        <v>0.01</v>
      </c>
      <c r="K3495" s="1">
        <v>27.2</v>
      </c>
      <c r="L3495" s="1">
        <v>0.01</v>
      </c>
    </row>
    <row r="3496" spans="1:12" x14ac:dyDescent="0.25">
      <c r="A3496" s="31" t="s">
        <v>50</v>
      </c>
      <c r="C3496" s="5">
        <v>42214</v>
      </c>
      <c r="D3496" s="25"/>
      <c r="E3496" s="6">
        <v>10</v>
      </c>
      <c r="F3496" s="28" t="s">
        <v>18</v>
      </c>
      <c r="G3496" s="28" t="s">
        <v>14</v>
      </c>
      <c r="H3496" s="1">
        <v>1.5</v>
      </c>
      <c r="I3496" s="1">
        <v>2.9</v>
      </c>
      <c r="J3496" s="1">
        <v>0.01</v>
      </c>
      <c r="K3496" s="1">
        <v>20.2</v>
      </c>
      <c r="L3496" s="1">
        <v>0.16</v>
      </c>
    </row>
    <row r="3497" spans="1:12" x14ac:dyDescent="0.25">
      <c r="A3497" s="31" t="s">
        <v>50</v>
      </c>
      <c r="C3497" s="5">
        <v>42214</v>
      </c>
      <c r="D3497" s="25"/>
      <c r="E3497" s="6">
        <v>11</v>
      </c>
      <c r="F3497" s="28" t="s">
        <v>18</v>
      </c>
      <c r="G3497" s="28" t="s">
        <v>14</v>
      </c>
      <c r="H3497" s="1">
        <v>1.2</v>
      </c>
      <c r="I3497" s="1">
        <v>0.8</v>
      </c>
      <c r="J3497" s="1">
        <v>0.01</v>
      </c>
      <c r="K3497" s="1">
        <v>92.2</v>
      </c>
      <c r="L3497" s="1">
        <v>0.02</v>
      </c>
    </row>
    <row r="3498" spans="1:12" x14ac:dyDescent="0.25">
      <c r="A3498" s="31" t="s">
        <v>50</v>
      </c>
      <c r="C3498" s="5">
        <v>42214</v>
      </c>
      <c r="D3498" s="25"/>
      <c r="E3498" s="6">
        <v>12</v>
      </c>
      <c r="F3498" s="28" t="s">
        <v>19</v>
      </c>
      <c r="G3498" s="28" t="s">
        <v>14</v>
      </c>
      <c r="H3498" s="1">
        <v>0.18</v>
      </c>
      <c r="I3498" s="1">
        <v>2.4</v>
      </c>
      <c r="J3498" s="1">
        <v>0.01</v>
      </c>
      <c r="K3498" s="1">
        <v>20</v>
      </c>
      <c r="L3498" s="1">
        <v>0.02</v>
      </c>
    </row>
    <row r="3499" spans="1:12" x14ac:dyDescent="0.25">
      <c r="A3499" s="31" t="s">
        <v>50</v>
      </c>
      <c r="C3499" s="5">
        <v>42214</v>
      </c>
      <c r="D3499" s="25"/>
      <c r="E3499" s="6">
        <v>13</v>
      </c>
      <c r="F3499" s="28" t="s">
        <v>19</v>
      </c>
      <c r="G3499" s="28" t="s">
        <v>14</v>
      </c>
      <c r="H3499" s="1">
        <v>0.9</v>
      </c>
      <c r="I3499" s="1">
        <v>1.3</v>
      </c>
      <c r="J3499" s="1">
        <v>0.01</v>
      </c>
      <c r="K3499" s="1">
        <v>0.68</v>
      </c>
      <c r="L3499" s="1">
        <v>0.01</v>
      </c>
    </row>
    <row r="3500" spans="1:12" x14ac:dyDescent="0.25">
      <c r="A3500" s="31" t="s">
        <v>50</v>
      </c>
      <c r="C3500" s="5">
        <v>42214</v>
      </c>
      <c r="D3500" s="25"/>
      <c r="E3500" s="6">
        <v>14</v>
      </c>
      <c r="F3500" s="28" t="s">
        <v>19</v>
      </c>
      <c r="G3500" s="28" t="s">
        <v>14</v>
      </c>
      <c r="H3500" s="1">
        <v>0.5</v>
      </c>
      <c r="I3500" s="1">
        <v>1.1000000000000001</v>
      </c>
      <c r="J3500" s="1">
        <v>0.01</v>
      </c>
      <c r="K3500" s="1">
        <v>0.16</v>
      </c>
      <c r="L3500" s="1">
        <v>0.01</v>
      </c>
    </row>
    <row r="3501" spans="1:12" x14ac:dyDescent="0.25">
      <c r="A3501" s="31" t="s">
        <v>50</v>
      </c>
      <c r="C3501" s="5">
        <v>42214</v>
      </c>
      <c r="D3501" s="25"/>
      <c r="E3501" s="6">
        <v>15</v>
      </c>
      <c r="F3501" s="28" t="s">
        <v>20</v>
      </c>
      <c r="G3501" s="28" t="s">
        <v>14</v>
      </c>
      <c r="H3501" s="1">
        <v>2.2000000000000002</v>
      </c>
      <c r="I3501" s="1">
        <v>3.7</v>
      </c>
      <c r="J3501" s="1">
        <v>0.01</v>
      </c>
      <c r="K3501" s="1">
        <v>8.86</v>
      </c>
      <c r="L3501" s="1">
        <v>0.12</v>
      </c>
    </row>
    <row r="3502" spans="1:12" x14ac:dyDescent="0.25">
      <c r="A3502" s="31" t="s">
        <v>50</v>
      </c>
      <c r="C3502" s="5">
        <v>42214</v>
      </c>
      <c r="D3502" s="25"/>
      <c r="E3502" s="6">
        <v>16</v>
      </c>
      <c r="F3502" s="28" t="s">
        <v>20</v>
      </c>
      <c r="G3502" s="28" t="s">
        <v>14</v>
      </c>
      <c r="H3502" s="1">
        <v>2.7</v>
      </c>
      <c r="I3502" s="1">
        <v>0.8</v>
      </c>
      <c r="J3502" s="1">
        <v>0.06</v>
      </c>
      <c r="K3502" s="1">
        <v>118</v>
      </c>
      <c r="L3502" s="1">
        <v>0.03</v>
      </c>
    </row>
    <row r="3503" spans="1:12" x14ac:dyDescent="0.25">
      <c r="A3503" s="31" t="s">
        <v>50</v>
      </c>
      <c r="C3503" s="5">
        <v>42214</v>
      </c>
      <c r="D3503" s="25"/>
      <c r="E3503" s="6">
        <v>17</v>
      </c>
      <c r="F3503" s="28" t="s">
        <v>20</v>
      </c>
      <c r="G3503" s="28" t="s">
        <v>14</v>
      </c>
      <c r="H3503" s="1">
        <v>3.4</v>
      </c>
      <c r="I3503" s="1">
        <v>4.9000000000000004</v>
      </c>
      <c r="J3503" s="1">
        <v>0.01</v>
      </c>
      <c r="K3503" s="1">
        <v>4.51</v>
      </c>
      <c r="L3503" s="1">
        <v>1.44</v>
      </c>
    </row>
    <row r="3504" spans="1:12" x14ac:dyDescent="0.25">
      <c r="A3504" s="31" t="s">
        <v>50</v>
      </c>
      <c r="C3504" s="5">
        <v>42214</v>
      </c>
      <c r="D3504" s="25"/>
      <c r="E3504" s="6">
        <v>18</v>
      </c>
      <c r="F3504" s="28" t="s">
        <v>20</v>
      </c>
      <c r="G3504" s="28" t="s">
        <v>14</v>
      </c>
      <c r="H3504" s="1">
        <v>0.6</v>
      </c>
      <c r="I3504" s="1">
        <v>3.6</v>
      </c>
      <c r="J3504" s="1">
        <v>0.01</v>
      </c>
      <c r="K3504" s="1">
        <v>5.39</v>
      </c>
      <c r="L3504" s="1">
        <v>7.0000000000000007E-2</v>
      </c>
    </row>
    <row r="3505" spans="1:17" x14ac:dyDescent="0.25">
      <c r="A3505" s="31" t="s">
        <v>50</v>
      </c>
      <c r="C3505" s="5">
        <v>42214</v>
      </c>
      <c r="D3505" s="25"/>
      <c r="E3505" s="6">
        <v>19</v>
      </c>
      <c r="F3505" s="28" t="s">
        <v>20</v>
      </c>
      <c r="G3505" s="28" t="s">
        <v>14</v>
      </c>
      <c r="H3505" s="1">
        <v>0.4</v>
      </c>
      <c r="I3505" s="1">
        <v>2.7</v>
      </c>
      <c r="J3505" s="1">
        <v>0.02</v>
      </c>
      <c r="K3505" s="1">
        <v>3.93</v>
      </c>
      <c r="L3505" s="1">
        <v>0.01</v>
      </c>
    </row>
    <row r="3506" spans="1:17" x14ac:dyDescent="0.25">
      <c r="A3506" s="31" t="s">
        <v>50</v>
      </c>
      <c r="C3506" s="5">
        <v>42214</v>
      </c>
      <c r="D3506" s="25"/>
      <c r="E3506" s="6">
        <v>20</v>
      </c>
      <c r="F3506" s="28" t="s">
        <v>20</v>
      </c>
      <c r="G3506" s="28" t="s">
        <v>14</v>
      </c>
      <c r="H3506" s="1">
        <v>0.4</v>
      </c>
      <c r="I3506" s="1">
        <v>3.9</v>
      </c>
      <c r="J3506" s="1">
        <v>0.01</v>
      </c>
      <c r="K3506" s="1">
        <v>4.5999999999999996</v>
      </c>
      <c r="L3506" s="1">
        <v>0.02</v>
      </c>
    </row>
    <row r="3507" spans="1:17" x14ac:dyDescent="0.25">
      <c r="A3507" s="31" t="s">
        <v>50</v>
      </c>
      <c r="C3507" s="5">
        <v>42222</v>
      </c>
      <c r="D3507" s="25"/>
      <c r="E3507" s="6" t="s">
        <v>21</v>
      </c>
      <c r="F3507" s="28" t="s">
        <v>17</v>
      </c>
      <c r="G3507" s="28" t="s">
        <v>24</v>
      </c>
      <c r="H3507" s="1">
        <v>0</v>
      </c>
      <c r="I3507" s="1" t="s">
        <v>107</v>
      </c>
      <c r="J3507" s="1" t="s">
        <v>107</v>
      </c>
      <c r="K3507" s="1" t="s">
        <v>107</v>
      </c>
      <c r="L3507" s="1" t="s">
        <v>107</v>
      </c>
      <c r="Q3507" s="12" t="s">
        <v>58</v>
      </c>
    </row>
    <row r="3508" spans="1:17" x14ac:dyDescent="0.25">
      <c r="A3508" s="31" t="s">
        <v>50</v>
      </c>
      <c r="C3508" s="5">
        <v>42222</v>
      </c>
      <c r="D3508" s="25"/>
      <c r="E3508" s="6" t="s">
        <v>22</v>
      </c>
      <c r="F3508" s="28" t="s">
        <v>17</v>
      </c>
      <c r="G3508" s="28" t="s">
        <v>24</v>
      </c>
      <c r="H3508" s="1">
        <v>0.7</v>
      </c>
      <c r="I3508" s="1">
        <v>2.9</v>
      </c>
      <c r="J3508" s="1">
        <v>0.03</v>
      </c>
      <c r="K3508" s="1">
        <v>28</v>
      </c>
      <c r="L3508" s="1">
        <v>0.1</v>
      </c>
    </row>
    <row r="3509" spans="1:17" x14ac:dyDescent="0.25">
      <c r="A3509" s="31" t="s">
        <v>50</v>
      </c>
      <c r="C3509" s="5">
        <v>42222</v>
      </c>
      <c r="D3509" s="25"/>
      <c r="E3509" s="6" t="s">
        <v>23</v>
      </c>
      <c r="F3509" s="28" t="s">
        <v>17</v>
      </c>
      <c r="G3509" s="28" t="s">
        <v>24</v>
      </c>
      <c r="H3509" s="1">
        <v>1.1000000000000001</v>
      </c>
      <c r="I3509" s="1">
        <v>1.8</v>
      </c>
      <c r="J3509" s="1">
        <v>0.04</v>
      </c>
      <c r="K3509" s="1">
        <v>23</v>
      </c>
      <c r="L3509" s="1">
        <v>7.0000000000000007E-2</v>
      </c>
    </row>
    <row r="3510" spans="1:17" x14ac:dyDescent="0.25">
      <c r="A3510" s="31" t="s">
        <v>50</v>
      </c>
      <c r="C3510" s="5">
        <v>42222</v>
      </c>
      <c r="D3510" s="25"/>
      <c r="E3510" s="6" t="s">
        <v>25</v>
      </c>
      <c r="F3510" s="28" t="s">
        <v>25</v>
      </c>
      <c r="G3510" s="28" t="s">
        <v>24</v>
      </c>
      <c r="H3510" s="1">
        <v>0</v>
      </c>
      <c r="I3510" s="1" t="s">
        <v>107</v>
      </c>
      <c r="J3510" s="1" t="s">
        <v>107</v>
      </c>
      <c r="K3510" s="1" t="s">
        <v>107</v>
      </c>
      <c r="L3510" s="1" t="s">
        <v>107</v>
      </c>
      <c r="Q3510" s="12" t="s">
        <v>58</v>
      </c>
    </row>
    <row r="3511" spans="1:17" x14ac:dyDescent="0.25">
      <c r="A3511" s="31" t="s">
        <v>50</v>
      </c>
      <c r="C3511" s="5">
        <v>42222</v>
      </c>
      <c r="D3511" s="25"/>
      <c r="E3511" s="6" t="s">
        <v>26</v>
      </c>
      <c r="F3511" s="28" t="s">
        <v>25</v>
      </c>
      <c r="G3511" s="28" t="s">
        <v>24</v>
      </c>
      <c r="H3511" s="1">
        <v>3.2</v>
      </c>
      <c r="I3511" s="1">
        <v>3.4</v>
      </c>
      <c r="J3511" s="1">
        <v>0.04</v>
      </c>
      <c r="K3511" s="1">
        <v>1.7</v>
      </c>
      <c r="L3511" s="1">
        <v>0.09</v>
      </c>
    </row>
    <row r="3512" spans="1:17" x14ac:dyDescent="0.25">
      <c r="A3512" s="31" t="s">
        <v>50</v>
      </c>
      <c r="C3512" s="5">
        <v>42222</v>
      </c>
      <c r="D3512" s="25"/>
      <c r="E3512" s="6" t="s">
        <v>27</v>
      </c>
      <c r="F3512" s="28" t="s">
        <v>25</v>
      </c>
      <c r="G3512" s="28" t="s">
        <v>24</v>
      </c>
      <c r="H3512" s="1">
        <v>1.4</v>
      </c>
      <c r="I3512" s="1">
        <v>1.9</v>
      </c>
      <c r="J3512" s="1">
        <v>0.02</v>
      </c>
      <c r="K3512" s="1">
        <v>2.23</v>
      </c>
      <c r="L3512" s="1">
        <v>0.04</v>
      </c>
    </row>
    <row r="3513" spans="1:17" x14ac:dyDescent="0.25">
      <c r="A3513" s="31" t="s">
        <v>50</v>
      </c>
      <c r="C3513" s="5">
        <v>42222</v>
      </c>
      <c r="D3513" s="25"/>
      <c r="E3513" s="6" t="s">
        <v>28</v>
      </c>
      <c r="F3513" s="28" t="s">
        <v>29</v>
      </c>
      <c r="G3513" s="28" t="s">
        <v>24</v>
      </c>
      <c r="H3513" s="1">
        <v>0</v>
      </c>
      <c r="I3513" s="1" t="s">
        <v>107</v>
      </c>
      <c r="J3513" s="1" t="s">
        <v>107</v>
      </c>
      <c r="K3513" s="1" t="s">
        <v>107</v>
      </c>
      <c r="L3513" s="1" t="s">
        <v>107</v>
      </c>
      <c r="Q3513" s="12" t="s">
        <v>58</v>
      </c>
    </row>
    <row r="3514" spans="1:17" x14ac:dyDescent="0.25">
      <c r="A3514" s="31" t="s">
        <v>50</v>
      </c>
      <c r="C3514" s="5">
        <v>42222</v>
      </c>
      <c r="D3514" s="25"/>
      <c r="E3514" s="6" t="s">
        <v>29</v>
      </c>
      <c r="F3514" s="28" t="s">
        <v>29</v>
      </c>
      <c r="G3514" s="28" t="s">
        <v>24</v>
      </c>
      <c r="H3514" s="1">
        <v>3</v>
      </c>
      <c r="I3514" s="1">
        <v>2.2999999999999998</v>
      </c>
      <c r="J3514" s="1">
        <v>7.0000000000000007E-2</v>
      </c>
      <c r="K3514" s="1">
        <v>22.4</v>
      </c>
      <c r="L3514" s="1">
        <v>0.63</v>
      </c>
    </row>
    <row r="3515" spans="1:17" x14ac:dyDescent="0.25">
      <c r="A3515" s="31" t="s">
        <v>50</v>
      </c>
      <c r="C3515" s="5">
        <v>42222</v>
      </c>
      <c r="D3515" s="25"/>
      <c r="E3515" s="6" t="s">
        <v>30</v>
      </c>
      <c r="F3515" s="28" t="s">
        <v>29</v>
      </c>
      <c r="G3515" s="28" t="s">
        <v>24</v>
      </c>
      <c r="H3515" s="1">
        <v>1.6</v>
      </c>
      <c r="I3515" s="1">
        <v>0.8</v>
      </c>
      <c r="J3515" s="1">
        <v>0.03</v>
      </c>
      <c r="K3515" s="1">
        <v>40.1</v>
      </c>
      <c r="L3515" s="1">
        <v>0.11</v>
      </c>
    </row>
    <row r="3516" spans="1:17" x14ac:dyDescent="0.25">
      <c r="A3516" s="31" t="s">
        <v>50</v>
      </c>
      <c r="C3516" s="5">
        <v>42222</v>
      </c>
      <c r="D3516" s="25"/>
      <c r="E3516" s="6" t="s">
        <v>31</v>
      </c>
      <c r="F3516" s="28" t="s">
        <v>19</v>
      </c>
      <c r="G3516" s="28" t="s">
        <v>24</v>
      </c>
      <c r="H3516" s="1">
        <v>0</v>
      </c>
      <c r="I3516" s="1" t="s">
        <v>107</v>
      </c>
      <c r="J3516" s="1" t="s">
        <v>107</v>
      </c>
      <c r="K3516" s="1" t="s">
        <v>107</v>
      </c>
      <c r="L3516" s="1" t="s">
        <v>107</v>
      </c>
      <c r="Q3516" s="12" t="s">
        <v>58</v>
      </c>
    </row>
    <row r="3517" spans="1:17" x14ac:dyDescent="0.25">
      <c r="A3517" s="31" t="s">
        <v>50</v>
      </c>
      <c r="C3517" s="5">
        <v>42222</v>
      </c>
      <c r="D3517" s="25"/>
      <c r="E3517" s="6" t="s">
        <v>32</v>
      </c>
      <c r="F3517" s="28" t="s">
        <v>19</v>
      </c>
      <c r="G3517" s="28" t="s">
        <v>24</v>
      </c>
      <c r="H3517" s="1">
        <v>0</v>
      </c>
      <c r="I3517" s="1" t="s">
        <v>107</v>
      </c>
      <c r="J3517" s="1" t="s">
        <v>107</v>
      </c>
      <c r="K3517" s="1" t="s">
        <v>107</v>
      </c>
      <c r="L3517" s="1" t="s">
        <v>107</v>
      </c>
      <c r="Q3517" s="12" t="s">
        <v>58</v>
      </c>
    </row>
    <row r="3518" spans="1:17" x14ac:dyDescent="0.25">
      <c r="A3518" s="31" t="s">
        <v>50</v>
      </c>
      <c r="C3518" s="5">
        <v>42222</v>
      </c>
      <c r="D3518" s="25"/>
      <c r="E3518" s="6" t="s">
        <v>33</v>
      </c>
      <c r="F3518" s="28" t="s">
        <v>19</v>
      </c>
      <c r="G3518" s="28" t="s">
        <v>24</v>
      </c>
      <c r="H3518" s="1">
        <v>0</v>
      </c>
      <c r="I3518" s="1" t="s">
        <v>107</v>
      </c>
      <c r="J3518" s="1" t="s">
        <v>107</v>
      </c>
      <c r="K3518" s="1" t="s">
        <v>107</v>
      </c>
      <c r="L3518" s="1" t="s">
        <v>107</v>
      </c>
      <c r="Q3518" s="12" t="s">
        <v>58</v>
      </c>
    </row>
    <row r="3519" spans="1:17" x14ac:dyDescent="0.25">
      <c r="A3519" s="31" t="s">
        <v>50</v>
      </c>
      <c r="C3519" s="5">
        <v>42222</v>
      </c>
      <c r="D3519" s="25"/>
      <c r="E3519" s="6" t="s">
        <v>34</v>
      </c>
      <c r="F3519" s="28" t="s">
        <v>20</v>
      </c>
      <c r="G3519" s="28" t="s">
        <v>24</v>
      </c>
      <c r="H3519" s="1">
        <v>0.2</v>
      </c>
      <c r="I3519" s="1">
        <v>4.2</v>
      </c>
      <c r="J3519" s="1">
        <v>0.12</v>
      </c>
      <c r="K3519" s="1">
        <v>4.1500000000000004</v>
      </c>
      <c r="L3519" s="1">
        <v>0.2</v>
      </c>
    </row>
    <row r="3520" spans="1:17" x14ac:dyDescent="0.25">
      <c r="A3520" s="31" t="s">
        <v>50</v>
      </c>
      <c r="C3520" s="5">
        <v>42222</v>
      </c>
      <c r="D3520" s="25"/>
      <c r="E3520" s="6" t="s">
        <v>35</v>
      </c>
      <c r="F3520" s="28" t="s">
        <v>20</v>
      </c>
      <c r="G3520" s="28" t="s">
        <v>24</v>
      </c>
      <c r="H3520" s="1">
        <v>0</v>
      </c>
      <c r="I3520" s="1" t="s">
        <v>107</v>
      </c>
      <c r="J3520" s="1" t="s">
        <v>107</v>
      </c>
      <c r="K3520" s="1" t="s">
        <v>107</v>
      </c>
      <c r="L3520" s="1" t="s">
        <v>107</v>
      </c>
      <c r="Q3520" s="12" t="s">
        <v>62</v>
      </c>
    </row>
    <row r="3521" spans="1:17" x14ac:dyDescent="0.25">
      <c r="A3521" s="31" t="s">
        <v>50</v>
      </c>
      <c r="C3521" s="5">
        <v>42222</v>
      </c>
      <c r="D3521" s="25"/>
      <c r="E3521" s="6" t="s">
        <v>36</v>
      </c>
      <c r="F3521" s="28" t="s">
        <v>20</v>
      </c>
      <c r="G3521" s="28" t="s">
        <v>24</v>
      </c>
      <c r="H3521" s="1">
        <v>0.7</v>
      </c>
      <c r="I3521" s="1">
        <v>2.6</v>
      </c>
      <c r="J3521" s="1">
        <v>0.05</v>
      </c>
      <c r="K3521" s="1">
        <v>1.27</v>
      </c>
      <c r="L3521" s="1">
        <v>0.22</v>
      </c>
    </row>
    <row r="3522" spans="1:17" x14ac:dyDescent="0.25">
      <c r="A3522" s="31" t="s">
        <v>50</v>
      </c>
      <c r="C3522" s="5">
        <v>42222</v>
      </c>
      <c r="D3522" s="25"/>
      <c r="E3522" s="6" t="s">
        <v>37</v>
      </c>
      <c r="F3522" s="28" t="s">
        <v>40</v>
      </c>
      <c r="G3522" s="28" t="s">
        <v>24</v>
      </c>
      <c r="H3522" s="1">
        <v>0</v>
      </c>
      <c r="I3522" s="1" t="s">
        <v>107</v>
      </c>
      <c r="J3522" s="1" t="s">
        <v>107</v>
      </c>
      <c r="K3522" s="1" t="s">
        <v>107</v>
      </c>
      <c r="L3522" s="1" t="s">
        <v>107</v>
      </c>
      <c r="Q3522" s="12" t="s">
        <v>58</v>
      </c>
    </row>
    <row r="3523" spans="1:17" x14ac:dyDescent="0.25">
      <c r="A3523" s="31" t="s">
        <v>50</v>
      </c>
      <c r="C3523" s="5">
        <v>42222</v>
      </c>
      <c r="D3523" s="25"/>
      <c r="E3523" s="6" t="s">
        <v>38</v>
      </c>
      <c r="F3523" s="28" t="s">
        <v>40</v>
      </c>
      <c r="G3523" s="28" t="s">
        <v>24</v>
      </c>
      <c r="H3523" s="1">
        <v>0</v>
      </c>
      <c r="I3523" s="1" t="s">
        <v>107</v>
      </c>
      <c r="J3523" s="1" t="s">
        <v>107</v>
      </c>
      <c r="K3523" s="1" t="s">
        <v>107</v>
      </c>
      <c r="L3523" s="1" t="s">
        <v>107</v>
      </c>
      <c r="Q3523" s="12" t="s">
        <v>58</v>
      </c>
    </row>
    <row r="3524" spans="1:17" x14ac:dyDescent="0.25">
      <c r="A3524" s="31" t="s">
        <v>50</v>
      </c>
      <c r="C3524" s="5">
        <v>42222</v>
      </c>
      <c r="D3524" s="25"/>
      <c r="E3524" s="6" t="s">
        <v>39</v>
      </c>
      <c r="F3524" s="28" t="s">
        <v>40</v>
      </c>
      <c r="G3524" s="28" t="s">
        <v>24</v>
      </c>
      <c r="H3524" s="1">
        <v>0</v>
      </c>
      <c r="I3524" s="1" t="s">
        <v>107</v>
      </c>
      <c r="J3524" s="1" t="s">
        <v>107</v>
      </c>
      <c r="K3524" s="1" t="s">
        <v>107</v>
      </c>
      <c r="L3524" s="1" t="s">
        <v>107</v>
      </c>
      <c r="Q3524" s="12" t="s">
        <v>58</v>
      </c>
    </row>
    <row r="3525" spans="1:17" x14ac:dyDescent="0.25">
      <c r="A3525" s="31" t="s">
        <v>50</v>
      </c>
      <c r="C3525" s="5">
        <v>42222</v>
      </c>
      <c r="D3525" s="25"/>
      <c r="E3525" s="6" t="s">
        <v>41</v>
      </c>
      <c r="F3525" s="28" t="s">
        <v>16</v>
      </c>
      <c r="G3525" s="28" t="s">
        <v>24</v>
      </c>
      <c r="H3525" s="1">
        <v>13</v>
      </c>
      <c r="I3525" s="1">
        <v>0.8</v>
      </c>
      <c r="J3525" s="1">
        <v>0.03</v>
      </c>
      <c r="K3525" s="1">
        <v>64.400000000000006</v>
      </c>
      <c r="L3525" s="1">
        <v>0.03</v>
      </c>
    </row>
    <row r="3526" spans="1:17" x14ac:dyDescent="0.25">
      <c r="A3526" s="31" t="s">
        <v>50</v>
      </c>
      <c r="C3526" s="5">
        <v>42222</v>
      </c>
      <c r="D3526" s="25"/>
      <c r="E3526" s="6" t="s">
        <v>42</v>
      </c>
      <c r="F3526" s="28" t="s">
        <v>16</v>
      </c>
      <c r="G3526" s="28" t="s">
        <v>24</v>
      </c>
      <c r="H3526" s="1">
        <v>5.7</v>
      </c>
      <c r="I3526" s="1">
        <v>2.4</v>
      </c>
      <c r="J3526" s="1">
        <v>0.01</v>
      </c>
      <c r="K3526" s="1">
        <v>8.09</v>
      </c>
      <c r="L3526" s="1">
        <v>0.01</v>
      </c>
    </row>
    <row r="3527" spans="1:17" x14ac:dyDescent="0.25">
      <c r="A3527" s="31" t="s">
        <v>50</v>
      </c>
      <c r="C3527" s="5">
        <v>42222</v>
      </c>
      <c r="D3527" s="25"/>
      <c r="E3527" s="6" t="s">
        <v>43</v>
      </c>
      <c r="F3527" s="28" t="s">
        <v>16</v>
      </c>
      <c r="G3527" s="28" t="s">
        <v>24</v>
      </c>
      <c r="H3527" s="1">
        <v>13</v>
      </c>
      <c r="I3527" s="1">
        <v>1</v>
      </c>
      <c r="J3527" s="1">
        <v>0.04</v>
      </c>
      <c r="K3527" s="1">
        <v>30</v>
      </c>
      <c r="L3527" s="1">
        <v>0.01</v>
      </c>
    </row>
    <row r="3528" spans="1:17" x14ac:dyDescent="0.25">
      <c r="A3528" s="31" t="s">
        <v>50</v>
      </c>
      <c r="C3528" s="5">
        <v>42228</v>
      </c>
      <c r="D3528" s="25"/>
      <c r="E3528" s="6">
        <v>1</v>
      </c>
      <c r="F3528" s="28" t="s">
        <v>13</v>
      </c>
      <c r="G3528" s="28" t="s">
        <v>14</v>
      </c>
      <c r="H3528" s="1">
        <v>0.2</v>
      </c>
      <c r="I3528" s="1">
        <v>1.2</v>
      </c>
      <c r="J3528" s="1">
        <v>0.02</v>
      </c>
      <c r="K3528" s="1">
        <v>2.86</v>
      </c>
      <c r="L3528" s="1">
        <v>0.19</v>
      </c>
    </row>
    <row r="3529" spans="1:17" x14ac:dyDescent="0.25">
      <c r="A3529" s="31" t="s">
        <v>50</v>
      </c>
      <c r="C3529" s="5">
        <v>42228</v>
      </c>
      <c r="D3529" s="25"/>
      <c r="E3529" s="6">
        <v>2</v>
      </c>
      <c r="F3529" s="28" t="s">
        <v>13</v>
      </c>
      <c r="G3529" s="28" t="s">
        <v>14</v>
      </c>
      <c r="H3529" s="1">
        <v>0</v>
      </c>
      <c r="I3529" s="1" t="s">
        <v>107</v>
      </c>
      <c r="J3529" s="1" t="s">
        <v>107</v>
      </c>
      <c r="K3529" s="1" t="s">
        <v>107</v>
      </c>
      <c r="L3529" s="1" t="s">
        <v>107</v>
      </c>
      <c r="Q3529" s="12" t="s">
        <v>58</v>
      </c>
    </row>
    <row r="3530" spans="1:17" x14ac:dyDescent="0.25">
      <c r="A3530" s="31" t="s">
        <v>50</v>
      </c>
      <c r="C3530" s="5">
        <v>42228</v>
      </c>
      <c r="D3530" s="25"/>
      <c r="E3530" s="6">
        <v>3</v>
      </c>
      <c r="F3530" s="28" t="s">
        <v>13</v>
      </c>
      <c r="G3530" s="28" t="s">
        <v>14</v>
      </c>
      <c r="H3530" s="1">
        <v>0</v>
      </c>
      <c r="I3530" s="1" t="s">
        <v>107</v>
      </c>
      <c r="J3530" s="1" t="s">
        <v>107</v>
      </c>
      <c r="K3530" s="1" t="s">
        <v>107</v>
      </c>
      <c r="L3530" s="1" t="s">
        <v>107</v>
      </c>
      <c r="Q3530" s="12" t="s">
        <v>58</v>
      </c>
    </row>
    <row r="3531" spans="1:17" x14ac:dyDescent="0.25">
      <c r="A3531" s="31" t="s">
        <v>50</v>
      </c>
      <c r="C3531" s="5">
        <v>42228</v>
      </c>
      <c r="D3531" s="25"/>
      <c r="E3531" s="6">
        <v>4</v>
      </c>
      <c r="F3531" s="28" t="s">
        <v>15</v>
      </c>
      <c r="G3531" s="28" t="s">
        <v>14</v>
      </c>
      <c r="H3531" s="1">
        <v>0</v>
      </c>
      <c r="I3531" s="1" t="s">
        <v>107</v>
      </c>
      <c r="J3531" s="1" t="s">
        <v>107</v>
      </c>
      <c r="K3531" s="1" t="s">
        <v>107</v>
      </c>
      <c r="L3531" s="1" t="s">
        <v>107</v>
      </c>
      <c r="Q3531" s="12" t="s">
        <v>58</v>
      </c>
    </row>
    <row r="3532" spans="1:17" x14ac:dyDescent="0.25">
      <c r="A3532" s="31" t="s">
        <v>50</v>
      </c>
      <c r="C3532" s="5">
        <v>42228</v>
      </c>
      <c r="D3532" s="25"/>
      <c r="E3532" s="6">
        <v>5</v>
      </c>
      <c r="F3532" s="28" t="s">
        <v>15</v>
      </c>
      <c r="G3532" s="28" t="s">
        <v>14</v>
      </c>
      <c r="H3532" s="1">
        <v>0</v>
      </c>
      <c r="I3532" s="1" t="s">
        <v>107</v>
      </c>
      <c r="J3532" s="1" t="s">
        <v>107</v>
      </c>
      <c r="K3532" s="1" t="s">
        <v>107</v>
      </c>
      <c r="L3532" s="1" t="s">
        <v>107</v>
      </c>
      <c r="Q3532" s="12" t="s">
        <v>58</v>
      </c>
    </row>
    <row r="3533" spans="1:17" x14ac:dyDescent="0.25">
      <c r="A3533" s="31" t="s">
        <v>50</v>
      </c>
      <c r="C3533" s="5">
        <v>42228</v>
      </c>
      <c r="D3533" s="25"/>
      <c r="E3533" s="6">
        <v>6</v>
      </c>
      <c r="F3533" s="28" t="s">
        <v>17</v>
      </c>
      <c r="G3533" s="28" t="s">
        <v>14</v>
      </c>
      <c r="H3533" s="1">
        <v>0</v>
      </c>
      <c r="I3533" s="1" t="s">
        <v>107</v>
      </c>
      <c r="J3533" s="1" t="s">
        <v>107</v>
      </c>
      <c r="K3533" s="1" t="s">
        <v>107</v>
      </c>
      <c r="L3533" s="1" t="s">
        <v>107</v>
      </c>
      <c r="Q3533" s="12" t="s">
        <v>58</v>
      </c>
    </row>
    <row r="3534" spans="1:17" x14ac:dyDescent="0.25">
      <c r="A3534" s="31" t="s">
        <v>50</v>
      </c>
      <c r="C3534" s="5">
        <v>42228</v>
      </c>
      <c r="D3534" s="25"/>
      <c r="E3534" s="6">
        <v>7</v>
      </c>
      <c r="F3534" s="28" t="s">
        <v>17</v>
      </c>
      <c r="G3534" s="28" t="s">
        <v>14</v>
      </c>
      <c r="H3534" s="1">
        <v>0.5</v>
      </c>
      <c r="I3534" s="1">
        <v>0.8</v>
      </c>
      <c r="J3534" s="1">
        <v>0.04</v>
      </c>
      <c r="K3534" s="1">
        <v>29.3</v>
      </c>
      <c r="L3534" s="1">
        <v>0.03</v>
      </c>
    </row>
    <row r="3535" spans="1:17" x14ac:dyDescent="0.25">
      <c r="A3535" s="31" t="s">
        <v>50</v>
      </c>
      <c r="C3535" s="5">
        <v>42228</v>
      </c>
      <c r="D3535" s="25"/>
      <c r="E3535" s="6">
        <v>8</v>
      </c>
      <c r="F3535" s="28" t="s">
        <v>17</v>
      </c>
      <c r="G3535" s="28" t="s">
        <v>14</v>
      </c>
      <c r="H3535" s="1">
        <v>0.25</v>
      </c>
      <c r="I3535" s="1">
        <v>2</v>
      </c>
      <c r="J3535" s="1">
        <v>0.04</v>
      </c>
      <c r="K3535" s="1">
        <v>17.2</v>
      </c>
      <c r="L3535" s="1">
        <v>0.04</v>
      </c>
    </row>
    <row r="3536" spans="1:17" x14ac:dyDescent="0.25">
      <c r="A3536" s="31" t="s">
        <v>50</v>
      </c>
      <c r="C3536" s="5">
        <v>42228</v>
      </c>
      <c r="D3536" s="25"/>
      <c r="E3536" s="6">
        <v>9</v>
      </c>
      <c r="F3536" s="28" t="s">
        <v>18</v>
      </c>
      <c r="G3536" s="28" t="s">
        <v>14</v>
      </c>
      <c r="H3536" s="1">
        <v>0</v>
      </c>
      <c r="I3536" s="1" t="s">
        <v>107</v>
      </c>
      <c r="J3536" s="1" t="s">
        <v>107</v>
      </c>
      <c r="K3536" s="1" t="s">
        <v>107</v>
      </c>
      <c r="L3536" s="1" t="s">
        <v>107</v>
      </c>
      <c r="Q3536" s="12" t="s">
        <v>58</v>
      </c>
    </row>
    <row r="3537" spans="1:17" x14ac:dyDescent="0.25">
      <c r="A3537" s="31" t="s">
        <v>50</v>
      </c>
      <c r="C3537" s="5">
        <v>42228</v>
      </c>
      <c r="D3537" s="25"/>
      <c r="E3537" s="6">
        <v>10</v>
      </c>
      <c r="F3537" s="28" t="s">
        <v>18</v>
      </c>
      <c r="G3537" s="28" t="s">
        <v>14</v>
      </c>
      <c r="H3537" s="1">
        <v>0</v>
      </c>
      <c r="I3537" s="1" t="s">
        <v>107</v>
      </c>
      <c r="J3537" s="1" t="s">
        <v>107</v>
      </c>
      <c r="K3537" s="1" t="s">
        <v>107</v>
      </c>
      <c r="L3537" s="1" t="s">
        <v>107</v>
      </c>
      <c r="Q3537" s="12" t="s">
        <v>58</v>
      </c>
    </row>
    <row r="3538" spans="1:17" x14ac:dyDescent="0.25">
      <c r="A3538" s="31" t="s">
        <v>50</v>
      </c>
      <c r="C3538" s="5">
        <v>42228</v>
      </c>
      <c r="D3538" s="25"/>
      <c r="E3538" s="6">
        <v>11</v>
      </c>
      <c r="F3538" s="28" t="s">
        <v>18</v>
      </c>
      <c r="G3538" s="28" t="s">
        <v>14</v>
      </c>
      <c r="H3538" s="1">
        <v>0.1</v>
      </c>
      <c r="I3538" s="1">
        <v>0.8</v>
      </c>
      <c r="J3538" s="1">
        <v>0.03</v>
      </c>
      <c r="K3538" s="1">
        <v>65.599999999999994</v>
      </c>
      <c r="L3538" s="1">
        <v>0.01</v>
      </c>
    </row>
    <row r="3539" spans="1:17" x14ac:dyDescent="0.25">
      <c r="A3539" s="31" t="s">
        <v>50</v>
      </c>
      <c r="C3539" s="5">
        <v>42228</v>
      </c>
      <c r="D3539" s="25"/>
      <c r="E3539" s="6">
        <v>12</v>
      </c>
      <c r="F3539" s="28" t="s">
        <v>19</v>
      </c>
      <c r="G3539" s="28" t="s">
        <v>14</v>
      </c>
      <c r="H3539" s="1">
        <v>0</v>
      </c>
      <c r="I3539" s="1" t="s">
        <v>107</v>
      </c>
      <c r="J3539" s="1" t="s">
        <v>107</v>
      </c>
      <c r="K3539" s="1" t="s">
        <v>107</v>
      </c>
      <c r="L3539" s="1" t="s">
        <v>107</v>
      </c>
      <c r="Q3539" s="12" t="s">
        <v>58</v>
      </c>
    </row>
    <row r="3540" spans="1:17" x14ac:dyDescent="0.25">
      <c r="A3540" s="31" t="s">
        <v>50</v>
      </c>
      <c r="C3540" s="5">
        <v>42228</v>
      </c>
      <c r="D3540" s="25"/>
      <c r="E3540" s="6">
        <v>13</v>
      </c>
      <c r="F3540" s="28" t="s">
        <v>19</v>
      </c>
      <c r="G3540" s="28" t="s">
        <v>14</v>
      </c>
      <c r="H3540" s="1">
        <v>0.3</v>
      </c>
      <c r="I3540" s="1">
        <v>1.7</v>
      </c>
      <c r="J3540" s="1">
        <v>0.01</v>
      </c>
      <c r="K3540" s="1">
        <v>1.85</v>
      </c>
      <c r="L3540" s="1">
        <v>0.01</v>
      </c>
    </row>
    <row r="3541" spans="1:17" x14ac:dyDescent="0.25">
      <c r="A3541" s="31" t="s">
        <v>50</v>
      </c>
      <c r="C3541" s="5">
        <v>42228</v>
      </c>
      <c r="D3541" s="25"/>
      <c r="E3541" s="6">
        <v>14</v>
      </c>
      <c r="F3541" s="28" t="s">
        <v>19</v>
      </c>
      <c r="G3541" s="28" t="s">
        <v>14</v>
      </c>
      <c r="H3541" s="1">
        <v>0.3</v>
      </c>
      <c r="I3541" s="1">
        <v>1.8</v>
      </c>
      <c r="J3541" s="1">
        <v>0.01</v>
      </c>
      <c r="K3541" s="1">
        <v>0.3</v>
      </c>
      <c r="L3541" s="1">
        <v>0.01</v>
      </c>
    </row>
    <row r="3542" spans="1:17" x14ac:dyDescent="0.25">
      <c r="A3542" s="31" t="s">
        <v>50</v>
      </c>
      <c r="C3542" s="5">
        <v>42228</v>
      </c>
      <c r="D3542" s="25"/>
      <c r="E3542" s="6">
        <v>15</v>
      </c>
      <c r="F3542" s="28" t="s">
        <v>20</v>
      </c>
      <c r="G3542" s="28" t="s">
        <v>14</v>
      </c>
      <c r="H3542" s="1">
        <v>1</v>
      </c>
      <c r="I3542" s="1">
        <v>2.6</v>
      </c>
      <c r="J3542" s="1">
        <v>0.02</v>
      </c>
      <c r="K3542" s="1">
        <v>9.51</v>
      </c>
      <c r="L3542" s="1">
        <v>0.1</v>
      </c>
    </row>
    <row r="3543" spans="1:17" x14ac:dyDescent="0.25">
      <c r="A3543" s="31" t="s">
        <v>50</v>
      </c>
      <c r="C3543" s="5">
        <v>42228</v>
      </c>
      <c r="D3543" s="25"/>
      <c r="E3543" s="6">
        <v>16</v>
      </c>
      <c r="F3543" s="28" t="s">
        <v>20</v>
      </c>
      <c r="G3543" s="28" t="s">
        <v>14</v>
      </c>
      <c r="H3543" s="1">
        <v>0.8</v>
      </c>
      <c r="I3543" s="1">
        <v>0.8</v>
      </c>
      <c r="J3543" s="1">
        <v>0.09</v>
      </c>
      <c r="K3543" s="1">
        <v>80.599999999999994</v>
      </c>
      <c r="L3543" s="1">
        <v>0.01</v>
      </c>
    </row>
    <row r="3544" spans="1:17" x14ac:dyDescent="0.25">
      <c r="A3544" s="31" t="s">
        <v>50</v>
      </c>
      <c r="C3544" s="5">
        <v>42228</v>
      </c>
      <c r="D3544" s="25"/>
      <c r="E3544" s="6">
        <v>17</v>
      </c>
      <c r="F3544" s="28" t="s">
        <v>20</v>
      </c>
      <c r="G3544" s="28" t="s">
        <v>14</v>
      </c>
      <c r="H3544" s="1">
        <v>1.9</v>
      </c>
      <c r="I3544" s="1">
        <v>0.8</v>
      </c>
      <c r="J3544" s="1">
        <v>0.19</v>
      </c>
      <c r="K3544" s="1">
        <v>32.1</v>
      </c>
      <c r="L3544" s="1">
        <v>0.59</v>
      </c>
    </row>
    <row r="3545" spans="1:17" x14ac:dyDescent="0.25">
      <c r="A3545" s="31" t="s">
        <v>50</v>
      </c>
      <c r="C3545" s="5">
        <v>42228</v>
      </c>
      <c r="D3545" s="25"/>
      <c r="E3545" s="6">
        <v>18</v>
      </c>
      <c r="F3545" s="28" t="s">
        <v>20</v>
      </c>
      <c r="G3545" s="28" t="s">
        <v>14</v>
      </c>
      <c r="H3545" s="1">
        <v>1.3</v>
      </c>
      <c r="I3545" s="1">
        <v>4.2</v>
      </c>
      <c r="J3545" s="1">
        <v>0.01</v>
      </c>
      <c r="K3545" s="1">
        <v>7.23</v>
      </c>
      <c r="L3545" s="1">
        <v>0.03</v>
      </c>
    </row>
    <row r="3546" spans="1:17" x14ac:dyDescent="0.25">
      <c r="A3546" s="31" t="s">
        <v>50</v>
      </c>
      <c r="C3546" s="5">
        <v>42228</v>
      </c>
      <c r="D3546" s="25"/>
      <c r="E3546" s="6">
        <v>19</v>
      </c>
      <c r="F3546" s="28" t="s">
        <v>20</v>
      </c>
      <c r="G3546" s="28" t="s">
        <v>14</v>
      </c>
      <c r="H3546" s="1">
        <v>0.4</v>
      </c>
      <c r="I3546" s="1">
        <v>3.3</v>
      </c>
      <c r="J3546" s="1">
        <v>0.02</v>
      </c>
      <c r="K3546" s="1">
        <v>4.12</v>
      </c>
      <c r="L3546" s="1">
        <v>0.01</v>
      </c>
    </row>
    <row r="3547" spans="1:17" x14ac:dyDescent="0.25">
      <c r="A3547" s="31" t="s">
        <v>50</v>
      </c>
      <c r="C3547" s="5">
        <v>42228</v>
      </c>
      <c r="D3547" s="25"/>
      <c r="E3547" s="6">
        <v>20</v>
      </c>
      <c r="F3547" s="28" t="s">
        <v>20</v>
      </c>
      <c r="G3547" s="28" t="s">
        <v>14</v>
      </c>
      <c r="H3547" s="1">
        <v>0.6</v>
      </c>
      <c r="I3547" s="1">
        <v>4.3</v>
      </c>
      <c r="J3547" s="1">
        <v>0.01</v>
      </c>
      <c r="K3547" s="1">
        <v>4.8099999999999996</v>
      </c>
      <c r="L3547" s="1">
        <v>0.01</v>
      </c>
    </row>
    <row r="3548" spans="1:17" x14ac:dyDescent="0.25">
      <c r="A3548" s="31" t="s">
        <v>50</v>
      </c>
      <c r="C3548" s="5">
        <v>42235</v>
      </c>
      <c r="D3548" s="25"/>
      <c r="E3548" s="6" t="s">
        <v>21</v>
      </c>
      <c r="F3548" s="28" t="s">
        <v>17</v>
      </c>
      <c r="G3548" s="28" t="s">
        <v>24</v>
      </c>
      <c r="H3548" s="1">
        <v>0</v>
      </c>
      <c r="I3548" s="1" t="s">
        <v>107</v>
      </c>
      <c r="J3548" s="1" t="s">
        <v>107</v>
      </c>
      <c r="K3548" s="1" t="s">
        <v>107</v>
      </c>
      <c r="L3548" s="1" t="s">
        <v>107</v>
      </c>
      <c r="Q3548" s="12" t="s">
        <v>58</v>
      </c>
    </row>
    <row r="3549" spans="1:17" x14ac:dyDescent="0.25">
      <c r="A3549" s="31" t="s">
        <v>50</v>
      </c>
      <c r="C3549" s="5">
        <v>42235</v>
      </c>
      <c r="D3549" s="25"/>
      <c r="E3549" s="6" t="s">
        <v>22</v>
      </c>
      <c r="F3549" s="28" t="s">
        <v>17</v>
      </c>
      <c r="G3549" s="28" t="s">
        <v>24</v>
      </c>
      <c r="H3549" s="1">
        <v>0</v>
      </c>
      <c r="I3549" s="1" t="s">
        <v>107</v>
      </c>
      <c r="J3549" s="1" t="s">
        <v>107</v>
      </c>
      <c r="K3549" s="1" t="s">
        <v>107</v>
      </c>
      <c r="L3549" s="1" t="s">
        <v>107</v>
      </c>
      <c r="Q3549" s="12" t="s">
        <v>58</v>
      </c>
    </row>
    <row r="3550" spans="1:17" x14ac:dyDescent="0.25">
      <c r="A3550" s="31" t="s">
        <v>50</v>
      </c>
      <c r="C3550" s="5">
        <v>42235</v>
      </c>
      <c r="D3550" s="25"/>
      <c r="E3550" s="6" t="s">
        <v>23</v>
      </c>
      <c r="F3550" s="28" t="s">
        <v>17</v>
      </c>
      <c r="G3550" s="28" t="s">
        <v>24</v>
      </c>
      <c r="H3550" s="1">
        <v>0.15</v>
      </c>
      <c r="I3550" s="1">
        <v>4.4000000000000004</v>
      </c>
      <c r="J3550" s="1">
        <v>0.34</v>
      </c>
      <c r="K3550" s="1">
        <v>20.9</v>
      </c>
      <c r="L3550" s="1">
        <v>0.62</v>
      </c>
    </row>
    <row r="3551" spans="1:17" x14ac:dyDescent="0.25">
      <c r="A3551" s="31" t="s">
        <v>50</v>
      </c>
      <c r="C3551" s="5">
        <v>42235</v>
      </c>
      <c r="D3551" s="25"/>
      <c r="E3551" s="6" t="s">
        <v>25</v>
      </c>
      <c r="F3551" s="28" t="s">
        <v>25</v>
      </c>
      <c r="G3551" s="28" t="s">
        <v>24</v>
      </c>
      <c r="H3551" s="1">
        <v>13</v>
      </c>
      <c r="I3551" s="1">
        <v>2.9</v>
      </c>
      <c r="J3551" s="1">
        <v>0.01</v>
      </c>
      <c r="K3551" s="1">
        <v>2.34</v>
      </c>
      <c r="L3551" s="1">
        <v>0.02</v>
      </c>
    </row>
    <row r="3552" spans="1:17" x14ac:dyDescent="0.25">
      <c r="A3552" s="31" t="s">
        <v>50</v>
      </c>
      <c r="C3552" s="5">
        <v>42235</v>
      </c>
      <c r="D3552" s="25"/>
      <c r="E3552" s="6" t="s">
        <v>26</v>
      </c>
      <c r="F3552" s="28" t="s">
        <v>25</v>
      </c>
      <c r="G3552" s="28" t="s">
        <v>24</v>
      </c>
      <c r="H3552" s="1">
        <v>2.2000000000000002</v>
      </c>
      <c r="I3552" s="1">
        <v>1.9</v>
      </c>
      <c r="J3552" s="1">
        <v>0.02</v>
      </c>
      <c r="K3552" s="1">
        <v>2.5</v>
      </c>
      <c r="L3552" s="1">
        <v>0.05</v>
      </c>
    </row>
    <row r="3553" spans="1:17" x14ac:dyDescent="0.25">
      <c r="A3553" s="31" t="s">
        <v>50</v>
      </c>
      <c r="C3553" s="5">
        <v>42235</v>
      </c>
      <c r="D3553" s="25"/>
      <c r="E3553" s="6" t="s">
        <v>27</v>
      </c>
      <c r="F3553" s="28" t="s">
        <v>25</v>
      </c>
      <c r="G3553" s="28" t="s">
        <v>24</v>
      </c>
      <c r="H3553" s="1">
        <v>1</v>
      </c>
      <c r="I3553" s="1">
        <v>2.8</v>
      </c>
      <c r="J3553" s="1">
        <v>0.05</v>
      </c>
      <c r="K3553" s="1">
        <v>1.1000000000000001</v>
      </c>
      <c r="L3553" s="1">
        <v>0.1</v>
      </c>
    </row>
    <row r="3554" spans="1:17" x14ac:dyDescent="0.25">
      <c r="A3554" s="31" t="s">
        <v>50</v>
      </c>
      <c r="C3554" s="5">
        <v>42235</v>
      </c>
      <c r="D3554" s="25"/>
      <c r="E3554" s="6" t="s">
        <v>28</v>
      </c>
      <c r="F3554" s="28" t="s">
        <v>29</v>
      </c>
      <c r="G3554" s="28" t="s">
        <v>24</v>
      </c>
      <c r="H3554" s="1">
        <v>0</v>
      </c>
      <c r="I3554" s="1" t="s">
        <v>107</v>
      </c>
      <c r="J3554" s="1" t="s">
        <v>107</v>
      </c>
      <c r="K3554" s="1" t="s">
        <v>107</v>
      </c>
      <c r="L3554" s="1" t="s">
        <v>107</v>
      </c>
      <c r="Q3554" s="12" t="s">
        <v>58</v>
      </c>
    </row>
    <row r="3555" spans="1:17" x14ac:dyDescent="0.25">
      <c r="A3555" s="31" t="s">
        <v>50</v>
      </c>
      <c r="C3555" s="5">
        <v>42235</v>
      </c>
      <c r="D3555" s="25"/>
      <c r="E3555" s="6" t="s">
        <v>29</v>
      </c>
      <c r="F3555" s="28" t="s">
        <v>29</v>
      </c>
      <c r="G3555" s="28" t="s">
        <v>24</v>
      </c>
      <c r="H3555" s="1">
        <v>0.7</v>
      </c>
      <c r="I3555" s="1">
        <v>1.5</v>
      </c>
      <c r="J3555" s="1">
        <v>0.46</v>
      </c>
      <c r="K3555" s="1">
        <v>30.4</v>
      </c>
      <c r="L3555" s="1">
        <v>0.28000000000000003</v>
      </c>
    </row>
    <row r="3556" spans="1:17" x14ac:dyDescent="0.25">
      <c r="A3556" s="31" t="s">
        <v>50</v>
      </c>
      <c r="C3556" s="5">
        <v>42235</v>
      </c>
      <c r="D3556" s="25"/>
      <c r="E3556" s="6" t="s">
        <v>30</v>
      </c>
      <c r="F3556" s="28" t="s">
        <v>29</v>
      </c>
      <c r="G3556" s="28" t="s">
        <v>24</v>
      </c>
      <c r="H3556" s="1">
        <v>0.2</v>
      </c>
      <c r="I3556" s="1">
        <v>5.9</v>
      </c>
      <c r="J3556" s="1">
        <v>0.15</v>
      </c>
      <c r="K3556" s="1">
        <v>41</v>
      </c>
      <c r="L3556" s="1">
        <v>0.4</v>
      </c>
    </row>
    <row r="3557" spans="1:17" x14ac:dyDescent="0.25">
      <c r="A3557" s="31" t="s">
        <v>50</v>
      </c>
      <c r="C3557" s="5">
        <v>42235</v>
      </c>
      <c r="D3557" s="25"/>
      <c r="E3557" s="6" t="s">
        <v>31</v>
      </c>
      <c r="F3557" s="28" t="s">
        <v>19</v>
      </c>
      <c r="G3557" s="28" t="s">
        <v>24</v>
      </c>
      <c r="H3557" s="1">
        <v>0.8</v>
      </c>
      <c r="I3557" s="1">
        <v>2.8</v>
      </c>
      <c r="J3557" s="1">
        <v>0.02</v>
      </c>
      <c r="K3557" s="1">
        <v>2.31</v>
      </c>
      <c r="L3557" s="1">
        <v>0.08</v>
      </c>
    </row>
    <row r="3558" spans="1:17" x14ac:dyDescent="0.25">
      <c r="A3558" s="31" t="s">
        <v>50</v>
      </c>
      <c r="C3558" s="5">
        <v>42235</v>
      </c>
      <c r="D3558" s="25"/>
      <c r="E3558" s="6" t="s">
        <v>32</v>
      </c>
      <c r="F3558" s="28" t="s">
        <v>19</v>
      </c>
      <c r="G3558" s="28" t="s">
        <v>24</v>
      </c>
      <c r="H3558" s="1">
        <v>0.14000000000000001</v>
      </c>
      <c r="I3558" s="1">
        <v>3.5</v>
      </c>
      <c r="J3558" s="1">
        <v>0.17</v>
      </c>
      <c r="K3558" s="1">
        <v>8.5399999999999991</v>
      </c>
      <c r="L3558" s="1">
        <v>0.57999999999999996</v>
      </c>
    </row>
    <row r="3559" spans="1:17" x14ac:dyDescent="0.25">
      <c r="A3559" s="31" t="s">
        <v>50</v>
      </c>
      <c r="C3559" s="5">
        <v>42235</v>
      </c>
      <c r="D3559" s="25"/>
      <c r="E3559" s="6" t="s">
        <v>33</v>
      </c>
      <c r="F3559" s="28" t="s">
        <v>19</v>
      </c>
      <c r="G3559" s="28" t="s">
        <v>24</v>
      </c>
      <c r="H3559" s="1">
        <v>0.1</v>
      </c>
      <c r="I3559" s="1">
        <v>7</v>
      </c>
      <c r="J3559" s="1">
        <v>0.37</v>
      </c>
      <c r="K3559" s="1">
        <v>14.3</v>
      </c>
      <c r="L3559" s="1">
        <v>0.73</v>
      </c>
    </row>
    <row r="3560" spans="1:17" x14ac:dyDescent="0.25">
      <c r="A3560" s="31" t="s">
        <v>50</v>
      </c>
      <c r="C3560" s="5">
        <v>42235</v>
      </c>
      <c r="D3560" s="25"/>
      <c r="E3560" s="6" t="s">
        <v>34</v>
      </c>
      <c r="F3560" s="28" t="s">
        <v>20</v>
      </c>
      <c r="G3560" s="28" t="s">
        <v>24</v>
      </c>
      <c r="H3560" s="1">
        <v>0.7</v>
      </c>
      <c r="I3560" s="1">
        <v>3.8</v>
      </c>
      <c r="J3560" s="1">
        <v>0.06</v>
      </c>
      <c r="K3560" s="1">
        <v>4.96</v>
      </c>
      <c r="L3560" s="1">
        <v>0.06</v>
      </c>
    </row>
    <row r="3561" spans="1:17" x14ac:dyDescent="0.25">
      <c r="A3561" s="31" t="s">
        <v>50</v>
      </c>
      <c r="C3561" s="5">
        <v>42235</v>
      </c>
      <c r="D3561" s="25"/>
      <c r="E3561" s="6" t="s">
        <v>35</v>
      </c>
      <c r="F3561" s="28" t="s">
        <v>20</v>
      </c>
      <c r="G3561" s="28" t="s">
        <v>24</v>
      </c>
      <c r="H3561" s="1">
        <v>0</v>
      </c>
      <c r="I3561" s="1" t="s">
        <v>107</v>
      </c>
      <c r="J3561" s="1" t="s">
        <v>107</v>
      </c>
      <c r="K3561" s="1" t="s">
        <v>107</v>
      </c>
      <c r="L3561" s="1" t="s">
        <v>107</v>
      </c>
      <c r="Q3561" s="12" t="s">
        <v>62</v>
      </c>
    </row>
    <row r="3562" spans="1:17" x14ac:dyDescent="0.25">
      <c r="A3562" s="31" t="s">
        <v>50</v>
      </c>
      <c r="C3562" s="5">
        <v>42235</v>
      </c>
      <c r="D3562" s="25"/>
      <c r="E3562" s="6" t="s">
        <v>36</v>
      </c>
      <c r="F3562" s="28" t="s">
        <v>20</v>
      </c>
      <c r="G3562" s="28" t="s">
        <v>24</v>
      </c>
      <c r="H3562" s="1">
        <v>0.5</v>
      </c>
      <c r="I3562" s="1">
        <v>2.2999999999999998</v>
      </c>
      <c r="J3562" s="1">
        <v>0.04</v>
      </c>
      <c r="K3562" s="1">
        <v>1.01</v>
      </c>
      <c r="L3562" s="1">
        <v>0.24</v>
      </c>
    </row>
    <row r="3563" spans="1:17" x14ac:dyDescent="0.25">
      <c r="A3563" s="31" t="s">
        <v>50</v>
      </c>
      <c r="C3563" s="5">
        <v>42235</v>
      </c>
      <c r="D3563" s="25"/>
      <c r="E3563" s="6" t="s">
        <v>37</v>
      </c>
      <c r="F3563" s="28" t="s">
        <v>40</v>
      </c>
      <c r="G3563" s="28" t="s">
        <v>24</v>
      </c>
      <c r="H3563" s="1">
        <v>0</v>
      </c>
      <c r="I3563" s="1" t="s">
        <v>107</v>
      </c>
      <c r="J3563" s="1" t="s">
        <v>107</v>
      </c>
      <c r="K3563" s="1" t="s">
        <v>107</v>
      </c>
      <c r="L3563" s="1" t="s">
        <v>107</v>
      </c>
      <c r="Q3563" s="12" t="s">
        <v>58</v>
      </c>
    </row>
    <row r="3564" spans="1:17" x14ac:dyDescent="0.25">
      <c r="A3564" s="31" t="s">
        <v>50</v>
      </c>
      <c r="C3564" s="5">
        <v>42235</v>
      </c>
      <c r="D3564" s="25"/>
      <c r="E3564" s="6" t="s">
        <v>38</v>
      </c>
      <c r="F3564" s="28" t="s">
        <v>40</v>
      </c>
      <c r="G3564" s="28" t="s">
        <v>24</v>
      </c>
      <c r="H3564" s="1">
        <v>0.7</v>
      </c>
      <c r="I3564" s="1">
        <v>7</v>
      </c>
      <c r="J3564" s="1">
        <v>0.09</v>
      </c>
      <c r="K3564" s="1">
        <v>7.61</v>
      </c>
      <c r="L3564" s="1">
        <v>0.16</v>
      </c>
    </row>
    <row r="3565" spans="1:17" x14ac:dyDescent="0.25">
      <c r="A3565" s="31" t="s">
        <v>50</v>
      </c>
      <c r="C3565" s="5">
        <v>42235</v>
      </c>
      <c r="D3565" s="25"/>
      <c r="E3565" s="6" t="s">
        <v>39</v>
      </c>
      <c r="F3565" s="28" t="s">
        <v>40</v>
      </c>
      <c r="G3565" s="28" t="s">
        <v>24</v>
      </c>
      <c r="H3565" s="1">
        <v>2.5</v>
      </c>
      <c r="I3565" s="1">
        <v>6</v>
      </c>
      <c r="J3565" s="1">
        <v>0.89</v>
      </c>
      <c r="K3565" s="1">
        <v>7.78</v>
      </c>
      <c r="L3565" s="1">
        <v>0.95</v>
      </c>
    </row>
    <row r="3566" spans="1:17" x14ac:dyDescent="0.25">
      <c r="A3566" s="31" t="s">
        <v>50</v>
      </c>
      <c r="C3566" s="5">
        <v>42235</v>
      </c>
      <c r="D3566" s="25"/>
      <c r="E3566" s="6" t="s">
        <v>41</v>
      </c>
      <c r="F3566" s="28" t="s">
        <v>16</v>
      </c>
      <c r="G3566" s="28" t="s">
        <v>24</v>
      </c>
      <c r="H3566" s="1">
        <v>13.5</v>
      </c>
      <c r="I3566" s="1">
        <v>0.8</v>
      </c>
      <c r="J3566" s="1">
        <v>0.04</v>
      </c>
      <c r="K3566" s="1">
        <v>42.6</v>
      </c>
      <c r="L3566" s="1">
        <v>0.01</v>
      </c>
    </row>
    <row r="3567" spans="1:17" x14ac:dyDescent="0.25">
      <c r="A3567" s="31" t="s">
        <v>50</v>
      </c>
      <c r="C3567" s="5">
        <v>42235</v>
      </c>
      <c r="D3567" s="25"/>
      <c r="E3567" s="6" t="s">
        <v>42</v>
      </c>
      <c r="F3567" s="28" t="s">
        <v>16</v>
      </c>
      <c r="G3567" s="28" t="s">
        <v>24</v>
      </c>
      <c r="H3567" s="1">
        <v>10.6</v>
      </c>
      <c r="I3567" s="1">
        <v>2.1</v>
      </c>
      <c r="J3567" s="1">
        <v>0.01</v>
      </c>
      <c r="K3567" s="1">
        <v>1.9</v>
      </c>
      <c r="L3567" s="1">
        <v>0.01</v>
      </c>
    </row>
    <row r="3568" spans="1:17" x14ac:dyDescent="0.25">
      <c r="A3568" s="31" t="s">
        <v>50</v>
      </c>
      <c r="C3568" s="5">
        <v>42235</v>
      </c>
      <c r="D3568" s="25"/>
      <c r="E3568" s="6" t="s">
        <v>43</v>
      </c>
      <c r="F3568" s="28" t="s">
        <v>16</v>
      </c>
      <c r="G3568" s="28" t="s">
        <v>24</v>
      </c>
      <c r="H3568" s="1">
        <v>13.1</v>
      </c>
      <c r="I3568" s="1">
        <v>1.9</v>
      </c>
      <c r="J3568" s="1">
        <v>0.06</v>
      </c>
      <c r="K3568" s="1">
        <v>21.4</v>
      </c>
      <c r="L3568" s="1">
        <v>0.01</v>
      </c>
    </row>
    <row r="3569" spans="1:17" x14ac:dyDescent="0.25">
      <c r="A3569" s="31" t="s">
        <v>50</v>
      </c>
      <c r="C3569" s="5">
        <v>42242</v>
      </c>
      <c r="D3569" s="25"/>
      <c r="E3569" s="6">
        <v>1</v>
      </c>
      <c r="F3569" s="28" t="s">
        <v>13</v>
      </c>
      <c r="G3569" s="28" t="s">
        <v>14</v>
      </c>
      <c r="H3569" s="1">
        <v>7.5</v>
      </c>
      <c r="I3569" s="1">
        <v>2.5</v>
      </c>
      <c r="J3569" s="1">
        <v>0.01</v>
      </c>
      <c r="K3569" s="1">
        <v>0.71</v>
      </c>
      <c r="L3569" s="1">
        <v>0.05</v>
      </c>
    </row>
    <row r="3570" spans="1:17" x14ac:dyDescent="0.25">
      <c r="A3570" s="31" t="s">
        <v>50</v>
      </c>
      <c r="C3570" s="5">
        <v>42242</v>
      </c>
      <c r="D3570" s="25"/>
      <c r="E3570" s="6">
        <v>2</v>
      </c>
      <c r="F3570" s="28" t="s">
        <v>13</v>
      </c>
      <c r="G3570" s="28" t="s">
        <v>14</v>
      </c>
      <c r="H3570" s="1">
        <v>14</v>
      </c>
      <c r="I3570" s="1">
        <v>2</v>
      </c>
      <c r="J3570" s="1">
        <v>0.01</v>
      </c>
      <c r="K3570" s="1">
        <v>1.65</v>
      </c>
      <c r="L3570" s="1">
        <v>0.02</v>
      </c>
    </row>
    <row r="3571" spans="1:17" x14ac:dyDescent="0.25">
      <c r="A3571" s="31" t="s">
        <v>50</v>
      </c>
      <c r="C3571" s="5">
        <v>42242</v>
      </c>
      <c r="D3571" s="25"/>
      <c r="E3571" s="6">
        <v>3</v>
      </c>
      <c r="F3571" s="28" t="s">
        <v>13</v>
      </c>
      <c r="G3571" s="28" t="s">
        <v>14</v>
      </c>
      <c r="H3571" s="1">
        <v>2.6</v>
      </c>
      <c r="I3571" s="1">
        <v>2.7</v>
      </c>
      <c r="J3571" s="1">
        <v>0.04</v>
      </c>
      <c r="K3571" s="1">
        <v>0.39</v>
      </c>
      <c r="L3571" s="1">
        <v>0.1</v>
      </c>
    </row>
    <row r="3572" spans="1:17" x14ac:dyDescent="0.25">
      <c r="A3572" s="31" t="s">
        <v>50</v>
      </c>
      <c r="C3572" s="5">
        <v>42242</v>
      </c>
      <c r="D3572" s="25"/>
      <c r="E3572" s="6">
        <v>4</v>
      </c>
      <c r="F3572" s="28" t="s">
        <v>15</v>
      </c>
      <c r="G3572" s="28" t="s">
        <v>14</v>
      </c>
      <c r="H3572" s="1">
        <v>0.8</v>
      </c>
      <c r="I3572" s="1">
        <v>0.8</v>
      </c>
      <c r="J3572" s="1">
        <v>0.02</v>
      </c>
      <c r="K3572" s="1">
        <v>59.3</v>
      </c>
      <c r="L3572" s="1">
        <v>0.01</v>
      </c>
    </row>
    <row r="3573" spans="1:17" x14ac:dyDescent="0.25">
      <c r="A3573" s="31" t="s">
        <v>50</v>
      </c>
      <c r="C3573" s="5">
        <v>42242</v>
      </c>
      <c r="D3573" s="25"/>
      <c r="E3573" s="6">
        <v>5</v>
      </c>
      <c r="F3573" s="28" t="s">
        <v>15</v>
      </c>
      <c r="G3573" s="28" t="s">
        <v>14</v>
      </c>
      <c r="H3573" s="1">
        <v>1</v>
      </c>
      <c r="I3573" s="1">
        <v>3.1</v>
      </c>
      <c r="J3573" s="1">
        <v>0.01</v>
      </c>
      <c r="K3573" s="1">
        <v>15.4</v>
      </c>
      <c r="L3573" s="1">
        <v>0.01</v>
      </c>
    </row>
    <row r="3574" spans="1:17" x14ac:dyDescent="0.25">
      <c r="A3574" s="31" t="s">
        <v>50</v>
      </c>
      <c r="C3574" s="5">
        <v>42242</v>
      </c>
      <c r="D3574" s="25"/>
      <c r="E3574" s="6">
        <v>6</v>
      </c>
      <c r="F3574" s="28" t="s">
        <v>17</v>
      </c>
      <c r="G3574" s="28" t="s">
        <v>14</v>
      </c>
      <c r="H3574" s="1">
        <v>0</v>
      </c>
      <c r="I3574" s="1" t="s">
        <v>107</v>
      </c>
      <c r="J3574" s="1" t="s">
        <v>107</v>
      </c>
      <c r="K3574" s="1" t="s">
        <v>107</v>
      </c>
      <c r="L3574" s="1" t="s">
        <v>107</v>
      </c>
      <c r="Q3574" s="12" t="s">
        <v>58</v>
      </c>
    </row>
    <row r="3575" spans="1:17" x14ac:dyDescent="0.25">
      <c r="A3575" s="31" t="s">
        <v>50</v>
      </c>
      <c r="C3575" s="5">
        <v>42242</v>
      </c>
      <c r="D3575" s="25"/>
      <c r="E3575" s="6">
        <v>7</v>
      </c>
      <c r="F3575" s="28" t="s">
        <v>17</v>
      </c>
      <c r="G3575" s="28" t="s">
        <v>14</v>
      </c>
      <c r="H3575" s="1">
        <v>1.1000000000000001</v>
      </c>
      <c r="I3575" s="1">
        <v>0.8</v>
      </c>
      <c r="J3575" s="1">
        <v>0.06</v>
      </c>
      <c r="K3575" s="1">
        <v>41.5</v>
      </c>
      <c r="L3575" s="1">
        <v>0.01</v>
      </c>
    </row>
    <row r="3576" spans="1:17" x14ac:dyDescent="0.25">
      <c r="A3576" s="31" t="s">
        <v>50</v>
      </c>
      <c r="C3576" s="5">
        <v>42242</v>
      </c>
      <c r="D3576" s="25"/>
      <c r="E3576" s="6">
        <v>8</v>
      </c>
      <c r="F3576" s="28" t="s">
        <v>17</v>
      </c>
      <c r="G3576" s="28" t="s">
        <v>14</v>
      </c>
      <c r="H3576" s="1">
        <v>0</v>
      </c>
      <c r="I3576" s="1" t="s">
        <v>107</v>
      </c>
      <c r="J3576" s="1" t="s">
        <v>107</v>
      </c>
      <c r="K3576" s="1" t="s">
        <v>107</v>
      </c>
      <c r="L3576" s="1" t="s">
        <v>107</v>
      </c>
      <c r="Q3576" s="12" t="s">
        <v>58</v>
      </c>
    </row>
    <row r="3577" spans="1:17" x14ac:dyDescent="0.25">
      <c r="A3577" s="31" t="s">
        <v>50</v>
      </c>
      <c r="C3577" s="5">
        <v>42242</v>
      </c>
      <c r="D3577" s="25"/>
      <c r="E3577" s="6">
        <v>9</v>
      </c>
      <c r="F3577" s="28" t="s">
        <v>18</v>
      </c>
      <c r="G3577" s="28" t="s">
        <v>14</v>
      </c>
      <c r="H3577" s="1">
        <v>1.5</v>
      </c>
      <c r="I3577" s="1">
        <v>4</v>
      </c>
      <c r="J3577" s="1">
        <v>0.04</v>
      </c>
      <c r="K3577" s="1">
        <v>12.3</v>
      </c>
      <c r="L3577" s="1">
        <v>0.11</v>
      </c>
    </row>
    <row r="3578" spans="1:17" x14ac:dyDescent="0.25">
      <c r="A3578" s="31" t="s">
        <v>50</v>
      </c>
      <c r="C3578" s="5">
        <v>42242</v>
      </c>
      <c r="D3578" s="25"/>
      <c r="E3578" s="6">
        <v>10</v>
      </c>
      <c r="F3578" s="28" t="s">
        <v>18</v>
      </c>
      <c r="G3578" s="28" t="s">
        <v>14</v>
      </c>
      <c r="H3578" s="1">
        <v>2.1</v>
      </c>
      <c r="I3578" s="1">
        <v>4.5</v>
      </c>
      <c r="J3578" s="1">
        <v>0.03</v>
      </c>
      <c r="K3578" s="1">
        <v>13.5</v>
      </c>
      <c r="L3578" s="1">
        <v>0.33</v>
      </c>
    </row>
    <row r="3579" spans="1:17" x14ac:dyDescent="0.25">
      <c r="A3579" s="31" t="s">
        <v>50</v>
      </c>
      <c r="C3579" s="5">
        <v>42242</v>
      </c>
      <c r="D3579" s="25"/>
      <c r="E3579" s="6">
        <v>11</v>
      </c>
      <c r="F3579" s="28" t="s">
        <v>18</v>
      </c>
      <c r="G3579" s="28" t="s">
        <v>14</v>
      </c>
      <c r="H3579" s="1">
        <v>1.2</v>
      </c>
      <c r="I3579" s="1">
        <v>0.8</v>
      </c>
      <c r="J3579" s="1">
        <v>0.03</v>
      </c>
      <c r="K3579" s="1">
        <v>67.3</v>
      </c>
      <c r="L3579" s="1">
        <v>0.06</v>
      </c>
    </row>
    <row r="3580" spans="1:17" x14ac:dyDescent="0.25">
      <c r="A3580" s="31" t="s">
        <v>50</v>
      </c>
      <c r="C3580" s="5">
        <v>42242</v>
      </c>
      <c r="D3580" s="25"/>
      <c r="E3580" s="6">
        <v>12</v>
      </c>
      <c r="F3580" s="28" t="s">
        <v>19</v>
      </c>
      <c r="G3580" s="28" t="s">
        <v>14</v>
      </c>
      <c r="H3580" s="1">
        <v>0.4</v>
      </c>
      <c r="I3580" s="1">
        <v>3.5</v>
      </c>
      <c r="J3580" s="1">
        <v>0.01</v>
      </c>
      <c r="K3580" s="1">
        <v>9.9600000000000009</v>
      </c>
      <c r="L3580" s="1">
        <v>0.02</v>
      </c>
    </row>
    <row r="3581" spans="1:17" x14ac:dyDescent="0.25">
      <c r="A3581" s="31" t="s">
        <v>50</v>
      </c>
      <c r="C3581" s="5">
        <v>42242</v>
      </c>
      <c r="D3581" s="25"/>
      <c r="E3581" s="6">
        <v>13</v>
      </c>
      <c r="F3581" s="28" t="s">
        <v>19</v>
      </c>
      <c r="G3581" s="28" t="s">
        <v>14</v>
      </c>
      <c r="H3581" s="1">
        <v>1.4</v>
      </c>
      <c r="I3581" s="1">
        <v>1.6</v>
      </c>
      <c r="J3581" s="1">
        <v>0.01</v>
      </c>
      <c r="K3581" s="1">
        <v>0.36</v>
      </c>
      <c r="L3581" s="1">
        <v>0.01</v>
      </c>
    </row>
    <row r="3582" spans="1:17" x14ac:dyDescent="0.25">
      <c r="A3582" s="31" t="s">
        <v>50</v>
      </c>
      <c r="C3582" s="5">
        <v>42242</v>
      </c>
      <c r="D3582" s="25"/>
      <c r="E3582" s="6">
        <v>14</v>
      </c>
      <c r="F3582" s="28" t="s">
        <v>19</v>
      </c>
      <c r="G3582" s="28" t="s">
        <v>14</v>
      </c>
      <c r="H3582" s="1">
        <v>1.7</v>
      </c>
      <c r="I3582" s="1">
        <v>2</v>
      </c>
      <c r="J3582" s="1">
        <v>0.01</v>
      </c>
      <c r="K3582" s="1">
        <v>7.0000000000000007E-2</v>
      </c>
      <c r="L3582" s="1">
        <v>0.01</v>
      </c>
    </row>
    <row r="3583" spans="1:17" x14ac:dyDescent="0.25">
      <c r="A3583" s="31" t="s">
        <v>50</v>
      </c>
      <c r="C3583" s="5">
        <v>42242</v>
      </c>
      <c r="D3583" s="25"/>
      <c r="E3583" s="6">
        <v>15</v>
      </c>
      <c r="F3583" s="28" t="s">
        <v>20</v>
      </c>
      <c r="G3583" s="28" t="s">
        <v>14</v>
      </c>
      <c r="H3583" s="1">
        <v>1.2</v>
      </c>
      <c r="I3583" s="1">
        <v>0.8</v>
      </c>
      <c r="J3583" s="1">
        <v>0.02</v>
      </c>
      <c r="K3583" s="1">
        <v>9.6999999999999993</v>
      </c>
      <c r="L3583" s="1">
        <v>0.01</v>
      </c>
    </row>
    <row r="3584" spans="1:17" x14ac:dyDescent="0.25">
      <c r="A3584" s="31" t="s">
        <v>50</v>
      </c>
      <c r="C3584" s="5">
        <v>42242</v>
      </c>
      <c r="D3584" s="25"/>
      <c r="E3584" s="6">
        <v>16</v>
      </c>
      <c r="F3584" s="28" t="s">
        <v>20</v>
      </c>
      <c r="G3584" s="28" t="s">
        <v>14</v>
      </c>
      <c r="H3584" s="1">
        <v>1.4</v>
      </c>
      <c r="I3584" s="1">
        <v>0.8</v>
      </c>
      <c r="J3584" s="1">
        <v>0.11</v>
      </c>
      <c r="K3584" s="1">
        <v>75.8</v>
      </c>
      <c r="L3584" s="1">
        <v>0.01</v>
      </c>
    </row>
    <row r="3585" spans="1:17" x14ac:dyDescent="0.25">
      <c r="A3585" s="31" t="s">
        <v>50</v>
      </c>
      <c r="C3585" s="5">
        <v>42242</v>
      </c>
      <c r="D3585" s="25"/>
      <c r="E3585" s="6">
        <v>17</v>
      </c>
      <c r="F3585" s="28" t="s">
        <v>20</v>
      </c>
      <c r="G3585" s="28" t="s">
        <v>14</v>
      </c>
      <c r="H3585" s="1">
        <v>2.8</v>
      </c>
      <c r="I3585" s="1">
        <v>0.8</v>
      </c>
      <c r="J3585" s="1">
        <v>0.11</v>
      </c>
      <c r="K3585" s="1">
        <v>58.2</v>
      </c>
      <c r="L3585" s="1">
        <v>0.27</v>
      </c>
    </row>
    <row r="3586" spans="1:17" x14ac:dyDescent="0.25">
      <c r="A3586" s="31" t="s">
        <v>50</v>
      </c>
      <c r="C3586" s="5">
        <v>42242</v>
      </c>
      <c r="D3586" s="25"/>
      <c r="E3586" s="6">
        <v>18</v>
      </c>
      <c r="F3586" s="28" t="s">
        <v>20</v>
      </c>
      <c r="G3586" s="28" t="s">
        <v>14</v>
      </c>
      <c r="H3586" s="1">
        <v>1.6</v>
      </c>
      <c r="I3586" s="1">
        <v>0.8</v>
      </c>
      <c r="J3586" s="1">
        <v>0.05</v>
      </c>
      <c r="K3586" s="1">
        <v>38.200000000000003</v>
      </c>
      <c r="L3586" s="1">
        <v>0.01</v>
      </c>
    </row>
    <row r="3587" spans="1:17" x14ac:dyDescent="0.25">
      <c r="A3587" s="31" t="s">
        <v>50</v>
      </c>
      <c r="C3587" s="5">
        <v>42242</v>
      </c>
      <c r="D3587" s="25"/>
      <c r="E3587" s="6">
        <v>19</v>
      </c>
      <c r="F3587" s="28" t="s">
        <v>20</v>
      </c>
      <c r="G3587" s="28" t="s">
        <v>14</v>
      </c>
      <c r="H3587" s="1">
        <v>1.5</v>
      </c>
      <c r="I3587" s="1">
        <v>2.7</v>
      </c>
      <c r="J3587" s="1">
        <v>0.01</v>
      </c>
      <c r="K3587" s="1">
        <v>3.03</v>
      </c>
      <c r="L3587" s="1">
        <v>0.01</v>
      </c>
    </row>
    <row r="3588" spans="1:17" x14ac:dyDescent="0.25">
      <c r="A3588" s="31" t="s">
        <v>50</v>
      </c>
      <c r="C3588" s="5">
        <v>42242</v>
      </c>
      <c r="D3588" s="25"/>
      <c r="E3588" s="6">
        <v>20</v>
      </c>
      <c r="F3588" s="28" t="s">
        <v>20</v>
      </c>
      <c r="G3588" s="28" t="s">
        <v>14</v>
      </c>
      <c r="H3588" s="1">
        <v>1</v>
      </c>
      <c r="I3588" s="1">
        <v>4.2</v>
      </c>
      <c r="J3588" s="1">
        <v>0.01</v>
      </c>
      <c r="K3588" s="1">
        <v>3.72</v>
      </c>
      <c r="L3588" s="1">
        <v>0.02</v>
      </c>
    </row>
    <row r="3589" spans="1:17" x14ac:dyDescent="0.25">
      <c r="A3589" s="31" t="s">
        <v>50</v>
      </c>
      <c r="C3589" s="5">
        <v>42249</v>
      </c>
      <c r="D3589" s="25"/>
      <c r="E3589" s="6" t="s">
        <v>21</v>
      </c>
      <c r="F3589" s="28" t="s">
        <v>17</v>
      </c>
      <c r="G3589" s="28" t="s">
        <v>24</v>
      </c>
      <c r="H3589" s="1">
        <v>0</v>
      </c>
      <c r="I3589" s="1" t="s">
        <v>107</v>
      </c>
      <c r="J3589" s="1" t="s">
        <v>107</v>
      </c>
      <c r="K3589" s="1" t="s">
        <v>107</v>
      </c>
      <c r="L3589" s="1" t="s">
        <v>107</v>
      </c>
      <c r="Q3589" s="12" t="s">
        <v>58</v>
      </c>
    </row>
    <row r="3590" spans="1:17" x14ac:dyDescent="0.25">
      <c r="A3590" s="31" t="s">
        <v>50</v>
      </c>
      <c r="C3590" s="5">
        <v>42249</v>
      </c>
      <c r="D3590" s="25"/>
      <c r="E3590" s="6" t="s">
        <v>22</v>
      </c>
      <c r="F3590" s="28" t="s">
        <v>17</v>
      </c>
      <c r="G3590" s="28" t="s">
        <v>24</v>
      </c>
      <c r="H3590" s="1">
        <v>0.4</v>
      </c>
      <c r="I3590" s="1">
        <v>0.8</v>
      </c>
      <c r="J3590" s="1">
        <v>0.04</v>
      </c>
      <c r="K3590" s="1">
        <v>45.3</v>
      </c>
      <c r="L3590" s="1">
        <v>0.14000000000000001</v>
      </c>
    </row>
    <row r="3591" spans="1:17" x14ac:dyDescent="0.25">
      <c r="A3591" s="31" t="s">
        <v>50</v>
      </c>
      <c r="C3591" s="5">
        <v>42249</v>
      </c>
      <c r="D3591" s="25"/>
      <c r="E3591" s="6" t="s">
        <v>23</v>
      </c>
      <c r="F3591" s="28" t="s">
        <v>17</v>
      </c>
      <c r="G3591" s="28" t="s">
        <v>24</v>
      </c>
      <c r="H3591" s="1">
        <v>1.1000000000000001</v>
      </c>
      <c r="I3591" s="1">
        <v>0.8</v>
      </c>
      <c r="J3591" s="1">
        <v>0.03</v>
      </c>
      <c r="K3591" s="1">
        <v>45.5</v>
      </c>
      <c r="L3591" s="1">
        <v>0.06</v>
      </c>
    </row>
    <row r="3592" spans="1:17" x14ac:dyDescent="0.25">
      <c r="A3592" s="31" t="s">
        <v>50</v>
      </c>
      <c r="C3592" s="5">
        <v>42249</v>
      </c>
      <c r="D3592" s="25"/>
      <c r="E3592" s="6" t="s">
        <v>25</v>
      </c>
      <c r="F3592" s="28" t="s">
        <v>25</v>
      </c>
      <c r="G3592" s="28" t="s">
        <v>24</v>
      </c>
      <c r="H3592" s="1">
        <v>6.4</v>
      </c>
      <c r="I3592" s="1">
        <v>2.4</v>
      </c>
      <c r="J3592" s="1">
        <v>0.01</v>
      </c>
      <c r="K3592" s="1">
        <v>4.63</v>
      </c>
      <c r="L3592" s="1">
        <v>0.02</v>
      </c>
    </row>
    <row r="3593" spans="1:17" x14ac:dyDescent="0.25">
      <c r="A3593" s="31" t="s">
        <v>50</v>
      </c>
      <c r="C3593" s="5">
        <v>42249</v>
      </c>
      <c r="D3593" s="25"/>
      <c r="E3593" s="6" t="s">
        <v>26</v>
      </c>
      <c r="F3593" s="28" t="s">
        <v>25</v>
      </c>
      <c r="G3593" s="28" t="s">
        <v>24</v>
      </c>
      <c r="H3593" s="1">
        <v>9</v>
      </c>
      <c r="I3593" s="1">
        <v>2.9</v>
      </c>
      <c r="J3593" s="1">
        <v>0.01</v>
      </c>
      <c r="K3593" s="1">
        <v>0.77</v>
      </c>
      <c r="L3593" s="1">
        <v>0.02</v>
      </c>
    </row>
    <row r="3594" spans="1:17" x14ac:dyDescent="0.25">
      <c r="A3594" s="31" t="s">
        <v>50</v>
      </c>
      <c r="C3594" s="5">
        <v>42249</v>
      </c>
      <c r="D3594" s="25"/>
      <c r="E3594" s="6" t="s">
        <v>27</v>
      </c>
      <c r="F3594" s="28" t="s">
        <v>25</v>
      </c>
      <c r="G3594" s="28" t="s">
        <v>24</v>
      </c>
      <c r="H3594" s="1">
        <v>2.2999999999999998</v>
      </c>
      <c r="I3594" s="1">
        <v>3.5</v>
      </c>
      <c r="J3594" s="1">
        <v>0.01</v>
      </c>
      <c r="K3594" s="1">
        <v>1.01</v>
      </c>
      <c r="L3594" s="1">
        <v>0.02</v>
      </c>
    </row>
    <row r="3595" spans="1:17" x14ac:dyDescent="0.25">
      <c r="A3595" s="31" t="s">
        <v>50</v>
      </c>
      <c r="C3595" s="5">
        <v>42249</v>
      </c>
      <c r="D3595" s="25"/>
      <c r="E3595" s="6" t="s">
        <v>28</v>
      </c>
      <c r="F3595" s="28" t="s">
        <v>29</v>
      </c>
      <c r="G3595" s="28" t="s">
        <v>24</v>
      </c>
      <c r="H3595" s="1">
        <v>0</v>
      </c>
      <c r="I3595" s="1" t="s">
        <v>107</v>
      </c>
      <c r="J3595" s="1" t="s">
        <v>107</v>
      </c>
      <c r="K3595" s="1" t="s">
        <v>107</v>
      </c>
      <c r="L3595" s="1" t="s">
        <v>107</v>
      </c>
      <c r="Q3595" s="12" t="s">
        <v>58</v>
      </c>
    </row>
    <row r="3596" spans="1:17" x14ac:dyDescent="0.25">
      <c r="A3596" s="31" t="s">
        <v>50</v>
      </c>
      <c r="C3596" s="5">
        <v>42249</v>
      </c>
      <c r="D3596" s="25"/>
      <c r="E3596" s="6" t="s">
        <v>29</v>
      </c>
      <c r="F3596" s="28" t="s">
        <v>29</v>
      </c>
      <c r="G3596" s="28" t="s">
        <v>24</v>
      </c>
      <c r="H3596" s="1">
        <v>0.3</v>
      </c>
      <c r="I3596" s="1">
        <v>3.7</v>
      </c>
      <c r="J3596" s="1">
        <v>0.17</v>
      </c>
      <c r="K3596" s="1">
        <v>29.3</v>
      </c>
      <c r="L3596" s="1">
        <v>0.74</v>
      </c>
    </row>
    <row r="3597" spans="1:17" x14ac:dyDescent="0.25">
      <c r="A3597" s="31" t="s">
        <v>50</v>
      </c>
      <c r="C3597" s="5">
        <v>42249</v>
      </c>
      <c r="D3597" s="25"/>
      <c r="E3597" s="6" t="s">
        <v>30</v>
      </c>
      <c r="F3597" s="28" t="s">
        <v>29</v>
      </c>
      <c r="G3597" s="28" t="s">
        <v>24</v>
      </c>
      <c r="H3597" s="1">
        <v>0</v>
      </c>
      <c r="I3597" s="1" t="s">
        <v>107</v>
      </c>
      <c r="J3597" s="1" t="s">
        <v>107</v>
      </c>
      <c r="K3597" s="1" t="s">
        <v>107</v>
      </c>
      <c r="L3597" s="1" t="s">
        <v>107</v>
      </c>
      <c r="Q3597" s="12" t="s">
        <v>58</v>
      </c>
    </row>
    <row r="3598" spans="1:17" x14ac:dyDescent="0.25">
      <c r="A3598" s="31" t="s">
        <v>50</v>
      </c>
      <c r="C3598" s="5">
        <v>42249</v>
      </c>
      <c r="D3598" s="25"/>
      <c r="E3598" s="6" t="s">
        <v>31</v>
      </c>
      <c r="F3598" s="28" t="s">
        <v>19</v>
      </c>
      <c r="G3598" s="28" t="s">
        <v>24</v>
      </c>
      <c r="H3598" s="1">
        <v>0</v>
      </c>
      <c r="I3598" s="1" t="s">
        <v>107</v>
      </c>
      <c r="J3598" s="1" t="s">
        <v>107</v>
      </c>
      <c r="K3598" s="1" t="s">
        <v>107</v>
      </c>
      <c r="L3598" s="1" t="s">
        <v>107</v>
      </c>
      <c r="Q3598" s="12" t="s">
        <v>58</v>
      </c>
    </row>
    <row r="3599" spans="1:17" x14ac:dyDescent="0.25">
      <c r="A3599" s="31" t="s">
        <v>50</v>
      </c>
      <c r="C3599" s="5">
        <v>42249</v>
      </c>
      <c r="D3599" s="25"/>
      <c r="E3599" s="6" t="s">
        <v>32</v>
      </c>
      <c r="F3599" s="28" t="s">
        <v>19</v>
      </c>
      <c r="G3599" s="28" t="s">
        <v>24</v>
      </c>
      <c r="H3599" s="1">
        <v>0</v>
      </c>
      <c r="I3599" s="1" t="s">
        <v>107</v>
      </c>
      <c r="J3599" s="1" t="s">
        <v>107</v>
      </c>
      <c r="K3599" s="1" t="s">
        <v>107</v>
      </c>
      <c r="L3599" s="1" t="s">
        <v>107</v>
      </c>
      <c r="Q3599" s="12" t="s">
        <v>58</v>
      </c>
    </row>
    <row r="3600" spans="1:17" x14ac:dyDescent="0.25">
      <c r="A3600" s="31" t="s">
        <v>50</v>
      </c>
      <c r="C3600" s="5">
        <v>42249</v>
      </c>
      <c r="D3600" s="25"/>
      <c r="E3600" s="6" t="s">
        <v>33</v>
      </c>
      <c r="F3600" s="28" t="s">
        <v>19</v>
      </c>
      <c r="G3600" s="28" t="s">
        <v>24</v>
      </c>
      <c r="H3600" s="1">
        <v>0</v>
      </c>
      <c r="I3600" s="1" t="s">
        <v>107</v>
      </c>
      <c r="J3600" s="1" t="s">
        <v>107</v>
      </c>
      <c r="K3600" s="1" t="s">
        <v>107</v>
      </c>
      <c r="L3600" s="1" t="s">
        <v>107</v>
      </c>
      <c r="Q3600" s="12" t="s">
        <v>58</v>
      </c>
    </row>
    <row r="3601" spans="1:17" x14ac:dyDescent="0.25">
      <c r="A3601" s="31" t="s">
        <v>50</v>
      </c>
      <c r="C3601" s="5">
        <v>42249</v>
      </c>
      <c r="D3601" s="25"/>
      <c r="E3601" s="6" t="s">
        <v>34</v>
      </c>
      <c r="F3601" s="28" t="s">
        <v>20</v>
      </c>
      <c r="G3601" s="28" t="s">
        <v>24</v>
      </c>
      <c r="H3601" s="1">
        <v>0</v>
      </c>
      <c r="I3601" s="1" t="s">
        <v>107</v>
      </c>
      <c r="J3601" s="1" t="s">
        <v>107</v>
      </c>
      <c r="K3601" s="1" t="s">
        <v>107</v>
      </c>
      <c r="L3601" s="1" t="s">
        <v>107</v>
      </c>
      <c r="Q3601" s="12" t="s">
        <v>58</v>
      </c>
    </row>
    <row r="3602" spans="1:17" x14ac:dyDescent="0.25">
      <c r="A3602" s="31" t="s">
        <v>50</v>
      </c>
      <c r="C3602" s="5">
        <v>42249</v>
      </c>
      <c r="D3602" s="25"/>
      <c r="E3602" s="6" t="s">
        <v>35</v>
      </c>
      <c r="F3602" s="28" t="s">
        <v>20</v>
      </c>
      <c r="G3602" s="28" t="s">
        <v>24</v>
      </c>
      <c r="H3602" s="1">
        <v>0</v>
      </c>
      <c r="I3602" s="1" t="s">
        <v>107</v>
      </c>
      <c r="J3602" s="1" t="s">
        <v>107</v>
      </c>
      <c r="K3602" s="1" t="s">
        <v>107</v>
      </c>
      <c r="L3602" s="1" t="s">
        <v>107</v>
      </c>
      <c r="Q3602" s="12" t="s">
        <v>62</v>
      </c>
    </row>
    <row r="3603" spans="1:17" x14ac:dyDescent="0.25">
      <c r="A3603" s="31" t="s">
        <v>50</v>
      </c>
      <c r="C3603" s="5">
        <v>42249</v>
      </c>
      <c r="D3603" s="25"/>
      <c r="E3603" s="6" t="s">
        <v>36</v>
      </c>
      <c r="F3603" s="28" t="s">
        <v>20</v>
      </c>
      <c r="G3603" s="28" t="s">
        <v>24</v>
      </c>
      <c r="H3603" s="1">
        <v>0.3</v>
      </c>
      <c r="I3603" s="1">
        <v>3.7</v>
      </c>
      <c r="J3603" s="1">
        <v>0.15</v>
      </c>
      <c r="K3603" s="1">
        <v>7.11</v>
      </c>
      <c r="L3603" s="1">
        <v>0.27</v>
      </c>
    </row>
    <row r="3604" spans="1:17" x14ac:dyDescent="0.25">
      <c r="A3604" s="31" t="s">
        <v>50</v>
      </c>
      <c r="C3604" s="5">
        <v>42249</v>
      </c>
      <c r="D3604" s="25"/>
      <c r="E3604" s="6" t="s">
        <v>37</v>
      </c>
      <c r="F3604" s="28" t="s">
        <v>40</v>
      </c>
      <c r="G3604" s="28" t="s">
        <v>24</v>
      </c>
      <c r="H3604" s="1">
        <v>0</v>
      </c>
      <c r="I3604" s="1" t="s">
        <v>107</v>
      </c>
      <c r="J3604" s="1" t="s">
        <v>107</v>
      </c>
      <c r="K3604" s="1" t="s">
        <v>107</v>
      </c>
      <c r="L3604" s="1" t="s">
        <v>107</v>
      </c>
      <c r="Q3604" s="12" t="s">
        <v>58</v>
      </c>
    </row>
    <row r="3605" spans="1:17" x14ac:dyDescent="0.25">
      <c r="A3605" s="31" t="s">
        <v>50</v>
      </c>
      <c r="C3605" s="5">
        <v>42249</v>
      </c>
      <c r="D3605" s="25"/>
      <c r="E3605" s="6" t="s">
        <v>38</v>
      </c>
      <c r="F3605" s="28" t="s">
        <v>40</v>
      </c>
      <c r="G3605" s="28" t="s">
        <v>24</v>
      </c>
      <c r="H3605" s="1">
        <v>0</v>
      </c>
      <c r="I3605" s="1" t="s">
        <v>107</v>
      </c>
      <c r="J3605" s="1" t="s">
        <v>107</v>
      </c>
      <c r="K3605" s="1" t="s">
        <v>107</v>
      </c>
      <c r="L3605" s="1" t="s">
        <v>107</v>
      </c>
      <c r="Q3605" s="12" t="s">
        <v>58</v>
      </c>
    </row>
    <row r="3606" spans="1:17" x14ac:dyDescent="0.25">
      <c r="A3606" s="31" t="s">
        <v>50</v>
      </c>
      <c r="C3606" s="5">
        <v>42249</v>
      </c>
      <c r="D3606" s="25"/>
      <c r="E3606" s="6" t="s">
        <v>39</v>
      </c>
      <c r="F3606" s="28" t="s">
        <v>40</v>
      </c>
      <c r="G3606" s="28" t="s">
        <v>24</v>
      </c>
      <c r="H3606" s="1">
        <v>0</v>
      </c>
      <c r="I3606" s="1" t="s">
        <v>107</v>
      </c>
      <c r="J3606" s="1" t="s">
        <v>107</v>
      </c>
      <c r="K3606" s="1" t="s">
        <v>107</v>
      </c>
      <c r="L3606" s="1" t="s">
        <v>107</v>
      </c>
      <c r="Q3606" s="12" t="s">
        <v>58</v>
      </c>
    </row>
    <row r="3607" spans="1:17" x14ac:dyDescent="0.25">
      <c r="A3607" s="31" t="s">
        <v>50</v>
      </c>
      <c r="C3607" s="5">
        <v>42249</v>
      </c>
      <c r="D3607" s="25"/>
      <c r="E3607" s="6" t="s">
        <v>41</v>
      </c>
      <c r="F3607" s="28" t="s">
        <v>16</v>
      </c>
      <c r="G3607" s="28" t="s">
        <v>24</v>
      </c>
      <c r="H3607" s="1">
        <v>1.8</v>
      </c>
      <c r="I3607" s="1">
        <v>2.2999999999999998</v>
      </c>
      <c r="J3607" s="1">
        <v>0.01</v>
      </c>
      <c r="K3607" s="1">
        <v>4.47</v>
      </c>
      <c r="L3607" s="1">
        <v>0.15</v>
      </c>
    </row>
    <row r="3608" spans="1:17" x14ac:dyDescent="0.25">
      <c r="A3608" s="31" t="s">
        <v>50</v>
      </c>
      <c r="C3608" s="5">
        <v>42249</v>
      </c>
      <c r="D3608" s="25"/>
      <c r="E3608" s="6" t="s">
        <v>42</v>
      </c>
      <c r="F3608" s="28" t="s">
        <v>16</v>
      </c>
      <c r="G3608" s="28" t="s">
        <v>24</v>
      </c>
      <c r="H3608" s="1">
        <v>1</v>
      </c>
      <c r="I3608" s="1">
        <v>2</v>
      </c>
      <c r="J3608" s="1">
        <v>0.01</v>
      </c>
      <c r="K3608" s="1">
        <v>0.73</v>
      </c>
      <c r="L3608" s="1">
        <v>0.01</v>
      </c>
    </row>
    <row r="3609" spans="1:17" x14ac:dyDescent="0.25">
      <c r="A3609" s="31" t="s">
        <v>50</v>
      </c>
      <c r="C3609" s="5">
        <v>42249</v>
      </c>
      <c r="D3609" s="25"/>
      <c r="E3609" s="6" t="s">
        <v>43</v>
      </c>
      <c r="F3609" s="28" t="s">
        <v>16</v>
      </c>
      <c r="G3609" s="28" t="s">
        <v>24</v>
      </c>
      <c r="H3609" s="1">
        <v>3.3</v>
      </c>
      <c r="I3609" s="1">
        <v>2.1</v>
      </c>
      <c r="J3609" s="1">
        <v>0.01</v>
      </c>
      <c r="K3609" s="1">
        <v>0.14000000000000001</v>
      </c>
      <c r="L3609" s="1">
        <v>0.02</v>
      </c>
    </row>
    <row r="3610" spans="1:17" x14ac:dyDescent="0.25">
      <c r="A3610" s="31" t="s">
        <v>50</v>
      </c>
      <c r="C3610" s="5">
        <v>42256</v>
      </c>
      <c r="D3610" s="25"/>
      <c r="E3610" s="6">
        <v>1</v>
      </c>
      <c r="F3610" s="28" t="s">
        <v>13</v>
      </c>
      <c r="G3610" s="28" t="s">
        <v>14</v>
      </c>
      <c r="H3610" s="1">
        <v>1.7</v>
      </c>
      <c r="I3610" s="1">
        <v>2.4</v>
      </c>
      <c r="J3610" s="1">
        <v>0.01</v>
      </c>
      <c r="K3610" s="1">
        <v>0.5</v>
      </c>
      <c r="L3610" s="1">
        <v>0.02</v>
      </c>
    </row>
    <row r="3611" spans="1:17" x14ac:dyDescent="0.25">
      <c r="A3611" s="31" t="s">
        <v>50</v>
      </c>
      <c r="C3611" s="5">
        <v>42256</v>
      </c>
      <c r="D3611" s="25"/>
      <c r="E3611" s="6">
        <v>2</v>
      </c>
      <c r="F3611" s="28" t="s">
        <v>13</v>
      </c>
      <c r="G3611" s="28" t="s">
        <v>14</v>
      </c>
      <c r="H3611" s="1">
        <v>0.4</v>
      </c>
      <c r="I3611" s="1">
        <v>1.9</v>
      </c>
      <c r="J3611" s="1">
        <v>0.01</v>
      </c>
      <c r="K3611" s="1">
        <v>0.82</v>
      </c>
      <c r="L3611" s="1">
        <v>0.01</v>
      </c>
    </row>
    <row r="3612" spans="1:17" x14ac:dyDescent="0.25">
      <c r="A3612" s="31" t="s">
        <v>50</v>
      </c>
      <c r="C3612" s="5">
        <v>42256</v>
      </c>
      <c r="D3612" s="25"/>
      <c r="E3612" s="6">
        <v>3</v>
      </c>
      <c r="F3612" s="28" t="s">
        <v>13</v>
      </c>
      <c r="G3612" s="28" t="s">
        <v>14</v>
      </c>
      <c r="H3612" s="1">
        <v>0.5</v>
      </c>
      <c r="I3612" s="1">
        <v>5.3</v>
      </c>
      <c r="J3612" s="1">
        <v>0.01</v>
      </c>
      <c r="K3612" s="1">
        <v>0.64</v>
      </c>
      <c r="L3612" s="1">
        <v>0.01</v>
      </c>
    </row>
    <row r="3613" spans="1:17" x14ac:dyDescent="0.25">
      <c r="A3613" s="31" t="s">
        <v>50</v>
      </c>
      <c r="C3613" s="5">
        <v>42256</v>
      </c>
      <c r="D3613" s="25"/>
      <c r="E3613" s="6">
        <v>4</v>
      </c>
      <c r="F3613" s="28" t="s">
        <v>15</v>
      </c>
      <c r="G3613" s="28" t="s">
        <v>14</v>
      </c>
      <c r="H3613" s="1">
        <v>0.25</v>
      </c>
      <c r="I3613" s="1">
        <v>4.2</v>
      </c>
      <c r="J3613" s="1">
        <v>0.01</v>
      </c>
      <c r="K3613" s="1">
        <v>1.96</v>
      </c>
      <c r="L3613" s="1">
        <v>0.01</v>
      </c>
    </row>
    <row r="3614" spans="1:17" x14ac:dyDescent="0.25">
      <c r="A3614" s="31" t="s">
        <v>50</v>
      </c>
      <c r="C3614" s="5">
        <v>42256</v>
      </c>
      <c r="D3614" s="25"/>
      <c r="E3614" s="6">
        <v>5</v>
      </c>
      <c r="F3614" s="28" t="s">
        <v>15</v>
      </c>
      <c r="G3614" s="28" t="s">
        <v>14</v>
      </c>
      <c r="H3614" s="1">
        <v>0</v>
      </c>
      <c r="I3614" s="1" t="s">
        <v>107</v>
      </c>
      <c r="J3614" s="1" t="s">
        <v>107</v>
      </c>
      <c r="K3614" s="1" t="s">
        <v>107</v>
      </c>
      <c r="L3614" s="1" t="s">
        <v>107</v>
      </c>
      <c r="Q3614" s="12" t="s">
        <v>58</v>
      </c>
    </row>
    <row r="3615" spans="1:17" x14ac:dyDescent="0.25">
      <c r="A3615" s="31" t="s">
        <v>50</v>
      </c>
      <c r="C3615" s="5">
        <v>42256</v>
      </c>
      <c r="D3615" s="25"/>
      <c r="E3615" s="6">
        <v>6</v>
      </c>
      <c r="F3615" s="28" t="s">
        <v>17</v>
      </c>
      <c r="G3615" s="28" t="s">
        <v>14</v>
      </c>
      <c r="H3615" s="1">
        <v>1.4</v>
      </c>
      <c r="I3615" s="1">
        <v>5.4</v>
      </c>
      <c r="J3615" s="1">
        <v>0.01</v>
      </c>
      <c r="K3615" s="1">
        <v>11.2</v>
      </c>
      <c r="L3615" s="1">
        <v>0.05</v>
      </c>
    </row>
    <row r="3616" spans="1:17" x14ac:dyDescent="0.25">
      <c r="A3616" s="31" t="s">
        <v>50</v>
      </c>
      <c r="C3616" s="5">
        <v>42256</v>
      </c>
      <c r="D3616" s="25"/>
      <c r="E3616" s="6">
        <v>7</v>
      </c>
      <c r="F3616" s="28" t="s">
        <v>17</v>
      </c>
      <c r="G3616" s="28" t="s">
        <v>14</v>
      </c>
      <c r="H3616" s="1">
        <v>0.2</v>
      </c>
      <c r="I3616" s="1">
        <v>5.5</v>
      </c>
      <c r="J3616" s="1">
        <v>0.01</v>
      </c>
      <c r="K3616" s="1">
        <v>17.7</v>
      </c>
      <c r="L3616" s="1">
        <v>0.02</v>
      </c>
    </row>
    <row r="3617" spans="1:17" x14ac:dyDescent="0.25">
      <c r="A3617" s="31" t="s">
        <v>50</v>
      </c>
      <c r="C3617" s="5">
        <v>42256</v>
      </c>
      <c r="D3617" s="25"/>
      <c r="E3617" s="6">
        <v>8</v>
      </c>
      <c r="F3617" s="28" t="s">
        <v>17</v>
      </c>
      <c r="G3617" s="28" t="s">
        <v>14</v>
      </c>
      <c r="H3617" s="1">
        <v>0.9</v>
      </c>
      <c r="I3617" s="1">
        <v>5.8</v>
      </c>
      <c r="J3617" s="1">
        <v>0.01</v>
      </c>
      <c r="K3617" s="1">
        <v>8.49</v>
      </c>
      <c r="L3617" s="1">
        <v>0.12</v>
      </c>
    </row>
    <row r="3618" spans="1:17" x14ac:dyDescent="0.25">
      <c r="A3618" s="31" t="s">
        <v>50</v>
      </c>
      <c r="C3618" s="5">
        <v>42256</v>
      </c>
      <c r="D3618" s="25"/>
      <c r="E3618" s="6">
        <v>9</v>
      </c>
      <c r="F3618" s="28" t="s">
        <v>18</v>
      </c>
      <c r="G3618" s="28" t="s">
        <v>14</v>
      </c>
      <c r="H3618" s="1">
        <v>2.4</v>
      </c>
      <c r="I3618" s="1">
        <v>3.8</v>
      </c>
      <c r="J3618" s="1">
        <v>0.03</v>
      </c>
      <c r="K3618" s="1">
        <v>44.6</v>
      </c>
      <c r="L3618" s="1">
        <v>0.05</v>
      </c>
    </row>
    <row r="3619" spans="1:17" x14ac:dyDescent="0.25">
      <c r="A3619" s="31" t="s">
        <v>50</v>
      </c>
      <c r="C3619" s="5">
        <v>42256</v>
      </c>
      <c r="D3619" s="25"/>
      <c r="E3619" s="6">
        <v>10</v>
      </c>
      <c r="F3619" s="28" t="s">
        <v>18</v>
      </c>
      <c r="G3619" s="28" t="s">
        <v>14</v>
      </c>
      <c r="H3619" s="1">
        <v>1.8</v>
      </c>
      <c r="I3619" s="1">
        <v>2</v>
      </c>
      <c r="J3619" s="1">
        <v>0.03</v>
      </c>
      <c r="K3619" s="1">
        <v>22.3</v>
      </c>
      <c r="L3619" s="1">
        <v>0.03</v>
      </c>
    </row>
    <row r="3620" spans="1:17" x14ac:dyDescent="0.25">
      <c r="A3620" s="31" t="s">
        <v>50</v>
      </c>
      <c r="C3620" s="5">
        <v>42256</v>
      </c>
      <c r="D3620" s="25"/>
      <c r="E3620" s="6">
        <v>11</v>
      </c>
      <c r="F3620" s="28" t="s">
        <v>18</v>
      </c>
      <c r="G3620" s="28" t="s">
        <v>14</v>
      </c>
      <c r="H3620" s="1">
        <v>1.2</v>
      </c>
      <c r="I3620" s="1">
        <v>5.4</v>
      </c>
      <c r="J3620" s="1">
        <v>0.01</v>
      </c>
      <c r="K3620" s="1">
        <v>4.0999999999999996</v>
      </c>
      <c r="L3620" s="1">
        <v>0.01</v>
      </c>
    </row>
    <row r="3621" spans="1:17" x14ac:dyDescent="0.25">
      <c r="A3621" s="31" t="s">
        <v>50</v>
      </c>
      <c r="C3621" s="5">
        <v>42256</v>
      </c>
      <c r="D3621" s="25"/>
      <c r="E3621" s="6">
        <v>12</v>
      </c>
      <c r="F3621" s="28" t="s">
        <v>19</v>
      </c>
      <c r="G3621" s="28" t="s">
        <v>14</v>
      </c>
      <c r="H3621" s="1">
        <v>0</v>
      </c>
      <c r="I3621" s="1" t="s">
        <v>107</v>
      </c>
      <c r="J3621" s="1" t="s">
        <v>107</v>
      </c>
      <c r="K3621" s="1" t="s">
        <v>107</v>
      </c>
      <c r="L3621" s="1" t="s">
        <v>107</v>
      </c>
      <c r="Q3621" s="12" t="s">
        <v>58</v>
      </c>
    </row>
    <row r="3622" spans="1:17" x14ac:dyDescent="0.25">
      <c r="A3622" s="31" t="s">
        <v>50</v>
      </c>
      <c r="C3622" s="5">
        <v>42256</v>
      </c>
      <c r="D3622" s="25"/>
      <c r="E3622" s="6">
        <v>13</v>
      </c>
      <c r="F3622" s="28" t="s">
        <v>19</v>
      </c>
      <c r="G3622" s="28" t="s">
        <v>14</v>
      </c>
      <c r="H3622" s="1">
        <v>0.8</v>
      </c>
      <c r="I3622" s="1">
        <v>1.5</v>
      </c>
      <c r="J3622" s="1">
        <v>0.01</v>
      </c>
      <c r="K3622" s="1">
        <v>0.22</v>
      </c>
      <c r="L3622" s="1">
        <v>0.01</v>
      </c>
    </row>
    <row r="3623" spans="1:17" x14ac:dyDescent="0.25">
      <c r="A3623" s="31" t="s">
        <v>50</v>
      </c>
      <c r="C3623" s="5">
        <v>42256</v>
      </c>
      <c r="D3623" s="25"/>
      <c r="E3623" s="6">
        <v>14</v>
      </c>
      <c r="F3623" s="28" t="s">
        <v>19</v>
      </c>
      <c r="G3623" s="28" t="s">
        <v>14</v>
      </c>
      <c r="H3623" s="1">
        <v>1</v>
      </c>
      <c r="I3623" s="1">
        <v>4.0999999999999996</v>
      </c>
      <c r="J3623" s="1">
        <v>0.01</v>
      </c>
      <c r="K3623" s="1">
        <v>2.27</v>
      </c>
      <c r="L3623" s="1">
        <v>0.01</v>
      </c>
    </row>
    <row r="3624" spans="1:17" x14ac:dyDescent="0.25">
      <c r="A3624" s="31" t="s">
        <v>50</v>
      </c>
      <c r="C3624" s="5">
        <v>42256</v>
      </c>
      <c r="D3624" s="25"/>
      <c r="E3624" s="6">
        <v>15</v>
      </c>
      <c r="F3624" s="28" t="s">
        <v>20</v>
      </c>
      <c r="G3624" s="28" t="s">
        <v>14</v>
      </c>
      <c r="H3624" s="1">
        <v>0.3</v>
      </c>
      <c r="I3624" s="1">
        <v>1.7</v>
      </c>
      <c r="J3624" s="1">
        <v>0.01</v>
      </c>
      <c r="K3624" s="1">
        <v>4.8</v>
      </c>
      <c r="L3624" s="1">
        <v>0.02</v>
      </c>
    </row>
    <row r="3625" spans="1:17" x14ac:dyDescent="0.25">
      <c r="A3625" s="31" t="s">
        <v>50</v>
      </c>
      <c r="C3625" s="5">
        <v>42256</v>
      </c>
      <c r="D3625" s="25"/>
      <c r="E3625" s="6">
        <v>16</v>
      </c>
      <c r="F3625" s="28" t="s">
        <v>20</v>
      </c>
      <c r="G3625" s="28" t="s">
        <v>14</v>
      </c>
      <c r="H3625" s="1">
        <v>0.5</v>
      </c>
      <c r="I3625" s="1">
        <v>2.1</v>
      </c>
      <c r="J3625" s="1">
        <v>0.01</v>
      </c>
      <c r="K3625" s="1">
        <v>4.2</v>
      </c>
      <c r="L3625" s="1">
        <v>0.01</v>
      </c>
    </row>
    <row r="3626" spans="1:17" x14ac:dyDescent="0.25">
      <c r="A3626" s="31" t="s">
        <v>50</v>
      </c>
      <c r="C3626" s="5">
        <v>42256</v>
      </c>
      <c r="D3626" s="25"/>
      <c r="E3626" s="6">
        <v>17</v>
      </c>
      <c r="F3626" s="28" t="s">
        <v>20</v>
      </c>
      <c r="G3626" s="28" t="s">
        <v>14</v>
      </c>
      <c r="H3626" s="1">
        <v>0.5</v>
      </c>
      <c r="I3626" s="1">
        <v>2.6</v>
      </c>
      <c r="J3626" s="1">
        <v>0.01</v>
      </c>
      <c r="K3626" s="1">
        <v>1.7</v>
      </c>
      <c r="L3626" s="1">
        <v>0.02</v>
      </c>
    </row>
    <row r="3627" spans="1:17" x14ac:dyDescent="0.25">
      <c r="A3627" s="31" t="s">
        <v>50</v>
      </c>
      <c r="C3627" s="5">
        <v>42256</v>
      </c>
      <c r="D3627" s="25"/>
      <c r="E3627" s="6">
        <v>18</v>
      </c>
      <c r="F3627" s="28" t="s">
        <v>20</v>
      </c>
      <c r="G3627" s="28" t="s">
        <v>14</v>
      </c>
      <c r="H3627" s="1">
        <v>1.4</v>
      </c>
      <c r="I3627" s="1">
        <v>0.8</v>
      </c>
      <c r="J3627" s="1">
        <v>0.01</v>
      </c>
      <c r="K3627" s="1">
        <v>2.1</v>
      </c>
      <c r="L3627" s="1">
        <v>0.04</v>
      </c>
    </row>
    <row r="3628" spans="1:17" x14ac:dyDescent="0.25">
      <c r="A3628" s="31" t="s">
        <v>50</v>
      </c>
      <c r="C3628" s="5">
        <v>42256</v>
      </c>
      <c r="D3628" s="25"/>
      <c r="E3628" s="6">
        <v>19</v>
      </c>
      <c r="F3628" s="28" t="s">
        <v>20</v>
      </c>
      <c r="G3628" s="28" t="s">
        <v>14</v>
      </c>
      <c r="H3628" s="1">
        <v>0.6</v>
      </c>
      <c r="I3628" s="1">
        <v>0.8</v>
      </c>
      <c r="J3628" s="1">
        <v>1.86</v>
      </c>
      <c r="K3628" s="1">
        <v>4.4000000000000004</v>
      </c>
      <c r="L3628" s="1">
        <v>2.11</v>
      </c>
    </row>
    <row r="3629" spans="1:17" x14ac:dyDescent="0.25">
      <c r="A3629" s="31" t="s">
        <v>50</v>
      </c>
      <c r="C3629" s="5">
        <v>42256</v>
      </c>
      <c r="D3629" s="25"/>
      <c r="E3629" s="6">
        <v>20</v>
      </c>
      <c r="F3629" s="28" t="s">
        <v>20</v>
      </c>
      <c r="G3629" s="28" t="s">
        <v>14</v>
      </c>
      <c r="H3629" s="1">
        <v>1.25</v>
      </c>
      <c r="I3629" s="1">
        <v>1.4</v>
      </c>
      <c r="J3629" s="1">
        <v>0.01</v>
      </c>
      <c r="K3629" s="1">
        <v>1.1000000000000001</v>
      </c>
      <c r="L3629" s="1">
        <v>0.03</v>
      </c>
    </row>
    <row r="3630" spans="1:17" x14ac:dyDescent="0.25">
      <c r="A3630" s="31" t="s">
        <v>50</v>
      </c>
      <c r="C3630" s="5">
        <v>42264</v>
      </c>
      <c r="D3630" s="25"/>
      <c r="E3630" s="6" t="s">
        <v>21</v>
      </c>
      <c r="F3630" s="28" t="s">
        <v>17</v>
      </c>
      <c r="G3630" s="28" t="s">
        <v>24</v>
      </c>
      <c r="H3630" s="1">
        <v>0</v>
      </c>
      <c r="I3630" s="1" t="s">
        <v>107</v>
      </c>
      <c r="J3630" s="1" t="s">
        <v>107</v>
      </c>
      <c r="K3630" s="1" t="s">
        <v>107</v>
      </c>
      <c r="L3630" s="1" t="s">
        <v>107</v>
      </c>
      <c r="Q3630" s="12" t="s">
        <v>58</v>
      </c>
    </row>
    <row r="3631" spans="1:17" x14ac:dyDescent="0.25">
      <c r="A3631" s="31" t="s">
        <v>50</v>
      </c>
      <c r="C3631" s="5">
        <v>42264</v>
      </c>
      <c r="D3631" s="25"/>
      <c r="E3631" s="6" t="s">
        <v>22</v>
      </c>
      <c r="F3631" s="28" t="s">
        <v>17</v>
      </c>
      <c r="G3631" s="28" t="s">
        <v>24</v>
      </c>
      <c r="H3631" s="1">
        <v>0.7</v>
      </c>
      <c r="I3631" s="1">
        <v>1.9</v>
      </c>
      <c r="J3631" s="1">
        <v>0.02</v>
      </c>
      <c r="K3631" s="1">
        <v>35.1</v>
      </c>
      <c r="L3631" s="1">
        <v>0.13</v>
      </c>
    </row>
    <row r="3632" spans="1:17" x14ac:dyDescent="0.25">
      <c r="A3632" s="31" t="s">
        <v>50</v>
      </c>
      <c r="C3632" s="5">
        <v>42264</v>
      </c>
      <c r="D3632" s="25"/>
      <c r="E3632" s="6" t="s">
        <v>23</v>
      </c>
      <c r="F3632" s="28" t="s">
        <v>17</v>
      </c>
      <c r="G3632" s="28" t="s">
        <v>24</v>
      </c>
      <c r="H3632" s="1">
        <v>0.9</v>
      </c>
      <c r="I3632" s="1">
        <v>3.3</v>
      </c>
      <c r="J3632" s="1">
        <v>0.11</v>
      </c>
      <c r="K3632" s="1">
        <v>27.7</v>
      </c>
      <c r="L3632" s="1">
        <v>0.18</v>
      </c>
    </row>
    <row r="3633" spans="1:17" x14ac:dyDescent="0.25">
      <c r="A3633" s="31" t="s">
        <v>50</v>
      </c>
      <c r="C3633" s="5">
        <v>42264</v>
      </c>
      <c r="D3633" s="25"/>
      <c r="E3633" s="6" t="s">
        <v>25</v>
      </c>
      <c r="F3633" s="28" t="s">
        <v>25</v>
      </c>
      <c r="G3633" s="28" t="s">
        <v>24</v>
      </c>
      <c r="H3633" s="1">
        <v>0</v>
      </c>
      <c r="I3633" s="1" t="s">
        <v>107</v>
      </c>
      <c r="J3633" s="1" t="s">
        <v>107</v>
      </c>
      <c r="K3633" s="1" t="s">
        <v>107</v>
      </c>
      <c r="L3633" s="1" t="s">
        <v>107</v>
      </c>
      <c r="Q3633" s="12" t="s">
        <v>58</v>
      </c>
    </row>
    <row r="3634" spans="1:17" x14ac:dyDescent="0.25">
      <c r="A3634" s="31" t="s">
        <v>50</v>
      </c>
      <c r="C3634" s="5">
        <v>42264</v>
      </c>
      <c r="D3634" s="25"/>
      <c r="E3634" s="6" t="s">
        <v>26</v>
      </c>
      <c r="F3634" s="28" t="s">
        <v>25</v>
      </c>
      <c r="G3634" s="28" t="s">
        <v>24</v>
      </c>
      <c r="H3634" s="1">
        <v>4.9000000000000004</v>
      </c>
      <c r="I3634" s="1">
        <v>4.7</v>
      </c>
      <c r="J3634" s="1">
        <v>0.01</v>
      </c>
      <c r="K3634" s="1">
        <v>1.03</v>
      </c>
      <c r="L3634" s="1">
        <v>0.1</v>
      </c>
    </row>
    <row r="3635" spans="1:17" x14ac:dyDescent="0.25">
      <c r="A3635" s="31" t="s">
        <v>50</v>
      </c>
      <c r="C3635" s="5">
        <v>42264</v>
      </c>
      <c r="D3635" s="25"/>
      <c r="E3635" s="6" t="s">
        <v>27</v>
      </c>
      <c r="F3635" s="28" t="s">
        <v>25</v>
      </c>
      <c r="G3635" s="28" t="s">
        <v>24</v>
      </c>
      <c r="H3635" s="1">
        <v>2.2999999999999998</v>
      </c>
      <c r="I3635" s="1">
        <v>5.0999999999999996</v>
      </c>
      <c r="J3635" s="1">
        <v>0.02</v>
      </c>
      <c r="K3635" s="1">
        <v>0.93</v>
      </c>
      <c r="L3635" s="1">
        <v>0.1</v>
      </c>
    </row>
    <row r="3636" spans="1:17" x14ac:dyDescent="0.25">
      <c r="A3636" s="31" t="s">
        <v>50</v>
      </c>
      <c r="C3636" s="5">
        <v>42264</v>
      </c>
      <c r="D3636" s="25"/>
      <c r="E3636" s="6" t="s">
        <v>28</v>
      </c>
      <c r="F3636" s="28" t="s">
        <v>29</v>
      </c>
      <c r="G3636" s="28" t="s">
        <v>24</v>
      </c>
      <c r="H3636" s="1">
        <v>0</v>
      </c>
      <c r="I3636" s="1" t="s">
        <v>107</v>
      </c>
      <c r="J3636" s="1" t="s">
        <v>107</v>
      </c>
      <c r="K3636" s="1" t="s">
        <v>107</v>
      </c>
      <c r="L3636" s="1" t="s">
        <v>107</v>
      </c>
      <c r="Q3636" s="12" t="s">
        <v>58</v>
      </c>
    </row>
    <row r="3637" spans="1:17" x14ac:dyDescent="0.25">
      <c r="A3637" s="31" t="s">
        <v>50</v>
      </c>
      <c r="C3637" s="5">
        <v>42264</v>
      </c>
      <c r="D3637" s="25"/>
      <c r="E3637" s="6" t="s">
        <v>29</v>
      </c>
      <c r="F3637" s="28" t="s">
        <v>29</v>
      </c>
      <c r="G3637" s="28" t="s">
        <v>24</v>
      </c>
      <c r="H3637" s="1">
        <v>0.4</v>
      </c>
      <c r="I3637" s="1">
        <v>5.0999999999999996</v>
      </c>
      <c r="J3637" s="1">
        <v>0.39</v>
      </c>
      <c r="K3637" s="1">
        <v>34.5</v>
      </c>
      <c r="L3637" s="1">
        <v>0.28999999999999998</v>
      </c>
    </row>
    <row r="3638" spans="1:17" x14ac:dyDescent="0.25">
      <c r="A3638" s="31" t="s">
        <v>50</v>
      </c>
      <c r="C3638" s="5">
        <v>42264</v>
      </c>
      <c r="D3638" s="25"/>
      <c r="E3638" s="6" t="s">
        <v>30</v>
      </c>
      <c r="F3638" s="28" t="s">
        <v>29</v>
      </c>
      <c r="G3638" s="28" t="s">
        <v>24</v>
      </c>
      <c r="H3638" s="1">
        <v>0.2</v>
      </c>
      <c r="I3638" s="1">
        <v>8.5</v>
      </c>
      <c r="J3638" s="1">
        <v>0.12</v>
      </c>
      <c r="K3638" s="1">
        <v>44.1</v>
      </c>
      <c r="L3638" s="1">
        <v>0.68</v>
      </c>
    </row>
    <row r="3639" spans="1:17" x14ac:dyDescent="0.25">
      <c r="A3639" s="31" t="s">
        <v>50</v>
      </c>
      <c r="C3639" s="5">
        <v>42264</v>
      </c>
      <c r="D3639" s="25"/>
      <c r="E3639" s="6" t="s">
        <v>31</v>
      </c>
      <c r="F3639" s="28" t="s">
        <v>19</v>
      </c>
      <c r="G3639" s="28" t="s">
        <v>24</v>
      </c>
      <c r="H3639" s="1">
        <v>0.4</v>
      </c>
      <c r="I3639" s="1">
        <v>4.0999999999999996</v>
      </c>
      <c r="J3639" s="1">
        <v>0.04</v>
      </c>
      <c r="K3639" s="1">
        <v>2.13</v>
      </c>
      <c r="L3639" s="1">
        <v>0.42</v>
      </c>
    </row>
    <row r="3640" spans="1:17" x14ac:dyDescent="0.25">
      <c r="A3640" s="31" t="s">
        <v>50</v>
      </c>
      <c r="C3640" s="5">
        <v>42264</v>
      </c>
      <c r="D3640" s="25"/>
      <c r="E3640" s="6" t="s">
        <v>32</v>
      </c>
      <c r="F3640" s="28" t="s">
        <v>19</v>
      </c>
      <c r="G3640" s="28" t="s">
        <v>24</v>
      </c>
      <c r="H3640" s="1">
        <v>0</v>
      </c>
      <c r="I3640" s="1" t="s">
        <v>107</v>
      </c>
      <c r="J3640" s="1" t="s">
        <v>107</v>
      </c>
      <c r="K3640" s="1" t="s">
        <v>107</v>
      </c>
      <c r="L3640" s="1" t="s">
        <v>107</v>
      </c>
      <c r="Q3640" s="12" t="s">
        <v>58</v>
      </c>
    </row>
    <row r="3641" spans="1:17" x14ac:dyDescent="0.25">
      <c r="A3641" s="31" t="s">
        <v>50</v>
      </c>
      <c r="C3641" s="5">
        <v>42264</v>
      </c>
      <c r="D3641" s="25"/>
      <c r="E3641" s="6" t="s">
        <v>33</v>
      </c>
      <c r="F3641" s="28" t="s">
        <v>19</v>
      </c>
      <c r="G3641" s="28" t="s">
        <v>24</v>
      </c>
      <c r="H3641" s="1">
        <v>0.2</v>
      </c>
      <c r="I3641" s="1">
        <v>8.5</v>
      </c>
      <c r="J3641" s="1">
        <v>1.6</v>
      </c>
      <c r="K3641" s="1">
        <v>10.6</v>
      </c>
      <c r="L3641" s="1">
        <v>1.01</v>
      </c>
    </row>
    <row r="3642" spans="1:17" x14ac:dyDescent="0.25">
      <c r="A3642" s="31" t="s">
        <v>50</v>
      </c>
      <c r="C3642" s="5">
        <v>42264</v>
      </c>
      <c r="D3642" s="25"/>
      <c r="E3642" s="6" t="s">
        <v>34</v>
      </c>
      <c r="F3642" s="28" t="s">
        <v>20</v>
      </c>
      <c r="G3642" s="28" t="s">
        <v>24</v>
      </c>
      <c r="H3642" s="1">
        <v>5.6</v>
      </c>
      <c r="I3642" s="1">
        <v>2.6</v>
      </c>
      <c r="J3642" s="1">
        <v>0.01</v>
      </c>
      <c r="K3642" s="1">
        <v>5.66</v>
      </c>
      <c r="L3642" s="1">
        <v>0.02</v>
      </c>
    </row>
    <row r="3643" spans="1:17" x14ac:dyDescent="0.25">
      <c r="A3643" s="31" t="s">
        <v>50</v>
      </c>
      <c r="C3643" s="5">
        <v>42264</v>
      </c>
      <c r="D3643" s="25"/>
      <c r="E3643" s="6" t="s">
        <v>35</v>
      </c>
      <c r="F3643" s="28" t="s">
        <v>20</v>
      </c>
      <c r="G3643" s="28" t="s">
        <v>24</v>
      </c>
      <c r="H3643" s="1">
        <v>0</v>
      </c>
      <c r="I3643" s="1" t="s">
        <v>107</v>
      </c>
      <c r="J3643" s="1" t="s">
        <v>107</v>
      </c>
      <c r="K3643" s="1" t="s">
        <v>107</v>
      </c>
      <c r="L3643" s="1" t="s">
        <v>107</v>
      </c>
      <c r="Q3643" s="12" t="s">
        <v>62</v>
      </c>
    </row>
    <row r="3644" spans="1:17" x14ac:dyDescent="0.25">
      <c r="A3644" s="31" t="s">
        <v>50</v>
      </c>
      <c r="C3644" s="5">
        <v>42264</v>
      </c>
      <c r="D3644" s="25"/>
      <c r="E3644" s="6" t="s">
        <v>36</v>
      </c>
      <c r="F3644" s="28" t="s">
        <v>20</v>
      </c>
      <c r="G3644" s="28" t="s">
        <v>24</v>
      </c>
      <c r="H3644" s="1">
        <v>0.9</v>
      </c>
      <c r="I3644" s="1">
        <v>4.8</v>
      </c>
      <c r="J3644" s="1">
        <v>0.02</v>
      </c>
      <c r="K3644" s="1">
        <v>1.07</v>
      </c>
      <c r="L3644" s="1">
        <v>0.28000000000000003</v>
      </c>
    </row>
    <row r="3645" spans="1:17" x14ac:dyDescent="0.25">
      <c r="A3645" s="31" t="s">
        <v>50</v>
      </c>
      <c r="C3645" s="5">
        <v>42264</v>
      </c>
      <c r="D3645" s="25"/>
      <c r="E3645" s="6" t="s">
        <v>37</v>
      </c>
      <c r="F3645" s="28" t="s">
        <v>40</v>
      </c>
      <c r="G3645" s="28" t="s">
        <v>24</v>
      </c>
      <c r="H3645" s="1">
        <v>0</v>
      </c>
      <c r="I3645" s="1" t="s">
        <v>107</v>
      </c>
      <c r="J3645" s="1" t="s">
        <v>107</v>
      </c>
      <c r="K3645" s="1" t="s">
        <v>107</v>
      </c>
      <c r="L3645" s="1" t="s">
        <v>107</v>
      </c>
      <c r="Q3645" s="12" t="s">
        <v>58</v>
      </c>
    </row>
    <row r="3646" spans="1:17" x14ac:dyDescent="0.25">
      <c r="A3646" s="31" t="s">
        <v>50</v>
      </c>
      <c r="C3646" s="5">
        <v>42264</v>
      </c>
      <c r="D3646" s="25"/>
      <c r="E3646" s="6" t="s">
        <v>38</v>
      </c>
      <c r="F3646" s="28" t="s">
        <v>40</v>
      </c>
      <c r="G3646" s="28" t="s">
        <v>24</v>
      </c>
      <c r="H3646" s="1">
        <v>0.7</v>
      </c>
      <c r="I3646" s="1">
        <v>8.6</v>
      </c>
      <c r="J3646" s="1">
        <v>0.09</v>
      </c>
      <c r="K3646" s="1">
        <v>7.76</v>
      </c>
      <c r="L3646" s="1">
        <v>0.3</v>
      </c>
    </row>
    <row r="3647" spans="1:17" x14ac:dyDescent="0.25">
      <c r="A3647" s="31" t="s">
        <v>50</v>
      </c>
      <c r="C3647" s="5">
        <v>42264</v>
      </c>
      <c r="D3647" s="25"/>
      <c r="E3647" s="6" t="s">
        <v>39</v>
      </c>
      <c r="F3647" s="28" t="s">
        <v>40</v>
      </c>
      <c r="G3647" s="28" t="s">
        <v>24</v>
      </c>
      <c r="H3647" s="1">
        <v>0.4</v>
      </c>
      <c r="I3647" s="1">
        <v>5.4</v>
      </c>
      <c r="J3647" s="1">
        <v>0.25</v>
      </c>
      <c r="K3647" s="1">
        <v>15.3</v>
      </c>
      <c r="L3647" s="1">
        <v>0.57999999999999996</v>
      </c>
    </row>
    <row r="3648" spans="1:17" x14ac:dyDescent="0.25">
      <c r="A3648" s="31" t="s">
        <v>50</v>
      </c>
      <c r="C3648" s="5">
        <v>42264</v>
      </c>
      <c r="D3648" s="25"/>
      <c r="E3648" s="6" t="s">
        <v>41</v>
      </c>
      <c r="F3648" s="28" t="s">
        <v>16</v>
      </c>
      <c r="G3648" s="28" t="s">
        <v>24</v>
      </c>
      <c r="H3648" s="1">
        <v>12.6</v>
      </c>
      <c r="I3648" s="1">
        <v>0.8</v>
      </c>
      <c r="J3648" s="1">
        <v>0.01</v>
      </c>
      <c r="K3648" s="1">
        <v>36.6</v>
      </c>
      <c r="L3648" s="1">
        <v>0.01</v>
      </c>
    </row>
    <row r="3649" spans="1:12" x14ac:dyDescent="0.25">
      <c r="A3649" s="31" t="s">
        <v>50</v>
      </c>
      <c r="C3649" s="5">
        <v>42264</v>
      </c>
      <c r="D3649" s="25"/>
      <c r="E3649" s="6" t="s">
        <v>42</v>
      </c>
      <c r="F3649" s="28" t="s">
        <v>16</v>
      </c>
      <c r="G3649" s="28" t="s">
        <v>24</v>
      </c>
      <c r="H3649" s="1">
        <v>13</v>
      </c>
      <c r="I3649" s="1">
        <v>3</v>
      </c>
      <c r="J3649" s="1">
        <v>0.01</v>
      </c>
      <c r="K3649" s="1">
        <v>1.93</v>
      </c>
      <c r="L3649" s="1">
        <v>0.01</v>
      </c>
    </row>
    <row r="3650" spans="1:12" x14ac:dyDescent="0.25">
      <c r="A3650" s="31" t="s">
        <v>50</v>
      </c>
      <c r="C3650" s="5">
        <v>42264</v>
      </c>
      <c r="D3650" s="25"/>
      <c r="E3650" s="6" t="s">
        <v>43</v>
      </c>
      <c r="F3650" s="28" t="s">
        <v>16</v>
      </c>
      <c r="G3650" s="28" t="s">
        <v>24</v>
      </c>
      <c r="H3650" s="1">
        <v>12.8</v>
      </c>
      <c r="I3650" s="1">
        <v>3</v>
      </c>
      <c r="J3650" s="1">
        <v>0.01</v>
      </c>
      <c r="K3650" s="1">
        <v>16</v>
      </c>
      <c r="L3650" s="1">
        <v>0.01</v>
      </c>
    </row>
    <row r="3651" spans="1:12" x14ac:dyDescent="0.25">
      <c r="A3651" s="31" t="s">
        <v>50</v>
      </c>
      <c r="C3651" s="5">
        <v>42270</v>
      </c>
      <c r="D3651" s="25"/>
      <c r="E3651" s="6">
        <v>1</v>
      </c>
      <c r="F3651" s="28" t="s">
        <v>13</v>
      </c>
      <c r="G3651" s="28" t="s">
        <v>14</v>
      </c>
      <c r="H3651" s="1">
        <v>4.8</v>
      </c>
      <c r="I3651" s="1">
        <v>3.7</v>
      </c>
      <c r="J3651" s="1">
        <v>0.01</v>
      </c>
      <c r="K3651" s="1">
        <v>0.94</v>
      </c>
      <c r="L3651" s="1">
        <v>0.02</v>
      </c>
    </row>
    <row r="3652" spans="1:12" x14ac:dyDescent="0.25">
      <c r="A3652" s="31" t="s">
        <v>50</v>
      </c>
      <c r="C3652" s="5">
        <v>42270</v>
      </c>
      <c r="D3652" s="25"/>
      <c r="E3652" s="6">
        <v>2</v>
      </c>
      <c r="F3652" s="28" t="s">
        <v>13</v>
      </c>
      <c r="G3652" s="28" t="s">
        <v>14</v>
      </c>
      <c r="H3652" s="1">
        <v>2.1</v>
      </c>
      <c r="I3652" s="1">
        <v>1.9</v>
      </c>
      <c r="J3652" s="1">
        <v>0.01</v>
      </c>
      <c r="K3652" s="1">
        <v>0.95</v>
      </c>
      <c r="L3652" s="1">
        <v>0.01</v>
      </c>
    </row>
    <row r="3653" spans="1:12" x14ac:dyDescent="0.25">
      <c r="A3653" s="31" t="s">
        <v>50</v>
      </c>
      <c r="C3653" s="5">
        <v>42270</v>
      </c>
      <c r="D3653" s="25"/>
      <c r="E3653" s="6">
        <v>3</v>
      </c>
      <c r="F3653" s="28" t="s">
        <v>13</v>
      </c>
      <c r="G3653" s="28" t="s">
        <v>14</v>
      </c>
      <c r="H3653" s="1">
        <v>1.9</v>
      </c>
      <c r="I3653" s="1">
        <v>3.5</v>
      </c>
      <c r="J3653" s="1">
        <v>0.01</v>
      </c>
      <c r="K3653" s="1">
        <v>1.88</v>
      </c>
      <c r="L3653" s="1">
        <v>0.02</v>
      </c>
    </row>
    <row r="3654" spans="1:12" x14ac:dyDescent="0.25">
      <c r="A3654" s="31" t="s">
        <v>50</v>
      </c>
      <c r="C3654" s="5">
        <v>42270</v>
      </c>
      <c r="D3654" s="25"/>
      <c r="E3654" s="6">
        <v>4</v>
      </c>
      <c r="F3654" s="28" t="s">
        <v>15</v>
      </c>
      <c r="G3654" s="28" t="s">
        <v>14</v>
      </c>
      <c r="H3654" s="1">
        <v>0.14000000000000001</v>
      </c>
      <c r="I3654" s="1">
        <v>7</v>
      </c>
      <c r="J3654" s="1">
        <v>0.01</v>
      </c>
      <c r="K3654" s="1">
        <v>41.6</v>
      </c>
      <c r="L3654" s="1">
        <v>0.03</v>
      </c>
    </row>
    <row r="3655" spans="1:12" x14ac:dyDescent="0.25">
      <c r="A3655" s="31" t="s">
        <v>50</v>
      </c>
      <c r="C3655" s="5">
        <v>42270</v>
      </c>
      <c r="D3655" s="25"/>
      <c r="E3655" s="6">
        <v>5</v>
      </c>
      <c r="F3655" s="28" t="s">
        <v>15</v>
      </c>
      <c r="G3655" s="28" t="s">
        <v>14</v>
      </c>
      <c r="H3655" s="1">
        <v>0.3</v>
      </c>
      <c r="I3655" s="1">
        <v>5.2</v>
      </c>
      <c r="J3655" s="1">
        <v>0.01</v>
      </c>
      <c r="K3655" s="1">
        <v>6.42</v>
      </c>
      <c r="L3655" s="1">
        <v>0.01</v>
      </c>
    </row>
    <row r="3656" spans="1:12" x14ac:dyDescent="0.25">
      <c r="A3656" s="31" t="s">
        <v>50</v>
      </c>
      <c r="C3656" s="5">
        <v>42270</v>
      </c>
      <c r="D3656" s="25"/>
      <c r="E3656" s="6">
        <v>6</v>
      </c>
      <c r="F3656" s="28" t="s">
        <v>17</v>
      </c>
      <c r="G3656" s="28" t="s">
        <v>14</v>
      </c>
      <c r="H3656" s="1">
        <v>2.7</v>
      </c>
      <c r="I3656" s="1">
        <v>2.9</v>
      </c>
      <c r="J3656" s="1">
        <v>0.01</v>
      </c>
      <c r="K3656" s="1">
        <v>32.1</v>
      </c>
      <c r="L3656" s="1">
        <v>0.01</v>
      </c>
    </row>
    <row r="3657" spans="1:12" x14ac:dyDescent="0.25">
      <c r="A3657" s="31" t="s">
        <v>50</v>
      </c>
      <c r="C3657" s="5">
        <v>42270</v>
      </c>
      <c r="D3657" s="25"/>
      <c r="E3657" s="6">
        <v>7</v>
      </c>
      <c r="F3657" s="28" t="s">
        <v>17</v>
      </c>
      <c r="G3657" s="28" t="s">
        <v>14</v>
      </c>
      <c r="H3657" s="1">
        <v>1.5</v>
      </c>
      <c r="I3657" s="1">
        <v>0.8</v>
      </c>
      <c r="J3657" s="1">
        <v>0.01</v>
      </c>
      <c r="K3657" s="1">
        <v>66</v>
      </c>
      <c r="L3657" s="1">
        <v>0.01</v>
      </c>
    </row>
    <row r="3658" spans="1:12" x14ac:dyDescent="0.25">
      <c r="A3658" s="31" t="s">
        <v>50</v>
      </c>
      <c r="C3658" s="5">
        <v>42270</v>
      </c>
      <c r="D3658" s="25"/>
      <c r="E3658" s="6">
        <v>8</v>
      </c>
      <c r="F3658" s="28" t="s">
        <v>17</v>
      </c>
      <c r="G3658" s="28" t="s">
        <v>14</v>
      </c>
      <c r="H3658" s="1">
        <v>2</v>
      </c>
      <c r="I3658" s="1">
        <v>0.8</v>
      </c>
      <c r="J3658" s="1">
        <v>0.01</v>
      </c>
      <c r="K3658" s="1">
        <v>32.6</v>
      </c>
      <c r="L3658" s="1">
        <v>0.01</v>
      </c>
    </row>
    <row r="3659" spans="1:12" x14ac:dyDescent="0.25">
      <c r="A3659" s="31" t="s">
        <v>50</v>
      </c>
      <c r="C3659" s="5">
        <v>42270</v>
      </c>
      <c r="D3659" s="25"/>
      <c r="E3659" s="6">
        <v>9</v>
      </c>
      <c r="F3659" s="28" t="s">
        <v>18</v>
      </c>
      <c r="G3659" s="28" t="s">
        <v>14</v>
      </c>
      <c r="H3659" s="1">
        <v>2.2000000000000002</v>
      </c>
      <c r="I3659" s="1">
        <v>4.4000000000000004</v>
      </c>
      <c r="J3659" s="1">
        <v>0.01</v>
      </c>
      <c r="K3659" s="1">
        <v>12.2</v>
      </c>
      <c r="L3659" s="1">
        <v>0.01</v>
      </c>
    </row>
    <row r="3660" spans="1:12" x14ac:dyDescent="0.25">
      <c r="A3660" s="31" t="s">
        <v>50</v>
      </c>
      <c r="C3660" s="5">
        <v>42270</v>
      </c>
      <c r="D3660" s="25"/>
      <c r="E3660" s="6">
        <v>10</v>
      </c>
      <c r="F3660" s="28" t="s">
        <v>18</v>
      </c>
      <c r="G3660" s="28" t="s">
        <v>14</v>
      </c>
      <c r="H3660" s="1">
        <v>1.8</v>
      </c>
      <c r="I3660" s="1">
        <v>3.9</v>
      </c>
      <c r="J3660" s="1">
        <v>0.01</v>
      </c>
      <c r="K3660" s="1">
        <v>12.4</v>
      </c>
      <c r="L3660" s="1">
        <v>0.04</v>
      </c>
    </row>
    <row r="3661" spans="1:12" x14ac:dyDescent="0.25">
      <c r="A3661" s="31" t="s">
        <v>50</v>
      </c>
      <c r="C3661" s="5">
        <v>42270</v>
      </c>
      <c r="D3661" s="25"/>
      <c r="E3661" s="6">
        <v>11</v>
      </c>
      <c r="F3661" s="28" t="s">
        <v>18</v>
      </c>
      <c r="G3661" s="28" t="s">
        <v>14</v>
      </c>
      <c r="H3661" s="1">
        <v>0.8</v>
      </c>
      <c r="I3661" s="1">
        <v>0.8</v>
      </c>
      <c r="J3661" s="1">
        <v>0.01</v>
      </c>
      <c r="K3661" s="1">
        <v>63.5</v>
      </c>
      <c r="L3661" s="1">
        <v>0.01</v>
      </c>
    </row>
    <row r="3662" spans="1:12" x14ac:dyDescent="0.25">
      <c r="A3662" s="31" t="s">
        <v>50</v>
      </c>
      <c r="C3662" s="5">
        <v>42270</v>
      </c>
      <c r="D3662" s="25"/>
      <c r="E3662" s="6">
        <v>12</v>
      </c>
      <c r="F3662" s="28" t="s">
        <v>19</v>
      </c>
      <c r="G3662" s="28" t="s">
        <v>14</v>
      </c>
      <c r="H3662" s="1">
        <v>0.7</v>
      </c>
      <c r="I3662" s="1">
        <v>3.8</v>
      </c>
      <c r="J3662" s="1">
        <v>0.01</v>
      </c>
      <c r="K3662" s="1">
        <v>8.2799999999999994</v>
      </c>
      <c r="L3662" s="1">
        <v>0.02</v>
      </c>
    </row>
    <row r="3663" spans="1:12" x14ac:dyDescent="0.25">
      <c r="A3663" s="31" t="s">
        <v>50</v>
      </c>
      <c r="C3663" s="5">
        <v>42270</v>
      </c>
      <c r="D3663" s="25"/>
      <c r="E3663" s="6">
        <v>13</v>
      </c>
      <c r="F3663" s="28" t="s">
        <v>19</v>
      </c>
      <c r="G3663" s="28" t="s">
        <v>14</v>
      </c>
      <c r="H3663" s="1">
        <v>1.8</v>
      </c>
      <c r="I3663" s="1">
        <v>2.8</v>
      </c>
      <c r="J3663" s="1">
        <v>0.01</v>
      </c>
      <c r="K3663" s="1">
        <v>1.63</v>
      </c>
      <c r="L3663" s="1">
        <v>0.01</v>
      </c>
    </row>
    <row r="3664" spans="1:12" x14ac:dyDescent="0.25">
      <c r="A3664" s="31" t="s">
        <v>50</v>
      </c>
      <c r="C3664" s="5">
        <v>42270</v>
      </c>
      <c r="D3664" s="25"/>
      <c r="E3664" s="6">
        <v>14</v>
      </c>
      <c r="F3664" s="28" t="s">
        <v>19</v>
      </c>
      <c r="G3664" s="28" t="s">
        <v>14</v>
      </c>
      <c r="H3664" s="1">
        <v>1.9</v>
      </c>
      <c r="I3664" s="1">
        <v>1.2</v>
      </c>
      <c r="J3664" s="1">
        <v>0.01</v>
      </c>
      <c r="K3664" s="1">
        <v>1.92</v>
      </c>
      <c r="L3664" s="1">
        <v>0.01</v>
      </c>
    </row>
    <row r="3665" spans="1:17" x14ac:dyDescent="0.25">
      <c r="A3665" s="31" t="s">
        <v>50</v>
      </c>
      <c r="C3665" s="5">
        <v>42270</v>
      </c>
      <c r="D3665" s="25"/>
      <c r="E3665" s="6">
        <v>15</v>
      </c>
      <c r="F3665" s="28" t="s">
        <v>20</v>
      </c>
      <c r="G3665" s="28" t="s">
        <v>14</v>
      </c>
      <c r="H3665" s="1">
        <v>0.4</v>
      </c>
      <c r="I3665" s="1">
        <v>2.9</v>
      </c>
      <c r="J3665" s="1">
        <v>0.01</v>
      </c>
      <c r="K3665" s="1">
        <v>9.73</v>
      </c>
      <c r="L3665" s="1">
        <v>0.02</v>
      </c>
    </row>
    <row r="3666" spans="1:17" x14ac:dyDescent="0.25">
      <c r="A3666" s="31" t="s">
        <v>50</v>
      </c>
      <c r="C3666" s="5">
        <v>42270</v>
      </c>
      <c r="D3666" s="25"/>
      <c r="E3666" s="6">
        <v>16</v>
      </c>
      <c r="F3666" s="28" t="s">
        <v>20</v>
      </c>
      <c r="G3666" s="28" t="s">
        <v>14</v>
      </c>
      <c r="H3666" s="1">
        <v>1</v>
      </c>
      <c r="I3666" s="1">
        <v>0.8</v>
      </c>
      <c r="J3666" s="1">
        <v>0.01</v>
      </c>
      <c r="K3666" s="1">
        <v>99.6</v>
      </c>
      <c r="L3666" s="1">
        <v>0.01</v>
      </c>
    </row>
    <row r="3667" spans="1:17" x14ac:dyDescent="0.25">
      <c r="A3667" s="31" t="s">
        <v>50</v>
      </c>
      <c r="C3667" s="5">
        <v>42270</v>
      </c>
      <c r="D3667" s="25"/>
      <c r="E3667" s="6">
        <v>17</v>
      </c>
      <c r="F3667" s="28" t="s">
        <v>20</v>
      </c>
      <c r="G3667" s="28" t="s">
        <v>14</v>
      </c>
      <c r="H3667" s="1">
        <v>0.5</v>
      </c>
      <c r="I3667" s="1">
        <v>0.8</v>
      </c>
      <c r="J3667" s="1">
        <v>0.1</v>
      </c>
      <c r="K3667" s="1">
        <v>58.3</v>
      </c>
      <c r="L3667" s="1">
        <v>0.02</v>
      </c>
    </row>
    <row r="3668" spans="1:17" x14ac:dyDescent="0.25">
      <c r="A3668" s="31" t="s">
        <v>50</v>
      </c>
      <c r="C3668" s="5">
        <v>42270</v>
      </c>
      <c r="D3668" s="25"/>
      <c r="E3668" s="6">
        <v>18</v>
      </c>
      <c r="F3668" s="28" t="s">
        <v>20</v>
      </c>
      <c r="G3668" s="28" t="s">
        <v>14</v>
      </c>
      <c r="H3668" s="1">
        <v>0.25</v>
      </c>
      <c r="I3668" s="1">
        <v>0.8</v>
      </c>
      <c r="J3668" s="1">
        <v>0.01</v>
      </c>
      <c r="K3668" s="1">
        <v>64.8</v>
      </c>
      <c r="L3668" s="1">
        <v>0.01</v>
      </c>
    </row>
    <row r="3669" spans="1:17" x14ac:dyDescent="0.25">
      <c r="A3669" s="31" t="s">
        <v>50</v>
      </c>
      <c r="C3669" s="5">
        <v>42270</v>
      </c>
      <c r="D3669" s="25"/>
      <c r="E3669" s="6">
        <v>19</v>
      </c>
      <c r="F3669" s="28" t="s">
        <v>20</v>
      </c>
      <c r="G3669" s="28" t="s">
        <v>14</v>
      </c>
      <c r="H3669" s="1">
        <v>0.4</v>
      </c>
      <c r="I3669" s="1">
        <v>3.1</v>
      </c>
      <c r="J3669" s="1">
        <v>0.01</v>
      </c>
      <c r="K3669" s="1">
        <v>6.75</v>
      </c>
      <c r="L3669" s="1">
        <v>0.01</v>
      </c>
    </row>
    <row r="3670" spans="1:17" x14ac:dyDescent="0.25">
      <c r="A3670" s="31" t="s">
        <v>50</v>
      </c>
      <c r="C3670" s="5">
        <v>42270</v>
      </c>
      <c r="D3670" s="25"/>
      <c r="E3670" s="6">
        <v>20</v>
      </c>
      <c r="F3670" s="28" t="s">
        <v>20</v>
      </c>
      <c r="G3670" s="28" t="s">
        <v>14</v>
      </c>
      <c r="H3670" s="1">
        <v>0.5</v>
      </c>
      <c r="I3670" s="1">
        <v>4.8</v>
      </c>
      <c r="J3670" s="1">
        <v>0.01</v>
      </c>
      <c r="K3670" s="1">
        <v>3.76</v>
      </c>
      <c r="L3670" s="1">
        <v>0.02</v>
      </c>
    </row>
    <row r="3671" spans="1:17" x14ac:dyDescent="0.25">
      <c r="A3671" s="31" t="s">
        <v>50</v>
      </c>
      <c r="C3671" s="5">
        <v>42277</v>
      </c>
      <c r="D3671" s="25"/>
      <c r="E3671" s="6" t="s">
        <v>21</v>
      </c>
      <c r="F3671" s="28" t="s">
        <v>17</v>
      </c>
      <c r="G3671" s="28" t="s">
        <v>24</v>
      </c>
      <c r="H3671" s="1">
        <v>0</v>
      </c>
      <c r="I3671" s="1" t="s">
        <v>107</v>
      </c>
      <c r="J3671" s="1" t="s">
        <v>107</v>
      </c>
      <c r="K3671" s="1" t="s">
        <v>107</v>
      </c>
      <c r="L3671" s="1" t="s">
        <v>107</v>
      </c>
      <c r="Q3671" s="12" t="s">
        <v>58</v>
      </c>
    </row>
    <row r="3672" spans="1:17" x14ac:dyDescent="0.25">
      <c r="A3672" s="31" t="s">
        <v>50</v>
      </c>
      <c r="C3672" s="5">
        <v>42277</v>
      </c>
      <c r="D3672" s="25"/>
      <c r="E3672" s="6" t="s">
        <v>22</v>
      </c>
      <c r="F3672" s="28" t="s">
        <v>17</v>
      </c>
      <c r="G3672" s="28" t="s">
        <v>24</v>
      </c>
      <c r="H3672" s="1">
        <v>2</v>
      </c>
      <c r="I3672" s="1">
        <v>2.9</v>
      </c>
      <c r="J3672" s="1">
        <v>0.01</v>
      </c>
      <c r="K3672" s="1">
        <v>13.8</v>
      </c>
      <c r="L3672" s="1">
        <v>0.03</v>
      </c>
    </row>
    <row r="3673" spans="1:17" x14ac:dyDescent="0.25">
      <c r="A3673" s="31" t="s">
        <v>50</v>
      </c>
      <c r="C3673" s="5">
        <v>42277</v>
      </c>
      <c r="D3673" s="25"/>
      <c r="E3673" s="6" t="s">
        <v>23</v>
      </c>
      <c r="F3673" s="28" t="s">
        <v>17</v>
      </c>
      <c r="G3673" s="28" t="s">
        <v>24</v>
      </c>
      <c r="H3673" s="1">
        <v>1.5</v>
      </c>
      <c r="I3673" s="1">
        <v>0.8</v>
      </c>
      <c r="J3673" s="1">
        <v>0.01</v>
      </c>
      <c r="K3673" s="1">
        <v>30.4</v>
      </c>
      <c r="L3673" s="1">
        <v>0.05</v>
      </c>
    </row>
    <row r="3674" spans="1:17" x14ac:dyDescent="0.25">
      <c r="A3674" s="31" t="s">
        <v>50</v>
      </c>
      <c r="C3674" s="5">
        <v>42277</v>
      </c>
      <c r="D3674" s="25"/>
      <c r="E3674" s="6" t="s">
        <v>25</v>
      </c>
      <c r="F3674" s="28" t="s">
        <v>25</v>
      </c>
      <c r="G3674" s="28" t="s">
        <v>24</v>
      </c>
      <c r="H3674" s="1">
        <v>13</v>
      </c>
      <c r="I3674" s="1">
        <v>12.5</v>
      </c>
      <c r="J3674" s="1">
        <v>0.02</v>
      </c>
      <c r="K3674" s="1">
        <v>0.94</v>
      </c>
      <c r="L3674" s="1">
        <v>4.4400000000000004</v>
      </c>
    </row>
    <row r="3675" spans="1:17" x14ac:dyDescent="0.25">
      <c r="A3675" s="31" t="s">
        <v>50</v>
      </c>
      <c r="C3675" s="5">
        <v>42277</v>
      </c>
      <c r="D3675" s="25"/>
      <c r="E3675" s="6" t="s">
        <v>26</v>
      </c>
      <c r="F3675" s="28" t="s">
        <v>25</v>
      </c>
      <c r="G3675" s="28" t="s">
        <v>24</v>
      </c>
      <c r="H3675" s="1">
        <v>1.8</v>
      </c>
      <c r="I3675" s="1">
        <v>3.9</v>
      </c>
      <c r="J3675" s="1">
        <v>0.01</v>
      </c>
      <c r="K3675" s="1">
        <v>6.81</v>
      </c>
      <c r="L3675" s="1">
        <v>0.17</v>
      </c>
    </row>
    <row r="3676" spans="1:17" x14ac:dyDescent="0.25">
      <c r="A3676" s="31" t="s">
        <v>50</v>
      </c>
      <c r="C3676" s="5">
        <v>42277</v>
      </c>
      <c r="D3676" s="25"/>
      <c r="E3676" s="6" t="s">
        <v>27</v>
      </c>
      <c r="F3676" s="28" t="s">
        <v>25</v>
      </c>
      <c r="G3676" s="28" t="s">
        <v>24</v>
      </c>
      <c r="H3676" s="1">
        <v>1</v>
      </c>
      <c r="I3676" s="1">
        <v>2.8</v>
      </c>
      <c r="J3676" s="1">
        <v>0.02</v>
      </c>
      <c r="K3676" s="1">
        <v>1.96</v>
      </c>
      <c r="L3676" s="1">
        <v>0.09</v>
      </c>
    </row>
    <row r="3677" spans="1:17" x14ac:dyDescent="0.25">
      <c r="A3677" s="31" t="s">
        <v>50</v>
      </c>
      <c r="C3677" s="5">
        <v>42277</v>
      </c>
      <c r="D3677" s="25"/>
      <c r="E3677" s="6" t="s">
        <v>28</v>
      </c>
      <c r="F3677" s="28" t="s">
        <v>29</v>
      </c>
      <c r="G3677" s="28" t="s">
        <v>24</v>
      </c>
      <c r="H3677" s="1">
        <v>0</v>
      </c>
      <c r="I3677" s="1" t="s">
        <v>107</v>
      </c>
      <c r="J3677" s="1" t="s">
        <v>107</v>
      </c>
      <c r="K3677" s="1" t="s">
        <v>107</v>
      </c>
      <c r="L3677" s="1" t="s">
        <v>107</v>
      </c>
      <c r="Q3677" s="12" t="s">
        <v>58</v>
      </c>
    </row>
    <row r="3678" spans="1:17" x14ac:dyDescent="0.25">
      <c r="A3678" s="31" t="s">
        <v>50</v>
      </c>
      <c r="C3678" s="5">
        <v>42277</v>
      </c>
      <c r="D3678" s="25"/>
      <c r="E3678" s="6" t="s">
        <v>29</v>
      </c>
      <c r="F3678" s="28" t="s">
        <v>29</v>
      </c>
      <c r="G3678" s="28" t="s">
        <v>24</v>
      </c>
      <c r="H3678" s="1">
        <v>5</v>
      </c>
      <c r="I3678" s="1">
        <v>0.8</v>
      </c>
      <c r="J3678" s="1">
        <v>0.05</v>
      </c>
      <c r="K3678" s="1">
        <v>66.3</v>
      </c>
      <c r="L3678" s="1">
        <v>0.06</v>
      </c>
    </row>
    <row r="3679" spans="1:17" x14ac:dyDescent="0.25">
      <c r="A3679" s="31" t="s">
        <v>50</v>
      </c>
      <c r="C3679" s="5">
        <v>42277</v>
      </c>
      <c r="D3679" s="25"/>
      <c r="E3679" s="6" t="s">
        <v>30</v>
      </c>
      <c r="F3679" s="28" t="s">
        <v>29</v>
      </c>
      <c r="G3679" s="28" t="s">
        <v>24</v>
      </c>
      <c r="H3679" s="1">
        <v>3.5</v>
      </c>
      <c r="I3679" s="1">
        <v>0.8</v>
      </c>
      <c r="J3679" s="1">
        <v>0.01</v>
      </c>
      <c r="K3679" s="1">
        <v>41.4</v>
      </c>
      <c r="L3679" s="1">
        <v>0.04</v>
      </c>
    </row>
    <row r="3680" spans="1:17" x14ac:dyDescent="0.25">
      <c r="A3680" s="31" t="s">
        <v>50</v>
      </c>
      <c r="C3680" s="5">
        <v>42277</v>
      </c>
      <c r="D3680" s="25"/>
      <c r="E3680" s="6" t="s">
        <v>31</v>
      </c>
      <c r="F3680" s="28" t="s">
        <v>19</v>
      </c>
      <c r="G3680" s="28" t="s">
        <v>24</v>
      </c>
      <c r="H3680" s="1">
        <v>4.8</v>
      </c>
      <c r="I3680" s="1">
        <v>2.2999999999999998</v>
      </c>
      <c r="J3680" s="1">
        <v>0.01</v>
      </c>
      <c r="K3680" s="1">
        <v>13</v>
      </c>
      <c r="L3680" s="1">
        <v>0.02</v>
      </c>
    </row>
    <row r="3681" spans="1:17" x14ac:dyDescent="0.25">
      <c r="A3681" s="31" t="s">
        <v>50</v>
      </c>
      <c r="C3681" s="5">
        <v>42277</v>
      </c>
      <c r="D3681" s="25"/>
      <c r="E3681" s="6" t="s">
        <v>32</v>
      </c>
      <c r="F3681" s="28" t="s">
        <v>19</v>
      </c>
      <c r="G3681" s="28" t="s">
        <v>24</v>
      </c>
      <c r="H3681" s="1">
        <v>0.5</v>
      </c>
      <c r="I3681" s="1">
        <v>2.1</v>
      </c>
      <c r="J3681" s="1">
        <v>0.06</v>
      </c>
      <c r="K3681" s="1">
        <v>4.3499999999999996</v>
      </c>
      <c r="L3681" s="1">
        <v>0.22</v>
      </c>
    </row>
    <row r="3682" spans="1:17" x14ac:dyDescent="0.25">
      <c r="A3682" s="31" t="s">
        <v>50</v>
      </c>
      <c r="C3682" s="5">
        <v>42277</v>
      </c>
      <c r="D3682" s="25"/>
      <c r="E3682" s="6" t="s">
        <v>33</v>
      </c>
      <c r="F3682" s="28" t="s">
        <v>19</v>
      </c>
      <c r="G3682" s="28" t="s">
        <v>24</v>
      </c>
      <c r="H3682" s="1">
        <v>1</v>
      </c>
      <c r="I3682" s="1">
        <v>2.9</v>
      </c>
      <c r="J3682" s="1">
        <v>0.12</v>
      </c>
      <c r="K3682" s="1">
        <v>3.11</v>
      </c>
      <c r="L3682" s="1">
        <v>0.12</v>
      </c>
    </row>
    <row r="3683" spans="1:17" x14ac:dyDescent="0.25">
      <c r="A3683" s="31" t="s">
        <v>50</v>
      </c>
      <c r="C3683" s="5">
        <v>42277</v>
      </c>
      <c r="D3683" s="25"/>
      <c r="E3683" s="6" t="s">
        <v>34</v>
      </c>
      <c r="F3683" s="28" t="s">
        <v>20</v>
      </c>
      <c r="G3683" s="28" t="s">
        <v>24</v>
      </c>
      <c r="H3683" s="1">
        <v>13.2</v>
      </c>
      <c r="I3683" s="1">
        <v>3.7</v>
      </c>
      <c r="J3683" s="1">
        <v>0.01</v>
      </c>
      <c r="K3683" s="1">
        <v>3.94</v>
      </c>
      <c r="L3683" s="1">
        <v>0.02</v>
      </c>
    </row>
    <row r="3684" spans="1:17" x14ac:dyDescent="0.25">
      <c r="A3684" s="31" t="s">
        <v>50</v>
      </c>
      <c r="C3684" s="5">
        <v>42277</v>
      </c>
      <c r="D3684" s="25"/>
      <c r="E3684" s="6" t="s">
        <v>35</v>
      </c>
      <c r="F3684" s="28" t="s">
        <v>20</v>
      </c>
      <c r="G3684" s="28" t="s">
        <v>24</v>
      </c>
      <c r="H3684" s="1">
        <v>0</v>
      </c>
      <c r="I3684" s="1" t="s">
        <v>107</v>
      </c>
      <c r="J3684" s="1" t="s">
        <v>107</v>
      </c>
      <c r="K3684" s="1" t="s">
        <v>107</v>
      </c>
      <c r="L3684" s="1" t="s">
        <v>107</v>
      </c>
      <c r="Q3684" s="12" t="s">
        <v>62</v>
      </c>
    </row>
    <row r="3685" spans="1:17" x14ac:dyDescent="0.25">
      <c r="A3685" s="31" t="s">
        <v>50</v>
      </c>
      <c r="C3685" s="5">
        <v>42277</v>
      </c>
      <c r="D3685" s="25"/>
      <c r="E3685" s="6" t="s">
        <v>36</v>
      </c>
      <c r="F3685" s="28" t="s">
        <v>20</v>
      </c>
      <c r="G3685" s="28" t="s">
        <v>24</v>
      </c>
      <c r="H3685" s="1">
        <v>0.5</v>
      </c>
      <c r="I3685" s="1">
        <v>2.8</v>
      </c>
      <c r="J3685" s="1">
        <v>0.03</v>
      </c>
      <c r="K3685" s="1">
        <v>3.19</v>
      </c>
      <c r="L3685" s="1">
        <v>0.23</v>
      </c>
    </row>
    <row r="3686" spans="1:17" x14ac:dyDescent="0.25">
      <c r="A3686" s="31" t="s">
        <v>50</v>
      </c>
      <c r="C3686" s="5">
        <v>42277</v>
      </c>
      <c r="D3686" s="25"/>
      <c r="E3686" s="6" t="s">
        <v>37</v>
      </c>
      <c r="F3686" s="28" t="s">
        <v>40</v>
      </c>
      <c r="G3686" s="28" t="s">
        <v>24</v>
      </c>
      <c r="H3686" s="1">
        <v>0</v>
      </c>
      <c r="I3686" s="1" t="s">
        <v>107</v>
      </c>
      <c r="J3686" s="1" t="s">
        <v>107</v>
      </c>
      <c r="K3686" s="1" t="s">
        <v>107</v>
      </c>
      <c r="L3686" s="1" t="s">
        <v>107</v>
      </c>
      <c r="Q3686" s="12" t="s">
        <v>58</v>
      </c>
    </row>
    <row r="3687" spans="1:17" x14ac:dyDescent="0.25">
      <c r="A3687" s="31" t="s">
        <v>50</v>
      </c>
      <c r="C3687" s="5">
        <v>42277</v>
      </c>
      <c r="D3687" s="25"/>
      <c r="E3687" s="6" t="s">
        <v>38</v>
      </c>
      <c r="F3687" s="28" t="s">
        <v>40</v>
      </c>
      <c r="G3687" s="28" t="s">
        <v>24</v>
      </c>
      <c r="H3687" s="1">
        <v>1.5</v>
      </c>
      <c r="I3687" s="1">
        <v>4.3</v>
      </c>
      <c r="J3687" s="1">
        <v>0.03</v>
      </c>
      <c r="K3687" s="1">
        <v>7.03</v>
      </c>
      <c r="L3687" s="1">
        <v>0.08</v>
      </c>
    </row>
    <row r="3688" spans="1:17" x14ac:dyDescent="0.25">
      <c r="A3688" s="31" t="s">
        <v>50</v>
      </c>
      <c r="C3688" s="5">
        <v>42277</v>
      </c>
      <c r="D3688" s="25"/>
      <c r="E3688" s="6" t="s">
        <v>39</v>
      </c>
      <c r="F3688" s="28" t="s">
        <v>40</v>
      </c>
      <c r="G3688" s="28" t="s">
        <v>24</v>
      </c>
      <c r="H3688" s="1">
        <v>1.2</v>
      </c>
      <c r="I3688" s="1">
        <v>1.8</v>
      </c>
      <c r="J3688" s="1">
        <v>0.02</v>
      </c>
      <c r="K3688" s="1">
        <v>20.5</v>
      </c>
      <c r="L3688" s="1">
        <v>7.0000000000000007E-2</v>
      </c>
    </row>
    <row r="3689" spans="1:17" x14ac:dyDescent="0.25">
      <c r="A3689" s="31" t="s">
        <v>50</v>
      </c>
      <c r="C3689" s="5">
        <v>42277</v>
      </c>
      <c r="D3689" s="25"/>
      <c r="E3689" s="6" t="s">
        <v>41</v>
      </c>
      <c r="F3689" s="28" t="s">
        <v>16</v>
      </c>
      <c r="G3689" s="28" t="s">
        <v>24</v>
      </c>
      <c r="H3689" s="1">
        <v>13</v>
      </c>
      <c r="I3689" s="1">
        <v>0.8</v>
      </c>
      <c r="J3689" s="1">
        <v>0.01</v>
      </c>
      <c r="K3689" s="1">
        <v>21.9</v>
      </c>
      <c r="L3689" s="1">
        <v>0.01</v>
      </c>
    </row>
    <row r="3690" spans="1:17" x14ac:dyDescent="0.25">
      <c r="A3690" s="31" t="s">
        <v>50</v>
      </c>
      <c r="C3690" s="5">
        <v>42277</v>
      </c>
      <c r="D3690" s="25"/>
      <c r="E3690" s="6" t="s">
        <v>42</v>
      </c>
      <c r="F3690" s="28" t="s">
        <v>16</v>
      </c>
      <c r="G3690" s="28" t="s">
        <v>24</v>
      </c>
      <c r="H3690" s="1">
        <v>10.6</v>
      </c>
      <c r="I3690" s="1">
        <v>2.8</v>
      </c>
      <c r="J3690" s="1">
        <v>0.01</v>
      </c>
      <c r="K3690" s="1">
        <v>0.69</v>
      </c>
      <c r="L3690" s="1">
        <v>0.01</v>
      </c>
    </row>
    <row r="3691" spans="1:17" x14ac:dyDescent="0.25">
      <c r="A3691" s="31" t="s">
        <v>50</v>
      </c>
      <c r="C3691" s="5">
        <v>42277</v>
      </c>
      <c r="D3691" s="25"/>
      <c r="E3691" s="6" t="s">
        <v>43</v>
      </c>
      <c r="F3691" s="28" t="s">
        <v>16</v>
      </c>
      <c r="G3691" s="28" t="s">
        <v>24</v>
      </c>
      <c r="H3691" s="1">
        <v>13</v>
      </c>
      <c r="I3691" s="1">
        <v>1.6</v>
      </c>
      <c r="J3691" s="1">
        <v>0.01</v>
      </c>
      <c r="K3691" s="1">
        <v>3.16</v>
      </c>
      <c r="L3691" s="1">
        <v>0.01</v>
      </c>
    </row>
    <row r="3692" spans="1:17" x14ac:dyDescent="0.25">
      <c r="A3692" s="31" t="s">
        <v>51</v>
      </c>
      <c r="C3692" s="5">
        <v>42284</v>
      </c>
      <c r="D3692" s="25"/>
      <c r="E3692" s="6">
        <v>1</v>
      </c>
      <c r="F3692" s="28" t="s">
        <v>13</v>
      </c>
      <c r="G3692" s="28" t="s">
        <v>14</v>
      </c>
      <c r="H3692" s="1">
        <v>12</v>
      </c>
      <c r="I3692" s="1">
        <v>1.7</v>
      </c>
      <c r="J3692" s="1">
        <v>0.01</v>
      </c>
      <c r="K3692" s="1">
        <v>0.3</v>
      </c>
      <c r="L3692" s="1">
        <v>0.02</v>
      </c>
    </row>
    <row r="3693" spans="1:17" x14ac:dyDescent="0.25">
      <c r="A3693" s="31" t="s">
        <v>51</v>
      </c>
      <c r="C3693" s="5">
        <v>42284</v>
      </c>
      <c r="D3693" s="25"/>
      <c r="E3693" s="6">
        <v>2</v>
      </c>
      <c r="F3693" s="28" t="s">
        <v>13</v>
      </c>
      <c r="G3693" s="28" t="s">
        <v>14</v>
      </c>
      <c r="H3693" s="1">
        <v>13.5</v>
      </c>
      <c r="I3693" s="1">
        <v>1.6</v>
      </c>
      <c r="J3693" s="1">
        <v>0.01</v>
      </c>
      <c r="K3693" s="1">
        <v>1.71</v>
      </c>
      <c r="L3693" s="1">
        <v>0.02</v>
      </c>
    </row>
    <row r="3694" spans="1:17" x14ac:dyDescent="0.25">
      <c r="A3694" s="31" t="s">
        <v>51</v>
      </c>
      <c r="C3694" s="5">
        <v>42284</v>
      </c>
      <c r="D3694" s="25"/>
      <c r="E3694" s="6">
        <v>3</v>
      </c>
      <c r="F3694" s="28" t="s">
        <v>13</v>
      </c>
      <c r="G3694" s="28" t="s">
        <v>14</v>
      </c>
      <c r="H3694" s="1">
        <v>3.8</v>
      </c>
      <c r="I3694" s="1">
        <v>1.7</v>
      </c>
      <c r="J3694" s="1">
        <v>0.01</v>
      </c>
      <c r="K3694" s="1">
        <v>0.26</v>
      </c>
      <c r="L3694" s="1">
        <v>0.01</v>
      </c>
    </row>
    <row r="3695" spans="1:17" x14ac:dyDescent="0.25">
      <c r="A3695" s="31" t="s">
        <v>51</v>
      </c>
      <c r="C3695" s="5">
        <v>42284</v>
      </c>
      <c r="D3695" s="25"/>
      <c r="E3695" s="6">
        <v>4</v>
      </c>
      <c r="F3695" s="28" t="s">
        <v>15</v>
      </c>
      <c r="G3695" s="28" t="s">
        <v>14</v>
      </c>
      <c r="H3695" s="1">
        <v>8.5</v>
      </c>
      <c r="I3695" s="1">
        <v>1.9</v>
      </c>
      <c r="J3695" s="1">
        <v>0.01</v>
      </c>
      <c r="K3695" s="1">
        <v>1.65</v>
      </c>
      <c r="L3695" s="1">
        <v>0.02</v>
      </c>
    </row>
    <row r="3696" spans="1:17" x14ac:dyDescent="0.25">
      <c r="A3696" s="31" t="s">
        <v>51</v>
      </c>
      <c r="C3696" s="5">
        <v>42284</v>
      </c>
      <c r="D3696" s="25"/>
      <c r="E3696" s="6">
        <v>5</v>
      </c>
      <c r="F3696" s="28" t="s">
        <v>15</v>
      </c>
      <c r="G3696" s="28" t="s">
        <v>14</v>
      </c>
      <c r="H3696" s="1">
        <v>8</v>
      </c>
      <c r="I3696" s="1">
        <v>2.4</v>
      </c>
      <c r="J3696" s="1">
        <v>0.01</v>
      </c>
      <c r="K3696" s="1">
        <v>0.49</v>
      </c>
      <c r="L3696" s="1">
        <v>0.01</v>
      </c>
    </row>
    <row r="3697" spans="1:17" x14ac:dyDescent="0.25">
      <c r="A3697" s="31" t="s">
        <v>51</v>
      </c>
      <c r="C3697" s="5">
        <v>42284</v>
      </c>
      <c r="D3697" s="25"/>
      <c r="E3697" s="6">
        <v>6</v>
      </c>
      <c r="F3697" s="28" t="s">
        <v>17</v>
      </c>
      <c r="G3697" s="28" t="s">
        <v>14</v>
      </c>
      <c r="H3697" s="1">
        <v>3.4</v>
      </c>
      <c r="I3697" s="1">
        <v>4.3</v>
      </c>
      <c r="J3697" s="1">
        <v>0.01</v>
      </c>
      <c r="K3697" s="1">
        <v>39</v>
      </c>
      <c r="L3697" s="1">
        <v>0.01</v>
      </c>
    </row>
    <row r="3698" spans="1:17" x14ac:dyDescent="0.25">
      <c r="A3698" s="31" t="s">
        <v>51</v>
      </c>
      <c r="C3698" s="5">
        <v>42284</v>
      </c>
      <c r="D3698" s="25"/>
      <c r="E3698" s="6">
        <v>7</v>
      </c>
      <c r="F3698" s="28" t="s">
        <v>17</v>
      </c>
      <c r="G3698" s="28" t="s">
        <v>14</v>
      </c>
      <c r="H3698" s="1">
        <v>2.5</v>
      </c>
      <c r="I3698" s="1">
        <v>0.8</v>
      </c>
      <c r="J3698" s="1">
        <v>0.01</v>
      </c>
      <c r="K3698" s="1">
        <v>96.7</v>
      </c>
      <c r="L3698" s="1">
        <v>0.01</v>
      </c>
    </row>
    <row r="3699" spans="1:17" x14ac:dyDescent="0.25">
      <c r="A3699" s="31" t="s">
        <v>51</v>
      </c>
      <c r="C3699" s="5">
        <v>42284</v>
      </c>
      <c r="D3699" s="25"/>
      <c r="E3699" s="6">
        <v>8</v>
      </c>
      <c r="F3699" s="28" t="s">
        <v>17</v>
      </c>
      <c r="G3699" s="28" t="s">
        <v>14</v>
      </c>
      <c r="H3699" s="1">
        <v>3.2</v>
      </c>
      <c r="I3699" s="1">
        <v>3.9</v>
      </c>
      <c r="J3699" s="1">
        <v>0.01</v>
      </c>
      <c r="K3699" s="1">
        <v>20.5</v>
      </c>
      <c r="L3699" s="1">
        <v>0.01</v>
      </c>
    </row>
    <row r="3700" spans="1:17" x14ac:dyDescent="0.25">
      <c r="A3700" s="31" t="s">
        <v>51</v>
      </c>
      <c r="C3700" s="5">
        <v>42284</v>
      </c>
      <c r="D3700" s="25"/>
      <c r="E3700" s="6">
        <v>9</v>
      </c>
      <c r="F3700" s="28" t="s">
        <v>18</v>
      </c>
      <c r="G3700" s="28" t="s">
        <v>14</v>
      </c>
      <c r="H3700" s="1">
        <v>4.5999999999999996</v>
      </c>
      <c r="I3700" s="1">
        <v>3.1</v>
      </c>
      <c r="J3700" s="1">
        <v>0.01</v>
      </c>
      <c r="K3700" s="1">
        <v>12.6</v>
      </c>
      <c r="L3700" s="1">
        <v>0.05</v>
      </c>
    </row>
    <row r="3701" spans="1:17" x14ac:dyDescent="0.25">
      <c r="A3701" s="31" t="s">
        <v>51</v>
      </c>
      <c r="C3701" s="5">
        <v>42284</v>
      </c>
      <c r="D3701" s="25"/>
      <c r="E3701" s="6">
        <v>10</v>
      </c>
      <c r="F3701" s="28" t="s">
        <v>18</v>
      </c>
      <c r="G3701" s="28" t="s">
        <v>14</v>
      </c>
      <c r="H3701" s="1">
        <v>3.2</v>
      </c>
      <c r="I3701" s="1">
        <v>2.8</v>
      </c>
      <c r="J3701" s="1">
        <v>0.01</v>
      </c>
      <c r="K3701" s="1">
        <v>3.84</v>
      </c>
      <c r="L3701" s="1">
        <v>0.03</v>
      </c>
    </row>
    <row r="3702" spans="1:17" x14ac:dyDescent="0.25">
      <c r="A3702" s="31" t="s">
        <v>51</v>
      </c>
      <c r="C3702" s="5">
        <v>42284</v>
      </c>
      <c r="D3702" s="25"/>
      <c r="E3702" s="6">
        <v>11</v>
      </c>
      <c r="F3702" s="28" t="s">
        <v>18</v>
      </c>
      <c r="G3702" s="28" t="s">
        <v>14</v>
      </c>
      <c r="H3702" s="1">
        <v>3.1</v>
      </c>
      <c r="I3702" s="1">
        <v>3.7</v>
      </c>
      <c r="J3702" s="1">
        <v>0.28999999999999998</v>
      </c>
      <c r="K3702" s="1">
        <v>41.1</v>
      </c>
      <c r="L3702" s="1">
        <v>0.28000000000000003</v>
      </c>
    </row>
    <row r="3703" spans="1:17" x14ac:dyDescent="0.25">
      <c r="A3703" s="31" t="s">
        <v>51</v>
      </c>
      <c r="C3703" s="5">
        <v>42284</v>
      </c>
      <c r="D3703" s="25"/>
      <c r="E3703" s="6">
        <v>12</v>
      </c>
      <c r="F3703" s="28" t="s">
        <v>19</v>
      </c>
      <c r="G3703" s="28" t="s">
        <v>14</v>
      </c>
      <c r="H3703" s="1">
        <v>2.2999999999999998</v>
      </c>
      <c r="I3703" s="1">
        <v>0.8</v>
      </c>
      <c r="J3703" s="1">
        <v>0.01</v>
      </c>
      <c r="K3703" s="1">
        <v>20.100000000000001</v>
      </c>
      <c r="L3703" s="1">
        <v>0.01</v>
      </c>
    </row>
    <row r="3704" spans="1:17" x14ac:dyDescent="0.25">
      <c r="A3704" s="31" t="s">
        <v>51</v>
      </c>
      <c r="C3704" s="5">
        <v>42284</v>
      </c>
      <c r="D3704" s="25"/>
      <c r="E3704" s="6">
        <v>13</v>
      </c>
      <c r="F3704" s="28" t="s">
        <v>19</v>
      </c>
      <c r="G3704" s="28" t="s">
        <v>14</v>
      </c>
      <c r="H3704" s="1">
        <v>3.7</v>
      </c>
      <c r="I3704" s="1">
        <v>1.7</v>
      </c>
      <c r="J3704" s="1">
        <v>0.01</v>
      </c>
      <c r="K3704" s="1">
        <v>12</v>
      </c>
      <c r="L3704" s="1">
        <v>0.01</v>
      </c>
    </row>
    <row r="3705" spans="1:17" x14ac:dyDescent="0.25">
      <c r="A3705" s="31" t="s">
        <v>51</v>
      </c>
      <c r="C3705" s="5">
        <v>42284</v>
      </c>
      <c r="D3705" s="25"/>
      <c r="E3705" s="6">
        <v>14</v>
      </c>
      <c r="F3705" s="28" t="s">
        <v>19</v>
      </c>
      <c r="G3705" s="28" t="s">
        <v>14</v>
      </c>
      <c r="H3705" s="1">
        <v>4.5999999999999996</v>
      </c>
      <c r="I3705" s="1">
        <v>1.2</v>
      </c>
      <c r="J3705" s="1">
        <v>0.01</v>
      </c>
      <c r="K3705" s="1">
        <v>12.2</v>
      </c>
      <c r="L3705" s="1">
        <v>0.01</v>
      </c>
    </row>
    <row r="3706" spans="1:17" x14ac:dyDescent="0.25">
      <c r="A3706" s="31" t="s">
        <v>51</v>
      </c>
      <c r="C3706" s="5">
        <v>42284</v>
      </c>
      <c r="D3706" s="25"/>
      <c r="E3706" s="6">
        <v>15</v>
      </c>
      <c r="F3706" s="28" t="s">
        <v>20</v>
      </c>
      <c r="G3706" s="28" t="s">
        <v>14</v>
      </c>
      <c r="H3706" s="1">
        <v>2.8</v>
      </c>
      <c r="I3706" s="1">
        <v>3.6</v>
      </c>
      <c r="J3706" s="1">
        <v>0.01</v>
      </c>
      <c r="K3706" s="1">
        <v>3.17</v>
      </c>
      <c r="L3706" s="1">
        <v>0.02</v>
      </c>
    </row>
    <row r="3707" spans="1:17" x14ac:dyDescent="0.25">
      <c r="A3707" s="31" t="s">
        <v>51</v>
      </c>
      <c r="C3707" s="5">
        <v>42284</v>
      </c>
      <c r="D3707" s="25"/>
      <c r="E3707" s="6">
        <v>16</v>
      </c>
      <c r="F3707" s="28" t="s">
        <v>20</v>
      </c>
      <c r="G3707" s="28" t="s">
        <v>14</v>
      </c>
      <c r="H3707" s="1">
        <v>3.5</v>
      </c>
      <c r="I3707" s="1">
        <v>0.8</v>
      </c>
      <c r="J3707" s="1">
        <v>0.01</v>
      </c>
      <c r="K3707" s="1">
        <v>85.8</v>
      </c>
      <c r="L3707" s="1">
        <v>0.01</v>
      </c>
    </row>
    <row r="3708" spans="1:17" x14ac:dyDescent="0.25">
      <c r="A3708" s="31" t="s">
        <v>51</v>
      </c>
      <c r="C3708" s="5">
        <v>42284</v>
      </c>
      <c r="D3708" s="25"/>
      <c r="E3708" s="6">
        <v>17</v>
      </c>
      <c r="F3708" s="28" t="s">
        <v>20</v>
      </c>
      <c r="G3708" s="28" t="s">
        <v>14</v>
      </c>
      <c r="H3708" s="1">
        <v>1.6</v>
      </c>
      <c r="I3708" s="1">
        <v>1.9</v>
      </c>
      <c r="J3708" s="1">
        <v>0.01</v>
      </c>
      <c r="K3708" s="1">
        <v>43.4</v>
      </c>
      <c r="L3708" s="1">
        <v>0.01</v>
      </c>
    </row>
    <row r="3709" spans="1:17" x14ac:dyDescent="0.25">
      <c r="A3709" s="31" t="s">
        <v>51</v>
      </c>
      <c r="C3709" s="5">
        <v>42284</v>
      </c>
      <c r="D3709" s="25"/>
      <c r="E3709" s="6">
        <v>18</v>
      </c>
      <c r="F3709" s="28" t="s">
        <v>20</v>
      </c>
      <c r="G3709" s="28" t="s">
        <v>14</v>
      </c>
      <c r="H3709" s="1">
        <v>1.2</v>
      </c>
      <c r="I3709" s="1">
        <v>0.8</v>
      </c>
      <c r="J3709" s="1">
        <v>0.01</v>
      </c>
      <c r="K3709" s="1">
        <v>44</v>
      </c>
      <c r="L3709" s="1">
        <v>0.01</v>
      </c>
    </row>
    <row r="3710" spans="1:17" x14ac:dyDescent="0.25">
      <c r="A3710" s="31" t="s">
        <v>51</v>
      </c>
      <c r="C3710" s="5">
        <v>42284</v>
      </c>
      <c r="D3710" s="25"/>
      <c r="E3710" s="6">
        <v>19</v>
      </c>
      <c r="F3710" s="28" t="s">
        <v>20</v>
      </c>
      <c r="G3710" s="28" t="s">
        <v>14</v>
      </c>
      <c r="H3710" s="1">
        <v>1.8</v>
      </c>
      <c r="I3710" s="1">
        <v>3.6</v>
      </c>
      <c r="J3710" s="1">
        <v>0.01</v>
      </c>
      <c r="K3710" s="1">
        <v>2.4900000000000002</v>
      </c>
      <c r="L3710" s="1">
        <v>0.02</v>
      </c>
    </row>
    <row r="3711" spans="1:17" x14ac:dyDescent="0.25">
      <c r="A3711" s="31" t="s">
        <v>51</v>
      </c>
      <c r="C3711" s="5">
        <v>42284</v>
      </c>
      <c r="D3711" s="25"/>
      <c r="E3711" s="6">
        <v>20</v>
      </c>
      <c r="F3711" s="28" t="s">
        <v>20</v>
      </c>
      <c r="G3711" s="28" t="s">
        <v>14</v>
      </c>
      <c r="H3711" s="1">
        <v>1.5</v>
      </c>
      <c r="I3711" s="1">
        <v>3.3</v>
      </c>
      <c r="J3711" s="1">
        <v>0.01</v>
      </c>
      <c r="K3711" s="1">
        <v>1.02</v>
      </c>
      <c r="L3711" s="1">
        <v>0.02</v>
      </c>
    </row>
    <row r="3712" spans="1:17" x14ac:dyDescent="0.25">
      <c r="A3712" s="31" t="s">
        <v>51</v>
      </c>
      <c r="C3712" s="5">
        <v>42291</v>
      </c>
      <c r="D3712" s="25"/>
      <c r="E3712" s="6" t="s">
        <v>21</v>
      </c>
      <c r="F3712" s="28" t="s">
        <v>17</v>
      </c>
      <c r="G3712" s="28" t="s">
        <v>24</v>
      </c>
      <c r="H3712" s="1">
        <v>0</v>
      </c>
      <c r="I3712" s="1" t="s">
        <v>107</v>
      </c>
      <c r="J3712" s="1" t="s">
        <v>107</v>
      </c>
      <c r="K3712" s="1" t="s">
        <v>107</v>
      </c>
      <c r="L3712" s="1" t="s">
        <v>107</v>
      </c>
      <c r="Q3712" s="12" t="s">
        <v>58</v>
      </c>
    </row>
    <row r="3713" spans="1:17" x14ac:dyDescent="0.25">
      <c r="A3713" s="31" t="s">
        <v>51</v>
      </c>
      <c r="C3713" s="5">
        <v>42291</v>
      </c>
      <c r="D3713" s="25"/>
      <c r="E3713" s="6" t="s">
        <v>22</v>
      </c>
      <c r="F3713" s="28" t="s">
        <v>17</v>
      </c>
      <c r="G3713" s="28" t="s">
        <v>24</v>
      </c>
      <c r="H3713" s="1">
        <v>0</v>
      </c>
      <c r="I3713" s="1" t="s">
        <v>107</v>
      </c>
      <c r="J3713" s="1" t="s">
        <v>107</v>
      </c>
      <c r="K3713" s="1" t="s">
        <v>107</v>
      </c>
      <c r="L3713" s="1" t="s">
        <v>107</v>
      </c>
      <c r="Q3713" s="12" t="s">
        <v>58</v>
      </c>
    </row>
    <row r="3714" spans="1:17" x14ac:dyDescent="0.25">
      <c r="A3714" s="31" t="s">
        <v>51</v>
      </c>
      <c r="C3714" s="5">
        <v>42291</v>
      </c>
      <c r="D3714" s="25"/>
      <c r="E3714" s="6" t="s">
        <v>23</v>
      </c>
      <c r="F3714" s="28" t="s">
        <v>17</v>
      </c>
      <c r="G3714" s="28" t="s">
        <v>24</v>
      </c>
      <c r="H3714" s="1">
        <v>0</v>
      </c>
      <c r="I3714" s="1" t="s">
        <v>107</v>
      </c>
      <c r="J3714" s="1" t="s">
        <v>107</v>
      </c>
      <c r="K3714" s="1" t="s">
        <v>107</v>
      </c>
      <c r="L3714" s="1" t="s">
        <v>107</v>
      </c>
      <c r="Q3714" s="12" t="s">
        <v>58</v>
      </c>
    </row>
    <row r="3715" spans="1:17" x14ac:dyDescent="0.25">
      <c r="A3715" s="31" t="s">
        <v>51</v>
      </c>
      <c r="C3715" s="5">
        <v>42291</v>
      </c>
      <c r="D3715" s="25"/>
      <c r="E3715" s="6" t="s">
        <v>25</v>
      </c>
      <c r="F3715" s="28" t="s">
        <v>25</v>
      </c>
      <c r="G3715" s="28" t="s">
        <v>24</v>
      </c>
      <c r="H3715" s="1">
        <v>13</v>
      </c>
      <c r="I3715" s="1">
        <v>3.1</v>
      </c>
      <c r="J3715" s="1">
        <v>0.46</v>
      </c>
      <c r="K3715" s="1">
        <v>9.11</v>
      </c>
      <c r="L3715" s="1">
        <v>0.98</v>
      </c>
    </row>
    <row r="3716" spans="1:17" x14ac:dyDescent="0.25">
      <c r="A3716" s="31" t="s">
        <v>51</v>
      </c>
      <c r="C3716" s="5">
        <v>42291</v>
      </c>
      <c r="D3716" s="25"/>
      <c r="E3716" s="6" t="s">
        <v>26</v>
      </c>
      <c r="F3716" s="28" t="s">
        <v>25</v>
      </c>
      <c r="G3716" s="28" t="s">
        <v>24</v>
      </c>
      <c r="H3716" s="1">
        <v>3</v>
      </c>
      <c r="I3716" s="1">
        <v>2.6</v>
      </c>
      <c r="J3716" s="1">
        <v>0.05</v>
      </c>
      <c r="K3716" s="1">
        <v>7.62</v>
      </c>
      <c r="L3716" s="1">
        <v>0.06</v>
      </c>
    </row>
    <row r="3717" spans="1:17" x14ac:dyDescent="0.25">
      <c r="A3717" s="31" t="s">
        <v>51</v>
      </c>
      <c r="C3717" s="5">
        <v>42291</v>
      </c>
      <c r="D3717" s="25"/>
      <c r="E3717" s="6" t="s">
        <v>27</v>
      </c>
      <c r="F3717" s="28" t="s">
        <v>25</v>
      </c>
      <c r="G3717" s="28" t="s">
        <v>24</v>
      </c>
      <c r="H3717" s="1">
        <v>0.5</v>
      </c>
      <c r="I3717" s="1">
        <v>3</v>
      </c>
      <c r="J3717" s="1">
        <v>7.0000000000000007E-2</v>
      </c>
      <c r="K3717" s="1">
        <v>3.02</v>
      </c>
      <c r="L3717" s="1">
        <v>0.23</v>
      </c>
    </row>
    <row r="3718" spans="1:17" x14ac:dyDescent="0.25">
      <c r="A3718" s="31" t="s">
        <v>51</v>
      </c>
      <c r="C3718" s="5">
        <v>42291</v>
      </c>
      <c r="D3718" s="25"/>
      <c r="E3718" s="6" t="s">
        <v>28</v>
      </c>
      <c r="F3718" s="28" t="s">
        <v>29</v>
      </c>
      <c r="G3718" s="28" t="s">
        <v>24</v>
      </c>
      <c r="H3718" s="1">
        <v>0</v>
      </c>
      <c r="I3718" s="1" t="s">
        <v>107</v>
      </c>
      <c r="J3718" s="1" t="s">
        <v>107</v>
      </c>
      <c r="K3718" s="1" t="s">
        <v>107</v>
      </c>
      <c r="L3718" s="1" t="s">
        <v>107</v>
      </c>
      <c r="Q3718" s="12" t="s">
        <v>58</v>
      </c>
    </row>
    <row r="3719" spans="1:17" x14ac:dyDescent="0.25">
      <c r="A3719" s="31" t="s">
        <v>51</v>
      </c>
      <c r="C3719" s="5">
        <v>42291</v>
      </c>
      <c r="D3719" s="25"/>
      <c r="E3719" s="6" t="s">
        <v>29</v>
      </c>
      <c r="F3719" s="28" t="s">
        <v>29</v>
      </c>
      <c r="G3719" s="28" t="s">
        <v>24</v>
      </c>
      <c r="H3719" s="1">
        <v>0</v>
      </c>
      <c r="I3719" s="1" t="s">
        <v>107</v>
      </c>
      <c r="J3719" s="1" t="s">
        <v>107</v>
      </c>
      <c r="K3719" s="1" t="s">
        <v>107</v>
      </c>
      <c r="L3719" s="1" t="s">
        <v>107</v>
      </c>
      <c r="Q3719" s="12" t="s">
        <v>58</v>
      </c>
    </row>
    <row r="3720" spans="1:17" x14ac:dyDescent="0.25">
      <c r="A3720" s="31" t="s">
        <v>51</v>
      </c>
      <c r="C3720" s="5">
        <v>42291</v>
      </c>
      <c r="D3720" s="25"/>
      <c r="E3720" s="6" t="s">
        <v>30</v>
      </c>
      <c r="F3720" s="28" t="s">
        <v>29</v>
      </c>
      <c r="G3720" s="28" t="s">
        <v>24</v>
      </c>
      <c r="H3720" s="1">
        <v>0</v>
      </c>
      <c r="I3720" s="1" t="s">
        <v>107</v>
      </c>
      <c r="J3720" s="1" t="s">
        <v>107</v>
      </c>
      <c r="K3720" s="1" t="s">
        <v>107</v>
      </c>
      <c r="L3720" s="1" t="s">
        <v>107</v>
      </c>
      <c r="Q3720" s="12" t="s">
        <v>58</v>
      </c>
    </row>
    <row r="3721" spans="1:17" x14ac:dyDescent="0.25">
      <c r="A3721" s="31" t="s">
        <v>51</v>
      </c>
      <c r="C3721" s="5">
        <v>42291</v>
      </c>
      <c r="D3721" s="25"/>
      <c r="E3721" s="6" t="s">
        <v>31</v>
      </c>
      <c r="F3721" s="28" t="s">
        <v>19</v>
      </c>
      <c r="G3721" s="28" t="s">
        <v>24</v>
      </c>
      <c r="H3721" s="1">
        <v>0.24</v>
      </c>
      <c r="I3721" s="1">
        <v>2.9</v>
      </c>
      <c r="J3721" s="1">
        <v>0.05</v>
      </c>
      <c r="K3721" s="1">
        <v>17.2</v>
      </c>
      <c r="L3721" s="1">
        <v>0.24</v>
      </c>
    </row>
    <row r="3722" spans="1:17" x14ac:dyDescent="0.25">
      <c r="A3722" s="31" t="s">
        <v>51</v>
      </c>
      <c r="C3722" s="5">
        <v>42291</v>
      </c>
      <c r="D3722" s="25"/>
      <c r="E3722" s="6" t="s">
        <v>32</v>
      </c>
      <c r="F3722" s="28" t="s">
        <v>19</v>
      </c>
      <c r="G3722" s="28" t="s">
        <v>24</v>
      </c>
      <c r="H3722" s="1">
        <v>0</v>
      </c>
      <c r="I3722" s="1" t="s">
        <v>107</v>
      </c>
      <c r="J3722" s="1" t="s">
        <v>107</v>
      </c>
      <c r="K3722" s="1" t="s">
        <v>107</v>
      </c>
      <c r="L3722" s="1" t="s">
        <v>107</v>
      </c>
      <c r="Q3722" s="12" t="s">
        <v>58</v>
      </c>
    </row>
    <row r="3723" spans="1:17" x14ac:dyDescent="0.25">
      <c r="A3723" s="31" t="s">
        <v>51</v>
      </c>
      <c r="C3723" s="5">
        <v>42291</v>
      </c>
      <c r="D3723" s="25"/>
      <c r="E3723" s="6" t="s">
        <v>33</v>
      </c>
      <c r="F3723" s="28" t="s">
        <v>19</v>
      </c>
      <c r="G3723" s="28" t="s">
        <v>24</v>
      </c>
      <c r="H3723" s="1">
        <v>0</v>
      </c>
      <c r="I3723" s="1" t="s">
        <v>107</v>
      </c>
      <c r="J3723" s="1" t="s">
        <v>107</v>
      </c>
      <c r="K3723" s="1" t="s">
        <v>107</v>
      </c>
      <c r="L3723" s="1" t="s">
        <v>107</v>
      </c>
      <c r="Q3723" s="12" t="s">
        <v>58</v>
      </c>
    </row>
    <row r="3724" spans="1:17" x14ac:dyDescent="0.25">
      <c r="A3724" s="31" t="s">
        <v>51</v>
      </c>
      <c r="C3724" s="5">
        <v>42291</v>
      </c>
      <c r="D3724" s="25"/>
      <c r="E3724" s="6" t="s">
        <v>34</v>
      </c>
      <c r="F3724" s="28" t="s">
        <v>20</v>
      </c>
      <c r="G3724" s="28" t="s">
        <v>24</v>
      </c>
      <c r="H3724" s="1">
        <v>12</v>
      </c>
      <c r="I3724" s="1">
        <v>2.4</v>
      </c>
      <c r="J3724" s="1">
        <v>0.01</v>
      </c>
      <c r="K3724" s="1">
        <v>4.4400000000000004</v>
      </c>
      <c r="L3724" s="1">
        <v>0.02</v>
      </c>
    </row>
    <row r="3725" spans="1:17" x14ac:dyDescent="0.25">
      <c r="A3725" s="31" t="s">
        <v>51</v>
      </c>
      <c r="C3725" s="5">
        <v>42291</v>
      </c>
      <c r="D3725" s="25"/>
      <c r="E3725" s="6" t="s">
        <v>35</v>
      </c>
      <c r="F3725" s="28" t="s">
        <v>20</v>
      </c>
      <c r="G3725" s="28" t="s">
        <v>24</v>
      </c>
      <c r="H3725" s="1">
        <v>0</v>
      </c>
      <c r="I3725" s="1" t="s">
        <v>107</v>
      </c>
      <c r="J3725" s="1" t="s">
        <v>107</v>
      </c>
      <c r="K3725" s="1" t="s">
        <v>107</v>
      </c>
      <c r="L3725" s="1" t="s">
        <v>107</v>
      </c>
      <c r="Q3725" s="12" t="s">
        <v>62</v>
      </c>
    </row>
    <row r="3726" spans="1:17" x14ac:dyDescent="0.25">
      <c r="A3726" s="31" t="s">
        <v>51</v>
      </c>
      <c r="C3726" s="5">
        <v>42291</v>
      </c>
      <c r="D3726" s="25"/>
      <c r="E3726" s="6" t="s">
        <v>36</v>
      </c>
      <c r="F3726" s="28" t="s">
        <v>20</v>
      </c>
      <c r="G3726" s="28" t="s">
        <v>24</v>
      </c>
      <c r="H3726" s="1">
        <v>0.6</v>
      </c>
      <c r="I3726" s="1">
        <v>2.2000000000000002</v>
      </c>
      <c r="J3726" s="1">
        <v>7.0000000000000007E-2</v>
      </c>
      <c r="K3726" s="1">
        <v>4.5999999999999996</v>
      </c>
      <c r="L3726" s="1">
        <v>0.25</v>
      </c>
    </row>
    <row r="3727" spans="1:17" x14ac:dyDescent="0.25">
      <c r="A3727" s="31" t="s">
        <v>51</v>
      </c>
      <c r="C3727" s="5">
        <v>42291</v>
      </c>
      <c r="D3727" s="25"/>
      <c r="E3727" s="6" t="s">
        <v>37</v>
      </c>
      <c r="F3727" s="28" t="s">
        <v>40</v>
      </c>
      <c r="G3727" s="28" t="s">
        <v>24</v>
      </c>
      <c r="H3727" s="1">
        <v>0</v>
      </c>
      <c r="I3727" s="1" t="s">
        <v>107</v>
      </c>
      <c r="J3727" s="1" t="s">
        <v>107</v>
      </c>
      <c r="K3727" s="1" t="s">
        <v>107</v>
      </c>
      <c r="L3727" s="1" t="s">
        <v>107</v>
      </c>
      <c r="Q3727" s="12" t="s">
        <v>58</v>
      </c>
    </row>
    <row r="3728" spans="1:17" x14ac:dyDescent="0.25">
      <c r="A3728" s="31" t="s">
        <v>51</v>
      </c>
      <c r="C3728" s="5">
        <v>42291</v>
      </c>
      <c r="D3728" s="25"/>
      <c r="E3728" s="6" t="s">
        <v>38</v>
      </c>
      <c r="F3728" s="28" t="s">
        <v>40</v>
      </c>
      <c r="G3728" s="28" t="s">
        <v>24</v>
      </c>
      <c r="H3728" s="1">
        <v>0</v>
      </c>
      <c r="I3728" s="1" t="s">
        <v>107</v>
      </c>
      <c r="J3728" s="1" t="s">
        <v>107</v>
      </c>
      <c r="K3728" s="1" t="s">
        <v>107</v>
      </c>
      <c r="L3728" s="1" t="s">
        <v>107</v>
      </c>
      <c r="Q3728" s="12" t="s">
        <v>58</v>
      </c>
    </row>
    <row r="3729" spans="1:17" x14ac:dyDescent="0.25">
      <c r="A3729" s="31" t="s">
        <v>51</v>
      </c>
      <c r="C3729" s="5">
        <v>42291</v>
      </c>
      <c r="D3729" s="25"/>
      <c r="E3729" s="6" t="s">
        <v>39</v>
      </c>
      <c r="F3729" s="28" t="s">
        <v>40</v>
      </c>
      <c r="G3729" s="28" t="s">
        <v>24</v>
      </c>
      <c r="H3729" s="1">
        <v>0</v>
      </c>
      <c r="I3729" s="1" t="s">
        <v>107</v>
      </c>
      <c r="J3729" s="1" t="s">
        <v>107</v>
      </c>
      <c r="K3729" s="1" t="s">
        <v>107</v>
      </c>
      <c r="L3729" s="1" t="s">
        <v>107</v>
      </c>
      <c r="Q3729" s="12" t="s">
        <v>58</v>
      </c>
    </row>
    <row r="3730" spans="1:17" x14ac:dyDescent="0.25">
      <c r="A3730" s="31" t="s">
        <v>51</v>
      </c>
      <c r="C3730" s="5">
        <v>42291</v>
      </c>
      <c r="D3730" s="25"/>
      <c r="E3730" s="6" t="s">
        <v>41</v>
      </c>
      <c r="F3730" s="28" t="s">
        <v>16</v>
      </c>
      <c r="G3730" s="28" t="s">
        <v>24</v>
      </c>
      <c r="H3730" s="1">
        <v>12.7</v>
      </c>
      <c r="I3730" s="1">
        <v>0.8</v>
      </c>
      <c r="J3730" s="1">
        <v>0.01</v>
      </c>
      <c r="K3730" s="1">
        <v>16.5</v>
      </c>
      <c r="L3730" s="1">
        <v>0.01</v>
      </c>
    </row>
    <row r="3731" spans="1:17" x14ac:dyDescent="0.25">
      <c r="A3731" s="31" t="s">
        <v>51</v>
      </c>
      <c r="C3731" s="5">
        <v>42291</v>
      </c>
      <c r="D3731" s="25"/>
      <c r="E3731" s="6" t="s">
        <v>42</v>
      </c>
      <c r="F3731" s="28" t="s">
        <v>16</v>
      </c>
      <c r="G3731" s="28" t="s">
        <v>24</v>
      </c>
      <c r="H3731" s="1">
        <v>10.8</v>
      </c>
      <c r="I3731" s="1">
        <v>2</v>
      </c>
      <c r="J3731" s="1">
        <v>0.01</v>
      </c>
      <c r="K3731" s="1">
        <v>4.88</v>
      </c>
      <c r="L3731" s="1">
        <v>0.01</v>
      </c>
    </row>
    <row r="3732" spans="1:17" x14ac:dyDescent="0.25">
      <c r="A3732" s="31" t="s">
        <v>51</v>
      </c>
      <c r="C3732" s="5">
        <v>42291</v>
      </c>
      <c r="D3732" s="25"/>
      <c r="E3732" s="6" t="s">
        <v>43</v>
      </c>
      <c r="F3732" s="28" t="s">
        <v>16</v>
      </c>
      <c r="G3732" s="28" t="s">
        <v>24</v>
      </c>
      <c r="H3732" s="1">
        <v>11.6</v>
      </c>
      <c r="I3732" s="1">
        <v>2.2999999999999998</v>
      </c>
      <c r="J3732" s="1">
        <v>0.01</v>
      </c>
      <c r="K3732" s="1">
        <v>5.53</v>
      </c>
      <c r="L3732" s="1">
        <v>0.01</v>
      </c>
    </row>
    <row r="3733" spans="1:17" x14ac:dyDescent="0.25">
      <c r="A3733" s="31" t="s">
        <v>51</v>
      </c>
      <c r="C3733" s="5">
        <v>42298</v>
      </c>
      <c r="D3733" s="25"/>
      <c r="E3733" s="6">
        <v>1</v>
      </c>
      <c r="F3733" s="28" t="s">
        <v>13</v>
      </c>
      <c r="G3733" s="28" t="s">
        <v>14</v>
      </c>
      <c r="H3733" s="1">
        <v>0.3</v>
      </c>
      <c r="I3733" s="1">
        <v>0.8</v>
      </c>
      <c r="J3733" s="1">
        <v>0.01</v>
      </c>
      <c r="K3733" s="1">
        <v>1.06</v>
      </c>
      <c r="L3733" s="1">
        <v>0.06</v>
      </c>
    </row>
    <row r="3734" spans="1:17" x14ac:dyDescent="0.25">
      <c r="A3734" s="31" t="s">
        <v>51</v>
      </c>
      <c r="C3734" s="5">
        <v>42298</v>
      </c>
      <c r="D3734" s="25"/>
      <c r="E3734" s="6">
        <v>2</v>
      </c>
      <c r="F3734" s="28" t="s">
        <v>13</v>
      </c>
      <c r="G3734" s="28" t="s">
        <v>14</v>
      </c>
      <c r="H3734" s="1">
        <v>0.8</v>
      </c>
      <c r="I3734" s="1">
        <v>0.9</v>
      </c>
      <c r="J3734" s="1">
        <v>0.01</v>
      </c>
      <c r="K3734" s="1">
        <v>1.68</v>
      </c>
      <c r="L3734" s="1">
        <v>0.02</v>
      </c>
    </row>
    <row r="3735" spans="1:17" x14ac:dyDescent="0.25">
      <c r="A3735" s="31" t="s">
        <v>51</v>
      </c>
      <c r="C3735" s="5">
        <v>42298</v>
      </c>
      <c r="D3735" s="25"/>
      <c r="E3735" s="6">
        <v>3</v>
      </c>
      <c r="F3735" s="28" t="s">
        <v>13</v>
      </c>
      <c r="G3735" s="28" t="s">
        <v>14</v>
      </c>
      <c r="H3735" s="1">
        <v>0</v>
      </c>
      <c r="I3735" s="1" t="s">
        <v>107</v>
      </c>
      <c r="J3735" s="1" t="s">
        <v>107</v>
      </c>
      <c r="K3735" s="1" t="s">
        <v>107</v>
      </c>
      <c r="L3735" s="1" t="s">
        <v>107</v>
      </c>
      <c r="Q3735" s="12" t="s">
        <v>58</v>
      </c>
    </row>
    <row r="3736" spans="1:17" x14ac:dyDescent="0.25">
      <c r="A3736" s="31" t="s">
        <v>51</v>
      </c>
      <c r="C3736" s="5">
        <v>42298</v>
      </c>
      <c r="D3736" s="25"/>
      <c r="E3736" s="6">
        <v>4</v>
      </c>
      <c r="F3736" s="28" t="s">
        <v>15</v>
      </c>
      <c r="G3736" s="28" t="s">
        <v>14</v>
      </c>
      <c r="H3736" s="1">
        <v>0</v>
      </c>
      <c r="I3736" s="1" t="s">
        <v>107</v>
      </c>
      <c r="J3736" s="1" t="s">
        <v>107</v>
      </c>
      <c r="K3736" s="1" t="s">
        <v>107</v>
      </c>
      <c r="L3736" s="1" t="s">
        <v>107</v>
      </c>
      <c r="Q3736" s="12" t="s">
        <v>58</v>
      </c>
    </row>
    <row r="3737" spans="1:17" x14ac:dyDescent="0.25">
      <c r="A3737" s="31" t="s">
        <v>51</v>
      </c>
      <c r="C3737" s="5">
        <v>42298</v>
      </c>
      <c r="D3737" s="25"/>
      <c r="E3737" s="6">
        <v>5</v>
      </c>
      <c r="F3737" s="28" t="s">
        <v>15</v>
      </c>
      <c r="G3737" s="28" t="s">
        <v>14</v>
      </c>
      <c r="H3737" s="1">
        <v>0</v>
      </c>
      <c r="I3737" s="1" t="s">
        <v>107</v>
      </c>
      <c r="J3737" s="1" t="s">
        <v>107</v>
      </c>
      <c r="K3737" s="1" t="s">
        <v>107</v>
      </c>
      <c r="L3737" s="1" t="s">
        <v>107</v>
      </c>
      <c r="Q3737" s="12" t="s">
        <v>58</v>
      </c>
    </row>
    <row r="3738" spans="1:17" x14ac:dyDescent="0.25">
      <c r="A3738" s="31" t="s">
        <v>51</v>
      </c>
      <c r="C3738" s="5">
        <v>42298</v>
      </c>
      <c r="D3738" s="25"/>
      <c r="E3738" s="6">
        <v>6</v>
      </c>
      <c r="F3738" s="28" t="s">
        <v>17</v>
      </c>
      <c r="G3738" s="28" t="s">
        <v>14</v>
      </c>
      <c r="H3738" s="1">
        <v>0</v>
      </c>
      <c r="I3738" s="1" t="s">
        <v>107</v>
      </c>
      <c r="J3738" s="1" t="s">
        <v>107</v>
      </c>
      <c r="K3738" s="1" t="s">
        <v>107</v>
      </c>
      <c r="L3738" s="1" t="s">
        <v>107</v>
      </c>
      <c r="Q3738" s="12" t="s">
        <v>58</v>
      </c>
    </row>
    <row r="3739" spans="1:17" x14ac:dyDescent="0.25">
      <c r="A3739" s="31" t="s">
        <v>51</v>
      </c>
      <c r="C3739" s="5">
        <v>42298</v>
      </c>
      <c r="D3739" s="25"/>
      <c r="E3739" s="6">
        <v>7</v>
      </c>
      <c r="F3739" s="28" t="s">
        <v>17</v>
      </c>
      <c r="G3739" s="28" t="s">
        <v>14</v>
      </c>
      <c r="H3739" s="1">
        <v>0</v>
      </c>
      <c r="I3739" s="1" t="s">
        <v>107</v>
      </c>
      <c r="J3739" s="1" t="s">
        <v>107</v>
      </c>
      <c r="K3739" s="1" t="s">
        <v>107</v>
      </c>
      <c r="L3739" s="1" t="s">
        <v>107</v>
      </c>
      <c r="Q3739" s="12" t="s">
        <v>58</v>
      </c>
    </row>
    <row r="3740" spans="1:17" x14ac:dyDescent="0.25">
      <c r="A3740" s="31" t="s">
        <v>51</v>
      </c>
      <c r="C3740" s="5">
        <v>42298</v>
      </c>
      <c r="D3740" s="25"/>
      <c r="E3740" s="6">
        <v>8</v>
      </c>
      <c r="F3740" s="28" t="s">
        <v>17</v>
      </c>
      <c r="G3740" s="28" t="s">
        <v>14</v>
      </c>
      <c r="H3740" s="1">
        <v>0</v>
      </c>
      <c r="I3740" s="1" t="s">
        <v>107</v>
      </c>
      <c r="J3740" s="1" t="s">
        <v>107</v>
      </c>
      <c r="K3740" s="1" t="s">
        <v>107</v>
      </c>
      <c r="L3740" s="1" t="s">
        <v>107</v>
      </c>
      <c r="Q3740" s="12" t="s">
        <v>58</v>
      </c>
    </row>
    <row r="3741" spans="1:17" x14ac:dyDescent="0.25">
      <c r="A3741" s="31" t="s">
        <v>51</v>
      </c>
      <c r="C3741" s="5">
        <v>42298</v>
      </c>
      <c r="D3741" s="25"/>
      <c r="E3741" s="6">
        <v>9</v>
      </c>
      <c r="F3741" s="28" t="s">
        <v>18</v>
      </c>
      <c r="G3741" s="28" t="s">
        <v>14</v>
      </c>
      <c r="H3741" s="1">
        <v>1.3</v>
      </c>
      <c r="I3741" s="1">
        <v>1.2</v>
      </c>
      <c r="J3741" s="1">
        <v>0.01</v>
      </c>
      <c r="K3741" s="1">
        <v>11.3</v>
      </c>
      <c r="L3741" s="1">
        <v>0.02</v>
      </c>
    </row>
    <row r="3742" spans="1:17" x14ac:dyDescent="0.25">
      <c r="A3742" s="31" t="s">
        <v>51</v>
      </c>
      <c r="C3742" s="5">
        <v>42298</v>
      </c>
      <c r="D3742" s="25"/>
      <c r="E3742" s="6">
        <v>10</v>
      </c>
      <c r="F3742" s="28" t="s">
        <v>18</v>
      </c>
      <c r="G3742" s="28" t="s">
        <v>14</v>
      </c>
      <c r="H3742" s="1">
        <v>1.7</v>
      </c>
      <c r="I3742" s="1">
        <v>3.8</v>
      </c>
      <c r="J3742" s="1">
        <v>0.02</v>
      </c>
      <c r="K3742" s="1">
        <v>1.98</v>
      </c>
      <c r="L3742" s="1">
        <v>1.24</v>
      </c>
    </row>
    <row r="3743" spans="1:17" x14ac:dyDescent="0.25">
      <c r="A3743" s="31" t="s">
        <v>51</v>
      </c>
      <c r="C3743" s="5">
        <v>42298</v>
      </c>
      <c r="D3743" s="25"/>
      <c r="E3743" s="6">
        <v>11</v>
      </c>
      <c r="F3743" s="28" t="s">
        <v>18</v>
      </c>
      <c r="G3743" s="28" t="s">
        <v>14</v>
      </c>
      <c r="H3743" s="1">
        <v>1.8</v>
      </c>
      <c r="I3743" s="1">
        <v>5.6</v>
      </c>
      <c r="J3743" s="1">
        <v>7.0000000000000007E-2</v>
      </c>
      <c r="K3743" s="1">
        <v>6.82</v>
      </c>
      <c r="L3743" s="1">
        <v>1.95</v>
      </c>
    </row>
    <row r="3744" spans="1:17" x14ac:dyDescent="0.25">
      <c r="A3744" s="31" t="s">
        <v>51</v>
      </c>
      <c r="C3744" s="5">
        <v>42298</v>
      </c>
      <c r="D3744" s="25"/>
      <c r="E3744" s="6">
        <v>12</v>
      </c>
      <c r="F3744" s="28" t="s">
        <v>19</v>
      </c>
      <c r="G3744" s="28" t="s">
        <v>14</v>
      </c>
      <c r="H3744" s="1">
        <v>0</v>
      </c>
      <c r="I3744" s="1" t="s">
        <v>107</v>
      </c>
      <c r="J3744" s="1" t="s">
        <v>107</v>
      </c>
      <c r="K3744" s="1" t="s">
        <v>107</v>
      </c>
      <c r="L3744" s="1" t="s">
        <v>107</v>
      </c>
      <c r="Q3744" s="12" t="s">
        <v>58</v>
      </c>
    </row>
    <row r="3745" spans="1:17" x14ac:dyDescent="0.25">
      <c r="A3745" s="31" t="s">
        <v>51</v>
      </c>
      <c r="C3745" s="5">
        <v>42298</v>
      </c>
      <c r="D3745" s="25"/>
      <c r="E3745" s="6">
        <v>13</v>
      </c>
      <c r="F3745" s="28" t="s">
        <v>19</v>
      </c>
      <c r="G3745" s="28" t="s">
        <v>14</v>
      </c>
      <c r="H3745" s="1">
        <v>0</v>
      </c>
      <c r="I3745" s="1" t="s">
        <v>107</v>
      </c>
      <c r="J3745" s="1" t="s">
        <v>107</v>
      </c>
      <c r="K3745" s="1" t="s">
        <v>107</v>
      </c>
      <c r="L3745" s="1" t="s">
        <v>107</v>
      </c>
      <c r="Q3745" s="12" t="s">
        <v>58</v>
      </c>
    </row>
    <row r="3746" spans="1:17" x14ac:dyDescent="0.25">
      <c r="A3746" s="31" t="s">
        <v>51</v>
      </c>
      <c r="C3746" s="5">
        <v>42298</v>
      </c>
      <c r="D3746" s="25"/>
      <c r="E3746" s="6">
        <v>14</v>
      </c>
      <c r="F3746" s="28" t="s">
        <v>19</v>
      </c>
      <c r="G3746" s="28" t="s">
        <v>14</v>
      </c>
      <c r="H3746" s="1">
        <v>0</v>
      </c>
      <c r="I3746" s="1" t="s">
        <v>107</v>
      </c>
      <c r="J3746" s="1" t="s">
        <v>107</v>
      </c>
      <c r="K3746" s="1" t="s">
        <v>107</v>
      </c>
      <c r="L3746" s="1" t="s">
        <v>107</v>
      </c>
      <c r="Q3746" s="12" t="s">
        <v>58</v>
      </c>
    </row>
    <row r="3747" spans="1:17" x14ac:dyDescent="0.25">
      <c r="A3747" s="31" t="s">
        <v>51</v>
      </c>
      <c r="C3747" s="5">
        <v>42298</v>
      </c>
      <c r="D3747" s="25"/>
      <c r="E3747" s="6">
        <v>15</v>
      </c>
      <c r="F3747" s="28" t="s">
        <v>20</v>
      </c>
      <c r="G3747" s="28" t="s">
        <v>14</v>
      </c>
      <c r="H3747" s="1">
        <v>0</v>
      </c>
      <c r="I3747" s="1" t="s">
        <v>107</v>
      </c>
      <c r="J3747" s="1" t="s">
        <v>107</v>
      </c>
      <c r="K3747" s="1" t="s">
        <v>107</v>
      </c>
      <c r="L3747" s="1" t="s">
        <v>107</v>
      </c>
      <c r="Q3747" s="12" t="s">
        <v>58</v>
      </c>
    </row>
    <row r="3748" spans="1:17" x14ac:dyDescent="0.25">
      <c r="A3748" s="31" t="s">
        <v>51</v>
      </c>
      <c r="C3748" s="5">
        <v>42298</v>
      </c>
      <c r="D3748" s="25"/>
      <c r="E3748" s="6">
        <v>16</v>
      </c>
      <c r="F3748" s="28" t="s">
        <v>20</v>
      </c>
      <c r="G3748" s="28" t="s">
        <v>14</v>
      </c>
      <c r="H3748" s="1">
        <v>0</v>
      </c>
      <c r="I3748" s="1" t="s">
        <v>107</v>
      </c>
      <c r="J3748" s="1" t="s">
        <v>107</v>
      </c>
      <c r="K3748" s="1" t="s">
        <v>107</v>
      </c>
      <c r="L3748" s="1" t="s">
        <v>107</v>
      </c>
      <c r="Q3748" s="12" t="s">
        <v>58</v>
      </c>
    </row>
    <row r="3749" spans="1:17" x14ac:dyDescent="0.25">
      <c r="A3749" s="31" t="s">
        <v>51</v>
      </c>
      <c r="C3749" s="5">
        <v>42298</v>
      </c>
      <c r="D3749" s="25"/>
      <c r="E3749" s="6">
        <v>17</v>
      </c>
      <c r="F3749" s="28" t="s">
        <v>20</v>
      </c>
      <c r="G3749" s="28" t="s">
        <v>14</v>
      </c>
      <c r="H3749" s="1">
        <v>0</v>
      </c>
      <c r="I3749" s="1" t="s">
        <v>107</v>
      </c>
      <c r="J3749" s="1" t="s">
        <v>107</v>
      </c>
      <c r="K3749" s="1" t="s">
        <v>107</v>
      </c>
      <c r="L3749" s="1" t="s">
        <v>107</v>
      </c>
      <c r="Q3749" s="12" t="s">
        <v>58</v>
      </c>
    </row>
    <row r="3750" spans="1:17" x14ac:dyDescent="0.25">
      <c r="A3750" s="31" t="s">
        <v>51</v>
      </c>
      <c r="C3750" s="5">
        <v>42298</v>
      </c>
      <c r="D3750" s="25"/>
      <c r="E3750" s="6">
        <v>18</v>
      </c>
      <c r="F3750" s="28" t="s">
        <v>20</v>
      </c>
      <c r="G3750" s="28" t="s">
        <v>14</v>
      </c>
      <c r="H3750" s="1">
        <v>0.1</v>
      </c>
      <c r="I3750" s="1">
        <v>3</v>
      </c>
      <c r="J3750" s="1">
        <v>0.5</v>
      </c>
      <c r="K3750" s="1">
        <v>29.9</v>
      </c>
      <c r="L3750" s="1">
        <v>0.21</v>
      </c>
    </row>
    <row r="3751" spans="1:17" x14ac:dyDescent="0.25">
      <c r="A3751" s="31" t="s">
        <v>51</v>
      </c>
      <c r="C3751" s="5">
        <v>42298</v>
      </c>
      <c r="D3751" s="25"/>
      <c r="E3751" s="6">
        <v>19</v>
      </c>
      <c r="F3751" s="28" t="s">
        <v>20</v>
      </c>
      <c r="G3751" s="28" t="s">
        <v>14</v>
      </c>
      <c r="H3751" s="1">
        <v>0.08</v>
      </c>
      <c r="I3751" s="1">
        <v>8.4</v>
      </c>
      <c r="J3751" s="1">
        <v>0.01</v>
      </c>
      <c r="K3751" s="1">
        <v>12.9</v>
      </c>
      <c r="L3751" s="1">
        <v>7.0000000000000007E-2</v>
      </c>
    </row>
    <row r="3752" spans="1:17" x14ac:dyDescent="0.25">
      <c r="A3752" s="31" t="s">
        <v>51</v>
      </c>
      <c r="C3752" s="5">
        <v>42298</v>
      </c>
      <c r="D3752" s="25"/>
      <c r="E3752" s="6">
        <v>20</v>
      </c>
      <c r="F3752" s="28" t="s">
        <v>20</v>
      </c>
      <c r="G3752" s="28" t="s">
        <v>14</v>
      </c>
      <c r="H3752" s="1">
        <v>0.4</v>
      </c>
      <c r="I3752" s="1">
        <v>3.9</v>
      </c>
      <c r="J3752" s="1">
        <v>0.01</v>
      </c>
      <c r="K3752" s="1">
        <v>1.5</v>
      </c>
      <c r="L3752" s="1">
        <v>0.09</v>
      </c>
    </row>
    <row r="3753" spans="1:17" x14ac:dyDescent="0.25">
      <c r="A3753" s="31" t="s">
        <v>51</v>
      </c>
      <c r="C3753" s="5">
        <v>42305</v>
      </c>
      <c r="D3753" s="25"/>
      <c r="E3753" s="6" t="s">
        <v>21</v>
      </c>
      <c r="F3753" s="28" t="s">
        <v>17</v>
      </c>
      <c r="G3753" s="28" t="s">
        <v>24</v>
      </c>
      <c r="H3753" s="1">
        <v>0</v>
      </c>
      <c r="I3753" s="1" t="s">
        <v>107</v>
      </c>
      <c r="J3753" s="1" t="s">
        <v>107</v>
      </c>
      <c r="K3753" s="1" t="s">
        <v>107</v>
      </c>
      <c r="L3753" s="1" t="s">
        <v>107</v>
      </c>
      <c r="Q3753" s="12" t="s">
        <v>58</v>
      </c>
    </row>
    <row r="3754" spans="1:17" x14ac:dyDescent="0.25">
      <c r="A3754" s="31" t="s">
        <v>51</v>
      </c>
      <c r="C3754" s="5">
        <v>42305</v>
      </c>
      <c r="D3754" s="25"/>
      <c r="E3754" s="6" t="s">
        <v>22</v>
      </c>
      <c r="F3754" s="28" t="s">
        <v>17</v>
      </c>
      <c r="G3754" s="28" t="s">
        <v>24</v>
      </c>
      <c r="H3754" s="1">
        <v>0</v>
      </c>
      <c r="I3754" s="1" t="s">
        <v>107</v>
      </c>
      <c r="J3754" s="1" t="s">
        <v>107</v>
      </c>
      <c r="K3754" s="1" t="s">
        <v>107</v>
      </c>
      <c r="L3754" s="1" t="s">
        <v>107</v>
      </c>
      <c r="Q3754" s="12" t="s">
        <v>58</v>
      </c>
    </row>
    <row r="3755" spans="1:17" x14ac:dyDescent="0.25">
      <c r="A3755" s="31" t="s">
        <v>51</v>
      </c>
      <c r="C3755" s="5">
        <v>42305</v>
      </c>
      <c r="D3755" s="25"/>
      <c r="E3755" s="6" t="s">
        <v>23</v>
      </c>
      <c r="F3755" s="28" t="s">
        <v>17</v>
      </c>
      <c r="G3755" s="28" t="s">
        <v>24</v>
      </c>
      <c r="H3755" s="1">
        <v>0.3</v>
      </c>
      <c r="I3755" s="1">
        <v>5</v>
      </c>
      <c r="J3755" s="1">
        <v>0.33</v>
      </c>
      <c r="K3755" s="1">
        <v>19.600000000000001</v>
      </c>
      <c r="L3755" s="1">
        <v>0.54</v>
      </c>
    </row>
    <row r="3756" spans="1:17" x14ac:dyDescent="0.25">
      <c r="A3756" s="31" t="s">
        <v>51</v>
      </c>
      <c r="C3756" s="5">
        <v>42305</v>
      </c>
      <c r="D3756" s="25"/>
      <c r="E3756" s="6" t="s">
        <v>25</v>
      </c>
      <c r="F3756" s="28" t="s">
        <v>25</v>
      </c>
      <c r="G3756" s="28" t="s">
        <v>24</v>
      </c>
      <c r="H3756" s="1">
        <v>0.5</v>
      </c>
      <c r="I3756" s="1">
        <v>7.2</v>
      </c>
      <c r="J3756" s="1">
        <v>0.14000000000000001</v>
      </c>
      <c r="K3756" s="1">
        <v>2.2000000000000002</v>
      </c>
      <c r="L3756" s="1">
        <v>3.81</v>
      </c>
    </row>
    <row r="3757" spans="1:17" x14ac:dyDescent="0.25">
      <c r="A3757" s="31" t="s">
        <v>51</v>
      </c>
      <c r="C3757" s="5">
        <v>42305</v>
      </c>
      <c r="D3757" s="25"/>
      <c r="E3757" s="6" t="s">
        <v>26</v>
      </c>
      <c r="F3757" s="28" t="s">
        <v>25</v>
      </c>
      <c r="G3757" s="28" t="s">
        <v>24</v>
      </c>
      <c r="H3757" s="1">
        <v>2.2000000000000002</v>
      </c>
      <c r="I3757" s="1">
        <v>3.1</v>
      </c>
      <c r="J3757" s="1">
        <v>0.08</v>
      </c>
      <c r="K3757" s="1">
        <v>3.54</v>
      </c>
      <c r="L3757" s="1">
        <v>0.13</v>
      </c>
    </row>
    <row r="3758" spans="1:17" x14ac:dyDescent="0.25">
      <c r="A3758" s="31" t="s">
        <v>51</v>
      </c>
      <c r="C3758" s="5">
        <v>42305</v>
      </c>
      <c r="D3758" s="25"/>
      <c r="E3758" s="6" t="s">
        <v>27</v>
      </c>
      <c r="F3758" s="28" t="s">
        <v>25</v>
      </c>
      <c r="G3758" s="28" t="s">
        <v>24</v>
      </c>
      <c r="H3758" s="1">
        <v>0.5</v>
      </c>
      <c r="I3758" s="1">
        <v>4.4000000000000004</v>
      </c>
      <c r="J3758" s="1">
        <v>0.18</v>
      </c>
      <c r="K3758" s="1">
        <v>2.61</v>
      </c>
      <c r="L3758" s="1">
        <v>0.32</v>
      </c>
    </row>
    <row r="3759" spans="1:17" x14ac:dyDescent="0.25">
      <c r="A3759" s="31" t="s">
        <v>51</v>
      </c>
      <c r="C3759" s="5">
        <v>42305</v>
      </c>
      <c r="D3759" s="25"/>
      <c r="E3759" s="6" t="s">
        <v>28</v>
      </c>
      <c r="F3759" s="28" t="s">
        <v>29</v>
      </c>
      <c r="G3759" s="28" t="s">
        <v>24</v>
      </c>
      <c r="H3759" s="1">
        <v>0</v>
      </c>
      <c r="I3759" s="1" t="s">
        <v>107</v>
      </c>
      <c r="J3759" s="1" t="s">
        <v>107</v>
      </c>
      <c r="K3759" s="1" t="s">
        <v>107</v>
      </c>
      <c r="L3759" s="1" t="s">
        <v>107</v>
      </c>
      <c r="Q3759" s="12" t="s">
        <v>58</v>
      </c>
    </row>
    <row r="3760" spans="1:17" x14ac:dyDescent="0.25">
      <c r="A3760" s="31" t="s">
        <v>51</v>
      </c>
      <c r="C3760" s="5">
        <v>42305</v>
      </c>
      <c r="D3760" s="25"/>
      <c r="E3760" s="6" t="s">
        <v>29</v>
      </c>
      <c r="F3760" s="28" t="s">
        <v>29</v>
      </c>
      <c r="G3760" s="28" t="s">
        <v>24</v>
      </c>
      <c r="H3760" s="1">
        <v>1.2</v>
      </c>
      <c r="I3760" s="1">
        <v>5</v>
      </c>
      <c r="J3760" s="1">
        <v>0.16</v>
      </c>
      <c r="K3760" s="1">
        <v>33.700000000000003</v>
      </c>
      <c r="L3760" s="1">
        <v>0.53</v>
      </c>
    </row>
    <row r="3761" spans="1:17" x14ac:dyDescent="0.25">
      <c r="A3761" s="31" t="s">
        <v>51</v>
      </c>
      <c r="C3761" s="5">
        <v>42305</v>
      </c>
      <c r="D3761" s="25"/>
      <c r="E3761" s="6" t="s">
        <v>30</v>
      </c>
      <c r="F3761" s="28" t="s">
        <v>29</v>
      </c>
      <c r="G3761" s="28" t="s">
        <v>24</v>
      </c>
      <c r="H3761" s="1">
        <v>0.4</v>
      </c>
      <c r="I3761" s="1">
        <v>4.3</v>
      </c>
      <c r="J3761" s="1">
        <v>0.06</v>
      </c>
      <c r="K3761" s="1">
        <v>32.4</v>
      </c>
      <c r="L3761" s="1">
        <v>0.37</v>
      </c>
    </row>
    <row r="3762" spans="1:17" x14ac:dyDescent="0.25">
      <c r="A3762" s="31" t="s">
        <v>51</v>
      </c>
      <c r="C3762" s="5">
        <v>42305</v>
      </c>
      <c r="D3762" s="25"/>
      <c r="E3762" s="6" t="s">
        <v>31</v>
      </c>
      <c r="F3762" s="28" t="s">
        <v>19</v>
      </c>
      <c r="G3762" s="28" t="s">
        <v>24</v>
      </c>
      <c r="H3762" s="1">
        <v>0</v>
      </c>
      <c r="I3762" s="1" t="s">
        <v>107</v>
      </c>
      <c r="J3762" s="1" t="s">
        <v>107</v>
      </c>
      <c r="K3762" s="1" t="s">
        <v>107</v>
      </c>
      <c r="L3762" s="1" t="s">
        <v>107</v>
      </c>
      <c r="Q3762" s="12" t="s">
        <v>58</v>
      </c>
    </row>
    <row r="3763" spans="1:17" x14ac:dyDescent="0.25">
      <c r="A3763" s="31" t="s">
        <v>51</v>
      </c>
      <c r="C3763" s="5">
        <v>42305</v>
      </c>
      <c r="D3763" s="25"/>
      <c r="E3763" s="6" t="s">
        <v>32</v>
      </c>
      <c r="F3763" s="28" t="s">
        <v>19</v>
      </c>
      <c r="G3763" s="28" t="s">
        <v>24</v>
      </c>
      <c r="H3763" s="1">
        <v>0</v>
      </c>
      <c r="I3763" s="1" t="s">
        <v>107</v>
      </c>
      <c r="J3763" s="1" t="s">
        <v>107</v>
      </c>
      <c r="K3763" s="1" t="s">
        <v>107</v>
      </c>
      <c r="L3763" s="1" t="s">
        <v>107</v>
      </c>
      <c r="Q3763" s="12" t="s">
        <v>58</v>
      </c>
    </row>
    <row r="3764" spans="1:17" x14ac:dyDescent="0.25">
      <c r="A3764" s="31" t="s">
        <v>51</v>
      </c>
      <c r="C3764" s="5">
        <v>42305</v>
      </c>
      <c r="D3764" s="25"/>
      <c r="E3764" s="6" t="s">
        <v>33</v>
      </c>
      <c r="F3764" s="28" t="s">
        <v>19</v>
      </c>
      <c r="G3764" s="28" t="s">
        <v>24</v>
      </c>
      <c r="H3764" s="1">
        <v>0</v>
      </c>
      <c r="I3764" s="1" t="s">
        <v>107</v>
      </c>
      <c r="J3764" s="1" t="s">
        <v>107</v>
      </c>
      <c r="K3764" s="1" t="s">
        <v>107</v>
      </c>
      <c r="L3764" s="1" t="s">
        <v>107</v>
      </c>
      <c r="Q3764" s="12" t="s">
        <v>58</v>
      </c>
    </row>
    <row r="3765" spans="1:17" x14ac:dyDescent="0.25">
      <c r="A3765" s="31" t="s">
        <v>51</v>
      </c>
      <c r="C3765" s="5">
        <v>42305</v>
      </c>
      <c r="D3765" s="25"/>
      <c r="E3765" s="6" t="s">
        <v>34</v>
      </c>
      <c r="F3765" s="28" t="s">
        <v>20</v>
      </c>
      <c r="G3765" s="28" t="s">
        <v>24</v>
      </c>
      <c r="H3765" s="1">
        <v>0.5</v>
      </c>
      <c r="I3765" s="1">
        <v>4.5</v>
      </c>
      <c r="J3765" s="1">
        <v>0.11</v>
      </c>
      <c r="K3765" s="1">
        <v>5.55</v>
      </c>
      <c r="L3765" s="1">
        <v>0.17</v>
      </c>
    </row>
    <row r="3766" spans="1:17" x14ac:dyDescent="0.25">
      <c r="A3766" s="31" t="s">
        <v>51</v>
      </c>
      <c r="C3766" s="5">
        <v>42305</v>
      </c>
      <c r="D3766" s="25"/>
      <c r="E3766" s="6" t="s">
        <v>35</v>
      </c>
      <c r="F3766" s="28" t="s">
        <v>20</v>
      </c>
      <c r="G3766" s="28" t="s">
        <v>24</v>
      </c>
      <c r="H3766" s="1">
        <v>0</v>
      </c>
      <c r="I3766" s="1" t="s">
        <v>107</v>
      </c>
      <c r="J3766" s="1" t="s">
        <v>107</v>
      </c>
      <c r="K3766" s="1" t="s">
        <v>107</v>
      </c>
      <c r="L3766" s="1" t="s">
        <v>107</v>
      </c>
      <c r="Q3766" s="12" t="s">
        <v>62</v>
      </c>
    </row>
    <row r="3767" spans="1:17" x14ac:dyDescent="0.25">
      <c r="A3767" s="31" t="s">
        <v>51</v>
      </c>
      <c r="C3767" s="5">
        <v>42305</v>
      </c>
      <c r="D3767" s="25"/>
      <c r="E3767" s="6" t="s">
        <v>36</v>
      </c>
      <c r="F3767" s="28" t="s">
        <v>20</v>
      </c>
      <c r="G3767" s="28" t="s">
        <v>24</v>
      </c>
      <c r="H3767" s="1">
        <v>0.5</v>
      </c>
      <c r="I3767" s="1">
        <v>4</v>
      </c>
      <c r="J3767" s="1">
        <v>0.13</v>
      </c>
      <c r="K3767" s="1">
        <v>4.4400000000000004</v>
      </c>
      <c r="L3767" s="1">
        <v>0.41</v>
      </c>
    </row>
    <row r="3768" spans="1:17" x14ac:dyDescent="0.25">
      <c r="A3768" s="31" t="s">
        <v>51</v>
      </c>
      <c r="C3768" s="5">
        <v>42305</v>
      </c>
      <c r="D3768" s="25"/>
      <c r="E3768" s="6" t="s">
        <v>37</v>
      </c>
      <c r="F3768" s="28" t="s">
        <v>40</v>
      </c>
      <c r="G3768" s="28" t="s">
        <v>24</v>
      </c>
      <c r="H3768" s="1">
        <v>0</v>
      </c>
      <c r="I3768" s="1" t="s">
        <v>107</v>
      </c>
      <c r="J3768" s="1" t="s">
        <v>107</v>
      </c>
      <c r="K3768" s="1" t="s">
        <v>107</v>
      </c>
      <c r="L3768" s="1" t="s">
        <v>107</v>
      </c>
      <c r="Q3768" s="12" t="s">
        <v>58</v>
      </c>
    </row>
    <row r="3769" spans="1:17" x14ac:dyDescent="0.25">
      <c r="A3769" s="31" t="s">
        <v>51</v>
      </c>
      <c r="C3769" s="5">
        <v>42305</v>
      </c>
      <c r="D3769" s="25"/>
      <c r="E3769" s="6" t="s">
        <v>38</v>
      </c>
      <c r="F3769" s="28" t="s">
        <v>40</v>
      </c>
      <c r="G3769" s="28" t="s">
        <v>24</v>
      </c>
      <c r="H3769" s="1">
        <v>0</v>
      </c>
      <c r="I3769" s="1" t="s">
        <v>107</v>
      </c>
      <c r="J3769" s="1" t="s">
        <v>107</v>
      </c>
      <c r="K3769" s="1" t="s">
        <v>107</v>
      </c>
      <c r="L3769" s="1" t="s">
        <v>107</v>
      </c>
      <c r="Q3769" s="12" t="s">
        <v>58</v>
      </c>
    </row>
    <row r="3770" spans="1:17" x14ac:dyDescent="0.25">
      <c r="A3770" s="31" t="s">
        <v>51</v>
      </c>
      <c r="C3770" s="5">
        <v>42305</v>
      </c>
      <c r="D3770" s="25"/>
      <c r="E3770" s="6" t="s">
        <v>39</v>
      </c>
      <c r="F3770" s="28" t="s">
        <v>40</v>
      </c>
      <c r="G3770" s="28" t="s">
        <v>24</v>
      </c>
      <c r="H3770" s="1">
        <v>0</v>
      </c>
      <c r="I3770" s="1" t="s">
        <v>107</v>
      </c>
      <c r="J3770" s="1" t="s">
        <v>107</v>
      </c>
      <c r="K3770" s="1" t="s">
        <v>107</v>
      </c>
      <c r="L3770" s="1" t="s">
        <v>107</v>
      </c>
      <c r="Q3770" s="12" t="s">
        <v>58</v>
      </c>
    </row>
    <row r="3771" spans="1:17" x14ac:dyDescent="0.25">
      <c r="A3771" s="31" t="s">
        <v>51</v>
      </c>
      <c r="C3771" s="5">
        <v>42305</v>
      </c>
      <c r="D3771" s="25"/>
      <c r="E3771" s="6" t="s">
        <v>41</v>
      </c>
      <c r="F3771" s="28" t="s">
        <v>16</v>
      </c>
      <c r="G3771" s="28" t="s">
        <v>24</v>
      </c>
      <c r="H3771" s="1">
        <v>12.7</v>
      </c>
      <c r="I3771" s="1">
        <v>2.8</v>
      </c>
      <c r="J3771" s="1">
        <v>0.01</v>
      </c>
      <c r="K3771" s="1">
        <v>12.6</v>
      </c>
      <c r="L3771" s="1">
        <v>0.01</v>
      </c>
    </row>
    <row r="3772" spans="1:17" x14ac:dyDescent="0.25">
      <c r="A3772" s="31" t="s">
        <v>51</v>
      </c>
      <c r="C3772" s="5">
        <v>42305</v>
      </c>
      <c r="D3772" s="25"/>
      <c r="E3772" s="6" t="s">
        <v>42</v>
      </c>
      <c r="F3772" s="28" t="s">
        <v>16</v>
      </c>
      <c r="G3772" s="28" t="s">
        <v>24</v>
      </c>
      <c r="H3772" s="1">
        <v>7.5</v>
      </c>
      <c r="I3772" s="1">
        <v>2.2000000000000002</v>
      </c>
      <c r="J3772" s="1">
        <v>0.06</v>
      </c>
      <c r="K3772" s="1">
        <v>12</v>
      </c>
      <c r="L3772" s="1">
        <v>0.01</v>
      </c>
    </row>
    <row r="3773" spans="1:17" x14ac:dyDescent="0.25">
      <c r="A3773" s="31" t="s">
        <v>51</v>
      </c>
      <c r="C3773" s="5">
        <v>42305</v>
      </c>
      <c r="D3773" s="25"/>
      <c r="E3773" s="6" t="s">
        <v>43</v>
      </c>
      <c r="F3773" s="28" t="s">
        <v>16</v>
      </c>
      <c r="G3773" s="28" t="s">
        <v>24</v>
      </c>
      <c r="H3773" s="1">
        <v>1.3</v>
      </c>
      <c r="I3773" s="1">
        <v>2.2999999999999998</v>
      </c>
      <c r="J3773" s="1">
        <v>0.01</v>
      </c>
      <c r="K3773" s="1">
        <v>7.7</v>
      </c>
      <c r="L3773" s="1">
        <v>0.01</v>
      </c>
    </row>
    <row r="3774" spans="1:17" x14ac:dyDescent="0.25">
      <c r="A3774" s="31" t="s">
        <v>51</v>
      </c>
      <c r="C3774" s="5">
        <v>42312</v>
      </c>
      <c r="D3774" s="25"/>
      <c r="E3774" s="6">
        <v>1</v>
      </c>
      <c r="F3774" s="28" t="s">
        <v>13</v>
      </c>
      <c r="G3774" s="28" t="s">
        <v>14</v>
      </c>
      <c r="H3774" s="1">
        <v>0</v>
      </c>
      <c r="I3774" s="1" t="s">
        <v>107</v>
      </c>
      <c r="J3774" s="1" t="s">
        <v>107</v>
      </c>
      <c r="K3774" s="1" t="s">
        <v>107</v>
      </c>
      <c r="L3774" s="1" t="s">
        <v>107</v>
      </c>
      <c r="Q3774" s="12" t="s">
        <v>58</v>
      </c>
    </row>
    <row r="3775" spans="1:17" x14ac:dyDescent="0.25">
      <c r="A3775" s="31" t="s">
        <v>51</v>
      </c>
      <c r="C3775" s="5">
        <v>42312</v>
      </c>
      <c r="D3775" s="25"/>
      <c r="E3775" s="6">
        <v>2</v>
      </c>
      <c r="F3775" s="28" t="s">
        <v>13</v>
      </c>
      <c r="G3775" s="28" t="s">
        <v>14</v>
      </c>
      <c r="H3775" s="1">
        <v>0</v>
      </c>
      <c r="I3775" s="1" t="s">
        <v>107</v>
      </c>
      <c r="J3775" s="1" t="s">
        <v>107</v>
      </c>
      <c r="K3775" s="1" t="s">
        <v>107</v>
      </c>
      <c r="L3775" s="1" t="s">
        <v>107</v>
      </c>
      <c r="Q3775" s="12" t="s">
        <v>58</v>
      </c>
    </row>
    <row r="3776" spans="1:17" x14ac:dyDescent="0.25">
      <c r="A3776" s="31" t="s">
        <v>51</v>
      </c>
      <c r="C3776" s="5">
        <v>42312</v>
      </c>
      <c r="D3776" s="25"/>
      <c r="E3776" s="6">
        <v>3</v>
      </c>
      <c r="F3776" s="28" t="s">
        <v>13</v>
      </c>
      <c r="G3776" s="28" t="s">
        <v>14</v>
      </c>
      <c r="H3776" s="1">
        <v>0</v>
      </c>
      <c r="I3776" s="1" t="s">
        <v>107</v>
      </c>
      <c r="J3776" s="1" t="s">
        <v>107</v>
      </c>
      <c r="K3776" s="1" t="s">
        <v>107</v>
      </c>
      <c r="L3776" s="1" t="s">
        <v>107</v>
      </c>
      <c r="Q3776" s="12" t="s">
        <v>58</v>
      </c>
    </row>
    <row r="3777" spans="1:17" x14ac:dyDescent="0.25">
      <c r="A3777" s="31" t="s">
        <v>51</v>
      </c>
      <c r="C3777" s="5">
        <v>42312</v>
      </c>
      <c r="D3777" s="25"/>
      <c r="E3777" s="6">
        <v>4</v>
      </c>
      <c r="F3777" s="28" t="s">
        <v>15</v>
      </c>
      <c r="G3777" s="28" t="s">
        <v>14</v>
      </c>
      <c r="H3777" s="1">
        <v>0</v>
      </c>
      <c r="I3777" s="1" t="s">
        <v>107</v>
      </c>
      <c r="J3777" s="1" t="s">
        <v>107</v>
      </c>
      <c r="K3777" s="1" t="s">
        <v>107</v>
      </c>
      <c r="L3777" s="1" t="s">
        <v>107</v>
      </c>
      <c r="Q3777" s="12" t="s">
        <v>58</v>
      </c>
    </row>
    <row r="3778" spans="1:17" x14ac:dyDescent="0.25">
      <c r="A3778" s="31" t="s">
        <v>51</v>
      </c>
      <c r="C3778" s="5">
        <v>42312</v>
      </c>
      <c r="D3778" s="25"/>
      <c r="E3778" s="6">
        <v>5</v>
      </c>
      <c r="F3778" s="28" t="s">
        <v>15</v>
      </c>
      <c r="G3778" s="28" t="s">
        <v>14</v>
      </c>
      <c r="H3778" s="1">
        <v>0</v>
      </c>
      <c r="I3778" s="1" t="s">
        <v>107</v>
      </c>
      <c r="J3778" s="1" t="s">
        <v>107</v>
      </c>
      <c r="K3778" s="1" t="s">
        <v>107</v>
      </c>
      <c r="L3778" s="1" t="s">
        <v>107</v>
      </c>
      <c r="Q3778" s="12" t="s">
        <v>58</v>
      </c>
    </row>
    <row r="3779" spans="1:17" x14ac:dyDescent="0.25">
      <c r="A3779" s="31" t="s">
        <v>51</v>
      </c>
      <c r="C3779" s="5">
        <v>42312</v>
      </c>
      <c r="D3779" s="25"/>
      <c r="E3779" s="6">
        <v>6</v>
      </c>
      <c r="F3779" s="28" t="s">
        <v>17</v>
      </c>
      <c r="G3779" s="28" t="s">
        <v>14</v>
      </c>
      <c r="H3779" s="1">
        <v>2.4</v>
      </c>
      <c r="I3779" s="1">
        <v>3.3</v>
      </c>
      <c r="J3779" s="1">
        <v>0.03</v>
      </c>
      <c r="K3779" s="1">
        <v>23.9</v>
      </c>
      <c r="L3779" s="1">
        <v>0.06</v>
      </c>
    </row>
    <row r="3780" spans="1:17" x14ac:dyDescent="0.25">
      <c r="A3780" s="31" t="s">
        <v>51</v>
      </c>
      <c r="C3780" s="5">
        <v>42312</v>
      </c>
      <c r="D3780" s="25"/>
      <c r="E3780" s="6">
        <v>7</v>
      </c>
      <c r="F3780" s="28" t="s">
        <v>17</v>
      </c>
      <c r="G3780" s="28" t="s">
        <v>14</v>
      </c>
      <c r="H3780" s="1">
        <v>1.3</v>
      </c>
      <c r="I3780" s="1">
        <v>0.8</v>
      </c>
      <c r="J3780" s="1">
        <v>0.01</v>
      </c>
      <c r="K3780" s="1">
        <v>74.5</v>
      </c>
      <c r="L3780" s="1">
        <v>0.01</v>
      </c>
    </row>
    <row r="3781" spans="1:17" x14ac:dyDescent="0.25">
      <c r="A3781" s="31" t="s">
        <v>51</v>
      </c>
      <c r="C3781" s="5">
        <v>42312</v>
      </c>
      <c r="D3781" s="25"/>
      <c r="E3781" s="6">
        <v>8</v>
      </c>
      <c r="F3781" s="28" t="s">
        <v>17</v>
      </c>
      <c r="G3781" s="28" t="s">
        <v>14</v>
      </c>
      <c r="H3781" s="1">
        <v>1.1000000000000001</v>
      </c>
      <c r="I3781" s="1">
        <v>3.6</v>
      </c>
      <c r="J3781" s="1">
        <v>0.01</v>
      </c>
      <c r="K3781" s="1">
        <v>18</v>
      </c>
      <c r="L3781" s="1">
        <v>0.02</v>
      </c>
    </row>
    <row r="3782" spans="1:17" x14ac:dyDescent="0.25">
      <c r="A3782" s="31" t="s">
        <v>51</v>
      </c>
      <c r="C3782" s="5">
        <v>42312</v>
      </c>
      <c r="D3782" s="25"/>
      <c r="E3782" s="6">
        <v>9</v>
      </c>
      <c r="F3782" s="28" t="s">
        <v>18</v>
      </c>
      <c r="G3782" s="28" t="s">
        <v>14</v>
      </c>
      <c r="H3782" s="1">
        <v>0</v>
      </c>
      <c r="I3782" s="1" t="s">
        <v>107</v>
      </c>
      <c r="J3782" s="1" t="s">
        <v>107</v>
      </c>
      <c r="K3782" s="1" t="s">
        <v>107</v>
      </c>
      <c r="L3782" s="1" t="s">
        <v>107</v>
      </c>
      <c r="Q3782" s="12" t="s">
        <v>58</v>
      </c>
    </row>
    <row r="3783" spans="1:17" x14ac:dyDescent="0.25">
      <c r="A3783" s="31" t="s">
        <v>51</v>
      </c>
      <c r="C3783" s="5">
        <v>42312</v>
      </c>
      <c r="D3783" s="25"/>
      <c r="E3783" s="6">
        <v>10</v>
      </c>
      <c r="F3783" s="28" t="s">
        <v>18</v>
      </c>
      <c r="G3783" s="28" t="s">
        <v>14</v>
      </c>
      <c r="H3783" s="1">
        <v>0.2</v>
      </c>
      <c r="I3783" s="1">
        <v>3.3</v>
      </c>
      <c r="J3783" s="1">
        <v>0.01</v>
      </c>
      <c r="K3783" s="1">
        <v>10.5</v>
      </c>
      <c r="L3783" s="1">
        <v>0.03</v>
      </c>
    </row>
    <row r="3784" spans="1:17" x14ac:dyDescent="0.25">
      <c r="A3784" s="31" t="s">
        <v>51</v>
      </c>
      <c r="C3784" s="5">
        <v>42312</v>
      </c>
      <c r="D3784" s="25"/>
      <c r="E3784" s="6">
        <v>11</v>
      </c>
      <c r="F3784" s="28" t="s">
        <v>18</v>
      </c>
      <c r="G3784" s="28" t="s">
        <v>14</v>
      </c>
      <c r="H3784" s="1">
        <v>0.4</v>
      </c>
      <c r="I3784" s="1">
        <v>3.5</v>
      </c>
      <c r="J3784" s="1">
        <v>0.01</v>
      </c>
      <c r="K3784" s="1">
        <v>28.6</v>
      </c>
      <c r="L3784" s="1">
        <v>0.02</v>
      </c>
    </row>
    <row r="3785" spans="1:17" x14ac:dyDescent="0.25">
      <c r="A3785" s="31" t="s">
        <v>51</v>
      </c>
      <c r="C3785" s="5">
        <v>42312</v>
      </c>
      <c r="D3785" s="25"/>
      <c r="E3785" s="6">
        <v>12</v>
      </c>
      <c r="F3785" s="28" t="s">
        <v>19</v>
      </c>
      <c r="G3785" s="28" t="s">
        <v>14</v>
      </c>
      <c r="H3785" s="1">
        <v>0</v>
      </c>
      <c r="I3785" s="1" t="s">
        <v>107</v>
      </c>
      <c r="J3785" s="1" t="s">
        <v>107</v>
      </c>
      <c r="K3785" s="1" t="s">
        <v>107</v>
      </c>
      <c r="L3785" s="1" t="s">
        <v>107</v>
      </c>
      <c r="Q3785" s="12" t="s">
        <v>58</v>
      </c>
    </row>
    <row r="3786" spans="1:17" x14ac:dyDescent="0.25">
      <c r="A3786" s="31" t="s">
        <v>51</v>
      </c>
      <c r="C3786" s="5">
        <v>42312</v>
      </c>
      <c r="D3786" s="25"/>
      <c r="E3786" s="6">
        <v>13</v>
      </c>
      <c r="F3786" s="28" t="s">
        <v>19</v>
      </c>
      <c r="G3786" s="28" t="s">
        <v>14</v>
      </c>
      <c r="H3786" s="1">
        <v>0</v>
      </c>
      <c r="I3786" s="1" t="s">
        <v>107</v>
      </c>
      <c r="J3786" s="1" t="s">
        <v>107</v>
      </c>
      <c r="K3786" s="1" t="s">
        <v>107</v>
      </c>
      <c r="L3786" s="1" t="s">
        <v>107</v>
      </c>
      <c r="Q3786" s="12" t="s">
        <v>58</v>
      </c>
    </row>
    <row r="3787" spans="1:17" x14ac:dyDescent="0.25">
      <c r="A3787" s="31" t="s">
        <v>51</v>
      </c>
      <c r="C3787" s="5">
        <v>42312</v>
      </c>
      <c r="D3787" s="25"/>
      <c r="E3787" s="6">
        <v>14</v>
      </c>
      <c r="F3787" s="28" t="s">
        <v>19</v>
      </c>
      <c r="G3787" s="28" t="s">
        <v>14</v>
      </c>
      <c r="H3787" s="1">
        <v>0</v>
      </c>
      <c r="I3787" s="1" t="s">
        <v>107</v>
      </c>
      <c r="J3787" s="1" t="s">
        <v>107</v>
      </c>
      <c r="K3787" s="1" t="s">
        <v>107</v>
      </c>
      <c r="L3787" s="1" t="s">
        <v>107</v>
      </c>
      <c r="Q3787" s="12" t="s">
        <v>58</v>
      </c>
    </row>
    <row r="3788" spans="1:17" x14ac:dyDescent="0.25">
      <c r="A3788" s="31" t="s">
        <v>51</v>
      </c>
      <c r="C3788" s="5">
        <v>42312</v>
      </c>
      <c r="D3788" s="25"/>
      <c r="E3788" s="6">
        <v>15</v>
      </c>
      <c r="F3788" s="28" t="s">
        <v>20</v>
      </c>
      <c r="G3788" s="28" t="s">
        <v>14</v>
      </c>
      <c r="H3788" s="1">
        <v>0.15</v>
      </c>
      <c r="I3788" s="1">
        <v>4.8</v>
      </c>
      <c r="J3788" s="1">
        <v>0.01</v>
      </c>
      <c r="K3788" s="1">
        <v>9.14</v>
      </c>
      <c r="L3788" s="1">
        <v>0.02</v>
      </c>
    </row>
    <row r="3789" spans="1:17" x14ac:dyDescent="0.25">
      <c r="A3789" s="31" t="s">
        <v>51</v>
      </c>
      <c r="C3789" s="5">
        <v>42312</v>
      </c>
      <c r="D3789" s="25"/>
      <c r="E3789" s="6">
        <v>16</v>
      </c>
      <c r="F3789" s="28" t="s">
        <v>20</v>
      </c>
      <c r="G3789" s="28" t="s">
        <v>14</v>
      </c>
      <c r="H3789" s="1">
        <v>0.3</v>
      </c>
      <c r="I3789" s="1">
        <v>2.4</v>
      </c>
      <c r="J3789" s="1">
        <v>0.01</v>
      </c>
      <c r="K3789" s="1">
        <v>36.299999999999997</v>
      </c>
      <c r="L3789" s="1">
        <v>0.01</v>
      </c>
    </row>
    <row r="3790" spans="1:17" x14ac:dyDescent="0.25">
      <c r="A3790" s="31" t="s">
        <v>51</v>
      </c>
      <c r="C3790" s="5">
        <v>42312</v>
      </c>
      <c r="D3790" s="25"/>
      <c r="E3790" s="6">
        <v>17</v>
      </c>
      <c r="F3790" s="28" t="s">
        <v>20</v>
      </c>
      <c r="G3790" s="28" t="s">
        <v>14</v>
      </c>
      <c r="H3790" s="1">
        <v>0.1</v>
      </c>
      <c r="I3790" s="1">
        <v>0.8</v>
      </c>
      <c r="J3790" s="1">
        <v>0.01</v>
      </c>
      <c r="K3790" s="1">
        <v>43.4</v>
      </c>
      <c r="L3790" s="1">
        <v>0.02</v>
      </c>
    </row>
    <row r="3791" spans="1:17" x14ac:dyDescent="0.25">
      <c r="A3791" s="31" t="s">
        <v>51</v>
      </c>
      <c r="C3791" s="5">
        <v>42312</v>
      </c>
      <c r="D3791" s="25"/>
      <c r="E3791" s="6">
        <v>18</v>
      </c>
      <c r="F3791" s="28" t="s">
        <v>20</v>
      </c>
      <c r="G3791" s="28" t="s">
        <v>14</v>
      </c>
      <c r="H3791" s="1">
        <v>0</v>
      </c>
      <c r="I3791" s="1" t="s">
        <v>107</v>
      </c>
      <c r="J3791" s="1" t="s">
        <v>107</v>
      </c>
      <c r="K3791" s="1" t="s">
        <v>107</v>
      </c>
      <c r="L3791" s="1" t="s">
        <v>107</v>
      </c>
      <c r="Q3791" s="12" t="s">
        <v>58</v>
      </c>
    </row>
    <row r="3792" spans="1:17" x14ac:dyDescent="0.25">
      <c r="A3792" s="31" t="s">
        <v>51</v>
      </c>
      <c r="C3792" s="5">
        <v>42312</v>
      </c>
      <c r="D3792" s="25"/>
      <c r="E3792" s="6">
        <v>19</v>
      </c>
      <c r="F3792" s="28" t="s">
        <v>20</v>
      </c>
      <c r="G3792" s="28" t="s">
        <v>14</v>
      </c>
      <c r="H3792" s="1">
        <v>0</v>
      </c>
      <c r="I3792" s="1" t="s">
        <v>107</v>
      </c>
      <c r="J3792" s="1" t="s">
        <v>107</v>
      </c>
      <c r="K3792" s="1" t="s">
        <v>107</v>
      </c>
      <c r="L3792" s="1" t="s">
        <v>107</v>
      </c>
      <c r="Q3792" s="12" t="s">
        <v>58</v>
      </c>
    </row>
    <row r="3793" spans="1:17" x14ac:dyDescent="0.25">
      <c r="A3793" s="31" t="s">
        <v>51</v>
      </c>
      <c r="C3793" s="5">
        <v>42312</v>
      </c>
      <c r="D3793" s="25"/>
      <c r="E3793" s="6">
        <v>20</v>
      </c>
      <c r="F3793" s="28" t="s">
        <v>20</v>
      </c>
      <c r="G3793" s="28" t="s">
        <v>14</v>
      </c>
      <c r="H3793" s="1">
        <v>0</v>
      </c>
      <c r="I3793" s="1" t="s">
        <v>107</v>
      </c>
      <c r="J3793" s="1" t="s">
        <v>107</v>
      </c>
      <c r="K3793" s="1" t="s">
        <v>107</v>
      </c>
      <c r="L3793" s="1" t="s">
        <v>107</v>
      </c>
      <c r="Q3793" s="12" t="s">
        <v>58</v>
      </c>
    </row>
    <row r="3794" spans="1:17" x14ac:dyDescent="0.25">
      <c r="A3794" s="31" t="s">
        <v>51</v>
      </c>
      <c r="C3794" s="5">
        <v>42320</v>
      </c>
      <c r="D3794" s="25"/>
      <c r="E3794" s="6" t="s">
        <v>21</v>
      </c>
      <c r="F3794" s="28" t="s">
        <v>17</v>
      </c>
      <c r="G3794" s="28" t="s">
        <v>24</v>
      </c>
      <c r="H3794" s="1">
        <v>0</v>
      </c>
      <c r="I3794" s="1" t="s">
        <v>107</v>
      </c>
      <c r="J3794" s="1" t="s">
        <v>107</v>
      </c>
      <c r="K3794" s="1" t="s">
        <v>107</v>
      </c>
      <c r="L3794" s="1" t="s">
        <v>107</v>
      </c>
      <c r="Q3794" s="12" t="s">
        <v>58</v>
      </c>
    </row>
    <row r="3795" spans="1:17" x14ac:dyDescent="0.25">
      <c r="A3795" s="31" t="s">
        <v>51</v>
      </c>
      <c r="C3795" s="5">
        <v>42320</v>
      </c>
      <c r="D3795" s="25"/>
      <c r="E3795" s="6" t="s">
        <v>22</v>
      </c>
      <c r="F3795" s="28" t="s">
        <v>17</v>
      </c>
      <c r="G3795" s="28" t="s">
        <v>24</v>
      </c>
      <c r="H3795" s="1">
        <v>0</v>
      </c>
      <c r="I3795" s="1" t="s">
        <v>107</v>
      </c>
      <c r="J3795" s="1" t="s">
        <v>107</v>
      </c>
      <c r="K3795" s="1" t="s">
        <v>107</v>
      </c>
      <c r="L3795" s="1" t="s">
        <v>107</v>
      </c>
      <c r="Q3795" s="12" t="s">
        <v>58</v>
      </c>
    </row>
    <row r="3796" spans="1:17" x14ac:dyDescent="0.25">
      <c r="A3796" s="31" t="s">
        <v>51</v>
      </c>
      <c r="C3796" s="5">
        <v>42320</v>
      </c>
      <c r="D3796" s="25"/>
      <c r="E3796" s="6" t="s">
        <v>23</v>
      </c>
      <c r="F3796" s="28" t="s">
        <v>17</v>
      </c>
      <c r="G3796" s="28" t="s">
        <v>24</v>
      </c>
      <c r="H3796" s="1">
        <v>0</v>
      </c>
      <c r="I3796" s="1" t="s">
        <v>107</v>
      </c>
      <c r="J3796" s="1" t="s">
        <v>107</v>
      </c>
      <c r="K3796" s="1" t="s">
        <v>107</v>
      </c>
      <c r="L3796" s="1" t="s">
        <v>107</v>
      </c>
      <c r="Q3796" s="12" t="s">
        <v>58</v>
      </c>
    </row>
    <row r="3797" spans="1:17" x14ac:dyDescent="0.25">
      <c r="A3797" s="31" t="s">
        <v>51</v>
      </c>
      <c r="C3797" s="5">
        <v>42320</v>
      </c>
      <c r="D3797" s="25"/>
      <c r="E3797" s="6" t="s">
        <v>25</v>
      </c>
      <c r="F3797" s="28" t="s">
        <v>25</v>
      </c>
      <c r="G3797" s="28" t="s">
        <v>24</v>
      </c>
      <c r="H3797" s="1">
        <v>13</v>
      </c>
      <c r="I3797" s="1">
        <v>0.8</v>
      </c>
      <c r="J3797" s="1">
        <v>0.01</v>
      </c>
      <c r="K3797" s="1">
        <v>45.6</v>
      </c>
      <c r="L3797" s="1">
        <v>0.22</v>
      </c>
    </row>
    <row r="3798" spans="1:17" x14ac:dyDescent="0.25">
      <c r="A3798" s="31" t="s">
        <v>51</v>
      </c>
      <c r="C3798" s="5">
        <v>42320</v>
      </c>
      <c r="D3798" s="25"/>
      <c r="E3798" s="6" t="s">
        <v>26</v>
      </c>
      <c r="F3798" s="28" t="s">
        <v>25</v>
      </c>
      <c r="G3798" s="28" t="s">
        <v>24</v>
      </c>
      <c r="H3798" s="1">
        <v>4</v>
      </c>
      <c r="I3798" s="1">
        <v>3.3</v>
      </c>
      <c r="J3798" s="1">
        <v>0.01</v>
      </c>
      <c r="K3798" s="1">
        <v>17.7</v>
      </c>
      <c r="L3798" s="1">
        <v>0.04</v>
      </c>
    </row>
    <row r="3799" spans="1:17" x14ac:dyDescent="0.25">
      <c r="A3799" s="31" t="s">
        <v>51</v>
      </c>
      <c r="C3799" s="5">
        <v>42320</v>
      </c>
      <c r="D3799" s="25"/>
      <c r="E3799" s="6" t="s">
        <v>27</v>
      </c>
      <c r="F3799" s="28" t="s">
        <v>25</v>
      </c>
      <c r="G3799" s="28" t="s">
        <v>24</v>
      </c>
      <c r="H3799" s="1">
        <v>0.6</v>
      </c>
      <c r="I3799" s="1">
        <v>3.2</v>
      </c>
      <c r="J3799" s="1">
        <v>0.1</v>
      </c>
      <c r="K3799" s="1">
        <v>2.87</v>
      </c>
      <c r="L3799" s="1">
        <v>0.26</v>
      </c>
    </row>
    <row r="3800" spans="1:17" x14ac:dyDescent="0.25">
      <c r="A3800" s="31" t="s">
        <v>51</v>
      </c>
      <c r="C3800" s="5">
        <v>42320</v>
      </c>
      <c r="D3800" s="25"/>
      <c r="E3800" s="6" t="s">
        <v>28</v>
      </c>
      <c r="F3800" s="28" t="s">
        <v>29</v>
      </c>
      <c r="G3800" s="28" t="s">
        <v>24</v>
      </c>
      <c r="H3800" s="1">
        <v>0</v>
      </c>
      <c r="I3800" s="1" t="s">
        <v>107</v>
      </c>
      <c r="J3800" s="1" t="s">
        <v>107</v>
      </c>
      <c r="K3800" s="1" t="s">
        <v>107</v>
      </c>
      <c r="L3800" s="1" t="s">
        <v>107</v>
      </c>
      <c r="Q3800" s="12" t="s">
        <v>58</v>
      </c>
    </row>
    <row r="3801" spans="1:17" x14ac:dyDescent="0.25">
      <c r="A3801" s="31" t="s">
        <v>51</v>
      </c>
      <c r="C3801" s="5">
        <v>42320</v>
      </c>
      <c r="D3801" s="25"/>
      <c r="E3801" s="6" t="s">
        <v>29</v>
      </c>
      <c r="F3801" s="28" t="s">
        <v>29</v>
      </c>
      <c r="G3801" s="28" t="s">
        <v>24</v>
      </c>
      <c r="H3801" s="1">
        <v>0.3</v>
      </c>
      <c r="I3801" s="1">
        <v>5.2</v>
      </c>
      <c r="J3801" s="1">
        <v>0.39</v>
      </c>
      <c r="K3801" s="1">
        <v>31.9</v>
      </c>
      <c r="L3801" s="1">
        <v>0.39</v>
      </c>
    </row>
    <row r="3802" spans="1:17" x14ac:dyDescent="0.25">
      <c r="A3802" s="31" t="s">
        <v>51</v>
      </c>
      <c r="C3802" s="5">
        <v>42320</v>
      </c>
      <c r="D3802" s="25"/>
      <c r="E3802" s="6" t="s">
        <v>30</v>
      </c>
      <c r="F3802" s="28" t="s">
        <v>29</v>
      </c>
      <c r="G3802" s="28" t="s">
        <v>24</v>
      </c>
      <c r="H3802" s="1">
        <v>0</v>
      </c>
      <c r="I3802" s="1" t="s">
        <v>107</v>
      </c>
      <c r="J3802" s="1" t="s">
        <v>107</v>
      </c>
      <c r="K3802" s="1" t="s">
        <v>107</v>
      </c>
      <c r="L3802" s="1" t="s">
        <v>107</v>
      </c>
      <c r="Q3802" s="12" t="s">
        <v>58</v>
      </c>
    </row>
    <row r="3803" spans="1:17" x14ac:dyDescent="0.25">
      <c r="A3803" s="31" t="s">
        <v>51</v>
      </c>
      <c r="C3803" s="5">
        <v>42320</v>
      </c>
      <c r="D3803" s="25"/>
      <c r="E3803" s="6" t="s">
        <v>31</v>
      </c>
      <c r="F3803" s="28" t="s">
        <v>19</v>
      </c>
      <c r="G3803" s="28" t="s">
        <v>24</v>
      </c>
      <c r="H3803" s="1">
        <v>0</v>
      </c>
      <c r="I3803" s="1" t="s">
        <v>107</v>
      </c>
      <c r="J3803" s="1" t="s">
        <v>107</v>
      </c>
      <c r="K3803" s="1" t="s">
        <v>107</v>
      </c>
      <c r="L3803" s="1" t="s">
        <v>107</v>
      </c>
      <c r="Q3803" s="12" t="s">
        <v>58</v>
      </c>
    </row>
    <row r="3804" spans="1:17" x14ac:dyDescent="0.25">
      <c r="A3804" s="31" t="s">
        <v>51</v>
      </c>
      <c r="C3804" s="5">
        <v>42320</v>
      </c>
      <c r="D3804" s="25"/>
      <c r="E3804" s="6" t="s">
        <v>32</v>
      </c>
      <c r="F3804" s="28" t="s">
        <v>19</v>
      </c>
      <c r="G3804" s="28" t="s">
        <v>24</v>
      </c>
      <c r="H3804" s="1">
        <v>0</v>
      </c>
      <c r="I3804" s="1" t="s">
        <v>107</v>
      </c>
      <c r="J3804" s="1" t="s">
        <v>107</v>
      </c>
      <c r="K3804" s="1" t="s">
        <v>107</v>
      </c>
      <c r="L3804" s="1" t="s">
        <v>107</v>
      </c>
      <c r="Q3804" s="12" t="s">
        <v>58</v>
      </c>
    </row>
    <row r="3805" spans="1:17" x14ac:dyDescent="0.25">
      <c r="A3805" s="31" t="s">
        <v>51</v>
      </c>
      <c r="C3805" s="5">
        <v>42320</v>
      </c>
      <c r="D3805" s="25"/>
      <c r="E3805" s="6" t="s">
        <v>33</v>
      </c>
      <c r="F3805" s="28" t="s">
        <v>19</v>
      </c>
      <c r="G3805" s="28" t="s">
        <v>24</v>
      </c>
      <c r="H3805" s="1">
        <v>0</v>
      </c>
      <c r="I3805" s="1" t="s">
        <v>107</v>
      </c>
      <c r="J3805" s="1" t="s">
        <v>107</v>
      </c>
      <c r="K3805" s="1" t="s">
        <v>107</v>
      </c>
      <c r="L3805" s="1" t="s">
        <v>107</v>
      </c>
      <c r="Q3805" s="12" t="s">
        <v>58</v>
      </c>
    </row>
    <row r="3806" spans="1:17" x14ac:dyDescent="0.25">
      <c r="A3806" s="31" t="s">
        <v>51</v>
      </c>
      <c r="C3806" s="5">
        <v>42320</v>
      </c>
      <c r="D3806" s="25"/>
      <c r="E3806" s="6" t="s">
        <v>34</v>
      </c>
      <c r="F3806" s="28" t="s">
        <v>20</v>
      </c>
      <c r="G3806" s="28" t="s">
        <v>24</v>
      </c>
      <c r="H3806" s="1">
        <v>1</v>
      </c>
      <c r="I3806" s="1">
        <v>4</v>
      </c>
      <c r="J3806" s="1">
        <v>0.05</v>
      </c>
      <c r="K3806" s="1">
        <v>7.86</v>
      </c>
      <c r="L3806" s="1">
        <v>0.35</v>
      </c>
    </row>
    <row r="3807" spans="1:17" x14ac:dyDescent="0.25">
      <c r="A3807" s="31" t="s">
        <v>51</v>
      </c>
      <c r="C3807" s="5">
        <v>42320</v>
      </c>
      <c r="D3807" s="25"/>
      <c r="E3807" s="6" t="s">
        <v>35</v>
      </c>
      <c r="F3807" s="28" t="s">
        <v>20</v>
      </c>
      <c r="G3807" s="28" t="s">
        <v>24</v>
      </c>
      <c r="H3807" s="1">
        <v>0</v>
      </c>
      <c r="I3807" s="1" t="s">
        <v>107</v>
      </c>
      <c r="J3807" s="1" t="s">
        <v>107</v>
      </c>
      <c r="K3807" s="1" t="s">
        <v>107</v>
      </c>
      <c r="L3807" s="1" t="s">
        <v>107</v>
      </c>
      <c r="Q3807" s="12" t="s">
        <v>62</v>
      </c>
    </row>
    <row r="3808" spans="1:17" x14ac:dyDescent="0.25">
      <c r="A3808" s="31" t="s">
        <v>51</v>
      </c>
      <c r="C3808" s="5">
        <v>42320</v>
      </c>
      <c r="D3808" s="25"/>
      <c r="E3808" s="6" t="s">
        <v>36</v>
      </c>
      <c r="F3808" s="28" t="s">
        <v>20</v>
      </c>
      <c r="G3808" s="28" t="s">
        <v>24</v>
      </c>
      <c r="H3808" s="1">
        <v>0.5</v>
      </c>
      <c r="I3808" s="1">
        <v>4.5</v>
      </c>
      <c r="J3808" s="1">
        <v>0.15</v>
      </c>
      <c r="K3808" s="1">
        <v>3.93</v>
      </c>
      <c r="L3808" s="1">
        <v>1.38</v>
      </c>
    </row>
    <row r="3809" spans="1:17" x14ac:dyDescent="0.25">
      <c r="A3809" s="31" t="s">
        <v>51</v>
      </c>
      <c r="C3809" s="5">
        <v>42320</v>
      </c>
      <c r="D3809" s="25"/>
      <c r="E3809" s="6" t="s">
        <v>37</v>
      </c>
      <c r="F3809" s="28" t="s">
        <v>40</v>
      </c>
      <c r="G3809" s="28" t="s">
        <v>24</v>
      </c>
      <c r="H3809" s="1">
        <v>0</v>
      </c>
      <c r="I3809" s="1" t="s">
        <v>107</v>
      </c>
      <c r="J3809" s="1" t="s">
        <v>107</v>
      </c>
      <c r="K3809" s="1" t="s">
        <v>107</v>
      </c>
      <c r="L3809" s="1" t="s">
        <v>107</v>
      </c>
      <c r="Q3809" s="12" t="s">
        <v>58</v>
      </c>
    </row>
    <row r="3810" spans="1:17" x14ac:dyDescent="0.25">
      <c r="A3810" s="31" t="s">
        <v>51</v>
      </c>
      <c r="C3810" s="5">
        <v>42320</v>
      </c>
      <c r="D3810" s="25"/>
      <c r="E3810" s="6" t="s">
        <v>38</v>
      </c>
      <c r="F3810" s="28" t="s">
        <v>40</v>
      </c>
      <c r="G3810" s="28" t="s">
        <v>24</v>
      </c>
      <c r="H3810" s="1">
        <v>0</v>
      </c>
      <c r="I3810" s="1" t="s">
        <v>107</v>
      </c>
      <c r="J3810" s="1" t="s">
        <v>107</v>
      </c>
      <c r="K3810" s="1" t="s">
        <v>107</v>
      </c>
      <c r="L3810" s="1" t="s">
        <v>107</v>
      </c>
      <c r="Q3810" s="12" t="s">
        <v>58</v>
      </c>
    </row>
    <row r="3811" spans="1:17" x14ac:dyDescent="0.25">
      <c r="A3811" s="31" t="s">
        <v>51</v>
      </c>
      <c r="C3811" s="5">
        <v>42320</v>
      </c>
      <c r="D3811" s="25"/>
      <c r="E3811" s="6" t="s">
        <v>39</v>
      </c>
      <c r="F3811" s="28" t="s">
        <v>40</v>
      </c>
      <c r="G3811" s="28" t="s">
        <v>24</v>
      </c>
      <c r="H3811" s="1">
        <v>0</v>
      </c>
      <c r="I3811" s="1" t="s">
        <v>107</v>
      </c>
      <c r="J3811" s="1" t="s">
        <v>107</v>
      </c>
      <c r="K3811" s="1" t="s">
        <v>107</v>
      </c>
      <c r="L3811" s="1" t="s">
        <v>107</v>
      </c>
      <c r="Q3811" s="12" t="s">
        <v>58</v>
      </c>
    </row>
    <row r="3812" spans="1:17" x14ac:dyDescent="0.25">
      <c r="A3812" s="31" t="s">
        <v>51</v>
      </c>
      <c r="C3812" s="5">
        <v>42320</v>
      </c>
      <c r="D3812" s="25"/>
      <c r="E3812" s="6" t="s">
        <v>41</v>
      </c>
      <c r="F3812" s="28" t="s">
        <v>16</v>
      </c>
      <c r="G3812" s="28" t="s">
        <v>24</v>
      </c>
      <c r="H3812" s="1">
        <v>11.5</v>
      </c>
      <c r="I3812" s="1">
        <v>1.6</v>
      </c>
      <c r="J3812" s="1">
        <v>0.01</v>
      </c>
      <c r="K3812" s="1">
        <v>7.18</v>
      </c>
      <c r="L3812" s="1">
        <v>0.02</v>
      </c>
    </row>
    <row r="3813" spans="1:17" x14ac:dyDescent="0.25">
      <c r="A3813" s="31" t="s">
        <v>51</v>
      </c>
      <c r="C3813" s="5">
        <v>42320</v>
      </c>
      <c r="D3813" s="25"/>
      <c r="E3813" s="6" t="s">
        <v>42</v>
      </c>
      <c r="F3813" s="28" t="s">
        <v>16</v>
      </c>
      <c r="G3813" s="28" t="s">
        <v>24</v>
      </c>
      <c r="H3813" s="1">
        <v>3.2</v>
      </c>
      <c r="I3813" s="1">
        <v>1.6</v>
      </c>
      <c r="J3813" s="1">
        <v>0.01</v>
      </c>
      <c r="K3813" s="1">
        <v>10.9</v>
      </c>
      <c r="L3813" s="1">
        <v>0.01</v>
      </c>
    </row>
    <row r="3814" spans="1:17" x14ac:dyDescent="0.25">
      <c r="A3814" s="31" t="s">
        <v>51</v>
      </c>
      <c r="C3814" s="5">
        <v>42320</v>
      </c>
      <c r="D3814" s="25"/>
      <c r="E3814" s="6" t="s">
        <v>43</v>
      </c>
      <c r="F3814" s="28" t="s">
        <v>16</v>
      </c>
      <c r="G3814" s="28" t="s">
        <v>24</v>
      </c>
      <c r="H3814" s="1">
        <v>0.23</v>
      </c>
      <c r="I3814" s="1">
        <v>1.7</v>
      </c>
      <c r="J3814" s="1">
        <v>0.01</v>
      </c>
      <c r="K3814" s="1">
        <v>7.76</v>
      </c>
      <c r="L3814" s="1">
        <v>0.01</v>
      </c>
    </row>
    <row r="3815" spans="1:17" x14ac:dyDescent="0.25">
      <c r="A3815" s="31" t="s">
        <v>51</v>
      </c>
      <c r="C3815" s="5">
        <v>42326</v>
      </c>
      <c r="D3815" s="25"/>
      <c r="E3815" s="6">
        <v>1</v>
      </c>
      <c r="F3815" s="28" t="s">
        <v>13</v>
      </c>
      <c r="G3815" s="28" t="s">
        <v>14</v>
      </c>
      <c r="H3815" s="1">
        <v>0</v>
      </c>
      <c r="I3815" s="1" t="s">
        <v>107</v>
      </c>
      <c r="J3815" s="1" t="s">
        <v>107</v>
      </c>
      <c r="K3815" s="1" t="s">
        <v>107</v>
      </c>
      <c r="L3815" s="1" t="s">
        <v>107</v>
      </c>
      <c r="Q3815" s="12" t="s">
        <v>58</v>
      </c>
    </row>
    <row r="3816" spans="1:17" x14ac:dyDescent="0.25">
      <c r="A3816" s="31" t="s">
        <v>51</v>
      </c>
      <c r="C3816" s="5">
        <v>42326</v>
      </c>
      <c r="D3816" s="25"/>
      <c r="E3816" s="6">
        <v>2</v>
      </c>
      <c r="F3816" s="28" t="s">
        <v>13</v>
      </c>
      <c r="G3816" s="28" t="s">
        <v>14</v>
      </c>
      <c r="H3816" s="1">
        <v>0</v>
      </c>
      <c r="I3816" s="1" t="s">
        <v>107</v>
      </c>
      <c r="J3816" s="1" t="s">
        <v>107</v>
      </c>
      <c r="K3816" s="1" t="s">
        <v>107</v>
      </c>
      <c r="L3816" s="1" t="s">
        <v>107</v>
      </c>
      <c r="Q3816" s="12" t="s">
        <v>58</v>
      </c>
    </row>
    <row r="3817" spans="1:17" x14ac:dyDescent="0.25">
      <c r="A3817" s="31" t="s">
        <v>51</v>
      </c>
      <c r="C3817" s="5">
        <v>42326</v>
      </c>
      <c r="D3817" s="25"/>
      <c r="E3817" s="6">
        <v>3</v>
      </c>
      <c r="F3817" s="28" t="s">
        <v>13</v>
      </c>
      <c r="G3817" s="28" t="s">
        <v>14</v>
      </c>
      <c r="H3817" s="1">
        <v>0</v>
      </c>
      <c r="I3817" s="1" t="s">
        <v>107</v>
      </c>
      <c r="J3817" s="1" t="s">
        <v>107</v>
      </c>
      <c r="K3817" s="1" t="s">
        <v>107</v>
      </c>
      <c r="L3817" s="1" t="s">
        <v>107</v>
      </c>
      <c r="Q3817" s="12" t="s">
        <v>58</v>
      </c>
    </row>
    <row r="3818" spans="1:17" x14ac:dyDescent="0.25">
      <c r="A3818" s="31" t="s">
        <v>51</v>
      </c>
      <c r="C3818" s="5">
        <v>42326</v>
      </c>
      <c r="D3818" s="25"/>
      <c r="E3818" s="6">
        <v>4</v>
      </c>
      <c r="F3818" s="28" t="s">
        <v>15</v>
      </c>
      <c r="G3818" s="28" t="s">
        <v>14</v>
      </c>
      <c r="H3818" s="1">
        <v>0</v>
      </c>
      <c r="I3818" s="1" t="s">
        <v>107</v>
      </c>
      <c r="J3818" s="1" t="s">
        <v>107</v>
      </c>
      <c r="K3818" s="1" t="s">
        <v>107</v>
      </c>
      <c r="L3818" s="1" t="s">
        <v>107</v>
      </c>
      <c r="Q3818" s="12" t="s">
        <v>58</v>
      </c>
    </row>
    <row r="3819" spans="1:17" x14ac:dyDescent="0.25">
      <c r="A3819" s="31" t="s">
        <v>51</v>
      </c>
      <c r="C3819" s="5">
        <v>42326</v>
      </c>
      <c r="D3819" s="25"/>
      <c r="E3819" s="6">
        <v>5</v>
      </c>
      <c r="F3819" s="28" t="s">
        <v>15</v>
      </c>
      <c r="G3819" s="28" t="s">
        <v>14</v>
      </c>
      <c r="H3819" s="1">
        <v>0</v>
      </c>
      <c r="I3819" s="1" t="s">
        <v>107</v>
      </c>
      <c r="J3819" s="1" t="s">
        <v>107</v>
      </c>
      <c r="K3819" s="1" t="s">
        <v>107</v>
      </c>
      <c r="L3819" s="1" t="s">
        <v>107</v>
      </c>
      <c r="Q3819" s="12" t="s">
        <v>58</v>
      </c>
    </row>
    <row r="3820" spans="1:17" x14ac:dyDescent="0.25">
      <c r="A3820" s="31" t="s">
        <v>51</v>
      </c>
      <c r="C3820" s="5">
        <v>42326</v>
      </c>
      <c r="D3820" s="25"/>
      <c r="E3820" s="6">
        <v>6</v>
      </c>
      <c r="F3820" s="28" t="s">
        <v>17</v>
      </c>
      <c r="G3820" s="28" t="s">
        <v>14</v>
      </c>
      <c r="H3820" s="1">
        <v>0.7</v>
      </c>
      <c r="I3820" s="1">
        <v>1</v>
      </c>
      <c r="J3820" s="1">
        <v>0.01</v>
      </c>
      <c r="K3820" s="1">
        <v>25.8</v>
      </c>
      <c r="L3820" s="1">
        <v>0.08</v>
      </c>
    </row>
    <row r="3821" spans="1:17" x14ac:dyDescent="0.25">
      <c r="A3821" s="31" t="s">
        <v>51</v>
      </c>
      <c r="C3821" s="5">
        <v>42326</v>
      </c>
      <c r="D3821" s="25"/>
      <c r="E3821" s="6">
        <v>7</v>
      </c>
      <c r="F3821" s="28" t="s">
        <v>17</v>
      </c>
      <c r="G3821" s="28" t="s">
        <v>14</v>
      </c>
      <c r="H3821" s="1">
        <v>0.4</v>
      </c>
      <c r="I3821" s="1">
        <v>0.8</v>
      </c>
      <c r="J3821" s="1">
        <v>0.01</v>
      </c>
      <c r="K3821" s="1">
        <v>54.4</v>
      </c>
      <c r="L3821" s="1">
        <v>0.04</v>
      </c>
    </row>
    <row r="3822" spans="1:17" x14ac:dyDescent="0.25">
      <c r="A3822" s="31" t="s">
        <v>51</v>
      </c>
      <c r="C3822" s="5">
        <v>42326</v>
      </c>
      <c r="D3822" s="25"/>
      <c r="E3822" s="6">
        <v>8</v>
      </c>
      <c r="F3822" s="28" t="s">
        <v>17</v>
      </c>
      <c r="G3822" s="28" t="s">
        <v>14</v>
      </c>
      <c r="H3822" s="1">
        <v>0.25</v>
      </c>
      <c r="I3822" s="1">
        <v>2.5</v>
      </c>
      <c r="J3822" s="1">
        <v>0.01</v>
      </c>
      <c r="K3822" s="1">
        <v>17.899999999999999</v>
      </c>
      <c r="L3822" s="1">
        <v>0.04</v>
      </c>
    </row>
    <row r="3823" spans="1:17" x14ac:dyDescent="0.25">
      <c r="A3823" s="31" t="s">
        <v>51</v>
      </c>
      <c r="C3823" s="5">
        <v>42326</v>
      </c>
      <c r="D3823" s="25"/>
      <c r="E3823" s="6">
        <v>9</v>
      </c>
      <c r="F3823" s="28" t="s">
        <v>18</v>
      </c>
      <c r="G3823" s="28" t="s">
        <v>14</v>
      </c>
      <c r="H3823" s="1">
        <v>2.2000000000000002</v>
      </c>
      <c r="I3823" s="1">
        <v>2.9</v>
      </c>
      <c r="J3823" s="1">
        <v>0.01</v>
      </c>
      <c r="K3823" s="1">
        <v>23.8</v>
      </c>
      <c r="L3823" s="1">
        <v>4.0000000000000001E-3</v>
      </c>
    </row>
    <row r="3824" spans="1:17" x14ac:dyDescent="0.25">
      <c r="A3824" s="31" t="s">
        <v>51</v>
      </c>
      <c r="C3824" s="5">
        <v>42326</v>
      </c>
      <c r="D3824" s="25"/>
      <c r="E3824" s="6">
        <v>10</v>
      </c>
      <c r="F3824" s="28" t="s">
        <v>18</v>
      </c>
      <c r="G3824" s="28" t="s">
        <v>14</v>
      </c>
      <c r="H3824" s="1">
        <v>3</v>
      </c>
      <c r="I3824" s="1">
        <v>4.7</v>
      </c>
      <c r="J3824" s="1">
        <v>0.03</v>
      </c>
      <c r="K3824" s="1">
        <v>6.51</v>
      </c>
      <c r="L3824" s="1">
        <v>0.78</v>
      </c>
    </row>
    <row r="3825" spans="1:17" x14ac:dyDescent="0.25">
      <c r="A3825" s="31" t="s">
        <v>51</v>
      </c>
      <c r="C3825" s="5">
        <v>42326</v>
      </c>
      <c r="D3825" s="25"/>
      <c r="E3825" s="6">
        <v>11</v>
      </c>
      <c r="F3825" s="28" t="s">
        <v>18</v>
      </c>
      <c r="G3825" s="28" t="s">
        <v>14</v>
      </c>
      <c r="H3825" s="1">
        <v>1.5</v>
      </c>
      <c r="I3825" s="1">
        <v>0.8</v>
      </c>
      <c r="J3825" s="1">
        <v>0.01</v>
      </c>
      <c r="K3825" s="1">
        <v>65.400000000000006</v>
      </c>
      <c r="L3825" s="1">
        <v>0.04</v>
      </c>
    </row>
    <row r="3826" spans="1:17" x14ac:dyDescent="0.25">
      <c r="A3826" s="31" t="s">
        <v>51</v>
      </c>
      <c r="C3826" s="5">
        <v>42326</v>
      </c>
      <c r="D3826" s="25"/>
      <c r="E3826" s="6">
        <v>12</v>
      </c>
      <c r="F3826" s="28" t="s">
        <v>19</v>
      </c>
      <c r="G3826" s="28" t="s">
        <v>14</v>
      </c>
      <c r="H3826" s="1">
        <v>0.25</v>
      </c>
      <c r="I3826" s="1">
        <v>0.8</v>
      </c>
      <c r="J3826" s="1">
        <v>0.02</v>
      </c>
      <c r="K3826" s="1">
        <v>35.299999999999997</v>
      </c>
      <c r="L3826" s="1">
        <v>0.01</v>
      </c>
    </row>
    <row r="3827" spans="1:17" x14ac:dyDescent="0.25">
      <c r="A3827" s="31" t="s">
        <v>51</v>
      </c>
      <c r="C3827" s="5">
        <v>42326</v>
      </c>
      <c r="D3827" s="25"/>
      <c r="E3827" s="6">
        <v>13</v>
      </c>
      <c r="F3827" s="28" t="s">
        <v>19</v>
      </c>
      <c r="G3827" s="28" t="s">
        <v>14</v>
      </c>
      <c r="H3827" s="1">
        <v>0.4</v>
      </c>
      <c r="I3827" s="1">
        <v>0.8</v>
      </c>
      <c r="J3827" s="1">
        <v>0.01</v>
      </c>
      <c r="K3827" s="1">
        <v>29.3</v>
      </c>
      <c r="L3827" s="1">
        <v>0.01</v>
      </c>
    </row>
    <row r="3828" spans="1:17" x14ac:dyDescent="0.25">
      <c r="A3828" s="31" t="s">
        <v>51</v>
      </c>
      <c r="C3828" s="5">
        <v>42326</v>
      </c>
      <c r="D3828" s="25"/>
      <c r="E3828" s="6">
        <v>14</v>
      </c>
      <c r="F3828" s="28" t="s">
        <v>19</v>
      </c>
      <c r="G3828" s="28" t="s">
        <v>14</v>
      </c>
      <c r="H3828" s="1">
        <v>0.8</v>
      </c>
      <c r="I3828" s="1">
        <v>6.2</v>
      </c>
      <c r="J3828" s="1">
        <v>0.01</v>
      </c>
      <c r="K3828" s="1">
        <v>9.09</v>
      </c>
      <c r="L3828" s="1">
        <v>0.01</v>
      </c>
    </row>
    <row r="3829" spans="1:17" x14ac:dyDescent="0.25">
      <c r="A3829" s="31" t="s">
        <v>51</v>
      </c>
      <c r="C3829" s="5">
        <v>42326</v>
      </c>
      <c r="D3829" s="25"/>
      <c r="E3829" s="6">
        <v>15</v>
      </c>
      <c r="F3829" s="28" t="s">
        <v>20</v>
      </c>
      <c r="G3829" s="28" t="s">
        <v>14</v>
      </c>
      <c r="H3829" s="1">
        <v>0.4</v>
      </c>
      <c r="I3829" s="1">
        <v>11.5</v>
      </c>
      <c r="J3829" s="1">
        <v>0.01</v>
      </c>
      <c r="K3829" s="1">
        <v>7.6</v>
      </c>
      <c r="L3829" s="1">
        <v>0.02</v>
      </c>
    </row>
    <row r="3830" spans="1:17" x14ac:dyDescent="0.25">
      <c r="A3830" s="31" t="s">
        <v>51</v>
      </c>
      <c r="C3830" s="5">
        <v>42326</v>
      </c>
      <c r="D3830" s="25"/>
      <c r="E3830" s="6">
        <v>16</v>
      </c>
      <c r="F3830" s="28" t="s">
        <v>20</v>
      </c>
      <c r="G3830" s="28" t="s">
        <v>14</v>
      </c>
      <c r="H3830" s="1">
        <v>0.9</v>
      </c>
      <c r="I3830" s="1">
        <v>11.1</v>
      </c>
      <c r="J3830" s="1">
        <v>0.01</v>
      </c>
      <c r="K3830" s="1">
        <v>25.5</v>
      </c>
      <c r="L3830" s="1">
        <v>0.01</v>
      </c>
    </row>
    <row r="3831" spans="1:17" x14ac:dyDescent="0.25">
      <c r="A3831" s="31" t="s">
        <v>51</v>
      </c>
      <c r="C3831" s="5">
        <v>42326</v>
      </c>
      <c r="D3831" s="25"/>
      <c r="E3831" s="6">
        <v>17</v>
      </c>
      <c r="F3831" s="28" t="s">
        <v>20</v>
      </c>
      <c r="G3831" s="28" t="s">
        <v>14</v>
      </c>
      <c r="H3831" s="1">
        <v>0.8</v>
      </c>
      <c r="I3831" s="1">
        <v>30.9</v>
      </c>
      <c r="J3831" s="1">
        <v>0.01</v>
      </c>
      <c r="K3831" s="1">
        <v>36</v>
      </c>
      <c r="L3831" s="1">
        <v>0.01</v>
      </c>
    </row>
    <row r="3832" spans="1:17" x14ac:dyDescent="0.25">
      <c r="A3832" s="31" t="s">
        <v>51</v>
      </c>
      <c r="C3832" s="5">
        <v>42326</v>
      </c>
      <c r="D3832" s="25"/>
      <c r="E3832" s="6">
        <v>18</v>
      </c>
      <c r="F3832" s="28" t="s">
        <v>20</v>
      </c>
      <c r="G3832" s="28" t="s">
        <v>14</v>
      </c>
      <c r="H3832" s="1">
        <v>0.6</v>
      </c>
      <c r="I3832" s="1">
        <v>3.4</v>
      </c>
      <c r="J3832" s="1">
        <v>0.01</v>
      </c>
      <c r="K3832" s="1">
        <v>30.6</v>
      </c>
      <c r="L3832" s="1">
        <v>0.02</v>
      </c>
    </row>
    <row r="3833" spans="1:17" x14ac:dyDescent="0.25">
      <c r="A3833" s="31" t="s">
        <v>51</v>
      </c>
      <c r="C3833" s="5">
        <v>42326</v>
      </c>
      <c r="D3833" s="25"/>
      <c r="E3833" s="6">
        <v>19</v>
      </c>
      <c r="F3833" s="28" t="s">
        <v>20</v>
      </c>
      <c r="G3833" s="28" t="s">
        <v>14</v>
      </c>
      <c r="H3833" s="1">
        <v>0.5</v>
      </c>
      <c r="I3833" s="1">
        <v>3.2</v>
      </c>
      <c r="J3833" s="1">
        <v>0.01</v>
      </c>
      <c r="K3833" s="1">
        <v>4.63</v>
      </c>
      <c r="L3833" s="1">
        <v>0.02</v>
      </c>
    </row>
    <row r="3834" spans="1:17" x14ac:dyDescent="0.25">
      <c r="A3834" s="31" t="s">
        <v>51</v>
      </c>
      <c r="C3834" s="5">
        <v>42326</v>
      </c>
      <c r="D3834" s="25"/>
      <c r="E3834" s="6">
        <v>20</v>
      </c>
      <c r="F3834" s="28" t="s">
        <v>20</v>
      </c>
      <c r="G3834" s="28" t="s">
        <v>14</v>
      </c>
      <c r="H3834" s="1">
        <v>0</v>
      </c>
      <c r="I3834" s="1" t="s">
        <v>107</v>
      </c>
      <c r="J3834" s="1" t="s">
        <v>107</v>
      </c>
      <c r="K3834" s="1" t="s">
        <v>107</v>
      </c>
      <c r="L3834" s="1" t="s">
        <v>107</v>
      </c>
      <c r="Q3834" s="12" t="s">
        <v>62</v>
      </c>
    </row>
    <row r="3835" spans="1:17" x14ac:dyDescent="0.25">
      <c r="A3835" s="31" t="s">
        <v>51</v>
      </c>
      <c r="C3835" s="5">
        <v>42334</v>
      </c>
      <c r="D3835" s="25"/>
      <c r="E3835" s="6" t="s">
        <v>21</v>
      </c>
      <c r="F3835" s="28" t="s">
        <v>17</v>
      </c>
      <c r="G3835" s="28" t="s">
        <v>24</v>
      </c>
      <c r="H3835" s="1">
        <v>0</v>
      </c>
      <c r="I3835" s="1" t="s">
        <v>107</v>
      </c>
      <c r="J3835" s="1" t="s">
        <v>107</v>
      </c>
      <c r="K3835" s="1" t="s">
        <v>107</v>
      </c>
      <c r="L3835" s="1" t="s">
        <v>107</v>
      </c>
      <c r="Q3835" s="12" t="s">
        <v>58</v>
      </c>
    </row>
    <row r="3836" spans="1:17" x14ac:dyDescent="0.25">
      <c r="A3836" s="31" t="s">
        <v>51</v>
      </c>
      <c r="C3836" s="5">
        <v>42334</v>
      </c>
      <c r="D3836" s="25"/>
      <c r="E3836" s="6" t="s">
        <v>22</v>
      </c>
      <c r="F3836" s="28" t="s">
        <v>17</v>
      </c>
      <c r="G3836" s="28" t="s">
        <v>24</v>
      </c>
      <c r="H3836" s="1">
        <v>0</v>
      </c>
      <c r="I3836" s="1" t="s">
        <v>107</v>
      </c>
      <c r="J3836" s="1" t="s">
        <v>107</v>
      </c>
      <c r="K3836" s="1" t="s">
        <v>107</v>
      </c>
      <c r="L3836" s="1" t="s">
        <v>107</v>
      </c>
      <c r="Q3836" s="12" t="s">
        <v>58</v>
      </c>
    </row>
    <row r="3837" spans="1:17" x14ac:dyDescent="0.25">
      <c r="A3837" s="31" t="s">
        <v>51</v>
      </c>
      <c r="C3837" s="5">
        <v>42334</v>
      </c>
      <c r="D3837" s="25"/>
      <c r="E3837" s="6" t="s">
        <v>23</v>
      </c>
      <c r="F3837" s="28" t="s">
        <v>17</v>
      </c>
      <c r="G3837" s="28" t="s">
        <v>24</v>
      </c>
      <c r="H3837" s="1">
        <v>0</v>
      </c>
      <c r="I3837" s="1" t="s">
        <v>107</v>
      </c>
      <c r="J3837" s="1" t="s">
        <v>107</v>
      </c>
      <c r="K3837" s="1" t="s">
        <v>107</v>
      </c>
      <c r="L3837" s="1" t="s">
        <v>107</v>
      </c>
      <c r="Q3837" s="12" t="s">
        <v>58</v>
      </c>
    </row>
    <row r="3838" spans="1:17" x14ac:dyDescent="0.25">
      <c r="A3838" s="31" t="s">
        <v>51</v>
      </c>
      <c r="C3838" s="5">
        <v>42334</v>
      </c>
      <c r="D3838" s="25"/>
      <c r="E3838" s="6" t="s">
        <v>25</v>
      </c>
      <c r="F3838" s="28" t="s">
        <v>25</v>
      </c>
      <c r="G3838" s="28" t="s">
        <v>24</v>
      </c>
      <c r="H3838" s="1">
        <v>0.5</v>
      </c>
      <c r="I3838" s="1">
        <v>1.5</v>
      </c>
      <c r="J3838" s="1">
        <v>0.13</v>
      </c>
      <c r="K3838" s="1">
        <v>36.299999999999997</v>
      </c>
      <c r="L3838" s="1">
        <v>0.39</v>
      </c>
    </row>
    <row r="3839" spans="1:17" x14ac:dyDescent="0.25">
      <c r="A3839" s="31" t="s">
        <v>51</v>
      </c>
      <c r="C3839" s="5">
        <v>42334</v>
      </c>
      <c r="D3839" s="25"/>
      <c r="E3839" s="6" t="s">
        <v>26</v>
      </c>
      <c r="F3839" s="28" t="s">
        <v>25</v>
      </c>
      <c r="G3839" s="28" t="s">
        <v>24</v>
      </c>
      <c r="H3839" s="1">
        <v>2.9</v>
      </c>
      <c r="I3839" s="1">
        <v>0.8</v>
      </c>
      <c r="J3839" s="1">
        <v>0.05</v>
      </c>
      <c r="K3839" s="1">
        <v>35.700000000000003</v>
      </c>
      <c r="L3839" s="1">
        <v>0.06</v>
      </c>
    </row>
    <row r="3840" spans="1:17" x14ac:dyDescent="0.25">
      <c r="A3840" s="31" t="s">
        <v>51</v>
      </c>
      <c r="C3840" s="5">
        <v>42334</v>
      </c>
      <c r="D3840" s="25"/>
      <c r="E3840" s="6" t="s">
        <v>27</v>
      </c>
      <c r="F3840" s="28" t="s">
        <v>25</v>
      </c>
      <c r="G3840" s="28" t="s">
        <v>24</v>
      </c>
      <c r="H3840" s="1">
        <v>0.7</v>
      </c>
      <c r="I3840" s="1">
        <v>2.7</v>
      </c>
      <c r="J3840" s="1">
        <v>0.08</v>
      </c>
      <c r="K3840" s="1">
        <v>5.2</v>
      </c>
      <c r="L3840" s="1">
        <v>0.17</v>
      </c>
    </row>
    <row r="3841" spans="1:17" x14ac:dyDescent="0.25">
      <c r="A3841" s="31" t="s">
        <v>51</v>
      </c>
      <c r="C3841" s="5">
        <v>42334</v>
      </c>
      <c r="D3841" s="25"/>
      <c r="E3841" s="6" t="s">
        <v>28</v>
      </c>
      <c r="F3841" s="28" t="s">
        <v>29</v>
      </c>
      <c r="G3841" s="28" t="s">
        <v>24</v>
      </c>
      <c r="H3841" s="1">
        <v>0</v>
      </c>
      <c r="I3841" s="1" t="s">
        <v>107</v>
      </c>
      <c r="J3841" s="1" t="s">
        <v>107</v>
      </c>
      <c r="K3841" s="1" t="s">
        <v>107</v>
      </c>
      <c r="L3841" s="1" t="s">
        <v>107</v>
      </c>
      <c r="Q3841" s="12" t="s">
        <v>58</v>
      </c>
    </row>
    <row r="3842" spans="1:17" x14ac:dyDescent="0.25">
      <c r="A3842" s="31" t="s">
        <v>51</v>
      </c>
      <c r="C3842" s="5">
        <v>42334</v>
      </c>
      <c r="D3842" s="25"/>
      <c r="E3842" s="6" t="s">
        <v>29</v>
      </c>
      <c r="F3842" s="28" t="s">
        <v>29</v>
      </c>
      <c r="G3842" s="28" t="s">
        <v>24</v>
      </c>
      <c r="H3842" s="1">
        <v>0.7</v>
      </c>
      <c r="I3842" s="1">
        <v>0.8</v>
      </c>
      <c r="J3842" s="1">
        <v>0.13</v>
      </c>
      <c r="K3842" s="1">
        <v>45.6</v>
      </c>
      <c r="L3842" s="1">
        <v>0.18</v>
      </c>
    </row>
    <row r="3843" spans="1:17" x14ac:dyDescent="0.25">
      <c r="A3843" s="31" t="s">
        <v>51</v>
      </c>
      <c r="C3843" s="5">
        <v>42334</v>
      </c>
      <c r="D3843" s="25"/>
      <c r="E3843" s="6" t="s">
        <v>30</v>
      </c>
      <c r="F3843" s="28" t="s">
        <v>29</v>
      </c>
      <c r="G3843" s="28" t="s">
        <v>24</v>
      </c>
      <c r="H3843" s="1">
        <v>0</v>
      </c>
      <c r="I3843" s="1" t="s">
        <v>107</v>
      </c>
      <c r="J3843" s="1" t="s">
        <v>107</v>
      </c>
      <c r="K3843" s="1" t="s">
        <v>107</v>
      </c>
      <c r="L3843" s="1" t="s">
        <v>107</v>
      </c>
      <c r="Q3843" s="12" t="s">
        <v>58</v>
      </c>
    </row>
    <row r="3844" spans="1:17" x14ac:dyDescent="0.25">
      <c r="A3844" s="31" t="s">
        <v>51</v>
      </c>
      <c r="C3844" s="5">
        <v>42334</v>
      </c>
      <c r="D3844" s="25"/>
      <c r="E3844" s="6" t="s">
        <v>31</v>
      </c>
      <c r="F3844" s="28" t="s">
        <v>19</v>
      </c>
      <c r="G3844" s="28" t="s">
        <v>24</v>
      </c>
      <c r="H3844" s="1">
        <v>0</v>
      </c>
      <c r="I3844" s="1" t="s">
        <v>107</v>
      </c>
      <c r="J3844" s="1" t="s">
        <v>107</v>
      </c>
      <c r="K3844" s="1" t="s">
        <v>107</v>
      </c>
      <c r="L3844" s="1" t="s">
        <v>107</v>
      </c>
      <c r="Q3844" s="12" t="s">
        <v>58</v>
      </c>
    </row>
    <row r="3845" spans="1:17" x14ac:dyDescent="0.25">
      <c r="A3845" s="31" t="s">
        <v>51</v>
      </c>
      <c r="C3845" s="5">
        <v>42334</v>
      </c>
      <c r="D3845" s="25"/>
      <c r="E3845" s="6" t="s">
        <v>32</v>
      </c>
      <c r="F3845" s="28" t="s">
        <v>19</v>
      </c>
      <c r="G3845" s="28" t="s">
        <v>24</v>
      </c>
      <c r="H3845" s="1">
        <v>0</v>
      </c>
      <c r="I3845" s="1" t="s">
        <v>107</v>
      </c>
      <c r="J3845" s="1" t="s">
        <v>107</v>
      </c>
      <c r="K3845" s="1" t="s">
        <v>107</v>
      </c>
      <c r="L3845" s="1" t="s">
        <v>107</v>
      </c>
      <c r="Q3845" s="12" t="s">
        <v>58</v>
      </c>
    </row>
    <row r="3846" spans="1:17" x14ac:dyDescent="0.25">
      <c r="A3846" s="31" t="s">
        <v>51</v>
      </c>
      <c r="C3846" s="5">
        <v>42334</v>
      </c>
      <c r="D3846" s="25"/>
      <c r="E3846" s="6" t="s">
        <v>33</v>
      </c>
      <c r="F3846" s="28" t="s">
        <v>19</v>
      </c>
      <c r="G3846" s="28" t="s">
        <v>24</v>
      </c>
      <c r="H3846" s="1">
        <v>0</v>
      </c>
      <c r="I3846" s="1" t="s">
        <v>107</v>
      </c>
      <c r="J3846" s="1" t="s">
        <v>107</v>
      </c>
      <c r="K3846" s="1" t="s">
        <v>107</v>
      </c>
      <c r="L3846" s="1" t="s">
        <v>107</v>
      </c>
      <c r="Q3846" s="12" t="s">
        <v>58</v>
      </c>
    </row>
    <row r="3847" spans="1:17" x14ac:dyDescent="0.25">
      <c r="A3847" s="31" t="s">
        <v>51</v>
      </c>
      <c r="C3847" s="5">
        <v>42334</v>
      </c>
      <c r="D3847" s="25"/>
      <c r="E3847" s="6" t="s">
        <v>34</v>
      </c>
      <c r="F3847" s="28" t="s">
        <v>20</v>
      </c>
      <c r="G3847" s="28" t="s">
        <v>24</v>
      </c>
      <c r="H3847" s="1">
        <v>9.5</v>
      </c>
      <c r="I3847" s="1">
        <v>3.9</v>
      </c>
      <c r="J3847" s="1">
        <v>0.02</v>
      </c>
      <c r="K3847" s="1">
        <v>6.71</v>
      </c>
      <c r="L3847" s="1">
        <v>0.14000000000000001</v>
      </c>
    </row>
    <row r="3848" spans="1:17" x14ac:dyDescent="0.25">
      <c r="A3848" s="31" t="s">
        <v>51</v>
      </c>
      <c r="C3848" s="5">
        <v>42334</v>
      </c>
      <c r="D3848" s="25"/>
      <c r="E3848" s="6" t="s">
        <v>35</v>
      </c>
      <c r="F3848" s="28" t="s">
        <v>20</v>
      </c>
      <c r="G3848" s="28" t="s">
        <v>24</v>
      </c>
      <c r="H3848" s="1">
        <v>0</v>
      </c>
      <c r="I3848" s="1" t="s">
        <v>107</v>
      </c>
      <c r="J3848" s="1" t="s">
        <v>107</v>
      </c>
      <c r="K3848" s="1" t="s">
        <v>107</v>
      </c>
      <c r="L3848" s="1" t="s">
        <v>107</v>
      </c>
      <c r="Q3848" s="12" t="s">
        <v>62</v>
      </c>
    </row>
    <row r="3849" spans="1:17" x14ac:dyDescent="0.25">
      <c r="A3849" s="31" t="s">
        <v>51</v>
      </c>
      <c r="C3849" s="5">
        <v>42334</v>
      </c>
      <c r="D3849" s="25"/>
      <c r="E3849" s="6" t="s">
        <v>36</v>
      </c>
      <c r="F3849" s="28" t="s">
        <v>20</v>
      </c>
      <c r="G3849" s="28" t="s">
        <v>24</v>
      </c>
      <c r="H3849" s="1">
        <v>0.6</v>
      </c>
      <c r="I3849" s="1">
        <v>3.9</v>
      </c>
      <c r="J3849" s="1">
        <v>0.06</v>
      </c>
      <c r="K3849" s="1">
        <v>11.4</v>
      </c>
      <c r="L3849" s="1">
        <v>0.81</v>
      </c>
    </row>
    <row r="3850" spans="1:17" x14ac:dyDescent="0.25">
      <c r="A3850" s="31" t="s">
        <v>51</v>
      </c>
      <c r="C3850" s="5">
        <v>42334</v>
      </c>
      <c r="D3850" s="25"/>
      <c r="E3850" s="6" t="s">
        <v>37</v>
      </c>
      <c r="F3850" s="28" t="s">
        <v>40</v>
      </c>
      <c r="G3850" s="28" t="s">
        <v>24</v>
      </c>
      <c r="H3850" s="1">
        <v>0</v>
      </c>
      <c r="I3850" s="1" t="s">
        <v>107</v>
      </c>
      <c r="J3850" s="1" t="s">
        <v>107</v>
      </c>
      <c r="K3850" s="1" t="s">
        <v>107</v>
      </c>
      <c r="L3850" s="1" t="s">
        <v>107</v>
      </c>
      <c r="Q3850" s="12" t="s">
        <v>58</v>
      </c>
    </row>
    <row r="3851" spans="1:17" x14ac:dyDescent="0.25">
      <c r="A3851" s="31" t="s">
        <v>51</v>
      </c>
      <c r="C3851" s="5">
        <v>42334</v>
      </c>
      <c r="D3851" s="25"/>
      <c r="E3851" s="6" t="s">
        <v>38</v>
      </c>
      <c r="F3851" s="28" t="s">
        <v>40</v>
      </c>
      <c r="G3851" s="28" t="s">
        <v>24</v>
      </c>
      <c r="H3851" s="1">
        <v>0</v>
      </c>
      <c r="I3851" s="1" t="s">
        <v>107</v>
      </c>
      <c r="J3851" s="1" t="s">
        <v>107</v>
      </c>
      <c r="K3851" s="1" t="s">
        <v>107</v>
      </c>
      <c r="L3851" s="1" t="s">
        <v>107</v>
      </c>
      <c r="Q3851" s="12" t="s">
        <v>58</v>
      </c>
    </row>
    <row r="3852" spans="1:17" x14ac:dyDescent="0.25">
      <c r="A3852" s="31" t="s">
        <v>51</v>
      </c>
      <c r="C3852" s="5">
        <v>42334</v>
      </c>
      <c r="D3852" s="25"/>
      <c r="E3852" s="6" t="s">
        <v>39</v>
      </c>
      <c r="F3852" s="28" t="s">
        <v>40</v>
      </c>
      <c r="G3852" s="28" t="s">
        <v>24</v>
      </c>
      <c r="H3852" s="1">
        <v>2.7</v>
      </c>
      <c r="I3852" s="1">
        <v>4.0999999999999996</v>
      </c>
      <c r="J3852" s="1">
        <v>0.16</v>
      </c>
      <c r="K3852" s="1">
        <v>6.16</v>
      </c>
      <c r="L3852" s="1">
        <v>0.79</v>
      </c>
    </row>
    <row r="3853" spans="1:17" x14ac:dyDescent="0.25">
      <c r="A3853" s="31" t="s">
        <v>51</v>
      </c>
      <c r="C3853" s="5">
        <v>42334</v>
      </c>
      <c r="D3853" s="25"/>
      <c r="E3853" s="6" t="s">
        <v>41</v>
      </c>
      <c r="F3853" s="28" t="s">
        <v>16</v>
      </c>
      <c r="G3853" s="28" t="s">
        <v>24</v>
      </c>
      <c r="H3853" s="1">
        <v>0.7</v>
      </c>
      <c r="I3853" s="1">
        <v>3.2</v>
      </c>
      <c r="J3853" s="1">
        <v>0.01</v>
      </c>
      <c r="K3853" s="1">
        <v>4.8499999999999996</v>
      </c>
      <c r="L3853" s="1">
        <v>7.0000000000000007E-2</v>
      </c>
    </row>
    <row r="3854" spans="1:17" x14ac:dyDescent="0.25">
      <c r="A3854" s="31" t="s">
        <v>51</v>
      </c>
      <c r="C3854" s="5">
        <v>42334</v>
      </c>
      <c r="D3854" s="25"/>
      <c r="E3854" s="6" t="s">
        <v>42</v>
      </c>
      <c r="F3854" s="28" t="s">
        <v>16</v>
      </c>
      <c r="G3854" s="28" t="s">
        <v>24</v>
      </c>
      <c r="H3854" s="1">
        <v>0</v>
      </c>
      <c r="I3854" s="1" t="s">
        <v>107</v>
      </c>
      <c r="J3854" s="1" t="s">
        <v>107</v>
      </c>
      <c r="K3854" s="1" t="s">
        <v>107</v>
      </c>
      <c r="L3854" s="1" t="s">
        <v>107</v>
      </c>
      <c r="Q3854" s="12" t="s">
        <v>58</v>
      </c>
    </row>
    <row r="3855" spans="1:17" x14ac:dyDescent="0.25">
      <c r="A3855" s="31" t="s">
        <v>51</v>
      </c>
      <c r="C3855" s="5">
        <v>42334</v>
      </c>
      <c r="D3855" s="25"/>
      <c r="E3855" s="6" t="s">
        <v>43</v>
      </c>
      <c r="F3855" s="28" t="s">
        <v>16</v>
      </c>
      <c r="G3855" s="28" t="s">
        <v>24</v>
      </c>
      <c r="H3855" s="1">
        <v>0</v>
      </c>
      <c r="I3855" s="1" t="s">
        <v>107</v>
      </c>
      <c r="J3855" s="1" t="s">
        <v>107</v>
      </c>
      <c r="K3855" s="1" t="s">
        <v>107</v>
      </c>
      <c r="L3855" s="1" t="s">
        <v>107</v>
      </c>
      <c r="Q3855" s="12" t="s">
        <v>58</v>
      </c>
    </row>
    <row r="3856" spans="1:17" x14ac:dyDescent="0.25">
      <c r="A3856" s="31" t="s">
        <v>51</v>
      </c>
      <c r="C3856" s="5">
        <v>42340</v>
      </c>
      <c r="D3856" s="25"/>
      <c r="E3856" s="6">
        <v>1</v>
      </c>
      <c r="F3856" s="28" t="s">
        <v>13</v>
      </c>
      <c r="G3856" s="28" t="s">
        <v>14</v>
      </c>
      <c r="H3856" s="1">
        <v>0</v>
      </c>
      <c r="I3856" s="1" t="s">
        <v>107</v>
      </c>
      <c r="J3856" s="1" t="s">
        <v>107</v>
      </c>
      <c r="K3856" s="1" t="s">
        <v>107</v>
      </c>
      <c r="L3856" s="1" t="s">
        <v>107</v>
      </c>
      <c r="Q3856" s="12" t="s">
        <v>58</v>
      </c>
    </row>
    <row r="3857" spans="1:17" x14ac:dyDescent="0.25">
      <c r="A3857" s="31" t="s">
        <v>51</v>
      </c>
      <c r="C3857" s="5">
        <v>42340</v>
      </c>
      <c r="D3857" s="25"/>
      <c r="E3857" s="6">
        <v>2</v>
      </c>
      <c r="F3857" s="28" t="s">
        <v>13</v>
      </c>
      <c r="G3857" s="28" t="s">
        <v>14</v>
      </c>
      <c r="H3857" s="1">
        <v>0</v>
      </c>
      <c r="I3857" s="1" t="s">
        <v>107</v>
      </c>
      <c r="J3857" s="1" t="s">
        <v>107</v>
      </c>
      <c r="K3857" s="1" t="s">
        <v>107</v>
      </c>
      <c r="L3857" s="1" t="s">
        <v>107</v>
      </c>
      <c r="Q3857" s="12" t="s">
        <v>58</v>
      </c>
    </row>
    <row r="3858" spans="1:17" x14ac:dyDescent="0.25">
      <c r="A3858" s="31" t="s">
        <v>51</v>
      </c>
      <c r="C3858" s="5">
        <v>42340</v>
      </c>
      <c r="D3858" s="25"/>
      <c r="E3858" s="6">
        <v>3</v>
      </c>
      <c r="F3858" s="28" t="s">
        <v>13</v>
      </c>
      <c r="G3858" s="28" t="s">
        <v>14</v>
      </c>
      <c r="H3858" s="1">
        <v>0</v>
      </c>
      <c r="I3858" s="1" t="s">
        <v>107</v>
      </c>
      <c r="J3858" s="1" t="s">
        <v>107</v>
      </c>
      <c r="K3858" s="1" t="s">
        <v>107</v>
      </c>
      <c r="L3858" s="1" t="s">
        <v>107</v>
      </c>
      <c r="Q3858" s="12" t="s">
        <v>58</v>
      </c>
    </row>
    <row r="3859" spans="1:17" x14ac:dyDescent="0.25">
      <c r="A3859" s="31" t="s">
        <v>51</v>
      </c>
      <c r="C3859" s="5">
        <v>42340</v>
      </c>
      <c r="D3859" s="25"/>
      <c r="E3859" s="6">
        <v>4</v>
      </c>
      <c r="F3859" s="28" t="s">
        <v>15</v>
      </c>
      <c r="G3859" s="28" t="s">
        <v>14</v>
      </c>
      <c r="H3859" s="1">
        <v>0</v>
      </c>
      <c r="I3859" s="1" t="s">
        <v>107</v>
      </c>
      <c r="J3859" s="1" t="s">
        <v>107</v>
      </c>
      <c r="K3859" s="1" t="s">
        <v>107</v>
      </c>
      <c r="L3859" s="1" t="s">
        <v>107</v>
      </c>
      <c r="Q3859" s="12" t="s">
        <v>58</v>
      </c>
    </row>
    <row r="3860" spans="1:17" x14ac:dyDescent="0.25">
      <c r="A3860" s="31" t="s">
        <v>51</v>
      </c>
      <c r="C3860" s="5">
        <v>42340</v>
      </c>
      <c r="D3860" s="25"/>
      <c r="E3860" s="6">
        <v>5</v>
      </c>
      <c r="F3860" s="28" t="s">
        <v>15</v>
      </c>
      <c r="G3860" s="28" t="s">
        <v>14</v>
      </c>
      <c r="H3860" s="1">
        <v>0</v>
      </c>
      <c r="I3860" s="1" t="s">
        <v>107</v>
      </c>
      <c r="J3860" s="1" t="s">
        <v>107</v>
      </c>
      <c r="K3860" s="1" t="s">
        <v>107</v>
      </c>
      <c r="L3860" s="1" t="s">
        <v>107</v>
      </c>
      <c r="Q3860" s="12" t="s">
        <v>58</v>
      </c>
    </row>
    <row r="3861" spans="1:17" x14ac:dyDescent="0.25">
      <c r="A3861" s="31" t="s">
        <v>51</v>
      </c>
      <c r="C3861" s="5">
        <v>42340</v>
      </c>
      <c r="D3861" s="25"/>
      <c r="E3861" s="6">
        <v>6</v>
      </c>
      <c r="F3861" s="28" t="s">
        <v>17</v>
      </c>
      <c r="G3861" s="28" t="s">
        <v>14</v>
      </c>
      <c r="H3861" s="1">
        <v>0</v>
      </c>
      <c r="I3861" s="1" t="s">
        <v>107</v>
      </c>
      <c r="J3861" s="1" t="s">
        <v>107</v>
      </c>
      <c r="K3861" s="1" t="s">
        <v>107</v>
      </c>
      <c r="L3861" s="1" t="s">
        <v>107</v>
      </c>
      <c r="Q3861" s="12" t="s">
        <v>58</v>
      </c>
    </row>
    <row r="3862" spans="1:17" x14ac:dyDescent="0.25">
      <c r="A3862" s="31" t="s">
        <v>51</v>
      </c>
      <c r="C3862" s="5">
        <v>42340</v>
      </c>
      <c r="D3862" s="25"/>
      <c r="E3862" s="6">
        <v>7</v>
      </c>
      <c r="F3862" s="28" t="s">
        <v>17</v>
      </c>
      <c r="G3862" s="28" t="s">
        <v>14</v>
      </c>
      <c r="H3862" s="1">
        <v>0</v>
      </c>
      <c r="I3862" s="1" t="s">
        <v>107</v>
      </c>
      <c r="J3862" s="1" t="s">
        <v>107</v>
      </c>
      <c r="K3862" s="1" t="s">
        <v>107</v>
      </c>
      <c r="L3862" s="1" t="s">
        <v>107</v>
      </c>
      <c r="Q3862" s="12" t="s">
        <v>58</v>
      </c>
    </row>
    <row r="3863" spans="1:17" x14ac:dyDescent="0.25">
      <c r="A3863" s="31" t="s">
        <v>51</v>
      </c>
      <c r="C3863" s="5">
        <v>42340</v>
      </c>
      <c r="D3863" s="25"/>
      <c r="E3863" s="6">
        <v>8</v>
      </c>
      <c r="F3863" s="28" t="s">
        <v>17</v>
      </c>
      <c r="G3863" s="28" t="s">
        <v>14</v>
      </c>
      <c r="H3863" s="1">
        <v>0</v>
      </c>
      <c r="I3863" s="1" t="s">
        <v>107</v>
      </c>
      <c r="J3863" s="1" t="s">
        <v>107</v>
      </c>
      <c r="K3863" s="1" t="s">
        <v>107</v>
      </c>
      <c r="L3863" s="1" t="s">
        <v>107</v>
      </c>
      <c r="Q3863" s="12" t="s">
        <v>58</v>
      </c>
    </row>
    <row r="3864" spans="1:17" x14ac:dyDescent="0.25">
      <c r="A3864" s="31" t="s">
        <v>51</v>
      </c>
      <c r="C3864" s="5">
        <v>42340</v>
      </c>
      <c r="D3864" s="25"/>
      <c r="E3864" s="6">
        <v>9</v>
      </c>
      <c r="F3864" s="28" t="s">
        <v>18</v>
      </c>
      <c r="G3864" s="28" t="s">
        <v>14</v>
      </c>
      <c r="H3864" s="1">
        <v>1.1000000000000001</v>
      </c>
      <c r="I3864" s="1">
        <v>3.7</v>
      </c>
      <c r="J3864" s="1">
        <v>0.01</v>
      </c>
      <c r="K3864" s="1">
        <v>36.299999999999997</v>
      </c>
      <c r="L3864" s="1">
        <v>0.03</v>
      </c>
    </row>
    <row r="3865" spans="1:17" x14ac:dyDescent="0.25">
      <c r="A3865" s="31" t="s">
        <v>51</v>
      </c>
      <c r="C3865" s="5">
        <v>42340</v>
      </c>
      <c r="D3865" s="25"/>
      <c r="E3865" s="6">
        <v>10</v>
      </c>
      <c r="F3865" s="28" t="s">
        <v>18</v>
      </c>
      <c r="G3865" s="28" t="s">
        <v>14</v>
      </c>
      <c r="H3865" s="1">
        <v>0.8</v>
      </c>
      <c r="I3865" s="1">
        <v>4.9000000000000004</v>
      </c>
      <c r="J3865" s="1">
        <v>0.03</v>
      </c>
      <c r="K3865" s="1">
        <v>6.31</v>
      </c>
      <c r="L3865" s="1">
        <v>0.23</v>
      </c>
    </row>
    <row r="3866" spans="1:17" x14ac:dyDescent="0.25">
      <c r="A3866" s="31" t="s">
        <v>51</v>
      </c>
      <c r="C3866" s="5">
        <v>42340</v>
      </c>
      <c r="D3866" s="25"/>
      <c r="E3866" s="6">
        <v>11</v>
      </c>
      <c r="F3866" s="28" t="s">
        <v>18</v>
      </c>
      <c r="G3866" s="28" t="s">
        <v>14</v>
      </c>
      <c r="H3866" s="1">
        <v>0.6</v>
      </c>
      <c r="I3866" s="1">
        <v>0.8</v>
      </c>
      <c r="J3866" s="1">
        <v>0.01</v>
      </c>
      <c r="K3866" s="1">
        <v>53</v>
      </c>
      <c r="L3866" s="1">
        <v>0.03</v>
      </c>
    </row>
    <row r="3867" spans="1:17" x14ac:dyDescent="0.25">
      <c r="A3867" s="31" t="s">
        <v>51</v>
      </c>
      <c r="C3867" s="5">
        <v>42340</v>
      </c>
      <c r="D3867" s="25"/>
      <c r="E3867" s="6">
        <v>12</v>
      </c>
      <c r="F3867" s="28" t="s">
        <v>19</v>
      </c>
      <c r="G3867" s="28" t="s">
        <v>14</v>
      </c>
      <c r="H3867" s="1">
        <v>0</v>
      </c>
      <c r="I3867" s="1" t="s">
        <v>107</v>
      </c>
      <c r="J3867" s="1" t="s">
        <v>107</v>
      </c>
      <c r="K3867" s="1" t="s">
        <v>107</v>
      </c>
      <c r="L3867" s="1" t="s">
        <v>107</v>
      </c>
      <c r="Q3867" s="12" t="s">
        <v>58</v>
      </c>
    </row>
    <row r="3868" spans="1:17" x14ac:dyDescent="0.25">
      <c r="A3868" s="31" t="s">
        <v>51</v>
      </c>
      <c r="C3868" s="5">
        <v>42340</v>
      </c>
      <c r="D3868" s="25"/>
      <c r="E3868" s="6">
        <v>13</v>
      </c>
      <c r="F3868" s="28" t="s">
        <v>19</v>
      </c>
      <c r="G3868" s="28" t="s">
        <v>14</v>
      </c>
      <c r="H3868" s="1">
        <v>0</v>
      </c>
      <c r="I3868" s="1" t="s">
        <v>107</v>
      </c>
      <c r="J3868" s="1" t="s">
        <v>107</v>
      </c>
      <c r="K3868" s="1" t="s">
        <v>107</v>
      </c>
      <c r="L3868" s="1" t="s">
        <v>107</v>
      </c>
      <c r="Q3868" s="12" t="s">
        <v>58</v>
      </c>
    </row>
    <row r="3869" spans="1:17" x14ac:dyDescent="0.25">
      <c r="A3869" s="31" t="s">
        <v>51</v>
      </c>
      <c r="C3869" s="5">
        <v>42340</v>
      </c>
      <c r="D3869" s="25"/>
      <c r="E3869" s="6">
        <v>14</v>
      </c>
      <c r="F3869" s="28" t="s">
        <v>19</v>
      </c>
      <c r="G3869" s="28" t="s">
        <v>14</v>
      </c>
      <c r="H3869" s="1">
        <v>0</v>
      </c>
      <c r="I3869" s="1" t="s">
        <v>107</v>
      </c>
      <c r="J3869" s="1" t="s">
        <v>107</v>
      </c>
      <c r="K3869" s="1" t="s">
        <v>107</v>
      </c>
      <c r="L3869" s="1" t="s">
        <v>107</v>
      </c>
      <c r="Q3869" s="12" t="s">
        <v>58</v>
      </c>
    </row>
    <row r="3870" spans="1:17" x14ac:dyDescent="0.25">
      <c r="A3870" s="31" t="s">
        <v>51</v>
      </c>
      <c r="C3870" s="5">
        <v>42340</v>
      </c>
      <c r="D3870" s="25"/>
      <c r="E3870" s="6">
        <v>15</v>
      </c>
      <c r="F3870" s="28" t="s">
        <v>20</v>
      </c>
      <c r="G3870" s="28" t="s">
        <v>14</v>
      </c>
      <c r="H3870" s="1">
        <v>0.2</v>
      </c>
      <c r="I3870" s="1">
        <v>5.7</v>
      </c>
      <c r="J3870" s="1">
        <v>0.01</v>
      </c>
      <c r="K3870" s="1">
        <v>10.9</v>
      </c>
      <c r="L3870" s="1">
        <v>0.03</v>
      </c>
    </row>
    <row r="3871" spans="1:17" x14ac:dyDescent="0.25">
      <c r="A3871" s="31" t="s">
        <v>51</v>
      </c>
      <c r="C3871" s="5">
        <v>42340</v>
      </c>
      <c r="D3871" s="25"/>
      <c r="E3871" s="6">
        <v>16</v>
      </c>
      <c r="F3871" s="28" t="s">
        <v>20</v>
      </c>
      <c r="G3871" s="28" t="s">
        <v>14</v>
      </c>
      <c r="H3871" s="1">
        <v>0.1</v>
      </c>
      <c r="I3871" s="1">
        <v>3.2</v>
      </c>
      <c r="J3871" s="1">
        <v>0.04</v>
      </c>
      <c r="K3871" s="1">
        <v>23.5</v>
      </c>
      <c r="L3871" s="1">
        <v>0.02</v>
      </c>
    </row>
    <row r="3872" spans="1:17" x14ac:dyDescent="0.25">
      <c r="A3872" s="31" t="s">
        <v>51</v>
      </c>
      <c r="C3872" s="5">
        <v>42340</v>
      </c>
      <c r="D3872" s="25"/>
      <c r="E3872" s="6">
        <v>17</v>
      </c>
      <c r="F3872" s="28" t="s">
        <v>20</v>
      </c>
      <c r="G3872" s="28" t="s">
        <v>14</v>
      </c>
      <c r="H3872" s="1">
        <v>0.1</v>
      </c>
      <c r="I3872" s="1">
        <v>3.4</v>
      </c>
      <c r="J3872" s="1">
        <v>0.01</v>
      </c>
      <c r="K3872" s="1">
        <v>33.9</v>
      </c>
      <c r="L3872" s="1">
        <v>0.02</v>
      </c>
    </row>
    <row r="3873" spans="1:17" x14ac:dyDescent="0.25">
      <c r="A3873" s="31" t="s">
        <v>51</v>
      </c>
      <c r="C3873" s="5">
        <v>42340</v>
      </c>
      <c r="D3873" s="25"/>
      <c r="E3873" s="6">
        <v>18</v>
      </c>
      <c r="F3873" s="28" t="s">
        <v>20</v>
      </c>
      <c r="G3873" s="28" t="s">
        <v>14</v>
      </c>
      <c r="H3873" s="1">
        <v>0</v>
      </c>
      <c r="I3873" s="1" t="s">
        <v>107</v>
      </c>
      <c r="J3873" s="1" t="s">
        <v>107</v>
      </c>
      <c r="K3873" s="1" t="s">
        <v>107</v>
      </c>
      <c r="L3873" s="1" t="s">
        <v>107</v>
      </c>
      <c r="Q3873" s="12" t="s">
        <v>58</v>
      </c>
    </row>
    <row r="3874" spans="1:17" x14ac:dyDescent="0.25">
      <c r="A3874" s="31" t="s">
        <v>51</v>
      </c>
      <c r="C3874" s="5">
        <v>42340</v>
      </c>
      <c r="D3874" s="25"/>
      <c r="E3874" s="6">
        <v>19</v>
      </c>
      <c r="F3874" s="28" t="s">
        <v>20</v>
      </c>
      <c r="G3874" s="28" t="s">
        <v>14</v>
      </c>
      <c r="H3874" s="1">
        <v>0</v>
      </c>
      <c r="I3874" s="1" t="s">
        <v>107</v>
      </c>
      <c r="J3874" s="1" t="s">
        <v>107</v>
      </c>
      <c r="K3874" s="1" t="s">
        <v>107</v>
      </c>
      <c r="L3874" s="1" t="s">
        <v>107</v>
      </c>
      <c r="Q3874" s="12" t="s">
        <v>58</v>
      </c>
    </row>
    <row r="3875" spans="1:17" x14ac:dyDescent="0.25">
      <c r="A3875" s="31" t="s">
        <v>51</v>
      </c>
      <c r="C3875" s="5">
        <v>42340</v>
      </c>
      <c r="D3875" s="25"/>
      <c r="E3875" s="6">
        <v>20</v>
      </c>
      <c r="F3875" s="28" t="s">
        <v>20</v>
      </c>
      <c r="G3875" s="28" t="s">
        <v>14</v>
      </c>
      <c r="H3875" s="1">
        <v>0</v>
      </c>
      <c r="I3875" s="1" t="s">
        <v>107</v>
      </c>
      <c r="J3875" s="1" t="s">
        <v>107</v>
      </c>
      <c r="K3875" s="1" t="s">
        <v>107</v>
      </c>
      <c r="L3875" s="1" t="s">
        <v>107</v>
      </c>
      <c r="Q3875" s="12" t="s">
        <v>62</v>
      </c>
    </row>
    <row r="3876" spans="1:17" x14ac:dyDescent="0.25">
      <c r="A3876" s="31" t="s">
        <v>51</v>
      </c>
      <c r="C3876" s="5">
        <v>42347</v>
      </c>
      <c r="D3876" s="25"/>
      <c r="E3876" s="6" t="s">
        <v>21</v>
      </c>
      <c r="F3876" s="28" t="s">
        <v>17</v>
      </c>
      <c r="G3876" s="28" t="s">
        <v>24</v>
      </c>
      <c r="H3876" s="1">
        <v>0</v>
      </c>
      <c r="I3876" s="1" t="s">
        <v>107</v>
      </c>
      <c r="J3876" s="1" t="s">
        <v>107</v>
      </c>
      <c r="K3876" s="1" t="s">
        <v>107</v>
      </c>
      <c r="L3876" s="1" t="s">
        <v>107</v>
      </c>
      <c r="Q3876" s="12" t="s">
        <v>58</v>
      </c>
    </row>
    <row r="3877" spans="1:17" x14ac:dyDescent="0.25">
      <c r="A3877" s="31" t="s">
        <v>51</v>
      </c>
      <c r="C3877" s="5">
        <v>42347</v>
      </c>
      <c r="D3877" s="25"/>
      <c r="E3877" s="6" t="s">
        <v>22</v>
      </c>
      <c r="F3877" s="28" t="s">
        <v>17</v>
      </c>
      <c r="G3877" s="28" t="s">
        <v>24</v>
      </c>
      <c r="H3877" s="1">
        <v>0</v>
      </c>
      <c r="I3877" s="1" t="s">
        <v>107</v>
      </c>
      <c r="J3877" s="1" t="s">
        <v>107</v>
      </c>
      <c r="K3877" s="1" t="s">
        <v>107</v>
      </c>
      <c r="L3877" s="1" t="s">
        <v>107</v>
      </c>
      <c r="Q3877" s="12" t="s">
        <v>58</v>
      </c>
    </row>
    <row r="3878" spans="1:17" x14ac:dyDescent="0.25">
      <c r="A3878" s="31" t="s">
        <v>51</v>
      </c>
      <c r="C3878" s="5">
        <v>42347</v>
      </c>
      <c r="D3878" s="25"/>
      <c r="E3878" s="6" t="s">
        <v>23</v>
      </c>
      <c r="F3878" s="28" t="s">
        <v>17</v>
      </c>
      <c r="G3878" s="28" t="s">
        <v>24</v>
      </c>
      <c r="H3878" s="1">
        <v>0</v>
      </c>
      <c r="I3878" s="1" t="s">
        <v>107</v>
      </c>
      <c r="J3878" s="1" t="s">
        <v>107</v>
      </c>
      <c r="K3878" s="1" t="s">
        <v>107</v>
      </c>
      <c r="L3878" s="1" t="s">
        <v>107</v>
      </c>
      <c r="Q3878" s="12" t="s">
        <v>58</v>
      </c>
    </row>
    <row r="3879" spans="1:17" x14ac:dyDescent="0.25">
      <c r="A3879" s="31" t="s">
        <v>51</v>
      </c>
      <c r="C3879" s="5">
        <v>42347</v>
      </c>
      <c r="D3879" s="25"/>
      <c r="E3879" s="6" t="s">
        <v>25</v>
      </c>
      <c r="F3879" s="28" t="s">
        <v>25</v>
      </c>
      <c r="G3879" s="28" t="s">
        <v>24</v>
      </c>
      <c r="H3879" s="1">
        <v>0</v>
      </c>
      <c r="I3879" s="1" t="s">
        <v>107</v>
      </c>
      <c r="J3879" s="1" t="s">
        <v>107</v>
      </c>
      <c r="K3879" s="1" t="s">
        <v>107</v>
      </c>
      <c r="L3879" s="1" t="s">
        <v>107</v>
      </c>
      <c r="Q3879" s="12" t="s">
        <v>58</v>
      </c>
    </row>
    <row r="3880" spans="1:17" x14ac:dyDescent="0.25">
      <c r="A3880" s="31" t="s">
        <v>51</v>
      </c>
      <c r="C3880" s="5">
        <v>42347</v>
      </c>
      <c r="D3880" s="25"/>
      <c r="E3880" s="6" t="s">
        <v>26</v>
      </c>
      <c r="F3880" s="28" t="s">
        <v>25</v>
      </c>
      <c r="G3880" s="28" t="s">
        <v>24</v>
      </c>
      <c r="H3880" s="1">
        <v>1.2</v>
      </c>
      <c r="I3880" s="1">
        <v>2.2000000000000002</v>
      </c>
      <c r="J3880" s="1">
        <v>0.19</v>
      </c>
      <c r="K3880" s="1">
        <v>24.8</v>
      </c>
      <c r="L3880" s="1">
        <v>0.28999999999999998</v>
      </c>
    </row>
    <row r="3881" spans="1:17" x14ac:dyDescent="0.25">
      <c r="A3881" s="31" t="s">
        <v>51</v>
      </c>
      <c r="C3881" s="5">
        <v>42347</v>
      </c>
      <c r="D3881" s="25"/>
      <c r="E3881" s="6" t="s">
        <v>27</v>
      </c>
      <c r="F3881" s="28" t="s">
        <v>25</v>
      </c>
      <c r="G3881" s="28" t="s">
        <v>24</v>
      </c>
      <c r="H3881" s="1">
        <v>0.7</v>
      </c>
      <c r="I3881" s="1">
        <v>5.8</v>
      </c>
      <c r="J3881" s="1">
        <v>0.1</v>
      </c>
      <c r="K3881" s="1">
        <v>8.66</v>
      </c>
      <c r="L3881" s="1">
        <v>0.27</v>
      </c>
    </row>
    <row r="3882" spans="1:17" x14ac:dyDescent="0.25">
      <c r="A3882" s="31" t="s">
        <v>51</v>
      </c>
      <c r="C3882" s="5">
        <v>42347</v>
      </c>
      <c r="D3882" s="25"/>
      <c r="E3882" s="6" t="s">
        <v>28</v>
      </c>
      <c r="F3882" s="28" t="s">
        <v>29</v>
      </c>
      <c r="G3882" s="28" t="s">
        <v>24</v>
      </c>
      <c r="H3882" s="1">
        <v>0</v>
      </c>
      <c r="I3882" s="1" t="s">
        <v>107</v>
      </c>
      <c r="J3882" s="1" t="s">
        <v>107</v>
      </c>
      <c r="K3882" s="1" t="s">
        <v>107</v>
      </c>
      <c r="L3882" s="1" t="s">
        <v>107</v>
      </c>
      <c r="Q3882" s="12" t="s">
        <v>58</v>
      </c>
    </row>
    <row r="3883" spans="1:17" x14ac:dyDescent="0.25">
      <c r="A3883" s="31" t="s">
        <v>51</v>
      </c>
      <c r="C3883" s="5">
        <v>42347</v>
      </c>
      <c r="D3883" s="25"/>
      <c r="E3883" s="6" t="s">
        <v>29</v>
      </c>
      <c r="F3883" s="28" t="s">
        <v>29</v>
      </c>
      <c r="G3883" s="28" t="s">
        <v>24</v>
      </c>
      <c r="H3883" s="1">
        <v>0.3</v>
      </c>
      <c r="I3883" s="1">
        <v>1.4</v>
      </c>
      <c r="J3883" s="1">
        <v>0.57999999999999996</v>
      </c>
      <c r="K3883" s="1">
        <v>48.1</v>
      </c>
      <c r="L3883" s="1">
        <v>0.44</v>
      </c>
    </row>
    <row r="3884" spans="1:17" x14ac:dyDescent="0.25">
      <c r="A3884" s="31" t="s">
        <v>51</v>
      </c>
      <c r="C3884" s="5">
        <v>42347</v>
      </c>
      <c r="D3884" s="25"/>
      <c r="E3884" s="6" t="s">
        <v>30</v>
      </c>
      <c r="F3884" s="28" t="s">
        <v>29</v>
      </c>
      <c r="G3884" s="28" t="s">
        <v>24</v>
      </c>
      <c r="H3884" s="1">
        <v>0</v>
      </c>
      <c r="I3884" s="1" t="s">
        <v>107</v>
      </c>
      <c r="J3884" s="1" t="s">
        <v>107</v>
      </c>
      <c r="K3884" s="1" t="s">
        <v>107</v>
      </c>
      <c r="L3884" s="1" t="s">
        <v>107</v>
      </c>
      <c r="Q3884" s="12" t="s">
        <v>58</v>
      </c>
    </row>
    <row r="3885" spans="1:17" x14ac:dyDescent="0.25">
      <c r="A3885" s="31" t="s">
        <v>51</v>
      </c>
      <c r="C3885" s="5">
        <v>42347</v>
      </c>
      <c r="D3885" s="25"/>
      <c r="E3885" s="6" t="s">
        <v>31</v>
      </c>
      <c r="F3885" s="28" t="s">
        <v>19</v>
      </c>
      <c r="G3885" s="28" t="s">
        <v>24</v>
      </c>
      <c r="H3885" s="1">
        <v>0</v>
      </c>
      <c r="I3885" s="1" t="s">
        <v>107</v>
      </c>
      <c r="J3885" s="1" t="s">
        <v>107</v>
      </c>
      <c r="K3885" s="1" t="s">
        <v>107</v>
      </c>
      <c r="L3885" s="1" t="s">
        <v>107</v>
      </c>
      <c r="Q3885" s="12" t="s">
        <v>58</v>
      </c>
    </row>
    <row r="3886" spans="1:17" x14ac:dyDescent="0.25">
      <c r="A3886" s="31" t="s">
        <v>51</v>
      </c>
      <c r="C3886" s="5">
        <v>42347</v>
      </c>
      <c r="D3886" s="25"/>
      <c r="E3886" s="6" t="s">
        <v>32</v>
      </c>
      <c r="F3886" s="28" t="s">
        <v>19</v>
      </c>
      <c r="G3886" s="28" t="s">
        <v>24</v>
      </c>
      <c r="H3886" s="1">
        <v>0</v>
      </c>
      <c r="I3886" s="1" t="s">
        <v>107</v>
      </c>
      <c r="J3886" s="1" t="s">
        <v>107</v>
      </c>
      <c r="K3886" s="1" t="s">
        <v>107</v>
      </c>
      <c r="L3886" s="1" t="s">
        <v>107</v>
      </c>
      <c r="Q3886" s="12" t="s">
        <v>58</v>
      </c>
    </row>
    <row r="3887" spans="1:17" x14ac:dyDescent="0.25">
      <c r="A3887" s="31" t="s">
        <v>51</v>
      </c>
      <c r="C3887" s="5">
        <v>42347</v>
      </c>
      <c r="D3887" s="25"/>
      <c r="E3887" s="6" t="s">
        <v>33</v>
      </c>
      <c r="F3887" s="28" t="s">
        <v>19</v>
      </c>
      <c r="G3887" s="28" t="s">
        <v>24</v>
      </c>
      <c r="H3887" s="1">
        <v>0</v>
      </c>
      <c r="I3887" s="1" t="s">
        <v>107</v>
      </c>
      <c r="J3887" s="1" t="s">
        <v>107</v>
      </c>
      <c r="K3887" s="1" t="s">
        <v>107</v>
      </c>
      <c r="L3887" s="1" t="s">
        <v>107</v>
      </c>
      <c r="Q3887" s="12" t="s">
        <v>58</v>
      </c>
    </row>
    <row r="3888" spans="1:17" x14ac:dyDescent="0.25">
      <c r="A3888" s="31" t="s">
        <v>51</v>
      </c>
      <c r="C3888" s="5">
        <v>42347</v>
      </c>
      <c r="D3888" s="25"/>
      <c r="E3888" s="6" t="s">
        <v>34</v>
      </c>
      <c r="F3888" s="28" t="s">
        <v>20</v>
      </c>
      <c r="G3888" s="28" t="s">
        <v>24</v>
      </c>
      <c r="H3888" s="1">
        <v>0.3</v>
      </c>
      <c r="I3888" s="1">
        <v>3.8</v>
      </c>
      <c r="J3888" s="1">
        <v>0.2</v>
      </c>
      <c r="K3888" s="1">
        <v>9.4499999999999993</v>
      </c>
      <c r="L3888" s="1">
        <v>0.41</v>
      </c>
    </row>
    <row r="3889" spans="1:17" x14ac:dyDescent="0.25">
      <c r="A3889" s="31" t="s">
        <v>51</v>
      </c>
      <c r="C3889" s="5">
        <v>42347</v>
      </c>
      <c r="D3889" s="25"/>
      <c r="E3889" s="6" t="s">
        <v>35</v>
      </c>
      <c r="F3889" s="28" t="s">
        <v>20</v>
      </c>
      <c r="G3889" s="28" t="s">
        <v>24</v>
      </c>
      <c r="H3889" s="1">
        <v>0</v>
      </c>
      <c r="I3889" s="1" t="s">
        <v>107</v>
      </c>
      <c r="J3889" s="1" t="s">
        <v>107</v>
      </c>
      <c r="K3889" s="1" t="s">
        <v>107</v>
      </c>
      <c r="L3889" s="1" t="s">
        <v>107</v>
      </c>
      <c r="Q3889" s="12" t="s">
        <v>62</v>
      </c>
    </row>
    <row r="3890" spans="1:17" x14ac:dyDescent="0.25">
      <c r="A3890" s="31" t="s">
        <v>51</v>
      </c>
      <c r="C3890" s="5">
        <v>42347</v>
      </c>
      <c r="D3890" s="25"/>
      <c r="E3890" s="6" t="s">
        <v>36</v>
      </c>
      <c r="F3890" s="28" t="s">
        <v>20</v>
      </c>
      <c r="G3890" s="28" t="s">
        <v>24</v>
      </c>
      <c r="H3890" s="1">
        <v>0.4</v>
      </c>
      <c r="I3890" s="1">
        <v>2.4</v>
      </c>
      <c r="J3890" s="1">
        <v>0.13</v>
      </c>
      <c r="K3890" s="1">
        <v>5.17</v>
      </c>
      <c r="L3890" s="1">
        <v>0.44</v>
      </c>
    </row>
    <row r="3891" spans="1:17" x14ac:dyDescent="0.25">
      <c r="A3891" s="31" t="s">
        <v>51</v>
      </c>
      <c r="C3891" s="5">
        <v>42347</v>
      </c>
      <c r="D3891" s="25"/>
      <c r="E3891" s="6" t="s">
        <v>37</v>
      </c>
      <c r="F3891" s="28" t="s">
        <v>40</v>
      </c>
      <c r="G3891" s="28" t="s">
        <v>24</v>
      </c>
      <c r="H3891" s="1">
        <v>0</v>
      </c>
      <c r="I3891" s="1" t="s">
        <v>107</v>
      </c>
      <c r="J3891" s="1" t="s">
        <v>107</v>
      </c>
      <c r="K3891" s="1" t="s">
        <v>107</v>
      </c>
      <c r="L3891" s="1" t="s">
        <v>107</v>
      </c>
      <c r="Q3891" s="12" t="s">
        <v>58</v>
      </c>
    </row>
    <row r="3892" spans="1:17" x14ac:dyDescent="0.25">
      <c r="A3892" s="31" t="s">
        <v>51</v>
      </c>
      <c r="C3892" s="5">
        <v>42347</v>
      </c>
      <c r="D3892" s="25"/>
      <c r="E3892" s="6" t="s">
        <v>38</v>
      </c>
      <c r="F3892" s="28" t="s">
        <v>40</v>
      </c>
      <c r="G3892" s="28" t="s">
        <v>24</v>
      </c>
      <c r="H3892" s="1">
        <v>0</v>
      </c>
      <c r="I3892" s="1" t="s">
        <v>107</v>
      </c>
      <c r="J3892" s="1" t="s">
        <v>107</v>
      </c>
      <c r="K3892" s="1" t="s">
        <v>107</v>
      </c>
      <c r="L3892" s="1" t="s">
        <v>107</v>
      </c>
      <c r="Q3892" s="12" t="s">
        <v>58</v>
      </c>
    </row>
    <row r="3893" spans="1:17" x14ac:dyDescent="0.25">
      <c r="A3893" s="31" t="s">
        <v>51</v>
      </c>
      <c r="C3893" s="5">
        <v>42347</v>
      </c>
      <c r="D3893" s="25"/>
      <c r="E3893" s="6" t="s">
        <v>39</v>
      </c>
      <c r="F3893" s="28" t="s">
        <v>40</v>
      </c>
      <c r="G3893" s="28" t="s">
        <v>24</v>
      </c>
      <c r="H3893" s="1">
        <v>0.5</v>
      </c>
      <c r="I3893" s="1">
        <v>4.9000000000000004</v>
      </c>
      <c r="J3893" s="1">
        <v>0.22</v>
      </c>
      <c r="K3893" s="1">
        <v>12.8</v>
      </c>
      <c r="L3893" s="1">
        <v>0.78</v>
      </c>
    </row>
    <row r="3894" spans="1:17" x14ac:dyDescent="0.25">
      <c r="A3894" s="31" t="s">
        <v>51</v>
      </c>
      <c r="C3894" s="5">
        <v>42347</v>
      </c>
      <c r="D3894" s="25"/>
      <c r="E3894" s="6" t="s">
        <v>41</v>
      </c>
      <c r="F3894" s="28" t="s">
        <v>16</v>
      </c>
      <c r="G3894" s="28" t="s">
        <v>24</v>
      </c>
      <c r="H3894" s="1">
        <v>0</v>
      </c>
      <c r="I3894" s="1" t="s">
        <v>107</v>
      </c>
      <c r="J3894" s="1" t="s">
        <v>107</v>
      </c>
      <c r="K3894" s="1" t="s">
        <v>107</v>
      </c>
      <c r="L3894" s="1" t="s">
        <v>107</v>
      </c>
      <c r="Q3894" s="12" t="s">
        <v>58</v>
      </c>
    </row>
    <row r="3895" spans="1:17" x14ac:dyDescent="0.25">
      <c r="A3895" s="31" t="s">
        <v>51</v>
      </c>
      <c r="C3895" s="5">
        <v>42347</v>
      </c>
      <c r="D3895" s="25"/>
      <c r="E3895" s="6" t="s">
        <v>42</v>
      </c>
      <c r="F3895" s="28" t="s">
        <v>16</v>
      </c>
      <c r="G3895" s="28" t="s">
        <v>24</v>
      </c>
      <c r="H3895" s="1">
        <v>0</v>
      </c>
      <c r="I3895" s="1" t="s">
        <v>107</v>
      </c>
      <c r="J3895" s="1" t="s">
        <v>107</v>
      </c>
      <c r="K3895" s="1" t="s">
        <v>107</v>
      </c>
      <c r="L3895" s="1" t="s">
        <v>107</v>
      </c>
      <c r="Q3895" s="12" t="s">
        <v>58</v>
      </c>
    </row>
    <row r="3896" spans="1:17" x14ac:dyDescent="0.25">
      <c r="A3896" s="31" t="s">
        <v>51</v>
      </c>
      <c r="C3896" s="5">
        <v>42347</v>
      </c>
      <c r="D3896" s="25"/>
      <c r="E3896" s="6" t="s">
        <v>43</v>
      </c>
      <c r="F3896" s="28" t="s">
        <v>16</v>
      </c>
      <c r="G3896" s="28" t="s">
        <v>24</v>
      </c>
      <c r="H3896" s="1">
        <v>0</v>
      </c>
      <c r="I3896" s="1" t="s">
        <v>107</v>
      </c>
      <c r="J3896" s="1" t="s">
        <v>107</v>
      </c>
      <c r="K3896" s="1" t="s">
        <v>107</v>
      </c>
      <c r="L3896" s="1" t="s">
        <v>107</v>
      </c>
      <c r="Q3896" s="12" t="s">
        <v>58</v>
      </c>
    </row>
    <row r="3897" spans="1:17" x14ac:dyDescent="0.25">
      <c r="A3897" s="31" t="s">
        <v>51</v>
      </c>
      <c r="C3897" s="5">
        <v>42354</v>
      </c>
      <c r="D3897" s="25"/>
      <c r="E3897" s="6">
        <v>1</v>
      </c>
      <c r="F3897" s="28" t="s">
        <v>13</v>
      </c>
      <c r="G3897" s="28" t="s">
        <v>14</v>
      </c>
      <c r="H3897" s="1">
        <v>0</v>
      </c>
      <c r="I3897" s="1" t="s">
        <v>107</v>
      </c>
      <c r="J3897" s="1" t="s">
        <v>107</v>
      </c>
      <c r="K3897" s="1" t="s">
        <v>107</v>
      </c>
      <c r="L3897" s="1" t="s">
        <v>107</v>
      </c>
      <c r="Q3897" s="12" t="s">
        <v>58</v>
      </c>
    </row>
    <row r="3898" spans="1:17" x14ac:dyDescent="0.25">
      <c r="A3898" s="31" t="s">
        <v>51</v>
      </c>
      <c r="C3898" s="5">
        <v>42354</v>
      </c>
      <c r="D3898" s="25"/>
      <c r="E3898" s="6">
        <v>2</v>
      </c>
      <c r="F3898" s="28" t="s">
        <v>13</v>
      </c>
      <c r="G3898" s="28" t="s">
        <v>14</v>
      </c>
      <c r="H3898" s="1">
        <v>0</v>
      </c>
      <c r="I3898" s="1" t="s">
        <v>107</v>
      </c>
      <c r="J3898" s="1" t="s">
        <v>107</v>
      </c>
      <c r="K3898" s="1" t="s">
        <v>107</v>
      </c>
      <c r="L3898" s="1" t="s">
        <v>107</v>
      </c>
      <c r="Q3898" s="12" t="s">
        <v>58</v>
      </c>
    </row>
    <row r="3899" spans="1:17" x14ac:dyDescent="0.25">
      <c r="A3899" s="31" t="s">
        <v>51</v>
      </c>
      <c r="C3899" s="5">
        <v>42354</v>
      </c>
      <c r="D3899" s="25"/>
      <c r="E3899" s="6">
        <v>3</v>
      </c>
      <c r="F3899" s="28" t="s">
        <v>13</v>
      </c>
      <c r="G3899" s="28" t="s">
        <v>14</v>
      </c>
      <c r="H3899" s="1">
        <v>0</v>
      </c>
      <c r="I3899" s="1" t="s">
        <v>107</v>
      </c>
      <c r="J3899" s="1" t="s">
        <v>107</v>
      </c>
      <c r="K3899" s="1" t="s">
        <v>107</v>
      </c>
      <c r="L3899" s="1" t="s">
        <v>107</v>
      </c>
      <c r="Q3899" s="12" t="s">
        <v>58</v>
      </c>
    </row>
    <row r="3900" spans="1:17" x14ac:dyDescent="0.25">
      <c r="A3900" s="31" t="s">
        <v>51</v>
      </c>
      <c r="C3900" s="5">
        <v>42354</v>
      </c>
      <c r="D3900" s="25"/>
      <c r="E3900" s="6">
        <v>4</v>
      </c>
      <c r="F3900" s="28" t="s">
        <v>15</v>
      </c>
      <c r="G3900" s="28" t="s">
        <v>14</v>
      </c>
      <c r="H3900" s="1">
        <v>2.2999999999999998</v>
      </c>
      <c r="I3900" s="1">
        <v>11.3</v>
      </c>
      <c r="J3900" s="1">
        <v>0.01</v>
      </c>
      <c r="K3900" s="1">
        <v>0.05</v>
      </c>
      <c r="L3900" s="1">
        <v>1.89</v>
      </c>
    </row>
    <row r="3901" spans="1:17" x14ac:dyDescent="0.25">
      <c r="A3901" s="31" t="s">
        <v>51</v>
      </c>
      <c r="C3901" s="5">
        <v>42354</v>
      </c>
      <c r="D3901" s="25"/>
      <c r="E3901" s="6">
        <v>5</v>
      </c>
      <c r="F3901" s="28" t="s">
        <v>15</v>
      </c>
      <c r="G3901" s="28" t="s">
        <v>14</v>
      </c>
      <c r="H3901" s="1">
        <v>0</v>
      </c>
      <c r="I3901" s="1" t="s">
        <v>107</v>
      </c>
      <c r="J3901" s="1" t="s">
        <v>107</v>
      </c>
      <c r="K3901" s="1" t="s">
        <v>107</v>
      </c>
      <c r="L3901" s="1" t="s">
        <v>107</v>
      </c>
      <c r="Q3901" s="12" t="s">
        <v>58</v>
      </c>
    </row>
    <row r="3902" spans="1:17" x14ac:dyDescent="0.25">
      <c r="A3902" s="31" t="s">
        <v>51</v>
      </c>
      <c r="C3902" s="5">
        <v>42354</v>
      </c>
      <c r="D3902" s="25"/>
      <c r="E3902" s="6">
        <v>6</v>
      </c>
      <c r="F3902" s="28" t="s">
        <v>17</v>
      </c>
      <c r="G3902" s="28" t="s">
        <v>14</v>
      </c>
      <c r="H3902" s="1">
        <v>0</v>
      </c>
      <c r="I3902" s="1" t="s">
        <v>107</v>
      </c>
      <c r="J3902" s="1" t="s">
        <v>107</v>
      </c>
      <c r="K3902" s="1" t="s">
        <v>107</v>
      </c>
      <c r="L3902" s="1" t="s">
        <v>107</v>
      </c>
      <c r="Q3902" s="12" t="s">
        <v>58</v>
      </c>
    </row>
    <row r="3903" spans="1:17" x14ac:dyDescent="0.25">
      <c r="A3903" s="31" t="s">
        <v>51</v>
      </c>
      <c r="C3903" s="5">
        <v>42354</v>
      </c>
      <c r="D3903" s="25"/>
      <c r="E3903" s="6">
        <v>7</v>
      </c>
      <c r="F3903" s="28" t="s">
        <v>17</v>
      </c>
      <c r="G3903" s="28" t="s">
        <v>14</v>
      </c>
      <c r="H3903" s="1">
        <v>0</v>
      </c>
      <c r="I3903" s="1" t="s">
        <v>107</v>
      </c>
      <c r="J3903" s="1" t="s">
        <v>107</v>
      </c>
      <c r="K3903" s="1" t="s">
        <v>107</v>
      </c>
      <c r="L3903" s="1" t="s">
        <v>107</v>
      </c>
      <c r="Q3903" s="12" t="s">
        <v>58</v>
      </c>
    </row>
    <row r="3904" spans="1:17" x14ac:dyDescent="0.25">
      <c r="A3904" s="31" t="s">
        <v>51</v>
      </c>
      <c r="C3904" s="5">
        <v>42354</v>
      </c>
      <c r="D3904" s="25"/>
      <c r="E3904" s="6">
        <v>8</v>
      </c>
      <c r="F3904" s="28" t="s">
        <v>17</v>
      </c>
      <c r="G3904" s="28" t="s">
        <v>14</v>
      </c>
      <c r="H3904" s="1">
        <v>0</v>
      </c>
      <c r="I3904" s="1" t="s">
        <v>107</v>
      </c>
      <c r="J3904" s="1" t="s">
        <v>107</v>
      </c>
      <c r="K3904" s="1" t="s">
        <v>107</v>
      </c>
      <c r="L3904" s="1" t="s">
        <v>107</v>
      </c>
      <c r="Q3904" s="12" t="s">
        <v>58</v>
      </c>
    </row>
    <row r="3905" spans="1:17" x14ac:dyDescent="0.25">
      <c r="A3905" s="31" t="s">
        <v>51</v>
      </c>
      <c r="C3905" s="5">
        <v>42354</v>
      </c>
      <c r="D3905" s="25"/>
      <c r="E3905" s="6">
        <v>9</v>
      </c>
      <c r="F3905" s="28" t="s">
        <v>18</v>
      </c>
      <c r="G3905" s="28" t="s">
        <v>14</v>
      </c>
      <c r="H3905" s="1">
        <v>0</v>
      </c>
      <c r="I3905" s="1" t="s">
        <v>107</v>
      </c>
      <c r="J3905" s="1" t="s">
        <v>107</v>
      </c>
      <c r="K3905" s="1" t="s">
        <v>107</v>
      </c>
      <c r="L3905" s="1" t="s">
        <v>107</v>
      </c>
      <c r="Q3905" s="12" t="s">
        <v>58</v>
      </c>
    </row>
    <row r="3906" spans="1:17" x14ac:dyDescent="0.25">
      <c r="A3906" s="31" t="s">
        <v>51</v>
      </c>
      <c r="C3906" s="5">
        <v>42354</v>
      </c>
      <c r="D3906" s="25"/>
      <c r="E3906" s="6">
        <v>10</v>
      </c>
      <c r="F3906" s="28" t="s">
        <v>18</v>
      </c>
      <c r="G3906" s="28" t="s">
        <v>14</v>
      </c>
      <c r="H3906" s="1">
        <v>0</v>
      </c>
      <c r="I3906" s="1" t="s">
        <v>107</v>
      </c>
      <c r="J3906" s="1" t="s">
        <v>107</v>
      </c>
      <c r="K3906" s="1" t="s">
        <v>107</v>
      </c>
      <c r="L3906" s="1" t="s">
        <v>107</v>
      </c>
      <c r="Q3906" s="12" t="s">
        <v>58</v>
      </c>
    </row>
    <row r="3907" spans="1:17" x14ac:dyDescent="0.25">
      <c r="A3907" s="31" t="s">
        <v>51</v>
      </c>
      <c r="C3907" s="5">
        <v>42354</v>
      </c>
      <c r="D3907" s="25"/>
      <c r="E3907" s="6">
        <v>11</v>
      </c>
      <c r="F3907" s="28" t="s">
        <v>18</v>
      </c>
      <c r="G3907" s="28" t="s">
        <v>14</v>
      </c>
      <c r="H3907" s="1">
        <v>0</v>
      </c>
      <c r="I3907" s="1" t="s">
        <v>107</v>
      </c>
      <c r="J3907" s="1" t="s">
        <v>107</v>
      </c>
      <c r="K3907" s="1" t="s">
        <v>107</v>
      </c>
      <c r="L3907" s="1" t="s">
        <v>107</v>
      </c>
      <c r="Q3907" s="12" t="s">
        <v>58</v>
      </c>
    </row>
    <row r="3908" spans="1:17" x14ac:dyDescent="0.25">
      <c r="A3908" s="31" t="s">
        <v>51</v>
      </c>
      <c r="C3908" s="5">
        <v>42354</v>
      </c>
      <c r="D3908" s="25"/>
      <c r="E3908" s="6">
        <v>12</v>
      </c>
      <c r="F3908" s="28" t="s">
        <v>19</v>
      </c>
      <c r="G3908" s="28" t="s">
        <v>14</v>
      </c>
      <c r="H3908" s="1">
        <v>0</v>
      </c>
      <c r="I3908" s="1" t="s">
        <v>107</v>
      </c>
      <c r="J3908" s="1" t="s">
        <v>107</v>
      </c>
      <c r="K3908" s="1" t="s">
        <v>107</v>
      </c>
      <c r="L3908" s="1" t="s">
        <v>107</v>
      </c>
      <c r="Q3908" s="12" t="s">
        <v>58</v>
      </c>
    </row>
    <row r="3909" spans="1:17" x14ac:dyDescent="0.25">
      <c r="A3909" s="31" t="s">
        <v>51</v>
      </c>
      <c r="C3909" s="5">
        <v>42354</v>
      </c>
      <c r="D3909" s="25"/>
      <c r="E3909" s="6">
        <v>13</v>
      </c>
      <c r="F3909" s="28" t="s">
        <v>19</v>
      </c>
      <c r="G3909" s="28" t="s">
        <v>14</v>
      </c>
      <c r="H3909" s="1">
        <v>0</v>
      </c>
      <c r="I3909" s="1" t="s">
        <v>107</v>
      </c>
      <c r="J3909" s="1" t="s">
        <v>107</v>
      </c>
      <c r="K3909" s="1" t="s">
        <v>107</v>
      </c>
      <c r="L3909" s="1" t="s">
        <v>107</v>
      </c>
      <c r="Q3909" s="12" t="s">
        <v>58</v>
      </c>
    </row>
    <row r="3910" spans="1:17" x14ac:dyDescent="0.25">
      <c r="A3910" s="31" t="s">
        <v>51</v>
      </c>
      <c r="C3910" s="5">
        <v>42354</v>
      </c>
      <c r="D3910" s="25"/>
      <c r="E3910" s="6">
        <v>14</v>
      </c>
      <c r="F3910" s="28" t="s">
        <v>19</v>
      </c>
      <c r="G3910" s="28" t="s">
        <v>14</v>
      </c>
      <c r="H3910" s="1">
        <v>0</v>
      </c>
      <c r="I3910" s="1" t="s">
        <v>107</v>
      </c>
      <c r="J3910" s="1" t="s">
        <v>107</v>
      </c>
      <c r="K3910" s="1" t="s">
        <v>107</v>
      </c>
      <c r="L3910" s="1" t="s">
        <v>107</v>
      </c>
      <c r="Q3910" s="12" t="s">
        <v>58</v>
      </c>
    </row>
    <row r="3911" spans="1:17" x14ac:dyDescent="0.25">
      <c r="A3911" s="31" t="s">
        <v>51</v>
      </c>
      <c r="C3911" s="5">
        <v>42354</v>
      </c>
      <c r="D3911" s="25"/>
      <c r="E3911" s="6">
        <v>15</v>
      </c>
      <c r="F3911" s="28" t="s">
        <v>20</v>
      </c>
      <c r="G3911" s="28" t="s">
        <v>14</v>
      </c>
      <c r="H3911" s="1">
        <v>0</v>
      </c>
      <c r="I3911" s="1" t="s">
        <v>107</v>
      </c>
      <c r="J3911" s="1" t="s">
        <v>107</v>
      </c>
      <c r="K3911" s="1" t="s">
        <v>107</v>
      </c>
      <c r="L3911" s="1" t="s">
        <v>107</v>
      </c>
      <c r="Q3911" s="12" t="s">
        <v>58</v>
      </c>
    </row>
    <row r="3912" spans="1:17" x14ac:dyDescent="0.25">
      <c r="A3912" s="31" t="s">
        <v>51</v>
      </c>
      <c r="C3912" s="5">
        <v>42354</v>
      </c>
      <c r="D3912" s="25"/>
      <c r="E3912" s="6">
        <v>16</v>
      </c>
      <c r="F3912" s="28" t="s">
        <v>20</v>
      </c>
      <c r="G3912" s="28" t="s">
        <v>14</v>
      </c>
      <c r="H3912" s="1">
        <v>0</v>
      </c>
      <c r="I3912" s="1" t="s">
        <v>107</v>
      </c>
      <c r="J3912" s="1" t="s">
        <v>107</v>
      </c>
      <c r="K3912" s="1" t="s">
        <v>107</v>
      </c>
      <c r="L3912" s="1" t="s">
        <v>107</v>
      </c>
      <c r="Q3912" s="12" t="s">
        <v>58</v>
      </c>
    </row>
    <row r="3913" spans="1:17" x14ac:dyDescent="0.25">
      <c r="A3913" s="31" t="s">
        <v>51</v>
      </c>
      <c r="C3913" s="5">
        <v>42354</v>
      </c>
      <c r="D3913" s="25"/>
      <c r="E3913" s="6">
        <v>17</v>
      </c>
      <c r="F3913" s="28" t="s">
        <v>20</v>
      </c>
      <c r="G3913" s="28" t="s">
        <v>14</v>
      </c>
      <c r="H3913" s="1">
        <v>0</v>
      </c>
      <c r="I3913" s="1" t="s">
        <v>107</v>
      </c>
      <c r="J3913" s="1" t="s">
        <v>107</v>
      </c>
      <c r="K3913" s="1" t="s">
        <v>107</v>
      </c>
      <c r="L3913" s="1" t="s">
        <v>107</v>
      </c>
      <c r="Q3913" s="12" t="s">
        <v>58</v>
      </c>
    </row>
    <row r="3914" spans="1:17" x14ac:dyDescent="0.25">
      <c r="A3914" s="31" t="s">
        <v>51</v>
      </c>
      <c r="C3914" s="5">
        <v>42354</v>
      </c>
      <c r="D3914" s="25"/>
      <c r="E3914" s="6">
        <v>18</v>
      </c>
      <c r="F3914" s="28" t="s">
        <v>20</v>
      </c>
      <c r="G3914" s="28" t="s">
        <v>14</v>
      </c>
      <c r="H3914" s="1">
        <v>0</v>
      </c>
      <c r="I3914" s="1" t="s">
        <v>107</v>
      </c>
      <c r="J3914" s="1" t="s">
        <v>107</v>
      </c>
      <c r="K3914" s="1" t="s">
        <v>107</v>
      </c>
      <c r="L3914" s="1" t="s">
        <v>107</v>
      </c>
      <c r="Q3914" s="12" t="s">
        <v>58</v>
      </c>
    </row>
    <row r="3915" spans="1:17" x14ac:dyDescent="0.25">
      <c r="A3915" s="31" t="s">
        <v>51</v>
      </c>
      <c r="C3915" s="5">
        <v>42354</v>
      </c>
      <c r="D3915" s="25"/>
      <c r="E3915" s="6">
        <v>19</v>
      </c>
      <c r="F3915" s="28" t="s">
        <v>20</v>
      </c>
      <c r="G3915" s="28" t="s">
        <v>14</v>
      </c>
      <c r="H3915" s="1">
        <v>0</v>
      </c>
      <c r="I3915" s="1" t="s">
        <v>107</v>
      </c>
      <c r="J3915" s="1" t="s">
        <v>107</v>
      </c>
      <c r="K3915" s="1" t="s">
        <v>107</v>
      </c>
      <c r="L3915" s="1" t="s">
        <v>107</v>
      </c>
      <c r="Q3915" s="12" t="s">
        <v>58</v>
      </c>
    </row>
    <row r="3916" spans="1:17" x14ac:dyDescent="0.25">
      <c r="A3916" s="31" t="s">
        <v>51</v>
      </c>
      <c r="C3916" s="5">
        <v>42354</v>
      </c>
      <c r="D3916" s="25"/>
      <c r="E3916" s="6">
        <v>20</v>
      </c>
      <c r="F3916" s="28" t="s">
        <v>20</v>
      </c>
      <c r="G3916" s="28" t="s">
        <v>14</v>
      </c>
      <c r="H3916" s="1">
        <v>0</v>
      </c>
      <c r="I3916" s="1" t="s">
        <v>107</v>
      </c>
      <c r="J3916" s="1" t="s">
        <v>107</v>
      </c>
      <c r="K3916" s="1" t="s">
        <v>107</v>
      </c>
      <c r="L3916" s="1" t="s">
        <v>107</v>
      </c>
      <c r="Q3916" s="12" t="s">
        <v>62</v>
      </c>
    </row>
    <row r="3917" spans="1:17" x14ac:dyDescent="0.25">
      <c r="A3917" s="31" t="s">
        <v>51</v>
      </c>
      <c r="C3917" s="5">
        <v>42360</v>
      </c>
      <c r="D3917" s="25"/>
      <c r="E3917" s="6" t="s">
        <v>21</v>
      </c>
      <c r="F3917" s="28" t="s">
        <v>17</v>
      </c>
      <c r="G3917" s="28" t="s">
        <v>24</v>
      </c>
      <c r="H3917" s="1">
        <v>0</v>
      </c>
      <c r="I3917" s="1" t="s">
        <v>107</v>
      </c>
      <c r="J3917" s="1" t="s">
        <v>107</v>
      </c>
      <c r="K3917" s="1" t="s">
        <v>107</v>
      </c>
      <c r="L3917" s="1" t="s">
        <v>107</v>
      </c>
      <c r="Q3917" s="12" t="s">
        <v>58</v>
      </c>
    </row>
    <row r="3918" spans="1:17" x14ac:dyDescent="0.25">
      <c r="A3918" s="31" t="s">
        <v>51</v>
      </c>
      <c r="C3918" s="5">
        <v>42360</v>
      </c>
      <c r="D3918" s="25"/>
      <c r="E3918" s="6" t="s">
        <v>22</v>
      </c>
      <c r="F3918" s="28" t="s">
        <v>17</v>
      </c>
      <c r="G3918" s="28" t="s">
        <v>24</v>
      </c>
      <c r="H3918" s="1">
        <v>0</v>
      </c>
      <c r="I3918" s="1" t="s">
        <v>107</v>
      </c>
      <c r="J3918" s="1" t="s">
        <v>107</v>
      </c>
      <c r="K3918" s="1" t="s">
        <v>107</v>
      </c>
      <c r="L3918" s="1" t="s">
        <v>107</v>
      </c>
      <c r="Q3918" s="12" t="s">
        <v>58</v>
      </c>
    </row>
    <row r="3919" spans="1:17" x14ac:dyDescent="0.25">
      <c r="A3919" s="31" t="s">
        <v>51</v>
      </c>
      <c r="C3919" s="5">
        <v>42360</v>
      </c>
      <c r="D3919" s="25"/>
      <c r="E3919" s="6" t="s">
        <v>23</v>
      </c>
      <c r="F3919" s="28" t="s">
        <v>17</v>
      </c>
      <c r="G3919" s="28" t="s">
        <v>24</v>
      </c>
      <c r="H3919" s="1">
        <v>0</v>
      </c>
      <c r="I3919" s="1" t="s">
        <v>107</v>
      </c>
      <c r="J3919" s="1" t="s">
        <v>107</v>
      </c>
      <c r="K3919" s="1" t="s">
        <v>107</v>
      </c>
      <c r="L3919" s="1" t="s">
        <v>107</v>
      </c>
      <c r="Q3919" s="12" t="s">
        <v>58</v>
      </c>
    </row>
    <row r="3920" spans="1:17" x14ac:dyDescent="0.25">
      <c r="A3920" s="31" t="s">
        <v>51</v>
      </c>
      <c r="C3920" s="5">
        <v>42360</v>
      </c>
      <c r="D3920" s="25"/>
      <c r="E3920" s="6" t="s">
        <v>25</v>
      </c>
      <c r="F3920" s="28" t="s">
        <v>25</v>
      </c>
      <c r="G3920" s="28" t="s">
        <v>24</v>
      </c>
      <c r="H3920" s="1">
        <v>13</v>
      </c>
      <c r="I3920" s="1">
        <v>6.5</v>
      </c>
      <c r="J3920" s="1">
        <v>0.1</v>
      </c>
      <c r="K3920" s="1">
        <v>40</v>
      </c>
      <c r="L3920" s="1">
        <v>1.18</v>
      </c>
    </row>
    <row r="3921" spans="1:17" x14ac:dyDescent="0.25">
      <c r="A3921" s="31" t="s">
        <v>51</v>
      </c>
      <c r="C3921" s="5">
        <v>42360</v>
      </c>
      <c r="D3921" s="25"/>
      <c r="E3921" s="6" t="s">
        <v>26</v>
      </c>
      <c r="F3921" s="28" t="s">
        <v>25</v>
      </c>
      <c r="G3921" s="28" t="s">
        <v>24</v>
      </c>
      <c r="H3921" s="1">
        <v>3.2</v>
      </c>
      <c r="I3921" s="1">
        <v>0.8</v>
      </c>
      <c r="J3921" s="1">
        <v>0.35</v>
      </c>
      <c r="K3921" s="1">
        <v>46.1</v>
      </c>
      <c r="L3921" s="1">
        <v>7.0000000000000007E-2</v>
      </c>
    </row>
    <row r="3922" spans="1:17" x14ac:dyDescent="0.25">
      <c r="A3922" s="31" t="s">
        <v>51</v>
      </c>
      <c r="C3922" s="5">
        <v>42360</v>
      </c>
      <c r="D3922" s="25"/>
      <c r="E3922" s="6" t="s">
        <v>27</v>
      </c>
      <c r="F3922" s="28" t="s">
        <v>25</v>
      </c>
      <c r="G3922" s="28" t="s">
        <v>24</v>
      </c>
      <c r="H3922" s="1">
        <v>2</v>
      </c>
      <c r="I3922" s="1">
        <v>0.8</v>
      </c>
      <c r="J3922" s="1">
        <v>0.1</v>
      </c>
      <c r="K3922" s="1">
        <v>40</v>
      </c>
      <c r="L3922" s="1">
        <v>0.08</v>
      </c>
    </row>
    <row r="3923" spans="1:17" x14ac:dyDescent="0.25">
      <c r="A3923" s="31" t="s">
        <v>51</v>
      </c>
      <c r="C3923" s="5">
        <v>42360</v>
      </c>
      <c r="D3923" s="25"/>
      <c r="E3923" s="6" t="s">
        <v>28</v>
      </c>
      <c r="F3923" s="28" t="s">
        <v>29</v>
      </c>
      <c r="G3923" s="28" t="s">
        <v>24</v>
      </c>
      <c r="H3923" s="1">
        <v>1.9</v>
      </c>
      <c r="I3923" s="1">
        <v>0.8</v>
      </c>
      <c r="J3923" s="1">
        <v>0.42</v>
      </c>
      <c r="K3923" s="1">
        <v>42.6</v>
      </c>
      <c r="L3923" s="1">
        <v>0.45</v>
      </c>
    </row>
    <row r="3924" spans="1:17" x14ac:dyDescent="0.25">
      <c r="A3924" s="31" t="s">
        <v>51</v>
      </c>
      <c r="C3924" s="5">
        <v>42360</v>
      </c>
      <c r="D3924" s="25"/>
      <c r="E3924" s="6" t="s">
        <v>29</v>
      </c>
      <c r="F3924" s="28" t="s">
        <v>29</v>
      </c>
      <c r="G3924" s="28" t="s">
        <v>24</v>
      </c>
      <c r="H3924" s="1">
        <v>0</v>
      </c>
      <c r="I3924" s="1" t="s">
        <v>107</v>
      </c>
      <c r="J3924" s="1" t="s">
        <v>107</v>
      </c>
      <c r="K3924" s="1" t="s">
        <v>107</v>
      </c>
      <c r="L3924" s="1" t="s">
        <v>107</v>
      </c>
      <c r="Q3924" s="12" t="s">
        <v>58</v>
      </c>
    </row>
    <row r="3925" spans="1:17" x14ac:dyDescent="0.25">
      <c r="A3925" s="31" t="s">
        <v>51</v>
      </c>
      <c r="C3925" s="5">
        <v>42360</v>
      </c>
      <c r="D3925" s="25"/>
      <c r="E3925" s="6" t="s">
        <v>30</v>
      </c>
      <c r="F3925" s="28" t="s">
        <v>29</v>
      </c>
      <c r="G3925" s="28" t="s">
        <v>24</v>
      </c>
      <c r="H3925" s="1">
        <v>0</v>
      </c>
      <c r="I3925" s="1" t="s">
        <v>107</v>
      </c>
      <c r="J3925" s="1" t="s">
        <v>107</v>
      </c>
      <c r="K3925" s="1" t="s">
        <v>107</v>
      </c>
      <c r="L3925" s="1" t="s">
        <v>107</v>
      </c>
      <c r="Q3925" s="12" t="s">
        <v>58</v>
      </c>
    </row>
    <row r="3926" spans="1:17" x14ac:dyDescent="0.25">
      <c r="A3926" s="31" t="s">
        <v>51</v>
      </c>
      <c r="C3926" s="5">
        <v>42360</v>
      </c>
      <c r="D3926" s="25"/>
      <c r="E3926" s="6" t="s">
        <v>31</v>
      </c>
      <c r="F3926" s="28" t="s">
        <v>19</v>
      </c>
      <c r="G3926" s="28" t="s">
        <v>24</v>
      </c>
      <c r="H3926" s="1">
        <v>0</v>
      </c>
      <c r="I3926" s="1" t="s">
        <v>107</v>
      </c>
      <c r="J3926" s="1" t="s">
        <v>107</v>
      </c>
      <c r="K3926" s="1" t="s">
        <v>107</v>
      </c>
      <c r="L3926" s="1" t="s">
        <v>107</v>
      </c>
      <c r="Q3926" s="12" t="s">
        <v>58</v>
      </c>
    </row>
    <row r="3927" spans="1:17" x14ac:dyDescent="0.25">
      <c r="A3927" s="31" t="s">
        <v>51</v>
      </c>
      <c r="C3927" s="5">
        <v>42360</v>
      </c>
      <c r="D3927" s="25"/>
      <c r="E3927" s="6" t="s">
        <v>32</v>
      </c>
      <c r="F3927" s="28" t="s">
        <v>19</v>
      </c>
      <c r="G3927" s="28" t="s">
        <v>24</v>
      </c>
      <c r="H3927" s="1">
        <v>0</v>
      </c>
      <c r="I3927" s="1" t="s">
        <v>107</v>
      </c>
      <c r="J3927" s="1" t="s">
        <v>107</v>
      </c>
      <c r="K3927" s="1" t="s">
        <v>107</v>
      </c>
      <c r="L3927" s="1" t="s">
        <v>107</v>
      </c>
      <c r="Q3927" s="12" t="s">
        <v>58</v>
      </c>
    </row>
    <row r="3928" spans="1:17" x14ac:dyDescent="0.25">
      <c r="A3928" s="31" t="s">
        <v>51</v>
      </c>
      <c r="C3928" s="5">
        <v>42360</v>
      </c>
      <c r="D3928" s="25"/>
      <c r="E3928" s="6" t="s">
        <v>33</v>
      </c>
      <c r="F3928" s="28" t="s">
        <v>19</v>
      </c>
      <c r="G3928" s="28" t="s">
        <v>24</v>
      </c>
      <c r="H3928" s="1">
        <v>0</v>
      </c>
      <c r="I3928" s="1" t="s">
        <v>107</v>
      </c>
      <c r="J3928" s="1" t="s">
        <v>107</v>
      </c>
      <c r="K3928" s="1" t="s">
        <v>107</v>
      </c>
      <c r="L3928" s="1" t="s">
        <v>107</v>
      </c>
      <c r="Q3928" s="12" t="s">
        <v>58</v>
      </c>
    </row>
    <row r="3929" spans="1:17" x14ac:dyDescent="0.25">
      <c r="A3929" s="31" t="s">
        <v>51</v>
      </c>
      <c r="C3929" s="5">
        <v>42360</v>
      </c>
      <c r="D3929" s="25"/>
      <c r="E3929" s="6" t="s">
        <v>34</v>
      </c>
      <c r="F3929" s="28" t="s">
        <v>20</v>
      </c>
      <c r="G3929" s="28" t="s">
        <v>24</v>
      </c>
      <c r="H3929" s="1">
        <v>0</v>
      </c>
      <c r="I3929" s="1" t="s">
        <v>107</v>
      </c>
      <c r="J3929" s="1" t="s">
        <v>107</v>
      </c>
      <c r="K3929" s="1" t="s">
        <v>107</v>
      </c>
      <c r="L3929" s="1" t="s">
        <v>107</v>
      </c>
      <c r="Q3929" s="12" t="s">
        <v>58</v>
      </c>
    </row>
    <row r="3930" spans="1:17" x14ac:dyDescent="0.25">
      <c r="A3930" s="31" t="s">
        <v>51</v>
      </c>
      <c r="C3930" s="5">
        <v>42360</v>
      </c>
      <c r="D3930" s="25"/>
      <c r="E3930" s="6" t="s">
        <v>35</v>
      </c>
      <c r="F3930" s="28" t="s">
        <v>20</v>
      </c>
      <c r="G3930" s="28" t="s">
        <v>24</v>
      </c>
      <c r="H3930" s="1">
        <v>0</v>
      </c>
      <c r="I3930" s="1" t="s">
        <v>107</v>
      </c>
      <c r="J3930" s="1" t="s">
        <v>107</v>
      </c>
      <c r="K3930" s="1" t="s">
        <v>107</v>
      </c>
      <c r="L3930" s="1" t="s">
        <v>107</v>
      </c>
      <c r="Q3930" s="12" t="s">
        <v>62</v>
      </c>
    </row>
    <row r="3931" spans="1:17" x14ac:dyDescent="0.25">
      <c r="A3931" s="31" t="s">
        <v>51</v>
      </c>
      <c r="C3931" s="5">
        <v>42360</v>
      </c>
      <c r="D3931" s="25"/>
      <c r="E3931" s="6" t="s">
        <v>36</v>
      </c>
      <c r="F3931" s="28" t="s">
        <v>20</v>
      </c>
      <c r="G3931" s="28" t="s">
        <v>24</v>
      </c>
      <c r="H3931" s="1">
        <v>0</v>
      </c>
      <c r="I3931" s="1" t="s">
        <v>107</v>
      </c>
      <c r="J3931" s="1" t="s">
        <v>107</v>
      </c>
      <c r="K3931" s="1" t="s">
        <v>107</v>
      </c>
      <c r="L3931" s="1" t="s">
        <v>107</v>
      </c>
      <c r="Q3931" s="12" t="s">
        <v>58</v>
      </c>
    </row>
    <row r="3932" spans="1:17" x14ac:dyDescent="0.25">
      <c r="A3932" s="31" t="s">
        <v>51</v>
      </c>
      <c r="C3932" s="5">
        <v>42360</v>
      </c>
      <c r="D3932" s="25"/>
      <c r="E3932" s="6" t="s">
        <v>37</v>
      </c>
      <c r="F3932" s="28" t="s">
        <v>40</v>
      </c>
      <c r="G3932" s="28" t="s">
        <v>24</v>
      </c>
      <c r="H3932" s="1">
        <v>0</v>
      </c>
      <c r="I3932" s="1" t="s">
        <v>107</v>
      </c>
      <c r="J3932" s="1" t="s">
        <v>107</v>
      </c>
      <c r="K3932" s="1" t="s">
        <v>107</v>
      </c>
      <c r="L3932" s="1" t="s">
        <v>107</v>
      </c>
      <c r="Q3932" s="12" t="s">
        <v>58</v>
      </c>
    </row>
    <row r="3933" spans="1:17" x14ac:dyDescent="0.25">
      <c r="A3933" s="31" t="s">
        <v>51</v>
      </c>
      <c r="C3933" s="5">
        <v>42360</v>
      </c>
      <c r="D3933" s="25"/>
      <c r="E3933" s="6" t="s">
        <v>38</v>
      </c>
      <c r="F3933" s="28" t="s">
        <v>40</v>
      </c>
      <c r="G3933" s="28" t="s">
        <v>24</v>
      </c>
      <c r="H3933" s="1">
        <v>0</v>
      </c>
      <c r="I3933" s="1" t="s">
        <v>107</v>
      </c>
      <c r="J3933" s="1" t="s">
        <v>107</v>
      </c>
      <c r="K3933" s="1" t="s">
        <v>107</v>
      </c>
      <c r="L3933" s="1" t="s">
        <v>107</v>
      </c>
      <c r="Q3933" s="12" t="s">
        <v>58</v>
      </c>
    </row>
    <row r="3934" spans="1:17" x14ac:dyDescent="0.25">
      <c r="A3934" s="31" t="s">
        <v>51</v>
      </c>
      <c r="C3934" s="5">
        <v>42360</v>
      </c>
      <c r="D3934" s="25"/>
      <c r="E3934" s="6" t="s">
        <v>39</v>
      </c>
      <c r="F3934" s="28" t="s">
        <v>40</v>
      </c>
      <c r="G3934" s="28" t="s">
        <v>24</v>
      </c>
      <c r="H3934" s="1">
        <v>0</v>
      </c>
      <c r="I3934" s="1" t="s">
        <v>107</v>
      </c>
      <c r="J3934" s="1" t="s">
        <v>107</v>
      </c>
      <c r="K3934" s="1" t="s">
        <v>107</v>
      </c>
      <c r="L3934" s="1" t="s">
        <v>107</v>
      </c>
      <c r="Q3934" s="12" t="s">
        <v>58</v>
      </c>
    </row>
    <row r="3935" spans="1:17" x14ac:dyDescent="0.25">
      <c r="A3935" s="31" t="s">
        <v>51</v>
      </c>
      <c r="C3935" s="5">
        <v>42360</v>
      </c>
      <c r="D3935" s="25"/>
      <c r="E3935" s="6" t="s">
        <v>41</v>
      </c>
      <c r="F3935" s="28" t="s">
        <v>16</v>
      </c>
      <c r="G3935" s="28" t="s">
        <v>24</v>
      </c>
      <c r="H3935" s="1">
        <v>0.4</v>
      </c>
      <c r="I3935" s="1">
        <v>1.6</v>
      </c>
      <c r="J3935" s="1">
        <v>0.04</v>
      </c>
      <c r="K3935" s="1">
        <v>7.74</v>
      </c>
      <c r="L3935" s="1">
        <v>0.09</v>
      </c>
    </row>
    <row r="3936" spans="1:17" x14ac:dyDescent="0.25">
      <c r="A3936" s="31" t="s">
        <v>51</v>
      </c>
      <c r="C3936" s="5">
        <v>42360</v>
      </c>
      <c r="D3936" s="25"/>
      <c r="E3936" s="6" t="s">
        <v>42</v>
      </c>
      <c r="F3936" s="28" t="s">
        <v>16</v>
      </c>
      <c r="G3936" s="28" t="s">
        <v>24</v>
      </c>
      <c r="H3936" s="1">
        <v>0.1</v>
      </c>
      <c r="I3936" s="1">
        <v>1.7</v>
      </c>
      <c r="J3936" s="1">
        <v>0.01</v>
      </c>
      <c r="K3936" s="1">
        <v>10.9</v>
      </c>
      <c r="L3936" s="1">
        <v>0.03</v>
      </c>
    </row>
    <row r="3937" spans="1:17" x14ac:dyDescent="0.25">
      <c r="A3937" s="31" t="s">
        <v>51</v>
      </c>
      <c r="C3937" s="5">
        <v>42360</v>
      </c>
      <c r="D3937" s="25"/>
      <c r="E3937" s="6" t="s">
        <v>43</v>
      </c>
      <c r="F3937" s="28" t="s">
        <v>16</v>
      </c>
      <c r="G3937" s="28" t="s">
        <v>24</v>
      </c>
      <c r="H3937" s="1">
        <v>0</v>
      </c>
      <c r="I3937" s="1" t="s">
        <v>107</v>
      </c>
      <c r="J3937" s="1" t="s">
        <v>107</v>
      </c>
      <c r="K3937" s="1" t="s">
        <v>107</v>
      </c>
      <c r="L3937" s="1" t="s">
        <v>107</v>
      </c>
      <c r="Q3937" s="12" t="s">
        <v>58</v>
      </c>
    </row>
    <row r="3938" spans="1:17" x14ac:dyDescent="0.25">
      <c r="A3938" s="31" t="s">
        <v>51</v>
      </c>
      <c r="C3938" s="5">
        <v>42375</v>
      </c>
      <c r="D3938" s="25"/>
      <c r="E3938" s="6" t="s">
        <v>21</v>
      </c>
      <c r="F3938" s="28" t="s">
        <v>17</v>
      </c>
      <c r="G3938" s="28" t="s">
        <v>24</v>
      </c>
      <c r="H3938" s="1">
        <v>0</v>
      </c>
      <c r="I3938" s="1" t="s">
        <v>107</v>
      </c>
      <c r="J3938" s="1" t="s">
        <v>107</v>
      </c>
      <c r="K3938" s="1" t="s">
        <v>107</v>
      </c>
      <c r="L3938" s="1" t="s">
        <v>107</v>
      </c>
      <c r="Q3938" s="12" t="s">
        <v>58</v>
      </c>
    </row>
    <row r="3939" spans="1:17" x14ac:dyDescent="0.25">
      <c r="A3939" s="31" t="s">
        <v>51</v>
      </c>
      <c r="C3939" s="5">
        <v>42375</v>
      </c>
      <c r="D3939" s="25"/>
      <c r="E3939" s="6" t="s">
        <v>22</v>
      </c>
      <c r="F3939" s="28" t="s">
        <v>17</v>
      </c>
      <c r="G3939" s="28" t="s">
        <v>24</v>
      </c>
      <c r="H3939" s="1">
        <v>0</v>
      </c>
      <c r="I3939" s="1" t="s">
        <v>107</v>
      </c>
      <c r="J3939" s="1" t="s">
        <v>107</v>
      </c>
      <c r="K3939" s="1" t="s">
        <v>107</v>
      </c>
      <c r="L3939" s="1" t="s">
        <v>107</v>
      </c>
      <c r="Q3939" s="12" t="s">
        <v>58</v>
      </c>
    </row>
    <row r="3940" spans="1:17" x14ac:dyDescent="0.25">
      <c r="A3940" s="31" t="s">
        <v>51</v>
      </c>
      <c r="C3940" s="5">
        <v>42375</v>
      </c>
      <c r="D3940" s="25"/>
      <c r="E3940" s="6" t="s">
        <v>23</v>
      </c>
      <c r="F3940" s="28" t="s">
        <v>17</v>
      </c>
      <c r="G3940" s="28" t="s">
        <v>24</v>
      </c>
      <c r="H3940" s="1">
        <v>0</v>
      </c>
      <c r="I3940" s="1" t="s">
        <v>107</v>
      </c>
      <c r="J3940" s="1" t="s">
        <v>107</v>
      </c>
      <c r="K3940" s="1" t="s">
        <v>107</v>
      </c>
      <c r="L3940" s="1" t="s">
        <v>107</v>
      </c>
      <c r="Q3940" s="12" t="s">
        <v>58</v>
      </c>
    </row>
    <row r="3941" spans="1:17" x14ac:dyDescent="0.25">
      <c r="A3941" s="31" t="s">
        <v>51</v>
      </c>
      <c r="C3941" s="5">
        <v>42375</v>
      </c>
      <c r="D3941" s="25"/>
      <c r="E3941" s="6" t="s">
        <v>25</v>
      </c>
      <c r="F3941" s="28" t="s">
        <v>25</v>
      </c>
      <c r="G3941" s="28" t="s">
        <v>24</v>
      </c>
      <c r="H3941" s="1">
        <v>0.5</v>
      </c>
      <c r="I3941" s="1">
        <v>3.5</v>
      </c>
      <c r="J3941" s="1">
        <v>0.18</v>
      </c>
      <c r="K3941" s="1">
        <v>20.5</v>
      </c>
      <c r="L3941" s="1">
        <v>0.6</v>
      </c>
    </row>
    <row r="3942" spans="1:17" x14ac:dyDescent="0.25">
      <c r="A3942" s="31" t="s">
        <v>51</v>
      </c>
      <c r="C3942" s="5">
        <v>42375</v>
      </c>
      <c r="D3942" s="25"/>
      <c r="E3942" s="6" t="s">
        <v>26</v>
      </c>
      <c r="F3942" s="28" t="s">
        <v>25</v>
      </c>
      <c r="G3942" s="28" t="s">
        <v>24</v>
      </c>
      <c r="H3942" s="1">
        <v>2.9</v>
      </c>
      <c r="I3942" s="1">
        <v>0.8</v>
      </c>
      <c r="J3942" s="1">
        <v>0.08</v>
      </c>
      <c r="K3942" s="1">
        <v>40.6</v>
      </c>
      <c r="L3942" s="1">
        <v>0.08</v>
      </c>
    </row>
    <row r="3943" spans="1:17" x14ac:dyDescent="0.25">
      <c r="A3943" s="31" t="s">
        <v>51</v>
      </c>
      <c r="C3943" s="5">
        <v>42375</v>
      </c>
      <c r="D3943" s="25"/>
      <c r="E3943" s="6" t="s">
        <v>27</v>
      </c>
      <c r="F3943" s="28" t="s">
        <v>25</v>
      </c>
      <c r="G3943" s="28" t="s">
        <v>24</v>
      </c>
      <c r="H3943" s="1">
        <v>0.8</v>
      </c>
      <c r="I3943" s="1">
        <v>0.8</v>
      </c>
      <c r="J3943" s="1">
        <v>0.24</v>
      </c>
      <c r="K3943" s="1">
        <v>51.3</v>
      </c>
      <c r="L3943" s="1">
        <v>0.28000000000000003</v>
      </c>
    </row>
    <row r="3944" spans="1:17" x14ac:dyDescent="0.25">
      <c r="A3944" s="31" t="s">
        <v>51</v>
      </c>
      <c r="C3944" s="5">
        <v>42375</v>
      </c>
      <c r="D3944" s="25"/>
      <c r="E3944" s="6" t="s">
        <v>28</v>
      </c>
      <c r="F3944" s="28" t="s">
        <v>29</v>
      </c>
      <c r="G3944" s="28" t="s">
        <v>24</v>
      </c>
      <c r="H3944" s="1">
        <v>0</v>
      </c>
      <c r="I3944" s="1" t="s">
        <v>107</v>
      </c>
      <c r="J3944" s="1" t="s">
        <v>107</v>
      </c>
      <c r="K3944" s="1" t="s">
        <v>107</v>
      </c>
      <c r="L3944" s="1" t="s">
        <v>107</v>
      </c>
      <c r="Q3944" s="12" t="s">
        <v>58</v>
      </c>
    </row>
    <row r="3945" spans="1:17" x14ac:dyDescent="0.25">
      <c r="A3945" s="31" t="s">
        <v>51</v>
      </c>
      <c r="C3945" s="5">
        <v>42375</v>
      </c>
      <c r="D3945" s="25"/>
      <c r="E3945" s="6" t="s">
        <v>29</v>
      </c>
      <c r="F3945" s="28" t="s">
        <v>29</v>
      </c>
      <c r="G3945" s="28" t="s">
        <v>24</v>
      </c>
      <c r="H3945" s="1">
        <v>5.3</v>
      </c>
      <c r="I3945" s="1">
        <v>5.3</v>
      </c>
      <c r="J3945" s="1">
        <v>0.42</v>
      </c>
      <c r="K3945" s="1">
        <v>48</v>
      </c>
      <c r="L3945" s="1">
        <v>1.35</v>
      </c>
    </row>
    <row r="3946" spans="1:17" x14ac:dyDescent="0.25">
      <c r="A3946" s="31" t="s">
        <v>51</v>
      </c>
      <c r="C3946" s="5">
        <v>42375</v>
      </c>
      <c r="D3946" s="25"/>
      <c r="E3946" s="6" t="s">
        <v>30</v>
      </c>
      <c r="F3946" s="28" t="s">
        <v>29</v>
      </c>
      <c r="G3946" s="28" t="s">
        <v>24</v>
      </c>
      <c r="H3946" s="1">
        <v>0.9</v>
      </c>
      <c r="I3946" s="1">
        <v>5.0999999999999996</v>
      </c>
      <c r="J3946" s="1">
        <v>0.06</v>
      </c>
      <c r="K3946" s="1">
        <v>40.1</v>
      </c>
      <c r="L3946" s="1">
        <v>0.57999999999999996</v>
      </c>
    </row>
    <row r="3947" spans="1:17" x14ac:dyDescent="0.25">
      <c r="A3947" s="31" t="s">
        <v>51</v>
      </c>
      <c r="C3947" s="5">
        <v>42375</v>
      </c>
      <c r="D3947" s="25"/>
      <c r="E3947" s="6" t="s">
        <v>31</v>
      </c>
      <c r="F3947" s="28" t="s">
        <v>19</v>
      </c>
      <c r="G3947" s="28" t="s">
        <v>24</v>
      </c>
      <c r="H3947" s="1">
        <v>0</v>
      </c>
      <c r="I3947" s="1" t="s">
        <v>107</v>
      </c>
      <c r="J3947" s="1" t="s">
        <v>107</v>
      </c>
      <c r="K3947" s="1" t="s">
        <v>107</v>
      </c>
      <c r="L3947" s="1" t="s">
        <v>107</v>
      </c>
      <c r="Q3947" s="12" t="s">
        <v>58</v>
      </c>
    </row>
    <row r="3948" spans="1:17" x14ac:dyDescent="0.25">
      <c r="A3948" s="31" t="s">
        <v>51</v>
      </c>
      <c r="C3948" s="5">
        <v>42375</v>
      </c>
      <c r="D3948" s="25"/>
      <c r="E3948" s="6" t="s">
        <v>32</v>
      </c>
      <c r="F3948" s="28" t="s">
        <v>19</v>
      </c>
      <c r="G3948" s="28" t="s">
        <v>24</v>
      </c>
      <c r="H3948" s="1">
        <v>0</v>
      </c>
      <c r="I3948" s="1" t="s">
        <v>107</v>
      </c>
      <c r="J3948" s="1" t="s">
        <v>107</v>
      </c>
      <c r="K3948" s="1" t="s">
        <v>107</v>
      </c>
      <c r="L3948" s="1" t="s">
        <v>107</v>
      </c>
      <c r="Q3948" s="12" t="s">
        <v>58</v>
      </c>
    </row>
    <row r="3949" spans="1:17" x14ac:dyDescent="0.25">
      <c r="A3949" s="31" t="s">
        <v>51</v>
      </c>
      <c r="C3949" s="5">
        <v>42375</v>
      </c>
      <c r="D3949" s="25"/>
      <c r="E3949" s="6" t="s">
        <v>33</v>
      </c>
      <c r="F3949" s="28" t="s">
        <v>19</v>
      </c>
      <c r="G3949" s="28" t="s">
        <v>24</v>
      </c>
      <c r="H3949" s="1">
        <v>0</v>
      </c>
      <c r="I3949" s="1" t="s">
        <v>107</v>
      </c>
      <c r="J3949" s="1" t="s">
        <v>107</v>
      </c>
      <c r="K3949" s="1" t="s">
        <v>107</v>
      </c>
      <c r="L3949" s="1" t="s">
        <v>107</v>
      </c>
      <c r="Q3949" s="12" t="s">
        <v>58</v>
      </c>
    </row>
    <row r="3950" spans="1:17" x14ac:dyDescent="0.25">
      <c r="A3950" s="31" t="s">
        <v>51</v>
      </c>
      <c r="C3950" s="5">
        <v>42375</v>
      </c>
      <c r="D3950" s="25"/>
      <c r="E3950" s="6" t="s">
        <v>34</v>
      </c>
      <c r="F3950" s="28" t="s">
        <v>20</v>
      </c>
      <c r="G3950" s="28" t="s">
        <v>24</v>
      </c>
      <c r="H3950" s="1">
        <v>0</v>
      </c>
      <c r="I3950" s="1" t="s">
        <v>107</v>
      </c>
      <c r="J3950" s="1" t="s">
        <v>107</v>
      </c>
      <c r="K3950" s="1" t="s">
        <v>107</v>
      </c>
      <c r="L3950" s="1" t="s">
        <v>107</v>
      </c>
      <c r="Q3950" s="12" t="s">
        <v>58</v>
      </c>
    </row>
    <row r="3951" spans="1:17" x14ac:dyDescent="0.25">
      <c r="A3951" s="31" t="s">
        <v>51</v>
      </c>
      <c r="C3951" s="5">
        <v>42375</v>
      </c>
      <c r="D3951" s="25"/>
      <c r="E3951" s="6" t="s">
        <v>35</v>
      </c>
      <c r="F3951" s="28" t="s">
        <v>20</v>
      </c>
      <c r="G3951" s="28" t="s">
        <v>24</v>
      </c>
      <c r="H3951" s="1">
        <v>0</v>
      </c>
      <c r="I3951" s="1" t="s">
        <v>107</v>
      </c>
      <c r="J3951" s="1" t="s">
        <v>107</v>
      </c>
      <c r="K3951" s="1" t="s">
        <v>107</v>
      </c>
      <c r="L3951" s="1" t="s">
        <v>107</v>
      </c>
      <c r="Q3951" s="12" t="s">
        <v>62</v>
      </c>
    </row>
    <row r="3952" spans="1:17" x14ac:dyDescent="0.25">
      <c r="A3952" s="31" t="s">
        <v>51</v>
      </c>
      <c r="C3952" s="5">
        <v>42375</v>
      </c>
      <c r="D3952" s="25"/>
      <c r="E3952" s="6" t="s">
        <v>36</v>
      </c>
      <c r="F3952" s="28" t="s">
        <v>20</v>
      </c>
      <c r="G3952" s="28" t="s">
        <v>24</v>
      </c>
      <c r="H3952" s="1">
        <v>0.7</v>
      </c>
      <c r="I3952" s="1">
        <v>3.3</v>
      </c>
      <c r="J3952" s="1">
        <v>0.11</v>
      </c>
      <c r="K3952" s="1">
        <v>11.9</v>
      </c>
      <c r="L3952" s="1">
        <v>0.47</v>
      </c>
    </row>
    <row r="3953" spans="1:17" x14ac:dyDescent="0.25">
      <c r="A3953" s="31" t="s">
        <v>51</v>
      </c>
      <c r="C3953" s="5">
        <v>42375</v>
      </c>
      <c r="D3953" s="25"/>
      <c r="E3953" s="6" t="s">
        <v>37</v>
      </c>
      <c r="F3953" s="28" t="s">
        <v>40</v>
      </c>
      <c r="G3953" s="28" t="s">
        <v>24</v>
      </c>
      <c r="H3953" s="1">
        <v>0</v>
      </c>
      <c r="I3953" s="1" t="s">
        <v>107</v>
      </c>
      <c r="J3953" s="1" t="s">
        <v>107</v>
      </c>
      <c r="K3953" s="1" t="s">
        <v>107</v>
      </c>
      <c r="L3953" s="1" t="s">
        <v>107</v>
      </c>
      <c r="Q3953" s="12" t="s">
        <v>58</v>
      </c>
    </row>
    <row r="3954" spans="1:17" x14ac:dyDescent="0.25">
      <c r="A3954" s="31" t="s">
        <v>51</v>
      </c>
      <c r="C3954" s="5">
        <v>42375</v>
      </c>
      <c r="D3954" s="25"/>
      <c r="E3954" s="6" t="s">
        <v>38</v>
      </c>
      <c r="F3954" s="28" t="s">
        <v>40</v>
      </c>
      <c r="G3954" s="28" t="s">
        <v>24</v>
      </c>
      <c r="H3954" s="1">
        <v>0</v>
      </c>
      <c r="I3954" s="1" t="s">
        <v>107</v>
      </c>
      <c r="J3954" s="1" t="s">
        <v>107</v>
      </c>
      <c r="K3954" s="1" t="s">
        <v>107</v>
      </c>
      <c r="L3954" s="1" t="s">
        <v>107</v>
      </c>
      <c r="Q3954" s="12" t="s">
        <v>58</v>
      </c>
    </row>
    <row r="3955" spans="1:17" x14ac:dyDescent="0.25">
      <c r="A3955" s="31" t="s">
        <v>51</v>
      </c>
      <c r="C3955" s="5">
        <v>42375</v>
      </c>
      <c r="D3955" s="25"/>
      <c r="E3955" s="6" t="s">
        <v>39</v>
      </c>
      <c r="F3955" s="28" t="s">
        <v>40</v>
      </c>
      <c r="G3955" s="28" t="s">
        <v>24</v>
      </c>
      <c r="H3955" s="1">
        <v>0</v>
      </c>
      <c r="I3955" s="1" t="s">
        <v>107</v>
      </c>
      <c r="J3955" s="1" t="s">
        <v>107</v>
      </c>
      <c r="K3955" s="1" t="s">
        <v>107</v>
      </c>
      <c r="L3955" s="1" t="s">
        <v>107</v>
      </c>
      <c r="Q3955" s="12" t="s">
        <v>58</v>
      </c>
    </row>
    <row r="3956" spans="1:17" x14ac:dyDescent="0.25">
      <c r="A3956" s="31" t="s">
        <v>51</v>
      </c>
      <c r="C3956" s="5">
        <v>42375</v>
      </c>
      <c r="D3956" s="25"/>
      <c r="E3956" s="6" t="s">
        <v>41</v>
      </c>
      <c r="F3956" s="28" t="s">
        <v>16</v>
      </c>
      <c r="G3956" s="28" t="s">
        <v>24</v>
      </c>
      <c r="H3956" s="1">
        <v>0</v>
      </c>
      <c r="I3956" s="1" t="s">
        <v>107</v>
      </c>
      <c r="J3956" s="1" t="s">
        <v>107</v>
      </c>
      <c r="K3956" s="1" t="s">
        <v>107</v>
      </c>
      <c r="L3956" s="1" t="s">
        <v>107</v>
      </c>
      <c r="Q3956" s="12" t="s">
        <v>58</v>
      </c>
    </row>
    <row r="3957" spans="1:17" x14ac:dyDescent="0.25">
      <c r="A3957" s="31" t="s">
        <v>51</v>
      </c>
      <c r="C3957" s="5">
        <v>42375</v>
      </c>
      <c r="D3957" s="25"/>
      <c r="E3957" s="6" t="s">
        <v>42</v>
      </c>
      <c r="F3957" s="28" t="s">
        <v>16</v>
      </c>
      <c r="G3957" s="28" t="s">
        <v>24</v>
      </c>
      <c r="H3957" s="1">
        <v>0</v>
      </c>
      <c r="I3957" s="1" t="s">
        <v>107</v>
      </c>
      <c r="J3957" s="1" t="s">
        <v>107</v>
      </c>
      <c r="K3957" s="1" t="s">
        <v>107</v>
      </c>
      <c r="L3957" s="1" t="s">
        <v>107</v>
      </c>
      <c r="Q3957" s="12" t="s">
        <v>58</v>
      </c>
    </row>
    <row r="3958" spans="1:17" x14ac:dyDescent="0.25">
      <c r="A3958" s="31" t="s">
        <v>51</v>
      </c>
      <c r="C3958" s="5">
        <v>42375</v>
      </c>
      <c r="D3958" s="25"/>
      <c r="E3958" s="6" t="s">
        <v>43</v>
      </c>
      <c r="F3958" s="28" t="s">
        <v>16</v>
      </c>
      <c r="G3958" s="28" t="s">
        <v>24</v>
      </c>
      <c r="H3958" s="1">
        <v>0</v>
      </c>
      <c r="I3958" s="1" t="s">
        <v>107</v>
      </c>
      <c r="J3958" s="1" t="s">
        <v>107</v>
      </c>
      <c r="K3958" s="1" t="s">
        <v>107</v>
      </c>
      <c r="L3958" s="1" t="s">
        <v>107</v>
      </c>
      <c r="Q3958" s="12" t="s">
        <v>58</v>
      </c>
    </row>
    <row r="3959" spans="1:17" x14ac:dyDescent="0.25">
      <c r="A3959" s="31" t="s">
        <v>51</v>
      </c>
      <c r="C3959" s="5">
        <v>42382</v>
      </c>
      <c r="D3959" s="25"/>
      <c r="E3959" s="6">
        <v>1</v>
      </c>
      <c r="F3959" s="28" t="s">
        <v>13</v>
      </c>
      <c r="G3959" s="28" t="s">
        <v>14</v>
      </c>
      <c r="H3959" s="1">
        <v>0</v>
      </c>
      <c r="I3959" s="1" t="s">
        <v>107</v>
      </c>
      <c r="J3959" s="1" t="s">
        <v>107</v>
      </c>
      <c r="K3959" s="1" t="s">
        <v>107</v>
      </c>
      <c r="L3959" s="1" t="s">
        <v>107</v>
      </c>
      <c r="Q3959" s="12" t="s">
        <v>58</v>
      </c>
    </row>
    <row r="3960" spans="1:17" x14ac:dyDescent="0.25">
      <c r="A3960" s="31" t="s">
        <v>51</v>
      </c>
      <c r="C3960" s="5">
        <v>42382</v>
      </c>
      <c r="D3960" s="25"/>
      <c r="E3960" s="6">
        <v>2</v>
      </c>
      <c r="F3960" s="28" t="s">
        <v>13</v>
      </c>
      <c r="G3960" s="28" t="s">
        <v>14</v>
      </c>
      <c r="H3960" s="1">
        <v>0</v>
      </c>
      <c r="I3960" s="1" t="s">
        <v>107</v>
      </c>
      <c r="J3960" s="1" t="s">
        <v>107</v>
      </c>
      <c r="K3960" s="1" t="s">
        <v>107</v>
      </c>
      <c r="L3960" s="1" t="s">
        <v>107</v>
      </c>
      <c r="Q3960" s="12" t="s">
        <v>58</v>
      </c>
    </row>
    <row r="3961" spans="1:17" x14ac:dyDescent="0.25">
      <c r="A3961" s="31" t="s">
        <v>51</v>
      </c>
      <c r="C3961" s="5">
        <v>42382</v>
      </c>
      <c r="D3961" s="25"/>
      <c r="E3961" s="6">
        <v>3</v>
      </c>
      <c r="F3961" s="28" t="s">
        <v>13</v>
      </c>
      <c r="G3961" s="28" t="s">
        <v>14</v>
      </c>
      <c r="H3961" s="1">
        <v>0</v>
      </c>
      <c r="I3961" s="1" t="s">
        <v>107</v>
      </c>
      <c r="J3961" s="1" t="s">
        <v>107</v>
      </c>
      <c r="K3961" s="1" t="s">
        <v>107</v>
      </c>
      <c r="L3961" s="1" t="s">
        <v>107</v>
      </c>
      <c r="Q3961" s="12" t="s">
        <v>58</v>
      </c>
    </row>
    <row r="3962" spans="1:17" x14ac:dyDescent="0.25">
      <c r="A3962" s="31" t="s">
        <v>51</v>
      </c>
      <c r="C3962" s="5">
        <v>42382</v>
      </c>
      <c r="D3962" s="25"/>
      <c r="E3962" s="6">
        <v>4</v>
      </c>
      <c r="F3962" s="28" t="s">
        <v>15</v>
      </c>
      <c r="G3962" s="28" t="s">
        <v>14</v>
      </c>
      <c r="H3962" s="1">
        <v>0</v>
      </c>
      <c r="I3962" s="1" t="s">
        <v>107</v>
      </c>
      <c r="J3962" s="1" t="s">
        <v>107</v>
      </c>
      <c r="K3962" s="1" t="s">
        <v>107</v>
      </c>
      <c r="L3962" s="1" t="s">
        <v>107</v>
      </c>
      <c r="Q3962" s="12" t="s">
        <v>58</v>
      </c>
    </row>
    <row r="3963" spans="1:17" x14ac:dyDescent="0.25">
      <c r="A3963" s="31" t="s">
        <v>51</v>
      </c>
      <c r="C3963" s="5">
        <v>42382</v>
      </c>
      <c r="D3963" s="25"/>
      <c r="E3963" s="6">
        <v>5</v>
      </c>
      <c r="F3963" s="28" t="s">
        <v>15</v>
      </c>
      <c r="G3963" s="28" t="s">
        <v>14</v>
      </c>
      <c r="H3963" s="1">
        <v>0</v>
      </c>
      <c r="I3963" s="1" t="s">
        <v>107</v>
      </c>
      <c r="J3963" s="1" t="s">
        <v>107</v>
      </c>
      <c r="K3963" s="1" t="s">
        <v>107</v>
      </c>
      <c r="L3963" s="1" t="s">
        <v>107</v>
      </c>
      <c r="Q3963" s="12" t="s">
        <v>58</v>
      </c>
    </row>
    <row r="3964" spans="1:17" x14ac:dyDescent="0.25">
      <c r="A3964" s="31" t="s">
        <v>51</v>
      </c>
      <c r="C3964" s="5">
        <v>42382</v>
      </c>
      <c r="D3964" s="25"/>
      <c r="E3964" s="6">
        <v>6</v>
      </c>
      <c r="F3964" s="28" t="s">
        <v>17</v>
      </c>
      <c r="G3964" s="28" t="s">
        <v>14</v>
      </c>
      <c r="H3964" s="1">
        <v>0.9</v>
      </c>
      <c r="I3964" s="1">
        <v>16.8</v>
      </c>
      <c r="J3964" s="1">
        <v>0.03</v>
      </c>
      <c r="K3964" s="1">
        <v>18.3</v>
      </c>
      <c r="L3964" s="1">
        <v>1.17</v>
      </c>
    </row>
    <row r="3965" spans="1:17" x14ac:dyDescent="0.25">
      <c r="A3965" s="31" t="s">
        <v>51</v>
      </c>
      <c r="C3965" s="5">
        <v>42382</v>
      </c>
      <c r="D3965" s="25"/>
      <c r="E3965" s="6">
        <v>7</v>
      </c>
      <c r="F3965" s="28" t="s">
        <v>17</v>
      </c>
      <c r="G3965" s="28" t="s">
        <v>14</v>
      </c>
      <c r="H3965" s="1">
        <v>0</v>
      </c>
      <c r="I3965" s="1" t="s">
        <v>107</v>
      </c>
      <c r="J3965" s="1" t="s">
        <v>107</v>
      </c>
      <c r="K3965" s="1" t="s">
        <v>107</v>
      </c>
      <c r="L3965" s="1" t="s">
        <v>107</v>
      </c>
      <c r="Q3965" s="12" t="s">
        <v>58</v>
      </c>
    </row>
    <row r="3966" spans="1:17" x14ac:dyDescent="0.25">
      <c r="A3966" s="31" t="s">
        <v>51</v>
      </c>
      <c r="C3966" s="5">
        <v>42382</v>
      </c>
      <c r="D3966" s="25"/>
      <c r="E3966" s="6">
        <v>8</v>
      </c>
      <c r="F3966" s="28" t="s">
        <v>17</v>
      </c>
      <c r="G3966" s="28" t="s">
        <v>14</v>
      </c>
      <c r="H3966" s="1">
        <v>0</v>
      </c>
      <c r="I3966" s="1" t="s">
        <v>107</v>
      </c>
      <c r="J3966" s="1" t="s">
        <v>107</v>
      </c>
      <c r="K3966" s="1" t="s">
        <v>107</v>
      </c>
      <c r="L3966" s="1" t="s">
        <v>107</v>
      </c>
      <c r="Q3966" s="12" t="s">
        <v>58</v>
      </c>
    </row>
    <row r="3967" spans="1:17" x14ac:dyDescent="0.25">
      <c r="A3967" s="31" t="s">
        <v>51</v>
      </c>
      <c r="C3967" s="5">
        <v>42382</v>
      </c>
      <c r="D3967" s="25"/>
      <c r="E3967" s="6">
        <v>9</v>
      </c>
      <c r="F3967" s="28" t="s">
        <v>18</v>
      </c>
      <c r="G3967" s="28" t="s">
        <v>14</v>
      </c>
      <c r="H3967" s="1">
        <v>0</v>
      </c>
      <c r="I3967" s="1" t="s">
        <v>107</v>
      </c>
      <c r="J3967" s="1" t="s">
        <v>107</v>
      </c>
      <c r="K3967" s="1" t="s">
        <v>107</v>
      </c>
      <c r="L3967" s="1" t="s">
        <v>107</v>
      </c>
      <c r="Q3967" s="12" t="s">
        <v>58</v>
      </c>
    </row>
    <row r="3968" spans="1:17" x14ac:dyDescent="0.25">
      <c r="A3968" s="31" t="s">
        <v>51</v>
      </c>
      <c r="C3968" s="5">
        <v>42382</v>
      </c>
      <c r="D3968" s="25"/>
      <c r="E3968" s="6">
        <v>10</v>
      </c>
      <c r="F3968" s="28" t="s">
        <v>18</v>
      </c>
      <c r="G3968" s="28" t="s">
        <v>14</v>
      </c>
      <c r="H3968" s="1">
        <v>0</v>
      </c>
      <c r="I3968" s="1" t="s">
        <v>107</v>
      </c>
      <c r="J3968" s="1" t="s">
        <v>107</v>
      </c>
      <c r="K3968" s="1" t="s">
        <v>107</v>
      </c>
      <c r="L3968" s="1" t="s">
        <v>107</v>
      </c>
      <c r="Q3968" s="12" t="s">
        <v>58</v>
      </c>
    </row>
    <row r="3969" spans="1:17" x14ac:dyDescent="0.25">
      <c r="A3969" s="31" t="s">
        <v>51</v>
      </c>
      <c r="C3969" s="5">
        <v>42382</v>
      </c>
      <c r="D3969" s="25"/>
      <c r="E3969" s="6">
        <v>11</v>
      </c>
      <c r="F3969" s="28" t="s">
        <v>18</v>
      </c>
      <c r="G3969" s="28" t="s">
        <v>14</v>
      </c>
      <c r="H3969" s="1">
        <v>0.25</v>
      </c>
      <c r="I3969" s="1">
        <v>0.8</v>
      </c>
      <c r="J3969" s="1">
        <v>0.01</v>
      </c>
      <c r="K3969" s="1">
        <v>60.5</v>
      </c>
      <c r="L3969" s="1">
        <v>0.06</v>
      </c>
    </row>
    <row r="3970" spans="1:17" x14ac:dyDescent="0.25">
      <c r="A3970" s="31" t="s">
        <v>51</v>
      </c>
      <c r="C3970" s="5">
        <v>42382</v>
      </c>
      <c r="D3970" s="25"/>
      <c r="E3970" s="6">
        <v>12</v>
      </c>
      <c r="F3970" s="28" t="s">
        <v>19</v>
      </c>
      <c r="G3970" s="28" t="s">
        <v>14</v>
      </c>
      <c r="H3970" s="1">
        <v>0</v>
      </c>
      <c r="I3970" s="1" t="s">
        <v>107</v>
      </c>
      <c r="J3970" s="1" t="s">
        <v>107</v>
      </c>
      <c r="K3970" s="1" t="s">
        <v>107</v>
      </c>
      <c r="L3970" s="1" t="s">
        <v>107</v>
      </c>
      <c r="Q3970" s="12" t="s">
        <v>58</v>
      </c>
    </row>
    <row r="3971" spans="1:17" x14ac:dyDescent="0.25">
      <c r="A3971" s="31" t="s">
        <v>51</v>
      </c>
      <c r="C3971" s="5">
        <v>42382</v>
      </c>
      <c r="D3971" s="25"/>
      <c r="E3971" s="6">
        <v>13</v>
      </c>
      <c r="F3971" s="28" t="s">
        <v>19</v>
      </c>
      <c r="G3971" s="28" t="s">
        <v>14</v>
      </c>
      <c r="H3971" s="1">
        <v>0</v>
      </c>
      <c r="I3971" s="1" t="s">
        <v>107</v>
      </c>
      <c r="J3971" s="1" t="s">
        <v>107</v>
      </c>
      <c r="K3971" s="1" t="s">
        <v>107</v>
      </c>
      <c r="L3971" s="1" t="s">
        <v>107</v>
      </c>
      <c r="Q3971" s="12" t="s">
        <v>58</v>
      </c>
    </row>
    <row r="3972" spans="1:17" x14ac:dyDescent="0.25">
      <c r="A3972" s="31" t="s">
        <v>51</v>
      </c>
      <c r="C3972" s="5">
        <v>42382</v>
      </c>
      <c r="D3972" s="25"/>
      <c r="E3972" s="6">
        <v>14</v>
      </c>
      <c r="F3972" s="28" t="s">
        <v>19</v>
      </c>
      <c r="G3972" s="28" t="s">
        <v>14</v>
      </c>
      <c r="H3972" s="1">
        <v>0</v>
      </c>
      <c r="I3972" s="1" t="s">
        <v>107</v>
      </c>
      <c r="J3972" s="1" t="s">
        <v>107</v>
      </c>
      <c r="K3972" s="1" t="s">
        <v>107</v>
      </c>
      <c r="L3972" s="1" t="s">
        <v>107</v>
      </c>
      <c r="Q3972" s="12" t="s">
        <v>58</v>
      </c>
    </row>
    <row r="3973" spans="1:17" x14ac:dyDescent="0.25">
      <c r="A3973" s="31" t="s">
        <v>51</v>
      </c>
      <c r="C3973" s="5">
        <v>42382</v>
      </c>
      <c r="D3973" s="25"/>
      <c r="E3973" s="6">
        <v>15</v>
      </c>
      <c r="F3973" s="28" t="s">
        <v>20</v>
      </c>
      <c r="G3973" s="28" t="s">
        <v>14</v>
      </c>
      <c r="H3973" s="1">
        <v>0.3</v>
      </c>
      <c r="I3973" s="1">
        <v>4.4000000000000004</v>
      </c>
      <c r="J3973" s="1">
        <v>0.01</v>
      </c>
      <c r="K3973" s="1">
        <v>12.5</v>
      </c>
      <c r="L3973" s="1">
        <v>0.02</v>
      </c>
    </row>
    <row r="3974" spans="1:17" x14ac:dyDescent="0.25">
      <c r="A3974" s="31" t="s">
        <v>51</v>
      </c>
      <c r="C3974" s="5">
        <v>42382</v>
      </c>
      <c r="D3974" s="25"/>
      <c r="E3974" s="6">
        <v>16</v>
      </c>
      <c r="F3974" s="28" t="s">
        <v>20</v>
      </c>
      <c r="G3974" s="28" t="s">
        <v>14</v>
      </c>
      <c r="H3974" s="1">
        <v>0</v>
      </c>
      <c r="I3974" s="1" t="s">
        <v>107</v>
      </c>
      <c r="J3974" s="1" t="s">
        <v>107</v>
      </c>
      <c r="K3974" s="1" t="s">
        <v>107</v>
      </c>
      <c r="L3974" s="1" t="s">
        <v>107</v>
      </c>
      <c r="Q3974" s="12" t="s">
        <v>58</v>
      </c>
    </row>
    <row r="3975" spans="1:17" x14ac:dyDescent="0.25">
      <c r="A3975" s="31" t="s">
        <v>51</v>
      </c>
      <c r="C3975" s="5">
        <v>42382</v>
      </c>
      <c r="D3975" s="25"/>
      <c r="E3975" s="6">
        <v>17</v>
      </c>
      <c r="F3975" s="28" t="s">
        <v>20</v>
      </c>
      <c r="G3975" s="28" t="s">
        <v>14</v>
      </c>
      <c r="H3975" s="1">
        <v>0</v>
      </c>
      <c r="I3975" s="1" t="s">
        <v>107</v>
      </c>
      <c r="J3975" s="1" t="s">
        <v>107</v>
      </c>
      <c r="K3975" s="1" t="s">
        <v>107</v>
      </c>
      <c r="L3975" s="1" t="s">
        <v>107</v>
      </c>
      <c r="Q3975" s="12" t="s">
        <v>58</v>
      </c>
    </row>
    <row r="3976" spans="1:17" x14ac:dyDescent="0.25">
      <c r="A3976" s="31" t="s">
        <v>51</v>
      </c>
      <c r="C3976" s="5">
        <v>42382</v>
      </c>
      <c r="D3976" s="25"/>
      <c r="E3976" s="6">
        <v>18</v>
      </c>
      <c r="F3976" s="28" t="s">
        <v>20</v>
      </c>
      <c r="G3976" s="28" t="s">
        <v>14</v>
      </c>
      <c r="H3976" s="1">
        <v>0</v>
      </c>
      <c r="I3976" s="1" t="s">
        <v>107</v>
      </c>
      <c r="J3976" s="1" t="s">
        <v>107</v>
      </c>
      <c r="K3976" s="1" t="s">
        <v>107</v>
      </c>
      <c r="L3976" s="1" t="s">
        <v>107</v>
      </c>
      <c r="Q3976" s="12" t="s">
        <v>58</v>
      </c>
    </row>
    <row r="3977" spans="1:17" x14ac:dyDescent="0.25">
      <c r="A3977" s="31" t="s">
        <v>51</v>
      </c>
      <c r="C3977" s="5">
        <v>42382</v>
      </c>
      <c r="D3977" s="25"/>
      <c r="E3977" s="6">
        <v>19</v>
      </c>
      <c r="F3977" s="28" t="s">
        <v>20</v>
      </c>
      <c r="G3977" s="28" t="s">
        <v>14</v>
      </c>
      <c r="H3977" s="1">
        <v>0</v>
      </c>
      <c r="I3977" s="1" t="s">
        <v>107</v>
      </c>
      <c r="J3977" s="1" t="s">
        <v>107</v>
      </c>
      <c r="K3977" s="1" t="s">
        <v>107</v>
      </c>
      <c r="L3977" s="1" t="s">
        <v>107</v>
      </c>
      <c r="Q3977" s="12" t="s">
        <v>58</v>
      </c>
    </row>
    <row r="3978" spans="1:17" x14ac:dyDescent="0.25">
      <c r="A3978" s="31" t="s">
        <v>51</v>
      </c>
      <c r="C3978" s="5">
        <v>42382</v>
      </c>
      <c r="D3978" s="25"/>
      <c r="E3978" s="6">
        <v>20</v>
      </c>
      <c r="F3978" s="28" t="s">
        <v>20</v>
      </c>
      <c r="G3978" s="28" t="s">
        <v>14</v>
      </c>
      <c r="H3978" s="1">
        <v>0</v>
      </c>
      <c r="I3978" s="1" t="s">
        <v>107</v>
      </c>
      <c r="J3978" s="1" t="s">
        <v>107</v>
      </c>
      <c r="K3978" s="1" t="s">
        <v>107</v>
      </c>
      <c r="L3978" s="1" t="s">
        <v>107</v>
      </c>
      <c r="Q3978" s="12" t="s">
        <v>62</v>
      </c>
    </row>
    <row r="3979" spans="1:17" x14ac:dyDescent="0.25">
      <c r="A3979" s="31" t="s">
        <v>51</v>
      </c>
      <c r="C3979" s="5">
        <v>42389</v>
      </c>
      <c r="D3979" s="25"/>
      <c r="E3979" s="6" t="s">
        <v>21</v>
      </c>
      <c r="F3979" s="28" t="s">
        <v>17</v>
      </c>
      <c r="G3979" s="28" t="s">
        <v>24</v>
      </c>
      <c r="H3979" s="1">
        <v>0</v>
      </c>
      <c r="I3979" s="1" t="s">
        <v>107</v>
      </c>
      <c r="J3979" s="1" t="s">
        <v>107</v>
      </c>
      <c r="K3979" s="1" t="s">
        <v>107</v>
      </c>
      <c r="L3979" s="1" t="s">
        <v>107</v>
      </c>
      <c r="Q3979" s="12" t="s">
        <v>58</v>
      </c>
    </row>
    <row r="3980" spans="1:17" x14ac:dyDescent="0.25">
      <c r="A3980" s="31" t="s">
        <v>51</v>
      </c>
      <c r="C3980" s="5">
        <v>42389</v>
      </c>
      <c r="D3980" s="25"/>
      <c r="E3980" s="6" t="s">
        <v>22</v>
      </c>
      <c r="F3980" s="28" t="s">
        <v>17</v>
      </c>
      <c r="G3980" s="28" t="s">
        <v>24</v>
      </c>
      <c r="H3980" s="1">
        <v>2.2999999999999998</v>
      </c>
      <c r="I3980" s="1">
        <v>11.6</v>
      </c>
      <c r="J3980" s="1">
        <v>0.01</v>
      </c>
      <c r="K3980" s="1">
        <v>0.67</v>
      </c>
      <c r="L3980" s="1">
        <v>2.12</v>
      </c>
    </row>
    <row r="3981" spans="1:17" x14ac:dyDescent="0.25">
      <c r="A3981" s="31" t="s">
        <v>51</v>
      </c>
      <c r="C3981" s="5">
        <v>42389</v>
      </c>
      <c r="D3981" s="25"/>
      <c r="E3981" s="6" t="s">
        <v>23</v>
      </c>
      <c r="F3981" s="28" t="s">
        <v>17</v>
      </c>
      <c r="G3981" s="28" t="s">
        <v>24</v>
      </c>
      <c r="H3981" s="1">
        <v>0.5</v>
      </c>
      <c r="I3981" s="1">
        <v>5.3</v>
      </c>
      <c r="J3981" s="1">
        <v>0.25</v>
      </c>
      <c r="K3981" s="1">
        <v>9.25</v>
      </c>
      <c r="L3981" s="1">
        <v>0.93</v>
      </c>
    </row>
    <row r="3982" spans="1:17" x14ac:dyDescent="0.25">
      <c r="A3982" s="31" t="s">
        <v>51</v>
      </c>
      <c r="C3982" s="5">
        <v>42389</v>
      </c>
      <c r="D3982" s="25"/>
      <c r="E3982" s="6" t="s">
        <v>25</v>
      </c>
      <c r="F3982" s="28" t="s">
        <v>25</v>
      </c>
      <c r="G3982" s="28" t="s">
        <v>24</v>
      </c>
      <c r="H3982" s="1">
        <v>0</v>
      </c>
      <c r="I3982" s="1" t="s">
        <v>107</v>
      </c>
      <c r="J3982" s="1" t="s">
        <v>107</v>
      </c>
      <c r="K3982" s="1" t="s">
        <v>107</v>
      </c>
      <c r="L3982" s="1" t="s">
        <v>107</v>
      </c>
      <c r="Q3982" s="12" t="s">
        <v>58</v>
      </c>
    </row>
    <row r="3983" spans="1:17" x14ac:dyDescent="0.25">
      <c r="A3983" s="31" t="s">
        <v>51</v>
      </c>
      <c r="C3983" s="5">
        <v>42389</v>
      </c>
      <c r="D3983" s="25"/>
      <c r="E3983" s="6" t="s">
        <v>26</v>
      </c>
      <c r="F3983" s="28" t="s">
        <v>25</v>
      </c>
      <c r="G3983" s="28" t="s">
        <v>24</v>
      </c>
      <c r="H3983" s="1">
        <v>2.5</v>
      </c>
      <c r="I3983" s="1">
        <v>0.8</v>
      </c>
      <c r="J3983" s="1">
        <v>7.0000000000000007E-2</v>
      </c>
      <c r="K3983" s="1">
        <v>33</v>
      </c>
      <c r="L3983" s="1">
        <v>0.12</v>
      </c>
    </row>
    <row r="3984" spans="1:17" x14ac:dyDescent="0.25">
      <c r="A3984" s="31" t="s">
        <v>51</v>
      </c>
      <c r="C3984" s="5">
        <v>42389</v>
      </c>
      <c r="D3984" s="25"/>
      <c r="E3984" s="6" t="s">
        <v>27</v>
      </c>
      <c r="F3984" s="28" t="s">
        <v>25</v>
      </c>
      <c r="G3984" s="28" t="s">
        <v>24</v>
      </c>
      <c r="H3984" s="1">
        <v>2.5</v>
      </c>
      <c r="I3984" s="1">
        <v>0.8</v>
      </c>
      <c r="J3984" s="1">
        <v>0.08</v>
      </c>
      <c r="K3984" s="1">
        <v>61.6</v>
      </c>
      <c r="L3984" s="1">
        <v>0.09</v>
      </c>
    </row>
    <row r="3985" spans="1:17" x14ac:dyDescent="0.25">
      <c r="A3985" s="31" t="s">
        <v>51</v>
      </c>
      <c r="C3985" s="5">
        <v>42389</v>
      </c>
      <c r="D3985" s="25"/>
      <c r="E3985" s="6" t="s">
        <v>28</v>
      </c>
      <c r="F3985" s="28" t="s">
        <v>29</v>
      </c>
      <c r="G3985" s="28" t="s">
        <v>24</v>
      </c>
      <c r="H3985" s="1">
        <v>0</v>
      </c>
      <c r="I3985" s="1" t="s">
        <v>107</v>
      </c>
      <c r="J3985" s="1" t="s">
        <v>107</v>
      </c>
      <c r="K3985" s="1" t="s">
        <v>107</v>
      </c>
      <c r="L3985" s="1" t="s">
        <v>107</v>
      </c>
      <c r="Q3985" s="12" t="s">
        <v>58</v>
      </c>
    </row>
    <row r="3986" spans="1:17" x14ac:dyDescent="0.25">
      <c r="A3986" s="31" t="s">
        <v>51</v>
      </c>
      <c r="C3986" s="5">
        <v>42389</v>
      </c>
      <c r="D3986" s="25"/>
      <c r="E3986" s="6" t="s">
        <v>29</v>
      </c>
      <c r="F3986" s="28" t="s">
        <v>29</v>
      </c>
      <c r="G3986" s="28" t="s">
        <v>24</v>
      </c>
      <c r="H3986" s="1">
        <v>0</v>
      </c>
      <c r="I3986" s="1" t="s">
        <v>107</v>
      </c>
      <c r="J3986" s="1" t="s">
        <v>107</v>
      </c>
      <c r="K3986" s="1" t="s">
        <v>107</v>
      </c>
      <c r="L3986" s="1" t="s">
        <v>107</v>
      </c>
      <c r="Q3986" s="12" t="s">
        <v>58</v>
      </c>
    </row>
    <row r="3987" spans="1:17" x14ac:dyDescent="0.25">
      <c r="A3987" s="31" t="s">
        <v>51</v>
      </c>
      <c r="C3987" s="5">
        <v>42389</v>
      </c>
      <c r="D3987" s="25"/>
      <c r="E3987" s="6" t="s">
        <v>30</v>
      </c>
      <c r="F3987" s="28" t="s">
        <v>29</v>
      </c>
      <c r="G3987" s="28" t="s">
        <v>24</v>
      </c>
      <c r="H3987" s="1">
        <v>0</v>
      </c>
      <c r="I3987" s="1" t="s">
        <v>107</v>
      </c>
      <c r="J3987" s="1" t="s">
        <v>107</v>
      </c>
      <c r="K3987" s="1" t="s">
        <v>107</v>
      </c>
      <c r="L3987" s="1" t="s">
        <v>107</v>
      </c>
      <c r="Q3987" s="12" t="s">
        <v>58</v>
      </c>
    </row>
    <row r="3988" spans="1:17" x14ac:dyDescent="0.25">
      <c r="A3988" s="31" t="s">
        <v>51</v>
      </c>
      <c r="C3988" s="5">
        <v>42389</v>
      </c>
      <c r="D3988" s="25"/>
      <c r="E3988" s="6" t="s">
        <v>31</v>
      </c>
      <c r="F3988" s="28" t="s">
        <v>19</v>
      </c>
      <c r="G3988" s="28" t="s">
        <v>24</v>
      </c>
      <c r="H3988" s="1">
        <v>0</v>
      </c>
      <c r="I3988" s="1" t="s">
        <v>107</v>
      </c>
      <c r="J3988" s="1" t="s">
        <v>107</v>
      </c>
      <c r="K3988" s="1" t="s">
        <v>107</v>
      </c>
      <c r="L3988" s="1" t="s">
        <v>107</v>
      </c>
      <c r="Q3988" s="12" t="s">
        <v>58</v>
      </c>
    </row>
    <row r="3989" spans="1:17" x14ac:dyDescent="0.25">
      <c r="A3989" s="31" t="s">
        <v>51</v>
      </c>
      <c r="C3989" s="5">
        <v>42389</v>
      </c>
      <c r="D3989" s="25"/>
      <c r="E3989" s="6" t="s">
        <v>32</v>
      </c>
      <c r="F3989" s="28" t="s">
        <v>19</v>
      </c>
      <c r="G3989" s="28" t="s">
        <v>24</v>
      </c>
      <c r="H3989" s="1">
        <v>0</v>
      </c>
      <c r="I3989" s="1" t="s">
        <v>107</v>
      </c>
      <c r="J3989" s="1" t="s">
        <v>107</v>
      </c>
      <c r="K3989" s="1" t="s">
        <v>107</v>
      </c>
      <c r="L3989" s="1" t="s">
        <v>107</v>
      </c>
      <c r="Q3989" s="12" t="s">
        <v>58</v>
      </c>
    </row>
    <row r="3990" spans="1:17" x14ac:dyDescent="0.25">
      <c r="A3990" s="31" t="s">
        <v>51</v>
      </c>
      <c r="C3990" s="5">
        <v>42389</v>
      </c>
      <c r="D3990" s="25"/>
      <c r="E3990" s="6" t="s">
        <v>33</v>
      </c>
      <c r="F3990" s="28" t="s">
        <v>19</v>
      </c>
      <c r="G3990" s="28" t="s">
        <v>24</v>
      </c>
      <c r="H3990" s="1">
        <v>0</v>
      </c>
      <c r="I3990" s="1" t="s">
        <v>107</v>
      </c>
      <c r="J3990" s="1" t="s">
        <v>107</v>
      </c>
      <c r="K3990" s="1" t="s">
        <v>107</v>
      </c>
      <c r="L3990" s="1" t="s">
        <v>107</v>
      </c>
      <c r="Q3990" s="12" t="s">
        <v>58</v>
      </c>
    </row>
    <row r="3991" spans="1:17" x14ac:dyDescent="0.25">
      <c r="A3991" s="31" t="s">
        <v>51</v>
      </c>
      <c r="C3991" s="5">
        <v>42389</v>
      </c>
      <c r="D3991" s="25"/>
      <c r="E3991" s="6" t="s">
        <v>34</v>
      </c>
      <c r="F3991" s="28" t="s">
        <v>20</v>
      </c>
      <c r="G3991" s="28" t="s">
        <v>24</v>
      </c>
      <c r="H3991" s="1">
        <v>0.4</v>
      </c>
      <c r="I3991" s="1">
        <v>2.9</v>
      </c>
      <c r="J3991" s="1">
        <v>0.13</v>
      </c>
      <c r="K3991" s="1">
        <v>24</v>
      </c>
      <c r="L3991" s="1">
        <v>0.24</v>
      </c>
    </row>
    <row r="3992" spans="1:17" x14ac:dyDescent="0.25">
      <c r="A3992" s="31" t="s">
        <v>51</v>
      </c>
      <c r="C3992" s="5">
        <v>42389</v>
      </c>
      <c r="D3992" s="25"/>
      <c r="E3992" s="6" t="s">
        <v>35</v>
      </c>
      <c r="F3992" s="28" t="s">
        <v>20</v>
      </c>
      <c r="G3992" s="28" t="s">
        <v>24</v>
      </c>
      <c r="H3992" s="1">
        <v>0</v>
      </c>
      <c r="I3992" s="1" t="s">
        <v>107</v>
      </c>
      <c r="J3992" s="1" t="s">
        <v>107</v>
      </c>
      <c r="K3992" s="1" t="s">
        <v>107</v>
      </c>
      <c r="L3992" s="1" t="s">
        <v>107</v>
      </c>
      <c r="Q3992" s="12" t="s">
        <v>62</v>
      </c>
    </row>
    <row r="3993" spans="1:17" x14ac:dyDescent="0.25">
      <c r="A3993" s="31" t="s">
        <v>51</v>
      </c>
      <c r="C3993" s="5">
        <v>42389</v>
      </c>
      <c r="D3993" s="25"/>
      <c r="E3993" s="6" t="s">
        <v>36</v>
      </c>
      <c r="F3993" s="28" t="s">
        <v>20</v>
      </c>
      <c r="G3993" s="28" t="s">
        <v>24</v>
      </c>
      <c r="H3993" s="1">
        <v>0.9</v>
      </c>
      <c r="I3993" s="1">
        <v>3.2</v>
      </c>
      <c r="J3993" s="1">
        <v>0.08</v>
      </c>
      <c r="K3993" s="1">
        <v>22</v>
      </c>
      <c r="L3993" s="1">
        <v>32</v>
      </c>
    </row>
    <row r="3994" spans="1:17" x14ac:dyDescent="0.25">
      <c r="A3994" s="31" t="s">
        <v>51</v>
      </c>
      <c r="C3994" s="5">
        <v>42389</v>
      </c>
      <c r="D3994" s="25"/>
      <c r="E3994" s="6" t="s">
        <v>37</v>
      </c>
      <c r="F3994" s="28" t="s">
        <v>40</v>
      </c>
      <c r="G3994" s="28" t="s">
        <v>24</v>
      </c>
      <c r="H3994" s="1">
        <v>0</v>
      </c>
      <c r="I3994" s="1" t="s">
        <v>107</v>
      </c>
      <c r="J3994" s="1" t="s">
        <v>107</v>
      </c>
      <c r="K3994" s="1" t="s">
        <v>107</v>
      </c>
      <c r="L3994" s="1" t="s">
        <v>107</v>
      </c>
      <c r="Q3994" s="12" t="s">
        <v>58</v>
      </c>
    </row>
    <row r="3995" spans="1:17" x14ac:dyDescent="0.25">
      <c r="A3995" s="31" t="s">
        <v>51</v>
      </c>
      <c r="C3995" s="5">
        <v>42389</v>
      </c>
      <c r="D3995" s="25"/>
      <c r="E3995" s="6" t="s">
        <v>38</v>
      </c>
      <c r="F3995" s="28" t="s">
        <v>40</v>
      </c>
      <c r="G3995" s="28" t="s">
        <v>24</v>
      </c>
      <c r="H3995" s="1">
        <v>0</v>
      </c>
      <c r="I3995" s="1" t="s">
        <v>107</v>
      </c>
      <c r="J3995" s="1" t="s">
        <v>107</v>
      </c>
      <c r="K3995" s="1" t="s">
        <v>107</v>
      </c>
      <c r="L3995" s="1" t="s">
        <v>107</v>
      </c>
      <c r="Q3995" s="12" t="s">
        <v>58</v>
      </c>
    </row>
    <row r="3996" spans="1:17" x14ac:dyDescent="0.25">
      <c r="A3996" s="31" t="s">
        <v>51</v>
      </c>
      <c r="C3996" s="5">
        <v>42389</v>
      </c>
      <c r="D3996" s="25"/>
      <c r="E3996" s="6" t="s">
        <v>39</v>
      </c>
      <c r="F3996" s="28" t="s">
        <v>40</v>
      </c>
      <c r="G3996" s="28" t="s">
        <v>24</v>
      </c>
      <c r="H3996" s="1">
        <v>0</v>
      </c>
      <c r="I3996" s="1" t="s">
        <v>107</v>
      </c>
      <c r="J3996" s="1" t="s">
        <v>107</v>
      </c>
      <c r="K3996" s="1" t="s">
        <v>107</v>
      </c>
      <c r="L3996" s="1" t="s">
        <v>107</v>
      </c>
      <c r="Q3996" s="12" t="s">
        <v>58</v>
      </c>
    </row>
    <row r="3997" spans="1:17" x14ac:dyDescent="0.25">
      <c r="A3997" s="31" t="s">
        <v>51</v>
      </c>
      <c r="C3997" s="5">
        <v>42389</v>
      </c>
      <c r="D3997" s="25"/>
      <c r="E3997" s="6" t="s">
        <v>41</v>
      </c>
      <c r="F3997" s="28" t="s">
        <v>16</v>
      </c>
      <c r="G3997" s="28" t="s">
        <v>24</v>
      </c>
      <c r="H3997" s="1">
        <v>0</v>
      </c>
      <c r="I3997" s="1" t="s">
        <v>107</v>
      </c>
      <c r="J3997" s="1" t="s">
        <v>107</v>
      </c>
      <c r="K3997" s="1" t="s">
        <v>107</v>
      </c>
      <c r="L3997" s="1" t="s">
        <v>107</v>
      </c>
      <c r="Q3997" s="12" t="s">
        <v>58</v>
      </c>
    </row>
    <row r="3998" spans="1:17" x14ac:dyDescent="0.25">
      <c r="A3998" s="31" t="s">
        <v>51</v>
      </c>
      <c r="C3998" s="5">
        <v>42389</v>
      </c>
      <c r="D3998" s="25"/>
      <c r="E3998" s="6" t="s">
        <v>42</v>
      </c>
      <c r="F3998" s="28" t="s">
        <v>16</v>
      </c>
      <c r="G3998" s="28" t="s">
        <v>24</v>
      </c>
      <c r="H3998" s="1">
        <v>0</v>
      </c>
      <c r="I3998" s="1" t="s">
        <v>107</v>
      </c>
      <c r="J3998" s="1" t="s">
        <v>107</v>
      </c>
      <c r="K3998" s="1" t="s">
        <v>107</v>
      </c>
      <c r="L3998" s="1" t="s">
        <v>107</v>
      </c>
      <c r="Q3998" s="12" t="s">
        <v>58</v>
      </c>
    </row>
    <row r="3999" spans="1:17" x14ac:dyDescent="0.25">
      <c r="A3999" s="31" t="s">
        <v>51</v>
      </c>
      <c r="C3999" s="5">
        <v>42389</v>
      </c>
      <c r="D3999" s="25"/>
      <c r="E3999" s="6" t="s">
        <v>43</v>
      </c>
      <c r="F3999" s="28" t="s">
        <v>16</v>
      </c>
      <c r="G3999" s="28" t="s">
        <v>24</v>
      </c>
      <c r="H3999" s="1">
        <v>0</v>
      </c>
      <c r="I3999" s="1" t="s">
        <v>107</v>
      </c>
      <c r="J3999" s="1" t="s">
        <v>107</v>
      </c>
      <c r="K3999" s="1" t="s">
        <v>107</v>
      </c>
      <c r="L3999" s="1" t="s">
        <v>107</v>
      </c>
      <c r="Q3999" s="12" t="s">
        <v>58</v>
      </c>
    </row>
    <row r="4000" spans="1:17" x14ac:dyDescent="0.25">
      <c r="A4000" s="31" t="s">
        <v>51</v>
      </c>
      <c r="C4000" s="5">
        <v>42396</v>
      </c>
      <c r="D4000" s="25"/>
      <c r="E4000" s="6">
        <v>1</v>
      </c>
      <c r="F4000" s="28" t="s">
        <v>13</v>
      </c>
      <c r="G4000" s="28" t="s">
        <v>14</v>
      </c>
      <c r="H4000" s="1">
        <v>0</v>
      </c>
      <c r="I4000" s="1" t="s">
        <v>107</v>
      </c>
      <c r="J4000" s="1" t="s">
        <v>107</v>
      </c>
      <c r="K4000" s="1" t="s">
        <v>107</v>
      </c>
      <c r="L4000" s="1" t="s">
        <v>107</v>
      </c>
      <c r="Q4000" s="12" t="s">
        <v>58</v>
      </c>
    </row>
    <row r="4001" spans="1:17" x14ac:dyDescent="0.25">
      <c r="A4001" s="31" t="s">
        <v>51</v>
      </c>
      <c r="C4001" s="5">
        <v>42396</v>
      </c>
      <c r="D4001" s="25"/>
      <c r="E4001" s="6">
        <v>2</v>
      </c>
      <c r="F4001" s="28" t="s">
        <v>13</v>
      </c>
      <c r="G4001" s="28" t="s">
        <v>14</v>
      </c>
      <c r="H4001" s="1">
        <v>0</v>
      </c>
      <c r="I4001" s="1" t="s">
        <v>107</v>
      </c>
      <c r="J4001" s="1" t="s">
        <v>107</v>
      </c>
      <c r="K4001" s="1" t="s">
        <v>107</v>
      </c>
      <c r="L4001" s="1" t="s">
        <v>107</v>
      </c>
      <c r="Q4001" s="12" t="s">
        <v>58</v>
      </c>
    </row>
    <row r="4002" spans="1:17" x14ac:dyDescent="0.25">
      <c r="A4002" s="31" t="s">
        <v>51</v>
      </c>
      <c r="C4002" s="5">
        <v>42396</v>
      </c>
      <c r="D4002" s="25"/>
      <c r="E4002" s="6">
        <v>3</v>
      </c>
      <c r="F4002" s="28" t="s">
        <v>13</v>
      </c>
      <c r="G4002" s="28" t="s">
        <v>14</v>
      </c>
      <c r="H4002" s="1">
        <v>0</v>
      </c>
      <c r="I4002" s="1" t="s">
        <v>107</v>
      </c>
      <c r="J4002" s="1" t="s">
        <v>107</v>
      </c>
      <c r="K4002" s="1" t="s">
        <v>107</v>
      </c>
      <c r="L4002" s="1" t="s">
        <v>107</v>
      </c>
      <c r="Q4002" s="12" t="s">
        <v>58</v>
      </c>
    </row>
    <row r="4003" spans="1:17" x14ac:dyDescent="0.25">
      <c r="A4003" s="31" t="s">
        <v>51</v>
      </c>
      <c r="C4003" s="5">
        <v>42396</v>
      </c>
      <c r="D4003" s="25"/>
      <c r="E4003" s="6">
        <v>4</v>
      </c>
      <c r="F4003" s="28" t="s">
        <v>15</v>
      </c>
      <c r="G4003" s="28" t="s">
        <v>14</v>
      </c>
      <c r="H4003" s="1">
        <v>0.8</v>
      </c>
      <c r="I4003" s="1">
        <v>9.5</v>
      </c>
      <c r="J4003" s="1">
        <v>0.06</v>
      </c>
      <c r="K4003" s="1">
        <v>3.1</v>
      </c>
      <c r="L4003" s="1">
        <v>1.65</v>
      </c>
    </row>
    <row r="4004" spans="1:17" x14ac:dyDescent="0.25">
      <c r="A4004" s="31" t="s">
        <v>51</v>
      </c>
      <c r="C4004" s="5">
        <v>42396</v>
      </c>
      <c r="D4004" s="25"/>
      <c r="E4004" s="6">
        <v>5</v>
      </c>
      <c r="F4004" s="28" t="s">
        <v>15</v>
      </c>
      <c r="G4004" s="28" t="s">
        <v>14</v>
      </c>
      <c r="H4004" s="1">
        <v>0</v>
      </c>
      <c r="I4004" s="1" t="s">
        <v>107</v>
      </c>
      <c r="J4004" s="1" t="s">
        <v>107</v>
      </c>
      <c r="K4004" s="1" t="s">
        <v>107</v>
      </c>
      <c r="L4004" s="1" t="s">
        <v>107</v>
      </c>
      <c r="Q4004" s="12" t="s">
        <v>58</v>
      </c>
    </row>
    <row r="4005" spans="1:17" x14ac:dyDescent="0.25">
      <c r="A4005" s="31" t="s">
        <v>51</v>
      </c>
      <c r="C4005" s="5">
        <v>42396</v>
      </c>
      <c r="D4005" s="25"/>
      <c r="E4005" s="6">
        <v>6</v>
      </c>
      <c r="F4005" s="28" t="s">
        <v>17</v>
      </c>
      <c r="G4005" s="28" t="s">
        <v>14</v>
      </c>
      <c r="H4005" s="1">
        <v>0</v>
      </c>
      <c r="I4005" s="1" t="s">
        <v>107</v>
      </c>
      <c r="J4005" s="1" t="s">
        <v>107</v>
      </c>
      <c r="K4005" s="1" t="s">
        <v>107</v>
      </c>
      <c r="L4005" s="1" t="s">
        <v>107</v>
      </c>
      <c r="Q4005" s="12" t="s">
        <v>58</v>
      </c>
    </row>
    <row r="4006" spans="1:17" x14ac:dyDescent="0.25">
      <c r="A4006" s="31" t="s">
        <v>51</v>
      </c>
      <c r="C4006" s="5">
        <v>42396</v>
      </c>
      <c r="D4006" s="25"/>
      <c r="E4006" s="6">
        <v>7</v>
      </c>
      <c r="F4006" s="28" t="s">
        <v>17</v>
      </c>
      <c r="G4006" s="28" t="s">
        <v>14</v>
      </c>
      <c r="H4006" s="1">
        <v>0</v>
      </c>
      <c r="I4006" s="1" t="s">
        <v>107</v>
      </c>
      <c r="J4006" s="1" t="s">
        <v>107</v>
      </c>
      <c r="K4006" s="1" t="s">
        <v>107</v>
      </c>
      <c r="L4006" s="1" t="s">
        <v>107</v>
      </c>
      <c r="Q4006" s="12" t="s">
        <v>58</v>
      </c>
    </row>
    <row r="4007" spans="1:17" x14ac:dyDescent="0.25">
      <c r="A4007" s="31" t="s">
        <v>51</v>
      </c>
      <c r="C4007" s="5">
        <v>42396</v>
      </c>
      <c r="D4007" s="25"/>
      <c r="E4007" s="6">
        <v>8</v>
      </c>
      <c r="F4007" s="28" t="s">
        <v>17</v>
      </c>
      <c r="G4007" s="28" t="s">
        <v>14</v>
      </c>
      <c r="H4007" s="1">
        <v>0</v>
      </c>
      <c r="I4007" s="1" t="s">
        <v>107</v>
      </c>
      <c r="J4007" s="1" t="s">
        <v>107</v>
      </c>
      <c r="K4007" s="1" t="s">
        <v>107</v>
      </c>
      <c r="L4007" s="1" t="s">
        <v>107</v>
      </c>
      <c r="Q4007" s="12" t="s">
        <v>58</v>
      </c>
    </row>
    <row r="4008" spans="1:17" x14ac:dyDescent="0.25">
      <c r="A4008" s="31" t="s">
        <v>51</v>
      </c>
      <c r="C4008" s="5">
        <v>42396</v>
      </c>
      <c r="D4008" s="25"/>
      <c r="E4008" s="6">
        <v>9</v>
      </c>
      <c r="F4008" s="28" t="s">
        <v>18</v>
      </c>
      <c r="G4008" s="28" t="s">
        <v>14</v>
      </c>
      <c r="H4008" s="1">
        <v>0</v>
      </c>
      <c r="I4008" s="1" t="s">
        <v>107</v>
      </c>
      <c r="J4008" s="1" t="s">
        <v>107</v>
      </c>
      <c r="K4008" s="1" t="s">
        <v>107</v>
      </c>
      <c r="L4008" s="1" t="s">
        <v>107</v>
      </c>
      <c r="Q4008" s="12" t="s">
        <v>58</v>
      </c>
    </row>
    <row r="4009" spans="1:17" x14ac:dyDescent="0.25">
      <c r="A4009" s="31" t="s">
        <v>51</v>
      </c>
      <c r="C4009" s="5">
        <v>42396</v>
      </c>
      <c r="D4009" s="25"/>
      <c r="E4009" s="6">
        <v>10</v>
      </c>
      <c r="F4009" s="28" t="s">
        <v>18</v>
      </c>
      <c r="G4009" s="28" t="s">
        <v>14</v>
      </c>
      <c r="H4009" s="1">
        <v>0</v>
      </c>
      <c r="I4009" s="1" t="s">
        <v>107</v>
      </c>
      <c r="J4009" s="1" t="s">
        <v>107</v>
      </c>
      <c r="K4009" s="1" t="s">
        <v>107</v>
      </c>
      <c r="L4009" s="1" t="s">
        <v>107</v>
      </c>
      <c r="Q4009" s="12" t="s">
        <v>58</v>
      </c>
    </row>
    <row r="4010" spans="1:17" x14ac:dyDescent="0.25">
      <c r="A4010" s="31" t="s">
        <v>51</v>
      </c>
      <c r="C4010" s="5">
        <v>42396</v>
      </c>
      <c r="D4010" s="25"/>
      <c r="E4010" s="6">
        <v>11</v>
      </c>
      <c r="F4010" s="28" t="s">
        <v>18</v>
      </c>
      <c r="G4010" s="28" t="s">
        <v>14</v>
      </c>
      <c r="H4010" s="1">
        <v>1.4</v>
      </c>
      <c r="I4010" s="1">
        <v>7.7</v>
      </c>
      <c r="J4010" s="1">
        <v>1.25</v>
      </c>
      <c r="K4010" s="1">
        <v>28.7</v>
      </c>
      <c r="L4010" s="1">
        <v>3.1</v>
      </c>
    </row>
    <row r="4011" spans="1:17" x14ac:dyDescent="0.25">
      <c r="A4011" s="31" t="s">
        <v>51</v>
      </c>
      <c r="C4011" s="5">
        <v>42396</v>
      </c>
      <c r="D4011" s="25"/>
      <c r="E4011" s="6">
        <v>12</v>
      </c>
      <c r="F4011" s="28" t="s">
        <v>19</v>
      </c>
      <c r="G4011" s="28" t="s">
        <v>14</v>
      </c>
      <c r="H4011" s="1">
        <v>0</v>
      </c>
      <c r="I4011" s="1" t="s">
        <v>107</v>
      </c>
      <c r="J4011" s="1" t="s">
        <v>107</v>
      </c>
      <c r="K4011" s="1" t="s">
        <v>107</v>
      </c>
      <c r="L4011" s="1" t="s">
        <v>107</v>
      </c>
      <c r="Q4011" s="12" t="s">
        <v>58</v>
      </c>
    </row>
    <row r="4012" spans="1:17" x14ac:dyDescent="0.25">
      <c r="A4012" s="31" t="s">
        <v>51</v>
      </c>
      <c r="C4012" s="5">
        <v>42396</v>
      </c>
      <c r="D4012" s="25"/>
      <c r="E4012" s="6">
        <v>13</v>
      </c>
      <c r="F4012" s="28" t="s">
        <v>19</v>
      </c>
      <c r="G4012" s="28" t="s">
        <v>14</v>
      </c>
      <c r="H4012" s="1">
        <v>0</v>
      </c>
      <c r="I4012" s="1" t="s">
        <v>107</v>
      </c>
      <c r="J4012" s="1" t="s">
        <v>107</v>
      </c>
      <c r="K4012" s="1" t="s">
        <v>107</v>
      </c>
      <c r="L4012" s="1" t="s">
        <v>107</v>
      </c>
      <c r="Q4012" s="12" t="s">
        <v>58</v>
      </c>
    </row>
    <row r="4013" spans="1:17" x14ac:dyDescent="0.25">
      <c r="A4013" s="31" t="s">
        <v>51</v>
      </c>
      <c r="C4013" s="5">
        <v>42396</v>
      </c>
      <c r="D4013" s="25"/>
      <c r="E4013" s="6">
        <v>14</v>
      </c>
      <c r="F4013" s="28" t="s">
        <v>19</v>
      </c>
      <c r="G4013" s="28" t="s">
        <v>14</v>
      </c>
      <c r="H4013" s="1">
        <v>0</v>
      </c>
      <c r="I4013" s="1" t="s">
        <v>107</v>
      </c>
      <c r="J4013" s="1" t="s">
        <v>107</v>
      </c>
      <c r="K4013" s="1" t="s">
        <v>107</v>
      </c>
      <c r="L4013" s="1" t="s">
        <v>107</v>
      </c>
      <c r="Q4013" s="12" t="s">
        <v>58</v>
      </c>
    </row>
    <row r="4014" spans="1:17" x14ac:dyDescent="0.25">
      <c r="A4014" s="31" t="s">
        <v>51</v>
      </c>
      <c r="C4014" s="5">
        <v>42396</v>
      </c>
      <c r="D4014" s="25"/>
      <c r="E4014" s="6">
        <v>15</v>
      </c>
      <c r="F4014" s="28" t="s">
        <v>20</v>
      </c>
      <c r="G4014" s="28" t="s">
        <v>14</v>
      </c>
      <c r="H4014" s="1">
        <v>0.3</v>
      </c>
      <c r="I4014" s="1">
        <v>6.8</v>
      </c>
      <c r="J4014" s="1">
        <v>0.18</v>
      </c>
      <c r="K4014" s="1">
        <v>19.2</v>
      </c>
      <c r="L4014" s="1">
        <v>0.51</v>
      </c>
    </row>
    <row r="4015" spans="1:17" x14ac:dyDescent="0.25">
      <c r="A4015" s="31" t="s">
        <v>51</v>
      </c>
      <c r="C4015" s="5">
        <v>42396</v>
      </c>
      <c r="D4015" s="25"/>
      <c r="E4015" s="6">
        <v>16</v>
      </c>
      <c r="F4015" s="28" t="s">
        <v>20</v>
      </c>
      <c r="G4015" s="28" t="s">
        <v>14</v>
      </c>
      <c r="H4015" s="1">
        <v>0.1</v>
      </c>
      <c r="I4015" s="1">
        <v>4.0999999999999996</v>
      </c>
      <c r="J4015" s="1">
        <v>0.02</v>
      </c>
      <c r="K4015" s="1">
        <v>25.2</v>
      </c>
      <c r="L4015" s="1">
        <v>0.11</v>
      </c>
    </row>
    <row r="4016" spans="1:17" x14ac:dyDescent="0.25">
      <c r="A4016" s="31" t="s">
        <v>51</v>
      </c>
      <c r="C4016" s="5">
        <v>42396</v>
      </c>
      <c r="D4016" s="25"/>
      <c r="E4016" s="6">
        <v>17</v>
      </c>
      <c r="F4016" s="28" t="s">
        <v>20</v>
      </c>
      <c r="G4016" s="28" t="s">
        <v>14</v>
      </c>
      <c r="H4016" s="1">
        <v>0.1</v>
      </c>
      <c r="I4016" s="1">
        <v>3.6</v>
      </c>
      <c r="J4016" s="1">
        <v>0.01</v>
      </c>
      <c r="K4016" s="1">
        <v>37.700000000000003</v>
      </c>
      <c r="L4016" s="1">
        <v>0.08</v>
      </c>
    </row>
    <row r="4017" spans="1:17" x14ac:dyDescent="0.25">
      <c r="A4017" s="31" t="s">
        <v>51</v>
      </c>
      <c r="C4017" s="5">
        <v>42396</v>
      </c>
      <c r="D4017" s="25"/>
      <c r="E4017" s="6">
        <v>18</v>
      </c>
      <c r="F4017" s="28" t="s">
        <v>20</v>
      </c>
      <c r="G4017" s="28" t="s">
        <v>14</v>
      </c>
      <c r="H4017" s="1">
        <v>0</v>
      </c>
      <c r="I4017" s="1" t="s">
        <v>107</v>
      </c>
      <c r="J4017" s="1" t="s">
        <v>107</v>
      </c>
      <c r="K4017" s="1" t="s">
        <v>107</v>
      </c>
      <c r="L4017" s="1" t="s">
        <v>107</v>
      </c>
      <c r="Q4017" s="12" t="s">
        <v>58</v>
      </c>
    </row>
    <row r="4018" spans="1:17" x14ac:dyDescent="0.25">
      <c r="A4018" s="31" t="s">
        <v>51</v>
      </c>
      <c r="C4018" s="5">
        <v>42396</v>
      </c>
      <c r="D4018" s="25"/>
      <c r="E4018" s="6">
        <v>19</v>
      </c>
      <c r="F4018" s="28" t="s">
        <v>20</v>
      </c>
      <c r="G4018" s="28" t="s">
        <v>14</v>
      </c>
      <c r="H4018" s="1">
        <v>0</v>
      </c>
      <c r="I4018" s="1" t="s">
        <v>107</v>
      </c>
      <c r="J4018" s="1" t="s">
        <v>107</v>
      </c>
      <c r="K4018" s="1" t="s">
        <v>107</v>
      </c>
      <c r="L4018" s="1" t="s">
        <v>107</v>
      </c>
      <c r="Q4018" s="12" t="s">
        <v>58</v>
      </c>
    </row>
    <row r="4019" spans="1:17" x14ac:dyDescent="0.25">
      <c r="A4019" s="31" t="s">
        <v>51</v>
      </c>
      <c r="C4019" s="5">
        <v>42396</v>
      </c>
      <c r="D4019" s="25"/>
      <c r="E4019" s="6">
        <v>20</v>
      </c>
      <c r="F4019" s="28" t="s">
        <v>20</v>
      </c>
      <c r="G4019" s="28" t="s">
        <v>14</v>
      </c>
      <c r="H4019" s="1">
        <v>0</v>
      </c>
      <c r="I4019" s="1" t="s">
        <v>107</v>
      </c>
      <c r="J4019" s="1" t="s">
        <v>107</v>
      </c>
      <c r="K4019" s="1" t="s">
        <v>107</v>
      </c>
      <c r="L4019" s="1" t="s">
        <v>107</v>
      </c>
      <c r="Q4019" s="12" t="s">
        <v>62</v>
      </c>
    </row>
    <row r="4020" spans="1:17" x14ac:dyDescent="0.25">
      <c r="A4020" s="31" t="s">
        <v>51</v>
      </c>
      <c r="C4020" s="5">
        <v>42403</v>
      </c>
      <c r="D4020" s="25"/>
      <c r="E4020" s="6" t="s">
        <v>21</v>
      </c>
      <c r="F4020" s="28" t="s">
        <v>17</v>
      </c>
      <c r="G4020" s="28" t="s">
        <v>24</v>
      </c>
      <c r="H4020" s="1">
        <v>0</v>
      </c>
      <c r="I4020" s="1" t="s">
        <v>107</v>
      </c>
      <c r="J4020" s="1" t="s">
        <v>107</v>
      </c>
      <c r="K4020" s="1" t="s">
        <v>107</v>
      </c>
      <c r="L4020" s="1" t="s">
        <v>107</v>
      </c>
      <c r="Q4020" s="12" t="s">
        <v>58</v>
      </c>
    </row>
    <row r="4021" spans="1:17" x14ac:dyDescent="0.25">
      <c r="A4021" s="31" t="s">
        <v>51</v>
      </c>
      <c r="C4021" s="5">
        <v>42403</v>
      </c>
      <c r="D4021" s="25"/>
      <c r="E4021" s="6" t="s">
        <v>22</v>
      </c>
      <c r="F4021" s="28" t="s">
        <v>17</v>
      </c>
      <c r="G4021" s="28" t="s">
        <v>24</v>
      </c>
      <c r="H4021" s="1">
        <v>0</v>
      </c>
      <c r="I4021" s="1" t="s">
        <v>107</v>
      </c>
      <c r="J4021" s="1" t="s">
        <v>107</v>
      </c>
      <c r="K4021" s="1" t="s">
        <v>107</v>
      </c>
      <c r="L4021" s="1" t="s">
        <v>107</v>
      </c>
      <c r="Q4021" s="12" t="s">
        <v>58</v>
      </c>
    </row>
    <row r="4022" spans="1:17" x14ac:dyDescent="0.25">
      <c r="A4022" s="31" t="s">
        <v>51</v>
      </c>
      <c r="C4022" s="5">
        <v>42403</v>
      </c>
      <c r="D4022" s="25"/>
      <c r="E4022" s="6" t="s">
        <v>23</v>
      </c>
      <c r="F4022" s="28" t="s">
        <v>17</v>
      </c>
      <c r="G4022" s="28" t="s">
        <v>24</v>
      </c>
      <c r="H4022" s="1">
        <v>0</v>
      </c>
      <c r="I4022" s="1" t="s">
        <v>107</v>
      </c>
      <c r="J4022" s="1" t="s">
        <v>107</v>
      </c>
      <c r="K4022" s="1" t="s">
        <v>107</v>
      </c>
      <c r="L4022" s="1" t="s">
        <v>107</v>
      </c>
      <c r="Q4022" s="12" t="s">
        <v>58</v>
      </c>
    </row>
    <row r="4023" spans="1:17" x14ac:dyDescent="0.25">
      <c r="A4023" s="31" t="s">
        <v>51</v>
      </c>
      <c r="C4023" s="5">
        <v>42403</v>
      </c>
      <c r="D4023" s="25"/>
      <c r="E4023" s="6" t="s">
        <v>25</v>
      </c>
      <c r="F4023" s="28" t="s">
        <v>25</v>
      </c>
      <c r="G4023" s="28" t="s">
        <v>24</v>
      </c>
      <c r="H4023" s="1">
        <v>0</v>
      </c>
      <c r="I4023" s="1" t="s">
        <v>107</v>
      </c>
      <c r="J4023" s="1" t="s">
        <v>107</v>
      </c>
      <c r="K4023" s="1" t="s">
        <v>107</v>
      </c>
      <c r="L4023" s="1" t="s">
        <v>107</v>
      </c>
      <c r="Q4023" s="12" t="s">
        <v>58</v>
      </c>
    </row>
    <row r="4024" spans="1:17" x14ac:dyDescent="0.25">
      <c r="A4024" s="31" t="s">
        <v>51</v>
      </c>
      <c r="C4024" s="5">
        <v>42403</v>
      </c>
      <c r="D4024" s="25"/>
      <c r="E4024" s="6" t="s">
        <v>26</v>
      </c>
      <c r="F4024" s="28" t="s">
        <v>25</v>
      </c>
      <c r="G4024" s="28" t="s">
        <v>24</v>
      </c>
      <c r="H4024" s="1">
        <v>0.5</v>
      </c>
      <c r="I4024" s="1">
        <v>3.2</v>
      </c>
      <c r="J4024" s="1">
        <v>0.37</v>
      </c>
      <c r="K4024" s="1">
        <v>29</v>
      </c>
      <c r="L4024" s="1">
        <v>0.59</v>
      </c>
    </row>
    <row r="4025" spans="1:17" x14ac:dyDescent="0.25">
      <c r="A4025" s="31" t="s">
        <v>51</v>
      </c>
      <c r="C4025" s="5">
        <v>42403</v>
      </c>
      <c r="D4025" s="25"/>
      <c r="E4025" s="6" t="s">
        <v>27</v>
      </c>
      <c r="F4025" s="28" t="s">
        <v>25</v>
      </c>
      <c r="G4025" s="28" t="s">
        <v>24</v>
      </c>
      <c r="H4025" s="1">
        <v>0.25</v>
      </c>
      <c r="I4025" s="1">
        <v>4.4000000000000004</v>
      </c>
      <c r="J4025" s="1">
        <v>0.18</v>
      </c>
      <c r="K4025" s="1">
        <v>58.4</v>
      </c>
      <c r="L4025" s="1">
        <v>1.18</v>
      </c>
    </row>
    <row r="4026" spans="1:17" x14ac:dyDescent="0.25">
      <c r="A4026" s="31" t="s">
        <v>51</v>
      </c>
      <c r="C4026" s="5">
        <v>42403</v>
      </c>
      <c r="D4026" s="25"/>
      <c r="E4026" s="6" t="s">
        <v>28</v>
      </c>
      <c r="F4026" s="28" t="s">
        <v>29</v>
      </c>
      <c r="G4026" s="28" t="s">
        <v>24</v>
      </c>
      <c r="H4026" s="1">
        <v>0</v>
      </c>
      <c r="I4026" s="1" t="s">
        <v>107</v>
      </c>
      <c r="J4026" s="1" t="s">
        <v>107</v>
      </c>
      <c r="K4026" s="1" t="s">
        <v>107</v>
      </c>
      <c r="L4026" s="1" t="s">
        <v>107</v>
      </c>
      <c r="Q4026" s="12" t="s">
        <v>58</v>
      </c>
    </row>
    <row r="4027" spans="1:17" x14ac:dyDescent="0.25">
      <c r="A4027" s="31" t="s">
        <v>51</v>
      </c>
      <c r="C4027" s="5">
        <v>42403</v>
      </c>
      <c r="D4027" s="25"/>
      <c r="E4027" s="6" t="s">
        <v>29</v>
      </c>
      <c r="F4027" s="28" t="s">
        <v>29</v>
      </c>
      <c r="G4027" s="28" t="s">
        <v>24</v>
      </c>
      <c r="H4027" s="1">
        <v>0</v>
      </c>
      <c r="I4027" s="1" t="s">
        <v>107</v>
      </c>
      <c r="J4027" s="1" t="s">
        <v>107</v>
      </c>
      <c r="K4027" s="1" t="s">
        <v>107</v>
      </c>
      <c r="L4027" s="1" t="s">
        <v>107</v>
      </c>
      <c r="Q4027" s="12" t="s">
        <v>58</v>
      </c>
    </row>
    <row r="4028" spans="1:17" x14ac:dyDescent="0.25">
      <c r="A4028" s="31" t="s">
        <v>51</v>
      </c>
      <c r="C4028" s="5">
        <v>42403</v>
      </c>
      <c r="D4028" s="25"/>
      <c r="E4028" s="6" t="s">
        <v>30</v>
      </c>
      <c r="F4028" s="28" t="s">
        <v>29</v>
      </c>
      <c r="G4028" s="28" t="s">
        <v>24</v>
      </c>
      <c r="H4028" s="1">
        <v>0</v>
      </c>
      <c r="I4028" s="1" t="s">
        <v>107</v>
      </c>
      <c r="J4028" s="1" t="s">
        <v>107</v>
      </c>
      <c r="K4028" s="1" t="s">
        <v>107</v>
      </c>
      <c r="L4028" s="1" t="s">
        <v>107</v>
      </c>
      <c r="Q4028" s="12" t="s">
        <v>58</v>
      </c>
    </row>
    <row r="4029" spans="1:17" x14ac:dyDescent="0.25">
      <c r="A4029" s="31" t="s">
        <v>51</v>
      </c>
      <c r="C4029" s="5">
        <v>42403</v>
      </c>
      <c r="D4029" s="25"/>
      <c r="E4029" s="6" t="s">
        <v>31</v>
      </c>
      <c r="F4029" s="28" t="s">
        <v>19</v>
      </c>
      <c r="G4029" s="28" t="s">
        <v>24</v>
      </c>
      <c r="H4029" s="1">
        <v>0</v>
      </c>
      <c r="I4029" s="1" t="s">
        <v>107</v>
      </c>
      <c r="J4029" s="1" t="s">
        <v>107</v>
      </c>
      <c r="K4029" s="1" t="s">
        <v>107</v>
      </c>
      <c r="L4029" s="1" t="s">
        <v>107</v>
      </c>
      <c r="Q4029" s="12" t="s">
        <v>58</v>
      </c>
    </row>
    <row r="4030" spans="1:17" x14ac:dyDescent="0.25">
      <c r="A4030" s="31" t="s">
        <v>51</v>
      </c>
      <c r="C4030" s="5">
        <v>42403</v>
      </c>
      <c r="D4030" s="25"/>
      <c r="E4030" s="6" t="s">
        <v>32</v>
      </c>
      <c r="F4030" s="28" t="s">
        <v>19</v>
      </c>
      <c r="G4030" s="28" t="s">
        <v>24</v>
      </c>
      <c r="H4030" s="1">
        <v>0</v>
      </c>
      <c r="I4030" s="1" t="s">
        <v>107</v>
      </c>
      <c r="J4030" s="1" t="s">
        <v>107</v>
      </c>
      <c r="K4030" s="1" t="s">
        <v>107</v>
      </c>
      <c r="L4030" s="1" t="s">
        <v>107</v>
      </c>
      <c r="Q4030" s="12" t="s">
        <v>58</v>
      </c>
    </row>
    <row r="4031" spans="1:17" x14ac:dyDescent="0.25">
      <c r="A4031" s="31" t="s">
        <v>51</v>
      </c>
      <c r="C4031" s="5">
        <v>42403</v>
      </c>
      <c r="D4031" s="25"/>
      <c r="E4031" s="6" t="s">
        <v>33</v>
      </c>
      <c r="F4031" s="28" t="s">
        <v>19</v>
      </c>
      <c r="G4031" s="28" t="s">
        <v>24</v>
      </c>
      <c r="H4031" s="1">
        <v>0</v>
      </c>
      <c r="I4031" s="1" t="s">
        <v>107</v>
      </c>
      <c r="J4031" s="1" t="s">
        <v>107</v>
      </c>
      <c r="K4031" s="1" t="s">
        <v>107</v>
      </c>
      <c r="L4031" s="1" t="s">
        <v>107</v>
      </c>
      <c r="Q4031" s="12" t="s">
        <v>58</v>
      </c>
    </row>
    <row r="4032" spans="1:17" x14ac:dyDescent="0.25">
      <c r="A4032" s="31" t="s">
        <v>51</v>
      </c>
      <c r="C4032" s="5">
        <v>42403</v>
      </c>
      <c r="D4032" s="25"/>
      <c r="E4032" s="6" t="s">
        <v>34</v>
      </c>
      <c r="F4032" s="28" t="s">
        <v>20</v>
      </c>
      <c r="G4032" s="28" t="s">
        <v>24</v>
      </c>
      <c r="H4032" s="1">
        <v>0</v>
      </c>
      <c r="I4032" s="1" t="s">
        <v>107</v>
      </c>
      <c r="J4032" s="1" t="s">
        <v>107</v>
      </c>
      <c r="K4032" s="1" t="s">
        <v>107</v>
      </c>
      <c r="L4032" s="1" t="s">
        <v>107</v>
      </c>
      <c r="Q4032" s="12" t="s">
        <v>58</v>
      </c>
    </row>
    <row r="4033" spans="1:17" x14ac:dyDescent="0.25">
      <c r="A4033" s="31" t="s">
        <v>51</v>
      </c>
      <c r="C4033" s="5">
        <v>42403</v>
      </c>
      <c r="D4033" s="25"/>
      <c r="E4033" s="6" t="s">
        <v>35</v>
      </c>
      <c r="F4033" s="28" t="s">
        <v>20</v>
      </c>
      <c r="G4033" s="28" t="s">
        <v>24</v>
      </c>
      <c r="H4033" s="1">
        <v>0</v>
      </c>
      <c r="I4033" s="1" t="s">
        <v>107</v>
      </c>
      <c r="J4033" s="1" t="s">
        <v>107</v>
      </c>
      <c r="K4033" s="1" t="s">
        <v>107</v>
      </c>
      <c r="L4033" s="1" t="s">
        <v>107</v>
      </c>
      <c r="Q4033" s="12" t="s">
        <v>62</v>
      </c>
    </row>
    <row r="4034" spans="1:17" x14ac:dyDescent="0.25">
      <c r="A4034" s="31" t="s">
        <v>51</v>
      </c>
      <c r="C4034" s="5">
        <v>42403</v>
      </c>
      <c r="D4034" s="25"/>
      <c r="E4034" s="6" t="s">
        <v>36</v>
      </c>
      <c r="F4034" s="28" t="s">
        <v>20</v>
      </c>
      <c r="G4034" s="28" t="s">
        <v>24</v>
      </c>
      <c r="H4034" s="1">
        <v>0</v>
      </c>
      <c r="I4034" s="1" t="s">
        <v>107</v>
      </c>
      <c r="J4034" s="1" t="s">
        <v>107</v>
      </c>
      <c r="K4034" s="1" t="s">
        <v>107</v>
      </c>
      <c r="L4034" s="1" t="s">
        <v>107</v>
      </c>
      <c r="Q4034" s="12" t="s">
        <v>58</v>
      </c>
    </row>
    <row r="4035" spans="1:17" x14ac:dyDescent="0.25">
      <c r="A4035" s="31" t="s">
        <v>51</v>
      </c>
      <c r="C4035" s="5">
        <v>42403</v>
      </c>
      <c r="D4035" s="25"/>
      <c r="E4035" s="6" t="s">
        <v>37</v>
      </c>
      <c r="F4035" s="28" t="s">
        <v>40</v>
      </c>
      <c r="G4035" s="28" t="s">
        <v>24</v>
      </c>
      <c r="H4035" s="1">
        <v>0</v>
      </c>
      <c r="I4035" s="1" t="s">
        <v>107</v>
      </c>
      <c r="J4035" s="1" t="s">
        <v>107</v>
      </c>
      <c r="K4035" s="1" t="s">
        <v>107</v>
      </c>
      <c r="L4035" s="1" t="s">
        <v>107</v>
      </c>
      <c r="Q4035" s="12" t="s">
        <v>58</v>
      </c>
    </row>
    <row r="4036" spans="1:17" x14ac:dyDescent="0.25">
      <c r="A4036" s="31" t="s">
        <v>51</v>
      </c>
      <c r="C4036" s="5">
        <v>42403</v>
      </c>
      <c r="D4036" s="25"/>
      <c r="E4036" s="6" t="s">
        <v>38</v>
      </c>
      <c r="F4036" s="28" t="s">
        <v>40</v>
      </c>
      <c r="G4036" s="28" t="s">
        <v>24</v>
      </c>
      <c r="H4036" s="1">
        <v>1.1000000000000001</v>
      </c>
      <c r="I4036" s="1">
        <v>5.6</v>
      </c>
      <c r="J4036" s="1">
        <v>0.17</v>
      </c>
      <c r="K4036" s="1">
        <v>20</v>
      </c>
      <c r="L4036" s="1">
        <v>0.77</v>
      </c>
    </row>
    <row r="4037" spans="1:17" x14ac:dyDescent="0.25">
      <c r="A4037" s="31" t="s">
        <v>51</v>
      </c>
      <c r="C4037" s="5">
        <v>42403</v>
      </c>
      <c r="D4037" s="25"/>
      <c r="E4037" s="6" t="s">
        <v>39</v>
      </c>
      <c r="F4037" s="28" t="s">
        <v>40</v>
      </c>
      <c r="G4037" s="28" t="s">
        <v>24</v>
      </c>
      <c r="H4037" s="1">
        <v>3.2</v>
      </c>
      <c r="I4037" s="1">
        <v>10.1</v>
      </c>
      <c r="J4037" s="1">
        <v>0.06</v>
      </c>
      <c r="K4037" s="1">
        <v>21.7</v>
      </c>
      <c r="L4037" s="1">
        <v>2.5</v>
      </c>
    </row>
    <row r="4038" spans="1:17" x14ac:dyDescent="0.25">
      <c r="A4038" s="31" t="s">
        <v>51</v>
      </c>
      <c r="C4038" s="5">
        <v>42403</v>
      </c>
      <c r="D4038" s="25"/>
      <c r="E4038" s="6" t="s">
        <v>41</v>
      </c>
      <c r="F4038" s="28" t="s">
        <v>16</v>
      </c>
      <c r="G4038" s="28" t="s">
        <v>24</v>
      </c>
      <c r="H4038" s="1">
        <v>0</v>
      </c>
      <c r="I4038" s="1" t="s">
        <v>107</v>
      </c>
      <c r="J4038" s="1" t="s">
        <v>107</v>
      </c>
      <c r="K4038" s="1" t="s">
        <v>107</v>
      </c>
      <c r="L4038" s="1" t="s">
        <v>107</v>
      </c>
      <c r="Q4038" s="12" t="s">
        <v>58</v>
      </c>
    </row>
    <row r="4039" spans="1:17" x14ac:dyDescent="0.25">
      <c r="A4039" s="31" t="s">
        <v>51</v>
      </c>
      <c r="C4039" s="5">
        <v>42403</v>
      </c>
      <c r="D4039" s="25"/>
      <c r="E4039" s="6" t="s">
        <v>42</v>
      </c>
      <c r="F4039" s="28" t="s">
        <v>16</v>
      </c>
      <c r="G4039" s="28" t="s">
        <v>24</v>
      </c>
      <c r="H4039" s="1">
        <v>0</v>
      </c>
      <c r="I4039" s="1" t="s">
        <v>107</v>
      </c>
      <c r="J4039" s="1" t="s">
        <v>107</v>
      </c>
      <c r="K4039" s="1" t="s">
        <v>107</v>
      </c>
      <c r="L4039" s="1" t="s">
        <v>107</v>
      </c>
      <c r="Q4039" s="12" t="s">
        <v>58</v>
      </c>
    </row>
    <row r="4040" spans="1:17" x14ac:dyDescent="0.25">
      <c r="A4040" s="31" t="s">
        <v>51</v>
      </c>
      <c r="C4040" s="5">
        <v>42403</v>
      </c>
      <c r="D4040" s="25"/>
      <c r="E4040" s="6" t="s">
        <v>43</v>
      </c>
      <c r="F4040" s="28" t="s">
        <v>16</v>
      </c>
      <c r="G4040" s="28" t="s">
        <v>24</v>
      </c>
      <c r="H4040" s="1">
        <v>0</v>
      </c>
      <c r="I4040" s="1" t="s">
        <v>107</v>
      </c>
      <c r="J4040" s="1" t="s">
        <v>107</v>
      </c>
      <c r="K4040" s="1" t="s">
        <v>107</v>
      </c>
      <c r="L4040" s="1" t="s">
        <v>107</v>
      </c>
      <c r="Q4040" s="12" t="s">
        <v>58</v>
      </c>
    </row>
    <row r="4041" spans="1:17" x14ac:dyDescent="0.25">
      <c r="A4041" s="31" t="s">
        <v>51</v>
      </c>
      <c r="C4041" s="5">
        <v>42410</v>
      </c>
      <c r="D4041" s="25"/>
      <c r="E4041" s="6">
        <v>1</v>
      </c>
      <c r="F4041" s="28" t="s">
        <v>13</v>
      </c>
      <c r="G4041" s="28" t="s">
        <v>14</v>
      </c>
      <c r="H4041" s="1">
        <v>3.2</v>
      </c>
      <c r="I4041" s="1">
        <v>6.7</v>
      </c>
      <c r="J4041" s="1">
        <v>0.12</v>
      </c>
      <c r="K4041" s="1">
        <v>21.6</v>
      </c>
      <c r="L4041" s="1">
        <v>3.14</v>
      </c>
    </row>
    <row r="4042" spans="1:17" x14ac:dyDescent="0.25">
      <c r="A4042" s="31" t="s">
        <v>51</v>
      </c>
      <c r="C4042" s="5">
        <v>42410</v>
      </c>
      <c r="D4042" s="25"/>
      <c r="E4042" s="6">
        <v>2</v>
      </c>
      <c r="F4042" s="28" t="s">
        <v>13</v>
      </c>
      <c r="G4042" s="28" t="s">
        <v>14</v>
      </c>
      <c r="H4042" s="1">
        <v>0</v>
      </c>
      <c r="I4042" s="1" t="s">
        <v>107</v>
      </c>
      <c r="J4042" s="1" t="s">
        <v>107</v>
      </c>
      <c r="K4042" s="1" t="s">
        <v>107</v>
      </c>
      <c r="L4042" s="1" t="s">
        <v>107</v>
      </c>
      <c r="Q4042" s="12" t="s">
        <v>58</v>
      </c>
    </row>
    <row r="4043" spans="1:17" x14ac:dyDescent="0.25">
      <c r="A4043" s="31" t="s">
        <v>51</v>
      </c>
      <c r="C4043" s="5">
        <v>42410</v>
      </c>
      <c r="D4043" s="25"/>
      <c r="E4043" s="6">
        <v>3</v>
      </c>
      <c r="F4043" s="28" t="s">
        <v>13</v>
      </c>
      <c r="G4043" s="28" t="s">
        <v>14</v>
      </c>
      <c r="H4043" s="1">
        <v>0</v>
      </c>
      <c r="I4043" s="1" t="s">
        <v>107</v>
      </c>
      <c r="J4043" s="1" t="s">
        <v>107</v>
      </c>
      <c r="K4043" s="1" t="s">
        <v>107</v>
      </c>
      <c r="L4043" s="1" t="s">
        <v>107</v>
      </c>
      <c r="Q4043" s="12" t="s">
        <v>58</v>
      </c>
    </row>
    <row r="4044" spans="1:17" x14ac:dyDescent="0.25">
      <c r="A4044" s="31" t="s">
        <v>51</v>
      </c>
      <c r="C4044" s="5">
        <v>42410</v>
      </c>
      <c r="D4044" s="25"/>
      <c r="E4044" s="6">
        <v>4</v>
      </c>
      <c r="F4044" s="28" t="s">
        <v>15</v>
      </c>
      <c r="G4044" s="28" t="s">
        <v>14</v>
      </c>
      <c r="H4044" s="1">
        <v>3.6</v>
      </c>
      <c r="I4044" s="1">
        <v>10.6</v>
      </c>
      <c r="J4044" s="1">
        <v>0.03</v>
      </c>
      <c r="K4044" s="1">
        <v>0.24</v>
      </c>
      <c r="L4044" s="1">
        <v>2.11</v>
      </c>
    </row>
    <row r="4045" spans="1:17" x14ac:dyDescent="0.25">
      <c r="A4045" s="31" t="s">
        <v>51</v>
      </c>
      <c r="C4045" s="5">
        <v>42410</v>
      </c>
      <c r="D4045" s="25"/>
      <c r="E4045" s="6">
        <v>5</v>
      </c>
      <c r="F4045" s="28" t="s">
        <v>15</v>
      </c>
      <c r="G4045" s="28" t="s">
        <v>14</v>
      </c>
      <c r="H4045" s="1">
        <v>0.7</v>
      </c>
      <c r="I4045" s="1">
        <v>3.5</v>
      </c>
      <c r="J4045" s="1">
        <v>0.01</v>
      </c>
      <c r="K4045" s="1">
        <v>3.22</v>
      </c>
      <c r="L4045" s="1">
        <v>0.2</v>
      </c>
    </row>
    <row r="4046" spans="1:17" x14ac:dyDescent="0.25">
      <c r="A4046" s="31" t="s">
        <v>51</v>
      </c>
      <c r="C4046" s="5">
        <v>42410</v>
      </c>
      <c r="D4046" s="25"/>
      <c r="E4046" s="6">
        <v>6</v>
      </c>
      <c r="F4046" s="28" t="s">
        <v>17</v>
      </c>
      <c r="G4046" s="28" t="s">
        <v>14</v>
      </c>
      <c r="H4046" s="1">
        <v>0</v>
      </c>
      <c r="I4046" s="1" t="s">
        <v>107</v>
      </c>
      <c r="J4046" s="1" t="s">
        <v>107</v>
      </c>
      <c r="K4046" s="1" t="s">
        <v>107</v>
      </c>
      <c r="L4046" s="1" t="s">
        <v>107</v>
      </c>
      <c r="Q4046" s="12" t="s">
        <v>58</v>
      </c>
    </row>
    <row r="4047" spans="1:17" x14ac:dyDescent="0.25">
      <c r="A4047" s="31" t="s">
        <v>51</v>
      </c>
      <c r="C4047" s="5">
        <v>42410</v>
      </c>
      <c r="D4047" s="25"/>
      <c r="E4047" s="6">
        <v>7</v>
      </c>
      <c r="F4047" s="28" t="s">
        <v>17</v>
      </c>
      <c r="G4047" s="28" t="s">
        <v>14</v>
      </c>
      <c r="H4047" s="1">
        <v>0</v>
      </c>
      <c r="I4047" s="1" t="s">
        <v>107</v>
      </c>
      <c r="J4047" s="1" t="s">
        <v>107</v>
      </c>
      <c r="K4047" s="1" t="s">
        <v>107</v>
      </c>
      <c r="L4047" s="1" t="s">
        <v>107</v>
      </c>
      <c r="Q4047" s="12" t="s">
        <v>58</v>
      </c>
    </row>
    <row r="4048" spans="1:17" x14ac:dyDescent="0.25">
      <c r="A4048" s="31" t="s">
        <v>51</v>
      </c>
      <c r="C4048" s="5">
        <v>42410</v>
      </c>
      <c r="D4048" s="25"/>
      <c r="E4048" s="6">
        <v>8</v>
      </c>
      <c r="F4048" s="28" t="s">
        <v>17</v>
      </c>
      <c r="G4048" s="28" t="s">
        <v>14</v>
      </c>
      <c r="H4048" s="1">
        <v>0</v>
      </c>
      <c r="I4048" s="1" t="s">
        <v>107</v>
      </c>
      <c r="J4048" s="1" t="s">
        <v>107</v>
      </c>
      <c r="K4048" s="1" t="s">
        <v>107</v>
      </c>
      <c r="L4048" s="1" t="s">
        <v>107</v>
      </c>
      <c r="Q4048" s="12" t="s">
        <v>58</v>
      </c>
    </row>
    <row r="4049" spans="1:17" x14ac:dyDescent="0.25">
      <c r="A4049" s="31" t="s">
        <v>51</v>
      </c>
      <c r="C4049" s="5">
        <v>42410</v>
      </c>
      <c r="D4049" s="25"/>
      <c r="E4049" s="6">
        <v>9</v>
      </c>
      <c r="F4049" s="28" t="s">
        <v>18</v>
      </c>
      <c r="G4049" s="28" t="s">
        <v>14</v>
      </c>
      <c r="H4049" s="1">
        <v>0</v>
      </c>
      <c r="I4049" s="1" t="s">
        <v>107</v>
      </c>
      <c r="J4049" s="1" t="s">
        <v>107</v>
      </c>
      <c r="K4049" s="1" t="s">
        <v>107</v>
      </c>
      <c r="L4049" s="1" t="s">
        <v>107</v>
      </c>
      <c r="Q4049" s="12" t="s">
        <v>58</v>
      </c>
    </row>
    <row r="4050" spans="1:17" x14ac:dyDescent="0.25">
      <c r="A4050" s="31" t="s">
        <v>51</v>
      </c>
      <c r="C4050" s="5">
        <v>42410</v>
      </c>
      <c r="D4050" s="25"/>
      <c r="E4050" s="6">
        <v>10</v>
      </c>
      <c r="F4050" s="28" t="s">
        <v>18</v>
      </c>
      <c r="G4050" s="28" t="s">
        <v>14</v>
      </c>
      <c r="H4050" s="1">
        <v>0</v>
      </c>
      <c r="I4050" s="1" t="s">
        <v>107</v>
      </c>
      <c r="J4050" s="1" t="s">
        <v>107</v>
      </c>
      <c r="K4050" s="1" t="s">
        <v>107</v>
      </c>
      <c r="L4050" s="1" t="s">
        <v>107</v>
      </c>
      <c r="Q4050" s="12" t="s">
        <v>58</v>
      </c>
    </row>
    <row r="4051" spans="1:17" x14ac:dyDescent="0.25">
      <c r="A4051" s="31" t="s">
        <v>51</v>
      </c>
      <c r="C4051" s="5">
        <v>42410</v>
      </c>
      <c r="D4051" s="25"/>
      <c r="E4051" s="6">
        <v>11</v>
      </c>
      <c r="F4051" s="28" t="s">
        <v>18</v>
      </c>
      <c r="G4051" s="28" t="s">
        <v>14</v>
      </c>
      <c r="H4051" s="1">
        <v>0</v>
      </c>
      <c r="I4051" s="1" t="s">
        <v>107</v>
      </c>
      <c r="J4051" s="1" t="s">
        <v>107</v>
      </c>
      <c r="K4051" s="1" t="s">
        <v>107</v>
      </c>
      <c r="L4051" s="1" t="s">
        <v>107</v>
      </c>
      <c r="Q4051" s="12" t="s">
        <v>58</v>
      </c>
    </row>
    <row r="4052" spans="1:17" x14ac:dyDescent="0.25">
      <c r="A4052" s="31" t="s">
        <v>51</v>
      </c>
      <c r="C4052" s="5">
        <v>42410</v>
      </c>
      <c r="D4052" s="25"/>
      <c r="E4052" s="6">
        <v>12</v>
      </c>
      <c r="F4052" s="28" t="s">
        <v>19</v>
      </c>
      <c r="G4052" s="28" t="s">
        <v>14</v>
      </c>
      <c r="H4052" s="1">
        <v>0</v>
      </c>
      <c r="I4052" s="1" t="s">
        <v>107</v>
      </c>
      <c r="J4052" s="1" t="s">
        <v>107</v>
      </c>
      <c r="K4052" s="1" t="s">
        <v>107</v>
      </c>
      <c r="L4052" s="1" t="s">
        <v>107</v>
      </c>
      <c r="Q4052" s="12" t="s">
        <v>58</v>
      </c>
    </row>
    <row r="4053" spans="1:17" x14ac:dyDescent="0.25">
      <c r="A4053" s="31" t="s">
        <v>51</v>
      </c>
      <c r="C4053" s="5">
        <v>42410</v>
      </c>
      <c r="D4053" s="25"/>
      <c r="E4053" s="6">
        <v>13</v>
      </c>
      <c r="F4053" s="28" t="s">
        <v>19</v>
      </c>
      <c r="G4053" s="28" t="s">
        <v>14</v>
      </c>
      <c r="H4053" s="1">
        <v>0</v>
      </c>
      <c r="I4053" s="1" t="s">
        <v>107</v>
      </c>
      <c r="J4053" s="1" t="s">
        <v>107</v>
      </c>
      <c r="K4053" s="1" t="s">
        <v>107</v>
      </c>
      <c r="L4053" s="1" t="s">
        <v>107</v>
      </c>
      <c r="Q4053" s="12" t="s">
        <v>58</v>
      </c>
    </row>
    <row r="4054" spans="1:17" x14ac:dyDescent="0.25">
      <c r="A4054" s="31" t="s">
        <v>51</v>
      </c>
      <c r="C4054" s="5">
        <v>42410</v>
      </c>
      <c r="D4054" s="25"/>
      <c r="E4054" s="6">
        <v>14</v>
      </c>
      <c r="F4054" s="28" t="s">
        <v>19</v>
      </c>
      <c r="G4054" s="28" t="s">
        <v>14</v>
      </c>
      <c r="H4054" s="1">
        <v>0</v>
      </c>
      <c r="I4054" s="1" t="s">
        <v>107</v>
      </c>
      <c r="J4054" s="1" t="s">
        <v>107</v>
      </c>
      <c r="K4054" s="1" t="s">
        <v>107</v>
      </c>
      <c r="L4054" s="1" t="s">
        <v>107</v>
      </c>
      <c r="Q4054" s="12" t="s">
        <v>58</v>
      </c>
    </row>
    <row r="4055" spans="1:17" x14ac:dyDescent="0.25">
      <c r="A4055" s="31" t="s">
        <v>51</v>
      </c>
      <c r="C4055" s="5">
        <v>42410</v>
      </c>
      <c r="D4055" s="25"/>
      <c r="E4055" s="6">
        <v>15</v>
      </c>
      <c r="F4055" s="28" t="s">
        <v>20</v>
      </c>
      <c r="G4055" s="28" t="s">
        <v>14</v>
      </c>
      <c r="H4055" s="1">
        <v>0.26</v>
      </c>
      <c r="I4055" s="1">
        <v>3.9</v>
      </c>
      <c r="J4055" s="1">
        <v>0.01</v>
      </c>
      <c r="K4055" s="1">
        <v>17.8</v>
      </c>
      <c r="L4055" s="1">
        <v>0.03</v>
      </c>
    </row>
    <row r="4056" spans="1:17" x14ac:dyDescent="0.25">
      <c r="A4056" s="31" t="s">
        <v>51</v>
      </c>
      <c r="C4056" s="5">
        <v>42410</v>
      </c>
      <c r="D4056" s="25"/>
      <c r="E4056" s="6">
        <v>16</v>
      </c>
      <c r="F4056" s="28" t="s">
        <v>20</v>
      </c>
      <c r="G4056" s="28" t="s">
        <v>14</v>
      </c>
      <c r="H4056" s="1">
        <v>0.3</v>
      </c>
      <c r="I4056" s="1">
        <v>2.6</v>
      </c>
      <c r="J4056" s="1">
        <v>0.01</v>
      </c>
      <c r="K4056" s="1">
        <v>27.3</v>
      </c>
      <c r="L4056" s="1">
        <v>0.02</v>
      </c>
    </row>
    <row r="4057" spans="1:17" x14ac:dyDescent="0.25">
      <c r="A4057" s="31" t="s">
        <v>51</v>
      </c>
      <c r="C4057" s="5">
        <v>42410</v>
      </c>
      <c r="D4057" s="25"/>
      <c r="E4057" s="6">
        <v>17</v>
      </c>
      <c r="F4057" s="28" t="s">
        <v>20</v>
      </c>
      <c r="G4057" s="28" t="s">
        <v>14</v>
      </c>
      <c r="H4057" s="1">
        <v>0.3</v>
      </c>
      <c r="I4057" s="1">
        <v>2.8</v>
      </c>
      <c r="J4057" s="1">
        <v>0.01</v>
      </c>
      <c r="K4057" s="1">
        <v>35</v>
      </c>
      <c r="L4057" s="1">
        <v>0.02</v>
      </c>
    </row>
    <row r="4058" spans="1:17" x14ac:dyDescent="0.25">
      <c r="A4058" s="31" t="s">
        <v>51</v>
      </c>
      <c r="C4058" s="5">
        <v>42410</v>
      </c>
      <c r="D4058" s="25"/>
      <c r="E4058" s="6">
        <v>18</v>
      </c>
      <c r="F4058" s="28" t="s">
        <v>20</v>
      </c>
      <c r="G4058" s="28" t="s">
        <v>14</v>
      </c>
      <c r="H4058" s="1">
        <v>0</v>
      </c>
      <c r="I4058" s="1" t="s">
        <v>107</v>
      </c>
      <c r="J4058" s="1" t="s">
        <v>107</v>
      </c>
      <c r="K4058" s="1" t="s">
        <v>107</v>
      </c>
      <c r="L4058" s="1" t="s">
        <v>107</v>
      </c>
      <c r="Q4058" s="12" t="s">
        <v>58</v>
      </c>
    </row>
    <row r="4059" spans="1:17" x14ac:dyDescent="0.25">
      <c r="A4059" s="31" t="s">
        <v>51</v>
      </c>
      <c r="C4059" s="5">
        <v>42410</v>
      </c>
      <c r="D4059" s="25"/>
      <c r="E4059" s="6">
        <v>19</v>
      </c>
      <c r="F4059" s="28" t="s">
        <v>20</v>
      </c>
      <c r="G4059" s="28" t="s">
        <v>14</v>
      </c>
      <c r="H4059" s="1">
        <v>0</v>
      </c>
      <c r="I4059" s="1" t="s">
        <v>107</v>
      </c>
      <c r="J4059" s="1" t="s">
        <v>107</v>
      </c>
      <c r="K4059" s="1" t="s">
        <v>107</v>
      </c>
      <c r="L4059" s="1" t="s">
        <v>107</v>
      </c>
      <c r="Q4059" s="12" t="s">
        <v>58</v>
      </c>
    </row>
    <row r="4060" spans="1:17" x14ac:dyDescent="0.25">
      <c r="A4060" s="31" t="s">
        <v>51</v>
      </c>
      <c r="C4060" s="5">
        <v>42410</v>
      </c>
      <c r="D4060" s="25"/>
      <c r="E4060" s="6">
        <v>20</v>
      </c>
      <c r="F4060" s="28" t="s">
        <v>20</v>
      </c>
      <c r="G4060" s="28" t="s">
        <v>14</v>
      </c>
      <c r="H4060" s="1">
        <v>0</v>
      </c>
      <c r="I4060" s="1" t="s">
        <v>107</v>
      </c>
      <c r="J4060" s="1" t="s">
        <v>107</v>
      </c>
      <c r="K4060" s="1" t="s">
        <v>107</v>
      </c>
      <c r="L4060" s="1" t="s">
        <v>107</v>
      </c>
      <c r="Q4060" s="12" t="s">
        <v>62</v>
      </c>
    </row>
    <row r="4061" spans="1:17" x14ac:dyDescent="0.25">
      <c r="A4061" s="31" t="s">
        <v>51</v>
      </c>
      <c r="C4061" s="5">
        <v>42417</v>
      </c>
      <c r="D4061" s="25"/>
      <c r="E4061" s="6" t="s">
        <v>21</v>
      </c>
      <c r="F4061" s="28" t="s">
        <v>17</v>
      </c>
      <c r="G4061" s="28" t="s">
        <v>24</v>
      </c>
      <c r="H4061" s="1">
        <v>0</v>
      </c>
      <c r="I4061" s="1" t="s">
        <v>107</v>
      </c>
      <c r="J4061" s="1" t="s">
        <v>107</v>
      </c>
      <c r="K4061" s="1" t="s">
        <v>107</v>
      </c>
      <c r="L4061" s="1" t="s">
        <v>107</v>
      </c>
      <c r="Q4061" s="12" t="s">
        <v>58</v>
      </c>
    </row>
    <row r="4062" spans="1:17" x14ac:dyDescent="0.25">
      <c r="A4062" s="31" t="s">
        <v>51</v>
      </c>
      <c r="C4062" s="5">
        <v>42417</v>
      </c>
      <c r="D4062" s="25"/>
      <c r="E4062" s="6" t="s">
        <v>22</v>
      </c>
      <c r="F4062" s="28" t="s">
        <v>17</v>
      </c>
      <c r="G4062" s="28" t="s">
        <v>24</v>
      </c>
      <c r="H4062" s="1">
        <v>0</v>
      </c>
      <c r="I4062" s="1" t="s">
        <v>107</v>
      </c>
      <c r="J4062" s="1" t="s">
        <v>107</v>
      </c>
      <c r="K4062" s="1" t="s">
        <v>107</v>
      </c>
      <c r="L4062" s="1" t="s">
        <v>107</v>
      </c>
      <c r="Q4062" s="12" t="s">
        <v>58</v>
      </c>
    </row>
    <row r="4063" spans="1:17" x14ac:dyDescent="0.25">
      <c r="A4063" s="31" t="s">
        <v>51</v>
      </c>
      <c r="C4063" s="5">
        <v>42417</v>
      </c>
      <c r="D4063" s="25"/>
      <c r="E4063" s="6" t="s">
        <v>23</v>
      </c>
      <c r="F4063" s="28" t="s">
        <v>17</v>
      </c>
      <c r="G4063" s="28" t="s">
        <v>24</v>
      </c>
      <c r="H4063" s="1">
        <v>0</v>
      </c>
      <c r="I4063" s="1" t="s">
        <v>107</v>
      </c>
      <c r="J4063" s="1" t="s">
        <v>107</v>
      </c>
      <c r="K4063" s="1" t="s">
        <v>107</v>
      </c>
      <c r="L4063" s="1" t="s">
        <v>107</v>
      </c>
      <c r="Q4063" s="12" t="s">
        <v>58</v>
      </c>
    </row>
    <row r="4064" spans="1:17" x14ac:dyDescent="0.25">
      <c r="A4064" s="31" t="s">
        <v>51</v>
      </c>
      <c r="C4064" s="5">
        <v>42417</v>
      </c>
      <c r="D4064" s="25"/>
      <c r="E4064" s="6" t="s">
        <v>25</v>
      </c>
      <c r="F4064" s="28" t="s">
        <v>25</v>
      </c>
      <c r="G4064" s="28" t="s">
        <v>24</v>
      </c>
      <c r="H4064" s="1">
        <v>0</v>
      </c>
      <c r="I4064" s="1" t="s">
        <v>107</v>
      </c>
      <c r="J4064" s="1" t="s">
        <v>107</v>
      </c>
      <c r="K4064" s="1" t="s">
        <v>107</v>
      </c>
      <c r="L4064" s="1" t="s">
        <v>107</v>
      </c>
      <c r="Q4064" s="12" t="s">
        <v>58</v>
      </c>
    </row>
    <row r="4065" spans="1:17" x14ac:dyDescent="0.25">
      <c r="A4065" s="31" t="s">
        <v>51</v>
      </c>
      <c r="C4065" s="5">
        <v>42417</v>
      </c>
      <c r="D4065" s="25"/>
      <c r="E4065" s="6" t="s">
        <v>26</v>
      </c>
      <c r="F4065" s="28" t="s">
        <v>25</v>
      </c>
      <c r="G4065" s="28" t="s">
        <v>24</v>
      </c>
      <c r="H4065" s="1">
        <v>2.8</v>
      </c>
      <c r="I4065" s="1">
        <v>0.8</v>
      </c>
      <c r="J4065" s="1">
        <v>0.09</v>
      </c>
      <c r="K4065" s="1">
        <v>33.9</v>
      </c>
      <c r="L4065" s="1">
        <v>0.17</v>
      </c>
    </row>
    <row r="4066" spans="1:17" x14ac:dyDescent="0.25">
      <c r="A4066" s="31" t="s">
        <v>51</v>
      </c>
      <c r="C4066" s="5">
        <v>42417</v>
      </c>
      <c r="D4066" s="25"/>
      <c r="E4066" s="6" t="s">
        <v>27</v>
      </c>
      <c r="F4066" s="28" t="s">
        <v>25</v>
      </c>
      <c r="G4066" s="28" t="s">
        <v>24</v>
      </c>
      <c r="H4066" s="1">
        <v>2.8</v>
      </c>
      <c r="I4066" s="1">
        <v>2.8</v>
      </c>
      <c r="J4066" s="1">
        <v>0.1</v>
      </c>
      <c r="K4066" s="1">
        <v>47.1</v>
      </c>
      <c r="L4066" s="1">
        <v>0.11</v>
      </c>
    </row>
    <row r="4067" spans="1:17" x14ac:dyDescent="0.25">
      <c r="A4067" s="31" t="s">
        <v>51</v>
      </c>
      <c r="C4067" s="5">
        <v>42417</v>
      </c>
      <c r="D4067" s="25"/>
      <c r="E4067" s="6" t="s">
        <v>28</v>
      </c>
      <c r="F4067" s="28" t="s">
        <v>29</v>
      </c>
      <c r="G4067" s="28" t="s">
        <v>24</v>
      </c>
      <c r="H4067" s="1">
        <v>0</v>
      </c>
      <c r="I4067" s="1" t="s">
        <v>107</v>
      </c>
      <c r="J4067" s="1" t="s">
        <v>107</v>
      </c>
      <c r="K4067" s="1" t="s">
        <v>107</v>
      </c>
      <c r="L4067" s="1" t="s">
        <v>107</v>
      </c>
      <c r="Q4067" s="12" t="s">
        <v>58</v>
      </c>
    </row>
    <row r="4068" spans="1:17" x14ac:dyDescent="0.25">
      <c r="A4068" s="31" t="s">
        <v>51</v>
      </c>
      <c r="C4068" s="5">
        <v>42417</v>
      </c>
      <c r="D4068" s="25"/>
      <c r="E4068" s="6" t="s">
        <v>29</v>
      </c>
      <c r="F4068" s="28" t="s">
        <v>29</v>
      </c>
      <c r="G4068" s="28" t="s">
        <v>24</v>
      </c>
      <c r="H4068" s="1">
        <v>1.6</v>
      </c>
      <c r="I4068" s="1">
        <v>2.8</v>
      </c>
      <c r="J4068" s="1">
        <v>0.14000000000000001</v>
      </c>
      <c r="K4068" s="1">
        <v>52.1</v>
      </c>
      <c r="L4068" s="1">
        <v>1.78</v>
      </c>
    </row>
    <row r="4069" spans="1:17" x14ac:dyDescent="0.25">
      <c r="A4069" s="31" t="s">
        <v>51</v>
      </c>
      <c r="C4069" s="5">
        <v>42417</v>
      </c>
      <c r="D4069" s="25"/>
      <c r="E4069" s="6" t="s">
        <v>30</v>
      </c>
      <c r="F4069" s="28" t="s">
        <v>29</v>
      </c>
      <c r="G4069" s="28" t="s">
        <v>24</v>
      </c>
      <c r="H4069" s="1">
        <v>0.25</v>
      </c>
      <c r="I4069" s="1">
        <v>5.7</v>
      </c>
      <c r="J4069" s="1">
        <v>0.21</v>
      </c>
      <c r="K4069" s="1">
        <v>35.6</v>
      </c>
      <c r="L4069" s="1">
        <v>1.57</v>
      </c>
    </row>
    <row r="4070" spans="1:17" x14ac:dyDescent="0.25">
      <c r="A4070" s="31" t="s">
        <v>51</v>
      </c>
      <c r="C4070" s="5">
        <v>42417</v>
      </c>
      <c r="D4070" s="25"/>
      <c r="E4070" s="6" t="s">
        <v>31</v>
      </c>
      <c r="F4070" s="28" t="s">
        <v>19</v>
      </c>
      <c r="G4070" s="28" t="s">
        <v>24</v>
      </c>
      <c r="H4070" s="1">
        <v>0</v>
      </c>
      <c r="I4070" s="1" t="s">
        <v>107</v>
      </c>
      <c r="J4070" s="1" t="s">
        <v>107</v>
      </c>
      <c r="K4070" s="1" t="s">
        <v>107</v>
      </c>
      <c r="L4070" s="1" t="s">
        <v>107</v>
      </c>
      <c r="Q4070" s="12" t="s">
        <v>58</v>
      </c>
    </row>
    <row r="4071" spans="1:17" x14ac:dyDescent="0.25">
      <c r="A4071" s="31" t="s">
        <v>51</v>
      </c>
      <c r="C4071" s="5">
        <v>42417</v>
      </c>
      <c r="D4071" s="25"/>
      <c r="E4071" s="6" t="s">
        <v>32</v>
      </c>
      <c r="F4071" s="28" t="s">
        <v>19</v>
      </c>
      <c r="G4071" s="28" t="s">
        <v>24</v>
      </c>
      <c r="H4071" s="1">
        <v>0</v>
      </c>
      <c r="I4071" s="1" t="s">
        <v>107</v>
      </c>
      <c r="J4071" s="1" t="s">
        <v>107</v>
      </c>
      <c r="K4071" s="1" t="s">
        <v>107</v>
      </c>
      <c r="L4071" s="1" t="s">
        <v>107</v>
      </c>
      <c r="Q4071" s="12" t="s">
        <v>58</v>
      </c>
    </row>
    <row r="4072" spans="1:17" x14ac:dyDescent="0.25">
      <c r="A4072" s="31" t="s">
        <v>51</v>
      </c>
      <c r="C4072" s="5">
        <v>42417</v>
      </c>
      <c r="D4072" s="25"/>
      <c r="E4072" s="6" t="s">
        <v>33</v>
      </c>
      <c r="F4072" s="28" t="s">
        <v>19</v>
      </c>
      <c r="G4072" s="28" t="s">
        <v>24</v>
      </c>
      <c r="H4072" s="1">
        <v>0</v>
      </c>
      <c r="I4072" s="1" t="s">
        <v>107</v>
      </c>
      <c r="J4072" s="1" t="s">
        <v>107</v>
      </c>
      <c r="K4072" s="1" t="s">
        <v>107</v>
      </c>
      <c r="L4072" s="1" t="s">
        <v>107</v>
      </c>
      <c r="Q4072" s="12" t="s">
        <v>58</v>
      </c>
    </row>
    <row r="4073" spans="1:17" x14ac:dyDescent="0.25">
      <c r="A4073" s="31" t="s">
        <v>51</v>
      </c>
      <c r="C4073" s="5">
        <v>42417</v>
      </c>
      <c r="D4073" s="25"/>
      <c r="E4073" s="6" t="s">
        <v>34</v>
      </c>
      <c r="F4073" s="28" t="s">
        <v>20</v>
      </c>
      <c r="G4073" s="28" t="s">
        <v>24</v>
      </c>
      <c r="H4073" s="1">
        <v>0</v>
      </c>
      <c r="I4073" s="1" t="s">
        <v>107</v>
      </c>
      <c r="J4073" s="1" t="s">
        <v>107</v>
      </c>
      <c r="K4073" s="1" t="s">
        <v>107</v>
      </c>
      <c r="L4073" s="1" t="s">
        <v>107</v>
      </c>
      <c r="Q4073" s="12" t="s">
        <v>58</v>
      </c>
    </row>
    <row r="4074" spans="1:17" x14ac:dyDescent="0.25">
      <c r="A4074" s="31" t="s">
        <v>51</v>
      </c>
      <c r="C4074" s="5">
        <v>42417</v>
      </c>
      <c r="D4074" s="25"/>
      <c r="E4074" s="6" t="s">
        <v>35</v>
      </c>
      <c r="F4074" s="28" t="s">
        <v>20</v>
      </c>
      <c r="G4074" s="28" t="s">
        <v>24</v>
      </c>
      <c r="H4074" s="1">
        <v>0</v>
      </c>
      <c r="I4074" s="1" t="s">
        <v>107</v>
      </c>
      <c r="J4074" s="1" t="s">
        <v>107</v>
      </c>
      <c r="K4074" s="1" t="s">
        <v>107</v>
      </c>
      <c r="L4074" s="1" t="s">
        <v>107</v>
      </c>
      <c r="Q4074" s="12" t="s">
        <v>62</v>
      </c>
    </row>
    <row r="4075" spans="1:17" x14ac:dyDescent="0.25">
      <c r="A4075" s="31" t="s">
        <v>51</v>
      </c>
      <c r="C4075" s="5">
        <v>42417</v>
      </c>
      <c r="D4075" s="25"/>
      <c r="E4075" s="6" t="s">
        <v>36</v>
      </c>
      <c r="F4075" s="28" t="s">
        <v>20</v>
      </c>
      <c r="G4075" s="28" t="s">
        <v>24</v>
      </c>
      <c r="H4075" s="1">
        <v>0</v>
      </c>
      <c r="I4075" s="1" t="s">
        <v>107</v>
      </c>
      <c r="J4075" s="1" t="s">
        <v>107</v>
      </c>
      <c r="K4075" s="1" t="s">
        <v>107</v>
      </c>
      <c r="L4075" s="1" t="s">
        <v>107</v>
      </c>
      <c r="Q4075" s="12" t="s">
        <v>58</v>
      </c>
    </row>
    <row r="4076" spans="1:17" x14ac:dyDescent="0.25">
      <c r="A4076" s="31" t="s">
        <v>51</v>
      </c>
      <c r="C4076" s="5">
        <v>42417</v>
      </c>
      <c r="D4076" s="25"/>
      <c r="E4076" s="6" t="s">
        <v>37</v>
      </c>
      <c r="F4076" s="28" t="s">
        <v>40</v>
      </c>
      <c r="G4076" s="28" t="s">
        <v>24</v>
      </c>
      <c r="H4076" s="1">
        <v>0</v>
      </c>
      <c r="I4076" s="1" t="s">
        <v>107</v>
      </c>
      <c r="J4076" s="1" t="s">
        <v>107</v>
      </c>
      <c r="K4076" s="1" t="s">
        <v>107</v>
      </c>
      <c r="L4076" s="1" t="s">
        <v>107</v>
      </c>
      <c r="Q4076" s="12" t="s">
        <v>58</v>
      </c>
    </row>
    <row r="4077" spans="1:17" x14ac:dyDescent="0.25">
      <c r="A4077" s="31" t="s">
        <v>51</v>
      </c>
      <c r="C4077" s="5">
        <v>42417</v>
      </c>
      <c r="D4077" s="25"/>
      <c r="E4077" s="6" t="s">
        <v>38</v>
      </c>
      <c r="F4077" s="28" t="s">
        <v>40</v>
      </c>
      <c r="G4077" s="28" t="s">
        <v>24</v>
      </c>
      <c r="H4077" s="1">
        <v>0</v>
      </c>
      <c r="I4077" s="1" t="s">
        <v>107</v>
      </c>
      <c r="J4077" s="1" t="s">
        <v>107</v>
      </c>
      <c r="K4077" s="1" t="s">
        <v>107</v>
      </c>
      <c r="L4077" s="1" t="s">
        <v>107</v>
      </c>
      <c r="Q4077" s="12" t="s">
        <v>58</v>
      </c>
    </row>
    <row r="4078" spans="1:17" x14ac:dyDescent="0.25">
      <c r="A4078" s="31" t="s">
        <v>51</v>
      </c>
      <c r="C4078" s="5">
        <v>42417</v>
      </c>
      <c r="D4078" s="25"/>
      <c r="E4078" s="6" t="s">
        <v>39</v>
      </c>
      <c r="F4078" s="28" t="s">
        <v>40</v>
      </c>
      <c r="G4078" s="28" t="s">
        <v>24</v>
      </c>
      <c r="H4078" s="1">
        <v>0</v>
      </c>
      <c r="I4078" s="1" t="s">
        <v>107</v>
      </c>
      <c r="J4078" s="1" t="s">
        <v>107</v>
      </c>
      <c r="K4078" s="1" t="s">
        <v>107</v>
      </c>
      <c r="L4078" s="1" t="s">
        <v>107</v>
      </c>
      <c r="Q4078" s="12" t="s">
        <v>58</v>
      </c>
    </row>
    <row r="4079" spans="1:17" x14ac:dyDescent="0.25">
      <c r="A4079" s="31" t="s">
        <v>51</v>
      </c>
      <c r="C4079" s="5">
        <v>42417</v>
      </c>
      <c r="D4079" s="25"/>
      <c r="E4079" s="6" t="s">
        <v>41</v>
      </c>
      <c r="F4079" s="28" t="s">
        <v>16</v>
      </c>
      <c r="G4079" s="28" t="s">
        <v>24</v>
      </c>
      <c r="H4079" s="1">
        <v>0</v>
      </c>
      <c r="I4079" s="1" t="s">
        <v>107</v>
      </c>
      <c r="J4079" s="1" t="s">
        <v>107</v>
      </c>
      <c r="K4079" s="1" t="s">
        <v>107</v>
      </c>
      <c r="L4079" s="1" t="s">
        <v>107</v>
      </c>
      <c r="Q4079" s="12" t="s">
        <v>58</v>
      </c>
    </row>
    <row r="4080" spans="1:17" x14ac:dyDescent="0.25">
      <c r="A4080" s="31" t="s">
        <v>51</v>
      </c>
      <c r="C4080" s="5">
        <v>42417</v>
      </c>
      <c r="D4080" s="25"/>
      <c r="E4080" s="6" t="s">
        <v>42</v>
      </c>
      <c r="F4080" s="28" t="s">
        <v>16</v>
      </c>
      <c r="G4080" s="28" t="s">
        <v>24</v>
      </c>
      <c r="H4080" s="1">
        <v>0</v>
      </c>
      <c r="I4080" s="1" t="s">
        <v>107</v>
      </c>
      <c r="J4080" s="1" t="s">
        <v>107</v>
      </c>
      <c r="K4080" s="1" t="s">
        <v>107</v>
      </c>
      <c r="L4080" s="1" t="s">
        <v>107</v>
      </c>
      <c r="Q4080" s="12" t="s">
        <v>58</v>
      </c>
    </row>
    <row r="4081" spans="1:17" x14ac:dyDescent="0.25">
      <c r="A4081" s="31" t="s">
        <v>51</v>
      </c>
      <c r="C4081" s="5">
        <v>42417</v>
      </c>
      <c r="D4081" s="25"/>
      <c r="E4081" s="6" t="s">
        <v>43</v>
      </c>
      <c r="F4081" s="28" t="s">
        <v>16</v>
      </c>
      <c r="G4081" s="28" t="s">
        <v>24</v>
      </c>
      <c r="H4081" s="1">
        <v>0</v>
      </c>
      <c r="I4081" s="1" t="s">
        <v>107</v>
      </c>
      <c r="J4081" s="1" t="s">
        <v>107</v>
      </c>
      <c r="K4081" s="1" t="s">
        <v>107</v>
      </c>
      <c r="L4081" s="1" t="s">
        <v>107</v>
      </c>
      <c r="Q4081" s="12" t="s">
        <v>58</v>
      </c>
    </row>
    <row r="4082" spans="1:17" x14ac:dyDescent="0.25">
      <c r="A4082" s="31" t="s">
        <v>51</v>
      </c>
      <c r="C4082" s="5">
        <v>42424</v>
      </c>
      <c r="D4082" s="25"/>
      <c r="E4082" s="6">
        <v>1</v>
      </c>
      <c r="F4082" s="28" t="s">
        <v>13</v>
      </c>
      <c r="G4082" s="28" t="s">
        <v>14</v>
      </c>
      <c r="H4082" s="1">
        <v>0</v>
      </c>
      <c r="I4082" s="1" t="s">
        <v>107</v>
      </c>
      <c r="J4082" s="1" t="s">
        <v>107</v>
      </c>
      <c r="K4082" s="1" t="s">
        <v>107</v>
      </c>
      <c r="L4082" s="1" t="s">
        <v>107</v>
      </c>
      <c r="Q4082" s="12" t="s">
        <v>58</v>
      </c>
    </row>
    <row r="4083" spans="1:17" x14ac:dyDescent="0.25">
      <c r="A4083" s="31" t="s">
        <v>51</v>
      </c>
      <c r="C4083" s="5">
        <v>42424</v>
      </c>
      <c r="D4083" s="25"/>
      <c r="E4083" s="6">
        <v>2</v>
      </c>
      <c r="F4083" s="28" t="s">
        <v>13</v>
      </c>
      <c r="G4083" s="28" t="s">
        <v>14</v>
      </c>
      <c r="H4083" s="1">
        <v>0</v>
      </c>
      <c r="I4083" s="1" t="s">
        <v>107</v>
      </c>
      <c r="J4083" s="1" t="s">
        <v>107</v>
      </c>
      <c r="K4083" s="1" t="s">
        <v>107</v>
      </c>
      <c r="L4083" s="1" t="s">
        <v>107</v>
      </c>
      <c r="Q4083" s="12" t="s">
        <v>58</v>
      </c>
    </row>
    <row r="4084" spans="1:17" x14ac:dyDescent="0.25">
      <c r="A4084" s="31" t="s">
        <v>51</v>
      </c>
      <c r="C4084" s="5">
        <v>42424</v>
      </c>
      <c r="D4084" s="25"/>
      <c r="E4084" s="6">
        <v>3</v>
      </c>
      <c r="F4084" s="28" t="s">
        <v>13</v>
      </c>
      <c r="G4084" s="28" t="s">
        <v>14</v>
      </c>
      <c r="H4084" s="1">
        <v>0</v>
      </c>
      <c r="I4084" s="1" t="s">
        <v>107</v>
      </c>
      <c r="J4084" s="1" t="s">
        <v>107</v>
      </c>
      <c r="K4084" s="1" t="s">
        <v>107</v>
      </c>
      <c r="L4084" s="1" t="s">
        <v>107</v>
      </c>
      <c r="Q4084" s="12" t="s">
        <v>58</v>
      </c>
    </row>
    <row r="4085" spans="1:17" x14ac:dyDescent="0.25">
      <c r="A4085" s="31" t="s">
        <v>51</v>
      </c>
      <c r="C4085" s="5">
        <v>42424</v>
      </c>
      <c r="D4085" s="25"/>
      <c r="E4085" s="6">
        <v>4</v>
      </c>
      <c r="F4085" s="28" t="s">
        <v>15</v>
      </c>
      <c r="G4085" s="28" t="s">
        <v>14</v>
      </c>
      <c r="H4085" s="1">
        <v>0</v>
      </c>
      <c r="I4085" s="1" t="s">
        <v>107</v>
      </c>
      <c r="J4085" s="1" t="s">
        <v>107</v>
      </c>
      <c r="K4085" s="1" t="s">
        <v>107</v>
      </c>
      <c r="L4085" s="1" t="s">
        <v>107</v>
      </c>
      <c r="Q4085" s="12" t="s">
        <v>58</v>
      </c>
    </row>
    <row r="4086" spans="1:17" x14ac:dyDescent="0.25">
      <c r="A4086" s="31" t="s">
        <v>51</v>
      </c>
      <c r="C4086" s="5">
        <v>42424</v>
      </c>
      <c r="D4086" s="25"/>
      <c r="E4086" s="6">
        <v>5</v>
      </c>
      <c r="F4086" s="28" t="s">
        <v>15</v>
      </c>
      <c r="G4086" s="28" t="s">
        <v>14</v>
      </c>
      <c r="H4086" s="1">
        <v>1</v>
      </c>
      <c r="I4086" s="1">
        <v>9.4</v>
      </c>
      <c r="J4086" s="1">
        <v>0.83</v>
      </c>
      <c r="K4086" s="1">
        <v>0.88</v>
      </c>
      <c r="L4086" s="1">
        <v>0.11</v>
      </c>
    </row>
    <row r="4087" spans="1:17" x14ac:dyDescent="0.25">
      <c r="A4087" s="31" t="s">
        <v>51</v>
      </c>
      <c r="C4087" s="5">
        <v>42424</v>
      </c>
      <c r="D4087" s="25"/>
      <c r="E4087" s="6">
        <v>6</v>
      </c>
      <c r="F4087" s="28" t="s">
        <v>17</v>
      </c>
      <c r="G4087" s="28" t="s">
        <v>14</v>
      </c>
      <c r="H4087" s="1">
        <v>0</v>
      </c>
      <c r="I4087" s="1" t="s">
        <v>107</v>
      </c>
      <c r="J4087" s="1" t="s">
        <v>107</v>
      </c>
      <c r="K4087" s="1" t="s">
        <v>107</v>
      </c>
      <c r="L4087" s="1" t="s">
        <v>107</v>
      </c>
      <c r="Q4087" s="12" t="s">
        <v>58</v>
      </c>
    </row>
    <row r="4088" spans="1:17" x14ac:dyDescent="0.25">
      <c r="A4088" s="31" t="s">
        <v>51</v>
      </c>
      <c r="C4088" s="5">
        <v>42424</v>
      </c>
      <c r="D4088" s="25"/>
      <c r="E4088" s="6">
        <v>7</v>
      </c>
      <c r="F4088" s="28" t="s">
        <v>17</v>
      </c>
      <c r="G4088" s="28" t="s">
        <v>14</v>
      </c>
      <c r="H4088" s="1">
        <v>0</v>
      </c>
      <c r="I4088" s="1" t="s">
        <v>107</v>
      </c>
      <c r="J4088" s="1" t="s">
        <v>107</v>
      </c>
      <c r="K4088" s="1" t="s">
        <v>107</v>
      </c>
      <c r="L4088" s="1" t="s">
        <v>107</v>
      </c>
      <c r="Q4088" s="12" t="s">
        <v>58</v>
      </c>
    </row>
    <row r="4089" spans="1:17" x14ac:dyDescent="0.25">
      <c r="A4089" s="31" t="s">
        <v>51</v>
      </c>
      <c r="C4089" s="5">
        <v>42424</v>
      </c>
      <c r="D4089" s="25"/>
      <c r="E4089" s="6">
        <v>8</v>
      </c>
      <c r="F4089" s="28" t="s">
        <v>17</v>
      </c>
      <c r="G4089" s="28" t="s">
        <v>14</v>
      </c>
      <c r="H4089" s="1">
        <v>0</v>
      </c>
      <c r="I4089" s="1" t="s">
        <v>107</v>
      </c>
      <c r="J4089" s="1" t="s">
        <v>107</v>
      </c>
      <c r="K4089" s="1" t="s">
        <v>107</v>
      </c>
      <c r="L4089" s="1" t="s">
        <v>107</v>
      </c>
      <c r="Q4089" s="12" t="s">
        <v>58</v>
      </c>
    </row>
    <row r="4090" spans="1:17" x14ac:dyDescent="0.25">
      <c r="A4090" s="31" t="s">
        <v>51</v>
      </c>
      <c r="C4090" s="5">
        <v>42424</v>
      </c>
      <c r="D4090" s="25"/>
      <c r="E4090" s="6">
        <v>9</v>
      </c>
      <c r="F4090" s="28" t="s">
        <v>18</v>
      </c>
      <c r="G4090" s="28" t="s">
        <v>14</v>
      </c>
      <c r="H4090" s="1">
        <v>0</v>
      </c>
      <c r="I4090" s="1" t="s">
        <v>107</v>
      </c>
      <c r="J4090" s="1" t="s">
        <v>107</v>
      </c>
      <c r="K4090" s="1" t="s">
        <v>107</v>
      </c>
      <c r="L4090" s="1" t="s">
        <v>107</v>
      </c>
      <c r="Q4090" s="12" t="s">
        <v>58</v>
      </c>
    </row>
    <row r="4091" spans="1:17" x14ac:dyDescent="0.25">
      <c r="A4091" s="31" t="s">
        <v>51</v>
      </c>
      <c r="C4091" s="5">
        <v>42424</v>
      </c>
      <c r="D4091" s="25"/>
      <c r="E4091" s="6">
        <v>10</v>
      </c>
      <c r="F4091" s="28" t="s">
        <v>18</v>
      </c>
      <c r="G4091" s="28" t="s">
        <v>14</v>
      </c>
      <c r="H4091" s="1">
        <v>0</v>
      </c>
      <c r="I4091" s="1" t="s">
        <v>107</v>
      </c>
      <c r="J4091" s="1" t="s">
        <v>107</v>
      </c>
      <c r="K4091" s="1" t="s">
        <v>107</v>
      </c>
      <c r="L4091" s="1" t="s">
        <v>107</v>
      </c>
      <c r="Q4091" s="12" t="s">
        <v>58</v>
      </c>
    </row>
    <row r="4092" spans="1:17" x14ac:dyDescent="0.25">
      <c r="A4092" s="31" t="s">
        <v>51</v>
      </c>
      <c r="C4092" s="5">
        <v>42424</v>
      </c>
      <c r="D4092" s="25"/>
      <c r="E4092" s="6">
        <v>11</v>
      </c>
      <c r="F4092" s="28" t="s">
        <v>18</v>
      </c>
      <c r="G4092" s="28" t="s">
        <v>14</v>
      </c>
      <c r="H4092" s="1">
        <v>0.8</v>
      </c>
      <c r="I4092" s="1">
        <v>3.2</v>
      </c>
      <c r="J4092" s="1">
        <v>0.03</v>
      </c>
      <c r="K4092" s="1">
        <v>67</v>
      </c>
      <c r="L4092" s="1">
        <v>0.25</v>
      </c>
    </row>
    <row r="4093" spans="1:17" x14ac:dyDescent="0.25">
      <c r="A4093" s="31" t="s">
        <v>51</v>
      </c>
      <c r="C4093" s="5">
        <v>42424</v>
      </c>
      <c r="D4093" s="25"/>
      <c r="E4093" s="6">
        <v>12</v>
      </c>
      <c r="F4093" s="28" t="s">
        <v>19</v>
      </c>
      <c r="G4093" s="28" t="s">
        <v>14</v>
      </c>
      <c r="H4093" s="1">
        <v>0</v>
      </c>
      <c r="I4093" s="1" t="s">
        <v>107</v>
      </c>
      <c r="J4093" s="1" t="s">
        <v>107</v>
      </c>
      <c r="K4093" s="1" t="s">
        <v>107</v>
      </c>
      <c r="L4093" s="1" t="s">
        <v>107</v>
      </c>
      <c r="Q4093" s="12" t="s">
        <v>58</v>
      </c>
    </row>
    <row r="4094" spans="1:17" x14ac:dyDescent="0.25">
      <c r="A4094" s="31" t="s">
        <v>51</v>
      </c>
      <c r="C4094" s="5">
        <v>42424</v>
      </c>
      <c r="D4094" s="25"/>
      <c r="E4094" s="6">
        <v>13</v>
      </c>
      <c r="F4094" s="28" t="s">
        <v>19</v>
      </c>
      <c r="G4094" s="28" t="s">
        <v>14</v>
      </c>
      <c r="H4094" s="1">
        <v>0</v>
      </c>
      <c r="I4094" s="1" t="s">
        <v>107</v>
      </c>
      <c r="J4094" s="1" t="s">
        <v>107</v>
      </c>
      <c r="K4094" s="1" t="s">
        <v>107</v>
      </c>
      <c r="L4094" s="1" t="s">
        <v>107</v>
      </c>
      <c r="Q4094" s="12" t="s">
        <v>58</v>
      </c>
    </row>
    <row r="4095" spans="1:17" x14ac:dyDescent="0.25">
      <c r="A4095" s="31" t="s">
        <v>51</v>
      </c>
      <c r="C4095" s="5">
        <v>42424</v>
      </c>
      <c r="D4095" s="25"/>
      <c r="E4095" s="6">
        <v>14</v>
      </c>
      <c r="F4095" s="28" t="s">
        <v>19</v>
      </c>
      <c r="G4095" s="28" t="s">
        <v>14</v>
      </c>
      <c r="H4095" s="1">
        <v>0</v>
      </c>
      <c r="I4095" s="1" t="s">
        <v>107</v>
      </c>
      <c r="J4095" s="1" t="s">
        <v>107</v>
      </c>
      <c r="K4095" s="1" t="s">
        <v>107</v>
      </c>
      <c r="L4095" s="1" t="s">
        <v>107</v>
      </c>
      <c r="Q4095" s="12" t="s">
        <v>58</v>
      </c>
    </row>
    <row r="4096" spans="1:17" x14ac:dyDescent="0.25">
      <c r="A4096" s="31" t="s">
        <v>51</v>
      </c>
      <c r="C4096" s="5">
        <v>42424</v>
      </c>
      <c r="D4096" s="25"/>
      <c r="E4096" s="6">
        <v>15</v>
      </c>
      <c r="F4096" s="28" t="s">
        <v>20</v>
      </c>
      <c r="G4096" s="28" t="s">
        <v>14</v>
      </c>
      <c r="H4096" s="1">
        <v>0</v>
      </c>
      <c r="I4096" s="1" t="s">
        <v>107</v>
      </c>
      <c r="J4096" s="1" t="s">
        <v>107</v>
      </c>
      <c r="K4096" s="1" t="s">
        <v>107</v>
      </c>
      <c r="L4096" s="1" t="s">
        <v>107</v>
      </c>
      <c r="Q4096" s="12" t="s">
        <v>58</v>
      </c>
    </row>
    <row r="4097" spans="1:17" x14ac:dyDescent="0.25">
      <c r="A4097" s="31" t="s">
        <v>51</v>
      </c>
      <c r="C4097" s="5">
        <v>42424</v>
      </c>
      <c r="D4097" s="25"/>
      <c r="E4097" s="6">
        <v>16</v>
      </c>
      <c r="F4097" s="28" t="s">
        <v>20</v>
      </c>
      <c r="G4097" s="28" t="s">
        <v>14</v>
      </c>
      <c r="H4097" s="1">
        <v>0</v>
      </c>
      <c r="I4097" s="1" t="s">
        <v>107</v>
      </c>
      <c r="J4097" s="1" t="s">
        <v>107</v>
      </c>
      <c r="K4097" s="1" t="s">
        <v>107</v>
      </c>
      <c r="L4097" s="1" t="s">
        <v>107</v>
      </c>
      <c r="Q4097" s="12" t="s">
        <v>58</v>
      </c>
    </row>
    <row r="4098" spans="1:17" x14ac:dyDescent="0.25">
      <c r="A4098" s="31" t="s">
        <v>51</v>
      </c>
      <c r="C4098" s="5">
        <v>42424</v>
      </c>
      <c r="D4098" s="25"/>
      <c r="E4098" s="6">
        <v>17</v>
      </c>
      <c r="F4098" s="28" t="s">
        <v>20</v>
      </c>
      <c r="G4098" s="28" t="s">
        <v>14</v>
      </c>
      <c r="H4098" s="1">
        <v>0</v>
      </c>
      <c r="I4098" s="1" t="s">
        <v>107</v>
      </c>
      <c r="J4098" s="1" t="s">
        <v>107</v>
      </c>
      <c r="K4098" s="1" t="s">
        <v>107</v>
      </c>
      <c r="L4098" s="1" t="s">
        <v>107</v>
      </c>
      <c r="Q4098" s="12" t="s">
        <v>58</v>
      </c>
    </row>
    <row r="4099" spans="1:17" x14ac:dyDescent="0.25">
      <c r="A4099" s="31" t="s">
        <v>51</v>
      </c>
      <c r="C4099" s="5">
        <v>42424</v>
      </c>
      <c r="D4099" s="25"/>
      <c r="E4099" s="6">
        <v>18</v>
      </c>
      <c r="F4099" s="28" t="s">
        <v>20</v>
      </c>
      <c r="G4099" s="28" t="s">
        <v>14</v>
      </c>
      <c r="H4099" s="1">
        <v>0</v>
      </c>
      <c r="I4099" s="1" t="s">
        <v>107</v>
      </c>
      <c r="J4099" s="1" t="s">
        <v>107</v>
      </c>
      <c r="K4099" s="1" t="s">
        <v>107</v>
      </c>
      <c r="L4099" s="1" t="s">
        <v>107</v>
      </c>
      <c r="Q4099" s="12" t="s">
        <v>58</v>
      </c>
    </row>
    <row r="4100" spans="1:17" x14ac:dyDescent="0.25">
      <c r="A4100" s="31" t="s">
        <v>51</v>
      </c>
      <c r="C4100" s="5">
        <v>42424</v>
      </c>
      <c r="D4100" s="25"/>
      <c r="E4100" s="6">
        <v>19</v>
      </c>
      <c r="F4100" s="28" t="s">
        <v>20</v>
      </c>
      <c r="G4100" s="28" t="s">
        <v>14</v>
      </c>
      <c r="H4100" s="1">
        <v>0</v>
      </c>
      <c r="I4100" s="1" t="s">
        <v>107</v>
      </c>
      <c r="J4100" s="1" t="s">
        <v>107</v>
      </c>
      <c r="K4100" s="1" t="s">
        <v>107</v>
      </c>
      <c r="L4100" s="1" t="s">
        <v>107</v>
      </c>
      <c r="Q4100" s="12" t="s">
        <v>58</v>
      </c>
    </row>
    <row r="4101" spans="1:17" x14ac:dyDescent="0.25">
      <c r="A4101" s="31" t="s">
        <v>51</v>
      </c>
      <c r="C4101" s="5">
        <v>42424</v>
      </c>
      <c r="D4101" s="25"/>
      <c r="E4101" s="6">
        <v>20</v>
      </c>
      <c r="F4101" s="28" t="s">
        <v>20</v>
      </c>
      <c r="G4101" s="28" t="s">
        <v>14</v>
      </c>
      <c r="H4101" s="1">
        <v>0</v>
      </c>
      <c r="I4101" s="1" t="s">
        <v>107</v>
      </c>
      <c r="J4101" s="1" t="s">
        <v>107</v>
      </c>
      <c r="K4101" s="1" t="s">
        <v>107</v>
      </c>
      <c r="L4101" s="1" t="s">
        <v>107</v>
      </c>
      <c r="Q4101" s="12" t="s">
        <v>62</v>
      </c>
    </row>
    <row r="4102" spans="1:17" x14ac:dyDescent="0.25">
      <c r="A4102" s="31" t="s">
        <v>51</v>
      </c>
      <c r="C4102" s="5">
        <v>42431</v>
      </c>
      <c r="D4102" s="25"/>
      <c r="E4102" s="6" t="s">
        <v>21</v>
      </c>
      <c r="F4102" s="28" t="s">
        <v>17</v>
      </c>
      <c r="G4102" s="28" t="s">
        <v>24</v>
      </c>
      <c r="H4102" s="1">
        <v>0</v>
      </c>
      <c r="I4102" s="1" t="s">
        <v>107</v>
      </c>
      <c r="J4102" s="1" t="s">
        <v>107</v>
      </c>
      <c r="K4102" s="1" t="s">
        <v>107</v>
      </c>
      <c r="L4102" s="1" t="s">
        <v>107</v>
      </c>
      <c r="Q4102" s="12" t="s">
        <v>58</v>
      </c>
    </row>
    <row r="4103" spans="1:17" x14ac:dyDescent="0.25">
      <c r="A4103" s="31" t="s">
        <v>51</v>
      </c>
      <c r="C4103" s="5">
        <v>42431</v>
      </c>
      <c r="D4103" s="25"/>
      <c r="E4103" s="6" t="s">
        <v>22</v>
      </c>
      <c r="F4103" s="28" t="s">
        <v>17</v>
      </c>
      <c r="G4103" s="28" t="s">
        <v>24</v>
      </c>
      <c r="H4103" s="1">
        <v>0</v>
      </c>
      <c r="I4103" s="1" t="s">
        <v>107</v>
      </c>
      <c r="J4103" s="1" t="s">
        <v>107</v>
      </c>
      <c r="K4103" s="1" t="s">
        <v>107</v>
      </c>
      <c r="L4103" s="1" t="s">
        <v>107</v>
      </c>
      <c r="Q4103" s="12" t="s">
        <v>58</v>
      </c>
    </row>
    <row r="4104" spans="1:17" x14ac:dyDescent="0.25">
      <c r="A4104" s="31" t="s">
        <v>51</v>
      </c>
      <c r="C4104" s="5">
        <v>42431</v>
      </c>
      <c r="D4104" s="25"/>
      <c r="E4104" s="6" t="s">
        <v>23</v>
      </c>
      <c r="F4104" s="28" t="s">
        <v>17</v>
      </c>
      <c r="G4104" s="28" t="s">
        <v>24</v>
      </c>
      <c r="H4104" s="1">
        <v>0</v>
      </c>
      <c r="I4104" s="1" t="s">
        <v>107</v>
      </c>
      <c r="J4104" s="1" t="s">
        <v>107</v>
      </c>
      <c r="K4104" s="1" t="s">
        <v>107</v>
      </c>
      <c r="L4104" s="1" t="s">
        <v>107</v>
      </c>
      <c r="Q4104" s="12" t="s">
        <v>58</v>
      </c>
    </row>
    <row r="4105" spans="1:17" x14ac:dyDescent="0.25">
      <c r="A4105" s="31" t="s">
        <v>51</v>
      </c>
      <c r="C4105" s="5">
        <v>42431</v>
      </c>
      <c r="D4105" s="25"/>
      <c r="E4105" s="6" t="s">
        <v>25</v>
      </c>
      <c r="F4105" s="28" t="s">
        <v>25</v>
      </c>
      <c r="G4105" s="28" t="s">
        <v>24</v>
      </c>
      <c r="H4105" s="1">
        <v>0</v>
      </c>
      <c r="I4105" s="1" t="s">
        <v>107</v>
      </c>
      <c r="J4105" s="1" t="s">
        <v>107</v>
      </c>
      <c r="K4105" s="1" t="s">
        <v>107</v>
      </c>
      <c r="L4105" s="1" t="s">
        <v>107</v>
      </c>
      <c r="Q4105" s="12" t="s">
        <v>58</v>
      </c>
    </row>
    <row r="4106" spans="1:17" x14ac:dyDescent="0.25">
      <c r="A4106" s="31" t="s">
        <v>51</v>
      </c>
      <c r="C4106" s="5">
        <v>42431</v>
      </c>
      <c r="D4106" s="25"/>
      <c r="E4106" s="6" t="s">
        <v>26</v>
      </c>
      <c r="F4106" s="28" t="s">
        <v>25</v>
      </c>
      <c r="G4106" s="28" t="s">
        <v>24</v>
      </c>
      <c r="H4106" s="1">
        <v>1.3</v>
      </c>
      <c r="I4106" s="1">
        <v>1.2</v>
      </c>
      <c r="J4106" s="1">
        <v>0.14000000000000001</v>
      </c>
      <c r="K4106" s="1">
        <v>31</v>
      </c>
      <c r="L4106" s="1">
        <v>0.28999999999999998</v>
      </c>
    </row>
    <row r="4107" spans="1:17" x14ac:dyDescent="0.25">
      <c r="A4107" s="31" t="s">
        <v>51</v>
      </c>
      <c r="C4107" s="5">
        <v>42431</v>
      </c>
      <c r="D4107" s="25"/>
      <c r="E4107" s="6" t="s">
        <v>27</v>
      </c>
      <c r="F4107" s="28" t="s">
        <v>25</v>
      </c>
      <c r="G4107" s="28" t="s">
        <v>24</v>
      </c>
      <c r="H4107" s="1">
        <v>0.3</v>
      </c>
      <c r="I4107" s="1">
        <v>5.9</v>
      </c>
      <c r="J4107" s="1">
        <v>0.69</v>
      </c>
      <c r="K4107" s="1">
        <v>38.9</v>
      </c>
      <c r="L4107" s="1">
        <v>0.75</v>
      </c>
    </row>
    <row r="4108" spans="1:17" x14ac:dyDescent="0.25">
      <c r="A4108" s="31" t="s">
        <v>51</v>
      </c>
      <c r="C4108" s="5">
        <v>42431</v>
      </c>
      <c r="D4108" s="25"/>
      <c r="E4108" s="6" t="s">
        <v>28</v>
      </c>
      <c r="F4108" s="28" t="s">
        <v>29</v>
      </c>
      <c r="G4108" s="28" t="s">
        <v>24</v>
      </c>
      <c r="H4108" s="1">
        <v>0</v>
      </c>
      <c r="I4108" s="1" t="s">
        <v>107</v>
      </c>
      <c r="J4108" s="1" t="s">
        <v>107</v>
      </c>
      <c r="K4108" s="1" t="s">
        <v>107</v>
      </c>
      <c r="L4108" s="1" t="s">
        <v>107</v>
      </c>
      <c r="Q4108" s="12" t="s">
        <v>58</v>
      </c>
    </row>
    <row r="4109" spans="1:17" x14ac:dyDescent="0.25">
      <c r="A4109" s="31" t="s">
        <v>51</v>
      </c>
      <c r="C4109" s="5">
        <v>42431</v>
      </c>
      <c r="D4109" s="25"/>
      <c r="E4109" s="6" t="s">
        <v>29</v>
      </c>
      <c r="F4109" s="28" t="s">
        <v>29</v>
      </c>
      <c r="G4109" s="28" t="s">
        <v>24</v>
      </c>
      <c r="H4109" s="1">
        <v>0</v>
      </c>
      <c r="I4109" s="1" t="s">
        <v>107</v>
      </c>
      <c r="J4109" s="1" t="s">
        <v>107</v>
      </c>
      <c r="K4109" s="1" t="s">
        <v>107</v>
      </c>
      <c r="L4109" s="1" t="s">
        <v>107</v>
      </c>
      <c r="Q4109" s="12" t="s">
        <v>58</v>
      </c>
    </row>
    <row r="4110" spans="1:17" x14ac:dyDescent="0.25">
      <c r="A4110" s="31" t="s">
        <v>51</v>
      </c>
      <c r="C4110" s="5">
        <v>42431</v>
      </c>
      <c r="D4110" s="25"/>
      <c r="E4110" s="6" t="s">
        <v>30</v>
      </c>
      <c r="F4110" s="28" t="s">
        <v>29</v>
      </c>
      <c r="G4110" s="28" t="s">
        <v>24</v>
      </c>
      <c r="H4110" s="1">
        <v>0</v>
      </c>
      <c r="I4110" s="1" t="s">
        <v>107</v>
      </c>
      <c r="J4110" s="1" t="s">
        <v>107</v>
      </c>
      <c r="K4110" s="1" t="s">
        <v>107</v>
      </c>
      <c r="L4110" s="1" t="s">
        <v>107</v>
      </c>
      <c r="Q4110" s="12" t="s">
        <v>58</v>
      </c>
    </row>
    <row r="4111" spans="1:17" x14ac:dyDescent="0.25">
      <c r="A4111" s="31" t="s">
        <v>51</v>
      </c>
      <c r="C4111" s="5">
        <v>42431</v>
      </c>
      <c r="D4111" s="25"/>
      <c r="E4111" s="6" t="s">
        <v>31</v>
      </c>
      <c r="F4111" s="28" t="s">
        <v>19</v>
      </c>
      <c r="G4111" s="28" t="s">
        <v>24</v>
      </c>
      <c r="H4111" s="1">
        <v>0</v>
      </c>
      <c r="I4111" s="1" t="s">
        <v>107</v>
      </c>
      <c r="J4111" s="1" t="s">
        <v>107</v>
      </c>
      <c r="K4111" s="1" t="s">
        <v>107</v>
      </c>
      <c r="L4111" s="1" t="s">
        <v>107</v>
      </c>
      <c r="Q4111" s="12" t="s">
        <v>58</v>
      </c>
    </row>
    <row r="4112" spans="1:17" x14ac:dyDescent="0.25">
      <c r="A4112" s="31" t="s">
        <v>51</v>
      </c>
      <c r="C4112" s="5">
        <v>42431</v>
      </c>
      <c r="D4112" s="25"/>
      <c r="E4112" s="6" t="s">
        <v>32</v>
      </c>
      <c r="F4112" s="28" t="s">
        <v>19</v>
      </c>
      <c r="G4112" s="28" t="s">
        <v>24</v>
      </c>
      <c r="H4112" s="1">
        <v>0</v>
      </c>
      <c r="I4112" s="1" t="s">
        <v>107</v>
      </c>
      <c r="J4112" s="1" t="s">
        <v>107</v>
      </c>
      <c r="K4112" s="1" t="s">
        <v>107</v>
      </c>
      <c r="L4112" s="1" t="s">
        <v>107</v>
      </c>
      <c r="Q4112" s="12" t="s">
        <v>58</v>
      </c>
    </row>
    <row r="4113" spans="1:17" x14ac:dyDescent="0.25">
      <c r="A4113" s="31" t="s">
        <v>51</v>
      </c>
      <c r="C4113" s="5">
        <v>42431</v>
      </c>
      <c r="D4113" s="25"/>
      <c r="E4113" s="6" t="s">
        <v>33</v>
      </c>
      <c r="F4113" s="28" t="s">
        <v>19</v>
      </c>
      <c r="G4113" s="28" t="s">
        <v>24</v>
      </c>
      <c r="H4113" s="1">
        <v>0</v>
      </c>
      <c r="I4113" s="1" t="s">
        <v>107</v>
      </c>
      <c r="J4113" s="1" t="s">
        <v>107</v>
      </c>
      <c r="K4113" s="1" t="s">
        <v>107</v>
      </c>
      <c r="L4113" s="1" t="s">
        <v>107</v>
      </c>
      <c r="Q4113" s="12" t="s">
        <v>58</v>
      </c>
    </row>
    <row r="4114" spans="1:17" x14ac:dyDescent="0.25">
      <c r="A4114" s="31" t="s">
        <v>51</v>
      </c>
      <c r="C4114" s="5">
        <v>42431</v>
      </c>
      <c r="D4114" s="25"/>
      <c r="E4114" s="6" t="s">
        <v>34</v>
      </c>
      <c r="F4114" s="28" t="s">
        <v>20</v>
      </c>
      <c r="G4114" s="28" t="s">
        <v>24</v>
      </c>
      <c r="H4114" s="1">
        <v>0</v>
      </c>
      <c r="I4114" s="1" t="s">
        <v>107</v>
      </c>
      <c r="J4114" s="1" t="s">
        <v>107</v>
      </c>
      <c r="K4114" s="1" t="s">
        <v>107</v>
      </c>
      <c r="L4114" s="1" t="s">
        <v>107</v>
      </c>
      <c r="Q4114" s="12" t="s">
        <v>58</v>
      </c>
    </row>
    <row r="4115" spans="1:17" x14ac:dyDescent="0.25">
      <c r="A4115" s="31" t="s">
        <v>51</v>
      </c>
      <c r="C4115" s="5">
        <v>42431</v>
      </c>
      <c r="D4115" s="25"/>
      <c r="E4115" s="6" t="s">
        <v>35</v>
      </c>
      <c r="F4115" s="28" t="s">
        <v>20</v>
      </c>
      <c r="G4115" s="28" t="s">
        <v>24</v>
      </c>
      <c r="H4115" s="1">
        <v>0</v>
      </c>
      <c r="I4115" s="1" t="s">
        <v>107</v>
      </c>
      <c r="J4115" s="1" t="s">
        <v>107</v>
      </c>
      <c r="K4115" s="1" t="s">
        <v>107</v>
      </c>
      <c r="L4115" s="1" t="s">
        <v>107</v>
      </c>
      <c r="Q4115" s="12" t="s">
        <v>62</v>
      </c>
    </row>
    <row r="4116" spans="1:17" x14ac:dyDescent="0.25">
      <c r="A4116" s="31" t="s">
        <v>51</v>
      </c>
      <c r="C4116" s="5">
        <v>42431</v>
      </c>
      <c r="D4116" s="25"/>
      <c r="E4116" s="6" t="s">
        <v>36</v>
      </c>
      <c r="F4116" s="28" t="s">
        <v>20</v>
      </c>
      <c r="G4116" s="28" t="s">
        <v>24</v>
      </c>
      <c r="H4116" s="1">
        <v>0</v>
      </c>
      <c r="I4116" s="1" t="s">
        <v>107</v>
      </c>
      <c r="J4116" s="1" t="s">
        <v>107</v>
      </c>
      <c r="K4116" s="1" t="s">
        <v>107</v>
      </c>
      <c r="L4116" s="1" t="s">
        <v>107</v>
      </c>
      <c r="Q4116" s="12" t="s">
        <v>58</v>
      </c>
    </row>
    <row r="4117" spans="1:17" x14ac:dyDescent="0.25">
      <c r="A4117" s="31" t="s">
        <v>51</v>
      </c>
      <c r="C4117" s="5">
        <v>42431</v>
      </c>
      <c r="D4117" s="25"/>
      <c r="E4117" s="6" t="s">
        <v>37</v>
      </c>
      <c r="F4117" s="28" t="s">
        <v>40</v>
      </c>
      <c r="G4117" s="28" t="s">
        <v>24</v>
      </c>
      <c r="H4117" s="1">
        <v>0</v>
      </c>
      <c r="I4117" s="1" t="s">
        <v>107</v>
      </c>
      <c r="J4117" s="1" t="s">
        <v>107</v>
      </c>
      <c r="K4117" s="1" t="s">
        <v>107</v>
      </c>
      <c r="L4117" s="1" t="s">
        <v>107</v>
      </c>
      <c r="Q4117" s="12" t="s">
        <v>58</v>
      </c>
    </row>
    <row r="4118" spans="1:17" x14ac:dyDescent="0.25">
      <c r="A4118" s="31" t="s">
        <v>51</v>
      </c>
      <c r="C4118" s="5">
        <v>42431</v>
      </c>
      <c r="D4118" s="25"/>
      <c r="E4118" s="6" t="s">
        <v>38</v>
      </c>
      <c r="F4118" s="28" t="s">
        <v>40</v>
      </c>
      <c r="G4118" s="28" t="s">
        <v>24</v>
      </c>
      <c r="H4118" s="1">
        <v>0</v>
      </c>
      <c r="I4118" s="1" t="s">
        <v>107</v>
      </c>
      <c r="J4118" s="1" t="s">
        <v>107</v>
      </c>
      <c r="K4118" s="1" t="s">
        <v>107</v>
      </c>
      <c r="L4118" s="1" t="s">
        <v>107</v>
      </c>
      <c r="Q4118" s="12" t="s">
        <v>58</v>
      </c>
    </row>
    <row r="4119" spans="1:17" x14ac:dyDescent="0.25">
      <c r="A4119" s="31" t="s">
        <v>51</v>
      </c>
      <c r="C4119" s="5">
        <v>42431</v>
      </c>
      <c r="D4119" s="25"/>
      <c r="E4119" s="6" t="s">
        <v>39</v>
      </c>
      <c r="F4119" s="28" t="s">
        <v>40</v>
      </c>
      <c r="G4119" s="28" t="s">
        <v>24</v>
      </c>
      <c r="H4119" s="1">
        <v>0</v>
      </c>
      <c r="I4119" s="1" t="s">
        <v>107</v>
      </c>
      <c r="J4119" s="1" t="s">
        <v>107</v>
      </c>
      <c r="K4119" s="1" t="s">
        <v>107</v>
      </c>
      <c r="L4119" s="1" t="s">
        <v>107</v>
      </c>
      <c r="Q4119" s="12" t="s">
        <v>58</v>
      </c>
    </row>
    <row r="4120" spans="1:17" x14ac:dyDescent="0.25">
      <c r="A4120" s="31" t="s">
        <v>51</v>
      </c>
      <c r="C4120" s="5">
        <v>42431</v>
      </c>
      <c r="D4120" s="25"/>
      <c r="E4120" s="6" t="s">
        <v>41</v>
      </c>
      <c r="F4120" s="28" t="s">
        <v>16</v>
      </c>
      <c r="G4120" s="28" t="s">
        <v>24</v>
      </c>
      <c r="H4120" s="1">
        <v>0</v>
      </c>
      <c r="I4120" s="1" t="s">
        <v>107</v>
      </c>
      <c r="J4120" s="1" t="s">
        <v>107</v>
      </c>
      <c r="K4120" s="1" t="s">
        <v>107</v>
      </c>
      <c r="L4120" s="1" t="s">
        <v>107</v>
      </c>
      <c r="Q4120" s="12" t="s">
        <v>58</v>
      </c>
    </row>
    <row r="4121" spans="1:17" x14ac:dyDescent="0.25">
      <c r="A4121" s="31" t="s">
        <v>51</v>
      </c>
      <c r="C4121" s="5">
        <v>42431</v>
      </c>
      <c r="D4121" s="25"/>
      <c r="E4121" s="6" t="s">
        <v>42</v>
      </c>
      <c r="F4121" s="28" t="s">
        <v>16</v>
      </c>
      <c r="G4121" s="28" t="s">
        <v>24</v>
      </c>
      <c r="H4121" s="1">
        <v>0</v>
      </c>
      <c r="I4121" s="1" t="s">
        <v>107</v>
      </c>
      <c r="J4121" s="1" t="s">
        <v>107</v>
      </c>
      <c r="K4121" s="1" t="s">
        <v>107</v>
      </c>
      <c r="L4121" s="1" t="s">
        <v>107</v>
      </c>
      <c r="Q4121" s="12" t="s">
        <v>58</v>
      </c>
    </row>
    <row r="4122" spans="1:17" x14ac:dyDescent="0.25">
      <c r="A4122" s="31" t="s">
        <v>51</v>
      </c>
      <c r="C4122" s="5">
        <v>42431</v>
      </c>
      <c r="D4122" s="25"/>
      <c r="E4122" s="6" t="s">
        <v>43</v>
      </c>
      <c r="F4122" s="28" t="s">
        <v>16</v>
      </c>
      <c r="G4122" s="28" t="s">
        <v>24</v>
      </c>
      <c r="H4122" s="1">
        <v>0.6</v>
      </c>
      <c r="I4122" s="1">
        <v>4.9000000000000004</v>
      </c>
      <c r="J4122" s="1">
        <v>0.82</v>
      </c>
      <c r="K4122" s="1">
        <v>4.45</v>
      </c>
      <c r="L4122" s="1">
        <v>0.26</v>
      </c>
    </row>
    <row r="4123" spans="1:17" x14ac:dyDescent="0.25">
      <c r="A4123" s="31" t="s">
        <v>51</v>
      </c>
      <c r="C4123" s="5">
        <v>42438</v>
      </c>
      <c r="D4123" s="25"/>
      <c r="E4123" s="6">
        <v>1</v>
      </c>
      <c r="F4123" s="28" t="s">
        <v>13</v>
      </c>
      <c r="G4123" s="28" t="s">
        <v>14</v>
      </c>
      <c r="H4123" s="1">
        <v>0</v>
      </c>
      <c r="I4123" s="1" t="s">
        <v>107</v>
      </c>
      <c r="J4123" s="1" t="s">
        <v>107</v>
      </c>
      <c r="K4123" s="1" t="s">
        <v>107</v>
      </c>
      <c r="L4123" s="1" t="s">
        <v>107</v>
      </c>
      <c r="Q4123" s="12" t="s">
        <v>58</v>
      </c>
    </row>
    <row r="4124" spans="1:17" x14ac:dyDescent="0.25">
      <c r="A4124" s="31" t="s">
        <v>51</v>
      </c>
      <c r="C4124" s="5">
        <v>42438</v>
      </c>
      <c r="D4124" s="25"/>
      <c r="E4124" s="6">
        <v>2</v>
      </c>
      <c r="F4124" s="28" t="s">
        <v>13</v>
      </c>
      <c r="G4124" s="28" t="s">
        <v>14</v>
      </c>
      <c r="H4124" s="1">
        <v>0</v>
      </c>
      <c r="I4124" s="1" t="s">
        <v>107</v>
      </c>
      <c r="J4124" s="1" t="s">
        <v>107</v>
      </c>
      <c r="K4124" s="1" t="s">
        <v>107</v>
      </c>
      <c r="L4124" s="1" t="s">
        <v>107</v>
      </c>
      <c r="Q4124" s="12" t="s">
        <v>58</v>
      </c>
    </row>
    <row r="4125" spans="1:17" x14ac:dyDescent="0.25">
      <c r="A4125" s="31" t="s">
        <v>51</v>
      </c>
      <c r="C4125" s="5">
        <v>42438</v>
      </c>
      <c r="D4125" s="25"/>
      <c r="E4125" s="6">
        <v>3</v>
      </c>
      <c r="F4125" s="28" t="s">
        <v>13</v>
      </c>
      <c r="G4125" s="28" t="s">
        <v>14</v>
      </c>
      <c r="H4125" s="1">
        <v>0</v>
      </c>
      <c r="I4125" s="1" t="s">
        <v>107</v>
      </c>
      <c r="J4125" s="1" t="s">
        <v>107</v>
      </c>
      <c r="K4125" s="1" t="s">
        <v>107</v>
      </c>
      <c r="L4125" s="1" t="s">
        <v>107</v>
      </c>
      <c r="Q4125" s="12" t="s">
        <v>58</v>
      </c>
    </row>
    <row r="4126" spans="1:17" x14ac:dyDescent="0.25">
      <c r="A4126" s="31" t="s">
        <v>51</v>
      </c>
      <c r="C4126" s="5">
        <v>42438</v>
      </c>
      <c r="D4126" s="25"/>
      <c r="E4126" s="6">
        <v>4</v>
      </c>
      <c r="F4126" s="28" t="s">
        <v>15</v>
      </c>
      <c r="G4126" s="28" t="s">
        <v>14</v>
      </c>
      <c r="H4126" s="1">
        <v>0.4</v>
      </c>
      <c r="I4126" s="1">
        <v>4.8</v>
      </c>
      <c r="J4126" s="1">
        <v>0.02</v>
      </c>
      <c r="K4126" s="1">
        <v>2.08</v>
      </c>
      <c r="L4126" s="1">
        <v>0.64</v>
      </c>
    </row>
    <row r="4127" spans="1:17" x14ac:dyDescent="0.25">
      <c r="A4127" s="31" t="s">
        <v>51</v>
      </c>
      <c r="C4127" s="5">
        <v>42438</v>
      </c>
      <c r="D4127" s="25"/>
      <c r="E4127" s="6">
        <v>5</v>
      </c>
      <c r="F4127" s="28" t="s">
        <v>15</v>
      </c>
      <c r="G4127" s="28" t="s">
        <v>14</v>
      </c>
      <c r="H4127" s="1">
        <v>0</v>
      </c>
      <c r="I4127" s="1" t="s">
        <v>107</v>
      </c>
      <c r="J4127" s="1" t="s">
        <v>107</v>
      </c>
      <c r="K4127" s="1" t="s">
        <v>107</v>
      </c>
      <c r="L4127" s="1" t="s">
        <v>107</v>
      </c>
      <c r="Q4127" s="12" t="s">
        <v>58</v>
      </c>
    </row>
    <row r="4128" spans="1:17" x14ac:dyDescent="0.25">
      <c r="A4128" s="31" t="s">
        <v>51</v>
      </c>
      <c r="C4128" s="5">
        <v>42438</v>
      </c>
      <c r="D4128" s="25"/>
      <c r="E4128" s="6">
        <v>6</v>
      </c>
      <c r="F4128" s="28" t="s">
        <v>17</v>
      </c>
      <c r="G4128" s="28" t="s">
        <v>14</v>
      </c>
      <c r="H4128" s="1">
        <v>0</v>
      </c>
      <c r="I4128" s="1" t="s">
        <v>107</v>
      </c>
      <c r="J4128" s="1" t="s">
        <v>107</v>
      </c>
      <c r="K4128" s="1" t="s">
        <v>107</v>
      </c>
      <c r="L4128" s="1" t="s">
        <v>107</v>
      </c>
      <c r="Q4128" s="12" t="s">
        <v>58</v>
      </c>
    </row>
    <row r="4129" spans="1:17" x14ac:dyDescent="0.25">
      <c r="A4129" s="31" t="s">
        <v>51</v>
      </c>
      <c r="C4129" s="5">
        <v>42438</v>
      </c>
      <c r="D4129" s="25"/>
      <c r="E4129" s="6">
        <v>7</v>
      </c>
      <c r="F4129" s="28" t="s">
        <v>17</v>
      </c>
      <c r="G4129" s="28" t="s">
        <v>14</v>
      </c>
      <c r="H4129" s="1">
        <v>0</v>
      </c>
      <c r="I4129" s="1" t="s">
        <v>107</v>
      </c>
      <c r="J4129" s="1" t="s">
        <v>107</v>
      </c>
      <c r="K4129" s="1" t="s">
        <v>107</v>
      </c>
      <c r="L4129" s="1" t="s">
        <v>107</v>
      </c>
      <c r="Q4129" s="12" t="s">
        <v>58</v>
      </c>
    </row>
    <row r="4130" spans="1:17" x14ac:dyDescent="0.25">
      <c r="A4130" s="31" t="s">
        <v>51</v>
      </c>
      <c r="C4130" s="5">
        <v>42438</v>
      </c>
      <c r="D4130" s="25"/>
      <c r="E4130" s="6">
        <v>8</v>
      </c>
      <c r="F4130" s="28" t="s">
        <v>17</v>
      </c>
      <c r="G4130" s="28" t="s">
        <v>14</v>
      </c>
      <c r="H4130" s="1">
        <v>0</v>
      </c>
      <c r="I4130" s="1" t="s">
        <v>107</v>
      </c>
      <c r="J4130" s="1" t="s">
        <v>107</v>
      </c>
      <c r="K4130" s="1" t="s">
        <v>107</v>
      </c>
      <c r="L4130" s="1" t="s">
        <v>107</v>
      </c>
      <c r="Q4130" s="12" t="s">
        <v>58</v>
      </c>
    </row>
    <row r="4131" spans="1:17" x14ac:dyDescent="0.25">
      <c r="A4131" s="31" t="s">
        <v>51</v>
      </c>
      <c r="C4131" s="5">
        <v>42438</v>
      </c>
      <c r="D4131" s="25"/>
      <c r="E4131" s="6">
        <v>9</v>
      </c>
      <c r="F4131" s="28" t="s">
        <v>18</v>
      </c>
      <c r="G4131" s="28" t="s">
        <v>14</v>
      </c>
      <c r="H4131" s="1">
        <v>0.2</v>
      </c>
      <c r="I4131" s="1">
        <v>0.8</v>
      </c>
      <c r="J4131" s="1">
        <v>0.02</v>
      </c>
      <c r="K4131" s="1">
        <v>62.9</v>
      </c>
      <c r="L4131" s="1">
        <v>0.13</v>
      </c>
    </row>
    <row r="4132" spans="1:17" x14ac:dyDescent="0.25">
      <c r="A4132" s="31" t="s">
        <v>51</v>
      </c>
      <c r="C4132" s="5">
        <v>42438</v>
      </c>
      <c r="D4132" s="25"/>
      <c r="E4132" s="6">
        <v>10</v>
      </c>
      <c r="F4132" s="28" t="s">
        <v>18</v>
      </c>
      <c r="G4132" s="28" t="s">
        <v>14</v>
      </c>
      <c r="H4132" s="1">
        <v>0.5</v>
      </c>
      <c r="I4132" s="1">
        <v>0.8</v>
      </c>
      <c r="J4132" s="1">
        <v>0.01</v>
      </c>
      <c r="K4132" s="1">
        <v>48.3</v>
      </c>
      <c r="L4132" s="1">
        <v>0.03</v>
      </c>
    </row>
    <row r="4133" spans="1:17" x14ac:dyDescent="0.25">
      <c r="A4133" s="31" t="s">
        <v>51</v>
      </c>
      <c r="C4133" s="5">
        <v>42438</v>
      </c>
      <c r="D4133" s="25"/>
      <c r="E4133" s="6">
        <v>11</v>
      </c>
      <c r="F4133" s="28" t="s">
        <v>18</v>
      </c>
      <c r="G4133" s="28" t="s">
        <v>14</v>
      </c>
      <c r="H4133" s="1">
        <v>0.28000000000000003</v>
      </c>
      <c r="I4133" s="1">
        <v>0.8</v>
      </c>
      <c r="J4133" s="1">
        <v>0.01</v>
      </c>
      <c r="K4133" s="1">
        <v>84.4</v>
      </c>
      <c r="L4133" s="1">
        <v>0.02</v>
      </c>
    </row>
    <row r="4134" spans="1:17" x14ac:dyDescent="0.25">
      <c r="A4134" s="31" t="s">
        <v>51</v>
      </c>
      <c r="C4134" s="5">
        <v>42438</v>
      </c>
      <c r="D4134" s="25"/>
      <c r="E4134" s="6">
        <v>12</v>
      </c>
      <c r="F4134" s="28" t="s">
        <v>19</v>
      </c>
      <c r="G4134" s="28" t="s">
        <v>14</v>
      </c>
      <c r="H4134" s="1">
        <v>0</v>
      </c>
      <c r="I4134" s="1" t="s">
        <v>107</v>
      </c>
      <c r="J4134" s="1" t="s">
        <v>107</v>
      </c>
      <c r="K4134" s="1" t="s">
        <v>107</v>
      </c>
      <c r="L4134" s="1" t="s">
        <v>107</v>
      </c>
      <c r="Q4134" s="12" t="s">
        <v>58</v>
      </c>
    </row>
    <row r="4135" spans="1:17" x14ac:dyDescent="0.25">
      <c r="A4135" s="31" t="s">
        <v>51</v>
      </c>
      <c r="C4135" s="5">
        <v>42438</v>
      </c>
      <c r="D4135" s="25"/>
      <c r="E4135" s="6">
        <v>13</v>
      </c>
      <c r="F4135" s="28" t="s">
        <v>19</v>
      </c>
      <c r="G4135" s="28" t="s">
        <v>14</v>
      </c>
      <c r="H4135" s="1">
        <v>0</v>
      </c>
      <c r="I4135" s="1" t="s">
        <v>107</v>
      </c>
      <c r="J4135" s="1" t="s">
        <v>107</v>
      </c>
      <c r="K4135" s="1" t="s">
        <v>107</v>
      </c>
      <c r="L4135" s="1" t="s">
        <v>107</v>
      </c>
      <c r="Q4135" s="12" t="s">
        <v>58</v>
      </c>
    </row>
    <row r="4136" spans="1:17" x14ac:dyDescent="0.25">
      <c r="A4136" s="31" t="s">
        <v>51</v>
      </c>
      <c r="C4136" s="5">
        <v>42438</v>
      </c>
      <c r="D4136" s="25"/>
      <c r="E4136" s="6">
        <v>14</v>
      </c>
      <c r="F4136" s="28" t="s">
        <v>19</v>
      </c>
      <c r="G4136" s="28" t="s">
        <v>14</v>
      </c>
      <c r="H4136" s="1">
        <v>0</v>
      </c>
      <c r="I4136" s="1" t="s">
        <v>107</v>
      </c>
      <c r="J4136" s="1" t="s">
        <v>107</v>
      </c>
      <c r="K4136" s="1" t="s">
        <v>107</v>
      </c>
      <c r="L4136" s="1" t="s">
        <v>107</v>
      </c>
      <c r="Q4136" s="12" t="s">
        <v>58</v>
      </c>
    </row>
    <row r="4137" spans="1:17" x14ac:dyDescent="0.25">
      <c r="A4137" s="31" t="s">
        <v>51</v>
      </c>
      <c r="C4137" s="5">
        <v>42438</v>
      </c>
      <c r="D4137" s="25"/>
      <c r="E4137" s="6">
        <v>15</v>
      </c>
      <c r="F4137" s="28" t="s">
        <v>20</v>
      </c>
      <c r="G4137" s="28" t="s">
        <v>14</v>
      </c>
      <c r="H4137" s="1">
        <v>0</v>
      </c>
      <c r="I4137" s="1" t="s">
        <v>107</v>
      </c>
      <c r="J4137" s="1" t="s">
        <v>107</v>
      </c>
      <c r="K4137" s="1" t="s">
        <v>107</v>
      </c>
      <c r="L4137" s="1" t="s">
        <v>107</v>
      </c>
      <c r="Q4137" s="12" t="s">
        <v>58</v>
      </c>
    </row>
    <row r="4138" spans="1:17" x14ac:dyDescent="0.25">
      <c r="A4138" s="31" t="s">
        <v>51</v>
      </c>
      <c r="C4138" s="5">
        <v>42438</v>
      </c>
      <c r="D4138" s="25"/>
      <c r="E4138" s="6">
        <v>16</v>
      </c>
      <c r="F4138" s="28" t="s">
        <v>20</v>
      </c>
      <c r="G4138" s="28" t="s">
        <v>14</v>
      </c>
      <c r="H4138" s="1">
        <v>0</v>
      </c>
      <c r="I4138" s="1" t="s">
        <v>107</v>
      </c>
      <c r="J4138" s="1" t="s">
        <v>107</v>
      </c>
      <c r="K4138" s="1" t="s">
        <v>107</v>
      </c>
      <c r="L4138" s="1" t="s">
        <v>107</v>
      </c>
      <c r="Q4138" s="12" t="s">
        <v>58</v>
      </c>
    </row>
    <row r="4139" spans="1:17" x14ac:dyDescent="0.25">
      <c r="A4139" s="31" t="s">
        <v>51</v>
      </c>
      <c r="C4139" s="5">
        <v>42438</v>
      </c>
      <c r="D4139" s="25"/>
      <c r="E4139" s="6">
        <v>17</v>
      </c>
      <c r="F4139" s="28" t="s">
        <v>20</v>
      </c>
      <c r="G4139" s="28" t="s">
        <v>14</v>
      </c>
      <c r="H4139" s="1">
        <v>0</v>
      </c>
      <c r="I4139" s="1" t="s">
        <v>107</v>
      </c>
      <c r="J4139" s="1" t="s">
        <v>107</v>
      </c>
      <c r="K4139" s="1" t="s">
        <v>107</v>
      </c>
      <c r="L4139" s="1" t="s">
        <v>107</v>
      </c>
      <c r="Q4139" s="12" t="s">
        <v>58</v>
      </c>
    </row>
    <row r="4140" spans="1:17" x14ac:dyDescent="0.25">
      <c r="A4140" s="31" t="s">
        <v>51</v>
      </c>
      <c r="C4140" s="5">
        <v>42438</v>
      </c>
      <c r="D4140" s="25"/>
      <c r="E4140" s="6">
        <v>18</v>
      </c>
      <c r="F4140" s="28" t="s">
        <v>20</v>
      </c>
      <c r="G4140" s="28" t="s">
        <v>14</v>
      </c>
      <c r="H4140" s="1">
        <v>0</v>
      </c>
      <c r="I4140" s="1" t="s">
        <v>107</v>
      </c>
      <c r="J4140" s="1" t="s">
        <v>107</v>
      </c>
      <c r="K4140" s="1" t="s">
        <v>107</v>
      </c>
      <c r="L4140" s="1" t="s">
        <v>107</v>
      </c>
      <c r="Q4140" s="12" t="s">
        <v>58</v>
      </c>
    </row>
    <row r="4141" spans="1:17" x14ac:dyDescent="0.25">
      <c r="A4141" s="31" t="s">
        <v>51</v>
      </c>
      <c r="C4141" s="5">
        <v>42438</v>
      </c>
      <c r="D4141" s="25"/>
      <c r="E4141" s="6">
        <v>19</v>
      </c>
      <c r="F4141" s="28" t="s">
        <v>20</v>
      </c>
      <c r="G4141" s="28" t="s">
        <v>14</v>
      </c>
      <c r="H4141" s="1">
        <v>0</v>
      </c>
      <c r="I4141" s="1" t="s">
        <v>107</v>
      </c>
      <c r="J4141" s="1" t="s">
        <v>107</v>
      </c>
      <c r="K4141" s="1" t="s">
        <v>107</v>
      </c>
      <c r="L4141" s="1" t="s">
        <v>107</v>
      </c>
      <c r="Q4141" s="12" t="s">
        <v>58</v>
      </c>
    </row>
    <row r="4142" spans="1:17" x14ac:dyDescent="0.25">
      <c r="A4142" s="31" t="s">
        <v>51</v>
      </c>
      <c r="C4142" s="5">
        <v>42438</v>
      </c>
      <c r="D4142" s="25"/>
      <c r="E4142" s="6">
        <v>20</v>
      </c>
      <c r="F4142" s="28" t="s">
        <v>20</v>
      </c>
      <c r="G4142" s="28" t="s">
        <v>14</v>
      </c>
      <c r="H4142" s="1">
        <v>0</v>
      </c>
      <c r="I4142" s="1" t="s">
        <v>107</v>
      </c>
      <c r="J4142" s="1" t="s">
        <v>107</v>
      </c>
      <c r="K4142" s="1" t="s">
        <v>107</v>
      </c>
      <c r="L4142" s="1" t="s">
        <v>107</v>
      </c>
      <c r="Q4142" s="12" t="s">
        <v>62</v>
      </c>
    </row>
    <row r="4143" spans="1:17" x14ac:dyDescent="0.25">
      <c r="A4143" s="31" t="s">
        <v>51</v>
      </c>
      <c r="C4143" s="5">
        <v>42445</v>
      </c>
      <c r="D4143" s="25"/>
      <c r="E4143" s="6" t="s">
        <v>21</v>
      </c>
      <c r="F4143" s="28" t="s">
        <v>17</v>
      </c>
      <c r="G4143" s="28" t="s">
        <v>24</v>
      </c>
      <c r="H4143" s="1">
        <v>0</v>
      </c>
      <c r="I4143" s="1" t="s">
        <v>107</v>
      </c>
      <c r="J4143" s="1" t="s">
        <v>107</v>
      </c>
      <c r="K4143" s="1" t="s">
        <v>107</v>
      </c>
      <c r="L4143" s="1" t="s">
        <v>107</v>
      </c>
      <c r="Q4143" s="12" t="s">
        <v>58</v>
      </c>
    </row>
    <row r="4144" spans="1:17" x14ac:dyDescent="0.25">
      <c r="A4144" s="31" t="s">
        <v>51</v>
      </c>
      <c r="C4144" s="5">
        <v>42445</v>
      </c>
      <c r="D4144" s="25"/>
      <c r="E4144" s="6" t="s">
        <v>22</v>
      </c>
      <c r="F4144" s="28" t="s">
        <v>17</v>
      </c>
      <c r="G4144" s="28" t="s">
        <v>24</v>
      </c>
      <c r="H4144" s="1">
        <v>0</v>
      </c>
      <c r="I4144" s="1" t="s">
        <v>107</v>
      </c>
      <c r="J4144" s="1" t="s">
        <v>107</v>
      </c>
      <c r="K4144" s="1" t="s">
        <v>107</v>
      </c>
      <c r="L4144" s="1" t="s">
        <v>107</v>
      </c>
      <c r="Q4144" s="12" t="s">
        <v>58</v>
      </c>
    </row>
    <row r="4145" spans="1:17" x14ac:dyDescent="0.25">
      <c r="A4145" s="31" t="s">
        <v>51</v>
      </c>
      <c r="C4145" s="5">
        <v>42445</v>
      </c>
      <c r="D4145" s="25"/>
      <c r="E4145" s="6" t="s">
        <v>23</v>
      </c>
      <c r="F4145" s="28" t="s">
        <v>17</v>
      </c>
      <c r="G4145" s="28" t="s">
        <v>24</v>
      </c>
      <c r="H4145" s="1">
        <v>0.8</v>
      </c>
      <c r="I4145" s="1">
        <v>4.9000000000000004</v>
      </c>
      <c r="J4145" s="1">
        <v>0.02</v>
      </c>
      <c r="K4145" s="1">
        <v>16.7</v>
      </c>
      <c r="L4145" s="1">
        <v>0.87</v>
      </c>
    </row>
    <row r="4146" spans="1:17" x14ac:dyDescent="0.25">
      <c r="A4146" s="31" t="s">
        <v>51</v>
      </c>
      <c r="C4146" s="5">
        <v>42445</v>
      </c>
      <c r="D4146" s="25"/>
      <c r="E4146" s="6" t="s">
        <v>25</v>
      </c>
      <c r="F4146" s="28" t="s">
        <v>25</v>
      </c>
      <c r="G4146" s="28" t="s">
        <v>24</v>
      </c>
      <c r="H4146" s="1">
        <v>0</v>
      </c>
      <c r="I4146" s="1" t="s">
        <v>107</v>
      </c>
      <c r="J4146" s="1" t="s">
        <v>107</v>
      </c>
      <c r="K4146" s="1" t="s">
        <v>107</v>
      </c>
      <c r="L4146" s="1" t="s">
        <v>107</v>
      </c>
      <c r="Q4146" s="12" t="s">
        <v>58</v>
      </c>
    </row>
    <row r="4147" spans="1:17" x14ac:dyDescent="0.25">
      <c r="A4147" s="31" t="s">
        <v>51</v>
      </c>
      <c r="C4147" s="5">
        <v>42445</v>
      </c>
      <c r="D4147" s="25"/>
      <c r="E4147" s="6" t="s">
        <v>26</v>
      </c>
      <c r="F4147" s="28" t="s">
        <v>25</v>
      </c>
      <c r="G4147" s="28" t="s">
        <v>24</v>
      </c>
      <c r="H4147" s="1">
        <v>0</v>
      </c>
      <c r="I4147" s="1" t="s">
        <v>107</v>
      </c>
      <c r="J4147" s="1" t="s">
        <v>107</v>
      </c>
      <c r="K4147" s="1" t="s">
        <v>107</v>
      </c>
      <c r="L4147" s="1" t="s">
        <v>107</v>
      </c>
      <c r="Q4147" s="12" t="s">
        <v>58</v>
      </c>
    </row>
    <row r="4148" spans="1:17" x14ac:dyDescent="0.25">
      <c r="A4148" s="31" t="s">
        <v>51</v>
      </c>
      <c r="C4148" s="5">
        <v>42445</v>
      </c>
      <c r="D4148" s="25"/>
      <c r="E4148" s="6" t="s">
        <v>27</v>
      </c>
      <c r="F4148" s="28" t="s">
        <v>25</v>
      </c>
      <c r="G4148" s="28" t="s">
        <v>24</v>
      </c>
      <c r="H4148" s="1">
        <v>0</v>
      </c>
      <c r="I4148" s="1" t="s">
        <v>107</v>
      </c>
      <c r="J4148" s="1" t="s">
        <v>107</v>
      </c>
      <c r="K4148" s="1" t="s">
        <v>107</v>
      </c>
      <c r="L4148" s="1" t="s">
        <v>107</v>
      </c>
      <c r="Q4148" s="12" t="s">
        <v>58</v>
      </c>
    </row>
    <row r="4149" spans="1:17" x14ac:dyDescent="0.25">
      <c r="A4149" s="31" t="s">
        <v>51</v>
      </c>
      <c r="C4149" s="5">
        <v>42445</v>
      </c>
      <c r="D4149" s="25"/>
      <c r="E4149" s="6" t="s">
        <v>28</v>
      </c>
      <c r="F4149" s="28" t="s">
        <v>29</v>
      </c>
      <c r="G4149" s="28" t="s">
        <v>24</v>
      </c>
      <c r="H4149" s="1">
        <v>1.6</v>
      </c>
      <c r="I4149" s="1">
        <v>5</v>
      </c>
      <c r="J4149" s="1">
        <v>0.02</v>
      </c>
      <c r="K4149" s="1">
        <v>33.4</v>
      </c>
      <c r="L4149" s="1">
        <v>1.73</v>
      </c>
    </row>
    <row r="4150" spans="1:17" x14ac:dyDescent="0.25">
      <c r="A4150" s="31" t="s">
        <v>51</v>
      </c>
      <c r="C4150" s="5">
        <v>42445</v>
      </c>
      <c r="D4150" s="25"/>
      <c r="E4150" s="6" t="s">
        <v>29</v>
      </c>
      <c r="F4150" s="28" t="s">
        <v>29</v>
      </c>
      <c r="G4150" s="28" t="s">
        <v>24</v>
      </c>
      <c r="H4150" s="1">
        <v>0</v>
      </c>
      <c r="I4150" s="1" t="s">
        <v>107</v>
      </c>
      <c r="J4150" s="1" t="s">
        <v>107</v>
      </c>
      <c r="K4150" s="1" t="s">
        <v>107</v>
      </c>
      <c r="L4150" s="1" t="s">
        <v>107</v>
      </c>
      <c r="Q4150" s="12" t="s">
        <v>58</v>
      </c>
    </row>
    <row r="4151" spans="1:17" x14ac:dyDescent="0.25">
      <c r="A4151" s="31" t="s">
        <v>51</v>
      </c>
      <c r="C4151" s="5">
        <v>42445</v>
      </c>
      <c r="D4151" s="25"/>
      <c r="E4151" s="6" t="s">
        <v>30</v>
      </c>
      <c r="F4151" s="28" t="s">
        <v>29</v>
      </c>
      <c r="G4151" s="28" t="s">
        <v>24</v>
      </c>
      <c r="H4151" s="1">
        <v>0</v>
      </c>
      <c r="I4151" s="1" t="s">
        <v>107</v>
      </c>
      <c r="J4151" s="1" t="s">
        <v>107</v>
      </c>
      <c r="K4151" s="1" t="s">
        <v>107</v>
      </c>
      <c r="L4151" s="1" t="s">
        <v>107</v>
      </c>
      <c r="Q4151" s="12" t="s">
        <v>58</v>
      </c>
    </row>
    <row r="4152" spans="1:17" x14ac:dyDescent="0.25">
      <c r="A4152" s="31" t="s">
        <v>51</v>
      </c>
      <c r="C4152" s="5">
        <v>42445</v>
      </c>
      <c r="D4152" s="25"/>
      <c r="E4152" s="6" t="s">
        <v>31</v>
      </c>
      <c r="F4152" s="28" t="s">
        <v>19</v>
      </c>
      <c r="G4152" s="28" t="s">
        <v>24</v>
      </c>
      <c r="H4152" s="1">
        <v>0</v>
      </c>
      <c r="I4152" s="1" t="s">
        <v>107</v>
      </c>
      <c r="J4152" s="1" t="s">
        <v>107</v>
      </c>
      <c r="K4152" s="1" t="s">
        <v>107</v>
      </c>
      <c r="L4152" s="1" t="s">
        <v>107</v>
      </c>
      <c r="Q4152" s="12" t="s">
        <v>58</v>
      </c>
    </row>
    <row r="4153" spans="1:17" x14ac:dyDescent="0.25">
      <c r="A4153" s="31" t="s">
        <v>51</v>
      </c>
      <c r="C4153" s="5">
        <v>42445</v>
      </c>
      <c r="D4153" s="25"/>
      <c r="E4153" s="6" t="s">
        <v>32</v>
      </c>
      <c r="F4153" s="28" t="s">
        <v>19</v>
      </c>
      <c r="G4153" s="28" t="s">
        <v>24</v>
      </c>
      <c r="H4153" s="1">
        <v>0</v>
      </c>
      <c r="I4153" s="1" t="s">
        <v>107</v>
      </c>
      <c r="J4153" s="1" t="s">
        <v>107</v>
      </c>
      <c r="K4153" s="1" t="s">
        <v>107</v>
      </c>
      <c r="L4153" s="1" t="s">
        <v>107</v>
      </c>
      <c r="Q4153" s="12" t="s">
        <v>58</v>
      </c>
    </row>
    <row r="4154" spans="1:17" x14ac:dyDescent="0.25">
      <c r="A4154" s="31" t="s">
        <v>51</v>
      </c>
      <c r="C4154" s="5">
        <v>42445</v>
      </c>
      <c r="D4154" s="25"/>
      <c r="E4154" s="6" t="s">
        <v>33</v>
      </c>
      <c r="F4154" s="28" t="s">
        <v>19</v>
      </c>
      <c r="G4154" s="28" t="s">
        <v>24</v>
      </c>
      <c r="H4154" s="1">
        <v>0</v>
      </c>
      <c r="I4154" s="1" t="s">
        <v>107</v>
      </c>
      <c r="J4154" s="1" t="s">
        <v>107</v>
      </c>
      <c r="K4154" s="1" t="s">
        <v>107</v>
      </c>
      <c r="L4154" s="1" t="s">
        <v>107</v>
      </c>
      <c r="Q4154" s="12" t="s">
        <v>58</v>
      </c>
    </row>
    <row r="4155" spans="1:17" x14ac:dyDescent="0.25">
      <c r="A4155" s="31" t="s">
        <v>51</v>
      </c>
      <c r="C4155" s="5">
        <v>42445</v>
      </c>
      <c r="D4155" s="25"/>
      <c r="E4155" s="6" t="s">
        <v>34</v>
      </c>
      <c r="F4155" s="28" t="s">
        <v>20</v>
      </c>
      <c r="G4155" s="28" t="s">
        <v>24</v>
      </c>
      <c r="H4155" s="1">
        <v>0</v>
      </c>
      <c r="I4155" s="1" t="s">
        <v>107</v>
      </c>
      <c r="J4155" s="1" t="s">
        <v>107</v>
      </c>
      <c r="K4155" s="1" t="s">
        <v>107</v>
      </c>
      <c r="L4155" s="1" t="s">
        <v>107</v>
      </c>
      <c r="Q4155" s="12" t="s">
        <v>58</v>
      </c>
    </row>
    <row r="4156" spans="1:17" x14ac:dyDescent="0.25">
      <c r="A4156" s="31" t="s">
        <v>51</v>
      </c>
      <c r="C4156" s="5">
        <v>42445</v>
      </c>
      <c r="D4156" s="25"/>
      <c r="E4156" s="6" t="s">
        <v>35</v>
      </c>
      <c r="F4156" s="28" t="s">
        <v>20</v>
      </c>
      <c r="G4156" s="28" t="s">
        <v>24</v>
      </c>
      <c r="H4156" s="1">
        <v>0</v>
      </c>
      <c r="I4156" s="1" t="s">
        <v>107</v>
      </c>
      <c r="J4156" s="1" t="s">
        <v>107</v>
      </c>
      <c r="K4156" s="1" t="s">
        <v>107</v>
      </c>
      <c r="L4156" s="1" t="s">
        <v>107</v>
      </c>
      <c r="Q4156" s="12" t="s">
        <v>62</v>
      </c>
    </row>
    <row r="4157" spans="1:17" x14ac:dyDescent="0.25">
      <c r="A4157" s="31" t="s">
        <v>51</v>
      </c>
      <c r="C4157" s="5">
        <v>42445</v>
      </c>
      <c r="D4157" s="25"/>
      <c r="E4157" s="6" t="s">
        <v>36</v>
      </c>
      <c r="F4157" s="28" t="s">
        <v>20</v>
      </c>
      <c r="G4157" s="28" t="s">
        <v>24</v>
      </c>
      <c r="H4157" s="1">
        <v>0.8</v>
      </c>
      <c r="I4157" s="1">
        <v>10.1</v>
      </c>
      <c r="J4157" s="1">
        <v>1.6</v>
      </c>
      <c r="K4157" s="1">
        <v>34.4</v>
      </c>
      <c r="L4157" s="1">
        <v>3.12</v>
      </c>
    </row>
    <row r="4158" spans="1:17" x14ac:dyDescent="0.25">
      <c r="A4158" s="31" t="s">
        <v>51</v>
      </c>
      <c r="C4158" s="5">
        <v>42445</v>
      </c>
      <c r="D4158" s="25"/>
      <c r="E4158" s="6" t="s">
        <v>37</v>
      </c>
      <c r="F4158" s="28" t="s">
        <v>40</v>
      </c>
      <c r="G4158" s="28" t="s">
        <v>24</v>
      </c>
      <c r="H4158" s="1">
        <v>0</v>
      </c>
      <c r="I4158" s="1" t="s">
        <v>107</v>
      </c>
      <c r="J4158" s="1" t="s">
        <v>107</v>
      </c>
      <c r="K4158" s="1" t="s">
        <v>107</v>
      </c>
      <c r="L4158" s="1" t="s">
        <v>107</v>
      </c>
      <c r="Q4158" s="12" t="s">
        <v>58</v>
      </c>
    </row>
    <row r="4159" spans="1:17" x14ac:dyDescent="0.25">
      <c r="A4159" s="31" t="s">
        <v>51</v>
      </c>
      <c r="C4159" s="5">
        <v>42445</v>
      </c>
      <c r="D4159" s="25"/>
      <c r="E4159" s="6" t="s">
        <v>38</v>
      </c>
      <c r="F4159" s="28" t="s">
        <v>40</v>
      </c>
      <c r="G4159" s="28" t="s">
        <v>24</v>
      </c>
      <c r="H4159" s="1">
        <v>0</v>
      </c>
      <c r="I4159" s="1" t="s">
        <v>107</v>
      </c>
      <c r="J4159" s="1" t="s">
        <v>107</v>
      </c>
      <c r="K4159" s="1" t="s">
        <v>107</v>
      </c>
      <c r="L4159" s="1" t="s">
        <v>107</v>
      </c>
      <c r="Q4159" s="12" t="s">
        <v>58</v>
      </c>
    </row>
    <row r="4160" spans="1:17" x14ac:dyDescent="0.25">
      <c r="A4160" s="31" t="s">
        <v>51</v>
      </c>
      <c r="C4160" s="5">
        <v>42445</v>
      </c>
      <c r="D4160" s="25"/>
      <c r="E4160" s="6" t="s">
        <v>39</v>
      </c>
      <c r="F4160" s="28" t="s">
        <v>40</v>
      </c>
      <c r="G4160" s="28" t="s">
        <v>24</v>
      </c>
      <c r="H4160" s="1">
        <v>0.6</v>
      </c>
      <c r="I4160" s="1">
        <v>8.5</v>
      </c>
      <c r="J4160" s="1">
        <v>0.15</v>
      </c>
      <c r="K4160" s="1">
        <v>6.28</v>
      </c>
      <c r="L4160" s="1">
        <v>1.1000000000000001</v>
      </c>
    </row>
    <row r="4161" spans="1:17" x14ac:dyDescent="0.25">
      <c r="A4161" s="31" t="s">
        <v>51</v>
      </c>
      <c r="C4161" s="5">
        <v>42445</v>
      </c>
      <c r="D4161" s="25"/>
      <c r="E4161" s="6" t="s">
        <v>41</v>
      </c>
      <c r="F4161" s="28" t="s">
        <v>16</v>
      </c>
      <c r="G4161" s="28" t="s">
        <v>24</v>
      </c>
      <c r="H4161" s="1">
        <v>0</v>
      </c>
      <c r="I4161" s="1" t="s">
        <v>107</v>
      </c>
      <c r="J4161" s="1" t="s">
        <v>107</v>
      </c>
      <c r="K4161" s="1" t="s">
        <v>107</v>
      </c>
      <c r="L4161" s="1" t="s">
        <v>107</v>
      </c>
      <c r="Q4161" s="12" t="s">
        <v>58</v>
      </c>
    </row>
    <row r="4162" spans="1:17" x14ac:dyDescent="0.25">
      <c r="A4162" s="31" t="s">
        <v>51</v>
      </c>
      <c r="C4162" s="5">
        <v>42445</v>
      </c>
      <c r="D4162" s="25"/>
      <c r="E4162" s="6" t="s">
        <v>42</v>
      </c>
      <c r="F4162" s="28" t="s">
        <v>16</v>
      </c>
      <c r="G4162" s="28" t="s">
        <v>24</v>
      </c>
      <c r="H4162" s="1">
        <v>0</v>
      </c>
      <c r="I4162" s="1" t="s">
        <v>107</v>
      </c>
      <c r="J4162" s="1" t="s">
        <v>107</v>
      </c>
      <c r="K4162" s="1" t="s">
        <v>107</v>
      </c>
      <c r="L4162" s="1" t="s">
        <v>107</v>
      </c>
      <c r="Q4162" s="12" t="s">
        <v>58</v>
      </c>
    </row>
    <row r="4163" spans="1:17" x14ac:dyDescent="0.25">
      <c r="A4163" s="31" t="s">
        <v>51</v>
      </c>
      <c r="C4163" s="5">
        <v>42445</v>
      </c>
      <c r="D4163" s="25"/>
      <c r="E4163" s="6" t="s">
        <v>43</v>
      </c>
      <c r="F4163" s="28" t="s">
        <v>16</v>
      </c>
      <c r="G4163" s="28" t="s">
        <v>24</v>
      </c>
      <c r="H4163" s="1">
        <v>0</v>
      </c>
      <c r="I4163" s="1" t="s">
        <v>107</v>
      </c>
      <c r="J4163" s="1" t="s">
        <v>107</v>
      </c>
      <c r="K4163" s="1" t="s">
        <v>107</v>
      </c>
      <c r="L4163" s="1" t="s">
        <v>107</v>
      </c>
      <c r="Q4163" s="12" t="s">
        <v>58</v>
      </c>
    </row>
    <row r="4164" spans="1:17" x14ac:dyDescent="0.25">
      <c r="A4164" s="31" t="s">
        <v>51</v>
      </c>
      <c r="C4164" s="5">
        <v>42452</v>
      </c>
      <c r="D4164" s="25"/>
      <c r="E4164" s="6">
        <v>1</v>
      </c>
      <c r="F4164" s="28" t="s">
        <v>13</v>
      </c>
      <c r="G4164" s="28" t="s">
        <v>14</v>
      </c>
      <c r="H4164" s="1">
        <v>2.5</v>
      </c>
      <c r="I4164" s="1">
        <v>0.8</v>
      </c>
      <c r="J4164" s="1">
        <v>0.4</v>
      </c>
      <c r="K4164" s="1">
        <v>45.9</v>
      </c>
      <c r="L4164" s="1">
        <v>0.37</v>
      </c>
    </row>
    <row r="4165" spans="1:17" x14ac:dyDescent="0.25">
      <c r="A4165" s="31" t="s">
        <v>51</v>
      </c>
      <c r="C4165" s="5">
        <v>42452</v>
      </c>
      <c r="D4165" s="25"/>
      <c r="E4165" s="6">
        <v>2</v>
      </c>
      <c r="F4165" s="28" t="s">
        <v>13</v>
      </c>
      <c r="G4165" s="28" t="s">
        <v>14</v>
      </c>
      <c r="H4165" s="1">
        <v>0</v>
      </c>
      <c r="I4165" s="1" t="s">
        <v>107</v>
      </c>
      <c r="J4165" s="1" t="s">
        <v>107</v>
      </c>
      <c r="K4165" s="1" t="s">
        <v>107</v>
      </c>
      <c r="L4165" s="1" t="s">
        <v>107</v>
      </c>
      <c r="Q4165" s="12" t="s">
        <v>58</v>
      </c>
    </row>
    <row r="4166" spans="1:17" x14ac:dyDescent="0.25">
      <c r="A4166" s="31" t="s">
        <v>51</v>
      </c>
      <c r="C4166" s="5">
        <v>42452</v>
      </c>
      <c r="D4166" s="25"/>
      <c r="E4166" s="6">
        <v>3</v>
      </c>
      <c r="F4166" s="28" t="s">
        <v>13</v>
      </c>
      <c r="G4166" s="28" t="s">
        <v>14</v>
      </c>
      <c r="H4166" s="1">
        <v>0</v>
      </c>
      <c r="I4166" s="1" t="s">
        <v>107</v>
      </c>
      <c r="J4166" s="1" t="s">
        <v>107</v>
      </c>
      <c r="K4166" s="1" t="s">
        <v>107</v>
      </c>
      <c r="L4166" s="1" t="s">
        <v>107</v>
      </c>
      <c r="Q4166" s="12" t="s">
        <v>58</v>
      </c>
    </row>
    <row r="4167" spans="1:17" x14ac:dyDescent="0.25">
      <c r="A4167" s="31" t="s">
        <v>51</v>
      </c>
      <c r="C4167" s="5">
        <v>42452</v>
      </c>
      <c r="D4167" s="25"/>
      <c r="E4167" s="6">
        <v>4</v>
      </c>
      <c r="F4167" s="28" t="s">
        <v>15</v>
      </c>
      <c r="G4167" s="28" t="s">
        <v>14</v>
      </c>
      <c r="H4167" s="1">
        <v>0</v>
      </c>
      <c r="I4167" s="1" t="s">
        <v>107</v>
      </c>
      <c r="J4167" s="1" t="s">
        <v>107</v>
      </c>
      <c r="K4167" s="1" t="s">
        <v>107</v>
      </c>
      <c r="L4167" s="1" t="s">
        <v>107</v>
      </c>
      <c r="Q4167" s="12" t="s">
        <v>58</v>
      </c>
    </row>
    <row r="4168" spans="1:17" x14ac:dyDescent="0.25">
      <c r="A4168" s="31" t="s">
        <v>51</v>
      </c>
      <c r="C4168" s="5">
        <v>42452</v>
      </c>
      <c r="D4168" s="25"/>
      <c r="E4168" s="6">
        <v>5</v>
      </c>
      <c r="F4168" s="28" t="s">
        <v>15</v>
      </c>
      <c r="G4168" s="28" t="s">
        <v>14</v>
      </c>
      <c r="H4168" s="1">
        <v>0</v>
      </c>
      <c r="I4168" s="1" t="s">
        <v>107</v>
      </c>
      <c r="J4168" s="1" t="s">
        <v>107</v>
      </c>
      <c r="K4168" s="1" t="s">
        <v>107</v>
      </c>
      <c r="L4168" s="1" t="s">
        <v>107</v>
      </c>
      <c r="Q4168" s="12" t="s">
        <v>58</v>
      </c>
    </row>
    <row r="4169" spans="1:17" x14ac:dyDescent="0.25">
      <c r="A4169" s="31" t="s">
        <v>51</v>
      </c>
      <c r="C4169" s="5">
        <v>42452</v>
      </c>
      <c r="D4169" s="25"/>
      <c r="E4169" s="6">
        <v>6</v>
      </c>
      <c r="F4169" s="28" t="s">
        <v>17</v>
      </c>
      <c r="G4169" s="28" t="s">
        <v>14</v>
      </c>
      <c r="H4169" s="1">
        <v>0.2</v>
      </c>
      <c r="I4169" s="1">
        <v>6.6</v>
      </c>
      <c r="J4169" s="1">
        <v>0.1</v>
      </c>
      <c r="K4169" s="1">
        <v>34</v>
      </c>
      <c r="L4169" s="1">
        <v>0.57999999999999996</v>
      </c>
    </row>
    <row r="4170" spans="1:17" x14ac:dyDescent="0.25">
      <c r="A4170" s="31" t="s">
        <v>51</v>
      </c>
      <c r="C4170" s="5">
        <v>42452</v>
      </c>
      <c r="D4170" s="25"/>
      <c r="E4170" s="6">
        <v>7</v>
      </c>
      <c r="F4170" s="28" t="s">
        <v>17</v>
      </c>
      <c r="G4170" s="28" t="s">
        <v>14</v>
      </c>
      <c r="H4170" s="1">
        <v>0.16</v>
      </c>
      <c r="I4170" s="1">
        <v>0.8</v>
      </c>
      <c r="J4170" s="1">
        <v>0.01</v>
      </c>
      <c r="K4170" s="1">
        <v>44.2</v>
      </c>
      <c r="L4170" s="1">
        <v>0.13</v>
      </c>
    </row>
    <row r="4171" spans="1:17" x14ac:dyDescent="0.25">
      <c r="A4171" s="31" t="s">
        <v>51</v>
      </c>
      <c r="C4171" s="5">
        <v>42452</v>
      </c>
      <c r="D4171" s="25"/>
      <c r="E4171" s="6">
        <v>8</v>
      </c>
      <c r="F4171" s="28" t="s">
        <v>17</v>
      </c>
      <c r="G4171" s="28" t="s">
        <v>14</v>
      </c>
      <c r="H4171" s="1">
        <v>0</v>
      </c>
      <c r="I4171" s="1" t="s">
        <v>107</v>
      </c>
      <c r="J4171" s="1" t="s">
        <v>107</v>
      </c>
      <c r="K4171" s="1" t="s">
        <v>107</v>
      </c>
      <c r="L4171" s="1" t="s">
        <v>107</v>
      </c>
      <c r="Q4171" s="12" t="s">
        <v>58</v>
      </c>
    </row>
    <row r="4172" spans="1:17" x14ac:dyDescent="0.25">
      <c r="A4172" s="31" t="s">
        <v>51</v>
      </c>
      <c r="C4172" s="5">
        <v>42452</v>
      </c>
      <c r="D4172" s="25"/>
      <c r="E4172" s="6">
        <v>9</v>
      </c>
      <c r="F4172" s="28" t="s">
        <v>18</v>
      </c>
      <c r="G4172" s="28" t="s">
        <v>14</v>
      </c>
      <c r="H4172" s="1">
        <v>0</v>
      </c>
      <c r="I4172" s="1" t="s">
        <v>107</v>
      </c>
      <c r="J4172" s="1" t="s">
        <v>107</v>
      </c>
      <c r="K4172" s="1" t="s">
        <v>107</v>
      </c>
      <c r="L4172" s="1" t="s">
        <v>107</v>
      </c>
      <c r="Q4172" s="12" t="s">
        <v>58</v>
      </c>
    </row>
    <row r="4173" spans="1:17" x14ac:dyDescent="0.25">
      <c r="A4173" s="31" t="s">
        <v>51</v>
      </c>
      <c r="C4173" s="5">
        <v>42452</v>
      </c>
      <c r="D4173" s="25"/>
      <c r="E4173" s="6">
        <v>10</v>
      </c>
      <c r="F4173" s="28" t="s">
        <v>18</v>
      </c>
      <c r="G4173" s="28" t="s">
        <v>14</v>
      </c>
      <c r="H4173" s="1">
        <v>0</v>
      </c>
      <c r="I4173" s="1" t="s">
        <v>107</v>
      </c>
      <c r="J4173" s="1" t="s">
        <v>107</v>
      </c>
      <c r="K4173" s="1" t="s">
        <v>107</v>
      </c>
      <c r="L4173" s="1" t="s">
        <v>107</v>
      </c>
      <c r="Q4173" s="12" t="s">
        <v>58</v>
      </c>
    </row>
    <row r="4174" spans="1:17" x14ac:dyDescent="0.25">
      <c r="A4174" s="31" t="s">
        <v>51</v>
      </c>
      <c r="C4174" s="5">
        <v>42452</v>
      </c>
      <c r="D4174" s="25"/>
      <c r="E4174" s="6">
        <v>11</v>
      </c>
      <c r="F4174" s="28" t="s">
        <v>18</v>
      </c>
      <c r="G4174" s="28" t="s">
        <v>14</v>
      </c>
      <c r="H4174" s="1">
        <v>0</v>
      </c>
      <c r="I4174" s="1" t="s">
        <v>107</v>
      </c>
      <c r="J4174" s="1" t="s">
        <v>107</v>
      </c>
      <c r="K4174" s="1" t="s">
        <v>107</v>
      </c>
      <c r="L4174" s="1" t="s">
        <v>107</v>
      </c>
      <c r="Q4174" s="12" t="s">
        <v>58</v>
      </c>
    </row>
    <row r="4175" spans="1:17" x14ac:dyDescent="0.25">
      <c r="A4175" s="31" t="s">
        <v>51</v>
      </c>
      <c r="C4175" s="5">
        <v>42452</v>
      </c>
      <c r="D4175" s="25"/>
      <c r="E4175" s="6">
        <v>12</v>
      </c>
      <c r="F4175" s="28" t="s">
        <v>19</v>
      </c>
      <c r="G4175" s="28" t="s">
        <v>14</v>
      </c>
      <c r="H4175" s="1">
        <v>0</v>
      </c>
      <c r="I4175" s="1" t="s">
        <v>107</v>
      </c>
      <c r="J4175" s="1" t="s">
        <v>107</v>
      </c>
      <c r="K4175" s="1" t="s">
        <v>107</v>
      </c>
      <c r="L4175" s="1" t="s">
        <v>107</v>
      </c>
      <c r="Q4175" s="12" t="s">
        <v>58</v>
      </c>
    </row>
    <row r="4176" spans="1:17" x14ac:dyDescent="0.25">
      <c r="A4176" s="31" t="s">
        <v>51</v>
      </c>
      <c r="C4176" s="5">
        <v>42452</v>
      </c>
      <c r="D4176" s="25"/>
      <c r="E4176" s="6">
        <v>13</v>
      </c>
      <c r="F4176" s="28" t="s">
        <v>19</v>
      </c>
      <c r="G4176" s="28" t="s">
        <v>14</v>
      </c>
      <c r="H4176" s="1">
        <v>0</v>
      </c>
      <c r="I4176" s="1" t="s">
        <v>107</v>
      </c>
      <c r="J4176" s="1" t="s">
        <v>107</v>
      </c>
      <c r="K4176" s="1" t="s">
        <v>107</v>
      </c>
      <c r="L4176" s="1" t="s">
        <v>107</v>
      </c>
      <c r="Q4176" s="12" t="s">
        <v>58</v>
      </c>
    </row>
    <row r="4177" spans="1:17" x14ac:dyDescent="0.25">
      <c r="A4177" s="31" t="s">
        <v>51</v>
      </c>
      <c r="C4177" s="5">
        <v>42452</v>
      </c>
      <c r="D4177" s="25"/>
      <c r="E4177" s="6">
        <v>14</v>
      </c>
      <c r="F4177" s="28" t="s">
        <v>19</v>
      </c>
      <c r="G4177" s="28" t="s">
        <v>14</v>
      </c>
      <c r="H4177" s="1">
        <v>0</v>
      </c>
      <c r="I4177" s="1" t="s">
        <v>107</v>
      </c>
      <c r="J4177" s="1" t="s">
        <v>107</v>
      </c>
      <c r="K4177" s="1" t="s">
        <v>107</v>
      </c>
      <c r="L4177" s="1" t="s">
        <v>107</v>
      </c>
      <c r="Q4177" s="12" t="s">
        <v>58</v>
      </c>
    </row>
    <row r="4178" spans="1:17" x14ac:dyDescent="0.25">
      <c r="A4178" s="31" t="s">
        <v>51</v>
      </c>
      <c r="C4178" s="5">
        <v>42452</v>
      </c>
      <c r="D4178" s="25"/>
      <c r="E4178" s="6">
        <v>15</v>
      </c>
      <c r="F4178" s="28" t="s">
        <v>20</v>
      </c>
      <c r="G4178" s="28" t="s">
        <v>14</v>
      </c>
      <c r="H4178" s="1">
        <v>0</v>
      </c>
      <c r="I4178" s="1" t="s">
        <v>107</v>
      </c>
      <c r="J4178" s="1" t="s">
        <v>107</v>
      </c>
      <c r="K4178" s="1" t="s">
        <v>107</v>
      </c>
      <c r="L4178" s="1" t="s">
        <v>107</v>
      </c>
      <c r="Q4178" s="12" t="s">
        <v>58</v>
      </c>
    </row>
    <row r="4179" spans="1:17" x14ac:dyDescent="0.25">
      <c r="A4179" s="31" t="s">
        <v>51</v>
      </c>
      <c r="C4179" s="5">
        <v>42452</v>
      </c>
      <c r="D4179" s="25"/>
      <c r="E4179" s="6">
        <v>16</v>
      </c>
      <c r="F4179" s="28" t="s">
        <v>20</v>
      </c>
      <c r="G4179" s="28" t="s">
        <v>14</v>
      </c>
      <c r="H4179" s="1">
        <v>0</v>
      </c>
      <c r="I4179" s="1" t="s">
        <v>107</v>
      </c>
      <c r="J4179" s="1" t="s">
        <v>107</v>
      </c>
      <c r="K4179" s="1" t="s">
        <v>107</v>
      </c>
      <c r="L4179" s="1" t="s">
        <v>107</v>
      </c>
      <c r="Q4179" s="12" t="s">
        <v>58</v>
      </c>
    </row>
    <row r="4180" spans="1:17" x14ac:dyDescent="0.25">
      <c r="A4180" s="31" t="s">
        <v>51</v>
      </c>
      <c r="C4180" s="5">
        <v>42452</v>
      </c>
      <c r="D4180" s="25"/>
      <c r="E4180" s="6">
        <v>17</v>
      </c>
      <c r="F4180" s="28" t="s">
        <v>20</v>
      </c>
      <c r="G4180" s="28" t="s">
        <v>14</v>
      </c>
      <c r="H4180" s="1">
        <v>0</v>
      </c>
      <c r="I4180" s="1" t="s">
        <v>107</v>
      </c>
      <c r="J4180" s="1" t="s">
        <v>107</v>
      </c>
      <c r="K4180" s="1" t="s">
        <v>107</v>
      </c>
      <c r="L4180" s="1" t="s">
        <v>107</v>
      </c>
      <c r="Q4180" s="12" t="s">
        <v>58</v>
      </c>
    </row>
    <row r="4181" spans="1:17" x14ac:dyDescent="0.25">
      <c r="A4181" s="31" t="s">
        <v>51</v>
      </c>
      <c r="C4181" s="5">
        <v>42452</v>
      </c>
      <c r="D4181" s="25"/>
      <c r="E4181" s="6">
        <v>18</v>
      </c>
      <c r="F4181" s="28" t="s">
        <v>20</v>
      </c>
      <c r="G4181" s="28" t="s">
        <v>14</v>
      </c>
      <c r="H4181" s="1">
        <v>0</v>
      </c>
      <c r="I4181" s="1" t="s">
        <v>107</v>
      </c>
      <c r="J4181" s="1" t="s">
        <v>107</v>
      </c>
      <c r="K4181" s="1" t="s">
        <v>107</v>
      </c>
      <c r="L4181" s="1" t="s">
        <v>107</v>
      </c>
      <c r="Q4181" s="12" t="s">
        <v>58</v>
      </c>
    </row>
    <row r="4182" spans="1:17" x14ac:dyDescent="0.25">
      <c r="A4182" s="31" t="s">
        <v>51</v>
      </c>
      <c r="C4182" s="5">
        <v>42452</v>
      </c>
      <c r="D4182" s="25"/>
      <c r="E4182" s="6">
        <v>19</v>
      </c>
      <c r="F4182" s="28" t="s">
        <v>20</v>
      </c>
      <c r="G4182" s="28" t="s">
        <v>14</v>
      </c>
      <c r="H4182" s="1">
        <v>0</v>
      </c>
      <c r="I4182" s="1" t="s">
        <v>107</v>
      </c>
      <c r="J4182" s="1" t="s">
        <v>107</v>
      </c>
      <c r="K4182" s="1" t="s">
        <v>107</v>
      </c>
      <c r="L4182" s="1" t="s">
        <v>107</v>
      </c>
      <c r="Q4182" s="12" t="s">
        <v>58</v>
      </c>
    </row>
    <row r="4183" spans="1:17" x14ac:dyDescent="0.25">
      <c r="A4183" s="31" t="s">
        <v>51</v>
      </c>
      <c r="C4183" s="5">
        <v>42452</v>
      </c>
      <c r="D4183" s="25"/>
      <c r="E4183" s="6">
        <v>20</v>
      </c>
      <c r="F4183" s="28" t="s">
        <v>20</v>
      </c>
      <c r="G4183" s="28" t="s">
        <v>14</v>
      </c>
      <c r="H4183" s="1">
        <v>0</v>
      </c>
      <c r="I4183" s="1" t="s">
        <v>107</v>
      </c>
      <c r="J4183" s="1" t="s">
        <v>107</v>
      </c>
      <c r="K4183" s="1" t="s">
        <v>107</v>
      </c>
      <c r="L4183" s="1" t="s">
        <v>107</v>
      </c>
      <c r="Q4183" s="12" t="s">
        <v>62</v>
      </c>
    </row>
    <row r="4184" spans="1:17" x14ac:dyDescent="0.25">
      <c r="A4184" s="31" t="s">
        <v>51</v>
      </c>
      <c r="C4184" s="5">
        <v>42459</v>
      </c>
      <c r="D4184" s="25"/>
      <c r="E4184" s="6" t="s">
        <v>21</v>
      </c>
      <c r="F4184" s="28" t="s">
        <v>17</v>
      </c>
      <c r="G4184" s="28" t="s">
        <v>24</v>
      </c>
      <c r="H4184" s="1">
        <v>0</v>
      </c>
      <c r="I4184" s="1" t="s">
        <v>107</v>
      </c>
      <c r="J4184" s="1" t="s">
        <v>107</v>
      </c>
      <c r="K4184" s="1" t="s">
        <v>107</v>
      </c>
      <c r="L4184" s="1" t="s">
        <v>107</v>
      </c>
      <c r="Q4184" s="12" t="s">
        <v>58</v>
      </c>
    </row>
    <row r="4185" spans="1:17" x14ac:dyDescent="0.25">
      <c r="A4185" s="31" t="s">
        <v>51</v>
      </c>
      <c r="C4185" s="5">
        <v>42459</v>
      </c>
      <c r="D4185" s="25"/>
      <c r="E4185" s="6" t="s">
        <v>22</v>
      </c>
      <c r="F4185" s="28" t="s">
        <v>17</v>
      </c>
      <c r="G4185" s="28" t="s">
        <v>24</v>
      </c>
      <c r="H4185" s="1">
        <v>0</v>
      </c>
      <c r="I4185" s="1" t="s">
        <v>107</v>
      </c>
      <c r="J4185" s="1" t="s">
        <v>107</v>
      </c>
      <c r="K4185" s="1" t="s">
        <v>107</v>
      </c>
      <c r="L4185" s="1" t="s">
        <v>107</v>
      </c>
      <c r="Q4185" s="12" t="s">
        <v>58</v>
      </c>
    </row>
    <row r="4186" spans="1:17" x14ac:dyDescent="0.25">
      <c r="A4186" s="31" t="s">
        <v>51</v>
      </c>
      <c r="C4186" s="5">
        <v>42459</v>
      </c>
      <c r="D4186" s="25"/>
      <c r="E4186" s="6" t="s">
        <v>23</v>
      </c>
      <c r="F4186" s="28" t="s">
        <v>17</v>
      </c>
      <c r="G4186" s="28" t="s">
        <v>24</v>
      </c>
      <c r="H4186" s="1">
        <v>0.8</v>
      </c>
      <c r="I4186" s="1">
        <v>4.7</v>
      </c>
      <c r="J4186" s="1">
        <v>0.23</v>
      </c>
      <c r="K4186" s="1">
        <v>26</v>
      </c>
      <c r="L4186" s="1">
        <v>0.36</v>
      </c>
    </row>
    <row r="4187" spans="1:17" x14ac:dyDescent="0.25">
      <c r="A4187" s="31" t="s">
        <v>51</v>
      </c>
      <c r="C4187" s="5">
        <v>42459</v>
      </c>
      <c r="D4187" s="25"/>
      <c r="E4187" s="6" t="s">
        <v>25</v>
      </c>
      <c r="F4187" s="28" t="s">
        <v>25</v>
      </c>
      <c r="G4187" s="28" t="s">
        <v>24</v>
      </c>
      <c r="H4187" s="1">
        <v>0</v>
      </c>
      <c r="I4187" s="1" t="s">
        <v>107</v>
      </c>
      <c r="J4187" s="1" t="s">
        <v>107</v>
      </c>
      <c r="K4187" s="1" t="s">
        <v>107</v>
      </c>
      <c r="L4187" s="1" t="s">
        <v>107</v>
      </c>
      <c r="Q4187" s="12" t="s">
        <v>58</v>
      </c>
    </row>
    <row r="4188" spans="1:17" x14ac:dyDescent="0.25">
      <c r="A4188" s="31" t="s">
        <v>51</v>
      </c>
      <c r="C4188" s="5">
        <v>42459</v>
      </c>
      <c r="D4188" s="25"/>
      <c r="E4188" s="6" t="s">
        <v>26</v>
      </c>
      <c r="F4188" s="28" t="s">
        <v>25</v>
      </c>
      <c r="G4188" s="28" t="s">
        <v>24</v>
      </c>
      <c r="H4188" s="1">
        <v>0</v>
      </c>
      <c r="I4188" s="1" t="s">
        <v>107</v>
      </c>
      <c r="J4188" s="1" t="s">
        <v>107</v>
      </c>
      <c r="K4188" s="1" t="s">
        <v>107</v>
      </c>
      <c r="L4188" s="1" t="s">
        <v>107</v>
      </c>
      <c r="Q4188" s="12" t="s">
        <v>58</v>
      </c>
    </row>
    <row r="4189" spans="1:17" x14ac:dyDescent="0.25">
      <c r="A4189" s="31" t="s">
        <v>51</v>
      </c>
      <c r="C4189" s="5">
        <v>42459</v>
      </c>
      <c r="D4189" s="25"/>
      <c r="E4189" s="6" t="s">
        <v>27</v>
      </c>
      <c r="F4189" s="28" t="s">
        <v>25</v>
      </c>
      <c r="G4189" s="28" t="s">
        <v>24</v>
      </c>
      <c r="H4189" s="1">
        <v>0</v>
      </c>
      <c r="I4189" s="1" t="s">
        <v>107</v>
      </c>
      <c r="J4189" s="1" t="s">
        <v>107</v>
      </c>
      <c r="K4189" s="1" t="s">
        <v>107</v>
      </c>
      <c r="L4189" s="1" t="s">
        <v>107</v>
      </c>
      <c r="Q4189" s="12" t="s">
        <v>58</v>
      </c>
    </row>
    <row r="4190" spans="1:17" x14ac:dyDescent="0.25">
      <c r="A4190" s="31" t="s">
        <v>51</v>
      </c>
      <c r="C4190" s="5">
        <v>42459</v>
      </c>
      <c r="D4190" s="25"/>
      <c r="E4190" s="6" t="s">
        <v>28</v>
      </c>
      <c r="F4190" s="28" t="s">
        <v>29</v>
      </c>
      <c r="G4190" s="28" t="s">
        <v>24</v>
      </c>
      <c r="H4190" s="1">
        <v>0</v>
      </c>
      <c r="I4190" s="1" t="s">
        <v>107</v>
      </c>
      <c r="J4190" s="1" t="s">
        <v>107</v>
      </c>
      <c r="K4190" s="1" t="s">
        <v>107</v>
      </c>
      <c r="L4190" s="1" t="s">
        <v>107</v>
      </c>
      <c r="Q4190" s="12" t="s">
        <v>58</v>
      </c>
    </row>
    <row r="4191" spans="1:17" x14ac:dyDescent="0.25">
      <c r="A4191" s="31" t="s">
        <v>51</v>
      </c>
      <c r="C4191" s="5">
        <v>42459</v>
      </c>
      <c r="D4191" s="25"/>
      <c r="E4191" s="6" t="s">
        <v>29</v>
      </c>
      <c r="F4191" s="28" t="s">
        <v>29</v>
      </c>
      <c r="G4191" s="28" t="s">
        <v>24</v>
      </c>
      <c r="H4191" s="1">
        <v>0</v>
      </c>
      <c r="I4191" s="1" t="s">
        <v>107</v>
      </c>
      <c r="J4191" s="1" t="s">
        <v>107</v>
      </c>
      <c r="K4191" s="1" t="s">
        <v>107</v>
      </c>
      <c r="L4191" s="1" t="s">
        <v>107</v>
      </c>
      <c r="Q4191" s="12" t="s">
        <v>58</v>
      </c>
    </row>
    <row r="4192" spans="1:17" x14ac:dyDescent="0.25">
      <c r="A4192" s="31" t="s">
        <v>51</v>
      </c>
      <c r="C4192" s="5">
        <v>42459</v>
      </c>
      <c r="D4192" s="25"/>
      <c r="E4192" s="6" t="s">
        <v>30</v>
      </c>
      <c r="F4192" s="28" t="s">
        <v>29</v>
      </c>
      <c r="G4192" s="28" t="s">
        <v>24</v>
      </c>
      <c r="H4192" s="1">
        <v>0</v>
      </c>
      <c r="I4192" s="1" t="s">
        <v>107</v>
      </c>
      <c r="J4192" s="1" t="s">
        <v>107</v>
      </c>
      <c r="K4192" s="1" t="s">
        <v>107</v>
      </c>
      <c r="L4192" s="1" t="s">
        <v>107</v>
      </c>
      <c r="Q4192" s="12" t="s">
        <v>58</v>
      </c>
    </row>
    <row r="4193" spans="1:17" x14ac:dyDescent="0.25">
      <c r="A4193" s="31" t="s">
        <v>51</v>
      </c>
      <c r="C4193" s="5">
        <v>42459</v>
      </c>
      <c r="D4193" s="25"/>
      <c r="E4193" s="6" t="s">
        <v>31</v>
      </c>
      <c r="F4193" s="28" t="s">
        <v>19</v>
      </c>
      <c r="G4193" s="28" t="s">
        <v>24</v>
      </c>
      <c r="H4193" s="1">
        <v>0</v>
      </c>
      <c r="I4193" s="1" t="s">
        <v>107</v>
      </c>
      <c r="J4193" s="1" t="s">
        <v>107</v>
      </c>
      <c r="K4193" s="1" t="s">
        <v>107</v>
      </c>
      <c r="L4193" s="1" t="s">
        <v>107</v>
      </c>
      <c r="Q4193" s="12" t="s">
        <v>58</v>
      </c>
    </row>
    <row r="4194" spans="1:17" x14ac:dyDescent="0.25">
      <c r="A4194" s="31" t="s">
        <v>51</v>
      </c>
      <c r="C4194" s="5">
        <v>42459</v>
      </c>
      <c r="D4194" s="25"/>
      <c r="E4194" s="6" t="s">
        <v>32</v>
      </c>
      <c r="F4194" s="28" t="s">
        <v>19</v>
      </c>
      <c r="G4194" s="28" t="s">
        <v>24</v>
      </c>
      <c r="H4194" s="1">
        <v>0</v>
      </c>
      <c r="I4194" s="1" t="s">
        <v>107</v>
      </c>
      <c r="J4194" s="1" t="s">
        <v>107</v>
      </c>
      <c r="K4194" s="1" t="s">
        <v>107</v>
      </c>
      <c r="L4194" s="1" t="s">
        <v>107</v>
      </c>
      <c r="Q4194" s="12" t="s">
        <v>58</v>
      </c>
    </row>
    <row r="4195" spans="1:17" x14ac:dyDescent="0.25">
      <c r="A4195" s="31" t="s">
        <v>51</v>
      </c>
      <c r="C4195" s="5">
        <v>42459</v>
      </c>
      <c r="D4195" s="25"/>
      <c r="E4195" s="6" t="s">
        <v>33</v>
      </c>
      <c r="F4195" s="28" t="s">
        <v>19</v>
      </c>
      <c r="G4195" s="28" t="s">
        <v>24</v>
      </c>
      <c r="H4195" s="1">
        <v>0</v>
      </c>
      <c r="I4195" s="1" t="s">
        <v>107</v>
      </c>
      <c r="J4195" s="1" t="s">
        <v>107</v>
      </c>
      <c r="K4195" s="1" t="s">
        <v>107</v>
      </c>
      <c r="L4195" s="1" t="s">
        <v>107</v>
      </c>
      <c r="Q4195" s="12" t="s">
        <v>58</v>
      </c>
    </row>
    <row r="4196" spans="1:17" x14ac:dyDescent="0.25">
      <c r="A4196" s="31" t="s">
        <v>51</v>
      </c>
      <c r="C4196" s="5">
        <v>42459</v>
      </c>
      <c r="D4196" s="25"/>
      <c r="E4196" s="6" t="s">
        <v>34</v>
      </c>
      <c r="F4196" s="28" t="s">
        <v>20</v>
      </c>
      <c r="G4196" s="28" t="s">
        <v>24</v>
      </c>
      <c r="H4196" s="1">
        <v>0</v>
      </c>
      <c r="I4196" s="1" t="s">
        <v>107</v>
      </c>
      <c r="J4196" s="1" t="s">
        <v>107</v>
      </c>
      <c r="K4196" s="1" t="s">
        <v>107</v>
      </c>
      <c r="L4196" s="1" t="s">
        <v>107</v>
      </c>
      <c r="Q4196" s="12" t="s">
        <v>58</v>
      </c>
    </row>
    <row r="4197" spans="1:17" x14ac:dyDescent="0.25">
      <c r="A4197" s="31" t="s">
        <v>51</v>
      </c>
      <c r="C4197" s="5">
        <v>42459</v>
      </c>
      <c r="D4197" s="25"/>
      <c r="E4197" s="6" t="s">
        <v>35</v>
      </c>
      <c r="F4197" s="28" t="s">
        <v>20</v>
      </c>
      <c r="G4197" s="28" t="s">
        <v>24</v>
      </c>
      <c r="H4197" s="1">
        <v>0</v>
      </c>
      <c r="I4197" s="1" t="s">
        <v>107</v>
      </c>
      <c r="J4197" s="1" t="s">
        <v>107</v>
      </c>
      <c r="K4197" s="1" t="s">
        <v>107</v>
      </c>
      <c r="L4197" s="1" t="s">
        <v>107</v>
      </c>
      <c r="Q4197" s="12" t="s">
        <v>62</v>
      </c>
    </row>
    <row r="4198" spans="1:17" x14ac:dyDescent="0.25">
      <c r="A4198" s="31" t="s">
        <v>51</v>
      </c>
      <c r="C4198" s="5">
        <v>42459</v>
      </c>
      <c r="D4198" s="25"/>
      <c r="E4198" s="6" t="s">
        <v>36</v>
      </c>
      <c r="F4198" s="28" t="s">
        <v>20</v>
      </c>
      <c r="G4198" s="28" t="s">
        <v>24</v>
      </c>
      <c r="H4198" s="1">
        <v>0</v>
      </c>
      <c r="I4198" s="1" t="s">
        <v>107</v>
      </c>
      <c r="J4198" s="1" t="s">
        <v>107</v>
      </c>
      <c r="K4198" s="1" t="s">
        <v>107</v>
      </c>
      <c r="L4198" s="1" t="s">
        <v>107</v>
      </c>
      <c r="Q4198" s="12" t="s">
        <v>58</v>
      </c>
    </row>
    <row r="4199" spans="1:17" x14ac:dyDescent="0.25">
      <c r="A4199" s="31" t="s">
        <v>51</v>
      </c>
      <c r="C4199" s="5">
        <v>42459</v>
      </c>
      <c r="D4199" s="25"/>
      <c r="E4199" s="6" t="s">
        <v>37</v>
      </c>
      <c r="F4199" s="28" t="s">
        <v>40</v>
      </c>
      <c r="G4199" s="28" t="s">
        <v>24</v>
      </c>
      <c r="H4199" s="1">
        <v>0</v>
      </c>
      <c r="I4199" s="1" t="s">
        <v>107</v>
      </c>
      <c r="J4199" s="1" t="s">
        <v>107</v>
      </c>
      <c r="K4199" s="1" t="s">
        <v>107</v>
      </c>
      <c r="L4199" s="1" t="s">
        <v>107</v>
      </c>
      <c r="Q4199" s="12" t="s">
        <v>58</v>
      </c>
    </row>
    <row r="4200" spans="1:17" x14ac:dyDescent="0.25">
      <c r="A4200" s="31" t="s">
        <v>51</v>
      </c>
      <c r="C4200" s="5">
        <v>42459</v>
      </c>
      <c r="D4200" s="25"/>
      <c r="E4200" s="6" t="s">
        <v>38</v>
      </c>
      <c r="F4200" s="28" t="s">
        <v>40</v>
      </c>
      <c r="G4200" s="28" t="s">
        <v>24</v>
      </c>
      <c r="H4200" s="1">
        <v>0</v>
      </c>
      <c r="I4200" s="1" t="s">
        <v>107</v>
      </c>
      <c r="J4200" s="1" t="s">
        <v>107</v>
      </c>
      <c r="K4200" s="1" t="s">
        <v>107</v>
      </c>
      <c r="L4200" s="1" t="s">
        <v>107</v>
      </c>
      <c r="Q4200" s="12" t="s">
        <v>58</v>
      </c>
    </row>
    <row r="4201" spans="1:17" x14ac:dyDescent="0.25">
      <c r="A4201" s="31" t="s">
        <v>51</v>
      </c>
      <c r="C4201" s="5">
        <v>42459</v>
      </c>
      <c r="D4201" s="25"/>
      <c r="E4201" s="6" t="s">
        <v>39</v>
      </c>
      <c r="F4201" s="28" t="s">
        <v>40</v>
      </c>
      <c r="G4201" s="28" t="s">
        <v>24</v>
      </c>
      <c r="H4201" s="1">
        <v>0</v>
      </c>
      <c r="I4201" s="1" t="s">
        <v>107</v>
      </c>
      <c r="J4201" s="1" t="s">
        <v>107</v>
      </c>
      <c r="K4201" s="1" t="s">
        <v>107</v>
      </c>
      <c r="L4201" s="1" t="s">
        <v>107</v>
      </c>
      <c r="Q4201" s="12" t="s">
        <v>58</v>
      </c>
    </row>
    <row r="4202" spans="1:17" x14ac:dyDescent="0.25">
      <c r="A4202" s="31" t="s">
        <v>51</v>
      </c>
      <c r="C4202" s="5">
        <v>42459</v>
      </c>
      <c r="D4202" s="25"/>
      <c r="E4202" s="6" t="s">
        <v>41</v>
      </c>
      <c r="F4202" s="28" t="s">
        <v>16</v>
      </c>
      <c r="G4202" s="28" t="s">
        <v>24</v>
      </c>
      <c r="H4202" s="1">
        <v>1.4</v>
      </c>
      <c r="I4202" s="1">
        <v>4.5</v>
      </c>
      <c r="J4202" s="1">
        <v>0.04</v>
      </c>
      <c r="K4202" s="1">
        <v>2.94</v>
      </c>
      <c r="L4202" s="1">
        <v>1.93</v>
      </c>
    </row>
    <row r="4203" spans="1:17" x14ac:dyDescent="0.25">
      <c r="A4203" s="31" t="s">
        <v>51</v>
      </c>
      <c r="C4203" s="5">
        <v>42459</v>
      </c>
      <c r="D4203" s="25"/>
      <c r="E4203" s="6" t="s">
        <v>42</v>
      </c>
      <c r="F4203" s="28" t="s">
        <v>16</v>
      </c>
      <c r="G4203" s="28" t="s">
        <v>24</v>
      </c>
      <c r="H4203" s="1">
        <v>0</v>
      </c>
      <c r="I4203" s="1" t="s">
        <v>107</v>
      </c>
      <c r="J4203" s="1" t="s">
        <v>107</v>
      </c>
      <c r="K4203" s="1" t="s">
        <v>107</v>
      </c>
      <c r="L4203" s="1" t="s">
        <v>107</v>
      </c>
      <c r="Q4203" s="12" t="s">
        <v>58</v>
      </c>
    </row>
    <row r="4204" spans="1:17" x14ac:dyDescent="0.25">
      <c r="A4204" s="31" t="s">
        <v>51</v>
      </c>
      <c r="C4204" s="5">
        <v>42459</v>
      </c>
      <c r="D4204" s="25"/>
      <c r="E4204" s="6" t="s">
        <v>43</v>
      </c>
      <c r="F4204" s="28" t="s">
        <v>16</v>
      </c>
      <c r="G4204" s="28" t="s">
        <v>24</v>
      </c>
      <c r="H4204" s="1">
        <v>0.4</v>
      </c>
      <c r="I4204" s="1">
        <v>4.8</v>
      </c>
      <c r="J4204" s="1">
        <v>0.18</v>
      </c>
      <c r="K4204" s="1">
        <v>2.82</v>
      </c>
      <c r="L4204" s="1">
        <v>0.36</v>
      </c>
    </row>
    <row r="4205" spans="1:17" x14ac:dyDescent="0.25">
      <c r="A4205" s="31" t="s">
        <v>51</v>
      </c>
      <c r="C4205" s="5">
        <v>42466</v>
      </c>
      <c r="D4205" s="25"/>
      <c r="E4205" s="6">
        <v>1</v>
      </c>
      <c r="F4205" s="28" t="s">
        <v>13</v>
      </c>
      <c r="G4205" s="28" t="s">
        <v>14</v>
      </c>
      <c r="H4205" s="1">
        <v>0</v>
      </c>
      <c r="I4205" s="1" t="s">
        <v>107</v>
      </c>
      <c r="J4205" s="1" t="s">
        <v>107</v>
      </c>
      <c r="K4205" s="1" t="s">
        <v>107</v>
      </c>
      <c r="L4205" s="1" t="s">
        <v>107</v>
      </c>
      <c r="Q4205" s="12" t="s">
        <v>58</v>
      </c>
    </row>
    <row r="4206" spans="1:17" x14ac:dyDescent="0.25">
      <c r="A4206" s="31" t="s">
        <v>51</v>
      </c>
      <c r="C4206" s="5">
        <v>42466</v>
      </c>
      <c r="D4206" s="25"/>
      <c r="E4206" s="6">
        <v>2</v>
      </c>
      <c r="F4206" s="28" t="s">
        <v>13</v>
      </c>
      <c r="G4206" s="28" t="s">
        <v>14</v>
      </c>
      <c r="H4206" s="1">
        <v>0</v>
      </c>
      <c r="I4206" s="1" t="s">
        <v>107</v>
      </c>
      <c r="J4206" s="1" t="s">
        <v>107</v>
      </c>
      <c r="K4206" s="1" t="s">
        <v>107</v>
      </c>
      <c r="L4206" s="1" t="s">
        <v>107</v>
      </c>
      <c r="Q4206" s="12" t="s">
        <v>58</v>
      </c>
    </row>
    <row r="4207" spans="1:17" x14ac:dyDescent="0.25">
      <c r="A4207" s="31" t="s">
        <v>51</v>
      </c>
      <c r="C4207" s="5">
        <v>42466</v>
      </c>
      <c r="D4207" s="25"/>
      <c r="E4207" s="6">
        <v>3</v>
      </c>
      <c r="F4207" s="28" t="s">
        <v>13</v>
      </c>
      <c r="G4207" s="28" t="s">
        <v>14</v>
      </c>
      <c r="H4207" s="1">
        <v>0</v>
      </c>
      <c r="I4207" s="1" t="s">
        <v>107</v>
      </c>
      <c r="J4207" s="1" t="s">
        <v>107</v>
      </c>
      <c r="K4207" s="1" t="s">
        <v>107</v>
      </c>
      <c r="L4207" s="1" t="s">
        <v>107</v>
      </c>
      <c r="Q4207" s="12" t="s">
        <v>58</v>
      </c>
    </row>
    <row r="4208" spans="1:17" x14ac:dyDescent="0.25">
      <c r="A4208" s="31" t="s">
        <v>51</v>
      </c>
      <c r="C4208" s="5">
        <v>42466</v>
      </c>
      <c r="D4208" s="25"/>
      <c r="E4208" s="6">
        <v>4</v>
      </c>
      <c r="F4208" s="28" t="s">
        <v>15</v>
      </c>
      <c r="G4208" s="28" t="s">
        <v>14</v>
      </c>
      <c r="H4208" s="1">
        <v>0</v>
      </c>
      <c r="I4208" s="1" t="s">
        <v>107</v>
      </c>
      <c r="J4208" s="1" t="s">
        <v>107</v>
      </c>
      <c r="K4208" s="1" t="s">
        <v>107</v>
      </c>
      <c r="L4208" s="1" t="s">
        <v>107</v>
      </c>
      <c r="Q4208" s="12" t="s">
        <v>58</v>
      </c>
    </row>
    <row r="4209" spans="1:17" x14ac:dyDescent="0.25">
      <c r="A4209" s="31" t="s">
        <v>51</v>
      </c>
      <c r="C4209" s="5">
        <v>42466</v>
      </c>
      <c r="D4209" s="25"/>
      <c r="E4209" s="6">
        <v>5</v>
      </c>
      <c r="F4209" s="28" t="s">
        <v>15</v>
      </c>
      <c r="G4209" s="28" t="s">
        <v>14</v>
      </c>
      <c r="H4209" s="1">
        <v>0</v>
      </c>
      <c r="I4209" s="1" t="s">
        <v>107</v>
      </c>
      <c r="J4209" s="1" t="s">
        <v>107</v>
      </c>
      <c r="K4209" s="1" t="s">
        <v>107</v>
      </c>
      <c r="L4209" s="1" t="s">
        <v>107</v>
      </c>
      <c r="Q4209" s="12" t="s">
        <v>58</v>
      </c>
    </row>
    <row r="4210" spans="1:17" x14ac:dyDescent="0.25">
      <c r="A4210" s="31" t="s">
        <v>51</v>
      </c>
      <c r="C4210" s="5">
        <v>42466</v>
      </c>
      <c r="D4210" s="25"/>
      <c r="E4210" s="6">
        <v>6</v>
      </c>
      <c r="F4210" s="28" t="s">
        <v>17</v>
      </c>
      <c r="G4210" s="28" t="s">
        <v>14</v>
      </c>
      <c r="H4210" s="1">
        <v>0</v>
      </c>
      <c r="I4210" s="1" t="s">
        <v>107</v>
      </c>
      <c r="J4210" s="1" t="s">
        <v>107</v>
      </c>
      <c r="K4210" s="1" t="s">
        <v>107</v>
      </c>
      <c r="L4210" s="1" t="s">
        <v>107</v>
      </c>
      <c r="Q4210" s="12" t="s">
        <v>58</v>
      </c>
    </row>
    <row r="4211" spans="1:17" x14ac:dyDescent="0.25">
      <c r="A4211" s="31" t="s">
        <v>51</v>
      </c>
      <c r="C4211" s="5">
        <v>42466</v>
      </c>
      <c r="D4211" s="25"/>
      <c r="E4211" s="6">
        <v>7</v>
      </c>
      <c r="F4211" s="28" t="s">
        <v>17</v>
      </c>
      <c r="G4211" s="28" t="s">
        <v>14</v>
      </c>
      <c r="H4211" s="1">
        <v>0</v>
      </c>
      <c r="I4211" s="1" t="s">
        <v>107</v>
      </c>
      <c r="J4211" s="1" t="s">
        <v>107</v>
      </c>
      <c r="K4211" s="1" t="s">
        <v>107</v>
      </c>
      <c r="L4211" s="1" t="s">
        <v>107</v>
      </c>
      <c r="Q4211" s="12" t="s">
        <v>58</v>
      </c>
    </row>
    <row r="4212" spans="1:17" x14ac:dyDescent="0.25">
      <c r="A4212" s="31" t="s">
        <v>51</v>
      </c>
      <c r="C4212" s="5">
        <v>42466</v>
      </c>
      <c r="D4212" s="25"/>
      <c r="E4212" s="6">
        <v>8</v>
      </c>
      <c r="F4212" s="28" t="s">
        <v>17</v>
      </c>
      <c r="G4212" s="28" t="s">
        <v>14</v>
      </c>
      <c r="H4212" s="1">
        <v>0</v>
      </c>
      <c r="I4212" s="1" t="s">
        <v>107</v>
      </c>
      <c r="J4212" s="1" t="s">
        <v>107</v>
      </c>
      <c r="K4212" s="1" t="s">
        <v>107</v>
      </c>
      <c r="L4212" s="1" t="s">
        <v>107</v>
      </c>
      <c r="Q4212" s="12" t="s">
        <v>58</v>
      </c>
    </row>
    <row r="4213" spans="1:17" x14ac:dyDescent="0.25">
      <c r="A4213" s="31" t="s">
        <v>51</v>
      </c>
      <c r="C4213" s="5">
        <v>42466</v>
      </c>
      <c r="D4213" s="25"/>
      <c r="E4213" s="6">
        <v>9</v>
      </c>
      <c r="F4213" s="28" t="s">
        <v>18</v>
      </c>
      <c r="G4213" s="28" t="s">
        <v>14</v>
      </c>
      <c r="H4213" s="1">
        <v>0.5</v>
      </c>
      <c r="I4213" s="1">
        <v>0.8</v>
      </c>
      <c r="J4213" s="1">
        <v>0.01</v>
      </c>
      <c r="K4213" s="1">
        <v>99.6</v>
      </c>
      <c r="L4213" s="1">
        <v>0.08</v>
      </c>
    </row>
    <row r="4214" spans="1:17" x14ac:dyDescent="0.25">
      <c r="A4214" s="31" t="s">
        <v>51</v>
      </c>
      <c r="C4214" s="5">
        <v>42466</v>
      </c>
      <c r="D4214" s="25"/>
      <c r="E4214" s="6">
        <v>10</v>
      </c>
      <c r="F4214" s="28" t="s">
        <v>18</v>
      </c>
      <c r="G4214" s="28" t="s">
        <v>14</v>
      </c>
      <c r="H4214" s="1">
        <v>2.1</v>
      </c>
      <c r="I4214" s="1">
        <v>0.8</v>
      </c>
      <c r="J4214" s="1">
        <v>0.01</v>
      </c>
      <c r="K4214" s="1">
        <v>82.8</v>
      </c>
      <c r="L4214" s="1">
        <v>0.2</v>
      </c>
    </row>
    <row r="4215" spans="1:17" x14ac:dyDescent="0.25">
      <c r="A4215" s="31" t="s">
        <v>51</v>
      </c>
      <c r="C4215" s="5">
        <v>42466</v>
      </c>
      <c r="D4215" s="25"/>
      <c r="E4215" s="6">
        <v>11</v>
      </c>
      <c r="F4215" s="28" t="s">
        <v>18</v>
      </c>
      <c r="G4215" s="28" t="s">
        <v>14</v>
      </c>
      <c r="H4215" s="1">
        <v>0.4</v>
      </c>
      <c r="I4215" s="1">
        <v>0.8</v>
      </c>
      <c r="J4215" s="1">
        <v>0.01</v>
      </c>
      <c r="K4215" s="1">
        <v>73.5</v>
      </c>
      <c r="L4215" s="1">
        <v>0.04</v>
      </c>
    </row>
    <row r="4216" spans="1:17" x14ac:dyDescent="0.25">
      <c r="A4216" s="31" t="s">
        <v>51</v>
      </c>
      <c r="C4216" s="5">
        <v>42466</v>
      </c>
      <c r="D4216" s="25"/>
      <c r="E4216" s="6">
        <v>12</v>
      </c>
      <c r="F4216" s="28" t="s">
        <v>19</v>
      </c>
      <c r="G4216" s="28" t="s">
        <v>14</v>
      </c>
      <c r="H4216" s="1">
        <v>0</v>
      </c>
      <c r="I4216" s="1" t="s">
        <v>107</v>
      </c>
      <c r="J4216" s="1" t="s">
        <v>107</v>
      </c>
      <c r="K4216" s="1" t="s">
        <v>107</v>
      </c>
      <c r="L4216" s="1" t="s">
        <v>107</v>
      </c>
      <c r="Q4216" s="12" t="s">
        <v>58</v>
      </c>
    </row>
    <row r="4217" spans="1:17" x14ac:dyDescent="0.25">
      <c r="A4217" s="31" t="s">
        <v>51</v>
      </c>
      <c r="C4217" s="5">
        <v>42466</v>
      </c>
      <c r="D4217" s="25"/>
      <c r="E4217" s="6">
        <v>13</v>
      </c>
      <c r="F4217" s="28" t="s">
        <v>19</v>
      </c>
      <c r="G4217" s="28" t="s">
        <v>14</v>
      </c>
      <c r="H4217" s="1">
        <v>0</v>
      </c>
      <c r="I4217" s="1" t="s">
        <v>107</v>
      </c>
      <c r="J4217" s="1" t="s">
        <v>107</v>
      </c>
      <c r="K4217" s="1" t="s">
        <v>107</v>
      </c>
      <c r="L4217" s="1" t="s">
        <v>107</v>
      </c>
      <c r="Q4217" s="12" t="s">
        <v>58</v>
      </c>
    </row>
    <row r="4218" spans="1:17" x14ac:dyDescent="0.25">
      <c r="A4218" s="31" t="s">
        <v>51</v>
      </c>
      <c r="C4218" s="5">
        <v>42466</v>
      </c>
      <c r="D4218" s="25"/>
      <c r="E4218" s="6">
        <v>14</v>
      </c>
      <c r="F4218" s="28" t="s">
        <v>19</v>
      </c>
      <c r="G4218" s="28" t="s">
        <v>14</v>
      </c>
      <c r="H4218" s="1">
        <v>0</v>
      </c>
      <c r="I4218" s="1" t="s">
        <v>107</v>
      </c>
      <c r="J4218" s="1" t="s">
        <v>107</v>
      </c>
      <c r="K4218" s="1" t="s">
        <v>107</v>
      </c>
      <c r="L4218" s="1" t="s">
        <v>107</v>
      </c>
      <c r="Q4218" s="12" t="s">
        <v>58</v>
      </c>
    </row>
    <row r="4219" spans="1:17" x14ac:dyDescent="0.25">
      <c r="A4219" s="31" t="s">
        <v>51</v>
      </c>
      <c r="C4219" s="5">
        <v>42466</v>
      </c>
      <c r="D4219" s="25"/>
      <c r="E4219" s="6">
        <v>15</v>
      </c>
      <c r="F4219" s="28" t="s">
        <v>20</v>
      </c>
      <c r="G4219" s="28" t="s">
        <v>14</v>
      </c>
      <c r="H4219" s="1">
        <v>1.1000000000000001</v>
      </c>
      <c r="I4219" s="1">
        <v>6.5</v>
      </c>
      <c r="J4219" s="1">
        <v>0.01</v>
      </c>
      <c r="K4219" s="1">
        <v>44.8</v>
      </c>
      <c r="L4219" s="1">
        <v>2.15</v>
      </c>
    </row>
    <row r="4220" spans="1:17" x14ac:dyDescent="0.25">
      <c r="A4220" s="31" t="s">
        <v>51</v>
      </c>
      <c r="C4220" s="5">
        <v>42466</v>
      </c>
      <c r="D4220" s="25"/>
      <c r="E4220" s="6">
        <v>16</v>
      </c>
      <c r="F4220" s="28" t="s">
        <v>20</v>
      </c>
      <c r="G4220" s="28" t="s">
        <v>14</v>
      </c>
      <c r="H4220" s="1">
        <v>0</v>
      </c>
      <c r="I4220" s="1" t="s">
        <v>107</v>
      </c>
      <c r="J4220" s="1" t="s">
        <v>107</v>
      </c>
      <c r="K4220" s="1" t="s">
        <v>107</v>
      </c>
      <c r="L4220" s="1" t="s">
        <v>107</v>
      </c>
      <c r="Q4220" s="12" t="s">
        <v>58</v>
      </c>
    </row>
    <row r="4221" spans="1:17" x14ac:dyDescent="0.25">
      <c r="A4221" s="31" t="s">
        <v>51</v>
      </c>
      <c r="C4221" s="5">
        <v>42466</v>
      </c>
      <c r="D4221" s="25"/>
      <c r="E4221" s="6">
        <v>17</v>
      </c>
      <c r="F4221" s="28" t="s">
        <v>20</v>
      </c>
      <c r="G4221" s="28" t="s">
        <v>14</v>
      </c>
      <c r="H4221" s="1">
        <v>0</v>
      </c>
      <c r="I4221" s="1" t="s">
        <v>107</v>
      </c>
      <c r="J4221" s="1" t="s">
        <v>107</v>
      </c>
      <c r="K4221" s="1" t="s">
        <v>107</v>
      </c>
      <c r="L4221" s="1" t="s">
        <v>107</v>
      </c>
      <c r="Q4221" s="12" t="s">
        <v>58</v>
      </c>
    </row>
    <row r="4222" spans="1:17" x14ac:dyDescent="0.25">
      <c r="A4222" s="31" t="s">
        <v>51</v>
      </c>
      <c r="C4222" s="5">
        <v>42466</v>
      </c>
      <c r="D4222" s="25"/>
      <c r="E4222" s="6">
        <v>18</v>
      </c>
      <c r="F4222" s="28" t="s">
        <v>20</v>
      </c>
      <c r="G4222" s="28" t="s">
        <v>14</v>
      </c>
      <c r="H4222" s="1">
        <v>0</v>
      </c>
      <c r="I4222" s="1" t="s">
        <v>107</v>
      </c>
      <c r="J4222" s="1" t="s">
        <v>107</v>
      </c>
      <c r="K4222" s="1" t="s">
        <v>107</v>
      </c>
      <c r="L4222" s="1" t="s">
        <v>107</v>
      </c>
      <c r="Q4222" s="12" t="s">
        <v>58</v>
      </c>
    </row>
    <row r="4223" spans="1:17" x14ac:dyDescent="0.25">
      <c r="A4223" s="31" t="s">
        <v>51</v>
      </c>
      <c r="C4223" s="5">
        <v>42466</v>
      </c>
      <c r="D4223" s="25"/>
      <c r="E4223" s="6">
        <v>19</v>
      </c>
      <c r="F4223" s="28" t="s">
        <v>20</v>
      </c>
      <c r="G4223" s="28" t="s">
        <v>14</v>
      </c>
      <c r="H4223" s="1">
        <v>0</v>
      </c>
      <c r="I4223" s="1" t="s">
        <v>107</v>
      </c>
      <c r="J4223" s="1" t="s">
        <v>107</v>
      </c>
      <c r="K4223" s="1" t="s">
        <v>107</v>
      </c>
      <c r="L4223" s="1" t="s">
        <v>107</v>
      </c>
      <c r="Q4223" s="12" t="s">
        <v>58</v>
      </c>
    </row>
    <row r="4224" spans="1:17" x14ac:dyDescent="0.25">
      <c r="A4224" s="31" t="s">
        <v>51</v>
      </c>
      <c r="C4224" s="5">
        <v>42466</v>
      </c>
      <c r="D4224" s="25"/>
      <c r="E4224" s="6">
        <v>20</v>
      </c>
      <c r="F4224" s="28" t="s">
        <v>20</v>
      </c>
      <c r="G4224" s="28" t="s">
        <v>14</v>
      </c>
      <c r="H4224" s="1">
        <v>0</v>
      </c>
      <c r="I4224" s="1" t="s">
        <v>107</v>
      </c>
      <c r="J4224" s="1" t="s">
        <v>107</v>
      </c>
      <c r="K4224" s="1" t="s">
        <v>107</v>
      </c>
      <c r="L4224" s="1" t="s">
        <v>107</v>
      </c>
      <c r="Q4224" s="12" t="s">
        <v>62</v>
      </c>
    </row>
    <row r="4225" spans="1:17" x14ac:dyDescent="0.25">
      <c r="A4225" s="31" t="s">
        <v>51</v>
      </c>
      <c r="C4225" s="5">
        <v>42474</v>
      </c>
      <c r="D4225" s="25"/>
      <c r="E4225" s="6" t="s">
        <v>21</v>
      </c>
      <c r="F4225" s="28" t="s">
        <v>17</v>
      </c>
      <c r="G4225" s="28" t="s">
        <v>24</v>
      </c>
      <c r="H4225" s="1">
        <v>0</v>
      </c>
      <c r="I4225" s="1" t="s">
        <v>107</v>
      </c>
      <c r="J4225" s="1" t="s">
        <v>107</v>
      </c>
      <c r="K4225" s="1" t="s">
        <v>107</v>
      </c>
      <c r="L4225" s="1" t="s">
        <v>107</v>
      </c>
      <c r="Q4225" s="12" t="s">
        <v>58</v>
      </c>
    </row>
    <row r="4226" spans="1:17" x14ac:dyDescent="0.25">
      <c r="A4226" s="31" t="s">
        <v>51</v>
      </c>
      <c r="C4226" s="5">
        <v>42474</v>
      </c>
      <c r="D4226" s="25"/>
      <c r="E4226" s="6" t="s">
        <v>22</v>
      </c>
      <c r="F4226" s="28" t="s">
        <v>17</v>
      </c>
      <c r="G4226" s="28" t="s">
        <v>24</v>
      </c>
      <c r="H4226" s="1">
        <v>0</v>
      </c>
      <c r="I4226" s="1" t="s">
        <v>107</v>
      </c>
      <c r="J4226" s="1" t="s">
        <v>107</v>
      </c>
      <c r="K4226" s="1" t="s">
        <v>107</v>
      </c>
      <c r="L4226" s="1" t="s">
        <v>107</v>
      </c>
      <c r="Q4226" s="12" t="s">
        <v>58</v>
      </c>
    </row>
    <row r="4227" spans="1:17" x14ac:dyDescent="0.25">
      <c r="A4227" s="31" t="s">
        <v>51</v>
      </c>
      <c r="C4227" s="5">
        <v>42474</v>
      </c>
      <c r="D4227" s="25"/>
      <c r="E4227" s="6" t="s">
        <v>23</v>
      </c>
      <c r="F4227" s="28" t="s">
        <v>17</v>
      </c>
      <c r="G4227" s="28" t="s">
        <v>24</v>
      </c>
      <c r="H4227" s="1">
        <v>0</v>
      </c>
      <c r="I4227" s="1" t="s">
        <v>107</v>
      </c>
      <c r="J4227" s="1" t="s">
        <v>107</v>
      </c>
      <c r="K4227" s="1" t="s">
        <v>107</v>
      </c>
      <c r="L4227" s="1" t="s">
        <v>107</v>
      </c>
      <c r="Q4227" s="12" t="s">
        <v>58</v>
      </c>
    </row>
    <row r="4228" spans="1:17" x14ac:dyDescent="0.25">
      <c r="A4228" s="31" t="s">
        <v>51</v>
      </c>
      <c r="C4228" s="5">
        <v>42474</v>
      </c>
      <c r="D4228" s="25"/>
      <c r="E4228" s="6" t="s">
        <v>25</v>
      </c>
      <c r="F4228" s="28" t="s">
        <v>25</v>
      </c>
      <c r="G4228" s="28" t="s">
        <v>24</v>
      </c>
      <c r="H4228" s="1">
        <v>0</v>
      </c>
      <c r="I4228" s="1" t="s">
        <v>107</v>
      </c>
      <c r="J4228" s="1" t="s">
        <v>107</v>
      </c>
      <c r="K4228" s="1" t="s">
        <v>107</v>
      </c>
      <c r="L4228" s="1" t="s">
        <v>107</v>
      </c>
      <c r="Q4228" s="12" t="s">
        <v>58</v>
      </c>
    </row>
    <row r="4229" spans="1:17" x14ac:dyDescent="0.25">
      <c r="A4229" s="31" t="s">
        <v>51</v>
      </c>
      <c r="C4229" s="5">
        <v>42474</v>
      </c>
      <c r="D4229" s="25"/>
      <c r="E4229" s="6" t="s">
        <v>26</v>
      </c>
      <c r="F4229" s="28" t="s">
        <v>25</v>
      </c>
      <c r="G4229" s="28" t="s">
        <v>24</v>
      </c>
      <c r="H4229" s="1">
        <v>0</v>
      </c>
      <c r="I4229" s="1" t="s">
        <v>107</v>
      </c>
      <c r="J4229" s="1" t="s">
        <v>107</v>
      </c>
      <c r="K4229" s="1" t="s">
        <v>107</v>
      </c>
      <c r="L4229" s="1" t="s">
        <v>107</v>
      </c>
      <c r="Q4229" s="12" t="s">
        <v>58</v>
      </c>
    </row>
    <row r="4230" spans="1:17" x14ac:dyDescent="0.25">
      <c r="A4230" s="31" t="s">
        <v>51</v>
      </c>
      <c r="C4230" s="5">
        <v>42474</v>
      </c>
      <c r="D4230" s="25"/>
      <c r="E4230" s="6" t="s">
        <v>27</v>
      </c>
      <c r="F4230" s="28" t="s">
        <v>25</v>
      </c>
      <c r="G4230" s="28" t="s">
        <v>24</v>
      </c>
      <c r="H4230" s="1">
        <v>0</v>
      </c>
      <c r="I4230" s="1" t="s">
        <v>107</v>
      </c>
      <c r="J4230" s="1" t="s">
        <v>107</v>
      </c>
      <c r="K4230" s="1" t="s">
        <v>107</v>
      </c>
      <c r="L4230" s="1" t="s">
        <v>107</v>
      </c>
      <c r="Q4230" s="12" t="s">
        <v>58</v>
      </c>
    </row>
    <row r="4231" spans="1:17" x14ac:dyDescent="0.25">
      <c r="A4231" s="31" t="s">
        <v>51</v>
      </c>
      <c r="C4231" s="5">
        <v>42474</v>
      </c>
      <c r="D4231" s="25"/>
      <c r="E4231" s="6" t="s">
        <v>28</v>
      </c>
      <c r="F4231" s="28" t="s">
        <v>29</v>
      </c>
      <c r="G4231" s="28" t="s">
        <v>24</v>
      </c>
      <c r="H4231" s="1">
        <v>0</v>
      </c>
      <c r="I4231" s="1" t="s">
        <v>107</v>
      </c>
      <c r="J4231" s="1" t="s">
        <v>107</v>
      </c>
      <c r="K4231" s="1" t="s">
        <v>107</v>
      </c>
      <c r="L4231" s="1" t="s">
        <v>107</v>
      </c>
      <c r="Q4231" s="12" t="s">
        <v>58</v>
      </c>
    </row>
    <row r="4232" spans="1:17" x14ac:dyDescent="0.25">
      <c r="A4232" s="31" t="s">
        <v>51</v>
      </c>
      <c r="C4232" s="5">
        <v>42474</v>
      </c>
      <c r="D4232" s="25"/>
      <c r="E4232" s="6" t="s">
        <v>29</v>
      </c>
      <c r="F4232" s="28" t="s">
        <v>29</v>
      </c>
      <c r="G4232" s="28" t="s">
        <v>24</v>
      </c>
      <c r="H4232" s="1">
        <v>3.8</v>
      </c>
      <c r="I4232" s="1">
        <v>9.3000000000000007</v>
      </c>
      <c r="J4232" s="1">
        <v>2.52</v>
      </c>
      <c r="K4232" s="1">
        <v>21.2</v>
      </c>
      <c r="L4232" s="1">
        <v>3.09</v>
      </c>
    </row>
    <row r="4233" spans="1:17" x14ac:dyDescent="0.25">
      <c r="A4233" s="31" t="s">
        <v>51</v>
      </c>
      <c r="C4233" s="5">
        <v>42474</v>
      </c>
      <c r="D4233" s="25"/>
      <c r="E4233" s="6" t="s">
        <v>30</v>
      </c>
      <c r="F4233" s="28" t="s">
        <v>29</v>
      </c>
      <c r="G4233" s="28" t="s">
        <v>24</v>
      </c>
      <c r="H4233" s="1">
        <v>0.6</v>
      </c>
      <c r="I4233" s="1">
        <v>5.4</v>
      </c>
      <c r="J4233" s="1">
        <v>0.22</v>
      </c>
      <c r="K4233" s="1">
        <v>32.299999999999997</v>
      </c>
      <c r="L4233" s="1">
        <v>1.1100000000000001</v>
      </c>
    </row>
    <row r="4234" spans="1:17" x14ac:dyDescent="0.25">
      <c r="A4234" s="31" t="s">
        <v>51</v>
      </c>
      <c r="C4234" s="5">
        <v>42474</v>
      </c>
      <c r="D4234" s="25"/>
      <c r="E4234" s="6" t="s">
        <v>31</v>
      </c>
      <c r="F4234" s="28" t="s">
        <v>19</v>
      </c>
      <c r="G4234" s="28" t="s">
        <v>24</v>
      </c>
      <c r="H4234" s="1">
        <v>0</v>
      </c>
      <c r="I4234" s="1" t="s">
        <v>107</v>
      </c>
      <c r="J4234" s="1" t="s">
        <v>107</v>
      </c>
      <c r="K4234" s="1" t="s">
        <v>107</v>
      </c>
      <c r="L4234" s="1" t="s">
        <v>107</v>
      </c>
      <c r="Q4234" s="12" t="s">
        <v>58</v>
      </c>
    </row>
    <row r="4235" spans="1:17" x14ac:dyDescent="0.25">
      <c r="A4235" s="31" t="s">
        <v>51</v>
      </c>
      <c r="C4235" s="5">
        <v>42474</v>
      </c>
      <c r="D4235" s="25"/>
      <c r="E4235" s="6" t="s">
        <v>32</v>
      </c>
      <c r="F4235" s="28" t="s">
        <v>19</v>
      </c>
      <c r="G4235" s="28" t="s">
        <v>24</v>
      </c>
      <c r="H4235" s="1">
        <v>0</v>
      </c>
      <c r="I4235" s="1" t="s">
        <v>107</v>
      </c>
      <c r="J4235" s="1" t="s">
        <v>107</v>
      </c>
      <c r="K4235" s="1" t="s">
        <v>107</v>
      </c>
      <c r="L4235" s="1" t="s">
        <v>107</v>
      </c>
      <c r="Q4235" s="12" t="s">
        <v>58</v>
      </c>
    </row>
    <row r="4236" spans="1:17" x14ac:dyDescent="0.25">
      <c r="A4236" s="31" t="s">
        <v>51</v>
      </c>
      <c r="C4236" s="5">
        <v>42474</v>
      </c>
      <c r="D4236" s="25"/>
      <c r="E4236" s="6" t="s">
        <v>33</v>
      </c>
      <c r="F4236" s="28" t="s">
        <v>19</v>
      </c>
      <c r="G4236" s="28" t="s">
        <v>24</v>
      </c>
      <c r="H4236" s="1">
        <v>0</v>
      </c>
      <c r="I4236" s="1" t="s">
        <v>107</v>
      </c>
      <c r="J4236" s="1" t="s">
        <v>107</v>
      </c>
      <c r="K4236" s="1" t="s">
        <v>107</v>
      </c>
      <c r="L4236" s="1" t="s">
        <v>107</v>
      </c>
      <c r="Q4236" s="12" t="s">
        <v>58</v>
      </c>
    </row>
    <row r="4237" spans="1:17" x14ac:dyDescent="0.25">
      <c r="A4237" s="31" t="s">
        <v>51</v>
      </c>
      <c r="C4237" s="5">
        <v>42474</v>
      </c>
      <c r="D4237" s="25"/>
      <c r="E4237" s="6" t="s">
        <v>34</v>
      </c>
      <c r="F4237" s="28" t="s">
        <v>20</v>
      </c>
      <c r="G4237" s="28" t="s">
        <v>24</v>
      </c>
      <c r="H4237" s="1">
        <v>0</v>
      </c>
      <c r="I4237" s="1" t="s">
        <v>107</v>
      </c>
      <c r="J4237" s="1" t="s">
        <v>107</v>
      </c>
      <c r="K4237" s="1" t="s">
        <v>107</v>
      </c>
      <c r="L4237" s="1" t="s">
        <v>107</v>
      </c>
      <c r="Q4237" s="12" t="s">
        <v>58</v>
      </c>
    </row>
    <row r="4238" spans="1:17" x14ac:dyDescent="0.25">
      <c r="A4238" s="31" t="s">
        <v>51</v>
      </c>
      <c r="C4238" s="5">
        <v>42474</v>
      </c>
      <c r="D4238" s="25"/>
      <c r="E4238" s="6" t="s">
        <v>35</v>
      </c>
      <c r="F4238" s="28" t="s">
        <v>20</v>
      </c>
      <c r="G4238" s="28" t="s">
        <v>24</v>
      </c>
      <c r="H4238" s="1">
        <v>0</v>
      </c>
      <c r="I4238" s="1" t="s">
        <v>107</v>
      </c>
      <c r="J4238" s="1" t="s">
        <v>107</v>
      </c>
      <c r="K4238" s="1" t="s">
        <v>107</v>
      </c>
      <c r="L4238" s="1" t="s">
        <v>107</v>
      </c>
      <c r="Q4238" s="12" t="s">
        <v>62</v>
      </c>
    </row>
    <row r="4239" spans="1:17" x14ac:dyDescent="0.25">
      <c r="A4239" s="31" t="s">
        <v>51</v>
      </c>
      <c r="C4239" s="5">
        <v>42474</v>
      </c>
      <c r="D4239" s="25"/>
      <c r="E4239" s="6" t="s">
        <v>36</v>
      </c>
      <c r="F4239" s="28" t="s">
        <v>20</v>
      </c>
      <c r="G4239" s="28" t="s">
        <v>24</v>
      </c>
      <c r="H4239" s="1">
        <v>0</v>
      </c>
      <c r="I4239" s="1" t="s">
        <v>107</v>
      </c>
      <c r="J4239" s="1" t="s">
        <v>107</v>
      </c>
      <c r="K4239" s="1" t="s">
        <v>107</v>
      </c>
      <c r="L4239" s="1" t="s">
        <v>107</v>
      </c>
      <c r="Q4239" s="12" t="s">
        <v>58</v>
      </c>
    </row>
    <row r="4240" spans="1:17" x14ac:dyDescent="0.25">
      <c r="A4240" s="31" t="s">
        <v>51</v>
      </c>
      <c r="C4240" s="5">
        <v>42474</v>
      </c>
      <c r="D4240" s="25"/>
      <c r="E4240" s="6" t="s">
        <v>37</v>
      </c>
      <c r="F4240" s="28" t="s">
        <v>40</v>
      </c>
      <c r="G4240" s="28" t="s">
        <v>24</v>
      </c>
      <c r="H4240" s="1">
        <v>0</v>
      </c>
      <c r="I4240" s="1" t="s">
        <v>107</v>
      </c>
      <c r="J4240" s="1" t="s">
        <v>107</v>
      </c>
      <c r="K4240" s="1" t="s">
        <v>107</v>
      </c>
      <c r="L4240" s="1" t="s">
        <v>107</v>
      </c>
      <c r="Q4240" s="12" t="s">
        <v>58</v>
      </c>
    </row>
    <row r="4241" spans="1:17" x14ac:dyDescent="0.25">
      <c r="A4241" s="31" t="s">
        <v>51</v>
      </c>
      <c r="C4241" s="5">
        <v>42474</v>
      </c>
      <c r="D4241" s="25"/>
      <c r="E4241" s="6" t="s">
        <v>38</v>
      </c>
      <c r="F4241" s="28" t="s">
        <v>40</v>
      </c>
      <c r="G4241" s="28" t="s">
        <v>24</v>
      </c>
      <c r="H4241" s="1">
        <v>0.4</v>
      </c>
      <c r="I4241" s="1">
        <v>0</v>
      </c>
      <c r="J4241" s="1">
        <v>0.03</v>
      </c>
      <c r="K4241" s="1">
        <v>34.6</v>
      </c>
      <c r="L4241" s="1">
        <v>0.37</v>
      </c>
    </row>
    <row r="4242" spans="1:17" x14ac:dyDescent="0.25">
      <c r="A4242" s="31" t="s">
        <v>51</v>
      </c>
      <c r="C4242" s="5">
        <v>42474</v>
      </c>
      <c r="D4242" s="25"/>
      <c r="E4242" s="6" t="s">
        <v>39</v>
      </c>
      <c r="F4242" s="28" t="s">
        <v>40</v>
      </c>
      <c r="G4242" s="28" t="s">
        <v>24</v>
      </c>
      <c r="H4242" s="1">
        <v>2.2999999999999998</v>
      </c>
      <c r="I4242" s="1">
        <v>4.2</v>
      </c>
      <c r="J4242" s="1">
        <v>5.91</v>
      </c>
      <c r="K4242" s="1">
        <v>31.8</v>
      </c>
      <c r="L4242" s="1">
        <v>1.66</v>
      </c>
    </row>
    <row r="4243" spans="1:17" x14ac:dyDescent="0.25">
      <c r="A4243" s="31" t="s">
        <v>51</v>
      </c>
      <c r="C4243" s="5">
        <v>42474</v>
      </c>
      <c r="D4243" s="25"/>
      <c r="E4243" s="6" t="s">
        <v>41</v>
      </c>
      <c r="F4243" s="28" t="s">
        <v>16</v>
      </c>
      <c r="G4243" s="28" t="s">
        <v>24</v>
      </c>
      <c r="H4243" s="1">
        <v>1.7</v>
      </c>
      <c r="I4243" s="1">
        <v>3.1</v>
      </c>
      <c r="J4243" s="1">
        <v>0.05</v>
      </c>
      <c r="K4243" s="1">
        <v>11</v>
      </c>
      <c r="L4243" s="1">
        <v>0.21</v>
      </c>
    </row>
    <row r="4244" spans="1:17" x14ac:dyDescent="0.25">
      <c r="A4244" s="31" t="s">
        <v>51</v>
      </c>
      <c r="C4244" s="5">
        <v>42474</v>
      </c>
      <c r="D4244" s="25"/>
      <c r="E4244" s="6" t="s">
        <v>42</v>
      </c>
      <c r="F4244" s="28" t="s">
        <v>16</v>
      </c>
      <c r="G4244" s="28" t="s">
        <v>24</v>
      </c>
      <c r="H4244" s="1">
        <v>0.7</v>
      </c>
      <c r="I4244" s="1">
        <v>3.9</v>
      </c>
      <c r="J4244" s="1">
        <v>0.03</v>
      </c>
      <c r="K4244" s="1">
        <v>3.08</v>
      </c>
      <c r="L4244" s="1">
        <v>0.19</v>
      </c>
    </row>
    <row r="4245" spans="1:17" x14ac:dyDescent="0.25">
      <c r="A4245" s="31" t="s">
        <v>51</v>
      </c>
      <c r="C4245" s="5">
        <v>42474</v>
      </c>
      <c r="D4245" s="25"/>
      <c r="E4245" s="6" t="s">
        <v>43</v>
      </c>
      <c r="F4245" s="28" t="s">
        <v>16</v>
      </c>
      <c r="G4245" s="28" t="s">
        <v>24</v>
      </c>
      <c r="H4245" s="1">
        <v>1.2</v>
      </c>
      <c r="I4245" s="1">
        <v>3.8</v>
      </c>
      <c r="J4245" s="1">
        <v>0.03</v>
      </c>
      <c r="K4245" s="1">
        <v>2.69</v>
      </c>
      <c r="L4245" s="1">
        <v>2.3E-2</v>
      </c>
    </row>
    <row r="4246" spans="1:17" x14ac:dyDescent="0.25">
      <c r="A4246" s="31" t="s">
        <v>51</v>
      </c>
      <c r="C4246" s="5">
        <v>42480</v>
      </c>
      <c r="D4246" s="25"/>
      <c r="E4246" s="6">
        <v>1</v>
      </c>
      <c r="F4246" s="28" t="s">
        <v>13</v>
      </c>
      <c r="G4246" s="28" t="s">
        <v>14</v>
      </c>
      <c r="H4246" s="1">
        <v>0.4</v>
      </c>
      <c r="I4246" s="1">
        <v>0.8</v>
      </c>
      <c r="J4246" s="1">
        <v>0.06</v>
      </c>
      <c r="K4246" s="1">
        <v>78.3</v>
      </c>
      <c r="L4246" s="1">
        <v>0.22</v>
      </c>
    </row>
    <row r="4247" spans="1:17" x14ac:dyDescent="0.25">
      <c r="A4247" s="31" t="s">
        <v>51</v>
      </c>
      <c r="C4247" s="5">
        <v>42480</v>
      </c>
      <c r="D4247" s="25"/>
      <c r="E4247" s="6">
        <v>2</v>
      </c>
      <c r="F4247" s="28" t="s">
        <v>13</v>
      </c>
      <c r="G4247" s="28" t="s">
        <v>14</v>
      </c>
      <c r="H4247" s="1">
        <v>0</v>
      </c>
      <c r="I4247" s="1" t="s">
        <v>107</v>
      </c>
      <c r="J4247" s="1" t="s">
        <v>107</v>
      </c>
      <c r="K4247" s="1" t="s">
        <v>107</v>
      </c>
      <c r="L4247" s="1" t="s">
        <v>107</v>
      </c>
      <c r="Q4247" s="12" t="s">
        <v>58</v>
      </c>
    </row>
    <row r="4248" spans="1:17" x14ac:dyDescent="0.25">
      <c r="A4248" s="31" t="s">
        <v>51</v>
      </c>
      <c r="C4248" s="5">
        <v>42480</v>
      </c>
      <c r="D4248" s="25"/>
      <c r="E4248" s="6">
        <v>3</v>
      </c>
      <c r="F4248" s="28" t="s">
        <v>13</v>
      </c>
      <c r="G4248" s="28" t="s">
        <v>14</v>
      </c>
      <c r="H4248" s="1">
        <v>0</v>
      </c>
      <c r="I4248" s="1" t="s">
        <v>107</v>
      </c>
      <c r="J4248" s="1" t="s">
        <v>107</v>
      </c>
      <c r="K4248" s="1" t="s">
        <v>107</v>
      </c>
      <c r="L4248" s="1" t="s">
        <v>107</v>
      </c>
      <c r="Q4248" s="12" t="s">
        <v>58</v>
      </c>
    </row>
    <row r="4249" spans="1:17" x14ac:dyDescent="0.25">
      <c r="A4249" s="31" t="s">
        <v>51</v>
      </c>
      <c r="C4249" s="5">
        <v>42480</v>
      </c>
      <c r="D4249" s="25"/>
      <c r="E4249" s="6">
        <v>4</v>
      </c>
      <c r="F4249" s="28" t="s">
        <v>15</v>
      </c>
      <c r="G4249" s="28" t="s">
        <v>14</v>
      </c>
      <c r="H4249" s="1">
        <v>0</v>
      </c>
      <c r="I4249" s="1" t="s">
        <v>107</v>
      </c>
      <c r="J4249" s="1" t="s">
        <v>107</v>
      </c>
      <c r="K4249" s="1" t="s">
        <v>107</v>
      </c>
      <c r="L4249" s="1" t="s">
        <v>107</v>
      </c>
      <c r="Q4249" s="12" t="s">
        <v>58</v>
      </c>
    </row>
    <row r="4250" spans="1:17" x14ac:dyDescent="0.25">
      <c r="A4250" s="31" t="s">
        <v>51</v>
      </c>
      <c r="C4250" s="5">
        <v>42480</v>
      </c>
      <c r="D4250" s="25"/>
      <c r="E4250" s="6">
        <v>5</v>
      </c>
      <c r="F4250" s="28" t="s">
        <v>15</v>
      </c>
      <c r="G4250" s="28" t="s">
        <v>14</v>
      </c>
      <c r="H4250" s="1">
        <v>0</v>
      </c>
      <c r="I4250" s="1" t="s">
        <v>107</v>
      </c>
      <c r="J4250" s="1" t="s">
        <v>107</v>
      </c>
      <c r="K4250" s="1" t="s">
        <v>107</v>
      </c>
      <c r="L4250" s="1" t="s">
        <v>107</v>
      </c>
      <c r="Q4250" s="12" t="s">
        <v>58</v>
      </c>
    </row>
    <row r="4251" spans="1:17" x14ac:dyDescent="0.25">
      <c r="A4251" s="31" t="s">
        <v>51</v>
      </c>
      <c r="C4251" s="5">
        <v>42480</v>
      </c>
      <c r="D4251" s="25"/>
      <c r="E4251" s="6">
        <v>6</v>
      </c>
      <c r="F4251" s="28" t="s">
        <v>17</v>
      </c>
      <c r="G4251" s="28" t="s">
        <v>14</v>
      </c>
      <c r="H4251" s="1">
        <v>0</v>
      </c>
      <c r="I4251" s="1" t="s">
        <v>107</v>
      </c>
      <c r="J4251" s="1" t="s">
        <v>107</v>
      </c>
      <c r="K4251" s="1" t="s">
        <v>107</v>
      </c>
      <c r="L4251" s="1" t="s">
        <v>107</v>
      </c>
      <c r="Q4251" s="12" t="s">
        <v>58</v>
      </c>
    </row>
    <row r="4252" spans="1:17" x14ac:dyDescent="0.25">
      <c r="A4252" s="31" t="s">
        <v>51</v>
      </c>
      <c r="C4252" s="5">
        <v>42480</v>
      </c>
      <c r="D4252" s="25"/>
      <c r="E4252" s="6">
        <v>7</v>
      </c>
      <c r="F4252" s="28" t="s">
        <v>17</v>
      </c>
      <c r="G4252" s="28" t="s">
        <v>14</v>
      </c>
      <c r="H4252" s="1">
        <v>0</v>
      </c>
      <c r="I4252" s="1" t="s">
        <v>107</v>
      </c>
      <c r="J4252" s="1" t="s">
        <v>107</v>
      </c>
      <c r="K4252" s="1" t="s">
        <v>107</v>
      </c>
      <c r="L4252" s="1" t="s">
        <v>107</v>
      </c>
      <c r="Q4252" s="12" t="s">
        <v>58</v>
      </c>
    </row>
    <row r="4253" spans="1:17" x14ac:dyDescent="0.25">
      <c r="A4253" s="31" t="s">
        <v>51</v>
      </c>
      <c r="C4253" s="5">
        <v>42480</v>
      </c>
      <c r="D4253" s="25"/>
      <c r="E4253" s="6">
        <v>8</v>
      </c>
      <c r="F4253" s="28" t="s">
        <v>17</v>
      </c>
      <c r="G4253" s="28" t="s">
        <v>14</v>
      </c>
      <c r="H4253" s="1">
        <v>0</v>
      </c>
      <c r="I4253" s="1" t="s">
        <v>107</v>
      </c>
      <c r="J4253" s="1" t="s">
        <v>107</v>
      </c>
      <c r="K4253" s="1" t="s">
        <v>107</v>
      </c>
      <c r="L4253" s="1" t="s">
        <v>107</v>
      </c>
      <c r="Q4253" s="12" t="s">
        <v>58</v>
      </c>
    </row>
    <row r="4254" spans="1:17" x14ac:dyDescent="0.25">
      <c r="A4254" s="31" t="s">
        <v>51</v>
      </c>
      <c r="C4254" s="5">
        <v>42480</v>
      </c>
      <c r="D4254" s="25"/>
      <c r="E4254" s="6">
        <v>9</v>
      </c>
      <c r="F4254" s="28" t="s">
        <v>18</v>
      </c>
      <c r="G4254" s="28" t="s">
        <v>14</v>
      </c>
      <c r="H4254" s="1">
        <v>1.4</v>
      </c>
      <c r="I4254" s="1">
        <v>0.8</v>
      </c>
      <c r="J4254" s="1">
        <v>0.02</v>
      </c>
      <c r="K4254" s="1">
        <v>137</v>
      </c>
      <c r="L4254" s="1">
        <v>0.03</v>
      </c>
    </row>
    <row r="4255" spans="1:17" x14ac:dyDescent="0.25">
      <c r="A4255" s="31" t="s">
        <v>51</v>
      </c>
      <c r="C4255" s="5">
        <v>42480</v>
      </c>
      <c r="D4255" s="25"/>
      <c r="E4255" s="6">
        <v>10</v>
      </c>
      <c r="F4255" s="28" t="s">
        <v>18</v>
      </c>
      <c r="G4255" s="28" t="s">
        <v>14</v>
      </c>
      <c r="H4255" s="1">
        <v>3.2</v>
      </c>
      <c r="I4255" s="1">
        <v>0.8</v>
      </c>
      <c r="J4255" s="1">
        <v>0.01</v>
      </c>
      <c r="K4255" s="1">
        <v>75.599999999999994</v>
      </c>
      <c r="L4255" s="1">
        <v>0.14000000000000001</v>
      </c>
    </row>
    <row r="4256" spans="1:17" x14ac:dyDescent="0.25">
      <c r="A4256" s="31" t="s">
        <v>51</v>
      </c>
      <c r="C4256" s="5">
        <v>42480</v>
      </c>
      <c r="D4256" s="25"/>
      <c r="E4256" s="6">
        <v>11</v>
      </c>
      <c r="F4256" s="28" t="s">
        <v>18</v>
      </c>
      <c r="G4256" s="28" t="s">
        <v>14</v>
      </c>
      <c r="H4256" s="1">
        <v>2</v>
      </c>
      <c r="I4256" s="1">
        <v>0.8</v>
      </c>
      <c r="J4256" s="1">
        <v>0.01</v>
      </c>
      <c r="K4256" s="1">
        <v>101</v>
      </c>
      <c r="L4256" s="1">
        <v>0.01</v>
      </c>
    </row>
    <row r="4257" spans="1:17" x14ac:dyDescent="0.25">
      <c r="A4257" s="31" t="s">
        <v>51</v>
      </c>
      <c r="C4257" s="5">
        <v>42480</v>
      </c>
      <c r="D4257" s="25"/>
      <c r="E4257" s="6">
        <v>12</v>
      </c>
      <c r="F4257" s="28" t="s">
        <v>19</v>
      </c>
      <c r="G4257" s="28" t="s">
        <v>14</v>
      </c>
      <c r="H4257" s="1">
        <v>0</v>
      </c>
      <c r="I4257" s="1" t="s">
        <v>107</v>
      </c>
      <c r="J4257" s="1" t="s">
        <v>107</v>
      </c>
      <c r="K4257" s="1" t="s">
        <v>107</v>
      </c>
      <c r="L4257" s="1" t="s">
        <v>107</v>
      </c>
      <c r="Q4257" s="12" t="s">
        <v>58</v>
      </c>
    </row>
    <row r="4258" spans="1:17" x14ac:dyDescent="0.25">
      <c r="A4258" s="31" t="s">
        <v>51</v>
      </c>
      <c r="C4258" s="5">
        <v>42480</v>
      </c>
      <c r="D4258" s="25"/>
      <c r="E4258" s="6">
        <v>13</v>
      </c>
      <c r="F4258" s="28" t="s">
        <v>19</v>
      </c>
      <c r="G4258" s="28" t="s">
        <v>14</v>
      </c>
      <c r="H4258" s="1">
        <v>0</v>
      </c>
      <c r="I4258" s="1" t="s">
        <v>107</v>
      </c>
      <c r="J4258" s="1" t="s">
        <v>107</v>
      </c>
      <c r="K4258" s="1" t="s">
        <v>107</v>
      </c>
      <c r="L4258" s="1" t="s">
        <v>107</v>
      </c>
      <c r="Q4258" s="12" t="s">
        <v>58</v>
      </c>
    </row>
    <row r="4259" spans="1:17" x14ac:dyDescent="0.25">
      <c r="A4259" s="31" t="s">
        <v>51</v>
      </c>
      <c r="C4259" s="5">
        <v>42480</v>
      </c>
      <c r="D4259" s="25"/>
      <c r="E4259" s="6">
        <v>14</v>
      </c>
      <c r="F4259" s="28" t="s">
        <v>19</v>
      </c>
      <c r="G4259" s="28" t="s">
        <v>14</v>
      </c>
      <c r="H4259" s="1">
        <v>0</v>
      </c>
      <c r="I4259" s="1" t="s">
        <v>107</v>
      </c>
      <c r="J4259" s="1" t="s">
        <v>107</v>
      </c>
      <c r="K4259" s="1" t="s">
        <v>107</v>
      </c>
      <c r="L4259" s="1" t="s">
        <v>107</v>
      </c>
      <c r="Q4259" s="12" t="s">
        <v>58</v>
      </c>
    </row>
    <row r="4260" spans="1:17" x14ac:dyDescent="0.25">
      <c r="A4260" s="31" t="s">
        <v>51</v>
      </c>
      <c r="C4260" s="5">
        <v>42480</v>
      </c>
      <c r="D4260" s="25"/>
      <c r="E4260" s="6">
        <v>15</v>
      </c>
      <c r="F4260" s="28" t="s">
        <v>20</v>
      </c>
      <c r="G4260" s="28" t="s">
        <v>14</v>
      </c>
      <c r="H4260" s="1">
        <v>0</v>
      </c>
      <c r="I4260" s="1" t="s">
        <v>107</v>
      </c>
      <c r="J4260" s="1" t="s">
        <v>107</v>
      </c>
      <c r="K4260" s="1" t="s">
        <v>107</v>
      </c>
      <c r="L4260" s="1" t="s">
        <v>107</v>
      </c>
      <c r="Q4260" s="12" t="s">
        <v>58</v>
      </c>
    </row>
    <row r="4261" spans="1:17" x14ac:dyDescent="0.25">
      <c r="A4261" s="31" t="s">
        <v>51</v>
      </c>
      <c r="C4261" s="5">
        <v>42480</v>
      </c>
      <c r="D4261" s="25"/>
      <c r="E4261" s="6">
        <v>16</v>
      </c>
      <c r="F4261" s="28" t="s">
        <v>20</v>
      </c>
      <c r="G4261" s="28" t="s">
        <v>14</v>
      </c>
      <c r="H4261" s="1">
        <v>0</v>
      </c>
      <c r="I4261" s="1" t="s">
        <v>107</v>
      </c>
      <c r="J4261" s="1" t="s">
        <v>107</v>
      </c>
      <c r="K4261" s="1" t="s">
        <v>107</v>
      </c>
      <c r="L4261" s="1" t="s">
        <v>107</v>
      </c>
      <c r="Q4261" s="12" t="s">
        <v>58</v>
      </c>
    </row>
    <row r="4262" spans="1:17" x14ac:dyDescent="0.25">
      <c r="A4262" s="31" t="s">
        <v>51</v>
      </c>
      <c r="C4262" s="5">
        <v>42480</v>
      </c>
      <c r="D4262" s="25"/>
      <c r="E4262" s="6">
        <v>17</v>
      </c>
      <c r="F4262" s="28" t="s">
        <v>20</v>
      </c>
      <c r="G4262" s="28" t="s">
        <v>14</v>
      </c>
      <c r="H4262" s="1">
        <v>0.5</v>
      </c>
      <c r="I4262" s="1">
        <v>0.8</v>
      </c>
      <c r="J4262" s="1">
        <v>0.01</v>
      </c>
      <c r="K4262" s="1">
        <v>57.2</v>
      </c>
      <c r="L4262" s="1">
        <v>0.02</v>
      </c>
    </row>
    <row r="4263" spans="1:17" x14ac:dyDescent="0.25">
      <c r="A4263" s="31" t="s">
        <v>51</v>
      </c>
      <c r="C4263" s="5">
        <v>42480</v>
      </c>
      <c r="D4263" s="25"/>
      <c r="E4263" s="6">
        <v>18</v>
      </c>
      <c r="F4263" s="28" t="s">
        <v>20</v>
      </c>
      <c r="G4263" s="28" t="s">
        <v>14</v>
      </c>
      <c r="H4263" s="1">
        <v>0</v>
      </c>
      <c r="I4263" s="1" t="s">
        <v>107</v>
      </c>
      <c r="J4263" s="1" t="s">
        <v>107</v>
      </c>
      <c r="K4263" s="1" t="s">
        <v>107</v>
      </c>
      <c r="L4263" s="1" t="s">
        <v>107</v>
      </c>
      <c r="Q4263" s="12" t="s">
        <v>58</v>
      </c>
    </row>
    <row r="4264" spans="1:17" x14ac:dyDescent="0.25">
      <c r="A4264" s="31" t="s">
        <v>51</v>
      </c>
      <c r="C4264" s="5">
        <v>42480</v>
      </c>
      <c r="D4264" s="25"/>
      <c r="E4264" s="6">
        <v>19</v>
      </c>
      <c r="F4264" s="28" t="s">
        <v>20</v>
      </c>
      <c r="G4264" s="28" t="s">
        <v>14</v>
      </c>
      <c r="H4264" s="1">
        <v>0</v>
      </c>
      <c r="I4264" s="1" t="s">
        <v>107</v>
      </c>
      <c r="J4264" s="1" t="s">
        <v>107</v>
      </c>
      <c r="K4264" s="1" t="s">
        <v>107</v>
      </c>
      <c r="L4264" s="1" t="s">
        <v>107</v>
      </c>
      <c r="Q4264" s="12" t="s">
        <v>58</v>
      </c>
    </row>
    <row r="4265" spans="1:17" x14ac:dyDescent="0.25">
      <c r="A4265" s="31" t="s">
        <v>51</v>
      </c>
      <c r="C4265" s="5">
        <v>42480</v>
      </c>
      <c r="D4265" s="25"/>
      <c r="E4265" s="6">
        <v>20</v>
      </c>
      <c r="F4265" s="28" t="s">
        <v>20</v>
      </c>
      <c r="G4265" s="28" t="s">
        <v>14</v>
      </c>
      <c r="H4265" s="1">
        <v>0</v>
      </c>
      <c r="I4265" s="1" t="s">
        <v>107</v>
      </c>
      <c r="J4265" s="1" t="s">
        <v>107</v>
      </c>
      <c r="K4265" s="1" t="s">
        <v>107</v>
      </c>
      <c r="L4265" s="1" t="s">
        <v>107</v>
      </c>
      <c r="Q4265" s="12" t="s">
        <v>58</v>
      </c>
    </row>
    <row r="4266" spans="1:17" x14ac:dyDescent="0.25">
      <c r="A4266" s="31" t="s">
        <v>51</v>
      </c>
      <c r="C4266" s="5">
        <v>42487</v>
      </c>
      <c r="D4266" s="25"/>
      <c r="E4266" s="6" t="s">
        <v>21</v>
      </c>
      <c r="F4266" s="28" t="s">
        <v>17</v>
      </c>
      <c r="G4266" s="28" t="s">
        <v>24</v>
      </c>
      <c r="H4266" s="1">
        <v>0</v>
      </c>
      <c r="I4266" s="1" t="s">
        <v>107</v>
      </c>
      <c r="J4266" s="1" t="s">
        <v>107</v>
      </c>
      <c r="K4266" s="1" t="s">
        <v>107</v>
      </c>
      <c r="L4266" s="1" t="s">
        <v>107</v>
      </c>
      <c r="Q4266" s="12" t="s">
        <v>58</v>
      </c>
    </row>
    <row r="4267" spans="1:17" x14ac:dyDescent="0.25">
      <c r="A4267" s="31" t="s">
        <v>51</v>
      </c>
      <c r="C4267" s="5">
        <v>42487</v>
      </c>
      <c r="D4267" s="25"/>
      <c r="E4267" s="6" t="s">
        <v>22</v>
      </c>
      <c r="F4267" s="28" t="s">
        <v>17</v>
      </c>
      <c r="G4267" s="28" t="s">
        <v>24</v>
      </c>
      <c r="H4267" s="1">
        <v>0</v>
      </c>
      <c r="I4267" s="1" t="s">
        <v>107</v>
      </c>
      <c r="J4267" s="1" t="s">
        <v>107</v>
      </c>
      <c r="K4267" s="1" t="s">
        <v>107</v>
      </c>
      <c r="L4267" s="1" t="s">
        <v>107</v>
      </c>
      <c r="Q4267" s="12" t="s">
        <v>58</v>
      </c>
    </row>
    <row r="4268" spans="1:17" x14ac:dyDescent="0.25">
      <c r="A4268" s="31" t="s">
        <v>51</v>
      </c>
      <c r="C4268" s="5">
        <v>42487</v>
      </c>
      <c r="D4268" s="25"/>
      <c r="E4268" s="6" t="s">
        <v>23</v>
      </c>
      <c r="F4268" s="28" t="s">
        <v>17</v>
      </c>
      <c r="G4268" s="28" t="s">
        <v>24</v>
      </c>
      <c r="H4268" s="1">
        <v>0</v>
      </c>
      <c r="I4268" s="1" t="s">
        <v>107</v>
      </c>
      <c r="J4268" s="1" t="s">
        <v>107</v>
      </c>
      <c r="K4268" s="1" t="s">
        <v>107</v>
      </c>
      <c r="L4268" s="1" t="s">
        <v>107</v>
      </c>
      <c r="Q4268" s="12" t="s">
        <v>58</v>
      </c>
    </row>
    <row r="4269" spans="1:17" x14ac:dyDescent="0.25">
      <c r="A4269" s="31" t="s">
        <v>51</v>
      </c>
      <c r="C4269" s="5">
        <v>42487</v>
      </c>
      <c r="D4269" s="25"/>
      <c r="E4269" s="6" t="s">
        <v>25</v>
      </c>
      <c r="F4269" s="28" t="s">
        <v>25</v>
      </c>
      <c r="G4269" s="28" t="s">
        <v>24</v>
      </c>
      <c r="H4269" s="1">
        <v>0</v>
      </c>
      <c r="I4269" s="1" t="s">
        <v>107</v>
      </c>
      <c r="J4269" s="1" t="s">
        <v>107</v>
      </c>
      <c r="K4269" s="1" t="s">
        <v>107</v>
      </c>
      <c r="L4269" s="1" t="s">
        <v>107</v>
      </c>
      <c r="Q4269" s="12" t="s">
        <v>58</v>
      </c>
    </row>
    <row r="4270" spans="1:17" x14ac:dyDescent="0.25">
      <c r="A4270" s="31" t="s">
        <v>51</v>
      </c>
      <c r="C4270" s="5">
        <v>42487</v>
      </c>
      <c r="D4270" s="25"/>
      <c r="E4270" s="6" t="s">
        <v>26</v>
      </c>
      <c r="F4270" s="28" t="s">
        <v>25</v>
      </c>
      <c r="G4270" s="28" t="s">
        <v>24</v>
      </c>
      <c r="H4270" s="1">
        <v>0</v>
      </c>
      <c r="I4270" s="1" t="s">
        <v>107</v>
      </c>
      <c r="J4270" s="1" t="s">
        <v>107</v>
      </c>
      <c r="K4270" s="1" t="s">
        <v>107</v>
      </c>
      <c r="L4270" s="1" t="s">
        <v>107</v>
      </c>
      <c r="Q4270" s="12" t="s">
        <v>58</v>
      </c>
    </row>
    <row r="4271" spans="1:17" x14ac:dyDescent="0.25">
      <c r="A4271" s="31" t="s">
        <v>51</v>
      </c>
      <c r="C4271" s="5">
        <v>42487</v>
      </c>
      <c r="D4271" s="25"/>
      <c r="E4271" s="6" t="s">
        <v>27</v>
      </c>
      <c r="F4271" s="28" t="s">
        <v>25</v>
      </c>
      <c r="G4271" s="28" t="s">
        <v>24</v>
      </c>
      <c r="H4271" s="1">
        <v>0</v>
      </c>
      <c r="I4271" s="1" t="s">
        <v>107</v>
      </c>
      <c r="J4271" s="1" t="s">
        <v>107</v>
      </c>
      <c r="K4271" s="1" t="s">
        <v>107</v>
      </c>
      <c r="L4271" s="1" t="s">
        <v>107</v>
      </c>
      <c r="Q4271" s="12" t="s">
        <v>58</v>
      </c>
    </row>
    <row r="4272" spans="1:17" x14ac:dyDescent="0.25">
      <c r="A4272" s="31" t="s">
        <v>51</v>
      </c>
      <c r="C4272" s="5">
        <v>42487</v>
      </c>
      <c r="D4272" s="25"/>
      <c r="E4272" s="6" t="s">
        <v>28</v>
      </c>
      <c r="F4272" s="28" t="s">
        <v>29</v>
      </c>
      <c r="G4272" s="28" t="s">
        <v>24</v>
      </c>
      <c r="H4272" s="1">
        <v>0</v>
      </c>
      <c r="I4272" s="1" t="s">
        <v>107</v>
      </c>
      <c r="J4272" s="1" t="s">
        <v>107</v>
      </c>
      <c r="K4272" s="1" t="s">
        <v>107</v>
      </c>
      <c r="L4272" s="1" t="s">
        <v>107</v>
      </c>
      <c r="Q4272" s="12" t="s">
        <v>58</v>
      </c>
    </row>
    <row r="4273" spans="1:17" x14ac:dyDescent="0.25">
      <c r="A4273" s="31" t="s">
        <v>51</v>
      </c>
      <c r="C4273" s="5">
        <v>42487</v>
      </c>
      <c r="D4273" s="25"/>
      <c r="E4273" s="6" t="s">
        <v>29</v>
      </c>
      <c r="F4273" s="28" t="s">
        <v>29</v>
      </c>
      <c r="G4273" s="28" t="s">
        <v>24</v>
      </c>
      <c r="H4273" s="1">
        <v>0.8</v>
      </c>
      <c r="I4273" s="1">
        <v>5.3</v>
      </c>
      <c r="J4273" s="1">
        <v>0.56999999999999995</v>
      </c>
      <c r="K4273" s="1">
        <v>5.2</v>
      </c>
      <c r="L4273" s="1">
        <v>1.32</v>
      </c>
    </row>
    <row r="4274" spans="1:17" x14ac:dyDescent="0.25">
      <c r="A4274" s="31" t="s">
        <v>51</v>
      </c>
      <c r="C4274" s="5">
        <v>42487</v>
      </c>
      <c r="D4274" s="25"/>
      <c r="E4274" s="6" t="s">
        <v>30</v>
      </c>
      <c r="F4274" s="28" t="s">
        <v>29</v>
      </c>
      <c r="G4274" s="28" t="s">
        <v>24</v>
      </c>
      <c r="H4274" s="1">
        <v>0</v>
      </c>
      <c r="I4274" s="1" t="s">
        <v>107</v>
      </c>
      <c r="J4274" s="1" t="s">
        <v>107</v>
      </c>
      <c r="K4274" s="1" t="s">
        <v>107</v>
      </c>
      <c r="L4274" s="1" t="s">
        <v>107</v>
      </c>
      <c r="Q4274" s="12" t="s">
        <v>58</v>
      </c>
    </row>
    <row r="4275" spans="1:17" x14ac:dyDescent="0.25">
      <c r="A4275" s="31" t="s">
        <v>51</v>
      </c>
      <c r="C4275" s="5">
        <v>42487</v>
      </c>
      <c r="D4275" s="25"/>
      <c r="E4275" s="6" t="s">
        <v>31</v>
      </c>
      <c r="F4275" s="28" t="s">
        <v>19</v>
      </c>
      <c r="G4275" s="28" t="s">
        <v>24</v>
      </c>
      <c r="H4275" s="1">
        <v>0</v>
      </c>
      <c r="I4275" s="1" t="s">
        <v>107</v>
      </c>
      <c r="J4275" s="1" t="s">
        <v>107</v>
      </c>
      <c r="K4275" s="1" t="s">
        <v>107</v>
      </c>
      <c r="L4275" s="1" t="s">
        <v>107</v>
      </c>
      <c r="Q4275" s="12" t="s">
        <v>58</v>
      </c>
    </row>
    <row r="4276" spans="1:17" x14ac:dyDescent="0.25">
      <c r="A4276" s="31" t="s">
        <v>51</v>
      </c>
      <c r="C4276" s="5">
        <v>42487</v>
      </c>
      <c r="D4276" s="25"/>
      <c r="E4276" s="6" t="s">
        <v>32</v>
      </c>
      <c r="F4276" s="28" t="s">
        <v>19</v>
      </c>
      <c r="G4276" s="28" t="s">
        <v>24</v>
      </c>
      <c r="H4276" s="1">
        <v>0</v>
      </c>
      <c r="I4276" s="1" t="s">
        <v>107</v>
      </c>
      <c r="J4276" s="1" t="s">
        <v>107</v>
      </c>
      <c r="K4276" s="1" t="s">
        <v>107</v>
      </c>
      <c r="L4276" s="1" t="s">
        <v>107</v>
      </c>
      <c r="Q4276" s="12" t="s">
        <v>58</v>
      </c>
    </row>
    <row r="4277" spans="1:17" x14ac:dyDescent="0.25">
      <c r="A4277" s="31" t="s">
        <v>51</v>
      </c>
      <c r="C4277" s="5">
        <v>42487</v>
      </c>
      <c r="D4277" s="25"/>
      <c r="E4277" s="6" t="s">
        <v>33</v>
      </c>
      <c r="F4277" s="28" t="s">
        <v>19</v>
      </c>
      <c r="G4277" s="28" t="s">
        <v>24</v>
      </c>
      <c r="H4277" s="1">
        <v>0</v>
      </c>
      <c r="I4277" s="1" t="s">
        <v>107</v>
      </c>
      <c r="J4277" s="1" t="s">
        <v>107</v>
      </c>
      <c r="K4277" s="1" t="s">
        <v>107</v>
      </c>
      <c r="L4277" s="1" t="s">
        <v>107</v>
      </c>
      <c r="Q4277" s="12" t="s">
        <v>58</v>
      </c>
    </row>
    <row r="4278" spans="1:17" x14ac:dyDescent="0.25">
      <c r="A4278" s="31" t="s">
        <v>51</v>
      </c>
      <c r="C4278" s="5">
        <v>42487</v>
      </c>
      <c r="D4278" s="25"/>
      <c r="E4278" s="6" t="s">
        <v>34</v>
      </c>
      <c r="F4278" s="28" t="s">
        <v>20</v>
      </c>
      <c r="G4278" s="28" t="s">
        <v>24</v>
      </c>
      <c r="H4278" s="1">
        <v>0</v>
      </c>
      <c r="I4278" s="1" t="s">
        <v>107</v>
      </c>
      <c r="J4278" s="1" t="s">
        <v>107</v>
      </c>
      <c r="K4278" s="1" t="s">
        <v>107</v>
      </c>
      <c r="L4278" s="1" t="s">
        <v>107</v>
      </c>
      <c r="Q4278" s="12" t="s">
        <v>58</v>
      </c>
    </row>
    <row r="4279" spans="1:17" x14ac:dyDescent="0.25">
      <c r="A4279" s="31" t="s">
        <v>51</v>
      </c>
      <c r="C4279" s="5">
        <v>42487</v>
      </c>
      <c r="D4279" s="25"/>
      <c r="E4279" s="6" t="s">
        <v>35</v>
      </c>
      <c r="F4279" s="28" t="s">
        <v>20</v>
      </c>
      <c r="G4279" s="28" t="s">
        <v>24</v>
      </c>
      <c r="H4279" s="1">
        <v>0</v>
      </c>
      <c r="I4279" s="1" t="s">
        <v>107</v>
      </c>
      <c r="J4279" s="1" t="s">
        <v>107</v>
      </c>
      <c r="K4279" s="1" t="s">
        <v>107</v>
      </c>
      <c r="L4279" s="1" t="s">
        <v>107</v>
      </c>
      <c r="Q4279" s="12" t="s">
        <v>58</v>
      </c>
    </row>
    <row r="4280" spans="1:17" x14ac:dyDescent="0.25">
      <c r="A4280" s="31" t="s">
        <v>51</v>
      </c>
      <c r="C4280" s="5">
        <v>42487</v>
      </c>
      <c r="D4280" s="25"/>
      <c r="E4280" s="6" t="s">
        <v>36</v>
      </c>
      <c r="F4280" s="28" t="s">
        <v>20</v>
      </c>
      <c r="G4280" s="28" t="s">
        <v>24</v>
      </c>
      <c r="H4280" s="1">
        <v>0</v>
      </c>
      <c r="I4280" s="1" t="s">
        <v>107</v>
      </c>
      <c r="J4280" s="1" t="s">
        <v>107</v>
      </c>
      <c r="K4280" s="1" t="s">
        <v>107</v>
      </c>
      <c r="L4280" s="1" t="s">
        <v>107</v>
      </c>
      <c r="Q4280" s="12" t="s">
        <v>58</v>
      </c>
    </row>
    <row r="4281" spans="1:17" x14ac:dyDescent="0.25">
      <c r="A4281" s="31" t="s">
        <v>51</v>
      </c>
      <c r="C4281" s="5">
        <v>42487</v>
      </c>
      <c r="D4281" s="25"/>
      <c r="E4281" s="6" t="s">
        <v>37</v>
      </c>
      <c r="F4281" s="28" t="s">
        <v>40</v>
      </c>
      <c r="G4281" s="28" t="s">
        <v>24</v>
      </c>
      <c r="H4281" s="1">
        <v>0</v>
      </c>
      <c r="I4281" s="1" t="s">
        <v>107</v>
      </c>
      <c r="J4281" s="1" t="s">
        <v>107</v>
      </c>
      <c r="K4281" s="1" t="s">
        <v>107</v>
      </c>
      <c r="L4281" s="1" t="s">
        <v>107</v>
      </c>
      <c r="Q4281" s="12" t="s">
        <v>58</v>
      </c>
    </row>
    <row r="4282" spans="1:17" x14ac:dyDescent="0.25">
      <c r="A4282" s="31" t="s">
        <v>51</v>
      </c>
      <c r="C4282" s="5">
        <v>42487</v>
      </c>
      <c r="D4282" s="25"/>
      <c r="E4282" s="6" t="s">
        <v>38</v>
      </c>
      <c r="F4282" s="28" t="s">
        <v>40</v>
      </c>
      <c r="G4282" s="28" t="s">
        <v>24</v>
      </c>
      <c r="H4282" s="1">
        <v>0</v>
      </c>
      <c r="I4282" s="1" t="s">
        <v>107</v>
      </c>
      <c r="J4282" s="1" t="s">
        <v>107</v>
      </c>
      <c r="K4282" s="1" t="s">
        <v>107</v>
      </c>
      <c r="L4282" s="1" t="s">
        <v>107</v>
      </c>
      <c r="Q4282" s="12" t="s">
        <v>58</v>
      </c>
    </row>
    <row r="4283" spans="1:17" x14ac:dyDescent="0.25">
      <c r="A4283" s="31" t="s">
        <v>51</v>
      </c>
      <c r="C4283" s="5">
        <v>42487</v>
      </c>
      <c r="D4283" s="25"/>
      <c r="E4283" s="6" t="s">
        <v>39</v>
      </c>
      <c r="F4283" s="28" t="s">
        <v>40</v>
      </c>
      <c r="G4283" s="28" t="s">
        <v>24</v>
      </c>
      <c r="H4283" s="1">
        <v>0</v>
      </c>
      <c r="I4283" s="1" t="s">
        <v>107</v>
      </c>
      <c r="J4283" s="1" t="s">
        <v>107</v>
      </c>
      <c r="K4283" s="1" t="s">
        <v>107</v>
      </c>
      <c r="L4283" s="1" t="s">
        <v>107</v>
      </c>
      <c r="Q4283" s="12" t="s">
        <v>58</v>
      </c>
    </row>
    <row r="4284" spans="1:17" x14ac:dyDescent="0.25">
      <c r="A4284" s="31" t="s">
        <v>51</v>
      </c>
      <c r="C4284" s="5">
        <v>42487</v>
      </c>
      <c r="D4284" s="25"/>
      <c r="E4284" s="6" t="s">
        <v>41</v>
      </c>
      <c r="F4284" s="28" t="s">
        <v>16</v>
      </c>
      <c r="G4284" s="28" t="s">
        <v>24</v>
      </c>
      <c r="H4284" s="1">
        <v>0</v>
      </c>
      <c r="I4284" s="1" t="s">
        <v>107</v>
      </c>
      <c r="J4284" s="1" t="s">
        <v>107</v>
      </c>
      <c r="K4284" s="1" t="s">
        <v>107</v>
      </c>
      <c r="L4284" s="1" t="s">
        <v>107</v>
      </c>
      <c r="Q4284" s="12" t="s">
        <v>58</v>
      </c>
    </row>
    <row r="4285" spans="1:17" x14ac:dyDescent="0.25">
      <c r="A4285" s="31" t="s">
        <v>51</v>
      </c>
      <c r="C4285" s="5">
        <v>42487</v>
      </c>
      <c r="D4285" s="25"/>
      <c r="E4285" s="6" t="s">
        <v>42</v>
      </c>
      <c r="F4285" s="28" t="s">
        <v>16</v>
      </c>
      <c r="G4285" s="28" t="s">
        <v>24</v>
      </c>
      <c r="H4285" s="1">
        <v>0</v>
      </c>
      <c r="I4285" s="1" t="s">
        <v>107</v>
      </c>
      <c r="J4285" s="1" t="s">
        <v>107</v>
      </c>
      <c r="K4285" s="1" t="s">
        <v>107</v>
      </c>
      <c r="L4285" s="1" t="s">
        <v>107</v>
      </c>
      <c r="Q4285" s="12" t="s">
        <v>58</v>
      </c>
    </row>
    <row r="4286" spans="1:17" x14ac:dyDescent="0.25">
      <c r="A4286" s="31" t="s">
        <v>51</v>
      </c>
      <c r="C4286" s="5">
        <v>42487</v>
      </c>
      <c r="D4286" s="25"/>
      <c r="E4286" s="6" t="s">
        <v>43</v>
      </c>
      <c r="F4286" s="28" t="s">
        <v>16</v>
      </c>
      <c r="G4286" s="28" t="s">
        <v>24</v>
      </c>
      <c r="H4286" s="1">
        <v>0</v>
      </c>
      <c r="I4286" s="1" t="s">
        <v>107</v>
      </c>
      <c r="J4286" s="1" t="s">
        <v>107</v>
      </c>
      <c r="K4286" s="1" t="s">
        <v>107</v>
      </c>
      <c r="L4286" s="1" t="s">
        <v>107</v>
      </c>
      <c r="Q4286" s="12" t="s">
        <v>58</v>
      </c>
    </row>
    <row r="4287" spans="1:17" x14ac:dyDescent="0.25">
      <c r="A4287" s="31" t="s">
        <v>51</v>
      </c>
      <c r="C4287" s="5">
        <v>42494</v>
      </c>
      <c r="D4287" s="25"/>
      <c r="E4287" s="6">
        <v>1</v>
      </c>
      <c r="F4287" s="28" t="s">
        <v>13</v>
      </c>
      <c r="G4287" s="28" t="s">
        <v>14</v>
      </c>
      <c r="H4287" s="1">
        <v>0</v>
      </c>
      <c r="I4287" s="1" t="s">
        <v>107</v>
      </c>
      <c r="J4287" s="1" t="s">
        <v>107</v>
      </c>
      <c r="K4287" s="1" t="s">
        <v>107</v>
      </c>
      <c r="L4287" s="1" t="s">
        <v>107</v>
      </c>
      <c r="Q4287" s="12" t="s">
        <v>58</v>
      </c>
    </row>
    <row r="4288" spans="1:17" x14ac:dyDescent="0.25">
      <c r="A4288" s="31" t="s">
        <v>51</v>
      </c>
      <c r="C4288" s="5">
        <v>42494</v>
      </c>
      <c r="D4288" s="25"/>
      <c r="E4288" s="6">
        <v>2</v>
      </c>
      <c r="F4288" s="28" t="s">
        <v>13</v>
      </c>
      <c r="G4288" s="28" t="s">
        <v>14</v>
      </c>
      <c r="H4288" s="1">
        <v>0</v>
      </c>
      <c r="I4288" s="1" t="s">
        <v>107</v>
      </c>
      <c r="J4288" s="1" t="s">
        <v>107</v>
      </c>
      <c r="K4288" s="1" t="s">
        <v>107</v>
      </c>
      <c r="L4288" s="1" t="s">
        <v>107</v>
      </c>
      <c r="Q4288" s="12" t="s">
        <v>58</v>
      </c>
    </row>
    <row r="4289" spans="1:17" x14ac:dyDescent="0.25">
      <c r="A4289" s="31" t="s">
        <v>51</v>
      </c>
      <c r="C4289" s="5">
        <v>42494</v>
      </c>
      <c r="D4289" s="25"/>
      <c r="E4289" s="6">
        <v>3</v>
      </c>
      <c r="F4289" s="28" t="s">
        <v>13</v>
      </c>
      <c r="G4289" s="28" t="s">
        <v>14</v>
      </c>
      <c r="H4289" s="1">
        <v>0</v>
      </c>
      <c r="I4289" s="1" t="s">
        <v>107</v>
      </c>
      <c r="J4289" s="1" t="s">
        <v>107</v>
      </c>
      <c r="K4289" s="1" t="s">
        <v>107</v>
      </c>
      <c r="L4289" s="1" t="s">
        <v>107</v>
      </c>
      <c r="Q4289" s="12" t="s">
        <v>58</v>
      </c>
    </row>
    <row r="4290" spans="1:17" x14ac:dyDescent="0.25">
      <c r="A4290" s="31" t="s">
        <v>51</v>
      </c>
      <c r="C4290" s="5">
        <v>42494</v>
      </c>
      <c r="D4290" s="25"/>
      <c r="E4290" s="6">
        <v>4</v>
      </c>
      <c r="F4290" s="28" t="s">
        <v>15</v>
      </c>
      <c r="G4290" s="28" t="s">
        <v>14</v>
      </c>
      <c r="H4290" s="1">
        <v>0</v>
      </c>
      <c r="I4290" s="1" t="s">
        <v>107</v>
      </c>
      <c r="J4290" s="1" t="s">
        <v>107</v>
      </c>
      <c r="K4290" s="1" t="s">
        <v>107</v>
      </c>
      <c r="L4290" s="1" t="s">
        <v>107</v>
      </c>
      <c r="Q4290" s="12" t="s">
        <v>58</v>
      </c>
    </row>
    <row r="4291" spans="1:17" x14ac:dyDescent="0.25">
      <c r="A4291" s="31" t="s">
        <v>51</v>
      </c>
      <c r="C4291" s="5">
        <v>42494</v>
      </c>
      <c r="D4291" s="25"/>
      <c r="E4291" s="6">
        <v>5</v>
      </c>
      <c r="F4291" s="28" t="s">
        <v>15</v>
      </c>
      <c r="G4291" s="28" t="s">
        <v>14</v>
      </c>
      <c r="H4291" s="1">
        <v>0</v>
      </c>
      <c r="I4291" s="1" t="s">
        <v>107</v>
      </c>
      <c r="J4291" s="1" t="s">
        <v>107</v>
      </c>
      <c r="K4291" s="1" t="s">
        <v>107</v>
      </c>
      <c r="L4291" s="1" t="s">
        <v>107</v>
      </c>
      <c r="Q4291" s="12" t="s">
        <v>58</v>
      </c>
    </row>
    <row r="4292" spans="1:17" x14ac:dyDescent="0.25">
      <c r="A4292" s="31" t="s">
        <v>51</v>
      </c>
      <c r="C4292" s="5">
        <v>42494</v>
      </c>
      <c r="D4292" s="25"/>
      <c r="E4292" s="6">
        <v>6</v>
      </c>
      <c r="F4292" s="28" t="s">
        <v>17</v>
      </c>
      <c r="G4292" s="28" t="s">
        <v>14</v>
      </c>
      <c r="H4292" s="1">
        <v>0</v>
      </c>
      <c r="I4292" s="1" t="s">
        <v>107</v>
      </c>
      <c r="J4292" s="1" t="s">
        <v>107</v>
      </c>
      <c r="K4292" s="1" t="s">
        <v>107</v>
      </c>
      <c r="L4292" s="1" t="s">
        <v>107</v>
      </c>
      <c r="Q4292" s="12" t="s">
        <v>58</v>
      </c>
    </row>
    <row r="4293" spans="1:17" x14ac:dyDescent="0.25">
      <c r="A4293" s="31" t="s">
        <v>51</v>
      </c>
      <c r="C4293" s="5">
        <v>42494</v>
      </c>
      <c r="D4293" s="25"/>
      <c r="E4293" s="6">
        <v>7</v>
      </c>
      <c r="F4293" s="28" t="s">
        <v>17</v>
      </c>
      <c r="G4293" s="28" t="s">
        <v>14</v>
      </c>
      <c r="H4293" s="1">
        <v>0</v>
      </c>
      <c r="I4293" s="1" t="s">
        <v>107</v>
      </c>
      <c r="J4293" s="1" t="s">
        <v>107</v>
      </c>
      <c r="K4293" s="1" t="s">
        <v>107</v>
      </c>
      <c r="L4293" s="1" t="s">
        <v>107</v>
      </c>
      <c r="Q4293" s="12" t="s">
        <v>58</v>
      </c>
    </row>
    <row r="4294" spans="1:17" x14ac:dyDescent="0.25">
      <c r="A4294" s="31" t="s">
        <v>51</v>
      </c>
      <c r="C4294" s="5">
        <v>42494</v>
      </c>
      <c r="D4294" s="25"/>
      <c r="E4294" s="6">
        <v>8</v>
      </c>
      <c r="F4294" s="28" t="s">
        <v>17</v>
      </c>
      <c r="G4294" s="28" t="s">
        <v>14</v>
      </c>
      <c r="H4294" s="1">
        <v>0</v>
      </c>
      <c r="I4294" s="1" t="s">
        <v>107</v>
      </c>
      <c r="J4294" s="1" t="s">
        <v>107</v>
      </c>
      <c r="K4294" s="1" t="s">
        <v>107</v>
      </c>
      <c r="L4294" s="1" t="s">
        <v>107</v>
      </c>
      <c r="Q4294" s="12" t="s">
        <v>58</v>
      </c>
    </row>
    <row r="4295" spans="1:17" x14ac:dyDescent="0.25">
      <c r="A4295" s="31" t="s">
        <v>51</v>
      </c>
      <c r="C4295" s="5">
        <v>42494</v>
      </c>
      <c r="D4295" s="25"/>
      <c r="E4295" s="6">
        <v>9</v>
      </c>
      <c r="F4295" s="28" t="s">
        <v>18</v>
      </c>
      <c r="G4295" s="28" t="s">
        <v>14</v>
      </c>
      <c r="H4295" s="1">
        <v>0</v>
      </c>
      <c r="I4295" s="1" t="s">
        <v>107</v>
      </c>
      <c r="J4295" s="1" t="s">
        <v>107</v>
      </c>
      <c r="K4295" s="1" t="s">
        <v>107</v>
      </c>
      <c r="L4295" s="1" t="s">
        <v>107</v>
      </c>
      <c r="Q4295" s="12" t="s">
        <v>58</v>
      </c>
    </row>
    <row r="4296" spans="1:17" x14ac:dyDescent="0.25">
      <c r="A4296" s="31" t="s">
        <v>51</v>
      </c>
      <c r="C4296" s="5">
        <v>42494</v>
      </c>
      <c r="D4296" s="25"/>
      <c r="E4296" s="6">
        <v>10</v>
      </c>
      <c r="F4296" s="28" t="s">
        <v>18</v>
      </c>
      <c r="G4296" s="28" t="s">
        <v>14</v>
      </c>
      <c r="H4296" s="1">
        <v>0</v>
      </c>
      <c r="I4296" s="1" t="s">
        <v>107</v>
      </c>
      <c r="J4296" s="1" t="s">
        <v>107</v>
      </c>
      <c r="K4296" s="1" t="s">
        <v>107</v>
      </c>
      <c r="L4296" s="1" t="s">
        <v>107</v>
      </c>
      <c r="Q4296" s="12" t="s">
        <v>58</v>
      </c>
    </row>
    <row r="4297" spans="1:17" x14ac:dyDescent="0.25">
      <c r="A4297" s="31" t="s">
        <v>51</v>
      </c>
      <c r="C4297" s="5">
        <v>42494</v>
      </c>
      <c r="D4297" s="25"/>
      <c r="E4297" s="6">
        <v>11</v>
      </c>
      <c r="F4297" s="28" t="s">
        <v>18</v>
      </c>
      <c r="G4297" s="28" t="s">
        <v>14</v>
      </c>
      <c r="H4297" s="1">
        <v>0</v>
      </c>
      <c r="I4297" s="1" t="s">
        <v>107</v>
      </c>
      <c r="J4297" s="1" t="s">
        <v>107</v>
      </c>
      <c r="K4297" s="1" t="s">
        <v>107</v>
      </c>
      <c r="L4297" s="1" t="s">
        <v>107</v>
      </c>
      <c r="Q4297" s="12" t="s">
        <v>58</v>
      </c>
    </row>
    <row r="4298" spans="1:17" x14ac:dyDescent="0.25">
      <c r="A4298" s="31" t="s">
        <v>51</v>
      </c>
      <c r="C4298" s="5">
        <v>42494</v>
      </c>
      <c r="D4298" s="25"/>
      <c r="E4298" s="6">
        <v>12</v>
      </c>
      <c r="F4298" s="28" t="s">
        <v>19</v>
      </c>
      <c r="G4298" s="28" t="s">
        <v>14</v>
      </c>
      <c r="H4298" s="1">
        <v>0</v>
      </c>
      <c r="I4298" s="1" t="s">
        <v>107</v>
      </c>
      <c r="J4298" s="1" t="s">
        <v>107</v>
      </c>
      <c r="K4298" s="1" t="s">
        <v>107</v>
      </c>
      <c r="L4298" s="1" t="s">
        <v>107</v>
      </c>
      <c r="Q4298" s="12" t="s">
        <v>58</v>
      </c>
    </row>
    <row r="4299" spans="1:17" x14ac:dyDescent="0.25">
      <c r="A4299" s="31" t="s">
        <v>51</v>
      </c>
      <c r="C4299" s="5">
        <v>42494</v>
      </c>
      <c r="D4299" s="25"/>
      <c r="E4299" s="6">
        <v>13</v>
      </c>
      <c r="F4299" s="28" t="s">
        <v>19</v>
      </c>
      <c r="G4299" s="28" t="s">
        <v>14</v>
      </c>
      <c r="H4299" s="1">
        <v>0</v>
      </c>
      <c r="I4299" s="1" t="s">
        <v>107</v>
      </c>
      <c r="J4299" s="1" t="s">
        <v>107</v>
      </c>
      <c r="K4299" s="1" t="s">
        <v>107</v>
      </c>
      <c r="L4299" s="1" t="s">
        <v>107</v>
      </c>
      <c r="Q4299" s="12" t="s">
        <v>58</v>
      </c>
    </row>
    <row r="4300" spans="1:17" x14ac:dyDescent="0.25">
      <c r="A4300" s="31" t="s">
        <v>51</v>
      </c>
      <c r="C4300" s="5">
        <v>42494</v>
      </c>
      <c r="D4300" s="25"/>
      <c r="E4300" s="6">
        <v>14</v>
      </c>
      <c r="F4300" s="28" t="s">
        <v>19</v>
      </c>
      <c r="G4300" s="28" t="s">
        <v>14</v>
      </c>
      <c r="H4300" s="1">
        <v>0</v>
      </c>
      <c r="I4300" s="1" t="s">
        <v>107</v>
      </c>
      <c r="J4300" s="1" t="s">
        <v>107</v>
      </c>
      <c r="K4300" s="1" t="s">
        <v>107</v>
      </c>
      <c r="L4300" s="1" t="s">
        <v>107</v>
      </c>
      <c r="Q4300" s="12" t="s">
        <v>58</v>
      </c>
    </row>
    <row r="4301" spans="1:17" x14ac:dyDescent="0.25">
      <c r="A4301" s="31" t="s">
        <v>51</v>
      </c>
      <c r="C4301" s="5">
        <v>42494</v>
      </c>
      <c r="D4301" s="25"/>
      <c r="E4301" s="6">
        <v>15</v>
      </c>
      <c r="F4301" s="28" t="s">
        <v>20</v>
      </c>
      <c r="G4301" s="28" t="s">
        <v>14</v>
      </c>
      <c r="H4301" s="1">
        <v>0</v>
      </c>
      <c r="I4301" s="1" t="s">
        <v>107</v>
      </c>
      <c r="J4301" s="1" t="s">
        <v>107</v>
      </c>
      <c r="K4301" s="1" t="s">
        <v>107</v>
      </c>
      <c r="L4301" s="1" t="s">
        <v>107</v>
      </c>
      <c r="Q4301" s="12" t="s">
        <v>58</v>
      </c>
    </row>
    <row r="4302" spans="1:17" x14ac:dyDescent="0.25">
      <c r="A4302" s="31" t="s">
        <v>51</v>
      </c>
      <c r="C4302" s="5">
        <v>42494</v>
      </c>
      <c r="D4302" s="25"/>
      <c r="E4302" s="6">
        <v>16</v>
      </c>
      <c r="F4302" s="28" t="s">
        <v>20</v>
      </c>
      <c r="G4302" s="28" t="s">
        <v>14</v>
      </c>
      <c r="H4302" s="1">
        <v>0</v>
      </c>
      <c r="I4302" s="1" t="s">
        <v>107</v>
      </c>
      <c r="J4302" s="1" t="s">
        <v>107</v>
      </c>
      <c r="K4302" s="1" t="s">
        <v>107</v>
      </c>
      <c r="L4302" s="1" t="s">
        <v>107</v>
      </c>
      <c r="Q4302" s="12" t="s">
        <v>58</v>
      </c>
    </row>
    <row r="4303" spans="1:17" x14ac:dyDescent="0.25">
      <c r="A4303" s="31" t="s">
        <v>51</v>
      </c>
      <c r="C4303" s="5">
        <v>42494</v>
      </c>
      <c r="D4303" s="25"/>
      <c r="E4303" s="6">
        <v>17</v>
      </c>
      <c r="F4303" s="28" t="s">
        <v>20</v>
      </c>
      <c r="G4303" s="28" t="s">
        <v>14</v>
      </c>
      <c r="H4303" s="1">
        <v>0.25</v>
      </c>
      <c r="I4303" s="1">
        <v>0.8</v>
      </c>
      <c r="J4303" s="1">
        <v>0.01</v>
      </c>
      <c r="K4303" s="1">
        <v>49.4</v>
      </c>
      <c r="L4303" s="1">
        <v>0.03</v>
      </c>
    </row>
    <row r="4304" spans="1:17" x14ac:dyDescent="0.25">
      <c r="A4304" s="31" t="s">
        <v>51</v>
      </c>
      <c r="C4304" s="5">
        <v>42494</v>
      </c>
      <c r="D4304" s="25"/>
      <c r="E4304" s="6">
        <v>18</v>
      </c>
      <c r="F4304" s="28" t="s">
        <v>20</v>
      </c>
      <c r="G4304" s="28" t="s">
        <v>14</v>
      </c>
      <c r="H4304" s="1">
        <v>0</v>
      </c>
      <c r="I4304" s="1" t="s">
        <v>107</v>
      </c>
      <c r="J4304" s="1" t="s">
        <v>107</v>
      </c>
      <c r="K4304" s="1" t="s">
        <v>107</v>
      </c>
      <c r="L4304" s="1" t="s">
        <v>107</v>
      </c>
      <c r="Q4304" s="12" t="s">
        <v>58</v>
      </c>
    </row>
    <row r="4305" spans="1:17" x14ac:dyDescent="0.25">
      <c r="A4305" s="31" t="s">
        <v>51</v>
      </c>
      <c r="C4305" s="5">
        <v>42494</v>
      </c>
      <c r="D4305" s="25"/>
      <c r="E4305" s="6">
        <v>19</v>
      </c>
      <c r="F4305" s="28" t="s">
        <v>20</v>
      </c>
      <c r="G4305" s="28" t="s">
        <v>14</v>
      </c>
      <c r="H4305" s="1">
        <v>0</v>
      </c>
      <c r="I4305" s="1" t="s">
        <v>107</v>
      </c>
      <c r="J4305" s="1" t="s">
        <v>107</v>
      </c>
      <c r="K4305" s="1" t="s">
        <v>107</v>
      </c>
      <c r="L4305" s="1" t="s">
        <v>107</v>
      </c>
      <c r="Q4305" s="12" t="s">
        <v>58</v>
      </c>
    </row>
    <row r="4306" spans="1:17" x14ac:dyDescent="0.25">
      <c r="A4306" s="31" t="s">
        <v>51</v>
      </c>
      <c r="C4306" s="5">
        <v>42494</v>
      </c>
      <c r="D4306" s="25"/>
      <c r="E4306" s="6">
        <v>20</v>
      </c>
      <c r="F4306" s="28" t="s">
        <v>20</v>
      </c>
      <c r="G4306" s="28" t="s">
        <v>14</v>
      </c>
      <c r="H4306" s="1">
        <v>0</v>
      </c>
      <c r="I4306" s="1" t="s">
        <v>107</v>
      </c>
      <c r="J4306" s="1" t="s">
        <v>107</v>
      </c>
      <c r="K4306" s="1" t="s">
        <v>107</v>
      </c>
      <c r="L4306" s="1" t="s">
        <v>107</v>
      </c>
      <c r="Q4306" s="12" t="s">
        <v>58</v>
      </c>
    </row>
    <row r="4307" spans="1:17" x14ac:dyDescent="0.25">
      <c r="A4307" s="31" t="s">
        <v>51</v>
      </c>
      <c r="C4307" s="5">
        <v>42501</v>
      </c>
      <c r="D4307" s="25"/>
      <c r="E4307" s="6" t="s">
        <v>21</v>
      </c>
      <c r="F4307" s="28" t="s">
        <v>17</v>
      </c>
      <c r="G4307" s="28" t="s">
        <v>24</v>
      </c>
      <c r="H4307" s="1">
        <v>0</v>
      </c>
      <c r="I4307" s="1" t="s">
        <v>107</v>
      </c>
      <c r="J4307" s="1" t="s">
        <v>107</v>
      </c>
      <c r="K4307" s="1" t="s">
        <v>107</v>
      </c>
      <c r="L4307" s="1" t="s">
        <v>107</v>
      </c>
      <c r="Q4307" s="12" t="s">
        <v>58</v>
      </c>
    </row>
    <row r="4308" spans="1:17" x14ac:dyDescent="0.25">
      <c r="A4308" s="31" t="s">
        <v>51</v>
      </c>
      <c r="C4308" s="5">
        <v>42501</v>
      </c>
      <c r="D4308" s="25"/>
      <c r="E4308" s="6" t="s">
        <v>22</v>
      </c>
      <c r="F4308" s="28" t="s">
        <v>17</v>
      </c>
      <c r="G4308" s="28" t="s">
        <v>24</v>
      </c>
      <c r="H4308" s="1">
        <v>3.6</v>
      </c>
      <c r="I4308" s="1">
        <v>8.4</v>
      </c>
      <c r="J4308" s="1">
        <v>7.0000000000000007E-2</v>
      </c>
      <c r="K4308" s="1">
        <v>11</v>
      </c>
      <c r="L4308" s="1">
        <v>3.15</v>
      </c>
    </row>
    <row r="4309" spans="1:17" x14ac:dyDescent="0.25">
      <c r="A4309" s="31" t="s">
        <v>51</v>
      </c>
      <c r="C4309" s="5">
        <v>42501</v>
      </c>
      <c r="D4309" s="25"/>
      <c r="E4309" s="6" t="s">
        <v>23</v>
      </c>
      <c r="F4309" s="28" t="s">
        <v>17</v>
      </c>
      <c r="G4309" s="28" t="s">
        <v>24</v>
      </c>
      <c r="H4309" s="1">
        <v>9.4</v>
      </c>
      <c r="I4309" s="1">
        <v>5</v>
      </c>
      <c r="J4309" s="1">
        <v>0.04</v>
      </c>
      <c r="K4309" s="1">
        <v>23.9</v>
      </c>
      <c r="L4309" s="1">
        <v>2.2599999999999998</v>
      </c>
    </row>
    <row r="4310" spans="1:17" x14ac:dyDescent="0.25">
      <c r="A4310" s="31" t="s">
        <v>51</v>
      </c>
      <c r="C4310" s="5">
        <v>42501</v>
      </c>
      <c r="D4310" s="25"/>
      <c r="E4310" s="6" t="s">
        <v>25</v>
      </c>
      <c r="F4310" s="28" t="s">
        <v>25</v>
      </c>
      <c r="G4310" s="28" t="s">
        <v>24</v>
      </c>
      <c r="H4310" s="1" t="s">
        <v>107</v>
      </c>
      <c r="I4310" s="1" t="s">
        <v>107</v>
      </c>
      <c r="J4310" s="1" t="s">
        <v>107</v>
      </c>
      <c r="K4310" s="1" t="s">
        <v>107</v>
      </c>
      <c r="L4310" s="1" t="s">
        <v>107</v>
      </c>
      <c r="Q4310" s="12" t="s">
        <v>58</v>
      </c>
    </row>
    <row r="4311" spans="1:17" x14ac:dyDescent="0.25">
      <c r="A4311" s="31" t="s">
        <v>51</v>
      </c>
      <c r="C4311" s="5">
        <v>42501</v>
      </c>
      <c r="D4311" s="25"/>
      <c r="E4311" s="6" t="s">
        <v>26</v>
      </c>
      <c r="F4311" s="28" t="s">
        <v>25</v>
      </c>
      <c r="G4311" s="28" t="s">
        <v>24</v>
      </c>
      <c r="H4311" s="1" t="s">
        <v>107</v>
      </c>
      <c r="I4311" s="1" t="s">
        <v>107</v>
      </c>
      <c r="J4311" s="1" t="s">
        <v>107</v>
      </c>
      <c r="K4311" s="1" t="s">
        <v>107</v>
      </c>
      <c r="L4311" s="1" t="s">
        <v>107</v>
      </c>
      <c r="Q4311" s="12" t="s">
        <v>58</v>
      </c>
    </row>
    <row r="4312" spans="1:17" x14ac:dyDescent="0.25">
      <c r="A4312" s="31" t="s">
        <v>51</v>
      </c>
      <c r="C4312" s="5">
        <v>42501</v>
      </c>
      <c r="D4312" s="25"/>
      <c r="E4312" s="6" t="s">
        <v>27</v>
      </c>
      <c r="F4312" s="28" t="s">
        <v>25</v>
      </c>
      <c r="G4312" s="28" t="s">
        <v>24</v>
      </c>
      <c r="H4312" s="1" t="s">
        <v>107</v>
      </c>
      <c r="I4312" s="1" t="s">
        <v>107</v>
      </c>
      <c r="J4312" s="1" t="s">
        <v>107</v>
      </c>
      <c r="K4312" s="1" t="s">
        <v>107</v>
      </c>
      <c r="L4312" s="1" t="s">
        <v>107</v>
      </c>
      <c r="Q4312" s="12" t="s">
        <v>58</v>
      </c>
    </row>
    <row r="4313" spans="1:17" x14ac:dyDescent="0.25">
      <c r="A4313" s="31" t="s">
        <v>51</v>
      </c>
      <c r="C4313" s="5">
        <v>42501</v>
      </c>
      <c r="D4313" s="25"/>
      <c r="E4313" s="6" t="s">
        <v>28</v>
      </c>
      <c r="F4313" s="28" t="s">
        <v>29</v>
      </c>
      <c r="G4313" s="28" t="s">
        <v>24</v>
      </c>
      <c r="H4313" s="1" t="s">
        <v>107</v>
      </c>
      <c r="I4313" s="1" t="s">
        <v>107</v>
      </c>
      <c r="J4313" s="1" t="s">
        <v>107</v>
      </c>
      <c r="K4313" s="1" t="s">
        <v>107</v>
      </c>
      <c r="L4313" s="1" t="s">
        <v>107</v>
      </c>
      <c r="Q4313" s="12" t="s">
        <v>58</v>
      </c>
    </row>
    <row r="4314" spans="1:17" x14ac:dyDescent="0.25">
      <c r="A4314" s="31" t="s">
        <v>51</v>
      </c>
      <c r="C4314" s="5">
        <v>42501</v>
      </c>
      <c r="D4314" s="25"/>
      <c r="E4314" s="6" t="s">
        <v>29</v>
      </c>
      <c r="F4314" s="28" t="s">
        <v>29</v>
      </c>
      <c r="G4314" s="28" t="s">
        <v>24</v>
      </c>
      <c r="H4314" s="1">
        <v>1.7</v>
      </c>
      <c r="I4314" s="1">
        <v>1.7</v>
      </c>
      <c r="J4314" s="1">
        <v>0.16</v>
      </c>
      <c r="K4314" s="1">
        <v>43.4</v>
      </c>
      <c r="L4314" s="1">
        <v>0.73</v>
      </c>
    </row>
    <row r="4315" spans="1:17" x14ac:dyDescent="0.25">
      <c r="A4315" s="31" t="s">
        <v>51</v>
      </c>
      <c r="C4315" s="5">
        <v>42501</v>
      </c>
      <c r="D4315" s="25"/>
      <c r="E4315" s="6" t="s">
        <v>30</v>
      </c>
      <c r="F4315" s="28" t="s">
        <v>29</v>
      </c>
      <c r="G4315" s="28" t="s">
        <v>24</v>
      </c>
      <c r="H4315" s="1">
        <v>0.4</v>
      </c>
      <c r="I4315" s="1">
        <v>4.4000000000000004</v>
      </c>
      <c r="J4315" s="1">
        <v>0.21</v>
      </c>
      <c r="K4315" s="1">
        <v>38.799999999999997</v>
      </c>
      <c r="L4315" s="1">
        <v>0.72</v>
      </c>
    </row>
    <row r="4316" spans="1:17" x14ac:dyDescent="0.25">
      <c r="A4316" s="31" t="s">
        <v>51</v>
      </c>
      <c r="C4316" s="5">
        <v>42501</v>
      </c>
      <c r="D4316" s="25"/>
      <c r="E4316" s="6" t="s">
        <v>31</v>
      </c>
      <c r="F4316" s="28" t="s">
        <v>19</v>
      </c>
      <c r="G4316" s="28" t="s">
        <v>24</v>
      </c>
      <c r="H4316" s="1" t="s">
        <v>107</v>
      </c>
      <c r="I4316" s="1" t="s">
        <v>107</v>
      </c>
      <c r="J4316" s="1" t="s">
        <v>107</v>
      </c>
      <c r="K4316" s="1" t="s">
        <v>107</v>
      </c>
      <c r="L4316" s="1" t="s">
        <v>107</v>
      </c>
      <c r="Q4316" s="12" t="s">
        <v>58</v>
      </c>
    </row>
    <row r="4317" spans="1:17" x14ac:dyDescent="0.25">
      <c r="A4317" s="31" t="s">
        <v>51</v>
      </c>
      <c r="C4317" s="5">
        <v>42501</v>
      </c>
      <c r="D4317" s="25"/>
      <c r="E4317" s="6" t="s">
        <v>32</v>
      </c>
      <c r="F4317" s="28" t="s">
        <v>19</v>
      </c>
      <c r="G4317" s="28" t="s">
        <v>24</v>
      </c>
      <c r="H4317" s="1" t="s">
        <v>107</v>
      </c>
      <c r="I4317" s="1" t="s">
        <v>107</v>
      </c>
      <c r="J4317" s="1" t="s">
        <v>107</v>
      </c>
      <c r="K4317" s="1" t="s">
        <v>107</v>
      </c>
      <c r="L4317" s="1" t="s">
        <v>107</v>
      </c>
      <c r="Q4317" s="12" t="s">
        <v>58</v>
      </c>
    </row>
    <row r="4318" spans="1:17" x14ac:dyDescent="0.25">
      <c r="A4318" s="31" t="s">
        <v>51</v>
      </c>
      <c r="C4318" s="5">
        <v>42501</v>
      </c>
      <c r="D4318" s="25"/>
      <c r="E4318" s="6" t="s">
        <v>33</v>
      </c>
      <c r="F4318" s="28" t="s">
        <v>19</v>
      </c>
      <c r="G4318" s="28" t="s">
        <v>24</v>
      </c>
      <c r="H4318" s="1" t="s">
        <v>107</v>
      </c>
      <c r="I4318" s="1" t="s">
        <v>107</v>
      </c>
      <c r="J4318" s="1" t="s">
        <v>107</v>
      </c>
      <c r="K4318" s="1" t="s">
        <v>107</v>
      </c>
      <c r="L4318" s="1" t="s">
        <v>107</v>
      </c>
      <c r="Q4318" s="12" t="s">
        <v>58</v>
      </c>
    </row>
    <row r="4319" spans="1:17" x14ac:dyDescent="0.25">
      <c r="A4319" s="31" t="s">
        <v>51</v>
      </c>
      <c r="C4319" s="5">
        <v>42501</v>
      </c>
      <c r="D4319" s="25"/>
      <c r="E4319" s="6" t="s">
        <v>34</v>
      </c>
      <c r="F4319" s="28" t="s">
        <v>20</v>
      </c>
      <c r="G4319" s="28" t="s">
        <v>24</v>
      </c>
      <c r="H4319" s="1" t="s">
        <v>107</v>
      </c>
      <c r="I4319" s="1" t="s">
        <v>107</v>
      </c>
      <c r="J4319" s="1" t="s">
        <v>107</v>
      </c>
      <c r="K4319" s="1" t="s">
        <v>107</v>
      </c>
      <c r="L4319" s="1" t="s">
        <v>107</v>
      </c>
      <c r="Q4319" s="12" t="s">
        <v>58</v>
      </c>
    </row>
    <row r="4320" spans="1:17" x14ac:dyDescent="0.25">
      <c r="A4320" s="31" t="s">
        <v>51</v>
      </c>
      <c r="C4320" s="5">
        <v>42501</v>
      </c>
      <c r="D4320" s="25"/>
      <c r="E4320" s="6" t="s">
        <v>35</v>
      </c>
      <c r="F4320" s="28" t="s">
        <v>20</v>
      </c>
      <c r="G4320" s="28" t="s">
        <v>24</v>
      </c>
      <c r="H4320" s="1" t="s">
        <v>107</v>
      </c>
      <c r="I4320" s="1" t="s">
        <v>107</v>
      </c>
      <c r="J4320" s="1" t="s">
        <v>107</v>
      </c>
      <c r="K4320" s="1" t="s">
        <v>107</v>
      </c>
      <c r="L4320" s="1" t="s">
        <v>107</v>
      </c>
      <c r="Q4320" s="12" t="s">
        <v>58</v>
      </c>
    </row>
    <row r="4321" spans="1:17" x14ac:dyDescent="0.25">
      <c r="A4321" s="31" t="s">
        <v>51</v>
      </c>
      <c r="C4321" s="5">
        <v>42501</v>
      </c>
      <c r="D4321" s="25"/>
      <c r="E4321" s="6" t="s">
        <v>36</v>
      </c>
      <c r="F4321" s="28" t="s">
        <v>20</v>
      </c>
      <c r="G4321" s="28" t="s">
        <v>24</v>
      </c>
      <c r="H4321" s="1" t="s">
        <v>107</v>
      </c>
      <c r="I4321" s="1" t="s">
        <v>107</v>
      </c>
      <c r="J4321" s="1" t="s">
        <v>107</v>
      </c>
      <c r="K4321" s="1" t="s">
        <v>107</v>
      </c>
      <c r="L4321" s="1" t="s">
        <v>107</v>
      </c>
      <c r="Q4321" s="12" t="s">
        <v>58</v>
      </c>
    </row>
    <row r="4322" spans="1:17" x14ac:dyDescent="0.25">
      <c r="A4322" s="31" t="s">
        <v>51</v>
      </c>
      <c r="C4322" s="5">
        <v>42501</v>
      </c>
      <c r="D4322" s="25"/>
      <c r="E4322" s="6" t="s">
        <v>37</v>
      </c>
      <c r="F4322" s="28" t="s">
        <v>40</v>
      </c>
      <c r="G4322" s="28" t="s">
        <v>24</v>
      </c>
      <c r="H4322" s="1" t="s">
        <v>107</v>
      </c>
      <c r="I4322" s="1" t="s">
        <v>107</v>
      </c>
      <c r="J4322" s="1" t="s">
        <v>107</v>
      </c>
      <c r="K4322" s="1" t="s">
        <v>107</v>
      </c>
      <c r="L4322" s="1" t="s">
        <v>107</v>
      </c>
      <c r="Q4322" s="12" t="s">
        <v>58</v>
      </c>
    </row>
    <row r="4323" spans="1:17" x14ac:dyDescent="0.25">
      <c r="A4323" s="31" t="s">
        <v>51</v>
      </c>
      <c r="C4323" s="5">
        <v>42501</v>
      </c>
      <c r="D4323" s="25"/>
      <c r="E4323" s="6" t="s">
        <v>38</v>
      </c>
      <c r="F4323" s="28" t="s">
        <v>40</v>
      </c>
      <c r="G4323" s="28" t="s">
        <v>24</v>
      </c>
      <c r="H4323" s="1" t="s">
        <v>107</v>
      </c>
      <c r="I4323" s="1" t="s">
        <v>107</v>
      </c>
      <c r="J4323" s="1" t="s">
        <v>107</v>
      </c>
      <c r="K4323" s="1" t="s">
        <v>107</v>
      </c>
      <c r="L4323" s="1" t="s">
        <v>107</v>
      </c>
      <c r="Q4323" s="12" t="s">
        <v>58</v>
      </c>
    </row>
    <row r="4324" spans="1:17" x14ac:dyDescent="0.25">
      <c r="A4324" s="31" t="s">
        <v>51</v>
      </c>
      <c r="C4324" s="5">
        <v>42501</v>
      </c>
      <c r="D4324" s="25"/>
      <c r="E4324" s="6" t="s">
        <v>39</v>
      </c>
      <c r="F4324" s="28" t="s">
        <v>40</v>
      </c>
      <c r="G4324" s="28" t="s">
        <v>24</v>
      </c>
      <c r="H4324" s="1" t="s">
        <v>107</v>
      </c>
      <c r="I4324" s="1" t="s">
        <v>107</v>
      </c>
      <c r="J4324" s="1" t="s">
        <v>107</v>
      </c>
      <c r="K4324" s="1" t="s">
        <v>107</v>
      </c>
      <c r="L4324" s="1" t="s">
        <v>107</v>
      </c>
      <c r="Q4324" s="12" t="s">
        <v>58</v>
      </c>
    </row>
    <row r="4325" spans="1:17" x14ac:dyDescent="0.25">
      <c r="A4325" s="31" t="s">
        <v>51</v>
      </c>
      <c r="C4325" s="5">
        <v>42501</v>
      </c>
      <c r="D4325" s="25"/>
      <c r="E4325" s="6" t="s">
        <v>41</v>
      </c>
      <c r="F4325" s="28" t="s">
        <v>16</v>
      </c>
      <c r="G4325" s="28" t="s">
        <v>24</v>
      </c>
      <c r="H4325" s="1" t="s">
        <v>107</v>
      </c>
      <c r="I4325" s="1" t="s">
        <v>107</v>
      </c>
      <c r="J4325" s="1" t="s">
        <v>107</v>
      </c>
      <c r="K4325" s="1" t="s">
        <v>107</v>
      </c>
      <c r="L4325" s="1" t="s">
        <v>107</v>
      </c>
      <c r="Q4325" s="12" t="s">
        <v>58</v>
      </c>
    </row>
    <row r="4326" spans="1:17" x14ac:dyDescent="0.25">
      <c r="A4326" s="31" t="s">
        <v>51</v>
      </c>
      <c r="C4326" s="5">
        <v>42501</v>
      </c>
      <c r="D4326" s="25"/>
      <c r="E4326" s="6" t="s">
        <v>42</v>
      </c>
      <c r="F4326" s="28" t="s">
        <v>16</v>
      </c>
      <c r="G4326" s="28" t="s">
        <v>24</v>
      </c>
      <c r="H4326" s="1" t="s">
        <v>107</v>
      </c>
      <c r="I4326" s="1" t="s">
        <v>107</v>
      </c>
      <c r="J4326" s="1" t="s">
        <v>107</v>
      </c>
      <c r="K4326" s="1" t="s">
        <v>107</v>
      </c>
      <c r="L4326" s="1" t="s">
        <v>107</v>
      </c>
      <c r="Q4326" s="12" t="s">
        <v>58</v>
      </c>
    </row>
    <row r="4327" spans="1:17" x14ac:dyDescent="0.25">
      <c r="A4327" s="31" t="s">
        <v>51</v>
      </c>
      <c r="C4327" s="5">
        <v>42501</v>
      </c>
      <c r="D4327" s="25"/>
      <c r="E4327" s="6" t="s">
        <v>43</v>
      </c>
      <c r="F4327" s="28" t="s">
        <v>16</v>
      </c>
      <c r="G4327" s="28" t="s">
        <v>24</v>
      </c>
      <c r="H4327" s="1" t="s">
        <v>107</v>
      </c>
      <c r="I4327" s="1" t="s">
        <v>107</v>
      </c>
      <c r="J4327" s="1" t="s">
        <v>107</v>
      </c>
      <c r="K4327" s="1" t="s">
        <v>107</v>
      </c>
      <c r="L4327" s="1" t="s">
        <v>107</v>
      </c>
      <c r="Q4327" s="12" t="s">
        <v>58</v>
      </c>
    </row>
    <row r="4328" spans="1:17" x14ac:dyDescent="0.25">
      <c r="A4328" s="31" t="s">
        <v>51</v>
      </c>
      <c r="C4328" s="5">
        <v>42508</v>
      </c>
      <c r="D4328" s="25"/>
      <c r="E4328" s="6">
        <v>1</v>
      </c>
      <c r="F4328" s="28" t="s">
        <v>13</v>
      </c>
      <c r="G4328" s="28" t="s">
        <v>14</v>
      </c>
      <c r="H4328" s="1" t="s">
        <v>107</v>
      </c>
      <c r="I4328" s="1" t="s">
        <v>107</v>
      </c>
      <c r="J4328" s="1" t="s">
        <v>107</v>
      </c>
      <c r="K4328" s="1" t="s">
        <v>107</v>
      </c>
      <c r="L4328" s="1" t="s">
        <v>107</v>
      </c>
      <c r="Q4328" s="12" t="s">
        <v>58</v>
      </c>
    </row>
    <row r="4329" spans="1:17" x14ac:dyDescent="0.25">
      <c r="A4329" s="31" t="s">
        <v>51</v>
      </c>
      <c r="C4329" s="5">
        <v>42508</v>
      </c>
      <c r="D4329" s="25"/>
      <c r="E4329" s="6">
        <v>2</v>
      </c>
      <c r="F4329" s="28" t="s">
        <v>13</v>
      </c>
      <c r="G4329" s="28" t="s">
        <v>14</v>
      </c>
      <c r="H4329" s="1" t="s">
        <v>107</v>
      </c>
      <c r="I4329" s="1" t="s">
        <v>107</v>
      </c>
      <c r="J4329" s="1" t="s">
        <v>107</v>
      </c>
      <c r="K4329" s="1" t="s">
        <v>107</v>
      </c>
      <c r="L4329" s="1" t="s">
        <v>107</v>
      </c>
      <c r="Q4329" s="12" t="s">
        <v>58</v>
      </c>
    </row>
    <row r="4330" spans="1:17" x14ac:dyDescent="0.25">
      <c r="A4330" s="31" t="s">
        <v>51</v>
      </c>
      <c r="C4330" s="5">
        <v>42508</v>
      </c>
      <c r="D4330" s="25"/>
      <c r="E4330" s="6">
        <v>3</v>
      </c>
      <c r="F4330" s="28" t="s">
        <v>13</v>
      </c>
      <c r="G4330" s="28" t="s">
        <v>14</v>
      </c>
      <c r="H4330" s="1" t="s">
        <v>107</v>
      </c>
      <c r="I4330" s="1" t="s">
        <v>107</v>
      </c>
      <c r="J4330" s="1" t="s">
        <v>107</v>
      </c>
      <c r="K4330" s="1" t="s">
        <v>107</v>
      </c>
      <c r="L4330" s="1" t="s">
        <v>107</v>
      </c>
      <c r="Q4330" s="12" t="s">
        <v>58</v>
      </c>
    </row>
    <row r="4331" spans="1:17" x14ac:dyDescent="0.25">
      <c r="A4331" s="31" t="s">
        <v>51</v>
      </c>
      <c r="C4331" s="5">
        <v>42508</v>
      </c>
      <c r="D4331" s="25"/>
      <c r="E4331" s="6">
        <v>4</v>
      </c>
      <c r="F4331" s="28" t="s">
        <v>15</v>
      </c>
      <c r="G4331" s="28" t="s">
        <v>14</v>
      </c>
      <c r="H4331" s="1" t="s">
        <v>107</v>
      </c>
      <c r="I4331" s="1" t="s">
        <v>107</v>
      </c>
      <c r="J4331" s="1" t="s">
        <v>107</v>
      </c>
      <c r="K4331" s="1" t="s">
        <v>107</v>
      </c>
      <c r="L4331" s="1" t="s">
        <v>107</v>
      </c>
      <c r="Q4331" s="12" t="s">
        <v>58</v>
      </c>
    </row>
    <row r="4332" spans="1:17" x14ac:dyDescent="0.25">
      <c r="A4332" s="31" t="s">
        <v>51</v>
      </c>
      <c r="C4332" s="5">
        <v>42508</v>
      </c>
      <c r="D4332" s="25"/>
      <c r="E4332" s="6">
        <v>5</v>
      </c>
      <c r="F4332" s="28" t="s">
        <v>15</v>
      </c>
      <c r="G4332" s="28" t="s">
        <v>14</v>
      </c>
      <c r="H4332" s="1" t="s">
        <v>107</v>
      </c>
      <c r="I4332" s="1" t="s">
        <v>107</v>
      </c>
      <c r="J4332" s="1" t="s">
        <v>107</v>
      </c>
      <c r="K4332" s="1" t="s">
        <v>107</v>
      </c>
      <c r="L4332" s="1" t="s">
        <v>107</v>
      </c>
      <c r="Q4332" s="12" t="s">
        <v>58</v>
      </c>
    </row>
    <row r="4333" spans="1:17" x14ac:dyDescent="0.25">
      <c r="A4333" s="31" t="s">
        <v>51</v>
      </c>
      <c r="C4333" s="5">
        <v>42508</v>
      </c>
      <c r="D4333" s="25"/>
      <c r="E4333" s="6">
        <v>6</v>
      </c>
      <c r="F4333" s="28" t="s">
        <v>17</v>
      </c>
      <c r="G4333" s="28" t="s">
        <v>14</v>
      </c>
      <c r="H4333" s="1">
        <v>1</v>
      </c>
      <c r="I4333" s="1">
        <v>4.7</v>
      </c>
      <c r="J4333" s="1">
        <v>0.01</v>
      </c>
      <c r="K4333" s="1">
        <v>50</v>
      </c>
      <c r="L4333" s="1">
        <v>0.69</v>
      </c>
    </row>
    <row r="4334" spans="1:17" x14ac:dyDescent="0.25">
      <c r="A4334" s="31" t="s">
        <v>51</v>
      </c>
      <c r="C4334" s="5">
        <v>42508</v>
      </c>
      <c r="D4334" s="25"/>
      <c r="E4334" s="6">
        <v>7</v>
      </c>
      <c r="F4334" s="28" t="s">
        <v>17</v>
      </c>
      <c r="G4334" s="28" t="s">
        <v>14</v>
      </c>
      <c r="H4334" s="1" t="s">
        <v>107</v>
      </c>
      <c r="I4334" s="1" t="s">
        <v>107</v>
      </c>
      <c r="J4334" s="1" t="s">
        <v>107</v>
      </c>
      <c r="K4334" s="1" t="s">
        <v>107</v>
      </c>
      <c r="L4334" s="1" t="s">
        <v>107</v>
      </c>
      <c r="Q4334" s="12" t="s">
        <v>58</v>
      </c>
    </row>
    <row r="4335" spans="1:17" x14ac:dyDescent="0.25">
      <c r="A4335" s="31" t="s">
        <v>51</v>
      </c>
      <c r="C4335" s="5">
        <v>42508</v>
      </c>
      <c r="D4335" s="25"/>
      <c r="E4335" s="6">
        <v>8</v>
      </c>
      <c r="F4335" s="28" t="s">
        <v>17</v>
      </c>
      <c r="G4335" s="28" t="s">
        <v>14</v>
      </c>
      <c r="H4335" s="1" t="s">
        <v>107</v>
      </c>
      <c r="I4335" s="1" t="s">
        <v>107</v>
      </c>
      <c r="J4335" s="1" t="s">
        <v>107</v>
      </c>
      <c r="K4335" s="1" t="s">
        <v>107</v>
      </c>
      <c r="L4335" s="1" t="s">
        <v>107</v>
      </c>
      <c r="Q4335" s="12" t="s">
        <v>58</v>
      </c>
    </row>
    <row r="4336" spans="1:17" x14ac:dyDescent="0.25">
      <c r="A4336" s="31" t="s">
        <v>51</v>
      </c>
      <c r="C4336" s="5">
        <v>42508</v>
      </c>
      <c r="D4336" s="25"/>
      <c r="E4336" s="6">
        <v>9</v>
      </c>
      <c r="F4336" s="28" t="s">
        <v>18</v>
      </c>
      <c r="G4336" s="28" t="s">
        <v>14</v>
      </c>
      <c r="H4336" s="1" t="s">
        <v>107</v>
      </c>
      <c r="I4336" s="1" t="s">
        <v>107</v>
      </c>
      <c r="J4336" s="1" t="s">
        <v>107</v>
      </c>
      <c r="K4336" s="1" t="s">
        <v>107</v>
      </c>
      <c r="L4336" s="1" t="s">
        <v>107</v>
      </c>
      <c r="Q4336" s="12" t="s">
        <v>58</v>
      </c>
    </row>
    <row r="4337" spans="1:17" x14ac:dyDescent="0.25">
      <c r="A4337" s="31" t="s">
        <v>51</v>
      </c>
      <c r="C4337" s="5">
        <v>42508</v>
      </c>
      <c r="D4337" s="25"/>
      <c r="E4337" s="6">
        <v>10</v>
      </c>
      <c r="F4337" s="28" t="s">
        <v>18</v>
      </c>
      <c r="G4337" s="28" t="s">
        <v>14</v>
      </c>
      <c r="H4337" s="1" t="s">
        <v>107</v>
      </c>
      <c r="I4337" s="1" t="s">
        <v>107</v>
      </c>
      <c r="J4337" s="1" t="s">
        <v>107</v>
      </c>
      <c r="K4337" s="1" t="s">
        <v>107</v>
      </c>
      <c r="L4337" s="1" t="s">
        <v>107</v>
      </c>
      <c r="Q4337" s="12" t="s">
        <v>58</v>
      </c>
    </row>
    <row r="4338" spans="1:17" x14ac:dyDescent="0.25">
      <c r="A4338" s="31" t="s">
        <v>51</v>
      </c>
      <c r="C4338" s="5">
        <v>42508</v>
      </c>
      <c r="D4338" s="25"/>
      <c r="E4338" s="6">
        <v>11</v>
      </c>
      <c r="F4338" s="28" t="s">
        <v>18</v>
      </c>
      <c r="G4338" s="28" t="s">
        <v>14</v>
      </c>
      <c r="H4338" s="1" t="s">
        <v>107</v>
      </c>
      <c r="I4338" s="1" t="s">
        <v>107</v>
      </c>
      <c r="J4338" s="1" t="s">
        <v>107</v>
      </c>
      <c r="K4338" s="1" t="s">
        <v>107</v>
      </c>
      <c r="L4338" s="1" t="s">
        <v>107</v>
      </c>
      <c r="Q4338" s="12" t="s">
        <v>58</v>
      </c>
    </row>
    <row r="4339" spans="1:17" x14ac:dyDescent="0.25">
      <c r="A4339" s="31" t="s">
        <v>51</v>
      </c>
      <c r="C4339" s="5">
        <v>42508</v>
      </c>
      <c r="D4339" s="25"/>
      <c r="E4339" s="6">
        <v>12</v>
      </c>
      <c r="F4339" s="28" t="s">
        <v>19</v>
      </c>
      <c r="G4339" s="28" t="s">
        <v>14</v>
      </c>
      <c r="H4339" s="1" t="s">
        <v>107</v>
      </c>
      <c r="I4339" s="1" t="s">
        <v>107</v>
      </c>
      <c r="J4339" s="1" t="s">
        <v>107</v>
      </c>
      <c r="K4339" s="1" t="s">
        <v>107</v>
      </c>
      <c r="L4339" s="1" t="s">
        <v>107</v>
      </c>
      <c r="Q4339" s="12" t="s">
        <v>58</v>
      </c>
    </row>
    <row r="4340" spans="1:17" x14ac:dyDescent="0.25">
      <c r="A4340" s="31" t="s">
        <v>51</v>
      </c>
      <c r="C4340" s="5">
        <v>42508</v>
      </c>
      <c r="D4340" s="25"/>
      <c r="E4340" s="6">
        <v>13</v>
      </c>
      <c r="F4340" s="28" t="s">
        <v>19</v>
      </c>
      <c r="G4340" s="28" t="s">
        <v>14</v>
      </c>
      <c r="H4340" s="1" t="s">
        <v>107</v>
      </c>
      <c r="I4340" s="1" t="s">
        <v>107</v>
      </c>
      <c r="J4340" s="1" t="s">
        <v>107</v>
      </c>
      <c r="K4340" s="1" t="s">
        <v>107</v>
      </c>
      <c r="L4340" s="1" t="s">
        <v>107</v>
      </c>
      <c r="Q4340" s="12" t="s">
        <v>58</v>
      </c>
    </row>
    <row r="4341" spans="1:17" x14ac:dyDescent="0.25">
      <c r="A4341" s="31" t="s">
        <v>51</v>
      </c>
      <c r="C4341" s="5">
        <v>42508</v>
      </c>
      <c r="D4341" s="25"/>
      <c r="E4341" s="6">
        <v>14</v>
      </c>
      <c r="F4341" s="28" t="s">
        <v>19</v>
      </c>
      <c r="G4341" s="28" t="s">
        <v>14</v>
      </c>
      <c r="H4341" s="1" t="s">
        <v>107</v>
      </c>
      <c r="I4341" s="1" t="s">
        <v>107</v>
      </c>
      <c r="J4341" s="1" t="s">
        <v>107</v>
      </c>
      <c r="K4341" s="1" t="s">
        <v>107</v>
      </c>
      <c r="L4341" s="1" t="s">
        <v>107</v>
      </c>
      <c r="Q4341" s="12" t="s">
        <v>58</v>
      </c>
    </row>
    <row r="4342" spans="1:17" x14ac:dyDescent="0.25">
      <c r="A4342" s="31" t="s">
        <v>51</v>
      </c>
      <c r="C4342" s="5">
        <v>42508</v>
      </c>
      <c r="D4342" s="25"/>
      <c r="E4342" s="6">
        <v>15</v>
      </c>
      <c r="F4342" s="28" t="s">
        <v>20</v>
      </c>
      <c r="G4342" s="28" t="s">
        <v>14</v>
      </c>
      <c r="H4342" s="1" t="s">
        <v>107</v>
      </c>
      <c r="I4342" s="1" t="s">
        <v>107</v>
      </c>
      <c r="J4342" s="1" t="s">
        <v>107</v>
      </c>
      <c r="K4342" s="1" t="s">
        <v>107</v>
      </c>
      <c r="L4342" s="1" t="s">
        <v>107</v>
      </c>
      <c r="Q4342" s="12" t="s">
        <v>58</v>
      </c>
    </row>
    <row r="4343" spans="1:17" x14ac:dyDescent="0.25">
      <c r="A4343" s="31" t="s">
        <v>51</v>
      </c>
      <c r="C4343" s="5">
        <v>42508</v>
      </c>
      <c r="D4343" s="25"/>
      <c r="E4343" s="6">
        <v>16</v>
      </c>
      <c r="F4343" s="28" t="s">
        <v>20</v>
      </c>
      <c r="G4343" s="28" t="s">
        <v>14</v>
      </c>
      <c r="H4343" s="1" t="s">
        <v>107</v>
      </c>
      <c r="I4343" s="1" t="s">
        <v>107</v>
      </c>
      <c r="J4343" s="1" t="s">
        <v>107</v>
      </c>
      <c r="K4343" s="1" t="s">
        <v>107</v>
      </c>
      <c r="L4343" s="1" t="s">
        <v>107</v>
      </c>
      <c r="Q4343" s="12" t="s">
        <v>58</v>
      </c>
    </row>
    <row r="4344" spans="1:17" x14ac:dyDescent="0.25">
      <c r="A4344" s="31" t="s">
        <v>51</v>
      </c>
      <c r="C4344" s="5">
        <v>42508</v>
      </c>
      <c r="D4344" s="25"/>
      <c r="E4344" s="6">
        <v>17</v>
      </c>
      <c r="F4344" s="28" t="s">
        <v>20</v>
      </c>
      <c r="G4344" s="28" t="s">
        <v>14</v>
      </c>
      <c r="H4344" s="1" t="s">
        <v>107</v>
      </c>
      <c r="I4344" s="1" t="s">
        <v>107</v>
      </c>
      <c r="J4344" s="1" t="s">
        <v>107</v>
      </c>
      <c r="K4344" s="1" t="s">
        <v>107</v>
      </c>
      <c r="L4344" s="1" t="s">
        <v>107</v>
      </c>
      <c r="Q4344" s="12" t="s">
        <v>58</v>
      </c>
    </row>
    <row r="4345" spans="1:17" x14ac:dyDescent="0.25">
      <c r="A4345" s="31" t="s">
        <v>51</v>
      </c>
      <c r="C4345" s="5">
        <v>42508</v>
      </c>
      <c r="D4345" s="25"/>
      <c r="E4345" s="6">
        <v>18</v>
      </c>
      <c r="F4345" s="28" t="s">
        <v>20</v>
      </c>
      <c r="G4345" s="28" t="s">
        <v>14</v>
      </c>
      <c r="H4345" s="1" t="s">
        <v>107</v>
      </c>
      <c r="I4345" s="1" t="s">
        <v>107</v>
      </c>
      <c r="J4345" s="1" t="s">
        <v>107</v>
      </c>
      <c r="K4345" s="1" t="s">
        <v>107</v>
      </c>
      <c r="L4345" s="1" t="s">
        <v>107</v>
      </c>
      <c r="Q4345" s="12" t="s">
        <v>58</v>
      </c>
    </row>
    <row r="4346" spans="1:17" x14ac:dyDescent="0.25">
      <c r="A4346" s="31" t="s">
        <v>51</v>
      </c>
      <c r="C4346" s="5">
        <v>42508</v>
      </c>
      <c r="D4346" s="25"/>
      <c r="E4346" s="6">
        <v>19</v>
      </c>
      <c r="F4346" s="28" t="s">
        <v>20</v>
      </c>
      <c r="G4346" s="28" t="s">
        <v>14</v>
      </c>
      <c r="H4346" s="1" t="s">
        <v>107</v>
      </c>
      <c r="I4346" s="1" t="s">
        <v>107</v>
      </c>
      <c r="J4346" s="1" t="s">
        <v>107</v>
      </c>
      <c r="K4346" s="1" t="s">
        <v>107</v>
      </c>
      <c r="L4346" s="1" t="s">
        <v>107</v>
      </c>
      <c r="Q4346" s="12" t="s">
        <v>58</v>
      </c>
    </row>
    <row r="4347" spans="1:17" x14ac:dyDescent="0.25">
      <c r="A4347" s="31" t="s">
        <v>51</v>
      </c>
      <c r="C4347" s="5">
        <v>42508</v>
      </c>
      <c r="D4347" s="25"/>
      <c r="E4347" s="6">
        <v>20</v>
      </c>
      <c r="F4347" s="28" t="s">
        <v>20</v>
      </c>
      <c r="G4347" s="28" t="s">
        <v>14</v>
      </c>
      <c r="H4347" s="1" t="s">
        <v>107</v>
      </c>
      <c r="I4347" s="1" t="s">
        <v>107</v>
      </c>
      <c r="J4347" s="1" t="s">
        <v>107</v>
      </c>
      <c r="K4347" s="1" t="s">
        <v>107</v>
      </c>
      <c r="L4347" s="1" t="s">
        <v>107</v>
      </c>
      <c r="Q4347" s="12" t="s">
        <v>58</v>
      </c>
    </row>
    <row r="4348" spans="1:17" x14ac:dyDescent="0.25">
      <c r="A4348" s="31" t="s">
        <v>51</v>
      </c>
      <c r="C4348" s="5">
        <v>42515</v>
      </c>
      <c r="D4348" s="25"/>
      <c r="E4348" s="6" t="s">
        <v>21</v>
      </c>
      <c r="F4348" s="28" t="s">
        <v>17</v>
      </c>
      <c r="G4348" s="28" t="s">
        <v>24</v>
      </c>
      <c r="H4348" s="1" t="s">
        <v>107</v>
      </c>
      <c r="I4348" s="1" t="s">
        <v>107</v>
      </c>
      <c r="J4348" s="1" t="s">
        <v>107</v>
      </c>
      <c r="K4348" s="1" t="s">
        <v>107</v>
      </c>
      <c r="L4348" s="1" t="s">
        <v>107</v>
      </c>
      <c r="Q4348" s="12" t="s">
        <v>58</v>
      </c>
    </row>
    <row r="4349" spans="1:17" x14ac:dyDescent="0.25">
      <c r="A4349" s="31" t="s">
        <v>51</v>
      </c>
      <c r="C4349" s="5">
        <v>42515</v>
      </c>
      <c r="D4349" s="25"/>
      <c r="E4349" s="6" t="s">
        <v>22</v>
      </c>
      <c r="F4349" s="28" t="s">
        <v>17</v>
      </c>
      <c r="G4349" s="28" t="s">
        <v>24</v>
      </c>
      <c r="H4349" s="1" t="s">
        <v>107</v>
      </c>
      <c r="I4349" s="1" t="s">
        <v>107</v>
      </c>
      <c r="J4349" s="1" t="s">
        <v>107</v>
      </c>
      <c r="K4349" s="1" t="s">
        <v>107</v>
      </c>
      <c r="L4349" s="1" t="s">
        <v>107</v>
      </c>
      <c r="Q4349" s="12" t="s">
        <v>58</v>
      </c>
    </row>
    <row r="4350" spans="1:17" x14ac:dyDescent="0.25">
      <c r="A4350" s="31" t="s">
        <v>51</v>
      </c>
      <c r="C4350" s="5">
        <v>42515</v>
      </c>
      <c r="D4350" s="25"/>
      <c r="E4350" s="6" t="s">
        <v>23</v>
      </c>
      <c r="F4350" s="28" t="s">
        <v>17</v>
      </c>
      <c r="G4350" s="28" t="s">
        <v>24</v>
      </c>
      <c r="H4350" s="1">
        <v>0.6</v>
      </c>
      <c r="I4350" s="1">
        <v>3.8</v>
      </c>
      <c r="J4350" s="1">
        <v>0.08</v>
      </c>
      <c r="K4350" s="1">
        <v>16.100000000000001</v>
      </c>
      <c r="L4350" s="1">
        <v>0.72</v>
      </c>
    </row>
    <row r="4351" spans="1:17" x14ac:dyDescent="0.25">
      <c r="A4351" s="31" t="s">
        <v>51</v>
      </c>
      <c r="C4351" s="5">
        <v>42515</v>
      </c>
      <c r="D4351" s="25"/>
      <c r="E4351" s="6" t="s">
        <v>25</v>
      </c>
      <c r="F4351" s="28" t="s">
        <v>25</v>
      </c>
      <c r="G4351" s="28" t="s">
        <v>24</v>
      </c>
      <c r="H4351" s="1" t="s">
        <v>107</v>
      </c>
      <c r="I4351" s="1" t="s">
        <v>107</v>
      </c>
      <c r="J4351" s="1" t="s">
        <v>107</v>
      </c>
      <c r="K4351" s="1" t="s">
        <v>107</v>
      </c>
      <c r="L4351" s="1" t="s">
        <v>107</v>
      </c>
      <c r="Q4351" s="12" t="s">
        <v>58</v>
      </c>
    </row>
    <row r="4352" spans="1:17" x14ac:dyDescent="0.25">
      <c r="A4352" s="31" t="s">
        <v>51</v>
      </c>
      <c r="C4352" s="5">
        <v>42515</v>
      </c>
      <c r="D4352" s="25"/>
      <c r="E4352" s="6" t="s">
        <v>26</v>
      </c>
      <c r="F4352" s="28" t="s">
        <v>25</v>
      </c>
      <c r="G4352" s="28" t="s">
        <v>24</v>
      </c>
      <c r="H4352" s="1" t="s">
        <v>107</v>
      </c>
      <c r="I4352" s="1" t="s">
        <v>107</v>
      </c>
      <c r="J4352" s="1" t="s">
        <v>107</v>
      </c>
      <c r="K4352" s="1" t="s">
        <v>107</v>
      </c>
      <c r="L4352" s="1" t="s">
        <v>107</v>
      </c>
      <c r="Q4352" s="12" t="s">
        <v>58</v>
      </c>
    </row>
    <row r="4353" spans="1:17" x14ac:dyDescent="0.25">
      <c r="A4353" s="31" t="s">
        <v>51</v>
      </c>
      <c r="C4353" s="5">
        <v>42515</v>
      </c>
      <c r="D4353" s="25"/>
      <c r="E4353" s="6" t="s">
        <v>27</v>
      </c>
      <c r="F4353" s="28" t="s">
        <v>25</v>
      </c>
      <c r="G4353" s="28" t="s">
        <v>24</v>
      </c>
      <c r="H4353" s="1" t="s">
        <v>107</v>
      </c>
      <c r="I4353" s="1" t="s">
        <v>107</v>
      </c>
      <c r="J4353" s="1" t="s">
        <v>107</v>
      </c>
      <c r="K4353" s="1" t="s">
        <v>107</v>
      </c>
      <c r="L4353" s="1" t="s">
        <v>107</v>
      </c>
      <c r="Q4353" s="12" t="s">
        <v>58</v>
      </c>
    </row>
    <row r="4354" spans="1:17" x14ac:dyDescent="0.25">
      <c r="A4354" s="31" t="s">
        <v>51</v>
      </c>
      <c r="C4354" s="5">
        <v>42515</v>
      </c>
      <c r="D4354" s="25"/>
      <c r="E4354" s="6" t="s">
        <v>28</v>
      </c>
      <c r="F4354" s="28" t="s">
        <v>29</v>
      </c>
      <c r="G4354" s="28" t="s">
        <v>24</v>
      </c>
      <c r="H4354" s="1">
        <v>0.5</v>
      </c>
      <c r="I4354" s="1">
        <v>5.6</v>
      </c>
      <c r="J4354" s="1">
        <v>0.18</v>
      </c>
      <c r="K4354" s="1">
        <v>40.1</v>
      </c>
      <c r="L4354" s="1">
        <v>4.71</v>
      </c>
    </row>
    <row r="4355" spans="1:17" x14ac:dyDescent="0.25">
      <c r="A4355" s="31" t="s">
        <v>51</v>
      </c>
      <c r="C4355" s="5">
        <v>42515</v>
      </c>
      <c r="D4355" s="25"/>
      <c r="E4355" s="6" t="s">
        <v>29</v>
      </c>
      <c r="F4355" s="28" t="s">
        <v>29</v>
      </c>
      <c r="G4355" s="28" t="s">
        <v>24</v>
      </c>
      <c r="H4355" s="1" t="s">
        <v>107</v>
      </c>
      <c r="I4355" s="1" t="s">
        <v>107</v>
      </c>
      <c r="J4355" s="1" t="s">
        <v>107</v>
      </c>
      <c r="K4355" s="1" t="s">
        <v>107</v>
      </c>
      <c r="L4355" s="1" t="s">
        <v>107</v>
      </c>
      <c r="Q4355" s="12" t="s">
        <v>58</v>
      </c>
    </row>
    <row r="4356" spans="1:17" x14ac:dyDescent="0.25">
      <c r="A4356" s="31" t="s">
        <v>51</v>
      </c>
      <c r="C4356" s="5">
        <v>42515</v>
      </c>
      <c r="D4356" s="25"/>
      <c r="E4356" s="6" t="s">
        <v>30</v>
      </c>
      <c r="F4356" s="28" t="s">
        <v>29</v>
      </c>
      <c r="G4356" s="28" t="s">
        <v>24</v>
      </c>
      <c r="H4356" s="1" t="s">
        <v>107</v>
      </c>
      <c r="I4356" s="1" t="s">
        <v>107</v>
      </c>
      <c r="J4356" s="1" t="s">
        <v>107</v>
      </c>
      <c r="K4356" s="1" t="s">
        <v>107</v>
      </c>
      <c r="L4356" s="1" t="s">
        <v>107</v>
      </c>
      <c r="Q4356" s="12" t="s">
        <v>58</v>
      </c>
    </row>
    <row r="4357" spans="1:17" x14ac:dyDescent="0.25">
      <c r="A4357" s="31" t="s">
        <v>51</v>
      </c>
      <c r="C4357" s="5">
        <v>42515</v>
      </c>
      <c r="D4357" s="25"/>
      <c r="E4357" s="6" t="s">
        <v>31</v>
      </c>
      <c r="F4357" s="28" t="s">
        <v>19</v>
      </c>
      <c r="G4357" s="28" t="s">
        <v>24</v>
      </c>
      <c r="H4357" s="1" t="s">
        <v>107</v>
      </c>
      <c r="I4357" s="1" t="s">
        <v>107</v>
      </c>
      <c r="J4357" s="1" t="s">
        <v>107</v>
      </c>
      <c r="K4357" s="1" t="s">
        <v>107</v>
      </c>
      <c r="L4357" s="1" t="s">
        <v>107</v>
      </c>
      <c r="Q4357" s="12" t="s">
        <v>58</v>
      </c>
    </row>
    <row r="4358" spans="1:17" x14ac:dyDescent="0.25">
      <c r="A4358" s="31" t="s">
        <v>51</v>
      </c>
      <c r="C4358" s="5">
        <v>42515</v>
      </c>
      <c r="D4358" s="25"/>
      <c r="E4358" s="6" t="s">
        <v>32</v>
      </c>
      <c r="F4358" s="28" t="s">
        <v>19</v>
      </c>
      <c r="G4358" s="28" t="s">
        <v>24</v>
      </c>
      <c r="H4358" s="1" t="s">
        <v>107</v>
      </c>
      <c r="I4358" s="1" t="s">
        <v>107</v>
      </c>
      <c r="J4358" s="1" t="s">
        <v>107</v>
      </c>
      <c r="K4358" s="1" t="s">
        <v>107</v>
      </c>
      <c r="L4358" s="1" t="s">
        <v>107</v>
      </c>
      <c r="Q4358" s="12" t="s">
        <v>58</v>
      </c>
    </row>
    <row r="4359" spans="1:17" x14ac:dyDescent="0.25">
      <c r="A4359" s="31" t="s">
        <v>51</v>
      </c>
      <c r="C4359" s="5">
        <v>42515</v>
      </c>
      <c r="D4359" s="25"/>
      <c r="E4359" s="6" t="s">
        <v>33</v>
      </c>
      <c r="F4359" s="28" t="s">
        <v>19</v>
      </c>
      <c r="G4359" s="28" t="s">
        <v>24</v>
      </c>
      <c r="H4359" s="1" t="s">
        <v>107</v>
      </c>
      <c r="I4359" s="1" t="s">
        <v>107</v>
      </c>
      <c r="J4359" s="1" t="s">
        <v>107</v>
      </c>
      <c r="K4359" s="1" t="s">
        <v>107</v>
      </c>
      <c r="L4359" s="1" t="s">
        <v>107</v>
      </c>
      <c r="Q4359" s="12" t="s">
        <v>58</v>
      </c>
    </row>
    <row r="4360" spans="1:17" x14ac:dyDescent="0.25">
      <c r="A4360" s="31" t="s">
        <v>51</v>
      </c>
      <c r="C4360" s="5">
        <v>42515</v>
      </c>
      <c r="D4360" s="25"/>
      <c r="E4360" s="6" t="s">
        <v>34</v>
      </c>
      <c r="F4360" s="28" t="s">
        <v>20</v>
      </c>
      <c r="G4360" s="28" t="s">
        <v>24</v>
      </c>
      <c r="H4360" s="1" t="s">
        <v>107</v>
      </c>
      <c r="I4360" s="1" t="s">
        <v>107</v>
      </c>
      <c r="J4360" s="1" t="s">
        <v>107</v>
      </c>
      <c r="K4360" s="1" t="s">
        <v>107</v>
      </c>
      <c r="L4360" s="1" t="s">
        <v>107</v>
      </c>
      <c r="Q4360" s="12" t="s">
        <v>58</v>
      </c>
    </row>
    <row r="4361" spans="1:17" x14ac:dyDescent="0.25">
      <c r="A4361" s="31" t="s">
        <v>51</v>
      </c>
      <c r="C4361" s="5">
        <v>42515</v>
      </c>
      <c r="D4361" s="25"/>
      <c r="E4361" s="6" t="s">
        <v>35</v>
      </c>
      <c r="F4361" s="28" t="s">
        <v>20</v>
      </c>
      <c r="G4361" s="28" t="s">
        <v>24</v>
      </c>
      <c r="H4361" s="1" t="s">
        <v>107</v>
      </c>
      <c r="I4361" s="1" t="s">
        <v>107</v>
      </c>
      <c r="J4361" s="1" t="s">
        <v>107</v>
      </c>
      <c r="K4361" s="1" t="s">
        <v>107</v>
      </c>
      <c r="L4361" s="1" t="s">
        <v>107</v>
      </c>
      <c r="Q4361" s="12" t="s">
        <v>58</v>
      </c>
    </row>
    <row r="4362" spans="1:17" x14ac:dyDescent="0.25">
      <c r="A4362" s="31" t="s">
        <v>51</v>
      </c>
      <c r="C4362" s="5">
        <v>42515</v>
      </c>
      <c r="D4362" s="25"/>
      <c r="E4362" s="6" t="s">
        <v>36</v>
      </c>
      <c r="F4362" s="28" t="s">
        <v>20</v>
      </c>
      <c r="G4362" s="28" t="s">
        <v>24</v>
      </c>
      <c r="H4362" s="1" t="s">
        <v>107</v>
      </c>
      <c r="I4362" s="1" t="s">
        <v>107</v>
      </c>
      <c r="J4362" s="1" t="s">
        <v>107</v>
      </c>
      <c r="K4362" s="1" t="s">
        <v>107</v>
      </c>
      <c r="L4362" s="1" t="s">
        <v>107</v>
      </c>
      <c r="Q4362" s="12" t="s">
        <v>58</v>
      </c>
    </row>
    <row r="4363" spans="1:17" x14ac:dyDescent="0.25">
      <c r="A4363" s="31" t="s">
        <v>51</v>
      </c>
      <c r="C4363" s="5">
        <v>42515</v>
      </c>
      <c r="D4363" s="25"/>
      <c r="E4363" s="6" t="s">
        <v>37</v>
      </c>
      <c r="F4363" s="28" t="s">
        <v>40</v>
      </c>
      <c r="G4363" s="28" t="s">
        <v>24</v>
      </c>
      <c r="H4363" s="1" t="s">
        <v>107</v>
      </c>
      <c r="I4363" s="1" t="s">
        <v>107</v>
      </c>
      <c r="J4363" s="1" t="s">
        <v>107</v>
      </c>
      <c r="K4363" s="1" t="s">
        <v>107</v>
      </c>
      <c r="L4363" s="1" t="s">
        <v>107</v>
      </c>
      <c r="Q4363" s="12" t="s">
        <v>58</v>
      </c>
    </row>
    <row r="4364" spans="1:17" x14ac:dyDescent="0.25">
      <c r="A4364" s="31" t="s">
        <v>51</v>
      </c>
      <c r="C4364" s="5">
        <v>42515</v>
      </c>
      <c r="D4364" s="25"/>
      <c r="E4364" s="6" t="s">
        <v>38</v>
      </c>
      <c r="F4364" s="28" t="s">
        <v>40</v>
      </c>
      <c r="G4364" s="28" t="s">
        <v>24</v>
      </c>
      <c r="H4364" s="1" t="s">
        <v>107</v>
      </c>
      <c r="I4364" s="1" t="s">
        <v>107</v>
      </c>
      <c r="J4364" s="1" t="s">
        <v>107</v>
      </c>
      <c r="K4364" s="1" t="s">
        <v>107</v>
      </c>
      <c r="L4364" s="1" t="s">
        <v>107</v>
      </c>
      <c r="Q4364" s="12" t="s">
        <v>58</v>
      </c>
    </row>
    <row r="4365" spans="1:17" x14ac:dyDescent="0.25">
      <c r="A4365" s="31" t="s">
        <v>51</v>
      </c>
      <c r="C4365" s="5">
        <v>42515</v>
      </c>
      <c r="D4365" s="25"/>
      <c r="E4365" s="6" t="s">
        <v>39</v>
      </c>
      <c r="F4365" s="28" t="s">
        <v>40</v>
      </c>
      <c r="G4365" s="28" t="s">
        <v>24</v>
      </c>
      <c r="H4365" s="1" t="s">
        <v>107</v>
      </c>
      <c r="I4365" s="1" t="s">
        <v>107</v>
      </c>
      <c r="J4365" s="1" t="s">
        <v>107</v>
      </c>
      <c r="K4365" s="1" t="s">
        <v>107</v>
      </c>
      <c r="L4365" s="1" t="s">
        <v>107</v>
      </c>
      <c r="Q4365" s="12" t="s">
        <v>58</v>
      </c>
    </row>
    <row r="4366" spans="1:17" x14ac:dyDescent="0.25">
      <c r="A4366" s="31" t="s">
        <v>51</v>
      </c>
      <c r="C4366" s="5">
        <v>42515</v>
      </c>
      <c r="D4366" s="25"/>
      <c r="E4366" s="6" t="s">
        <v>41</v>
      </c>
      <c r="F4366" s="28" t="s">
        <v>16</v>
      </c>
      <c r="G4366" s="28" t="s">
        <v>24</v>
      </c>
      <c r="H4366" s="1" t="s">
        <v>107</v>
      </c>
      <c r="I4366" s="1" t="s">
        <v>107</v>
      </c>
      <c r="J4366" s="1" t="s">
        <v>107</v>
      </c>
      <c r="K4366" s="1" t="s">
        <v>107</v>
      </c>
      <c r="L4366" s="1" t="s">
        <v>107</v>
      </c>
      <c r="Q4366" s="12" t="s">
        <v>58</v>
      </c>
    </row>
    <row r="4367" spans="1:17" x14ac:dyDescent="0.25">
      <c r="A4367" s="31" t="s">
        <v>51</v>
      </c>
      <c r="C4367" s="5">
        <v>42515</v>
      </c>
      <c r="D4367" s="25"/>
      <c r="E4367" s="6" t="s">
        <v>42</v>
      </c>
      <c r="F4367" s="28" t="s">
        <v>16</v>
      </c>
      <c r="G4367" s="28" t="s">
        <v>24</v>
      </c>
      <c r="H4367" s="1" t="s">
        <v>107</v>
      </c>
      <c r="I4367" s="1" t="s">
        <v>107</v>
      </c>
      <c r="J4367" s="1" t="s">
        <v>107</v>
      </c>
      <c r="K4367" s="1" t="s">
        <v>107</v>
      </c>
      <c r="L4367" s="1" t="s">
        <v>107</v>
      </c>
      <c r="Q4367" s="12" t="s">
        <v>58</v>
      </c>
    </row>
    <row r="4368" spans="1:17" x14ac:dyDescent="0.25">
      <c r="A4368" s="31" t="s">
        <v>51</v>
      </c>
      <c r="C4368" s="5">
        <v>42515</v>
      </c>
      <c r="D4368" s="25"/>
      <c r="E4368" s="6" t="s">
        <v>43</v>
      </c>
      <c r="F4368" s="28" t="s">
        <v>16</v>
      </c>
      <c r="G4368" s="28" t="s">
        <v>24</v>
      </c>
      <c r="H4368" s="1" t="s">
        <v>107</v>
      </c>
      <c r="I4368" s="1" t="s">
        <v>107</v>
      </c>
      <c r="J4368" s="1" t="s">
        <v>107</v>
      </c>
      <c r="K4368" s="1" t="s">
        <v>107</v>
      </c>
      <c r="L4368" s="1" t="s">
        <v>107</v>
      </c>
      <c r="Q4368" s="12" t="s">
        <v>58</v>
      </c>
    </row>
    <row r="4369" spans="1:17" x14ac:dyDescent="0.25">
      <c r="A4369" s="31" t="s">
        <v>51</v>
      </c>
      <c r="C4369" s="5">
        <v>42522</v>
      </c>
      <c r="D4369" s="25"/>
      <c r="E4369" s="6">
        <v>1</v>
      </c>
      <c r="F4369" s="28" t="s">
        <v>13</v>
      </c>
      <c r="G4369" s="28" t="s">
        <v>14</v>
      </c>
      <c r="H4369" s="1">
        <v>9.5</v>
      </c>
      <c r="I4369" s="1">
        <v>0.8</v>
      </c>
      <c r="J4369" s="1">
        <v>0.01</v>
      </c>
      <c r="K4369" s="1">
        <v>72.900000000000006</v>
      </c>
      <c r="L4369" s="1">
        <v>0.08</v>
      </c>
    </row>
    <row r="4370" spans="1:17" x14ac:dyDescent="0.25">
      <c r="A4370" s="31" t="s">
        <v>51</v>
      </c>
      <c r="C4370" s="5">
        <v>42522</v>
      </c>
      <c r="D4370" s="25"/>
      <c r="E4370" s="6">
        <v>2</v>
      </c>
      <c r="F4370" s="28" t="s">
        <v>13</v>
      </c>
      <c r="G4370" s="28" t="s">
        <v>14</v>
      </c>
      <c r="H4370" s="1" t="s">
        <v>107</v>
      </c>
      <c r="I4370" s="1" t="s">
        <v>107</v>
      </c>
      <c r="J4370" s="1" t="s">
        <v>107</v>
      </c>
      <c r="K4370" s="1" t="s">
        <v>107</v>
      </c>
      <c r="L4370" s="1" t="s">
        <v>107</v>
      </c>
      <c r="Q4370" s="12" t="s">
        <v>58</v>
      </c>
    </row>
    <row r="4371" spans="1:17" x14ac:dyDescent="0.25">
      <c r="A4371" s="31" t="s">
        <v>51</v>
      </c>
      <c r="C4371" s="5">
        <v>42522</v>
      </c>
      <c r="D4371" s="25"/>
      <c r="E4371" s="6">
        <v>3</v>
      </c>
      <c r="F4371" s="28" t="s">
        <v>13</v>
      </c>
      <c r="G4371" s="28" t="s">
        <v>14</v>
      </c>
      <c r="H4371" s="1" t="s">
        <v>107</v>
      </c>
      <c r="I4371" s="1" t="s">
        <v>107</v>
      </c>
      <c r="J4371" s="1" t="s">
        <v>107</v>
      </c>
      <c r="K4371" s="1" t="s">
        <v>107</v>
      </c>
      <c r="L4371" s="1" t="s">
        <v>107</v>
      </c>
      <c r="Q4371" s="12" t="s">
        <v>58</v>
      </c>
    </row>
    <row r="4372" spans="1:17" x14ac:dyDescent="0.25">
      <c r="A4372" s="31" t="s">
        <v>51</v>
      </c>
      <c r="C4372" s="5">
        <v>42522</v>
      </c>
      <c r="D4372" s="25"/>
      <c r="E4372" s="6">
        <v>4</v>
      </c>
      <c r="F4372" s="28" t="s">
        <v>15</v>
      </c>
      <c r="G4372" s="28" t="s">
        <v>14</v>
      </c>
      <c r="H4372" s="1">
        <v>0.23</v>
      </c>
      <c r="I4372" s="1">
        <v>2.4</v>
      </c>
      <c r="J4372" s="1">
        <v>0.01</v>
      </c>
      <c r="K4372" s="1">
        <v>11.2</v>
      </c>
      <c r="L4372" s="1">
        <v>0.09</v>
      </c>
    </row>
    <row r="4373" spans="1:17" x14ac:dyDescent="0.25">
      <c r="A4373" s="31" t="s">
        <v>51</v>
      </c>
      <c r="C4373" s="5">
        <v>42522</v>
      </c>
      <c r="D4373" s="25"/>
      <c r="E4373" s="6">
        <v>5</v>
      </c>
      <c r="F4373" s="28" t="s">
        <v>15</v>
      </c>
      <c r="G4373" s="28" t="s">
        <v>14</v>
      </c>
      <c r="H4373" s="1">
        <v>1.6</v>
      </c>
      <c r="I4373" s="1">
        <v>3.2</v>
      </c>
      <c r="J4373" s="1">
        <v>0.01</v>
      </c>
      <c r="K4373" s="1">
        <v>11.2</v>
      </c>
      <c r="L4373" s="1">
        <v>0.09</v>
      </c>
    </row>
    <row r="4374" spans="1:17" x14ac:dyDescent="0.25">
      <c r="A4374" s="31" t="s">
        <v>51</v>
      </c>
      <c r="C4374" s="5">
        <v>42522</v>
      </c>
      <c r="D4374" s="25"/>
      <c r="E4374" s="6">
        <v>6</v>
      </c>
      <c r="F4374" s="28" t="s">
        <v>17</v>
      </c>
      <c r="G4374" s="28" t="s">
        <v>14</v>
      </c>
      <c r="H4374" s="1">
        <v>0.6</v>
      </c>
      <c r="I4374" s="1">
        <v>0.8</v>
      </c>
      <c r="J4374" s="1">
        <v>0.01</v>
      </c>
      <c r="K4374" s="1">
        <v>46.8</v>
      </c>
      <c r="L4374" s="1">
        <v>0.04</v>
      </c>
    </row>
    <row r="4375" spans="1:17" x14ac:dyDescent="0.25">
      <c r="A4375" s="31" t="s">
        <v>51</v>
      </c>
      <c r="C4375" s="5">
        <v>42522</v>
      </c>
      <c r="D4375" s="25"/>
      <c r="E4375" s="6">
        <v>7</v>
      </c>
      <c r="F4375" s="28" t="s">
        <v>17</v>
      </c>
      <c r="G4375" s="28" t="s">
        <v>14</v>
      </c>
      <c r="H4375" s="1" t="s">
        <v>107</v>
      </c>
      <c r="I4375" s="1" t="s">
        <v>107</v>
      </c>
      <c r="J4375" s="1" t="s">
        <v>107</v>
      </c>
      <c r="K4375" s="1" t="s">
        <v>107</v>
      </c>
      <c r="L4375" s="1" t="s">
        <v>107</v>
      </c>
      <c r="Q4375" s="12" t="s">
        <v>58</v>
      </c>
    </row>
    <row r="4376" spans="1:17" x14ac:dyDescent="0.25">
      <c r="A4376" s="31" t="s">
        <v>51</v>
      </c>
      <c r="C4376" s="5">
        <v>42522</v>
      </c>
      <c r="D4376" s="25"/>
      <c r="E4376" s="6">
        <v>8</v>
      </c>
      <c r="F4376" s="28" t="s">
        <v>17</v>
      </c>
      <c r="G4376" s="28" t="s">
        <v>14</v>
      </c>
      <c r="H4376" s="1" t="s">
        <v>107</v>
      </c>
      <c r="I4376" s="1" t="s">
        <v>107</v>
      </c>
      <c r="J4376" s="1" t="s">
        <v>107</v>
      </c>
      <c r="K4376" s="1" t="s">
        <v>107</v>
      </c>
      <c r="L4376" s="1" t="s">
        <v>107</v>
      </c>
      <c r="Q4376" s="12" t="s">
        <v>58</v>
      </c>
    </row>
    <row r="4377" spans="1:17" x14ac:dyDescent="0.25">
      <c r="A4377" s="31" t="s">
        <v>51</v>
      </c>
      <c r="C4377" s="5">
        <v>42522</v>
      </c>
      <c r="D4377" s="25"/>
      <c r="E4377" s="6">
        <v>9</v>
      </c>
      <c r="F4377" s="28" t="s">
        <v>18</v>
      </c>
      <c r="G4377" s="28" t="s">
        <v>14</v>
      </c>
      <c r="H4377" s="1">
        <v>1</v>
      </c>
      <c r="I4377" s="1">
        <v>0.8</v>
      </c>
      <c r="J4377" s="1">
        <v>0.01</v>
      </c>
      <c r="K4377" s="1">
        <v>91.4</v>
      </c>
      <c r="L4377" s="1">
        <v>0.02</v>
      </c>
    </row>
    <row r="4378" spans="1:17" x14ac:dyDescent="0.25">
      <c r="A4378" s="31" t="s">
        <v>51</v>
      </c>
      <c r="C4378" s="5">
        <v>42522</v>
      </c>
      <c r="D4378" s="25"/>
      <c r="E4378" s="6">
        <v>10</v>
      </c>
      <c r="F4378" s="28" t="s">
        <v>18</v>
      </c>
      <c r="G4378" s="28" t="s">
        <v>14</v>
      </c>
      <c r="H4378" s="1">
        <v>2.8</v>
      </c>
      <c r="I4378" s="1">
        <v>0.8</v>
      </c>
      <c r="J4378" s="1">
        <v>0.01</v>
      </c>
      <c r="K4378" s="1">
        <v>75.2</v>
      </c>
      <c r="L4378" s="1">
        <v>0.01</v>
      </c>
    </row>
    <row r="4379" spans="1:17" x14ac:dyDescent="0.25">
      <c r="A4379" s="31" t="s">
        <v>51</v>
      </c>
      <c r="C4379" s="5">
        <v>42522</v>
      </c>
      <c r="D4379" s="25"/>
      <c r="E4379" s="6">
        <v>11</v>
      </c>
      <c r="F4379" s="28" t="s">
        <v>18</v>
      </c>
      <c r="G4379" s="28" t="s">
        <v>14</v>
      </c>
      <c r="H4379" s="1">
        <v>1.8</v>
      </c>
      <c r="I4379" s="1">
        <v>0.8</v>
      </c>
      <c r="J4379" s="1">
        <v>0.01</v>
      </c>
      <c r="K4379" s="1">
        <v>121</v>
      </c>
      <c r="L4379" s="1">
        <v>0.01</v>
      </c>
    </row>
    <row r="4380" spans="1:17" x14ac:dyDescent="0.25">
      <c r="A4380" s="31" t="s">
        <v>51</v>
      </c>
      <c r="C4380" s="5">
        <v>42522</v>
      </c>
      <c r="D4380" s="25"/>
      <c r="E4380" s="6">
        <v>12</v>
      </c>
      <c r="F4380" s="28" t="s">
        <v>19</v>
      </c>
      <c r="G4380" s="28" t="s">
        <v>14</v>
      </c>
      <c r="H4380" s="1" t="s">
        <v>107</v>
      </c>
      <c r="I4380" s="1" t="s">
        <v>107</v>
      </c>
      <c r="J4380" s="1" t="s">
        <v>107</v>
      </c>
      <c r="K4380" s="1" t="s">
        <v>107</v>
      </c>
      <c r="L4380" s="1" t="s">
        <v>107</v>
      </c>
      <c r="Q4380" s="12" t="s">
        <v>58</v>
      </c>
    </row>
    <row r="4381" spans="1:17" x14ac:dyDescent="0.25">
      <c r="A4381" s="31" t="s">
        <v>51</v>
      </c>
      <c r="C4381" s="5">
        <v>42522</v>
      </c>
      <c r="D4381" s="25"/>
      <c r="E4381" s="6">
        <v>13</v>
      </c>
      <c r="F4381" s="28" t="s">
        <v>19</v>
      </c>
      <c r="G4381" s="28" t="s">
        <v>14</v>
      </c>
      <c r="H4381" s="1" t="s">
        <v>107</v>
      </c>
      <c r="I4381" s="1" t="s">
        <v>107</v>
      </c>
      <c r="J4381" s="1" t="s">
        <v>107</v>
      </c>
      <c r="K4381" s="1" t="s">
        <v>107</v>
      </c>
      <c r="L4381" s="1" t="s">
        <v>107</v>
      </c>
      <c r="Q4381" s="12" t="s">
        <v>58</v>
      </c>
    </row>
    <row r="4382" spans="1:17" x14ac:dyDescent="0.25">
      <c r="A4382" s="31" t="s">
        <v>51</v>
      </c>
      <c r="C4382" s="5">
        <v>42522</v>
      </c>
      <c r="D4382" s="25"/>
      <c r="E4382" s="6">
        <v>14</v>
      </c>
      <c r="F4382" s="28" t="s">
        <v>19</v>
      </c>
      <c r="G4382" s="28" t="s">
        <v>14</v>
      </c>
      <c r="H4382" s="1" t="s">
        <v>107</v>
      </c>
      <c r="I4382" s="1" t="s">
        <v>107</v>
      </c>
      <c r="J4382" s="1" t="s">
        <v>107</v>
      </c>
      <c r="K4382" s="1" t="s">
        <v>107</v>
      </c>
      <c r="L4382" s="1" t="s">
        <v>107</v>
      </c>
      <c r="Q4382" s="12" t="s">
        <v>58</v>
      </c>
    </row>
    <row r="4383" spans="1:17" x14ac:dyDescent="0.25">
      <c r="A4383" s="31" t="s">
        <v>51</v>
      </c>
      <c r="C4383" s="5">
        <v>42522</v>
      </c>
      <c r="D4383" s="25"/>
      <c r="E4383" s="6">
        <v>15</v>
      </c>
      <c r="F4383" s="28" t="s">
        <v>20</v>
      </c>
      <c r="G4383" s="28" t="s">
        <v>14</v>
      </c>
      <c r="H4383" s="1" t="s">
        <v>107</v>
      </c>
      <c r="I4383" s="1" t="s">
        <v>107</v>
      </c>
      <c r="J4383" s="1" t="s">
        <v>107</v>
      </c>
      <c r="K4383" s="1" t="s">
        <v>107</v>
      </c>
      <c r="L4383" s="1" t="s">
        <v>107</v>
      </c>
      <c r="Q4383" s="12" t="s">
        <v>58</v>
      </c>
    </row>
    <row r="4384" spans="1:17" x14ac:dyDescent="0.25">
      <c r="A4384" s="31" t="s">
        <v>51</v>
      </c>
      <c r="C4384" s="5">
        <v>42522</v>
      </c>
      <c r="D4384" s="25"/>
      <c r="E4384" s="6">
        <v>16</v>
      </c>
      <c r="F4384" s="28" t="s">
        <v>20</v>
      </c>
      <c r="G4384" s="28" t="s">
        <v>14</v>
      </c>
      <c r="H4384" s="1" t="s">
        <v>107</v>
      </c>
      <c r="I4384" s="1" t="s">
        <v>107</v>
      </c>
      <c r="J4384" s="1" t="s">
        <v>107</v>
      </c>
      <c r="K4384" s="1" t="s">
        <v>107</v>
      </c>
      <c r="L4384" s="1" t="s">
        <v>107</v>
      </c>
      <c r="Q4384" s="12" t="s">
        <v>58</v>
      </c>
    </row>
    <row r="4385" spans="1:17" x14ac:dyDescent="0.25">
      <c r="A4385" s="31" t="s">
        <v>51</v>
      </c>
      <c r="C4385" s="5">
        <v>42522</v>
      </c>
      <c r="D4385" s="25"/>
      <c r="E4385" s="6">
        <v>17</v>
      </c>
      <c r="F4385" s="28" t="s">
        <v>20</v>
      </c>
      <c r="G4385" s="28" t="s">
        <v>14</v>
      </c>
      <c r="H4385" s="1" t="s">
        <v>107</v>
      </c>
      <c r="I4385" s="1" t="s">
        <v>107</v>
      </c>
      <c r="J4385" s="1" t="s">
        <v>107</v>
      </c>
      <c r="K4385" s="1" t="s">
        <v>107</v>
      </c>
      <c r="L4385" s="1" t="s">
        <v>107</v>
      </c>
      <c r="Q4385" s="12" t="s">
        <v>58</v>
      </c>
    </row>
    <row r="4386" spans="1:17" x14ac:dyDescent="0.25">
      <c r="A4386" s="31" t="s">
        <v>51</v>
      </c>
      <c r="C4386" s="5">
        <v>42522</v>
      </c>
      <c r="D4386" s="25"/>
      <c r="E4386" s="6">
        <v>18</v>
      </c>
      <c r="F4386" s="28" t="s">
        <v>20</v>
      </c>
      <c r="G4386" s="28" t="s">
        <v>14</v>
      </c>
      <c r="H4386" s="1" t="s">
        <v>107</v>
      </c>
      <c r="I4386" s="1" t="s">
        <v>107</v>
      </c>
      <c r="J4386" s="1" t="s">
        <v>107</v>
      </c>
      <c r="K4386" s="1" t="s">
        <v>107</v>
      </c>
      <c r="L4386" s="1" t="s">
        <v>107</v>
      </c>
      <c r="Q4386" s="12" t="s">
        <v>58</v>
      </c>
    </row>
    <row r="4387" spans="1:17" x14ac:dyDescent="0.25">
      <c r="A4387" s="31" t="s">
        <v>51</v>
      </c>
      <c r="C4387" s="5">
        <v>42522</v>
      </c>
      <c r="D4387" s="25"/>
      <c r="E4387" s="6">
        <v>19</v>
      </c>
      <c r="F4387" s="28" t="s">
        <v>20</v>
      </c>
      <c r="G4387" s="28" t="s">
        <v>14</v>
      </c>
      <c r="H4387" s="1" t="s">
        <v>107</v>
      </c>
      <c r="I4387" s="1" t="s">
        <v>107</v>
      </c>
      <c r="J4387" s="1" t="s">
        <v>107</v>
      </c>
      <c r="K4387" s="1" t="s">
        <v>107</v>
      </c>
      <c r="L4387" s="1" t="s">
        <v>107</v>
      </c>
      <c r="Q4387" s="12" t="s">
        <v>58</v>
      </c>
    </row>
    <row r="4388" spans="1:17" x14ac:dyDescent="0.25">
      <c r="A4388" s="31" t="s">
        <v>51</v>
      </c>
      <c r="C4388" s="5">
        <v>42522</v>
      </c>
      <c r="D4388" s="25"/>
      <c r="E4388" s="6">
        <v>20</v>
      </c>
      <c r="F4388" s="28" t="s">
        <v>20</v>
      </c>
      <c r="G4388" s="28" t="s">
        <v>14</v>
      </c>
      <c r="H4388" s="1" t="s">
        <v>107</v>
      </c>
      <c r="I4388" s="1" t="s">
        <v>107</v>
      </c>
      <c r="J4388" s="1" t="s">
        <v>107</v>
      </c>
      <c r="K4388" s="1" t="s">
        <v>107</v>
      </c>
      <c r="L4388" s="1" t="s">
        <v>107</v>
      </c>
      <c r="Q4388" s="12" t="s">
        <v>58</v>
      </c>
    </row>
    <row r="4389" spans="1:17" x14ac:dyDescent="0.25">
      <c r="A4389" s="31" t="s">
        <v>51</v>
      </c>
      <c r="C4389" s="5">
        <v>42529</v>
      </c>
      <c r="D4389" s="25"/>
      <c r="E4389" s="6" t="s">
        <v>21</v>
      </c>
      <c r="F4389" s="28" t="s">
        <v>17</v>
      </c>
      <c r="G4389" s="28" t="s">
        <v>24</v>
      </c>
      <c r="H4389" s="1" t="s">
        <v>107</v>
      </c>
      <c r="I4389" s="1" t="s">
        <v>107</v>
      </c>
      <c r="J4389" s="1" t="s">
        <v>107</v>
      </c>
      <c r="K4389" s="1" t="s">
        <v>107</v>
      </c>
      <c r="L4389" s="1" t="s">
        <v>107</v>
      </c>
      <c r="Q4389" s="12" t="s">
        <v>58</v>
      </c>
    </row>
    <row r="4390" spans="1:17" x14ac:dyDescent="0.25">
      <c r="A4390" s="31" t="s">
        <v>51</v>
      </c>
      <c r="C4390" s="5">
        <v>42529</v>
      </c>
      <c r="D4390" s="25"/>
      <c r="E4390" s="6" t="s">
        <v>22</v>
      </c>
      <c r="F4390" s="28" t="s">
        <v>17</v>
      </c>
      <c r="G4390" s="28" t="s">
        <v>24</v>
      </c>
      <c r="H4390" s="1">
        <v>0.9</v>
      </c>
      <c r="I4390" s="1">
        <v>3.5</v>
      </c>
      <c r="J4390" s="1">
        <v>0.01</v>
      </c>
      <c r="K4390" s="1">
        <v>38.1</v>
      </c>
      <c r="L4390" s="1">
        <v>0.35</v>
      </c>
    </row>
    <row r="4391" spans="1:17" x14ac:dyDescent="0.25">
      <c r="A4391" s="31" t="s">
        <v>51</v>
      </c>
      <c r="C4391" s="5">
        <v>42529</v>
      </c>
      <c r="D4391" s="25"/>
      <c r="E4391" s="6" t="s">
        <v>23</v>
      </c>
      <c r="F4391" s="28" t="s">
        <v>17</v>
      </c>
      <c r="G4391" s="28" t="s">
        <v>24</v>
      </c>
      <c r="H4391" s="1">
        <v>1.3</v>
      </c>
      <c r="I4391" s="1">
        <v>2.9</v>
      </c>
      <c r="J4391" s="1">
        <v>0.01</v>
      </c>
      <c r="K4391" s="1">
        <v>25.6</v>
      </c>
      <c r="L4391" s="1">
        <v>0.12</v>
      </c>
    </row>
    <row r="4392" spans="1:17" x14ac:dyDescent="0.25">
      <c r="A4392" s="31" t="s">
        <v>51</v>
      </c>
      <c r="C4392" s="5">
        <v>42529</v>
      </c>
      <c r="D4392" s="25"/>
      <c r="E4392" s="6" t="s">
        <v>25</v>
      </c>
      <c r="F4392" s="28" t="s">
        <v>25</v>
      </c>
      <c r="G4392" s="28" t="s">
        <v>24</v>
      </c>
      <c r="H4392" s="1" t="s">
        <v>107</v>
      </c>
      <c r="I4392" s="1" t="s">
        <v>107</v>
      </c>
      <c r="J4392" s="1" t="s">
        <v>107</v>
      </c>
      <c r="K4392" s="1" t="s">
        <v>107</v>
      </c>
      <c r="L4392" s="1" t="s">
        <v>107</v>
      </c>
      <c r="Q4392" s="12" t="s">
        <v>58</v>
      </c>
    </row>
    <row r="4393" spans="1:17" x14ac:dyDescent="0.25">
      <c r="A4393" s="31" t="s">
        <v>51</v>
      </c>
      <c r="C4393" s="5">
        <v>42529</v>
      </c>
      <c r="D4393" s="25"/>
      <c r="E4393" s="6" t="s">
        <v>26</v>
      </c>
      <c r="F4393" s="28" t="s">
        <v>25</v>
      </c>
      <c r="G4393" s="28" t="s">
        <v>24</v>
      </c>
      <c r="H4393" s="1" t="s">
        <v>107</v>
      </c>
      <c r="I4393" s="1" t="s">
        <v>107</v>
      </c>
      <c r="J4393" s="1" t="s">
        <v>107</v>
      </c>
      <c r="K4393" s="1" t="s">
        <v>107</v>
      </c>
      <c r="L4393" s="1" t="s">
        <v>107</v>
      </c>
      <c r="Q4393" s="12" t="s">
        <v>58</v>
      </c>
    </row>
    <row r="4394" spans="1:17" x14ac:dyDescent="0.25">
      <c r="A4394" s="31" t="s">
        <v>51</v>
      </c>
      <c r="C4394" s="5">
        <v>42529</v>
      </c>
      <c r="D4394" s="25"/>
      <c r="E4394" s="6" t="s">
        <v>27</v>
      </c>
      <c r="F4394" s="28" t="s">
        <v>25</v>
      </c>
      <c r="G4394" s="28" t="s">
        <v>24</v>
      </c>
      <c r="H4394" s="1" t="s">
        <v>107</v>
      </c>
      <c r="I4394" s="1" t="s">
        <v>107</v>
      </c>
      <c r="J4394" s="1" t="s">
        <v>107</v>
      </c>
      <c r="K4394" s="1" t="s">
        <v>107</v>
      </c>
      <c r="L4394" s="1" t="s">
        <v>107</v>
      </c>
      <c r="Q4394" s="12" t="s">
        <v>58</v>
      </c>
    </row>
    <row r="4395" spans="1:17" x14ac:dyDescent="0.25">
      <c r="A4395" s="31" t="s">
        <v>51</v>
      </c>
      <c r="C4395" s="5">
        <v>42529</v>
      </c>
      <c r="D4395" s="25"/>
      <c r="E4395" s="6" t="s">
        <v>28</v>
      </c>
      <c r="F4395" s="28" t="s">
        <v>29</v>
      </c>
      <c r="G4395" s="28" t="s">
        <v>24</v>
      </c>
      <c r="H4395" s="1" t="s">
        <v>107</v>
      </c>
      <c r="I4395" s="1" t="s">
        <v>107</v>
      </c>
      <c r="J4395" s="1" t="s">
        <v>107</v>
      </c>
      <c r="K4395" s="1" t="s">
        <v>107</v>
      </c>
      <c r="L4395" s="1" t="s">
        <v>107</v>
      </c>
      <c r="Q4395" s="12" t="s">
        <v>58</v>
      </c>
    </row>
    <row r="4396" spans="1:17" x14ac:dyDescent="0.25">
      <c r="A4396" s="31" t="s">
        <v>51</v>
      </c>
      <c r="C4396" s="5">
        <v>42529</v>
      </c>
      <c r="D4396" s="25"/>
      <c r="E4396" s="6" t="s">
        <v>29</v>
      </c>
      <c r="F4396" s="28" t="s">
        <v>29</v>
      </c>
      <c r="G4396" s="28" t="s">
        <v>24</v>
      </c>
      <c r="H4396" s="1" t="s">
        <v>107</v>
      </c>
      <c r="I4396" s="1" t="s">
        <v>107</v>
      </c>
      <c r="J4396" s="1" t="s">
        <v>107</v>
      </c>
      <c r="K4396" s="1" t="s">
        <v>107</v>
      </c>
      <c r="L4396" s="1" t="s">
        <v>107</v>
      </c>
      <c r="Q4396" s="12" t="s">
        <v>58</v>
      </c>
    </row>
    <row r="4397" spans="1:17" x14ac:dyDescent="0.25">
      <c r="A4397" s="31" t="s">
        <v>51</v>
      </c>
      <c r="C4397" s="5">
        <v>42529</v>
      </c>
      <c r="D4397" s="25"/>
      <c r="E4397" s="6" t="s">
        <v>30</v>
      </c>
      <c r="F4397" s="28" t="s">
        <v>29</v>
      </c>
      <c r="G4397" s="28" t="s">
        <v>24</v>
      </c>
      <c r="H4397" s="1" t="s">
        <v>107</v>
      </c>
      <c r="I4397" s="1" t="s">
        <v>107</v>
      </c>
      <c r="J4397" s="1" t="s">
        <v>107</v>
      </c>
      <c r="K4397" s="1" t="s">
        <v>107</v>
      </c>
      <c r="L4397" s="1" t="s">
        <v>107</v>
      </c>
      <c r="Q4397" s="12" t="s">
        <v>58</v>
      </c>
    </row>
    <row r="4398" spans="1:17" x14ac:dyDescent="0.25">
      <c r="A4398" s="31" t="s">
        <v>51</v>
      </c>
      <c r="C4398" s="5">
        <v>42529</v>
      </c>
      <c r="D4398" s="25"/>
      <c r="E4398" s="6" t="s">
        <v>31</v>
      </c>
      <c r="F4398" s="28" t="s">
        <v>19</v>
      </c>
      <c r="G4398" s="28" t="s">
        <v>24</v>
      </c>
      <c r="H4398" s="1" t="s">
        <v>107</v>
      </c>
      <c r="I4398" s="1" t="s">
        <v>107</v>
      </c>
      <c r="J4398" s="1" t="s">
        <v>107</v>
      </c>
      <c r="K4398" s="1" t="s">
        <v>107</v>
      </c>
      <c r="L4398" s="1" t="s">
        <v>107</v>
      </c>
      <c r="Q4398" s="12" t="s">
        <v>58</v>
      </c>
    </row>
    <row r="4399" spans="1:17" x14ac:dyDescent="0.25">
      <c r="A4399" s="31" t="s">
        <v>51</v>
      </c>
      <c r="C4399" s="5">
        <v>42529</v>
      </c>
      <c r="D4399" s="25"/>
      <c r="E4399" s="6" t="s">
        <v>32</v>
      </c>
      <c r="F4399" s="28" t="s">
        <v>19</v>
      </c>
      <c r="G4399" s="28" t="s">
        <v>24</v>
      </c>
      <c r="H4399" s="1" t="s">
        <v>107</v>
      </c>
      <c r="I4399" s="1" t="s">
        <v>107</v>
      </c>
      <c r="J4399" s="1" t="s">
        <v>107</v>
      </c>
      <c r="K4399" s="1" t="s">
        <v>107</v>
      </c>
      <c r="L4399" s="1" t="s">
        <v>107</v>
      </c>
      <c r="Q4399" s="12" t="s">
        <v>58</v>
      </c>
    </row>
    <row r="4400" spans="1:17" x14ac:dyDescent="0.25">
      <c r="A4400" s="31" t="s">
        <v>51</v>
      </c>
      <c r="C4400" s="5">
        <v>42529</v>
      </c>
      <c r="D4400" s="25"/>
      <c r="E4400" s="6" t="s">
        <v>33</v>
      </c>
      <c r="F4400" s="28" t="s">
        <v>19</v>
      </c>
      <c r="G4400" s="28" t="s">
        <v>24</v>
      </c>
      <c r="H4400" s="1" t="s">
        <v>107</v>
      </c>
      <c r="I4400" s="1" t="s">
        <v>107</v>
      </c>
      <c r="J4400" s="1" t="s">
        <v>107</v>
      </c>
      <c r="K4400" s="1" t="s">
        <v>107</v>
      </c>
      <c r="L4400" s="1" t="s">
        <v>107</v>
      </c>
      <c r="Q4400" s="12" t="s">
        <v>58</v>
      </c>
    </row>
    <row r="4401" spans="1:17" x14ac:dyDescent="0.25">
      <c r="A4401" s="31" t="s">
        <v>51</v>
      </c>
      <c r="C4401" s="5">
        <v>42529</v>
      </c>
      <c r="D4401" s="25"/>
      <c r="E4401" s="6" t="s">
        <v>34</v>
      </c>
      <c r="F4401" s="28" t="s">
        <v>20</v>
      </c>
      <c r="G4401" s="28" t="s">
        <v>24</v>
      </c>
      <c r="H4401" s="1" t="s">
        <v>107</v>
      </c>
      <c r="I4401" s="1" t="s">
        <v>107</v>
      </c>
      <c r="J4401" s="1" t="s">
        <v>107</v>
      </c>
      <c r="K4401" s="1" t="s">
        <v>107</v>
      </c>
      <c r="L4401" s="1" t="s">
        <v>107</v>
      </c>
      <c r="Q4401" s="12" t="s">
        <v>58</v>
      </c>
    </row>
    <row r="4402" spans="1:17" x14ac:dyDescent="0.25">
      <c r="A4402" s="31" t="s">
        <v>51</v>
      </c>
      <c r="C4402" s="5">
        <v>42529</v>
      </c>
      <c r="D4402" s="25"/>
      <c r="E4402" s="6" t="s">
        <v>35</v>
      </c>
      <c r="F4402" s="28" t="s">
        <v>20</v>
      </c>
      <c r="G4402" s="28" t="s">
        <v>24</v>
      </c>
      <c r="H4402" s="1" t="s">
        <v>107</v>
      </c>
      <c r="I4402" s="1" t="s">
        <v>107</v>
      </c>
      <c r="J4402" s="1" t="s">
        <v>107</v>
      </c>
      <c r="K4402" s="1" t="s">
        <v>107</v>
      </c>
      <c r="L4402" s="1" t="s">
        <v>107</v>
      </c>
      <c r="Q4402" s="12" t="s">
        <v>58</v>
      </c>
    </row>
    <row r="4403" spans="1:17" x14ac:dyDescent="0.25">
      <c r="A4403" s="31" t="s">
        <v>51</v>
      </c>
      <c r="C4403" s="5">
        <v>42529</v>
      </c>
      <c r="D4403" s="25"/>
      <c r="E4403" s="6" t="s">
        <v>36</v>
      </c>
      <c r="F4403" s="28" t="s">
        <v>20</v>
      </c>
      <c r="G4403" s="28" t="s">
        <v>24</v>
      </c>
      <c r="H4403" s="1" t="s">
        <v>107</v>
      </c>
      <c r="I4403" s="1" t="s">
        <v>107</v>
      </c>
      <c r="J4403" s="1" t="s">
        <v>107</v>
      </c>
      <c r="K4403" s="1" t="s">
        <v>107</v>
      </c>
      <c r="L4403" s="1" t="s">
        <v>107</v>
      </c>
      <c r="Q4403" s="12" t="s">
        <v>58</v>
      </c>
    </row>
    <row r="4404" spans="1:17" x14ac:dyDescent="0.25">
      <c r="A4404" s="31" t="s">
        <v>51</v>
      </c>
      <c r="C4404" s="5">
        <v>42529</v>
      </c>
      <c r="D4404" s="25"/>
      <c r="E4404" s="6" t="s">
        <v>37</v>
      </c>
      <c r="F4404" s="28" t="s">
        <v>40</v>
      </c>
      <c r="G4404" s="28" t="s">
        <v>24</v>
      </c>
      <c r="H4404" s="1" t="s">
        <v>107</v>
      </c>
      <c r="I4404" s="1" t="s">
        <v>107</v>
      </c>
      <c r="J4404" s="1" t="s">
        <v>107</v>
      </c>
      <c r="K4404" s="1" t="s">
        <v>107</v>
      </c>
      <c r="L4404" s="1" t="s">
        <v>107</v>
      </c>
      <c r="Q4404" s="12" t="s">
        <v>58</v>
      </c>
    </row>
    <row r="4405" spans="1:17" x14ac:dyDescent="0.25">
      <c r="A4405" s="31" t="s">
        <v>51</v>
      </c>
      <c r="C4405" s="5">
        <v>42529</v>
      </c>
      <c r="D4405" s="25"/>
      <c r="E4405" s="6" t="s">
        <v>38</v>
      </c>
      <c r="F4405" s="28" t="s">
        <v>40</v>
      </c>
      <c r="G4405" s="28" t="s">
        <v>24</v>
      </c>
      <c r="H4405" s="1" t="s">
        <v>107</v>
      </c>
      <c r="I4405" s="1" t="s">
        <v>107</v>
      </c>
      <c r="J4405" s="1" t="s">
        <v>107</v>
      </c>
      <c r="K4405" s="1" t="s">
        <v>107</v>
      </c>
      <c r="L4405" s="1" t="s">
        <v>107</v>
      </c>
      <c r="Q4405" s="12" t="s">
        <v>58</v>
      </c>
    </row>
    <row r="4406" spans="1:17" x14ac:dyDescent="0.25">
      <c r="A4406" s="31" t="s">
        <v>51</v>
      </c>
      <c r="C4406" s="5">
        <v>42529</v>
      </c>
      <c r="D4406" s="25"/>
      <c r="E4406" s="6" t="s">
        <v>39</v>
      </c>
      <c r="F4406" s="28" t="s">
        <v>40</v>
      </c>
      <c r="G4406" s="28" t="s">
        <v>24</v>
      </c>
      <c r="H4406" s="1">
        <v>2.6</v>
      </c>
      <c r="I4406" s="1">
        <v>3.6</v>
      </c>
      <c r="J4406" s="1">
        <v>0.1</v>
      </c>
      <c r="K4406" s="1">
        <v>32.299999999999997</v>
      </c>
      <c r="L4406" s="1">
        <v>0.27</v>
      </c>
    </row>
    <row r="4407" spans="1:17" x14ac:dyDescent="0.25">
      <c r="A4407" s="31" t="s">
        <v>51</v>
      </c>
      <c r="C4407" s="5">
        <v>42529</v>
      </c>
      <c r="D4407" s="25"/>
      <c r="E4407" s="6" t="s">
        <v>41</v>
      </c>
      <c r="F4407" s="28" t="s">
        <v>16</v>
      </c>
      <c r="G4407" s="28" t="s">
        <v>24</v>
      </c>
      <c r="H4407" s="1" t="s">
        <v>107</v>
      </c>
      <c r="I4407" s="1" t="s">
        <v>107</v>
      </c>
      <c r="J4407" s="1" t="s">
        <v>107</v>
      </c>
      <c r="K4407" s="1" t="s">
        <v>107</v>
      </c>
      <c r="L4407" s="1" t="s">
        <v>107</v>
      </c>
      <c r="Q4407" s="12" t="s">
        <v>58</v>
      </c>
    </row>
    <row r="4408" spans="1:17" x14ac:dyDescent="0.25">
      <c r="A4408" s="31" t="s">
        <v>51</v>
      </c>
      <c r="C4408" s="5">
        <v>42529</v>
      </c>
      <c r="D4408" s="25"/>
      <c r="E4408" s="6" t="s">
        <v>42</v>
      </c>
      <c r="F4408" s="28" t="s">
        <v>16</v>
      </c>
      <c r="G4408" s="28" t="s">
        <v>24</v>
      </c>
      <c r="H4408" s="1" t="s">
        <v>107</v>
      </c>
      <c r="I4408" s="1" t="s">
        <v>107</v>
      </c>
      <c r="J4408" s="1" t="s">
        <v>107</v>
      </c>
      <c r="K4408" s="1" t="s">
        <v>107</v>
      </c>
      <c r="L4408" s="1" t="s">
        <v>107</v>
      </c>
      <c r="Q4408" s="12" t="s">
        <v>58</v>
      </c>
    </row>
    <row r="4409" spans="1:17" x14ac:dyDescent="0.25">
      <c r="A4409" s="31" t="s">
        <v>51</v>
      </c>
      <c r="C4409" s="5">
        <v>42529</v>
      </c>
      <c r="D4409" s="25"/>
      <c r="E4409" s="6" t="s">
        <v>43</v>
      </c>
      <c r="F4409" s="28" t="s">
        <v>16</v>
      </c>
      <c r="G4409" s="28" t="s">
        <v>24</v>
      </c>
      <c r="H4409" s="1" t="s">
        <v>107</v>
      </c>
      <c r="I4409" s="1" t="s">
        <v>107</v>
      </c>
      <c r="J4409" s="1" t="s">
        <v>107</v>
      </c>
      <c r="K4409" s="1" t="s">
        <v>107</v>
      </c>
      <c r="L4409" s="1" t="s">
        <v>107</v>
      </c>
      <c r="Q4409" s="12" t="s">
        <v>58</v>
      </c>
    </row>
    <row r="4410" spans="1:17" x14ac:dyDescent="0.25">
      <c r="A4410" s="31" t="s">
        <v>51</v>
      </c>
      <c r="C4410" s="5">
        <v>42536</v>
      </c>
      <c r="D4410" s="25"/>
      <c r="E4410" s="6">
        <v>1</v>
      </c>
      <c r="F4410" s="28" t="s">
        <v>13</v>
      </c>
      <c r="G4410" s="28" t="s">
        <v>14</v>
      </c>
      <c r="H4410" s="1">
        <v>1.9</v>
      </c>
      <c r="I4410" s="1">
        <v>0.8</v>
      </c>
      <c r="J4410" s="1">
        <v>0.03</v>
      </c>
      <c r="K4410" s="1">
        <v>36.299999999999997</v>
      </c>
      <c r="L4410" s="1">
        <v>0.09</v>
      </c>
    </row>
    <row r="4411" spans="1:17" x14ac:dyDescent="0.25">
      <c r="A4411" s="31" t="s">
        <v>51</v>
      </c>
      <c r="C4411" s="5">
        <v>42536</v>
      </c>
      <c r="D4411" s="25"/>
      <c r="E4411" s="6">
        <v>2</v>
      </c>
      <c r="F4411" s="28" t="s">
        <v>13</v>
      </c>
      <c r="G4411" s="28" t="s">
        <v>14</v>
      </c>
      <c r="H4411" s="1" t="s">
        <v>107</v>
      </c>
      <c r="I4411" s="1" t="s">
        <v>107</v>
      </c>
      <c r="J4411" s="1" t="s">
        <v>107</v>
      </c>
      <c r="K4411" s="1" t="s">
        <v>107</v>
      </c>
      <c r="L4411" s="1" t="s">
        <v>107</v>
      </c>
      <c r="Q4411" s="12" t="s">
        <v>58</v>
      </c>
    </row>
    <row r="4412" spans="1:17" x14ac:dyDescent="0.25">
      <c r="A4412" s="31" t="s">
        <v>51</v>
      </c>
      <c r="C4412" s="5">
        <v>42536</v>
      </c>
      <c r="D4412" s="25"/>
      <c r="E4412" s="6">
        <v>3</v>
      </c>
      <c r="F4412" s="28" t="s">
        <v>13</v>
      </c>
      <c r="G4412" s="28" t="s">
        <v>14</v>
      </c>
      <c r="H4412" s="1">
        <v>1.3</v>
      </c>
      <c r="I4412" s="1">
        <v>5.7</v>
      </c>
      <c r="J4412" s="1">
        <v>0.11</v>
      </c>
      <c r="K4412" s="1">
        <v>5.27</v>
      </c>
      <c r="L4412" s="1">
        <v>1.26</v>
      </c>
    </row>
    <row r="4413" spans="1:17" x14ac:dyDescent="0.25">
      <c r="A4413" s="31" t="s">
        <v>51</v>
      </c>
      <c r="C4413" s="5">
        <v>42536</v>
      </c>
      <c r="D4413" s="25"/>
      <c r="E4413" s="6">
        <v>4</v>
      </c>
      <c r="F4413" s="28" t="s">
        <v>15</v>
      </c>
      <c r="G4413" s="28" t="s">
        <v>14</v>
      </c>
      <c r="H4413" s="1">
        <v>1.8</v>
      </c>
      <c r="I4413" s="1">
        <v>1.6</v>
      </c>
      <c r="J4413" s="1">
        <v>0.01</v>
      </c>
      <c r="K4413" s="1">
        <v>4.83</v>
      </c>
      <c r="L4413" s="1">
        <v>0.05</v>
      </c>
    </row>
    <row r="4414" spans="1:17" x14ac:dyDescent="0.25">
      <c r="A4414" s="31" t="s">
        <v>51</v>
      </c>
      <c r="C4414" s="5">
        <v>42536</v>
      </c>
      <c r="D4414" s="25"/>
      <c r="E4414" s="6">
        <v>5</v>
      </c>
      <c r="F4414" s="28" t="s">
        <v>15</v>
      </c>
      <c r="G4414" s="28" t="s">
        <v>14</v>
      </c>
      <c r="H4414" s="1" t="s">
        <v>107</v>
      </c>
      <c r="I4414" s="1" t="s">
        <v>107</v>
      </c>
      <c r="J4414" s="1" t="s">
        <v>107</v>
      </c>
      <c r="K4414" s="1" t="s">
        <v>107</v>
      </c>
      <c r="L4414" s="1" t="s">
        <v>107</v>
      </c>
      <c r="Q4414" s="12" t="s">
        <v>58</v>
      </c>
    </row>
    <row r="4415" spans="1:17" x14ac:dyDescent="0.25">
      <c r="A4415" s="31" t="s">
        <v>51</v>
      </c>
      <c r="C4415" s="5">
        <v>42536</v>
      </c>
      <c r="D4415" s="25"/>
      <c r="E4415" s="6">
        <v>6</v>
      </c>
      <c r="F4415" s="28" t="s">
        <v>17</v>
      </c>
      <c r="G4415" s="28" t="s">
        <v>14</v>
      </c>
      <c r="H4415" s="1">
        <v>1.3</v>
      </c>
      <c r="I4415" s="1">
        <v>0.8</v>
      </c>
      <c r="J4415" s="1">
        <v>0.01</v>
      </c>
      <c r="K4415" s="1">
        <v>48.4</v>
      </c>
      <c r="L4415" s="1">
        <v>0.03</v>
      </c>
    </row>
    <row r="4416" spans="1:17" x14ac:dyDescent="0.25">
      <c r="A4416" s="31" t="s">
        <v>51</v>
      </c>
      <c r="C4416" s="5">
        <v>42536</v>
      </c>
      <c r="D4416" s="25"/>
      <c r="E4416" s="6">
        <v>7</v>
      </c>
      <c r="F4416" s="28" t="s">
        <v>17</v>
      </c>
      <c r="G4416" s="28" t="s">
        <v>14</v>
      </c>
      <c r="H4416" s="1">
        <v>0.7</v>
      </c>
      <c r="I4416" s="1">
        <v>0.8</v>
      </c>
      <c r="J4416" s="1">
        <v>0.01</v>
      </c>
      <c r="K4416" s="1">
        <v>39</v>
      </c>
      <c r="L4416" s="1">
        <v>0.02</v>
      </c>
    </row>
    <row r="4417" spans="1:17" x14ac:dyDescent="0.25">
      <c r="A4417" s="31" t="s">
        <v>51</v>
      </c>
      <c r="C4417" s="5">
        <v>42536</v>
      </c>
      <c r="D4417" s="25"/>
      <c r="E4417" s="6">
        <v>8</v>
      </c>
      <c r="F4417" s="28" t="s">
        <v>17</v>
      </c>
      <c r="G4417" s="28" t="s">
        <v>14</v>
      </c>
      <c r="H4417" s="1">
        <v>0.4</v>
      </c>
      <c r="I4417" s="1">
        <v>0.8</v>
      </c>
      <c r="J4417" s="1">
        <v>0.01</v>
      </c>
      <c r="K4417" s="1">
        <v>69.5</v>
      </c>
      <c r="L4417" s="1">
        <v>0.02</v>
      </c>
    </row>
    <row r="4418" spans="1:17" x14ac:dyDescent="0.25">
      <c r="A4418" s="31" t="s">
        <v>51</v>
      </c>
      <c r="C4418" s="5">
        <v>42536</v>
      </c>
      <c r="D4418" s="25"/>
      <c r="E4418" s="6">
        <v>9</v>
      </c>
      <c r="F4418" s="28" t="s">
        <v>18</v>
      </c>
      <c r="G4418" s="28" t="s">
        <v>14</v>
      </c>
      <c r="H4418" s="1" t="s">
        <v>107</v>
      </c>
      <c r="I4418" s="1" t="s">
        <v>107</v>
      </c>
      <c r="J4418" s="1" t="s">
        <v>107</v>
      </c>
      <c r="K4418" s="1" t="s">
        <v>107</v>
      </c>
      <c r="L4418" s="1" t="s">
        <v>107</v>
      </c>
      <c r="Q4418" s="12" t="s">
        <v>58</v>
      </c>
    </row>
    <row r="4419" spans="1:17" x14ac:dyDescent="0.25">
      <c r="A4419" s="31" t="s">
        <v>51</v>
      </c>
      <c r="C4419" s="5">
        <v>42536</v>
      </c>
      <c r="D4419" s="25"/>
      <c r="E4419" s="6">
        <v>10</v>
      </c>
      <c r="F4419" s="28" t="s">
        <v>18</v>
      </c>
      <c r="G4419" s="28" t="s">
        <v>14</v>
      </c>
      <c r="H4419" s="1">
        <v>0.2</v>
      </c>
      <c r="I4419" s="1">
        <v>0.8</v>
      </c>
      <c r="J4419" s="1">
        <v>0.01</v>
      </c>
      <c r="K4419" s="1">
        <v>76.2</v>
      </c>
      <c r="L4419" s="1">
        <v>0.03</v>
      </c>
    </row>
    <row r="4420" spans="1:17" x14ac:dyDescent="0.25">
      <c r="A4420" s="31" t="s">
        <v>51</v>
      </c>
      <c r="C4420" s="5">
        <v>42536</v>
      </c>
      <c r="D4420" s="25"/>
      <c r="E4420" s="6">
        <v>11</v>
      </c>
      <c r="F4420" s="28" t="s">
        <v>18</v>
      </c>
      <c r="G4420" s="28" t="s">
        <v>14</v>
      </c>
      <c r="H4420" s="1">
        <v>0.18</v>
      </c>
      <c r="I4420" s="1">
        <v>0.8</v>
      </c>
      <c r="J4420" s="1">
        <v>0.01</v>
      </c>
      <c r="K4420" s="1">
        <v>116</v>
      </c>
      <c r="L4420" s="1">
        <v>0.02</v>
      </c>
    </row>
    <row r="4421" spans="1:17" x14ac:dyDescent="0.25">
      <c r="A4421" s="31" t="s">
        <v>51</v>
      </c>
      <c r="C4421" s="5">
        <v>42536</v>
      </c>
      <c r="D4421" s="25"/>
      <c r="E4421" s="6">
        <v>12</v>
      </c>
      <c r="F4421" s="28" t="s">
        <v>19</v>
      </c>
      <c r="G4421" s="28" t="s">
        <v>14</v>
      </c>
      <c r="H4421" s="1" t="s">
        <v>107</v>
      </c>
      <c r="I4421" s="1" t="s">
        <v>107</v>
      </c>
      <c r="J4421" s="1" t="s">
        <v>107</v>
      </c>
      <c r="K4421" s="1" t="s">
        <v>107</v>
      </c>
      <c r="L4421" s="1" t="s">
        <v>107</v>
      </c>
      <c r="Q4421" s="12" t="s">
        <v>58</v>
      </c>
    </row>
    <row r="4422" spans="1:17" x14ac:dyDescent="0.25">
      <c r="A4422" s="31" t="s">
        <v>51</v>
      </c>
      <c r="C4422" s="5">
        <v>42536</v>
      </c>
      <c r="D4422" s="25"/>
      <c r="E4422" s="6">
        <v>13</v>
      </c>
      <c r="F4422" s="28" t="s">
        <v>19</v>
      </c>
      <c r="G4422" s="28" t="s">
        <v>14</v>
      </c>
      <c r="H4422" s="1" t="s">
        <v>107</v>
      </c>
      <c r="I4422" s="1" t="s">
        <v>107</v>
      </c>
      <c r="J4422" s="1" t="s">
        <v>107</v>
      </c>
      <c r="K4422" s="1" t="s">
        <v>107</v>
      </c>
      <c r="L4422" s="1" t="s">
        <v>107</v>
      </c>
      <c r="Q4422" s="12" t="s">
        <v>58</v>
      </c>
    </row>
    <row r="4423" spans="1:17" x14ac:dyDescent="0.25">
      <c r="A4423" s="31" t="s">
        <v>51</v>
      </c>
      <c r="C4423" s="5">
        <v>42536</v>
      </c>
      <c r="D4423" s="25"/>
      <c r="E4423" s="6">
        <v>14</v>
      </c>
      <c r="F4423" s="28" t="s">
        <v>19</v>
      </c>
      <c r="G4423" s="28" t="s">
        <v>14</v>
      </c>
      <c r="H4423" s="1" t="s">
        <v>107</v>
      </c>
      <c r="I4423" s="1" t="s">
        <v>107</v>
      </c>
      <c r="J4423" s="1" t="s">
        <v>107</v>
      </c>
      <c r="K4423" s="1" t="s">
        <v>107</v>
      </c>
      <c r="L4423" s="1" t="s">
        <v>107</v>
      </c>
      <c r="Q4423" s="12" t="s">
        <v>58</v>
      </c>
    </row>
    <row r="4424" spans="1:17" x14ac:dyDescent="0.25">
      <c r="A4424" s="31" t="s">
        <v>51</v>
      </c>
      <c r="C4424" s="5">
        <v>42536</v>
      </c>
      <c r="D4424" s="25"/>
      <c r="E4424" s="6">
        <v>15</v>
      </c>
      <c r="F4424" s="28" t="s">
        <v>20</v>
      </c>
      <c r="G4424" s="28" t="s">
        <v>14</v>
      </c>
      <c r="H4424" s="1">
        <v>1.5</v>
      </c>
      <c r="I4424" s="1">
        <v>1.8</v>
      </c>
      <c r="J4424" s="1">
        <v>0.01</v>
      </c>
      <c r="K4424" s="1">
        <v>32.4</v>
      </c>
      <c r="L4424" s="1">
        <v>0.05</v>
      </c>
    </row>
    <row r="4425" spans="1:17" x14ac:dyDescent="0.25">
      <c r="A4425" s="31" t="s">
        <v>51</v>
      </c>
      <c r="C4425" s="5">
        <v>42536</v>
      </c>
      <c r="D4425" s="25"/>
      <c r="E4425" s="6">
        <v>16</v>
      </c>
      <c r="F4425" s="28" t="s">
        <v>20</v>
      </c>
      <c r="G4425" s="28" t="s">
        <v>14</v>
      </c>
      <c r="H4425" s="1">
        <v>1.4</v>
      </c>
      <c r="I4425" s="1">
        <v>0.8</v>
      </c>
      <c r="J4425" s="1">
        <v>0.01</v>
      </c>
      <c r="K4425" s="1">
        <v>66.8</v>
      </c>
      <c r="L4425" s="1">
        <v>0.02</v>
      </c>
    </row>
    <row r="4426" spans="1:17" x14ac:dyDescent="0.25">
      <c r="A4426" s="31" t="s">
        <v>51</v>
      </c>
      <c r="C4426" s="5">
        <v>42536</v>
      </c>
      <c r="D4426" s="25"/>
      <c r="E4426" s="6">
        <v>17</v>
      </c>
      <c r="F4426" s="28" t="s">
        <v>20</v>
      </c>
      <c r="G4426" s="28" t="s">
        <v>14</v>
      </c>
      <c r="H4426" s="1">
        <v>1.4</v>
      </c>
      <c r="I4426" s="1">
        <v>0.8</v>
      </c>
      <c r="J4426" s="1">
        <v>0.01</v>
      </c>
      <c r="K4426" s="1">
        <v>86.5</v>
      </c>
      <c r="L4426" s="1">
        <v>0.01</v>
      </c>
    </row>
    <row r="4427" spans="1:17" x14ac:dyDescent="0.25">
      <c r="A4427" s="31" t="s">
        <v>51</v>
      </c>
      <c r="C4427" s="5">
        <v>42536</v>
      </c>
      <c r="D4427" s="25"/>
      <c r="E4427" s="6">
        <v>18</v>
      </c>
      <c r="F4427" s="28" t="s">
        <v>20</v>
      </c>
      <c r="G4427" s="28" t="s">
        <v>14</v>
      </c>
      <c r="H4427" s="1" t="s">
        <v>107</v>
      </c>
      <c r="I4427" s="1" t="s">
        <v>107</v>
      </c>
      <c r="J4427" s="1" t="s">
        <v>107</v>
      </c>
      <c r="K4427" s="1" t="s">
        <v>107</v>
      </c>
      <c r="L4427" s="1" t="s">
        <v>107</v>
      </c>
      <c r="Q4427" s="12" t="s">
        <v>58</v>
      </c>
    </row>
    <row r="4428" spans="1:17" x14ac:dyDescent="0.25">
      <c r="A4428" s="31" t="s">
        <v>51</v>
      </c>
      <c r="C4428" s="5">
        <v>42536</v>
      </c>
      <c r="D4428" s="25"/>
      <c r="E4428" s="6">
        <v>19</v>
      </c>
      <c r="F4428" s="28" t="s">
        <v>20</v>
      </c>
      <c r="G4428" s="28" t="s">
        <v>14</v>
      </c>
      <c r="H4428" s="1" t="s">
        <v>107</v>
      </c>
      <c r="I4428" s="1" t="s">
        <v>107</v>
      </c>
      <c r="J4428" s="1" t="s">
        <v>107</v>
      </c>
      <c r="K4428" s="1" t="s">
        <v>107</v>
      </c>
      <c r="L4428" s="1" t="s">
        <v>107</v>
      </c>
      <c r="Q4428" s="12" t="s">
        <v>58</v>
      </c>
    </row>
    <row r="4429" spans="1:17" x14ac:dyDescent="0.25">
      <c r="A4429" s="31" t="s">
        <v>51</v>
      </c>
      <c r="C4429" s="5">
        <v>42536</v>
      </c>
      <c r="D4429" s="25"/>
      <c r="E4429" s="6">
        <v>20</v>
      </c>
      <c r="F4429" s="28" t="s">
        <v>20</v>
      </c>
      <c r="G4429" s="28" t="s">
        <v>14</v>
      </c>
      <c r="H4429" s="1" t="s">
        <v>107</v>
      </c>
      <c r="I4429" s="1" t="s">
        <v>107</v>
      </c>
      <c r="J4429" s="1" t="s">
        <v>107</v>
      </c>
      <c r="K4429" s="1" t="s">
        <v>107</v>
      </c>
      <c r="L4429" s="1" t="s">
        <v>107</v>
      </c>
      <c r="Q4429" s="12" t="s">
        <v>58</v>
      </c>
    </row>
    <row r="4430" spans="1:17" x14ac:dyDescent="0.25">
      <c r="A4430" s="31" t="s">
        <v>51</v>
      </c>
      <c r="C4430" s="5">
        <v>42543</v>
      </c>
      <c r="D4430" s="25"/>
      <c r="E4430" s="6" t="s">
        <v>21</v>
      </c>
      <c r="F4430" s="28" t="s">
        <v>17</v>
      </c>
      <c r="G4430" s="28" t="s">
        <v>24</v>
      </c>
      <c r="H4430" s="1" t="s">
        <v>107</v>
      </c>
      <c r="I4430" s="1" t="s">
        <v>107</v>
      </c>
      <c r="J4430" s="1" t="s">
        <v>107</v>
      </c>
      <c r="K4430" s="1" t="s">
        <v>107</v>
      </c>
      <c r="L4430" s="1" t="s">
        <v>107</v>
      </c>
      <c r="Q4430" s="12" t="s">
        <v>58</v>
      </c>
    </row>
    <row r="4431" spans="1:17" x14ac:dyDescent="0.25">
      <c r="A4431" s="31" t="s">
        <v>51</v>
      </c>
      <c r="C4431" s="5">
        <v>42543</v>
      </c>
      <c r="D4431" s="25"/>
      <c r="E4431" s="6" t="s">
        <v>22</v>
      </c>
      <c r="F4431" s="28" t="s">
        <v>17</v>
      </c>
      <c r="G4431" s="28" t="s">
        <v>24</v>
      </c>
      <c r="H4431" s="1" t="s">
        <v>107</v>
      </c>
      <c r="I4431" s="1" t="s">
        <v>107</v>
      </c>
      <c r="J4431" s="1" t="s">
        <v>107</v>
      </c>
      <c r="K4431" s="1" t="s">
        <v>107</v>
      </c>
      <c r="L4431" s="1" t="s">
        <v>107</v>
      </c>
      <c r="Q4431" s="12" t="s">
        <v>58</v>
      </c>
    </row>
    <row r="4432" spans="1:17" x14ac:dyDescent="0.25">
      <c r="A4432" s="31" t="s">
        <v>51</v>
      </c>
      <c r="C4432" s="5">
        <v>42543</v>
      </c>
      <c r="D4432" s="25"/>
      <c r="E4432" s="6" t="s">
        <v>23</v>
      </c>
      <c r="F4432" s="28" t="s">
        <v>17</v>
      </c>
      <c r="G4432" s="28" t="s">
        <v>24</v>
      </c>
      <c r="H4432" s="1" t="s">
        <v>107</v>
      </c>
      <c r="I4432" s="1" t="s">
        <v>107</v>
      </c>
      <c r="J4432" s="1" t="s">
        <v>107</v>
      </c>
      <c r="K4432" s="1" t="s">
        <v>107</v>
      </c>
      <c r="L4432" s="1" t="s">
        <v>107</v>
      </c>
      <c r="Q4432" s="12" t="s">
        <v>58</v>
      </c>
    </row>
    <row r="4433" spans="1:17" x14ac:dyDescent="0.25">
      <c r="A4433" s="31" t="s">
        <v>51</v>
      </c>
      <c r="C4433" s="5">
        <v>42543</v>
      </c>
      <c r="D4433" s="25"/>
      <c r="E4433" s="6" t="s">
        <v>25</v>
      </c>
      <c r="F4433" s="28" t="s">
        <v>25</v>
      </c>
      <c r="G4433" s="28" t="s">
        <v>24</v>
      </c>
      <c r="H4433" s="1" t="s">
        <v>107</v>
      </c>
      <c r="I4433" s="1" t="s">
        <v>107</v>
      </c>
      <c r="J4433" s="1" t="s">
        <v>107</v>
      </c>
      <c r="K4433" s="1" t="s">
        <v>107</v>
      </c>
      <c r="L4433" s="1" t="s">
        <v>107</v>
      </c>
      <c r="Q4433" s="12" t="s">
        <v>58</v>
      </c>
    </row>
    <row r="4434" spans="1:17" x14ac:dyDescent="0.25">
      <c r="A4434" s="31" t="s">
        <v>51</v>
      </c>
      <c r="C4434" s="5">
        <v>42543</v>
      </c>
      <c r="D4434" s="25"/>
      <c r="E4434" s="6" t="s">
        <v>26</v>
      </c>
      <c r="F4434" s="28" t="s">
        <v>25</v>
      </c>
      <c r="G4434" s="28" t="s">
        <v>24</v>
      </c>
      <c r="H4434" s="1" t="s">
        <v>107</v>
      </c>
      <c r="I4434" s="1" t="s">
        <v>107</v>
      </c>
      <c r="J4434" s="1" t="s">
        <v>107</v>
      </c>
      <c r="K4434" s="1" t="s">
        <v>107</v>
      </c>
      <c r="L4434" s="1" t="s">
        <v>107</v>
      </c>
      <c r="Q4434" s="12" t="s">
        <v>58</v>
      </c>
    </row>
    <row r="4435" spans="1:17" x14ac:dyDescent="0.25">
      <c r="A4435" s="31" t="s">
        <v>51</v>
      </c>
      <c r="C4435" s="5">
        <v>42543</v>
      </c>
      <c r="D4435" s="25"/>
      <c r="E4435" s="6" t="s">
        <v>27</v>
      </c>
      <c r="F4435" s="28" t="s">
        <v>25</v>
      </c>
      <c r="G4435" s="28" t="s">
        <v>24</v>
      </c>
      <c r="H4435" s="1" t="s">
        <v>107</v>
      </c>
      <c r="I4435" s="1" t="s">
        <v>107</v>
      </c>
      <c r="J4435" s="1" t="s">
        <v>107</v>
      </c>
      <c r="K4435" s="1" t="s">
        <v>107</v>
      </c>
      <c r="L4435" s="1" t="s">
        <v>107</v>
      </c>
      <c r="Q4435" s="12" t="s">
        <v>58</v>
      </c>
    </row>
    <row r="4436" spans="1:17" x14ac:dyDescent="0.25">
      <c r="A4436" s="31" t="s">
        <v>51</v>
      </c>
      <c r="C4436" s="5">
        <v>42543</v>
      </c>
      <c r="D4436" s="25"/>
      <c r="E4436" s="6" t="s">
        <v>28</v>
      </c>
      <c r="F4436" s="28" t="s">
        <v>29</v>
      </c>
      <c r="G4436" s="28" t="s">
        <v>24</v>
      </c>
      <c r="H4436" s="1" t="s">
        <v>107</v>
      </c>
      <c r="I4436" s="1" t="s">
        <v>107</v>
      </c>
      <c r="J4436" s="1" t="s">
        <v>107</v>
      </c>
      <c r="K4436" s="1" t="s">
        <v>107</v>
      </c>
      <c r="L4436" s="1" t="s">
        <v>107</v>
      </c>
      <c r="Q4436" s="12" t="s">
        <v>58</v>
      </c>
    </row>
    <row r="4437" spans="1:17" x14ac:dyDescent="0.25">
      <c r="A4437" s="31" t="s">
        <v>51</v>
      </c>
      <c r="C4437" s="5">
        <v>42543</v>
      </c>
      <c r="D4437" s="25"/>
      <c r="E4437" s="6" t="s">
        <v>29</v>
      </c>
      <c r="F4437" s="28" t="s">
        <v>29</v>
      </c>
      <c r="G4437" s="28" t="s">
        <v>24</v>
      </c>
      <c r="H4437" s="1" t="s">
        <v>107</v>
      </c>
      <c r="I4437" s="1" t="s">
        <v>107</v>
      </c>
      <c r="J4437" s="1" t="s">
        <v>107</v>
      </c>
      <c r="K4437" s="1" t="s">
        <v>107</v>
      </c>
      <c r="L4437" s="1" t="s">
        <v>107</v>
      </c>
      <c r="Q4437" s="12" t="s">
        <v>58</v>
      </c>
    </row>
    <row r="4438" spans="1:17" x14ac:dyDescent="0.25">
      <c r="A4438" s="31" t="s">
        <v>51</v>
      </c>
      <c r="C4438" s="5">
        <v>42543</v>
      </c>
      <c r="D4438" s="25"/>
      <c r="E4438" s="6" t="s">
        <v>30</v>
      </c>
      <c r="F4438" s="28" t="s">
        <v>29</v>
      </c>
      <c r="G4438" s="28" t="s">
        <v>24</v>
      </c>
      <c r="H4438" s="1" t="s">
        <v>107</v>
      </c>
      <c r="I4438" s="1" t="s">
        <v>107</v>
      </c>
      <c r="J4438" s="1" t="s">
        <v>107</v>
      </c>
      <c r="K4438" s="1" t="s">
        <v>107</v>
      </c>
      <c r="L4438" s="1" t="s">
        <v>107</v>
      </c>
      <c r="Q4438" s="12" t="s">
        <v>58</v>
      </c>
    </row>
    <row r="4439" spans="1:17" x14ac:dyDescent="0.25">
      <c r="A4439" s="31" t="s">
        <v>51</v>
      </c>
      <c r="C4439" s="5">
        <v>42543</v>
      </c>
      <c r="D4439" s="25"/>
      <c r="E4439" s="6" t="s">
        <v>31</v>
      </c>
      <c r="F4439" s="28" t="s">
        <v>19</v>
      </c>
      <c r="G4439" s="28" t="s">
        <v>24</v>
      </c>
      <c r="H4439" s="1" t="s">
        <v>107</v>
      </c>
      <c r="I4439" s="1" t="s">
        <v>107</v>
      </c>
      <c r="J4439" s="1" t="s">
        <v>107</v>
      </c>
      <c r="K4439" s="1" t="s">
        <v>107</v>
      </c>
      <c r="L4439" s="1" t="s">
        <v>107</v>
      </c>
      <c r="Q4439" s="12" t="s">
        <v>58</v>
      </c>
    </row>
    <row r="4440" spans="1:17" x14ac:dyDescent="0.25">
      <c r="A4440" s="31" t="s">
        <v>51</v>
      </c>
      <c r="C4440" s="5">
        <v>42543</v>
      </c>
      <c r="D4440" s="25"/>
      <c r="E4440" s="6" t="s">
        <v>32</v>
      </c>
      <c r="F4440" s="28" t="s">
        <v>19</v>
      </c>
      <c r="G4440" s="28" t="s">
        <v>24</v>
      </c>
      <c r="H4440" s="1" t="s">
        <v>107</v>
      </c>
      <c r="I4440" s="1" t="s">
        <v>107</v>
      </c>
      <c r="J4440" s="1" t="s">
        <v>107</v>
      </c>
      <c r="K4440" s="1" t="s">
        <v>107</v>
      </c>
      <c r="L4440" s="1" t="s">
        <v>107</v>
      </c>
      <c r="Q4440" s="12" t="s">
        <v>58</v>
      </c>
    </row>
    <row r="4441" spans="1:17" x14ac:dyDescent="0.25">
      <c r="A4441" s="31" t="s">
        <v>51</v>
      </c>
      <c r="C4441" s="5">
        <v>42543</v>
      </c>
      <c r="D4441" s="25"/>
      <c r="E4441" s="6" t="s">
        <v>33</v>
      </c>
      <c r="F4441" s="28" t="s">
        <v>19</v>
      </c>
      <c r="G4441" s="28" t="s">
        <v>24</v>
      </c>
      <c r="H4441" s="1" t="s">
        <v>107</v>
      </c>
      <c r="I4441" s="1" t="s">
        <v>107</v>
      </c>
      <c r="J4441" s="1" t="s">
        <v>107</v>
      </c>
      <c r="K4441" s="1" t="s">
        <v>107</v>
      </c>
      <c r="L4441" s="1" t="s">
        <v>107</v>
      </c>
      <c r="Q4441" s="12" t="s">
        <v>58</v>
      </c>
    </row>
    <row r="4442" spans="1:17" x14ac:dyDescent="0.25">
      <c r="A4442" s="31" t="s">
        <v>51</v>
      </c>
      <c r="C4442" s="5">
        <v>42543</v>
      </c>
      <c r="D4442" s="25"/>
      <c r="E4442" s="6" t="s">
        <v>34</v>
      </c>
      <c r="F4442" s="28" t="s">
        <v>20</v>
      </c>
      <c r="G4442" s="28" t="s">
        <v>24</v>
      </c>
      <c r="H4442" s="1" t="s">
        <v>107</v>
      </c>
      <c r="I4442" s="1" t="s">
        <v>107</v>
      </c>
      <c r="J4442" s="1" t="s">
        <v>107</v>
      </c>
      <c r="K4442" s="1" t="s">
        <v>107</v>
      </c>
      <c r="L4442" s="1" t="s">
        <v>107</v>
      </c>
      <c r="Q4442" s="12" t="s">
        <v>58</v>
      </c>
    </row>
    <row r="4443" spans="1:17" x14ac:dyDescent="0.25">
      <c r="A4443" s="31" t="s">
        <v>51</v>
      </c>
      <c r="C4443" s="5">
        <v>42543</v>
      </c>
      <c r="D4443" s="25"/>
      <c r="E4443" s="6" t="s">
        <v>35</v>
      </c>
      <c r="F4443" s="28" t="s">
        <v>20</v>
      </c>
      <c r="G4443" s="28" t="s">
        <v>24</v>
      </c>
      <c r="H4443" s="1" t="s">
        <v>107</v>
      </c>
      <c r="I4443" s="1" t="s">
        <v>107</v>
      </c>
      <c r="J4443" s="1" t="s">
        <v>107</v>
      </c>
      <c r="K4443" s="1" t="s">
        <v>107</v>
      </c>
      <c r="L4443" s="1" t="s">
        <v>107</v>
      </c>
      <c r="Q4443" s="12" t="s">
        <v>58</v>
      </c>
    </row>
    <row r="4444" spans="1:17" x14ac:dyDescent="0.25">
      <c r="A4444" s="31" t="s">
        <v>51</v>
      </c>
      <c r="C4444" s="5">
        <v>42543</v>
      </c>
      <c r="D4444" s="25"/>
      <c r="E4444" s="6" t="s">
        <v>36</v>
      </c>
      <c r="F4444" s="28" t="s">
        <v>20</v>
      </c>
      <c r="G4444" s="28" t="s">
        <v>24</v>
      </c>
      <c r="H4444" s="1" t="s">
        <v>107</v>
      </c>
      <c r="I4444" s="1" t="s">
        <v>107</v>
      </c>
      <c r="J4444" s="1" t="s">
        <v>107</v>
      </c>
      <c r="K4444" s="1" t="s">
        <v>107</v>
      </c>
      <c r="L4444" s="1" t="s">
        <v>107</v>
      </c>
      <c r="Q4444" s="12" t="s">
        <v>58</v>
      </c>
    </row>
    <row r="4445" spans="1:17" x14ac:dyDescent="0.25">
      <c r="A4445" s="31" t="s">
        <v>51</v>
      </c>
      <c r="C4445" s="5">
        <v>42543</v>
      </c>
      <c r="D4445" s="25"/>
      <c r="E4445" s="6" t="s">
        <v>37</v>
      </c>
      <c r="F4445" s="28" t="s">
        <v>40</v>
      </c>
      <c r="G4445" s="28" t="s">
        <v>24</v>
      </c>
      <c r="H4445" s="1" t="s">
        <v>107</v>
      </c>
      <c r="I4445" s="1" t="s">
        <v>107</v>
      </c>
      <c r="J4445" s="1" t="s">
        <v>107</v>
      </c>
      <c r="K4445" s="1" t="s">
        <v>107</v>
      </c>
      <c r="L4445" s="1" t="s">
        <v>107</v>
      </c>
      <c r="Q4445" s="12" t="s">
        <v>58</v>
      </c>
    </row>
    <row r="4446" spans="1:17" x14ac:dyDescent="0.25">
      <c r="A4446" s="31" t="s">
        <v>51</v>
      </c>
      <c r="C4446" s="5">
        <v>42543</v>
      </c>
      <c r="D4446" s="25"/>
      <c r="E4446" s="6" t="s">
        <v>38</v>
      </c>
      <c r="F4446" s="28" t="s">
        <v>40</v>
      </c>
      <c r="G4446" s="28" t="s">
        <v>24</v>
      </c>
      <c r="H4446" s="1">
        <v>0.9</v>
      </c>
      <c r="I4446" s="1">
        <v>4.5</v>
      </c>
      <c r="J4446" s="1">
        <v>0.01</v>
      </c>
      <c r="K4446" s="1">
        <v>19.100000000000001</v>
      </c>
      <c r="L4446" s="1">
        <v>0.2</v>
      </c>
    </row>
    <row r="4447" spans="1:17" x14ac:dyDescent="0.25">
      <c r="A4447" s="31" t="s">
        <v>51</v>
      </c>
      <c r="C4447" s="5">
        <v>42543</v>
      </c>
      <c r="D4447" s="25"/>
      <c r="E4447" s="6" t="s">
        <v>39</v>
      </c>
      <c r="F4447" s="28" t="s">
        <v>40</v>
      </c>
      <c r="G4447" s="28" t="s">
        <v>24</v>
      </c>
      <c r="H4447" s="1" t="s">
        <v>107</v>
      </c>
      <c r="I4447" s="1" t="s">
        <v>107</v>
      </c>
      <c r="J4447" s="1" t="s">
        <v>107</v>
      </c>
      <c r="K4447" s="1" t="s">
        <v>107</v>
      </c>
      <c r="L4447" s="1" t="s">
        <v>107</v>
      </c>
      <c r="Q4447" s="12" t="s">
        <v>58</v>
      </c>
    </row>
    <row r="4448" spans="1:17" x14ac:dyDescent="0.25">
      <c r="A4448" s="31" t="s">
        <v>51</v>
      </c>
      <c r="C4448" s="5">
        <v>42543</v>
      </c>
      <c r="D4448" s="25"/>
      <c r="E4448" s="6" t="s">
        <v>41</v>
      </c>
      <c r="F4448" s="28" t="s">
        <v>16</v>
      </c>
      <c r="G4448" s="28" t="s">
        <v>24</v>
      </c>
      <c r="H4448" s="1" t="s">
        <v>107</v>
      </c>
      <c r="I4448" s="1" t="s">
        <v>107</v>
      </c>
      <c r="J4448" s="1" t="s">
        <v>107</v>
      </c>
      <c r="K4448" s="1" t="s">
        <v>107</v>
      </c>
      <c r="L4448" s="1" t="s">
        <v>107</v>
      </c>
      <c r="Q4448" s="12" t="s">
        <v>58</v>
      </c>
    </row>
    <row r="4449" spans="1:17" x14ac:dyDescent="0.25">
      <c r="A4449" s="31" t="s">
        <v>51</v>
      </c>
      <c r="C4449" s="5">
        <v>42543</v>
      </c>
      <c r="D4449" s="25"/>
      <c r="E4449" s="6" t="s">
        <v>42</v>
      </c>
      <c r="F4449" s="28" t="s">
        <v>16</v>
      </c>
      <c r="G4449" s="28" t="s">
        <v>24</v>
      </c>
      <c r="H4449" s="1" t="s">
        <v>107</v>
      </c>
      <c r="I4449" s="1" t="s">
        <v>107</v>
      </c>
      <c r="J4449" s="1" t="s">
        <v>107</v>
      </c>
      <c r="K4449" s="1" t="s">
        <v>107</v>
      </c>
      <c r="L4449" s="1" t="s">
        <v>107</v>
      </c>
      <c r="Q4449" s="12" t="s">
        <v>58</v>
      </c>
    </row>
    <row r="4450" spans="1:17" x14ac:dyDescent="0.25">
      <c r="A4450" s="31" t="s">
        <v>51</v>
      </c>
      <c r="C4450" s="5">
        <v>42543</v>
      </c>
      <c r="D4450" s="25"/>
      <c r="E4450" s="6" t="s">
        <v>43</v>
      </c>
      <c r="F4450" s="28" t="s">
        <v>16</v>
      </c>
      <c r="G4450" s="28" t="s">
        <v>24</v>
      </c>
      <c r="H4450" s="1" t="s">
        <v>107</v>
      </c>
      <c r="I4450" s="1" t="s">
        <v>107</v>
      </c>
      <c r="J4450" s="1" t="s">
        <v>107</v>
      </c>
      <c r="K4450" s="1" t="s">
        <v>107</v>
      </c>
      <c r="L4450" s="1" t="s">
        <v>107</v>
      </c>
      <c r="Q4450" s="12" t="s">
        <v>58</v>
      </c>
    </row>
    <row r="4451" spans="1:17" x14ac:dyDescent="0.25">
      <c r="A4451" s="31" t="s">
        <v>51</v>
      </c>
      <c r="C4451" s="5">
        <v>42550</v>
      </c>
      <c r="D4451" s="25"/>
      <c r="E4451" s="6">
        <v>1</v>
      </c>
      <c r="F4451" s="28" t="s">
        <v>13</v>
      </c>
      <c r="G4451" s="28" t="s">
        <v>14</v>
      </c>
      <c r="H4451" s="1" t="s">
        <v>107</v>
      </c>
      <c r="I4451" s="1" t="s">
        <v>107</v>
      </c>
      <c r="J4451" s="1" t="s">
        <v>107</v>
      </c>
      <c r="K4451" s="1" t="s">
        <v>107</v>
      </c>
      <c r="L4451" s="1" t="s">
        <v>107</v>
      </c>
      <c r="Q4451" s="12" t="s">
        <v>58</v>
      </c>
    </row>
    <row r="4452" spans="1:17" x14ac:dyDescent="0.25">
      <c r="A4452" s="31" t="s">
        <v>51</v>
      </c>
      <c r="C4452" s="5">
        <v>42550</v>
      </c>
      <c r="D4452" s="25"/>
      <c r="E4452" s="6">
        <v>2</v>
      </c>
      <c r="F4452" s="28" t="s">
        <v>13</v>
      </c>
      <c r="G4452" s="28" t="s">
        <v>14</v>
      </c>
      <c r="H4452" s="1" t="s">
        <v>107</v>
      </c>
      <c r="I4452" s="1" t="s">
        <v>107</v>
      </c>
      <c r="J4452" s="1" t="s">
        <v>107</v>
      </c>
      <c r="K4452" s="1" t="s">
        <v>107</v>
      </c>
      <c r="L4452" s="1" t="s">
        <v>107</v>
      </c>
      <c r="Q4452" s="12" t="s">
        <v>58</v>
      </c>
    </row>
    <row r="4453" spans="1:17" x14ac:dyDescent="0.25">
      <c r="A4453" s="31" t="s">
        <v>51</v>
      </c>
      <c r="C4453" s="5">
        <v>42550</v>
      </c>
      <c r="D4453" s="25"/>
      <c r="E4453" s="6">
        <v>3</v>
      </c>
      <c r="F4453" s="28" t="s">
        <v>13</v>
      </c>
      <c r="G4453" s="28" t="s">
        <v>14</v>
      </c>
      <c r="H4453" s="1">
        <v>1.1000000000000001</v>
      </c>
      <c r="I4453" s="1">
        <v>5.6</v>
      </c>
      <c r="J4453" s="1">
        <v>0.13</v>
      </c>
      <c r="K4453" s="1">
        <v>3.69</v>
      </c>
      <c r="L4453" s="1">
        <v>0.18</v>
      </c>
    </row>
    <row r="4454" spans="1:17" x14ac:dyDescent="0.25">
      <c r="A4454" s="31" t="s">
        <v>51</v>
      </c>
      <c r="C4454" s="5">
        <v>42550</v>
      </c>
      <c r="D4454" s="25"/>
      <c r="E4454" s="6">
        <v>4</v>
      </c>
      <c r="F4454" s="28" t="s">
        <v>15</v>
      </c>
      <c r="G4454" s="28" t="s">
        <v>14</v>
      </c>
      <c r="H4454" s="1">
        <v>3.9</v>
      </c>
      <c r="I4454" s="1">
        <v>4.9000000000000004</v>
      </c>
      <c r="J4454" s="1">
        <v>0.17</v>
      </c>
      <c r="K4454" s="1">
        <v>18.899999999999999</v>
      </c>
      <c r="L4454" s="1">
        <v>0.8</v>
      </c>
    </row>
    <row r="4455" spans="1:17" x14ac:dyDescent="0.25">
      <c r="A4455" s="31" t="s">
        <v>51</v>
      </c>
      <c r="C4455" s="5">
        <v>42550</v>
      </c>
      <c r="D4455" s="25"/>
      <c r="E4455" s="6">
        <v>5</v>
      </c>
      <c r="F4455" s="28" t="s">
        <v>15</v>
      </c>
      <c r="G4455" s="28" t="s">
        <v>14</v>
      </c>
      <c r="H4455" s="1">
        <v>0.9</v>
      </c>
      <c r="I4455" s="1">
        <v>4.2</v>
      </c>
      <c r="J4455" s="1">
        <v>0.02</v>
      </c>
      <c r="K4455" s="1">
        <v>9.06</v>
      </c>
      <c r="L4455" s="1">
        <v>0.46</v>
      </c>
    </row>
    <row r="4456" spans="1:17" x14ac:dyDescent="0.25">
      <c r="A4456" s="31" t="s">
        <v>51</v>
      </c>
      <c r="C4456" s="5">
        <v>42550</v>
      </c>
      <c r="D4456" s="25"/>
      <c r="E4456" s="6">
        <v>6</v>
      </c>
      <c r="F4456" s="28" t="s">
        <v>17</v>
      </c>
      <c r="G4456" s="28" t="s">
        <v>14</v>
      </c>
      <c r="H4456" s="1" t="s">
        <v>107</v>
      </c>
      <c r="I4456" s="1" t="s">
        <v>107</v>
      </c>
      <c r="J4456" s="1" t="s">
        <v>107</v>
      </c>
      <c r="K4456" s="1" t="s">
        <v>107</v>
      </c>
      <c r="L4456" s="1" t="s">
        <v>107</v>
      </c>
      <c r="Q4456" s="12" t="s">
        <v>58</v>
      </c>
    </row>
    <row r="4457" spans="1:17" x14ac:dyDescent="0.25">
      <c r="A4457" s="31" t="s">
        <v>51</v>
      </c>
      <c r="C4457" s="5">
        <v>42550</v>
      </c>
      <c r="D4457" s="25"/>
      <c r="E4457" s="6">
        <v>7</v>
      </c>
      <c r="F4457" s="28" t="s">
        <v>17</v>
      </c>
      <c r="G4457" s="28" t="s">
        <v>14</v>
      </c>
      <c r="H4457" s="1" t="s">
        <v>107</v>
      </c>
      <c r="I4457" s="1" t="s">
        <v>107</v>
      </c>
      <c r="J4457" s="1" t="s">
        <v>107</v>
      </c>
      <c r="K4457" s="1" t="s">
        <v>107</v>
      </c>
      <c r="L4457" s="1" t="s">
        <v>107</v>
      </c>
      <c r="Q4457" s="12" t="s">
        <v>58</v>
      </c>
    </row>
    <row r="4458" spans="1:17" x14ac:dyDescent="0.25">
      <c r="A4458" s="31" t="s">
        <v>51</v>
      </c>
      <c r="C4458" s="5">
        <v>42550</v>
      </c>
      <c r="D4458" s="25"/>
      <c r="E4458" s="6">
        <v>8</v>
      </c>
      <c r="F4458" s="28" t="s">
        <v>17</v>
      </c>
      <c r="G4458" s="28" t="s">
        <v>14</v>
      </c>
      <c r="H4458" s="1" t="s">
        <v>107</v>
      </c>
      <c r="I4458" s="1" t="s">
        <v>107</v>
      </c>
      <c r="J4458" s="1" t="s">
        <v>107</v>
      </c>
      <c r="K4458" s="1" t="s">
        <v>107</v>
      </c>
      <c r="L4458" s="1" t="s">
        <v>107</v>
      </c>
      <c r="Q4458" s="12" t="s">
        <v>58</v>
      </c>
    </row>
    <row r="4459" spans="1:17" x14ac:dyDescent="0.25">
      <c r="A4459" s="31" t="s">
        <v>51</v>
      </c>
      <c r="C4459" s="5">
        <v>42550</v>
      </c>
      <c r="D4459" s="25"/>
      <c r="E4459" s="6">
        <v>9</v>
      </c>
      <c r="F4459" s="28" t="s">
        <v>18</v>
      </c>
      <c r="G4459" s="28" t="s">
        <v>14</v>
      </c>
      <c r="H4459" s="1" t="s">
        <v>107</v>
      </c>
      <c r="I4459" s="1" t="s">
        <v>107</v>
      </c>
      <c r="J4459" s="1" t="s">
        <v>107</v>
      </c>
      <c r="K4459" s="1" t="s">
        <v>107</v>
      </c>
      <c r="L4459" s="1" t="s">
        <v>107</v>
      </c>
      <c r="Q4459" s="12" t="s">
        <v>58</v>
      </c>
    </row>
    <row r="4460" spans="1:17" x14ac:dyDescent="0.25">
      <c r="A4460" s="31" t="s">
        <v>51</v>
      </c>
      <c r="C4460" s="5">
        <v>42550</v>
      </c>
      <c r="D4460" s="25"/>
      <c r="E4460" s="6">
        <v>10</v>
      </c>
      <c r="F4460" s="28" t="s">
        <v>18</v>
      </c>
      <c r="G4460" s="28" t="s">
        <v>14</v>
      </c>
      <c r="H4460" s="1" t="s">
        <v>107</v>
      </c>
      <c r="I4460" s="1" t="s">
        <v>107</v>
      </c>
      <c r="J4460" s="1" t="s">
        <v>107</v>
      </c>
      <c r="K4460" s="1" t="s">
        <v>107</v>
      </c>
      <c r="L4460" s="1" t="s">
        <v>107</v>
      </c>
      <c r="Q4460" s="12" t="s">
        <v>58</v>
      </c>
    </row>
    <row r="4461" spans="1:17" x14ac:dyDescent="0.25">
      <c r="A4461" s="31" t="s">
        <v>51</v>
      </c>
      <c r="C4461" s="5">
        <v>42550</v>
      </c>
      <c r="D4461" s="25"/>
      <c r="E4461" s="6">
        <v>11</v>
      </c>
      <c r="F4461" s="28" t="s">
        <v>18</v>
      </c>
      <c r="G4461" s="28" t="s">
        <v>14</v>
      </c>
      <c r="H4461" s="1" t="s">
        <v>107</v>
      </c>
      <c r="I4461" s="1" t="s">
        <v>107</v>
      </c>
      <c r="J4461" s="1" t="s">
        <v>107</v>
      </c>
      <c r="K4461" s="1" t="s">
        <v>107</v>
      </c>
      <c r="L4461" s="1" t="s">
        <v>107</v>
      </c>
      <c r="Q4461" s="12" t="s">
        <v>58</v>
      </c>
    </row>
    <row r="4462" spans="1:17" x14ac:dyDescent="0.25">
      <c r="A4462" s="31" t="s">
        <v>51</v>
      </c>
      <c r="C4462" s="5">
        <v>42550</v>
      </c>
      <c r="D4462" s="25"/>
      <c r="E4462" s="6">
        <v>12</v>
      </c>
      <c r="F4462" s="28" t="s">
        <v>19</v>
      </c>
      <c r="G4462" s="28" t="s">
        <v>14</v>
      </c>
      <c r="H4462" s="1" t="s">
        <v>107</v>
      </c>
      <c r="I4462" s="1" t="s">
        <v>107</v>
      </c>
      <c r="J4462" s="1" t="s">
        <v>107</v>
      </c>
      <c r="K4462" s="1" t="s">
        <v>107</v>
      </c>
      <c r="L4462" s="1" t="s">
        <v>107</v>
      </c>
      <c r="Q4462" s="12" t="s">
        <v>58</v>
      </c>
    </row>
    <row r="4463" spans="1:17" x14ac:dyDescent="0.25">
      <c r="A4463" s="31" t="s">
        <v>51</v>
      </c>
      <c r="C4463" s="5">
        <v>42550</v>
      </c>
      <c r="D4463" s="25"/>
      <c r="E4463" s="6">
        <v>13</v>
      </c>
      <c r="F4463" s="28" t="s">
        <v>19</v>
      </c>
      <c r="G4463" s="28" t="s">
        <v>14</v>
      </c>
      <c r="H4463" s="1" t="s">
        <v>107</v>
      </c>
      <c r="I4463" s="1" t="s">
        <v>107</v>
      </c>
      <c r="J4463" s="1" t="s">
        <v>107</v>
      </c>
      <c r="K4463" s="1" t="s">
        <v>107</v>
      </c>
      <c r="L4463" s="1" t="s">
        <v>107</v>
      </c>
      <c r="Q4463" s="12" t="s">
        <v>58</v>
      </c>
    </row>
    <row r="4464" spans="1:17" x14ac:dyDescent="0.25">
      <c r="A4464" s="31" t="s">
        <v>51</v>
      </c>
      <c r="C4464" s="5">
        <v>42550</v>
      </c>
      <c r="D4464" s="25"/>
      <c r="E4464" s="6">
        <v>14</v>
      </c>
      <c r="F4464" s="28" t="s">
        <v>19</v>
      </c>
      <c r="G4464" s="28" t="s">
        <v>14</v>
      </c>
      <c r="H4464" s="1" t="s">
        <v>107</v>
      </c>
      <c r="I4464" s="1" t="s">
        <v>107</v>
      </c>
      <c r="J4464" s="1" t="s">
        <v>107</v>
      </c>
      <c r="K4464" s="1" t="s">
        <v>107</v>
      </c>
      <c r="L4464" s="1" t="s">
        <v>107</v>
      </c>
      <c r="Q4464" s="12" t="s">
        <v>58</v>
      </c>
    </row>
    <row r="4465" spans="1:17" x14ac:dyDescent="0.25">
      <c r="A4465" s="31" t="s">
        <v>51</v>
      </c>
      <c r="C4465" s="5">
        <v>42550</v>
      </c>
      <c r="D4465" s="25"/>
      <c r="E4465" s="6">
        <v>15</v>
      </c>
      <c r="F4465" s="28" t="s">
        <v>20</v>
      </c>
      <c r="G4465" s="28" t="s">
        <v>14</v>
      </c>
      <c r="H4465" s="1">
        <v>0.19</v>
      </c>
      <c r="I4465" s="1">
        <v>2.6</v>
      </c>
      <c r="J4465" s="1">
        <v>0.01</v>
      </c>
      <c r="K4465" s="1">
        <v>32.299999999999997</v>
      </c>
      <c r="L4465" s="1">
        <v>0.1</v>
      </c>
    </row>
    <row r="4466" spans="1:17" x14ac:dyDescent="0.25">
      <c r="A4466" s="31" t="s">
        <v>51</v>
      </c>
      <c r="C4466" s="5">
        <v>42550</v>
      </c>
      <c r="D4466" s="25"/>
      <c r="E4466" s="6">
        <v>16</v>
      </c>
      <c r="F4466" s="28" t="s">
        <v>20</v>
      </c>
      <c r="G4466" s="28" t="s">
        <v>14</v>
      </c>
      <c r="H4466" s="1" t="s">
        <v>107</v>
      </c>
      <c r="I4466" s="1" t="s">
        <v>107</v>
      </c>
      <c r="J4466" s="1" t="s">
        <v>107</v>
      </c>
      <c r="K4466" s="1" t="s">
        <v>107</v>
      </c>
      <c r="L4466" s="1" t="s">
        <v>107</v>
      </c>
      <c r="Q4466" s="12" t="s">
        <v>58</v>
      </c>
    </row>
    <row r="4467" spans="1:17" x14ac:dyDescent="0.25">
      <c r="A4467" s="31" t="s">
        <v>51</v>
      </c>
      <c r="C4467" s="5">
        <v>42550</v>
      </c>
      <c r="D4467" s="25"/>
      <c r="E4467" s="6">
        <v>17</v>
      </c>
      <c r="F4467" s="28" t="s">
        <v>20</v>
      </c>
      <c r="G4467" s="28" t="s">
        <v>14</v>
      </c>
      <c r="H4467" s="1" t="s">
        <v>107</v>
      </c>
      <c r="I4467" s="1" t="s">
        <v>107</v>
      </c>
      <c r="J4467" s="1" t="s">
        <v>107</v>
      </c>
      <c r="K4467" s="1" t="s">
        <v>107</v>
      </c>
      <c r="L4467" s="1" t="s">
        <v>107</v>
      </c>
      <c r="Q4467" s="12" t="s">
        <v>58</v>
      </c>
    </row>
    <row r="4468" spans="1:17" x14ac:dyDescent="0.25">
      <c r="A4468" s="31" t="s">
        <v>51</v>
      </c>
      <c r="C4468" s="5">
        <v>42550</v>
      </c>
      <c r="D4468" s="25"/>
      <c r="E4468" s="6">
        <v>18</v>
      </c>
      <c r="F4468" s="28" t="s">
        <v>20</v>
      </c>
      <c r="G4468" s="28" t="s">
        <v>14</v>
      </c>
      <c r="H4468" s="1" t="s">
        <v>107</v>
      </c>
      <c r="I4468" s="1" t="s">
        <v>107</v>
      </c>
      <c r="J4468" s="1" t="s">
        <v>107</v>
      </c>
      <c r="K4468" s="1" t="s">
        <v>107</v>
      </c>
      <c r="L4468" s="1" t="s">
        <v>107</v>
      </c>
      <c r="Q4468" s="12" t="s">
        <v>58</v>
      </c>
    </row>
    <row r="4469" spans="1:17" x14ac:dyDescent="0.25">
      <c r="A4469" s="31" t="s">
        <v>51</v>
      </c>
      <c r="C4469" s="5">
        <v>42550</v>
      </c>
      <c r="D4469" s="25"/>
      <c r="E4469" s="6">
        <v>19</v>
      </c>
      <c r="F4469" s="28" t="s">
        <v>20</v>
      </c>
      <c r="G4469" s="28" t="s">
        <v>14</v>
      </c>
      <c r="H4469" s="1" t="s">
        <v>107</v>
      </c>
      <c r="I4469" s="1" t="s">
        <v>107</v>
      </c>
      <c r="J4469" s="1" t="s">
        <v>107</v>
      </c>
      <c r="K4469" s="1" t="s">
        <v>107</v>
      </c>
      <c r="L4469" s="1" t="s">
        <v>107</v>
      </c>
      <c r="Q4469" s="12" t="s">
        <v>58</v>
      </c>
    </row>
    <row r="4470" spans="1:17" x14ac:dyDescent="0.25">
      <c r="A4470" s="31" t="s">
        <v>51</v>
      </c>
      <c r="C4470" s="5">
        <v>42550</v>
      </c>
      <c r="D4470" s="25"/>
      <c r="E4470" s="6">
        <v>20</v>
      </c>
      <c r="F4470" s="28" t="s">
        <v>20</v>
      </c>
      <c r="G4470" s="28" t="s">
        <v>14</v>
      </c>
      <c r="H4470" s="1" t="s">
        <v>107</v>
      </c>
      <c r="I4470" s="1" t="s">
        <v>107</v>
      </c>
      <c r="J4470" s="1" t="s">
        <v>107</v>
      </c>
      <c r="K4470" s="1" t="s">
        <v>107</v>
      </c>
      <c r="L4470" s="1" t="s">
        <v>107</v>
      </c>
      <c r="Q4470" s="12" t="s">
        <v>58</v>
      </c>
    </row>
    <row r="4471" spans="1:17" x14ac:dyDescent="0.25">
      <c r="A4471" s="31" t="s">
        <v>51</v>
      </c>
      <c r="C4471" s="5">
        <v>42557</v>
      </c>
      <c r="D4471" s="25"/>
      <c r="E4471" s="6" t="s">
        <v>21</v>
      </c>
      <c r="F4471" s="28" t="s">
        <v>17</v>
      </c>
      <c r="G4471" s="28" t="s">
        <v>24</v>
      </c>
      <c r="H4471" s="1" t="s">
        <v>107</v>
      </c>
      <c r="I4471" s="1" t="s">
        <v>107</v>
      </c>
      <c r="J4471" s="1" t="s">
        <v>107</v>
      </c>
      <c r="K4471" s="1" t="s">
        <v>107</v>
      </c>
      <c r="L4471" s="1" t="s">
        <v>107</v>
      </c>
      <c r="Q4471" s="12" t="s">
        <v>58</v>
      </c>
    </row>
    <row r="4472" spans="1:17" x14ac:dyDescent="0.25">
      <c r="A4472" s="31" t="s">
        <v>51</v>
      </c>
      <c r="C4472" s="5">
        <v>42557</v>
      </c>
      <c r="D4472" s="25"/>
      <c r="E4472" s="6" t="s">
        <v>22</v>
      </c>
      <c r="F4472" s="28" t="s">
        <v>17</v>
      </c>
      <c r="G4472" s="28" t="s">
        <v>24</v>
      </c>
      <c r="H4472" s="1" t="s">
        <v>107</v>
      </c>
      <c r="I4472" s="1" t="s">
        <v>107</v>
      </c>
      <c r="J4472" s="1" t="s">
        <v>107</v>
      </c>
      <c r="K4472" s="1" t="s">
        <v>107</v>
      </c>
      <c r="L4472" s="1" t="s">
        <v>107</v>
      </c>
      <c r="Q4472" s="12" t="s">
        <v>58</v>
      </c>
    </row>
    <row r="4473" spans="1:17" x14ac:dyDescent="0.25">
      <c r="A4473" s="31" t="s">
        <v>51</v>
      </c>
      <c r="C4473" s="5">
        <v>42557</v>
      </c>
      <c r="D4473" s="25"/>
      <c r="E4473" s="6" t="s">
        <v>23</v>
      </c>
      <c r="F4473" s="28" t="s">
        <v>17</v>
      </c>
      <c r="G4473" s="28" t="s">
        <v>24</v>
      </c>
      <c r="H4473" s="1" t="s">
        <v>107</v>
      </c>
      <c r="I4473" s="1" t="s">
        <v>107</v>
      </c>
      <c r="J4473" s="1" t="s">
        <v>107</v>
      </c>
      <c r="K4473" s="1" t="s">
        <v>107</v>
      </c>
      <c r="L4473" s="1" t="s">
        <v>107</v>
      </c>
      <c r="Q4473" s="12" t="s">
        <v>58</v>
      </c>
    </row>
    <row r="4474" spans="1:17" x14ac:dyDescent="0.25">
      <c r="A4474" s="31" t="s">
        <v>51</v>
      </c>
      <c r="C4474" s="5">
        <v>42557</v>
      </c>
      <c r="D4474" s="25"/>
      <c r="E4474" s="6" t="s">
        <v>25</v>
      </c>
      <c r="F4474" s="28" t="s">
        <v>25</v>
      </c>
      <c r="G4474" s="28" t="s">
        <v>24</v>
      </c>
      <c r="H4474" s="1" t="s">
        <v>107</v>
      </c>
      <c r="I4474" s="1" t="s">
        <v>107</v>
      </c>
      <c r="J4474" s="1" t="s">
        <v>107</v>
      </c>
      <c r="K4474" s="1" t="s">
        <v>107</v>
      </c>
      <c r="L4474" s="1" t="s">
        <v>107</v>
      </c>
      <c r="Q4474" s="12" t="s">
        <v>58</v>
      </c>
    </row>
    <row r="4475" spans="1:17" x14ac:dyDescent="0.25">
      <c r="A4475" s="31" t="s">
        <v>51</v>
      </c>
      <c r="C4475" s="5">
        <v>42557</v>
      </c>
      <c r="D4475" s="25"/>
      <c r="E4475" s="6" t="s">
        <v>26</v>
      </c>
      <c r="F4475" s="28" t="s">
        <v>25</v>
      </c>
      <c r="G4475" s="28" t="s">
        <v>24</v>
      </c>
      <c r="H4475" s="1" t="s">
        <v>107</v>
      </c>
      <c r="I4475" s="1" t="s">
        <v>107</v>
      </c>
      <c r="J4475" s="1" t="s">
        <v>107</v>
      </c>
      <c r="K4475" s="1" t="s">
        <v>107</v>
      </c>
      <c r="L4475" s="1" t="s">
        <v>107</v>
      </c>
      <c r="Q4475" s="12" t="s">
        <v>58</v>
      </c>
    </row>
    <row r="4476" spans="1:17" x14ac:dyDescent="0.25">
      <c r="A4476" s="31" t="s">
        <v>51</v>
      </c>
      <c r="C4476" s="5">
        <v>42557</v>
      </c>
      <c r="D4476" s="25"/>
      <c r="E4476" s="6" t="s">
        <v>27</v>
      </c>
      <c r="F4476" s="28" t="s">
        <v>25</v>
      </c>
      <c r="G4476" s="28" t="s">
        <v>24</v>
      </c>
      <c r="H4476" s="1" t="s">
        <v>107</v>
      </c>
      <c r="I4476" s="1" t="s">
        <v>107</v>
      </c>
      <c r="J4476" s="1" t="s">
        <v>107</v>
      </c>
      <c r="K4476" s="1" t="s">
        <v>107</v>
      </c>
      <c r="L4476" s="1" t="s">
        <v>107</v>
      </c>
      <c r="Q4476" s="12" t="s">
        <v>58</v>
      </c>
    </row>
    <row r="4477" spans="1:17" x14ac:dyDescent="0.25">
      <c r="A4477" s="31" t="s">
        <v>51</v>
      </c>
      <c r="C4477" s="5">
        <v>42557</v>
      </c>
      <c r="D4477" s="25"/>
      <c r="E4477" s="6" t="s">
        <v>28</v>
      </c>
      <c r="F4477" s="28" t="s">
        <v>29</v>
      </c>
      <c r="G4477" s="28" t="s">
        <v>24</v>
      </c>
      <c r="H4477" s="1" t="s">
        <v>107</v>
      </c>
      <c r="I4477" s="1" t="s">
        <v>107</v>
      </c>
      <c r="J4477" s="1" t="s">
        <v>107</v>
      </c>
      <c r="K4477" s="1" t="s">
        <v>107</v>
      </c>
      <c r="L4477" s="1" t="s">
        <v>107</v>
      </c>
      <c r="Q4477" s="12" t="s">
        <v>58</v>
      </c>
    </row>
    <row r="4478" spans="1:17" x14ac:dyDescent="0.25">
      <c r="A4478" s="31" t="s">
        <v>51</v>
      </c>
      <c r="C4478" s="5">
        <v>42557</v>
      </c>
      <c r="D4478" s="25"/>
      <c r="E4478" s="6" t="s">
        <v>29</v>
      </c>
      <c r="F4478" s="28" t="s">
        <v>29</v>
      </c>
      <c r="G4478" s="28" t="s">
        <v>24</v>
      </c>
      <c r="H4478" s="1" t="s">
        <v>107</v>
      </c>
      <c r="I4478" s="1" t="s">
        <v>107</v>
      </c>
      <c r="J4478" s="1" t="s">
        <v>107</v>
      </c>
      <c r="K4478" s="1" t="s">
        <v>107</v>
      </c>
      <c r="L4478" s="1" t="s">
        <v>107</v>
      </c>
      <c r="Q4478" s="12" t="s">
        <v>58</v>
      </c>
    </row>
    <row r="4479" spans="1:17" x14ac:dyDescent="0.25">
      <c r="A4479" s="31" t="s">
        <v>51</v>
      </c>
      <c r="C4479" s="5">
        <v>42557</v>
      </c>
      <c r="D4479" s="25"/>
      <c r="E4479" s="6" t="s">
        <v>30</v>
      </c>
      <c r="F4479" s="28" t="s">
        <v>29</v>
      </c>
      <c r="G4479" s="28" t="s">
        <v>24</v>
      </c>
      <c r="H4479" s="1" t="s">
        <v>107</v>
      </c>
      <c r="I4479" s="1" t="s">
        <v>107</v>
      </c>
      <c r="J4479" s="1" t="s">
        <v>107</v>
      </c>
      <c r="K4479" s="1" t="s">
        <v>107</v>
      </c>
      <c r="L4479" s="1" t="s">
        <v>107</v>
      </c>
      <c r="Q4479" s="12" t="s">
        <v>58</v>
      </c>
    </row>
    <row r="4480" spans="1:17" x14ac:dyDescent="0.25">
      <c r="A4480" s="31" t="s">
        <v>51</v>
      </c>
      <c r="C4480" s="5">
        <v>42557</v>
      </c>
      <c r="D4480" s="25"/>
      <c r="E4480" s="6" t="s">
        <v>31</v>
      </c>
      <c r="F4480" s="28" t="s">
        <v>19</v>
      </c>
      <c r="G4480" s="28" t="s">
        <v>24</v>
      </c>
      <c r="H4480" s="1" t="s">
        <v>107</v>
      </c>
      <c r="I4480" s="1" t="s">
        <v>107</v>
      </c>
      <c r="J4480" s="1" t="s">
        <v>107</v>
      </c>
      <c r="K4480" s="1" t="s">
        <v>107</v>
      </c>
      <c r="L4480" s="1" t="s">
        <v>107</v>
      </c>
      <c r="Q4480" s="12" t="s">
        <v>58</v>
      </c>
    </row>
    <row r="4481" spans="1:17" x14ac:dyDescent="0.25">
      <c r="A4481" s="31" t="s">
        <v>51</v>
      </c>
      <c r="C4481" s="5">
        <v>42557</v>
      </c>
      <c r="D4481" s="25"/>
      <c r="E4481" s="6" t="s">
        <v>32</v>
      </c>
      <c r="F4481" s="28" t="s">
        <v>19</v>
      </c>
      <c r="G4481" s="28" t="s">
        <v>24</v>
      </c>
      <c r="H4481" s="1" t="s">
        <v>107</v>
      </c>
      <c r="I4481" s="1" t="s">
        <v>107</v>
      </c>
      <c r="J4481" s="1" t="s">
        <v>107</v>
      </c>
      <c r="K4481" s="1" t="s">
        <v>107</v>
      </c>
      <c r="L4481" s="1" t="s">
        <v>107</v>
      </c>
      <c r="Q4481" s="12" t="s">
        <v>58</v>
      </c>
    </row>
    <row r="4482" spans="1:17" x14ac:dyDescent="0.25">
      <c r="A4482" s="31" t="s">
        <v>51</v>
      </c>
      <c r="C4482" s="5">
        <v>42557</v>
      </c>
      <c r="D4482" s="25"/>
      <c r="E4482" s="6" t="s">
        <v>33</v>
      </c>
      <c r="F4482" s="28" t="s">
        <v>19</v>
      </c>
      <c r="G4482" s="28" t="s">
        <v>24</v>
      </c>
      <c r="H4482" s="1" t="s">
        <v>107</v>
      </c>
      <c r="I4482" s="1" t="s">
        <v>107</v>
      </c>
      <c r="J4482" s="1" t="s">
        <v>107</v>
      </c>
      <c r="K4482" s="1" t="s">
        <v>107</v>
      </c>
      <c r="L4482" s="1" t="s">
        <v>107</v>
      </c>
      <c r="Q4482" s="12" t="s">
        <v>58</v>
      </c>
    </row>
    <row r="4483" spans="1:17" x14ac:dyDescent="0.25">
      <c r="A4483" s="31" t="s">
        <v>51</v>
      </c>
      <c r="C4483" s="5">
        <v>42557</v>
      </c>
      <c r="D4483" s="25"/>
      <c r="E4483" s="6" t="s">
        <v>34</v>
      </c>
      <c r="F4483" s="28" t="s">
        <v>20</v>
      </c>
      <c r="G4483" s="28" t="s">
        <v>24</v>
      </c>
      <c r="H4483" s="1" t="s">
        <v>107</v>
      </c>
      <c r="I4483" s="1" t="s">
        <v>107</v>
      </c>
      <c r="J4483" s="1" t="s">
        <v>107</v>
      </c>
      <c r="K4483" s="1" t="s">
        <v>107</v>
      </c>
      <c r="L4483" s="1" t="s">
        <v>107</v>
      </c>
      <c r="Q4483" s="12" t="s">
        <v>58</v>
      </c>
    </row>
    <row r="4484" spans="1:17" x14ac:dyDescent="0.25">
      <c r="A4484" s="31" t="s">
        <v>51</v>
      </c>
      <c r="C4484" s="5">
        <v>42557</v>
      </c>
      <c r="D4484" s="25"/>
      <c r="E4484" s="6" t="s">
        <v>35</v>
      </c>
      <c r="F4484" s="28" t="s">
        <v>20</v>
      </c>
      <c r="G4484" s="28" t="s">
        <v>24</v>
      </c>
      <c r="H4484" s="1" t="s">
        <v>107</v>
      </c>
      <c r="I4484" s="1" t="s">
        <v>107</v>
      </c>
      <c r="J4484" s="1" t="s">
        <v>107</v>
      </c>
      <c r="K4484" s="1" t="s">
        <v>107</v>
      </c>
      <c r="L4484" s="1" t="s">
        <v>107</v>
      </c>
      <c r="Q4484" s="12" t="s">
        <v>58</v>
      </c>
    </row>
    <row r="4485" spans="1:17" x14ac:dyDescent="0.25">
      <c r="A4485" s="31" t="s">
        <v>51</v>
      </c>
      <c r="C4485" s="5">
        <v>42557</v>
      </c>
      <c r="D4485" s="25"/>
      <c r="E4485" s="6" t="s">
        <v>36</v>
      </c>
      <c r="F4485" s="28" t="s">
        <v>20</v>
      </c>
      <c r="G4485" s="28" t="s">
        <v>24</v>
      </c>
      <c r="H4485" s="1" t="s">
        <v>107</v>
      </c>
      <c r="I4485" s="1" t="s">
        <v>107</v>
      </c>
      <c r="J4485" s="1" t="s">
        <v>107</v>
      </c>
      <c r="K4485" s="1" t="s">
        <v>107</v>
      </c>
      <c r="L4485" s="1" t="s">
        <v>107</v>
      </c>
      <c r="Q4485" s="12" t="s">
        <v>58</v>
      </c>
    </row>
    <row r="4486" spans="1:17" x14ac:dyDescent="0.25">
      <c r="A4486" s="31" t="s">
        <v>51</v>
      </c>
      <c r="C4486" s="5">
        <v>42557</v>
      </c>
      <c r="D4486" s="25"/>
      <c r="E4486" s="6" t="s">
        <v>37</v>
      </c>
      <c r="F4486" s="28" t="s">
        <v>40</v>
      </c>
      <c r="G4486" s="28" t="s">
        <v>24</v>
      </c>
      <c r="H4486" s="1" t="s">
        <v>107</v>
      </c>
      <c r="I4486" s="1" t="s">
        <v>107</v>
      </c>
      <c r="J4486" s="1" t="s">
        <v>107</v>
      </c>
      <c r="K4486" s="1" t="s">
        <v>107</v>
      </c>
      <c r="L4486" s="1" t="s">
        <v>107</v>
      </c>
      <c r="Q4486" s="12" t="s">
        <v>58</v>
      </c>
    </row>
    <row r="4487" spans="1:17" x14ac:dyDescent="0.25">
      <c r="A4487" s="31" t="s">
        <v>51</v>
      </c>
      <c r="C4487" s="5">
        <v>42557</v>
      </c>
      <c r="D4487" s="25"/>
      <c r="E4487" s="6" t="s">
        <v>38</v>
      </c>
      <c r="F4487" s="28" t="s">
        <v>40</v>
      </c>
      <c r="G4487" s="28" t="s">
        <v>24</v>
      </c>
      <c r="H4487" s="1" t="s">
        <v>107</v>
      </c>
      <c r="I4487" s="1" t="s">
        <v>107</v>
      </c>
      <c r="J4487" s="1" t="s">
        <v>107</v>
      </c>
      <c r="K4487" s="1" t="s">
        <v>107</v>
      </c>
      <c r="L4487" s="1" t="s">
        <v>107</v>
      </c>
      <c r="Q4487" s="12" t="s">
        <v>58</v>
      </c>
    </row>
    <row r="4488" spans="1:17" x14ac:dyDescent="0.25">
      <c r="A4488" s="31" t="s">
        <v>51</v>
      </c>
      <c r="C4488" s="5">
        <v>42557</v>
      </c>
      <c r="D4488" s="25"/>
      <c r="E4488" s="6" t="s">
        <v>39</v>
      </c>
      <c r="F4488" s="28" t="s">
        <v>40</v>
      </c>
      <c r="G4488" s="28" t="s">
        <v>24</v>
      </c>
      <c r="H4488" s="1" t="s">
        <v>107</v>
      </c>
      <c r="I4488" s="1" t="s">
        <v>107</v>
      </c>
      <c r="J4488" s="1" t="s">
        <v>107</v>
      </c>
      <c r="K4488" s="1" t="s">
        <v>107</v>
      </c>
      <c r="L4488" s="1" t="s">
        <v>107</v>
      </c>
      <c r="Q4488" s="12" t="s">
        <v>58</v>
      </c>
    </row>
    <row r="4489" spans="1:17" x14ac:dyDescent="0.25">
      <c r="A4489" s="31" t="s">
        <v>51</v>
      </c>
      <c r="C4489" s="5">
        <v>42557</v>
      </c>
      <c r="D4489" s="25"/>
      <c r="E4489" s="6" t="s">
        <v>41</v>
      </c>
      <c r="F4489" s="28" t="s">
        <v>16</v>
      </c>
      <c r="G4489" s="28" t="s">
        <v>24</v>
      </c>
      <c r="H4489" s="1" t="s">
        <v>107</v>
      </c>
      <c r="I4489" s="1" t="s">
        <v>107</v>
      </c>
      <c r="J4489" s="1" t="s">
        <v>107</v>
      </c>
      <c r="K4489" s="1" t="s">
        <v>107</v>
      </c>
      <c r="L4489" s="1" t="s">
        <v>107</v>
      </c>
      <c r="Q4489" s="12" t="s">
        <v>58</v>
      </c>
    </row>
    <row r="4490" spans="1:17" x14ac:dyDescent="0.25">
      <c r="A4490" s="31" t="s">
        <v>51</v>
      </c>
      <c r="C4490" s="5">
        <v>42557</v>
      </c>
      <c r="D4490" s="25"/>
      <c r="E4490" s="6" t="s">
        <v>42</v>
      </c>
      <c r="F4490" s="28" t="s">
        <v>16</v>
      </c>
      <c r="G4490" s="28" t="s">
        <v>24</v>
      </c>
      <c r="H4490" s="1" t="s">
        <v>107</v>
      </c>
      <c r="I4490" s="1" t="s">
        <v>107</v>
      </c>
      <c r="J4490" s="1" t="s">
        <v>107</v>
      </c>
      <c r="K4490" s="1" t="s">
        <v>107</v>
      </c>
      <c r="L4490" s="1" t="s">
        <v>107</v>
      </c>
      <c r="Q4490" s="12" t="s">
        <v>58</v>
      </c>
    </row>
    <row r="4491" spans="1:17" x14ac:dyDescent="0.25">
      <c r="A4491" s="31" t="s">
        <v>51</v>
      </c>
      <c r="C4491" s="5">
        <v>42557</v>
      </c>
      <c r="D4491" s="25"/>
      <c r="E4491" s="6" t="s">
        <v>43</v>
      </c>
      <c r="F4491" s="28" t="s">
        <v>16</v>
      </c>
      <c r="G4491" s="28" t="s">
        <v>24</v>
      </c>
      <c r="H4491" s="1" t="s">
        <v>107</v>
      </c>
      <c r="I4491" s="1" t="s">
        <v>107</v>
      </c>
      <c r="J4491" s="1" t="s">
        <v>107</v>
      </c>
      <c r="K4491" s="1" t="s">
        <v>107</v>
      </c>
      <c r="L4491" s="1" t="s">
        <v>107</v>
      </c>
      <c r="Q4491" s="12" t="s">
        <v>58</v>
      </c>
    </row>
    <row r="4492" spans="1:17" x14ac:dyDescent="0.25">
      <c r="A4492" s="31" t="s">
        <v>51</v>
      </c>
      <c r="C4492" s="5">
        <v>42564</v>
      </c>
      <c r="D4492" s="25"/>
      <c r="E4492" s="6">
        <v>1</v>
      </c>
      <c r="F4492" s="28" t="s">
        <v>13</v>
      </c>
      <c r="G4492" s="28" t="s">
        <v>14</v>
      </c>
      <c r="H4492" s="1">
        <v>5.6</v>
      </c>
      <c r="I4492" s="1">
        <v>3.8</v>
      </c>
      <c r="J4492" s="1">
        <v>0.01</v>
      </c>
      <c r="K4492" s="1">
        <v>22.5</v>
      </c>
      <c r="L4492" s="1">
        <v>0.03</v>
      </c>
    </row>
    <row r="4493" spans="1:17" x14ac:dyDescent="0.25">
      <c r="A4493" s="31" t="s">
        <v>51</v>
      </c>
      <c r="C4493" s="5">
        <v>42564</v>
      </c>
      <c r="D4493" s="25"/>
      <c r="E4493" s="6">
        <v>2</v>
      </c>
      <c r="F4493" s="28" t="s">
        <v>13</v>
      </c>
      <c r="G4493" s="28" t="s">
        <v>14</v>
      </c>
      <c r="H4493" s="1">
        <v>17</v>
      </c>
      <c r="I4493" s="1">
        <v>3.9</v>
      </c>
      <c r="J4493" s="1">
        <v>0.01</v>
      </c>
      <c r="K4493" s="1">
        <v>8.2200000000000006</v>
      </c>
      <c r="L4493" s="1">
        <v>0.04</v>
      </c>
    </row>
    <row r="4494" spans="1:17" x14ac:dyDescent="0.25">
      <c r="A4494" s="31" t="s">
        <v>51</v>
      </c>
      <c r="C4494" s="5">
        <v>42564</v>
      </c>
      <c r="D4494" s="25"/>
      <c r="E4494" s="6">
        <v>3</v>
      </c>
      <c r="F4494" s="28" t="s">
        <v>13</v>
      </c>
      <c r="G4494" s="28" t="s">
        <v>14</v>
      </c>
      <c r="H4494" s="1">
        <v>3.7</v>
      </c>
      <c r="I4494" s="1">
        <v>4.0999999999999996</v>
      </c>
      <c r="J4494" s="1">
        <v>0.01</v>
      </c>
      <c r="K4494" s="1">
        <v>2.1800000000000002</v>
      </c>
      <c r="L4494" s="1">
        <v>0.03</v>
      </c>
    </row>
    <row r="4495" spans="1:17" x14ac:dyDescent="0.25">
      <c r="A4495" s="31" t="s">
        <v>51</v>
      </c>
      <c r="C4495" s="5">
        <v>42564</v>
      </c>
      <c r="D4495" s="25"/>
      <c r="E4495" s="6">
        <v>4</v>
      </c>
      <c r="F4495" s="28" t="s">
        <v>15</v>
      </c>
      <c r="G4495" s="28" t="s">
        <v>14</v>
      </c>
      <c r="H4495" s="1" t="s">
        <v>107</v>
      </c>
      <c r="I4495" s="1" t="s">
        <v>107</v>
      </c>
      <c r="J4495" s="1" t="s">
        <v>107</v>
      </c>
      <c r="K4495" s="1" t="s">
        <v>107</v>
      </c>
      <c r="L4495" s="1" t="s">
        <v>107</v>
      </c>
      <c r="Q4495" s="12" t="s">
        <v>58</v>
      </c>
    </row>
    <row r="4496" spans="1:17" x14ac:dyDescent="0.25">
      <c r="A4496" s="31" t="s">
        <v>51</v>
      </c>
      <c r="C4496" s="5">
        <v>42564</v>
      </c>
      <c r="D4496" s="25"/>
      <c r="E4496" s="6">
        <v>5</v>
      </c>
      <c r="F4496" s="28" t="s">
        <v>15</v>
      </c>
      <c r="G4496" s="28" t="s">
        <v>14</v>
      </c>
      <c r="H4496" s="1">
        <v>2.7</v>
      </c>
      <c r="I4496" s="1">
        <v>2.5</v>
      </c>
      <c r="J4496" s="1">
        <v>0.01</v>
      </c>
      <c r="K4496" s="1">
        <v>12.3</v>
      </c>
      <c r="L4496" s="1">
        <v>0.04</v>
      </c>
    </row>
    <row r="4497" spans="1:17" x14ac:dyDescent="0.25">
      <c r="A4497" s="31" t="s">
        <v>51</v>
      </c>
      <c r="C4497" s="5">
        <v>42564</v>
      </c>
      <c r="D4497" s="25"/>
      <c r="E4497" s="6">
        <v>6</v>
      </c>
      <c r="F4497" s="28" t="s">
        <v>17</v>
      </c>
      <c r="G4497" s="28" t="s">
        <v>14</v>
      </c>
      <c r="H4497" s="1">
        <v>2.1</v>
      </c>
      <c r="I4497" s="1">
        <v>4.4000000000000004</v>
      </c>
      <c r="J4497" s="1">
        <v>0.01</v>
      </c>
      <c r="K4497" s="1">
        <v>32.6</v>
      </c>
      <c r="L4497" s="1">
        <v>0.01</v>
      </c>
    </row>
    <row r="4498" spans="1:17" x14ac:dyDescent="0.25">
      <c r="A4498" s="31" t="s">
        <v>51</v>
      </c>
      <c r="C4498" s="5">
        <v>42564</v>
      </c>
      <c r="D4498" s="25"/>
      <c r="E4498" s="6">
        <v>7</v>
      </c>
      <c r="F4498" s="28" t="s">
        <v>17</v>
      </c>
      <c r="G4498" s="28" t="s">
        <v>14</v>
      </c>
      <c r="H4498" s="1">
        <v>2.2000000000000002</v>
      </c>
      <c r="I4498" s="1">
        <v>3.7</v>
      </c>
      <c r="J4498" s="1">
        <v>0.01</v>
      </c>
      <c r="K4498" s="1">
        <v>31</v>
      </c>
      <c r="L4498" s="1">
        <v>0.02</v>
      </c>
    </row>
    <row r="4499" spans="1:17" x14ac:dyDescent="0.25">
      <c r="A4499" s="31" t="s">
        <v>51</v>
      </c>
      <c r="C4499" s="5">
        <v>42564</v>
      </c>
      <c r="D4499" s="25"/>
      <c r="E4499" s="6">
        <v>8</v>
      </c>
      <c r="F4499" s="28" t="s">
        <v>17</v>
      </c>
      <c r="G4499" s="28" t="s">
        <v>14</v>
      </c>
      <c r="H4499" s="1">
        <v>1.3</v>
      </c>
      <c r="I4499" s="1">
        <v>0.8</v>
      </c>
      <c r="J4499" s="1">
        <v>0.01</v>
      </c>
      <c r="K4499" s="1">
        <v>82.6</v>
      </c>
      <c r="L4499" s="1">
        <v>0.01</v>
      </c>
    </row>
    <row r="4500" spans="1:17" x14ac:dyDescent="0.25">
      <c r="A4500" s="31" t="s">
        <v>51</v>
      </c>
      <c r="C4500" s="5">
        <v>42564</v>
      </c>
      <c r="D4500" s="25"/>
      <c r="E4500" s="6">
        <v>9</v>
      </c>
      <c r="F4500" s="28" t="s">
        <v>18</v>
      </c>
      <c r="G4500" s="28" t="s">
        <v>14</v>
      </c>
      <c r="H4500" s="1" t="s">
        <v>107</v>
      </c>
      <c r="I4500" s="1" t="s">
        <v>107</v>
      </c>
      <c r="J4500" s="1" t="s">
        <v>107</v>
      </c>
      <c r="K4500" s="1" t="s">
        <v>107</v>
      </c>
      <c r="L4500" s="1" t="s">
        <v>107</v>
      </c>
      <c r="Q4500" s="12" t="s">
        <v>58</v>
      </c>
    </row>
    <row r="4501" spans="1:17" x14ac:dyDescent="0.25">
      <c r="A4501" s="31" t="s">
        <v>51</v>
      </c>
      <c r="C4501" s="5">
        <v>42564</v>
      </c>
      <c r="D4501" s="25"/>
      <c r="E4501" s="6">
        <v>10</v>
      </c>
      <c r="F4501" s="28" t="s">
        <v>18</v>
      </c>
      <c r="G4501" s="28" t="s">
        <v>14</v>
      </c>
      <c r="H4501" s="1">
        <v>3.2</v>
      </c>
      <c r="I4501" s="1">
        <v>3.7</v>
      </c>
      <c r="J4501" s="1">
        <v>0.01</v>
      </c>
      <c r="K4501" s="1">
        <v>32.4</v>
      </c>
      <c r="L4501" s="1">
        <v>0.02</v>
      </c>
    </row>
    <row r="4502" spans="1:17" x14ac:dyDescent="0.25">
      <c r="A4502" s="31" t="s">
        <v>51</v>
      </c>
      <c r="C4502" s="5">
        <v>42564</v>
      </c>
      <c r="D4502" s="25"/>
      <c r="E4502" s="6">
        <v>11</v>
      </c>
      <c r="F4502" s="28" t="s">
        <v>18</v>
      </c>
      <c r="G4502" s="28" t="s">
        <v>14</v>
      </c>
      <c r="H4502" s="1">
        <v>1.2</v>
      </c>
      <c r="I4502" s="1">
        <v>0.8</v>
      </c>
      <c r="J4502" s="1">
        <v>0.01</v>
      </c>
      <c r="K4502" s="1">
        <v>108</v>
      </c>
      <c r="L4502" s="1">
        <v>0.01</v>
      </c>
    </row>
    <row r="4503" spans="1:17" x14ac:dyDescent="0.25">
      <c r="A4503" s="31" t="s">
        <v>51</v>
      </c>
      <c r="C4503" s="5">
        <v>42564</v>
      </c>
      <c r="D4503" s="25"/>
      <c r="E4503" s="6">
        <v>12</v>
      </c>
      <c r="F4503" s="28" t="s">
        <v>19</v>
      </c>
      <c r="G4503" s="28" t="s">
        <v>14</v>
      </c>
      <c r="H4503" s="1" t="s">
        <v>107</v>
      </c>
      <c r="I4503" s="1" t="s">
        <v>107</v>
      </c>
      <c r="J4503" s="1" t="s">
        <v>107</v>
      </c>
      <c r="K4503" s="1" t="s">
        <v>107</v>
      </c>
      <c r="L4503" s="1" t="s">
        <v>107</v>
      </c>
      <c r="Q4503" s="12" t="s">
        <v>58</v>
      </c>
    </row>
    <row r="4504" spans="1:17" x14ac:dyDescent="0.25">
      <c r="A4504" s="31" t="s">
        <v>51</v>
      </c>
      <c r="C4504" s="5">
        <v>42564</v>
      </c>
      <c r="D4504" s="25"/>
      <c r="E4504" s="6">
        <v>13</v>
      </c>
      <c r="F4504" s="28" t="s">
        <v>19</v>
      </c>
      <c r="G4504" s="28" t="s">
        <v>14</v>
      </c>
      <c r="H4504" s="1" t="s">
        <v>107</v>
      </c>
      <c r="I4504" s="1" t="s">
        <v>107</v>
      </c>
      <c r="J4504" s="1" t="s">
        <v>107</v>
      </c>
      <c r="K4504" s="1" t="s">
        <v>107</v>
      </c>
      <c r="L4504" s="1" t="s">
        <v>107</v>
      </c>
      <c r="Q4504" s="12" t="s">
        <v>58</v>
      </c>
    </row>
    <row r="4505" spans="1:17" x14ac:dyDescent="0.25">
      <c r="A4505" s="31" t="s">
        <v>51</v>
      </c>
      <c r="C4505" s="5">
        <v>42564</v>
      </c>
      <c r="D4505" s="25"/>
      <c r="E4505" s="6">
        <v>14</v>
      </c>
      <c r="F4505" s="28" t="s">
        <v>19</v>
      </c>
      <c r="G4505" s="28" t="s">
        <v>14</v>
      </c>
      <c r="H4505" s="1">
        <v>3.3</v>
      </c>
      <c r="I4505" s="1">
        <v>0.8</v>
      </c>
      <c r="J4505" s="1">
        <v>0.01</v>
      </c>
      <c r="K4505" s="1">
        <v>23.1</v>
      </c>
      <c r="L4505" s="1">
        <v>0.03</v>
      </c>
    </row>
    <row r="4506" spans="1:17" x14ac:dyDescent="0.25">
      <c r="A4506" s="31" t="s">
        <v>51</v>
      </c>
      <c r="C4506" s="5">
        <v>42564</v>
      </c>
      <c r="D4506" s="25"/>
      <c r="E4506" s="6">
        <v>15</v>
      </c>
      <c r="F4506" s="28" t="s">
        <v>20</v>
      </c>
      <c r="G4506" s="28" t="s">
        <v>14</v>
      </c>
      <c r="H4506" s="1">
        <v>3</v>
      </c>
      <c r="I4506" s="1">
        <v>4.9000000000000004</v>
      </c>
      <c r="J4506" s="1">
        <v>0.01</v>
      </c>
      <c r="K4506" s="1">
        <v>18.3</v>
      </c>
      <c r="L4506" s="1">
        <v>0.01</v>
      </c>
    </row>
    <row r="4507" spans="1:17" x14ac:dyDescent="0.25">
      <c r="A4507" s="31" t="s">
        <v>51</v>
      </c>
      <c r="C4507" s="5">
        <v>42564</v>
      </c>
      <c r="D4507" s="25"/>
      <c r="E4507" s="6">
        <v>16</v>
      </c>
      <c r="F4507" s="28" t="s">
        <v>20</v>
      </c>
      <c r="G4507" s="28" t="s">
        <v>14</v>
      </c>
      <c r="H4507" s="1">
        <v>2.6</v>
      </c>
      <c r="I4507" s="1">
        <v>0.8</v>
      </c>
      <c r="J4507" s="1">
        <v>0.01</v>
      </c>
      <c r="K4507" s="1">
        <v>48.6</v>
      </c>
      <c r="L4507" s="1">
        <v>0.01</v>
      </c>
    </row>
    <row r="4508" spans="1:17" x14ac:dyDescent="0.25">
      <c r="A4508" s="31" t="s">
        <v>51</v>
      </c>
      <c r="C4508" s="5">
        <v>42564</v>
      </c>
      <c r="D4508" s="25"/>
      <c r="E4508" s="6">
        <v>17</v>
      </c>
      <c r="F4508" s="28" t="s">
        <v>20</v>
      </c>
      <c r="G4508" s="28" t="s">
        <v>14</v>
      </c>
      <c r="H4508" s="1">
        <v>2</v>
      </c>
      <c r="I4508" s="1">
        <v>0.8</v>
      </c>
      <c r="J4508" s="1">
        <v>0.01</v>
      </c>
      <c r="K4508" s="1">
        <v>84.5</v>
      </c>
      <c r="L4508" s="1">
        <v>0.02</v>
      </c>
    </row>
    <row r="4509" spans="1:17" x14ac:dyDescent="0.25">
      <c r="A4509" s="31" t="s">
        <v>51</v>
      </c>
      <c r="C4509" s="5">
        <v>42564</v>
      </c>
      <c r="D4509" s="25"/>
      <c r="E4509" s="6">
        <v>18</v>
      </c>
      <c r="F4509" s="28" t="s">
        <v>20</v>
      </c>
      <c r="G4509" s="28" t="s">
        <v>14</v>
      </c>
      <c r="H4509" s="1">
        <v>3.6</v>
      </c>
      <c r="I4509" s="1">
        <v>0.8</v>
      </c>
      <c r="J4509" s="1">
        <v>0.01</v>
      </c>
      <c r="K4509" s="1">
        <v>40.5</v>
      </c>
      <c r="L4509" s="1">
        <v>0.06</v>
      </c>
    </row>
    <row r="4510" spans="1:17" x14ac:dyDescent="0.25">
      <c r="A4510" s="31" t="s">
        <v>51</v>
      </c>
      <c r="C4510" s="5">
        <v>42564</v>
      </c>
      <c r="D4510" s="25"/>
      <c r="E4510" s="6">
        <v>19</v>
      </c>
      <c r="F4510" s="28" t="s">
        <v>20</v>
      </c>
      <c r="G4510" s="28" t="s">
        <v>14</v>
      </c>
      <c r="H4510" s="1">
        <v>3.8</v>
      </c>
      <c r="I4510" s="1">
        <v>3.1</v>
      </c>
      <c r="J4510" s="1">
        <v>0.01</v>
      </c>
      <c r="K4510" s="1">
        <v>7.09</v>
      </c>
      <c r="L4510" s="1">
        <v>0.02</v>
      </c>
    </row>
    <row r="4511" spans="1:17" x14ac:dyDescent="0.25">
      <c r="A4511" s="31" t="s">
        <v>51</v>
      </c>
      <c r="C4511" s="5">
        <v>42564</v>
      </c>
      <c r="D4511" s="25"/>
      <c r="E4511" s="6">
        <v>20</v>
      </c>
      <c r="F4511" s="28" t="s">
        <v>20</v>
      </c>
      <c r="G4511" s="28" t="s">
        <v>14</v>
      </c>
      <c r="H4511" s="1">
        <v>4</v>
      </c>
      <c r="I4511" s="1">
        <v>4.7</v>
      </c>
      <c r="J4511" s="1">
        <v>0.01</v>
      </c>
      <c r="K4511" s="1">
        <v>4.46</v>
      </c>
      <c r="L4511" s="1">
        <v>0.04</v>
      </c>
    </row>
    <row r="4512" spans="1:17" x14ac:dyDescent="0.25">
      <c r="A4512" s="31" t="s">
        <v>51</v>
      </c>
      <c r="C4512" s="5">
        <v>42572</v>
      </c>
      <c r="D4512" s="25"/>
      <c r="E4512" s="6" t="s">
        <v>21</v>
      </c>
      <c r="F4512" s="28" t="s">
        <v>17</v>
      </c>
      <c r="G4512" s="28" t="s">
        <v>24</v>
      </c>
      <c r="H4512" s="1" t="s">
        <v>107</v>
      </c>
      <c r="I4512" s="1" t="s">
        <v>107</v>
      </c>
      <c r="J4512" s="1" t="s">
        <v>107</v>
      </c>
      <c r="K4512" s="1" t="s">
        <v>107</v>
      </c>
      <c r="L4512" s="1" t="s">
        <v>107</v>
      </c>
      <c r="Q4512" s="12" t="s">
        <v>58</v>
      </c>
    </row>
    <row r="4513" spans="1:17" x14ac:dyDescent="0.25">
      <c r="A4513" s="31" t="s">
        <v>51</v>
      </c>
      <c r="C4513" s="5">
        <v>42572</v>
      </c>
      <c r="D4513" s="25"/>
      <c r="E4513" s="6" t="s">
        <v>22</v>
      </c>
      <c r="F4513" s="28" t="s">
        <v>17</v>
      </c>
      <c r="G4513" s="28" t="s">
        <v>24</v>
      </c>
      <c r="H4513" s="1">
        <v>4</v>
      </c>
      <c r="I4513" s="1">
        <v>5.3</v>
      </c>
      <c r="J4513" s="1">
        <v>0.01</v>
      </c>
      <c r="K4513" s="1">
        <v>21.5</v>
      </c>
      <c r="L4513" s="1">
        <v>0.2</v>
      </c>
    </row>
    <row r="4514" spans="1:17" x14ac:dyDescent="0.25">
      <c r="A4514" s="31" t="s">
        <v>51</v>
      </c>
      <c r="C4514" s="5">
        <v>42572</v>
      </c>
      <c r="D4514" s="25"/>
      <c r="E4514" s="6" t="s">
        <v>23</v>
      </c>
      <c r="F4514" s="28" t="s">
        <v>17</v>
      </c>
      <c r="G4514" s="28" t="s">
        <v>24</v>
      </c>
      <c r="H4514" s="1">
        <v>4</v>
      </c>
      <c r="I4514" s="1">
        <v>0.8</v>
      </c>
      <c r="J4514" s="1">
        <v>0.01</v>
      </c>
      <c r="K4514" s="1">
        <v>42.7</v>
      </c>
      <c r="L4514" s="1">
        <v>0.06</v>
      </c>
    </row>
    <row r="4515" spans="1:17" x14ac:dyDescent="0.25">
      <c r="A4515" s="31" t="s">
        <v>51</v>
      </c>
      <c r="C4515" s="5">
        <v>42572</v>
      </c>
      <c r="D4515" s="25"/>
      <c r="E4515" s="6" t="s">
        <v>25</v>
      </c>
      <c r="F4515" s="28" t="s">
        <v>25</v>
      </c>
      <c r="G4515" s="28" t="s">
        <v>24</v>
      </c>
      <c r="H4515" s="1">
        <v>2</v>
      </c>
      <c r="I4515" s="1">
        <v>6.2</v>
      </c>
      <c r="J4515" s="1">
        <v>0.01</v>
      </c>
      <c r="K4515" s="1">
        <v>27.6</v>
      </c>
      <c r="L4515" s="1">
        <v>0.1</v>
      </c>
    </row>
    <row r="4516" spans="1:17" x14ac:dyDescent="0.25">
      <c r="A4516" s="31" t="s">
        <v>51</v>
      </c>
      <c r="C4516" s="5">
        <v>42572</v>
      </c>
      <c r="D4516" s="25"/>
      <c r="E4516" s="6" t="s">
        <v>26</v>
      </c>
      <c r="F4516" s="28" t="s">
        <v>25</v>
      </c>
      <c r="G4516" s="28" t="s">
        <v>24</v>
      </c>
      <c r="H4516" s="1">
        <v>4</v>
      </c>
      <c r="I4516" s="1">
        <v>5</v>
      </c>
      <c r="J4516" s="1">
        <v>0.02</v>
      </c>
      <c r="K4516" s="1">
        <v>8.68</v>
      </c>
      <c r="L4516" s="1">
        <v>0.24</v>
      </c>
    </row>
    <row r="4517" spans="1:17" x14ac:dyDescent="0.25">
      <c r="A4517" s="31" t="s">
        <v>51</v>
      </c>
      <c r="C4517" s="5">
        <v>42572</v>
      </c>
      <c r="D4517" s="25"/>
      <c r="E4517" s="6" t="s">
        <v>27</v>
      </c>
      <c r="F4517" s="28" t="s">
        <v>25</v>
      </c>
      <c r="G4517" s="28" t="s">
        <v>24</v>
      </c>
      <c r="H4517" s="1">
        <v>6</v>
      </c>
      <c r="I4517" s="1">
        <v>1.5</v>
      </c>
      <c r="J4517" s="1">
        <v>0.05</v>
      </c>
      <c r="K4517" s="1">
        <v>10.6</v>
      </c>
      <c r="L4517" s="1">
        <v>0.28000000000000003</v>
      </c>
    </row>
    <row r="4518" spans="1:17" x14ac:dyDescent="0.25">
      <c r="A4518" s="31" t="s">
        <v>51</v>
      </c>
      <c r="C4518" s="5">
        <v>42572</v>
      </c>
      <c r="D4518" s="25"/>
      <c r="E4518" s="6" t="s">
        <v>28</v>
      </c>
      <c r="F4518" s="28" t="s">
        <v>29</v>
      </c>
      <c r="G4518" s="28" t="s">
        <v>24</v>
      </c>
      <c r="H4518" s="1">
        <v>3</v>
      </c>
      <c r="I4518" s="1">
        <v>4.7</v>
      </c>
      <c r="J4518" s="1">
        <v>0.05</v>
      </c>
      <c r="K4518" s="1">
        <v>38.1</v>
      </c>
      <c r="L4518" s="1">
        <v>2.48</v>
      </c>
    </row>
    <row r="4519" spans="1:17" x14ac:dyDescent="0.25">
      <c r="A4519" s="31" t="s">
        <v>51</v>
      </c>
      <c r="C4519" s="5">
        <v>42572</v>
      </c>
      <c r="D4519" s="25"/>
      <c r="E4519" s="6" t="s">
        <v>29</v>
      </c>
      <c r="F4519" s="28" t="s">
        <v>29</v>
      </c>
      <c r="G4519" s="28" t="s">
        <v>24</v>
      </c>
      <c r="H4519" s="1">
        <v>6</v>
      </c>
      <c r="I4519" s="1">
        <v>6</v>
      </c>
      <c r="J4519" s="1">
        <v>0.02</v>
      </c>
      <c r="K4519" s="1">
        <v>85.9</v>
      </c>
      <c r="L4519" s="1">
        <v>0.44</v>
      </c>
    </row>
    <row r="4520" spans="1:17" x14ac:dyDescent="0.25">
      <c r="A4520" s="31" t="s">
        <v>51</v>
      </c>
      <c r="C4520" s="5">
        <v>42572</v>
      </c>
      <c r="D4520" s="25"/>
      <c r="E4520" s="6" t="s">
        <v>30</v>
      </c>
      <c r="F4520" s="28" t="s">
        <v>29</v>
      </c>
      <c r="G4520" s="28" t="s">
        <v>24</v>
      </c>
      <c r="H4520" s="1">
        <v>4</v>
      </c>
      <c r="I4520" s="1">
        <v>0.8</v>
      </c>
      <c r="J4520" s="1">
        <v>0.02</v>
      </c>
      <c r="K4520" s="1">
        <v>66.900000000000006</v>
      </c>
      <c r="L4520" s="1">
        <v>0.13</v>
      </c>
    </row>
    <row r="4521" spans="1:17" x14ac:dyDescent="0.25">
      <c r="A4521" s="31" t="s">
        <v>51</v>
      </c>
      <c r="C4521" s="5">
        <v>42572</v>
      </c>
      <c r="D4521" s="25"/>
      <c r="E4521" s="6" t="s">
        <v>31</v>
      </c>
      <c r="F4521" s="28" t="s">
        <v>19</v>
      </c>
      <c r="G4521" s="28" t="s">
        <v>24</v>
      </c>
      <c r="H4521" s="1" t="s">
        <v>107</v>
      </c>
      <c r="I4521" s="1" t="s">
        <v>107</v>
      </c>
      <c r="J4521" s="1" t="s">
        <v>107</v>
      </c>
      <c r="K4521" s="1" t="s">
        <v>107</v>
      </c>
      <c r="L4521" s="1" t="s">
        <v>107</v>
      </c>
      <c r="Q4521" s="12" t="s">
        <v>58</v>
      </c>
    </row>
    <row r="4522" spans="1:17" x14ac:dyDescent="0.25">
      <c r="A4522" s="31" t="s">
        <v>51</v>
      </c>
      <c r="C4522" s="5">
        <v>42572</v>
      </c>
      <c r="D4522" s="25"/>
      <c r="E4522" s="6" t="s">
        <v>32</v>
      </c>
      <c r="F4522" s="28" t="s">
        <v>19</v>
      </c>
      <c r="G4522" s="28" t="s">
        <v>24</v>
      </c>
      <c r="H4522" s="1" t="s">
        <v>107</v>
      </c>
      <c r="I4522" s="1" t="s">
        <v>107</v>
      </c>
      <c r="J4522" s="1" t="s">
        <v>107</v>
      </c>
      <c r="K4522" s="1" t="s">
        <v>107</v>
      </c>
      <c r="L4522" s="1" t="s">
        <v>107</v>
      </c>
      <c r="Q4522" s="12" t="s">
        <v>58</v>
      </c>
    </row>
    <row r="4523" spans="1:17" x14ac:dyDescent="0.25">
      <c r="A4523" s="31" t="s">
        <v>51</v>
      </c>
      <c r="C4523" s="5">
        <v>42572</v>
      </c>
      <c r="D4523" s="25"/>
      <c r="E4523" s="6" t="s">
        <v>33</v>
      </c>
      <c r="F4523" s="28" t="s">
        <v>19</v>
      </c>
      <c r="G4523" s="28" t="s">
        <v>24</v>
      </c>
      <c r="H4523" s="1" t="s">
        <v>107</v>
      </c>
      <c r="I4523" s="1" t="s">
        <v>107</v>
      </c>
      <c r="J4523" s="1" t="s">
        <v>107</v>
      </c>
      <c r="K4523" s="1" t="s">
        <v>107</v>
      </c>
      <c r="L4523" s="1" t="s">
        <v>107</v>
      </c>
      <c r="Q4523" s="12" t="s">
        <v>58</v>
      </c>
    </row>
    <row r="4524" spans="1:17" x14ac:dyDescent="0.25">
      <c r="A4524" s="31" t="s">
        <v>51</v>
      </c>
      <c r="C4524" s="5">
        <v>42572</v>
      </c>
      <c r="D4524" s="25"/>
      <c r="E4524" s="6" t="s">
        <v>34</v>
      </c>
      <c r="F4524" s="28" t="s">
        <v>20</v>
      </c>
      <c r="G4524" s="28" t="s">
        <v>24</v>
      </c>
      <c r="H4524" s="1">
        <v>2</v>
      </c>
      <c r="I4524" s="1">
        <v>1</v>
      </c>
      <c r="J4524" s="1">
        <v>0.01</v>
      </c>
      <c r="K4524" s="1">
        <v>40.299999999999997</v>
      </c>
      <c r="L4524" s="1">
        <v>0.17</v>
      </c>
    </row>
    <row r="4525" spans="1:17" x14ac:dyDescent="0.25">
      <c r="A4525" s="31" t="s">
        <v>51</v>
      </c>
      <c r="C4525" s="5">
        <v>42572</v>
      </c>
      <c r="D4525" s="25"/>
      <c r="E4525" s="6" t="s">
        <v>35</v>
      </c>
      <c r="F4525" s="28" t="s">
        <v>20</v>
      </c>
      <c r="G4525" s="28" t="s">
        <v>24</v>
      </c>
      <c r="H4525" s="1" t="s">
        <v>107</v>
      </c>
      <c r="I4525" s="1" t="s">
        <v>107</v>
      </c>
      <c r="J4525" s="1" t="s">
        <v>107</v>
      </c>
      <c r="K4525" s="1" t="s">
        <v>107</v>
      </c>
      <c r="L4525" s="1" t="s">
        <v>107</v>
      </c>
      <c r="Q4525" s="12" t="s">
        <v>58</v>
      </c>
    </row>
    <row r="4526" spans="1:17" x14ac:dyDescent="0.25">
      <c r="A4526" s="31" t="s">
        <v>51</v>
      </c>
      <c r="C4526" s="5">
        <v>42572</v>
      </c>
      <c r="D4526" s="25"/>
      <c r="E4526" s="6" t="s">
        <v>36</v>
      </c>
      <c r="F4526" s="28" t="s">
        <v>20</v>
      </c>
      <c r="G4526" s="28" t="s">
        <v>24</v>
      </c>
      <c r="H4526" s="1">
        <v>1</v>
      </c>
      <c r="I4526" s="1">
        <v>3.4</v>
      </c>
      <c r="J4526" s="1">
        <v>0.21</v>
      </c>
      <c r="K4526" s="1">
        <v>36.299999999999997</v>
      </c>
      <c r="L4526" s="1">
        <v>0.82</v>
      </c>
    </row>
    <row r="4527" spans="1:17" x14ac:dyDescent="0.25">
      <c r="A4527" s="31" t="s">
        <v>51</v>
      </c>
      <c r="C4527" s="5">
        <v>42572</v>
      </c>
      <c r="D4527" s="25"/>
      <c r="E4527" s="6" t="s">
        <v>37</v>
      </c>
      <c r="F4527" s="28" t="s">
        <v>40</v>
      </c>
      <c r="G4527" s="28" t="s">
        <v>24</v>
      </c>
      <c r="H4527" s="1" t="s">
        <v>107</v>
      </c>
      <c r="I4527" s="1" t="s">
        <v>107</v>
      </c>
      <c r="J4527" s="1" t="s">
        <v>107</v>
      </c>
      <c r="K4527" s="1" t="s">
        <v>107</v>
      </c>
      <c r="L4527" s="1" t="s">
        <v>107</v>
      </c>
      <c r="Q4527" s="12" t="s">
        <v>58</v>
      </c>
    </row>
    <row r="4528" spans="1:17" x14ac:dyDescent="0.25">
      <c r="A4528" s="31" t="s">
        <v>51</v>
      </c>
      <c r="C4528" s="5">
        <v>42572</v>
      </c>
      <c r="D4528" s="25"/>
      <c r="E4528" s="6" t="s">
        <v>38</v>
      </c>
      <c r="F4528" s="28" t="s">
        <v>40</v>
      </c>
      <c r="G4528" s="28" t="s">
        <v>24</v>
      </c>
      <c r="H4528" s="1">
        <v>4</v>
      </c>
      <c r="I4528" s="1">
        <v>2.9</v>
      </c>
      <c r="J4528" s="1">
        <v>0.01</v>
      </c>
      <c r="K4528" s="1">
        <v>7.84</v>
      </c>
      <c r="L4528" s="1">
        <v>0.1</v>
      </c>
    </row>
    <row r="4529" spans="1:17" x14ac:dyDescent="0.25">
      <c r="A4529" s="31" t="s">
        <v>51</v>
      </c>
      <c r="C4529" s="5">
        <v>42572</v>
      </c>
      <c r="D4529" s="25"/>
      <c r="E4529" s="6" t="s">
        <v>39</v>
      </c>
      <c r="F4529" s="28" t="s">
        <v>40</v>
      </c>
      <c r="G4529" s="28" t="s">
        <v>24</v>
      </c>
      <c r="H4529" s="1">
        <v>14</v>
      </c>
      <c r="I4529" s="1">
        <v>2.2000000000000002</v>
      </c>
      <c r="J4529" s="1">
        <v>0.15</v>
      </c>
      <c r="K4529" s="1">
        <v>26.4</v>
      </c>
      <c r="L4529" s="1">
        <v>0.55000000000000004</v>
      </c>
    </row>
    <row r="4530" spans="1:17" x14ac:dyDescent="0.25">
      <c r="A4530" s="31" t="s">
        <v>51</v>
      </c>
      <c r="C4530" s="5">
        <v>42572</v>
      </c>
      <c r="D4530" s="25"/>
      <c r="E4530" s="6" t="s">
        <v>41</v>
      </c>
      <c r="F4530" s="28" t="s">
        <v>16</v>
      </c>
      <c r="G4530" s="28" t="s">
        <v>24</v>
      </c>
      <c r="H4530" s="1">
        <v>10</v>
      </c>
      <c r="I4530" s="1">
        <v>5</v>
      </c>
      <c r="J4530" s="1">
        <v>0.01</v>
      </c>
      <c r="K4530" s="1">
        <v>4.3099999999999996</v>
      </c>
      <c r="L4530" s="1">
        <v>0.06</v>
      </c>
    </row>
    <row r="4531" spans="1:17" x14ac:dyDescent="0.25">
      <c r="A4531" s="31" t="s">
        <v>51</v>
      </c>
      <c r="C4531" s="5">
        <v>42572</v>
      </c>
      <c r="D4531" s="25"/>
      <c r="E4531" s="6" t="s">
        <v>42</v>
      </c>
      <c r="F4531" s="28" t="s">
        <v>16</v>
      </c>
      <c r="G4531" s="28" t="s">
        <v>24</v>
      </c>
      <c r="H4531" s="1">
        <v>6</v>
      </c>
      <c r="I4531" s="1">
        <v>4.5</v>
      </c>
      <c r="J4531" s="1">
        <v>0.01</v>
      </c>
      <c r="K4531" s="1">
        <v>0.98</v>
      </c>
      <c r="L4531" s="1">
        <v>0.02</v>
      </c>
    </row>
    <row r="4532" spans="1:17" x14ac:dyDescent="0.25">
      <c r="A4532" s="31" t="s">
        <v>51</v>
      </c>
      <c r="C4532" s="5">
        <v>42572</v>
      </c>
      <c r="D4532" s="25"/>
      <c r="E4532" s="6" t="s">
        <v>43</v>
      </c>
      <c r="F4532" s="28" t="s">
        <v>16</v>
      </c>
      <c r="G4532" s="28" t="s">
        <v>24</v>
      </c>
      <c r="H4532" s="1">
        <v>4</v>
      </c>
      <c r="I4532" s="1">
        <v>5.0999999999999996</v>
      </c>
      <c r="J4532" s="1">
        <v>0.01</v>
      </c>
      <c r="K4532" s="1">
        <v>0.67</v>
      </c>
      <c r="L4532" s="1">
        <v>0.03</v>
      </c>
    </row>
    <row r="4533" spans="1:17" x14ac:dyDescent="0.25">
      <c r="A4533" s="31" t="s">
        <v>51</v>
      </c>
      <c r="C4533" s="5">
        <v>42578</v>
      </c>
      <c r="D4533" s="25"/>
      <c r="E4533" s="6">
        <v>1</v>
      </c>
      <c r="F4533" s="28" t="s">
        <v>13</v>
      </c>
      <c r="G4533" s="28" t="s">
        <v>14</v>
      </c>
      <c r="H4533" s="1">
        <v>5</v>
      </c>
      <c r="I4533" s="1">
        <v>0.8</v>
      </c>
      <c r="J4533" s="1">
        <v>0.01</v>
      </c>
      <c r="K4533" s="1">
        <v>18.8</v>
      </c>
      <c r="L4533" s="1">
        <v>0.01</v>
      </c>
    </row>
    <row r="4534" spans="1:17" x14ac:dyDescent="0.25">
      <c r="A4534" s="31" t="s">
        <v>51</v>
      </c>
      <c r="C4534" s="5">
        <v>42578</v>
      </c>
      <c r="D4534" s="25"/>
      <c r="E4534" s="6">
        <v>2</v>
      </c>
      <c r="F4534" s="28" t="s">
        <v>13</v>
      </c>
      <c r="G4534" s="28" t="s">
        <v>14</v>
      </c>
      <c r="H4534" s="1">
        <v>19</v>
      </c>
      <c r="I4534" s="1">
        <v>0.8</v>
      </c>
      <c r="J4534" s="1">
        <v>0.01</v>
      </c>
      <c r="K4534" s="1">
        <v>1.82</v>
      </c>
      <c r="L4534" s="1">
        <v>0.02</v>
      </c>
    </row>
    <row r="4535" spans="1:17" x14ac:dyDescent="0.25">
      <c r="A4535" s="31" t="s">
        <v>51</v>
      </c>
      <c r="C4535" s="5">
        <v>42578</v>
      </c>
      <c r="D4535" s="25"/>
      <c r="E4535" s="6">
        <v>3</v>
      </c>
      <c r="F4535" s="28" t="s">
        <v>13</v>
      </c>
      <c r="G4535" s="28" t="s">
        <v>14</v>
      </c>
      <c r="H4535" s="1" t="s">
        <v>107</v>
      </c>
      <c r="I4535" s="1" t="s">
        <v>107</v>
      </c>
      <c r="J4535" s="1" t="s">
        <v>107</v>
      </c>
      <c r="K4535" s="1" t="s">
        <v>107</v>
      </c>
      <c r="L4535" s="1" t="s">
        <v>107</v>
      </c>
      <c r="Q4535" s="12" t="s">
        <v>58</v>
      </c>
    </row>
    <row r="4536" spans="1:17" x14ac:dyDescent="0.25">
      <c r="A4536" s="31" t="s">
        <v>51</v>
      </c>
      <c r="C4536" s="5">
        <v>42578</v>
      </c>
      <c r="D4536" s="25"/>
      <c r="E4536" s="6">
        <v>4</v>
      </c>
      <c r="F4536" s="28" t="s">
        <v>15</v>
      </c>
      <c r="G4536" s="28" t="s">
        <v>14</v>
      </c>
      <c r="H4536" s="1">
        <v>11</v>
      </c>
      <c r="I4536" s="1">
        <v>0.8</v>
      </c>
      <c r="J4536" s="1">
        <v>0.01</v>
      </c>
      <c r="K4536" s="1">
        <v>36.299999999999997</v>
      </c>
      <c r="L4536" s="1">
        <v>0.06</v>
      </c>
    </row>
    <row r="4537" spans="1:17" x14ac:dyDescent="0.25">
      <c r="A4537" s="31" t="s">
        <v>51</v>
      </c>
      <c r="C4537" s="5">
        <v>42578</v>
      </c>
      <c r="D4537" s="25"/>
      <c r="E4537" s="6">
        <v>5</v>
      </c>
      <c r="F4537" s="28" t="s">
        <v>15</v>
      </c>
      <c r="G4537" s="28" t="s">
        <v>14</v>
      </c>
      <c r="H4537" s="1" t="s">
        <v>107</v>
      </c>
      <c r="I4537" s="1" t="s">
        <v>107</v>
      </c>
      <c r="J4537" s="1" t="s">
        <v>107</v>
      </c>
      <c r="K4537" s="1" t="s">
        <v>107</v>
      </c>
      <c r="L4537" s="1" t="s">
        <v>107</v>
      </c>
      <c r="Q4537" s="12" t="s">
        <v>58</v>
      </c>
    </row>
    <row r="4538" spans="1:17" x14ac:dyDescent="0.25">
      <c r="A4538" s="31" t="s">
        <v>51</v>
      </c>
      <c r="C4538" s="5">
        <v>42578</v>
      </c>
      <c r="D4538" s="25"/>
      <c r="E4538" s="6">
        <v>6</v>
      </c>
      <c r="F4538" s="28" t="s">
        <v>17</v>
      </c>
      <c r="G4538" s="28" t="s">
        <v>14</v>
      </c>
      <c r="H4538" s="1">
        <v>3.2</v>
      </c>
      <c r="I4538" s="1">
        <v>3.4</v>
      </c>
      <c r="J4538" s="1">
        <v>0.13</v>
      </c>
      <c r="K4538" s="1">
        <v>15.7</v>
      </c>
      <c r="L4538" s="1">
        <v>0.69</v>
      </c>
    </row>
    <row r="4539" spans="1:17" x14ac:dyDescent="0.25">
      <c r="A4539" s="31" t="s">
        <v>51</v>
      </c>
      <c r="C4539" s="5">
        <v>42578</v>
      </c>
      <c r="D4539" s="25"/>
      <c r="E4539" s="6">
        <v>7</v>
      </c>
      <c r="F4539" s="28" t="s">
        <v>17</v>
      </c>
      <c r="G4539" s="28" t="s">
        <v>14</v>
      </c>
      <c r="H4539" s="1">
        <v>4</v>
      </c>
      <c r="I4539" s="1">
        <v>3</v>
      </c>
      <c r="J4539" s="1">
        <v>0.01</v>
      </c>
      <c r="K4539" s="1">
        <v>8.86</v>
      </c>
      <c r="L4539" s="1">
        <v>0.39</v>
      </c>
    </row>
    <row r="4540" spans="1:17" x14ac:dyDescent="0.25">
      <c r="A4540" s="31" t="s">
        <v>51</v>
      </c>
      <c r="C4540" s="5">
        <v>42578</v>
      </c>
      <c r="D4540" s="25"/>
      <c r="E4540" s="6">
        <v>8</v>
      </c>
      <c r="F4540" s="28" t="s">
        <v>17</v>
      </c>
      <c r="G4540" s="28" t="s">
        <v>14</v>
      </c>
      <c r="H4540" s="1">
        <v>7</v>
      </c>
      <c r="I4540" s="1">
        <v>4.9000000000000004</v>
      </c>
      <c r="J4540" s="1">
        <v>0.01</v>
      </c>
      <c r="K4540" s="1">
        <v>10.4</v>
      </c>
      <c r="L4540" s="1">
        <v>1.47</v>
      </c>
    </row>
    <row r="4541" spans="1:17" x14ac:dyDescent="0.25">
      <c r="A4541" s="31" t="s">
        <v>51</v>
      </c>
      <c r="C4541" s="5">
        <v>42578</v>
      </c>
      <c r="D4541" s="25"/>
      <c r="E4541" s="6">
        <v>9</v>
      </c>
      <c r="F4541" s="28" t="s">
        <v>18</v>
      </c>
      <c r="G4541" s="28" t="s">
        <v>14</v>
      </c>
      <c r="H4541" s="1" t="s">
        <v>107</v>
      </c>
      <c r="I4541" s="1" t="s">
        <v>107</v>
      </c>
      <c r="J4541" s="1" t="s">
        <v>107</v>
      </c>
      <c r="K4541" s="1" t="s">
        <v>107</v>
      </c>
      <c r="L4541" s="1" t="s">
        <v>107</v>
      </c>
      <c r="Q4541" s="12" t="s">
        <v>58</v>
      </c>
    </row>
    <row r="4542" spans="1:17" x14ac:dyDescent="0.25">
      <c r="A4542" s="31" t="s">
        <v>51</v>
      </c>
      <c r="C4542" s="5">
        <v>42578</v>
      </c>
      <c r="D4542" s="25"/>
      <c r="E4542" s="6">
        <v>10</v>
      </c>
      <c r="F4542" s="28" t="s">
        <v>18</v>
      </c>
      <c r="G4542" s="28" t="s">
        <v>14</v>
      </c>
      <c r="H4542" s="1" t="s">
        <v>107</v>
      </c>
      <c r="I4542" s="1" t="s">
        <v>107</v>
      </c>
      <c r="J4542" s="1" t="s">
        <v>107</v>
      </c>
      <c r="K4542" s="1" t="s">
        <v>107</v>
      </c>
      <c r="L4542" s="1" t="s">
        <v>107</v>
      </c>
      <c r="Q4542" s="12" t="s">
        <v>58</v>
      </c>
    </row>
    <row r="4543" spans="1:17" x14ac:dyDescent="0.25">
      <c r="A4543" s="31" t="s">
        <v>51</v>
      </c>
      <c r="C4543" s="5">
        <v>42578</v>
      </c>
      <c r="D4543" s="25"/>
      <c r="E4543" s="6">
        <v>11</v>
      </c>
      <c r="F4543" s="28" t="s">
        <v>18</v>
      </c>
      <c r="G4543" s="28" t="s">
        <v>14</v>
      </c>
      <c r="H4543" s="1" t="s">
        <v>107</v>
      </c>
      <c r="I4543" s="1" t="s">
        <v>107</v>
      </c>
      <c r="J4543" s="1" t="s">
        <v>107</v>
      </c>
      <c r="K4543" s="1" t="s">
        <v>107</v>
      </c>
      <c r="L4543" s="1" t="s">
        <v>107</v>
      </c>
      <c r="Q4543" s="12" t="s">
        <v>58</v>
      </c>
    </row>
    <row r="4544" spans="1:17" x14ac:dyDescent="0.25">
      <c r="A4544" s="31" t="s">
        <v>51</v>
      </c>
      <c r="C4544" s="5">
        <v>42578</v>
      </c>
      <c r="D4544" s="25"/>
      <c r="E4544" s="6">
        <v>12</v>
      </c>
      <c r="F4544" s="28" t="s">
        <v>19</v>
      </c>
      <c r="G4544" s="28" t="s">
        <v>14</v>
      </c>
      <c r="H4544" s="1" t="s">
        <v>107</v>
      </c>
      <c r="I4544" s="1" t="s">
        <v>107</v>
      </c>
      <c r="J4544" s="1" t="s">
        <v>107</v>
      </c>
      <c r="K4544" s="1" t="s">
        <v>107</v>
      </c>
      <c r="L4544" s="1" t="s">
        <v>107</v>
      </c>
      <c r="Q4544" s="12" t="s">
        <v>58</v>
      </c>
    </row>
    <row r="4545" spans="1:22" x14ac:dyDescent="0.25">
      <c r="A4545" s="31" t="s">
        <v>51</v>
      </c>
      <c r="C4545" s="5">
        <v>42578</v>
      </c>
      <c r="D4545" s="25"/>
      <c r="E4545" s="6">
        <v>13</v>
      </c>
      <c r="F4545" s="28" t="s">
        <v>19</v>
      </c>
      <c r="G4545" s="28" t="s">
        <v>14</v>
      </c>
      <c r="H4545" s="1">
        <v>2</v>
      </c>
      <c r="I4545" s="1">
        <v>1.3</v>
      </c>
      <c r="J4545" s="1">
        <v>0.01</v>
      </c>
      <c r="K4545" s="1">
        <v>14.5</v>
      </c>
      <c r="L4545" s="1">
        <v>0.02</v>
      </c>
    </row>
    <row r="4546" spans="1:22" x14ac:dyDescent="0.25">
      <c r="A4546" s="31" t="s">
        <v>51</v>
      </c>
      <c r="C4546" s="5">
        <v>42578</v>
      </c>
      <c r="D4546" s="25"/>
      <c r="E4546" s="6">
        <v>14</v>
      </c>
      <c r="F4546" s="28" t="s">
        <v>19</v>
      </c>
      <c r="G4546" s="28" t="s">
        <v>14</v>
      </c>
      <c r="H4546" s="1">
        <v>1.5</v>
      </c>
      <c r="I4546" s="1">
        <v>0.8</v>
      </c>
      <c r="J4546" s="1">
        <v>0.01</v>
      </c>
      <c r="K4546" s="1">
        <v>19</v>
      </c>
      <c r="L4546" s="1">
        <v>0.04</v>
      </c>
    </row>
    <row r="4547" spans="1:22" x14ac:dyDescent="0.25">
      <c r="A4547" s="31" t="s">
        <v>51</v>
      </c>
      <c r="C4547" s="5">
        <v>42578</v>
      </c>
      <c r="D4547" s="25"/>
      <c r="E4547" s="6">
        <v>15</v>
      </c>
      <c r="F4547" s="28" t="s">
        <v>20</v>
      </c>
      <c r="G4547" s="28" t="s">
        <v>14</v>
      </c>
      <c r="H4547" s="1" t="s">
        <v>107</v>
      </c>
      <c r="I4547" s="1" t="s">
        <v>107</v>
      </c>
      <c r="J4547" s="1" t="s">
        <v>107</v>
      </c>
      <c r="K4547" s="1" t="s">
        <v>107</v>
      </c>
      <c r="L4547" s="1" t="s">
        <v>107</v>
      </c>
      <c r="Q4547" s="12" t="s">
        <v>58</v>
      </c>
    </row>
    <row r="4548" spans="1:22" x14ac:dyDescent="0.25">
      <c r="A4548" s="31" t="s">
        <v>51</v>
      </c>
      <c r="C4548" s="5">
        <v>42578</v>
      </c>
      <c r="D4548" s="25"/>
      <c r="E4548" s="6">
        <v>16</v>
      </c>
      <c r="F4548" s="28" t="s">
        <v>20</v>
      </c>
      <c r="G4548" s="28" t="s">
        <v>14</v>
      </c>
      <c r="H4548" s="1" t="s">
        <v>107</v>
      </c>
      <c r="I4548" s="1" t="s">
        <v>107</v>
      </c>
      <c r="J4548" s="1" t="s">
        <v>107</v>
      </c>
      <c r="K4548" s="1" t="s">
        <v>107</v>
      </c>
      <c r="L4548" s="1" t="s">
        <v>107</v>
      </c>
      <c r="Q4548" s="12" t="s">
        <v>58</v>
      </c>
    </row>
    <row r="4549" spans="1:22" x14ac:dyDescent="0.25">
      <c r="A4549" s="31" t="s">
        <v>51</v>
      </c>
      <c r="C4549" s="5">
        <v>42578</v>
      </c>
      <c r="D4549" s="25"/>
      <c r="E4549" s="6">
        <v>17</v>
      </c>
      <c r="F4549" s="28" t="s">
        <v>20</v>
      </c>
      <c r="G4549" s="28" t="s">
        <v>14</v>
      </c>
      <c r="H4549" s="1" t="s">
        <v>107</v>
      </c>
      <c r="I4549" s="1" t="s">
        <v>107</v>
      </c>
      <c r="J4549" s="1" t="s">
        <v>107</v>
      </c>
      <c r="K4549" s="1" t="s">
        <v>107</v>
      </c>
      <c r="L4549" s="1" t="s">
        <v>107</v>
      </c>
      <c r="Q4549" s="12" t="s">
        <v>58</v>
      </c>
    </row>
    <row r="4550" spans="1:22" x14ac:dyDescent="0.25">
      <c r="A4550" s="31" t="s">
        <v>51</v>
      </c>
      <c r="C4550" s="5">
        <v>42578</v>
      </c>
      <c r="D4550" s="25"/>
      <c r="E4550" s="6">
        <v>18</v>
      </c>
      <c r="F4550" s="28" t="s">
        <v>20</v>
      </c>
      <c r="G4550" s="28" t="s">
        <v>14</v>
      </c>
      <c r="H4550" s="1" t="s">
        <v>107</v>
      </c>
      <c r="I4550" s="1" t="s">
        <v>107</v>
      </c>
      <c r="J4550" s="1" t="s">
        <v>107</v>
      </c>
      <c r="K4550" s="1" t="s">
        <v>107</v>
      </c>
      <c r="L4550" s="1" t="s">
        <v>107</v>
      </c>
      <c r="Q4550" s="12" t="s">
        <v>58</v>
      </c>
    </row>
    <row r="4551" spans="1:22" x14ac:dyDescent="0.25">
      <c r="A4551" s="31" t="s">
        <v>51</v>
      </c>
      <c r="C4551" s="5">
        <v>42578</v>
      </c>
      <c r="D4551" s="25"/>
      <c r="E4551" s="6">
        <v>19</v>
      </c>
      <c r="F4551" s="28" t="s">
        <v>20</v>
      </c>
      <c r="G4551" s="28" t="s">
        <v>14</v>
      </c>
      <c r="H4551" s="1" t="s">
        <v>107</v>
      </c>
      <c r="I4551" s="1" t="s">
        <v>107</v>
      </c>
      <c r="J4551" s="1" t="s">
        <v>107</v>
      </c>
      <c r="K4551" s="1" t="s">
        <v>107</v>
      </c>
      <c r="L4551" s="1" t="s">
        <v>107</v>
      </c>
      <c r="Q4551" s="12" t="s">
        <v>58</v>
      </c>
    </row>
    <row r="4552" spans="1:22" x14ac:dyDescent="0.25">
      <c r="A4552" s="31" t="s">
        <v>51</v>
      </c>
      <c r="C4552" s="5">
        <v>42578</v>
      </c>
      <c r="D4552" s="25"/>
      <c r="E4552" s="6">
        <v>20</v>
      </c>
      <c r="F4552" s="28" t="s">
        <v>20</v>
      </c>
      <c r="G4552" s="28" t="s">
        <v>14</v>
      </c>
      <c r="H4552" s="1">
        <v>2</v>
      </c>
      <c r="I4552" s="1">
        <v>2.4</v>
      </c>
      <c r="J4552" s="1">
        <v>0.01</v>
      </c>
      <c r="K4552" s="1">
        <v>8.18</v>
      </c>
      <c r="L4552" s="1">
        <v>0.02</v>
      </c>
    </row>
    <row r="4553" spans="1:22" x14ac:dyDescent="0.25">
      <c r="A4553" s="31" t="s">
        <v>51</v>
      </c>
      <c r="C4553" s="5">
        <v>42585</v>
      </c>
      <c r="D4553" s="25"/>
      <c r="E4553" s="6" t="s">
        <v>21</v>
      </c>
      <c r="F4553" s="28" t="s">
        <v>17</v>
      </c>
      <c r="G4553" s="28" t="s">
        <v>24</v>
      </c>
      <c r="H4553" s="1" t="s">
        <v>107</v>
      </c>
      <c r="I4553" s="1" t="s">
        <v>107</v>
      </c>
      <c r="J4553" s="1" t="s">
        <v>107</v>
      </c>
      <c r="K4553" s="1" t="s">
        <v>107</v>
      </c>
      <c r="L4553" s="1" t="s">
        <v>107</v>
      </c>
      <c r="Q4553" s="12" t="s">
        <v>58</v>
      </c>
    </row>
    <row r="4554" spans="1:22" x14ac:dyDescent="0.25">
      <c r="A4554" s="31" t="s">
        <v>51</v>
      </c>
      <c r="C4554" s="5">
        <v>42585</v>
      </c>
      <c r="D4554" s="25"/>
      <c r="E4554" s="6" t="s">
        <v>22</v>
      </c>
      <c r="F4554" s="28" t="s">
        <v>17</v>
      </c>
      <c r="G4554" s="28" t="s">
        <v>24</v>
      </c>
      <c r="H4554" s="1">
        <v>2.1</v>
      </c>
      <c r="I4554" s="1">
        <v>0.9</v>
      </c>
      <c r="J4554" s="1">
        <v>0.08</v>
      </c>
      <c r="K4554" s="1">
        <v>9.7899999999999991</v>
      </c>
      <c r="L4554" s="1">
        <v>0.03</v>
      </c>
    </row>
    <row r="4555" spans="1:22" x14ac:dyDescent="0.25">
      <c r="A4555" s="31" t="s">
        <v>51</v>
      </c>
      <c r="C4555" s="5">
        <v>42585</v>
      </c>
      <c r="D4555" s="25"/>
      <c r="E4555" s="6" t="s">
        <v>23</v>
      </c>
      <c r="F4555" s="28" t="s">
        <v>17</v>
      </c>
      <c r="G4555" s="28" t="s">
        <v>24</v>
      </c>
      <c r="H4555" s="1">
        <v>1.6</v>
      </c>
      <c r="I4555" s="1">
        <v>0.8</v>
      </c>
      <c r="J4555" s="1">
        <v>0.01</v>
      </c>
      <c r="K4555" s="1">
        <v>34.4</v>
      </c>
      <c r="L4555" s="1">
        <v>0.02</v>
      </c>
      <c r="V4555" s="35"/>
    </row>
    <row r="4556" spans="1:22" x14ac:dyDescent="0.25">
      <c r="A4556" s="31" t="s">
        <v>51</v>
      </c>
      <c r="C4556" s="5">
        <v>42585</v>
      </c>
      <c r="D4556" s="25"/>
      <c r="E4556" s="6" t="s">
        <v>25</v>
      </c>
      <c r="F4556" s="28" t="s">
        <v>25</v>
      </c>
      <c r="G4556" s="28" t="s">
        <v>24</v>
      </c>
      <c r="H4556" s="1">
        <v>1.5</v>
      </c>
      <c r="I4556" s="1">
        <v>4.5999999999999996</v>
      </c>
      <c r="J4556" s="1">
        <v>0.01</v>
      </c>
      <c r="K4556" s="1">
        <v>12.8</v>
      </c>
      <c r="L4556" s="1">
        <v>0.12</v>
      </c>
      <c r="V4556" s="35"/>
    </row>
    <row r="4557" spans="1:22" x14ac:dyDescent="0.25">
      <c r="A4557" s="31" t="s">
        <v>51</v>
      </c>
      <c r="C4557" s="5">
        <v>42585</v>
      </c>
      <c r="D4557" s="25"/>
      <c r="E4557" s="6" t="s">
        <v>26</v>
      </c>
      <c r="F4557" s="28" t="s">
        <v>25</v>
      </c>
      <c r="G4557" s="28" t="s">
        <v>24</v>
      </c>
      <c r="H4557" s="1">
        <v>13</v>
      </c>
      <c r="I4557" s="1">
        <v>2</v>
      </c>
      <c r="J4557" s="1">
        <v>0.01</v>
      </c>
      <c r="K4557" s="1">
        <v>5.26</v>
      </c>
      <c r="L4557" s="1">
        <v>0.02</v>
      </c>
    </row>
    <row r="4558" spans="1:22" x14ac:dyDescent="0.25">
      <c r="A4558" s="31" t="s">
        <v>51</v>
      </c>
      <c r="C4558" s="5">
        <v>42585</v>
      </c>
      <c r="D4558" s="25"/>
      <c r="E4558" s="6" t="s">
        <v>27</v>
      </c>
      <c r="F4558" s="28" t="s">
        <v>25</v>
      </c>
      <c r="G4558" s="28" t="s">
        <v>24</v>
      </c>
      <c r="H4558" s="1">
        <v>7.2</v>
      </c>
      <c r="I4558" s="1">
        <v>1.8</v>
      </c>
      <c r="J4558" s="1">
        <v>0.01</v>
      </c>
      <c r="K4558" s="1">
        <v>4.09</v>
      </c>
      <c r="L4558" s="1">
        <v>0.02</v>
      </c>
      <c r="V4558" s="35"/>
    </row>
    <row r="4559" spans="1:22" x14ac:dyDescent="0.25">
      <c r="A4559" s="31" t="s">
        <v>51</v>
      </c>
      <c r="C4559" s="5">
        <v>42585</v>
      </c>
      <c r="D4559" s="25"/>
      <c r="E4559" s="6" t="s">
        <v>28</v>
      </c>
      <c r="F4559" s="28" t="s">
        <v>29</v>
      </c>
      <c r="G4559" s="28" t="s">
        <v>24</v>
      </c>
      <c r="H4559" s="1" t="s">
        <v>107</v>
      </c>
      <c r="I4559" s="1" t="s">
        <v>107</v>
      </c>
      <c r="J4559" s="1" t="s">
        <v>107</v>
      </c>
      <c r="K4559" s="1" t="s">
        <v>107</v>
      </c>
      <c r="L4559" s="1" t="s">
        <v>107</v>
      </c>
      <c r="Q4559" s="12" t="s">
        <v>58</v>
      </c>
    </row>
    <row r="4560" spans="1:22" x14ac:dyDescent="0.25">
      <c r="A4560" s="31" t="s">
        <v>51</v>
      </c>
      <c r="C4560" s="5">
        <v>42585</v>
      </c>
      <c r="D4560" s="25"/>
      <c r="E4560" s="6" t="s">
        <v>29</v>
      </c>
      <c r="F4560" s="28" t="s">
        <v>29</v>
      </c>
      <c r="G4560" s="28" t="s">
        <v>24</v>
      </c>
      <c r="H4560" s="1">
        <v>0.2</v>
      </c>
      <c r="I4560" s="1">
        <v>7</v>
      </c>
      <c r="J4560" s="1">
        <v>7.0000000000000007E-2</v>
      </c>
      <c r="K4560" s="1">
        <v>39.6</v>
      </c>
      <c r="L4560" s="1">
        <v>0.38</v>
      </c>
    </row>
    <row r="4561" spans="1:22" x14ac:dyDescent="0.25">
      <c r="A4561" s="31" t="s">
        <v>51</v>
      </c>
      <c r="C4561" s="5">
        <v>42585</v>
      </c>
      <c r="D4561" s="25"/>
      <c r="E4561" s="6" t="s">
        <v>30</v>
      </c>
      <c r="F4561" s="28" t="s">
        <v>29</v>
      </c>
      <c r="G4561" s="28" t="s">
        <v>24</v>
      </c>
      <c r="H4561" s="1" t="s">
        <v>107</v>
      </c>
      <c r="I4561" s="1" t="s">
        <v>107</v>
      </c>
      <c r="J4561" s="1" t="s">
        <v>107</v>
      </c>
      <c r="K4561" s="1" t="s">
        <v>107</v>
      </c>
      <c r="L4561" s="1" t="s">
        <v>107</v>
      </c>
      <c r="Q4561" s="12" t="s">
        <v>58</v>
      </c>
      <c r="V4561" s="35"/>
    </row>
    <row r="4562" spans="1:22" x14ac:dyDescent="0.25">
      <c r="A4562" s="31" t="s">
        <v>51</v>
      </c>
      <c r="C4562" s="5">
        <v>42585</v>
      </c>
      <c r="D4562" s="25"/>
      <c r="E4562" s="6" t="s">
        <v>31</v>
      </c>
      <c r="F4562" s="28" t="s">
        <v>19</v>
      </c>
      <c r="G4562" s="28" t="s">
        <v>24</v>
      </c>
      <c r="H4562" s="1">
        <v>0.3</v>
      </c>
      <c r="I4562" s="1">
        <v>0.8</v>
      </c>
      <c r="J4562" s="1">
        <v>0.16</v>
      </c>
      <c r="K4562" s="1">
        <v>59.9</v>
      </c>
      <c r="L4562" s="1">
        <v>0.2</v>
      </c>
      <c r="V4562" s="35"/>
    </row>
    <row r="4563" spans="1:22" x14ac:dyDescent="0.25">
      <c r="A4563" s="31" t="s">
        <v>51</v>
      </c>
      <c r="C4563" s="5">
        <v>42585</v>
      </c>
      <c r="D4563" s="25"/>
      <c r="E4563" s="6" t="s">
        <v>32</v>
      </c>
      <c r="F4563" s="28" t="s">
        <v>19</v>
      </c>
      <c r="G4563" s="28" t="s">
        <v>24</v>
      </c>
      <c r="H4563" s="1" t="s">
        <v>107</v>
      </c>
      <c r="I4563" s="1" t="s">
        <v>107</v>
      </c>
      <c r="J4563" s="1" t="s">
        <v>107</v>
      </c>
      <c r="K4563" s="1" t="s">
        <v>107</v>
      </c>
      <c r="L4563" s="1" t="s">
        <v>107</v>
      </c>
      <c r="Q4563" s="12" t="s">
        <v>58</v>
      </c>
    </row>
    <row r="4564" spans="1:22" x14ac:dyDescent="0.25">
      <c r="A4564" s="31" t="s">
        <v>51</v>
      </c>
      <c r="C4564" s="5">
        <v>42585</v>
      </c>
      <c r="D4564" s="25"/>
      <c r="E4564" s="6" t="s">
        <v>33</v>
      </c>
      <c r="F4564" s="28" t="s">
        <v>19</v>
      </c>
      <c r="G4564" s="28" t="s">
        <v>24</v>
      </c>
      <c r="H4564" s="1" t="s">
        <v>107</v>
      </c>
      <c r="I4564" s="1" t="s">
        <v>107</v>
      </c>
      <c r="J4564" s="1" t="s">
        <v>107</v>
      </c>
      <c r="K4564" s="1" t="s">
        <v>107</v>
      </c>
      <c r="L4564" s="1" t="s">
        <v>107</v>
      </c>
      <c r="Q4564" s="12" t="s">
        <v>58</v>
      </c>
    </row>
    <row r="4565" spans="1:22" x14ac:dyDescent="0.25">
      <c r="A4565" s="31" t="s">
        <v>51</v>
      </c>
      <c r="C4565" s="5">
        <v>42585</v>
      </c>
      <c r="D4565" s="25"/>
      <c r="E4565" s="6" t="s">
        <v>34</v>
      </c>
      <c r="F4565" s="28" t="s">
        <v>20</v>
      </c>
      <c r="G4565" s="28" t="s">
        <v>24</v>
      </c>
      <c r="H4565" s="1" t="s">
        <v>107</v>
      </c>
      <c r="I4565" s="1" t="s">
        <v>107</v>
      </c>
      <c r="J4565" s="1" t="s">
        <v>107</v>
      </c>
      <c r="K4565" s="1" t="s">
        <v>107</v>
      </c>
      <c r="L4565" s="1" t="s">
        <v>107</v>
      </c>
      <c r="Q4565" s="12" t="s">
        <v>58</v>
      </c>
      <c r="V4565" s="35"/>
    </row>
    <row r="4566" spans="1:22" x14ac:dyDescent="0.25">
      <c r="A4566" s="31" t="s">
        <v>51</v>
      </c>
      <c r="C4566" s="5">
        <v>42585</v>
      </c>
      <c r="D4566" s="25"/>
      <c r="E4566" s="6" t="s">
        <v>35</v>
      </c>
      <c r="F4566" s="28" t="s">
        <v>20</v>
      </c>
      <c r="G4566" s="28" t="s">
        <v>24</v>
      </c>
      <c r="H4566" s="1" t="s">
        <v>107</v>
      </c>
      <c r="I4566" s="1" t="s">
        <v>107</v>
      </c>
      <c r="J4566" s="1" t="s">
        <v>107</v>
      </c>
      <c r="K4566" s="1" t="s">
        <v>107</v>
      </c>
      <c r="L4566" s="1" t="s">
        <v>107</v>
      </c>
      <c r="Q4566" s="12" t="s">
        <v>58</v>
      </c>
    </row>
    <row r="4567" spans="1:22" x14ac:dyDescent="0.25">
      <c r="A4567" s="31" t="s">
        <v>51</v>
      </c>
      <c r="C4567" s="5">
        <v>42585</v>
      </c>
      <c r="D4567" s="25"/>
      <c r="E4567" s="6" t="s">
        <v>36</v>
      </c>
      <c r="F4567" s="28" t="s">
        <v>20</v>
      </c>
      <c r="G4567" s="28" t="s">
        <v>24</v>
      </c>
      <c r="H4567" s="1">
        <v>0.5</v>
      </c>
      <c r="I4567" s="1">
        <v>3.4</v>
      </c>
      <c r="J4567" s="1">
        <v>0.11</v>
      </c>
      <c r="K4567" s="1">
        <v>22.6</v>
      </c>
      <c r="L4567" s="1">
        <v>0.21</v>
      </c>
      <c r="V4567" s="35"/>
    </row>
    <row r="4568" spans="1:22" x14ac:dyDescent="0.25">
      <c r="A4568" s="31" t="s">
        <v>51</v>
      </c>
      <c r="C4568" s="5">
        <v>42585</v>
      </c>
      <c r="D4568" s="25"/>
      <c r="E4568" s="6" t="s">
        <v>37</v>
      </c>
      <c r="F4568" s="28" t="s">
        <v>40</v>
      </c>
      <c r="G4568" s="28" t="s">
        <v>24</v>
      </c>
      <c r="H4568" s="1" t="s">
        <v>107</v>
      </c>
      <c r="I4568" s="1" t="s">
        <v>107</v>
      </c>
      <c r="J4568" s="1" t="s">
        <v>107</v>
      </c>
      <c r="K4568" s="1" t="s">
        <v>107</v>
      </c>
      <c r="L4568" s="1" t="s">
        <v>107</v>
      </c>
      <c r="Q4568" s="12" t="s">
        <v>58</v>
      </c>
      <c r="V4568" s="35"/>
    </row>
    <row r="4569" spans="1:22" x14ac:dyDescent="0.25">
      <c r="A4569" s="31" t="s">
        <v>51</v>
      </c>
      <c r="C4569" s="5">
        <v>42585</v>
      </c>
      <c r="D4569" s="25"/>
      <c r="E4569" s="6" t="s">
        <v>38</v>
      </c>
      <c r="H4569" s="1">
        <v>0.6</v>
      </c>
      <c r="I4569" s="35">
        <v>3.1</v>
      </c>
      <c r="J4569" s="1">
        <v>0.01</v>
      </c>
      <c r="K4569" s="1">
        <v>6.71</v>
      </c>
      <c r="L4569" s="1">
        <v>0.09</v>
      </c>
      <c r="V4569" s="35"/>
    </row>
    <row r="4570" spans="1:22" x14ac:dyDescent="0.25">
      <c r="A4570" s="31" t="s">
        <v>51</v>
      </c>
      <c r="C4570" s="5">
        <v>42585</v>
      </c>
      <c r="D4570" s="25"/>
      <c r="E4570" s="6" t="s">
        <v>39</v>
      </c>
      <c r="F4570" s="28" t="s">
        <v>40</v>
      </c>
      <c r="G4570" s="28" t="s">
        <v>24</v>
      </c>
      <c r="H4570" s="1">
        <v>1.8</v>
      </c>
      <c r="I4570" s="1">
        <v>2</v>
      </c>
      <c r="J4570" s="1">
        <v>0.02</v>
      </c>
      <c r="K4570" s="1">
        <v>13.4</v>
      </c>
      <c r="L4570" s="1">
        <v>7.0000000000000007E-2</v>
      </c>
      <c r="V4570" s="35"/>
    </row>
    <row r="4571" spans="1:22" x14ac:dyDescent="0.25">
      <c r="A4571" s="31" t="s">
        <v>51</v>
      </c>
      <c r="C4571" s="5">
        <v>42585</v>
      </c>
      <c r="D4571" s="25"/>
      <c r="E4571" s="6" t="s">
        <v>41</v>
      </c>
      <c r="F4571" s="28" t="s">
        <v>16</v>
      </c>
      <c r="G4571" s="28" t="s">
        <v>24</v>
      </c>
      <c r="H4571" s="1">
        <v>13</v>
      </c>
      <c r="I4571" s="1">
        <v>2.5</v>
      </c>
      <c r="J4571" s="1">
        <v>0.01</v>
      </c>
      <c r="K4571" s="1">
        <v>5.26</v>
      </c>
      <c r="L4571" s="1">
        <v>0.03</v>
      </c>
      <c r="V4571" s="35"/>
    </row>
    <row r="4572" spans="1:22" x14ac:dyDescent="0.25">
      <c r="A4572" s="31" t="s">
        <v>51</v>
      </c>
      <c r="C4572" s="5">
        <v>42585</v>
      </c>
      <c r="D4572" s="25"/>
      <c r="E4572" s="6" t="s">
        <v>42</v>
      </c>
      <c r="F4572" s="28" t="s">
        <v>16</v>
      </c>
      <c r="G4572" s="28" t="s">
        <v>24</v>
      </c>
      <c r="H4572" s="1">
        <v>1.1000000000000001</v>
      </c>
      <c r="I4572" s="1">
        <v>2.7</v>
      </c>
      <c r="J4572" s="1">
        <v>0.01</v>
      </c>
      <c r="K4572" s="1">
        <v>0.75</v>
      </c>
      <c r="L4572" s="1">
        <v>0.01</v>
      </c>
      <c r="V4572" s="35"/>
    </row>
    <row r="4573" spans="1:22" x14ac:dyDescent="0.25">
      <c r="A4573" s="31" t="s">
        <v>51</v>
      </c>
      <c r="C4573" s="5">
        <v>42585</v>
      </c>
      <c r="D4573" s="25"/>
      <c r="E4573" s="6" t="s">
        <v>43</v>
      </c>
      <c r="F4573" s="28" t="s">
        <v>16</v>
      </c>
      <c r="G4573" s="28" t="s">
        <v>24</v>
      </c>
      <c r="H4573" s="1">
        <v>2.1</v>
      </c>
      <c r="I4573" s="35">
        <v>1.2</v>
      </c>
      <c r="J4573" s="1">
        <v>0.01</v>
      </c>
      <c r="K4573" s="1">
        <v>0.24</v>
      </c>
      <c r="L4573" s="1">
        <v>0.01</v>
      </c>
    </row>
    <row r="4574" spans="1:22" x14ac:dyDescent="0.25">
      <c r="A4574" s="31" t="s">
        <v>51</v>
      </c>
      <c r="C4574" s="5">
        <v>42592</v>
      </c>
      <c r="D4574" s="25"/>
      <c r="E4574" s="6">
        <v>1</v>
      </c>
      <c r="F4574" s="28" t="s">
        <v>13</v>
      </c>
      <c r="G4574" s="28" t="s">
        <v>14</v>
      </c>
      <c r="H4574" s="1">
        <v>2.2000000000000002</v>
      </c>
      <c r="I4574" s="1">
        <v>1.7</v>
      </c>
      <c r="J4574" s="1">
        <v>0.01</v>
      </c>
      <c r="K4574" s="1">
        <v>23.4</v>
      </c>
      <c r="L4574" s="1">
        <v>0.04</v>
      </c>
      <c r="V4574" s="35"/>
    </row>
    <row r="4575" spans="1:22" x14ac:dyDescent="0.25">
      <c r="A4575" s="31" t="s">
        <v>51</v>
      </c>
      <c r="C4575" s="5">
        <v>42592</v>
      </c>
      <c r="D4575" s="25"/>
      <c r="E4575" s="6">
        <v>2</v>
      </c>
      <c r="F4575" s="28" t="s">
        <v>13</v>
      </c>
      <c r="G4575" s="28" t="s">
        <v>14</v>
      </c>
      <c r="H4575" s="1">
        <v>14.5</v>
      </c>
      <c r="I4575" s="1">
        <v>1.4</v>
      </c>
      <c r="J4575" s="1">
        <v>0.01</v>
      </c>
      <c r="K4575" s="1">
        <v>4.13</v>
      </c>
      <c r="L4575" s="1">
        <v>0.56999999999999995</v>
      </c>
      <c r="V4575" s="35"/>
    </row>
    <row r="4576" spans="1:22" x14ac:dyDescent="0.25">
      <c r="A4576" s="31" t="s">
        <v>51</v>
      </c>
      <c r="C4576" s="5">
        <v>42592</v>
      </c>
      <c r="D4576" s="25"/>
      <c r="E4576" s="6">
        <v>3</v>
      </c>
      <c r="F4576" s="28" t="s">
        <v>13</v>
      </c>
      <c r="G4576" s="28" t="s">
        <v>14</v>
      </c>
      <c r="H4576" s="1">
        <v>2.5</v>
      </c>
      <c r="I4576" s="1">
        <v>2.4</v>
      </c>
      <c r="J4576" s="1">
        <v>0.01</v>
      </c>
      <c r="K4576" s="1">
        <v>0.87</v>
      </c>
      <c r="L4576" s="1">
        <v>0.02</v>
      </c>
      <c r="V4576" s="35"/>
    </row>
    <row r="4577" spans="1:22" x14ac:dyDescent="0.25">
      <c r="A4577" s="31" t="s">
        <v>51</v>
      </c>
      <c r="C4577" s="5">
        <v>42592</v>
      </c>
      <c r="D4577" s="25"/>
      <c r="E4577" s="6">
        <v>4</v>
      </c>
      <c r="F4577" s="28" t="s">
        <v>15</v>
      </c>
      <c r="G4577" s="28" t="s">
        <v>14</v>
      </c>
      <c r="H4577" s="1">
        <v>4.9000000000000004</v>
      </c>
      <c r="I4577" s="1">
        <v>3.1</v>
      </c>
      <c r="J4577" s="1">
        <v>0.01</v>
      </c>
      <c r="K4577" s="1">
        <v>23.8</v>
      </c>
      <c r="L4577" s="1">
        <v>0.03</v>
      </c>
      <c r="V4577" s="35"/>
    </row>
    <row r="4578" spans="1:22" x14ac:dyDescent="0.25">
      <c r="A4578" s="31" t="s">
        <v>51</v>
      </c>
      <c r="C4578" s="5">
        <v>42592</v>
      </c>
      <c r="D4578" s="25"/>
      <c r="E4578" s="6">
        <v>5</v>
      </c>
      <c r="F4578" s="28" t="s">
        <v>15</v>
      </c>
      <c r="G4578" s="28" t="s">
        <v>14</v>
      </c>
      <c r="H4578" s="1">
        <v>4</v>
      </c>
      <c r="I4578" s="1">
        <v>1.9</v>
      </c>
      <c r="J4578" s="1">
        <v>0.01</v>
      </c>
      <c r="K4578" s="1">
        <v>5.1100000000000003</v>
      </c>
      <c r="L4578" s="1">
        <v>0.2</v>
      </c>
      <c r="V4578" s="35"/>
    </row>
    <row r="4579" spans="1:22" x14ac:dyDescent="0.25">
      <c r="A4579" s="31" t="s">
        <v>51</v>
      </c>
      <c r="C4579" s="5">
        <v>42592</v>
      </c>
      <c r="D4579" s="25"/>
      <c r="E4579" s="6">
        <v>6</v>
      </c>
      <c r="F4579" s="28" t="s">
        <v>17</v>
      </c>
      <c r="G4579" s="28" t="s">
        <v>14</v>
      </c>
      <c r="H4579" s="1">
        <v>4.5999999999999996</v>
      </c>
      <c r="I4579" s="1">
        <v>1.8</v>
      </c>
      <c r="J4579" s="1">
        <v>0.01</v>
      </c>
      <c r="K4579" s="1">
        <v>19.7</v>
      </c>
      <c r="L4579" s="1">
        <v>0.01</v>
      </c>
      <c r="V4579" s="35"/>
    </row>
    <row r="4580" spans="1:22" x14ac:dyDescent="0.25">
      <c r="A4580" s="31" t="s">
        <v>51</v>
      </c>
      <c r="C4580" s="5">
        <v>42592</v>
      </c>
      <c r="D4580" s="25"/>
      <c r="E4580" s="6">
        <v>7</v>
      </c>
      <c r="F4580" s="28" t="s">
        <v>17</v>
      </c>
      <c r="G4580" s="28" t="s">
        <v>14</v>
      </c>
      <c r="H4580" s="1">
        <v>2.1</v>
      </c>
      <c r="I4580" s="1">
        <v>2.5</v>
      </c>
      <c r="J4580" s="1">
        <v>0.01</v>
      </c>
      <c r="K4580" s="1">
        <v>9.41</v>
      </c>
      <c r="L4580" s="1">
        <v>0.01</v>
      </c>
      <c r="V4580" s="35"/>
    </row>
    <row r="4581" spans="1:22" x14ac:dyDescent="0.25">
      <c r="A4581" s="31" t="s">
        <v>51</v>
      </c>
      <c r="C4581" s="5">
        <v>42592</v>
      </c>
      <c r="D4581" s="25"/>
      <c r="E4581" s="6">
        <v>8</v>
      </c>
      <c r="F4581" s="28" t="s">
        <v>17</v>
      </c>
      <c r="G4581" s="28" t="s">
        <v>14</v>
      </c>
      <c r="H4581" s="1">
        <v>1.6</v>
      </c>
      <c r="I4581" s="1">
        <v>3.4</v>
      </c>
      <c r="J4581" s="1">
        <v>0.02</v>
      </c>
      <c r="K4581" s="1">
        <v>6.43</v>
      </c>
      <c r="L4581" s="1">
        <v>0.03</v>
      </c>
      <c r="V4581" s="35"/>
    </row>
    <row r="4582" spans="1:22" x14ac:dyDescent="0.25">
      <c r="A4582" s="31" t="s">
        <v>51</v>
      </c>
      <c r="C4582" s="5">
        <v>42592</v>
      </c>
      <c r="D4582" s="25"/>
      <c r="E4582" s="6">
        <v>9</v>
      </c>
      <c r="F4582" s="28" t="s">
        <v>18</v>
      </c>
      <c r="G4582" s="28" t="s">
        <v>14</v>
      </c>
      <c r="H4582" s="1">
        <v>2.2999999999999998</v>
      </c>
      <c r="I4582" s="1">
        <v>3.8</v>
      </c>
      <c r="J4582" s="1">
        <v>0.01</v>
      </c>
      <c r="K4582" s="1">
        <v>18</v>
      </c>
      <c r="L4582" s="1">
        <v>0.01</v>
      </c>
      <c r="V4582" s="35"/>
    </row>
    <row r="4583" spans="1:22" x14ac:dyDescent="0.25">
      <c r="A4583" s="31" t="s">
        <v>51</v>
      </c>
      <c r="C4583" s="5">
        <v>42592</v>
      </c>
      <c r="D4583" s="25"/>
      <c r="E4583" s="6">
        <v>10</v>
      </c>
      <c r="F4583" s="28" t="s">
        <v>18</v>
      </c>
      <c r="G4583" s="28" t="s">
        <v>14</v>
      </c>
      <c r="H4583" s="1">
        <v>2.9</v>
      </c>
      <c r="I4583" s="1">
        <v>5</v>
      </c>
      <c r="J4583" s="1">
        <v>0.01</v>
      </c>
      <c r="K4583" s="1">
        <v>6.52</v>
      </c>
      <c r="L4583" s="1">
        <v>0.02</v>
      </c>
      <c r="V4583" s="35"/>
    </row>
    <row r="4584" spans="1:22" x14ac:dyDescent="0.25">
      <c r="A4584" s="31" t="s">
        <v>51</v>
      </c>
      <c r="C4584" s="5">
        <v>42592</v>
      </c>
      <c r="D4584" s="25"/>
      <c r="E4584" s="6">
        <v>11</v>
      </c>
      <c r="F4584" s="28" t="s">
        <v>18</v>
      </c>
      <c r="G4584" s="28" t="s">
        <v>14</v>
      </c>
      <c r="H4584" s="1" t="s">
        <v>107</v>
      </c>
      <c r="I4584" s="1" t="s">
        <v>107</v>
      </c>
      <c r="J4584" s="1" t="s">
        <v>107</v>
      </c>
      <c r="K4584" s="1" t="s">
        <v>107</v>
      </c>
      <c r="L4584" s="1" t="s">
        <v>107</v>
      </c>
      <c r="Q4584" s="12" t="s">
        <v>58</v>
      </c>
      <c r="V4584" s="35"/>
    </row>
    <row r="4585" spans="1:22" x14ac:dyDescent="0.25">
      <c r="A4585" s="31" t="s">
        <v>51</v>
      </c>
      <c r="C4585" s="5">
        <v>42592</v>
      </c>
      <c r="D4585" s="25"/>
      <c r="E4585" s="6">
        <v>12</v>
      </c>
      <c r="F4585" s="28" t="s">
        <v>19</v>
      </c>
      <c r="G4585" s="28" t="s">
        <v>14</v>
      </c>
      <c r="H4585" s="1">
        <v>1.1000000000000001</v>
      </c>
      <c r="I4585" s="1">
        <v>0.8</v>
      </c>
      <c r="J4585" s="1">
        <v>0.01</v>
      </c>
      <c r="K4585" s="1">
        <v>40.1</v>
      </c>
      <c r="L4585" s="1">
        <v>0.01</v>
      </c>
      <c r="V4585" s="35"/>
    </row>
    <row r="4586" spans="1:22" x14ac:dyDescent="0.25">
      <c r="A4586" s="31" t="s">
        <v>51</v>
      </c>
      <c r="C4586" s="5">
        <v>42592</v>
      </c>
      <c r="D4586" s="25"/>
      <c r="E4586" s="6">
        <v>13</v>
      </c>
      <c r="F4586" s="28" t="s">
        <v>19</v>
      </c>
      <c r="G4586" s="28" t="s">
        <v>14</v>
      </c>
      <c r="H4586" s="1">
        <v>2.8</v>
      </c>
      <c r="I4586" s="1">
        <v>1.7</v>
      </c>
      <c r="J4586" s="1">
        <v>0.01</v>
      </c>
      <c r="K4586" s="1">
        <v>2.2599999999999998</v>
      </c>
      <c r="L4586" s="1">
        <v>0.01</v>
      </c>
      <c r="V4586" s="35"/>
    </row>
    <row r="4587" spans="1:22" x14ac:dyDescent="0.25">
      <c r="A4587" s="31" t="s">
        <v>51</v>
      </c>
      <c r="C4587" s="5">
        <v>42592</v>
      </c>
      <c r="D4587" s="25"/>
      <c r="E4587" s="6">
        <v>14</v>
      </c>
      <c r="F4587" s="28" t="s">
        <v>19</v>
      </c>
      <c r="G4587" s="28" t="s">
        <v>14</v>
      </c>
      <c r="H4587" s="1">
        <v>3.7</v>
      </c>
      <c r="I4587" s="1">
        <v>0.8</v>
      </c>
      <c r="J4587" s="1">
        <v>0.01</v>
      </c>
      <c r="K4587" s="1">
        <v>14.8</v>
      </c>
      <c r="L4587" s="1">
        <v>0.01</v>
      </c>
      <c r="V4587" s="35"/>
    </row>
    <row r="4588" spans="1:22" x14ac:dyDescent="0.25">
      <c r="A4588" s="31" t="s">
        <v>51</v>
      </c>
      <c r="C4588" s="5">
        <v>42592</v>
      </c>
      <c r="D4588" s="25"/>
      <c r="E4588" s="6">
        <v>15</v>
      </c>
      <c r="F4588" s="28" t="s">
        <v>20</v>
      </c>
      <c r="G4588" s="28" t="s">
        <v>14</v>
      </c>
      <c r="H4588" s="1">
        <v>3</v>
      </c>
      <c r="I4588" s="1">
        <v>6.9</v>
      </c>
      <c r="J4588" s="1">
        <v>0.01</v>
      </c>
      <c r="K4588" s="1">
        <v>4.09</v>
      </c>
      <c r="L4588" s="1">
        <v>0.05</v>
      </c>
      <c r="V4588" s="35"/>
    </row>
    <row r="4589" spans="1:22" x14ac:dyDescent="0.25">
      <c r="A4589" s="31" t="s">
        <v>51</v>
      </c>
      <c r="C4589" s="5">
        <v>42592</v>
      </c>
      <c r="D4589" s="25"/>
      <c r="E4589" s="6">
        <v>16</v>
      </c>
      <c r="F4589" s="28" t="s">
        <v>20</v>
      </c>
      <c r="G4589" s="28" t="s">
        <v>14</v>
      </c>
      <c r="H4589" s="1">
        <v>3.5</v>
      </c>
      <c r="I4589" s="1">
        <v>4.3</v>
      </c>
      <c r="J4589" s="1">
        <v>0.01</v>
      </c>
      <c r="K4589" s="1">
        <v>10.4</v>
      </c>
      <c r="L4589" s="1">
        <v>0.03</v>
      </c>
      <c r="V4589" s="35"/>
    </row>
    <row r="4590" spans="1:22" x14ac:dyDescent="0.25">
      <c r="A4590" s="31" t="s">
        <v>51</v>
      </c>
      <c r="C4590" s="5">
        <v>42592</v>
      </c>
      <c r="D4590" s="25"/>
      <c r="E4590" s="6">
        <v>17</v>
      </c>
      <c r="F4590" s="28" t="s">
        <v>20</v>
      </c>
      <c r="G4590" s="28" t="s">
        <v>14</v>
      </c>
      <c r="H4590" s="1">
        <v>2.2999999999999998</v>
      </c>
      <c r="I4590" s="1">
        <v>4.9000000000000004</v>
      </c>
      <c r="J4590" s="1">
        <v>0.02</v>
      </c>
      <c r="K4590" s="1">
        <v>20.100000000000001</v>
      </c>
      <c r="L4590" s="1">
        <v>0.03</v>
      </c>
      <c r="V4590" s="35"/>
    </row>
    <row r="4591" spans="1:22" x14ac:dyDescent="0.25">
      <c r="A4591" s="31" t="s">
        <v>51</v>
      </c>
      <c r="C4591" s="5">
        <v>42592</v>
      </c>
      <c r="D4591" s="25"/>
      <c r="E4591" s="6">
        <v>18</v>
      </c>
      <c r="F4591" s="28" t="s">
        <v>20</v>
      </c>
      <c r="G4591" s="28" t="s">
        <v>14</v>
      </c>
      <c r="H4591" s="1">
        <v>1.3</v>
      </c>
      <c r="I4591" s="1">
        <v>1.5</v>
      </c>
      <c r="J4591" s="1">
        <v>0.01</v>
      </c>
      <c r="K4591" s="1">
        <v>29.7</v>
      </c>
      <c r="L4591" s="1">
        <v>0.01</v>
      </c>
      <c r="V4591" s="35"/>
    </row>
    <row r="4592" spans="1:22" x14ac:dyDescent="0.25">
      <c r="A4592" s="31" t="s">
        <v>51</v>
      </c>
      <c r="C4592" s="5">
        <v>42592</v>
      </c>
      <c r="D4592" s="25"/>
      <c r="E4592" s="6">
        <v>19</v>
      </c>
      <c r="F4592" s="28" t="s">
        <v>20</v>
      </c>
      <c r="G4592" s="28" t="s">
        <v>14</v>
      </c>
      <c r="H4592" s="1">
        <v>1.9</v>
      </c>
      <c r="I4592" s="1">
        <v>4</v>
      </c>
      <c r="J4592" s="1">
        <v>0.01</v>
      </c>
      <c r="K4592" s="1">
        <v>3.14</v>
      </c>
      <c r="L4592" s="1">
        <v>0.02</v>
      </c>
      <c r="V4592" s="35"/>
    </row>
    <row r="4593" spans="1:22" x14ac:dyDescent="0.25">
      <c r="A4593" s="31" t="s">
        <v>51</v>
      </c>
      <c r="C4593" s="5">
        <v>42592</v>
      </c>
      <c r="D4593" s="25"/>
      <c r="E4593" s="6">
        <v>20</v>
      </c>
      <c r="F4593" s="28" t="s">
        <v>20</v>
      </c>
      <c r="G4593" s="28" t="s">
        <v>14</v>
      </c>
      <c r="H4593" s="1">
        <v>1.3</v>
      </c>
      <c r="I4593" s="1">
        <v>3.9</v>
      </c>
      <c r="J4593" s="1">
        <v>0.01</v>
      </c>
      <c r="K4593" s="1">
        <v>2.4300000000000002</v>
      </c>
      <c r="L4593" s="1">
        <v>0.01</v>
      </c>
      <c r="V4593" s="35"/>
    </row>
    <row r="4594" spans="1:22" x14ac:dyDescent="0.25">
      <c r="A4594" s="31" t="s">
        <v>51</v>
      </c>
      <c r="C4594" s="5">
        <v>42599</v>
      </c>
      <c r="D4594" s="25"/>
      <c r="E4594" s="6" t="s">
        <v>21</v>
      </c>
      <c r="F4594" s="28" t="s">
        <v>17</v>
      </c>
      <c r="G4594" s="28" t="s">
        <v>24</v>
      </c>
      <c r="H4594" s="1" t="s">
        <v>107</v>
      </c>
      <c r="I4594" s="1" t="s">
        <v>107</v>
      </c>
      <c r="J4594" s="1" t="s">
        <v>107</v>
      </c>
      <c r="K4594" s="1" t="s">
        <v>107</v>
      </c>
      <c r="L4594" s="1" t="s">
        <v>107</v>
      </c>
      <c r="Q4594" s="12" t="s">
        <v>58</v>
      </c>
      <c r="V4594" s="35"/>
    </row>
    <row r="4595" spans="1:22" x14ac:dyDescent="0.25">
      <c r="A4595" s="31" t="s">
        <v>51</v>
      </c>
      <c r="C4595" s="5">
        <v>42599</v>
      </c>
      <c r="D4595" s="25"/>
      <c r="E4595" s="6" t="s">
        <v>22</v>
      </c>
      <c r="F4595" s="28" t="s">
        <v>17</v>
      </c>
      <c r="G4595" s="28" t="s">
        <v>24</v>
      </c>
      <c r="H4595" s="1">
        <v>1</v>
      </c>
      <c r="I4595" s="1">
        <v>1.6</v>
      </c>
      <c r="J4595" s="1">
        <v>0.01</v>
      </c>
      <c r="K4595" s="1">
        <v>18.399999999999999</v>
      </c>
      <c r="L4595" s="1">
        <v>0.04</v>
      </c>
      <c r="V4595" s="35"/>
    </row>
    <row r="4596" spans="1:22" x14ac:dyDescent="0.25">
      <c r="A4596" s="31" t="s">
        <v>51</v>
      </c>
      <c r="C4596" s="5">
        <v>42599</v>
      </c>
      <c r="D4596" s="25"/>
      <c r="E4596" s="6" t="s">
        <v>23</v>
      </c>
      <c r="F4596" s="28" t="s">
        <v>17</v>
      </c>
      <c r="G4596" s="28" t="s">
        <v>24</v>
      </c>
      <c r="H4596" s="1">
        <v>0.8</v>
      </c>
      <c r="I4596" s="1">
        <v>0.8</v>
      </c>
      <c r="J4596" s="1">
        <v>0.01</v>
      </c>
      <c r="K4596" s="1">
        <v>29.6</v>
      </c>
      <c r="L4596" s="1">
        <v>7.0000000000000007E-2</v>
      </c>
      <c r="V4596" s="35"/>
    </row>
    <row r="4597" spans="1:22" x14ac:dyDescent="0.25">
      <c r="A4597" s="31" t="s">
        <v>51</v>
      </c>
      <c r="C4597" s="5">
        <v>42599</v>
      </c>
      <c r="D4597" s="25"/>
      <c r="E4597" s="6" t="s">
        <v>25</v>
      </c>
      <c r="F4597" s="28" t="s">
        <v>25</v>
      </c>
      <c r="G4597" s="28" t="s">
        <v>24</v>
      </c>
      <c r="H4597" s="1" t="s">
        <v>107</v>
      </c>
      <c r="I4597" s="1" t="s">
        <v>107</v>
      </c>
      <c r="J4597" s="1" t="s">
        <v>107</v>
      </c>
      <c r="K4597" s="1" t="s">
        <v>107</v>
      </c>
      <c r="L4597" s="1" t="s">
        <v>107</v>
      </c>
      <c r="Q4597" s="12" t="s">
        <v>58</v>
      </c>
    </row>
    <row r="4598" spans="1:22" x14ac:dyDescent="0.25">
      <c r="A4598" s="31" t="s">
        <v>51</v>
      </c>
      <c r="C4598" s="5">
        <v>42599</v>
      </c>
      <c r="D4598" s="25"/>
      <c r="E4598" s="6" t="s">
        <v>26</v>
      </c>
      <c r="F4598" s="28" t="s">
        <v>25</v>
      </c>
      <c r="G4598" s="28" t="s">
        <v>24</v>
      </c>
      <c r="H4598" s="1">
        <v>11.5</v>
      </c>
      <c r="I4598" s="1">
        <v>1.9</v>
      </c>
      <c r="J4598" s="1">
        <v>0.01</v>
      </c>
      <c r="K4598" s="1">
        <v>0.33</v>
      </c>
      <c r="L4598" s="1">
        <v>0.08</v>
      </c>
      <c r="V4598" s="35"/>
    </row>
    <row r="4599" spans="1:22" x14ac:dyDescent="0.25">
      <c r="A4599" s="31" t="s">
        <v>51</v>
      </c>
      <c r="C4599" s="5">
        <v>42599</v>
      </c>
      <c r="D4599" s="25"/>
      <c r="E4599" s="6" t="s">
        <v>27</v>
      </c>
      <c r="F4599" s="28" t="s">
        <v>25</v>
      </c>
      <c r="G4599" s="28" t="s">
        <v>24</v>
      </c>
      <c r="H4599" s="1">
        <v>11.1</v>
      </c>
      <c r="I4599" s="1">
        <v>2.9</v>
      </c>
      <c r="J4599" s="1">
        <v>0.05</v>
      </c>
      <c r="K4599" s="1">
        <v>1.08</v>
      </c>
      <c r="L4599" s="1">
        <v>0.3</v>
      </c>
      <c r="V4599" s="35"/>
    </row>
    <row r="4600" spans="1:22" x14ac:dyDescent="0.25">
      <c r="A4600" s="31" t="s">
        <v>51</v>
      </c>
      <c r="C4600" s="5">
        <v>42599</v>
      </c>
      <c r="D4600" s="25"/>
      <c r="E4600" s="6" t="s">
        <v>28</v>
      </c>
      <c r="F4600" s="28" t="s">
        <v>29</v>
      </c>
      <c r="G4600" s="28" t="s">
        <v>24</v>
      </c>
      <c r="H4600" s="1">
        <v>1.4</v>
      </c>
      <c r="I4600" s="1">
        <v>0.8</v>
      </c>
      <c r="J4600" s="1">
        <v>0.02</v>
      </c>
      <c r="K4600" s="1">
        <v>39.6</v>
      </c>
      <c r="L4600" s="1">
        <v>1.79</v>
      </c>
      <c r="V4600" s="35"/>
    </row>
    <row r="4601" spans="1:22" x14ac:dyDescent="0.25">
      <c r="A4601" s="31" t="s">
        <v>51</v>
      </c>
      <c r="C4601" s="5">
        <v>42599</v>
      </c>
      <c r="D4601" s="25"/>
      <c r="E4601" s="6" t="s">
        <v>29</v>
      </c>
      <c r="F4601" s="28" t="s">
        <v>29</v>
      </c>
      <c r="G4601" s="28" t="s">
        <v>24</v>
      </c>
      <c r="H4601" s="1">
        <v>1.6</v>
      </c>
      <c r="I4601" s="1">
        <v>1.2</v>
      </c>
      <c r="J4601" s="1">
        <v>0.01</v>
      </c>
      <c r="K4601" s="1">
        <v>37.6</v>
      </c>
      <c r="L4601" s="1">
        <v>0.09</v>
      </c>
      <c r="V4601" s="35"/>
    </row>
    <row r="4602" spans="1:22" x14ac:dyDescent="0.25">
      <c r="A4602" s="31" t="s">
        <v>51</v>
      </c>
      <c r="C4602" s="5">
        <v>42599</v>
      </c>
      <c r="D4602" s="25"/>
      <c r="E4602" s="6" t="s">
        <v>30</v>
      </c>
      <c r="F4602" s="28" t="s">
        <v>29</v>
      </c>
      <c r="G4602" s="28" t="s">
        <v>24</v>
      </c>
      <c r="H4602" s="1">
        <v>1.1000000000000001</v>
      </c>
      <c r="I4602" s="1">
        <v>0.8</v>
      </c>
      <c r="J4602" s="1">
        <v>0.03</v>
      </c>
      <c r="K4602" s="1">
        <v>63.7</v>
      </c>
      <c r="L4602" s="1">
        <v>0.12</v>
      </c>
      <c r="V4602" s="35"/>
    </row>
    <row r="4603" spans="1:22" x14ac:dyDescent="0.25">
      <c r="A4603" s="31" t="s">
        <v>51</v>
      </c>
      <c r="C4603" s="5">
        <v>42599</v>
      </c>
      <c r="D4603" s="25"/>
      <c r="E4603" s="6" t="s">
        <v>31</v>
      </c>
      <c r="F4603" s="28" t="s">
        <v>19</v>
      </c>
      <c r="G4603" s="28" t="s">
        <v>24</v>
      </c>
      <c r="H4603" s="1">
        <v>3</v>
      </c>
      <c r="I4603" s="1">
        <v>0.8</v>
      </c>
      <c r="J4603" s="1">
        <v>0.04</v>
      </c>
      <c r="K4603" s="1">
        <v>33.299999999999997</v>
      </c>
      <c r="L4603" s="1">
        <v>0.03</v>
      </c>
      <c r="V4603" s="35"/>
    </row>
    <row r="4604" spans="1:22" x14ac:dyDescent="0.25">
      <c r="A4604" s="31" t="s">
        <v>51</v>
      </c>
      <c r="C4604" s="5">
        <v>42599</v>
      </c>
      <c r="D4604" s="25"/>
      <c r="E4604" s="6" t="s">
        <v>32</v>
      </c>
      <c r="F4604" s="28" t="s">
        <v>19</v>
      </c>
      <c r="G4604" s="28" t="s">
        <v>24</v>
      </c>
      <c r="H4604" s="1">
        <v>0.24</v>
      </c>
      <c r="I4604" s="1">
        <v>2</v>
      </c>
      <c r="J4604" s="1">
        <v>0.05</v>
      </c>
      <c r="K4604" s="1">
        <v>21.3</v>
      </c>
      <c r="L4604" s="1">
        <v>0.42</v>
      </c>
    </row>
    <row r="4605" spans="1:22" x14ac:dyDescent="0.25">
      <c r="A4605" s="31" t="s">
        <v>51</v>
      </c>
      <c r="C4605" s="5">
        <v>42599</v>
      </c>
      <c r="D4605" s="25"/>
      <c r="E4605" s="6" t="s">
        <v>33</v>
      </c>
      <c r="F4605" s="28" t="s">
        <v>19</v>
      </c>
      <c r="G4605" s="28" t="s">
        <v>24</v>
      </c>
      <c r="H4605" s="1">
        <v>0.27</v>
      </c>
      <c r="I4605" s="1">
        <v>2.4</v>
      </c>
      <c r="J4605" s="1">
        <v>0.04</v>
      </c>
      <c r="K4605" s="1">
        <v>15.6</v>
      </c>
      <c r="L4605" s="1">
        <v>1.03</v>
      </c>
      <c r="V4605" s="35"/>
    </row>
    <row r="4606" spans="1:22" x14ac:dyDescent="0.25">
      <c r="A4606" s="31" t="s">
        <v>51</v>
      </c>
      <c r="C4606" s="5">
        <v>42599</v>
      </c>
      <c r="D4606" s="25"/>
      <c r="E4606" s="6" t="s">
        <v>34</v>
      </c>
      <c r="F4606" s="28" t="s">
        <v>20</v>
      </c>
      <c r="G4606" s="28" t="s">
        <v>24</v>
      </c>
      <c r="H4606" s="1">
        <v>6.8</v>
      </c>
      <c r="I4606" s="1">
        <v>1.1000000000000001</v>
      </c>
      <c r="J4606" s="1">
        <v>0.01</v>
      </c>
      <c r="K4606" s="1">
        <v>17.100000000000001</v>
      </c>
      <c r="L4606" s="1">
        <v>0.02</v>
      </c>
      <c r="V4606" s="35"/>
    </row>
    <row r="4607" spans="1:22" x14ac:dyDescent="0.25">
      <c r="A4607" s="31" t="s">
        <v>51</v>
      </c>
      <c r="C4607" s="5">
        <v>42599</v>
      </c>
      <c r="D4607" s="25"/>
      <c r="E4607" s="6" t="s">
        <v>35</v>
      </c>
      <c r="F4607" s="28" t="s">
        <v>20</v>
      </c>
      <c r="G4607" s="28" t="s">
        <v>24</v>
      </c>
      <c r="H4607" s="1" t="s">
        <v>107</v>
      </c>
      <c r="I4607" s="1" t="s">
        <v>107</v>
      </c>
      <c r="J4607" s="1" t="s">
        <v>107</v>
      </c>
      <c r="K4607" s="1" t="s">
        <v>107</v>
      </c>
      <c r="L4607" s="1" t="s">
        <v>107</v>
      </c>
      <c r="Q4607" s="12" t="s">
        <v>58</v>
      </c>
      <c r="V4607" s="35"/>
    </row>
    <row r="4608" spans="1:22" x14ac:dyDescent="0.25">
      <c r="A4608" s="31" t="s">
        <v>51</v>
      </c>
      <c r="C4608" s="5">
        <v>42599</v>
      </c>
      <c r="D4608" s="25"/>
      <c r="E4608" s="6" t="s">
        <v>36</v>
      </c>
      <c r="F4608" s="28" t="s">
        <v>20</v>
      </c>
      <c r="G4608" s="28" t="s">
        <v>24</v>
      </c>
      <c r="H4608" s="1">
        <v>0.8</v>
      </c>
      <c r="I4608" s="1">
        <v>3</v>
      </c>
      <c r="J4608" s="1">
        <v>0.16</v>
      </c>
      <c r="K4608" s="1">
        <v>10.6</v>
      </c>
      <c r="L4608" s="1">
        <v>0.16</v>
      </c>
      <c r="V4608" s="35"/>
    </row>
    <row r="4609" spans="1:22" x14ac:dyDescent="0.25">
      <c r="A4609" s="31" t="s">
        <v>51</v>
      </c>
      <c r="C4609" s="5">
        <v>42599</v>
      </c>
      <c r="D4609" s="25"/>
      <c r="E4609" s="6" t="s">
        <v>37</v>
      </c>
      <c r="F4609" s="28" t="s">
        <v>40</v>
      </c>
      <c r="G4609" s="28" t="s">
        <v>24</v>
      </c>
      <c r="H4609" s="1" t="s">
        <v>107</v>
      </c>
      <c r="I4609" s="1" t="s">
        <v>107</v>
      </c>
      <c r="J4609" s="1" t="s">
        <v>107</v>
      </c>
      <c r="K4609" s="1" t="s">
        <v>107</v>
      </c>
      <c r="L4609" s="1" t="s">
        <v>107</v>
      </c>
      <c r="Q4609" s="12" t="s">
        <v>58</v>
      </c>
      <c r="V4609" s="35"/>
    </row>
    <row r="4610" spans="1:22" x14ac:dyDescent="0.25">
      <c r="A4610" s="31" t="s">
        <v>51</v>
      </c>
      <c r="C4610" s="5">
        <v>42599</v>
      </c>
      <c r="D4610" s="25"/>
      <c r="E4610" s="6" t="s">
        <v>38</v>
      </c>
      <c r="F4610" s="28" t="s">
        <v>40</v>
      </c>
      <c r="G4610" s="28" t="s">
        <v>24</v>
      </c>
      <c r="H4610" s="1">
        <v>1.3</v>
      </c>
      <c r="I4610" s="1">
        <v>2.2999999999999998</v>
      </c>
      <c r="J4610" s="1">
        <v>0.01</v>
      </c>
      <c r="K4610" s="1">
        <v>22</v>
      </c>
      <c r="L4610" s="1">
        <v>0.06</v>
      </c>
      <c r="V4610" s="35"/>
    </row>
    <row r="4611" spans="1:22" x14ac:dyDescent="0.25">
      <c r="A4611" s="31" t="s">
        <v>51</v>
      </c>
      <c r="C4611" s="5">
        <v>42599</v>
      </c>
      <c r="D4611" s="25"/>
      <c r="E4611" s="6" t="s">
        <v>39</v>
      </c>
      <c r="F4611" s="28" t="s">
        <v>40</v>
      </c>
      <c r="G4611" s="28" t="s">
        <v>24</v>
      </c>
      <c r="H4611" s="1" t="s">
        <v>107</v>
      </c>
      <c r="I4611" s="1" t="s">
        <v>107</v>
      </c>
      <c r="J4611" s="1" t="s">
        <v>107</v>
      </c>
      <c r="K4611" s="1" t="s">
        <v>107</v>
      </c>
      <c r="L4611" s="1" t="s">
        <v>107</v>
      </c>
      <c r="Q4611" s="12" t="s">
        <v>58</v>
      </c>
      <c r="V4611" s="35"/>
    </row>
    <row r="4612" spans="1:22" x14ac:dyDescent="0.25">
      <c r="A4612" s="31" t="s">
        <v>51</v>
      </c>
      <c r="C4612" s="5">
        <v>42599</v>
      </c>
      <c r="D4612" s="25"/>
      <c r="E4612" s="6" t="s">
        <v>41</v>
      </c>
      <c r="F4612" s="28" t="s">
        <v>16</v>
      </c>
      <c r="G4612" s="28" t="s">
        <v>24</v>
      </c>
      <c r="H4612" s="1">
        <v>13.2</v>
      </c>
      <c r="I4612" s="1">
        <v>2.2000000000000002</v>
      </c>
      <c r="J4612" s="1">
        <v>0.01</v>
      </c>
      <c r="K4612" s="1">
        <v>2.59</v>
      </c>
      <c r="L4612" s="1">
        <v>0.05</v>
      </c>
      <c r="V4612" s="35"/>
    </row>
    <row r="4613" spans="1:22" x14ac:dyDescent="0.25">
      <c r="A4613" s="31" t="s">
        <v>51</v>
      </c>
      <c r="C4613" s="5">
        <v>42599</v>
      </c>
      <c r="D4613" s="25"/>
      <c r="E4613" s="6" t="s">
        <v>42</v>
      </c>
      <c r="F4613" s="28" t="s">
        <v>16</v>
      </c>
      <c r="G4613" s="28" t="s">
        <v>24</v>
      </c>
      <c r="H4613" s="1">
        <v>5.4</v>
      </c>
      <c r="I4613" s="1">
        <v>1.8</v>
      </c>
      <c r="J4613" s="1">
        <v>0.01</v>
      </c>
      <c r="K4613" s="1">
        <v>0.15</v>
      </c>
      <c r="L4613" s="1">
        <v>0.01</v>
      </c>
    </row>
    <row r="4614" spans="1:22" x14ac:dyDescent="0.25">
      <c r="A4614" s="31" t="s">
        <v>51</v>
      </c>
      <c r="C4614" s="5">
        <v>42599</v>
      </c>
      <c r="D4614" s="25"/>
      <c r="E4614" s="6" t="s">
        <v>43</v>
      </c>
      <c r="F4614" s="28" t="s">
        <v>16</v>
      </c>
      <c r="G4614" s="28" t="s">
        <v>24</v>
      </c>
      <c r="H4614" s="1" t="s">
        <v>107</v>
      </c>
      <c r="I4614" s="1" t="s">
        <v>107</v>
      </c>
      <c r="J4614" s="1" t="s">
        <v>107</v>
      </c>
      <c r="K4614" s="1" t="s">
        <v>107</v>
      </c>
      <c r="L4614" s="1" t="s">
        <v>107</v>
      </c>
      <c r="Q4614" s="12" t="s">
        <v>67</v>
      </c>
    </row>
    <row r="4615" spans="1:22" x14ac:dyDescent="0.25">
      <c r="A4615" s="31" t="s">
        <v>51</v>
      </c>
      <c r="C4615" s="5">
        <v>42606</v>
      </c>
      <c r="D4615" s="25"/>
      <c r="E4615" s="6">
        <v>1</v>
      </c>
      <c r="F4615" s="28" t="s">
        <v>13</v>
      </c>
      <c r="G4615" s="28" t="s">
        <v>14</v>
      </c>
      <c r="H4615" s="1">
        <v>12.5</v>
      </c>
      <c r="I4615" s="1">
        <v>1.8</v>
      </c>
      <c r="J4615" s="1">
        <v>0.04</v>
      </c>
      <c r="K4615" s="1">
        <v>20.5</v>
      </c>
      <c r="L4615" s="1">
        <v>0.01</v>
      </c>
    </row>
    <row r="4616" spans="1:22" x14ac:dyDescent="0.25">
      <c r="A4616" s="31" t="s">
        <v>51</v>
      </c>
      <c r="C4616" s="5">
        <v>42606</v>
      </c>
      <c r="D4616" s="25"/>
      <c r="E4616" s="6">
        <v>2</v>
      </c>
      <c r="F4616" s="28" t="s">
        <v>13</v>
      </c>
      <c r="G4616" s="28" t="s">
        <v>14</v>
      </c>
      <c r="H4616" s="1">
        <v>13</v>
      </c>
      <c r="I4616" s="1">
        <v>0.8</v>
      </c>
      <c r="J4616" s="1">
        <v>0.03</v>
      </c>
      <c r="K4616" s="1">
        <v>0.98</v>
      </c>
      <c r="L4616" s="1">
        <v>0.01</v>
      </c>
    </row>
    <row r="4617" spans="1:22" x14ac:dyDescent="0.25">
      <c r="A4617" s="31" t="s">
        <v>51</v>
      </c>
      <c r="C4617" s="5">
        <v>42606</v>
      </c>
      <c r="D4617" s="25"/>
      <c r="E4617" s="6">
        <v>3</v>
      </c>
      <c r="F4617" s="28" t="s">
        <v>13</v>
      </c>
      <c r="G4617" s="28" t="s">
        <v>14</v>
      </c>
      <c r="H4617" s="1">
        <v>0.23</v>
      </c>
      <c r="I4617" s="1">
        <v>0.9</v>
      </c>
      <c r="J4617" s="1">
        <v>0.02</v>
      </c>
      <c r="K4617" s="1">
        <v>1.1499999999999999</v>
      </c>
      <c r="L4617" s="1">
        <v>0.03</v>
      </c>
      <c r="V4617" s="35"/>
    </row>
    <row r="4618" spans="1:22" x14ac:dyDescent="0.25">
      <c r="A4618" s="31" t="s">
        <v>51</v>
      </c>
      <c r="C4618" s="5">
        <v>42606</v>
      </c>
      <c r="D4618" s="25"/>
      <c r="E4618" s="6">
        <v>4</v>
      </c>
      <c r="F4618" s="28" t="s">
        <v>15</v>
      </c>
      <c r="G4618" s="28" t="s">
        <v>14</v>
      </c>
      <c r="H4618" s="1" t="s">
        <v>107</v>
      </c>
      <c r="I4618" s="1" t="s">
        <v>107</v>
      </c>
      <c r="J4618" s="1" t="s">
        <v>107</v>
      </c>
      <c r="K4618" s="1" t="s">
        <v>107</v>
      </c>
      <c r="L4618" s="1" t="s">
        <v>107</v>
      </c>
      <c r="Q4618" s="12" t="s">
        <v>58</v>
      </c>
      <c r="V4618" s="35"/>
    </row>
    <row r="4619" spans="1:22" x14ac:dyDescent="0.25">
      <c r="A4619" s="31" t="s">
        <v>51</v>
      </c>
      <c r="C4619" s="5">
        <v>42606</v>
      </c>
      <c r="D4619" s="25"/>
      <c r="E4619" s="6">
        <v>5</v>
      </c>
      <c r="F4619" s="28" t="s">
        <v>15</v>
      </c>
      <c r="G4619" s="28" t="s">
        <v>14</v>
      </c>
      <c r="H4619" s="1" t="s">
        <v>107</v>
      </c>
      <c r="I4619" s="1" t="s">
        <v>107</v>
      </c>
      <c r="J4619" s="1" t="s">
        <v>107</v>
      </c>
      <c r="K4619" s="1" t="s">
        <v>107</v>
      </c>
      <c r="L4619" s="1" t="s">
        <v>107</v>
      </c>
      <c r="Q4619" s="12" t="s">
        <v>58</v>
      </c>
      <c r="V4619" s="35"/>
    </row>
    <row r="4620" spans="1:22" x14ac:dyDescent="0.25">
      <c r="A4620" s="31" t="s">
        <v>51</v>
      </c>
      <c r="C4620" s="5">
        <v>42606</v>
      </c>
      <c r="D4620" s="25"/>
      <c r="E4620" s="6">
        <v>6</v>
      </c>
      <c r="F4620" s="28" t="s">
        <v>17</v>
      </c>
      <c r="G4620" s="28" t="s">
        <v>14</v>
      </c>
      <c r="H4620" s="1" t="s">
        <v>107</v>
      </c>
      <c r="I4620" s="1" t="s">
        <v>107</v>
      </c>
      <c r="J4620" s="1" t="s">
        <v>107</v>
      </c>
      <c r="K4620" s="1" t="s">
        <v>107</v>
      </c>
      <c r="L4620" s="1" t="s">
        <v>107</v>
      </c>
      <c r="Q4620" s="12" t="s">
        <v>58</v>
      </c>
      <c r="V4620" s="35"/>
    </row>
    <row r="4621" spans="1:22" x14ac:dyDescent="0.25">
      <c r="A4621" s="31" t="s">
        <v>51</v>
      </c>
      <c r="C4621" s="5">
        <v>42606</v>
      </c>
      <c r="D4621" s="25"/>
      <c r="E4621" s="6">
        <v>7</v>
      </c>
      <c r="F4621" s="28" t="s">
        <v>17</v>
      </c>
      <c r="G4621" s="28" t="s">
        <v>14</v>
      </c>
      <c r="H4621" s="1" t="s">
        <v>107</v>
      </c>
      <c r="I4621" s="1" t="s">
        <v>107</v>
      </c>
      <c r="J4621" s="1" t="s">
        <v>107</v>
      </c>
      <c r="K4621" s="1" t="s">
        <v>107</v>
      </c>
      <c r="L4621" s="1" t="s">
        <v>107</v>
      </c>
      <c r="Q4621" s="12" t="s">
        <v>58</v>
      </c>
    </row>
    <row r="4622" spans="1:22" x14ac:dyDescent="0.25">
      <c r="A4622" s="31" t="s">
        <v>51</v>
      </c>
      <c r="C4622" s="5">
        <v>42606</v>
      </c>
      <c r="D4622" s="25"/>
      <c r="E4622" s="6">
        <v>8</v>
      </c>
      <c r="F4622" s="28" t="s">
        <v>17</v>
      </c>
      <c r="G4622" s="28" t="s">
        <v>14</v>
      </c>
      <c r="H4622" s="1" t="s">
        <v>107</v>
      </c>
      <c r="I4622" s="1" t="s">
        <v>107</v>
      </c>
      <c r="J4622" s="1" t="s">
        <v>107</v>
      </c>
      <c r="K4622" s="1" t="s">
        <v>107</v>
      </c>
      <c r="L4622" s="1" t="s">
        <v>107</v>
      </c>
      <c r="Q4622" s="12" t="s">
        <v>58</v>
      </c>
      <c r="V4622" s="35"/>
    </row>
    <row r="4623" spans="1:22" x14ac:dyDescent="0.25">
      <c r="A4623" s="31" t="s">
        <v>51</v>
      </c>
      <c r="C4623" s="5">
        <v>42606</v>
      </c>
      <c r="D4623" s="25"/>
      <c r="E4623" s="6">
        <v>9</v>
      </c>
      <c r="F4623" s="28" t="s">
        <v>18</v>
      </c>
      <c r="G4623" s="28" t="s">
        <v>14</v>
      </c>
      <c r="H4623" s="1">
        <v>0.22</v>
      </c>
      <c r="I4623" s="1">
        <v>3.1</v>
      </c>
      <c r="J4623" s="1">
        <v>0.01</v>
      </c>
      <c r="K4623" s="1">
        <v>18.7</v>
      </c>
      <c r="L4623" s="1">
        <v>0.01</v>
      </c>
      <c r="V4623" s="35"/>
    </row>
    <row r="4624" spans="1:22" x14ac:dyDescent="0.25">
      <c r="A4624" s="31" t="s">
        <v>51</v>
      </c>
      <c r="C4624" s="5">
        <v>42606</v>
      </c>
      <c r="D4624" s="25"/>
      <c r="E4624" s="6">
        <v>10</v>
      </c>
      <c r="F4624" s="28" t="s">
        <v>18</v>
      </c>
      <c r="G4624" s="28" t="s">
        <v>14</v>
      </c>
      <c r="H4624" s="1">
        <v>0.25</v>
      </c>
      <c r="I4624" s="1">
        <v>22.9</v>
      </c>
      <c r="J4624" s="1">
        <v>0.02</v>
      </c>
      <c r="K4624" s="1">
        <v>5.07</v>
      </c>
      <c r="L4624" s="1">
        <v>0.02</v>
      </c>
    </row>
    <row r="4625" spans="1:22" x14ac:dyDescent="0.25">
      <c r="A4625" s="31" t="s">
        <v>51</v>
      </c>
      <c r="C4625" s="5">
        <v>42606</v>
      </c>
      <c r="D4625" s="25"/>
      <c r="E4625" s="6">
        <v>11</v>
      </c>
      <c r="F4625" s="28" t="s">
        <v>18</v>
      </c>
      <c r="G4625" s="28" t="s">
        <v>14</v>
      </c>
      <c r="H4625" s="1" t="s">
        <v>107</v>
      </c>
      <c r="I4625" s="1" t="s">
        <v>107</v>
      </c>
      <c r="J4625" s="1" t="s">
        <v>107</v>
      </c>
      <c r="K4625" s="1" t="s">
        <v>107</v>
      </c>
      <c r="L4625" s="1" t="s">
        <v>107</v>
      </c>
      <c r="Q4625" s="12" t="s">
        <v>58</v>
      </c>
    </row>
    <row r="4626" spans="1:22" x14ac:dyDescent="0.25">
      <c r="A4626" s="31" t="s">
        <v>51</v>
      </c>
      <c r="C4626" s="5">
        <v>42606</v>
      </c>
      <c r="D4626" s="25"/>
      <c r="E4626" s="6">
        <v>12</v>
      </c>
      <c r="F4626" s="28" t="s">
        <v>19</v>
      </c>
      <c r="G4626" s="28" t="s">
        <v>14</v>
      </c>
      <c r="H4626" s="1" t="s">
        <v>107</v>
      </c>
      <c r="I4626" s="1" t="s">
        <v>107</v>
      </c>
      <c r="J4626" s="1" t="s">
        <v>107</v>
      </c>
      <c r="K4626" s="1" t="s">
        <v>107</v>
      </c>
      <c r="L4626" s="1" t="s">
        <v>107</v>
      </c>
      <c r="Q4626" s="12" t="s">
        <v>58</v>
      </c>
    </row>
    <row r="4627" spans="1:22" x14ac:dyDescent="0.25">
      <c r="A4627" s="31" t="s">
        <v>51</v>
      </c>
      <c r="C4627" s="5">
        <v>42606</v>
      </c>
      <c r="D4627" s="25"/>
      <c r="E4627" s="6">
        <v>13</v>
      </c>
      <c r="F4627" s="28" t="s">
        <v>19</v>
      </c>
      <c r="G4627" s="28" t="s">
        <v>14</v>
      </c>
      <c r="H4627" s="1">
        <v>0.4</v>
      </c>
      <c r="I4627" s="1">
        <v>0.9</v>
      </c>
      <c r="J4627" s="1">
        <v>0.02</v>
      </c>
      <c r="K4627" s="1">
        <v>3.98</v>
      </c>
      <c r="L4627" s="1">
        <v>0.03</v>
      </c>
      <c r="V4627" s="35"/>
    </row>
    <row r="4628" spans="1:22" x14ac:dyDescent="0.25">
      <c r="A4628" s="31" t="s">
        <v>51</v>
      </c>
      <c r="C4628" s="5">
        <v>42606</v>
      </c>
      <c r="D4628" s="25"/>
      <c r="E4628" s="6">
        <v>14</v>
      </c>
      <c r="F4628" s="28" t="s">
        <v>19</v>
      </c>
      <c r="G4628" s="28" t="s">
        <v>14</v>
      </c>
      <c r="H4628" s="1" t="s">
        <v>107</v>
      </c>
      <c r="I4628" s="1" t="s">
        <v>107</v>
      </c>
      <c r="J4628" s="1" t="s">
        <v>107</v>
      </c>
      <c r="K4628" s="1" t="s">
        <v>107</v>
      </c>
      <c r="L4628" s="1" t="s">
        <v>107</v>
      </c>
      <c r="Q4628" s="12" t="s">
        <v>58</v>
      </c>
      <c r="V4628" s="35"/>
    </row>
    <row r="4629" spans="1:22" x14ac:dyDescent="0.25">
      <c r="A4629" s="31" t="s">
        <v>51</v>
      </c>
      <c r="C4629" s="5">
        <v>42606</v>
      </c>
      <c r="D4629" s="25"/>
      <c r="E4629" s="6">
        <v>15</v>
      </c>
      <c r="F4629" s="28" t="s">
        <v>20</v>
      </c>
      <c r="G4629" s="28" t="s">
        <v>14</v>
      </c>
      <c r="H4629" s="1">
        <v>0.4</v>
      </c>
      <c r="I4629" s="1">
        <v>1.8</v>
      </c>
      <c r="J4629" s="1">
        <v>0.03</v>
      </c>
      <c r="K4629" s="1">
        <v>3.3</v>
      </c>
      <c r="L4629" s="1">
        <v>0.03</v>
      </c>
      <c r="V4629" s="35"/>
    </row>
    <row r="4630" spans="1:22" x14ac:dyDescent="0.25">
      <c r="A4630" s="31" t="s">
        <v>51</v>
      </c>
      <c r="C4630" s="5">
        <v>42606</v>
      </c>
      <c r="D4630" s="25"/>
      <c r="E4630" s="6">
        <v>16</v>
      </c>
      <c r="F4630" s="28" t="s">
        <v>20</v>
      </c>
      <c r="G4630" s="28" t="s">
        <v>14</v>
      </c>
      <c r="H4630" s="1">
        <v>0.4</v>
      </c>
      <c r="I4630" s="1">
        <v>1.9</v>
      </c>
      <c r="J4630" s="1">
        <v>0.02</v>
      </c>
      <c r="K4630" s="1">
        <v>4.88</v>
      </c>
      <c r="L4630" s="1">
        <v>0.01</v>
      </c>
    </row>
    <row r="4631" spans="1:22" x14ac:dyDescent="0.25">
      <c r="A4631" s="31" t="s">
        <v>51</v>
      </c>
      <c r="C4631" s="5">
        <v>42606</v>
      </c>
      <c r="D4631" s="25"/>
      <c r="E4631" s="6">
        <v>17</v>
      </c>
      <c r="F4631" s="28" t="s">
        <v>20</v>
      </c>
      <c r="G4631" s="28" t="s">
        <v>14</v>
      </c>
      <c r="H4631" s="1">
        <v>0.4</v>
      </c>
      <c r="I4631" s="1">
        <v>3.1</v>
      </c>
      <c r="J4631" s="1">
        <v>0.02</v>
      </c>
      <c r="K4631" s="1">
        <v>8.77</v>
      </c>
      <c r="L4631" s="1">
        <v>0.03</v>
      </c>
      <c r="V4631" s="35"/>
    </row>
    <row r="4632" spans="1:22" x14ac:dyDescent="0.25">
      <c r="A4632" s="31" t="s">
        <v>51</v>
      </c>
      <c r="C4632" s="5">
        <v>42606</v>
      </c>
      <c r="D4632" s="25"/>
      <c r="E4632" s="6">
        <v>18</v>
      </c>
      <c r="F4632" s="28" t="s">
        <v>20</v>
      </c>
      <c r="G4632" s="28" t="s">
        <v>14</v>
      </c>
      <c r="H4632" s="1">
        <v>0.3</v>
      </c>
      <c r="I4632" s="1">
        <v>3</v>
      </c>
      <c r="J4632" s="1">
        <v>0.02</v>
      </c>
      <c r="K4632" s="1">
        <v>15.5</v>
      </c>
      <c r="L4632" s="1">
        <v>0.02</v>
      </c>
    </row>
    <row r="4633" spans="1:22" x14ac:dyDescent="0.25">
      <c r="A4633" s="31" t="s">
        <v>51</v>
      </c>
      <c r="C4633" s="5">
        <v>42606</v>
      </c>
      <c r="D4633" s="25"/>
      <c r="E4633" s="6">
        <v>19</v>
      </c>
      <c r="F4633" s="28" t="s">
        <v>20</v>
      </c>
      <c r="G4633" s="28" t="s">
        <v>14</v>
      </c>
      <c r="H4633" s="1" t="s">
        <v>107</v>
      </c>
      <c r="I4633" s="1" t="s">
        <v>107</v>
      </c>
      <c r="J4633" s="1" t="s">
        <v>107</v>
      </c>
      <c r="K4633" s="1" t="s">
        <v>107</v>
      </c>
      <c r="L4633" s="1" t="s">
        <v>107</v>
      </c>
      <c r="Q4633" s="12" t="s">
        <v>58</v>
      </c>
      <c r="V4633" s="35"/>
    </row>
    <row r="4634" spans="1:22" x14ac:dyDescent="0.25">
      <c r="A4634" s="31" t="s">
        <v>51</v>
      </c>
      <c r="C4634" s="5">
        <v>42606</v>
      </c>
      <c r="D4634" s="25"/>
      <c r="E4634" s="6">
        <v>20</v>
      </c>
      <c r="F4634" s="28" t="s">
        <v>20</v>
      </c>
      <c r="G4634" s="28" t="s">
        <v>14</v>
      </c>
      <c r="H4634" s="1">
        <v>1.1000000000000001</v>
      </c>
      <c r="I4634" s="1">
        <v>2.8</v>
      </c>
      <c r="J4634" s="1">
        <v>0.01</v>
      </c>
      <c r="K4634" s="1">
        <v>2.0699999999999998</v>
      </c>
      <c r="L4634" s="1">
        <v>0.02</v>
      </c>
      <c r="V4634" s="35"/>
    </row>
    <row r="4635" spans="1:22" x14ac:dyDescent="0.25">
      <c r="A4635" s="31" t="s">
        <v>51</v>
      </c>
      <c r="C4635" s="5">
        <v>42613</v>
      </c>
      <c r="D4635" s="25"/>
      <c r="E4635" s="6" t="s">
        <v>21</v>
      </c>
      <c r="F4635" s="28" t="s">
        <v>17</v>
      </c>
      <c r="G4635" s="28" t="s">
        <v>24</v>
      </c>
      <c r="H4635" s="1" t="s">
        <v>107</v>
      </c>
      <c r="I4635" s="1" t="s">
        <v>107</v>
      </c>
      <c r="J4635" s="1" t="s">
        <v>107</v>
      </c>
      <c r="K4635" s="1" t="s">
        <v>107</v>
      </c>
      <c r="L4635" s="1" t="s">
        <v>107</v>
      </c>
      <c r="Q4635" s="12" t="s">
        <v>58</v>
      </c>
    </row>
    <row r="4636" spans="1:22" x14ac:dyDescent="0.25">
      <c r="A4636" s="31" t="s">
        <v>51</v>
      </c>
      <c r="C4636" s="5">
        <v>42613</v>
      </c>
      <c r="D4636" s="25"/>
      <c r="E4636" s="6" t="s">
        <v>22</v>
      </c>
      <c r="F4636" s="28" t="s">
        <v>17</v>
      </c>
      <c r="G4636" s="28" t="s">
        <v>24</v>
      </c>
      <c r="H4636" s="1" t="s">
        <v>107</v>
      </c>
      <c r="I4636" s="1" t="s">
        <v>107</v>
      </c>
      <c r="J4636" s="1" t="s">
        <v>107</v>
      </c>
      <c r="K4636" s="1" t="s">
        <v>107</v>
      </c>
      <c r="L4636" s="1" t="s">
        <v>107</v>
      </c>
      <c r="Q4636" s="12" t="s">
        <v>58</v>
      </c>
    </row>
    <row r="4637" spans="1:22" x14ac:dyDescent="0.25">
      <c r="A4637" s="31" t="s">
        <v>51</v>
      </c>
      <c r="C4637" s="5">
        <v>42613</v>
      </c>
      <c r="D4637" s="25"/>
      <c r="E4637" s="6" t="s">
        <v>23</v>
      </c>
      <c r="F4637" s="28" t="s">
        <v>17</v>
      </c>
      <c r="G4637" s="28" t="s">
        <v>24</v>
      </c>
      <c r="H4637" s="1" t="s">
        <v>107</v>
      </c>
      <c r="I4637" s="1" t="s">
        <v>107</v>
      </c>
      <c r="J4637" s="1" t="s">
        <v>107</v>
      </c>
      <c r="K4637" s="1" t="s">
        <v>107</v>
      </c>
      <c r="L4637" s="1" t="s">
        <v>107</v>
      </c>
      <c r="Q4637" s="12" t="s">
        <v>58</v>
      </c>
      <c r="V4637" s="35"/>
    </row>
    <row r="4638" spans="1:22" x14ac:dyDescent="0.25">
      <c r="A4638" s="31" t="s">
        <v>51</v>
      </c>
      <c r="C4638" s="5">
        <v>42613</v>
      </c>
      <c r="D4638" s="25"/>
      <c r="E4638" s="6" t="s">
        <v>25</v>
      </c>
      <c r="F4638" s="28" t="s">
        <v>25</v>
      </c>
      <c r="G4638" s="28" t="s">
        <v>24</v>
      </c>
      <c r="H4638" s="1">
        <v>12.8</v>
      </c>
      <c r="I4638" s="1">
        <v>0.8</v>
      </c>
      <c r="J4638" s="1">
        <v>0.03</v>
      </c>
      <c r="K4638" s="1">
        <v>11.4</v>
      </c>
      <c r="L4638" s="1">
        <v>0.14000000000000001</v>
      </c>
      <c r="V4638" s="35"/>
    </row>
    <row r="4639" spans="1:22" x14ac:dyDescent="0.25">
      <c r="A4639" s="31" t="s">
        <v>51</v>
      </c>
      <c r="C4639" s="5">
        <v>42613</v>
      </c>
      <c r="D4639" s="25"/>
      <c r="E4639" s="6" t="s">
        <v>26</v>
      </c>
      <c r="F4639" s="28" t="s">
        <v>25</v>
      </c>
      <c r="G4639" s="28" t="s">
        <v>24</v>
      </c>
      <c r="H4639" s="1">
        <v>10</v>
      </c>
      <c r="I4639" s="1">
        <v>0.8</v>
      </c>
      <c r="J4639" s="1">
        <v>0.03</v>
      </c>
      <c r="K4639" s="1">
        <v>0.82</v>
      </c>
      <c r="L4639" s="1">
        <v>0.05</v>
      </c>
      <c r="V4639" s="35"/>
    </row>
    <row r="4640" spans="1:22" x14ac:dyDescent="0.25">
      <c r="A4640" s="31" t="s">
        <v>51</v>
      </c>
      <c r="C4640" s="5">
        <v>42613</v>
      </c>
      <c r="D4640" s="25"/>
      <c r="E4640" s="6" t="s">
        <v>27</v>
      </c>
      <c r="F4640" s="28" t="s">
        <v>25</v>
      </c>
      <c r="G4640" s="28" t="s">
        <v>24</v>
      </c>
      <c r="H4640" s="1">
        <v>6.5</v>
      </c>
      <c r="I4640" s="1">
        <v>1.3</v>
      </c>
      <c r="J4640" s="1">
        <v>0.27</v>
      </c>
      <c r="K4640" s="1">
        <v>3.53</v>
      </c>
      <c r="L4640" s="1">
        <v>0.16</v>
      </c>
      <c r="V4640" s="35"/>
    </row>
    <row r="4641" spans="1:22" x14ac:dyDescent="0.25">
      <c r="A4641" s="31" t="s">
        <v>51</v>
      </c>
      <c r="C4641" s="5">
        <v>42613</v>
      </c>
      <c r="D4641" s="25"/>
      <c r="E4641" s="6" t="s">
        <v>28</v>
      </c>
      <c r="F4641" s="28" t="s">
        <v>29</v>
      </c>
      <c r="G4641" s="28" t="s">
        <v>24</v>
      </c>
      <c r="H4641" s="1">
        <v>1.5</v>
      </c>
      <c r="I4641" s="1">
        <v>1.3</v>
      </c>
      <c r="J4641" s="1">
        <v>0.04</v>
      </c>
      <c r="K4641" s="1">
        <v>23.9</v>
      </c>
      <c r="L4641" s="1">
        <v>0.03</v>
      </c>
      <c r="V4641" s="35"/>
    </row>
    <row r="4642" spans="1:22" x14ac:dyDescent="0.25">
      <c r="A4642" s="31" t="s">
        <v>51</v>
      </c>
      <c r="C4642" s="5">
        <v>42613</v>
      </c>
      <c r="D4642" s="25"/>
      <c r="E4642" s="6" t="s">
        <v>29</v>
      </c>
      <c r="F4642" s="28" t="s">
        <v>29</v>
      </c>
      <c r="G4642" s="28" t="s">
        <v>24</v>
      </c>
      <c r="H4642" s="1">
        <v>0.8</v>
      </c>
      <c r="I4642" s="1">
        <v>0.8</v>
      </c>
      <c r="J4642" s="1">
        <v>0.02</v>
      </c>
      <c r="K4642" s="1">
        <v>51.3</v>
      </c>
      <c r="L4642" s="1">
        <v>0.03</v>
      </c>
    </row>
    <row r="4643" spans="1:22" x14ac:dyDescent="0.25">
      <c r="A4643" s="31" t="s">
        <v>51</v>
      </c>
      <c r="C4643" s="5">
        <v>42613</v>
      </c>
      <c r="D4643" s="25"/>
      <c r="E4643" s="6" t="s">
        <v>30</v>
      </c>
      <c r="F4643" s="28" t="s">
        <v>29</v>
      </c>
      <c r="G4643" s="28" t="s">
        <v>24</v>
      </c>
      <c r="H4643" s="1">
        <v>0.5</v>
      </c>
      <c r="I4643" s="1">
        <v>0.8</v>
      </c>
      <c r="J4643" s="1">
        <v>0.05</v>
      </c>
      <c r="K4643" s="1">
        <v>59.1</v>
      </c>
      <c r="L4643" s="1">
        <v>0.25</v>
      </c>
    </row>
    <row r="4644" spans="1:22" x14ac:dyDescent="0.25">
      <c r="A4644" s="31" t="s">
        <v>51</v>
      </c>
      <c r="C4644" s="5">
        <v>42613</v>
      </c>
      <c r="D4644" s="25"/>
      <c r="E4644" s="6" t="s">
        <v>31</v>
      </c>
      <c r="F4644" s="28" t="s">
        <v>19</v>
      </c>
      <c r="G4644" s="28" t="s">
        <v>24</v>
      </c>
      <c r="H4644" s="1">
        <v>1.4</v>
      </c>
      <c r="I4644" s="1">
        <v>2.2999999999999998</v>
      </c>
      <c r="J4644" s="1">
        <v>0.06</v>
      </c>
      <c r="K4644" s="1">
        <v>11.2</v>
      </c>
      <c r="L4644" s="1">
        <v>0.05</v>
      </c>
    </row>
    <row r="4645" spans="1:22" x14ac:dyDescent="0.25">
      <c r="A4645" s="31" t="s">
        <v>51</v>
      </c>
      <c r="C4645" s="5">
        <v>42613</v>
      </c>
      <c r="D4645" s="25"/>
      <c r="E4645" s="6" t="s">
        <v>32</v>
      </c>
      <c r="F4645" s="28" t="s">
        <v>19</v>
      </c>
      <c r="G4645" s="28" t="s">
        <v>24</v>
      </c>
      <c r="H4645" s="1" t="s">
        <v>107</v>
      </c>
      <c r="I4645" s="1" t="s">
        <v>107</v>
      </c>
      <c r="J4645" s="1" t="s">
        <v>107</v>
      </c>
      <c r="K4645" s="1" t="s">
        <v>107</v>
      </c>
      <c r="L4645" s="1" t="s">
        <v>107</v>
      </c>
      <c r="Q4645" s="12" t="s">
        <v>58</v>
      </c>
      <c r="V4645" s="35"/>
    </row>
    <row r="4646" spans="1:22" x14ac:dyDescent="0.25">
      <c r="A4646" s="31" t="s">
        <v>51</v>
      </c>
      <c r="C4646" s="5">
        <v>42613</v>
      </c>
      <c r="D4646" s="25"/>
      <c r="E4646" s="6" t="s">
        <v>33</v>
      </c>
      <c r="F4646" s="28" t="s">
        <v>19</v>
      </c>
      <c r="G4646" s="28" t="s">
        <v>24</v>
      </c>
      <c r="H4646" s="1" t="s">
        <v>107</v>
      </c>
      <c r="I4646" s="1" t="s">
        <v>107</v>
      </c>
      <c r="J4646" s="1" t="s">
        <v>107</v>
      </c>
      <c r="K4646" s="1" t="s">
        <v>107</v>
      </c>
      <c r="L4646" s="1" t="s">
        <v>107</v>
      </c>
      <c r="Q4646" s="12" t="s">
        <v>58</v>
      </c>
      <c r="V4646" s="35"/>
    </row>
    <row r="4647" spans="1:22" x14ac:dyDescent="0.25">
      <c r="A4647" s="31" t="s">
        <v>51</v>
      </c>
      <c r="C4647" s="5">
        <v>42613</v>
      </c>
      <c r="D4647" s="25"/>
      <c r="E4647" s="6" t="s">
        <v>34</v>
      </c>
      <c r="F4647" s="28" t="s">
        <v>20</v>
      </c>
      <c r="G4647" s="28" t="s">
        <v>24</v>
      </c>
      <c r="H4647" s="1">
        <v>0.6</v>
      </c>
      <c r="I4647" s="1">
        <v>0.8</v>
      </c>
      <c r="J4647" s="1">
        <v>0.06</v>
      </c>
      <c r="K4647" s="1">
        <v>14.2</v>
      </c>
      <c r="L4647" s="1">
        <v>0.06</v>
      </c>
      <c r="V4647" s="35"/>
    </row>
    <row r="4648" spans="1:22" x14ac:dyDescent="0.25">
      <c r="A4648" s="31" t="s">
        <v>51</v>
      </c>
      <c r="C4648" s="5">
        <v>42613</v>
      </c>
      <c r="D4648" s="25"/>
      <c r="E4648" s="6" t="s">
        <v>35</v>
      </c>
      <c r="F4648" s="28" t="s">
        <v>20</v>
      </c>
      <c r="G4648" s="28" t="s">
        <v>24</v>
      </c>
      <c r="H4648" s="1" t="s">
        <v>107</v>
      </c>
      <c r="I4648" s="1" t="s">
        <v>107</v>
      </c>
      <c r="J4648" s="1" t="s">
        <v>107</v>
      </c>
      <c r="K4648" s="1" t="s">
        <v>107</v>
      </c>
      <c r="L4648" s="1" t="s">
        <v>107</v>
      </c>
      <c r="Q4648" s="12" t="s">
        <v>58</v>
      </c>
      <c r="V4648" s="35"/>
    </row>
    <row r="4649" spans="1:22" x14ac:dyDescent="0.25">
      <c r="A4649" s="31" t="s">
        <v>51</v>
      </c>
      <c r="C4649" s="5">
        <v>42613</v>
      </c>
      <c r="D4649" s="25"/>
      <c r="E4649" s="6" t="s">
        <v>36</v>
      </c>
      <c r="F4649" s="28" t="s">
        <v>20</v>
      </c>
      <c r="G4649" s="28" t="s">
        <v>24</v>
      </c>
      <c r="H4649" s="1">
        <v>0.5</v>
      </c>
      <c r="I4649" s="1">
        <v>1.3</v>
      </c>
      <c r="J4649" s="1">
        <v>0.22</v>
      </c>
      <c r="K4649" s="1">
        <v>11</v>
      </c>
      <c r="L4649" s="1">
        <v>0.21</v>
      </c>
      <c r="V4649" s="35"/>
    </row>
    <row r="4650" spans="1:22" x14ac:dyDescent="0.25">
      <c r="A4650" s="31" t="s">
        <v>51</v>
      </c>
      <c r="C4650" s="5">
        <v>42613</v>
      </c>
      <c r="D4650" s="25"/>
      <c r="E4650" s="6" t="s">
        <v>37</v>
      </c>
      <c r="F4650" s="28" t="s">
        <v>40</v>
      </c>
      <c r="G4650" s="28" t="s">
        <v>24</v>
      </c>
      <c r="H4650" s="1" t="s">
        <v>107</v>
      </c>
      <c r="I4650" s="1" t="s">
        <v>107</v>
      </c>
      <c r="J4650" s="1" t="s">
        <v>107</v>
      </c>
      <c r="K4650" s="1" t="s">
        <v>107</v>
      </c>
      <c r="L4650" s="1" t="s">
        <v>107</v>
      </c>
      <c r="Q4650" s="12" t="s">
        <v>58</v>
      </c>
      <c r="V4650" s="35"/>
    </row>
    <row r="4651" spans="1:22" x14ac:dyDescent="0.25">
      <c r="A4651" s="31" t="s">
        <v>51</v>
      </c>
      <c r="C4651" s="5">
        <v>42613</v>
      </c>
      <c r="D4651" s="25"/>
      <c r="E4651" s="6" t="s">
        <v>38</v>
      </c>
      <c r="F4651" s="28" t="s">
        <v>40</v>
      </c>
      <c r="G4651" s="28" t="s">
        <v>24</v>
      </c>
      <c r="H4651" s="1">
        <v>9.9</v>
      </c>
      <c r="I4651" s="1">
        <v>2.8</v>
      </c>
      <c r="J4651" s="1">
        <v>0.03</v>
      </c>
      <c r="K4651" s="1">
        <v>10.4</v>
      </c>
      <c r="L4651" s="1">
        <v>0.88</v>
      </c>
    </row>
    <row r="4652" spans="1:22" x14ac:dyDescent="0.25">
      <c r="A4652" s="31" t="s">
        <v>51</v>
      </c>
      <c r="C4652" s="5">
        <v>42613</v>
      </c>
      <c r="D4652" s="25"/>
      <c r="E4652" s="6" t="s">
        <v>39</v>
      </c>
      <c r="F4652" s="28" t="s">
        <v>40</v>
      </c>
      <c r="G4652" s="28" t="s">
        <v>24</v>
      </c>
      <c r="H4652" s="1">
        <v>8</v>
      </c>
      <c r="I4652" s="1">
        <v>1.3</v>
      </c>
      <c r="J4652" s="1">
        <v>0.08</v>
      </c>
      <c r="K4652" s="1">
        <v>21.2</v>
      </c>
      <c r="L4652" s="1">
        <v>0.75</v>
      </c>
    </row>
    <row r="4653" spans="1:22" x14ac:dyDescent="0.25">
      <c r="A4653" s="31" t="s">
        <v>51</v>
      </c>
      <c r="C4653" s="5">
        <v>42613</v>
      </c>
      <c r="D4653" s="25"/>
      <c r="E4653" s="6" t="s">
        <v>41</v>
      </c>
      <c r="F4653" s="28" t="s">
        <v>16</v>
      </c>
      <c r="G4653" s="28" t="s">
        <v>24</v>
      </c>
      <c r="H4653" s="1">
        <v>13.2</v>
      </c>
      <c r="I4653" s="1">
        <v>2</v>
      </c>
      <c r="J4653" s="1">
        <v>0.02</v>
      </c>
      <c r="K4653" s="1">
        <v>3.45</v>
      </c>
      <c r="L4653" s="1">
        <v>0.02</v>
      </c>
      <c r="V4653" s="35"/>
    </row>
    <row r="4654" spans="1:22" x14ac:dyDescent="0.25">
      <c r="A4654" s="31" t="s">
        <v>51</v>
      </c>
      <c r="C4654" s="5">
        <v>42613</v>
      </c>
      <c r="D4654" s="25"/>
      <c r="E4654" s="6" t="s">
        <v>42</v>
      </c>
      <c r="F4654" s="28" t="s">
        <v>16</v>
      </c>
      <c r="G4654" s="28" t="s">
        <v>24</v>
      </c>
      <c r="H4654" s="1">
        <v>5.0999999999999996</v>
      </c>
      <c r="I4654" s="1">
        <v>1.9</v>
      </c>
      <c r="J4654" s="1">
        <v>0.01</v>
      </c>
      <c r="K4654" s="1">
        <v>0.06</v>
      </c>
      <c r="L4654" s="1">
        <v>0.01</v>
      </c>
      <c r="V4654" s="35"/>
    </row>
    <row r="4655" spans="1:22" x14ac:dyDescent="0.25">
      <c r="A4655" s="31" t="s">
        <v>51</v>
      </c>
      <c r="C4655" s="5">
        <v>42613</v>
      </c>
      <c r="D4655" s="25"/>
      <c r="E4655" s="6" t="s">
        <v>43</v>
      </c>
      <c r="F4655" s="28" t="s">
        <v>16</v>
      </c>
      <c r="G4655" s="28" t="s">
        <v>24</v>
      </c>
      <c r="H4655" s="1">
        <v>7.9</v>
      </c>
      <c r="I4655" s="1">
        <v>2.6</v>
      </c>
      <c r="J4655" s="1">
        <v>0.01</v>
      </c>
      <c r="K4655" s="1">
        <v>0.06</v>
      </c>
      <c r="L4655" s="1">
        <v>0.01</v>
      </c>
      <c r="V4655" s="35"/>
    </row>
    <row r="4656" spans="1:22" x14ac:dyDescent="0.25">
      <c r="A4656" s="31" t="s">
        <v>51</v>
      </c>
      <c r="C4656" s="5">
        <v>42620</v>
      </c>
      <c r="D4656" s="25"/>
      <c r="E4656" s="6">
        <v>1</v>
      </c>
      <c r="F4656" s="28" t="s">
        <v>13</v>
      </c>
      <c r="G4656" s="28" t="s">
        <v>14</v>
      </c>
      <c r="H4656" s="1">
        <v>4.5999999999999996</v>
      </c>
      <c r="I4656" s="1">
        <v>1.9</v>
      </c>
      <c r="J4656" s="1">
        <v>0.01</v>
      </c>
      <c r="K4656" s="1">
        <v>20.8</v>
      </c>
      <c r="L4656" s="1">
        <v>0.01</v>
      </c>
      <c r="V4656" s="35"/>
    </row>
    <row r="4657" spans="1:22" x14ac:dyDescent="0.25">
      <c r="A4657" s="31" t="s">
        <v>51</v>
      </c>
      <c r="C4657" s="5">
        <v>42620</v>
      </c>
      <c r="D4657" s="25"/>
      <c r="E4657" s="6">
        <v>2</v>
      </c>
      <c r="F4657" s="28" t="s">
        <v>13</v>
      </c>
      <c r="G4657" s="28" t="s">
        <v>14</v>
      </c>
      <c r="H4657" s="1">
        <v>13.4</v>
      </c>
      <c r="I4657" s="1">
        <v>1.9</v>
      </c>
      <c r="J4657" s="1">
        <v>0.01</v>
      </c>
      <c r="K4657" s="1">
        <v>5.57</v>
      </c>
      <c r="L4657" s="1">
        <v>0.01</v>
      </c>
      <c r="V4657" s="35"/>
    </row>
    <row r="4658" spans="1:22" x14ac:dyDescent="0.25">
      <c r="A4658" s="31" t="s">
        <v>51</v>
      </c>
      <c r="C4658" s="5">
        <v>42620</v>
      </c>
      <c r="D4658" s="25"/>
      <c r="E4658" s="6">
        <v>3</v>
      </c>
      <c r="F4658" s="28" t="s">
        <v>13</v>
      </c>
      <c r="G4658" s="28" t="s">
        <v>14</v>
      </c>
      <c r="H4658" s="1">
        <v>1.5</v>
      </c>
      <c r="I4658" s="1">
        <v>0.9</v>
      </c>
      <c r="J4658" s="1">
        <v>0.01</v>
      </c>
      <c r="K4658" s="1">
        <v>4.9800000000000004</v>
      </c>
      <c r="L4658" s="1">
        <v>0.01</v>
      </c>
      <c r="V4658" s="35"/>
    </row>
    <row r="4659" spans="1:22" x14ac:dyDescent="0.25">
      <c r="A4659" s="31" t="s">
        <v>51</v>
      </c>
      <c r="C4659" s="5">
        <v>42620</v>
      </c>
      <c r="D4659" s="25"/>
      <c r="E4659" s="6">
        <v>4</v>
      </c>
      <c r="F4659" s="28" t="s">
        <v>15</v>
      </c>
      <c r="G4659" s="28" t="s">
        <v>14</v>
      </c>
      <c r="H4659" s="1">
        <v>1</v>
      </c>
      <c r="I4659" s="1">
        <v>2</v>
      </c>
      <c r="J4659" s="1">
        <v>0.01</v>
      </c>
      <c r="K4659" s="1">
        <v>9.7200000000000006</v>
      </c>
      <c r="L4659" s="1">
        <v>0.02</v>
      </c>
      <c r="V4659" s="35"/>
    </row>
    <row r="4660" spans="1:22" x14ac:dyDescent="0.25">
      <c r="A4660" s="31" t="s">
        <v>51</v>
      </c>
      <c r="C4660" s="5">
        <v>42620</v>
      </c>
      <c r="D4660" s="25"/>
      <c r="E4660" s="6">
        <v>5</v>
      </c>
      <c r="F4660" s="28" t="s">
        <v>15</v>
      </c>
      <c r="G4660" s="28" t="s">
        <v>14</v>
      </c>
      <c r="H4660" s="1">
        <v>0.6</v>
      </c>
      <c r="I4660" s="1">
        <v>2.5</v>
      </c>
      <c r="J4660" s="1">
        <v>0.01</v>
      </c>
      <c r="K4660" s="1">
        <v>8.44</v>
      </c>
      <c r="L4660" s="1">
        <v>0.01</v>
      </c>
      <c r="V4660" s="35"/>
    </row>
    <row r="4661" spans="1:22" x14ac:dyDescent="0.25">
      <c r="A4661" s="31" t="s">
        <v>51</v>
      </c>
      <c r="C4661" s="5">
        <v>42620</v>
      </c>
      <c r="D4661" s="25"/>
      <c r="E4661" s="6">
        <v>6</v>
      </c>
      <c r="F4661" s="28" t="s">
        <v>17</v>
      </c>
      <c r="G4661" s="28" t="s">
        <v>14</v>
      </c>
      <c r="H4661" s="1">
        <v>0.6</v>
      </c>
      <c r="I4661" s="1">
        <v>0.8</v>
      </c>
      <c r="J4661" s="1">
        <v>0.01</v>
      </c>
      <c r="K4661" s="1">
        <v>38.4</v>
      </c>
      <c r="L4661" s="1">
        <v>0.01</v>
      </c>
      <c r="V4661" s="35"/>
    </row>
    <row r="4662" spans="1:22" x14ac:dyDescent="0.25">
      <c r="A4662" s="31" t="s">
        <v>51</v>
      </c>
      <c r="C4662" s="5">
        <v>42620</v>
      </c>
      <c r="D4662" s="25"/>
      <c r="E4662" s="6">
        <v>7</v>
      </c>
      <c r="F4662" s="28" t="s">
        <v>17</v>
      </c>
      <c r="G4662" s="28" t="s">
        <v>14</v>
      </c>
      <c r="H4662" s="1">
        <v>0.8</v>
      </c>
      <c r="I4662" s="1">
        <v>2.8</v>
      </c>
      <c r="J4662" s="1">
        <v>0.01</v>
      </c>
      <c r="K4662" s="1">
        <v>10.3</v>
      </c>
      <c r="L4662" s="1">
        <v>0.01</v>
      </c>
      <c r="V4662" s="35"/>
    </row>
    <row r="4663" spans="1:22" x14ac:dyDescent="0.25">
      <c r="A4663" s="31" t="s">
        <v>51</v>
      </c>
      <c r="C4663" s="5">
        <v>42620</v>
      </c>
      <c r="D4663" s="25"/>
      <c r="E4663" s="6">
        <v>8</v>
      </c>
      <c r="F4663" s="28" t="s">
        <v>17</v>
      </c>
      <c r="G4663" s="28" t="s">
        <v>14</v>
      </c>
      <c r="H4663" s="1">
        <v>1</v>
      </c>
      <c r="I4663" s="1">
        <v>4.5999999999999996</v>
      </c>
      <c r="J4663" s="1">
        <v>0.01</v>
      </c>
      <c r="K4663" s="1">
        <v>7.31</v>
      </c>
      <c r="L4663" s="1">
        <v>0.02</v>
      </c>
      <c r="V4663" s="35"/>
    </row>
    <row r="4664" spans="1:22" x14ac:dyDescent="0.25">
      <c r="A4664" s="31" t="s">
        <v>51</v>
      </c>
      <c r="C4664" s="5">
        <v>42620</v>
      </c>
      <c r="D4664" s="25"/>
      <c r="E4664" s="6">
        <v>9</v>
      </c>
      <c r="F4664" s="28" t="s">
        <v>18</v>
      </c>
      <c r="G4664" s="28" t="s">
        <v>14</v>
      </c>
      <c r="H4664" s="1">
        <v>0.9</v>
      </c>
      <c r="I4664" s="1">
        <v>3.5</v>
      </c>
      <c r="J4664" s="1">
        <v>0.01</v>
      </c>
      <c r="K4664" s="1">
        <v>16.3</v>
      </c>
      <c r="L4664" s="1">
        <v>0.01</v>
      </c>
      <c r="V4664" s="35"/>
    </row>
    <row r="4665" spans="1:22" x14ac:dyDescent="0.25">
      <c r="A4665" s="31" t="s">
        <v>51</v>
      </c>
      <c r="C4665" s="5">
        <v>42620</v>
      </c>
      <c r="D4665" s="25"/>
      <c r="E4665" s="6">
        <v>10</v>
      </c>
      <c r="F4665" s="28" t="s">
        <v>18</v>
      </c>
      <c r="G4665" s="28" t="s">
        <v>14</v>
      </c>
      <c r="H4665" s="1">
        <v>1</v>
      </c>
      <c r="I4665" s="1">
        <v>4.8</v>
      </c>
      <c r="J4665" s="1">
        <v>0.01</v>
      </c>
      <c r="K4665" s="1">
        <v>4.1399999999999997</v>
      </c>
      <c r="L4665" s="1">
        <v>0.02</v>
      </c>
      <c r="V4665" s="35"/>
    </row>
    <row r="4666" spans="1:22" x14ac:dyDescent="0.25">
      <c r="A4666" s="31" t="s">
        <v>51</v>
      </c>
      <c r="C4666" s="5">
        <v>42620</v>
      </c>
      <c r="D4666" s="25"/>
      <c r="E4666" s="6">
        <v>11</v>
      </c>
      <c r="F4666" s="28" t="s">
        <v>18</v>
      </c>
      <c r="G4666" s="28" t="s">
        <v>14</v>
      </c>
      <c r="H4666" s="1">
        <v>0.9</v>
      </c>
      <c r="I4666" s="1">
        <v>3.7</v>
      </c>
      <c r="J4666" s="1">
        <v>0.01</v>
      </c>
      <c r="K4666" s="1">
        <v>45.4</v>
      </c>
      <c r="L4666" s="1">
        <v>0.01</v>
      </c>
      <c r="V4666" s="35"/>
    </row>
    <row r="4667" spans="1:22" x14ac:dyDescent="0.25">
      <c r="A4667" s="31" t="s">
        <v>51</v>
      </c>
      <c r="C4667" s="5">
        <v>42620</v>
      </c>
      <c r="D4667" s="25"/>
      <c r="E4667" s="6">
        <v>12</v>
      </c>
      <c r="F4667" s="28" t="s">
        <v>19</v>
      </c>
      <c r="G4667" s="28" t="s">
        <v>14</v>
      </c>
      <c r="H4667" s="1">
        <v>0.3</v>
      </c>
      <c r="I4667" s="1">
        <v>3</v>
      </c>
      <c r="J4667" s="1">
        <v>0.01</v>
      </c>
      <c r="K4667" s="1">
        <v>17.2</v>
      </c>
      <c r="L4667" s="1">
        <v>0.01</v>
      </c>
      <c r="V4667" s="35"/>
    </row>
    <row r="4668" spans="1:22" x14ac:dyDescent="0.25">
      <c r="A4668" s="31" t="s">
        <v>51</v>
      </c>
      <c r="C4668" s="5">
        <v>42620</v>
      </c>
      <c r="D4668" s="25"/>
      <c r="E4668" s="6">
        <v>13</v>
      </c>
      <c r="F4668" s="28" t="s">
        <v>19</v>
      </c>
      <c r="G4668" s="28" t="s">
        <v>14</v>
      </c>
      <c r="H4668" s="1">
        <v>1.2</v>
      </c>
      <c r="I4668" s="1">
        <v>0.8</v>
      </c>
      <c r="J4668" s="1">
        <v>0.01</v>
      </c>
      <c r="K4668" s="1">
        <v>1.72</v>
      </c>
      <c r="L4668" s="1">
        <v>0.01</v>
      </c>
      <c r="V4668" s="35"/>
    </row>
    <row r="4669" spans="1:22" x14ac:dyDescent="0.25">
      <c r="A4669" s="31" t="s">
        <v>51</v>
      </c>
      <c r="C4669" s="5">
        <v>42620</v>
      </c>
      <c r="D4669" s="25"/>
      <c r="E4669" s="6">
        <v>14</v>
      </c>
      <c r="F4669" s="28" t="s">
        <v>19</v>
      </c>
      <c r="G4669" s="28" t="s">
        <v>14</v>
      </c>
      <c r="H4669" s="1">
        <v>1.7</v>
      </c>
      <c r="I4669" s="1">
        <v>1.1000000000000001</v>
      </c>
      <c r="J4669" s="1">
        <v>0.01</v>
      </c>
      <c r="K4669" s="1">
        <v>7.24</v>
      </c>
      <c r="L4669" s="1">
        <v>0.01</v>
      </c>
      <c r="V4669" s="35"/>
    </row>
    <row r="4670" spans="1:22" x14ac:dyDescent="0.25">
      <c r="A4670" s="31" t="s">
        <v>51</v>
      </c>
      <c r="C4670" s="5">
        <v>42620</v>
      </c>
      <c r="D4670" s="25"/>
      <c r="E4670" s="6">
        <v>15</v>
      </c>
      <c r="F4670" s="28" t="s">
        <v>20</v>
      </c>
      <c r="G4670" s="28" t="s">
        <v>14</v>
      </c>
      <c r="H4670" s="1">
        <v>0.8</v>
      </c>
      <c r="I4670" s="1">
        <v>3.5</v>
      </c>
      <c r="J4670" s="1">
        <v>0.01</v>
      </c>
      <c r="K4670" s="1">
        <v>4.37</v>
      </c>
      <c r="L4670" s="1">
        <v>0.02</v>
      </c>
      <c r="V4670" s="35"/>
    </row>
    <row r="4671" spans="1:22" x14ac:dyDescent="0.25">
      <c r="A4671" s="31" t="s">
        <v>51</v>
      </c>
      <c r="C4671" s="5">
        <v>42620</v>
      </c>
      <c r="D4671" s="25"/>
      <c r="E4671" s="6">
        <v>16</v>
      </c>
      <c r="F4671" s="28" t="s">
        <v>20</v>
      </c>
      <c r="G4671" s="28" t="s">
        <v>14</v>
      </c>
      <c r="H4671" s="1">
        <v>1</v>
      </c>
      <c r="I4671" s="1">
        <v>2.8</v>
      </c>
      <c r="J4671" s="1">
        <v>0.01</v>
      </c>
      <c r="K4671" s="1">
        <v>4.8899999999999997</v>
      </c>
      <c r="L4671" s="1">
        <v>0.01</v>
      </c>
      <c r="V4671" s="35"/>
    </row>
    <row r="4672" spans="1:22" x14ac:dyDescent="0.25">
      <c r="A4672" s="31" t="s">
        <v>51</v>
      </c>
      <c r="C4672" s="5">
        <v>42620</v>
      </c>
      <c r="D4672" s="25"/>
      <c r="E4672" s="6">
        <v>17</v>
      </c>
      <c r="F4672" s="28" t="s">
        <v>20</v>
      </c>
      <c r="G4672" s="28" t="s">
        <v>14</v>
      </c>
      <c r="H4672" s="1">
        <v>0.8</v>
      </c>
      <c r="I4672" s="1">
        <v>4.3</v>
      </c>
      <c r="J4672" s="1">
        <v>0.01</v>
      </c>
      <c r="K4672" s="1">
        <v>7.78</v>
      </c>
      <c r="L4672" s="1">
        <v>0.02</v>
      </c>
      <c r="V4672" s="35"/>
    </row>
    <row r="4673" spans="1:22" x14ac:dyDescent="0.25">
      <c r="A4673" s="31" t="s">
        <v>51</v>
      </c>
      <c r="C4673" s="5">
        <v>42620</v>
      </c>
      <c r="D4673" s="25"/>
      <c r="E4673" s="6">
        <v>18</v>
      </c>
      <c r="F4673" s="28" t="s">
        <v>20</v>
      </c>
      <c r="G4673" s="28" t="s">
        <v>14</v>
      </c>
      <c r="H4673" s="1">
        <v>0.5</v>
      </c>
      <c r="I4673" s="1">
        <v>4</v>
      </c>
      <c r="J4673" s="1">
        <v>0.01</v>
      </c>
      <c r="K4673" s="1">
        <v>13.6</v>
      </c>
      <c r="L4673" s="1">
        <v>0.01</v>
      </c>
      <c r="V4673" s="35"/>
    </row>
    <row r="4674" spans="1:22" x14ac:dyDescent="0.25">
      <c r="A4674" s="31" t="s">
        <v>51</v>
      </c>
      <c r="C4674" s="5">
        <v>42620</v>
      </c>
      <c r="D4674" s="25"/>
      <c r="E4674" s="6">
        <v>19</v>
      </c>
      <c r="F4674" s="28" t="s">
        <v>20</v>
      </c>
      <c r="G4674" s="28" t="s">
        <v>14</v>
      </c>
      <c r="H4674" s="1">
        <v>0.8</v>
      </c>
      <c r="I4674" s="1">
        <v>3.6</v>
      </c>
      <c r="J4674" s="1">
        <v>0.01</v>
      </c>
      <c r="K4674" s="1">
        <v>2.62</v>
      </c>
      <c r="L4674" s="1">
        <v>0.01</v>
      </c>
      <c r="V4674" s="35"/>
    </row>
    <row r="4675" spans="1:22" x14ac:dyDescent="0.25">
      <c r="A4675" s="31" t="s">
        <v>51</v>
      </c>
      <c r="C4675" s="5">
        <v>42620</v>
      </c>
      <c r="D4675" s="25"/>
      <c r="E4675" s="6">
        <v>20</v>
      </c>
      <c r="F4675" s="28" t="s">
        <v>20</v>
      </c>
      <c r="G4675" s="28" t="s">
        <v>14</v>
      </c>
      <c r="H4675" s="1">
        <v>0.7</v>
      </c>
      <c r="I4675" s="1">
        <v>3.4</v>
      </c>
      <c r="J4675" s="1">
        <v>0.01</v>
      </c>
      <c r="K4675" s="1">
        <v>2.63</v>
      </c>
      <c r="L4675" s="1">
        <v>0.01</v>
      </c>
      <c r="V4675" s="35"/>
    </row>
    <row r="4676" spans="1:22" x14ac:dyDescent="0.25">
      <c r="A4676" s="31" t="s">
        <v>51</v>
      </c>
      <c r="C4676" s="5">
        <v>42627</v>
      </c>
      <c r="D4676" s="25"/>
      <c r="E4676" s="6" t="s">
        <v>21</v>
      </c>
      <c r="F4676" s="28" t="s">
        <v>17</v>
      </c>
      <c r="G4676" s="28" t="s">
        <v>24</v>
      </c>
      <c r="H4676" s="1" t="s">
        <v>107</v>
      </c>
      <c r="I4676" s="1" t="s">
        <v>107</v>
      </c>
      <c r="J4676" s="1" t="s">
        <v>107</v>
      </c>
      <c r="K4676" s="1" t="s">
        <v>107</v>
      </c>
      <c r="L4676" s="1" t="s">
        <v>107</v>
      </c>
      <c r="Q4676" s="12" t="s">
        <v>58</v>
      </c>
      <c r="V4676" s="35"/>
    </row>
    <row r="4677" spans="1:22" x14ac:dyDescent="0.25">
      <c r="A4677" s="31" t="s">
        <v>51</v>
      </c>
      <c r="C4677" s="5">
        <v>42627</v>
      </c>
      <c r="D4677" s="25"/>
      <c r="E4677" s="6" t="s">
        <v>22</v>
      </c>
      <c r="F4677" s="28" t="s">
        <v>17</v>
      </c>
      <c r="G4677" s="28" t="s">
        <v>24</v>
      </c>
      <c r="H4677" s="1" t="s">
        <v>107</v>
      </c>
      <c r="I4677" s="1" t="s">
        <v>107</v>
      </c>
      <c r="J4677" s="1" t="s">
        <v>107</v>
      </c>
      <c r="K4677" s="1" t="s">
        <v>107</v>
      </c>
      <c r="L4677" s="1" t="s">
        <v>107</v>
      </c>
      <c r="Q4677" s="12" t="s">
        <v>58</v>
      </c>
    </row>
    <row r="4678" spans="1:22" x14ac:dyDescent="0.25">
      <c r="A4678" s="31" t="s">
        <v>51</v>
      </c>
      <c r="C4678" s="5">
        <v>42627</v>
      </c>
      <c r="D4678" s="25"/>
      <c r="E4678" s="6" t="s">
        <v>23</v>
      </c>
      <c r="F4678" s="28" t="s">
        <v>17</v>
      </c>
      <c r="G4678" s="28" t="s">
        <v>24</v>
      </c>
      <c r="H4678" s="1" t="s">
        <v>107</v>
      </c>
      <c r="I4678" s="1" t="s">
        <v>107</v>
      </c>
      <c r="J4678" s="1" t="s">
        <v>107</v>
      </c>
      <c r="K4678" s="1" t="s">
        <v>107</v>
      </c>
      <c r="L4678" s="1" t="s">
        <v>107</v>
      </c>
      <c r="Q4678" s="12" t="s">
        <v>58</v>
      </c>
    </row>
    <row r="4679" spans="1:22" x14ac:dyDescent="0.25">
      <c r="A4679" s="31" t="s">
        <v>51</v>
      </c>
      <c r="C4679" s="5">
        <v>42627</v>
      </c>
      <c r="D4679" s="25"/>
      <c r="E4679" s="6" t="s">
        <v>25</v>
      </c>
      <c r="F4679" s="28" t="s">
        <v>25</v>
      </c>
      <c r="G4679" s="28" t="s">
        <v>24</v>
      </c>
      <c r="H4679" s="1">
        <v>0.6</v>
      </c>
      <c r="I4679" s="1">
        <v>1.6</v>
      </c>
      <c r="J4679" s="1">
        <v>0.04</v>
      </c>
      <c r="K4679" s="1">
        <v>8.82</v>
      </c>
      <c r="L4679" s="1">
        <v>0.36</v>
      </c>
    </row>
    <row r="4680" spans="1:22" x14ac:dyDescent="0.25">
      <c r="A4680" s="31" t="s">
        <v>51</v>
      </c>
      <c r="C4680" s="5">
        <v>42627</v>
      </c>
      <c r="D4680" s="25"/>
      <c r="E4680" s="6" t="s">
        <v>26</v>
      </c>
      <c r="F4680" s="28" t="s">
        <v>25</v>
      </c>
      <c r="G4680" s="28" t="s">
        <v>24</v>
      </c>
      <c r="H4680" s="1">
        <v>7</v>
      </c>
      <c r="I4680" s="1">
        <v>0.8</v>
      </c>
      <c r="J4680" s="1">
        <v>0.01</v>
      </c>
      <c r="K4680" s="1">
        <v>0.88</v>
      </c>
      <c r="L4680" s="1">
        <v>0.04</v>
      </c>
      <c r="V4680" s="35"/>
    </row>
    <row r="4681" spans="1:22" x14ac:dyDescent="0.25">
      <c r="A4681" s="31" t="s">
        <v>51</v>
      </c>
      <c r="C4681" s="5">
        <v>42627</v>
      </c>
      <c r="D4681" s="25"/>
      <c r="E4681" s="6" t="s">
        <v>27</v>
      </c>
      <c r="F4681" s="28" t="s">
        <v>25</v>
      </c>
      <c r="G4681" s="28" t="s">
        <v>24</v>
      </c>
      <c r="H4681" s="1">
        <v>2.8</v>
      </c>
      <c r="I4681" s="1">
        <v>0.8</v>
      </c>
      <c r="J4681" s="1">
        <v>0.02</v>
      </c>
      <c r="K4681" s="1">
        <v>0.88</v>
      </c>
      <c r="L4681" s="1">
        <v>0.05</v>
      </c>
      <c r="V4681" s="35"/>
    </row>
    <row r="4682" spans="1:22" x14ac:dyDescent="0.25">
      <c r="A4682" s="31" t="s">
        <v>51</v>
      </c>
      <c r="C4682" s="5">
        <v>42627</v>
      </c>
      <c r="D4682" s="25"/>
      <c r="E4682" s="6" t="s">
        <v>28</v>
      </c>
      <c r="F4682" s="28" t="s">
        <v>29</v>
      </c>
      <c r="G4682" s="28" t="s">
        <v>24</v>
      </c>
      <c r="H4682" s="1">
        <v>0.13</v>
      </c>
      <c r="I4682" s="1">
        <v>5.8</v>
      </c>
      <c r="J4682" s="1">
        <v>7.0000000000000007E-2</v>
      </c>
      <c r="K4682" s="1">
        <v>23.4</v>
      </c>
      <c r="L4682" s="1">
        <v>0.3</v>
      </c>
      <c r="V4682" s="35"/>
    </row>
    <row r="4683" spans="1:22" x14ac:dyDescent="0.25">
      <c r="A4683" s="31" t="s">
        <v>51</v>
      </c>
      <c r="C4683" s="5">
        <v>42627</v>
      </c>
      <c r="D4683" s="25"/>
      <c r="E4683" s="6" t="s">
        <v>29</v>
      </c>
      <c r="F4683" s="28" t="s">
        <v>29</v>
      </c>
      <c r="G4683" s="28" t="s">
        <v>24</v>
      </c>
      <c r="H4683" s="1">
        <v>0.9</v>
      </c>
      <c r="I4683" s="1">
        <v>9.1999999999999993</v>
      </c>
      <c r="J4683" s="1">
        <v>0.01</v>
      </c>
      <c r="K4683" s="1">
        <v>54.5</v>
      </c>
      <c r="L4683" s="1">
        <v>0.24</v>
      </c>
      <c r="V4683" s="35"/>
    </row>
    <row r="4684" spans="1:22" x14ac:dyDescent="0.25">
      <c r="A4684" s="31" t="s">
        <v>51</v>
      </c>
      <c r="C4684" s="5">
        <v>42627</v>
      </c>
      <c r="D4684" s="25"/>
      <c r="E4684" s="6" t="s">
        <v>30</v>
      </c>
      <c r="F4684" s="28" t="s">
        <v>29</v>
      </c>
      <c r="G4684" s="28" t="s">
        <v>24</v>
      </c>
      <c r="H4684" s="1">
        <v>0.9</v>
      </c>
      <c r="I4684" s="1">
        <v>11.4</v>
      </c>
      <c r="J4684" s="1">
        <v>0.18</v>
      </c>
      <c r="K4684" s="1">
        <v>62.5</v>
      </c>
      <c r="L4684" s="1">
        <v>1.69</v>
      </c>
      <c r="V4684" s="35"/>
    </row>
    <row r="4685" spans="1:22" x14ac:dyDescent="0.25">
      <c r="A4685" s="31" t="s">
        <v>51</v>
      </c>
      <c r="C4685" s="5">
        <v>42627</v>
      </c>
      <c r="D4685" s="25"/>
      <c r="E4685" s="6" t="s">
        <v>31</v>
      </c>
      <c r="F4685" s="28" t="s">
        <v>19</v>
      </c>
      <c r="G4685" s="28" t="s">
        <v>24</v>
      </c>
      <c r="H4685" s="1">
        <v>0.14000000000000001</v>
      </c>
      <c r="I4685" s="1">
        <v>2.2000000000000002</v>
      </c>
      <c r="J4685" s="1">
        <v>0.24</v>
      </c>
      <c r="K4685" s="1">
        <v>2.99</v>
      </c>
      <c r="L4685" s="1">
        <v>0.33</v>
      </c>
    </row>
    <row r="4686" spans="1:22" x14ac:dyDescent="0.25">
      <c r="A4686" s="31" t="s">
        <v>51</v>
      </c>
      <c r="C4686" s="5">
        <v>42627</v>
      </c>
      <c r="D4686" s="25"/>
      <c r="E4686" s="6" t="s">
        <v>32</v>
      </c>
      <c r="F4686" s="28" t="s">
        <v>19</v>
      </c>
      <c r="G4686" s="28" t="s">
        <v>24</v>
      </c>
      <c r="H4686" s="1">
        <v>0.13</v>
      </c>
      <c r="I4686" s="1">
        <v>5.7</v>
      </c>
      <c r="J4686" s="1">
        <v>0.35</v>
      </c>
      <c r="K4686" s="1">
        <v>18.2</v>
      </c>
      <c r="L4686" s="1">
        <v>0.87</v>
      </c>
      <c r="V4686" s="35"/>
    </row>
    <row r="4687" spans="1:22" x14ac:dyDescent="0.25">
      <c r="A4687" s="31" t="s">
        <v>51</v>
      </c>
      <c r="C4687" s="5">
        <v>42627</v>
      </c>
      <c r="D4687" s="25"/>
      <c r="E4687" s="6" t="s">
        <v>33</v>
      </c>
      <c r="F4687" s="28" t="s">
        <v>19</v>
      </c>
      <c r="G4687" s="28" t="s">
        <v>24</v>
      </c>
      <c r="H4687" s="1" t="s">
        <v>107</v>
      </c>
      <c r="I4687" s="1" t="s">
        <v>107</v>
      </c>
      <c r="J4687" s="1" t="s">
        <v>107</v>
      </c>
      <c r="K4687" s="1" t="s">
        <v>107</v>
      </c>
      <c r="L4687" s="1" t="s">
        <v>107</v>
      </c>
      <c r="Q4687" s="12" t="s">
        <v>58</v>
      </c>
    </row>
    <row r="4688" spans="1:22" x14ac:dyDescent="0.25">
      <c r="A4688" s="31" t="s">
        <v>51</v>
      </c>
      <c r="C4688" s="5">
        <v>42627</v>
      </c>
      <c r="D4688" s="25"/>
      <c r="E4688" s="6" t="s">
        <v>34</v>
      </c>
      <c r="F4688" s="28" t="s">
        <v>20</v>
      </c>
      <c r="G4688" s="28" t="s">
        <v>24</v>
      </c>
      <c r="H4688" s="1" t="s">
        <v>107</v>
      </c>
      <c r="I4688" s="1" t="s">
        <v>107</v>
      </c>
      <c r="J4688" s="1" t="s">
        <v>107</v>
      </c>
      <c r="K4688" s="1" t="s">
        <v>107</v>
      </c>
      <c r="L4688" s="1" t="s">
        <v>107</v>
      </c>
      <c r="Q4688" s="12" t="s">
        <v>58</v>
      </c>
      <c r="V4688" s="35"/>
    </row>
    <row r="4689" spans="1:22" x14ac:dyDescent="0.25">
      <c r="A4689" s="31" t="s">
        <v>51</v>
      </c>
      <c r="C4689" s="5">
        <v>42627</v>
      </c>
      <c r="D4689" s="25"/>
      <c r="E4689" s="6" t="s">
        <v>35</v>
      </c>
      <c r="F4689" s="28" t="s">
        <v>20</v>
      </c>
      <c r="G4689" s="28" t="s">
        <v>24</v>
      </c>
      <c r="H4689" s="1" t="s">
        <v>107</v>
      </c>
      <c r="I4689" s="1" t="s">
        <v>107</v>
      </c>
      <c r="J4689" s="1" t="s">
        <v>107</v>
      </c>
      <c r="K4689" s="1" t="s">
        <v>107</v>
      </c>
      <c r="L4689" s="1" t="s">
        <v>107</v>
      </c>
      <c r="Q4689" s="12" t="s">
        <v>58</v>
      </c>
    </row>
    <row r="4690" spans="1:22" x14ac:dyDescent="0.25">
      <c r="A4690" s="31" t="s">
        <v>51</v>
      </c>
      <c r="C4690" s="5">
        <v>42627</v>
      </c>
      <c r="D4690" s="25"/>
      <c r="E4690" s="6" t="s">
        <v>36</v>
      </c>
      <c r="F4690" s="28" t="s">
        <v>20</v>
      </c>
      <c r="G4690" s="28" t="s">
        <v>24</v>
      </c>
      <c r="H4690" s="1">
        <v>0.4</v>
      </c>
      <c r="I4690" s="1">
        <v>2.6</v>
      </c>
      <c r="J4690" s="1">
        <v>0.2</v>
      </c>
      <c r="K4690" s="1">
        <v>10.9</v>
      </c>
      <c r="L4690" s="1">
        <v>0.32</v>
      </c>
      <c r="V4690" s="35"/>
    </row>
    <row r="4691" spans="1:22" x14ac:dyDescent="0.25">
      <c r="A4691" s="31" t="s">
        <v>51</v>
      </c>
      <c r="C4691" s="5">
        <v>42627</v>
      </c>
      <c r="D4691" s="25"/>
      <c r="E4691" s="6" t="s">
        <v>37</v>
      </c>
      <c r="F4691" s="28" t="s">
        <v>40</v>
      </c>
      <c r="G4691" s="28" t="s">
        <v>24</v>
      </c>
      <c r="H4691" s="1" t="s">
        <v>107</v>
      </c>
      <c r="I4691" s="1" t="s">
        <v>107</v>
      </c>
      <c r="J4691" s="1" t="s">
        <v>107</v>
      </c>
      <c r="K4691" s="1" t="s">
        <v>107</v>
      </c>
      <c r="L4691" s="1" t="s">
        <v>107</v>
      </c>
      <c r="Q4691" s="12" t="s">
        <v>58</v>
      </c>
      <c r="V4691" s="35"/>
    </row>
    <row r="4692" spans="1:22" x14ac:dyDescent="0.25">
      <c r="A4692" s="31" t="s">
        <v>51</v>
      </c>
      <c r="C4692" s="5">
        <v>42627</v>
      </c>
      <c r="D4692" s="25"/>
      <c r="E4692" s="6" t="s">
        <v>38</v>
      </c>
      <c r="F4692" s="28" t="s">
        <v>40</v>
      </c>
      <c r="G4692" s="28" t="s">
        <v>24</v>
      </c>
      <c r="H4692" s="1">
        <v>0.6</v>
      </c>
      <c r="I4692" s="1">
        <v>1.7</v>
      </c>
      <c r="J4692" s="1">
        <v>0.04</v>
      </c>
      <c r="K4692" s="1">
        <v>9.9600000000000009</v>
      </c>
      <c r="L4692" s="1">
        <v>0.25</v>
      </c>
      <c r="V4692" s="35"/>
    </row>
    <row r="4693" spans="1:22" x14ac:dyDescent="0.25">
      <c r="A4693" s="31" t="s">
        <v>51</v>
      </c>
      <c r="C4693" s="5">
        <v>42627</v>
      </c>
      <c r="D4693" s="25"/>
      <c r="E4693" s="6" t="s">
        <v>39</v>
      </c>
      <c r="F4693" s="28" t="s">
        <v>40</v>
      </c>
      <c r="G4693" s="28" t="s">
        <v>24</v>
      </c>
      <c r="H4693" s="1">
        <v>1.2</v>
      </c>
      <c r="I4693" s="1">
        <v>0.8</v>
      </c>
      <c r="J4693" s="1">
        <v>0.03</v>
      </c>
      <c r="K4693" s="1">
        <v>11</v>
      </c>
      <c r="L4693" s="1">
        <v>0.13</v>
      </c>
      <c r="V4693" s="35"/>
    </row>
    <row r="4694" spans="1:22" x14ac:dyDescent="0.25">
      <c r="A4694" s="31" t="s">
        <v>51</v>
      </c>
      <c r="C4694" s="5">
        <v>42627</v>
      </c>
      <c r="D4694" s="25"/>
      <c r="E4694" s="6" t="s">
        <v>41</v>
      </c>
      <c r="F4694" s="28" t="s">
        <v>16</v>
      </c>
      <c r="G4694" s="28" t="s">
        <v>24</v>
      </c>
      <c r="H4694" s="1">
        <v>13</v>
      </c>
      <c r="I4694" s="1">
        <v>0.8</v>
      </c>
      <c r="J4694" s="1">
        <v>0.01</v>
      </c>
      <c r="K4694" s="1">
        <v>2.39</v>
      </c>
      <c r="L4694" s="1">
        <v>0.01</v>
      </c>
    </row>
    <row r="4695" spans="1:22" x14ac:dyDescent="0.25">
      <c r="A4695" s="31" t="s">
        <v>51</v>
      </c>
      <c r="C4695" s="5">
        <v>42627</v>
      </c>
      <c r="D4695" s="25"/>
      <c r="E4695" s="6" t="s">
        <v>42</v>
      </c>
      <c r="F4695" s="28" t="s">
        <v>16</v>
      </c>
      <c r="G4695" s="28" t="s">
        <v>24</v>
      </c>
      <c r="H4695" s="1">
        <v>3.9</v>
      </c>
      <c r="I4695" s="1">
        <v>0.8</v>
      </c>
      <c r="J4695" s="1">
        <v>0.01</v>
      </c>
      <c r="K4695" s="1">
        <v>0.12</v>
      </c>
      <c r="L4695" s="1">
        <v>0.01</v>
      </c>
      <c r="V4695" s="35"/>
    </row>
    <row r="4696" spans="1:22" x14ac:dyDescent="0.25">
      <c r="A4696" s="31" t="s">
        <v>51</v>
      </c>
      <c r="C4696" s="5">
        <v>42627</v>
      </c>
      <c r="D4696" s="25"/>
      <c r="E4696" s="6" t="s">
        <v>43</v>
      </c>
      <c r="F4696" s="28" t="s">
        <v>16</v>
      </c>
      <c r="G4696" s="28" t="s">
        <v>24</v>
      </c>
      <c r="H4696" s="1">
        <v>8.3000000000000007</v>
      </c>
      <c r="I4696" s="1">
        <v>0.8</v>
      </c>
      <c r="J4696" s="1">
        <v>0.01</v>
      </c>
      <c r="K4696" s="1">
        <v>0.12</v>
      </c>
      <c r="L4696" s="1">
        <v>0.01</v>
      </c>
    </row>
    <row r="4697" spans="1:22" x14ac:dyDescent="0.25">
      <c r="A4697" s="31" t="s">
        <v>51</v>
      </c>
      <c r="C4697" s="5">
        <v>42634</v>
      </c>
      <c r="D4697" s="25"/>
      <c r="E4697" s="6">
        <v>1</v>
      </c>
      <c r="F4697" s="28" t="s">
        <v>13</v>
      </c>
      <c r="G4697" s="28" t="s">
        <v>14</v>
      </c>
      <c r="H4697" s="1">
        <v>1.2</v>
      </c>
      <c r="I4697" s="1">
        <v>0.8</v>
      </c>
      <c r="J4697" s="1">
        <v>0.01</v>
      </c>
      <c r="K4697" s="1">
        <v>21.9</v>
      </c>
      <c r="L4697" s="1">
        <v>0.05</v>
      </c>
    </row>
    <row r="4698" spans="1:22" x14ac:dyDescent="0.25">
      <c r="A4698" s="31" t="s">
        <v>51</v>
      </c>
      <c r="C4698" s="5">
        <v>42634</v>
      </c>
      <c r="D4698" s="25"/>
      <c r="E4698" s="6">
        <v>2</v>
      </c>
      <c r="F4698" s="28" t="s">
        <v>13</v>
      </c>
      <c r="G4698" s="28" t="s">
        <v>14</v>
      </c>
      <c r="H4698" s="1">
        <v>0.5</v>
      </c>
      <c r="I4698" s="1">
        <v>0.8</v>
      </c>
      <c r="J4698" s="1">
        <v>0.01</v>
      </c>
      <c r="K4698" s="1">
        <v>9.08</v>
      </c>
      <c r="L4698" s="1">
        <v>0.01</v>
      </c>
    </row>
    <row r="4699" spans="1:22" x14ac:dyDescent="0.25">
      <c r="A4699" s="31" t="s">
        <v>51</v>
      </c>
      <c r="C4699" s="5">
        <v>42634</v>
      </c>
      <c r="D4699" s="25"/>
      <c r="E4699" s="6">
        <v>3</v>
      </c>
      <c r="F4699" s="28" t="s">
        <v>13</v>
      </c>
      <c r="G4699" s="28" t="s">
        <v>14</v>
      </c>
      <c r="H4699" s="1">
        <v>0.5</v>
      </c>
      <c r="I4699" s="1">
        <v>0.8</v>
      </c>
      <c r="J4699" s="1">
        <v>0.01</v>
      </c>
      <c r="K4699" s="1">
        <v>16.100000000000001</v>
      </c>
      <c r="L4699" s="1">
        <v>0.02</v>
      </c>
    </row>
    <row r="4700" spans="1:22" x14ac:dyDescent="0.25">
      <c r="A4700" s="31" t="s">
        <v>51</v>
      </c>
      <c r="C4700" s="5">
        <v>42634</v>
      </c>
      <c r="D4700" s="25"/>
      <c r="E4700" s="6">
        <v>4</v>
      </c>
      <c r="F4700" s="28" t="s">
        <v>15</v>
      </c>
      <c r="G4700" s="28" t="s">
        <v>14</v>
      </c>
      <c r="H4700" s="1" t="s">
        <v>107</v>
      </c>
      <c r="I4700" s="1" t="s">
        <v>107</v>
      </c>
      <c r="J4700" s="1" t="s">
        <v>107</v>
      </c>
      <c r="K4700" s="1" t="s">
        <v>107</v>
      </c>
      <c r="L4700" s="1" t="s">
        <v>107</v>
      </c>
      <c r="Q4700" s="12" t="s">
        <v>58</v>
      </c>
    </row>
    <row r="4701" spans="1:22" x14ac:dyDescent="0.25">
      <c r="A4701" s="31" t="s">
        <v>51</v>
      </c>
      <c r="C4701" s="5">
        <v>42634</v>
      </c>
      <c r="D4701" s="25"/>
      <c r="E4701" s="6">
        <v>5</v>
      </c>
      <c r="F4701" s="28" t="s">
        <v>15</v>
      </c>
      <c r="G4701" s="28" t="s">
        <v>14</v>
      </c>
      <c r="H4701" s="1" t="s">
        <v>107</v>
      </c>
      <c r="I4701" s="1" t="s">
        <v>107</v>
      </c>
      <c r="J4701" s="1" t="s">
        <v>107</v>
      </c>
      <c r="K4701" s="1" t="s">
        <v>107</v>
      </c>
      <c r="L4701" s="1" t="s">
        <v>107</v>
      </c>
      <c r="Q4701" s="12" t="s">
        <v>58</v>
      </c>
      <c r="V4701" s="35"/>
    </row>
    <row r="4702" spans="1:22" x14ac:dyDescent="0.25">
      <c r="A4702" s="31" t="s">
        <v>51</v>
      </c>
      <c r="C4702" s="5">
        <v>42634</v>
      </c>
      <c r="D4702" s="25"/>
      <c r="E4702" s="6">
        <v>6</v>
      </c>
      <c r="F4702" s="28" t="s">
        <v>17</v>
      </c>
      <c r="G4702" s="28" t="s">
        <v>14</v>
      </c>
      <c r="H4702" s="1" t="s">
        <v>107</v>
      </c>
      <c r="I4702" s="1" t="s">
        <v>107</v>
      </c>
      <c r="J4702" s="1" t="s">
        <v>107</v>
      </c>
      <c r="K4702" s="1" t="s">
        <v>107</v>
      </c>
      <c r="L4702" s="1" t="s">
        <v>107</v>
      </c>
      <c r="Q4702" s="12" t="s">
        <v>58</v>
      </c>
      <c r="V4702" s="35"/>
    </row>
    <row r="4703" spans="1:22" x14ac:dyDescent="0.25">
      <c r="A4703" s="31" t="s">
        <v>51</v>
      </c>
      <c r="C4703" s="5">
        <v>42634</v>
      </c>
      <c r="D4703" s="25"/>
      <c r="E4703" s="6">
        <v>7</v>
      </c>
      <c r="F4703" s="28" t="s">
        <v>17</v>
      </c>
      <c r="G4703" s="28" t="s">
        <v>14</v>
      </c>
      <c r="H4703" s="1" t="s">
        <v>107</v>
      </c>
      <c r="I4703" s="1" t="s">
        <v>107</v>
      </c>
      <c r="J4703" s="1" t="s">
        <v>107</v>
      </c>
      <c r="K4703" s="1" t="s">
        <v>107</v>
      </c>
      <c r="L4703" s="1" t="s">
        <v>107</v>
      </c>
      <c r="Q4703" s="12" t="s">
        <v>58</v>
      </c>
    </row>
    <row r="4704" spans="1:22" x14ac:dyDescent="0.25">
      <c r="A4704" s="31" t="s">
        <v>51</v>
      </c>
      <c r="C4704" s="5">
        <v>42634</v>
      </c>
      <c r="D4704" s="25"/>
      <c r="E4704" s="6">
        <v>8</v>
      </c>
      <c r="F4704" s="28" t="s">
        <v>17</v>
      </c>
      <c r="G4704" s="28" t="s">
        <v>14</v>
      </c>
      <c r="H4704" s="1" t="s">
        <v>107</v>
      </c>
      <c r="I4704" s="1" t="s">
        <v>107</v>
      </c>
      <c r="J4704" s="1" t="s">
        <v>107</v>
      </c>
      <c r="K4704" s="1" t="s">
        <v>107</v>
      </c>
      <c r="L4704" s="1" t="s">
        <v>107</v>
      </c>
      <c r="Q4704" s="12" t="s">
        <v>58</v>
      </c>
    </row>
    <row r="4705" spans="1:22" x14ac:dyDescent="0.25">
      <c r="A4705" s="31" t="s">
        <v>51</v>
      </c>
      <c r="C4705" s="5">
        <v>42634</v>
      </c>
      <c r="D4705" s="25"/>
      <c r="E4705" s="6">
        <v>9</v>
      </c>
      <c r="F4705" s="28" t="s">
        <v>18</v>
      </c>
      <c r="G4705" s="28" t="s">
        <v>14</v>
      </c>
      <c r="H4705" s="1" t="s">
        <v>107</v>
      </c>
      <c r="I4705" s="1" t="s">
        <v>107</v>
      </c>
      <c r="J4705" s="1" t="s">
        <v>107</v>
      </c>
      <c r="K4705" s="1" t="s">
        <v>107</v>
      </c>
      <c r="L4705" s="1" t="s">
        <v>107</v>
      </c>
      <c r="Q4705" s="12" t="s">
        <v>58</v>
      </c>
    </row>
    <row r="4706" spans="1:22" x14ac:dyDescent="0.25">
      <c r="A4706" s="31" t="s">
        <v>51</v>
      </c>
      <c r="C4706" s="5">
        <v>42634</v>
      </c>
      <c r="D4706" s="25"/>
      <c r="E4706" s="6">
        <v>10</v>
      </c>
      <c r="F4706" s="28" t="s">
        <v>18</v>
      </c>
      <c r="G4706" s="28" t="s">
        <v>14</v>
      </c>
      <c r="H4706" s="1" t="s">
        <v>107</v>
      </c>
      <c r="I4706" s="1" t="s">
        <v>107</v>
      </c>
      <c r="J4706" s="1" t="s">
        <v>107</v>
      </c>
      <c r="K4706" s="1" t="s">
        <v>107</v>
      </c>
      <c r="L4706" s="1" t="s">
        <v>107</v>
      </c>
      <c r="Q4706" s="12" t="s">
        <v>58</v>
      </c>
    </row>
    <row r="4707" spans="1:22" x14ac:dyDescent="0.25">
      <c r="A4707" s="31" t="s">
        <v>51</v>
      </c>
      <c r="C4707" s="5">
        <v>42634</v>
      </c>
      <c r="D4707" s="25"/>
      <c r="E4707" s="6">
        <v>11</v>
      </c>
      <c r="F4707" s="28" t="s">
        <v>18</v>
      </c>
      <c r="G4707" s="28" t="s">
        <v>14</v>
      </c>
      <c r="H4707" s="1" t="s">
        <v>107</v>
      </c>
      <c r="I4707" s="1" t="s">
        <v>107</v>
      </c>
      <c r="J4707" s="1" t="s">
        <v>107</v>
      </c>
      <c r="K4707" s="1" t="s">
        <v>107</v>
      </c>
      <c r="L4707" s="1" t="s">
        <v>107</v>
      </c>
      <c r="Q4707" s="12" t="s">
        <v>58</v>
      </c>
    </row>
    <row r="4708" spans="1:22" x14ac:dyDescent="0.25">
      <c r="A4708" s="31" t="s">
        <v>51</v>
      </c>
      <c r="C4708" s="5">
        <v>42634</v>
      </c>
      <c r="D4708" s="25"/>
      <c r="E4708" s="6">
        <v>12</v>
      </c>
      <c r="F4708" s="28" t="s">
        <v>19</v>
      </c>
      <c r="G4708" s="28" t="s">
        <v>14</v>
      </c>
      <c r="H4708" s="1" t="s">
        <v>107</v>
      </c>
      <c r="I4708" s="1" t="s">
        <v>107</v>
      </c>
      <c r="J4708" s="1" t="s">
        <v>107</v>
      </c>
      <c r="K4708" s="1" t="s">
        <v>107</v>
      </c>
      <c r="L4708" s="1" t="s">
        <v>107</v>
      </c>
      <c r="Q4708" s="12" t="s">
        <v>58</v>
      </c>
    </row>
    <row r="4709" spans="1:22" x14ac:dyDescent="0.25">
      <c r="A4709" s="31" t="s">
        <v>51</v>
      </c>
      <c r="C4709" s="5">
        <v>42634</v>
      </c>
      <c r="D4709" s="25"/>
      <c r="E4709" s="6">
        <v>13</v>
      </c>
      <c r="F4709" s="28" t="s">
        <v>19</v>
      </c>
      <c r="G4709" s="28" t="s">
        <v>14</v>
      </c>
      <c r="H4709" s="1">
        <v>0.5</v>
      </c>
      <c r="I4709" s="1">
        <v>0.8</v>
      </c>
      <c r="J4709" s="1">
        <v>0.01</v>
      </c>
      <c r="K4709" s="1">
        <v>3.34</v>
      </c>
      <c r="L4709" s="1">
        <v>0.01</v>
      </c>
    </row>
    <row r="4710" spans="1:22" x14ac:dyDescent="0.25">
      <c r="A4710" s="31" t="s">
        <v>51</v>
      </c>
      <c r="C4710" s="5">
        <v>42634</v>
      </c>
      <c r="D4710" s="25"/>
      <c r="E4710" s="6">
        <v>14</v>
      </c>
      <c r="F4710" s="28" t="s">
        <v>19</v>
      </c>
      <c r="G4710" s="28" t="s">
        <v>14</v>
      </c>
      <c r="H4710" s="1">
        <v>0.5</v>
      </c>
      <c r="I4710" s="1">
        <v>0.8</v>
      </c>
      <c r="J4710" s="1">
        <v>0.01</v>
      </c>
      <c r="K4710" s="1">
        <v>7.26</v>
      </c>
      <c r="L4710" s="1">
        <v>0.01</v>
      </c>
    </row>
    <row r="4711" spans="1:22" x14ac:dyDescent="0.25">
      <c r="A4711" s="31" t="s">
        <v>51</v>
      </c>
      <c r="C4711" s="5">
        <v>42634</v>
      </c>
      <c r="D4711" s="25"/>
      <c r="E4711" s="6">
        <v>15</v>
      </c>
      <c r="F4711" s="28" t="s">
        <v>20</v>
      </c>
      <c r="G4711" s="28" t="s">
        <v>14</v>
      </c>
      <c r="H4711" s="1" t="s">
        <v>107</v>
      </c>
      <c r="I4711" s="1" t="s">
        <v>107</v>
      </c>
      <c r="J4711" s="1" t="s">
        <v>107</v>
      </c>
      <c r="K4711" s="1" t="s">
        <v>107</v>
      </c>
      <c r="L4711" s="1" t="s">
        <v>107</v>
      </c>
      <c r="Q4711" s="12" t="s">
        <v>58</v>
      </c>
      <c r="V4711" s="35"/>
    </row>
    <row r="4712" spans="1:22" x14ac:dyDescent="0.25">
      <c r="A4712" s="31" t="s">
        <v>51</v>
      </c>
      <c r="C4712" s="5">
        <v>42634</v>
      </c>
      <c r="D4712" s="25"/>
      <c r="E4712" s="6">
        <v>16</v>
      </c>
      <c r="F4712" s="28" t="s">
        <v>20</v>
      </c>
      <c r="G4712" s="28" t="s">
        <v>14</v>
      </c>
      <c r="H4712" s="1" t="s">
        <v>107</v>
      </c>
      <c r="I4712" s="1" t="s">
        <v>107</v>
      </c>
      <c r="J4712" s="1" t="s">
        <v>107</v>
      </c>
      <c r="K4712" s="1" t="s">
        <v>107</v>
      </c>
      <c r="L4712" s="1" t="s">
        <v>107</v>
      </c>
      <c r="Q4712" s="12" t="s">
        <v>58</v>
      </c>
      <c r="V4712" s="35"/>
    </row>
    <row r="4713" spans="1:22" x14ac:dyDescent="0.25">
      <c r="A4713" s="31" t="s">
        <v>51</v>
      </c>
      <c r="C4713" s="5">
        <v>42634</v>
      </c>
      <c r="D4713" s="25"/>
      <c r="E4713" s="6">
        <v>17</v>
      </c>
      <c r="F4713" s="28" t="s">
        <v>20</v>
      </c>
      <c r="G4713" s="28" t="s">
        <v>14</v>
      </c>
      <c r="H4713" s="1" t="s">
        <v>107</v>
      </c>
      <c r="I4713" s="1" t="s">
        <v>107</v>
      </c>
      <c r="J4713" s="1" t="s">
        <v>107</v>
      </c>
      <c r="K4713" s="1" t="s">
        <v>107</v>
      </c>
      <c r="L4713" s="1" t="s">
        <v>107</v>
      </c>
      <c r="Q4713" s="12" t="s">
        <v>58</v>
      </c>
      <c r="V4713" s="35"/>
    </row>
    <row r="4714" spans="1:22" x14ac:dyDescent="0.25">
      <c r="A4714" s="31" t="s">
        <v>51</v>
      </c>
      <c r="C4714" s="5">
        <v>42634</v>
      </c>
      <c r="D4714" s="25"/>
      <c r="E4714" s="6">
        <v>18</v>
      </c>
      <c r="F4714" s="28" t="s">
        <v>20</v>
      </c>
      <c r="G4714" s="28" t="s">
        <v>14</v>
      </c>
      <c r="H4714" s="1" t="s">
        <v>107</v>
      </c>
      <c r="I4714" s="1" t="s">
        <v>107</v>
      </c>
      <c r="J4714" s="1" t="s">
        <v>107</v>
      </c>
      <c r="K4714" s="1" t="s">
        <v>107</v>
      </c>
      <c r="L4714" s="1" t="s">
        <v>107</v>
      </c>
      <c r="Q4714" s="12" t="s">
        <v>58</v>
      </c>
    </row>
    <row r="4715" spans="1:22" x14ac:dyDescent="0.25">
      <c r="A4715" s="31" t="s">
        <v>51</v>
      </c>
      <c r="C4715" s="5">
        <v>42634</v>
      </c>
      <c r="D4715" s="25"/>
      <c r="E4715" s="6">
        <v>19</v>
      </c>
      <c r="F4715" s="28" t="s">
        <v>20</v>
      </c>
      <c r="G4715" s="28" t="s">
        <v>14</v>
      </c>
      <c r="H4715" s="1" t="s">
        <v>107</v>
      </c>
      <c r="I4715" s="1" t="s">
        <v>107</v>
      </c>
      <c r="J4715" s="1" t="s">
        <v>107</v>
      </c>
      <c r="K4715" s="1" t="s">
        <v>107</v>
      </c>
      <c r="L4715" s="1" t="s">
        <v>107</v>
      </c>
      <c r="Q4715" s="12" t="s">
        <v>58</v>
      </c>
    </row>
    <row r="4716" spans="1:22" x14ac:dyDescent="0.25">
      <c r="A4716" s="31" t="s">
        <v>51</v>
      </c>
      <c r="C4716" s="5">
        <v>42634</v>
      </c>
      <c r="D4716" s="25"/>
      <c r="E4716" s="6">
        <v>20</v>
      </c>
      <c r="F4716" s="28" t="s">
        <v>20</v>
      </c>
      <c r="G4716" s="28" t="s">
        <v>14</v>
      </c>
      <c r="H4716" s="1" t="s">
        <v>107</v>
      </c>
      <c r="I4716" s="1" t="s">
        <v>107</v>
      </c>
      <c r="J4716" s="1" t="s">
        <v>107</v>
      </c>
      <c r="K4716" s="1" t="s">
        <v>107</v>
      </c>
      <c r="L4716" s="1" t="s">
        <v>107</v>
      </c>
      <c r="Q4716" s="12" t="s">
        <v>58</v>
      </c>
    </row>
    <row r="4717" spans="1:22" x14ac:dyDescent="0.25">
      <c r="A4717" s="31" t="s">
        <v>51</v>
      </c>
      <c r="C4717" s="5">
        <v>42642</v>
      </c>
      <c r="D4717" s="25"/>
      <c r="E4717" s="6" t="s">
        <v>21</v>
      </c>
      <c r="F4717" s="28" t="s">
        <v>17</v>
      </c>
      <c r="G4717" s="28" t="s">
        <v>24</v>
      </c>
      <c r="H4717" s="1" t="s">
        <v>107</v>
      </c>
      <c r="I4717" s="1" t="s">
        <v>107</v>
      </c>
      <c r="J4717" s="1" t="s">
        <v>107</v>
      </c>
      <c r="K4717" s="1" t="s">
        <v>107</v>
      </c>
      <c r="L4717" s="1" t="s">
        <v>107</v>
      </c>
      <c r="Q4717" s="12" t="s">
        <v>58</v>
      </c>
      <c r="V4717" s="35"/>
    </row>
    <row r="4718" spans="1:22" x14ac:dyDescent="0.25">
      <c r="A4718" s="31" t="s">
        <v>51</v>
      </c>
      <c r="C4718" s="5">
        <v>42642</v>
      </c>
      <c r="D4718" s="25"/>
      <c r="E4718" s="6" t="s">
        <v>22</v>
      </c>
      <c r="F4718" s="28" t="s">
        <v>17</v>
      </c>
      <c r="G4718" s="28" t="s">
        <v>24</v>
      </c>
      <c r="H4718" s="1" t="s">
        <v>107</v>
      </c>
      <c r="I4718" s="1" t="s">
        <v>107</v>
      </c>
      <c r="J4718" s="1" t="s">
        <v>107</v>
      </c>
      <c r="K4718" s="1" t="s">
        <v>107</v>
      </c>
      <c r="L4718" s="1" t="s">
        <v>107</v>
      </c>
      <c r="Q4718" s="12" t="s">
        <v>58</v>
      </c>
    </row>
    <row r="4719" spans="1:22" x14ac:dyDescent="0.25">
      <c r="A4719" s="31" t="s">
        <v>51</v>
      </c>
      <c r="C4719" s="5">
        <v>42642</v>
      </c>
      <c r="D4719" s="25"/>
      <c r="E4719" s="6" t="s">
        <v>23</v>
      </c>
      <c r="F4719" s="28" t="s">
        <v>17</v>
      </c>
      <c r="G4719" s="28" t="s">
        <v>24</v>
      </c>
      <c r="H4719" s="1" t="s">
        <v>107</v>
      </c>
      <c r="I4719" s="1" t="s">
        <v>107</v>
      </c>
      <c r="J4719" s="1" t="s">
        <v>107</v>
      </c>
      <c r="K4719" s="1" t="s">
        <v>107</v>
      </c>
      <c r="L4719" s="1" t="s">
        <v>107</v>
      </c>
      <c r="Q4719" s="12" t="s">
        <v>58</v>
      </c>
      <c r="V4719" s="35"/>
    </row>
    <row r="4720" spans="1:22" x14ac:dyDescent="0.25">
      <c r="A4720" s="31" t="s">
        <v>51</v>
      </c>
      <c r="C4720" s="5">
        <v>42642</v>
      </c>
      <c r="D4720" s="25"/>
      <c r="E4720" s="6" t="s">
        <v>25</v>
      </c>
      <c r="F4720" s="28" t="s">
        <v>25</v>
      </c>
      <c r="G4720" s="28" t="s">
        <v>24</v>
      </c>
      <c r="H4720" s="1">
        <v>0.3</v>
      </c>
      <c r="I4720" s="1">
        <v>3.2</v>
      </c>
      <c r="J4720" s="1">
        <v>0.1</v>
      </c>
      <c r="K4720" s="1">
        <v>10.8</v>
      </c>
      <c r="L4720" s="1">
        <v>0.48</v>
      </c>
      <c r="V4720" s="35"/>
    </row>
    <row r="4721" spans="1:22" x14ac:dyDescent="0.25">
      <c r="A4721" s="31" t="s">
        <v>51</v>
      </c>
      <c r="C4721" s="5">
        <v>42642</v>
      </c>
      <c r="D4721" s="25"/>
      <c r="E4721" s="6" t="s">
        <v>26</v>
      </c>
      <c r="F4721" s="28" t="s">
        <v>25</v>
      </c>
      <c r="G4721" s="28" t="s">
        <v>24</v>
      </c>
      <c r="H4721" s="1">
        <v>4.9000000000000004</v>
      </c>
      <c r="I4721" s="1">
        <v>1</v>
      </c>
      <c r="J4721" s="1">
        <v>0.01</v>
      </c>
      <c r="K4721" s="1">
        <v>0.43</v>
      </c>
      <c r="L4721" s="1">
        <v>0.05</v>
      </c>
      <c r="V4721" s="35"/>
    </row>
    <row r="4722" spans="1:22" x14ac:dyDescent="0.25">
      <c r="A4722" s="31" t="s">
        <v>51</v>
      </c>
      <c r="C4722" s="5">
        <v>42642</v>
      </c>
      <c r="D4722" s="25"/>
      <c r="E4722" s="6" t="s">
        <v>27</v>
      </c>
      <c r="F4722" s="28" t="s">
        <v>25</v>
      </c>
      <c r="G4722" s="28" t="s">
        <v>24</v>
      </c>
      <c r="H4722" s="1">
        <v>2.6</v>
      </c>
      <c r="I4722" s="1">
        <v>1.4</v>
      </c>
      <c r="J4722" s="1">
        <v>0.01</v>
      </c>
      <c r="K4722" s="1">
        <v>0.68</v>
      </c>
      <c r="L4722" s="1">
        <v>0.09</v>
      </c>
      <c r="V4722" s="35"/>
    </row>
    <row r="4723" spans="1:22" x14ac:dyDescent="0.25">
      <c r="A4723" s="31" t="s">
        <v>51</v>
      </c>
      <c r="C4723" s="5">
        <v>42642</v>
      </c>
      <c r="D4723" s="25"/>
      <c r="E4723" s="6" t="s">
        <v>28</v>
      </c>
      <c r="F4723" s="28" t="s">
        <v>29</v>
      </c>
      <c r="G4723" s="28" t="s">
        <v>24</v>
      </c>
      <c r="H4723" s="1" t="s">
        <v>107</v>
      </c>
      <c r="I4723" s="1" t="s">
        <v>107</v>
      </c>
      <c r="J4723" s="1" t="s">
        <v>107</v>
      </c>
      <c r="K4723" s="1" t="s">
        <v>107</v>
      </c>
      <c r="L4723" s="1" t="s">
        <v>107</v>
      </c>
      <c r="Q4723" s="12" t="s">
        <v>58</v>
      </c>
    </row>
    <row r="4724" spans="1:22" x14ac:dyDescent="0.25">
      <c r="A4724" s="31" t="s">
        <v>51</v>
      </c>
      <c r="C4724" s="5">
        <v>42642</v>
      </c>
      <c r="D4724" s="25"/>
      <c r="E4724" s="6" t="s">
        <v>29</v>
      </c>
      <c r="F4724" s="28" t="s">
        <v>29</v>
      </c>
      <c r="G4724" s="28" t="s">
        <v>24</v>
      </c>
      <c r="H4724" s="1" t="s">
        <v>107</v>
      </c>
      <c r="I4724" s="1" t="s">
        <v>107</v>
      </c>
      <c r="J4724" s="1" t="s">
        <v>107</v>
      </c>
      <c r="K4724" s="1" t="s">
        <v>107</v>
      </c>
      <c r="L4724" s="1" t="s">
        <v>107</v>
      </c>
      <c r="Q4724" s="12" t="s">
        <v>58</v>
      </c>
    </row>
    <row r="4725" spans="1:22" x14ac:dyDescent="0.25">
      <c r="A4725" s="31" t="s">
        <v>51</v>
      </c>
      <c r="C4725" s="5">
        <v>42642</v>
      </c>
      <c r="D4725" s="25"/>
      <c r="E4725" s="6" t="s">
        <v>30</v>
      </c>
      <c r="F4725" s="28" t="s">
        <v>29</v>
      </c>
      <c r="G4725" s="28" t="s">
        <v>24</v>
      </c>
      <c r="H4725" s="1" t="s">
        <v>107</v>
      </c>
      <c r="I4725" s="1" t="s">
        <v>107</v>
      </c>
      <c r="J4725" s="1" t="s">
        <v>107</v>
      </c>
      <c r="K4725" s="1" t="s">
        <v>107</v>
      </c>
      <c r="L4725" s="1" t="s">
        <v>107</v>
      </c>
    </row>
    <row r="4726" spans="1:22" x14ac:dyDescent="0.25">
      <c r="A4726" s="31" t="s">
        <v>51</v>
      </c>
      <c r="C4726" s="5">
        <v>42642</v>
      </c>
      <c r="D4726" s="25"/>
      <c r="E4726" s="6" t="s">
        <v>31</v>
      </c>
      <c r="F4726" s="28" t="s">
        <v>19</v>
      </c>
      <c r="G4726" s="28" t="s">
        <v>24</v>
      </c>
      <c r="H4726" s="1">
        <v>0.6</v>
      </c>
      <c r="I4726" s="1">
        <v>2.1</v>
      </c>
      <c r="J4726" s="1">
        <v>0.04</v>
      </c>
      <c r="K4726" s="1">
        <v>3.9</v>
      </c>
      <c r="L4726" s="1">
        <v>0.12</v>
      </c>
      <c r="V4726" s="35"/>
    </row>
    <row r="4727" spans="1:22" x14ac:dyDescent="0.25">
      <c r="A4727" s="31" t="s">
        <v>51</v>
      </c>
      <c r="C4727" s="5">
        <v>42642</v>
      </c>
      <c r="D4727" s="25"/>
      <c r="E4727" s="6" t="s">
        <v>32</v>
      </c>
      <c r="F4727" s="28" t="s">
        <v>19</v>
      </c>
      <c r="G4727" s="28" t="s">
        <v>24</v>
      </c>
      <c r="H4727" s="1" t="s">
        <v>107</v>
      </c>
      <c r="I4727" s="1" t="s">
        <v>107</v>
      </c>
      <c r="J4727" s="1" t="s">
        <v>107</v>
      </c>
      <c r="K4727" s="1" t="s">
        <v>107</v>
      </c>
      <c r="L4727" s="1" t="s">
        <v>107</v>
      </c>
      <c r="Q4727" s="12" t="s">
        <v>58</v>
      </c>
    </row>
    <row r="4728" spans="1:22" x14ac:dyDescent="0.25">
      <c r="A4728" s="31" t="s">
        <v>51</v>
      </c>
      <c r="C4728" s="5">
        <v>42642</v>
      </c>
      <c r="D4728" s="25"/>
      <c r="E4728" s="6" t="s">
        <v>33</v>
      </c>
      <c r="F4728" s="28" t="s">
        <v>19</v>
      </c>
      <c r="G4728" s="28" t="s">
        <v>24</v>
      </c>
      <c r="H4728" s="1" t="s">
        <v>107</v>
      </c>
      <c r="I4728" s="1" t="s">
        <v>107</v>
      </c>
      <c r="J4728" s="1" t="s">
        <v>107</v>
      </c>
      <c r="K4728" s="1" t="s">
        <v>107</v>
      </c>
      <c r="L4728" s="1" t="s">
        <v>107</v>
      </c>
      <c r="Q4728" s="12" t="s">
        <v>58</v>
      </c>
    </row>
    <row r="4729" spans="1:22" x14ac:dyDescent="0.25">
      <c r="A4729" s="31" t="s">
        <v>51</v>
      </c>
      <c r="C4729" s="5">
        <v>42642</v>
      </c>
      <c r="D4729" s="25"/>
      <c r="E4729" s="6" t="s">
        <v>34</v>
      </c>
      <c r="F4729" s="28" t="s">
        <v>20</v>
      </c>
      <c r="G4729" s="28" t="s">
        <v>24</v>
      </c>
      <c r="H4729" s="1" t="s">
        <v>107</v>
      </c>
      <c r="I4729" s="1" t="s">
        <v>107</v>
      </c>
      <c r="J4729" s="1" t="s">
        <v>107</v>
      </c>
      <c r="K4729" s="1" t="s">
        <v>107</v>
      </c>
      <c r="L4729" s="1" t="s">
        <v>107</v>
      </c>
      <c r="Q4729" s="12" t="s">
        <v>58</v>
      </c>
    </row>
    <row r="4730" spans="1:22" x14ac:dyDescent="0.25">
      <c r="A4730" s="31" t="s">
        <v>51</v>
      </c>
      <c r="C4730" s="5">
        <v>42642</v>
      </c>
      <c r="D4730" s="25"/>
      <c r="E4730" s="6" t="s">
        <v>35</v>
      </c>
      <c r="F4730" s="28" t="s">
        <v>20</v>
      </c>
      <c r="G4730" s="28" t="s">
        <v>24</v>
      </c>
      <c r="H4730" s="1" t="s">
        <v>107</v>
      </c>
      <c r="I4730" s="1" t="s">
        <v>107</v>
      </c>
      <c r="J4730" s="1" t="s">
        <v>107</v>
      </c>
      <c r="K4730" s="1" t="s">
        <v>107</v>
      </c>
      <c r="L4730" s="1" t="s">
        <v>107</v>
      </c>
      <c r="Q4730" s="12" t="s">
        <v>58</v>
      </c>
    </row>
    <row r="4731" spans="1:22" x14ac:dyDescent="0.25">
      <c r="A4731" s="31" t="s">
        <v>51</v>
      </c>
      <c r="C4731" s="5">
        <v>42642</v>
      </c>
      <c r="D4731" s="25"/>
      <c r="E4731" s="6" t="s">
        <v>36</v>
      </c>
      <c r="F4731" s="28" t="s">
        <v>20</v>
      </c>
      <c r="G4731" s="28" t="s">
        <v>24</v>
      </c>
      <c r="H4731" s="1">
        <v>0.25</v>
      </c>
      <c r="I4731" s="1">
        <v>4.2</v>
      </c>
      <c r="J4731" s="1">
        <v>0.36</v>
      </c>
      <c r="K4731" s="1">
        <v>9.52</v>
      </c>
      <c r="L4731" s="1">
        <v>0.62</v>
      </c>
      <c r="V4731" s="35"/>
    </row>
    <row r="4732" spans="1:22" x14ac:dyDescent="0.25">
      <c r="A4732" s="31" t="s">
        <v>51</v>
      </c>
      <c r="C4732" s="5">
        <v>42642</v>
      </c>
      <c r="D4732" s="25"/>
      <c r="E4732" s="6" t="s">
        <v>37</v>
      </c>
      <c r="F4732" s="28" t="s">
        <v>40</v>
      </c>
      <c r="G4732" s="28" t="s">
        <v>24</v>
      </c>
      <c r="H4732" s="1" t="s">
        <v>107</v>
      </c>
      <c r="I4732" s="1" t="s">
        <v>107</v>
      </c>
      <c r="J4732" s="1" t="s">
        <v>107</v>
      </c>
      <c r="K4732" s="1" t="s">
        <v>107</v>
      </c>
      <c r="L4732" s="1" t="s">
        <v>107</v>
      </c>
      <c r="Q4732" s="12" t="s">
        <v>58</v>
      </c>
      <c r="V4732" s="35"/>
    </row>
    <row r="4733" spans="1:22" x14ac:dyDescent="0.25">
      <c r="A4733" s="31" t="s">
        <v>51</v>
      </c>
      <c r="C4733" s="5">
        <v>42642</v>
      </c>
      <c r="D4733" s="25"/>
      <c r="E4733" s="6" t="s">
        <v>38</v>
      </c>
      <c r="F4733" s="28" t="s">
        <v>40</v>
      </c>
      <c r="G4733" s="28" t="s">
        <v>24</v>
      </c>
      <c r="H4733" s="1" t="s">
        <v>107</v>
      </c>
      <c r="I4733" s="1" t="s">
        <v>107</v>
      </c>
      <c r="J4733" s="1" t="s">
        <v>107</v>
      </c>
      <c r="K4733" s="1" t="s">
        <v>107</v>
      </c>
      <c r="L4733" s="1" t="s">
        <v>107</v>
      </c>
      <c r="Q4733" s="12" t="s">
        <v>58</v>
      </c>
    </row>
    <row r="4734" spans="1:22" x14ac:dyDescent="0.25">
      <c r="A4734" s="31" t="s">
        <v>51</v>
      </c>
      <c r="C4734" s="5">
        <v>42642</v>
      </c>
      <c r="D4734" s="25"/>
      <c r="E4734" s="6" t="s">
        <v>39</v>
      </c>
      <c r="F4734" s="28" t="s">
        <v>40</v>
      </c>
      <c r="G4734" s="28" t="s">
        <v>24</v>
      </c>
      <c r="H4734" s="1" t="s">
        <v>107</v>
      </c>
      <c r="I4734" s="1" t="s">
        <v>107</v>
      </c>
      <c r="J4734" s="1" t="s">
        <v>107</v>
      </c>
      <c r="K4734" s="1" t="s">
        <v>107</v>
      </c>
      <c r="L4734" s="1" t="s">
        <v>107</v>
      </c>
    </row>
    <row r="4735" spans="1:22" x14ac:dyDescent="0.25">
      <c r="A4735" s="31" t="s">
        <v>51</v>
      </c>
      <c r="C4735" s="5">
        <v>42642</v>
      </c>
      <c r="D4735" s="25"/>
      <c r="E4735" s="6" t="s">
        <v>41</v>
      </c>
      <c r="F4735" s="28" t="s">
        <v>16</v>
      </c>
      <c r="G4735" s="28" t="s">
        <v>24</v>
      </c>
      <c r="H4735" s="1">
        <v>13.2</v>
      </c>
      <c r="I4735" s="1">
        <v>1</v>
      </c>
      <c r="J4735" s="1">
        <v>0.01</v>
      </c>
      <c r="K4735" s="1">
        <v>1.58</v>
      </c>
      <c r="L4735" s="1">
        <v>0.02</v>
      </c>
    </row>
    <row r="4736" spans="1:22" x14ac:dyDescent="0.25">
      <c r="A4736" s="31" t="s">
        <v>51</v>
      </c>
      <c r="C4736" s="5">
        <v>42642</v>
      </c>
      <c r="D4736" s="25"/>
      <c r="E4736" s="6" t="s">
        <v>42</v>
      </c>
      <c r="F4736" s="28" t="s">
        <v>16</v>
      </c>
      <c r="G4736" s="28" t="s">
        <v>24</v>
      </c>
      <c r="H4736" s="1">
        <v>4.0999999999999996</v>
      </c>
      <c r="I4736" s="1">
        <v>1.7</v>
      </c>
      <c r="J4736" s="1">
        <v>0.01</v>
      </c>
      <c r="K4736" s="1">
        <v>0.14000000000000001</v>
      </c>
      <c r="L4736" s="1">
        <v>0.01</v>
      </c>
    </row>
    <row r="4737" spans="1:17" x14ac:dyDescent="0.25">
      <c r="A4737" s="31" t="s">
        <v>51</v>
      </c>
      <c r="C4737" s="5">
        <v>42642</v>
      </c>
      <c r="D4737" s="25"/>
      <c r="E4737" s="6" t="s">
        <v>43</v>
      </c>
      <c r="F4737" s="28" t="s">
        <v>16</v>
      </c>
      <c r="G4737" s="28" t="s">
        <v>24</v>
      </c>
      <c r="H4737" s="1">
        <v>9.1</v>
      </c>
      <c r="I4737" s="1">
        <v>1.8</v>
      </c>
      <c r="J4737" s="1">
        <v>0.01</v>
      </c>
      <c r="K4737" s="1">
        <v>0.16</v>
      </c>
      <c r="L4737" s="1">
        <v>0.01</v>
      </c>
    </row>
    <row r="4738" spans="1:17" x14ac:dyDescent="0.25">
      <c r="A4738" s="31" t="s">
        <v>52</v>
      </c>
      <c r="B4738" s="1" t="s">
        <v>63</v>
      </c>
      <c r="C4738" s="33">
        <v>42648</v>
      </c>
      <c r="D4738" s="25"/>
      <c r="E4738" s="6">
        <v>1</v>
      </c>
      <c r="F4738" s="28" t="s">
        <v>13</v>
      </c>
      <c r="G4738" s="28" t="s">
        <v>14</v>
      </c>
      <c r="H4738" s="1">
        <v>8.1999999999999993</v>
      </c>
      <c r="I4738" s="1">
        <v>0.8</v>
      </c>
      <c r="J4738" s="1">
        <v>0.01</v>
      </c>
      <c r="K4738" s="1">
        <v>44.5</v>
      </c>
      <c r="L4738" s="1">
        <v>0.01</v>
      </c>
    </row>
    <row r="4739" spans="1:17" x14ac:dyDescent="0.25">
      <c r="A4739" s="31" t="s">
        <v>52</v>
      </c>
      <c r="B4739" s="1" t="s">
        <v>63</v>
      </c>
      <c r="C4739" s="33">
        <v>42648</v>
      </c>
      <c r="D4739" s="25"/>
      <c r="E4739" s="6">
        <v>2</v>
      </c>
      <c r="F4739" s="28" t="s">
        <v>13</v>
      </c>
      <c r="G4739" s="28" t="s">
        <v>14</v>
      </c>
      <c r="H4739" s="1">
        <v>14.3</v>
      </c>
      <c r="I4739" s="1">
        <v>1.6</v>
      </c>
      <c r="J4739" s="1">
        <v>0.01</v>
      </c>
      <c r="K4739" s="1">
        <v>22.8</v>
      </c>
      <c r="L4739" s="1">
        <v>0.01</v>
      </c>
    </row>
    <row r="4740" spans="1:17" x14ac:dyDescent="0.25">
      <c r="A4740" s="31" t="s">
        <v>52</v>
      </c>
      <c r="B4740" s="1" t="s">
        <v>63</v>
      </c>
      <c r="C4740" s="33">
        <v>42648</v>
      </c>
      <c r="D4740" s="25"/>
      <c r="E4740" s="6">
        <v>3</v>
      </c>
      <c r="F4740" s="28" t="s">
        <v>13</v>
      </c>
      <c r="G4740" s="28" t="s">
        <v>14</v>
      </c>
      <c r="H4740" s="1">
        <v>1.7</v>
      </c>
      <c r="I4740" s="1">
        <v>0.8</v>
      </c>
      <c r="J4740" s="1">
        <v>0.01</v>
      </c>
      <c r="K4740" s="1">
        <v>40.9</v>
      </c>
      <c r="L4740" s="1">
        <v>0.01</v>
      </c>
    </row>
    <row r="4741" spans="1:17" x14ac:dyDescent="0.25">
      <c r="A4741" s="31" t="s">
        <v>52</v>
      </c>
      <c r="B4741" s="1" t="s">
        <v>63</v>
      </c>
      <c r="C4741" s="33">
        <v>42648</v>
      </c>
      <c r="D4741" s="25"/>
      <c r="E4741" s="6">
        <v>4</v>
      </c>
      <c r="F4741" s="28" t="s">
        <v>15</v>
      </c>
      <c r="G4741" s="28" t="s">
        <v>14</v>
      </c>
      <c r="H4741" s="1" t="s">
        <v>107</v>
      </c>
      <c r="I4741" s="1" t="s">
        <v>107</v>
      </c>
      <c r="J4741" s="1" t="s">
        <v>107</v>
      </c>
      <c r="K4741" s="1" t="s">
        <v>107</v>
      </c>
      <c r="L4741" s="1" t="s">
        <v>107</v>
      </c>
      <c r="Q4741" s="12" t="s">
        <v>58</v>
      </c>
    </row>
    <row r="4742" spans="1:17" x14ac:dyDescent="0.25">
      <c r="A4742" s="31" t="s">
        <v>52</v>
      </c>
      <c r="B4742" s="1" t="s">
        <v>63</v>
      </c>
      <c r="C4742" s="33">
        <v>42648</v>
      </c>
      <c r="D4742" s="25"/>
      <c r="E4742" s="6">
        <v>5</v>
      </c>
      <c r="F4742" s="28" t="s">
        <v>15</v>
      </c>
      <c r="G4742" s="28" t="s">
        <v>14</v>
      </c>
      <c r="H4742" s="1">
        <v>0.7</v>
      </c>
      <c r="I4742" s="1">
        <v>4.4000000000000004</v>
      </c>
      <c r="J4742" s="1">
        <v>0.01</v>
      </c>
      <c r="K4742" s="1">
        <v>7.14</v>
      </c>
      <c r="L4742" s="1">
        <v>0.01</v>
      </c>
    </row>
    <row r="4743" spans="1:17" x14ac:dyDescent="0.25">
      <c r="A4743" s="31" t="s">
        <v>52</v>
      </c>
      <c r="B4743" s="1" t="s">
        <v>63</v>
      </c>
      <c r="C4743" s="33">
        <v>42648</v>
      </c>
      <c r="D4743" s="25"/>
      <c r="E4743" s="6">
        <v>6</v>
      </c>
      <c r="F4743" s="28" t="s">
        <v>17</v>
      </c>
      <c r="G4743" s="28" t="s">
        <v>14</v>
      </c>
      <c r="H4743" s="1">
        <v>0.8</v>
      </c>
      <c r="I4743" s="1">
        <v>4.8</v>
      </c>
      <c r="J4743" s="1">
        <v>0.01</v>
      </c>
      <c r="K4743" s="1">
        <v>31.4</v>
      </c>
      <c r="L4743" s="1">
        <v>0.01</v>
      </c>
    </row>
    <row r="4744" spans="1:17" x14ac:dyDescent="0.25">
      <c r="A4744" s="31" t="s">
        <v>52</v>
      </c>
      <c r="B4744" s="1" t="s">
        <v>63</v>
      </c>
      <c r="C4744" s="33">
        <v>42648</v>
      </c>
      <c r="D4744" s="25"/>
      <c r="E4744" s="6">
        <v>7</v>
      </c>
      <c r="F4744" s="28" t="s">
        <v>17</v>
      </c>
      <c r="G4744" s="28" t="s">
        <v>14</v>
      </c>
      <c r="H4744" s="1">
        <v>0.4</v>
      </c>
      <c r="I4744" s="1">
        <v>7.1</v>
      </c>
      <c r="J4744" s="1">
        <v>0.01</v>
      </c>
      <c r="K4744" s="1">
        <v>14.1</v>
      </c>
      <c r="L4744" s="1">
        <v>0.02</v>
      </c>
    </row>
    <row r="4745" spans="1:17" x14ac:dyDescent="0.25">
      <c r="A4745" s="31" t="s">
        <v>52</v>
      </c>
      <c r="B4745" s="1" t="s">
        <v>63</v>
      </c>
      <c r="C4745" s="33">
        <v>42648</v>
      </c>
      <c r="D4745" s="25"/>
      <c r="E4745" s="6">
        <v>8</v>
      </c>
      <c r="F4745" s="28" t="s">
        <v>17</v>
      </c>
      <c r="G4745" s="28" t="s">
        <v>14</v>
      </c>
      <c r="H4745" s="1">
        <v>1.1000000000000001</v>
      </c>
      <c r="I4745" s="1">
        <v>3.7</v>
      </c>
      <c r="J4745" s="1">
        <v>0.01</v>
      </c>
      <c r="K4745" s="1">
        <v>15.7</v>
      </c>
      <c r="L4745" s="1">
        <v>0.01</v>
      </c>
    </row>
    <row r="4746" spans="1:17" x14ac:dyDescent="0.25">
      <c r="A4746" s="31" t="s">
        <v>52</v>
      </c>
      <c r="B4746" s="1" t="s">
        <v>63</v>
      </c>
      <c r="C4746" s="33">
        <v>42648</v>
      </c>
      <c r="D4746" s="25"/>
      <c r="E4746" s="6">
        <v>9</v>
      </c>
      <c r="F4746" s="28" t="s">
        <v>18</v>
      </c>
      <c r="G4746" s="28" t="s">
        <v>14</v>
      </c>
      <c r="H4746" s="1">
        <v>1.7</v>
      </c>
      <c r="I4746" s="1">
        <v>4.0999999999999996</v>
      </c>
      <c r="J4746" s="1">
        <v>0.01</v>
      </c>
      <c r="K4746" s="1">
        <v>11.1</v>
      </c>
      <c r="L4746" s="1">
        <v>0.01</v>
      </c>
    </row>
    <row r="4747" spans="1:17" x14ac:dyDescent="0.25">
      <c r="A4747" s="31" t="s">
        <v>52</v>
      </c>
      <c r="B4747" s="1" t="s">
        <v>63</v>
      </c>
      <c r="C4747" s="33">
        <v>42648</v>
      </c>
      <c r="D4747" s="25"/>
      <c r="E4747" s="6">
        <v>10</v>
      </c>
      <c r="F4747" s="28" t="s">
        <v>18</v>
      </c>
      <c r="G4747" s="28" t="s">
        <v>14</v>
      </c>
      <c r="H4747" s="1">
        <v>0.7</v>
      </c>
      <c r="I4747" s="1">
        <v>4.5999999999999996</v>
      </c>
      <c r="J4747" s="1">
        <v>0.01</v>
      </c>
      <c r="K4747" s="1">
        <v>4.68</v>
      </c>
      <c r="L4747" s="1">
        <v>0.01</v>
      </c>
    </row>
    <row r="4748" spans="1:17" x14ac:dyDescent="0.25">
      <c r="A4748" s="31" t="s">
        <v>52</v>
      </c>
      <c r="B4748" s="1" t="s">
        <v>63</v>
      </c>
      <c r="C4748" s="33">
        <v>42648</v>
      </c>
      <c r="D4748" s="25"/>
      <c r="E4748" s="6">
        <v>11</v>
      </c>
      <c r="F4748" s="28" t="s">
        <v>18</v>
      </c>
      <c r="G4748" s="28" t="s">
        <v>14</v>
      </c>
      <c r="H4748" s="1">
        <v>0.25</v>
      </c>
      <c r="I4748" s="1">
        <v>5.8</v>
      </c>
      <c r="J4748" s="1">
        <v>0.01</v>
      </c>
      <c r="K4748" s="1">
        <v>38.299999999999997</v>
      </c>
      <c r="L4748" s="1">
        <v>0.01</v>
      </c>
    </row>
    <row r="4749" spans="1:17" x14ac:dyDescent="0.25">
      <c r="A4749" s="31" t="s">
        <v>52</v>
      </c>
      <c r="B4749" s="1" t="s">
        <v>63</v>
      </c>
      <c r="C4749" s="33">
        <v>42648</v>
      </c>
      <c r="D4749" s="25"/>
      <c r="E4749" s="6">
        <v>12</v>
      </c>
      <c r="F4749" s="28" t="s">
        <v>19</v>
      </c>
      <c r="G4749" s="28" t="s">
        <v>14</v>
      </c>
      <c r="H4749" s="1">
        <v>0.3</v>
      </c>
      <c r="I4749" s="1">
        <v>3.3</v>
      </c>
      <c r="J4749" s="1">
        <v>0.01</v>
      </c>
      <c r="K4749" s="1">
        <v>6.66</v>
      </c>
      <c r="L4749" s="1">
        <v>0.01</v>
      </c>
    </row>
    <row r="4750" spans="1:17" x14ac:dyDescent="0.25">
      <c r="A4750" s="31" t="s">
        <v>52</v>
      </c>
      <c r="B4750" s="1" t="s">
        <v>63</v>
      </c>
      <c r="C4750" s="33">
        <v>42648</v>
      </c>
      <c r="D4750" s="25"/>
      <c r="E4750" s="6">
        <v>13</v>
      </c>
      <c r="F4750" s="28" t="s">
        <v>19</v>
      </c>
      <c r="G4750" s="28" t="s">
        <v>14</v>
      </c>
      <c r="H4750" s="1">
        <v>1.7</v>
      </c>
      <c r="I4750" s="1">
        <v>2.5</v>
      </c>
      <c r="J4750" s="1">
        <v>0.01</v>
      </c>
      <c r="K4750" s="1">
        <v>1.68</v>
      </c>
      <c r="L4750" s="1">
        <v>0.01</v>
      </c>
    </row>
    <row r="4751" spans="1:17" x14ac:dyDescent="0.25">
      <c r="A4751" s="31" t="s">
        <v>52</v>
      </c>
      <c r="B4751" s="1" t="s">
        <v>63</v>
      </c>
      <c r="C4751" s="33">
        <v>42648</v>
      </c>
      <c r="D4751" s="25"/>
      <c r="E4751" s="6">
        <v>14</v>
      </c>
      <c r="F4751" s="28" t="s">
        <v>19</v>
      </c>
      <c r="G4751" s="28" t="s">
        <v>14</v>
      </c>
      <c r="H4751" s="1">
        <v>1.9</v>
      </c>
      <c r="I4751" s="1">
        <v>1.7</v>
      </c>
      <c r="J4751" s="1">
        <v>0.01</v>
      </c>
      <c r="K4751" s="1">
        <v>4.49</v>
      </c>
      <c r="L4751" s="1">
        <v>0.01</v>
      </c>
    </row>
    <row r="4752" spans="1:17" x14ac:dyDescent="0.25">
      <c r="A4752" s="31" t="s">
        <v>52</v>
      </c>
      <c r="B4752" s="1" t="s">
        <v>63</v>
      </c>
      <c r="C4752" s="33">
        <v>42648</v>
      </c>
      <c r="D4752" s="25"/>
      <c r="E4752" s="6">
        <v>15</v>
      </c>
      <c r="F4752" s="28" t="s">
        <v>20</v>
      </c>
      <c r="G4752" s="28" t="s">
        <v>14</v>
      </c>
      <c r="H4752" s="1">
        <v>0.3</v>
      </c>
      <c r="I4752" s="1">
        <v>4.2</v>
      </c>
      <c r="J4752" s="1">
        <v>0.01</v>
      </c>
      <c r="K4752" s="1">
        <v>8.9600000000000009</v>
      </c>
      <c r="L4752" s="1">
        <v>0.02</v>
      </c>
    </row>
    <row r="4753" spans="1:29" x14ac:dyDescent="0.25">
      <c r="A4753" s="31" t="s">
        <v>52</v>
      </c>
      <c r="B4753" s="1" t="s">
        <v>63</v>
      </c>
      <c r="C4753" s="33">
        <v>42648</v>
      </c>
      <c r="D4753" s="25"/>
      <c r="E4753" s="6">
        <v>16</v>
      </c>
      <c r="F4753" s="28" t="s">
        <v>20</v>
      </c>
      <c r="G4753" s="28" t="s">
        <v>14</v>
      </c>
      <c r="H4753" s="1">
        <v>0.7</v>
      </c>
      <c r="I4753" s="1">
        <v>2.7</v>
      </c>
      <c r="J4753" s="1">
        <v>0.01</v>
      </c>
      <c r="K4753" s="1">
        <v>5.29</v>
      </c>
      <c r="L4753" s="1">
        <v>0.01</v>
      </c>
    </row>
    <row r="4754" spans="1:29" x14ac:dyDescent="0.25">
      <c r="A4754" s="31" t="s">
        <v>52</v>
      </c>
      <c r="B4754" s="1" t="s">
        <v>63</v>
      </c>
      <c r="C4754" s="33">
        <v>42648</v>
      </c>
      <c r="D4754" s="25"/>
      <c r="E4754" s="6">
        <v>17</v>
      </c>
      <c r="F4754" s="28" t="s">
        <v>20</v>
      </c>
      <c r="G4754" s="28" t="s">
        <v>14</v>
      </c>
      <c r="H4754" s="1">
        <v>0.7</v>
      </c>
      <c r="I4754" s="1">
        <v>6</v>
      </c>
      <c r="J4754" s="1">
        <v>0.01</v>
      </c>
      <c r="K4754" s="1">
        <v>11.3</v>
      </c>
      <c r="L4754" s="1">
        <v>0.01</v>
      </c>
    </row>
    <row r="4755" spans="1:29" x14ac:dyDescent="0.25">
      <c r="A4755" s="31" t="s">
        <v>52</v>
      </c>
      <c r="B4755" s="1" t="s">
        <v>63</v>
      </c>
      <c r="C4755" s="33">
        <v>42648</v>
      </c>
      <c r="D4755" s="25"/>
      <c r="E4755" s="6">
        <v>18</v>
      </c>
      <c r="F4755" s="28" t="s">
        <v>20</v>
      </c>
      <c r="G4755" s="28" t="s">
        <v>14</v>
      </c>
      <c r="H4755" s="1" t="s">
        <v>107</v>
      </c>
      <c r="I4755" s="1" t="s">
        <v>107</v>
      </c>
      <c r="J4755" s="1" t="s">
        <v>107</v>
      </c>
      <c r="K4755" s="1" t="s">
        <v>107</v>
      </c>
      <c r="L4755" s="1" t="s">
        <v>107</v>
      </c>
      <c r="Q4755" s="12" t="s">
        <v>58</v>
      </c>
    </row>
    <row r="4756" spans="1:29" x14ac:dyDescent="0.25">
      <c r="A4756" s="31" t="s">
        <v>52</v>
      </c>
      <c r="B4756" s="1" t="s">
        <v>63</v>
      </c>
      <c r="C4756" s="33">
        <v>42648</v>
      </c>
      <c r="D4756" s="25"/>
      <c r="E4756" s="6">
        <v>19</v>
      </c>
      <c r="F4756" s="28" t="s">
        <v>20</v>
      </c>
      <c r="G4756" s="28" t="s">
        <v>14</v>
      </c>
      <c r="H4756" s="1">
        <v>0.6</v>
      </c>
      <c r="I4756" s="1">
        <v>6.5</v>
      </c>
      <c r="J4756" s="1">
        <v>0.01</v>
      </c>
      <c r="K4756" s="1">
        <v>3.36</v>
      </c>
      <c r="L4756" s="1">
        <v>0.01</v>
      </c>
    </row>
    <row r="4757" spans="1:29" x14ac:dyDescent="0.25">
      <c r="A4757" s="31" t="s">
        <v>52</v>
      </c>
      <c r="B4757" s="1" t="s">
        <v>63</v>
      </c>
      <c r="C4757" s="33">
        <v>42648</v>
      </c>
      <c r="D4757" s="25"/>
      <c r="E4757" s="6">
        <v>20</v>
      </c>
      <c r="F4757" s="28" t="s">
        <v>20</v>
      </c>
      <c r="G4757" s="28" t="s">
        <v>14</v>
      </c>
      <c r="H4757" s="1">
        <v>0.9</v>
      </c>
      <c r="I4757" s="1">
        <v>5.2</v>
      </c>
      <c r="J4757" s="1">
        <v>0.01</v>
      </c>
      <c r="K4757" s="1">
        <v>3.73</v>
      </c>
      <c r="L4757" s="1">
        <v>0.01</v>
      </c>
    </row>
    <row r="4758" spans="1:29" x14ac:dyDescent="0.25">
      <c r="A4758" s="31" t="s">
        <v>52</v>
      </c>
      <c r="B4758" s="1" t="s">
        <v>64</v>
      </c>
      <c r="C4758" s="5">
        <v>42655</v>
      </c>
      <c r="D4758" s="25"/>
      <c r="E4758" s="6" t="s">
        <v>21</v>
      </c>
      <c r="F4758" s="28" t="s">
        <v>17</v>
      </c>
      <c r="G4758" s="28" t="s">
        <v>24</v>
      </c>
      <c r="H4758" s="1" t="s">
        <v>107</v>
      </c>
      <c r="I4758" s="1" t="s">
        <v>107</v>
      </c>
      <c r="J4758" s="1" t="s">
        <v>107</v>
      </c>
      <c r="K4758" s="1" t="s">
        <v>107</v>
      </c>
      <c r="L4758" s="1" t="s">
        <v>107</v>
      </c>
      <c r="Q4758" s="12" t="s">
        <v>58</v>
      </c>
    </row>
    <row r="4759" spans="1:29" x14ac:dyDescent="0.25">
      <c r="A4759" s="31" t="s">
        <v>52</v>
      </c>
      <c r="B4759" s="1" t="s">
        <v>64</v>
      </c>
      <c r="C4759" s="5">
        <v>42655</v>
      </c>
      <c r="D4759" s="25"/>
      <c r="E4759" s="6" t="s">
        <v>22</v>
      </c>
      <c r="F4759" s="28" t="s">
        <v>17</v>
      </c>
      <c r="G4759" s="28" t="s">
        <v>24</v>
      </c>
      <c r="H4759" s="1" t="s">
        <v>107</v>
      </c>
      <c r="I4759" s="1" t="s">
        <v>107</v>
      </c>
      <c r="J4759" s="1" t="s">
        <v>107</v>
      </c>
      <c r="K4759" s="1" t="s">
        <v>107</v>
      </c>
      <c r="L4759" s="1" t="s">
        <v>107</v>
      </c>
      <c r="Q4759" s="12" t="s">
        <v>58</v>
      </c>
      <c r="Z4759" s="1">
        <v>0</v>
      </c>
      <c r="AA4759" s="1">
        <v>0</v>
      </c>
      <c r="AB4759" s="1">
        <v>0</v>
      </c>
      <c r="AC4759" s="1">
        <v>0</v>
      </c>
    </row>
    <row r="4760" spans="1:29" x14ac:dyDescent="0.25">
      <c r="A4760" s="31" t="s">
        <v>52</v>
      </c>
      <c r="B4760" s="1" t="s">
        <v>64</v>
      </c>
      <c r="C4760" s="5">
        <v>42655</v>
      </c>
      <c r="D4760" s="25"/>
      <c r="E4760" s="6" t="s">
        <v>23</v>
      </c>
      <c r="F4760" s="28" t="s">
        <v>17</v>
      </c>
      <c r="G4760" s="28" t="s">
        <v>24</v>
      </c>
      <c r="H4760" s="1" t="s">
        <v>107</v>
      </c>
      <c r="I4760" s="1" t="s">
        <v>107</v>
      </c>
      <c r="J4760" s="1" t="s">
        <v>107</v>
      </c>
      <c r="K4760" s="1" t="s">
        <v>107</v>
      </c>
      <c r="L4760" s="1" t="s">
        <v>107</v>
      </c>
      <c r="Q4760" s="12" t="s">
        <v>58</v>
      </c>
    </row>
    <row r="4761" spans="1:29" x14ac:dyDescent="0.25">
      <c r="A4761" s="31" t="s">
        <v>52</v>
      </c>
      <c r="B4761" s="1" t="s">
        <v>64</v>
      </c>
      <c r="C4761" s="5">
        <v>42655</v>
      </c>
      <c r="D4761" s="25"/>
      <c r="E4761" s="6" t="s">
        <v>25</v>
      </c>
      <c r="F4761" s="28" t="s">
        <v>25</v>
      </c>
      <c r="G4761" s="28" t="s">
        <v>24</v>
      </c>
      <c r="H4761" s="1">
        <v>0.8</v>
      </c>
      <c r="I4761" s="1">
        <v>3.9</v>
      </c>
      <c r="J4761" s="1">
        <v>0.05</v>
      </c>
      <c r="K4761" s="1">
        <v>11.3</v>
      </c>
      <c r="L4761" s="1">
        <v>0.11</v>
      </c>
    </row>
    <row r="4762" spans="1:29" x14ac:dyDescent="0.25">
      <c r="A4762" s="31" t="s">
        <v>52</v>
      </c>
      <c r="B4762" s="1" t="s">
        <v>64</v>
      </c>
      <c r="C4762" s="5">
        <v>42655</v>
      </c>
      <c r="D4762" s="25"/>
      <c r="E4762" s="6" t="s">
        <v>26</v>
      </c>
      <c r="F4762" s="28" t="s">
        <v>25</v>
      </c>
      <c r="G4762" s="28" t="s">
        <v>24</v>
      </c>
      <c r="H4762" s="1">
        <v>7</v>
      </c>
      <c r="I4762" s="1">
        <v>1</v>
      </c>
      <c r="J4762" s="1">
        <v>0.01</v>
      </c>
      <c r="K4762" s="1">
        <v>0.13</v>
      </c>
      <c r="L4762" s="1">
        <v>0.03</v>
      </c>
    </row>
    <row r="4763" spans="1:29" x14ac:dyDescent="0.25">
      <c r="A4763" s="31" t="s">
        <v>52</v>
      </c>
      <c r="B4763" s="1" t="s">
        <v>64</v>
      </c>
      <c r="C4763" s="5">
        <v>42655</v>
      </c>
      <c r="D4763" s="25"/>
      <c r="E4763" s="6" t="s">
        <v>27</v>
      </c>
      <c r="F4763" s="28" t="s">
        <v>25</v>
      </c>
      <c r="G4763" s="28" t="s">
        <v>24</v>
      </c>
      <c r="H4763" s="1">
        <v>3.3</v>
      </c>
      <c r="I4763" s="1">
        <v>2.2000000000000002</v>
      </c>
      <c r="J4763" s="1">
        <v>0.01</v>
      </c>
      <c r="K4763" s="1">
        <v>1.17</v>
      </c>
      <c r="L4763" s="1">
        <v>0.04</v>
      </c>
    </row>
    <row r="4764" spans="1:29" x14ac:dyDescent="0.25">
      <c r="A4764" s="31" t="s">
        <v>52</v>
      </c>
      <c r="B4764" s="1" t="s">
        <v>64</v>
      </c>
      <c r="C4764" s="5">
        <v>42655</v>
      </c>
      <c r="D4764" s="25"/>
      <c r="E4764" s="6" t="s">
        <v>28</v>
      </c>
      <c r="F4764" s="28" t="s">
        <v>29</v>
      </c>
      <c r="G4764" s="28" t="s">
        <v>24</v>
      </c>
      <c r="H4764" s="1">
        <v>1.1000000000000001</v>
      </c>
      <c r="I4764" s="1">
        <v>3.2</v>
      </c>
      <c r="J4764" s="1">
        <v>0.08</v>
      </c>
      <c r="K4764" s="1">
        <v>17.7</v>
      </c>
      <c r="L4764" s="1">
        <v>0.09</v>
      </c>
    </row>
    <row r="4765" spans="1:29" x14ac:dyDescent="0.25">
      <c r="A4765" s="31" t="s">
        <v>52</v>
      </c>
      <c r="B4765" s="1" t="s">
        <v>64</v>
      </c>
      <c r="C4765" s="5">
        <v>42655</v>
      </c>
      <c r="D4765" s="25"/>
      <c r="E4765" s="6" t="s">
        <v>29</v>
      </c>
      <c r="F4765" s="28" t="s">
        <v>29</v>
      </c>
      <c r="G4765" s="28" t="s">
        <v>24</v>
      </c>
      <c r="H4765" s="1">
        <v>0.6</v>
      </c>
      <c r="I4765" s="1">
        <v>0.8</v>
      </c>
      <c r="J4765" s="1">
        <v>0.01</v>
      </c>
      <c r="K4765" s="1">
        <v>69.900000000000006</v>
      </c>
      <c r="L4765" s="1">
        <v>0.04</v>
      </c>
    </row>
    <row r="4766" spans="1:29" x14ac:dyDescent="0.25">
      <c r="A4766" s="31" t="s">
        <v>52</v>
      </c>
      <c r="B4766" s="1" t="s">
        <v>64</v>
      </c>
      <c r="C4766" s="5">
        <v>42655</v>
      </c>
      <c r="D4766" s="25"/>
      <c r="E4766" s="6" t="s">
        <v>30</v>
      </c>
      <c r="F4766" s="28" t="s">
        <v>29</v>
      </c>
      <c r="G4766" s="28" t="s">
        <v>24</v>
      </c>
      <c r="H4766" s="1">
        <v>0.3</v>
      </c>
      <c r="I4766" s="1">
        <v>2.8</v>
      </c>
      <c r="J4766" s="1">
        <v>0.13</v>
      </c>
      <c r="K4766" s="1">
        <v>62.3</v>
      </c>
      <c r="L4766" s="1">
        <v>0.73</v>
      </c>
    </row>
    <row r="4767" spans="1:29" x14ac:dyDescent="0.25">
      <c r="A4767" s="31" t="s">
        <v>52</v>
      </c>
      <c r="B4767" s="1" t="s">
        <v>64</v>
      </c>
      <c r="C4767" s="5">
        <v>42655</v>
      </c>
      <c r="D4767" s="25"/>
      <c r="E4767" s="6" t="s">
        <v>31</v>
      </c>
      <c r="F4767" s="28" t="s">
        <v>19</v>
      </c>
      <c r="G4767" s="28" t="s">
        <v>24</v>
      </c>
      <c r="H4767" s="1">
        <v>1</v>
      </c>
      <c r="I4767" s="1">
        <v>2.8</v>
      </c>
      <c r="J4767" s="1">
        <v>0.04</v>
      </c>
      <c r="K4767" s="1">
        <v>10.7</v>
      </c>
      <c r="L4767" s="1">
        <v>0.06</v>
      </c>
    </row>
    <row r="4768" spans="1:29" x14ac:dyDescent="0.25">
      <c r="A4768" s="31" t="s">
        <v>52</v>
      </c>
      <c r="B4768" s="1" t="s">
        <v>64</v>
      </c>
      <c r="C4768" s="5">
        <v>42655</v>
      </c>
      <c r="D4768" s="25"/>
      <c r="E4768" s="6" t="s">
        <v>32</v>
      </c>
      <c r="F4768" s="28" t="s">
        <v>19</v>
      </c>
      <c r="G4768" s="28" t="s">
        <v>24</v>
      </c>
      <c r="H4768" s="1" t="s">
        <v>107</v>
      </c>
      <c r="I4768" s="1" t="s">
        <v>107</v>
      </c>
      <c r="J4768" s="1" t="s">
        <v>107</v>
      </c>
      <c r="K4768" s="1" t="s">
        <v>107</v>
      </c>
      <c r="L4768" s="1" t="s">
        <v>107</v>
      </c>
      <c r="Q4768" s="12" t="s">
        <v>58</v>
      </c>
      <c r="Z4768" s="1">
        <v>0</v>
      </c>
      <c r="AA4768" s="1">
        <v>0</v>
      </c>
      <c r="AB4768" s="1">
        <v>0</v>
      </c>
      <c r="AC4768" s="1">
        <v>0</v>
      </c>
    </row>
    <row r="4769" spans="1:29" x14ac:dyDescent="0.25">
      <c r="A4769" s="31" t="s">
        <v>52</v>
      </c>
      <c r="B4769" s="1" t="s">
        <v>64</v>
      </c>
      <c r="C4769" s="5">
        <v>42655</v>
      </c>
      <c r="D4769" s="25"/>
      <c r="E4769" s="6" t="s">
        <v>33</v>
      </c>
      <c r="F4769" s="28" t="s">
        <v>19</v>
      </c>
      <c r="G4769" s="28" t="s">
        <v>24</v>
      </c>
      <c r="H4769" s="1" t="s">
        <v>107</v>
      </c>
      <c r="I4769" s="1" t="s">
        <v>107</v>
      </c>
      <c r="J4769" s="1" t="s">
        <v>107</v>
      </c>
      <c r="K4769" s="1" t="s">
        <v>107</v>
      </c>
      <c r="L4769" s="1" t="s">
        <v>107</v>
      </c>
      <c r="Q4769" s="12" t="s">
        <v>58</v>
      </c>
    </row>
    <row r="4770" spans="1:29" x14ac:dyDescent="0.25">
      <c r="A4770" s="31" t="s">
        <v>52</v>
      </c>
      <c r="B4770" s="1" t="s">
        <v>64</v>
      </c>
      <c r="C4770" s="5">
        <v>42655</v>
      </c>
      <c r="D4770" s="25"/>
      <c r="E4770" s="6" t="s">
        <v>34</v>
      </c>
      <c r="F4770" s="28" t="s">
        <v>20</v>
      </c>
      <c r="G4770" s="28" t="s">
        <v>24</v>
      </c>
      <c r="H4770" s="1">
        <v>0.3</v>
      </c>
      <c r="I4770" s="1">
        <v>2.7</v>
      </c>
      <c r="J4770" s="1">
        <v>0.12</v>
      </c>
      <c r="K4770" s="1">
        <v>13.5</v>
      </c>
      <c r="L4770" s="1">
        <v>0.22</v>
      </c>
      <c r="Z4770" s="1">
        <v>0</v>
      </c>
      <c r="AA4770" s="1">
        <v>0</v>
      </c>
      <c r="AB4770" s="1">
        <v>0</v>
      </c>
      <c r="AC4770" s="1">
        <v>0</v>
      </c>
    </row>
    <row r="4771" spans="1:29" x14ac:dyDescent="0.25">
      <c r="A4771" s="31" t="s">
        <v>52</v>
      </c>
      <c r="B4771" s="1" t="s">
        <v>64</v>
      </c>
      <c r="C4771" s="5">
        <v>42655</v>
      </c>
      <c r="D4771" s="25"/>
      <c r="E4771" s="6" t="s">
        <v>35</v>
      </c>
      <c r="F4771" s="28" t="s">
        <v>20</v>
      </c>
      <c r="G4771" s="28" t="s">
        <v>24</v>
      </c>
      <c r="H4771" s="1" t="s">
        <v>107</v>
      </c>
      <c r="I4771" s="1" t="s">
        <v>107</v>
      </c>
      <c r="J4771" s="1" t="s">
        <v>107</v>
      </c>
      <c r="K4771" s="1" t="s">
        <v>107</v>
      </c>
      <c r="L4771" s="1" t="s">
        <v>107</v>
      </c>
      <c r="Q4771" s="12" t="s">
        <v>58</v>
      </c>
      <c r="Z4771" s="1">
        <v>0</v>
      </c>
      <c r="AA4771" s="1">
        <v>0</v>
      </c>
      <c r="AB4771" s="1">
        <v>0</v>
      </c>
      <c r="AC4771" s="1">
        <v>0</v>
      </c>
    </row>
    <row r="4772" spans="1:29" x14ac:dyDescent="0.25">
      <c r="A4772" s="31" t="s">
        <v>52</v>
      </c>
      <c r="B4772" s="1" t="s">
        <v>64</v>
      </c>
      <c r="C4772" s="5">
        <v>42655</v>
      </c>
      <c r="D4772" s="25"/>
      <c r="E4772" s="6" t="s">
        <v>36</v>
      </c>
      <c r="F4772" s="28" t="s">
        <v>20</v>
      </c>
      <c r="G4772" s="28" t="s">
        <v>24</v>
      </c>
      <c r="H4772" s="1">
        <v>0.3</v>
      </c>
      <c r="I4772" s="1">
        <v>4.3</v>
      </c>
      <c r="J4772" s="1">
        <v>0.36</v>
      </c>
      <c r="K4772" s="1">
        <v>10.4</v>
      </c>
      <c r="L4772" s="1">
        <v>0.46</v>
      </c>
    </row>
    <row r="4773" spans="1:29" x14ac:dyDescent="0.25">
      <c r="A4773" s="31" t="s">
        <v>52</v>
      </c>
      <c r="B4773" s="1" t="s">
        <v>64</v>
      </c>
      <c r="C4773" s="5">
        <v>42655</v>
      </c>
      <c r="D4773" s="25"/>
      <c r="E4773" s="6" t="s">
        <v>37</v>
      </c>
      <c r="F4773" s="28" t="s">
        <v>40</v>
      </c>
      <c r="G4773" s="28" t="s">
        <v>24</v>
      </c>
      <c r="H4773" s="1" t="s">
        <v>107</v>
      </c>
      <c r="I4773" s="1" t="s">
        <v>107</v>
      </c>
      <c r="J4773" s="1" t="s">
        <v>107</v>
      </c>
      <c r="K4773" s="1" t="s">
        <v>107</v>
      </c>
      <c r="L4773" s="1" t="s">
        <v>107</v>
      </c>
      <c r="Q4773" s="12" t="s">
        <v>58</v>
      </c>
    </row>
    <row r="4774" spans="1:29" x14ac:dyDescent="0.25">
      <c r="A4774" s="31" t="s">
        <v>52</v>
      </c>
      <c r="B4774" s="1" t="s">
        <v>64</v>
      </c>
      <c r="C4774" s="5">
        <v>42655</v>
      </c>
      <c r="D4774" s="25"/>
      <c r="E4774" s="6" t="s">
        <v>38</v>
      </c>
      <c r="F4774" s="28" t="s">
        <v>40</v>
      </c>
      <c r="G4774" s="28" t="s">
        <v>24</v>
      </c>
      <c r="H4774" s="1" t="s">
        <v>107</v>
      </c>
      <c r="I4774" s="1" t="s">
        <v>107</v>
      </c>
      <c r="J4774" s="1" t="s">
        <v>107</v>
      </c>
      <c r="K4774" s="1" t="s">
        <v>107</v>
      </c>
      <c r="L4774" s="1" t="s">
        <v>107</v>
      </c>
      <c r="Q4774" s="12" t="s">
        <v>58</v>
      </c>
    </row>
    <row r="4775" spans="1:29" x14ac:dyDescent="0.25">
      <c r="A4775" s="31" t="s">
        <v>52</v>
      </c>
      <c r="B4775" s="1" t="s">
        <v>64</v>
      </c>
      <c r="C4775" s="5">
        <v>42655</v>
      </c>
      <c r="D4775" s="25"/>
      <c r="E4775" s="6" t="s">
        <v>39</v>
      </c>
      <c r="F4775" s="28" t="s">
        <v>40</v>
      </c>
      <c r="G4775" s="28" t="s">
        <v>24</v>
      </c>
      <c r="H4775" s="1">
        <v>0.3</v>
      </c>
      <c r="I4775" s="1">
        <v>5.7</v>
      </c>
      <c r="J4775" s="1">
        <v>0.19</v>
      </c>
      <c r="K4775" s="1">
        <v>42.9</v>
      </c>
      <c r="L4775" s="1">
        <v>0.49</v>
      </c>
    </row>
    <row r="4776" spans="1:29" x14ac:dyDescent="0.25">
      <c r="A4776" s="31" t="s">
        <v>52</v>
      </c>
      <c r="B4776" s="1" t="s">
        <v>64</v>
      </c>
      <c r="C4776" s="5">
        <v>42655</v>
      </c>
      <c r="D4776" s="25"/>
      <c r="E4776" s="6" t="s">
        <v>41</v>
      </c>
      <c r="F4776" s="28" t="s">
        <v>16</v>
      </c>
      <c r="G4776" s="28" t="s">
        <v>24</v>
      </c>
      <c r="H4776" s="1">
        <v>13.1</v>
      </c>
      <c r="I4776" s="1">
        <v>1.2</v>
      </c>
      <c r="J4776" s="1">
        <v>0.02</v>
      </c>
      <c r="K4776" s="1">
        <v>1.1000000000000001</v>
      </c>
      <c r="L4776" s="1">
        <v>0.01</v>
      </c>
    </row>
    <row r="4777" spans="1:29" x14ac:dyDescent="0.25">
      <c r="A4777" s="31" t="s">
        <v>52</v>
      </c>
      <c r="B4777" s="1" t="s">
        <v>64</v>
      </c>
      <c r="C4777" s="5">
        <v>42655</v>
      </c>
      <c r="D4777" s="25"/>
      <c r="E4777" s="6" t="s">
        <v>42</v>
      </c>
      <c r="F4777" s="28" t="s">
        <v>16</v>
      </c>
      <c r="G4777" s="28" t="s">
        <v>24</v>
      </c>
      <c r="H4777" s="1">
        <v>3.3</v>
      </c>
      <c r="I4777" s="1">
        <v>2.9</v>
      </c>
      <c r="J4777" s="1">
        <v>0.01</v>
      </c>
      <c r="K4777" s="1">
        <v>0.09</v>
      </c>
      <c r="L4777" s="1">
        <v>0.01</v>
      </c>
    </row>
    <row r="4778" spans="1:29" x14ac:dyDescent="0.25">
      <c r="A4778" s="31" t="s">
        <v>52</v>
      </c>
      <c r="B4778" s="1" t="s">
        <v>64</v>
      </c>
      <c r="C4778" s="5">
        <v>42655</v>
      </c>
      <c r="D4778" s="25"/>
      <c r="E4778" s="6" t="s">
        <v>43</v>
      </c>
      <c r="F4778" s="28" t="s">
        <v>16</v>
      </c>
      <c r="G4778" s="28" t="s">
        <v>24</v>
      </c>
      <c r="H4778" s="1">
        <v>13</v>
      </c>
      <c r="I4778" s="1">
        <v>2</v>
      </c>
      <c r="J4778" s="1">
        <v>0.01</v>
      </c>
      <c r="K4778" s="1">
        <v>0.11</v>
      </c>
      <c r="L4778" s="1">
        <v>0.01</v>
      </c>
    </row>
    <row r="4779" spans="1:29" x14ac:dyDescent="0.25">
      <c r="A4779" s="31" t="s">
        <v>52</v>
      </c>
      <c r="B4779" s="1" t="s">
        <v>65</v>
      </c>
      <c r="C4779" s="5">
        <v>42662</v>
      </c>
      <c r="D4779" s="25"/>
      <c r="E4779" s="6">
        <v>1</v>
      </c>
      <c r="F4779" s="28" t="s">
        <v>13</v>
      </c>
      <c r="G4779" s="28" t="s">
        <v>14</v>
      </c>
      <c r="H4779" s="1">
        <v>2.8</v>
      </c>
      <c r="I4779" s="1">
        <v>0.8</v>
      </c>
      <c r="J4779" s="1">
        <v>0.01</v>
      </c>
      <c r="K4779" s="1">
        <v>40.299999999999997</v>
      </c>
      <c r="L4779" s="1">
        <v>0.01</v>
      </c>
    </row>
    <row r="4780" spans="1:29" x14ac:dyDescent="0.25">
      <c r="A4780" s="31" t="s">
        <v>52</v>
      </c>
      <c r="B4780" s="1" t="s">
        <v>65</v>
      </c>
      <c r="C4780" s="5">
        <v>42662</v>
      </c>
      <c r="D4780" s="25"/>
      <c r="E4780" s="6">
        <v>2</v>
      </c>
      <c r="F4780" s="28" t="s">
        <v>13</v>
      </c>
      <c r="G4780" s="28" t="s">
        <v>14</v>
      </c>
      <c r="H4780" s="1">
        <v>5.4</v>
      </c>
      <c r="I4780" s="1">
        <v>0.8</v>
      </c>
      <c r="J4780" s="1">
        <v>0.01</v>
      </c>
      <c r="K4780" s="1">
        <v>45.4</v>
      </c>
      <c r="L4780" s="1">
        <v>0.01</v>
      </c>
    </row>
    <row r="4781" spans="1:29" x14ac:dyDescent="0.25">
      <c r="A4781" s="31" t="s">
        <v>52</v>
      </c>
      <c r="B4781" s="1" t="s">
        <v>65</v>
      </c>
      <c r="C4781" s="5">
        <v>42662</v>
      </c>
      <c r="D4781" s="25"/>
      <c r="E4781" s="6">
        <v>3</v>
      </c>
      <c r="F4781" s="28" t="s">
        <v>13</v>
      </c>
      <c r="G4781" s="28" t="s">
        <v>14</v>
      </c>
      <c r="H4781" s="1" t="s">
        <v>107</v>
      </c>
      <c r="I4781" s="1" t="s">
        <v>107</v>
      </c>
      <c r="J4781" s="1" t="s">
        <v>107</v>
      </c>
      <c r="K4781" s="1" t="s">
        <v>107</v>
      </c>
      <c r="L4781" s="1" t="s">
        <v>107</v>
      </c>
      <c r="Q4781" s="12" t="s">
        <v>58</v>
      </c>
    </row>
    <row r="4782" spans="1:29" x14ac:dyDescent="0.25">
      <c r="A4782" s="31" t="s">
        <v>52</v>
      </c>
      <c r="B4782" s="1" t="s">
        <v>65</v>
      </c>
      <c r="C4782" s="5">
        <v>42662</v>
      </c>
      <c r="D4782" s="25"/>
      <c r="E4782" s="6">
        <v>4</v>
      </c>
      <c r="F4782" s="28" t="s">
        <v>15</v>
      </c>
      <c r="G4782" s="28" t="s">
        <v>14</v>
      </c>
      <c r="H4782" s="1" t="s">
        <v>107</v>
      </c>
      <c r="I4782" s="1" t="s">
        <v>107</v>
      </c>
      <c r="J4782" s="1" t="s">
        <v>107</v>
      </c>
      <c r="K4782" s="1" t="s">
        <v>107</v>
      </c>
      <c r="L4782" s="1" t="s">
        <v>107</v>
      </c>
      <c r="Q4782" s="12" t="s">
        <v>58</v>
      </c>
    </row>
    <row r="4783" spans="1:29" x14ac:dyDescent="0.25">
      <c r="A4783" s="31" t="s">
        <v>52</v>
      </c>
      <c r="B4783" s="1" t="s">
        <v>65</v>
      </c>
      <c r="C4783" s="5">
        <v>42662</v>
      </c>
      <c r="D4783" s="25"/>
      <c r="E4783" s="6">
        <v>5</v>
      </c>
      <c r="F4783" s="28" t="s">
        <v>15</v>
      </c>
      <c r="G4783" s="28" t="s">
        <v>14</v>
      </c>
      <c r="H4783" s="1" t="s">
        <v>107</v>
      </c>
      <c r="I4783" s="1" t="s">
        <v>107</v>
      </c>
      <c r="J4783" s="1" t="s">
        <v>107</v>
      </c>
      <c r="K4783" s="1" t="s">
        <v>107</v>
      </c>
      <c r="L4783" s="1" t="s">
        <v>107</v>
      </c>
      <c r="Q4783" s="12" t="s">
        <v>58</v>
      </c>
    </row>
    <row r="4784" spans="1:29" x14ac:dyDescent="0.25">
      <c r="A4784" s="31" t="s">
        <v>52</v>
      </c>
      <c r="B4784" s="1" t="s">
        <v>65</v>
      </c>
      <c r="C4784" s="5">
        <v>42662</v>
      </c>
      <c r="D4784" s="25"/>
      <c r="E4784" s="6">
        <v>6</v>
      </c>
      <c r="F4784" s="28" t="s">
        <v>17</v>
      </c>
      <c r="G4784" s="28" t="s">
        <v>14</v>
      </c>
      <c r="H4784" s="1" t="s">
        <v>107</v>
      </c>
      <c r="I4784" s="1" t="s">
        <v>107</v>
      </c>
      <c r="J4784" s="1" t="s">
        <v>107</v>
      </c>
      <c r="K4784" s="1" t="s">
        <v>107</v>
      </c>
      <c r="L4784" s="1" t="s">
        <v>107</v>
      </c>
      <c r="Q4784" s="12" t="s">
        <v>58</v>
      </c>
    </row>
    <row r="4785" spans="1:17" x14ac:dyDescent="0.25">
      <c r="A4785" s="31" t="s">
        <v>52</v>
      </c>
      <c r="B4785" s="1" t="s">
        <v>65</v>
      </c>
      <c r="C4785" s="5">
        <v>42662</v>
      </c>
      <c r="D4785" s="25"/>
      <c r="E4785" s="6">
        <v>7</v>
      </c>
      <c r="F4785" s="28" t="s">
        <v>17</v>
      </c>
      <c r="G4785" s="28" t="s">
        <v>14</v>
      </c>
      <c r="H4785" s="1" t="s">
        <v>107</v>
      </c>
      <c r="I4785" s="1" t="s">
        <v>107</v>
      </c>
      <c r="J4785" s="1" t="s">
        <v>107</v>
      </c>
      <c r="K4785" s="1" t="s">
        <v>107</v>
      </c>
      <c r="L4785" s="1" t="s">
        <v>107</v>
      </c>
      <c r="Q4785" s="12" t="s">
        <v>58</v>
      </c>
    </row>
    <row r="4786" spans="1:17" x14ac:dyDescent="0.25">
      <c r="A4786" s="31" t="s">
        <v>52</v>
      </c>
      <c r="B4786" s="1" t="s">
        <v>65</v>
      </c>
      <c r="C4786" s="5">
        <v>42662</v>
      </c>
      <c r="D4786" s="25"/>
      <c r="E4786" s="6">
        <v>8</v>
      </c>
      <c r="F4786" s="28" t="s">
        <v>17</v>
      </c>
      <c r="G4786" s="28" t="s">
        <v>14</v>
      </c>
      <c r="H4786" s="1" t="s">
        <v>107</v>
      </c>
      <c r="I4786" s="1" t="s">
        <v>107</v>
      </c>
      <c r="J4786" s="1" t="s">
        <v>107</v>
      </c>
      <c r="K4786" s="1" t="s">
        <v>107</v>
      </c>
      <c r="L4786" s="1" t="s">
        <v>107</v>
      </c>
      <c r="Q4786" s="12" t="s">
        <v>58</v>
      </c>
    </row>
    <row r="4787" spans="1:17" x14ac:dyDescent="0.25">
      <c r="A4787" s="31" t="s">
        <v>52</v>
      </c>
      <c r="B4787" s="1" t="s">
        <v>65</v>
      </c>
      <c r="C4787" s="5">
        <v>42662</v>
      </c>
      <c r="D4787" s="25"/>
      <c r="E4787" s="6">
        <v>9</v>
      </c>
      <c r="F4787" s="28" t="s">
        <v>18</v>
      </c>
      <c r="G4787" s="28" t="s">
        <v>14</v>
      </c>
      <c r="H4787" s="1" t="s">
        <v>107</v>
      </c>
      <c r="I4787" s="1" t="s">
        <v>107</v>
      </c>
      <c r="J4787" s="1" t="s">
        <v>107</v>
      </c>
      <c r="K4787" s="1" t="s">
        <v>107</v>
      </c>
      <c r="L4787" s="1" t="s">
        <v>107</v>
      </c>
      <c r="Q4787" s="12" t="s">
        <v>58</v>
      </c>
    </row>
    <row r="4788" spans="1:17" x14ac:dyDescent="0.25">
      <c r="A4788" s="31" t="s">
        <v>52</v>
      </c>
      <c r="B4788" s="1" t="s">
        <v>65</v>
      </c>
      <c r="C4788" s="5">
        <v>42662</v>
      </c>
      <c r="D4788" s="25"/>
      <c r="E4788" s="6">
        <v>10</v>
      </c>
      <c r="F4788" s="28" t="s">
        <v>18</v>
      </c>
      <c r="G4788" s="28" t="s">
        <v>14</v>
      </c>
      <c r="H4788" s="1" t="s">
        <v>107</v>
      </c>
      <c r="I4788" s="1" t="s">
        <v>107</v>
      </c>
      <c r="J4788" s="1" t="s">
        <v>107</v>
      </c>
      <c r="K4788" s="1" t="s">
        <v>107</v>
      </c>
      <c r="L4788" s="1" t="s">
        <v>107</v>
      </c>
      <c r="Q4788" s="12" t="s">
        <v>58</v>
      </c>
    </row>
    <row r="4789" spans="1:17" x14ac:dyDescent="0.25">
      <c r="A4789" s="31" t="s">
        <v>52</v>
      </c>
      <c r="B4789" s="1" t="s">
        <v>65</v>
      </c>
      <c r="C4789" s="5">
        <v>42662</v>
      </c>
      <c r="D4789" s="25"/>
      <c r="E4789" s="6">
        <v>11</v>
      </c>
      <c r="F4789" s="28" t="s">
        <v>18</v>
      </c>
      <c r="G4789" s="28" t="s">
        <v>14</v>
      </c>
      <c r="H4789" s="1" t="s">
        <v>107</v>
      </c>
      <c r="I4789" s="1" t="s">
        <v>107</v>
      </c>
      <c r="J4789" s="1" t="s">
        <v>107</v>
      </c>
      <c r="K4789" s="1" t="s">
        <v>107</v>
      </c>
      <c r="L4789" s="1" t="s">
        <v>107</v>
      </c>
      <c r="Q4789" s="12" t="s">
        <v>58</v>
      </c>
    </row>
    <row r="4790" spans="1:17" x14ac:dyDescent="0.25">
      <c r="A4790" s="31" t="s">
        <v>52</v>
      </c>
      <c r="B4790" s="1" t="s">
        <v>65</v>
      </c>
      <c r="C4790" s="5">
        <v>42662</v>
      </c>
      <c r="D4790" s="25"/>
      <c r="E4790" s="6">
        <v>12</v>
      </c>
      <c r="F4790" s="28" t="s">
        <v>19</v>
      </c>
      <c r="G4790" s="28" t="s">
        <v>14</v>
      </c>
      <c r="H4790" s="1" t="s">
        <v>107</v>
      </c>
      <c r="I4790" s="1" t="s">
        <v>107</v>
      </c>
      <c r="J4790" s="1" t="s">
        <v>107</v>
      </c>
      <c r="K4790" s="1" t="s">
        <v>107</v>
      </c>
      <c r="L4790" s="1" t="s">
        <v>107</v>
      </c>
      <c r="Q4790" s="12" t="s">
        <v>58</v>
      </c>
    </row>
    <row r="4791" spans="1:17" x14ac:dyDescent="0.25">
      <c r="A4791" s="31" t="s">
        <v>52</v>
      </c>
      <c r="B4791" s="1" t="s">
        <v>65</v>
      </c>
      <c r="C4791" s="5">
        <v>42662</v>
      </c>
      <c r="D4791" s="25"/>
      <c r="E4791" s="6">
        <v>13</v>
      </c>
      <c r="F4791" s="28" t="s">
        <v>19</v>
      </c>
      <c r="G4791" s="28" t="s">
        <v>14</v>
      </c>
      <c r="H4791" s="1" t="s">
        <v>107</v>
      </c>
      <c r="I4791" s="1" t="s">
        <v>107</v>
      </c>
      <c r="J4791" s="1" t="s">
        <v>107</v>
      </c>
      <c r="K4791" s="1" t="s">
        <v>107</v>
      </c>
      <c r="L4791" s="1" t="s">
        <v>107</v>
      </c>
      <c r="Q4791" s="12" t="s">
        <v>58</v>
      </c>
    </row>
    <row r="4792" spans="1:17" x14ac:dyDescent="0.25">
      <c r="A4792" s="31" t="s">
        <v>52</v>
      </c>
      <c r="B4792" s="1" t="s">
        <v>65</v>
      </c>
      <c r="C4792" s="5">
        <v>42662</v>
      </c>
      <c r="D4792" s="25"/>
      <c r="E4792" s="6">
        <v>14</v>
      </c>
      <c r="F4792" s="28" t="s">
        <v>19</v>
      </c>
      <c r="G4792" s="28" t="s">
        <v>14</v>
      </c>
      <c r="H4792" s="1" t="s">
        <v>107</v>
      </c>
      <c r="I4792" s="1" t="s">
        <v>107</v>
      </c>
      <c r="J4792" s="1" t="s">
        <v>107</v>
      </c>
      <c r="K4792" s="1" t="s">
        <v>107</v>
      </c>
      <c r="L4792" s="1" t="s">
        <v>107</v>
      </c>
      <c r="Q4792" s="12" t="s">
        <v>58</v>
      </c>
    </row>
    <row r="4793" spans="1:17" x14ac:dyDescent="0.25">
      <c r="A4793" s="31" t="s">
        <v>52</v>
      </c>
      <c r="B4793" s="1" t="s">
        <v>65</v>
      </c>
      <c r="C4793" s="5">
        <v>42662</v>
      </c>
      <c r="D4793" s="25"/>
      <c r="E4793" s="6">
        <v>15</v>
      </c>
      <c r="F4793" s="28" t="s">
        <v>20</v>
      </c>
      <c r="G4793" s="28" t="s">
        <v>14</v>
      </c>
      <c r="H4793" s="1" t="s">
        <v>107</v>
      </c>
      <c r="I4793" s="1" t="s">
        <v>107</v>
      </c>
      <c r="J4793" s="1" t="s">
        <v>107</v>
      </c>
      <c r="K4793" s="1" t="s">
        <v>107</v>
      </c>
      <c r="L4793" s="1" t="s">
        <v>107</v>
      </c>
      <c r="Q4793" s="12" t="s">
        <v>58</v>
      </c>
    </row>
    <row r="4794" spans="1:17" x14ac:dyDescent="0.25">
      <c r="A4794" s="31" t="s">
        <v>52</v>
      </c>
      <c r="B4794" s="1" t="s">
        <v>65</v>
      </c>
      <c r="C4794" s="5">
        <v>42662</v>
      </c>
      <c r="D4794" s="25"/>
      <c r="E4794" s="6">
        <v>16</v>
      </c>
      <c r="F4794" s="28" t="s">
        <v>20</v>
      </c>
      <c r="G4794" s="28" t="s">
        <v>14</v>
      </c>
      <c r="H4794" s="1" t="s">
        <v>107</v>
      </c>
      <c r="I4794" s="1" t="s">
        <v>107</v>
      </c>
      <c r="J4794" s="1" t="s">
        <v>107</v>
      </c>
      <c r="K4794" s="1" t="s">
        <v>107</v>
      </c>
      <c r="L4794" s="1" t="s">
        <v>107</v>
      </c>
      <c r="Q4794" s="12" t="s">
        <v>58</v>
      </c>
    </row>
    <row r="4795" spans="1:17" x14ac:dyDescent="0.25">
      <c r="A4795" s="31" t="s">
        <v>52</v>
      </c>
      <c r="B4795" s="1" t="s">
        <v>65</v>
      </c>
      <c r="C4795" s="5">
        <v>42662</v>
      </c>
      <c r="D4795" s="25"/>
      <c r="E4795" s="6">
        <v>17</v>
      </c>
      <c r="F4795" s="28" t="s">
        <v>20</v>
      </c>
      <c r="G4795" s="28" t="s">
        <v>14</v>
      </c>
      <c r="H4795" s="1" t="s">
        <v>107</v>
      </c>
      <c r="I4795" s="1" t="s">
        <v>107</v>
      </c>
      <c r="J4795" s="1" t="s">
        <v>107</v>
      </c>
      <c r="K4795" s="1" t="s">
        <v>107</v>
      </c>
      <c r="L4795" s="1" t="s">
        <v>107</v>
      </c>
      <c r="Q4795" s="12" t="s">
        <v>58</v>
      </c>
    </row>
    <row r="4796" spans="1:17" x14ac:dyDescent="0.25">
      <c r="A4796" s="31" t="s">
        <v>52</v>
      </c>
      <c r="B4796" s="1" t="s">
        <v>65</v>
      </c>
      <c r="C4796" s="5">
        <v>42662</v>
      </c>
      <c r="D4796" s="25"/>
      <c r="E4796" s="6">
        <v>18</v>
      </c>
      <c r="F4796" s="28" t="s">
        <v>20</v>
      </c>
      <c r="G4796" s="28" t="s">
        <v>14</v>
      </c>
      <c r="H4796" s="1" t="s">
        <v>107</v>
      </c>
      <c r="I4796" s="1" t="s">
        <v>107</v>
      </c>
      <c r="J4796" s="1" t="s">
        <v>107</v>
      </c>
      <c r="K4796" s="1" t="s">
        <v>107</v>
      </c>
      <c r="L4796" s="1" t="s">
        <v>107</v>
      </c>
      <c r="Q4796" s="12" t="s">
        <v>58</v>
      </c>
    </row>
    <row r="4797" spans="1:17" x14ac:dyDescent="0.25">
      <c r="A4797" s="31" t="s">
        <v>52</v>
      </c>
      <c r="B4797" s="1" t="s">
        <v>65</v>
      </c>
      <c r="C4797" s="5">
        <v>42662</v>
      </c>
      <c r="D4797" s="25"/>
      <c r="E4797" s="6">
        <v>19</v>
      </c>
      <c r="F4797" s="28" t="s">
        <v>20</v>
      </c>
      <c r="G4797" s="28" t="s">
        <v>14</v>
      </c>
      <c r="H4797" s="1" t="s">
        <v>107</v>
      </c>
      <c r="I4797" s="1" t="s">
        <v>107</v>
      </c>
      <c r="J4797" s="1" t="s">
        <v>107</v>
      </c>
      <c r="K4797" s="1" t="s">
        <v>107</v>
      </c>
      <c r="L4797" s="1" t="s">
        <v>107</v>
      </c>
      <c r="Q4797" s="12" t="s">
        <v>58</v>
      </c>
    </row>
    <row r="4798" spans="1:17" x14ac:dyDescent="0.25">
      <c r="A4798" s="31" t="s">
        <v>52</v>
      </c>
      <c r="B4798" s="1" t="s">
        <v>65</v>
      </c>
      <c r="C4798" s="5">
        <v>42662</v>
      </c>
      <c r="D4798" s="25"/>
      <c r="E4798" s="6">
        <v>20</v>
      </c>
      <c r="F4798" s="28" t="s">
        <v>20</v>
      </c>
      <c r="G4798" s="28" t="s">
        <v>14</v>
      </c>
      <c r="H4798" s="1" t="s">
        <v>107</v>
      </c>
      <c r="I4798" s="1" t="s">
        <v>107</v>
      </c>
      <c r="J4798" s="1" t="s">
        <v>107</v>
      </c>
      <c r="K4798" s="1" t="s">
        <v>107</v>
      </c>
      <c r="L4798" s="1" t="s">
        <v>107</v>
      </c>
      <c r="Q4798" s="12" t="s">
        <v>58</v>
      </c>
    </row>
    <row r="4799" spans="1:17" x14ac:dyDescent="0.25">
      <c r="A4799" s="31" t="s">
        <v>52</v>
      </c>
      <c r="B4799" s="1" t="s">
        <v>66</v>
      </c>
      <c r="C4799" s="5">
        <v>42669</v>
      </c>
      <c r="D4799" s="25"/>
      <c r="E4799" s="6" t="s">
        <v>21</v>
      </c>
      <c r="F4799" s="28" t="s">
        <v>17</v>
      </c>
      <c r="G4799" s="28" t="s">
        <v>24</v>
      </c>
      <c r="H4799" s="1" t="s">
        <v>107</v>
      </c>
      <c r="I4799" s="1" t="s">
        <v>107</v>
      </c>
      <c r="J4799" s="1" t="s">
        <v>107</v>
      </c>
      <c r="K4799" s="1" t="s">
        <v>107</v>
      </c>
      <c r="L4799" s="1" t="s">
        <v>107</v>
      </c>
      <c r="Q4799" s="12" t="s">
        <v>58</v>
      </c>
    </row>
    <row r="4800" spans="1:17" x14ac:dyDescent="0.25">
      <c r="A4800" s="31" t="s">
        <v>52</v>
      </c>
      <c r="B4800" s="1" t="s">
        <v>66</v>
      </c>
      <c r="C4800" s="5">
        <v>42669</v>
      </c>
      <c r="D4800" s="25"/>
      <c r="E4800" s="6" t="s">
        <v>22</v>
      </c>
      <c r="F4800" s="28" t="s">
        <v>17</v>
      </c>
      <c r="G4800" s="28" t="s">
        <v>24</v>
      </c>
      <c r="H4800" s="1" t="s">
        <v>107</v>
      </c>
      <c r="I4800" s="1" t="s">
        <v>107</v>
      </c>
      <c r="J4800" s="1" t="s">
        <v>107</v>
      </c>
      <c r="K4800" s="1" t="s">
        <v>107</v>
      </c>
      <c r="L4800" s="1" t="s">
        <v>107</v>
      </c>
      <c r="Q4800" s="12" t="s">
        <v>58</v>
      </c>
    </row>
    <row r="4801" spans="1:17" x14ac:dyDescent="0.25">
      <c r="A4801" s="31" t="s">
        <v>52</v>
      </c>
      <c r="B4801" s="1" t="s">
        <v>66</v>
      </c>
      <c r="C4801" s="5">
        <v>42669</v>
      </c>
      <c r="D4801" s="25"/>
      <c r="E4801" s="6" t="s">
        <v>23</v>
      </c>
      <c r="F4801" s="28" t="s">
        <v>17</v>
      </c>
      <c r="G4801" s="28" t="s">
        <v>24</v>
      </c>
      <c r="H4801" s="1" t="s">
        <v>107</v>
      </c>
      <c r="I4801" s="1" t="s">
        <v>107</v>
      </c>
      <c r="J4801" s="1" t="s">
        <v>107</v>
      </c>
      <c r="K4801" s="1" t="s">
        <v>107</v>
      </c>
      <c r="L4801" s="1" t="s">
        <v>107</v>
      </c>
      <c r="Q4801" s="12" t="s">
        <v>58</v>
      </c>
    </row>
    <row r="4802" spans="1:17" x14ac:dyDescent="0.25">
      <c r="A4802" s="31" t="s">
        <v>52</v>
      </c>
      <c r="B4802" s="1" t="s">
        <v>66</v>
      </c>
      <c r="C4802" s="5">
        <v>42669</v>
      </c>
      <c r="D4802" s="25"/>
      <c r="E4802" s="6" t="s">
        <v>25</v>
      </c>
      <c r="F4802" s="28" t="s">
        <v>25</v>
      </c>
      <c r="G4802" s="28" t="s">
        <v>24</v>
      </c>
      <c r="H4802" s="1" t="s">
        <v>107</v>
      </c>
      <c r="I4802" s="1" t="s">
        <v>107</v>
      </c>
      <c r="J4802" s="1" t="s">
        <v>107</v>
      </c>
      <c r="K4802" s="1" t="s">
        <v>107</v>
      </c>
      <c r="L4802" s="1" t="s">
        <v>107</v>
      </c>
      <c r="Q4802" s="12" t="s">
        <v>58</v>
      </c>
    </row>
    <row r="4803" spans="1:17" x14ac:dyDescent="0.25">
      <c r="A4803" s="31" t="s">
        <v>52</v>
      </c>
      <c r="B4803" s="1" t="s">
        <v>66</v>
      </c>
      <c r="C4803" s="5">
        <v>42669</v>
      </c>
      <c r="D4803" s="25"/>
      <c r="E4803" s="6" t="s">
        <v>26</v>
      </c>
      <c r="F4803" s="28" t="s">
        <v>25</v>
      </c>
      <c r="G4803" s="28" t="s">
        <v>24</v>
      </c>
      <c r="H4803" s="1">
        <v>1.1000000000000001</v>
      </c>
      <c r="I4803" s="1">
        <v>0.8</v>
      </c>
      <c r="J4803" s="1">
        <v>0.02</v>
      </c>
      <c r="K4803" s="1">
        <v>0.89</v>
      </c>
      <c r="L4803" s="1">
        <v>0.46</v>
      </c>
    </row>
    <row r="4804" spans="1:17" x14ac:dyDescent="0.25">
      <c r="A4804" s="31" t="s">
        <v>52</v>
      </c>
      <c r="B4804" s="1" t="s">
        <v>66</v>
      </c>
      <c r="C4804" s="5">
        <v>42669</v>
      </c>
      <c r="D4804" s="25"/>
      <c r="E4804" s="6" t="s">
        <v>27</v>
      </c>
      <c r="F4804" s="28" t="s">
        <v>25</v>
      </c>
      <c r="G4804" s="28" t="s">
        <v>24</v>
      </c>
      <c r="H4804" s="1">
        <v>0.5</v>
      </c>
      <c r="I4804" s="1">
        <v>2.7</v>
      </c>
      <c r="J4804" s="1">
        <v>0.03</v>
      </c>
      <c r="K4804" s="1">
        <v>0.56000000000000005</v>
      </c>
      <c r="L4804" s="1">
        <v>0.37</v>
      </c>
    </row>
    <row r="4805" spans="1:17" x14ac:dyDescent="0.25">
      <c r="A4805" s="31" t="s">
        <v>52</v>
      </c>
      <c r="B4805" s="1" t="s">
        <v>66</v>
      </c>
      <c r="C4805" s="5">
        <v>42669</v>
      </c>
      <c r="D4805" s="25"/>
      <c r="E4805" s="6" t="s">
        <v>28</v>
      </c>
      <c r="F4805" s="28" t="s">
        <v>29</v>
      </c>
      <c r="G4805" s="28" t="s">
        <v>24</v>
      </c>
      <c r="H4805" s="1" t="s">
        <v>107</v>
      </c>
      <c r="I4805" s="1" t="s">
        <v>107</v>
      </c>
      <c r="J4805" s="1" t="s">
        <v>107</v>
      </c>
      <c r="K4805" s="1" t="s">
        <v>107</v>
      </c>
      <c r="L4805" s="1" t="s">
        <v>107</v>
      </c>
      <c r="Q4805" s="12" t="s">
        <v>58</v>
      </c>
    </row>
    <row r="4806" spans="1:17" x14ac:dyDescent="0.25">
      <c r="A4806" s="31" t="s">
        <v>52</v>
      </c>
      <c r="B4806" s="1" t="s">
        <v>66</v>
      </c>
      <c r="C4806" s="5">
        <v>42669</v>
      </c>
      <c r="D4806" s="25"/>
      <c r="E4806" s="6" t="s">
        <v>29</v>
      </c>
      <c r="F4806" s="28" t="s">
        <v>29</v>
      </c>
      <c r="G4806" s="28" t="s">
        <v>24</v>
      </c>
      <c r="H4806" s="1" t="s">
        <v>107</v>
      </c>
      <c r="I4806" s="1" t="s">
        <v>107</v>
      </c>
      <c r="J4806" s="1" t="s">
        <v>107</v>
      </c>
      <c r="K4806" s="1" t="s">
        <v>107</v>
      </c>
      <c r="L4806" s="1" t="s">
        <v>107</v>
      </c>
      <c r="Q4806" s="12" t="s">
        <v>58</v>
      </c>
    </row>
    <row r="4807" spans="1:17" x14ac:dyDescent="0.25">
      <c r="A4807" s="31" t="s">
        <v>52</v>
      </c>
      <c r="B4807" s="1" t="s">
        <v>66</v>
      </c>
      <c r="C4807" s="5">
        <v>42669</v>
      </c>
      <c r="D4807" s="25"/>
      <c r="E4807" s="6" t="s">
        <v>30</v>
      </c>
      <c r="F4807" s="28" t="s">
        <v>29</v>
      </c>
      <c r="G4807" s="28" t="s">
        <v>24</v>
      </c>
      <c r="H4807" s="1" t="s">
        <v>107</v>
      </c>
      <c r="I4807" s="1" t="s">
        <v>107</v>
      </c>
      <c r="J4807" s="1" t="s">
        <v>107</v>
      </c>
      <c r="K4807" s="1" t="s">
        <v>107</v>
      </c>
      <c r="L4807" s="1" t="s">
        <v>107</v>
      </c>
      <c r="Q4807" s="12" t="s">
        <v>58</v>
      </c>
    </row>
    <row r="4808" spans="1:17" x14ac:dyDescent="0.25">
      <c r="A4808" s="31" t="s">
        <v>52</v>
      </c>
      <c r="B4808" s="1" t="s">
        <v>66</v>
      </c>
      <c r="C4808" s="5">
        <v>42669</v>
      </c>
      <c r="D4808" s="25"/>
      <c r="E4808" s="6" t="s">
        <v>31</v>
      </c>
      <c r="F4808" s="28" t="s">
        <v>19</v>
      </c>
      <c r="G4808" s="28" t="s">
        <v>24</v>
      </c>
      <c r="H4808" s="1" t="s">
        <v>107</v>
      </c>
      <c r="I4808" s="1" t="s">
        <v>107</v>
      </c>
      <c r="J4808" s="1" t="s">
        <v>107</v>
      </c>
      <c r="K4808" s="1" t="s">
        <v>107</v>
      </c>
      <c r="L4808" s="1" t="s">
        <v>107</v>
      </c>
      <c r="Q4808" s="12" t="s">
        <v>58</v>
      </c>
    </row>
    <row r="4809" spans="1:17" x14ac:dyDescent="0.25">
      <c r="A4809" s="31" t="s">
        <v>52</v>
      </c>
      <c r="B4809" s="1" t="s">
        <v>66</v>
      </c>
      <c r="C4809" s="5">
        <v>42669</v>
      </c>
      <c r="D4809" s="25"/>
      <c r="E4809" s="6" t="s">
        <v>32</v>
      </c>
      <c r="F4809" s="28" t="s">
        <v>19</v>
      </c>
      <c r="G4809" s="28" t="s">
        <v>24</v>
      </c>
      <c r="H4809" s="1" t="s">
        <v>107</v>
      </c>
      <c r="I4809" s="1" t="s">
        <v>107</v>
      </c>
      <c r="J4809" s="1" t="s">
        <v>107</v>
      </c>
      <c r="K4809" s="1" t="s">
        <v>107</v>
      </c>
      <c r="L4809" s="1" t="s">
        <v>107</v>
      </c>
      <c r="Q4809" s="12" t="s">
        <v>58</v>
      </c>
    </row>
    <row r="4810" spans="1:17" x14ac:dyDescent="0.25">
      <c r="A4810" s="31" t="s">
        <v>52</v>
      </c>
      <c r="B4810" s="1" t="s">
        <v>66</v>
      </c>
      <c r="C4810" s="5">
        <v>42669</v>
      </c>
      <c r="D4810" s="25"/>
      <c r="E4810" s="6" t="s">
        <v>33</v>
      </c>
      <c r="F4810" s="28" t="s">
        <v>19</v>
      </c>
      <c r="G4810" s="28" t="s">
        <v>24</v>
      </c>
      <c r="H4810" s="1" t="s">
        <v>107</v>
      </c>
      <c r="I4810" s="1" t="s">
        <v>107</v>
      </c>
      <c r="J4810" s="1" t="s">
        <v>107</v>
      </c>
      <c r="K4810" s="1" t="s">
        <v>107</v>
      </c>
      <c r="L4810" s="1" t="s">
        <v>107</v>
      </c>
      <c r="Q4810" s="12" t="s">
        <v>58</v>
      </c>
    </row>
    <row r="4811" spans="1:17" x14ac:dyDescent="0.25">
      <c r="A4811" s="31" t="s">
        <v>52</v>
      </c>
      <c r="B4811" s="1" t="s">
        <v>66</v>
      </c>
      <c r="C4811" s="5">
        <v>42669</v>
      </c>
      <c r="D4811" s="25"/>
      <c r="E4811" s="6" t="s">
        <v>34</v>
      </c>
      <c r="F4811" s="28" t="s">
        <v>20</v>
      </c>
      <c r="G4811" s="28" t="s">
        <v>24</v>
      </c>
      <c r="H4811" s="1" t="s">
        <v>107</v>
      </c>
      <c r="I4811" s="1" t="s">
        <v>107</v>
      </c>
      <c r="J4811" s="1" t="s">
        <v>107</v>
      </c>
      <c r="K4811" s="1" t="s">
        <v>107</v>
      </c>
      <c r="L4811" s="1" t="s">
        <v>107</v>
      </c>
      <c r="Q4811" s="12" t="s">
        <v>58</v>
      </c>
    </row>
    <row r="4812" spans="1:17" x14ac:dyDescent="0.25">
      <c r="A4812" s="31" t="s">
        <v>52</v>
      </c>
      <c r="B4812" s="1" t="s">
        <v>66</v>
      </c>
      <c r="C4812" s="5">
        <v>42669</v>
      </c>
      <c r="D4812" s="25"/>
      <c r="E4812" s="6" t="s">
        <v>35</v>
      </c>
      <c r="F4812" s="28" t="s">
        <v>20</v>
      </c>
      <c r="G4812" s="28" t="s">
        <v>24</v>
      </c>
      <c r="H4812" s="1" t="s">
        <v>107</v>
      </c>
      <c r="I4812" s="1" t="s">
        <v>107</v>
      </c>
      <c r="J4812" s="1" t="s">
        <v>107</v>
      </c>
      <c r="K4812" s="1" t="s">
        <v>107</v>
      </c>
      <c r="L4812" s="1" t="s">
        <v>107</v>
      </c>
      <c r="Q4812" s="12" t="s">
        <v>58</v>
      </c>
    </row>
    <row r="4813" spans="1:17" x14ac:dyDescent="0.25">
      <c r="A4813" s="31" t="s">
        <v>52</v>
      </c>
      <c r="B4813" s="1" t="s">
        <v>66</v>
      </c>
      <c r="C4813" s="5">
        <v>42669</v>
      </c>
      <c r="D4813" s="25"/>
      <c r="E4813" s="6" t="s">
        <v>36</v>
      </c>
      <c r="F4813" s="28" t="s">
        <v>20</v>
      </c>
      <c r="G4813" s="28" t="s">
        <v>24</v>
      </c>
      <c r="H4813" s="1">
        <v>0.3</v>
      </c>
      <c r="I4813" s="1">
        <v>5.7</v>
      </c>
      <c r="J4813" s="1">
        <v>0.32</v>
      </c>
      <c r="K4813" s="1">
        <v>13.9</v>
      </c>
      <c r="L4813" s="1">
        <v>0.71</v>
      </c>
    </row>
    <row r="4814" spans="1:17" x14ac:dyDescent="0.25">
      <c r="A4814" s="31" t="s">
        <v>52</v>
      </c>
      <c r="B4814" s="1" t="s">
        <v>66</v>
      </c>
      <c r="C4814" s="5">
        <v>42669</v>
      </c>
      <c r="D4814" s="25"/>
      <c r="E4814" s="6" t="s">
        <v>37</v>
      </c>
      <c r="F4814" s="28" t="s">
        <v>40</v>
      </c>
      <c r="G4814" s="28" t="s">
        <v>24</v>
      </c>
      <c r="H4814" s="1" t="s">
        <v>107</v>
      </c>
      <c r="I4814" s="1" t="s">
        <v>107</v>
      </c>
      <c r="J4814" s="1" t="s">
        <v>107</v>
      </c>
      <c r="K4814" s="1" t="s">
        <v>107</v>
      </c>
      <c r="L4814" s="1" t="s">
        <v>107</v>
      </c>
      <c r="Q4814" s="12" t="s">
        <v>58</v>
      </c>
    </row>
    <row r="4815" spans="1:17" x14ac:dyDescent="0.25">
      <c r="A4815" s="31" t="s">
        <v>52</v>
      </c>
      <c r="B4815" s="1" t="s">
        <v>66</v>
      </c>
      <c r="C4815" s="5">
        <v>42669</v>
      </c>
      <c r="D4815" s="25"/>
      <c r="E4815" s="6" t="s">
        <v>38</v>
      </c>
      <c r="F4815" s="28" t="s">
        <v>40</v>
      </c>
      <c r="G4815" s="28" t="s">
        <v>24</v>
      </c>
      <c r="H4815" s="1" t="s">
        <v>107</v>
      </c>
      <c r="I4815" s="1" t="s">
        <v>107</v>
      </c>
      <c r="J4815" s="1" t="s">
        <v>107</v>
      </c>
      <c r="K4815" s="1" t="s">
        <v>107</v>
      </c>
      <c r="L4815" s="1" t="s">
        <v>107</v>
      </c>
      <c r="Q4815" s="12" t="s">
        <v>58</v>
      </c>
    </row>
    <row r="4816" spans="1:17" x14ac:dyDescent="0.25">
      <c r="A4816" s="31" t="s">
        <v>52</v>
      </c>
      <c r="B4816" s="1" t="s">
        <v>66</v>
      </c>
      <c r="C4816" s="5">
        <v>42669</v>
      </c>
      <c r="D4816" s="25"/>
      <c r="E4816" s="6" t="s">
        <v>39</v>
      </c>
      <c r="F4816" s="28" t="s">
        <v>40</v>
      </c>
      <c r="G4816" s="28" t="s">
        <v>24</v>
      </c>
      <c r="H4816" s="1" t="s">
        <v>107</v>
      </c>
      <c r="I4816" s="1" t="s">
        <v>107</v>
      </c>
      <c r="J4816" s="1" t="s">
        <v>107</v>
      </c>
      <c r="K4816" s="1" t="s">
        <v>107</v>
      </c>
      <c r="L4816" s="1" t="s">
        <v>107</v>
      </c>
      <c r="Q4816" s="12" t="s">
        <v>58</v>
      </c>
    </row>
    <row r="4817" spans="1:17" x14ac:dyDescent="0.25">
      <c r="A4817" s="31" t="s">
        <v>52</v>
      </c>
      <c r="B4817" s="1" t="s">
        <v>66</v>
      </c>
      <c r="C4817" s="5">
        <v>42669</v>
      </c>
      <c r="D4817" s="25"/>
      <c r="E4817" s="6" t="s">
        <v>41</v>
      </c>
      <c r="F4817" s="28" t="s">
        <v>16</v>
      </c>
      <c r="G4817" s="28" t="s">
        <v>24</v>
      </c>
      <c r="H4817" s="1">
        <v>13</v>
      </c>
      <c r="I4817" s="1">
        <v>0.8</v>
      </c>
      <c r="J4817" s="1">
        <v>0.01</v>
      </c>
      <c r="K4817" s="1">
        <v>1.38</v>
      </c>
      <c r="L4817" s="1">
        <v>0.01</v>
      </c>
    </row>
    <row r="4818" spans="1:17" x14ac:dyDescent="0.25">
      <c r="A4818" s="31" t="s">
        <v>52</v>
      </c>
      <c r="B4818" s="1" t="s">
        <v>66</v>
      </c>
      <c r="C4818" s="5">
        <v>42669</v>
      </c>
      <c r="D4818" s="25"/>
      <c r="E4818" s="6" t="s">
        <v>42</v>
      </c>
      <c r="F4818" s="28" t="s">
        <v>16</v>
      </c>
      <c r="G4818" s="28" t="s">
        <v>24</v>
      </c>
      <c r="H4818" s="1">
        <v>1.3</v>
      </c>
      <c r="I4818" s="1">
        <v>1.3</v>
      </c>
      <c r="J4818" s="1">
        <v>0.01</v>
      </c>
      <c r="K4818" s="1">
        <v>0.52</v>
      </c>
      <c r="L4818" s="1">
        <v>0.01</v>
      </c>
    </row>
    <row r="4819" spans="1:17" x14ac:dyDescent="0.25">
      <c r="A4819" s="31" t="s">
        <v>52</v>
      </c>
      <c r="B4819" s="1" t="s">
        <v>66</v>
      </c>
      <c r="C4819" s="5">
        <v>42669</v>
      </c>
      <c r="D4819" s="25"/>
      <c r="E4819" s="6" t="s">
        <v>43</v>
      </c>
      <c r="F4819" s="28" t="s">
        <v>16</v>
      </c>
      <c r="G4819" s="28" t="s">
        <v>24</v>
      </c>
      <c r="H4819" s="1">
        <v>3</v>
      </c>
      <c r="I4819" s="1">
        <v>1.4</v>
      </c>
      <c r="J4819" s="1">
        <v>0.01</v>
      </c>
      <c r="K4819" s="1">
        <v>0.39</v>
      </c>
      <c r="L4819" s="1">
        <v>0.01</v>
      </c>
    </row>
    <row r="4820" spans="1:17" x14ac:dyDescent="0.25">
      <c r="A4820" s="31" t="s">
        <v>52</v>
      </c>
      <c r="B4820" s="1" t="s">
        <v>68</v>
      </c>
      <c r="C4820" s="5">
        <v>42676</v>
      </c>
      <c r="D4820" s="25"/>
      <c r="E4820" s="6">
        <v>1</v>
      </c>
      <c r="F4820" s="28" t="s">
        <v>13</v>
      </c>
      <c r="G4820" s="28" t="s">
        <v>14</v>
      </c>
      <c r="H4820" s="1" t="s">
        <v>107</v>
      </c>
      <c r="I4820" s="1" t="s">
        <v>107</v>
      </c>
      <c r="J4820" s="1" t="s">
        <v>107</v>
      </c>
      <c r="K4820" s="1" t="s">
        <v>107</v>
      </c>
      <c r="L4820" s="1" t="s">
        <v>107</v>
      </c>
      <c r="Q4820" s="12" t="s">
        <v>58</v>
      </c>
    </row>
    <row r="4821" spans="1:17" x14ac:dyDescent="0.25">
      <c r="A4821" s="31" t="s">
        <v>52</v>
      </c>
      <c r="B4821" s="1" t="s">
        <v>68</v>
      </c>
      <c r="C4821" s="5">
        <v>42676</v>
      </c>
      <c r="D4821" s="25"/>
      <c r="E4821" s="6">
        <v>2</v>
      </c>
      <c r="F4821" s="28" t="s">
        <v>13</v>
      </c>
      <c r="G4821" s="28" t="s">
        <v>14</v>
      </c>
      <c r="H4821" s="1" t="s">
        <v>107</v>
      </c>
      <c r="I4821" s="1" t="s">
        <v>107</v>
      </c>
      <c r="J4821" s="1" t="s">
        <v>107</v>
      </c>
      <c r="K4821" s="1" t="s">
        <v>107</v>
      </c>
      <c r="L4821" s="1" t="s">
        <v>107</v>
      </c>
      <c r="Q4821" s="12" t="s">
        <v>58</v>
      </c>
    </row>
    <row r="4822" spans="1:17" x14ac:dyDescent="0.25">
      <c r="A4822" s="31" t="s">
        <v>52</v>
      </c>
      <c r="B4822" s="1" t="s">
        <v>68</v>
      </c>
      <c r="C4822" s="5">
        <v>42676</v>
      </c>
      <c r="D4822" s="25"/>
      <c r="E4822" s="6">
        <v>3</v>
      </c>
      <c r="F4822" s="28" t="s">
        <v>13</v>
      </c>
      <c r="G4822" s="28" t="s">
        <v>14</v>
      </c>
      <c r="H4822" s="1" t="s">
        <v>107</v>
      </c>
      <c r="I4822" s="1" t="s">
        <v>107</v>
      </c>
      <c r="J4822" s="1" t="s">
        <v>107</v>
      </c>
      <c r="K4822" s="1" t="s">
        <v>107</v>
      </c>
      <c r="L4822" s="1" t="s">
        <v>107</v>
      </c>
      <c r="Q4822" s="12" t="s">
        <v>58</v>
      </c>
    </row>
    <row r="4823" spans="1:17" x14ac:dyDescent="0.25">
      <c r="A4823" s="31" t="s">
        <v>52</v>
      </c>
      <c r="B4823" s="1" t="s">
        <v>68</v>
      </c>
      <c r="C4823" s="5">
        <v>42676</v>
      </c>
      <c r="D4823" s="25"/>
      <c r="E4823" s="6">
        <v>4</v>
      </c>
      <c r="F4823" s="28" t="s">
        <v>15</v>
      </c>
      <c r="G4823" s="28" t="s">
        <v>14</v>
      </c>
      <c r="H4823" s="1" t="s">
        <v>107</v>
      </c>
      <c r="I4823" s="1" t="s">
        <v>107</v>
      </c>
      <c r="J4823" s="1" t="s">
        <v>107</v>
      </c>
      <c r="K4823" s="1" t="s">
        <v>107</v>
      </c>
      <c r="L4823" s="1" t="s">
        <v>107</v>
      </c>
      <c r="Q4823" s="12" t="s">
        <v>58</v>
      </c>
    </row>
    <row r="4824" spans="1:17" x14ac:dyDescent="0.25">
      <c r="A4824" s="31" t="s">
        <v>52</v>
      </c>
      <c r="B4824" s="1" t="s">
        <v>68</v>
      </c>
      <c r="C4824" s="5">
        <v>42676</v>
      </c>
      <c r="D4824" s="25"/>
      <c r="E4824" s="6">
        <v>5</v>
      </c>
      <c r="F4824" s="28" t="s">
        <v>15</v>
      </c>
      <c r="G4824" s="28" t="s">
        <v>14</v>
      </c>
      <c r="H4824" s="1" t="s">
        <v>107</v>
      </c>
      <c r="I4824" s="1" t="s">
        <v>107</v>
      </c>
      <c r="J4824" s="1" t="s">
        <v>107</v>
      </c>
      <c r="K4824" s="1" t="s">
        <v>107</v>
      </c>
      <c r="L4824" s="1" t="s">
        <v>107</v>
      </c>
      <c r="Q4824" s="12" t="s">
        <v>58</v>
      </c>
    </row>
    <row r="4825" spans="1:17" x14ac:dyDescent="0.25">
      <c r="A4825" s="31" t="s">
        <v>52</v>
      </c>
      <c r="B4825" s="1" t="s">
        <v>68</v>
      </c>
      <c r="C4825" s="5">
        <v>42676</v>
      </c>
      <c r="D4825" s="25"/>
      <c r="E4825" s="6">
        <v>6</v>
      </c>
      <c r="F4825" s="28" t="s">
        <v>17</v>
      </c>
      <c r="G4825" s="28" t="s">
        <v>14</v>
      </c>
      <c r="H4825" s="1" t="s">
        <v>107</v>
      </c>
      <c r="I4825" s="1" t="s">
        <v>107</v>
      </c>
      <c r="J4825" s="1" t="s">
        <v>107</v>
      </c>
      <c r="K4825" s="1" t="s">
        <v>107</v>
      </c>
      <c r="L4825" s="1" t="s">
        <v>107</v>
      </c>
      <c r="Q4825" s="12" t="s">
        <v>58</v>
      </c>
    </row>
    <row r="4826" spans="1:17" x14ac:dyDescent="0.25">
      <c r="A4826" s="31" t="s">
        <v>52</v>
      </c>
      <c r="B4826" s="1" t="s">
        <v>68</v>
      </c>
      <c r="C4826" s="5">
        <v>42676</v>
      </c>
      <c r="D4826" s="25"/>
      <c r="E4826" s="6">
        <v>7</v>
      </c>
      <c r="F4826" s="28" t="s">
        <v>17</v>
      </c>
      <c r="G4826" s="28" t="s">
        <v>14</v>
      </c>
      <c r="H4826" s="1" t="s">
        <v>107</v>
      </c>
      <c r="I4826" s="1" t="s">
        <v>107</v>
      </c>
      <c r="J4826" s="1" t="s">
        <v>107</v>
      </c>
      <c r="K4826" s="1" t="s">
        <v>107</v>
      </c>
      <c r="L4826" s="1" t="s">
        <v>107</v>
      </c>
      <c r="Q4826" s="12" t="s">
        <v>58</v>
      </c>
    </row>
    <row r="4827" spans="1:17" x14ac:dyDescent="0.25">
      <c r="A4827" s="31" t="s">
        <v>52</v>
      </c>
      <c r="B4827" s="1" t="s">
        <v>68</v>
      </c>
      <c r="C4827" s="5">
        <v>42676</v>
      </c>
      <c r="D4827" s="25"/>
      <c r="E4827" s="6">
        <v>8</v>
      </c>
      <c r="F4827" s="28" t="s">
        <v>17</v>
      </c>
      <c r="G4827" s="28" t="s">
        <v>14</v>
      </c>
      <c r="H4827" s="1" t="s">
        <v>107</v>
      </c>
      <c r="I4827" s="1" t="s">
        <v>107</v>
      </c>
      <c r="J4827" s="1" t="s">
        <v>107</v>
      </c>
      <c r="K4827" s="1" t="s">
        <v>107</v>
      </c>
      <c r="L4827" s="1" t="s">
        <v>107</v>
      </c>
      <c r="Q4827" s="12" t="s">
        <v>58</v>
      </c>
    </row>
    <row r="4828" spans="1:17" x14ac:dyDescent="0.25">
      <c r="A4828" s="31" t="s">
        <v>52</v>
      </c>
      <c r="B4828" s="1" t="s">
        <v>68</v>
      </c>
      <c r="C4828" s="5">
        <v>42676</v>
      </c>
      <c r="D4828" s="25"/>
      <c r="E4828" s="6">
        <v>9</v>
      </c>
      <c r="F4828" s="28" t="s">
        <v>18</v>
      </c>
      <c r="G4828" s="28" t="s">
        <v>14</v>
      </c>
      <c r="H4828" s="1" t="s">
        <v>107</v>
      </c>
      <c r="I4828" s="1" t="s">
        <v>107</v>
      </c>
      <c r="J4828" s="1" t="s">
        <v>107</v>
      </c>
      <c r="K4828" s="1" t="s">
        <v>107</v>
      </c>
      <c r="L4828" s="1" t="s">
        <v>107</v>
      </c>
      <c r="Q4828" s="12" t="s">
        <v>58</v>
      </c>
    </row>
    <row r="4829" spans="1:17" x14ac:dyDescent="0.25">
      <c r="A4829" s="31" t="s">
        <v>52</v>
      </c>
      <c r="B4829" s="1" t="s">
        <v>68</v>
      </c>
      <c r="C4829" s="5">
        <v>42676</v>
      </c>
      <c r="D4829" s="25"/>
      <c r="E4829" s="6">
        <v>10</v>
      </c>
      <c r="F4829" s="28" t="s">
        <v>18</v>
      </c>
      <c r="G4829" s="28" t="s">
        <v>14</v>
      </c>
      <c r="H4829" s="1" t="s">
        <v>107</v>
      </c>
      <c r="I4829" s="1" t="s">
        <v>107</v>
      </c>
      <c r="J4829" s="1" t="s">
        <v>107</v>
      </c>
      <c r="K4829" s="1" t="s">
        <v>107</v>
      </c>
      <c r="L4829" s="1" t="s">
        <v>107</v>
      </c>
      <c r="Q4829" s="12" t="s">
        <v>58</v>
      </c>
    </row>
    <row r="4830" spans="1:17" x14ac:dyDescent="0.25">
      <c r="A4830" s="31" t="s">
        <v>52</v>
      </c>
      <c r="B4830" s="1" t="s">
        <v>68</v>
      </c>
      <c r="C4830" s="5">
        <v>42676</v>
      </c>
      <c r="D4830" s="25"/>
      <c r="E4830" s="6">
        <v>11</v>
      </c>
      <c r="F4830" s="28" t="s">
        <v>18</v>
      </c>
      <c r="G4830" s="28" t="s">
        <v>14</v>
      </c>
      <c r="H4830" s="1" t="s">
        <v>107</v>
      </c>
      <c r="I4830" s="1" t="s">
        <v>107</v>
      </c>
      <c r="J4830" s="1" t="s">
        <v>107</v>
      </c>
      <c r="K4830" s="1" t="s">
        <v>107</v>
      </c>
      <c r="L4830" s="1" t="s">
        <v>107</v>
      </c>
      <c r="Q4830" s="12" t="s">
        <v>58</v>
      </c>
    </row>
    <row r="4831" spans="1:17" x14ac:dyDescent="0.25">
      <c r="A4831" s="31" t="s">
        <v>52</v>
      </c>
      <c r="B4831" s="1" t="s">
        <v>68</v>
      </c>
      <c r="C4831" s="5">
        <v>42676</v>
      </c>
      <c r="D4831" s="25"/>
      <c r="E4831" s="6">
        <v>12</v>
      </c>
      <c r="F4831" s="28" t="s">
        <v>19</v>
      </c>
      <c r="G4831" s="28" t="s">
        <v>14</v>
      </c>
      <c r="H4831" s="1" t="s">
        <v>107</v>
      </c>
      <c r="I4831" s="1" t="s">
        <v>107</v>
      </c>
      <c r="J4831" s="1" t="s">
        <v>107</v>
      </c>
      <c r="K4831" s="1" t="s">
        <v>107</v>
      </c>
      <c r="L4831" s="1" t="s">
        <v>107</v>
      </c>
      <c r="Q4831" s="12" t="s">
        <v>58</v>
      </c>
    </row>
    <row r="4832" spans="1:17" x14ac:dyDescent="0.25">
      <c r="A4832" s="31" t="s">
        <v>52</v>
      </c>
      <c r="B4832" s="1" t="s">
        <v>68</v>
      </c>
      <c r="C4832" s="5">
        <v>42676</v>
      </c>
      <c r="D4832" s="25"/>
      <c r="E4832" s="6">
        <v>13</v>
      </c>
      <c r="F4832" s="28" t="s">
        <v>19</v>
      </c>
      <c r="G4832" s="28" t="s">
        <v>14</v>
      </c>
      <c r="H4832" s="1" t="s">
        <v>107</v>
      </c>
      <c r="I4832" s="1" t="s">
        <v>107</v>
      </c>
      <c r="J4832" s="1" t="s">
        <v>107</v>
      </c>
      <c r="K4832" s="1" t="s">
        <v>107</v>
      </c>
      <c r="L4832" s="1" t="s">
        <v>107</v>
      </c>
      <c r="Q4832" s="12" t="s">
        <v>58</v>
      </c>
    </row>
    <row r="4833" spans="1:17" x14ac:dyDescent="0.25">
      <c r="A4833" s="31" t="s">
        <v>52</v>
      </c>
      <c r="B4833" s="1" t="s">
        <v>68</v>
      </c>
      <c r="C4833" s="5">
        <v>42676</v>
      </c>
      <c r="D4833" s="25"/>
      <c r="E4833" s="6">
        <v>14</v>
      </c>
      <c r="F4833" s="28" t="s">
        <v>19</v>
      </c>
      <c r="G4833" s="28" t="s">
        <v>14</v>
      </c>
      <c r="H4833" s="1" t="s">
        <v>107</v>
      </c>
      <c r="I4833" s="1" t="s">
        <v>107</v>
      </c>
      <c r="J4833" s="1" t="s">
        <v>107</v>
      </c>
      <c r="K4833" s="1" t="s">
        <v>107</v>
      </c>
      <c r="L4833" s="1" t="s">
        <v>107</v>
      </c>
      <c r="Q4833" s="12" t="s">
        <v>58</v>
      </c>
    </row>
    <row r="4834" spans="1:17" x14ac:dyDescent="0.25">
      <c r="A4834" s="31" t="s">
        <v>52</v>
      </c>
      <c r="B4834" s="1" t="s">
        <v>68</v>
      </c>
      <c r="C4834" s="5">
        <v>42676</v>
      </c>
      <c r="D4834" s="25"/>
      <c r="E4834" s="6">
        <v>15</v>
      </c>
      <c r="F4834" s="28" t="s">
        <v>20</v>
      </c>
      <c r="G4834" s="28" t="s">
        <v>14</v>
      </c>
      <c r="H4834" s="1">
        <v>0.3</v>
      </c>
      <c r="I4834" s="1">
        <v>6.2</v>
      </c>
      <c r="J4834" s="1">
        <v>0.01</v>
      </c>
      <c r="K4834" s="1">
        <v>8.41</v>
      </c>
      <c r="L4834" s="1">
        <v>0.1</v>
      </c>
    </row>
    <row r="4835" spans="1:17" x14ac:dyDescent="0.25">
      <c r="A4835" s="31" t="s">
        <v>52</v>
      </c>
      <c r="B4835" s="1" t="s">
        <v>68</v>
      </c>
      <c r="C4835" s="5">
        <v>42676</v>
      </c>
      <c r="D4835" s="25"/>
      <c r="E4835" s="6">
        <v>16</v>
      </c>
      <c r="F4835" s="28" t="s">
        <v>20</v>
      </c>
      <c r="G4835" s="28" t="s">
        <v>14</v>
      </c>
      <c r="H4835" s="1" t="s">
        <v>107</v>
      </c>
      <c r="I4835" s="1" t="s">
        <v>107</v>
      </c>
      <c r="J4835" s="1" t="s">
        <v>107</v>
      </c>
      <c r="K4835" s="1" t="s">
        <v>107</v>
      </c>
      <c r="L4835" s="1" t="s">
        <v>107</v>
      </c>
      <c r="M4835" s="1">
        <v>0</v>
      </c>
      <c r="N4835" s="1">
        <v>0</v>
      </c>
      <c r="O4835" s="1">
        <v>0</v>
      </c>
      <c r="P4835" s="1">
        <v>0</v>
      </c>
      <c r="Q4835" s="12" t="s">
        <v>58</v>
      </c>
    </row>
    <row r="4836" spans="1:17" x14ac:dyDescent="0.25">
      <c r="A4836" s="31" t="s">
        <v>52</v>
      </c>
      <c r="B4836" s="1" t="s">
        <v>68</v>
      </c>
      <c r="C4836" s="5">
        <v>42676</v>
      </c>
      <c r="D4836" s="25"/>
      <c r="E4836" s="6">
        <v>17</v>
      </c>
      <c r="F4836" s="28" t="s">
        <v>20</v>
      </c>
      <c r="G4836" s="28" t="s">
        <v>14</v>
      </c>
      <c r="H4836" s="1" t="s">
        <v>107</v>
      </c>
      <c r="I4836" s="1" t="s">
        <v>107</v>
      </c>
      <c r="J4836" s="1" t="s">
        <v>107</v>
      </c>
      <c r="K4836" s="1" t="s">
        <v>107</v>
      </c>
      <c r="L4836" s="1" t="s">
        <v>107</v>
      </c>
      <c r="M4836" s="1">
        <v>0</v>
      </c>
      <c r="N4836" s="1">
        <v>0</v>
      </c>
      <c r="O4836" s="1">
        <v>0</v>
      </c>
      <c r="P4836" s="1">
        <v>0</v>
      </c>
      <c r="Q4836" s="12" t="s">
        <v>58</v>
      </c>
    </row>
    <row r="4837" spans="1:17" x14ac:dyDescent="0.25">
      <c r="A4837" s="31" t="s">
        <v>52</v>
      </c>
      <c r="B4837" s="1" t="s">
        <v>68</v>
      </c>
      <c r="C4837" s="5">
        <v>42676</v>
      </c>
      <c r="D4837" s="25"/>
      <c r="E4837" s="6">
        <v>18</v>
      </c>
      <c r="F4837" s="28" t="s">
        <v>20</v>
      </c>
      <c r="G4837" s="28" t="s">
        <v>14</v>
      </c>
      <c r="H4837" s="1" t="s">
        <v>107</v>
      </c>
      <c r="I4837" s="1" t="s">
        <v>107</v>
      </c>
      <c r="J4837" s="1" t="s">
        <v>107</v>
      </c>
      <c r="K4837" s="1" t="s">
        <v>107</v>
      </c>
      <c r="L4837" s="1" t="s">
        <v>107</v>
      </c>
      <c r="M4837" s="1">
        <v>0</v>
      </c>
      <c r="N4837" s="1">
        <v>0</v>
      </c>
      <c r="O4837" s="1">
        <v>0</v>
      </c>
      <c r="P4837" s="1">
        <v>0</v>
      </c>
      <c r="Q4837" s="12" t="s">
        <v>58</v>
      </c>
    </row>
    <row r="4838" spans="1:17" x14ac:dyDescent="0.25">
      <c r="A4838" s="31" t="s">
        <v>52</v>
      </c>
      <c r="B4838" s="1" t="s">
        <v>68</v>
      </c>
      <c r="C4838" s="5">
        <v>42676</v>
      </c>
      <c r="D4838" s="25"/>
      <c r="E4838" s="6">
        <v>19</v>
      </c>
      <c r="F4838" s="28" t="s">
        <v>20</v>
      </c>
      <c r="G4838" s="28" t="s">
        <v>14</v>
      </c>
      <c r="H4838" s="1" t="s">
        <v>107</v>
      </c>
      <c r="I4838" s="1" t="s">
        <v>107</v>
      </c>
      <c r="J4838" s="1" t="s">
        <v>107</v>
      </c>
      <c r="K4838" s="1" t="s">
        <v>107</v>
      </c>
      <c r="L4838" s="1" t="s">
        <v>107</v>
      </c>
      <c r="M4838" s="1">
        <v>0</v>
      </c>
      <c r="N4838" s="1">
        <v>0</v>
      </c>
      <c r="O4838" s="1">
        <v>0</v>
      </c>
      <c r="P4838" s="1">
        <v>0</v>
      </c>
      <c r="Q4838" s="12" t="s">
        <v>58</v>
      </c>
    </row>
    <row r="4839" spans="1:17" x14ac:dyDescent="0.25">
      <c r="A4839" s="31" t="s">
        <v>52</v>
      </c>
      <c r="B4839" s="1" t="s">
        <v>68</v>
      </c>
      <c r="C4839" s="5">
        <v>42676</v>
      </c>
      <c r="D4839" s="25"/>
      <c r="E4839" s="6">
        <v>20</v>
      </c>
      <c r="F4839" s="28" t="s">
        <v>20</v>
      </c>
      <c r="G4839" s="28" t="s">
        <v>14</v>
      </c>
      <c r="H4839" s="1" t="s">
        <v>107</v>
      </c>
      <c r="I4839" s="1" t="s">
        <v>107</v>
      </c>
      <c r="J4839" s="1" t="s">
        <v>107</v>
      </c>
      <c r="K4839" s="1" t="s">
        <v>107</v>
      </c>
      <c r="L4839" s="1" t="s">
        <v>107</v>
      </c>
      <c r="M4839" s="1">
        <v>0</v>
      </c>
      <c r="N4839" s="1">
        <v>0</v>
      </c>
      <c r="O4839" s="1">
        <v>0</v>
      </c>
      <c r="P4839" s="1">
        <v>0</v>
      </c>
      <c r="Q4839" s="12" t="s">
        <v>58</v>
      </c>
    </row>
    <row r="4840" spans="1:17" x14ac:dyDescent="0.25">
      <c r="A4840" s="31" t="s">
        <v>52</v>
      </c>
      <c r="B4840" s="1" t="s">
        <v>69</v>
      </c>
      <c r="C4840" s="5">
        <v>42683</v>
      </c>
      <c r="D4840" s="25"/>
      <c r="E4840" s="6" t="s">
        <v>21</v>
      </c>
      <c r="F4840" s="28" t="s">
        <v>17</v>
      </c>
      <c r="G4840" s="28" t="s">
        <v>24</v>
      </c>
      <c r="H4840" s="1" t="s">
        <v>107</v>
      </c>
      <c r="I4840" s="1" t="s">
        <v>107</v>
      </c>
      <c r="J4840" s="1" t="s">
        <v>107</v>
      </c>
      <c r="K4840" s="1" t="s">
        <v>107</v>
      </c>
      <c r="L4840" s="1" t="s">
        <v>107</v>
      </c>
      <c r="M4840" s="1">
        <v>0</v>
      </c>
      <c r="N4840" s="1">
        <v>0</v>
      </c>
      <c r="O4840" s="1">
        <v>0</v>
      </c>
      <c r="P4840" s="1">
        <v>0</v>
      </c>
      <c r="Q4840" s="12" t="s">
        <v>58</v>
      </c>
    </row>
    <row r="4841" spans="1:17" x14ac:dyDescent="0.25">
      <c r="A4841" s="31" t="s">
        <v>52</v>
      </c>
      <c r="B4841" s="1" t="s">
        <v>69</v>
      </c>
      <c r="C4841" s="5">
        <v>42683</v>
      </c>
      <c r="D4841" s="25"/>
      <c r="E4841" s="6" t="s">
        <v>22</v>
      </c>
      <c r="F4841" s="28" t="s">
        <v>17</v>
      </c>
      <c r="G4841" s="28" t="s">
        <v>24</v>
      </c>
      <c r="H4841" s="1" t="s">
        <v>107</v>
      </c>
      <c r="I4841" s="1" t="s">
        <v>107</v>
      </c>
      <c r="J4841" s="1" t="s">
        <v>107</v>
      </c>
      <c r="K4841" s="1" t="s">
        <v>107</v>
      </c>
      <c r="L4841" s="1" t="s">
        <v>107</v>
      </c>
      <c r="M4841" s="1">
        <v>0</v>
      </c>
      <c r="N4841" s="1">
        <v>0</v>
      </c>
      <c r="O4841" s="1">
        <v>0</v>
      </c>
      <c r="P4841" s="1">
        <v>0</v>
      </c>
      <c r="Q4841" s="12" t="s">
        <v>58</v>
      </c>
    </row>
    <row r="4842" spans="1:17" x14ac:dyDescent="0.25">
      <c r="A4842" s="31" t="s">
        <v>52</v>
      </c>
      <c r="B4842" s="1" t="s">
        <v>69</v>
      </c>
      <c r="C4842" s="5">
        <v>42683</v>
      </c>
      <c r="D4842" s="25"/>
      <c r="E4842" s="6" t="s">
        <v>23</v>
      </c>
      <c r="F4842" s="28" t="s">
        <v>17</v>
      </c>
      <c r="G4842" s="28" t="s">
        <v>24</v>
      </c>
      <c r="H4842" s="1" t="s">
        <v>107</v>
      </c>
      <c r="I4842" s="1" t="s">
        <v>107</v>
      </c>
      <c r="J4842" s="1" t="s">
        <v>107</v>
      </c>
      <c r="K4842" s="1" t="s">
        <v>107</v>
      </c>
      <c r="L4842" s="1" t="s">
        <v>107</v>
      </c>
      <c r="M4842" s="1">
        <v>0</v>
      </c>
      <c r="N4842" s="1">
        <v>0</v>
      </c>
      <c r="O4842" s="1">
        <v>0</v>
      </c>
      <c r="P4842" s="1">
        <v>0</v>
      </c>
      <c r="Q4842" s="12" t="s">
        <v>58</v>
      </c>
    </row>
    <row r="4843" spans="1:17" x14ac:dyDescent="0.25">
      <c r="A4843" s="31" t="s">
        <v>52</v>
      </c>
      <c r="B4843" s="1" t="s">
        <v>69</v>
      </c>
      <c r="C4843" s="5">
        <v>42683</v>
      </c>
      <c r="D4843" s="25"/>
      <c r="E4843" s="6" t="s">
        <v>25</v>
      </c>
      <c r="F4843" s="28" t="s">
        <v>25</v>
      </c>
      <c r="G4843" s="28" t="s">
        <v>24</v>
      </c>
      <c r="H4843" s="1">
        <v>2.4</v>
      </c>
      <c r="I4843" s="1">
        <v>7</v>
      </c>
      <c r="J4843" s="1">
        <v>0.02</v>
      </c>
      <c r="K4843" s="1">
        <v>2.92</v>
      </c>
      <c r="L4843" s="1">
        <v>3.64</v>
      </c>
    </row>
    <row r="4844" spans="1:17" x14ac:dyDescent="0.25">
      <c r="A4844" s="31" t="s">
        <v>52</v>
      </c>
      <c r="B4844" s="1" t="s">
        <v>69</v>
      </c>
      <c r="C4844" s="5">
        <v>42683</v>
      </c>
      <c r="D4844" s="25"/>
      <c r="E4844" s="6" t="s">
        <v>26</v>
      </c>
      <c r="F4844" s="28" t="s">
        <v>25</v>
      </c>
      <c r="G4844" s="28" t="s">
        <v>24</v>
      </c>
      <c r="H4844" s="1">
        <v>5.4</v>
      </c>
      <c r="I4844" s="1">
        <v>2.6</v>
      </c>
      <c r="J4844" s="1">
        <v>0.01</v>
      </c>
      <c r="K4844" s="1">
        <v>0.69</v>
      </c>
      <c r="L4844" s="1">
        <v>0.16</v>
      </c>
    </row>
    <row r="4845" spans="1:17" x14ac:dyDescent="0.25">
      <c r="A4845" s="31" t="s">
        <v>52</v>
      </c>
      <c r="B4845" s="1" t="s">
        <v>69</v>
      </c>
      <c r="C4845" s="5">
        <v>42683</v>
      </c>
      <c r="D4845" s="25"/>
      <c r="E4845" s="6" t="s">
        <v>27</v>
      </c>
      <c r="F4845" s="28" t="s">
        <v>25</v>
      </c>
      <c r="G4845" s="28" t="s">
        <v>24</v>
      </c>
      <c r="H4845" s="1">
        <v>4.3</v>
      </c>
      <c r="I4845" s="1">
        <v>2.8</v>
      </c>
      <c r="J4845" s="1">
        <v>0.1</v>
      </c>
      <c r="K4845" s="1">
        <v>1.31</v>
      </c>
      <c r="L4845" s="1">
        <v>0.4</v>
      </c>
    </row>
    <row r="4846" spans="1:17" x14ac:dyDescent="0.25">
      <c r="A4846" s="31" t="s">
        <v>52</v>
      </c>
      <c r="B4846" s="1" t="s">
        <v>69</v>
      </c>
      <c r="C4846" s="5">
        <v>42683</v>
      </c>
      <c r="D4846" s="25"/>
      <c r="E4846" s="6" t="s">
        <v>28</v>
      </c>
      <c r="F4846" s="28" t="s">
        <v>29</v>
      </c>
      <c r="G4846" s="28" t="s">
        <v>24</v>
      </c>
      <c r="H4846" s="1" t="s">
        <v>107</v>
      </c>
      <c r="I4846" s="1" t="s">
        <v>107</v>
      </c>
      <c r="J4846" s="1" t="s">
        <v>107</v>
      </c>
      <c r="K4846" s="1" t="s">
        <v>107</v>
      </c>
      <c r="L4846" s="1" t="s">
        <v>107</v>
      </c>
      <c r="Q4846" s="12" t="s">
        <v>58</v>
      </c>
    </row>
    <row r="4847" spans="1:17" x14ac:dyDescent="0.25">
      <c r="A4847" s="31" t="s">
        <v>52</v>
      </c>
      <c r="B4847" s="1" t="s">
        <v>69</v>
      </c>
      <c r="C4847" s="5">
        <v>42683</v>
      </c>
      <c r="D4847" s="25"/>
      <c r="E4847" s="6" t="s">
        <v>29</v>
      </c>
      <c r="F4847" s="28" t="s">
        <v>29</v>
      </c>
      <c r="G4847" s="28" t="s">
        <v>24</v>
      </c>
      <c r="H4847" s="1" t="s">
        <v>107</v>
      </c>
      <c r="I4847" s="1" t="s">
        <v>107</v>
      </c>
      <c r="J4847" s="1" t="s">
        <v>107</v>
      </c>
      <c r="K4847" s="1" t="s">
        <v>107</v>
      </c>
      <c r="L4847" s="1" t="s">
        <v>107</v>
      </c>
      <c r="Q4847" s="12" t="s">
        <v>58</v>
      </c>
    </row>
    <row r="4848" spans="1:17" x14ac:dyDescent="0.25">
      <c r="A4848" s="31" t="s">
        <v>52</v>
      </c>
      <c r="B4848" s="1" t="s">
        <v>69</v>
      </c>
      <c r="C4848" s="5">
        <v>42683</v>
      </c>
      <c r="D4848" s="25"/>
      <c r="E4848" s="6" t="s">
        <v>30</v>
      </c>
      <c r="F4848" s="28" t="s">
        <v>29</v>
      </c>
      <c r="G4848" s="28" t="s">
        <v>24</v>
      </c>
      <c r="H4848" s="1" t="s">
        <v>107</v>
      </c>
      <c r="I4848" s="1" t="s">
        <v>107</v>
      </c>
      <c r="J4848" s="1" t="s">
        <v>107</v>
      </c>
      <c r="K4848" s="1" t="s">
        <v>107</v>
      </c>
      <c r="L4848" s="1" t="s">
        <v>107</v>
      </c>
      <c r="Q4848" s="12" t="s">
        <v>58</v>
      </c>
    </row>
    <row r="4849" spans="1:17" x14ac:dyDescent="0.25">
      <c r="A4849" s="31" t="s">
        <v>52</v>
      </c>
      <c r="B4849" s="1" t="s">
        <v>69</v>
      </c>
      <c r="C4849" s="5">
        <v>42683</v>
      </c>
      <c r="D4849" s="25"/>
      <c r="E4849" s="6" t="s">
        <v>31</v>
      </c>
      <c r="F4849" s="28" t="s">
        <v>19</v>
      </c>
      <c r="G4849" s="28" t="s">
        <v>24</v>
      </c>
      <c r="H4849" s="1" t="s">
        <v>107</v>
      </c>
      <c r="I4849" s="1" t="s">
        <v>107</v>
      </c>
      <c r="J4849" s="1" t="s">
        <v>107</v>
      </c>
      <c r="K4849" s="1" t="s">
        <v>107</v>
      </c>
      <c r="L4849" s="1" t="s">
        <v>107</v>
      </c>
      <c r="Q4849" s="12" t="s">
        <v>58</v>
      </c>
    </row>
    <row r="4850" spans="1:17" x14ac:dyDescent="0.25">
      <c r="A4850" s="31" t="s">
        <v>52</v>
      </c>
      <c r="B4850" s="1" t="s">
        <v>69</v>
      </c>
      <c r="C4850" s="5">
        <v>42683</v>
      </c>
      <c r="D4850" s="25"/>
      <c r="E4850" s="6" t="s">
        <v>32</v>
      </c>
      <c r="F4850" s="28" t="s">
        <v>19</v>
      </c>
      <c r="G4850" s="28" t="s">
        <v>24</v>
      </c>
      <c r="H4850" s="1" t="s">
        <v>107</v>
      </c>
      <c r="I4850" s="1" t="s">
        <v>107</v>
      </c>
      <c r="J4850" s="1" t="s">
        <v>107</v>
      </c>
      <c r="K4850" s="1" t="s">
        <v>107</v>
      </c>
      <c r="L4850" s="1" t="s">
        <v>107</v>
      </c>
      <c r="Q4850" s="12" t="s">
        <v>58</v>
      </c>
    </row>
    <row r="4851" spans="1:17" x14ac:dyDescent="0.25">
      <c r="A4851" s="31" t="s">
        <v>52</v>
      </c>
      <c r="B4851" s="1" t="s">
        <v>69</v>
      </c>
      <c r="C4851" s="5">
        <v>42683</v>
      </c>
      <c r="D4851" s="25"/>
      <c r="E4851" s="6" t="s">
        <v>33</v>
      </c>
      <c r="F4851" s="28" t="s">
        <v>19</v>
      </c>
      <c r="G4851" s="28" t="s">
        <v>24</v>
      </c>
      <c r="H4851" s="1" t="s">
        <v>107</v>
      </c>
      <c r="I4851" s="1" t="s">
        <v>107</v>
      </c>
      <c r="J4851" s="1" t="s">
        <v>107</v>
      </c>
      <c r="K4851" s="1" t="s">
        <v>107</v>
      </c>
      <c r="L4851" s="1" t="s">
        <v>107</v>
      </c>
      <c r="Q4851" s="12" t="s">
        <v>58</v>
      </c>
    </row>
    <row r="4852" spans="1:17" x14ac:dyDescent="0.25">
      <c r="A4852" s="31" t="s">
        <v>52</v>
      </c>
      <c r="B4852" s="1" t="s">
        <v>69</v>
      </c>
      <c r="C4852" s="5">
        <v>42683</v>
      </c>
      <c r="D4852" s="25"/>
      <c r="E4852" s="6" t="s">
        <v>34</v>
      </c>
      <c r="F4852" s="28" t="s">
        <v>20</v>
      </c>
      <c r="G4852" s="28" t="s">
        <v>24</v>
      </c>
      <c r="H4852" s="1" t="s">
        <v>107</v>
      </c>
      <c r="I4852" s="1" t="s">
        <v>107</v>
      </c>
      <c r="J4852" s="1" t="s">
        <v>107</v>
      </c>
      <c r="K4852" s="1" t="s">
        <v>107</v>
      </c>
      <c r="L4852" s="1" t="s">
        <v>107</v>
      </c>
      <c r="Q4852" s="12" t="s">
        <v>58</v>
      </c>
    </row>
    <row r="4853" spans="1:17" x14ac:dyDescent="0.25">
      <c r="A4853" s="31" t="s">
        <v>52</v>
      </c>
      <c r="B4853" s="1" t="s">
        <v>69</v>
      </c>
      <c r="C4853" s="5">
        <v>42683</v>
      </c>
      <c r="D4853" s="25"/>
      <c r="E4853" s="6" t="s">
        <v>35</v>
      </c>
      <c r="F4853" s="28" t="s">
        <v>20</v>
      </c>
      <c r="G4853" s="28" t="s">
        <v>24</v>
      </c>
      <c r="H4853" s="1" t="s">
        <v>107</v>
      </c>
      <c r="I4853" s="1" t="s">
        <v>107</v>
      </c>
      <c r="J4853" s="1" t="s">
        <v>107</v>
      </c>
      <c r="K4853" s="1" t="s">
        <v>107</v>
      </c>
      <c r="L4853" s="1" t="s">
        <v>107</v>
      </c>
      <c r="Q4853" s="12" t="s">
        <v>58</v>
      </c>
    </row>
    <row r="4854" spans="1:17" x14ac:dyDescent="0.25">
      <c r="A4854" s="31" t="s">
        <v>52</v>
      </c>
      <c r="B4854" s="1" t="s">
        <v>69</v>
      </c>
      <c r="C4854" s="5">
        <v>42683</v>
      </c>
      <c r="D4854" s="25"/>
      <c r="E4854" s="6" t="s">
        <v>36</v>
      </c>
      <c r="F4854" s="28" t="s">
        <v>20</v>
      </c>
      <c r="G4854" s="28" t="s">
        <v>24</v>
      </c>
      <c r="H4854" s="1" t="s">
        <v>107</v>
      </c>
      <c r="I4854" s="1" t="s">
        <v>107</v>
      </c>
      <c r="J4854" s="1" t="s">
        <v>107</v>
      </c>
      <c r="K4854" s="1" t="s">
        <v>107</v>
      </c>
      <c r="L4854" s="1" t="s">
        <v>107</v>
      </c>
      <c r="Q4854" s="12" t="s">
        <v>58</v>
      </c>
    </row>
    <row r="4855" spans="1:17" x14ac:dyDescent="0.25">
      <c r="A4855" s="31" t="s">
        <v>52</v>
      </c>
      <c r="B4855" s="1" t="s">
        <v>69</v>
      </c>
      <c r="C4855" s="5">
        <v>42683</v>
      </c>
      <c r="D4855" s="25"/>
      <c r="E4855" s="6" t="s">
        <v>37</v>
      </c>
      <c r="F4855" s="28" t="s">
        <v>40</v>
      </c>
      <c r="G4855" s="28" t="s">
        <v>24</v>
      </c>
      <c r="H4855" s="1" t="s">
        <v>107</v>
      </c>
      <c r="I4855" s="1" t="s">
        <v>107</v>
      </c>
      <c r="J4855" s="1" t="s">
        <v>107</v>
      </c>
      <c r="K4855" s="1" t="s">
        <v>107</v>
      </c>
      <c r="L4855" s="1" t="s">
        <v>107</v>
      </c>
      <c r="Q4855" s="12" t="s">
        <v>58</v>
      </c>
    </row>
    <row r="4856" spans="1:17" x14ac:dyDescent="0.25">
      <c r="A4856" s="31" t="s">
        <v>52</v>
      </c>
      <c r="B4856" s="1" t="s">
        <v>69</v>
      </c>
      <c r="C4856" s="5">
        <v>42683</v>
      </c>
      <c r="D4856" s="25"/>
      <c r="E4856" s="6" t="s">
        <v>38</v>
      </c>
      <c r="F4856" s="28" t="s">
        <v>40</v>
      </c>
      <c r="G4856" s="28" t="s">
        <v>24</v>
      </c>
      <c r="H4856" s="1">
        <v>2.2000000000000002</v>
      </c>
      <c r="I4856" s="1">
        <v>0.8</v>
      </c>
      <c r="J4856" s="1">
        <v>0.06</v>
      </c>
      <c r="K4856" s="1">
        <v>87.1</v>
      </c>
      <c r="L4856" s="1">
        <v>0.26</v>
      </c>
    </row>
    <row r="4857" spans="1:17" x14ac:dyDescent="0.25">
      <c r="A4857" s="31" t="s">
        <v>52</v>
      </c>
      <c r="B4857" s="1" t="s">
        <v>69</v>
      </c>
      <c r="C4857" s="5">
        <v>42683</v>
      </c>
      <c r="D4857" s="25"/>
      <c r="E4857" s="6" t="s">
        <v>39</v>
      </c>
      <c r="F4857" s="28" t="s">
        <v>40</v>
      </c>
      <c r="G4857" s="28" t="s">
        <v>24</v>
      </c>
      <c r="H4857" s="1">
        <v>0.9</v>
      </c>
      <c r="I4857" s="1">
        <v>0.8</v>
      </c>
      <c r="J4857" s="1">
        <v>0.04</v>
      </c>
      <c r="K4857" s="1">
        <v>250</v>
      </c>
      <c r="L4857" s="1">
        <v>0.16</v>
      </c>
    </row>
    <row r="4858" spans="1:17" x14ac:dyDescent="0.25">
      <c r="A4858" s="31" t="s">
        <v>52</v>
      </c>
      <c r="B4858" s="1" t="s">
        <v>69</v>
      </c>
      <c r="C4858" s="5">
        <v>42683</v>
      </c>
      <c r="D4858" s="25"/>
      <c r="E4858" s="6" t="s">
        <v>41</v>
      </c>
      <c r="F4858" s="28" t="s">
        <v>16</v>
      </c>
      <c r="G4858" s="28" t="s">
        <v>24</v>
      </c>
      <c r="H4858" s="1">
        <v>12.6</v>
      </c>
      <c r="I4858" s="1">
        <v>1.4</v>
      </c>
      <c r="J4858" s="1">
        <v>0.01</v>
      </c>
      <c r="K4858" s="1">
        <v>1.38</v>
      </c>
      <c r="L4858" s="1">
        <v>0.02</v>
      </c>
    </row>
    <row r="4859" spans="1:17" x14ac:dyDescent="0.25">
      <c r="A4859" s="31" t="s">
        <v>52</v>
      </c>
      <c r="B4859" s="1" t="s">
        <v>69</v>
      </c>
      <c r="C4859" s="5">
        <v>42683</v>
      </c>
      <c r="D4859" s="25"/>
      <c r="E4859" s="6" t="s">
        <v>42</v>
      </c>
      <c r="F4859" s="28" t="s">
        <v>16</v>
      </c>
      <c r="G4859" s="28" t="s">
        <v>24</v>
      </c>
      <c r="H4859" s="1" t="s">
        <v>107</v>
      </c>
      <c r="I4859" s="1" t="s">
        <v>107</v>
      </c>
      <c r="J4859" s="1" t="s">
        <v>107</v>
      </c>
      <c r="K4859" s="1" t="s">
        <v>107</v>
      </c>
      <c r="L4859" s="1" t="s">
        <v>107</v>
      </c>
      <c r="Q4859" s="12" t="s">
        <v>58</v>
      </c>
    </row>
    <row r="4860" spans="1:17" x14ac:dyDescent="0.25">
      <c r="A4860" s="31" t="s">
        <v>52</v>
      </c>
      <c r="B4860" s="1" t="s">
        <v>69</v>
      </c>
      <c r="C4860" s="5">
        <v>42683</v>
      </c>
      <c r="D4860" s="25"/>
      <c r="E4860" s="6" t="s">
        <v>43</v>
      </c>
      <c r="F4860" s="28" t="s">
        <v>16</v>
      </c>
      <c r="G4860" s="28" t="s">
        <v>24</v>
      </c>
      <c r="H4860" s="1" t="s">
        <v>107</v>
      </c>
      <c r="I4860" s="1" t="s">
        <v>107</v>
      </c>
      <c r="J4860" s="1" t="s">
        <v>107</v>
      </c>
      <c r="K4860" s="1" t="s">
        <v>107</v>
      </c>
      <c r="L4860" s="1" t="s">
        <v>107</v>
      </c>
      <c r="Q4860" s="12" t="s">
        <v>58</v>
      </c>
    </row>
    <row r="4861" spans="1:17" x14ac:dyDescent="0.25">
      <c r="A4861" s="31" t="s">
        <v>52</v>
      </c>
      <c r="B4861" s="1" t="s">
        <v>70</v>
      </c>
      <c r="C4861" s="5">
        <v>42690</v>
      </c>
      <c r="D4861" s="25"/>
      <c r="E4861" s="6">
        <v>1</v>
      </c>
      <c r="F4861" s="28" t="s">
        <v>13</v>
      </c>
      <c r="G4861" s="28" t="s">
        <v>14</v>
      </c>
      <c r="H4861" s="1">
        <v>0.3</v>
      </c>
      <c r="I4861" s="1">
        <v>5.4</v>
      </c>
      <c r="J4861" s="1">
        <v>0.04</v>
      </c>
      <c r="K4861" s="1">
        <v>50.8</v>
      </c>
      <c r="L4861" s="1">
        <v>0.05</v>
      </c>
    </row>
    <row r="4862" spans="1:17" x14ac:dyDescent="0.25">
      <c r="A4862" s="31" t="s">
        <v>52</v>
      </c>
      <c r="B4862" s="1" t="s">
        <v>70</v>
      </c>
      <c r="C4862" s="5">
        <v>42690</v>
      </c>
      <c r="D4862" s="25"/>
      <c r="E4862" s="6">
        <v>2</v>
      </c>
      <c r="F4862" s="28" t="s">
        <v>13</v>
      </c>
      <c r="G4862" s="28" t="s">
        <v>14</v>
      </c>
      <c r="H4862" s="1" t="s">
        <v>107</v>
      </c>
      <c r="I4862" s="1" t="s">
        <v>107</v>
      </c>
      <c r="J4862" s="1" t="s">
        <v>107</v>
      </c>
      <c r="K4862" s="1" t="s">
        <v>107</v>
      </c>
      <c r="L4862" s="1" t="s">
        <v>107</v>
      </c>
      <c r="M4862" s="1">
        <v>0</v>
      </c>
      <c r="N4862" s="1">
        <v>0</v>
      </c>
      <c r="O4862" s="1">
        <v>0</v>
      </c>
      <c r="P4862" s="1">
        <v>0</v>
      </c>
      <c r="Q4862" s="12" t="s">
        <v>58</v>
      </c>
    </row>
    <row r="4863" spans="1:17" x14ac:dyDescent="0.25">
      <c r="A4863" s="31" t="s">
        <v>52</v>
      </c>
      <c r="B4863" s="1" t="s">
        <v>70</v>
      </c>
      <c r="C4863" s="5">
        <v>42690</v>
      </c>
      <c r="D4863" s="25"/>
      <c r="E4863" s="6">
        <v>3</v>
      </c>
      <c r="F4863" s="28" t="s">
        <v>13</v>
      </c>
      <c r="G4863" s="28" t="s">
        <v>14</v>
      </c>
      <c r="H4863" s="1">
        <v>0.4</v>
      </c>
      <c r="I4863" s="1">
        <v>0.8</v>
      </c>
      <c r="J4863" s="1">
        <v>0.01</v>
      </c>
      <c r="K4863" s="1">
        <v>71.5</v>
      </c>
      <c r="L4863" s="1">
        <v>0.03</v>
      </c>
    </row>
    <row r="4864" spans="1:17" x14ac:dyDescent="0.25">
      <c r="A4864" s="31" t="s">
        <v>52</v>
      </c>
      <c r="B4864" s="1" t="s">
        <v>70</v>
      </c>
      <c r="C4864" s="5">
        <v>42690</v>
      </c>
      <c r="D4864" s="25"/>
      <c r="E4864" s="6">
        <v>4</v>
      </c>
      <c r="F4864" s="28" t="s">
        <v>15</v>
      </c>
      <c r="G4864" s="28" t="s">
        <v>14</v>
      </c>
      <c r="H4864" s="1" t="s">
        <v>107</v>
      </c>
      <c r="I4864" s="1" t="s">
        <v>107</v>
      </c>
      <c r="J4864" s="1" t="s">
        <v>107</v>
      </c>
      <c r="K4864" s="1" t="s">
        <v>107</v>
      </c>
      <c r="L4864" s="1" t="s">
        <v>107</v>
      </c>
      <c r="Q4864" s="12" t="s">
        <v>58</v>
      </c>
    </row>
    <row r="4865" spans="1:17" x14ac:dyDescent="0.25">
      <c r="A4865" s="31" t="s">
        <v>52</v>
      </c>
      <c r="B4865" s="1" t="s">
        <v>70</v>
      </c>
      <c r="C4865" s="5">
        <v>42690</v>
      </c>
      <c r="D4865" s="25"/>
      <c r="E4865" s="6">
        <v>5</v>
      </c>
      <c r="F4865" s="28" t="s">
        <v>15</v>
      </c>
      <c r="G4865" s="28" t="s">
        <v>14</v>
      </c>
      <c r="H4865" s="1" t="s">
        <v>107</v>
      </c>
      <c r="I4865" s="1" t="s">
        <v>107</v>
      </c>
      <c r="J4865" s="1" t="s">
        <v>107</v>
      </c>
      <c r="K4865" s="1" t="s">
        <v>107</v>
      </c>
      <c r="L4865" s="1" t="s">
        <v>107</v>
      </c>
      <c r="Q4865" s="12" t="s">
        <v>58</v>
      </c>
    </row>
    <row r="4866" spans="1:17" x14ac:dyDescent="0.25">
      <c r="A4866" s="31" t="s">
        <v>52</v>
      </c>
      <c r="B4866" s="1" t="s">
        <v>70</v>
      </c>
      <c r="C4866" s="5">
        <v>42690</v>
      </c>
      <c r="D4866" s="25"/>
      <c r="E4866" s="6">
        <v>6</v>
      </c>
      <c r="F4866" s="28" t="s">
        <v>17</v>
      </c>
      <c r="G4866" s="28" t="s">
        <v>14</v>
      </c>
      <c r="H4866" s="1" t="s">
        <v>107</v>
      </c>
      <c r="I4866" s="1" t="s">
        <v>107</v>
      </c>
      <c r="J4866" s="1" t="s">
        <v>107</v>
      </c>
      <c r="K4866" s="1" t="s">
        <v>107</v>
      </c>
      <c r="L4866" s="1" t="s">
        <v>107</v>
      </c>
      <c r="Q4866" s="12" t="s">
        <v>58</v>
      </c>
    </row>
    <row r="4867" spans="1:17" x14ac:dyDescent="0.25">
      <c r="A4867" s="31" t="s">
        <v>52</v>
      </c>
      <c r="B4867" s="1" t="s">
        <v>70</v>
      </c>
      <c r="C4867" s="5">
        <v>42690</v>
      </c>
      <c r="D4867" s="25"/>
      <c r="E4867" s="6">
        <v>7</v>
      </c>
      <c r="F4867" s="28" t="s">
        <v>17</v>
      </c>
      <c r="G4867" s="28" t="s">
        <v>14</v>
      </c>
      <c r="H4867" s="1" t="s">
        <v>107</v>
      </c>
      <c r="I4867" s="1" t="s">
        <v>107</v>
      </c>
      <c r="J4867" s="1" t="s">
        <v>107</v>
      </c>
      <c r="K4867" s="1" t="s">
        <v>107</v>
      </c>
      <c r="L4867" s="1" t="s">
        <v>107</v>
      </c>
      <c r="Q4867" s="12" t="s">
        <v>58</v>
      </c>
    </row>
    <row r="4868" spans="1:17" x14ac:dyDescent="0.25">
      <c r="A4868" s="31" t="s">
        <v>52</v>
      </c>
      <c r="B4868" s="1" t="s">
        <v>70</v>
      </c>
      <c r="C4868" s="5">
        <v>42690</v>
      </c>
      <c r="D4868" s="25"/>
      <c r="E4868" s="6">
        <v>8</v>
      </c>
      <c r="F4868" s="28" t="s">
        <v>17</v>
      </c>
      <c r="G4868" s="28" t="s">
        <v>14</v>
      </c>
      <c r="H4868" s="1" t="s">
        <v>107</v>
      </c>
      <c r="I4868" s="1" t="s">
        <v>107</v>
      </c>
      <c r="J4868" s="1" t="s">
        <v>107</v>
      </c>
      <c r="K4868" s="1" t="s">
        <v>107</v>
      </c>
      <c r="L4868" s="1" t="s">
        <v>107</v>
      </c>
      <c r="Q4868" s="12" t="s">
        <v>58</v>
      </c>
    </row>
    <row r="4869" spans="1:17" x14ac:dyDescent="0.25">
      <c r="A4869" s="31" t="s">
        <v>52</v>
      </c>
      <c r="B4869" s="1" t="s">
        <v>70</v>
      </c>
      <c r="C4869" s="5">
        <v>42690</v>
      </c>
      <c r="D4869" s="25"/>
      <c r="E4869" s="6">
        <v>9</v>
      </c>
      <c r="F4869" s="28" t="s">
        <v>18</v>
      </c>
      <c r="G4869" s="28" t="s">
        <v>14</v>
      </c>
      <c r="H4869" s="1" t="s">
        <v>107</v>
      </c>
      <c r="I4869" s="1" t="s">
        <v>107</v>
      </c>
      <c r="J4869" s="1" t="s">
        <v>107</v>
      </c>
      <c r="K4869" s="1" t="s">
        <v>107</v>
      </c>
      <c r="L4869" s="1" t="s">
        <v>107</v>
      </c>
      <c r="Q4869" s="12" t="s">
        <v>58</v>
      </c>
    </row>
    <row r="4870" spans="1:17" x14ac:dyDescent="0.25">
      <c r="A4870" s="31" t="s">
        <v>52</v>
      </c>
      <c r="B4870" s="1" t="s">
        <v>70</v>
      </c>
      <c r="C4870" s="5">
        <v>42690</v>
      </c>
      <c r="D4870" s="25"/>
      <c r="E4870" s="6">
        <v>10</v>
      </c>
      <c r="F4870" s="28" t="s">
        <v>18</v>
      </c>
      <c r="G4870" s="28" t="s">
        <v>14</v>
      </c>
      <c r="H4870" s="1" t="s">
        <v>107</v>
      </c>
      <c r="I4870" s="1" t="s">
        <v>107</v>
      </c>
      <c r="J4870" s="1" t="s">
        <v>107</v>
      </c>
      <c r="K4870" s="1" t="s">
        <v>107</v>
      </c>
      <c r="L4870" s="1" t="s">
        <v>107</v>
      </c>
      <c r="Q4870" s="12" t="s">
        <v>58</v>
      </c>
    </row>
    <row r="4871" spans="1:17" x14ac:dyDescent="0.25">
      <c r="A4871" s="31" t="s">
        <v>52</v>
      </c>
      <c r="B4871" s="1" t="s">
        <v>70</v>
      </c>
      <c r="C4871" s="5">
        <v>42690</v>
      </c>
      <c r="D4871" s="25"/>
      <c r="E4871" s="6">
        <v>11</v>
      </c>
      <c r="F4871" s="28" t="s">
        <v>18</v>
      </c>
      <c r="G4871" s="28" t="s">
        <v>14</v>
      </c>
      <c r="H4871" s="1" t="s">
        <v>107</v>
      </c>
      <c r="I4871" s="1" t="s">
        <v>107</v>
      </c>
      <c r="J4871" s="1" t="s">
        <v>107</v>
      </c>
      <c r="K4871" s="1" t="s">
        <v>107</v>
      </c>
      <c r="L4871" s="1" t="s">
        <v>107</v>
      </c>
      <c r="Q4871" s="12" t="s">
        <v>58</v>
      </c>
    </row>
    <row r="4872" spans="1:17" x14ac:dyDescent="0.25">
      <c r="A4872" s="31" t="s">
        <v>52</v>
      </c>
      <c r="B4872" s="1" t="s">
        <v>70</v>
      </c>
      <c r="C4872" s="5">
        <v>42690</v>
      </c>
      <c r="D4872" s="25"/>
      <c r="E4872" s="6">
        <v>12</v>
      </c>
      <c r="F4872" s="28" t="s">
        <v>19</v>
      </c>
      <c r="G4872" s="28" t="s">
        <v>14</v>
      </c>
      <c r="H4872" s="1" t="s">
        <v>107</v>
      </c>
      <c r="I4872" s="1" t="s">
        <v>107</v>
      </c>
      <c r="J4872" s="1" t="s">
        <v>107</v>
      </c>
      <c r="K4872" s="1" t="s">
        <v>107</v>
      </c>
      <c r="L4872" s="1" t="s">
        <v>107</v>
      </c>
      <c r="Q4872" s="12" t="s">
        <v>58</v>
      </c>
    </row>
    <row r="4873" spans="1:17" x14ac:dyDescent="0.25">
      <c r="A4873" s="31" t="s">
        <v>52</v>
      </c>
      <c r="B4873" s="1" t="s">
        <v>70</v>
      </c>
      <c r="C4873" s="5">
        <v>42690</v>
      </c>
      <c r="D4873" s="25"/>
      <c r="E4873" s="6">
        <v>13</v>
      </c>
      <c r="F4873" s="28" t="s">
        <v>19</v>
      </c>
      <c r="G4873" s="28" t="s">
        <v>14</v>
      </c>
      <c r="H4873" s="1" t="s">
        <v>107</v>
      </c>
      <c r="I4873" s="1" t="s">
        <v>107</v>
      </c>
      <c r="J4873" s="1" t="s">
        <v>107</v>
      </c>
      <c r="K4873" s="1" t="s">
        <v>107</v>
      </c>
      <c r="L4873" s="1" t="s">
        <v>107</v>
      </c>
      <c r="Q4873" s="12" t="s">
        <v>58</v>
      </c>
    </row>
    <row r="4874" spans="1:17" x14ac:dyDescent="0.25">
      <c r="A4874" s="31" t="s">
        <v>52</v>
      </c>
      <c r="B4874" s="1" t="s">
        <v>70</v>
      </c>
      <c r="C4874" s="5">
        <v>42690</v>
      </c>
      <c r="D4874" s="25"/>
      <c r="E4874" s="6">
        <v>14</v>
      </c>
      <c r="F4874" s="28" t="s">
        <v>19</v>
      </c>
      <c r="G4874" s="28" t="s">
        <v>14</v>
      </c>
      <c r="H4874" s="1" t="s">
        <v>107</v>
      </c>
      <c r="I4874" s="1" t="s">
        <v>107</v>
      </c>
      <c r="J4874" s="1" t="s">
        <v>107</v>
      </c>
      <c r="K4874" s="1" t="s">
        <v>107</v>
      </c>
      <c r="L4874" s="1" t="s">
        <v>107</v>
      </c>
      <c r="Q4874" s="12" t="s">
        <v>58</v>
      </c>
    </row>
    <row r="4875" spans="1:17" x14ac:dyDescent="0.25">
      <c r="A4875" s="31" t="s">
        <v>52</v>
      </c>
      <c r="B4875" s="1" t="s">
        <v>70</v>
      </c>
      <c r="C4875" s="5">
        <v>42690</v>
      </c>
      <c r="D4875" s="25"/>
      <c r="E4875" s="6">
        <v>15</v>
      </c>
      <c r="F4875" s="28" t="s">
        <v>20</v>
      </c>
      <c r="G4875" s="28" t="s">
        <v>14</v>
      </c>
      <c r="H4875" s="1" t="s">
        <v>107</v>
      </c>
      <c r="I4875" s="1" t="s">
        <v>107</v>
      </c>
      <c r="J4875" s="1" t="s">
        <v>107</v>
      </c>
      <c r="K4875" s="1" t="s">
        <v>107</v>
      </c>
      <c r="L4875" s="1" t="s">
        <v>107</v>
      </c>
      <c r="Q4875" s="12" t="s">
        <v>58</v>
      </c>
    </row>
    <row r="4876" spans="1:17" x14ac:dyDescent="0.25">
      <c r="A4876" s="31" t="s">
        <v>52</v>
      </c>
      <c r="B4876" s="1" t="s">
        <v>70</v>
      </c>
      <c r="C4876" s="5">
        <v>42690</v>
      </c>
      <c r="D4876" s="25"/>
      <c r="E4876" s="6">
        <v>16</v>
      </c>
      <c r="F4876" s="28" t="s">
        <v>20</v>
      </c>
      <c r="G4876" s="28" t="s">
        <v>14</v>
      </c>
      <c r="H4876" s="1" t="s">
        <v>107</v>
      </c>
      <c r="I4876" s="1" t="s">
        <v>107</v>
      </c>
      <c r="J4876" s="1" t="s">
        <v>107</v>
      </c>
      <c r="K4876" s="1" t="s">
        <v>107</v>
      </c>
      <c r="L4876" s="1" t="s">
        <v>107</v>
      </c>
      <c r="Q4876" s="12" t="s">
        <v>58</v>
      </c>
    </row>
    <row r="4877" spans="1:17" x14ac:dyDescent="0.25">
      <c r="A4877" s="31" t="s">
        <v>52</v>
      </c>
      <c r="B4877" s="1" t="s">
        <v>70</v>
      </c>
      <c r="C4877" s="5">
        <v>42690</v>
      </c>
      <c r="D4877" s="25"/>
      <c r="E4877" s="6">
        <v>17</v>
      </c>
      <c r="F4877" s="28" t="s">
        <v>20</v>
      </c>
      <c r="G4877" s="28" t="s">
        <v>14</v>
      </c>
      <c r="H4877" s="1" t="s">
        <v>107</v>
      </c>
      <c r="I4877" s="1" t="s">
        <v>107</v>
      </c>
      <c r="J4877" s="1" t="s">
        <v>107</v>
      </c>
      <c r="K4877" s="1" t="s">
        <v>107</v>
      </c>
      <c r="L4877" s="1" t="s">
        <v>107</v>
      </c>
      <c r="Q4877" s="12" t="s">
        <v>58</v>
      </c>
    </row>
    <row r="4878" spans="1:17" x14ac:dyDescent="0.25">
      <c r="A4878" s="31" t="s">
        <v>52</v>
      </c>
      <c r="B4878" s="1" t="s">
        <v>70</v>
      </c>
      <c r="C4878" s="5">
        <v>42690</v>
      </c>
      <c r="D4878" s="25"/>
      <c r="E4878" s="6">
        <v>18</v>
      </c>
      <c r="F4878" s="28" t="s">
        <v>20</v>
      </c>
      <c r="G4878" s="28" t="s">
        <v>14</v>
      </c>
      <c r="H4878" s="1" t="s">
        <v>107</v>
      </c>
      <c r="I4878" s="1" t="s">
        <v>107</v>
      </c>
      <c r="J4878" s="1" t="s">
        <v>107</v>
      </c>
      <c r="K4878" s="1" t="s">
        <v>107</v>
      </c>
      <c r="L4878" s="1" t="s">
        <v>107</v>
      </c>
      <c r="Q4878" s="12" t="s">
        <v>58</v>
      </c>
    </row>
    <row r="4879" spans="1:17" x14ac:dyDescent="0.25">
      <c r="A4879" s="31" t="s">
        <v>52</v>
      </c>
      <c r="B4879" s="1" t="s">
        <v>70</v>
      </c>
      <c r="C4879" s="5">
        <v>42690</v>
      </c>
      <c r="D4879" s="25"/>
      <c r="E4879" s="6">
        <v>19</v>
      </c>
      <c r="F4879" s="28" t="s">
        <v>20</v>
      </c>
      <c r="G4879" s="28" t="s">
        <v>14</v>
      </c>
      <c r="H4879" s="1" t="s">
        <v>107</v>
      </c>
      <c r="I4879" s="1" t="s">
        <v>107</v>
      </c>
      <c r="J4879" s="1" t="s">
        <v>107</v>
      </c>
      <c r="K4879" s="1" t="s">
        <v>107</v>
      </c>
      <c r="L4879" s="1" t="s">
        <v>107</v>
      </c>
      <c r="Q4879" s="12" t="s">
        <v>58</v>
      </c>
    </row>
    <row r="4880" spans="1:17" x14ac:dyDescent="0.25">
      <c r="A4880" s="31" t="s">
        <v>52</v>
      </c>
      <c r="B4880" s="1" t="s">
        <v>70</v>
      </c>
      <c r="C4880" s="5">
        <v>42690</v>
      </c>
      <c r="D4880" s="25"/>
      <c r="E4880" s="6">
        <v>20</v>
      </c>
      <c r="F4880" s="28" t="s">
        <v>20</v>
      </c>
      <c r="G4880" s="28" t="s">
        <v>14</v>
      </c>
      <c r="H4880" s="1" t="s">
        <v>107</v>
      </c>
      <c r="I4880" s="1" t="s">
        <v>107</v>
      </c>
      <c r="J4880" s="1" t="s">
        <v>107</v>
      </c>
      <c r="K4880" s="1" t="s">
        <v>107</v>
      </c>
      <c r="L4880" s="1" t="s">
        <v>107</v>
      </c>
      <c r="Q4880" s="12" t="s">
        <v>58</v>
      </c>
    </row>
    <row r="4881" spans="1:17" x14ac:dyDescent="0.25">
      <c r="A4881" s="31" t="s">
        <v>52</v>
      </c>
      <c r="C4881" s="5">
        <v>42697</v>
      </c>
      <c r="D4881" s="25"/>
      <c r="E4881" s="6" t="s">
        <v>21</v>
      </c>
      <c r="F4881" s="28" t="s">
        <v>17</v>
      </c>
      <c r="G4881" s="28" t="s">
        <v>24</v>
      </c>
      <c r="H4881" s="1" t="s">
        <v>107</v>
      </c>
      <c r="I4881" s="1" t="s">
        <v>107</v>
      </c>
      <c r="J4881" s="1" t="s">
        <v>107</v>
      </c>
      <c r="K4881" s="1" t="s">
        <v>107</v>
      </c>
      <c r="L4881" s="1" t="s">
        <v>107</v>
      </c>
      <c r="Q4881" s="12" t="s">
        <v>58</v>
      </c>
    </row>
    <row r="4882" spans="1:17" x14ac:dyDescent="0.25">
      <c r="A4882" s="31" t="s">
        <v>52</v>
      </c>
      <c r="C4882" s="5">
        <v>42697</v>
      </c>
      <c r="D4882" s="25"/>
      <c r="E4882" s="6" t="s">
        <v>22</v>
      </c>
      <c r="F4882" s="28" t="s">
        <v>17</v>
      </c>
      <c r="G4882" s="28" t="s">
        <v>24</v>
      </c>
      <c r="H4882" s="1" t="s">
        <v>107</v>
      </c>
      <c r="I4882" s="1" t="s">
        <v>107</v>
      </c>
      <c r="J4882" s="1" t="s">
        <v>107</v>
      </c>
      <c r="K4882" s="1" t="s">
        <v>107</v>
      </c>
      <c r="L4882" s="1" t="s">
        <v>107</v>
      </c>
      <c r="Q4882" s="12" t="s">
        <v>58</v>
      </c>
    </row>
    <row r="4883" spans="1:17" x14ac:dyDescent="0.25">
      <c r="A4883" s="31" t="s">
        <v>52</v>
      </c>
      <c r="C4883" s="5">
        <v>42697</v>
      </c>
      <c r="D4883" s="25"/>
      <c r="E4883" s="6" t="s">
        <v>23</v>
      </c>
      <c r="F4883" s="28" t="s">
        <v>17</v>
      </c>
      <c r="G4883" s="28" t="s">
        <v>24</v>
      </c>
      <c r="H4883" s="1" t="s">
        <v>107</v>
      </c>
      <c r="I4883" s="1" t="s">
        <v>107</v>
      </c>
      <c r="J4883" s="1" t="s">
        <v>107</v>
      </c>
      <c r="K4883" s="1" t="s">
        <v>107</v>
      </c>
      <c r="L4883" s="1" t="s">
        <v>107</v>
      </c>
      <c r="Q4883" s="12" t="s">
        <v>58</v>
      </c>
    </row>
    <row r="4884" spans="1:17" x14ac:dyDescent="0.25">
      <c r="A4884" s="31" t="s">
        <v>52</v>
      </c>
      <c r="C4884" s="5">
        <v>42697</v>
      </c>
      <c r="D4884" s="25"/>
      <c r="E4884" s="6" t="s">
        <v>25</v>
      </c>
      <c r="F4884" s="28" t="s">
        <v>25</v>
      </c>
      <c r="G4884" s="28" t="s">
        <v>24</v>
      </c>
      <c r="H4884" s="1" t="s">
        <v>107</v>
      </c>
      <c r="I4884" s="1" t="s">
        <v>107</v>
      </c>
      <c r="J4884" s="1" t="s">
        <v>107</v>
      </c>
      <c r="K4884" s="1" t="s">
        <v>107</v>
      </c>
      <c r="L4884" s="1" t="s">
        <v>107</v>
      </c>
      <c r="Q4884" s="12" t="s">
        <v>58</v>
      </c>
    </row>
    <row r="4885" spans="1:17" x14ac:dyDescent="0.25">
      <c r="A4885" s="31" t="s">
        <v>52</v>
      </c>
      <c r="C4885" s="5">
        <v>42697</v>
      </c>
      <c r="D4885" s="25"/>
      <c r="E4885" s="6" t="s">
        <v>26</v>
      </c>
      <c r="F4885" s="28" t="s">
        <v>25</v>
      </c>
      <c r="G4885" s="28" t="s">
        <v>24</v>
      </c>
      <c r="H4885" s="1">
        <v>0.6</v>
      </c>
      <c r="I4885" s="1">
        <v>4.4000000000000004</v>
      </c>
      <c r="J4885" s="1">
        <v>0.08</v>
      </c>
      <c r="K4885" s="1">
        <v>13.1</v>
      </c>
      <c r="L4885" s="1">
        <v>1.08</v>
      </c>
    </row>
    <row r="4886" spans="1:17" x14ac:dyDescent="0.25">
      <c r="A4886" s="31" t="s">
        <v>52</v>
      </c>
      <c r="C4886" s="5">
        <v>42697</v>
      </c>
      <c r="D4886" s="25"/>
      <c r="E4886" s="6" t="s">
        <v>27</v>
      </c>
      <c r="F4886" s="28" t="s">
        <v>25</v>
      </c>
      <c r="G4886" s="28" t="s">
        <v>24</v>
      </c>
      <c r="H4886" s="1" t="s">
        <v>107</v>
      </c>
      <c r="I4886" s="1" t="s">
        <v>107</v>
      </c>
      <c r="J4886" s="1" t="s">
        <v>107</v>
      </c>
      <c r="K4886" s="1" t="s">
        <v>107</v>
      </c>
      <c r="L4886" s="1" t="s">
        <v>107</v>
      </c>
      <c r="Q4886" s="12" t="s">
        <v>58</v>
      </c>
    </row>
    <row r="4887" spans="1:17" x14ac:dyDescent="0.25">
      <c r="A4887" s="31" t="s">
        <v>52</v>
      </c>
      <c r="C4887" s="5">
        <v>42697</v>
      </c>
      <c r="D4887" s="25"/>
      <c r="E4887" s="6" t="s">
        <v>28</v>
      </c>
      <c r="F4887" s="28" t="s">
        <v>29</v>
      </c>
      <c r="G4887" s="28" t="s">
        <v>24</v>
      </c>
      <c r="H4887" s="1" t="s">
        <v>107</v>
      </c>
      <c r="I4887" s="1" t="s">
        <v>107</v>
      </c>
      <c r="J4887" s="1" t="s">
        <v>107</v>
      </c>
      <c r="K4887" s="1" t="s">
        <v>107</v>
      </c>
      <c r="L4887" s="1" t="s">
        <v>107</v>
      </c>
      <c r="Q4887" s="12" t="s">
        <v>58</v>
      </c>
    </row>
    <row r="4888" spans="1:17" x14ac:dyDescent="0.25">
      <c r="A4888" s="31" t="s">
        <v>52</v>
      </c>
      <c r="C4888" s="5">
        <v>42697</v>
      </c>
      <c r="D4888" s="25"/>
      <c r="E4888" s="6" t="s">
        <v>29</v>
      </c>
      <c r="F4888" s="28" t="s">
        <v>29</v>
      </c>
      <c r="G4888" s="28" t="s">
        <v>24</v>
      </c>
      <c r="H4888" s="1" t="s">
        <v>107</v>
      </c>
      <c r="I4888" s="1" t="s">
        <v>107</v>
      </c>
      <c r="J4888" s="1" t="s">
        <v>107</v>
      </c>
      <c r="K4888" s="1" t="s">
        <v>107</v>
      </c>
      <c r="L4888" s="1" t="s">
        <v>107</v>
      </c>
      <c r="Q4888" s="12" t="s">
        <v>58</v>
      </c>
    </row>
    <row r="4889" spans="1:17" x14ac:dyDescent="0.25">
      <c r="A4889" s="31" t="s">
        <v>52</v>
      </c>
      <c r="C4889" s="5">
        <v>42697</v>
      </c>
      <c r="D4889" s="25"/>
      <c r="E4889" s="6" t="s">
        <v>30</v>
      </c>
      <c r="F4889" s="28" t="s">
        <v>29</v>
      </c>
      <c r="G4889" s="28" t="s">
        <v>24</v>
      </c>
      <c r="H4889" s="1" t="s">
        <v>107</v>
      </c>
      <c r="I4889" s="1" t="s">
        <v>107</v>
      </c>
      <c r="J4889" s="1" t="s">
        <v>107</v>
      </c>
      <c r="K4889" s="1" t="s">
        <v>107</v>
      </c>
      <c r="L4889" s="1" t="s">
        <v>107</v>
      </c>
      <c r="Q4889" s="12" t="s">
        <v>58</v>
      </c>
    </row>
    <row r="4890" spans="1:17" x14ac:dyDescent="0.25">
      <c r="A4890" s="31" t="s">
        <v>52</v>
      </c>
      <c r="C4890" s="5">
        <v>42697</v>
      </c>
      <c r="D4890" s="25"/>
      <c r="E4890" s="6" t="s">
        <v>31</v>
      </c>
      <c r="F4890" s="28" t="s">
        <v>19</v>
      </c>
      <c r="G4890" s="28" t="s">
        <v>24</v>
      </c>
      <c r="H4890" s="1" t="s">
        <v>107</v>
      </c>
      <c r="I4890" s="1" t="s">
        <v>107</v>
      </c>
      <c r="J4890" s="1" t="s">
        <v>107</v>
      </c>
      <c r="K4890" s="1" t="s">
        <v>107</v>
      </c>
      <c r="L4890" s="1" t="s">
        <v>107</v>
      </c>
      <c r="Q4890" s="12" t="s">
        <v>58</v>
      </c>
    </row>
    <row r="4891" spans="1:17" x14ac:dyDescent="0.25">
      <c r="A4891" s="31" t="s">
        <v>52</v>
      </c>
      <c r="C4891" s="5">
        <v>42697</v>
      </c>
      <c r="D4891" s="25"/>
      <c r="E4891" s="6" t="s">
        <v>32</v>
      </c>
      <c r="F4891" s="28" t="s">
        <v>19</v>
      </c>
      <c r="G4891" s="28" t="s">
        <v>24</v>
      </c>
      <c r="H4891" s="1" t="s">
        <v>107</v>
      </c>
      <c r="I4891" s="1" t="s">
        <v>107</v>
      </c>
      <c r="J4891" s="1" t="s">
        <v>107</v>
      </c>
      <c r="K4891" s="1" t="s">
        <v>107</v>
      </c>
      <c r="L4891" s="1" t="s">
        <v>107</v>
      </c>
      <c r="Q4891" s="12" t="s">
        <v>58</v>
      </c>
    </row>
    <row r="4892" spans="1:17" x14ac:dyDescent="0.25">
      <c r="A4892" s="31" t="s">
        <v>52</v>
      </c>
      <c r="C4892" s="5">
        <v>42697</v>
      </c>
      <c r="D4892" s="25"/>
      <c r="E4892" s="6" t="s">
        <v>33</v>
      </c>
      <c r="F4892" s="28" t="s">
        <v>19</v>
      </c>
      <c r="G4892" s="28" t="s">
        <v>24</v>
      </c>
      <c r="H4892" s="1" t="s">
        <v>107</v>
      </c>
      <c r="I4892" s="1" t="s">
        <v>107</v>
      </c>
      <c r="J4892" s="1" t="s">
        <v>107</v>
      </c>
      <c r="K4892" s="1" t="s">
        <v>107</v>
      </c>
      <c r="L4892" s="1" t="s">
        <v>107</v>
      </c>
      <c r="Q4892" s="12" t="s">
        <v>58</v>
      </c>
    </row>
    <row r="4893" spans="1:17" x14ac:dyDescent="0.25">
      <c r="A4893" s="31" t="s">
        <v>52</v>
      </c>
      <c r="C4893" s="5">
        <v>42697</v>
      </c>
      <c r="D4893" s="25"/>
      <c r="E4893" s="6" t="s">
        <v>34</v>
      </c>
      <c r="F4893" s="28" t="s">
        <v>20</v>
      </c>
      <c r="G4893" s="28" t="s">
        <v>24</v>
      </c>
      <c r="H4893" s="1" t="s">
        <v>107</v>
      </c>
      <c r="I4893" s="1" t="s">
        <v>107</v>
      </c>
      <c r="J4893" s="1" t="s">
        <v>107</v>
      </c>
      <c r="K4893" s="1" t="s">
        <v>107</v>
      </c>
      <c r="L4893" s="1" t="s">
        <v>107</v>
      </c>
      <c r="Q4893" s="12" t="s">
        <v>58</v>
      </c>
    </row>
    <row r="4894" spans="1:17" x14ac:dyDescent="0.25">
      <c r="A4894" s="31" t="s">
        <v>52</v>
      </c>
      <c r="C4894" s="5">
        <v>42697</v>
      </c>
      <c r="D4894" s="25"/>
      <c r="E4894" s="6" t="s">
        <v>35</v>
      </c>
      <c r="F4894" s="28" t="s">
        <v>20</v>
      </c>
      <c r="G4894" s="28" t="s">
        <v>24</v>
      </c>
      <c r="H4894" s="1" t="s">
        <v>107</v>
      </c>
      <c r="I4894" s="1" t="s">
        <v>107</v>
      </c>
      <c r="J4894" s="1" t="s">
        <v>107</v>
      </c>
      <c r="K4894" s="1" t="s">
        <v>107</v>
      </c>
      <c r="L4894" s="1" t="s">
        <v>107</v>
      </c>
      <c r="Q4894" s="12" t="s">
        <v>58</v>
      </c>
    </row>
    <row r="4895" spans="1:17" x14ac:dyDescent="0.25">
      <c r="A4895" s="31" t="s">
        <v>52</v>
      </c>
      <c r="C4895" s="5">
        <v>42697</v>
      </c>
      <c r="D4895" s="25"/>
      <c r="E4895" s="6" t="s">
        <v>36</v>
      </c>
      <c r="F4895" s="28" t="s">
        <v>20</v>
      </c>
      <c r="G4895" s="28" t="s">
        <v>24</v>
      </c>
      <c r="H4895" s="1" t="s">
        <v>107</v>
      </c>
      <c r="I4895" s="1" t="s">
        <v>107</v>
      </c>
      <c r="J4895" s="1" t="s">
        <v>107</v>
      </c>
      <c r="K4895" s="1" t="s">
        <v>107</v>
      </c>
      <c r="L4895" s="1" t="s">
        <v>107</v>
      </c>
      <c r="Q4895" s="12" t="s">
        <v>58</v>
      </c>
    </row>
    <row r="4896" spans="1:17" x14ac:dyDescent="0.25">
      <c r="A4896" s="31" t="s">
        <v>52</v>
      </c>
      <c r="C4896" s="5">
        <v>42697</v>
      </c>
      <c r="D4896" s="25"/>
      <c r="E4896" s="6" t="s">
        <v>37</v>
      </c>
      <c r="F4896" s="28" t="s">
        <v>40</v>
      </c>
      <c r="G4896" s="28" t="s">
        <v>24</v>
      </c>
      <c r="H4896" s="1">
        <v>0.3</v>
      </c>
      <c r="I4896" s="1">
        <v>1.7</v>
      </c>
      <c r="J4896" s="1">
        <v>0.02</v>
      </c>
      <c r="K4896" s="1">
        <v>1.1599999999999999</v>
      </c>
      <c r="L4896" s="1">
        <v>0.18</v>
      </c>
    </row>
    <row r="4897" spans="1:17" x14ac:dyDescent="0.25">
      <c r="A4897" s="31" t="s">
        <v>52</v>
      </c>
      <c r="C4897" s="5">
        <v>42697</v>
      </c>
      <c r="D4897" s="25"/>
      <c r="E4897" s="6" t="s">
        <v>38</v>
      </c>
      <c r="F4897" s="28" t="s">
        <v>40</v>
      </c>
      <c r="G4897" s="28" t="s">
        <v>24</v>
      </c>
      <c r="H4897" s="1" t="s">
        <v>107</v>
      </c>
      <c r="I4897" s="1" t="s">
        <v>107</v>
      </c>
      <c r="J4897" s="1" t="s">
        <v>107</v>
      </c>
      <c r="K4897" s="1" t="s">
        <v>107</v>
      </c>
      <c r="L4897" s="1" t="s">
        <v>107</v>
      </c>
      <c r="Q4897" s="12" t="s">
        <v>58</v>
      </c>
    </row>
    <row r="4898" spans="1:17" x14ac:dyDescent="0.25">
      <c r="A4898" s="31" t="s">
        <v>52</v>
      </c>
      <c r="C4898" s="5">
        <v>42697</v>
      </c>
      <c r="D4898" s="25"/>
      <c r="E4898" s="6" t="s">
        <v>39</v>
      </c>
      <c r="F4898" s="28" t="s">
        <v>40</v>
      </c>
      <c r="G4898" s="28" t="s">
        <v>24</v>
      </c>
      <c r="H4898" s="1" t="s">
        <v>107</v>
      </c>
      <c r="I4898" s="1" t="s">
        <v>107</v>
      </c>
      <c r="J4898" s="1" t="s">
        <v>107</v>
      </c>
      <c r="K4898" s="1" t="s">
        <v>107</v>
      </c>
      <c r="L4898" s="1" t="s">
        <v>107</v>
      </c>
      <c r="Q4898" s="12" t="s">
        <v>58</v>
      </c>
    </row>
    <row r="4899" spans="1:17" x14ac:dyDescent="0.25">
      <c r="A4899" s="31" t="s">
        <v>52</v>
      </c>
      <c r="C4899" s="5">
        <v>42697</v>
      </c>
      <c r="D4899" s="25"/>
      <c r="E4899" s="6" t="s">
        <v>41</v>
      </c>
      <c r="F4899" s="28" t="s">
        <v>16</v>
      </c>
      <c r="G4899" s="28" t="s">
        <v>24</v>
      </c>
      <c r="H4899" s="1">
        <v>0.6</v>
      </c>
      <c r="I4899" s="1">
        <v>0.8</v>
      </c>
      <c r="J4899" s="1">
        <v>0.01</v>
      </c>
      <c r="K4899" s="1">
        <v>1.2</v>
      </c>
      <c r="L4899" s="1">
        <v>0.09</v>
      </c>
    </row>
    <row r="4900" spans="1:17" x14ac:dyDescent="0.25">
      <c r="A4900" s="31" t="s">
        <v>52</v>
      </c>
      <c r="C4900" s="5">
        <v>42697</v>
      </c>
      <c r="D4900" s="25"/>
      <c r="E4900" s="6" t="s">
        <v>42</v>
      </c>
      <c r="F4900" s="28" t="s">
        <v>16</v>
      </c>
      <c r="G4900" s="28" t="s">
        <v>24</v>
      </c>
      <c r="H4900" s="1" t="s">
        <v>107</v>
      </c>
      <c r="I4900" s="1" t="s">
        <v>107</v>
      </c>
      <c r="J4900" s="1" t="s">
        <v>107</v>
      </c>
      <c r="K4900" s="1" t="s">
        <v>107</v>
      </c>
      <c r="L4900" s="1" t="s">
        <v>107</v>
      </c>
      <c r="Q4900" s="12" t="s">
        <v>58</v>
      </c>
    </row>
    <row r="4901" spans="1:17" x14ac:dyDescent="0.25">
      <c r="A4901" s="31" t="s">
        <v>52</v>
      </c>
      <c r="C4901" s="5">
        <v>42697</v>
      </c>
      <c r="D4901" s="25"/>
      <c r="E4901" s="6" t="s">
        <v>43</v>
      </c>
      <c r="F4901" s="28" t="s">
        <v>16</v>
      </c>
      <c r="G4901" s="28" t="s">
        <v>24</v>
      </c>
      <c r="H4901" s="1" t="s">
        <v>107</v>
      </c>
      <c r="I4901" s="1" t="s">
        <v>107</v>
      </c>
      <c r="J4901" s="1" t="s">
        <v>107</v>
      </c>
      <c r="K4901" s="1" t="s">
        <v>107</v>
      </c>
      <c r="L4901" s="1" t="s">
        <v>107</v>
      </c>
      <c r="Q4901" s="12" t="s">
        <v>58</v>
      </c>
    </row>
    <row r="4902" spans="1:17" x14ac:dyDescent="0.25">
      <c r="A4902" s="31" t="s">
        <v>52</v>
      </c>
      <c r="C4902" s="5">
        <v>42704</v>
      </c>
      <c r="D4902" s="25"/>
      <c r="E4902" s="6">
        <v>1</v>
      </c>
      <c r="F4902" s="28" t="s">
        <v>13</v>
      </c>
      <c r="G4902" s="28" t="s">
        <v>14</v>
      </c>
      <c r="H4902" s="1" t="s">
        <v>107</v>
      </c>
      <c r="I4902" s="1" t="s">
        <v>107</v>
      </c>
      <c r="J4902" s="1" t="s">
        <v>107</v>
      </c>
      <c r="K4902" s="1" t="s">
        <v>107</v>
      </c>
      <c r="L4902" s="1" t="s">
        <v>107</v>
      </c>
      <c r="Q4902" s="12" t="s">
        <v>58</v>
      </c>
    </row>
    <row r="4903" spans="1:17" x14ac:dyDescent="0.25">
      <c r="A4903" s="31" t="s">
        <v>52</v>
      </c>
      <c r="C4903" s="5">
        <v>42704</v>
      </c>
      <c r="D4903" s="25"/>
      <c r="E4903" s="6">
        <v>2</v>
      </c>
      <c r="F4903" s="28" t="s">
        <v>13</v>
      </c>
      <c r="G4903" s="28" t="s">
        <v>14</v>
      </c>
      <c r="H4903" s="1" t="s">
        <v>107</v>
      </c>
      <c r="I4903" s="1" t="s">
        <v>107</v>
      </c>
      <c r="J4903" s="1" t="s">
        <v>107</v>
      </c>
      <c r="K4903" s="1" t="s">
        <v>107</v>
      </c>
      <c r="L4903" s="1" t="s">
        <v>107</v>
      </c>
      <c r="Q4903" s="12" t="s">
        <v>58</v>
      </c>
    </row>
    <row r="4904" spans="1:17" x14ac:dyDescent="0.25">
      <c r="A4904" s="31" t="s">
        <v>52</v>
      </c>
      <c r="C4904" s="5">
        <v>42704</v>
      </c>
      <c r="D4904" s="25"/>
      <c r="E4904" s="6">
        <v>3</v>
      </c>
      <c r="F4904" s="28" t="s">
        <v>13</v>
      </c>
      <c r="G4904" s="28" t="s">
        <v>14</v>
      </c>
      <c r="H4904" s="1" t="s">
        <v>107</v>
      </c>
      <c r="I4904" s="1" t="s">
        <v>107</v>
      </c>
      <c r="J4904" s="1" t="s">
        <v>107</v>
      </c>
      <c r="K4904" s="1" t="s">
        <v>107</v>
      </c>
      <c r="L4904" s="1" t="s">
        <v>107</v>
      </c>
      <c r="Q4904" s="12" t="s">
        <v>58</v>
      </c>
    </row>
    <row r="4905" spans="1:17" x14ac:dyDescent="0.25">
      <c r="A4905" s="31" t="s">
        <v>52</v>
      </c>
      <c r="C4905" s="5">
        <v>42704</v>
      </c>
      <c r="D4905" s="25"/>
      <c r="E4905" s="6">
        <v>4</v>
      </c>
      <c r="F4905" s="28" t="s">
        <v>15</v>
      </c>
      <c r="G4905" s="28" t="s">
        <v>14</v>
      </c>
      <c r="H4905" s="1" t="s">
        <v>107</v>
      </c>
      <c r="I4905" s="1" t="s">
        <v>107</v>
      </c>
      <c r="J4905" s="1" t="s">
        <v>107</v>
      </c>
      <c r="K4905" s="1" t="s">
        <v>107</v>
      </c>
      <c r="L4905" s="1" t="s">
        <v>107</v>
      </c>
      <c r="Q4905" s="12" t="s">
        <v>58</v>
      </c>
    </row>
    <row r="4906" spans="1:17" x14ac:dyDescent="0.25">
      <c r="A4906" s="31" t="s">
        <v>52</v>
      </c>
      <c r="C4906" s="5">
        <v>42704</v>
      </c>
      <c r="D4906" s="25"/>
      <c r="E4906" s="6">
        <v>5</v>
      </c>
      <c r="F4906" s="28" t="s">
        <v>15</v>
      </c>
      <c r="G4906" s="28" t="s">
        <v>14</v>
      </c>
      <c r="H4906" s="1" t="s">
        <v>107</v>
      </c>
      <c r="I4906" s="1" t="s">
        <v>107</v>
      </c>
      <c r="J4906" s="1" t="s">
        <v>107</v>
      </c>
      <c r="K4906" s="1" t="s">
        <v>107</v>
      </c>
      <c r="L4906" s="1" t="s">
        <v>107</v>
      </c>
      <c r="Q4906" s="12" t="s">
        <v>58</v>
      </c>
    </row>
    <row r="4907" spans="1:17" x14ac:dyDescent="0.25">
      <c r="A4907" s="31" t="s">
        <v>52</v>
      </c>
      <c r="C4907" s="5">
        <v>42704</v>
      </c>
      <c r="D4907" s="25"/>
      <c r="E4907" s="6">
        <v>6</v>
      </c>
      <c r="F4907" s="28" t="s">
        <v>17</v>
      </c>
      <c r="G4907" s="28" t="s">
        <v>14</v>
      </c>
      <c r="H4907" s="1" t="s">
        <v>107</v>
      </c>
      <c r="I4907" s="1" t="s">
        <v>107</v>
      </c>
      <c r="J4907" s="1" t="s">
        <v>107</v>
      </c>
      <c r="K4907" s="1" t="s">
        <v>107</v>
      </c>
      <c r="L4907" s="1" t="s">
        <v>107</v>
      </c>
      <c r="Q4907" s="12" t="s">
        <v>58</v>
      </c>
    </row>
    <row r="4908" spans="1:17" x14ac:dyDescent="0.25">
      <c r="A4908" s="31" t="s">
        <v>52</v>
      </c>
      <c r="C4908" s="5">
        <v>42704</v>
      </c>
      <c r="D4908" s="25"/>
      <c r="E4908" s="6">
        <v>7</v>
      </c>
      <c r="F4908" s="28" t="s">
        <v>17</v>
      </c>
      <c r="G4908" s="28" t="s">
        <v>14</v>
      </c>
      <c r="H4908" s="1" t="s">
        <v>107</v>
      </c>
      <c r="I4908" s="1" t="s">
        <v>107</v>
      </c>
      <c r="J4908" s="1" t="s">
        <v>107</v>
      </c>
      <c r="K4908" s="1" t="s">
        <v>107</v>
      </c>
      <c r="L4908" s="1" t="s">
        <v>107</v>
      </c>
      <c r="Q4908" s="12" t="s">
        <v>58</v>
      </c>
    </row>
    <row r="4909" spans="1:17" x14ac:dyDescent="0.25">
      <c r="A4909" s="31" t="s">
        <v>52</v>
      </c>
      <c r="C4909" s="5">
        <v>42704</v>
      </c>
      <c r="D4909" s="25"/>
      <c r="E4909" s="6">
        <v>8</v>
      </c>
      <c r="F4909" s="28" t="s">
        <v>17</v>
      </c>
      <c r="G4909" s="28" t="s">
        <v>14</v>
      </c>
      <c r="H4909" s="1" t="s">
        <v>107</v>
      </c>
      <c r="I4909" s="1" t="s">
        <v>107</v>
      </c>
      <c r="J4909" s="1" t="s">
        <v>107</v>
      </c>
      <c r="K4909" s="1" t="s">
        <v>107</v>
      </c>
      <c r="L4909" s="1" t="s">
        <v>107</v>
      </c>
      <c r="Q4909" s="12" t="s">
        <v>58</v>
      </c>
    </row>
    <row r="4910" spans="1:17" x14ac:dyDescent="0.25">
      <c r="A4910" s="31" t="s">
        <v>52</v>
      </c>
      <c r="C4910" s="5">
        <v>42704</v>
      </c>
      <c r="D4910" s="25"/>
      <c r="E4910" s="6">
        <v>9</v>
      </c>
      <c r="F4910" s="28" t="s">
        <v>18</v>
      </c>
      <c r="G4910" s="28" t="s">
        <v>14</v>
      </c>
      <c r="H4910" s="1">
        <v>1.4</v>
      </c>
      <c r="I4910" s="1">
        <v>9.6</v>
      </c>
      <c r="J4910" s="1">
        <v>0.03</v>
      </c>
      <c r="K4910" s="1">
        <v>24.3</v>
      </c>
      <c r="L4910" s="1">
        <v>0.34</v>
      </c>
    </row>
    <row r="4911" spans="1:17" x14ac:dyDescent="0.25">
      <c r="A4911" s="31" t="s">
        <v>52</v>
      </c>
      <c r="C4911" s="5">
        <v>42704</v>
      </c>
      <c r="D4911" s="25"/>
      <c r="E4911" s="6">
        <v>10</v>
      </c>
      <c r="F4911" s="28" t="s">
        <v>18</v>
      </c>
      <c r="G4911" s="28" t="s">
        <v>14</v>
      </c>
      <c r="H4911" s="1">
        <v>1.3</v>
      </c>
      <c r="I4911" s="1">
        <v>9.5</v>
      </c>
      <c r="J4911" s="1">
        <v>0.03</v>
      </c>
      <c r="K4911" s="1">
        <v>4.18</v>
      </c>
      <c r="L4911" s="1">
        <v>0.85</v>
      </c>
    </row>
    <row r="4912" spans="1:17" x14ac:dyDescent="0.25">
      <c r="A4912" s="31" t="s">
        <v>52</v>
      </c>
      <c r="C4912" s="5">
        <v>42704</v>
      </c>
      <c r="D4912" s="25"/>
      <c r="E4912" s="6">
        <v>11</v>
      </c>
      <c r="F4912" s="28" t="s">
        <v>18</v>
      </c>
      <c r="G4912" s="28" t="s">
        <v>14</v>
      </c>
      <c r="H4912" s="1">
        <v>1.8</v>
      </c>
      <c r="I4912" s="1">
        <v>8.1</v>
      </c>
      <c r="J4912" s="1">
        <v>0.04</v>
      </c>
      <c r="K4912" s="1">
        <v>36.299999999999997</v>
      </c>
      <c r="L4912" s="1">
        <v>0.64</v>
      </c>
    </row>
    <row r="4913" spans="1:17" x14ac:dyDescent="0.25">
      <c r="A4913" s="31" t="s">
        <v>52</v>
      </c>
      <c r="C4913" s="5">
        <v>42704</v>
      </c>
      <c r="D4913" s="25"/>
      <c r="E4913" s="6">
        <v>12</v>
      </c>
      <c r="F4913" s="28" t="s">
        <v>19</v>
      </c>
      <c r="G4913" s="28" t="s">
        <v>14</v>
      </c>
      <c r="H4913" s="1" t="s">
        <v>107</v>
      </c>
      <c r="I4913" s="1" t="s">
        <v>107</v>
      </c>
      <c r="J4913" s="1" t="s">
        <v>107</v>
      </c>
      <c r="K4913" s="1" t="s">
        <v>107</v>
      </c>
      <c r="L4913" s="1" t="s">
        <v>107</v>
      </c>
      <c r="Q4913" s="12" t="s">
        <v>58</v>
      </c>
    </row>
    <row r="4914" spans="1:17" x14ac:dyDescent="0.25">
      <c r="A4914" s="31" t="s">
        <v>52</v>
      </c>
      <c r="C4914" s="5">
        <v>42704</v>
      </c>
      <c r="D4914" s="25"/>
      <c r="E4914" s="6">
        <v>13</v>
      </c>
      <c r="F4914" s="28" t="s">
        <v>19</v>
      </c>
      <c r="G4914" s="28" t="s">
        <v>14</v>
      </c>
      <c r="H4914" s="1" t="s">
        <v>107</v>
      </c>
      <c r="I4914" s="1" t="s">
        <v>107</v>
      </c>
      <c r="J4914" s="1" t="s">
        <v>107</v>
      </c>
      <c r="K4914" s="1" t="s">
        <v>107</v>
      </c>
      <c r="L4914" s="1" t="s">
        <v>107</v>
      </c>
      <c r="Q4914" s="12" t="s">
        <v>58</v>
      </c>
    </row>
    <row r="4915" spans="1:17" x14ac:dyDescent="0.25">
      <c r="A4915" s="31" t="s">
        <v>52</v>
      </c>
      <c r="C4915" s="5">
        <v>42704</v>
      </c>
      <c r="D4915" s="25"/>
      <c r="E4915" s="6">
        <v>14</v>
      </c>
      <c r="F4915" s="28" t="s">
        <v>19</v>
      </c>
      <c r="G4915" s="28" t="s">
        <v>14</v>
      </c>
      <c r="H4915" s="1" t="s">
        <v>107</v>
      </c>
      <c r="I4915" s="1" t="s">
        <v>107</v>
      </c>
      <c r="J4915" s="1" t="s">
        <v>107</v>
      </c>
      <c r="K4915" s="1" t="s">
        <v>107</v>
      </c>
      <c r="L4915" s="1" t="s">
        <v>107</v>
      </c>
      <c r="Q4915" s="12" t="s">
        <v>58</v>
      </c>
    </row>
    <row r="4916" spans="1:17" x14ac:dyDescent="0.25">
      <c r="A4916" s="31" t="s">
        <v>52</v>
      </c>
      <c r="C4916" s="5">
        <v>42704</v>
      </c>
      <c r="D4916" s="25"/>
      <c r="E4916" s="6">
        <v>15</v>
      </c>
      <c r="F4916" s="28" t="s">
        <v>20</v>
      </c>
      <c r="G4916" s="28" t="s">
        <v>14</v>
      </c>
      <c r="H4916" s="1" t="s">
        <v>107</v>
      </c>
      <c r="I4916" s="1" t="s">
        <v>107</v>
      </c>
      <c r="J4916" s="1" t="s">
        <v>107</v>
      </c>
      <c r="K4916" s="1" t="s">
        <v>107</v>
      </c>
      <c r="L4916" s="1" t="s">
        <v>107</v>
      </c>
      <c r="Q4916" s="12" t="s">
        <v>58</v>
      </c>
    </row>
    <row r="4917" spans="1:17" x14ac:dyDescent="0.25">
      <c r="A4917" s="31" t="s">
        <v>52</v>
      </c>
      <c r="C4917" s="5">
        <v>42704</v>
      </c>
      <c r="D4917" s="25"/>
      <c r="E4917" s="6">
        <v>16</v>
      </c>
      <c r="F4917" s="28" t="s">
        <v>20</v>
      </c>
      <c r="G4917" s="28" t="s">
        <v>14</v>
      </c>
      <c r="H4917" s="1" t="s">
        <v>107</v>
      </c>
      <c r="I4917" s="1" t="s">
        <v>107</v>
      </c>
      <c r="J4917" s="1" t="s">
        <v>107</v>
      </c>
      <c r="K4917" s="1" t="s">
        <v>107</v>
      </c>
      <c r="L4917" s="1" t="s">
        <v>107</v>
      </c>
      <c r="Q4917" s="12" t="s">
        <v>58</v>
      </c>
    </row>
    <row r="4918" spans="1:17" x14ac:dyDescent="0.25">
      <c r="A4918" s="31" t="s">
        <v>52</v>
      </c>
      <c r="C4918" s="5">
        <v>42704</v>
      </c>
      <c r="D4918" s="25"/>
      <c r="E4918" s="6">
        <v>17</v>
      </c>
      <c r="F4918" s="28" t="s">
        <v>20</v>
      </c>
      <c r="G4918" s="28" t="s">
        <v>14</v>
      </c>
      <c r="H4918" s="1" t="s">
        <v>107</v>
      </c>
      <c r="I4918" s="1" t="s">
        <v>107</v>
      </c>
      <c r="J4918" s="1" t="s">
        <v>107</v>
      </c>
      <c r="K4918" s="1" t="s">
        <v>107</v>
      </c>
      <c r="L4918" s="1" t="s">
        <v>107</v>
      </c>
      <c r="Q4918" s="12" t="s">
        <v>58</v>
      </c>
    </row>
    <row r="4919" spans="1:17" x14ac:dyDescent="0.25">
      <c r="A4919" s="31" t="s">
        <v>52</v>
      </c>
      <c r="C4919" s="5">
        <v>42704</v>
      </c>
      <c r="D4919" s="25"/>
      <c r="E4919" s="6">
        <v>18</v>
      </c>
      <c r="F4919" s="28" t="s">
        <v>20</v>
      </c>
      <c r="G4919" s="28" t="s">
        <v>14</v>
      </c>
      <c r="H4919" s="1" t="s">
        <v>107</v>
      </c>
      <c r="I4919" s="1" t="s">
        <v>107</v>
      </c>
      <c r="J4919" s="1" t="s">
        <v>107</v>
      </c>
      <c r="K4919" s="1" t="s">
        <v>107</v>
      </c>
      <c r="L4919" s="1" t="s">
        <v>107</v>
      </c>
      <c r="Q4919" s="12" t="s">
        <v>58</v>
      </c>
    </row>
    <row r="4920" spans="1:17" x14ac:dyDescent="0.25">
      <c r="A4920" s="31" t="s">
        <v>52</v>
      </c>
      <c r="C4920" s="5">
        <v>42704</v>
      </c>
      <c r="D4920" s="25"/>
      <c r="E4920" s="6">
        <v>19</v>
      </c>
      <c r="F4920" s="28" t="s">
        <v>20</v>
      </c>
      <c r="G4920" s="28" t="s">
        <v>14</v>
      </c>
      <c r="H4920" s="1" t="s">
        <v>107</v>
      </c>
      <c r="I4920" s="1" t="s">
        <v>107</v>
      </c>
      <c r="J4920" s="1" t="s">
        <v>107</v>
      </c>
      <c r="K4920" s="1" t="s">
        <v>107</v>
      </c>
      <c r="L4920" s="1" t="s">
        <v>107</v>
      </c>
      <c r="Q4920" s="12" t="s">
        <v>58</v>
      </c>
    </row>
    <row r="4921" spans="1:17" x14ac:dyDescent="0.25">
      <c r="A4921" s="31" t="s">
        <v>52</v>
      </c>
      <c r="C4921" s="5">
        <v>42704</v>
      </c>
      <c r="D4921" s="25"/>
      <c r="E4921" s="6">
        <v>20</v>
      </c>
      <c r="F4921" s="28" t="s">
        <v>20</v>
      </c>
      <c r="G4921" s="28" t="s">
        <v>14</v>
      </c>
      <c r="H4921" s="1" t="s">
        <v>107</v>
      </c>
      <c r="I4921" s="1" t="s">
        <v>107</v>
      </c>
      <c r="J4921" s="1" t="s">
        <v>107</v>
      </c>
      <c r="K4921" s="1" t="s">
        <v>107</v>
      </c>
      <c r="L4921" s="1" t="s">
        <v>107</v>
      </c>
      <c r="Q4921" s="12" t="s">
        <v>58</v>
      </c>
    </row>
    <row r="4922" spans="1:17" x14ac:dyDescent="0.25">
      <c r="A4922" s="31" t="s">
        <v>52</v>
      </c>
      <c r="B4922" s="1" t="s">
        <v>71</v>
      </c>
      <c r="C4922" s="5">
        <v>42711</v>
      </c>
      <c r="D4922" s="25"/>
      <c r="E4922" s="6" t="s">
        <v>21</v>
      </c>
      <c r="F4922" s="28" t="s">
        <v>17</v>
      </c>
      <c r="G4922" s="28" t="s">
        <v>24</v>
      </c>
      <c r="H4922" s="1" t="s">
        <v>107</v>
      </c>
      <c r="I4922" s="1" t="s">
        <v>107</v>
      </c>
      <c r="J4922" s="1" t="s">
        <v>107</v>
      </c>
      <c r="K4922" s="1" t="s">
        <v>107</v>
      </c>
      <c r="L4922" s="1" t="s">
        <v>107</v>
      </c>
      <c r="Q4922" s="12" t="s">
        <v>58</v>
      </c>
    </row>
    <row r="4923" spans="1:17" x14ac:dyDescent="0.25">
      <c r="A4923" s="31" t="s">
        <v>52</v>
      </c>
      <c r="B4923" s="1" t="s">
        <v>71</v>
      </c>
      <c r="C4923" s="5">
        <v>42711</v>
      </c>
      <c r="D4923" s="25"/>
      <c r="E4923" s="6" t="s">
        <v>22</v>
      </c>
      <c r="F4923" s="28" t="s">
        <v>17</v>
      </c>
      <c r="G4923" s="28" t="s">
        <v>24</v>
      </c>
      <c r="H4923" s="1" t="s">
        <v>107</v>
      </c>
      <c r="I4923" s="1" t="s">
        <v>107</v>
      </c>
      <c r="J4923" s="1" t="s">
        <v>107</v>
      </c>
      <c r="K4923" s="1" t="s">
        <v>107</v>
      </c>
      <c r="L4923" s="1" t="s">
        <v>107</v>
      </c>
      <c r="Q4923" s="12" t="s">
        <v>58</v>
      </c>
    </row>
    <row r="4924" spans="1:17" x14ac:dyDescent="0.25">
      <c r="A4924" s="31" t="s">
        <v>52</v>
      </c>
      <c r="B4924" s="1" t="s">
        <v>71</v>
      </c>
      <c r="C4924" s="5">
        <v>42711</v>
      </c>
      <c r="D4924" s="25"/>
      <c r="E4924" s="6" t="s">
        <v>23</v>
      </c>
      <c r="F4924" s="28" t="s">
        <v>17</v>
      </c>
      <c r="G4924" s="28" t="s">
        <v>24</v>
      </c>
      <c r="H4924" s="1" t="s">
        <v>107</v>
      </c>
      <c r="I4924" s="1" t="s">
        <v>107</v>
      </c>
      <c r="J4924" s="1" t="s">
        <v>107</v>
      </c>
      <c r="K4924" s="1" t="s">
        <v>107</v>
      </c>
      <c r="L4924" s="1" t="s">
        <v>107</v>
      </c>
      <c r="Q4924" s="12" t="s">
        <v>58</v>
      </c>
    </row>
    <row r="4925" spans="1:17" x14ac:dyDescent="0.25">
      <c r="A4925" s="31" t="s">
        <v>52</v>
      </c>
      <c r="B4925" s="1" t="s">
        <v>71</v>
      </c>
      <c r="C4925" s="5">
        <v>42711</v>
      </c>
      <c r="D4925" s="25"/>
      <c r="E4925" s="6" t="s">
        <v>25</v>
      </c>
      <c r="F4925" s="28" t="s">
        <v>25</v>
      </c>
      <c r="G4925" s="28" t="s">
        <v>24</v>
      </c>
      <c r="H4925" s="1" t="s">
        <v>107</v>
      </c>
      <c r="I4925" s="1" t="s">
        <v>107</v>
      </c>
      <c r="J4925" s="1" t="s">
        <v>107</v>
      </c>
      <c r="K4925" s="1" t="s">
        <v>107</v>
      </c>
      <c r="L4925" s="1" t="s">
        <v>107</v>
      </c>
      <c r="Q4925" s="12" t="s">
        <v>58</v>
      </c>
    </row>
    <row r="4926" spans="1:17" x14ac:dyDescent="0.25">
      <c r="A4926" s="31" t="s">
        <v>52</v>
      </c>
      <c r="B4926" s="1" t="s">
        <v>71</v>
      </c>
      <c r="C4926" s="5">
        <v>42711</v>
      </c>
      <c r="D4926" s="25"/>
      <c r="E4926" s="6" t="s">
        <v>26</v>
      </c>
      <c r="F4926" s="28" t="s">
        <v>25</v>
      </c>
      <c r="G4926" s="28" t="s">
        <v>24</v>
      </c>
      <c r="H4926" s="1">
        <v>2.4</v>
      </c>
      <c r="I4926" s="1">
        <v>5.0999999999999996</v>
      </c>
      <c r="J4926" s="1">
        <v>0.01</v>
      </c>
      <c r="K4926" s="1">
        <v>0.8</v>
      </c>
      <c r="L4926" s="1">
        <v>0.18</v>
      </c>
    </row>
    <row r="4927" spans="1:17" x14ac:dyDescent="0.25">
      <c r="A4927" s="31" t="s">
        <v>52</v>
      </c>
      <c r="B4927" s="1" t="s">
        <v>71</v>
      </c>
      <c r="C4927" s="5">
        <v>42711</v>
      </c>
      <c r="D4927" s="25"/>
      <c r="E4927" s="6" t="s">
        <v>27</v>
      </c>
      <c r="F4927" s="28" t="s">
        <v>25</v>
      </c>
      <c r="G4927" s="28" t="s">
        <v>24</v>
      </c>
      <c r="H4927" s="1">
        <v>5.2</v>
      </c>
      <c r="I4927" s="1">
        <v>8.8000000000000007</v>
      </c>
      <c r="J4927" s="1">
        <v>0.1</v>
      </c>
      <c r="K4927" s="1">
        <v>1.65</v>
      </c>
      <c r="L4927" s="1">
        <v>1.29</v>
      </c>
    </row>
    <row r="4928" spans="1:17" x14ac:dyDescent="0.25">
      <c r="A4928" s="31" t="s">
        <v>52</v>
      </c>
      <c r="B4928" s="1" t="s">
        <v>71</v>
      </c>
      <c r="C4928" s="5">
        <v>42711</v>
      </c>
      <c r="D4928" s="25"/>
      <c r="E4928" s="6" t="s">
        <v>28</v>
      </c>
      <c r="F4928" s="28" t="s">
        <v>29</v>
      </c>
      <c r="G4928" s="28" t="s">
        <v>24</v>
      </c>
      <c r="H4928" s="1" t="s">
        <v>107</v>
      </c>
      <c r="I4928" s="1" t="s">
        <v>107</v>
      </c>
      <c r="J4928" s="1" t="s">
        <v>107</v>
      </c>
      <c r="K4928" s="1" t="s">
        <v>107</v>
      </c>
      <c r="L4928" s="1" t="s">
        <v>107</v>
      </c>
      <c r="Q4928" s="12" t="s">
        <v>58</v>
      </c>
    </row>
    <row r="4929" spans="1:17" x14ac:dyDescent="0.25">
      <c r="A4929" s="31" t="s">
        <v>52</v>
      </c>
      <c r="B4929" s="1" t="s">
        <v>71</v>
      </c>
      <c r="C4929" s="5">
        <v>42711</v>
      </c>
      <c r="D4929" s="25"/>
      <c r="E4929" s="6" t="s">
        <v>29</v>
      </c>
      <c r="F4929" s="28" t="s">
        <v>29</v>
      </c>
      <c r="G4929" s="28" t="s">
        <v>24</v>
      </c>
      <c r="H4929" s="1" t="s">
        <v>107</v>
      </c>
      <c r="I4929" s="1" t="s">
        <v>107</v>
      </c>
      <c r="J4929" s="1" t="s">
        <v>107</v>
      </c>
      <c r="K4929" s="1" t="s">
        <v>107</v>
      </c>
      <c r="L4929" s="1" t="s">
        <v>107</v>
      </c>
      <c r="Q4929" s="12" t="s">
        <v>58</v>
      </c>
    </row>
    <row r="4930" spans="1:17" x14ac:dyDescent="0.25">
      <c r="A4930" s="31" t="s">
        <v>52</v>
      </c>
      <c r="B4930" s="1" t="s">
        <v>71</v>
      </c>
      <c r="C4930" s="5">
        <v>42711</v>
      </c>
      <c r="D4930" s="25"/>
      <c r="E4930" s="6" t="s">
        <v>30</v>
      </c>
      <c r="F4930" s="28" t="s">
        <v>29</v>
      </c>
      <c r="G4930" s="28" t="s">
        <v>24</v>
      </c>
      <c r="H4930" s="1" t="s">
        <v>107</v>
      </c>
      <c r="I4930" s="1" t="s">
        <v>107</v>
      </c>
      <c r="J4930" s="1" t="s">
        <v>107</v>
      </c>
      <c r="K4930" s="1" t="s">
        <v>107</v>
      </c>
      <c r="L4930" s="1" t="s">
        <v>107</v>
      </c>
      <c r="Q4930" s="12" t="s">
        <v>58</v>
      </c>
    </row>
    <row r="4931" spans="1:17" x14ac:dyDescent="0.25">
      <c r="A4931" s="31" t="s">
        <v>52</v>
      </c>
      <c r="B4931" s="1" t="s">
        <v>71</v>
      </c>
      <c r="C4931" s="5">
        <v>42711</v>
      </c>
      <c r="D4931" s="25"/>
      <c r="E4931" s="6" t="s">
        <v>31</v>
      </c>
      <c r="F4931" s="28" t="s">
        <v>19</v>
      </c>
      <c r="G4931" s="28" t="s">
        <v>24</v>
      </c>
      <c r="H4931" s="1" t="s">
        <v>107</v>
      </c>
      <c r="I4931" s="1" t="s">
        <v>107</v>
      </c>
      <c r="J4931" s="1" t="s">
        <v>107</v>
      </c>
      <c r="K4931" s="1" t="s">
        <v>107</v>
      </c>
      <c r="L4931" s="1" t="s">
        <v>107</v>
      </c>
      <c r="Q4931" s="12" t="s">
        <v>58</v>
      </c>
    </row>
    <row r="4932" spans="1:17" x14ac:dyDescent="0.25">
      <c r="A4932" s="31" t="s">
        <v>52</v>
      </c>
      <c r="B4932" s="1" t="s">
        <v>71</v>
      </c>
      <c r="C4932" s="5">
        <v>42711</v>
      </c>
      <c r="D4932" s="25"/>
      <c r="E4932" s="6" t="s">
        <v>32</v>
      </c>
      <c r="F4932" s="28" t="s">
        <v>19</v>
      </c>
      <c r="G4932" s="28" t="s">
        <v>24</v>
      </c>
      <c r="H4932" s="1" t="s">
        <v>107</v>
      </c>
      <c r="I4932" s="1" t="s">
        <v>107</v>
      </c>
      <c r="J4932" s="1" t="s">
        <v>107</v>
      </c>
      <c r="K4932" s="1" t="s">
        <v>107</v>
      </c>
      <c r="L4932" s="1" t="s">
        <v>107</v>
      </c>
      <c r="Q4932" s="12" t="s">
        <v>58</v>
      </c>
    </row>
    <row r="4933" spans="1:17" x14ac:dyDescent="0.25">
      <c r="A4933" s="31" t="s">
        <v>52</v>
      </c>
      <c r="B4933" s="1" t="s">
        <v>71</v>
      </c>
      <c r="C4933" s="5">
        <v>42711</v>
      </c>
      <c r="D4933" s="25"/>
      <c r="E4933" s="6" t="s">
        <v>33</v>
      </c>
      <c r="F4933" s="28" t="s">
        <v>19</v>
      </c>
      <c r="G4933" s="28" t="s">
        <v>24</v>
      </c>
      <c r="H4933" s="1" t="s">
        <v>107</v>
      </c>
      <c r="I4933" s="1" t="s">
        <v>107</v>
      </c>
      <c r="J4933" s="1" t="s">
        <v>107</v>
      </c>
      <c r="K4933" s="1" t="s">
        <v>107</v>
      </c>
      <c r="L4933" s="1" t="s">
        <v>107</v>
      </c>
      <c r="Q4933" s="12" t="s">
        <v>58</v>
      </c>
    </row>
    <row r="4934" spans="1:17" x14ac:dyDescent="0.25">
      <c r="A4934" s="31" t="s">
        <v>52</v>
      </c>
      <c r="B4934" s="1" t="s">
        <v>71</v>
      </c>
      <c r="C4934" s="5">
        <v>42711</v>
      </c>
      <c r="D4934" s="25"/>
      <c r="E4934" s="6" t="s">
        <v>34</v>
      </c>
      <c r="F4934" s="28" t="s">
        <v>20</v>
      </c>
      <c r="G4934" s="28" t="s">
        <v>24</v>
      </c>
      <c r="H4934" s="1" t="s">
        <v>107</v>
      </c>
      <c r="I4934" s="1" t="s">
        <v>107</v>
      </c>
      <c r="J4934" s="1" t="s">
        <v>107</v>
      </c>
      <c r="K4934" s="1" t="s">
        <v>107</v>
      </c>
      <c r="L4934" s="1" t="s">
        <v>107</v>
      </c>
      <c r="Q4934" s="12" t="s">
        <v>58</v>
      </c>
    </row>
    <row r="4935" spans="1:17" x14ac:dyDescent="0.25">
      <c r="A4935" s="31" t="s">
        <v>52</v>
      </c>
      <c r="B4935" s="1" t="s">
        <v>71</v>
      </c>
      <c r="C4935" s="5">
        <v>42711</v>
      </c>
      <c r="D4935" s="25"/>
      <c r="E4935" s="6" t="s">
        <v>35</v>
      </c>
      <c r="F4935" s="28" t="s">
        <v>20</v>
      </c>
      <c r="G4935" s="28" t="s">
        <v>24</v>
      </c>
      <c r="H4935" s="1" t="s">
        <v>107</v>
      </c>
      <c r="I4935" s="1" t="s">
        <v>107</v>
      </c>
      <c r="J4935" s="1" t="s">
        <v>107</v>
      </c>
      <c r="K4935" s="1" t="s">
        <v>107</v>
      </c>
      <c r="L4935" s="1" t="s">
        <v>107</v>
      </c>
      <c r="Q4935" s="12" t="s">
        <v>58</v>
      </c>
    </row>
    <row r="4936" spans="1:17" x14ac:dyDescent="0.25">
      <c r="A4936" s="31" t="s">
        <v>52</v>
      </c>
      <c r="B4936" s="1" t="s">
        <v>71</v>
      </c>
      <c r="C4936" s="5">
        <v>42711</v>
      </c>
      <c r="D4936" s="25"/>
      <c r="E4936" s="6" t="s">
        <v>36</v>
      </c>
      <c r="F4936" s="28" t="s">
        <v>20</v>
      </c>
      <c r="G4936" s="28" t="s">
        <v>24</v>
      </c>
      <c r="H4936" s="1" t="s">
        <v>107</v>
      </c>
      <c r="I4936" s="1" t="s">
        <v>107</v>
      </c>
      <c r="J4936" s="1" t="s">
        <v>107</v>
      </c>
      <c r="K4936" s="1" t="s">
        <v>107</v>
      </c>
      <c r="L4936" s="1" t="s">
        <v>107</v>
      </c>
      <c r="Q4936" s="12" t="s">
        <v>58</v>
      </c>
    </row>
    <row r="4937" spans="1:17" x14ac:dyDescent="0.25">
      <c r="A4937" s="31" t="s">
        <v>52</v>
      </c>
      <c r="B4937" s="1" t="s">
        <v>71</v>
      </c>
      <c r="C4937" s="5">
        <v>42711</v>
      </c>
      <c r="D4937" s="25"/>
      <c r="E4937" s="6" t="s">
        <v>37</v>
      </c>
      <c r="F4937" s="28" t="s">
        <v>40</v>
      </c>
      <c r="G4937" s="28" t="s">
        <v>24</v>
      </c>
      <c r="H4937" s="1" t="s">
        <v>107</v>
      </c>
      <c r="I4937" s="1" t="s">
        <v>107</v>
      </c>
      <c r="J4937" s="1" t="s">
        <v>107</v>
      </c>
      <c r="K4937" s="1" t="s">
        <v>107</v>
      </c>
      <c r="L4937" s="1" t="s">
        <v>107</v>
      </c>
      <c r="Q4937" s="12" t="s">
        <v>58</v>
      </c>
    </row>
    <row r="4938" spans="1:17" x14ac:dyDescent="0.25">
      <c r="A4938" s="31" t="s">
        <v>52</v>
      </c>
      <c r="B4938" s="1" t="s">
        <v>71</v>
      </c>
      <c r="C4938" s="5">
        <v>42711</v>
      </c>
      <c r="D4938" s="25"/>
      <c r="E4938" s="6" t="s">
        <v>38</v>
      </c>
      <c r="F4938" s="28" t="s">
        <v>40</v>
      </c>
      <c r="G4938" s="28" t="s">
        <v>24</v>
      </c>
      <c r="H4938" s="1" t="s">
        <v>107</v>
      </c>
      <c r="I4938" s="1" t="s">
        <v>107</v>
      </c>
      <c r="J4938" s="1" t="s">
        <v>107</v>
      </c>
      <c r="K4938" s="1" t="s">
        <v>107</v>
      </c>
      <c r="L4938" s="1" t="s">
        <v>107</v>
      </c>
      <c r="Q4938" s="12" t="s">
        <v>58</v>
      </c>
    </row>
    <row r="4939" spans="1:17" x14ac:dyDescent="0.25">
      <c r="A4939" s="31" t="s">
        <v>52</v>
      </c>
      <c r="B4939" s="1" t="s">
        <v>71</v>
      </c>
      <c r="C4939" s="5">
        <v>42711</v>
      </c>
      <c r="D4939" s="25"/>
      <c r="E4939" s="6" t="s">
        <v>39</v>
      </c>
      <c r="F4939" s="28" t="s">
        <v>40</v>
      </c>
      <c r="G4939" s="28" t="s">
        <v>24</v>
      </c>
      <c r="H4939" s="1" t="s">
        <v>107</v>
      </c>
      <c r="I4939" s="1" t="s">
        <v>107</v>
      </c>
      <c r="J4939" s="1" t="s">
        <v>107</v>
      </c>
      <c r="K4939" s="1" t="s">
        <v>107</v>
      </c>
      <c r="L4939" s="1" t="s">
        <v>107</v>
      </c>
      <c r="Q4939" s="12" t="s">
        <v>58</v>
      </c>
    </row>
    <row r="4940" spans="1:17" x14ac:dyDescent="0.25">
      <c r="A4940" s="31" t="s">
        <v>52</v>
      </c>
      <c r="B4940" s="1" t="s">
        <v>71</v>
      </c>
      <c r="C4940" s="5">
        <v>42711</v>
      </c>
      <c r="D4940" s="25"/>
      <c r="E4940" s="6" t="s">
        <v>41</v>
      </c>
      <c r="F4940" s="28" t="s">
        <v>16</v>
      </c>
      <c r="G4940" s="28" t="s">
        <v>24</v>
      </c>
      <c r="H4940" s="1" t="s">
        <v>107</v>
      </c>
      <c r="I4940" s="1" t="s">
        <v>107</v>
      </c>
      <c r="J4940" s="1" t="s">
        <v>107</v>
      </c>
      <c r="K4940" s="1" t="s">
        <v>107</v>
      </c>
      <c r="L4940" s="1" t="s">
        <v>107</v>
      </c>
      <c r="Q4940" s="12" t="s">
        <v>58</v>
      </c>
    </row>
    <row r="4941" spans="1:17" x14ac:dyDescent="0.25">
      <c r="A4941" s="31" t="s">
        <v>52</v>
      </c>
      <c r="B4941" s="1" t="s">
        <v>71</v>
      </c>
      <c r="C4941" s="5">
        <v>42711</v>
      </c>
      <c r="D4941" s="25"/>
      <c r="E4941" s="6" t="s">
        <v>42</v>
      </c>
      <c r="F4941" s="28" t="s">
        <v>16</v>
      </c>
      <c r="G4941" s="28" t="s">
        <v>24</v>
      </c>
      <c r="H4941" s="1" t="s">
        <v>107</v>
      </c>
      <c r="I4941" s="1" t="s">
        <v>107</v>
      </c>
      <c r="J4941" s="1" t="s">
        <v>107</v>
      </c>
      <c r="K4941" s="1" t="s">
        <v>107</v>
      </c>
      <c r="L4941" s="1" t="s">
        <v>107</v>
      </c>
      <c r="Q4941" s="12" t="s">
        <v>58</v>
      </c>
    </row>
    <row r="4942" spans="1:17" x14ac:dyDescent="0.25">
      <c r="A4942" s="31" t="s">
        <v>52</v>
      </c>
      <c r="B4942" s="1" t="s">
        <v>71</v>
      </c>
      <c r="C4942" s="5">
        <v>42711</v>
      </c>
      <c r="D4942" s="25"/>
      <c r="E4942" s="6" t="s">
        <v>43</v>
      </c>
      <c r="F4942" s="28" t="s">
        <v>16</v>
      </c>
      <c r="G4942" s="28" t="s">
        <v>24</v>
      </c>
      <c r="H4942" s="1" t="s">
        <v>107</v>
      </c>
      <c r="I4942" s="1" t="s">
        <v>107</v>
      </c>
      <c r="J4942" s="1" t="s">
        <v>107</v>
      </c>
      <c r="K4942" s="1" t="s">
        <v>107</v>
      </c>
      <c r="L4942" s="1" t="s">
        <v>107</v>
      </c>
      <c r="Q4942" s="12" t="s">
        <v>58</v>
      </c>
    </row>
    <row r="4943" spans="1:17" x14ac:dyDescent="0.25">
      <c r="A4943" s="31" t="s">
        <v>52</v>
      </c>
      <c r="B4943" s="1" t="s">
        <v>72</v>
      </c>
      <c r="C4943" s="5">
        <v>42718</v>
      </c>
      <c r="D4943" s="25"/>
      <c r="E4943" s="6">
        <v>1</v>
      </c>
      <c r="F4943" s="28" t="s">
        <v>13</v>
      </c>
      <c r="G4943" s="28" t="s">
        <v>14</v>
      </c>
      <c r="H4943" s="1" t="s">
        <v>107</v>
      </c>
      <c r="I4943" s="1" t="s">
        <v>107</v>
      </c>
      <c r="J4943" s="1" t="s">
        <v>107</v>
      </c>
      <c r="K4943" s="1" t="s">
        <v>107</v>
      </c>
      <c r="L4943" s="1" t="s">
        <v>107</v>
      </c>
      <c r="Q4943" s="12" t="s">
        <v>58</v>
      </c>
    </row>
    <row r="4944" spans="1:17" x14ac:dyDescent="0.25">
      <c r="A4944" s="31" t="s">
        <v>52</v>
      </c>
      <c r="B4944" s="1" t="s">
        <v>72</v>
      </c>
      <c r="C4944" s="5">
        <v>42718</v>
      </c>
      <c r="D4944" s="25"/>
      <c r="E4944" s="6">
        <v>2</v>
      </c>
      <c r="F4944" s="28" t="s">
        <v>13</v>
      </c>
      <c r="G4944" s="28" t="s">
        <v>14</v>
      </c>
      <c r="H4944" s="1" t="s">
        <v>107</v>
      </c>
      <c r="I4944" s="1" t="s">
        <v>107</v>
      </c>
      <c r="J4944" s="1" t="s">
        <v>107</v>
      </c>
      <c r="K4944" s="1" t="s">
        <v>107</v>
      </c>
      <c r="L4944" s="1" t="s">
        <v>107</v>
      </c>
      <c r="Q4944" s="12" t="s">
        <v>58</v>
      </c>
    </row>
    <row r="4945" spans="1:17" x14ac:dyDescent="0.25">
      <c r="A4945" s="31" t="s">
        <v>52</v>
      </c>
      <c r="B4945" s="1" t="s">
        <v>72</v>
      </c>
      <c r="C4945" s="5">
        <v>42718</v>
      </c>
      <c r="D4945" s="25"/>
      <c r="E4945" s="6">
        <v>3</v>
      </c>
      <c r="F4945" s="28" t="s">
        <v>13</v>
      </c>
      <c r="G4945" s="28" t="s">
        <v>14</v>
      </c>
      <c r="H4945" s="1" t="s">
        <v>107</v>
      </c>
      <c r="I4945" s="1" t="s">
        <v>107</v>
      </c>
      <c r="J4945" s="1" t="s">
        <v>107</v>
      </c>
      <c r="K4945" s="1" t="s">
        <v>107</v>
      </c>
      <c r="L4945" s="1" t="s">
        <v>107</v>
      </c>
      <c r="Q4945" s="12" t="s">
        <v>58</v>
      </c>
    </row>
    <row r="4946" spans="1:17" x14ac:dyDescent="0.25">
      <c r="A4946" s="31" t="s">
        <v>52</v>
      </c>
      <c r="B4946" s="1" t="s">
        <v>72</v>
      </c>
      <c r="C4946" s="5">
        <v>42718</v>
      </c>
      <c r="D4946" s="25"/>
      <c r="E4946" s="6">
        <v>4</v>
      </c>
      <c r="F4946" s="28" t="s">
        <v>15</v>
      </c>
      <c r="G4946" s="28" t="s">
        <v>14</v>
      </c>
      <c r="H4946" s="1" t="s">
        <v>107</v>
      </c>
      <c r="I4946" s="1" t="s">
        <v>107</v>
      </c>
      <c r="J4946" s="1" t="s">
        <v>107</v>
      </c>
      <c r="K4946" s="1" t="s">
        <v>107</v>
      </c>
      <c r="L4946" s="1" t="s">
        <v>107</v>
      </c>
      <c r="Q4946" s="12" t="s">
        <v>58</v>
      </c>
    </row>
    <row r="4947" spans="1:17" x14ac:dyDescent="0.25">
      <c r="A4947" s="31" t="s">
        <v>52</v>
      </c>
      <c r="B4947" s="1" t="s">
        <v>72</v>
      </c>
      <c r="C4947" s="5">
        <v>42718</v>
      </c>
      <c r="D4947" s="25"/>
      <c r="E4947" s="6">
        <v>5</v>
      </c>
      <c r="F4947" s="28" t="s">
        <v>15</v>
      </c>
      <c r="G4947" s="28" t="s">
        <v>14</v>
      </c>
      <c r="H4947" s="1" t="s">
        <v>107</v>
      </c>
      <c r="I4947" s="1" t="s">
        <v>107</v>
      </c>
      <c r="J4947" s="1" t="s">
        <v>107</v>
      </c>
      <c r="K4947" s="1" t="s">
        <v>107</v>
      </c>
      <c r="L4947" s="1" t="s">
        <v>107</v>
      </c>
      <c r="Q4947" s="12" t="s">
        <v>58</v>
      </c>
    </row>
    <row r="4948" spans="1:17" x14ac:dyDescent="0.25">
      <c r="A4948" s="31" t="s">
        <v>52</v>
      </c>
      <c r="B4948" s="1" t="s">
        <v>72</v>
      </c>
      <c r="C4948" s="5">
        <v>42718</v>
      </c>
      <c r="D4948" s="25"/>
      <c r="E4948" s="6">
        <v>6</v>
      </c>
      <c r="F4948" s="28" t="s">
        <v>17</v>
      </c>
      <c r="G4948" s="28" t="s">
        <v>14</v>
      </c>
      <c r="H4948" s="1">
        <v>0.8</v>
      </c>
      <c r="I4948" s="1">
        <v>24.6</v>
      </c>
      <c r="J4948" s="1">
        <v>8.6199999999999992</v>
      </c>
      <c r="K4948" s="1">
        <v>0.65</v>
      </c>
      <c r="L4948" s="1">
        <v>0.63</v>
      </c>
    </row>
    <row r="4949" spans="1:17" x14ac:dyDescent="0.25">
      <c r="A4949" s="31" t="s">
        <v>52</v>
      </c>
      <c r="B4949" s="1" t="s">
        <v>72</v>
      </c>
      <c r="C4949" s="5">
        <v>42718</v>
      </c>
      <c r="D4949" s="25"/>
      <c r="E4949" s="6">
        <v>7</v>
      </c>
      <c r="F4949" s="28" t="s">
        <v>17</v>
      </c>
      <c r="G4949" s="28" t="s">
        <v>14</v>
      </c>
      <c r="H4949" s="1" t="s">
        <v>107</v>
      </c>
      <c r="I4949" s="1" t="s">
        <v>107</v>
      </c>
      <c r="J4949" s="1" t="s">
        <v>107</v>
      </c>
      <c r="K4949" s="1" t="s">
        <v>107</v>
      </c>
      <c r="L4949" s="1" t="s">
        <v>107</v>
      </c>
      <c r="Q4949" s="12" t="s">
        <v>58</v>
      </c>
    </row>
    <row r="4950" spans="1:17" x14ac:dyDescent="0.25">
      <c r="A4950" s="31" t="s">
        <v>52</v>
      </c>
      <c r="B4950" s="1" t="s">
        <v>72</v>
      </c>
      <c r="C4950" s="5">
        <v>42718</v>
      </c>
      <c r="D4950" s="25"/>
      <c r="E4950" s="6">
        <v>8</v>
      </c>
      <c r="F4950" s="28" t="s">
        <v>17</v>
      </c>
      <c r="G4950" s="28" t="s">
        <v>14</v>
      </c>
      <c r="H4950" s="1" t="s">
        <v>107</v>
      </c>
      <c r="I4950" s="1" t="s">
        <v>107</v>
      </c>
      <c r="J4950" s="1" t="s">
        <v>107</v>
      </c>
      <c r="K4950" s="1" t="s">
        <v>107</v>
      </c>
      <c r="L4950" s="1" t="s">
        <v>107</v>
      </c>
      <c r="Q4950" s="12" t="s">
        <v>58</v>
      </c>
    </row>
    <row r="4951" spans="1:17" x14ac:dyDescent="0.25">
      <c r="A4951" s="31" t="s">
        <v>52</v>
      </c>
      <c r="B4951" s="1" t="s">
        <v>72</v>
      </c>
      <c r="C4951" s="5">
        <v>42718</v>
      </c>
      <c r="D4951" s="25"/>
      <c r="E4951" s="6">
        <v>9</v>
      </c>
      <c r="F4951" s="28" t="s">
        <v>18</v>
      </c>
      <c r="G4951" s="28" t="s">
        <v>14</v>
      </c>
      <c r="H4951" s="1" t="s">
        <v>107</v>
      </c>
      <c r="I4951" s="1" t="s">
        <v>107</v>
      </c>
      <c r="J4951" s="1" t="s">
        <v>107</v>
      </c>
      <c r="K4951" s="1" t="s">
        <v>107</v>
      </c>
      <c r="L4951" s="1" t="s">
        <v>107</v>
      </c>
      <c r="Q4951" s="12" t="s">
        <v>58</v>
      </c>
    </row>
    <row r="4952" spans="1:17" x14ac:dyDescent="0.25">
      <c r="A4952" s="31" t="s">
        <v>52</v>
      </c>
      <c r="B4952" s="1" t="s">
        <v>72</v>
      </c>
      <c r="C4952" s="5">
        <v>42718</v>
      </c>
      <c r="D4952" s="25"/>
      <c r="E4952" s="6">
        <v>10</v>
      </c>
      <c r="F4952" s="28" t="s">
        <v>18</v>
      </c>
      <c r="G4952" s="28" t="s">
        <v>14</v>
      </c>
      <c r="H4952" s="1" t="s">
        <v>107</v>
      </c>
      <c r="I4952" s="1" t="s">
        <v>107</v>
      </c>
      <c r="J4952" s="1" t="s">
        <v>107</v>
      </c>
      <c r="K4952" s="1" t="s">
        <v>107</v>
      </c>
      <c r="L4952" s="1" t="s">
        <v>107</v>
      </c>
      <c r="Q4952" s="12" t="s">
        <v>58</v>
      </c>
    </row>
    <row r="4953" spans="1:17" x14ac:dyDescent="0.25">
      <c r="A4953" s="31" t="s">
        <v>52</v>
      </c>
      <c r="B4953" s="1" t="s">
        <v>72</v>
      </c>
      <c r="C4953" s="5">
        <v>42718</v>
      </c>
      <c r="D4953" s="25"/>
      <c r="E4953" s="6">
        <v>11</v>
      </c>
      <c r="F4953" s="28" t="s">
        <v>18</v>
      </c>
      <c r="G4953" s="28" t="s">
        <v>14</v>
      </c>
      <c r="H4953" s="1" t="s">
        <v>107</v>
      </c>
      <c r="I4953" s="1" t="s">
        <v>107</v>
      </c>
      <c r="J4953" s="1" t="s">
        <v>107</v>
      </c>
      <c r="K4953" s="1" t="s">
        <v>107</v>
      </c>
      <c r="L4953" s="1" t="s">
        <v>107</v>
      </c>
      <c r="Q4953" s="12" t="s">
        <v>58</v>
      </c>
    </row>
    <row r="4954" spans="1:17" x14ac:dyDescent="0.25">
      <c r="A4954" s="31" t="s">
        <v>52</v>
      </c>
      <c r="B4954" s="1" t="s">
        <v>72</v>
      </c>
      <c r="C4954" s="5">
        <v>42718</v>
      </c>
      <c r="D4954" s="25"/>
      <c r="E4954" s="6">
        <v>12</v>
      </c>
      <c r="F4954" s="28" t="s">
        <v>19</v>
      </c>
      <c r="G4954" s="28" t="s">
        <v>14</v>
      </c>
      <c r="H4954" s="1" t="s">
        <v>107</v>
      </c>
      <c r="I4954" s="1" t="s">
        <v>107</v>
      </c>
      <c r="J4954" s="1" t="s">
        <v>107</v>
      </c>
      <c r="K4954" s="1" t="s">
        <v>107</v>
      </c>
      <c r="L4954" s="1" t="s">
        <v>107</v>
      </c>
      <c r="Q4954" s="12" t="s">
        <v>58</v>
      </c>
    </row>
    <row r="4955" spans="1:17" x14ac:dyDescent="0.25">
      <c r="A4955" s="31" t="s">
        <v>52</v>
      </c>
      <c r="B4955" s="1" t="s">
        <v>72</v>
      </c>
      <c r="C4955" s="5">
        <v>42718</v>
      </c>
      <c r="D4955" s="25"/>
      <c r="E4955" s="6">
        <v>13</v>
      </c>
      <c r="F4955" s="28" t="s">
        <v>19</v>
      </c>
      <c r="G4955" s="28" t="s">
        <v>14</v>
      </c>
      <c r="H4955" s="1" t="s">
        <v>107</v>
      </c>
      <c r="I4955" s="1" t="s">
        <v>107</v>
      </c>
      <c r="J4955" s="1" t="s">
        <v>107</v>
      </c>
      <c r="K4955" s="1" t="s">
        <v>107</v>
      </c>
      <c r="L4955" s="1" t="s">
        <v>107</v>
      </c>
      <c r="Q4955" s="12" t="s">
        <v>58</v>
      </c>
    </row>
    <row r="4956" spans="1:17" x14ac:dyDescent="0.25">
      <c r="A4956" s="31" t="s">
        <v>52</v>
      </c>
      <c r="B4956" s="1" t="s">
        <v>72</v>
      </c>
      <c r="C4956" s="5">
        <v>42718</v>
      </c>
      <c r="D4956" s="25"/>
      <c r="E4956" s="6">
        <v>14</v>
      </c>
      <c r="F4956" s="28" t="s">
        <v>19</v>
      </c>
      <c r="G4956" s="28" t="s">
        <v>14</v>
      </c>
      <c r="H4956" s="1" t="s">
        <v>107</v>
      </c>
      <c r="I4956" s="1" t="s">
        <v>107</v>
      </c>
      <c r="J4956" s="1" t="s">
        <v>107</v>
      </c>
      <c r="K4956" s="1" t="s">
        <v>107</v>
      </c>
      <c r="L4956" s="1" t="s">
        <v>107</v>
      </c>
      <c r="Q4956" s="12" t="s">
        <v>58</v>
      </c>
    </row>
    <row r="4957" spans="1:17" x14ac:dyDescent="0.25">
      <c r="A4957" s="31" t="s">
        <v>52</v>
      </c>
      <c r="B4957" s="1" t="s">
        <v>72</v>
      </c>
      <c r="C4957" s="5">
        <v>42718</v>
      </c>
      <c r="D4957" s="25"/>
      <c r="E4957" s="6">
        <v>15</v>
      </c>
      <c r="F4957" s="28" t="s">
        <v>20</v>
      </c>
      <c r="G4957" s="28" t="s">
        <v>14</v>
      </c>
      <c r="H4957" s="1" t="s">
        <v>107</v>
      </c>
      <c r="I4957" s="1" t="s">
        <v>107</v>
      </c>
      <c r="J4957" s="1" t="s">
        <v>107</v>
      </c>
      <c r="K4957" s="1" t="s">
        <v>107</v>
      </c>
      <c r="L4957" s="1" t="s">
        <v>107</v>
      </c>
      <c r="Q4957" s="12" t="s">
        <v>58</v>
      </c>
    </row>
    <row r="4958" spans="1:17" x14ac:dyDescent="0.25">
      <c r="A4958" s="31" t="s">
        <v>52</v>
      </c>
      <c r="B4958" s="1" t="s">
        <v>72</v>
      </c>
      <c r="C4958" s="5">
        <v>42718</v>
      </c>
      <c r="D4958" s="25"/>
      <c r="E4958" s="6">
        <v>16</v>
      </c>
      <c r="F4958" s="28" t="s">
        <v>20</v>
      </c>
      <c r="G4958" s="28" t="s">
        <v>14</v>
      </c>
      <c r="H4958" s="1" t="s">
        <v>107</v>
      </c>
      <c r="I4958" s="1" t="s">
        <v>107</v>
      </c>
      <c r="J4958" s="1" t="s">
        <v>107</v>
      </c>
      <c r="K4958" s="1" t="s">
        <v>107</v>
      </c>
      <c r="L4958" s="1" t="s">
        <v>107</v>
      </c>
      <c r="Q4958" s="12" t="s">
        <v>58</v>
      </c>
    </row>
    <row r="4959" spans="1:17" x14ac:dyDescent="0.25">
      <c r="A4959" s="31" t="s">
        <v>52</v>
      </c>
      <c r="B4959" s="1" t="s">
        <v>72</v>
      </c>
      <c r="C4959" s="5">
        <v>42718</v>
      </c>
      <c r="D4959" s="25"/>
      <c r="E4959" s="6">
        <v>17</v>
      </c>
      <c r="F4959" s="28" t="s">
        <v>20</v>
      </c>
      <c r="G4959" s="28" t="s">
        <v>14</v>
      </c>
      <c r="H4959" s="1" t="s">
        <v>107</v>
      </c>
      <c r="I4959" s="1" t="s">
        <v>107</v>
      </c>
      <c r="J4959" s="1" t="s">
        <v>107</v>
      </c>
      <c r="K4959" s="1" t="s">
        <v>107</v>
      </c>
      <c r="L4959" s="1" t="s">
        <v>107</v>
      </c>
      <c r="Q4959" s="12" t="s">
        <v>58</v>
      </c>
    </row>
    <row r="4960" spans="1:17" x14ac:dyDescent="0.25">
      <c r="A4960" s="31" t="s">
        <v>52</v>
      </c>
      <c r="B4960" s="1" t="s">
        <v>72</v>
      </c>
      <c r="C4960" s="5">
        <v>42718</v>
      </c>
      <c r="D4960" s="25"/>
      <c r="E4960" s="6">
        <v>18</v>
      </c>
      <c r="F4960" s="28" t="s">
        <v>20</v>
      </c>
      <c r="G4960" s="28" t="s">
        <v>14</v>
      </c>
      <c r="H4960" s="1" t="s">
        <v>107</v>
      </c>
      <c r="I4960" s="1" t="s">
        <v>107</v>
      </c>
      <c r="J4960" s="1" t="s">
        <v>107</v>
      </c>
      <c r="K4960" s="1" t="s">
        <v>107</v>
      </c>
      <c r="L4960" s="1" t="s">
        <v>107</v>
      </c>
      <c r="Q4960" s="12" t="s">
        <v>58</v>
      </c>
    </row>
    <row r="4961" spans="1:17" x14ac:dyDescent="0.25">
      <c r="A4961" s="31" t="s">
        <v>52</v>
      </c>
      <c r="B4961" s="1" t="s">
        <v>72</v>
      </c>
      <c r="C4961" s="5">
        <v>42718</v>
      </c>
      <c r="D4961" s="25"/>
      <c r="E4961" s="6">
        <v>19</v>
      </c>
      <c r="F4961" s="28" t="s">
        <v>20</v>
      </c>
      <c r="G4961" s="28" t="s">
        <v>14</v>
      </c>
      <c r="H4961" s="1" t="s">
        <v>107</v>
      </c>
      <c r="I4961" s="1" t="s">
        <v>107</v>
      </c>
      <c r="J4961" s="1" t="s">
        <v>107</v>
      </c>
      <c r="K4961" s="1" t="s">
        <v>107</v>
      </c>
      <c r="L4961" s="1" t="s">
        <v>107</v>
      </c>
      <c r="Q4961" s="12" t="s">
        <v>58</v>
      </c>
    </row>
    <row r="4962" spans="1:17" x14ac:dyDescent="0.25">
      <c r="A4962" s="31" t="s">
        <v>52</v>
      </c>
      <c r="B4962" s="1" t="s">
        <v>72</v>
      </c>
      <c r="C4962" s="5">
        <v>42718</v>
      </c>
      <c r="D4962" s="25"/>
      <c r="E4962" s="6">
        <v>20</v>
      </c>
      <c r="F4962" s="28" t="s">
        <v>20</v>
      </c>
      <c r="G4962" s="28" t="s">
        <v>14</v>
      </c>
      <c r="H4962" s="1" t="s">
        <v>107</v>
      </c>
      <c r="I4962" s="1" t="s">
        <v>107</v>
      </c>
      <c r="J4962" s="1" t="s">
        <v>107</v>
      </c>
      <c r="K4962" s="1" t="s">
        <v>107</v>
      </c>
      <c r="L4962" s="1" t="s">
        <v>107</v>
      </c>
      <c r="Q4962" s="12" t="s">
        <v>58</v>
      </c>
    </row>
    <row r="4963" spans="1:17" x14ac:dyDescent="0.25">
      <c r="A4963" s="31" t="s">
        <v>52</v>
      </c>
      <c r="B4963" s="1" t="s">
        <v>73</v>
      </c>
      <c r="C4963" s="5">
        <v>42725</v>
      </c>
      <c r="D4963" s="25"/>
      <c r="E4963" s="6" t="s">
        <v>21</v>
      </c>
      <c r="F4963" s="28" t="s">
        <v>17</v>
      </c>
      <c r="G4963" s="28" t="s">
        <v>24</v>
      </c>
      <c r="H4963" s="1" t="s">
        <v>107</v>
      </c>
      <c r="I4963" s="1" t="s">
        <v>107</v>
      </c>
      <c r="J4963" s="1" t="s">
        <v>107</v>
      </c>
      <c r="K4963" s="1" t="s">
        <v>107</v>
      </c>
      <c r="L4963" s="1" t="s">
        <v>107</v>
      </c>
      <c r="Q4963" s="12" t="s">
        <v>58</v>
      </c>
    </row>
    <row r="4964" spans="1:17" x14ac:dyDescent="0.25">
      <c r="A4964" s="31" t="s">
        <v>52</v>
      </c>
      <c r="B4964" s="1" t="s">
        <v>73</v>
      </c>
      <c r="C4964" s="5">
        <v>42725</v>
      </c>
      <c r="D4964" s="25"/>
      <c r="E4964" s="6" t="s">
        <v>22</v>
      </c>
      <c r="F4964" s="28" t="s">
        <v>17</v>
      </c>
      <c r="G4964" s="28" t="s">
        <v>24</v>
      </c>
      <c r="H4964" s="1" t="s">
        <v>107</v>
      </c>
      <c r="I4964" s="1" t="s">
        <v>107</v>
      </c>
      <c r="J4964" s="1" t="s">
        <v>107</v>
      </c>
      <c r="K4964" s="1" t="s">
        <v>107</v>
      </c>
      <c r="L4964" s="1" t="s">
        <v>107</v>
      </c>
      <c r="Q4964" s="12" t="s">
        <v>58</v>
      </c>
    </row>
    <row r="4965" spans="1:17" x14ac:dyDescent="0.25">
      <c r="A4965" s="31" t="s">
        <v>52</v>
      </c>
      <c r="B4965" s="1" t="s">
        <v>73</v>
      </c>
      <c r="C4965" s="5">
        <v>42725</v>
      </c>
      <c r="D4965" s="25"/>
      <c r="E4965" s="6" t="s">
        <v>23</v>
      </c>
      <c r="F4965" s="28" t="s">
        <v>17</v>
      </c>
      <c r="G4965" s="28" t="s">
        <v>24</v>
      </c>
      <c r="H4965" s="1">
        <v>1.6</v>
      </c>
      <c r="I4965" s="1">
        <v>6.3</v>
      </c>
      <c r="J4965" s="1">
        <v>0.02</v>
      </c>
      <c r="K4965" s="1">
        <v>15.5</v>
      </c>
      <c r="L4965" s="1">
        <v>1.71</v>
      </c>
    </row>
    <row r="4966" spans="1:17" x14ac:dyDescent="0.25">
      <c r="A4966" s="31" t="s">
        <v>52</v>
      </c>
      <c r="B4966" s="1" t="s">
        <v>73</v>
      </c>
      <c r="C4966" s="5">
        <v>42725</v>
      </c>
      <c r="D4966" s="25"/>
      <c r="E4966" s="6" t="s">
        <v>25</v>
      </c>
      <c r="F4966" s="28" t="s">
        <v>25</v>
      </c>
      <c r="G4966" s="28" t="s">
        <v>24</v>
      </c>
      <c r="H4966" s="1" t="s">
        <v>107</v>
      </c>
      <c r="I4966" s="1" t="s">
        <v>107</v>
      </c>
      <c r="J4966" s="1" t="s">
        <v>107</v>
      </c>
      <c r="K4966" s="1" t="s">
        <v>107</v>
      </c>
      <c r="L4966" s="1" t="s">
        <v>107</v>
      </c>
      <c r="Q4966" s="12" t="s">
        <v>58</v>
      </c>
    </row>
    <row r="4967" spans="1:17" x14ac:dyDescent="0.25">
      <c r="A4967" s="31" t="s">
        <v>52</v>
      </c>
      <c r="B4967" s="1" t="s">
        <v>73</v>
      </c>
      <c r="C4967" s="5">
        <v>42725</v>
      </c>
      <c r="D4967" s="25"/>
      <c r="E4967" s="6" t="s">
        <v>26</v>
      </c>
      <c r="F4967" s="28" t="s">
        <v>25</v>
      </c>
      <c r="G4967" s="28" t="s">
        <v>24</v>
      </c>
      <c r="H4967" s="1">
        <v>0.5</v>
      </c>
      <c r="I4967" s="1">
        <v>4.3</v>
      </c>
      <c r="J4967" s="1">
        <v>0.09</v>
      </c>
      <c r="K4967" s="1">
        <v>0.93</v>
      </c>
      <c r="L4967" s="1">
        <v>0.89</v>
      </c>
    </row>
    <row r="4968" spans="1:17" x14ac:dyDescent="0.25">
      <c r="A4968" s="31" t="s">
        <v>52</v>
      </c>
      <c r="B4968" s="1" t="s">
        <v>73</v>
      </c>
      <c r="C4968" s="5">
        <v>42725</v>
      </c>
      <c r="D4968" s="25"/>
      <c r="E4968" s="6" t="s">
        <v>27</v>
      </c>
      <c r="F4968" s="28" t="s">
        <v>25</v>
      </c>
      <c r="G4968" s="28" t="s">
        <v>24</v>
      </c>
      <c r="H4968" s="1" t="s">
        <v>107</v>
      </c>
      <c r="I4968" s="1" t="s">
        <v>107</v>
      </c>
      <c r="J4968" s="1" t="s">
        <v>107</v>
      </c>
      <c r="K4968" s="1" t="s">
        <v>107</v>
      </c>
      <c r="L4968" s="1" t="s">
        <v>107</v>
      </c>
      <c r="Q4968" s="12" t="s">
        <v>58</v>
      </c>
    </row>
    <row r="4969" spans="1:17" x14ac:dyDescent="0.25">
      <c r="A4969" s="31" t="s">
        <v>52</v>
      </c>
      <c r="B4969" s="1" t="s">
        <v>73</v>
      </c>
      <c r="C4969" s="5">
        <v>42725</v>
      </c>
      <c r="D4969" s="25"/>
      <c r="E4969" s="6" t="s">
        <v>28</v>
      </c>
      <c r="F4969" s="28" t="s">
        <v>29</v>
      </c>
      <c r="G4969" s="28" t="s">
        <v>24</v>
      </c>
      <c r="H4969" s="1" t="s">
        <v>107</v>
      </c>
      <c r="I4969" s="1" t="s">
        <v>107</v>
      </c>
      <c r="J4969" s="1" t="s">
        <v>107</v>
      </c>
      <c r="K4969" s="1" t="s">
        <v>107</v>
      </c>
      <c r="L4969" s="1" t="s">
        <v>107</v>
      </c>
      <c r="Q4969" s="12" t="s">
        <v>58</v>
      </c>
    </row>
    <row r="4970" spans="1:17" x14ac:dyDescent="0.25">
      <c r="A4970" s="31" t="s">
        <v>52</v>
      </c>
      <c r="B4970" s="1" t="s">
        <v>73</v>
      </c>
      <c r="C4970" s="5">
        <v>42725</v>
      </c>
      <c r="D4970" s="25"/>
      <c r="E4970" s="6" t="s">
        <v>29</v>
      </c>
      <c r="F4970" s="28" t="s">
        <v>29</v>
      </c>
      <c r="G4970" s="28" t="s">
        <v>24</v>
      </c>
      <c r="H4970" s="1" t="s">
        <v>107</v>
      </c>
      <c r="I4970" s="1" t="s">
        <v>107</v>
      </c>
      <c r="J4970" s="1" t="s">
        <v>107</v>
      </c>
      <c r="K4970" s="1" t="s">
        <v>107</v>
      </c>
      <c r="L4970" s="1" t="s">
        <v>107</v>
      </c>
      <c r="Q4970" s="12" t="s">
        <v>58</v>
      </c>
    </row>
    <row r="4971" spans="1:17" x14ac:dyDescent="0.25">
      <c r="A4971" s="31" t="s">
        <v>52</v>
      </c>
      <c r="B4971" s="1" t="s">
        <v>73</v>
      </c>
      <c r="C4971" s="5">
        <v>42725</v>
      </c>
      <c r="D4971" s="25"/>
      <c r="E4971" s="6" t="s">
        <v>30</v>
      </c>
      <c r="F4971" s="28" t="s">
        <v>29</v>
      </c>
      <c r="G4971" s="28" t="s">
        <v>24</v>
      </c>
      <c r="H4971" s="1" t="s">
        <v>107</v>
      </c>
      <c r="I4971" s="1" t="s">
        <v>107</v>
      </c>
      <c r="J4971" s="1" t="s">
        <v>107</v>
      </c>
      <c r="K4971" s="1" t="s">
        <v>107</v>
      </c>
      <c r="L4971" s="1" t="s">
        <v>107</v>
      </c>
      <c r="Q4971" s="12" t="s">
        <v>58</v>
      </c>
    </row>
    <row r="4972" spans="1:17" x14ac:dyDescent="0.25">
      <c r="A4972" s="31" t="s">
        <v>52</v>
      </c>
      <c r="B4972" s="1" t="s">
        <v>73</v>
      </c>
      <c r="C4972" s="5">
        <v>42725</v>
      </c>
      <c r="D4972" s="25"/>
      <c r="E4972" s="6" t="s">
        <v>31</v>
      </c>
      <c r="F4972" s="28" t="s">
        <v>19</v>
      </c>
      <c r="G4972" s="28" t="s">
        <v>24</v>
      </c>
      <c r="H4972" s="1" t="s">
        <v>107</v>
      </c>
      <c r="I4972" s="1" t="s">
        <v>107</v>
      </c>
      <c r="J4972" s="1" t="s">
        <v>107</v>
      </c>
      <c r="K4972" s="1" t="s">
        <v>107</v>
      </c>
      <c r="L4972" s="1" t="s">
        <v>107</v>
      </c>
      <c r="Q4972" s="12" t="s">
        <v>58</v>
      </c>
    </row>
    <row r="4973" spans="1:17" x14ac:dyDescent="0.25">
      <c r="A4973" s="31" t="s">
        <v>52</v>
      </c>
      <c r="B4973" s="1" t="s">
        <v>73</v>
      </c>
      <c r="C4973" s="5">
        <v>42725</v>
      </c>
      <c r="D4973" s="25"/>
      <c r="E4973" s="6" t="s">
        <v>32</v>
      </c>
      <c r="F4973" s="28" t="s">
        <v>19</v>
      </c>
      <c r="G4973" s="28" t="s">
        <v>24</v>
      </c>
      <c r="H4973" s="1" t="s">
        <v>107</v>
      </c>
      <c r="I4973" s="1" t="s">
        <v>107</v>
      </c>
      <c r="J4973" s="1" t="s">
        <v>107</v>
      </c>
      <c r="K4973" s="1" t="s">
        <v>107</v>
      </c>
      <c r="L4973" s="1" t="s">
        <v>107</v>
      </c>
      <c r="Q4973" s="12" t="s">
        <v>58</v>
      </c>
    </row>
    <row r="4974" spans="1:17" x14ac:dyDescent="0.25">
      <c r="A4974" s="31" t="s">
        <v>52</v>
      </c>
      <c r="B4974" s="1" t="s">
        <v>73</v>
      </c>
      <c r="C4974" s="5">
        <v>42725</v>
      </c>
      <c r="D4974" s="25"/>
      <c r="E4974" s="6" t="s">
        <v>33</v>
      </c>
      <c r="F4974" s="28" t="s">
        <v>19</v>
      </c>
      <c r="G4974" s="28" t="s">
        <v>24</v>
      </c>
      <c r="H4974" s="1" t="s">
        <v>107</v>
      </c>
      <c r="I4974" s="1" t="s">
        <v>107</v>
      </c>
      <c r="J4974" s="1" t="s">
        <v>107</v>
      </c>
      <c r="K4974" s="1" t="s">
        <v>107</v>
      </c>
      <c r="L4974" s="1" t="s">
        <v>107</v>
      </c>
      <c r="Q4974" s="12" t="s">
        <v>58</v>
      </c>
    </row>
    <row r="4975" spans="1:17" x14ac:dyDescent="0.25">
      <c r="A4975" s="31" t="s">
        <v>52</v>
      </c>
      <c r="B4975" s="1" t="s">
        <v>73</v>
      </c>
      <c r="C4975" s="5">
        <v>42725</v>
      </c>
      <c r="D4975" s="25"/>
      <c r="E4975" s="6" t="s">
        <v>34</v>
      </c>
      <c r="F4975" s="28" t="s">
        <v>20</v>
      </c>
      <c r="G4975" s="28" t="s">
        <v>24</v>
      </c>
      <c r="H4975" s="1" t="s">
        <v>107</v>
      </c>
      <c r="I4975" s="1" t="s">
        <v>107</v>
      </c>
      <c r="J4975" s="1" t="s">
        <v>107</v>
      </c>
      <c r="K4975" s="1" t="s">
        <v>107</v>
      </c>
      <c r="L4975" s="1" t="s">
        <v>107</v>
      </c>
      <c r="Q4975" s="12" t="s">
        <v>58</v>
      </c>
    </row>
    <row r="4976" spans="1:17" x14ac:dyDescent="0.25">
      <c r="A4976" s="31" t="s">
        <v>52</v>
      </c>
      <c r="B4976" s="1" t="s">
        <v>73</v>
      </c>
      <c r="C4976" s="5">
        <v>42725</v>
      </c>
      <c r="D4976" s="25"/>
      <c r="E4976" s="6" t="s">
        <v>35</v>
      </c>
      <c r="F4976" s="28" t="s">
        <v>20</v>
      </c>
      <c r="G4976" s="28" t="s">
        <v>24</v>
      </c>
      <c r="H4976" s="1" t="s">
        <v>107</v>
      </c>
      <c r="I4976" s="1" t="s">
        <v>107</v>
      </c>
      <c r="J4976" s="1" t="s">
        <v>107</v>
      </c>
      <c r="K4976" s="1" t="s">
        <v>107</v>
      </c>
      <c r="L4976" s="1" t="s">
        <v>107</v>
      </c>
      <c r="Q4976" s="12" t="s">
        <v>58</v>
      </c>
    </row>
    <row r="4977" spans="1:17" x14ac:dyDescent="0.25">
      <c r="A4977" s="31" t="s">
        <v>52</v>
      </c>
      <c r="B4977" s="1" t="s">
        <v>73</v>
      </c>
      <c r="C4977" s="5">
        <v>42725</v>
      </c>
      <c r="D4977" s="25"/>
      <c r="E4977" s="6" t="s">
        <v>36</v>
      </c>
      <c r="F4977" s="28" t="s">
        <v>20</v>
      </c>
      <c r="G4977" s="28" t="s">
        <v>24</v>
      </c>
      <c r="H4977" s="1" t="s">
        <v>107</v>
      </c>
      <c r="I4977" s="1" t="s">
        <v>107</v>
      </c>
      <c r="J4977" s="1" t="s">
        <v>107</v>
      </c>
      <c r="K4977" s="1" t="s">
        <v>107</v>
      </c>
      <c r="L4977" s="1" t="s">
        <v>107</v>
      </c>
      <c r="Q4977" s="12" t="s">
        <v>58</v>
      </c>
    </row>
    <row r="4978" spans="1:17" x14ac:dyDescent="0.25">
      <c r="A4978" s="31" t="s">
        <v>52</v>
      </c>
      <c r="B4978" s="1" t="s">
        <v>73</v>
      </c>
      <c r="C4978" s="5">
        <v>42725</v>
      </c>
      <c r="D4978" s="25"/>
      <c r="E4978" s="6" t="s">
        <v>37</v>
      </c>
      <c r="F4978" s="28" t="s">
        <v>40</v>
      </c>
      <c r="G4978" s="28" t="s">
        <v>24</v>
      </c>
      <c r="H4978" s="1" t="s">
        <v>107</v>
      </c>
      <c r="I4978" s="1" t="s">
        <v>107</v>
      </c>
      <c r="J4978" s="1" t="s">
        <v>107</v>
      </c>
      <c r="K4978" s="1" t="s">
        <v>107</v>
      </c>
      <c r="L4978" s="1" t="s">
        <v>107</v>
      </c>
      <c r="Q4978" s="12" t="s">
        <v>58</v>
      </c>
    </row>
    <row r="4979" spans="1:17" x14ac:dyDescent="0.25">
      <c r="A4979" s="31" t="s">
        <v>52</v>
      </c>
      <c r="B4979" s="1" t="s">
        <v>73</v>
      </c>
      <c r="C4979" s="5">
        <v>42725</v>
      </c>
      <c r="D4979" s="25"/>
      <c r="E4979" s="6" t="s">
        <v>38</v>
      </c>
      <c r="F4979" s="28" t="s">
        <v>40</v>
      </c>
      <c r="G4979" s="28" t="s">
        <v>24</v>
      </c>
      <c r="H4979" s="1" t="s">
        <v>107</v>
      </c>
      <c r="I4979" s="1" t="s">
        <v>107</v>
      </c>
      <c r="J4979" s="1" t="s">
        <v>107</v>
      </c>
      <c r="K4979" s="1" t="s">
        <v>107</v>
      </c>
      <c r="L4979" s="1" t="s">
        <v>107</v>
      </c>
      <c r="Q4979" s="12" t="s">
        <v>58</v>
      </c>
    </row>
    <row r="4980" spans="1:17" x14ac:dyDescent="0.25">
      <c r="A4980" s="31" t="s">
        <v>52</v>
      </c>
      <c r="B4980" s="1" t="s">
        <v>73</v>
      </c>
      <c r="C4980" s="5">
        <v>42725</v>
      </c>
      <c r="D4980" s="25"/>
      <c r="E4980" s="6" t="s">
        <v>39</v>
      </c>
      <c r="F4980" s="28" t="s">
        <v>40</v>
      </c>
      <c r="G4980" s="28" t="s">
        <v>24</v>
      </c>
      <c r="H4980" s="1" t="s">
        <v>107</v>
      </c>
      <c r="I4980" s="1" t="s">
        <v>107</v>
      </c>
      <c r="J4980" s="1" t="s">
        <v>107</v>
      </c>
      <c r="K4980" s="1" t="s">
        <v>107</v>
      </c>
      <c r="L4980" s="1" t="s">
        <v>107</v>
      </c>
      <c r="Q4980" s="12" t="s">
        <v>58</v>
      </c>
    </row>
    <row r="4981" spans="1:17" x14ac:dyDescent="0.25">
      <c r="A4981" s="31" t="s">
        <v>52</v>
      </c>
      <c r="B4981" s="1" t="s">
        <v>73</v>
      </c>
      <c r="C4981" s="5">
        <v>42725</v>
      </c>
      <c r="D4981" s="25"/>
      <c r="E4981" s="6" t="s">
        <v>41</v>
      </c>
      <c r="F4981" s="28" t="s">
        <v>16</v>
      </c>
      <c r="G4981" s="28" t="s">
        <v>24</v>
      </c>
      <c r="H4981" s="1" t="s">
        <v>107</v>
      </c>
      <c r="I4981" s="1" t="s">
        <v>107</v>
      </c>
      <c r="J4981" s="1" t="s">
        <v>107</v>
      </c>
      <c r="K4981" s="1" t="s">
        <v>107</v>
      </c>
      <c r="L4981" s="1" t="s">
        <v>107</v>
      </c>
      <c r="Q4981" s="12" t="s">
        <v>58</v>
      </c>
    </row>
    <row r="4982" spans="1:17" x14ac:dyDescent="0.25">
      <c r="A4982" s="31" t="s">
        <v>52</v>
      </c>
      <c r="B4982" s="1" t="s">
        <v>73</v>
      </c>
      <c r="C4982" s="5">
        <v>42725</v>
      </c>
      <c r="D4982" s="25"/>
      <c r="E4982" s="6" t="s">
        <v>42</v>
      </c>
      <c r="F4982" s="28" t="s">
        <v>16</v>
      </c>
      <c r="G4982" s="28" t="s">
        <v>24</v>
      </c>
      <c r="H4982" s="1">
        <v>0.5</v>
      </c>
      <c r="I4982" s="1">
        <v>2.7</v>
      </c>
      <c r="J4982" s="1">
        <v>0.02</v>
      </c>
      <c r="K4982" s="1">
        <v>6.14</v>
      </c>
      <c r="L4982" s="1">
        <v>0.23</v>
      </c>
    </row>
    <row r="4983" spans="1:17" x14ac:dyDescent="0.25">
      <c r="A4983" s="31" t="s">
        <v>52</v>
      </c>
      <c r="B4983" s="1" t="s">
        <v>73</v>
      </c>
      <c r="C4983" s="5">
        <v>42725</v>
      </c>
      <c r="D4983" s="25"/>
      <c r="E4983" s="6" t="s">
        <v>43</v>
      </c>
      <c r="F4983" s="28" t="s">
        <v>16</v>
      </c>
      <c r="G4983" s="28" t="s">
        <v>24</v>
      </c>
      <c r="H4983" s="1">
        <v>3</v>
      </c>
      <c r="I4983" s="1">
        <v>3.4</v>
      </c>
      <c r="J4983" s="1">
        <v>0.06</v>
      </c>
      <c r="K4983" s="1">
        <v>10.199999999999999</v>
      </c>
      <c r="L4983" s="1">
        <v>0.24</v>
      </c>
    </row>
    <row r="4984" spans="1:17" x14ac:dyDescent="0.25">
      <c r="A4984" s="31" t="s">
        <v>52</v>
      </c>
      <c r="C4984" s="5">
        <v>42739</v>
      </c>
      <c r="D4984" s="25"/>
      <c r="E4984" s="6" t="s">
        <v>21</v>
      </c>
      <c r="F4984" s="28" t="s">
        <v>17</v>
      </c>
      <c r="G4984" s="28" t="s">
        <v>24</v>
      </c>
      <c r="H4984" s="1" t="s">
        <v>107</v>
      </c>
      <c r="I4984" s="1" t="s">
        <v>107</v>
      </c>
      <c r="J4984" s="1" t="s">
        <v>107</v>
      </c>
      <c r="K4984" s="1" t="s">
        <v>107</v>
      </c>
      <c r="L4984" s="1" t="s">
        <v>107</v>
      </c>
      <c r="Q4984" s="12" t="s">
        <v>58</v>
      </c>
    </row>
    <row r="4985" spans="1:17" x14ac:dyDescent="0.25">
      <c r="A4985" s="31" t="s">
        <v>52</v>
      </c>
      <c r="C4985" s="5">
        <v>42739</v>
      </c>
      <c r="D4985" s="25"/>
      <c r="E4985" s="6" t="s">
        <v>22</v>
      </c>
      <c r="F4985" s="28" t="s">
        <v>17</v>
      </c>
      <c r="G4985" s="28" t="s">
        <v>24</v>
      </c>
      <c r="H4985" s="1" t="s">
        <v>107</v>
      </c>
      <c r="I4985" s="1" t="s">
        <v>107</v>
      </c>
      <c r="J4985" s="1" t="s">
        <v>107</v>
      </c>
      <c r="K4985" s="1" t="s">
        <v>107</v>
      </c>
      <c r="L4985" s="1" t="s">
        <v>107</v>
      </c>
      <c r="Q4985" s="12" t="s">
        <v>58</v>
      </c>
    </row>
    <row r="4986" spans="1:17" x14ac:dyDescent="0.25">
      <c r="A4986" s="31" t="s">
        <v>52</v>
      </c>
      <c r="C4986" s="5">
        <v>42739</v>
      </c>
      <c r="D4986" s="25"/>
      <c r="E4986" s="6" t="s">
        <v>23</v>
      </c>
      <c r="F4986" s="28" t="s">
        <v>17</v>
      </c>
      <c r="G4986" s="28" t="s">
        <v>24</v>
      </c>
      <c r="H4986" s="1" t="s">
        <v>107</v>
      </c>
      <c r="I4986" s="1" t="s">
        <v>107</v>
      </c>
      <c r="J4986" s="1" t="s">
        <v>107</v>
      </c>
      <c r="K4986" s="1" t="s">
        <v>107</v>
      </c>
      <c r="L4986" s="1" t="s">
        <v>107</v>
      </c>
      <c r="Q4986" s="12" t="s">
        <v>58</v>
      </c>
    </row>
    <row r="4987" spans="1:17" x14ac:dyDescent="0.25">
      <c r="A4987" s="31" t="s">
        <v>52</v>
      </c>
      <c r="C4987" s="5">
        <v>42739</v>
      </c>
      <c r="D4987" s="25"/>
      <c r="E4987" s="6" t="s">
        <v>25</v>
      </c>
      <c r="F4987" s="28" t="s">
        <v>25</v>
      </c>
      <c r="G4987" s="28" t="s">
        <v>24</v>
      </c>
      <c r="H4987" s="1" t="s">
        <v>107</v>
      </c>
      <c r="I4987" s="1" t="s">
        <v>107</v>
      </c>
      <c r="J4987" s="1" t="s">
        <v>107</v>
      </c>
      <c r="K4987" s="1" t="s">
        <v>107</v>
      </c>
      <c r="L4987" s="1" t="s">
        <v>107</v>
      </c>
      <c r="Q4987" s="12" t="s">
        <v>58</v>
      </c>
    </row>
    <row r="4988" spans="1:17" x14ac:dyDescent="0.25">
      <c r="A4988" s="31" t="s">
        <v>52</v>
      </c>
      <c r="C4988" s="5">
        <v>42739</v>
      </c>
      <c r="D4988" s="25"/>
      <c r="E4988" s="6" t="s">
        <v>26</v>
      </c>
      <c r="F4988" s="28" t="s">
        <v>25</v>
      </c>
      <c r="G4988" s="28" t="s">
        <v>24</v>
      </c>
      <c r="H4988" s="1" t="s">
        <v>107</v>
      </c>
      <c r="I4988" s="1" t="s">
        <v>107</v>
      </c>
      <c r="J4988" s="1" t="s">
        <v>107</v>
      </c>
      <c r="K4988" s="1" t="s">
        <v>107</v>
      </c>
      <c r="L4988" s="1" t="s">
        <v>107</v>
      </c>
      <c r="Q4988" s="12" t="s">
        <v>58</v>
      </c>
    </row>
    <row r="4989" spans="1:17" x14ac:dyDescent="0.25">
      <c r="A4989" s="31" t="s">
        <v>52</v>
      </c>
      <c r="C4989" s="5">
        <v>42739</v>
      </c>
      <c r="D4989" s="25"/>
      <c r="E4989" s="6" t="s">
        <v>27</v>
      </c>
      <c r="F4989" s="28" t="s">
        <v>25</v>
      </c>
      <c r="G4989" s="28" t="s">
        <v>24</v>
      </c>
      <c r="H4989" s="1" t="s">
        <v>107</v>
      </c>
      <c r="I4989" s="1" t="s">
        <v>107</v>
      </c>
      <c r="J4989" s="1" t="s">
        <v>107</v>
      </c>
      <c r="K4989" s="1" t="s">
        <v>107</v>
      </c>
      <c r="L4989" s="1" t="s">
        <v>107</v>
      </c>
      <c r="Q4989" s="12" t="s">
        <v>58</v>
      </c>
    </row>
    <row r="4990" spans="1:17" x14ac:dyDescent="0.25">
      <c r="A4990" s="31" t="s">
        <v>52</v>
      </c>
      <c r="C4990" s="5">
        <v>42739</v>
      </c>
      <c r="D4990" s="25"/>
      <c r="E4990" s="6" t="s">
        <v>28</v>
      </c>
      <c r="F4990" s="28" t="s">
        <v>29</v>
      </c>
      <c r="G4990" s="28" t="s">
        <v>24</v>
      </c>
      <c r="H4990" s="1" t="s">
        <v>107</v>
      </c>
      <c r="I4990" s="1" t="s">
        <v>107</v>
      </c>
      <c r="J4990" s="1" t="s">
        <v>107</v>
      </c>
      <c r="K4990" s="1" t="s">
        <v>107</v>
      </c>
      <c r="L4990" s="1" t="s">
        <v>107</v>
      </c>
      <c r="Q4990" s="12" t="s">
        <v>58</v>
      </c>
    </row>
    <row r="4991" spans="1:17" x14ac:dyDescent="0.25">
      <c r="A4991" s="31" t="s">
        <v>52</v>
      </c>
      <c r="C4991" s="5">
        <v>42739</v>
      </c>
      <c r="D4991" s="25"/>
      <c r="E4991" s="6" t="s">
        <v>29</v>
      </c>
      <c r="F4991" s="28" t="s">
        <v>29</v>
      </c>
      <c r="G4991" s="28" t="s">
        <v>24</v>
      </c>
      <c r="H4991" s="1" t="s">
        <v>107</v>
      </c>
      <c r="I4991" s="1" t="s">
        <v>107</v>
      </c>
      <c r="J4991" s="1" t="s">
        <v>107</v>
      </c>
      <c r="K4991" s="1" t="s">
        <v>107</v>
      </c>
      <c r="L4991" s="1" t="s">
        <v>107</v>
      </c>
      <c r="Q4991" s="12" t="s">
        <v>58</v>
      </c>
    </row>
    <row r="4992" spans="1:17" x14ac:dyDescent="0.25">
      <c r="A4992" s="31" t="s">
        <v>52</v>
      </c>
      <c r="C4992" s="5">
        <v>42739</v>
      </c>
      <c r="D4992" s="25"/>
      <c r="E4992" s="6" t="s">
        <v>30</v>
      </c>
      <c r="F4992" s="28" t="s">
        <v>29</v>
      </c>
      <c r="G4992" s="28" t="s">
        <v>24</v>
      </c>
      <c r="H4992" s="1" t="s">
        <v>107</v>
      </c>
      <c r="I4992" s="1" t="s">
        <v>107</v>
      </c>
      <c r="J4992" s="1" t="s">
        <v>107</v>
      </c>
      <c r="K4992" s="1" t="s">
        <v>107</v>
      </c>
      <c r="L4992" s="1" t="s">
        <v>107</v>
      </c>
      <c r="Q4992" s="12" t="s">
        <v>58</v>
      </c>
    </row>
    <row r="4993" spans="1:17" x14ac:dyDescent="0.25">
      <c r="A4993" s="31" t="s">
        <v>52</v>
      </c>
      <c r="C4993" s="5">
        <v>42739</v>
      </c>
      <c r="D4993" s="25"/>
      <c r="E4993" s="6" t="s">
        <v>31</v>
      </c>
      <c r="F4993" s="28" t="s">
        <v>19</v>
      </c>
      <c r="G4993" s="28" t="s">
        <v>24</v>
      </c>
      <c r="H4993" s="1" t="s">
        <v>107</v>
      </c>
      <c r="I4993" s="1" t="s">
        <v>107</v>
      </c>
      <c r="J4993" s="1" t="s">
        <v>107</v>
      </c>
      <c r="K4993" s="1" t="s">
        <v>107</v>
      </c>
      <c r="L4993" s="1" t="s">
        <v>107</v>
      </c>
      <c r="Q4993" s="12" t="s">
        <v>58</v>
      </c>
    </row>
    <row r="4994" spans="1:17" x14ac:dyDescent="0.25">
      <c r="A4994" s="31" t="s">
        <v>52</v>
      </c>
      <c r="C4994" s="5">
        <v>42739</v>
      </c>
      <c r="D4994" s="25"/>
      <c r="E4994" s="6" t="s">
        <v>32</v>
      </c>
      <c r="F4994" s="28" t="s">
        <v>19</v>
      </c>
      <c r="G4994" s="28" t="s">
        <v>24</v>
      </c>
      <c r="H4994" s="1" t="s">
        <v>107</v>
      </c>
      <c r="I4994" s="1" t="s">
        <v>107</v>
      </c>
      <c r="J4994" s="1" t="s">
        <v>107</v>
      </c>
      <c r="K4994" s="1" t="s">
        <v>107</v>
      </c>
      <c r="L4994" s="1" t="s">
        <v>107</v>
      </c>
      <c r="Q4994" s="12" t="s">
        <v>58</v>
      </c>
    </row>
    <row r="4995" spans="1:17" x14ac:dyDescent="0.25">
      <c r="A4995" s="31" t="s">
        <v>52</v>
      </c>
      <c r="C4995" s="5">
        <v>42739</v>
      </c>
      <c r="D4995" s="25"/>
      <c r="E4995" s="6" t="s">
        <v>33</v>
      </c>
      <c r="F4995" s="28" t="s">
        <v>19</v>
      </c>
      <c r="G4995" s="28" t="s">
        <v>24</v>
      </c>
      <c r="H4995" s="1" t="s">
        <v>107</v>
      </c>
      <c r="I4995" s="1" t="s">
        <v>107</v>
      </c>
      <c r="J4995" s="1" t="s">
        <v>107</v>
      </c>
      <c r="K4995" s="1" t="s">
        <v>107</v>
      </c>
      <c r="L4995" s="1" t="s">
        <v>107</v>
      </c>
      <c r="Q4995" s="12" t="s">
        <v>58</v>
      </c>
    </row>
    <row r="4996" spans="1:17" x14ac:dyDescent="0.25">
      <c r="A4996" s="31" t="s">
        <v>52</v>
      </c>
      <c r="C4996" s="5">
        <v>42739</v>
      </c>
      <c r="D4996" s="25"/>
      <c r="E4996" s="6" t="s">
        <v>34</v>
      </c>
      <c r="F4996" s="28" t="s">
        <v>20</v>
      </c>
      <c r="G4996" s="28" t="s">
        <v>24</v>
      </c>
      <c r="H4996" s="1" t="s">
        <v>107</v>
      </c>
      <c r="I4996" s="1" t="s">
        <v>107</v>
      </c>
      <c r="J4996" s="1" t="s">
        <v>107</v>
      </c>
      <c r="K4996" s="1" t="s">
        <v>107</v>
      </c>
      <c r="L4996" s="1" t="s">
        <v>107</v>
      </c>
      <c r="Q4996" s="12" t="s">
        <v>58</v>
      </c>
    </row>
    <row r="4997" spans="1:17" x14ac:dyDescent="0.25">
      <c r="A4997" s="31" t="s">
        <v>52</v>
      </c>
      <c r="C4997" s="5">
        <v>42739</v>
      </c>
      <c r="D4997" s="25"/>
      <c r="E4997" s="6" t="s">
        <v>35</v>
      </c>
      <c r="F4997" s="28" t="s">
        <v>20</v>
      </c>
      <c r="G4997" s="28" t="s">
        <v>24</v>
      </c>
      <c r="H4997" s="1" t="s">
        <v>107</v>
      </c>
      <c r="I4997" s="1" t="s">
        <v>107</v>
      </c>
      <c r="J4997" s="1" t="s">
        <v>107</v>
      </c>
      <c r="K4997" s="1" t="s">
        <v>107</v>
      </c>
      <c r="L4997" s="1" t="s">
        <v>107</v>
      </c>
      <c r="Q4997" s="12" t="s">
        <v>58</v>
      </c>
    </row>
    <row r="4998" spans="1:17" x14ac:dyDescent="0.25">
      <c r="A4998" s="31" t="s">
        <v>52</v>
      </c>
      <c r="C4998" s="5">
        <v>42739</v>
      </c>
      <c r="D4998" s="25"/>
      <c r="E4998" s="6" t="s">
        <v>36</v>
      </c>
      <c r="F4998" s="28" t="s">
        <v>20</v>
      </c>
      <c r="G4998" s="28" t="s">
        <v>24</v>
      </c>
      <c r="H4998" s="1" t="s">
        <v>107</v>
      </c>
      <c r="I4998" s="1" t="s">
        <v>107</v>
      </c>
      <c r="J4998" s="1" t="s">
        <v>107</v>
      </c>
      <c r="K4998" s="1" t="s">
        <v>107</v>
      </c>
      <c r="L4998" s="1" t="s">
        <v>107</v>
      </c>
      <c r="Q4998" s="12" t="s">
        <v>58</v>
      </c>
    </row>
    <row r="4999" spans="1:17" x14ac:dyDescent="0.25">
      <c r="A4999" s="31" t="s">
        <v>52</v>
      </c>
      <c r="C4999" s="5">
        <v>42739</v>
      </c>
      <c r="D4999" s="25"/>
      <c r="E4999" s="6" t="s">
        <v>37</v>
      </c>
      <c r="F4999" s="28" t="s">
        <v>40</v>
      </c>
      <c r="G4999" s="28" t="s">
        <v>24</v>
      </c>
      <c r="H4999" s="1" t="s">
        <v>107</v>
      </c>
      <c r="I4999" s="1" t="s">
        <v>107</v>
      </c>
      <c r="J4999" s="1" t="s">
        <v>107</v>
      </c>
      <c r="K4999" s="1" t="s">
        <v>107</v>
      </c>
      <c r="L4999" s="1" t="s">
        <v>107</v>
      </c>
      <c r="Q4999" s="12" t="s">
        <v>58</v>
      </c>
    </row>
    <row r="5000" spans="1:17" x14ac:dyDescent="0.25">
      <c r="A5000" s="31" t="s">
        <v>52</v>
      </c>
      <c r="C5000" s="5">
        <v>42739</v>
      </c>
      <c r="D5000" s="25"/>
      <c r="E5000" s="6" t="s">
        <v>38</v>
      </c>
      <c r="F5000" s="28" t="s">
        <v>40</v>
      </c>
      <c r="G5000" s="28" t="s">
        <v>24</v>
      </c>
      <c r="H5000" s="1" t="s">
        <v>107</v>
      </c>
      <c r="I5000" s="1" t="s">
        <v>107</v>
      </c>
      <c r="J5000" s="1" t="s">
        <v>107</v>
      </c>
      <c r="K5000" s="1" t="s">
        <v>107</v>
      </c>
      <c r="L5000" s="1" t="s">
        <v>107</v>
      </c>
      <c r="Q5000" s="12" t="s">
        <v>58</v>
      </c>
    </row>
    <row r="5001" spans="1:17" x14ac:dyDescent="0.25">
      <c r="A5001" s="31" t="s">
        <v>52</v>
      </c>
      <c r="C5001" s="5">
        <v>42739</v>
      </c>
      <c r="D5001" s="25"/>
      <c r="E5001" s="6" t="s">
        <v>39</v>
      </c>
      <c r="F5001" s="28" t="s">
        <v>40</v>
      </c>
      <c r="G5001" s="28" t="s">
        <v>24</v>
      </c>
      <c r="H5001" s="1" t="s">
        <v>107</v>
      </c>
      <c r="I5001" s="1" t="s">
        <v>107</v>
      </c>
      <c r="J5001" s="1" t="s">
        <v>107</v>
      </c>
      <c r="K5001" s="1" t="s">
        <v>107</v>
      </c>
      <c r="L5001" s="1" t="s">
        <v>107</v>
      </c>
      <c r="Q5001" s="12" t="s">
        <v>58</v>
      </c>
    </row>
    <row r="5002" spans="1:17" x14ac:dyDescent="0.25">
      <c r="A5002" s="31" t="s">
        <v>52</v>
      </c>
      <c r="C5002" s="5">
        <v>42739</v>
      </c>
      <c r="D5002" s="25"/>
      <c r="E5002" s="6" t="s">
        <v>41</v>
      </c>
      <c r="F5002" s="28" t="s">
        <v>16</v>
      </c>
      <c r="G5002" s="28" t="s">
        <v>24</v>
      </c>
      <c r="H5002" s="1" t="s">
        <v>107</v>
      </c>
      <c r="I5002" s="1" t="s">
        <v>107</v>
      </c>
      <c r="J5002" s="1" t="s">
        <v>107</v>
      </c>
      <c r="K5002" s="1" t="s">
        <v>107</v>
      </c>
      <c r="L5002" s="1" t="s">
        <v>107</v>
      </c>
      <c r="Q5002" s="12" t="s">
        <v>58</v>
      </c>
    </row>
    <row r="5003" spans="1:17" x14ac:dyDescent="0.25">
      <c r="A5003" s="31" t="s">
        <v>52</v>
      </c>
      <c r="C5003" s="5">
        <v>42739</v>
      </c>
      <c r="D5003" s="25"/>
      <c r="E5003" s="6" t="s">
        <v>42</v>
      </c>
      <c r="F5003" s="28" t="s">
        <v>16</v>
      </c>
      <c r="G5003" s="28" t="s">
        <v>24</v>
      </c>
      <c r="H5003" s="1" t="s">
        <v>107</v>
      </c>
      <c r="I5003" s="1" t="s">
        <v>107</v>
      </c>
      <c r="J5003" s="1" t="s">
        <v>107</v>
      </c>
      <c r="K5003" s="1" t="s">
        <v>107</v>
      </c>
      <c r="L5003" s="1" t="s">
        <v>107</v>
      </c>
      <c r="Q5003" s="12" t="s">
        <v>58</v>
      </c>
    </row>
    <row r="5004" spans="1:17" x14ac:dyDescent="0.25">
      <c r="A5004" s="31" t="s">
        <v>52</v>
      </c>
      <c r="C5004" s="5">
        <v>42739</v>
      </c>
      <c r="D5004" s="25"/>
      <c r="E5004" s="6" t="s">
        <v>43</v>
      </c>
      <c r="F5004" s="28" t="s">
        <v>16</v>
      </c>
      <c r="G5004" s="28" t="s">
        <v>24</v>
      </c>
      <c r="H5004" s="1" t="s">
        <v>107</v>
      </c>
      <c r="I5004" s="1" t="s">
        <v>107</v>
      </c>
      <c r="J5004" s="1" t="s">
        <v>107</v>
      </c>
      <c r="K5004" s="1" t="s">
        <v>107</v>
      </c>
      <c r="L5004" s="1" t="s">
        <v>107</v>
      </c>
      <c r="Q5004" s="12" t="s">
        <v>58</v>
      </c>
    </row>
    <row r="5005" spans="1:17" x14ac:dyDescent="0.25">
      <c r="A5005" s="31" t="s">
        <v>52</v>
      </c>
      <c r="C5005" s="5">
        <v>42746</v>
      </c>
      <c r="D5005" s="25"/>
      <c r="E5005" s="6">
        <v>1</v>
      </c>
      <c r="F5005" s="28" t="s">
        <v>13</v>
      </c>
      <c r="G5005" s="28" t="s">
        <v>14</v>
      </c>
      <c r="H5005" s="1" t="s">
        <v>107</v>
      </c>
      <c r="I5005" s="1" t="s">
        <v>107</v>
      </c>
      <c r="J5005" s="1" t="s">
        <v>107</v>
      </c>
      <c r="K5005" s="1" t="s">
        <v>107</v>
      </c>
      <c r="L5005" s="1" t="s">
        <v>107</v>
      </c>
      <c r="Q5005" s="12" t="s">
        <v>58</v>
      </c>
    </row>
    <row r="5006" spans="1:17" x14ac:dyDescent="0.25">
      <c r="A5006" s="31" t="s">
        <v>52</v>
      </c>
      <c r="C5006" s="5">
        <v>42746</v>
      </c>
      <c r="D5006" s="25"/>
      <c r="E5006" s="6">
        <v>2</v>
      </c>
      <c r="F5006" s="28" t="s">
        <v>13</v>
      </c>
      <c r="G5006" s="28" t="s">
        <v>14</v>
      </c>
      <c r="H5006" s="1" t="s">
        <v>107</v>
      </c>
      <c r="I5006" s="1" t="s">
        <v>107</v>
      </c>
      <c r="J5006" s="1" t="s">
        <v>107</v>
      </c>
      <c r="K5006" s="1" t="s">
        <v>107</v>
      </c>
      <c r="L5006" s="1" t="s">
        <v>107</v>
      </c>
      <c r="Q5006" s="12" t="s">
        <v>58</v>
      </c>
    </row>
    <row r="5007" spans="1:17" x14ac:dyDescent="0.25">
      <c r="A5007" s="31" t="s">
        <v>52</v>
      </c>
      <c r="C5007" s="5">
        <v>42746</v>
      </c>
      <c r="D5007" s="25"/>
      <c r="E5007" s="6">
        <v>3</v>
      </c>
      <c r="F5007" s="28" t="s">
        <v>13</v>
      </c>
      <c r="G5007" s="28" t="s">
        <v>14</v>
      </c>
      <c r="H5007" s="1" t="s">
        <v>107</v>
      </c>
      <c r="I5007" s="1" t="s">
        <v>107</v>
      </c>
      <c r="J5007" s="1" t="s">
        <v>107</v>
      </c>
      <c r="K5007" s="1" t="s">
        <v>107</v>
      </c>
      <c r="L5007" s="1" t="s">
        <v>107</v>
      </c>
      <c r="Q5007" s="12" t="s">
        <v>58</v>
      </c>
    </row>
    <row r="5008" spans="1:17" x14ac:dyDescent="0.25">
      <c r="A5008" s="31" t="s">
        <v>52</v>
      </c>
      <c r="C5008" s="5">
        <v>42746</v>
      </c>
      <c r="D5008" s="25"/>
      <c r="E5008" s="6">
        <v>4</v>
      </c>
      <c r="F5008" s="28" t="s">
        <v>15</v>
      </c>
      <c r="G5008" s="28" t="s">
        <v>14</v>
      </c>
      <c r="H5008" s="1" t="s">
        <v>107</v>
      </c>
      <c r="I5008" s="1" t="s">
        <v>107</v>
      </c>
      <c r="J5008" s="1" t="s">
        <v>107</v>
      </c>
      <c r="K5008" s="1" t="s">
        <v>107</v>
      </c>
      <c r="L5008" s="1" t="s">
        <v>107</v>
      </c>
      <c r="Q5008" s="12" t="s">
        <v>58</v>
      </c>
    </row>
    <row r="5009" spans="1:17" x14ac:dyDescent="0.25">
      <c r="A5009" s="31" t="s">
        <v>52</v>
      </c>
      <c r="C5009" s="5">
        <v>42746</v>
      </c>
      <c r="D5009" s="25"/>
      <c r="E5009" s="6">
        <v>5</v>
      </c>
      <c r="F5009" s="28" t="s">
        <v>15</v>
      </c>
      <c r="G5009" s="28" t="s">
        <v>14</v>
      </c>
      <c r="H5009" s="1" t="s">
        <v>107</v>
      </c>
      <c r="I5009" s="1" t="s">
        <v>107</v>
      </c>
      <c r="J5009" s="1" t="s">
        <v>107</v>
      </c>
      <c r="K5009" s="1" t="s">
        <v>107</v>
      </c>
      <c r="L5009" s="1" t="s">
        <v>107</v>
      </c>
      <c r="Q5009" s="12" t="s">
        <v>58</v>
      </c>
    </row>
    <row r="5010" spans="1:17" x14ac:dyDescent="0.25">
      <c r="A5010" s="31" t="s">
        <v>52</v>
      </c>
      <c r="C5010" s="5">
        <v>42746</v>
      </c>
      <c r="D5010" s="25"/>
      <c r="E5010" s="6">
        <v>6</v>
      </c>
      <c r="F5010" s="28" t="s">
        <v>17</v>
      </c>
      <c r="G5010" s="28" t="s">
        <v>14</v>
      </c>
      <c r="H5010" s="1" t="s">
        <v>107</v>
      </c>
      <c r="I5010" s="1" t="s">
        <v>107</v>
      </c>
      <c r="J5010" s="1" t="s">
        <v>107</v>
      </c>
      <c r="K5010" s="1" t="s">
        <v>107</v>
      </c>
      <c r="L5010" s="1" t="s">
        <v>107</v>
      </c>
      <c r="Q5010" s="12" t="s">
        <v>58</v>
      </c>
    </row>
    <row r="5011" spans="1:17" x14ac:dyDescent="0.25">
      <c r="A5011" s="31" t="s">
        <v>52</v>
      </c>
      <c r="C5011" s="5">
        <v>42746</v>
      </c>
      <c r="D5011" s="25"/>
      <c r="E5011" s="6">
        <v>7</v>
      </c>
      <c r="F5011" s="28" t="s">
        <v>17</v>
      </c>
      <c r="G5011" s="28" t="s">
        <v>14</v>
      </c>
      <c r="H5011" s="1" t="s">
        <v>107</v>
      </c>
      <c r="I5011" s="1" t="s">
        <v>107</v>
      </c>
      <c r="J5011" s="1" t="s">
        <v>107</v>
      </c>
      <c r="K5011" s="1" t="s">
        <v>107</v>
      </c>
      <c r="L5011" s="1" t="s">
        <v>107</v>
      </c>
      <c r="Q5011" s="12" t="s">
        <v>58</v>
      </c>
    </row>
    <row r="5012" spans="1:17" x14ac:dyDescent="0.25">
      <c r="A5012" s="31" t="s">
        <v>52</v>
      </c>
      <c r="C5012" s="5">
        <v>42746</v>
      </c>
      <c r="D5012" s="25"/>
      <c r="E5012" s="6">
        <v>8</v>
      </c>
      <c r="F5012" s="28" t="s">
        <v>17</v>
      </c>
      <c r="G5012" s="28" t="s">
        <v>14</v>
      </c>
      <c r="H5012" s="1" t="s">
        <v>107</v>
      </c>
      <c r="I5012" s="1" t="s">
        <v>107</v>
      </c>
      <c r="J5012" s="1" t="s">
        <v>107</v>
      </c>
      <c r="K5012" s="1" t="s">
        <v>107</v>
      </c>
      <c r="L5012" s="1" t="s">
        <v>107</v>
      </c>
      <c r="Q5012" s="12" t="s">
        <v>58</v>
      </c>
    </row>
    <row r="5013" spans="1:17" x14ac:dyDescent="0.25">
      <c r="A5013" s="31" t="s">
        <v>52</v>
      </c>
      <c r="C5013" s="5">
        <v>42746</v>
      </c>
      <c r="D5013" s="25"/>
      <c r="E5013" s="6">
        <v>9</v>
      </c>
      <c r="F5013" s="28" t="s">
        <v>18</v>
      </c>
      <c r="G5013" s="28" t="s">
        <v>14</v>
      </c>
      <c r="H5013" s="1" t="s">
        <v>107</v>
      </c>
      <c r="I5013" s="1" t="s">
        <v>107</v>
      </c>
      <c r="J5013" s="1" t="s">
        <v>107</v>
      </c>
      <c r="K5013" s="1" t="s">
        <v>107</v>
      </c>
      <c r="L5013" s="1" t="s">
        <v>107</v>
      </c>
      <c r="Q5013" s="12" t="s">
        <v>58</v>
      </c>
    </row>
    <row r="5014" spans="1:17" x14ac:dyDescent="0.25">
      <c r="A5014" s="31" t="s">
        <v>52</v>
      </c>
      <c r="C5014" s="5">
        <v>42746</v>
      </c>
      <c r="D5014" s="25"/>
      <c r="E5014" s="6">
        <v>10</v>
      </c>
      <c r="F5014" s="28" t="s">
        <v>18</v>
      </c>
      <c r="G5014" s="28" t="s">
        <v>14</v>
      </c>
      <c r="H5014" s="1" t="s">
        <v>107</v>
      </c>
      <c r="I5014" s="1" t="s">
        <v>107</v>
      </c>
      <c r="J5014" s="1" t="s">
        <v>107</v>
      </c>
      <c r="K5014" s="1" t="s">
        <v>107</v>
      </c>
      <c r="L5014" s="1" t="s">
        <v>107</v>
      </c>
      <c r="Q5014" s="12" t="s">
        <v>58</v>
      </c>
    </row>
    <row r="5015" spans="1:17" x14ac:dyDescent="0.25">
      <c r="A5015" s="31" t="s">
        <v>52</v>
      </c>
      <c r="C5015" s="5">
        <v>42746</v>
      </c>
      <c r="D5015" s="25"/>
      <c r="E5015" s="6">
        <v>11</v>
      </c>
      <c r="F5015" s="28" t="s">
        <v>18</v>
      </c>
      <c r="G5015" s="28" t="s">
        <v>14</v>
      </c>
      <c r="H5015" s="1" t="s">
        <v>107</v>
      </c>
      <c r="I5015" s="1" t="s">
        <v>107</v>
      </c>
      <c r="J5015" s="1" t="s">
        <v>107</v>
      </c>
      <c r="K5015" s="1" t="s">
        <v>107</v>
      </c>
      <c r="L5015" s="1" t="s">
        <v>107</v>
      </c>
      <c r="Q5015" s="12" t="s">
        <v>58</v>
      </c>
    </row>
    <row r="5016" spans="1:17" x14ac:dyDescent="0.25">
      <c r="A5016" s="31" t="s">
        <v>52</v>
      </c>
      <c r="C5016" s="5">
        <v>42746</v>
      </c>
      <c r="D5016" s="25"/>
      <c r="E5016" s="6">
        <v>12</v>
      </c>
      <c r="F5016" s="28" t="s">
        <v>19</v>
      </c>
      <c r="G5016" s="28" t="s">
        <v>14</v>
      </c>
      <c r="H5016" s="1" t="s">
        <v>107</v>
      </c>
      <c r="I5016" s="1" t="s">
        <v>107</v>
      </c>
      <c r="J5016" s="1" t="s">
        <v>107</v>
      </c>
      <c r="K5016" s="1" t="s">
        <v>107</v>
      </c>
      <c r="L5016" s="1" t="s">
        <v>107</v>
      </c>
      <c r="Q5016" s="12" t="s">
        <v>58</v>
      </c>
    </row>
    <row r="5017" spans="1:17" x14ac:dyDescent="0.25">
      <c r="A5017" s="31" t="s">
        <v>52</v>
      </c>
      <c r="C5017" s="5">
        <v>42746</v>
      </c>
      <c r="D5017" s="25"/>
      <c r="E5017" s="6">
        <v>13</v>
      </c>
      <c r="F5017" s="28" t="s">
        <v>19</v>
      </c>
      <c r="G5017" s="28" t="s">
        <v>14</v>
      </c>
      <c r="H5017" s="1" t="s">
        <v>107</v>
      </c>
      <c r="I5017" s="1" t="s">
        <v>107</v>
      </c>
      <c r="J5017" s="1" t="s">
        <v>107</v>
      </c>
      <c r="K5017" s="1" t="s">
        <v>107</v>
      </c>
      <c r="L5017" s="1" t="s">
        <v>107</v>
      </c>
      <c r="Q5017" s="12" t="s">
        <v>58</v>
      </c>
    </row>
    <row r="5018" spans="1:17" x14ac:dyDescent="0.25">
      <c r="A5018" s="31" t="s">
        <v>52</v>
      </c>
      <c r="C5018" s="5">
        <v>42746</v>
      </c>
      <c r="D5018" s="25"/>
      <c r="E5018" s="6">
        <v>14</v>
      </c>
      <c r="F5018" s="28" t="s">
        <v>19</v>
      </c>
      <c r="G5018" s="28" t="s">
        <v>14</v>
      </c>
      <c r="H5018" s="1" t="s">
        <v>107</v>
      </c>
      <c r="I5018" s="1" t="s">
        <v>107</v>
      </c>
      <c r="J5018" s="1" t="s">
        <v>107</v>
      </c>
      <c r="K5018" s="1" t="s">
        <v>107</v>
      </c>
      <c r="L5018" s="1" t="s">
        <v>107</v>
      </c>
      <c r="Q5018" s="12" t="s">
        <v>58</v>
      </c>
    </row>
    <row r="5019" spans="1:17" x14ac:dyDescent="0.25">
      <c r="A5019" s="31" t="s">
        <v>52</v>
      </c>
      <c r="C5019" s="5">
        <v>42746</v>
      </c>
      <c r="D5019" s="25"/>
      <c r="E5019" s="6">
        <v>15</v>
      </c>
      <c r="F5019" s="28" t="s">
        <v>20</v>
      </c>
      <c r="G5019" s="28" t="s">
        <v>14</v>
      </c>
      <c r="H5019" s="1" t="s">
        <v>107</v>
      </c>
      <c r="I5019" s="1" t="s">
        <v>107</v>
      </c>
      <c r="J5019" s="1" t="s">
        <v>107</v>
      </c>
      <c r="K5019" s="1" t="s">
        <v>107</v>
      </c>
      <c r="L5019" s="1" t="s">
        <v>107</v>
      </c>
      <c r="Q5019" s="12" t="s">
        <v>58</v>
      </c>
    </row>
    <row r="5020" spans="1:17" x14ac:dyDescent="0.25">
      <c r="A5020" s="31" t="s">
        <v>52</v>
      </c>
      <c r="C5020" s="5">
        <v>42746</v>
      </c>
      <c r="D5020" s="25"/>
      <c r="E5020" s="6">
        <v>16</v>
      </c>
      <c r="F5020" s="28" t="s">
        <v>20</v>
      </c>
      <c r="G5020" s="28" t="s">
        <v>14</v>
      </c>
      <c r="H5020" s="1" t="s">
        <v>107</v>
      </c>
      <c r="I5020" s="1" t="s">
        <v>107</v>
      </c>
      <c r="J5020" s="1" t="s">
        <v>107</v>
      </c>
      <c r="K5020" s="1" t="s">
        <v>107</v>
      </c>
      <c r="L5020" s="1" t="s">
        <v>107</v>
      </c>
      <c r="Q5020" s="12" t="s">
        <v>58</v>
      </c>
    </row>
    <row r="5021" spans="1:17" x14ac:dyDescent="0.25">
      <c r="A5021" s="31" t="s">
        <v>52</v>
      </c>
      <c r="C5021" s="5">
        <v>42746</v>
      </c>
      <c r="D5021" s="25"/>
      <c r="E5021" s="6">
        <v>17</v>
      </c>
      <c r="F5021" s="28" t="s">
        <v>20</v>
      </c>
      <c r="G5021" s="28" t="s">
        <v>14</v>
      </c>
      <c r="H5021" s="1" t="s">
        <v>107</v>
      </c>
      <c r="I5021" s="1" t="s">
        <v>107</v>
      </c>
      <c r="J5021" s="1" t="s">
        <v>107</v>
      </c>
      <c r="K5021" s="1" t="s">
        <v>107</v>
      </c>
      <c r="L5021" s="1" t="s">
        <v>107</v>
      </c>
      <c r="Q5021" s="12" t="s">
        <v>58</v>
      </c>
    </row>
    <row r="5022" spans="1:17" x14ac:dyDescent="0.25">
      <c r="A5022" s="31" t="s">
        <v>52</v>
      </c>
      <c r="C5022" s="5">
        <v>42746</v>
      </c>
      <c r="D5022" s="25"/>
      <c r="E5022" s="6">
        <v>18</v>
      </c>
      <c r="F5022" s="28" t="s">
        <v>20</v>
      </c>
      <c r="G5022" s="28" t="s">
        <v>14</v>
      </c>
      <c r="H5022" s="1" t="s">
        <v>107</v>
      </c>
      <c r="I5022" s="1" t="s">
        <v>107</v>
      </c>
      <c r="J5022" s="1" t="s">
        <v>107</v>
      </c>
      <c r="K5022" s="1" t="s">
        <v>107</v>
      </c>
      <c r="L5022" s="1" t="s">
        <v>107</v>
      </c>
      <c r="Q5022" s="12" t="s">
        <v>58</v>
      </c>
    </row>
    <row r="5023" spans="1:17" x14ac:dyDescent="0.25">
      <c r="A5023" s="31" t="s">
        <v>52</v>
      </c>
      <c r="C5023" s="5">
        <v>42746</v>
      </c>
      <c r="D5023" s="25"/>
      <c r="E5023" s="6">
        <v>19</v>
      </c>
      <c r="F5023" s="28" t="s">
        <v>20</v>
      </c>
      <c r="G5023" s="28" t="s">
        <v>14</v>
      </c>
      <c r="H5023" s="1" t="s">
        <v>107</v>
      </c>
      <c r="I5023" s="1" t="s">
        <v>107</v>
      </c>
      <c r="J5023" s="1" t="s">
        <v>107</v>
      </c>
      <c r="K5023" s="1" t="s">
        <v>107</v>
      </c>
      <c r="L5023" s="1" t="s">
        <v>107</v>
      </c>
      <c r="Q5023" s="12" t="s">
        <v>58</v>
      </c>
    </row>
    <row r="5024" spans="1:17" x14ac:dyDescent="0.25">
      <c r="A5024" s="31" t="s">
        <v>52</v>
      </c>
      <c r="C5024" s="5">
        <v>42746</v>
      </c>
      <c r="D5024" s="25"/>
      <c r="E5024" s="6">
        <v>20</v>
      </c>
      <c r="F5024" s="28" t="s">
        <v>20</v>
      </c>
      <c r="G5024" s="28" t="s">
        <v>14</v>
      </c>
      <c r="H5024" s="1" t="s">
        <v>107</v>
      </c>
      <c r="I5024" s="1" t="s">
        <v>107</v>
      </c>
      <c r="J5024" s="1" t="s">
        <v>107</v>
      </c>
      <c r="K5024" s="1" t="s">
        <v>107</v>
      </c>
      <c r="L5024" s="1" t="s">
        <v>107</v>
      </c>
      <c r="Q5024" s="12" t="s">
        <v>58</v>
      </c>
    </row>
    <row r="5025" spans="1:17" x14ac:dyDescent="0.25">
      <c r="A5025" s="31" t="s">
        <v>52</v>
      </c>
      <c r="C5025" s="5">
        <v>42753</v>
      </c>
      <c r="D5025" s="25"/>
      <c r="E5025" s="6" t="s">
        <v>21</v>
      </c>
      <c r="F5025" s="28" t="s">
        <v>17</v>
      </c>
      <c r="G5025" s="28" t="s">
        <v>24</v>
      </c>
      <c r="H5025" s="1" t="s">
        <v>107</v>
      </c>
      <c r="I5025" s="1" t="s">
        <v>107</v>
      </c>
      <c r="J5025" s="1" t="s">
        <v>107</v>
      </c>
      <c r="K5025" s="1" t="s">
        <v>107</v>
      </c>
      <c r="L5025" s="1" t="s">
        <v>107</v>
      </c>
      <c r="Q5025" s="12" t="s">
        <v>58</v>
      </c>
    </row>
    <row r="5026" spans="1:17" x14ac:dyDescent="0.25">
      <c r="A5026" s="31" t="s">
        <v>52</v>
      </c>
      <c r="C5026" s="5">
        <v>42753</v>
      </c>
      <c r="D5026" s="25"/>
      <c r="E5026" s="6" t="s">
        <v>22</v>
      </c>
      <c r="F5026" s="28" t="s">
        <v>17</v>
      </c>
      <c r="G5026" s="28" t="s">
        <v>24</v>
      </c>
      <c r="H5026" s="1" t="s">
        <v>107</v>
      </c>
      <c r="I5026" s="1" t="s">
        <v>107</v>
      </c>
      <c r="J5026" s="1" t="s">
        <v>107</v>
      </c>
      <c r="K5026" s="1" t="s">
        <v>107</v>
      </c>
      <c r="L5026" s="1" t="s">
        <v>107</v>
      </c>
      <c r="Q5026" s="12" t="s">
        <v>58</v>
      </c>
    </row>
    <row r="5027" spans="1:17" x14ac:dyDescent="0.25">
      <c r="A5027" s="31" t="s">
        <v>52</v>
      </c>
      <c r="C5027" s="5">
        <v>42753</v>
      </c>
      <c r="D5027" s="25"/>
      <c r="E5027" s="6" t="s">
        <v>23</v>
      </c>
      <c r="F5027" s="28" t="s">
        <v>17</v>
      </c>
      <c r="G5027" s="28" t="s">
        <v>24</v>
      </c>
      <c r="H5027" s="1" t="s">
        <v>107</v>
      </c>
      <c r="I5027" s="1" t="s">
        <v>107</v>
      </c>
      <c r="J5027" s="1" t="s">
        <v>107</v>
      </c>
      <c r="K5027" s="1" t="s">
        <v>107</v>
      </c>
      <c r="L5027" s="1" t="s">
        <v>107</v>
      </c>
      <c r="Q5027" s="12" t="s">
        <v>58</v>
      </c>
    </row>
    <row r="5028" spans="1:17" x14ac:dyDescent="0.25">
      <c r="A5028" s="31" t="s">
        <v>52</v>
      </c>
      <c r="C5028" s="5">
        <v>42753</v>
      </c>
      <c r="D5028" s="25"/>
      <c r="E5028" s="6" t="s">
        <v>25</v>
      </c>
      <c r="F5028" s="28" t="s">
        <v>25</v>
      </c>
      <c r="G5028" s="28" t="s">
        <v>24</v>
      </c>
      <c r="H5028" s="1" t="s">
        <v>107</v>
      </c>
      <c r="I5028" s="1" t="s">
        <v>107</v>
      </c>
      <c r="J5028" s="1" t="s">
        <v>107</v>
      </c>
      <c r="K5028" s="1" t="s">
        <v>107</v>
      </c>
      <c r="L5028" s="1" t="s">
        <v>107</v>
      </c>
      <c r="Q5028" s="12" t="s">
        <v>58</v>
      </c>
    </row>
    <row r="5029" spans="1:17" x14ac:dyDescent="0.25">
      <c r="A5029" s="31" t="s">
        <v>52</v>
      </c>
      <c r="C5029" s="5">
        <v>42753</v>
      </c>
      <c r="D5029" s="25"/>
      <c r="E5029" s="6" t="s">
        <v>26</v>
      </c>
      <c r="F5029" s="28" t="s">
        <v>25</v>
      </c>
      <c r="G5029" s="28" t="s">
        <v>24</v>
      </c>
      <c r="H5029" s="1" t="s">
        <v>107</v>
      </c>
      <c r="I5029" s="1" t="s">
        <v>107</v>
      </c>
      <c r="J5029" s="1" t="s">
        <v>107</v>
      </c>
      <c r="K5029" s="1" t="s">
        <v>107</v>
      </c>
      <c r="L5029" s="1" t="s">
        <v>107</v>
      </c>
      <c r="Q5029" s="12" t="s">
        <v>58</v>
      </c>
    </row>
    <row r="5030" spans="1:17" x14ac:dyDescent="0.25">
      <c r="A5030" s="31" t="s">
        <v>52</v>
      </c>
      <c r="C5030" s="5">
        <v>42753</v>
      </c>
      <c r="D5030" s="25"/>
      <c r="E5030" s="6" t="s">
        <v>27</v>
      </c>
      <c r="F5030" s="28" t="s">
        <v>25</v>
      </c>
      <c r="G5030" s="28" t="s">
        <v>24</v>
      </c>
      <c r="H5030" s="1" t="s">
        <v>107</v>
      </c>
      <c r="I5030" s="1" t="s">
        <v>107</v>
      </c>
      <c r="J5030" s="1" t="s">
        <v>107</v>
      </c>
      <c r="K5030" s="1" t="s">
        <v>107</v>
      </c>
      <c r="L5030" s="1" t="s">
        <v>107</v>
      </c>
      <c r="Q5030" s="12" t="s">
        <v>58</v>
      </c>
    </row>
    <row r="5031" spans="1:17" x14ac:dyDescent="0.25">
      <c r="A5031" s="31" t="s">
        <v>52</v>
      </c>
      <c r="C5031" s="5">
        <v>42753</v>
      </c>
      <c r="D5031" s="25"/>
      <c r="E5031" s="6" t="s">
        <v>28</v>
      </c>
      <c r="F5031" s="28" t="s">
        <v>29</v>
      </c>
      <c r="G5031" s="28" t="s">
        <v>24</v>
      </c>
      <c r="H5031" s="1" t="s">
        <v>107</v>
      </c>
      <c r="I5031" s="1" t="s">
        <v>107</v>
      </c>
      <c r="J5031" s="1" t="s">
        <v>107</v>
      </c>
      <c r="K5031" s="1" t="s">
        <v>107</v>
      </c>
      <c r="L5031" s="1" t="s">
        <v>107</v>
      </c>
      <c r="Q5031" s="12" t="s">
        <v>58</v>
      </c>
    </row>
    <row r="5032" spans="1:17" x14ac:dyDescent="0.25">
      <c r="A5032" s="31" t="s">
        <v>52</v>
      </c>
      <c r="C5032" s="5">
        <v>42753</v>
      </c>
      <c r="D5032" s="25"/>
      <c r="E5032" s="6" t="s">
        <v>29</v>
      </c>
      <c r="F5032" s="28" t="s">
        <v>29</v>
      </c>
      <c r="G5032" s="28" t="s">
        <v>24</v>
      </c>
      <c r="H5032" s="1" t="s">
        <v>107</v>
      </c>
      <c r="I5032" s="1" t="s">
        <v>107</v>
      </c>
      <c r="J5032" s="1" t="s">
        <v>107</v>
      </c>
      <c r="K5032" s="1" t="s">
        <v>107</v>
      </c>
      <c r="L5032" s="1" t="s">
        <v>107</v>
      </c>
      <c r="Q5032" s="12" t="s">
        <v>58</v>
      </c>
    </row>
    <row r="5033" spans="1:17" x14ac:dyDescent="0.25">
      <c r="A5033" s="31" t="s">
        <v>52</v>
      </c>
      <c r="C5033" s="5">
        <v>42753</v>
      </c>
      <c r="D5033" s="25"/>
      <c r="E5033" s="6" t="s">
        <v>30</v>
      </c>
      <c r="F5033" s="28" t="s">
        <v>29</v>
      </c>
      <c r="G5033" s="28" t="s">
        <v>24</v>
      </c>
      <c r="H5033" s="1" t="s">
        <v>107</v>
      </c>
      <c r="I5033" s="1" t="s">
        <v>107</v>
      </c>
      <c r="J5033" s="1" t="s">
        <v>107</v>
      </c>
      <c r="K5033" s="1" t="s">
        <v>107</v>
      </c>
      <c r="L5033" s="1" t="s">
        <v>107</v>
      </c>
      <c r="Q5033" s="12" t="s">
        <v>58</v>
      </c>
    </row>
    <row r="5034" spans="1:17" x14ac:dyDescent="0.25">
      <c r="A5034" s="31" t="s">
        <v>52</v>
      </c>
      <c r="C5034" s="5">
        <v>42753</v>
      </c>
      <c r="D5034" s="25"/>
      <c r="E5034" s="6" t="s">
        <v>31</v>
      </c>
      <c r="F5034" s="28" t="s">
        <v>19</v>
      </c>
      <c r="G5034" s="28" t="s">
        <v>24</v>
      </c>
      <c r="H5034" s="1" t="s">
        <v>107</v>
      </c>
      <c r="I5034" s="1" t="s">
        <v>107</v>
      </c>
      <c r="J5034" s="1" t="s">
        <v>107</v>
      </c>
      <c r="K5034" s="1" t="s">
        <v>107</v>
      </c>
      <c r="L5034" s="1" t="s">
        <v>107</v>
      </c>
      <c r="Q5034" s="12" t="s">
        <v>58</v>
      </c>
    </row>
    <row r="5035" spans="1:17" x14ac:dyDescent="0.25">
      <c r="A5035" s="31" t="s">
        <v>52</v>
      </c>
      <c r="C5035" s="5">
        <v>42753</v>
      </c>
      <c r="D5035" s="25"/>
      <c r="E5035" s="6" t="s">
        <v>32</v>
      </c>
      <c r="F5035" s="28" t="s">
        <v>19</v>
      </c>
      <c r="G5035" s="28" t="s">
        <v>24</v>
      </c>
      <c r="H5035" s="1" t="s">
        <v>107</v>
      </c>
      <c r="I5035" s="1" t="s">
        <v>107</v>
      </c>
      <c r="J5035" s="1" t="s">
        <v>107</v>
      </c>
      <c r="K5035" s="1" t="s">
        <v>107</v>
      </c>
      <c r="L5035" s="1" t="s">
        <v>107</v>
      </c>
      <c r="Q5035" s="12" t="s">
        <v>58</v>
      </c>
    </row>
    <row r="5036" spans="1:17" x14ac:dyDescent="0.25">
      <c r="A5036" s="31" t="s">
        <v>52</v>
      </c>
      <c r="C5036" s="5">
        <v>42753</v>
      </c>
      <c r="D5036" s="25"/>
      <c r="E5036" s="6" t="s">
        <v>33</v>
      </c>
      <c r="F5036" s="28" t="s">
        <v>19</v>
      </c>
      <c r="G5036" s="28" t="s">
        <v>24</v>
      </c>
      <c r="H5036" s="1" t="s">
        <v>107</v>
      </c>
      <c r="I5036" s="1" t="s">
        <v>107</v>
      </c>
      <c r="J5036" s="1" t="s">
        <v>107</v>
      </c>
      <c r="K5036" s="1" t="s">
        <v>107</v>
      </c>
      <c r="L5036" s="1" t="s">
        <v>107</v>
      </c>
      <c r="Q5036" s="12" t="s">
        <v>58</v>
      </c>
    </row>
    <row r="5037" spans="1:17" x14ac:dyDescent="0.25">
      <c r="A5037" s="31" t="s">
        <v>52</v>
      </c>
      <c r="C5037" s="5">
        <v>42753</v>
      </c>
      <c r="D5037" s="25"/>
      <c r="E5037" s="6" t="s">
        <v>34</v>
      </c>
      <c r="F5037" s="28" t="s">
        <v>20</v>
      </c>
      <c r="G5037" s="28" t="s">
        <v>24</v>
      </c>
      <c r="H5037" s="1" t="s">
        <v>107</v>
      </c>
      <c r="I5037" s="1" t="s">
        <v>107</v>
      </c>
      <c r="J5037" s="1" t="s">
        <v>107</v>
      </c>
      <c r="K5037" s="1" t="s">
        <v>107</v>
      </c>
      <c r="L5037" s="1" t="s">
        <v>107</v>
      </c>
      <c r="Q5037" s="12" t="s">
        <v>58</v>
      </c>
    </row>
    <row r="5038" spans="1:17" x14ac:dyDescent="0.25">
      <c r="A5038" s="31" t="s">
        <v>52</v>
      </c>
      <c r="C5038" s="5">
        <v>42753</v>
      </c>
      <c r="D5038" s="25"/>
      <c r="E5038" s="6" t="s">
        <v>35</v>
      </c>
      <c r="F5038" s="28" t="s">
        <v>20</v>
      </c>
      <c r="G5038" s="28" t="s">
        <v>24</v>
      </c>
      <c r="H5038" s="1" t="s">
        <v>107</v>
      </c>
      <c r="I5038" s="1" t="s">
        <v>107</v>
      </c>
      <c r="J5038" s="1" t="s">
        <v>107</v>
      </c>
      <c r="K5038" s="1" t="s">
        <v>107</v>
      </c>
      <c r="L5038" s="1" t="s">
        <v>107</v>
      </c>
      <c r="Q5038" s="12" t="s">
        <v>58</v>
      </c>
    </row>
    <row r="5039" spans="1:17" x14ac:dyDescent="0.25">
      <c r="A5039" s="31" t="s">
        <v>52</v>
      </c>
      <c r="C5039" s="5">
        <v>42753</v>
      </c>
      <c r="D5039" s="25"/>
      <c r="E5039" s="6" t="s">
        <v>36</v>
      </c>
      <c r="F5039" s="28" t="s">
        <v>20</v>
      </c>
      <c r="G5039" s="28" t="s">
        <v>24</v>
      </c>
      <c r="H5039" s="1" t="s">
        <v>107</v>
      </c>
      <c r="I5039" s="1" t="s">
        <v>107</v>
      </c>
      <c r="J5039" s="1" t="s">
        <v>107</v>
      </c>
      <c r="K5039" s="1" t="s">
        <v>107</v>
      </c>
      <c r="L5039" s="1" t="s">
        <v>107</v>
      </c>
      <c r="Q5039" s="12" t="s">
        <v>58</v>
      </c>
    </row>
    <row r="5040" spans="1:17" x14ac:dyDescent="0.25">
      <c r="A5040" s="31" t="s">
        <v>52</v>
      </c>
      <c r="C5040" s="5">
        <v>42753</v>
      </c>
      <c r="D5040" s="25"/>
      <c r="E5040" s="6" t="s">
        <v>37</v>
      </c>
      <c r="F5040" s="28" t="s">
        <v>40</v>
      </c>
      <c r="G5040" s="28" t="s">
        <v>24</v>
      </c>
      <c r="H5040" s="1" t="s">
        <v>107</v>
      </c>
      <c r="I5040" s="1" t="s">
        <v>107</v>
      </c>
      <c r="J5040" s="1" t="s">
        <v>107</v>
      </c>
      <c r="K5040" s="1" t="s">
        <v>107</v>
      </c>
      <c r="L5040" s="1" t="s">
        <v>107</v>
      </c>
      <c r="Q5040" s="12" t="s">
        <v>58</v>
      </c>
    </row>
    <row r="5041" spans="1:17" x14ac:dyDescent="0.25">
      <c r="A5041" s="31" t="s">
        <v>52</v>
      </c>
      <c r="C5041" s="5">
        <v>42753</v>
      </c>
      <c r="D5041" s="25"/>
      <c r="E5041" s="6" t="s">
        <v>38</v>
      </c>
      <c r="F5041" s="28" t="s">
        <v>40</v>
      </c>
      <c r="G5041" s="28" t="s">
        <v>24</v>
      </c>
      <c r="H5041" s="1" t="s">
        <v>107</v>
      </c>
      <c r="I5041" s="1" t="s">
        <v>107</v>
      </c>
      <c r="J5041" s="1" t="s">
        <v>107</v>
      </c>
      <c r="K5041" s="1" t="s">
        <v>107</v>
      </c>
      <c r="L5041" s="1" t="s">
        <v>107</v>
      </c>
      <c r="Q5041" s="12" t="s">
        <v>58</v>
      </c>
    </row>
    <row r="5042" spans="1:17" x14ac:dyDescent="0.25">
      <c r="A5042" s="31" t="s">
        <v>52</v>
      </c>
      <c r="C5042" s="5">
        <v>42753</v>
      </c>
      <c r="D5042" s="25"/>
      <c r="E5042" s="6" t="s">
        <v>39</v>
      </c>
      <c r="F5042" s="28" t="s">
        <v>40</v>
      </c>
      <c r="G5042" s="28" t="s">
        <v>24</v>
      </c>
      <c r="H5042" s="1" t="s">
        <v>107</v>
      </c>
      <c r="I5042" s="1" t="s">
        <v>107</v>
      </c>
      <c r="J5042" s="1" t="s">
        <v>107</v>
      </c>
      <c r="K5042" s="1" t="s">
        <v>107</v>
      </c>
      <c r="L5042" s="1" t="s">
        <v>107</v>
      </c>
      <c r="Q5042" s="12" t="s">
        <v>58</v>
      </c>
    </row>
    <row r="5043" spans="1:17" x14ac:dyDescent="0.25">
      <c r="A5043" s="31" t="s">
        <v>52</v>
      </c>
      <c r="C5043" s="5">
        <v>42753</v>
      </c>
      <c r="D5043" s="25"/>
      <c r="E5043" s="6" t="s">
        <v>41</v>
      </c>
      <c r="F5043" s="28" t="s">
        <v>16</v>
      </c>
      <c r="G5043" s="28" t="s">
        <v>24</v>
      </c>
      <c r="H5043" s="1" t="s">
        <v>107</v>
      </c>
      <c r="I5043" s="1" t="s">
        <v>107</v>
      </c>
      <c r="J5043" s="1" t="s">
        <v>107</v>
      </c>
      <c r="K5043" s="1" t="s">
        <v>107</v>
      </c>
      <c r="L5043" s="1" t="s">
        <v>107</v>
      </c>
      <c r="Q5043" s="12" t="s">
        <v>58</v>
      </c>
    </row>
    <row r="5044" spans="1:17" x14ac:dyDescent="0.25">
      <c r="A5044" s="31" t="s">
        <v>52</v>
      </c>
      <c r="C5044" s="5">
        <v>42753</v>
      </c>
      <c r="D5044" s="25"/>
      <c r="E5044" s="6" t="s">
        <v>42</v>
      </c>
      <c r="F5044" s="28" t="s">
        <v>16</v>
      </c>
      <c r="G5044" s="28" t="s">
        <v>24</v>
      </c>
      <c r="H5044" s="1" t="s">
        <v>107</v>
      </c>
      <c r="I5044" s="1" t="s">
        <v>107</v>
      </c>
      <c r="J5044" s="1" t="s">
        <v>107</v>
      </c>
      <c r="K5044" s="1" t="s">
        <v>107</v>
      </c>
      <c r="L5044" s="1" t="s">
        <v>107</v>
      </c>
      <c r="Q5044" s="12" t="s">
        <v>58</v>
      </c>
    </row>
    <row r="5045" spans="1:17" x14ac:dyDescent="0.25">
      <c r="A5045" s="31" t="s">
        <v>52</v>
      </c>
      <c r="C5045" s="5">
        <v>42753</v>
      </c>
      <c r="D5045" s="25"/>
      <c r="E5045" s="6" t="s">
        <v>43</v>
      </c>
      <c r="F5045" s="28" t="s">
        <v>16</v>
      </c>
      <c r="G5045" s="28" t="s">
        <v>24</v>
      </c>
      <c r="H5045" s="1" t="s">
        <v>107</v>
      </c>
      <c r="I5045" s="1" t="s">
        <v>107</v>
      </c>
      <c r="J5045" s="1" t="s">
        <v>107</v>
      </c>
      <c r="K5045" s="1" t="s">
        <v>107</v>
      </c>
      <c r="L5045" s="1" t="s">
        <v>107</v>
      </c>
      <c r="Q5045" s="12" t="s">
        <v>58</v>
      </c>
    </row>
    <row r="5046" spans="1:17" x14ac:dyDescent="0.25">
      <c r="A5046" s="31" t="s">
        <v>52</v>
      </c>
      <c r="C5046" s="5">
        <v>42760</v>
      </c>
      <c r="D5046" s="25"/>
      <c r="E5046" s="6">
        <v>1</v>
      </c>
      <c r="F5046" s="28" t="s">
        <v>13</v>
      </c>
      <c r="G5046" s="28" t="s">
        <v>14</v>
      </c>
      <c r="H5046" s="1" t="s">
        <v>107</v>
      </c>
      <c r="I5046" s="1" t="s">
        <v>107</v>
      </c>
      <c r="J5046" s="1" t="s">
        <v>107</v>
      </c>
      <c r="K5046" s="1" t="s">
        <v>107</v>
      </c>
      <c r="L5046" s="1" t="s">
        <v>107</v>
      </c>
      <c r="Q5046" s="12" t="s">
        <v>58</v>
      </c>
    </row>
    <row r="5047" spans="1:17" x14ac:dyDescent="0.25">
      <c r="A5047" s="31" t="s">
        <v>52</v>
      </c>
      <c r="C5047" s="5">
        <v>42760</v>
      </c>
      <c r="D5047" s="25"/>
      <c r="E5047" s="6">
        <v>2</v>
      </c>
      <c r="F5047" s="28" t="s">
        <v>13</v>
      </c>
      <c r="G5047" s="28" t="s">
        <v>14</v>
      </c>
      <c r="H5047" s="1" t="s">
        <v>107</v>
      </c>
      <c r="I5047" s="1" t="s">
        <v>107</v>
      </c>
      <c r="J5047" s="1" t="s">
        <v>107</v>
      </c>
      <c r="K5047" s="1" t="s">
        <v>107</v>
      </c>
      <c r="L5047" s="1" t="s">
        <v>107</v>
      </c>
      <c r="Q5047" s="12" t="s">
        <v>58</v>
      </c>
    </row>
    <row r="5048" spans="1:17" x14ac:dyDescent="0.25">
      <c r="A5048" s="31" t="s">
        <v>52</v>
      </c>
      <c r="C5048" s="5">
        <v>42760</v>
      </c>
      <c r="D5048" s="25"/>
      <c r="E5048" s="6">
        <v>3</v>
      </c>
      <c r="F5048" s="28" t="s">
        <v>13</v>
      </c>
      <c r="G5048" s="28" t="s">
        <v>14</v>
      </c>
      <c r="H5048" s="1" t="s">
        <v>107</v>
      </c>
      <c r="I5048" s="1" t="s">
        <v>107</v>
      </c>
      <c r="J5048" s="1" t="s">
        <v>107</v>
      </c>
      <c r="K5048" s="1" t="s">
        <v>107</v>
      </c>
      <c r="L5048" s="1" t="s">
        <v>107</v>
      </c>
      <c r="Q5048" s="12" t="s">
        <v>58</v>
      </c>
    </row>
    <row r="5049" spans="1:17" x14ac:dyDescent="0.25">
      <c r="A5049" s="31" t="s">
        <v>52</v>
      </c>
      <c r="C5049" s="5">
        <v>42760</v>
      </c>
      <c r="D5049" s="25"/>
      <c r="E5049" s="6">
        <v>4</v>
      </c>
      <c r="F5049" s="28" t="s">
        <v>15</v>
      </c>
      <c r="G5049" s="28" t="s">
        <v>14</v>
      </c>
      <c r="H5049" s="1" t="s">
        <v>107</v>
      </c>
      <c r="I5049" s="1" t="s">
        <v>107</v>
      </c>
      <c r="J5049" s="1" t="s">
        <v>107</v>
      </c>
      <c r="K5049" s="1" t="s">
        <v>107</v>
      </c>
      <c r="L5049" s="1" t="s">
        <v>107</v>
      </c>
      <c r="Q5049" s="12" t="s">
        <v>58</v>
      </c>
    </row>
    <row r="5050" spans="1:17" x14ac:dyDescent="0.25">
      <c r="A5050" s="31" t="s">
        <v>52</v>
      </c>
      <c r="C5050" s="5">
        <v>42760</v>
      </c>
      <c r="D5050" s="25"/>
      <c r="E5050" s="6">
        <v>5</v>
      </c>
      <c r="F5050" s="28" t="s">
        <v>15</v>
      </c>
      <c r="G5050" s="28" t="s">
        <v>14</v>
      </c>
      <c r="H5050" s="1" t="s">
        <v>107</v>
      </c>
      <c r="I5050" s="1" t="s">
        <v>107</v>
      </c>
      <c r="J5050" s="1" t="s">
        <v>107</v>
      </c>
      <c r="K5050" s="1" t="s">
        <v>107</v>
      </c>
      <c r="L5050" s="1" t="s">
        <v>107</v>
      </c>
      <c r="Q5050" s="12" t="s">
        <v>58</v>
      </c>
    </row>
    <row r="5051" spans="1:17" x14ac:dyDescent="0.25">
      <c r="A5051" s="31" t="s">
        <v>52</v>
      </c>
      <c r="C5051" s="5">
        <v>42760</v>
      </c>
      <c r="D5051" s="25"/>
      <c r="E5051" s="6">
        <v>6</v>
      </c>
      <c r="F5051" s="28" t="s">
        <v>17</v>
      </c>
      <c r="G5051" s="28" t="s">
        <v>14</v>
      </c>
      <c r="H5051" s="1" t="s">
        <v>107</v>
      </c>
      <c r="I5051" s="1" t="s">
        <v>107</v>
      </c>
      <c r="J5051" s="1" t="s">
        <v>107</v>
      </c>
      <c r="K5051" s="1" t="s">
        <v>107</v>
      </c>
      <c r="L5051" s="1" t="s">
        <v>107</v>
      </c>
      <c r="Q5051" s="12" t="s">
        <v>58</v>
      </c>
    </row>
    <row r="5052" spans="1:17" x14ac:dyDescent="0.25">
      <c r="A5052" s="31" t="s">
        <v>52</v>
      </c>
      <c r="C5052" s="5">
        <v>42760</v>
      </c>
      <c r="D5052" s="25"/>
      <c r="E5052" s="6">
        <v>7</v>
      </c>
      <c r="F5052" s="28" t="s">
        <v>17</v>
      </c>
      <c r="G5052" s="28" t="s">
        <v>14</v>
      </c>
      <c r="H5052" s="1" t="s">
        <v>107</v>
      </c>
      <c r="I5052" s="1" t="s">
        <v>107</v>
      </c>
      <c r="J5052" s="1" t="s">
        <v>107</v>
      </c>
      <c r="K5052" s="1" t="s">
        <v>107</v>
      </c>
      <c r="L5052" s="1" t="s">
        <v>107</v>
      </c>
      <c r="Q5052" s="12" t="s">
        <v>58</v>
      </c>
    </row>
    <row r="5053" spans="1:17" x14ac:dyDescent="0.25">
      <c r="A5053" s="31" t="s">
        <v>52</v>
      </c>
      <c r="C5053" s="5">
        <v>42760</v>
      </c>
      <c r="D5053" s="25"/>
      <c r="E5053" s="6">
        <v>8</v>
      </c>
      <c r="F5053" s="28" t="s">
        <v>17</v>
      </c>
      <c r="G5053" s="28" t="s">
        <v>14</v>
      </c>
      <c r="H5053" s="1" t="s">
        <v>107</v>
      </c>
      <c r="I5053" s="1" t="s">
        <v>107</v>
      </c>
      <c r="J5053" s="1" t="s">
        <v>107</v>
      </c>
      <c r="K5053" s="1" t="s">
        <v>107</v>
      </c>
      <c r="L5053" s="1" t="s">
        <v>107</v>
      </c>
      <c r="Q5053" s="12" t="s">
        <v>58</v>
      </c>
    </row>
    <row r="5054" spans="1:17" x14ac:dyDescent="0.25">
      <c r="A5054" s="31" t="s">
        <v>52</v>
      </c>
      <c r="C5054" s="5">
        <v>42760</v>
      </c>
      <c r="D5054" s="25"/>
      <c r="E5054" s="6">
        <v>9</v>
      </c>
      <c r="F5054" s="28" t="s">
        <v>18</v>
      </c>
      <c r="G5054" s="28" t="s">
        <v>14</v>
      </c>
      <c r="H5054" s="1" t="s">
        <v>107</v>
      </c>
      <c r="I5054" s="1" t="s">
        <v>107</v>
      </c>
      <c r="J5054" s="1" t="s">
        <v>107</v>
      </c>
      <c r="K5054" s="1" t="s">
        <v>107</v>
      </c>
      <c r="L5054" s="1" t="s">
        <v>107</v>
      </c>
      <c r="Q5054" s="12" t="s">
        <v>58</v>
      </c>
    </row>
    <row r="5055" spans="1:17" x14ac:dyDescent="0.25">
      <c r="A5055" s="31" t="s">
        <v>52</v>
      </c>
      <c r="C5055" s="5">
        <v>42760</v>
      </c>
      <c r="D5055" s="25"/>
      <c r="E5055" s="6">
        <v>10</v>
      </c>
      <c r="F5055" s="28" t="s">
        <v>18</v>
      </c>
      <c r="G5055" s="28" t="s">
        <v>14</v>
      </c>
      <c r="H5055" s="1" t="s">
        <v>107</v>
      </c>
      <c r="I5055" s="1" t="s">
        <v>107</v>
      </c>
      <c r="J5055" s="1" t="s">
        <v>107</v>
      </c>
      <c r="K5055" s="1" t="s">
        <v>107</v>
      </c>
      <c r="L5055" s="1" t="s">
        <v>107</v>
      </c>
      <c r="Q5055" s="12" t="s">
        <v>58</v>
      </c>
    </row>
    <row r="5056" spans="1:17" x14ac:dyDescent="0.25">
      <c r="A5056" s="31" t="s">
        <v>52</v>
      </c>
      <c r="C5056" s="5">
        <v>42760</v>
      </c>
      <c r="D5056" s="25"/>
      <c r="E5056" s="6">
        <v>11</v>
      </c>
      <c r="F5056" s="28" t="s">
        <v>18</v>
      </c>
      <c r="G5056" s="28" t="s">
        <v>14</v>
      </c>
      <c r="H5056" s="1" t="s">
        <v>107</v>
      </c>
      <c r="I5056" s="1" t="s">
        <v>107</v>
      </c>
      <c r="J5056" s="1" t="s">
        <v>107</v>
      </c>
      <c r="K5056" s="1" t="s">
        <v>107</v>
      </c>
      <c r="L5056" s="1" t="s">
        <v>107</v>
      </c>
      <c r="Q5056" s="12" t="s">
        <v>58</v>
      </c>
    </row>
    <row r="5057" spans="1:17" x14ac:dyDescent="0.25">
      <c r="A5057" s="31" t="s">
        <v>52</v>
      </c>
      <c r="C5057" s="5">
        <v>42760</v>
      </c>
      <c r="D5057" s="25"/>
      <c r="E5057" s="6">
        <v>12</v>
      </c>
      <c r="F5057" s="28" t="s">
        <v>19</v>
      </c>
      <c r="G5057" s="28" t="s">
        <v>14</v>
      </c>
      <c r="H5057" s="1" t="s">
        <v>107</v>
      </c>
      <c r="I5057" s="1" t="s">
        <v>107</v>
      </c>
      <c r="J5057" s="1" t="s">
        <v>107</v>
      </c>
      <c r="K5057" s="1" t="s">
        <v>107</v>
      </c>
      <c r="L5057" s="1" t="s">
        <v>107</v>
      </c>
      <c r="Q5057" s="12" t="s">
        <v>58</v>
      </c>
    </row>
    <row r="5058" spans="1:17" x14ac:dyDescent="0.25">
      <c r="A5058" s="31" t="s">
        <v>52</v>
      </c>
      <c r="C5058" s="5">
        <v>42760</v>
      </c>
      <c r="D5058" s="25"/>
      <c r="E5058" s="6">
        <v>13</v>
      </c>
      <c r="F5058" s="28" t="s">
        <v>19</v>
      </c>
      <c r="G5058" s="28" t="s">
        <v>14</v>
      </c>
      <c r="H5058" s="1" t="s">
        <v>107</v>
      </c>
      <c r="I5058" s="1" t="s">
        <v>107</v>
      </c>
      <c r="J5058" s="1" t="s">
        <v>107</v>
      </c>
      <c r="K5058" s="1" t="s">
        <v>107</v>
      </c>
      <c r="L5058" s="1" t="s">
        <v>107</v>
      </c>
      <c r="Q5058" s="12" t="s">
        <v>58</v>
      </c>
    </row>
    <row r="5059" spans="1:17" x14ac:dyDescent="0.25">
      <c r="A5059" s="31" t="s">
        <v>52</v>
      </c>
      <c r="C5059" s="5">
        <v>42760</v>
      </c>
      <c r="D5059" s="25"/>
      <c r="E5059" s="6">
        <v>14</v>
      </c>
      <c r="F5059" s="28" t="s">
        <v>19</v>
      </c>
      <c r="G5059" s="28" t="s">
        <v>14</v>
      </c>
      <c r="H5059" s="1" t="s">
        <v>107</v>
      </c>
      <c r="I5059" s="1" t="s">
        <v>107</v>
      </c>
      <c r="J5059" s="1" t="s">
        <v>107</v>
      </c>
      <c r="K5059" s="1" t="s">
        <v>107</v>
      </c>
      <c r="L5059" s="1" t="s">
        <v>107</v>
      </c>
      <c r="Q5059" s="12" t="s">
        <v>58</v>
      </c>
    </row>
    <row r="5060" spans="1:17" x14ac:dyDescent="0.25">
      <c r="A5060" s="31" t="s">
        <v>52</v>
      </c>
      <c r="C5060" s="5">
        <v>42760</v>
      </c>
      <c r="D5060" s="25"/>
      <c r="E5060" s="6">
        <v>15</v>
      </c>
      <c r="F5060" s="28" t="s">
        <v>20</v>
      </c>
      <c r="G5060" s="28" t="s">
        <v>14</v>
      </c>
      <c r="H5060" s="1" t="s">
        <v>107</v>
      </c>
      <c r="I5060" s="1" t="s">
        <v>107</v>
      </c>
      <c r="J5060" s="1" t="s">
        <v>107</v>
      </c>
      <c r="K5060" s="1" t="s">
        <v>107</v>
      </c>
      <c r="L5060" s="1" t="s">
        <v>107</v>
      </c>
      <c r="Q5060" s="12" t="s">
        <v>58</v>
      </c>
    </row>
    <row r="5061" spans="1:17" x14ac:dyDescent="0.25">
      <c r="A5061" s="31" t="s">
        <v>52</v>
      </c>
      <c r="C5061" s="5">
        <v>42760</v>
      </c>
      <c r="D5061" s="25"/>
      <c r="E5061" s="6">
        <v>16</v>
      </c>
      <c r="F5061" s="28" t="s">
        <v>20</v>
      </c>
      <c r="G5061" s="28" t="s">
        <v>14</v>
      </c>
      <c r="H5061" s="1" t="s">
        <v>107</v>
      </c>
      <c r="I5061" s="1" t="s">
        <v>107</v>
      </c>
      <c r="J5061" s="1" t="s">
        <v>107</v>
      </c>
      <c r="K5061" s="1" t="s">
        <v>107</v>
      </c>
      <c r="L5061" s="1" t="s">
        <v>107</v>
      </c>
      <c r="Q5061" s="12" t="s">
        <v>58</v>
      </c>
    </row>
    <row r="5062" spans="1:17" x14ac:dyDescent="0.25">
      <c r="A5062" s="31" t="s">
        <v>52</v>
      </c>
      <c r="C5062" s="5">
        <v>42760</v>
      </c>
      <c r="D5062" s="25"/>
      <c r="E5062" s="6">
        <v>17</v>
      </c>
      <c r="F5062" s="28" t="s">
        <v>20</v>
      </c>
      <c r="G5062" s="28" t="s">
        <v>14</v>
      </c>
      <c r="H5062" s="1" t="s">
        <v>107</v>
      </c>
      <c r="I5062" s="1" t="s">
        <v>107</v>
      </c>
      <c r="J5062" s="1" t="s">
        <v>107</v>
      </c>
      <c r="K5062" s="1" t="s">
        <v>107</v>
      </c>
      <c r="L5062" s="1" t="s">
        <v>107</v>
      </c>
      <c r="Q5062" s="12" t="s">
        <v>58</v>
      </c>
    </row>
    <row r="5063" spans="1:17" x14ac:dyDescent="0.25">
      <c r="A5063" s="31" t="s">
        <v>52</v>
      </c>
      <c r="C5063" s="5">
        <v>42760</v>
      </c>
      <c r="D5063" s="25"/>
      <c r="E5063" s="6">
        <v>18</v>
      </c>
      <c r="F5063" s="28" t="s">
        <v>20</v>
      </c>
      <c r="G5063" s="28" t="s">
        <v>14</v>
      </c>
      <c r="H5063" s="1" t="s">
        <v>107</v>
      </c>
      <c r="I5063" s="1" t="s">
        <v>107</v>
      </c>
      <c r="J5063" s="1" t="s">
        <v>107</v>
      </c>
      <c r="K5063" s="1" t="s">
        <v>107</v>
      </c>
      <c r="L5063" s="1" t="s">
        <v>107</v>
      </c>
      <c r="Q5063" s="12" t="s">
        <v>58</v>
      </c>
    </row>
    <row r="5064" spans="1:17" x14ac:dyDescent="0.25">
      <c r="A5064" s="31" t="s">
        <v>52</v>
      </c>
      <c r="C5064" s="5">
        <v>42760</v>
      </c>
      <c r="D5064" s="25"/>
      <c r="E5064" s="6">
        <v>19</v>
      </c>
      <c r="F5064" s="28" t="s">
        <v>20</v>
      </c>
      <c r="G5064" s="28" t="s">
        <v>14</v>
      </c>
      <c r="H5064" s="1" t="s">
        <v>107</v>
      </c>
      <c r="I5064" s="1" t="s">
        <v>107</v>
      </c>
      <c r="J5064" s="1" t="s">
        <v>107</v>
      </c>
      <c r="K5064" s="1" t="s">
        <v>107</v>
      </c>
      <c r="L5064" s="1" t="s">
        <v>107</v>
      </c>
      <c r="Q5064" s="12" t="s">
        <v>58</v>
      </c>
    </row>
    <row r="5065" spans="1:17" x14ac:dyDescent="0.25">
      <c r="A5065" s="31" t="s">
        <v>52</v>
      </c>
      <c r="C5065" s="5">
        <v>42760</v>
      </c>
      <c r="D5065" s="25"/>
      <c r="E5065" s="6">
        <v>20</v>
      </c>
      <c r="F5065" s="28" t="s">
        <v>20</v>
      </c>
      <c r="G5065" s="28" t="s">
        <v>14</v>
      </c>
      <c r="H5065" s="1" t="s">
        <v>107</v>
      </c>
      <c r="I5065" s="1" t="s">
        <v>107</v>
      </c>
      <c r="J5065" s="1" t="s">
        <v>107</v>
      </c>
      <c r="K5065" s="1" t="s">
        <v>107</v>
      </c>
      <c r="L5065" s="1" t="s">
        <v>107</v>
      </c>
      <c r="Q5065" s="12" t="s">
        <v>58</v>
      </c>
    </row>
    <row r="5066" spans="1:17" x14ac:dyDescent="0.25">
      <c r="A5066" s="31" t="s">
        <v>52</v>
      </c>
      <c r="C5066" s="5">
        <v>42767</v>
      </c>
      <c r="D5066" s="25"/>
      <c r="E5066" s="6" t="s">
        <v>21</v>
      </c>
      <c r="F5066" s="28" t="s">
        <v>17</v>
      </c>
      <c r="G5066" s="28" t="s">
        <v>24</v>
      </c>
      <c r="H5066" s="1" t="s">
        <v>107</v>
      </c>
      <c r="I5066" s="1" t="s">
        <v>107</v>
      </c>
      <c r="J5066" s="1" t="s">
        <v>107</v>
      </c>
      <c r="K5066" s="1" t="s">
        <v>107</v>
      </c>
      <c r="L5066" s="1" t="s">
        <v>107</v>
      </c>
      <c r="Q5066" s="12" t="s">
        <v>58</v>
      </c>
    </row>
    <row r="5067" spans="1:17" x14ac:dyDescent="0.25">
      <c r="A5067" s="31" t="s">
        <v>52</v>
      </c>
      <c r="C5067" s="5">
        <v>42767</v>
      </c>
      <c r="D5067" s="25"/>
      <c r="E5067" s="6" t="s">
        <v>22</v>
      </c>
      <c r="F5067" s="28" t="s">
        <v>17</v>
      </c>
      <c r="G5067" s="28" t="s">
        <v>24</v>
      </c>
      <c r="H5067" s="1" t="s">
        <v>107</v>
      </c>
      <c r="I5067" s="1" t="s">
        <v>107</v>
      </c>
      <c r="J5067" s="1" t="s">
        <v>107</v>
      </c>
      <c r="K5067" s="1" t="s">
        <v>107</v>
      </c>
      <c r="L5067" s="1" t="s">
        <v>107</v>
      </c>
      <c r="Q5067" s="12" t="s">
        <v>58</v>
      </c>
    </row>
    <row r="5068" spans="1:17" x14ac:dyDescent="0.25">
      <c r="A5068" s="31" t="s">
        <v>52</v>
      </c>
      <c r="C5068" s="5">
        <v>42767</v>
      </c>
      <c r="D5068" s="25"/>
      <c r="E5068" s="6" t="s">
        <v>23</v>
      </c>
      <c r="F5068" s="28" t="s">
        <v>17</v>
      </c>
      <c r="G5068" s="28" t="s">
        <v>24</v>
      </c>
      <c r="H5068" s="1" t="s">
        <v>107</v>
      </c>
      <c r="I5068" s="1" t="s">
        <v>107</v>
      </c>
      <c r="J5068" s="1" t="s">
        <v>107</v>
      </c>
      <c r="K5068" s="1" t="s">
        <v>107</v>
      </c>
      <c r="L5068" s="1" t="s">
        <v>107</v>
      </c>
      <c r="Q5068" s="12" t="s">
        <v>58</v>
      </c>
    </row>
    <row r="5069" spans="1:17" x14ac:dyDescent="0.25">
      <c r="A5069" s="31" t="s">
        <v>52</v>
      </c>
      <c r="C5069" s="5">
        <v>42767</v>
      </c>
      <c r="D5069" s="25"/>
      <c r="E5069" s="6" t="s">
        <v>25</v>
      </c>
      <c r="F5069" s="28" t="s">
        <v>25</v>
      </c>
      <c r="G5069" s="28" t="s">
        <v>24</v>
      </c>
      <c r="H5069" s="1" t="s">
        <v>107</v>
      </c>
      <c r="I5069" s="1" t="s">
        <v>107</v>
      </c>
      <c r="J5069" s="1" t="s">
        <v>107</v>
      </c>
      <c r="K5069" s="1" t="s">
        <v>107</v>
      </c>
      <c r="L5069" s="1" t="s">
        <v>107</v>
      </c>
      <c r="Q5069" s="12" t="s">
        <v>58</v>
      </c>
    </row>
    <row r="5070" spans="1:17" x14ac:dyDescent="0.25">
      <c r="A5070" s="31" t="s">
        <v>52</v>
      </c>
      <c r="B5070" s="1" t="s">
        <v>75</v>
      </c>
      <c r="C5070" s="5">
        <v>42767</v>
      </c>
      <c r="D5070" s="25"/>
      <c r="E5070" s="6" t="s">
        <v>26</v>
      </c>
      <c r="F5070" s="28" t="s">
        <v>25</v>
      </c>
      <c r="G5070" s="28" t="s">
        <v>24</v>
      </c>
      <c r="H5070" s="1">
        <v>2.7</v>
      </c>
      <c r="I5070" s="1">
        <v>9.8000000000000007</v>
      </c>
      <c r="J5070" s="1">
        <v>0.01</v>
      </c>
      <c r="K5070" s="1">
        <v>0.14000000000000001</v>
      </c>
      <c r="L5070" s="1">
        <v>4.51</v>
      </c>
    </row>
    <row r="5071" spans="1:17" x14ac:dyDescent="0.25">
      <c r="A5071" s="31" t="s">
        <v>52</v>
      </c>
      <c r="C5071" s="5">
        <v>42767</v>
      </c>
      <c r="D5071" s="25"/>
      <c r="E5071" s="6" t="s">
        <v>27</v>
      </c>
      <c r="F5071" s="28" t="s">
        <v>25</v>
      </c>
      <c r="G5071" s="28" t="s">
        <v>24</v>
      </c>
      <c r="H5071" s="1" t="s">
        <v>107</v>
      </c>
      <c r="I5071" s="1" t="s">
        <v>107</v>
      </c>
      <c r="J5071" s="1" t="s">
        <v>107</v>
      </c>
      <c r="K5071" s="1" t="s">
        <v>107</v>
      </c>
      <c r="L5071" s="1" t="s">
        <v>107</v>
      </c>
      <c r="Q5071" s="12" t="s">
        <v>58</v>
      </c>
    </row>
    <row r="5072" spans="1:17" x14ac:dyDescent="0.25">
      <c r="A5072" s="31" t="s">
        <v>52</v>
      </c>
      <c r="C5072" s="5">
        <v>42767</v>
      </c>
      <c r="D5072" s="25"/>
      <c r="E5072" s="6" t="s">
        <v>28</v>
      </c>
      <c r="F5072" s="28" t="s">
        <v>29</v>
      </c>
      <c r="G5072" s="28" t="s">
        <v>24</v>
      </c>
      <c r="H5072" s="1" t="s">
        <v>107</v>
      </c>
      <c r="I5072" s="1" t="s">
        <v>107</v>
      </c>
      <c r="J5072" s="1" t="s">
        <v>107</v>
      </c>
      <c r="K5072" s="1" t="s">
        <v>107</v>
      </c>
      <c r="L5072" s="1" t="s">
        <v>107</v>
      </c>
      <c r="Q5072" s="12" t="s">
        <v>58</v>
      </c>
    </row>
    <row r="5073" spans="1:17" x14ac:dyDescent="0.25">
      <c r="A5073" s="31" t="s">
        <v>52</v>
      </c>
      <c r="C5073" s="5">
        <v>42767</v>
      </c>
      <c r="D5073" s="25"/>
      <c r="E5073" s="6" t="s">
        <v>29</v>
      </c>
      <c r="F5073" s="28" t="s">
        <v>29</v>
      </c>
      <c r="G5073" s="28" t="s">
        <v>24</v>
      </c>
      <c r="H5073" s="1" t="s">
        <v>107</v>
      </c>
      <c r="I5073" s="1" t="s">
        <v>107</v>
      </c>
      <c r="J5073" s="1" t="s">
        <v>107</v>
      </c>
      <c r="K5073" s="1" t="s">
        <v>107</v>
      </c>
      <c r="L5073" s="1" t="s">
        <v>107</v>
      </c>
      <c r="Q5073" s="12" t="s">
        <v>58</v>
      </c>
    </row>
    <row r="5074" spans="1:17" x14ac:dyDescent="0.25">
      <c r="A5074" s="31" t="s">
        <v>52</v>
      </c>
      <c r="C5074" s="5">
        <v>42767</v>
      </c>
      <c r="D5074" s="25"/>
      <c r="E5074" s="6" t="s">
        <v>30</v>
      </c>
      <c r="F5074" s="28" t="s">
        <v>29</v>
      </c>
      <c r="G5074" s="28" t="s">
        <v>24</v>
      </c>
      <c r="H5074" s="1" t="s">
        <v>107</v>
      </c>
      <c r="I5074" s="1" t="s">
        <v>107</v>
      </c>
      <c r="J5074" s="1" t="s">
        <v>107</v>
      </c>
      <c r="K5074" s="1" t="s">
        <v>107</v>
      </c>
      <c r="L5074" s="1" t="s">
        <v>107</v>
      </c>
      <c r="Q5074" s="12" t="s">
        <v>58</v>
      </c>
    </row>
    <row r="5075" spans="1:17" x14ac:dyDescent="0.25">
      <c r="A5075" s="31" t="s">
        <v>52</v>
      </c>
      <c r="C5075" s="5">
        <v>42767</v>
      </c>
      <c r="D5075" s="25"/>
      <c r="E5075" s="6" t="s">
        <v>31</v>
      </c>
      <c r="F5075" s="28" t="s">
        <v>19</v>
      </c>
      <c r="G5075" s="28" t="s">
        <v>24</v>
      </c>
      <c r="H5075" s="1" t="s">
        <v>107</v>
      </c>
      <c r="I5075" s="1" t="s">
        <v>107</v>
      </c>
      <c r="J5075" s="1" t="s">
        <v>107</v>
      </c>
      <c r="K5075" s="1" t="s">
        <v>107</v>
      </c>
      <c r="L5075" s="1" t="s">
        <v>107</v>
      </c>
      <c r="Q5075" s="12" t="s">
        <v>58</v>
      </c>
    </row>
    <row r="5076" spans="1:17" x14ac:dyDescent="0.25">
      <c r="A5076" s="31" t="s">
        <v>52</v>
      </c>
      <c r="C5076" s="5">
        <v>42767</v>
      </c>
      <c r="D5076" s="25"/>
      <c r="E5076" s="6" t="s">
        <v>32</v>
      </c>
      <c r="F5076" s="28" t="s">
        <v>19</v>
      </c>
      <c r="G5076" s="28" t="s">
        <v>24</v>
      </c>
      <c r="H5076" s="1" t="s">
        <v>107</v>
      </c>
      <c r="I5076" s="1" t="s">
        <v>107</v>
      </c>
      <c r="J5076" s="1" t="s">
        <v>107</v>
      </c>
      <c r="K5076" s="1" t="s">
        <v>107</v>
      </c>
      <c r="L5076" s="1" t="s">
        <v>107</v>
      </c>
      <c r="Q5076" s="12" t="s">
        <v>58</v>
      </c>
    </row>
    <row r="5077" spans="1:17" x14ac:dyDescent="0.25">
      <c r="A5077" s="31" t="s">
        <v>52</v>
      </c>
      <c r="C5077" s="5">
        <v>42767</v>
      </c>
      <c r="D5077" s="25"/>
      <c r="E5077" s="6" t="s">
        <v>33</v>
      </c>
      <c r="F5077" s="28" t="s">
        <v>19</v>
      </c>
      <c r="G5077" s="28" t="s">
        <v>24</v>
      </c>
      <c r="H5077" s="1" t="s">
        <v>107</v>
      </c>
      <c r="I5077" s="1" t="s">
        <v>107</v>
      </c>
      <c r="J5077" s="1" t="s">
        <v>107</v>
      </c>
      <c r="K5077" s="1" t="s">
        <v>107</v>
      </c>
      <c r="L5077" s="1" t="s">
        <v>107</v>
      </c>
      <c r="Q5077" s="12" t="s">
        <v>58</v>
      </c>
    </row>
    <row r="5078" spans="1:17" x14ac:dyDescent="0.25">
      <c r="A5078" s="31" t="s">
        <v>52</v>
      </c>
      <c r="C5078" s="5">
        <v>42767</v>
      </c>
      <c r="D5078" s="25"/>
      <c r="E5078" s="6" t="s">
        <v>34</v>
      </c>
      <c r="F5078" s="28" t="s">
        <v>20</v>
      </c>
      <c r="G5078" s="28" t="s">
        <v>24</v>
      </c>
      <c r="H5078" s="1" t="s">
        <v>107</v>
      </c>
      <c r="I5078" s="1" t="s">
        <v>107</v>
      </c>
      <c r="J5078" s="1" t="s">
        <v>107</v>
      </c>
      <c r="K5078" s="1" t="s">
        <v>107</v>
      </c>
      <c r="L5078" s="1" t="s">
        <v>107</v>
      </c>
      <c r="Q5078" s="12" t="s">
        <v>58</v>
      </c>
    </row>
    <row r="5079" spans="1:17" x14ac:dyDescent="0.25">
      <c r="A5079" s="31" t="s">
        <v>52</v>
      </c>
      <c r="C5079" s="5">
        <v>42767</v>
      </c>
      <c r="D5079" s="25"/>
      <c r="E5079" s="6" t="s">
        <v>35</v>
      </c>
      <c r="F5079" s="28" t="s">
        <v>20</v>
      </c>
      <c r="G5079" s="28" t="s">
        <v>24</v>
      </c>
      <c r="H5079" s="1" t="s">
        <v>107</v>
      </c>
      <c r="I5079" s="1" t="s">
        <v>107</v>
      </c>
      <c r="J5079" s="1" t="s">
        <v>107</v>
      </c>
      <c r="K5079" s="1" t="s">
        <v>107</v>
      </c>
      <c r="L5079" s="1" t="s">
        <v>107</v>
      </c>
      <c r="Q5079" s="12" t="s">
        <v>58</v>
      </c>
    </row>
    <row r="5080" spans="1:17" x14ac:dyDescent="0.25">
      <c r="A5080" s="31" t="s">
        <v>52</v>
      </c>
      <c r="C5080" s="5">
        <v>42767</v>
      </c>
      <c r="D5080" s="25"/>
      <c r="E5080" s="6" t="s">
        <v>36</v>
      </c>
      <c r="F5080" s="28" t="s">
        <v>20</v>
      </c>
      <c r="G5080" s="28" t="s">
        <v>24</v>
      </c>
      <c r="H5080" s="1" t="s">
        <v>107</v>
      </c>
      <c r="I5080" s="1" t="s">
        <v>107</v>
      </c>
      <c r="J5080" s="1" t="s">
        <v>107</v>
      </c>
      <c r="K5080" s="1" t="s">
        <v>107</v>
      </c>
      <c r="L5080" s="1" t="s">
        <v>107</v>
      </c>
      <c r="Q5080" s="12" t="s">
        <v>58</v>
      </c>
    </row>
    <row r="5081" spans="1:17" x14ac:dyDescent="0.25">
      <c r="A5081" s="31" t="s">
        <v>52</v>
      </c>
      <c r="C5081" s="5">
        <v>42767</v>
      </c>
      <c r="D5081" s="25"/>
      <c r="E5081" s="6" t="s">
        <v>37</v>
      </c>
      <c r="F5081" s="28" t="s">
        <v>40</v>
      </c>
      <c r="G5081" s="28" t="s">
        <v>24</v>
      </c>
      <c r="H5081" s="1" t="s">
        <v>107</v>
      </c>
      <c r="I5081" s="1" t="s">
        <v>107</v>
      </c>
      <c r="J5081" s="1" t="s">
        <v>107</v>
      </c>
      <c r="K5081" s="1" t="s">
        <v>107</v>
      </c>
      <c r="L5081" s="1" t="s">
        <v>107</v>
      </c>
      <c r="Q5081" s="12" t="s">
        <v>58</v>
      </c>
    </row>
    <row r="5082" spans="1:17" x14ac:dyDescent="0.25">
      <c r="A5082" s="31" t="s">
        <v>52</v>
      </c>
      <c r="C5082" s="5">
        <v>42767</v>
      </c>
      <c r="D5082" s="25"/>
      <c r="E5082" s="6" t="s">
        <v>38</v>
      </c>
      <c r="F5082" s="28" t="s">
        <v>40</v>
      </c>
      <c r="G5082" s="28" t="s">
        <v>24</v>
      </c>
      <c r="H5082" s="1" t="s">
        <v>107</v>
      </c>
      <c r="I5082" s="1" t="s">
        <v>107</v>
      </c>
      <c r="J5082" s="1" t="s">
        <v>107</v>
      </c>
      <c r="K5082" s="1" t="s">
        <v>107</v>
      </c>
      <c r="L5082" s="1" t="s">
        <v>107</v>
      </c>
      <c r="Q5082" s="12" t="s">
        <v>58</v>
      </c>
    </row>
    <row r="5083" spans="1:17" x14ac:dyDescent="0.25">
      <c r="A5083" s="31" t="s">
        <v>52</v>
      </c>
      <c r="C5083" s="5">
        <v>42767</v>
      </c>
      <c r="D5083" s="25"/>
      <c r="E5083" s="6" t="s">
        <v>39</v>
      </c>
      <c r="F5083" s="28" t="s">
        <v>40</v>
      </c>
      <c r="G5083" s="28" t="s">
        <v>24</v>
      </c>
      <c r="H5083" s="1" t="s">
        <v>107</v>
      </c>
      <c r="I5083" s="1" t="s">
        <v>107</v>
      </c>
      <c r="J5083" s="1" t="s">
        <v>107</v>
      </c>
      <c r="K5083" s="1" t="s">
        <v>107</v>
      </c>
      <c r="L5083" s="1" t="s">
        <v>107</v>
      </c>
      <c r="Q5083" s="12" t="s">
        <v>58</v>
      </c>
    </row>
    <row r="5084" spans="1:17" x14ac:dyDescent="0.25">
      <c r="A5084" s="31" t="s">
        <v>52</v>
      </c>
      <c r="C5084" s="5">
        <v>42767</v>
      </c>
      <c r="D5084" s="25"/>
      <c r="E5084" s="6" t="s">
        <v>41</v>
      </c>
      <c r="F5084" s="28" t="s">
        <v>16</v>
      </c>
      <c r="G5084" s="28" t="s">
        <v>24</v>
      </c>
      <c r="H5084" s="1" t="s">
        <v>107</v>
      </c>
      <c r="I5084" s="1" t="s">
        <v>107</v>
      </c>
      <c r="J5084" s="1" t="s">
        <v>107</v>
      </c>
      <c r="K5084" s="1" t="s">
        <v>107</v>
      </c>
      <c r="L5084" s="1" t="s">
        <v>107</v>
      </c>
      <c r="Q5084" s="12" t="s">
        <v>58</v>
      </c>
    </row>
    <row r="5085" spans="1:17" x14ac:dyDescent="0.25">
      <c r="A5085" s="31" t="s">
        <v>52</v>
      </c>
      <c r="C5085" s="5">
        <v>42767</v>
      </c>
      <c r="D5085" s="25"/>
      <c r="E5085" s="6" t="s">
        <v>42</v>
      </c>
      <c r="F5085" s="28" t="s">
        <v>16</v>
      </c>
      <c r="G5085" s="28" t="s">
        <v>24</v>
      </c>
      <c r="H5085" s="1" t="s">
        <v>107</v>
      </c>
      <c r="I5085" s="1" t="s">
        <v>107</v>
      </c>
      <c r="J5085" s="1" t="s">
        <v>107</v>
      </c>
      <c r="K5085" s="1" t="s">
        <v>107</v>
      </c>
      <c r="L5085" s="1" t="s">
        <v>107</v>
      </c>
      <c r="Q5085" s="12" t="s">
        <v>58</v>
      </c>
    </row>
    <row r="5086" spans="1:17" x14ac:dyDescent="0.25">
      <c r="A5086" s="31" t="s">
        <v>52</v>
      </c>
      <c r="B5086" s="1" t="s">
        <v>75</v>
      </c>
      <c r="C5086" s="5">
        <v>42767</v>
      </c>
      <c r="D5086" s="25"/>
      <c r="E5086" s="6" t="s">
        <v>43</v>
      </c>
      <c r="F5086" s="28" t="s">
        <v>16</v>
      </c>
      <c r="G5086" s="28" t="s">
        <v>24</v>
      </c>
      <c r="H5086" s="1">
        <v>1.5</v>
      </c>
      <c r="I5086" s="1">
        <v>8.4</v>
      </c>
      <c r="J5086" s="1">
        <v>2.16</v>
      </c>
      <c r="K5086" s="1">
        <v>3.63</v>
      </c>
      <c r="L5086" s="1">
        <v>1.1599999999999999</v>
      </c>
    </row>
    <row r="5087" spans="1:17" x14ac:dyDescent="0.25">
      <c r="A5087" s="31" t="s">
        <v>52</v>
      </c>
      <c r="C5087" s="5">
        <v>42774</v>
      </c>
      <c r="D5087" s="25"/>
      <c r="E5087" s="6">
        <v>1</v>
      </c>
      <c r="F5087" s="28" t="s">
        <v>13</v>
      </c>
      <c r="G5087" s="28" t="s">
        <v>14</v>
      </c>
      <c r="H5087" s="1" t="s">
        <v>107</v>
      </c>
      <c r="I5087" s="1" t="s">
        <v>107</v>
      </c>
      <c r="J5087" s="1" t="s">
        <v>107</v>
      </c>
      <c r="K5087" s="1" t="s">
        <v>107</v>
      </c>
      <c r="L5087" s="1" t="s">
        <v>107</v>
      </c>
      <c r="Q5087" s="12" t="s">
        <v>58</v>
      </c>
    </row>
    <row r="5088" spans="1:17" x14ac:dyDescent="0.25">
      <c r="A5088" s="31" t="s">
        <v>52</v>
      </c>
      <c r="C5088" s="5">
        <v>42774</v>
      </c>
      <c r="D5088" s="25"/>
      <c r="E5088" s="6">
        <v>2</v>
      </c>
      <c r="F5088" s="28" t="s">
        <v>13</v>
      </c>
      <c r="G5088" s="28" t="s">
        <v>14</v>
      </c>
      <c r="H5088" s="1" t="s">
        <v>107</v>
      </c>
      <c r="I5088" s="1" t="s">
        <v>107</v>
      </c>
      <c r="J5088" s="1" t="s">
        <v>107</v>
      </c>
      <c r="K5088" s="1" t="s">
        <v>107</v>
      </c>
      <c r="L5088" s="1" t="s">
        <v>107</v>
      </c>
      <c r="Q5088" s="12" t="s">
        <v>58</v>
      </c>
    </row>
    <row r="5089" spans="1:17" x14ac:dyDescent="0.25">
      <c r="A5089" s="31" t="s">
        <v>52</v>
      </c>
      <c r="C5089" s="5">
        <v>42774</v>
      </c>
      <c r="D5089" s="25"/>
      <c r="E5089" s="6">
        <v>3</v>
      </c>
      <c r="F5089" s="28" t="s">
        <v>13</v>
      </c>
      <c r="G5089" s="28" t="s">
        <v>14</v>
      </c>
      <c r="H5089" s="1" t="s">
        <v>107</v>
      </c>
      <c r="I5089" s="1" t="s">
        <v>107</v>
      </c>
      <c r="J5089" s="1" t="s">
        <v>107</v>
      </c>
      <c r="K5089" s="1" t="s">
        <v>107</v>
      </c>
      <c r="L5089" s="1" t="s">
        <v>107</v>
      </c>
      <c r="Q5089" s="12" t="s">
        <v>58</v>
      </c>
    </row>
    <row r="5090" spans="1:17" x14ac:dyDescent="0.25">
      <c r="A5090" s="31" t="s">
        <v>52</v>
      </c>
      <c r="C5090" s="5">
        <v>42774</v>
      </c>
      <c r="D5090" s="25"/>
      <c r="E5090" s="6">
        <v>4</v>
      </c>
      <c r="F5090" s="28" t="s">
        <v>15</v>
      </c>
      <c r="G5090" s="28" t="s">
        <v>14</v>
      </c>
      <c r="H5090" s="1" t="s">
        <v>107</v>
      </c>
      <c r="I5090" s="1" t="s">
        <v>107</v>
      </c>
      <c r="J5090" s="1" t="s">
        <v>107</v>
      </c>
      <c r="K5090" s="1" t="s">
        <v>107</v>
      </c>
      <c r="L5090" s="1" t="s">
        <v>107</v>
      </c>
      <c r="Q5090" s="12" t="s">
        <v>58</v>
      </c>
    </row>
    <row r="5091" spans="1:17" x14ac:dyDescent="0.25">
      <c r="A5091" s="31" t="s">
        <v>52</v>
      </c>
      <c r="C5091" s="5">
        <v>42774</v>
      </c>
      <c r="D5091" s="25"/>
      <c r="E5091" s="6">
        <v>5</v>
      </c>
      <c r="F5091" s="28" t="s">
        <v>15</v>
      </c>
      <c r="G5091" s="28" t="s">
        <v>14</v>
      </c>
      <c r="H5091" s="1" t="s">
        <v>107</v>
      </c>
      <c r="I5091" s="1" t="s">
        <v>107</v>
      </c>
      <c r="J5091" s="1" t="s">
        <v>107</v>
      </c>
      <c r="K5091" s="1" t="s">
        <v>107</v>
      </c>
      <c r="L5091" s="1" t="s">
        <v>107</v>
      </c>
      <c r="Q5091" s="12" t="s">
        <v>58</v>
      </c>
    </row>
    <row r="5092" spans="1:17" x14ac:dyDescent="0.25">
      <c r="A5092" s="31" t="s">
        <v>52</v>
      </c>
      <c r="C5092" s="5">
        <v>42774</v>
      </c>
      <c r="D5092" s="25"/>
      <c r="E5092" s="6">
        <v>6</v>
      </c>
      <c r="F5092" s="28" t="s">
        <v>17</v>
      </c>
      <c r="G5092" s="28" t="s">
        <v>14</v>
      </c>
      <c r="H5092" s="1" t="s">
        <v>107</v>
      </c>
      <c r="I5092" s="1" t="s">
        <v>107</v>
      </c>
      <c r="J5092" s="1" t="s">
        <v>107</v>
      </c>
      <c r="K5092" s="1" t="s">
        <v>107</v>
      </c>
      <c r="L5092" s="1" t="s">
        <v>107</v>
      </c>
      <c r="Q5092" s="12" t="s">
        <v>58</v>
      </c>
    </row>
    <row r="5093" spans="1:17" x14ac:dyDescent="0.25">
      <c r="A5093" s="31" t="s">
        <v>52</v>
      </c>
      <c r="C5093" s="5">
        <v>42774</v>
      </c>
      <c r="D5093" s="25"/>
      <c r="E5093" s="6">
        <v>7</v>
      </c>
      <c r="F5093" s="28" t="s">
        <v>17</v>
      </c>
      <c r="G5093" s="28" t="s">
        <v>14</v>
      </c>
      <c r="H5093" s="1" t="s">
        <v>107</v>
      </c>
      <c r="I5093" s="1" t="s">
        <v>107</v>
      </c>
      <c r="J5093" s="1" t="s">
        <v>107</v>
      </c>
      <c r="K5093" s="1" t="s">
        <v>107</v>
      </c>
      <c r="L5093" s="1" t="s">
        <v>107</v>
      </c>
      <c r="Q5093" s="12" t="s">
        <v>58</v>
      </c>
    </row>
    <row r="5094" spans="1:17" x14ac:dyDescent="0.25">
      <c r="A5094" s="31" t="s">
        <v>52</v>
      </c>
      <c r="C5094" s="5">
        <v>42774</v>
      </c>
      <c r="D5094" s="25"/>
      <c r="E5094" s="6">
        <v>8</v>
      </c>
      <c r="F5094" s="28" t="s">
        <v>17</v>
      </c>
      <c r="G5094" s="28" t="s">
        <v>14</v>
      </c>
      <c r="H5094" s="1" t="s">
        <v>107</v>
      </c>
      <c r="I5094" s="1" t="s">
        <v>107</v>
      </c>
      <c r="J5094" s="1" t="s">
        <v>107</v>
      </c>
      <c r="K5094" s="1" t="s">
        <v>107</v>
      </c>
      <c r="L5094" s="1" t="s">
        <v>107</v>
      </c>
      <c r="Q5094" s="12" t="s">
        <v>58</v>
      </c>
    </row>
    <row r="5095" spans="1:17" x14ac:dyDescent="0.25">
      <c r="A5095" s="31" t="s">
        <v>52</v>
      </c>
      <c r="C5095" s="5">
        <v>42774</v>
      </c>
      <c r="D5095" s="25"/>
      <c r="E5095" s="6">
        <v>9</v>
      </c>
      <c r="F5095" s="28" t="s">
        <v>18</v>
      </c>
      <c r="G5095" s="28" t="s">
        <v>14</v>
      </c>
      <c r="H5095" s="1" t="s">
        <v>107</v>
      </c>
      <c r="I5095" s="1" t="s">
        <v>107</v>
      </c>
      <c r="J5095" s="1" t="s">
        <v>107</v>
      </c>
      <c r="K5095" s="1" t="s">
        <v>107</v>
      </c>
      <c r="L5095" s="1" t="s">
        <v>107</v>
      </c>
      <c r="Q5095" s="12" t="s">
        <v>58</v>
      </c>
    </row>
    <row r="5096" spans="1:17" x14ac:dyDescent="0.25">
      <c r="A5096" s="31" t="s">
        <v>52</v>
      </c>
      <c r="C5096" s="5">
        <v>42774</v>
      </c>
      <c r="D5096" s="25"/>
      <c r="E5096" s="6">
        <v>10</v>
      </c>
      <c r="F5096" s="28" t="s">
        <v>18</v>
      </c>
      <c r="G5096" s="28" t="s">
        <v>14</v>
      </c>
      <c r="H5096" s="1" t="s">
        <v>107</v>
      </c>
      <c r="I5096" s="1" t="s">
        <v>107</v>
      </c>
      <c r="J5096" s="1" t="s">
        <v>107</v>
      </c>
      <c r="K5096" s="1" t="s">
        <v>107</v>
      </c>
      <c r="L5096" s="1" t="s">
        <v>107</v>
      </c>
      <c r="Q5096" s="12" t="s">
        <v>58</v>
      </c>
    </row>
    <row r="5097" spans="1:17" x14ac:dyDescent="0.25">
      <c r="A5097" s="31" t="s">
        <v>52</v>
      </c>
      <c r="C5097" s="5">
        <v>42774</v>
      </c>
      <c r="D5097" s="25"/>
      <c r="E5097" s="6">
        <v>11</v>
      </c>
      <c r="F5097" s="28" t="s">
        <v>18</v>
      </c>
      <c r="G5097" s="28" t="s">
        <v>14</v>
      </c>
      <c r="H5097" s="1">
        <v>2.2000000000000002</v>
      </c>
      <c r="I5097" s="1">
        <v>15.2</v>
      </c>
      <c r="J5097" s="1">
        <v>0.61</v>
      </c>
      <c r="K5097" s="1">
        <v>19.100000000000001</v>
      </c>
      <c r="L5097" s="1">
        <v>5.41</v>
      </c>
    </row>
    <row r="5098" spans="1:17" x14ac:dyDescent="0.25">
      <c r="A5098" s="31" t="s">
        <v>52</v>
      </c>
      <c r="C5098" s="5">
        <v>42774</v>
      </c>
      <c r="D5098" s="25"/>
      <c r="E5098" s="6">
        <v>12</v>
      </c>
      <c r="F5098" s="28" t="s">
        <v>19</v>
      </c>
      <c r="G5098" s="28" t="s">
        <v>14</v>
      </c>
      <c r="H5098" s="1" t="s">
        <v>107</v>
      </c>
      <c r="I5098" s="1" t="s">
        <v>107</v>
      </c>
      <c r="J5098" s="1" t="s">
        <v>107</v>
      </c>
      <c r="K5098" s="1" t="s">
        <v>107</v>
      </c>
      <c r="L5098" s="1" t="s">
        <v>107</v>
      </c>
      <c r="Q5098" s="12" t="s">
        <v>58</v>
      </c>
    </row>
    <row r="5099" spans="1:17" x14ac:dyDescent="0.25">
      <c r="A5099" s="31" t="s">
        <v>52</v>
      </c>
      <c r="C5099" s="5">
        <v>42774</v>
      </c>
      <c r="D5099" s="25"/>
      <c r="E5099" s="6">
        <v>13</v>
      </c>
      <c r="F5099" s="28" t="s">
        <v>19</v>
      </c>
      <c r="G5099" s="28" t="s">
        <v>14</v>
      </c>
      <c r="H5099" s="1" t="s">
        <v>107</v>
      </c>
      <c r="I5099" s="1" t="s">
        <v>107</v>
      </c>
      <c r="J5099" s="1" t="s">
        <v>107</v>
      </c>
      <c r="K5099" s="1" t="s">
        <v>107</v>
      </c>
      <c r="L5099" s="1" t="s">
        <v>107</v>
      </c>
      <c r="Q5099" s="12" t="s">
        <v>58</v>
      </c>
    </row>
    <row r="5100" spans="1:17" x14ac:dyDescent="0.25">
      <c r="A5100" s="31" t="s">
        <v>52</v>
      </c>
      <c r="C5100" s="5">
        <v>42774</v>
      </c>
      <c r="D5100" s="25"/>
      <c r="E5100" s="6">
        <v>14</v>
      </c>
      <c r="F5100" s="28" t="s">
        <v>19</v>
      </c>
      <c r="G5100" s="28" t="s">
        <v>14</v>
      </c>
      <c r="H5100" s="1" t="s">
        <v>107</v>
      </c>
      <c r="I5100" s="1" t="s">
        <v>107</v>
      </c>
      <c r="J5100" s="1" t="s">
        <v>107</v>
      </c>
      <c r="K5100" s="1" t="s">
        <v>107</v>
      </c>
      <c r="L5100" s="1" t="s">
        <v>107</v>
      </c>
      <c r="Q5100" s="12" t="s">
        <v>58</v>
      </c>
    </row>
    <row r="5101" spans="1:17" x14ac:dyDescent="0.25">
      <c r="A5101" s="31" t="s">
        <v>52</v>
      </c>
      <c r="C5101" s="5">
        <v>42774</v>
      </c>
      <c r="D5101" s="25"/>
      <c r="E5101" s="6">
        <v>15</v>
      </c>
      <c r="F5101" s="28" t="s">
        <v>20</v>
      </c>
      <c r="G5101" s="28" t="s">
        <v>14</v>
      </c>
      <c r="H5101" s="1">
        <v>0.7</v>
      </c>
      <c r="I5101" s="1">
        <v>11</v>
      </c>
      <c r="J5101" s="1">
        <v>0.3</v>
      </c>
      <c r="K5101" s="1">
        <v>1.64</v>
      </c>
      <c r="L5101" s="1">
        <v>3.51</v>
      </c>
    </row>
    <row r="5102" spans="1:17" x14ac:dyDescent="0.25">
      <c r="A5102" s="31" t="s">
        <v>52</v>
      </c>
      <c r="C5102" s="5">
        <v>42774</v>
      </c>
      <c r="D5102" s="25"/>
      <c r="E5102" s="6">
        <v>16</v>
      </c>
      <c r="F5102" s="28" t="s">
        <v>20</v>
      </c>
      <c r="G5102" s="28" t="s">
        <v>14</v>
      </c>
      <c r="H5102" s="1" t="s">
        <v>107</v>
      </c>
      <c r="I5102" s="1" t="s">
        <v>107</v>
      </c>
      <c r="J5102" s="1" t="s">
        <v>107</v>
      </c>
      <c r="K5102" s="1" t="s">
        <v>107</v>
      </c>
      <c r="L5102" s="1" t="s">
        <v>107</v>
      </c>
      <c r="Q5102" s="12" t="s">
        <v>58</v>
      </c>
    </row>
    <row r="5103" spans="1:17" x14ac:dyDescent="0.25">
      <c r="A5103" s="31" t="s">
        <v>52</v>
      </c>
      <c r="C5103" s="5">
        <v>42774</v>
      </c>
      <c r="D5103" s="25"/>
      <c r="E5103" s="6">
        <v>17</v>
      </c>
      <c r="F5103" s="28" t="s">
        <v>20</v>
      </c>
      <c r="G5103" s="28" t="s">
        <v>14</v>
      </c>
      <c r="H5103" s="1" t="s">
        <v>107</v>
      </c>
      <c r="I5103" s="1" t="s">
        <v>107</v>
      </c>
      <c r="J5103" s="1" t="s">
        <v>107</v>
      </c>
      <c r="K5103" s="1" t="s">
        <v>107</v>
      </c>
      <c r="L5103" s="1" t="s">
        <v>107</v>
      </c>
      <c r="Q5103" s="12" t="s">
        <v>58</v>
      </c>
    </row>
    <row r="5104" spans="1:17" x14ac:dyDescent="0.25">
      <c r="A5104" s="31" t="s">
        <v>52</v>
      </c>
      <c r="C5104" s="5">
        <v>42774</v>
      </c>
      <c r="D5104" s="25"/>
      <c r="E5104" s="6">
        <v>18</v>
      </c>
      <c r="F5104" s="28" t="s">
        <v>20</v>
      </c>
      <c r="G5104" s="28" t="s">
        <v>14</v>
      </c>
      <c r="H5104" s="1" t="s">
        <v>107</v>
      </c>
      <c r="I5104" s="1" t="s">
        <v>107</v>
      </c>
      <c r="J5104" s="1" t="s">
        <v>107</v>
      </c>
      <c r="K5104" s="1" t="s">
        <v>107</v>
      </c>
      <c r="L5104" s="1" t="s">
        <v>107</v>
      </c>
      <c r="Q5104" s="12" t="s">
        <v>58</v>
      </c>
    </row>
    <row r="5105" spans="1:17" x14ac:dyDescent="0.25">
      <c r="A5105" s="31" t="s">
        <v>52</v>
      </c>
      <c r="C5105" s="5">
        <v>42774</v>
      </c>
      <c r="D5105" s="25"/>
      <c r="E5105" s="6">
        <v>19</v>
      </c>
      <c r="F5105" s="28" t="s">
        <v>20</v>
      </c>
      <c r="G5105" s="28" t="s">
        <v>14</v>
      </c>
      <c r="H5105" s="1" t="s">
        <v>107</v>
      </c>
      <c r="I5105" s="1" t="s">
        <v>107</v>
      </c>
      <c r="J5105" s="1" t="s">
        <v>107</v>
      </c>
      <c r="K5105" s="1" t="s">
        <v>107</v>
      </c>
      <c r="L5105" s="1" t="s">
        <v>107</v>
      </c>
      <c r="Q5105" s="12" t="s">
        <v>58</v>
      </c>
    </row>
    <row r="5106" spans="1:17" x14ac:dyDescent="0.25">
      <c r="A5106" s="31" t="s">
        <v>52</v>
      </c>
      <c r="C5106" s="5">
        <v>42774</v>
      </c>
      <c r="D5106" s="25"/>
      <c r="E5106" s="6">
        <v>20</v>
      </c>
      <c r="F5106" s="28" t="s">
        <v>20</v>
      </c>
      <c r="G5106" s="28" t="s">
        <v>14</v>
      </c>
      <c r="H5106" s="1" t="s">
        <v>107</v>
      </c>
      <c r="I5106" s="1" t="s">
        <v>107</v>
      </c>
      <c r="J5106" s="1" t="s">
        <v>107</v>
      </c>
      <c r="K5106" s="1" t="s">
        <v>107</v>
      </c>
      <c r="L5106" s="1" t="s">
        <v>107</v>
      </c>
      <c r="Q5106" s="12" t="s">
        <v>58</v>
      </c>
    </row>
    <row r="5107" spans="1:17" x14ac:dyDescent="0.25">
      <c r="A5107" s="31" t="s">
        <v>52</v>
      </c>
      <c r="C5107" s="5">
        <v>42781</v>
      </c>
      <c r="D5107" s="25"/>
      <c r="E5107" s="6" t="s">
        <v>21</v>
      </c>
      <c r="F5107" s="28" t="s">
        <v>17</v>
      </c>
      <c r="G5107" s="28" t="s">
        <v>24</v>
      </c>
      <c r="H5107" s="1" t="s">
        <v>107</v>
      </c>
      <c r="I5107" s="1" t="s">
        <v>107</v>
      </c>
      <c r="J5107" s="1" t="s">
        <v>107</v>
      </c>
      <c r="K5107" s="1" t="s">
        <v>107</v>
      </c>
      <c r="L5107" s="1" t="s">
        <v>107</v>
      </c>
      <c r="Q5107" s="12" t="s">
        <v>58</v>
      </c>
    </row>
    <row r="5108" spans="1:17" x14ac:dyDescent="0.25">
      <c r="A5108" s="31" t="s">
        <v>52</v>
      </c>
      <c r="C5108" s="5">
        <v>42781</v>
      </c>
      <c r="D5108" s="25"/>
      <c r="E5108" s="6" t="s">
        <v>22</v>
      </c>
      <c r="F5108" s="28" t="s">
        <v>17</v>
      </c>
      <c r="G5108" s="28" t="s">
        <v>24</v>
      </c>
      <c r="H5108" s="1" t="s">
        <v>107</v>
      </c>
      <c r="I5108" s="1" t="s">
        <v>107</v>
      </c>
      <c r="J5108" s="1" t="s">
        <v>107</v>
      </c>
      <c r="K5108" s="1" t="s">
        <v>107</v>
      </c>
      <c r="L5108" s="1" t="s">
        <v>107</v>
      </c>
      <c r="Q5108" s="12" t="s">
        <v>58</v>
      </c>
    </row>
    <row r="5109" spans="1:17" x14ac:dyDescent="0.25">
      <c r="A5109" s="31" t="s">
        <v>52</v>
      </c>
      <c r="C5109" s="5">
        <v>42781</v>
      </c>
      <c r="D5109" s="25"/>
      <c r="E5109" s="6" t="s">
        <v>23</v>
      </c>
      <c r="F5109" s="28" t="s">
        <v>17</v>
      </c>
      <c r="G5109" s="28" t="s">
        <v>24</v>
      </c>
      <c r="H5109" s="1" t="s">
        <v>107</v>
      </c>
      <c r="I5109" s="1" t="s">
        <v>107</v>
      </c>
      <c r="J5109" s="1" t="s">
        <v>107</v>
      </c>
      <c r="K5109" s="1" t="s">
        <v>107</v>
      </c>
      <c r="L5109" s="1" t="s">
        <v>107</v>
      </c>
      <c r="Q5109" s="12" t="s">
        <v>58</v>
      </c>
    </row>
    <row r="5110" spans="1:17" x14ac:dyDescent="0.25">
      <c r="A5110" s="31" t="s">
        <v>52</v>
      </c>
      <c r="C5110" s="5">
        <v>42781</v>
      </c>
      <c r="D5110" s="25"/>
      <c r="E5110" s="6" t="s">
        <v>25</v>
      </c>
      <c r="F5110" s="28" t="s">
        <v>25</v>
      </c>
      <c r="G5110" s="28" t="s">
        <v>24</v>
      </c>
      <c r="H5110" s="1" t="s">
        <v>107</v>
      </c>
      <c r="I5110" s="1" t="s">
        <v>107</v>
      </c>
      <c r="J5110" s="1" t="s">
        <v>107</v>
      </c>
      <c r="K5110" s="1" t="s">
        <v>107</v>
      </c>
      <c r="L5110" s="1" t="s">
        <v>107</v>
      </c>
      <c r="Q5110" s="12" t="s">
        <v>58</v>
      </c>
    </row>
    <row r="5111" spans="1:17" x14ac:dyDescent="0.25">
      <c r="A5111" s="31" t="s">
        <v>52</v>
      </c>
      <c r="C5111" s="5">
        <v>42781</v>
      </c>
      <c r="D5111" s="25"/>
      <c r="E5111" s="6" t="s">
        <v>26</v>
      </c>
      <c r="F5111" s="28" t="s">
        <v>25</v>
      </c>
      <c r="G5111" s="28" t="s">
        <v>24</v>
      </c>
      <c r="H5111" s="1" t="s">
        <v>107</v>
      </c>
      <c r="I5111" s="1" t="s">
        <v>107</v>
      </c>
      <c r="J5111" s="1" t="s">
        <v>107</v>
      </c>
      <c r="K5111" s="1" t="s">
        <v>107</v>
      </c>
      <c r="L5111" s="1" t="s">
        <v>107</v>
      </c>
      <c r="Q5111" s="12" t="s">
        <v>58</v>
      </c>
    </row>
    <row r="5112" spans="1:17" x14ac:dyDescent="0.25">
      <c r="A5112" s="31" t="s">
        <v>52</v>
      </c>
      <c r="C5112" s="5">
        <v>42781</v>
      </c>
      <c r="D5112" s="25"/>
      <c r="E5112" s="6" t="s">
        <v>27</v>
      </c>
      <c r="F5112" s="28" t="s">
        <v>25</v>
      </c>
      <c r="G5112" s="28" t="s">
        <v>24</v>
      </c>
      <c r="H5112" s="1" t="s">
        <v>107</v>
      </c>
      <c r="I5112" s="1" t="s">
        <v>107</v>
      </c>
      <c r="J5112" s="1" t="s">
        <v>107</v>
      </c>
      <c r="K5112" s="1" t="s">
        <v>107</v>
      </c>
      <c r="L5112" s="1" t="s">
        <v>107</v>
      </c>
      <c r="Q5112" s="12" t="s">
        <v>58</v>
      </c>
    </row>
    <row r="5113" spans="1:17" x14ac:dyDescent="0.25">
      <c r="A5113" s="31" t="s">
        <v>52</v>
      </c>
      <c r="C5113" s="5">
        <v>42781</v>
      </c>
      <c r="D5113" s="25"/>
      <c r="E5113" s="6" t="s">
        <v>28</v>
      </c>
      <c r="F5113" s="28" t="s">
        <v>29</v>
      </c>
      <c r="G5113" s="28" t="s">
        <v>24</v>
      </c>
      <c r="H5113" s="1" t="s">
        <v>107</v>
      </c>
      <c r="I5113" s="1" t="s">
        <v>107</v>
      </c>
      <c r="J5113" s="1" t="s">
        <v>107</v>
      </c>
      <c r="K5113" s="1" t="s">
        <v>107</v>
      </c>
      <c r="L5113" s="1" t="s">
        <v>107</v>
      </c>
      <c r="Q5113" s="12" t="s">
        <v>58</v>
      </c>
    </row>
    <row r="5114" spans="1:17" x14ac:dyDescent="0.25">
      <c r="A5114" s="31" t="s">
        <v>52</v>
      </c>
      <c r="C5114" s="5">
        <v>42781</v>
      </c>
      <c r="D5114" s="25"/>
      <c r="E5114" s="6" t="s">
        <v>29</v>
      </c>
      <c r="F5114" s="28" t="s">
        <v>29</v>
      </c>
      <c r="G5114" s="28" t="s">
        <v>24</v>
      </c>
      <c r="H5114" s="1" t="s">
        <v>107</v>
      </c>
      <c r="I5114" s="1" t="s">
        <v>107</v>
      </c>
      <c r="J5114" s="1" t="s">
        <v>107</v>
      </c>
      <c r="K5114" s="1" t="s">
        <v>107</v>
      </c>
      <c r="L5114" s="1" t="s">
        <v>107</v>
      </c>
      <c r="Q5114" s="12" t="s">
        <v>58</v>
      </c>
    </row>
    <row r="5115" spans="1:17" x14ac:dyDescent="0.25">
      <c r="A5115" s="31" t="s">
        <v>52</v>
      </c>
      <c r="C5115" s="5">
        <v>42781</v>
      </c>
      <c r="D5115" s="25"/>
      <c r="E5115" s="6" t="s">
        <v>30</v>
      </c>
      <c r="F5115" s="28" t="s">
        <v>29</v>
      </c>
      <c r="G5115" s="28" t="s">
        <v>24</v>
      </c>
      <c r="H5115" s="1" t="s">
        <v>107</v>
      </c>
      <c r="I5115" s="1" t="s">
        <v>107</v>
      </c>
      <c r="J5115" s="1" t="s">
        <v>107</v>
      </c>
      <c r="K5115" s="1" t="s">
        <v>107</v>
      </c>
      <c r="L5115" s="1" t="s">
        <v>107</v>
      </c>
      <c r="Q5115" s="12" t="s">
        <v>58</v>
      </c>
    </row>
    <row r="5116" spans="1:17" x14ac:dyDescent="0.25">
      <c r="A5116" s="31" t="s">
        <v>52</v>
      </c>
      <c r="C5116" s="5">
        <v>42781</v>
      </c>
      <c r="D5116" s="25"/>
      <c r="E5116" s="6" t="s">
        <v>31</v>
      </c>
      <c r="F5116" s="28" t="s">
        <v>19</v>
      </c>
      <c r="G5116" s="28" t="s">
        <v>24</v>
      </c>
      <c r="H5116" s="1" t="s">
        <v>107</v>
      </c>
      <c r="I5116" s="1" t="s">
        <v>107</v>
      </c>
      <c r="J5116" s="1" t="s">
        <v>107</v>
      </c>
      <c r="K5116" s="1" t="s">
        <v>107</v>
      </c>
      <c r="L5116" s="1" t="s">
        <v>107</v>
      </c>
      <c r="Q5116" s="12" t="s">
        <v>58</v>
      </c>
    </row>
    <row r="5117" spans="1:17" x14ac:dyDescent="0.25">
      <c r="A5117" s="31" t="s">
        <v>52</v>
      </c>
      <c r="C5117" s="5">
        <v>42781</v>
      </c>
      <c r="D5117" s="25"/>
      <c r="E5117" s="6" t="s">
        <v>32</v>
      </c>
      <c r="F5117" s="28" t="s">
        <v>19</v>
      </c>
      <c r="G5117" s="28" t="s">
        <v>24</v>
      </c>
      <c r="H5117" s="1" t="s">
        <v>107</v>
      </c>
      <c r="I5117" s="1" t="s">
        <v>107</v>
      </c>
      <c r="J5117" s="1" t="s">
        <v>107</v>
      </c>
      <c r="K5117" s="1" t="s">
        <v>107</v>
      </c>
      <c r="L5117" s="1" t="s">
        <v>107</v>
      </c>
      <c r="Q5117" s="12" t="s">
        <v>58</v>
      </c>
    </row>
    <row r="5118" spans="1:17" x14ac:dyDescent="0.25">
      <c r="A5118" s="31" t="s">
        <v>52</v>
      </c>
      <c r="C5118" s="5">
        <v>42781</v>
      </c>
      <c r="D5118" s="25"/>
      <c r="E5118" s="6" t="s">
        <v>33</v>
      </c>
      <c r="F5118" s="28" t="s">
        <v>19</v>
      </c>
      <c r="G5118" s="28" t="s">
        <v>24</v>
      </c>
      <c r="H5118" s="1" t="s">
        <v>107</v>
      </c>
      <c r="I5118" s="1" t="s">
        <v>107</v>
      </c>
      <c r="J5118" s="1" t="s">
        <v>107</v>
      </c>
      <c r="K5118" s="1" t="s">
        <v>107</v>
      </c>
      <c r="L5118" s="1" t="s">
        <v>107</v>
      </c>
      <c r="Q5118" s="12" t="s">
        <v>58</v>
      </c>
    </row>
    <row r="5119" spans="1:17" x14ac:dyDescent="0.25">
      <c r="A5119" s="31" t="s">
        <v>52</v>
      </c>
      <c r="C5119" s="5">
        <v>42781</v>
      </c>
      <c r="D5119" s="25"/>
      <c r="E5119" s="6" t="s">
        <v>34</v>
      </c>
      <c r="F5119" s="28" t="s">
        <v>20</v>
      </c>
      <c r="G5119" s="28" t="s">
        <v>24</v>
      </c>
      <c r="H5119" s="1" t="s">
        <v>107</v>
      </c>
      <c r="I5119" s="1" t="s">
        <v>107</v>
      </c>
      <c r="J5119" s="1" t="s">
        <v>107</v>
      </c>
      <c r="K5119" s="1" t="s">
        <v>107</v>
      </c>
      <c r="L5119" s="1" t="s">
        <v>107</v>
      </c>
      <c r="Q5119" s="12" t="s">
        <v>58</v>
      </c>
    </row>
    <row r="5120" spans="1:17" x14ac:dyDescent="0.25">
      <c r="A5120" s="31" t="s">
        <v>52</v>
      </c>
      <c r="C5120" s="5">
        <v>42781</v>
      </c>
      <c r="D5120" s="25"/>
      <c r="E5120" s="6" t="s">
        <v>35</v>
      </c>
      <c r="F5120" s="28" t="s">
        <v>20</v>
      </c>
      <c r="G5120" s="28" t="s">
        <v>24</v>
      </c>
      <c r="H5120" s="1" t="s">
        <v>107</v>
      </c>
      <c r="I5120" s="1" t="s">
        <v>107</v>
      </c>
      <c r="J5120" s="1" t="s">
        <v>107</v>
      </c>
      <c r="K5120" s="1" t="s">
        <v>107</v>
      </c>
      <c r="L5120" s="1" t="s">
        <v>107</v>
      </c>
      <c r="Q5120" s="12" t="s">
        <v>58</v>
      </c>
    </row>
    <row r="5121" spans="1:17" x14ac:dyDescent="0.25">
      <c r="A5121" s="31" t="s">
        <v>52</v>
      </c>
      <c r="C5121" s="5">
        <v>42781</v>
      </c>
      <c r="D5121" s="25"/>
      <c r="E5121" s="6" t="s">
        <v>36</v>
      </c>
      <c r="F5121" s="28" t="s">
        <v>20</v>
      </c>
      <c r="G5121" s="28" t="s">
        <v>24</v>
      </c>
      <c r="H5121" s="1" t="s">
        <v>107</v>
      </c>
      <c r="I5121" s="1" t="s">
        <v>107</v>
      </c>
      <c r="J5121" s="1" t="s">
        <v>107</v>
      </c>
      <c r="K5121" s="1" t="s">
        <v>107</v>
      </c>
      <c r="L5121" s="1" t="s">
        <v>107</v>
      </c>
      <c r="Q5121" s="12" t="s">
        <v>58</v>
      </c>
    </row>
    <row r="5122" spans="1:17" x14ac:dyDescent="0.25">
      <c r="A5122" s="31" t="s">
        <v>52</v>
      </c>
      <c r="C5122" s="5">
        <v>42781</v>
      </c>
      <c r="D5122" s="25"/>
      <c r="E5122" s="6" t="s">
        <v>37</v>
      </c>
      <c r="F5122" s="28" t="s">
        <v>40</v>
      </c>
      <c r="G5122" s="28" t="s">
        <v>24</v>
      </c>
      <c r="H5122" s="1" t="s">
        <v>107</v>
      </c>
      <c r="I5122" s="1" t="s">
        <v>107</v>
      </c>
      <c r="J5122" s="1" t="s">
        <v>107</v>
      </c>
      <c r="K5122" s="1" t="s">
        <v>107</v>
      </c>
      <c r="L5122" s="1" t="s">
        <v>107</v>
      </c>
      <c r="Q5122" s="12" t="s">
        <v>58</v>
      </c>
    </row>
    <row r="5123" spans="1:17" x14ac:dyDescent="0.25">
      <c r="A5123" s="31" t="s">
        <v>52</v>
      </c>
      <c r="C5123" s="5">
        <v>42781</v>
      </c>
      <c r="D5123" s="25"/>
      <c r="E5123" s="6" t="s">
        <v>38</v>
      </c>
      <c r="F5123" s="28" t="s">
        <v>40</v>
      </c>
      <c r="G5123" s="28" t="s">
        <v>24</v>
      </c>
      <c r="H5123" s="1" t="s">
        <v>107</v>
      </c>
      <c r="I5123" s="1" t="s">
        <v>107</v>
      </c>
      <c r="J5123" s="1" t="s">
        <v>107</v>
      </c>
      <c r="K5123" s="1" t="s">
        <v>107</v>
      </c>
      <c r="L5123" s="1" t="s">
        <v>107</v>
      </c>
      <c r="Q5123" s="12" t="s">
        <v>58</v>
      </c>
    </row>
    <row r="5124" spans="1:17" x14ac:dyDescent="0.25">
      <c r="A5124" s="31" t="s">
        <v>52</v>
      </c>
      <c r="C5124" s="5">
        <v>42781</v>
      </c>
      <c r="D5124" s="25"/>
      <c r="E5124" s="6" t="s">
        <v>39</v>
      </c>
      <c r="F5124" s="28" t="s">
        <v>40</v>
      </c>
      <c r="G5124" s="28" t="s">
        <v>24</v>
      </c>
      <c r="H5124" s="1" t="s">
        <v>107</v>
      </c>
      <c r="I5124" s="1" t="s">
        <v>107</v>
      </c>
      <c r="J5124" s="1" t="s">
        <v>107</v>
      </c>
      <c r="K5124" s="1" t="s">
        <v>107</v>
      </c>
      <c r="L5124" s="1" t="s">
        <v>107</v>
      </c>
      <c r="Q5124" s="12" t="s">
        <v>58</v>
      </c>
    </row>
    <row r="5125" spans="1:17" x14ac:dyDescent="0.25">
      <c r="A5125" s="31" t="s">
        <v>52</v>
      </c>
      <c r="C5125" s="5">
        <v>42781</v>
      </c>
      <c r="D5125" s="25"/>
      <c r="E5125" s="6" t="s">
        <v>41</v>
      </c>
      <c r="F5125" s="28" t="s">
        <v>16</v>
      </c>
      <c r="G5125" s="28" t="s">
        <v>24</v>
      </c>
      <c r="H5125" s="1" t="s">
        <v>107</v>
      </c>
      <c r="I5125" s="1" t="s">
        <v>107</v>
      </c>
      <c r="J5125" s="1" t="s">
        <v>107</v>
      </c>
      <c r="K5125" s="1" t="s">
        <v>107</v>
      </c>
      <c r="L5125" s="1" t="s">
        <v>107</v>
      </c>
      <c r="Q5125" s="12" t="s">
        <v>58</v>
      </c>
    </row>
    <row r="5126" spans="1:17" x14ac:dyDescent="0.25">
      <c r="A5126" s="31" t="s">
        <v>52</v>
      </c>
      <c r="C5126" s="5">
        <v>42781</v>
      </c>
      <c r="D5126" s="25"/>
      <c r="E5126" s="6" t="s">
        <v>42</v>
      </c>
      <c r="F5126" s="28" t="s">
        <v>16</v>
      </c>
      <c r="G5126" s="28" t="s">
        <v>24</v>
      </c>
      <c r="H5126" s="1" t="s">
        <v>107</v>
      </c>
      <c r="I5126" s="1" t="s">
        <v>107</v>
      </c>
      <c r="J5126" s="1" t="s">
        <v>107</v>
      </c>
      <c r="K5126" s="1" t="s">
        <v>107</v>
      </c>
      <c r="L5126" s="1" t="s">
        <v>107</v>
      </c>
      <c r="Q5126" s="12" t="s">
        <v>58</v>
      </c>
    </row>
    <row r="5127" spans="1:17" x14ac:dyDescent="0.25">
      <c r="A5127" s="31" t="s">
        <v>52</v>
      </c>
      <c r="C5127" s="5">
        <v>42781</v>
      </c>
      <c r="D5127" s="25"/>
      <c r="E5127" s="6" t="s">
        <v>43</v>
      </c>
      <c r="F5127" s="28" t="s">
        <v>16</v>
      </c>
      <c r="G5127" s="28" t="s">
        <v>24</v>
      </c>
      <c r="H5127" s="1" t="s">
        <v>107</v>
      </c>
      <c r="I5127" s="1" t="s">
        <v>107</v>
      </c>
      <c r="J5127" s="1" t="s">
        <v>107</v>
      </c>
      <c r="K5127" s="1" t="s">
        <v>107</v>
      </c>
      <c r="L5127" s="1" t="s">
        <v>107</v>
      </c>
      <c r="Q5127" s="12" t="s">
        <v>58</v>
      </c>
    </row>
    <row r="5128" spans="1:17" x14ac:dyDescent="0.25">
      <c r="A5128" s="31" t="s">
        <v>52</v>
      </c>
      <c r="C5128" s="5">
        <v>42788</v>
      </c>
      <c r="D5128" s="25"/>
      <c r="E5128" s="6">
        <v>1</v>
      </c>
      <c r="F5128" s="28" t="s">
        <v>13</v>
      </c>
      <c r="G5128" s="28" t="s">
        <v>14</v>
      </c>
      <c r="H5128" s="1">
        <v>1.7</v>
      </c>
      <c r="I5128" s="1">
        <v>0.8</v>
      </c>
      <c r="J5128" s="1">
        <v>0.05</v>
      </c>
      <c r="K5128" s="1">
        <v>71.5</v>
      </c>
      <c r="L5128" s="1">
        <v>0.09</v>
      </c>
    </row>
    <row r="5129" spans="1:17" x14ac:dyDescent="0.25">
      <c r="A5129" s="31" t="s">
        <v>52</v>
      </c>
      <c r="C5129" s="5">
        <v>42788</v>
      </c>
      <c r="D5129" s="25"/>
      <c r="E5129" s="6">
        <v>2</v>
      </c>
      <c r="F5129" s="28" t="s">
        <v>13</v>
      </c>
      <c r="G5129" s="28" t="s">
        <v>14</v>
      </c>
      <c r="H5129" s="1" t="s">
        <v>107</v>
      </c>
      <c r="I5129" s="1" t="s">
        <v>107</v>
      </c>
      <c r="J5129" s="1" t="s">
        <v>107</v>
      </c>
      <c r="K5129" s="1" t="s">
        <v>107</v>
      </c>
      <c r="L5129" s="1" t="s">
        <v>107</v>
      </c>
      <c r="Q5129" s="12" t="s">
        <v>58</v>
      </c>
    </row>
    <row r="5130" spans="1:17" x14ac:dyDescent="0.25">
      <c r="A5130" s="31" t="s">
        <v>52</v>
      </c>
      <c r="C5130" s="5">
        <v>42788</v>
      </c>
      <c r="D5130" s="25"/>
      <c r="E5130" s="6">
        <v>3</v>
      </c>
      <c r="F5130" s="28" t="s">
        <v>13</v>
      </c>
      <c r="G5130" s="28" t="s">
        <v>14</v>
      </c>
      <c r="H5130" s="1">
        <v>0.5</v>
      </c>
      <c r="I5130" s="1">
        <v>0.8</v>
      </c>
      <c r="J5130" s="1">
        <v>0.01</v>
      </c>
      <c r="K5130" s="1">
        <v>97.6</v>
      </c>
      <c r="L5130" s="1">
        <v>0.03</v>
      </c>
    </row>
    <row r="5131" spans="1:17" x14ac:dyDescent="0.25">
      <c r="A5131" s="31" t="s">
        <v>52</v>
      </c>
      <c r="C5131" s="5">
        <v>42788</v>
      </c>
      <c r="D5131" s="25"/>
      <c r="E5131" s="6">
        <v>4</v>
      </c>
      <c r="F5131" s="28" t="s">
        <v>15</v>
      </c>
      <c r="G5131" s="28" t="s">
        <v>14</v>
      </c>
      <c r="H5131" s="1">
        <v>1.8</v>
      </c>
      <c r="I5131" s="1">
        <v>5.9</v>
      </c>
      <c r="J5131" s="1">
        <v>0.02</v>
      </c>
      <c r="K5131" s="1">
        <v>47.5</v>
      </c>
      <c r="L5131" s="1">
        <v>0.13</v>
      </c>
    </row>
    <row r="5132" spans="1:17" x14ac:dyDescent="0.25">
      <c r="A5132" s="31" t="s">
        <v>52</v>
      </c>
      <c r="C5132" s="5">
        <v>42788</v>
      </c>
      <c r="D5132" s="25"/>
      <c r="E5132" s="6">
        <v>5</v>
      </c>
      <c r="F5132" s="28" t="s">
        <v>15</v>
      </c>
      <c r="G5132" s="28" t="s">
        <v>14</v>
      </c>
      <c r="H5132" s="1">
        <v>1.7</v>
      </c>
      <c r="I5132" s="1">
        <v>4.4000000000000004</v>
      </c>
      <c r="J5132" s="1">
        <v>0.01</v>
      </c>
      <c r="K5132" s="1">
        <v>23.9</v>
      </c>
      <c r="L5132" s="1">
        <v>0.08</v>
      </c>
    </row>
    <row r="5133" spans="1:17" x14ac:dyDescent="0.25">
      <c r="A5133" s="31" t="s">
        <v>52</v>
      </c>
      <c r="C5133" s="5">
        <v>42788</v>
      </c>
      <c r="D5133" s="25"/>
      <c r="E5133" s="6">
        <v>6</v>
      </c>
      <c r="F5133" s="28" t="s">
        <v>17</v>
      </c>
      <c r="G5133" s="28" t="s">
        <v>14</v>
      </c>
      <c r="H5133" s="1">
        <v>0.8</v>
      </c>
      <c r="I5133" s="1">
        <v>1.1000000000000001</v>
      </c>
      <c r="J5133" s="1">
        <v>0.01</v>
      </c>
      <c r="K5133" s="1">
        <v>69.2</v>
      </c>
      <c r="L5133" s="1">
        <v>0.04</v>
      </c>
    </row>
    <row r="5134" spans="1:17" x14ac:dyDescent="0.25">
      <c r="A5134" s="31" t="s">
        <v>52</v>
      </c>
      <c r="C5134" s="5">
        <v>42788</v>
      </c>
      <c r="D5134" s="25"/>
      <c r="E5134" s="6">
        <v>7</v>
      </c>
      <c r="F5134" s="28" t="s">
        <v>17</v>
      </c>
      <c r="G5134" s="28" t="s">
        <v>14</v>
      </c>
      <c r="H5134" s="1">
        <v>7.5</v>
      </c>
      <c r="I5134" s="1">
        <v>8.1999999999999993</v>
      </c>
      <c r="J5134" s="1">
        <v>0.03</v>
      </c>
      <c r="K5134" s="1">
        <v>30.3</v>
      </c>
      <c r="L5134" s="1">
        <v>0.83</v>
      </c>
    </row>
    <row r="5135" spans="1:17" x14ac:dyDescent="0.25">
      <c r="A5135" s="31" t="s">
        <v>52</v>
      </c>
      <c r="C5135" s="5">
        <v>42788</v>
      </c>
      <c r="D5135" s="25"/>
      <c r="E5135" s="6">
        <v>8</v>
      </c>
      <c r="F5135" s="28" t="s">
        <v>17</v>
      </c>
      <c r="G5135" s="28" t="s">
        <v>14</v>
      </c>
      <c r="H5135" s="1">
        <v>0.6</v>
      </c>
      <c r="I5135" s="1">
        <v>0.8</v>
      </c>
      <c r="J5135" s="1">
        <v>0.01</v>
      </c>
      <c r="K5135" s="1">
        <v>69.5</v>
      </c>
      <c r="L5135" s="1">
        <v>0.06</v>
      </c>
    </row>
    <row r="5136" spans="1:17" x14ac:dyDescent="0.25">
      <c r="A5136" s="31" t="s">
        <v>52</v>
      </c>
      <c r="C5136" s="5">
        <v>42788</v>
      </c>
      <c r="D5136" s="25"/>
      <c r="E5136" s="6">
        <v>9</v>
      </c>
      <c r="F5136" s="28" t="s">
        <v>18</v>
      </c>
      <c r="G5136" s="28" t="s">
        <v>14</v>
      </c>
      <c r="H5136" s="1">
        <v>2.8</v>
      </c>
      <c r="I5136" s="1">
        <v>3.2</v>
      </c>
      <c r="J5136" s="1">
        <v>0.01</v>
      </c>
      <c r="K5136" s="1">
        <v>48.5</v>
      </c>
      <c r="L5136" s="1">
        <v>0.06</v>
      </c>
    </row>
    <row r="5137" spans="1:17" x14ac:dyDescent="0.25">
      <c r="A5137" s="31" t="s">
        <v>52</v>
      </c>
      <c r="C5137" s="5">
        <v>42788</v>
      </c>
      <c r="D5137" s="25"/>
      <c r="E5137" s="6">
        <v>10</v>
      </c>
      <c r="F5137" s="28" t="s">
        <v>18</v>
      </c>
      <c r="G5137" s="28" t="s">
        <v>14</v>
      </c>
      <c r="H5137" s="1">
        <v>2.8</v>
      </c>
      <c r="I5137" s="1">
        <v>6.5</v>
      </c>
      <c r="J5137" s="1">
        <v>0.02</v>
      </c>
      <c r="K5137" s="1">
        <v>31.1</v>
      </c>
      <c r="L5137" s="1">
        <v>0.28000000000000003</v>
      </c>
    </row>
    <row r="5138" spans="1:17" x14ac:dyDescent="0.25">
      <c r="A5138" s="31" t="s">
        <v>52</v>
      </c>
      <c r="C5138" s="5">
        <v>42788</v>
      </c>
      <c r="D5138" s="25"/>
      <c r="E5138" s="6">
        <v>11</v>
      </c>
      <c r="F5138" s="28" t="s">
        <v>18</v>
      </c>
      <c r="G5138" s="28" t="s">
        <v>14</v>
      </c>
      <c r="H5138" s="1">
        <v>1.7</v>
      </c>
      <c r="I5138" s="1">
        <v>0.8</v>
      </c>
      <c r="J5138" s="1">
        <v>0.02</v>
      </c>
      <c r="K5138" s="1">
        <v>78.400000000000006</v>
      </c>
      <c r="L5138" s="1">
        <v>0.03</v>
      </c>
    </row>
    <row r="5139" spans="1:17" x14ac:dyDescent="0.25">
      <c r="A5139" s="31" t="s">
        <v>52</v>
      </c>
      <c r="C5139" s="5">
        <v>42788</v>
      </c>
      <c r="D5139" s="25"/>
      <c r="E5139" s="6">
        <v>12</v>
      </c>
      <c r="F5139" s="28" t="s">
        <v>19</v>
      </c>
      <c r="G5139" s="28" t="s">
        <v>14</v>
      </c>
      <c r="H5139" s="1" t="s">
        <v>107</v>
      </c>
      <c r="I5139" s="1" t="s">
        <v>107</v>
      </c>
      <c r="J5139" s="1" t="s">
        <v>107</v>
      </c>
      <c r="K5139" s="1" t="s">
        <v>107</v>
      </c>
      <c r="L5139" s="1" t="s">
        <v>107</v>
      </c>
      <c r="Q5139" s="12" t="s">
        <v>58</v>
      </c>
    </row>
    <row r="5140" spans="1:17" x14ac:dyDescent="0.25">
      <c r="A5140" s="31" t="s">
        <v>52</v>
      </c>
      <c r="C5140" s="5">
        <v>42788</v>
      </c>
      <c r="D5140" s="25"/>
      <c r="E5140" s="6">
        <v>13</v>
      </c>
      <c r="F5140" s="28" t="s">
        <v>19</v>
      </c>
      <c r="G5140" s="28" t="s">
        <v>14</v>
      </c>
      <c r="H5140" s="1">
        <v>0.5</v>
      </c>
      <c r="I5140" s="1">
        <v>3.5</v>
      </c>
      <c r="J5140" s="1">
        <v>0.01</v>
      </c>
      <c r="K5140" s="1">
        <v>15.6</v>
      </c>
      <c r="L5140" s="1">
        <v>0.01</v>
      </c>
    </row>
    <row r="5141" spans="1:17" x14ac:dyDescent="0.25">
      <c r="A5141" s="31" t="s">
        <v>52</v>
      </c>
      <c r="C5141" s="5">
        <v>42788</v>
      </c>
      <c r="D5141" s="25"/>
      <c r="E5141" s="6">
        <v>14</v>
      </c>
      <c r="F5141" s="28" t="s">
        <v>19</v>
      </c>
      <c r="G5141" s="28" t="s">
        <v>14</v>
      </c>
      <c r="H5141" s="1">
        <v>1.4</v>
      </c>
      <c r="I5141" s="1">
        <v>2.5</v>
      </c>
      <c r="J5141" s="1">
        <v>0.01</v>
      </c>
      <c r="K5141" s="1">
        <v>16.899999999999999</v>
      </c>
      <c r="L5141" s="1">
        <v>0.01</v>
      </c>
    </row>
    <row r="5142" spans="1:17" x14ac:dyDescent="0.25">
      <c r="A5142" s="31" t="s">
        <v>52</v>
      </c>
      <c r="C5142" s="5">
        <v>42788</v>
      </c>
      <c r="D5142" s="25"/>
      <c r="E5142" s="6">
        <v>15</v>
      </c>
      <c r="F5142" s="28" t="s">
        <v>20</v>
      </c>
      <c r="G5142" s="28" t="s">
        <v>14</v>
      </c>
      <c r="H5142" s="1">
        <v>0.3</v>
      </c>
      <c r="I5142" s="1">
        <v>4.9000000000000004</v>
      </c>
      <c r="J5142" s="1">
        <v>0.01</v>
      </c>
      <c r="K5142" s="1">
        <v>25</v>
      </c>
      <c r="L5142" s="1">
        <v>0.02</v>
      </c>
    </row>
    <row r="5143" spans="1:17" x14ac:dyDescent="0.25">
      <c r="A5143" s="31" t="s">
        <v>52</v>
      </c>
      <c r="C5143" s="5">
        <v>42788</v>
      </c>
      <c r="D5143" s="25"/>
      <c r="E5143" s="6">
        <v>16</v>
      </c>
      <c r="F5143" s="28" t="s">
        <v>20</v>
      </c>
      <c r="G5143" s="28" t="s">
        <v>14</v>
      </c>
      <c r="H5143" s="1">
        <v>0.7</v>
      </c>
      <c r="I5143" s="1">
        <v>0.8</v>
      </c>
      <c r="J5143" s="1">
        <v>0.01</v>
      </c>
      <c r="K5143" s="1">
        <v>85.8</v>
      </c>
      <c r="L5143" s="1">
        <v>0.01</v>
      </c>
    </row>
    <row r="5144" spans="1:17" x14ac:dyDescent="0.25">
      <c r="A5144" s="31" t="s">
        <v>52</v>
      </c>
      <c r="C5144" s="5">
        <v>42788</v>
      </c>
      <c r="D5144" s="25"/>
      <c r="E5144" s="6">
        <v>17</v>
      </c>
      <c r="F5144" s="28" t="s">
        <v>20</v>
      </c>
      <c r="G5144" s="28" t="s">
        <v>14</v>
      </c>
      <c r="H5144" s="1">
        <v>0.3</v>
      </c>
      <c r="I5144" s="1">
        <v>0.8</v>
      </c>
      <c r="J5144" s="1">
        <v>0.01</v>
      </c>
      <c r="K5144" s="1">
        <v>29.9</v>
      </c>
      <c r="L5144" s="1">
        <v>0.02</v>
      </c>
    </row>
    <row r="5145" spans="1:17" x14ac:dyDescent="0.25">
      <c r="A5145" s="31" t="s">
        <v>52</v>
      </c>
      <c r="C5145" s="5">
        <v>42788</v>
      </c>
      <c r="D5145" s="25"/>
      <c r="E5145" s="6">
        <v>18</v>
      </c>
      <c r="F5145" s="28" t="s">
        <v>20</v>
      </c>
      <c r="G5145" s="28" t="s">
        <v>14</v>
      </c>
      <c r="H5145" s="1">
        <v>0.6</v>
      </c>
      <c r="I5145" s="1">
        <v>5</v>
      </c>
      <c r="J5145" s="1">
        <v>0.01</v>
      </c>
      <c r="K5145" s="1">
        <v>24.3</v>
      </c>
      <c r="L5145" s="1">
        <v>0.01</v>
      </c>
    </row>
    <row r="5146" spans="1:17" x14ac:dyDescent="0.25">
      <c r="A5146" s="31" t="s">
        <v>52</v>
      </c>
      <c r="C5146" s="5">
        <v>42788</v>
      </c>
      <c r="D5146" s="25"/>
      <c r="E5146" s="6">
        <v>19</v>
      </c>
      <c r="F5146" s="28" t="s">
        <v>20</v>
      </c>
      <c r="G5146" s="28" t="s">
        <v>14</v>
      </c>
      <c r="H5146" s="1">
        <v>0.3</v>
      </c>
      <c r="I5146" s="1">
        <v>5.6</v>
      </c>
      <c r="J5146" s="1">
        <v>0.01</v>
      </c>
      <c r="K5146" s="1">
        <v>10.5</v>
      </c>
      <c r="L5146" s="1">
        <v>0.01</v>
      </c>
    </row>
    <row r="5147" spans="1:17" x14ac:dyDescent="0.25">
      <c r="A5147" s="31" t="s">
        <v>52</v>
      </c>
      <c r="C5147" s="5">
        <v>42788</v>
      </c>
      <c r="D5147" s="25"/>
      <c r="E5147" s="6">
        <v>20</v>
      </c>
      <c r="F5147" s="28" t="s">
        <v>20</v>
      </c>
      <c r="G5147" s="28" t="s">
        <v>14</v>
      </c>
      <c r="H5147" s="1">
        <v>1.1000000000000001</v>
      </c>
      <c r="I5147" s="1">
        <v>4.5</v>
      </c>
      <c r="J5147" s="1">
        <v>0.01</v>
      </c>
      <c r="K5147" s="1">
        <v>28.7</v>
      </c>
      <c r="L5147" s="1">
        <v>0.01</v>
      </c>
    </row>
    <row r="5148" spans="1:17" x14ac:dyDescent="0.25">
      <c r="A5148" s="31" t="s">
        <v>52</v>
      </c>
      <c r="C5148" s="5">
        <v>42796</v>
      </c>
      <c r="D5148" s="25"/>
      <c r="E5148" s="6" t="s">
        <v>21</v>
      </c>
      <c r="F5148" s="28" t="s">
        <v>17</v>
      </c>
      <c r="G5148" s="28" t="s">
        <v>24</v>
      </c>
      <c r="H5148" s="1" t="s">
        <v>107</v>
      </c>
      <c r="I5148" s="1" t="s">
        <v>107</v>
      </c>
      <c r="J5148" s="1" t="s">
        <v>107</v>
      </c>
      <c r="K5148" s="1" t="s">
        <v>107</v>
      </c>
      <c r="L5148" s="1" t="s">
        <v>107</v>
      </c>
      <c r="Q5148" s="12" t="s">
        <v>58</v>
      </c>
    </row>
    <row r="5149" spans="1:17" x14ac:dyDescent="0.25">
      <c r="A5149" s="31" t="s">
        <v>52</v>
      </c>
      <c r="C5149" s="5">
        <v>42796</v>
      </c>
      <c r="D5149" s="25"/>
      <c r="E5149" s="6" t="s">
        <v>22</v>
      </c>
      <c r="F5149" s="28" t="s">
        <v>17</v>
      </c>
      <c r="G5149" s="28" t="s">
        <v>24</v>
      </c>
      <c r="H5149" s="1">
        <v>3.5</v>
      </c>
      <c r="I5149" s="1">
        <v>9.3000000000000007</v>
      </c>
      <c r="J5149" s="1">
        <v>0.77</v>
      </c>
      <c r="K5149" s="1">
        <v>26.9</v>
      </c>
      <c r="L5149" s="1">
        <v>2.65</v>
      </c>
    </row>
    <row r="5150" spans="1:17" x14ac:dyDescent="0.25">
      <c r="A5150" s="31" t="s">
        <v>52</v>
      </c>
      <c r="C5150" s="5">
        <v>42796</v>
      </c>
      <c r="D5150" s="25"/>
      <c r="E5150" s="6" t="s">
        <v>23</v>
      </c>
      <c r="F5150" s="28" t="s">
        <v>17</v>
      </c>
      <c r="G5150" s="28" t="s">
        <v>24</v>
      </c>
      <c r="H5150" s="1">
        <v>2</v>
      </c>
      <c r="I5150" s="1">
        <v>5.7</v>
      </c>
      <c r="J5150" s="1">
        <v>0.11</v>
      </c>
      <c r="K5150" s="1">
        <v>40</v>
      </c>
      <c r="L5150" s="1">
        <v>0.34</v>
      </c>
    </row>
    <row r="5151" spans="1:17" x14ac:dyDescent="0.25">
      <c r="A5151" s="31" t="s">
        <v>52</v>
      </c>
      <c r="C5151" s="5">
        <v>42796</v>
      </c>
      <c r="D5151" s="25"/>
      <c r="E5151" s="6" t="s">
        <v>25</v>
      </c>
      <c r="F5151" s="28" t="s">
        <v>25</v>
      </c>
      <c r="G5151" s="28" t="s">
        <v>24</v>
      </c>
      <c r="H5151" s="1" t="s">
        <v>107</v>
      </c>
      <c r="I5151" s="1" t="s">
        <v>107</v>
      </c>
      <c r="J5151" s="1" t="s">
        <v>107</v>
      </c>
      <c r="K5151" s="1" t="s">
        <v>107</v>
      </c>
      <c r="L5151" s="1" t="s">
        <v>107</v>
      </c>
      <c r="Q5151" s="12" t="s">
        <v>58</v>
      </c>
    </row>
    <row r="5152" spans="1:17" x14ac:dyDescent="0.25">
      <c r="A5152" s="31" t="s">
        <v>52</v>
      </c>
      <c r="C5152" s="5">
        <v>42796</v>
      </c>
      <c r="D5152" s="25"/>
      <c r="E5152" s="6" t="s">
        <v>26</v>
      </c>
      <c r="F5152" s="28" t="s">
        <v>25</v>
      </c>
      <c r="G5152" s="28" t="s">
        <v>24</v>
      </c>
      <c r="H5152" s="1" t="s">
        <v>107</v>
      </c>
      <c r="I5152" s="1" t="s">
        <v>107</v>
      </c>
      <c r="J5152" s="1" t="s">
        <v>107</v>
      </c>
      <c r="K5152" s="1" t="s">
        <v>107</v>
      </c>
      <c r="L5152" s="1" t="s">
        <v>107</v>
      </c>
      <c r="Q5152" s="12" t="s">
        <v>58</v>
      </c>
    </row>
    <row r="5153" spans="1:17" x14ac:dyDescent="0.25">
      <c r="A5153" s="31" t="s">
        <v>52</v>
      </c>
      <c r="C5153" s="5">
        <v>42796</v>
      </c>
      <c r="D5153" s="25"/>
      <c r="E5153" s="6" t="s">
        <v>27</v>
      </c>
      <c r="F5153" s="28" t="s">
        <v>25</v>
      </c>
      <c r="G5153" s="28" t="s">
        <v>24</v>
      </c>
      <c r="H5153" s="1" t="s">
        <v>107</v>
      </c>
      <c r="I5153" s="1" t="s">
        <v>107</v>
      </c>
      <c r="J5153" s="1" t="s">
        <v>107</v>
      </c>
      <c r="K5153" s="1" t="s">
        <v>107</v>
      </c>
      <c r="L5153" s="1" t="s">
        <v>107</v>
      </c>
      <c r="Q5153" s="12" t="s">
        <v>58</v>
      </c>
    </row>
    <row r="5154" spans="1:17" x14ac:dyDescent="0.25">
      <c r="A5154" s="31" t="s">
        <v>52</v>
      </c>
      <c r="C5154" s="5">
        <v>42796</v>
      </c>
      <c r="D5154" s="25"/>
      <c r="E5154" s="6" t="s">
        <v>28</v>
      </c>
      <c r="F5154" s="28" t="s">
        <v>29</v>
      </c>
      <c r="G5154" s="28" t="s">
        <v>24</v>
      </c>
      <c r="H5154" s="1">
        <v>0.7</v>
      </c>
      <c r="I5154" s="1">
        <v>9.3000000000000007</v>
      </c>
      <c r="J5154" s="1">
        <v>0.09</v>
      </c>
      <c r="K5154" s="1">
        <v>71.900000000000006</v>
      </c>
      <c r="L5154" s="1">
        <v>0.51</v>
      </c>
    </row>
    <row r="5155" spans="1:17" x14ac:dyDescent="0.25">
      <c r="A5155" s="31" t="s">
        <v>52</v>
      </c>
      <c r="C5155" s="5">
        <v>42796</v>
      </c>
      <c r="D5155" s="25"/>
      <c r="E5155" s="6" t="s">
        <v>29</v>
      </c>
      <c r="F5155" s="28" t="s">
        <v>29</v>
      </c>
      <c r="G5155" s="28" t="s">
        <v>24</v>
      </c>
      <c r="H5155" s="1">
        <v>1.1000000000000001</v>
      </c>
      <c r="I5155" s="1">
        <v>9.1</v>
      </c>
      <c r="J5155" s="1">
        <v>0.02</v>
      </c>
      <c r="K5155" s="1">
        <v>103</v>
      </c>
      <c r="L5155" s="1">
        <v>0.23</v>
      </c>
    </row>
    <row r="5156" spans="1:17" x14ac:dyDescent="0.25">
      <c r="A5156" s="31" t="s">
        <v>52</v>
      </c>
      <c r="C5156" s="5">
        <v>42796</v>
      </c>
      <c r="D5156" s="25"/>
      <c r="E5156" s="6" t="s">
        <v>30</v>
      </c>
      <c r="F5156" s="28" t="s">
        <v>29</v>
      </c>
      <c r="G5156" s="28" t="s">
        <v>24</v>
      </c>
      <c r="H5156" s="1">
        <v>0.9</v>
      </c>
      <c r="I5156" s="1">
        <v>6.9</v>
      </c>
      <c r="J5156" s="1">
        <v>0.46</v>
      </c>
      <c r="K5156" s="1">
        <v>31.3</v>
      </c>
      <c r="L5156" s="1">
        <v>0.61</v>
      </c>
    </row>
    <row r="5157" spans="1:17" x14ac:dyDescent="0.25">
      <c r="A5157" s="31" t="s">
        <v>52</v>
      </c>
      <c r="C5157" s="5">
        <v>42796</v>
      </c>
      <c r="D5157" s="25"/>
      <c r="E5157" s="6" t="s">
        <v>31</v>
      </c>
      <c r="F5157" s="28" t="s">
        <v>19</v>
      </c>
      <c r="G5157" s="28" t="s">
        <v>24</v>
      </c>
      <c r="H5157" s="1" t="s">
        <v>107</v>
      </c>
      <c r="I5157" s="1" t="s">
        <v>107</v>
      </c>
      <c r="J5157" s="1" t="s">
        <v>107</v>
      </c>
      <c r="K5157" s="1" t="s">
        <v>107</v>
      </c>
      <c r="L5157" s="1" t="s">
        <v>107</v>
      </c>
      <c r="Q5157" s="12" t="s">
        <v>58</v>
      </c>
    </row>
    <row r="5158" spans="1:17" x14ac:dyDescent="0.25">
      <c r="A5158" s="31" t="s">
        <v>52</v>
      </c>
      <c r="C5158" s="5">
        <v>42796</v>
      </c>
      <c r="D5158" s="25"/>
      <c r="E5158" s="6" t="s">
        <v>32</v>
      </c>
      <c r="F5158" s="28" t="s">
        <v>19</v>
      </c>
      <c r="G5158" s="28" t="s">
        <v>24</v>
      </c>
      <c r="H5158" s="1" t="s">
        <v>107</v>
      </c>
      <c r="I5158" s="1" t="s">
        <v>107</v>
      </c>
      <c r="J5158" s="1" t="s">
        <v>107</v>
      </c>
      <c r="K5158" s="1" t="s">
        <v>107</v>
      </c>
      <c r="L5158" s="1" t="s">
        <v>107</v>
      </c>
      <c r="Q5158" s="12" t="s">
        <v>58</v>
      </c>
    </row>
    <row r="5159" spans="1:17" x14ac:dyDescent="0.25">
      <c r="A5159" s="31" t="s">
        <v>52</v>
      </c>
      <c r="C5159" s="5">
        <v>42796</v>
      </c>
      <c r="D5159" s="25"/>
      <c r="E5159" s="6" t="s">
        <v>33</v>
      </c>
      <c r="F5159" s="28" t="s">
        <v>19</v>
      </c>
      <c r="G5159" s="28" t="s">
        <v>24</v>
      </c>
      <c r="H5159" s="1" t="s">
        <v>107</v>
      </c>
      <c r="I5159" s="1" t="s">
        <v>107</v>
      </c>
      <c r="J5159" s="1" t="s">
        <v>107</v>
      </c>
      <c r="K5159" s="1" t="s">
        <v>107</v>
      </c>
      <c r="L5159" s="1" t="s">
        <v>107</v>
      </c>
      <c r="Q5159" s="12" t="s">
        <v>58</v>
      </c>
    </row>
    <row r="5160" spans="1:17" x14ac:dyDescent="0.25">
      <c r="A5160" s="31" t="s">
        <v>52</v>
      </c>
      <c r="C5160" s="5">
        <v>42796</v>
      </c>
      <c r="D5160" s="25"/>
      <c r="E5160" s="6" t="s">
        <v>34</v>
      </c>
      <c r="F5160" s="28" t="s">
        <v>20</v>
      </c>
      <c r="G5160" s="28" t="s">
        <v>24</v>
      </c>
      <c r="H5160" s="1">
        <v>0.6</v>
      </c>
      <c r="I5160" s="1">
        <v>6.4</v>
      </c>
      <c r="J5160" s="1">
        <v>0.24</v>
      </c>
      <c r="K5160" s="1">
        <v>34.200000000000003</v>
      </c>
      <c r="L5160" s="1">
        <v>0.88</v>
      </c>
    </row>
    <row r="5161" spans="1:17" x14ac:dyDescent="0.25">
      <c r="A5161" s="31" t="s">
        <v>52</v>
      </c>
      <c r="C5161" s="5">
        <v>42796</v>
      </c>
      <c r="D5161" s="25"/>
      <c r="E5161" s="6" t="s">
        <v>35</v>
      </c>
      <c r="F5161" s="28" t="s">
        <v>20</v>
      </c>
      <c r="G5161" s="28" t="s">
        <v>24</v>
      </c>
      <c r="H5161" s="1" t="s">
        <v>107</v>
      </c>
      <c r="I5161" s="1" t="s">
        <v>107</v>
      </c>
      <c r="J5161" s="1" t="s">
        <v>107</v>
      </c>
      <c r="K5161" s="1" t="s">
        <v>107</v>
      </c>
      <c r="L5161" s="1" t="s">
        <v>107</v>
      </c>
      <c r="Q5161" s="12" t="s">
        <v>58</v>
      </c>
    </row>
    <row r="5162" spans="1:17" x14ac:dyDescent="0.25">
      <c r="A5162" s="31" t="s">
        <v>52</v>
      </c>
      <c r="C5162" s="5">
        <v>42796</v>
      </c>
      <c r="D5162" s="25"/>
      <c r="E5162" s="6" t="s">
        <v>36</v>
      </c>
      <c r="F5162" s="28" t="s">
        <v>20</v>
      </c>
      <c r="G5162" s="28" t="s">
        <v>24</v>
      </c>
      <c r="H5162" s="1" t="s">
        <v>107</v>
      </c>
      <c r="I5162" s="1" t="s">
        <v>107</v>
      </c>
      <c r="J5162" s="1" t="s">
        <v>107</v>
      </c>
      <c r="K5162" s="1" t="s">
        <v>107</v>
      </c>
      <c r="L5162" s="1" t="s">
        <v>107</v>
      </c>
      <c r="Q5162" s="12" t="s">
        <v>58</v>
      </c>
    </row>
    <row r="5163" spans="1:17" x14ac:dyDescent="0.25">
      <c r="A5163" s="31" t="s">
        <v>52</v>
      </c>
      <c r="C5163" s="5">
        <v>42796</v>
      </c>
      <c r="D5163" s="25"/>
      <c r="E5163" s="6" t="s">
        <v>37</v>
      </c>
      <c r="F5163" s="28" t="s">
        <v>40</v>
      </c>
      <c r="G5163" s="28" t="s">
        <v>24</v>
      </c>
      <c r="H5163" s="1">
        <v>2.2000000000000002</v>
      </c>
      <c r="I5163" s="1">
        <v>4.5</v>
      </c>
      <c r="J5163" s="1">
        <v>0.01</v>
      </c>
      <c r="K5163" s="1">
        <v>9.8699999999999992</v>
      </c>
      <c r="L5163" s="1">
        <v>0.01</v>
      </c>
    </row>
    <row r="5164" spans="1:17" x14ac:dyDescent="0.25">
      <c r="A5164" s="31" t="s">
        <v>52</v>
      </c>
      <c r="C5164" s="5">
        <v>42796</v>
      </c>
      <c r="D5164" s="25"/>
      <c r="E5164" s="6" t="s">
        <v>38</v>
      </c>
      <c r="F5164" s="28" t="s">
        <v>40</v>
      </c>
      <c r="G5164" s="28" t="s">
        <v>24</v>
      </c>
      <c r="H5164" s="1">
        <v>0.6</v>
      </c>
      <c r="I5164" s="1">
        <v>4.3</v>
      </c>
      <c r="J5164" s="1">
        <v>0.05</v>
      </c>
      <c r="K5164" s="1">
        <v>113</v>
      </c>
      <c r="L5164" s="1">
        <v>0.25</v>
      </c>
    </row>
    <row r="5165" spans="1:17" x14ac:dyDescent="0.25">
      <c r="A5165" s="31" t="s">
        <v>52</v>
      </c>
      <c r="C5165" s="5">
        <v>42796</v>
      </c>
      <c r="D5165" s="25"/>
      <c r="E5165" s="6" t="s">
        <v>39</v>
      </c>
      <c r="F5165" s="28" t="s">
        <v>40</v>
      </c>
      <c r="G5165" s="28" t="s">
        <v>24</v>
      </c>
      <c r="H5165" s="1">
        <v>1.1000000000000001</v>
      </c>
      <c r="I5165" s="1">
        <v>0.8</v>
      </c>
      <c r="J5165" s="1">
        <v>0.08</v>
      </c>
      <c r="K5165" s="1">
        <v>276</v>
      </c>
      <c r="L5165" s="1">
        <v>0.3</v>
      </c>
    </row>
    <row r="5166" spans="1:17" x14ac:dyDescent="0.25">
      <c r="A5166" s="31" t="s">
        <v>52</v>
      </c>
      <c r="C5166" s="5">
        <v>42796</v>
      </c>
      <c r="D5166" s="25"/>
      <c r="E5166" s="6" t="s">
        <v>41</v>
      </c>
      <c r="F5166" s="28" t="s">
        <v>16</v>
      </c>
      <c r="G5166" s="28" t="s">
        <v>24</v>
      </c>
      <c r="H5166" s="1" t="s">
        <v>107</v>
      </c>
      <c r="I5166" s="1" t="s">
        <v>107</v>
      </c>
      <c r="J5166" s="1" t="s">
        <v>107</v>
      </c>
      <c r="K5166" s="1" t="s">
        <v>107</v>
      </c>
      <c r="L5166" s="1" t="s">
        <v>107</v>
      </c>
      <c r="Q5166" s="12" t="s">
        <v>58</v>
      </c>
    </row>
    <row r="5167" spans="1:17" x14ac:dyDescent="0.25">
      <c r="A5167" s="31" t="s">
        <v>52</v>
      </c>
      <c r="C5167" s="5">
        <v>42796</v>
      </c>
      <c r="D5167" s="25"/>
      <c r="E5167" s="6" t="s">
        <v>42</v>
      </c>
      <c r="F5167" s="28" t="s">
        <v>16</v>
      </c>
      <c r="G5167" s="28" t="s">
        <v>24</v>
      </c>
      <c r="H5167" s="1" t="s">
        <v>107</v>
      </c>
      <c r="I5167" s="1" t="s">
        <v>107</v>
      </c>
      <c r="J5167" s="1" t="s">
        <v>107</v>
      </c>
      <c r="K5167" s="1" t="s">
        <v>107</v>
      </c>
      <c r="L5167" s="1" t="s">
        <v>107</v>
      </c>
      <c r="Q5167" s="12" t="s">
        <v>58</v>
      </c>
    </row>
    <row r="5168" spans="1:17" x14ac:dyDescent="0.25">
      <c r="A5168" s="31" t="s">
        <v>52</v>
      </c>
      <c r="C5168" s="5">
        <v>42796</v>
      </c>
      <c r="D5168" s="25"/>
      <c r="E5168" s="6" t="s">
        <v>43</v>
      </c>
      <c r="F5168" s="28" t="s">
        <v>16</v>
      </c>
      <c r="G5168" s="28" t="s">
        <v>24</v>
      </c>
      <c r="H5168" s="1" t="s">
        <v>107</v>
      </c>
      <c r="I5168" s="1" t="s">
        <v>107</v>
      </c>
      <c r="J5168" s="1" t="s">
        <v>107</v>
      </c>
      <c r="K5168" s="1" t="s">
        <v>107</v>
      </c>
      <c r="L5168" s="1" t="s">
        <v>107</v>
      </c>
      <c r="Q5168" s="12" t="s">
        <v>58</v>
      </c>
    </row>
    <row r="5169" spans="1:17" x14ac:dyDescent="0.25">
      <c r="A5169" s="31" t="s">
        <v>52</v>
      </c>
      <c r="C5169" s="5">
        <v>42802</v>
      </c>
      <c r="D5169" s="25"/>
      <c r="E5169" s="6">
        <v>1</v>
      </c>
      <c r="F5169" s="28" t="s">
        <v>13</v>
      </c>
      <c r="G5169" s="28" t="s">
        <v>14</v>
      </c>
      <c r="H5169" s="1">
        <v>0.4</v>
      </c>
      <c r="I5169" s="1">
        <v>5.4</v>
      </c>
      <c r="J5169" s="1">
        <v>0.01</v>
      </c>
      <c r="K5169" s="1">
        <v>53</v>
      </c>
      <c r="L5169" s="1">
        <v>0.08</v>
      </c>
    </row>
    <row r="5170" spans="1:17" x14ac:dyDescent="0.25">
      <c r="A5170" s="31" t="s">
        <v>52</v>
      </c>
      <c r="C5170" s="5">
        <v>42802</v>
      </c>
      <c r="D5170" s="25"/>
      <c r="E5170" s="6">
        <v>2</v>
      </c>
      <c r="F5170" s="28" t="s">
        <v>13</v>
      </c>
      <c r="G5170" s="28" t="s">
        <v>14</v>
      </c>
      <c r="H5170" s="1" t="s">
        <v>107</v>
      </c>
      <c r="I5170" s="1" t="s">
        <v>107</v>
      </c>
      <c r="J5170" s="1" t="s">
        <v>107</v>
      </c>
      <c r="K5170" s="1" t="s">
        <v>107</v>
      </c>
      <c r="L5170" s="1" t="s">
        <v>107</v>
      </c>
      <c r="Q5170" s="12" t="s">
        <v>58</v>
      </c>
    </row>
    <row r="5171" spans="1:17" x14ac:dyDescent="0.25">
      <c r="A5171" s="31" t="s">
        <v>52</v>
      </c>
      <c r="C5171" s="5">
        <v>42802</v>
      </c>
      <c r="D5171" s="25"/>
      <c r="E5171" s="6">
        <v>3</v>
      </c>
      <c r="F5171" s="28" t="s">
        <v>13</v>
      </c>
      <c r="G5171" s="28" t="s">
        <v>14</v>
      </c>
      <c r="H5171" s="1">
        <v>0.3</v>
      </c>
      <c r="I5171" s="1">
        <v>4.2</v>
      </c>
      <c r="J5171" s="1">
        <v>0.01</v>
      </c>
      <c r="K5171" s="1">
        <v>105</v>
      </c>
      <c r="L5171" s="1">
        <v>7.0000000000000007E-2</v>
      </c>
    </row>
    <row r="5172" spans="1:17" x14ac:dyDescent="0.25">
      <c r="A5172" s="31" t="s">
        <v>52</v>
      </c>
      <c r="C5172" s="5">
        <v>42802</v>
      </c>
      <c r="D5172" s="25"/>
      <c r="E5172" s="6">
        <v>4</v>
      </c>
      <c r="F5172" s="28" t="s">
        <v>15</v>
      </c>
      <c r="G5172" s="28" t="s">
        <v>14</v>
      </c>
      <c r="H5172" s="1" t="s">
        <v>107</v>
      </c>
      <c r="I5172" s="1" t="s">
        <v>107</v>
      </c>
      <c r="J5172" s="1" t="s">
        <v>107</v>
      </c>
      <c r="K5172" s="1" t="s">
        <v>107</v>
      </c>
      <c r="L5172" s="1" t="s">
        <v>107</v>
      </c>
      <c r="Q5172" s="12" t="s">
        <v>58</v>
      </c>
    </row>
    <row r="5173" spans="1:17" x14ac:dyDescent="0.25">
      <c r="A5173" s="31" t="s">
        <v>52</v>
      </c>
      <c r="C5173" s="5">
        <v>42802</v>
      </c>
      <c r="D5173" s="25"/>
      <c r="E5173" s="6">
        <v>5</v>
      </c>
      <c r="F5173" s="28" t="s">
        <v>15</v>
      </c>
      <c r="G5173" s="28" t="s">
        <v>14</v>
      </c>
      <c r="H5173" s="1" t="s">
        <v>107</v>
      </c>
      <c r="I5173" s="1" t="s">
        <v>107</v>
      </c>
      <c r="J5173" s="1" t="s">
        <v>107</v>
      </c>
      <c r="K5173" s="1" t="s">
        <v>107</v>
      </c>
      <c r="L5173" s="1" t="s">
        <v>107</v>
      </c>
      <c r="Q5173" s="12" t="s">
        <v>58</v>
      </c>
    </row>
    <row r="5174" spans="1:17" x14ac:dyDescent="0.25">
      <c r="A5174" s="31" t="s">
        <v>52</v>
      </c>
      <c r="C5174" s="5">
        <v>42802</v>
      </c>
      <c r="D5174" s="25"/>
      <c r="E5174" s="6">
        <v>6</v>
      </c>
      <c r="F5174" s="28" t="s">
        <v>17</v>
      </c>
      <c r="G5174" s="28" t="s">
        <v>14</v>
      </c>
      <c r="H5174" s="1">
        <v>1.1000000000000001</v>
      </c>
      <c r="I5174" s="1">
        <v>0.8</v>
      </c>
      <c r="J5174" s="1">
        <v>0.02</v>
      </c>
      <c r="K5174" s="1">
        <v>106</v>
      </c>
      <c r="L5174" s="1">
        <v>0.03</v>
      </c>
    </row>
    <row r="5175" spans="1:17" x14ac:dyDescent="0.25">
      <c r="A5175" s="31" t="s">
        <v>52</v>
      </c>
      <c r="C5175" s="5">
        <v>42802</v>
      </c>
      <c r="D5175" s="25"/>
      <c r="E5175" s="6">
        <v>7</v>
      </c>
      <c r="F5175" s="28" t="s">
        <v>17</v>
      </c>
      <c r="G5175" s="28" t="s">
        <v>14</v>
      </c>
      <c r="H5175" s="1">
        <v>1.3</v>
      </c>
      <c r="I5175" s="1">
        <v>4.5999999999999996</v>
      </c>
      <c r="J5175" s="1">
        <v>0.52</v>
      </c>
      <c r="K5175" s="1">
        <v>22.3</v>
      </c>
      <c r="L5175" s="1">
        <v>0.42</v>
      </c>
    </row>
    <row r="5176" spans="1:17" x14ac:dyDescent="0.25">
      <c r="A5176" s="31" t="s">
        <v>52</v>
      </c>
      <c r="C5176" s="5">
        <v>42802</v>
      </c>
      <c r="D5176" s="25"/>
      <c r="E5176" s="6">
        <v>8</v>
      </c>
      <c r="F5176" s="28" t="s">
        <v>17</v>
      </c>
      <c r="G5176" s="28" t="s">
        <v>14</v>
      </c>
      <c r="H5176" s="1">
        <v>1</v>
      </c>
      <c r="I5176" s="1">
        <v>1</v>
      </c>
      <c r="J5176" s="1">
        <v>0.02</v>
      </c>
      <c r="K5176" s="1">
        <v>105</v>
      </c>
      <c r="L5176" s="1">
        <v>7.0000000000000007E-2</v>
      </c>
    </row>
    <row r="5177" spans="1:17" x14ac:dyDescent="0.25">
      <c r="A5177" s="31" t="s">
        <v>52</v>
      </c>
      <c r="C5177" s="5">
        <v>42802</v>
      </c>
      <c r="D5177" s="25"/>
      <c r="E5177" s="6">
        <v>9</v>
      </c>
      <c r="F5177" s="28" t="s">
        <v>18</v>
      </c>
      <c r="G5177" s="28" t="s">
        <v>14</v>
      </c>
      <c r="H5177" s="1">
        <v>0.6</v>
      </c>
      <c r="I5177" s="1">
        <v>6.1</v>
      </c>
      <c r="J5177" s="1">
        <v>0.01</v>
      </c>
      <c r="K5177" s="1">
        <v>59.6</v>
      </c>
      <c r="L5177" s="1">
        <v>0.01</v>
      </c>
    </row>
    <row r="5178" spans="1:17" x14ac:dyDescent="0.25">
      <c r="A5178" s="31" t="s">
        <v>52</v>
      </c>
      <c r="C5178" s="5">
        <v>42802</v>
      </c>
      <c r="D5178" s="25"/>
      <c r="E5178" s="6">
        <v>10</v>
      </c>
      <c r="F5178" s="28" t="s">
        <v>18</v>
      </c>
      <c r="G5178" s="28" t="s">
        <v>14</v>
      </c>
      <c r="H5178" s="1">
        <v>1.5</v>
      </c>
      <c r="I5178" s="1">
        <v>6</v>
      </c>
      <c r="J5178" s="1">
        <v>0.28999999999999998</v>
      </c>
      <c r="K5178" s="1">
        <v>37.5</v>
      </c>
      <c r="L5178" s="1">
        <v>0.23</v>
      </c>
    </row>
    <row r="5179" spans="1:17" x14ac:dyDescent="0.25">
      <c r="A5179" s="31" t="s">
        <v>52</v>
      </c>
      <c r="C5179" s="5">
        <v>42802</v>
      </c>
      <c r="D5179" s="25"/>
      <c r="E5179" s="6">
        <v>11</v>
      </c>
      <c r="F5179" s="28" t="s">
        <v>18</v>
      </c>
      <c r="G5179" s="28" t="s">
        <v>14</v>
      </c>
      <c r="H5179" s="1">
        <v>0.6</v>
      </c>
      <c r="I5179" s="1">
        <v>5.5</v>
      </c>
      <c r="J5179" s="1">
        <v>0.02</v>
      </c>
      <c r="K5179" s="1">
        <v>91.9</v>
      </c>
      <c r="L5179" s="1">
        <v>0.04</v>
      </c>
    </row>
    <row r="5180" spans="1:17" x14ac:dyDescent="0.25">
      <c r="A5180" s="31" t="s">
        <v>52</v>
      </c>
      <c r="C5180" s="5">
        <v>42802</v>
      </c>
      <c r="D5180" s="25"/>
      <c r="E5180" s="6">
        <v>12</v>
      </c>
      <c r="F5180" s="28" t="s">
        <v>19</v>
      </c>
      <c r="G5180" s="28" t="s">
        <v>14</v>
      </c>
      <c r="H5180" s="1" t="s">
        <v>107</v>
      </c>
      <c r="I5180" s="1" t="s">
        <v>107</v>
      </c>
      <c r="J5180" s="1" t="s">
        <v>107</v>
      </c>
      <c r="K5180" s="1" t="s">
        <v>107</v>
      </c>
      <c r="L5180" s="1" t="s">
        <v>107</v>
      </c>
      <c r="Q5180" s="12" t="s">
        <v>58</v>
      </c>
    </row>
    <row r="5181" spans="1:17" x14ac:dyDescent="0.25">
      <c r="A5181" s="31" t="s">
        <v>52</v>
      </c>
      <c r="C5181" s="5">
        <v>42802</v>
      </c>
      <c r="D5181" s="25"/>
      <c r="E5181" s="6">
        <v>13</v>
      </c>
      <c r="F5181" s="28" t="s">
        <v>19</v>
      </c>
      <c r="G5181" s="28" t="s">
        <v>14</v>
      </c>
      <c r="H5181" s="1" t="s">
        <v>107</v>
      </c>
      <c r="I5181" s="1" t="s">
        <v>107</v>
      </c>
      <c r="J5181" s="1" t="s">
        <v>107</v>
      </c>
      <c r="K5181" s="1" t="s">
        <v>107</v>
      </c>
      <c r="L5181" s="1" t="s">
        <v>107</v>
      </c>
      <c r="Q5181" s="12" t="s">
        <v>58</v>
      </c>
    </row>
    <row r="5182" spans="1:17" x14ac:dyDescent="0.25">
      <c r="A5182" s="31" t="s">
        <v>52</v>
      </c>
      <c r="C5182" s="5">
        <v>42802</v>
      </c>
      <c r="D5182" s="25"/>
      <c r="E5182" s="6">
        <v>14</v>
      </c>
      <c r="F5182" s="28" t="s">
        <v>19</v>
      </c>
      <c r="G5182" s="28" t="s">
        <v>14</v>
      </c>
      <c r="H5182" s="1" t="s">
        <v>107</v>
      </c>
      <c r="I5182" s="1" t="s">
        <v>107</v>
      </c>
      <c r="J5182" s="1" t="s">
        <v>107</v>
      </c>
      <c r="K5182" s="1" t="s">
        <v>107</v>
      </c>
      <c r="L5182" s="1" t="s">
        <v>107</v>
      </c>
      <c r="Q5182" s="12" t="s">
        <v>58</v>
      </c>
    </row>
    <row r="5183" spans="1:17" x14ac:dyDescent="0.25">
      <c r="A5183" s="31" t="s">
        <v>52</v>
      </c>
      <c r="C5183" s="5">
        <v>42802</v>
      </c>
      <c r="D5183" s="25"/>
      <c r="E5183" s="6">
        <v>15</v>
      </c>
      <c r="F5183" s="28" t="s">
        <v>20</v>
      </c>
      <c r="G5183" s="28" t="s">
        <v>14</v>
      </c>
      <c r="H5183" s="1" t="s">
        <v>107</v>
      </c>
      <c r="I5183" s="1" t="s">
        <v>107</v>
      </c>
      <c r="J5183" s="1" t="s">
        <v>107</v>
      </c>
      <c r="K5183" s="1" t="s">
        <v>107</v>
      </c>
      <c r="L5183" s="1" t="s">
        <v>107</v>
      </c>
      <c r="Q5183" s="12" t="s">
        <v>58</v>
      </c>
    </row>
    <row r="5184" spans="1:17" x14ac:dyDescent="0.25">
      <c r="A5184" s="31" t="s">
        <v>52</v>
      </c>
      <c r="C5184" s="5">
        <v>42802</v>
      </c>
      <c r="D5184" s="25"/>
      <c r="E5184" s="6">
        <v>16</v>
      </c>
      <c r="F5184" s="28" t="s">
        <v>20</v>
      </c>
      <c r="G5184" s="28" t="s">
        <v>14</v>
      </c>
      <c r="H5184" s="1" t="s">
        <v>107</v>
      </c>
      <c r="I5184" s="1" t="s">
        <v>107</v>
      </c>
      <c r="J5184" s="1" t="s">
        <v>107</v>
      </c>
      <c r="K5184" s="1" t="s">
        <v>107</v>
      </c>
      <c r="L5184" s="1" t="s">
        <v>107</v>
      </c>
      <c r="Q5184" s="12" t="s">
        <v>58</v>
      </c>
    </row>
    <row r="5185" spans="1:17" x14ac:dyDescent="0.25">
      <c r="A5185" s="31" t="s">
        <v>52</v>
      </c>
      <c r="C5185" s="5">
        <v>42802</v>
      </c>
      <c r="D5185" s="25"/>
      <c r="E5185" s="6">
        <v>17</v>
      </c>
      <c r="F5185" s="28" t="s">
        <v>20</v>
      </c>
      <c r="G5185" s="28" t="s">
        <v>14</v>
      </c>
      <c r="H5185" s="1" t="s">
        <v>107</v>
      </c>
      <c r="I5185" s="1" t="s">
        <v>107</v>
      </c>
      <c r="J5185" s="1" t="s">
        <v>107</v>
      </c>
      <c r="K5185" s="1" t="s">
        <v>107</v>
      </c>
      <c r="L5185" s="1" t="s">
        <v>107</v>
      </c>
      <c r="Q5185" s="12" t="s">
        <v>58</v>
      </c>
    </row>
    <row r="5186" spans="1:17" x14ac:dyDescent="0.25">
      <c r="A5186" s="31" t="s">
        <v>52</v>
      </c>
      <c r="C5186" s="5">
        <v>42802</v>
      </c>
      <c r="D5186" s="25"/>
      <c r="E5186" s="6">
        <v>18</v>
      </c>
      <c r="F5186" s="28" t="s">
        <v>20</v>
      </c>
      <c r="G5186" s="28" t="s">
        <v>14</v>
      </c>
      <c r="H5186" s="1" t="s">
        <v>107</v>
      </c>
      <c r="I5186" s="1" t="s">
        <v>107</v>
      </c>
      <c r="J5186" s="1" t="s">
        <v>107</v>
      </c>
      <c r="K5186" s="1" t="s">
        <v>107</v>
      </c>
      <c r="L5186" s="1" t="s">
        <v>107</v>
      </c>
      <c r="Q5186" s="12" t="s">
        <v>58</v>
      </c>
    </row>
    <row r="5187" spans="1:17" x14ac:dyDescent="0.25">
      <c r="A5187" s="31" t="s">
        <v>52</v>
      </c>
      <c r="C5187" s="5">
        <v>42802</v>
      </c>
      <c r="D5187" s="25"/>
      <c r="E5187" s="6">
        <v>19</v>
      </c>
      <c r="F5187" s="28" t="s">
        <v>20</v>
      </c>
      <c r="G5187" s="28" t="s">
        <v>14</v>
      </c>
      <c r="H5187" s="1" t="s">
        <v>107</v>
      </c>
      <c r="I5187" s="1" t="s">
        <v>107</v>
      </c>
      <c r="J5187" s="1" t="s">
        <v>107</v>
      </c>
      <c r="K5187" s="1" t="s">
        <v>107</v>
      </c>
      <c r="L5187" s="1" t="s">
        <v>107</v>
      </c>
      <c r="Q5187" s="12" t="s">
        <v>58</v>
      </c>
    </row>
    <row r="5188" spans="1:17" x14ac:dyDescent="0.25">
      <c r="A5188" s="31" t="s">
        <v>52</v>
      </c>
      <c r="C5188" s="5">
        <v>42802</v>
      </c>
      <c r="D5188" s="25"/>
      <c r="E5188" s="6">
        <v>20</v>
      </c>
      <c r="F5188" s="28" t="s">
        <v>20</v>
      </c>
      <c r="G5188" s="28" t="s">
        <v>14</v>
      </c>
      <c r="H5188" s="1" t="s">
        <v>107</v>
      </c>
      <c r="I5188" s="1" t="s">
        <v>107</v>
      </c>
      <c r="J5188" s="1" t="s">
        <v>107</v>
      </c>
      <c r="K5188" s="1" t="s">
        <v>107</v>
      </c>
      <c r="L5188" s="1" t="s">
        <v>107</v>
      </c>
      <c r="Q5188" s="12" t="s">
        <v>58</v>
      </c>
    </row>
    <row r="5189" spans="1:17" x14ac:dyDescent="0.25">
      <c r="A5189" s="31" t="s">
        <v>52</v>
      </c>
      <c r="C5189" s="5">
        <v>42809</v>
      </c>
      <c r="D5189" s="25"/>
      <c r="E5189" s="6" t="s">
        <v>21</v>
      </c>
      <c r="F5189" s="28" t="s">
        <v>17</v>
      </c>
      <c r="G5189" s="28" t="s">
        <v>24</v>
      </c>
      <c r="H5189" s="1" t="s">
        <v>107</v>
      </c>
      <c r="I5189" s="1" t="s">
        <v>107</v>
      </c>
      <c r="J5189" s="1" t="s">
        <v>107</v>
      </c>
      <c r="K5189" s="1" t="s">
        <v>107</v>
      </c>
      <c r="L5189" s="1" t="s">
        <v>107</v>
      </c>
      <c r="Q5189" s="12" t="s">
        <v>58</v>
      </c>
    </row>
    <row r="5190" spans="1:17" x14ac:dyDescent="0.25">
      <c r="A5190" s="31" t="s">
        <v>52</v>
      </c>
      <c r="C5190" s="5">
        <v>42809</v>
      </c>
      <c r="D5190" s="25"/>
      <c r="E5190" s="6" t="s">
        <v>22</v>
      </c>
      <c r="F5190" s="28" t="s">
        <v>17</v>
      </c>
      <c r="G5190" s="28" t="s">
        <v>24</v>
      </c>
      <c r="H5190" s="1" t="s">
        <v>107</v>
      </c>
      <c r="I5190" s="1" t="s">
        <v>107</v>
      </c>
      <c r="J5190" s="1" t="s">
        <v>107</v>
      </c>
      <c r="K5190" s="1" t="s">
        <v>107</v>
      </c>
      <c r="L5190" s="1" t="s">
        <v>107</v>
      </c>
      <c r="Q5190" s="12" t="s">
        <v>58</v>
      </c>
    </row>
    <row r="5191" spans="1:17" x14ac:dyDescent="0.25">
      <c r="A5191" s="31" t="s">
        <v>52</v>
      </c>
      <c r="C5191" s="5">
        <v>42809</v>
      </c>
      <c r="D5191" s="25"/>
      <c r="E5191" s="6" t="s">
        <v>23</v>
      </c>
      <c r="F5191" s="28" t="s">
        <v>17</v>
      </c>
      <c r="G5191" s="28" t="s">
        <v>24</v>
      </c>
      <c r="H5191" s="1" t="s">
        <v>107</v>
      </c>
      <c r="I5191" s="1" t="s">
        <v>107</v>
      </c>
      <c r="J5191" s="1" t="s">
        <v>107</v>
      </c>
      <c r="K5191" s="1" t="s">
        <v>107</v>
      </c>
      <c r="L5191" s="1" t="s">
        <v>107</v>
      </c>
      <c r="Q5191" s="12" t="s">
        <v>58</v>
      </c>
    </row>
    <row r="5192" spans="1:17" x14ac:dyDescent="0.25">
      <c r="A5192" s="31" t="s">
        <v>52</v>
      </c>
      <c r="C5192" s="5">
        <v>42809</v>
      </c>
      <c r="D5192" s="25"/>
      <c r="E5192" s="6" t="s">
        <v>25</v>
      </c>
      <c r="F5192" s="28" t="s">
        <v>25</v>
      </c>
      <c r="G5192" s="28" t="s">
        <v>24</v>
      </c>
      <c r="H5192" s="1">
        <v>10</v>
      </c>
      <c r="I5192" s="1">
        <v>4.5999999999999996</v>
      </c>
      <c r="J5192" s="1">
        <v>0.02</v>
      </c>
      <c r="K5192" s="1">
        <v>18</v>
      </c>
      <c r="L5192" s="1">
        <v>0.14000000000000001</v>
      </c>
    </row>
    <row r="5193" spans="1:17" x14ac:dyDescent="0.25">
      <c r="A5193" s="31" t="s">
        <v>52</v>
      </c>
      <c r="C5193" s="5">
        <v>42809</v>
      </c>
      <c r="D5193" s="25"/>
      <c r="E5193" s="6" t="s">
        <v>26</v>
      </c>
      <c r="F5193" s="28" t="s">
        <v>25</v>
      </c>
      <c r="G5193" s="28" t="s">
        <v>24</v>
      </c>
      <c r="H5193" s="1">
        <v>10</v>
      </c>
      <c r="I5193" s="1">
        <v>8.1</v>
      </c>
      <c r="J5193" s="1">
        <v>0.03</v>
      </c>
      <c r="K5193" s="1">
        <v>0.12</v>
      </c>
      <c r="L5193" s="1">
        <v>1.85</v>
      </c>
    </row>
    <row r="5194" spans="1:17" x14ac:dyDescent="0.25">
      <c r="A5194" s="31" t="s">
        <v>52</v>
      </c>
      <c r="C5194" s="5">
        <v>42809</v>
      </c>
      <c r="D5194" s="25"/>
      <c r="E5194" s="6" t="s">
        <v>27</v>
      </c>
      <c r="F5194" s="28" t="s">
        <v>25</v>
      </c>
      <c r="G5194" s="28" t="s">
        <v>24</v>
      </c>
      <c r="H5194" s="1">
        <v>7</v>
      </c>
      <c r="I5194" s="1">
        <v>7</v>
      </c>
      <c r="J5194" s="1">
        <v>0.05</v>
      </c>
      <c r="K5194" s="1">
        <v>2.83</v>
      </c>
      <c r="L5194" s="1">
        <v>1.76</v>
      </c>
    </row>
    <row r="5195" spans="1:17" x14ac:dyDescent="0.25">
      <c r="A5195" s="31" t="s">
        <v>52</v>
      </c>
      <c r="C5195" s="5">
        <v>42809</v>
      </c>
      <c r="D5195" s="25"/>
      <c r="E5195" s="6" t="s">
        <v>28</v>
      </c>
      <c r="F5195" s="28" t="s">
        <v>29</v>
      </c>
      <c r="G5195" s="28" t="s">
        <v>24</v>
      </c>
      <c r="H5195" s="1">
        <v>1</v>
      </c>
      <c r="I5195" s="1">
        <v>0.8</v>
      </c>
      <c r="J5195" s="1">
        <v>0.1</v>
      </c>
      <c r="K5195" s="1">
        <v>106</v>
      </c>
      <c r="L5195" s="1">
        <v>0.35</v>
      </c>
    </row>
    <row r="5196" spans="1:17" x14ac:dyDescent="0.25">
      <c r="A5196" s="31" t="s">
        <v>52</v>
      </c>
      <c r="C5196" s="5">
        <v>42809</v>
      </c>
      <c r="D5196" s="25"/>
      <c r="E5196" s="6" t="s">
        <v>29</v>
      </c>
      <c r="F5196" s="28" t="s">
        <v>29</v>
      </c>
      <c r="G5196" s="28" t="s">
        <v>24</v>
      </c>
      <c r="H5196" s="1" t="s">
        <v>107</v>
      </c>
      <c r="I5196" s="1" t="s">
        <v>107</v>
      </c>
      <c r="J5196" s="1" t="s">
        <v>107</v>
      </c>
      <c r="K5196" s="1" t="s">
        <v>107</v>
      </c>
      <c r="L5196" s="1" t="s">
        <v>107</v>
      </c>
      <c r="Q5196" s="12" t="s">
        <v>58</v>
      </c>
    </row>
    <row r="5197" spans="1:17" x14ac:dyDescent="0.25">
      <c r="A5197" s="31" t="s">
        <v>52</v>
      </c>
      <c r="C5197" s="5">
        <v>42809</v>
      </c>
      <c r="D5197" s="25"/>
      <c r="E5197" s="6" t="s">
        <v>30</v>
      </c>
      <c r="F5197" s="28" t="s">
        <v>29</v>
      </c>
      <c r="G5197" s="28" t="s">
        <v>24</v>
      </c>
      <c r="H5197" s="1">
        <v>2</v>
      </c>
      <c r="I5197" s="1">
        <v>4.8</v>
      </c>
      <c r="J5197" s="1">
        <v>0.14000000000000001</v>
      </c>
      <c r="K5197" s="1">
        <v>48.4</v>
      </c>
      <c r="L5197" s="1">
        <v>0.23</v>
      </c>
    </row>
    <row r="5198" spans="1:17" x14ac:dyDescent="0.25">
      <c r="A5198" s="31" t="s">
        <v>52</v>
      </c>
      <c r="C5198" s="5">
        <v>42809</v>
      </c>
      <c r="D5198" s="25"/>
      <c r="E5198" s="6" t="s">
        <v>31</v>
      </c>
      <c r="F5198" s="28" t="s">
        <v>19</v>
      </c>
      <c r="G5198" s="28" t="s">
        <v>24</v>
      </c>
      <c r="H5198" s="1" t="s">
        <v>107</v>
      </c>
      <c r="I5198" s="1" t="s">
        <v>107</v>
      </c>
      <c r="J5198" s="1" t="s">
        <v>107</v>
      </c>
      <c r="K5198" s="1" t="s">
        <v>107</v>
      </c>
      <c r="L5198" s="1" t="s">
        <v>107</v>
      </c>
      <c r="Q5198" s="12" t="s">
        <v>58</v>
      </c>
    </row>
    <row r="5199" spans="1:17" x14ac:dyDescent="0.25">
      <c r="A5199" s="31" t="s">
        <v>52</v>
      </c>
      <c r="C5199" s="5">
        <v>42809</v>
      </c>
      <c r="D5199" s="25"/>
      <c r="E5199" s="6" t="s">
        <v>32</v>
      </c>
      <c r="F5199" s="28" t="s">
        <v>19</v>
      </c>
      <c r="G5199" s="28" t="s">
        <v>24</v>
      </c>
      <c r="H5199" s="1" t="s">
        <v>107</v>
      </c>
      <c r="I5199" s="1" t="s">
        <v>107</v>
      </c>
      <c r="J5199" s="1" t="s">
        <v>107</v>
      </c>
      <c r="K5199" s="1" t="s">
        <v>107</v>
      </c>
      <c r="L5199" s="1" t="s">
        <v>107</v>
      </c>
      <c r="Q5199" s="12" t="s">
        <v>58</v>
      </c>
    </row>
    <row r="5200" spans="1:17" x14ac:dyDescent="0.25">
      <c r="A5200" s="31" t="s">
        <v>52</v>
      </c>
      <c r="C5200" s="5">
        <v>42809</v>
      </c>
      <c r="D5200" s="25"/>
      <c r="E5200" s="6" t="s">
        <v>33</v>
      </c>
      <c r="F5200" s="28" t="s">
        <v>19</v>
      </c>
      <c r="G5200" s="28" t="s">
        <v>24</v>
      </c>
      <c r="H5200" s="1" t="s">
        <v>107</v>
      </c>
      <c r="I5200" s="1" t="s">
        <v>107</v>
      </c>
      <c r="J5200" s="1" t="s">
        <v>107</v>
      </c>
      <c r="K5200" s="1" t="s">
        <v>107</v>
      </c>
      <c r="L5200" s="1" t="s">
        <v>107</v>
      </c>
      <c r="Q5200" s="12" t="s">
        <v>58</v>
      </c>
    </row>
    <row r="5201" spans="1:17" x14ac:dyDescent="0.25">
      <c r="A5201" s="31" t="s">
        <v>52</v>
      </c>
      <c r="C5201" s="5">
        <v>42809</v>
      </c>
      <c r="D5201" s="25"/>
      <c r="E5201" s="6" t="s">
        <v>34</v>
      </c>
      <c r="F5201" s="28" t="s">
        <v>20</v>
      </c>
      <c r="G5201" s="28" t="s">
        <v>24</v>
      </c>
      <c r="H5201" s="1" t="s">
        <v>107</v>
      </c>
      <c r="I5201" s="1" t="s">
        <v>107</v>
      </c>
      <c r="J5201" s="1" t="s">
        <v>107</v>
      </c>
      <c r="K5201" s="1" t="s">
        <v>107</v>
      </c>
      <c r="L5201" s="1" t="s">
        <v>107</v>
      </c>
      <c r="Q5201" s="12" t="s">
        <v>58</v>
      </c>
    </row>
    <row r="5202" spans="1:17" x14ac:dyDescent="0.25">
      <c r="A5202" s="31" t="s">
        <v>52</v>
      </c>
      <c r="C5202" s="5">
        <v>42809</v>
      </c>
      <c r="D5202" s="25"/>
      <c r="E5202" s="6" t="s">
        <v>35</v>
      </c>
      <c r="F5202" s="28" t="s">
        <v>20</v>
      </c>
      <c r="G5202" s="28" t="s">
        <v>24</v>
      </c>
      <c r="H5202" s="1" t="s">
        <v>107</v>
      </c>
      <c r="I5202" s="1" t="s">
        <v>107</v>
      </c>
      <c r="J5202" s="1" t="s">
        <v>107</v>
      </c>
      <c r="K5202" s="1" t="s">
        <v>107</v>
      </c>
      <c r="L5202" s="1" t="s">
        <v>107</v>
      </c>
      <c r="Q5202" s="12" t="s">
        <v>58</v>
      </c>
    </row>
    <row r="5203" spans="1:17" x14ac:dyDescent="0.25">
      <c r="A5203" s="31" t="s">
        <v>52</v>
      </c>
      <c r="C5203" s="5">
        <v>42809</v>
      </c>
      <c r="D5203" s="25"/>
      <c r="E5203" s="6" t="s">
        <v>36</v>
      </c>
      <c r="F5203" s="28" t="s">
        <v>20</v>
      </c>
      <c r="G5203" s="28" t="s">
        <v>24</v>
      </c>
      <c r="H5203" s="1" t="s">
        <v>107</v>
      </c>
      <c r="I5203" s="1" t="s">
        <v>107</v>
      </c>
      <c r="J5203" s="1" t="s">
        <v>107</v>
      </c>
      <c r="K5203" s="1" t="s">
        <v>107</v>
      </c>
      <c r="L5203" s="1" t="s">
        <v>107</v>
      </c>
      <c r="Q5203" s="12" t="s">
        <v>58</v>
      </c>
    </row>
    <row r="5204" spans="1:17" x14ac:dyDescent="0.25">
      <c r="A5204" s="31" t="s">
        <v>52</v>
      </c>
      <c r="C5204" s="5">
        <v>42809</v>
      </c>
      <c r="D5204" s="25"/>
      <c r="E5204" s="6" t="s">
        <v>37</v>
      </c>
      <c r="F5204" s="28" t="s">
        <v>40</v>
      </c>
      <c r="G5204" s="28" t="s">
        <v>24</v>
      </c>
      <c r="H5204" s="1" t="s">
        <v>107</v>
      </c>
      <c r="I5204" s="1" t="s">
        <v>107</v>
      </c>
      <c r="J5204" s="1" t="s">
        <v>107</v>
      </c>
      <c r="K5204" s="1" t="s">
        <v>107</v>
      </c>
      <c r="L5204" s="1" t="s">
        <v>107</v>
      </c>
      <c r="Q5204" s="12" t="s">
        <v>58</v>
      </c>
    </row>
    <row r="5205" spans="1:17" x14ac:dyDescent="0.25">
      <c r="A5205" s="31" t="s">
        <v>52</v>
      </c>
      <c r="C5205" s="5">
        <v>42809</v>
      </c>
      <c r="D5205" s="25"/>
      <c r="E5205" s="6" t="s">
        <v>38</v>
      </c>
      <c r="F5205" s="28" t="s">
        <v>40</v>
      </c>
      <c r="G5205" s="28" t="s">
        <v>24</v>
      </c>
      <c r="H5205" s="1">
        <v>2</v>
      </c>
      <c r="I5205" s="1">
        <v>0.8</v>
      </c>
      <c r="J5205" s="1">
        <v>0.08</v>
      </c>
      <c r="K5205" s="1">
        <v>80.5</v>
      </c>
      <c r="L5205" s="1">
        <v>0.25</v>
      </c>
    </row>
    <row r="5206" spans="1:17" x14ac:dyDescent="0.25">
      <c r="A5206" s="31" t="s">
        <v>52</v>
      </c>
      <c r="C5206" s="5">
        <v>42809</v>
      </c>
      <c r="D5206" s="25"/>
      <c r="E5206" s="6" t="s">
        <v>39</v>
      </c>
      <c r="F5206" s="28" t="s">
        <v>40</v>
      </c>
      <c r="G5206" s="28" t="s">
        <v>24</v>
      </c>
      <c r="H5206" s="1" t="s">
        <v>107</v>
      </c>
      <c r="I5206" s="1" t="s">
        <v>107</v>
      </c>
      <c r="J5206" s="1" t="s">
        <v>107</v>
      </c>
      <c r="K5206" s="1" t="s">
        <v>107</v>
      </c>
      <c r="L5206" s="1" t="s">
        <v>107</v>
      </c>
      <c r="Q5206" s="12" t="s">
        <v>58</v>
      </c>
    </row>
    <row r="5207" spans="1:17" x14ac:dyDescent="0.25">
      <c r="A5207" s="31" t="s">
        <v>52</v>
      </c>
      <c r="C5207" s="5">
        <v>42809</v>
      </c>
      <c r="D5207" s="25"/>
      <c r="E5207" s="6" t="s">
        <v>41</v>
      </c>
      <c r="F5207" s="28" t="s">
        <v>16</v>
      </c>
      <c r="G5207" s="28" t="s">
        <v>24</v>
      </c>
      <c r="H5207" s="1">
        <v>3</v>
      </c>
      <c r="I5207" s="1">
        <v>3.8</v>
      </c>
      <c r="J5207" s="1">
        <v>0.01</v>
      </c>
      <c r="K5207" s="1">
        <v>4.2300000000000004</v>
      </c>
      <c r="L5207" s="1">
        <v>0.08</v>
      </c>
    </row>
    <row r="5208" spans="1:17" x14ac:dyDescent="0.25">
      <c r="A5208" s="31" t="s">
        <v>52</v>
      </c>
      <c r="C5208" s="5">
        <v>42809</v>
      </c>
      <c r="D5208" s="25"/>
      <c r="E5208" s="6" t="s">
        <v>42</v>
      </c>
      <c r="F5208" s="28" t="s">
        <v>16</v>
      </c>
      <c r="G5208" s="28" t="s">
        <v>24</v>
      </c>
      <c r="H5208" s="1">
        <v>2</v>
      </c>
      <c r="I5208" s="1">
        <v>3.6</v>
      </c>
      <c r="J5208" s="1">
        <v>0.01</v>
      </c>
      <c r="K5208" s="1">
        <v>4.93</v>
      </c>
      <c r="L5208" s="1">
        <v>0.03</v>
      </c>
    </row>
    <row r="5209" spans="1:17" x14ac:dyDescent="0.25">
      <c r="A5209" s="31" t="s">
        <v>52</v>
      </c>
      <c r="C5209" s="5">
        <v>42809</v>
      </c>
      <c r="D5209" s="25"/>
      <c r="E5209" s="6" t="s">
        <v>43</v>
      </c>
      <c r="F5209" s="28" t="s">
        <v>16</v>
      </c>
      <c r="G5209" s="28" t="s">
        <v>24</v>
      </c>
      <c r="H5209" s="1">
        <v>5</v>
      </c>
      <c r="I5209" s="1">
        <v>3.6</v>
      </c>
      <c r="J5209" s="1">
        <v>0.01</v>
      </c>
      <c r="K5209" s="1">
        <v>7.79</v>
      </c>
      <c r="L5209" s="1">
        <v>0.05</v>
      </c>
    </row>
    <row r="5210" spans="1:17" x14ac:dyDescent="0.25">
      <c r="A5210" s="31" t="s">
        <v>52</v>
      </c>
      <c r="C5210" s="5">
        <v>42818</v>
      </c>
      <c r="D5210" s="25"/>
      <c r="E5210" s="6">
        <v>1</v>
      </c>
      <c r="F5210" s="28" t="s">
        <v>13</v>
      </c>
      <c r="G5210" s="28" t="s">
        <v>14</v>
      </c>
      <c r="H5210" s="1">
        <v>5</v>
      </c>
      <c r="I5210" s="1">
        <v>3.1</v>
      </c>
      <c r="J5210" s="1">
        <v>7.0000000000000007E-2</v>
      </c>
      <c r="K5210" s="1">
        <v>16.600000000000001</v>
      </c>
      <c r="L5210" s="1">
        <v>0.13</v>
      </c>
    </row>
    <row r="5211" spans="1:17" x14ac:dyDescent="0.25">
      <c r="A5211" s="31" t="s">
        <v>52</v>
      </c>
      <c r="C5211" s="5">
        <v>42818</v>
      </c>
      <c r="D5211" s="25"/>
      <c r="E5211" s="6">
        <v>2</v>
      </c>
      <c r="F5211" s="28" t="s">
        <v>13</v>
      </c>
      <c r="G5211" s="28" t="s">
        <v>14</v>
      </c>
      <c r="H5211" s="1">
        <v>5</v>
      </c>
      <c r="I5211" s="1">
        <v>2.4</v>
      </c>
      <c r="J5211" s="1">
        <v>0.02</v>
      </c>
      <c r="K5211" s="1">
        <v>29.4</v>
      </c>
      <c r="L5211" s="1">
        <v>0.06</v>
      </c>
    </row>
    <row r="5212" spans="1:17" x14ac:dyDescent="0.25">
      <c r="A5212" s="31" t="s">
        <v>52</v>
      </c>
      <c r="C5212" s="5">
        <v>42818</v>
      </c>
      <c r="D5212" s="25"/>
      <c r="E5212" s="6">
        <v>3</v>
      </c>
      <c r="F5212" s="28" t="s">
        <v>13</v>
      </c>
      <c r="G5212" s="28" t="s">
        <v>14</v>
      </c>
      <c r="H5212" s="1">
        <v>2</v>
      </c>
      <c r="I5212" s="1">
        <v>0.8</v>
      </c>
      <c r="J5212" s="1">
        <v>0.01</v>
      </c>
      <c r="K5212" s="1">
        <v>56.3</v>
      </c>
      <c r="L5212" s="1">
        <v>0.04</v>
      </c>
    </row>
    <row r="5213" spans="1:17" x14ac:dyDescent="0.25">
      <c r="A5213" s="31" t="s">
        <v>52</v>
      </c>
      <c r="C5213" s="5">
        <v>42818</v>
      </c>
      <c r="D5213" s="25"/>
      <c r="E5213" s="6">
        <v>4</v>
      </c>
      <c r="F5213" s="28" t="s">
        <v>15</v>
      </c>
      <c r="G5213" s="28" t="s">
        <v>14</v>
      </c>
      <c r="H5213" s="1">
        <v>3</v>
      </c>
      <c r="I5213" s="1">
        <v>17.3</v>
      </c>
      <c r="J5213" s="1">
        <v>0.01</v>
      </c>
      <c r="K5213" s="1">
        <v>0.01</v>
      </c>
      <c r="L5213" s="1">
        <v>5.66</v>
      </c>
    </row>
    <row r="5214" spans="1:17" x14ac:dyDescent="0.25">
      <c r="A5214" s="31" t="s">
        <v>52</v>
      </c>
      <c r="C5214" s="5">
        <v>42818</v>
      </c>
      <c r="D5214" s="25"/>
      <c r="E5214" s="6">
        <v>5</v>
      </c>
      <c r="F5214" s="28" t="s">
        <v>15</v>
      </c>
      <c r="G5214" s="28" t="s">
        <v>14</v>
      </c>
      <c r="H5214" s="1">
        <v>5</v>
      </c>
      <c r="I5214" s="1">
        <v>8.1</v>
      </c>
      <c r="J5214" s="1">
        <v>0.01</v>
      </c>
      <c r="K5214" s="1">
        <v>13.3</v>
      </c>
      <c r="L5214" s="1">
        <v>1.79</v>
      </c>
    </row>
    <row r="5215" spans="1:17" x14ac:dyDescent="0.25">
      <c r="A5215" s="31" t="s">
        <v>52</v>
      </c>
      <c r="C5215" s="5">
        <v>42818</v>
      </c>
      <c r="D5215" s="25"/>
      <c r="E5215" s="6">
        <v>6</v>
      </c>
      <c r="F5215" s="28" t="s">
        <v>17</v>
      </c>
      <c r="G5215" s="28" t="s">
        <v>14</v>
      </c>
      <c r="H5215" s="1" t="s">
        <v>107</v>
      </c>
      <c r="I5215" s="1" t="s">
        <v>107</v>
      </c>
      <c r="J5215" s="1" t="s">
        <v>107</v>
      </c>
      <c r="K5215" s="1" t="s">
        <v>107</v>
      </c>
      <c r="L5215" s="1" t="s">
        <v>107</v>
      </c>
      <c r="Q5215" s="12" t="s">
        <v>58</v>
      </c>
    </row>
    <row r="5216" spans="1:17" x14ac:dyDescent="0.25">
      <c r="A5216" s="31" t="s">
        <v>52</v>
      </c>
      <c r="C5216" s="5">
        <v>42818</v>
      </c>
      <c r="D5216" s="25"/>
      <c r="E5216" s="6">
        <v>7</v>
      </c>
      <c r="F5216" s="28" t="s">
        <v>17</v>
      </c>
      <c r="G5216" s="28" t="s">
        <v>14</v>
      </c>
      <c r="H5216" s="1">
        <v>1.5</v>
      </c>
      <c r="I5216" s="1">
        <v>0.8</v>
      </c>
      <c r="J5216" s="1">
        <v>0.01</v>
      </c>
      <c r="K5216" s="1">
        <v>64.5</v>
      </c>
      <c r="L5216" s="1">
        <v>0.02</v>
      </c>
    </row>
    <row r="5217" spans="1:17" x14ac:dyDescent="0.25">
      <c r="A5217" s="31" t="s">
        <v>52</v>
      </c>
      <c r="C5217" s="5">
        <v>42818</v>
      </c>
      <c r="D5217" s="25"/>
      <c r="E5217" s="6">
        <v>8</v>
      </c>
      <c r="F5217" s="28" t="s">
        <v>17</v>
      </c>
      <c r="G5217" s="28" t="s">
        <v>14</v>
      </c>
      <c r="H5217" s="1" t="s">
        <v>107</v>
      </c>
      <c r="I5217" s="1" t="s">
        <v>107</v>
      </c>
      <c r="J5217" s="1" t="s">
        <v>107</v>
      </c>
      <c r="K5217" s="1" t="s">
        <v>107</v>
      </c>
      <c r="L5217" s="1" t="s">
        <v>107</v>
      </c>
      <c r="Q5217" s="12" t="s">
        <v>58</v>
      </c>
    </row>
    <row r="5218" spans="1:17" x14ac:dyDescent="0.25">
      <c r="A5218" s="31" t="s">
        <v>52</v>
      </c>
      <c r="C5218" s="5">
        <v>42818</v>
      </c>
      <c r="D5218" s="25"/>
      <c r="E5218" s="6">
        <v>9</v>
      </c>
      <c r="F5218" s="28" t="s">
        <v>18</v>
      </c>
      <c r="G5218" s="28" t="s">
        <v>14</v>
      </c>
      <c r="H5218" s="1" t="s">
        <v>107</v>
      </c>
      <c r="I5218" s="1" t="s">
        <v>107</v>
      </c>
      <c r="J5218" s="1" t="s">
        <v>107</v>
      </c>
      <c r="K5218" s="1" t="s">
        <v>107</v>
      </c>
      <c r="L5218" s="1" t="s">
        <v>107</v>
      </c>
      <c r="Q5218" s="12" t="s">
        <v>58</v>
      </c>
    </row>
    <row r="5219" spans="1:17" x14ac:dyDescent="0.25">
      <c r="A5219" s="31" t="s">
        <v>52</v>
      </c>
      <c r="C5219" s="5">
        <v>42818</v>
      </c>
      <c r="D5219" s="25"/>
      <c r="E5219" s="6">
        <v>10</v>
      </c>
      <c r="F5219" s="28" t="s">
        <v>18</v>
      </c>
      <c r="G5219" s="28" t="s">
        <v>14</v>
      </c>
      <c r="H5219" s="1">
        <v>2.5</v>
      </c>
      <c r="I5219" s="1">
        <v>0.8</v>
      </c>
      <c r="J5219" s="1">
        <v>0.01</v>
      </c>
      <c r="K5219" s="1">
        <v>46.2</v>
      </c>
      <c r="L5219" s="1">
        <v>0.03</v>
      </c>
    </row>
    <row r="5220" spans="1:17" x14ac:dyDescent="0.25">
      <c r="A5220" s="31" t="s">
        <v>52</v>
      </c>
      <c r="C5220" s="5">
        <v>42818</v>
      </c>
      <c r="D5220" s="25"/>
      <c r="E5220" s="6">
        <v>11</v>
      </c>
      <c r="F5220" s="28" t="s">
        <v>18</v>
      </c>
      <c r="G5220" s="28" t="s">
        <v>14</v>
      </c>
      <c r="H5220" s="1" t="s">
        <v>107</v>
      </c>
      <c r="I5220" s="1" t="s">
        <v>107</v>
      </c>
      <c r="J5220" s="1" t="s">
        <v>107</v>
      </c>
      <c r="K5220" s="1" t="s">
        <v>107</v>
      </c>
      <c r="L5220" s="1" t="s">
        <v>107</v>
      </c>
      <c r="Q5220" s="12" t="s">
        <v>58</v>
      </c>
    </row>
    <row r="5221" spans="1:17" x14ac:dyDescent="0.25">
      <c r="A5221" s="31" t="s">
        <v>52</v>
      </c>
      <c r="C5221" s="5">
        <v>42818</v>
      </c>
      <c r="D5221" s="25"/>
      <c r="E5221" s="6">
        <v>12</v>
      </c>
      <c r="F5221" s="28" t="s">
        <v>19</v>
      </c>
      <c r="G5221" s="28" t="s">
        <v>14</v>
      </c>
      <c r="H5221" s="1" t="s">
        <v>107</v>
      </c>
      <c r="I5221" s="1" t="s">
        <v>107</v>
      </c>
      <c r="J5221" s="1" t="s">
        <v>107</v>
      </c>
      <c r="K5221" s="1" t="s">
        <v>107</v>
      </c>
      <c r="L5221" s="1" t="s">
        <v>107</v>
      </c>
      <c r="Q5221" s="12" t="s">
        <v>58</v>
      </c>
    </row>
    <row r="5222" spans="1:17" x14ac:dyDescent="0.25">
      <c r="A5222" s="31" t="s">
        <v>52</v>
      </c>
      <c r="C5222" s="5">
        <v>42818</v>
      </c>
      <c r="D5222" s="25"/>
      <c r="E5222" s="6">
        <v>13</v>
      </c>
      <c r="F5222" s="28" t="s">
        <v>19</v>
      </c>
      <c r="G5222" s="28" t="s">
        <v>14</v>
      </c>
      <c r="H5222" s="1">
        <v>2</v>
      </c>
      <c r="I5222" s="1">
        <v>2.4</v>
      </c>
      <c r="J5222" s="1">
        <v>0.01</v>
      </c>
      <c r="K5222" s="1">
        <v>19.7</v>
      </c>
      <c r="L5222" s="1">
        <v>0.05</v>
      </c>
    </row>
    <row r="5223" spans="1:17" x14ac:dyDescent="0.25">
      <c r="A5223" s="31" t="s">
        <v>52</v>
      </c>
      <c r="C5223" s="5">
        <v>42818</v>
      </c>
      <c r="D5223" s="25"/>
      <c r="E5223" s="6">
        <v>14</v>
      </c>
      <c r="F5223" s="28" t="s">
        <v>19</v>
      </c>
      <c r="G5223" s="28" t="s">
        <v>14</v>
      </c>
      <c r="H5223" s="1">
        <v>2</v>
      </c>
      <c r="I5223" s="1">
        <v>0.8</v>
      </c>
      <c r="J5223" s="1">
        <v>0.02</v>
      </c>
      <c r="K5223" s="1">
        <v>36.299999999999997</v>
      </c>
      <c r="L5223" s="1">
        <v>0.02</v>
      </c>
    </row>
    <row r="5224" spans="1:17" x14ac:dyDescent="0.25">
      <c r="A5224" s="31" t="s">
        <v>52</v>
      </c>
      <c r="C5224" s="5">
        <v>42818</v>
      </c>
      <c r="D5224" s="25"/>
      <c r="E5224" s="6">
        <v>15</v>
      </c>
      <c r="F5224" s="28" t="s">
        <v>20</v>
      </c>
      <c r="G5224" s="28" t="s">
        <v>14</v>
      </c>
      <c r="H5224" s="1">
        <v>2</v>
      </c>
      <c r="I5224" s="1">
        <v>0.8</v>
      </c>
      <c r="J5224" s="1">
        <v>0.01</v>
      </c>
      <c r="K5224" s="1">
        <v>57.3</v>
      </c>
      <c r="L5224" s="1">
        <v>0.02</v>
      </c>
    </row>
    <row r="5225" spans="1:17" x14ac:dyDescent="0.25">
      <c r="A5225" s="31" t="s">
        <v>52</v>
      </c>
      <c r="C5225" s="5">
        <v>42818</v>
      </c>
      <c r="D5225" s="25"/>
      <c r="E5225" s="6">
        <v>16</v>
      </c>
      <c r="F5225" s="28" t="s">
        <v>20</v>
      </c>
      <c r="G5225" s="28" t="s">
        <v>14</v>
      </c>
      <c r="H5225" s="1" t="s">
        <v>107</v>
      </c>
      <c r="I5225" s="1" t="s">
        <v>107</v>
      </c>
      <c r="J5225" s="1" t="s">
        <v>107</v>
      </c>
      <c r="K5225" s="1" t="s">
        <v>107</v>
      </c>
      <c r="L5225" s="1" t="s">
        <v>107</v>
      </c>
      <c r="Q5225" s="12" t="s">
        <v>58</v>
      </c>
    </row>
    <row r="5226" spans="1:17" x14ac:dyDescent="0.25">
      <c r="A5226" s="31" t="s">
        <v>52</v>
      </c>
      <c r="C5226" s="5">
        <v>42818</v>
      </c>
      <c r="D5226" s="25"/>
      <c r="E5226" s="6">
        <v>17</v>
      </c>
      <c r="F5226" s="28" t="s">
        <v>20</v>
      </c>
      <c r="G5226" s="28" t="s">
        <v>14</v>
      </c>
      <c r="H5226" s="1" t="s">
        <v>107</v>
      </c>
      <c r="I5226" s="1" t="s">
        <v>107</v>
      </c>
      <c r="J5226" s="1" t="s">
        <v>107</v>
      </c>
      <c r="K5226" s="1" t="s">
        <v>107</v>
      </c>
      <c r="L5226" s="1" t="s">
        <v>107</v>
      </c>
      <c r="Q5226" s="12" t="s">
        <v>58</v>
      </c>
    </row>
    <row r="5227" spans="1:17" x14ac:dyDescent="0.25">
      <c r="A5227" s="31" t="s">
        <v>52</v>
      </c>
      <c r="C5227" s="5">
        <v>42818</v>
      </c>
      <c r="D5227" s="25"/>
      <c r="E5227" s="6">
        <v>18</v>
      </c>
      <c r="F5227" s="28" t="s">
        <v>20</v>
      </c>
      <c r="G5227" s="28" t="s">
        <v>14</v>
      </c>
      <c r="H5227" s="1" t="s">
        <v>107</v>
      </c>
      <c r="I5227" s="1" t="s">
        <v>107</v>
      </c>
      <c r="J5227" s="1" t="s">
        <v>107</v>
      </c>
      <c r="K5227" s="1" t="s">
        <v>107</v>
      </c>
      <c r="L5227" s="1" t="s">
        <v>107</v>
      </c>
      <c r="Q5227" s="12" t="s">
        <v>58</v>
      </c>
    </row>
    <row r="5228" spans="1:17" x14ac:dyDescent="0.25">
      <c r="A5228" s="31" t="s">
        <v>52</v>
      </c>
      <c r="C5228" s="5">
        <v>42818</v>
      </c>
      <c r="D5228" s="25"/>
      <c r="E5228" s="6">
        <v>19</v>
      </c>
      <c r="F5228" s="28" t="s">
        <v>20</v>
      </c>
      <c r="G5228" s="28" t="s">
        <v>14</v>
      </c>
      <c r="H5228" s="1" t="s">
        <v>107</v>
      </c>
      <c r="I5228" s="1" t="s">
        <v>107</v>
      </c>
      <c r="J5228" s="1" t="s">
        <v>107</v>
      </c>
      <c r="K5228" s="1" t="s">
        <v>107</v>
      </c>
      <c r="L5228" s="1" t="s">
        <v>107</v>
      </c>
      <c r="Q5228" s="12" t="s">
        <v>58</v>
      </c>
    </row>
    <row r="5229" spans="1:17" x14ac:dyDescent="0.25">
      <c r="A5229" s="31" t="s">
        <v>52</v>
      </c>
      <c r="C5229" s="5">
        <v>42818</v>
      </c>
      <c r="D5229" s="25"/>
      <c r="E5229" s="6">
        <v>20</v>
      </c>
      <c r="F5229" s="28" t="s">
        <v>20</v>
      </c>
      <c r="G5229" s="28" t="s">
        <v>14</v>
      </c>
      <c r="H5229" s="1" t="s">
        <v>107</v>
      </c>
      <c r="I5229" s="1" t="s">
        <v>107</v>
      </c>
      <c r="J5229" s="1" t="s">
        <v>107</v>
      </c>
      <c r="K5229" s="1" t="s">
        <v>107</v>
      </c>
      <c r="L5229" s="1" t="s">
        <v>107</v>
      </c>
      <c r="Q5229" s="12" t="s">
        <v>58</v>
      </c>
    </row>
    <row r="5230" spans="1:17" x14ac:dyDescent="0.25">
      <c r="A5230" s="31" t="s">
        <v>52</v>
      </c>
      <c r="C5230" s="5">
        <v>42823</v>
      </c>
      <c r="D5230" s="25"/>
      <c r="E5230" s="6" t="s">
        <v>21</v>
      </c>
      <c r="F5230" s="28" t="s">
        <v>17</v>
      </c>
      <c r="G5230" s="28" t="s">
        <v>24</v>
      </c>
      <c r="H5230" s="1" t="s">
        <v>107</v>
      </c>
      <c r="I5230" s="1" t="s">
        <v>107</v>
      </c>
      <c r="J5230" s="1" t="s">
        <v>107</v>
      </c>
      <c r="K5230" s="1" t="s">
        <v>107</v>
      </c>
      <c r="L5230" s="1" t="s">
        <v>107</v>
      </c>
      <c r="Q5230" s="12" t="s">
        <v>58</v>
      </c>
    </row>
    <row r="5231" spans="1:17" x14ac:dyDescent="0.25">
      <c r="A5231" s="31" t="s">
        <v>52</v>
      </c>
      <c r="C5231" s="5">
        <v>42823</v>
      </c>
      <c r="D5231" s="25"/>
      <c r="E5231" s="6" t="s">
        <v>22</v>
      </c>
      <c r="F5231" s="28" t="s">
        <v>17</v>
      </c>
      <c r="G5231" s="28" t="s">
        <v>24</v>
      </c>
      <c r="H5231" s="1" t="s">
        <v>107</v>
      </c>
      <c r="I5231" s="1" t="s">
        <v>107</v>
      </c>
      <c r="J5231" s="1" t="s">
        <v>107</v>
      </c>
      <c r="K5231" s="1" t="s">
        <v>107</v>
      </c>
      <c r="L5231" s="1" t="s">
        <v>107</v>
      </c>
      <c r="Q5231" s="12" t="s">
        <v>58</v>
      </c>
    </row>
    <row r="5232" spans="1:17" x14ac:dyDescent="0.25">
      <c r="A5232" s="31" t="s">
        <v>52</v>
      </c>
      <c r="C5232" s="5">
        <v>42823</v>
      </c>
      <c r="D5232" s="25"/>
      <c r="E5232" s="6" t="s">
        <v>23</v>
      </c>
      <c r="F5232" s="28" t="s">
        <v>17</v>
      </c>
      <c r="G5232" s="28" t="s">
        <v>24</v>
      </c>
      <c r="H5232" s="1" t="s">
        <v>107</v>
      </c>
      <c r="I5232" s="1" t="s">
        <v>107</v>
      </c>
      <c r="J5232" s="1" t="s">
        <v>107</v>
      </c>
      <c r="K5232" s="1" t="s">
        <v>107</v>
      </c>
      <c r="L5232" s="1" t="s">
        <v>107</v>
      </c>
      <c r="Q5232" s="12" t="s">
        <v>58</v>
      </c>
    </row>
    <row r="5233" spans="1:17" x14ac:dyDescent="0.25">
      <c r="A5233" s="31" t="s">
        <v>52</v>
      </c>
      <c r="C5233" s="5">
        <v>42823</v>
      </c>
      <c r="D5233" s="25"/>
      <c r="E5233" s="6" t="s">
        <v>25</v>
      </c>
      <c r="F5233" s="28" t="s">
        <v>25</v>
      </c>
      <c r="G5233" s="28" t="s">
        <v>24</v>
      </c>
      <c r="H5233" s="1">
        <v>7</v>
      </c>
      <c r="I5233" s="1">
        <v>14.7</v>
      </c>
      <c r="J5233" s="1">
        <v>0.06</v>
      </c>
      <c r="K5233" s="1">
        <v>8.34</v>
      </c>
      <c r="L5233" s="1">
        <v>5.92</v>
      </c>
    </row>
    <row r="5234" spans="1:17" x14ac:dyDescent="0.25">
      <c r="A5234" s="31" t="s">
        <v>52</v>
      </c>
      <c r="C5234" s="5">
        <v>42823</v>
      </c>
      <c r="D5234" s="25"/>
      <c r="E5234" s="6" t="s">
        <v>26</v>
      </c>
      <c r="F5234" s="28" t="s">
        <v>25</v>
      </c>
      <c r="G5234" s="28" t="s">
        <v>24</v>
      </c>
      <c r="H5234" s="1" t="s">
        <v>107</v>
      </c>
      <c r="I5234" s="1" t="s">
        <v>107</v>
      </c>
      <c r="J5234" s="1" t="s">
        <v>107</v>
      </c>
      <c r="K5234" s="1" t="s">
        <v>107</v>
      </c>
      <c r="L5234" s="1" t="s">
        <v>107</v>
      </c>
      <c r="Q5234" s="12" t="s">
        <v>58</v>
      </c>
    </row>
    <row r="5235" spans="1:17" x14ac:dyDescent="0.25">
      <c r="A5235" s="31" t="s">
        <v>52</v>
      </c>
      <c r="C5235" s="5">
        <v>42823</v>
      </c>
      <c r="D5235" s="25"/>
      <c r="E5235" s="6" t="s">
        <v>27</v>
      </c>
      <c r="F5235" s="28" t="s">
        <v>25</v>
      </c>
      <c r="G5235" s="28" t="s">
        <v>24</v>
      </c>
      <c r="H5235" s="1">
        <v>5</v>
      </c>
      <c r="I5235" s="1">
        <v>5.3</v>
      </c>
      <c r="J5235" s="1">
        <v>0.28000000000000003</v>
      </c>
      <c r="K5235" s="1">
        <v>1.43</v>
      </c>
      <c r="L5235" s="1">
        <v>0.96</v>
      </c>
    </row>
    <row r="5236" spans="1:17" x14ac:dyDescent="0.25">
      <c r="A5236" s="31" t="s">
        <v>52</v>
      </c>
      <c r="C5236" s="5">
        <v>42823</v>
      </c>
      <c r="D5236" s="25"/>
      <c r="E5236" s="6" t="s">
        <v>28</v>
      </c>
      <c r="F5236" s="28" t="s">
        <v>29</v>
      </c>
      <c r="G5236" s="28" t="s">
        <v>24</v>
      </c>
      <c r="H5236" s="1" t="s">
        <v>107</v>
      </c>
      <c r="I5236" s="1" t="s">
        <v>107</v>
      </c>
      <c r="J5236" s="1" t="s">
        <v>107</v>
      </c>
      <c r="K5236" s="1" t="s">
        <v>107</v>
      </c>
      <c r="L5236" s="1" t="s">
        <v>107</v>
      </c>
      <c r="Q5236" s="12" t="s">
        <v>58</v>
      </c>
    </row>
    <row r="5237" spans="1:17" x14ac:dyDescent="0.25">
      <c r="A5237" s="31" t="s">
        <v>52</v>
      </c>
      <c r="C5237" s="5">
        <v>42823</v>
      </c>
      <c r="D5237" s="25"/>
      <c r="E5237" s="6" t="s">
        <v>29</v>
      </c>
      <c r="F5237" s="28" t="s">
        <v>29</v>
      </c>
      <c r="G5237" s="28" t="s">
        <v>24</v>
      </c>
      <c r="H5237" s="1" t="s">
        <v>107</v>
      </c>
      <c r="I5237" s="1" t="s">
        <v>107</v>
      </c>
      <c r="J5237" s="1" t="s">
        <v>107</v>
      </c>
      <c r="K5237" s="1" t="s">
        <v>107</v>
      </c>
      <c r="L5237" s="1" t="s">
        <v>107</v>
      </c>
      <c r="Q5237" s="12" t="s">
        <v>58</v>
      </c>
    </row>
    <row r="5238" spans="1:17" x14ac:dyDescent="0.25">
      <c r="A5238" s="31" t="s">
        <v>52</v>
      </c>
      <c r="C5238" s="5">
        <v>42823</v>
      </c>
      <c r="D5238" s="25"/>
      <c r="E5238" s="6" t="s">
        <v>30</v>
      </c>
      <c r="F5238" s="28" t="s">
        <v>29</v>
      </c>
      <c r="G5238" s="28" t="s">
        <v>24</v>
      </c>
      <c r="H5238" s="1" t="s">
        <v>107</v>
      </c>
      <c r="I5238" s="1" t="s">
        <v>107</v>
      </c>
      <c r="J5238" s="1" t="s">
        <v>107</v>
      </c>
      <c r="K5238" s="1" t="s">
        <v>107</v>
      </c>
      <c r="L5238" s="1" t="s">
        <v>107</v>
      </c>
      <c r="Q5238" s="12" t="s">
        <v>58</v>
      </c>
    </row>
    <row r="5239" spans="1:17" x14ac:dyDescent="0.25">
      <c r="A5239" s="31" t="s">
        <v>52</v>
      </c>
      <c r="C5239" s="5">
        <v>42823</v>
      </c>
      <c r="D5239" s="25"/>
      <c r="E5239" s="6" t="s">
        <v>31</v>
      </c>
      <c r="F5239" s="28" t="s">
        <v>19</v>
      </c>
      <c r="G5239" s="28" t="s">
        <v>24</v>
      </c>
      <c r="H5239" s="1" t="s">
        <v>107</v>
      </c>
      <c r="I5239" s="1" t="s">
        <v>107</v>
      </c>
      <c r="J5239" s="1" t="s">
        <v>107</v>
      </c>
      <c r="K5239" s="1" t="s">
        <v>107</v>
      </c>
      <c r="L5239" s="1" t="s">
        <v>107</v>
      </c>
      <c r="Q5239" s="12" t="s">
        <v>58</v>
      </c>
    </row>
    <row r="5240" spans="1:17" x14ac:dyDescent="0.25">
      <c r="A5240" s="31" t="s">
        <v>52</v>
      </c>
      <c r="C5240" s="5">
        <v>42823</v>
      </c>
      <c r="D5240" s="25"/>
      <c r="E5240" s="6" t="s">
        <v>32</v>
      </c>
      <c r="F5240" s="28" t="s">
        <v>19</v>
      </c>
      <c r="G5240" s="28" t="s">
        <v>24</v>
      </c>
      <c r="H5240" s="1" t="s">
        <v>107</v>
      </c>
      <c r="I5240" s="1" t="s">
        <v>107</v>
      </c>
      <c r="J5240" s="1" t="s">
        <v>107</v>
      </c>
      <c r="K5240" s="1" t="s">
        <v>107</v>
      </c>
      <c r="L5240" s="1" t="s">
        <v>107</v>
      </c>
      <c r="Q5240" s="12" t="s">
        <v>58</v>
      </c>
    </row>
    <row r="5241" spans="1:17" x14ac:dyDescent="0.25">
      <c r="A5241" s="31" t="s">
        <v>52</v>
      </c>
      <c r="C5241" s="5">
        <v>42823</v>
      </c>
      <c r="D5241" s="25"/>
      <c r="E5241" s="6" t="s">
        <v>33</v>
      </c>
      <c r="F5241" s="28" t="s">
        <v>19</v>
      </c>
      <c r="G5241" s="28" t="s">
        <v>24</v>
      </c>
      <c r="H5241" s="1" t="s">
        <v>107</v>
      </c>
      <c r="I5241" s="1" t="s">
        <v>107</v>
      </c>
      <c r="J5241" s="1" t="s">
        <v>107</v>
      </c>
      <c r="K5241" s="1" t="s">
        <v>107</v>
      </c>
      <c r="L5241" s="1" t="s">
        <v>107</v>
      </c>
      <c r="Q5241" s="12" t="s">
        <v>58</v>
      </c>
    </row>
    <row r="5242" spans="1:17" x14ac:dyDescent="0.25">
      <c r="A5242" s="31" t="s">
        <v>52</v>
      </c>
      <c r="C5242" s="5">
        <v>42823</v>
      </c>
      <c r="D5242" s="25"/>
      <c r="E5242" s="6" t="s">
        <v>34</v>
      </c>
      <c r="F5242" s="28" t="s">
        <v>20</v>
      </c>
      <c r="G5242" s="28" t="s">
        <v>24</v>
      </c>
      <c r="H5242" s="1" t="s">
        <v>107</v>
      </c>
      <c r="I5242" s="1" t="s">
        <v>107</v>
      </c>
      <c r="J5242" s="1" t="s">
        <v>107</v>
      </c>
      <c r="K5242" s="1" t="s">
        <v>107</v>
      </c>
      <c r="L5242" s="1" t="s">
        <v>107</v>
      </c>
      <c r="Q5242" s="12" t="s">
        <v>58</v>
      </c>
    </row>
    <row r="5243" spans="1:17" x14ac:dyDescent="0.25">
      <c r="A5243" s="31" t="s">
        <v>52</v>
      </c>
      <c r="C5243" s="5">
        <v>42823</v>
      </c>
      <c r="D5243" s="25"/>
      <c r="E5243" s="6" t="s">
        <v>35</v>
      </c>
      <c r="F5243" s="28" t="s">
        <v>20</v>
      </c>
      <c r="G5243" s="28" t="s">
        <v>24</v>
      </c>
      <c r="H5243" s="1" t="s">
        <v>107</v>
      </c>
      <c r="I5243" s="1" t="s">
        <v>107</v>
      </c>
      <c r="J5243" s="1" t="s">
        <v>107</v>
      </c>
      <c r="K5243" s="1" t="s">
        <v>107</v>
      </c>
      <c r="L5243" s="1" t="s">
        <v>107</v>
      </c>
      <c r="Q5243" s="12" t="s">
        <v>58</v>
      </c>
    </row>
    <row r="5244" spans="1:17" x14ac:dyDescent="0.25">
      <c r="A5244" s="31" t="s">
        <v>52</v>
      </c>
      <c r="C5244" s="5">
        <v>42823</v>
      </c>
      <c r="D5244" s="25"/>
      <c r="E5244" s="6" t="s">
        <v>36</v>
      </c>
      <c r="F5244" s="28" t="s">
        <v>20</v>
      </c>
      <c r="G5244" s="28" t="s">
        <v>24</v>
      </c>
      <c r="H5244" s="1" t="s">
        <v>107</v>
      </c>
      <c r="I5244" s="1" t="s">
        <v>107</v>
      </c>
      <c r="J5244" s="1" t="s">
        <v>107</v>
      </c>
      <c r="K5244" s="1" t="s">
        <v>107</v>
      </c>
      <c r="L5244" s="1" t="s">
        <v>107</v>
      </c>
      <c r="Q5244" s="12" t="s">
        <v>58</v>
      </c>
    </row>
    <row r="5245" spans="1:17" x14ac:dyDescent="0.25">
      <c r="A5245" s="31" t="s">
        <v>52</v>
      </c>
      <c r="C5245" s="5">
        <v>42823</v>
      </c>
      <c r="D5245" s="25"/>
      <c r="E5245" s="6" t="s">
        <v>37</v>
      </c>
      <c r="F5245" s="28" t="s">
        <v>40</v>
      </c>
      <c r="G5245" s="28" t="s">
        <v>24</v>
      </c>
      <c r="H5245" s="1" t="s">
        <v>107</v>
      </c>
      <c r="I5245" s="1" t="s">
        <v>107</v>
      </c>
      <c r="J5245" s="1" t="s">
        <v>107</v>
      </c>
      <c r="K5245" s="1" t="s">
        <v>107</v>
      </c>
      <c r="L5245" s="1" t="s">
        <v>107</v>
      </c>
      <c r="Q5245" s="12" t="s">
        <v>58</v>
      </c>
    </row>
    <row r="5246" spans="1:17" x14ac:dyDescent="0.25">
      <c r="A5246" s="31" t="s">
        <v>52</v>
      </c>
      <c r="C5246" s="5">
        <v>42823</v>
      </c>
      <c r="D5246" s="25"/>
      <c r="E5246" s="6" t="s">
        <v>38</v>
      </c>
      <c r="F5246" s="28" t="s">
        <v>40</v>
      </c>
      <c r="G5246" s="28" t="s">
        <v>24</v>
      </c>
      <c r="H5246" s="1" t="s">
        <v>107</v>
      </c>
      <c r="I5246" s="1" t="s">
        <v>107</v>
      </c>
      <c r="J5246" s="1" t="s">
        <v>107</v>
      </c>
      <c r="K5246" s="1" t="s">
        <v>107</v>
      </c>
      <c r="L5246" s="1" t="s">
        <v>107</v>
      </c>
      <c r="Q5246" s="12" t="s">
        <v>58</v>
      </c>
    </row>
    <row r="5247" spans="1:17" x14ac:dyDescent="0.25">
      <c r="A5247" s="31" t="s">
        <v>52</v>
      </c>
      <c r="C5247" s="5">
        <v>42823</v>
      </c>
      <c r="D5247" s="25"/>
      <c r="E5247" s="6" t="s">
        <v>39</v>
      </c>
      <c r="F5247" s="28" t="s">
        <v>40</v>
      </c>
      <c r="G5247" s="28" t="s">
        <v>24</v>
      </c>
      <c r="H5247" s="1" t="s">
        <v>107</v>
      </c>
      <c r="I5247" s="1" t="s">
        <v>107</v>
      </c>
      <c r="J5247" s="1" t="s">
        <v>107</v>
      </c>
      <c r="K5247" s="1" t="s">
        <v>107</v>
      </c>
      <c r="L5247" s="1" t="s">
        <v>107</v>
      </c>
      <c r="Q5247" s="12" t="s">
        <v>58</v>
      </c>
    </row>
    <row r="5248" spans="1:17" x14ac:dyDescent="0.25">
      <c r="A5248" s="31" t="s">
        <v>52</v>
      </c>
      <c r="C5248" s="5">
        <v>42823</v>
      </c>
      <c r="D5248" s="25"/>
      <c r="E5248" s="6" t="s">
        <v>41</v>
      </c>
      <c r="F5248" s="28" t="s">
        <v>16</v>
      </c>
      <c r="G5248" s="28" t="s">
        <v>24</v>
      </c>
      <c r="H5248" s="1" t="s">
        <v>107</v>
      </c>
      <c r="I5248" s="1" t="s">
        <v>107</v>
      </c>
      <c r="J5248" s="1" t="s">
        <v>107</v>
      </c>
      <c r="K5248" s="1" t="s">
        <v>107</v>
      </c>
      <c r="L5248" s="1" t="s">
        <v>107</v>
      </c>
      <c r="Q5248" s="12" t="s">
        <v>58</v>
      </c>
    </row>
    <row r="5249" spans="1:17" x14ac:dyDescent="0.25">
      <c r="A5249" s="31" t="s">
        <v>52</v>
      </c>
      <c r="C5249" s="5">
        <v>42823</v>
      </c>
      <c r="D5249" s="25"/>
      <c r="E5249" s="6" t="s">
        <v>42</v>
      </c>
      <c r="F5249" s="28" t="s">
        <v>16</v>
      </c>
      <c r="G5249" s="28" t="s">
        <v>24</v>
      </c>
      <c r="H5249" s="1" t="s">
        <v>107</v>
      </c>
      <c r="I5249" s="1" t="s">
        <v>107</v>
      </c>
      <c r="J5249" s="1" t="s">
        <v>107</v>
      </c>
      <c r="K5249" s="1" t="s">
        <v>107</v>
      </c>
      <c r="L5249" s="1" t="s">
        <v>107</v>
      </c>
      <c r="Q5249" s="12" t="s">
        <v>58</v>
      </c>
    </row>
    <row r="5250" spans="1:17" x14ac:dyDescent="0.25">
      <c r="A5250" s="31" t="s">
        <v>52</v>
      </c>
      <c r="C5250" s="5">
        <v>42823</v>
      </c>
      <c r="D5250" s="25"/>
      <c r="E5250" s="6" t="s">
        <v>43</v>
      </c>
      <c r="F5250" s="28" t="s">
        <v>16</v>
      </c>
      <c r="G5250" s="28" t="s">
        <v>24</v>
      </c>
      <c r="H5250" s="1" t="s">
        <v>107</v>
      </c>
      <c r="I5250" s="1" t="s">
        <v>107</v>
      </c>
      <c r="J5250" s="1" t="s">
        <v>107</v>
      </c>
      <c r="K5250" s="1" t="s">
        <v>107</v>
      </c>
      <c r="L5250" s="1" t="s">
        <v>107</v>
      </c>
      <c r="Q5250" s="12" t="s">
        <v>58</v>
      </c>
    </row>
    <row r="5251" spans="1:17" x14ac:dyDescent="0.25">
      <c r="A5251" s="31" t="s">
        <v>52</v>
      </c>
      <c r="C5251" s="5">
        <v>42831</v>
      </c>
      <c r="D5251" s="25"/>
      <c r="E5251" s="6">
        <v>1</v>
      </c>
      <c r="F5251" s="28" t="s">
        <v>13</v>
      </c>
      <c r="G5251" s="28" t="s">
        <v>14</v>
      </c>
      <c r="H5251" s="1">
        <v>12.8</v>
      </c>
      <c r="I5251" s="1">
        <v>4.4000000000000004</v>
      </c>
      <c r="J5251" s="1">
        <v>0.01</v>
      </c>
      <c r="K5251" s="1">
        <v>5.23</v>
      </c>
      <c r="L5251" s="1">
        <v>0.03</v>
      </c>
    </row>
    <row r="5252" spans="1:17" x14ac:dyDescent="0.25">
      <c r="A5252" s="31" t="s">
        <v>52</v>
      </c>
      <c r="C5252" s="5">
        <v>42831</v>
      </c>
      <c r="D5252" s="25"/>
      <c r="E5252" s="6">
        <v>2</v>
      </c>
      <c r="F5252" s="28" t="s">
        <v>13</v>
      </c>
      <c r="G5252" s="28" t="s">
        <v>14</v>
      </c>
      <c r="H5252" s="1">
        <v>15</v>
      </c>
      <c r="I5252" s="1">
        <v>4.3</v>
      </c>
      <c r="J5252" s="1">
        <v>0.01</v>
      </c>
      <c r="K5252" s="1">
        <v>7.26</v>
      </c>
      <c r="L5252" s="1">
        <v>0.03</v>
      </c>
    </row>
    <row r="5253" spans="1:17" x14ac:dyDescent="0.25">
      <c r="A5253" s="31" t="s">
        <v>52</v>
      </c>
      <c r="C5253" s="5">
        <v>42831</v>
      </c>
      <c r="D5253" s="25"/>
      <c r="E5253" s="6">
        <v>3</v>
      </c>
      <c r="F5253" s="28" t="s">
        <v>13</v>
      </c>
      <c r="G5253" s="28" t="s">
        <v>14</v>
      </c>
      <c r="H5253" s="1">
        <v>2.8</v>
      </c>
      <c r="I5253" s="1">
        <v>0.8</v>
      </c>
      <c r="J5253" s="1">
        <v>0.01</v>
      </c>
      <c r="K5253" s="1">
        <v>46.5</v>
      </c>
      <c r="L5253" s="1">
        <v>0.01</v>
      </c>
    </row>
    <row r="5254" spans="1:17" x14ac:dyDescent="0.25">
      <c r="A5254" s="31" t="s">
        <v>52</v>
      </c>
      <c r="C5254" s="5">
        <v>42831</v>
      </c>
      <c r="D5254" s="25"/>
      <c r="E5254" s="6">
        <v>4</v>
      </c>
      <c r="F5254" s="28" t="s">
        <v>15</v>
      </c>
      <c r="G5254" s="28" t="s">
        <v>14</v>
      </c>
      <c r="H5254" s="1">
        <v>11</v>
      </c>
      <c r="I5254" s="1">
        <v>16.2</v>
      </c>
      <c r="J5254" s="1">
        <v>0.1</v>
      </c>
      <c r="K5254" s="1">
        <v>7.0000000000000007E-2</v>
      </c>
      <c r="L5254" s="1">
        <v>5.15</v>
      </c>
    </row>
    <row r="5255" spans="1:17" x14ac:dyDescent="0.25">
      <c r="A5255" s="31" t="s">
        <v>52</v>
      </c>
      <c r="C5255" s="5">
        <v>42831</v>
      </c>
      <c r="D5255" s="25"/>
      <c r="E5255" s="6">
        <v>5</v>
      </c>
      <c r="F5255" s="28" t="s">
        <v>15</v>
      </c>
      <c r="G5255" s="28" t="s">
        <v>14</v>
      </c>
      <c r="H5255" s="1">
        <v>3.2</v>
      </c>
      <c r="I5255" s="1">
        <v>4.3</v>
      </c>
      <c r="J5255" s="1">
        <v>0.01</v>
      </c>
      <c r="K5255" s="1">
        <v>18.600000000000001</v>
      </c>
      <c r="L5255" s="1">
        <v>0.05</v>
      </c>
    </row>
    <row r="5256" spans="1:17" x14ac:dyDescent="0.25">
      <c r="A5256" s="31" t="s">
        <v>52</v>
      </c>
      <c r="C5256" s="5">
        <v>42831</v>
      </c>
      <c r="D5256" s="25"/>
      <c r="E5256" s="6">
        <v>6</v>
      </c>
      <c r="F5256" s="28" t="s">
        <v>17</v>
      </c>
      <c r="G5256" s="28" t="s">
        <v>14</v>
      </c>
      <c r="H5256" s="1">
        <v>3.1</v>
      </c>
      <c r="I5256" s="1">
        <v>0.8</v>
      </c>
      <c r="J5256" s="1">
        <v>0.01</v>
      </c>
      <c r="K5256" s="1">
        <v>80.2</v>
      </c>
      <c r="L5256" s="1">
        <v>0.01</v>
      </c>
    </row>
    <row r="5257" spans="1:17" x14ac:dyDescent="0.25">
      <c r="A5257" s="31" t="s">
        <v>52</v>
      </c>
      <c r="C5257" s="5">
        <v>42831</v>
      </c>
      <c r="D5257" s="25"/>
      <c r="E5257" s="6">
        <v>7</v>
      </c>
      <c r="F5257" s="28" t="s">
        <v>17</v>
      </c>
      <c r="G5257" s="28" t="s">
        <v>14</v>
      </c>
      <c r="H5257" s="1">
        <v>3.5</v>
      </c>
      <c r="I5257" s="1">
        <v>0.8</v>
      </c>
      <c r="J5257" s="1">
        <v>0.01</v>
      </c>
      <c r="K5257" s="1">
        <v>55.6</v>
      </c>
      <c r="L5257" s="1">
        <v>0.01</v>
      </c>
    </row>
    <row r="5258" spans="1:17" x14ac:dyDescent="0.25">
      <c r="A5258" s="31" t="s">
        <v>52</v>
      </c>
      <c r="C5258" s="5">
        <v>42831</v>
      </c>
      <c r="D5258" s="25"/>
      <c r="E5258" s="6">
        <v>8</v>
      </c>
      <c r="F5258" s="28" t="s">
        <v>17</v>
      </c>
      <c r="G5258" s="28" t="s">
        <v>14</v>
      </c>
      <c r="H5258" s="1">
        <v>5.8</v>
      </c>
      <c r="I5258" s="1">
        <v>2.2000000000000002</v>
      </c>
      <c r="J5258" s="1">
        <v>0.01</v>
      </c>
      <c r="K5258" s="1">
        <v>61.4</v>
      </c>
      <c r="L5258" s="1">
        <v>0.01</v>
      </c>
    </row>
    <row r="5259" spans="1:17" x14ac:dyDescent="0.25">
      <c r="A5259" s="31" t="s">
        <v>52</v>
      </c>
      <c r="C5259" s="5">
        <v>42831</v>
      </c>
      <c r="D5259" s="25"/>
      <c r="E5259" s="6">
        <v>9</v>
      </c>
      <c r="F5259" s="28" t="s">
        <v>18</v>
      </c>
      <c r="G5259" s="28" t="s">
        <v>14</v>
      </c>
      <c r="H5259" s="1">
        <v>4.4000000000000004</v>
      </c>
      <c r="I5259" s="1">
        <v>0.8</v>
      </c>
      <c r="J5259" s="1">
        <v>0.01</v>
      </c>
      <c r="K5259" s="1">
        <v>77</v>
      </c>
      <c r="L5259" s="1">
        <v>0.01</v>
      </c>
    </row>
    <row r="5260" spans="1:17" x14ac:dyDescent="0.25">
      <c r="A5260" s="31" t="s">
        <v>52</v>
      </c>
      <c r="C5260" s="5">
        <v>42831</v>
      </c>
      <c r="D5260" s="25"/>
      <c r="E5260" s="6">
        <v>10</v>
      </c>
      <c r="F5260" s="28" t="s">
        <v>18</v>
      </c>
      <c r="G5260" s="28" t="s">
        <v>14</v>
      </c>
      <c r="H5260" s="1">
        <v>2.6</v>
      </c>
      <c r="I5260" s="1">
        <v>0.8</v>
      </c>
      <c r="J5260" s="1">
        <v>0.01</v>
      </c>
      <c r="K5260" s="1">
        <v>48.1</v>
      </c>
      <c r="L5260" s="1">
        <v>0.03</v>
      </c>
    </row>
    <row r="5261" spans="1:17" x14ac:dyDescent="0.25">
      <c r="A5261" s="31" t="s">
        <v>52</v>
      </c>
      <c r="C5261" s="5">
        <v>42831</v>
      </c>
      <c r="D5261" s="25"/>
      <c r="E5261" s="6">
        <v>11</v>
      </c>
      <c r="F5261" s="28" t="s">
        <v>18</v>
      </c>
      <c r="G5261" s="28" t="s">
        <v>14</v>
      </c>
      <c r="H5261" s="1">
        <v>5.9</v>
      </c>
      <c r="I5261" s="1">
        <v>1.2</v>
      </c>
      <c r="J5261" s="1">
        <v>0.01</v>
      </c>
      <c r="K5261" s="1">
        <v>60.8</v>
      </c>
      <c r="L5261" s="1">
        <v>0.02</v>
      </c>
    </row>
    <row r="5262" spans="1:17" x14ac:dyDescent="0.25">
      <c r="A5262" s="31" t="s">
        <v>52</v>
      </c>
      <c r="C5262" s="5">
        <v>42831</v>
      </c>
      <c r="D5262" s="25"/>
      <c r="E5262" s="6">
        <v>12</v>
      </c>
      <c r="F5262" s="28" t="s">
        <v>19</v>
      </c>
      <c r="G5262" s="28" t="s">
        <v>14</v>
      </c>
      <c r="H5262" s="1">
        <v>2.7</v>
      </c>
      <c r="I5262" s="1">
        <v>0.8</v>
      </c>
      <c r="J5262" s="1">
        <v>0.01</v>
      </c>
      <c r="K5262" s="1">
        <v>32.799999999999997</v>
      </c>
      <c r="L5262" s="1">
        <v>0.01</v>
      </c>
    </row>
    <row r="5263" spans="1:17" x14ac:dyDescent="0.25">
      <c r="A5263" s="31" t="s">
        <v>52</v>
      </c>
      <c r="C5263" s="5">
        <v>42831</v>
      </c>
      <c r="D5263" s="25"/>
      <c r="E5263" s="6">
        <v>13</v>
      </c>
      <c r="F5263" s="28" t="s">
        <v>19</v>
      </c>
      <c r="G5263" s="28" t="s">
        <v>14</v>
      </c>
      <c r="H5263" s="1">
        <v>3.2</v>
      </c>
      <c r="I5263" s="1">
        <v>4.5</v>
      </c>
      <c r="J5263" s="1">
        <v>0.01</v>
      </c>
      <c r="K5263" s="1">
        <v>6.81</v>
      </c>
      <c r="L5263" s="1">
        <v>0.01</v>
      </c>
    </row>
    <row r="5264" spans="1:17" x14ac:dyDescent="0.25">
      <c r="A5264" s="31" t="s">
        <v>52</v>
      </c>
      <c r="C5264" s="5">
        <v>42831</v>
      </c>
      <c r="D5264" s="25"/>
      <c r="E5264" s="6">
        <v>14</v>
      </c>
      <c r="F5264" s="28" t="s">
        <v>19</v>
      </c>
      <c r="G5264" s="28" t="s">
        <v>14</v>
      </c>
      <c r="H5264" s="1">
        <v>6.5</v>
      </c>
      <c r="I5264" s="1">
        <v>0.8</v>
      </c>
      <c r="J5264" s="1">
        <v>0.01</v>
      </c>
      <c r="K5264" s="1">
        <v>24.5</v>
      </c>
      <c r="L5264" s="1">
        <v>0.01</v>
      </c>
    </row>
    <row r="5265" spans="1:17" x14ac:dyDescent="0.25">
      <c r="A5265" s="31" t="s">
        <v>52</v>
      </c>
      <c r="C5265" s="5">
        <v>42831</v>
      </c>
      <c r="D5265" s="25"/>
      <c r="E5265" s="6">
        <v>15</v>
      </c>
      <c r="F5265" s="28" t="s">
        <v>20</v>
      </c>
      <c r="G5265" s="28" t="s">
        <v>14</v>
      </c>
      <c r="H5265" s="1">
        <v>2.7</v>
      </c>
      <c r="I5265" s="1">
        <v>7.3</v>
      </c>
      <c r="J5265" s="1">
        <v>0.01</v>
      </c>
      <c r="K5265" s="1">
        <v>30.9</v>
      </c>
      <c r="L5265" s="1">
        <v>0.02</v>
      </c>
    </row>
    <row r="5266" spans="1:17" x14ac:dyDescent="0.25">
      <c r="A5266" s="31" t="s">
        <v>52</v>
      </c>
      <c r="C5266" s="5">
        <v>42831</v>
      </c>
      <c r="D5266" s="25"/>
      <c r="E5266" s="6">
        <v>16</v>
      </c>
      <c r="F5266" s="28" t="s">
        <v>20</v>
      </c>
      <c r="G5266" s="28" t="s">
        <v>14</v>
      </c>
      <c r="H5266" s="1">
        <v>8.1999999999999993</v>
      </c>
      <c r="I5266" s="1">
        <v>5.5</v>
      </c>
      <c r="J5266" s="1">
        <v>0.01</v>
      </c>
      <c r="K5266" s="1">
        <v>41.7</v>
      </c>
      <c r="L5266" s="1">
        <v>0.01</v>
      </c>
    </row>
    <row r="5267" spans="1:17" x14ac:dyDescent="0.25">
      <c r="A5267" s="31" t="s">
        <v>52</v>
      </c>
      <c r="C5267" s="5">
        <v>42831</v>
      </c>
      <c r="D5267" s="25"/>
      <c r="E5267" s="6">
        <v>17</v>
      </c>
      <c r="F5267" s="28" t="s">
        <v>20</v>
      </c>
      <c r="G5267" s="28" t="s">
        <v>14</v>
      </c>
      <c r="H5267" s="1">
        <v>1.8</v>
      </c>
      <c r="I5267" s="1">
        <v>5.5</v>
      </c>
      <c r="J5267" s="1">
        <v>0.01</v>
      </c>
      <c r="K5267" s="1">
        <v>14.2</v>
      </c>
      <c r="L5267" s="1">
        <v>0.04</v>
      </c>
    </row>
    <row r="5268" spans="1:17" x14ac:dyDescent="0.25">
      <c r="A5268" s="31" t="s">
        <v>52</v>
      </c>
      <c r="C5268" s="5">
        <v>42831</v>
      </c>
      <c r="D5268" s="25"/>
      <c r="E5268" s="6">
        <v>18</v>
      </c>
      <c r="F5268" s="28" t="s">
        <v>20</v>
      </c>
      <c r="G5268" s="28" t="s">
        <v>14</v>
      </c>
      <c r="H5268" s="1">
        <v>0.6</v>
      </c>
      <c r="I5268" s="1">
        <v>3.8</v>
      </c>
      <c r="J5268" s="1">
        <v>0.01</v>
      </c>
      <c r="K5268" s="1">
        <v>35.200000000000003</v>
      </c>
      <c r="L5268" s="1">
        <v>0.04</v>
      </c>
    </row>
    <row r="5269" spans="1:17" x14ac:dyDescent="0.25">
      <c r="A5269" s="31" t="s">
        <v>52</v>
      </c>
      <c r="C5269" s="5">
        <v>42831</v>
      </c>
      <c r="D5269" s="25"/>
      <c r="E5269" s="6">
        <v>19</v>
      </c>
      <c r="F5269" s="28" t="s">
        <v>20</v>
      </c>
      <c r="G5269" s="28" t="s">
        <v>14</v>
      </c>
      <c r="H5269" s="1">
        <v>0.8</v>
      </c>
      <c r="I5269" s="1">
        <v>9</v>
      </c>
      <c r="J5269" s="1">
        <v>0.01</v>
      </c>
      <c r="K5269" s="1">
        <v>7.68</v>
      </c>
      <c r="L5269" s="1">
        <v>0.03</v>
      </c>
    </row>
    <row r="5270" spans="1:17" x14ac:dyDescent="0.25">
      <c r="A5270" s="31" t="s">
        <v>52</v>
      </c>
      <c r="C5270" s="5">
        <v>42831</v>
      </c>
      <c r="D5270" s="25"/>
      <c r="E5270" s="6">
        <v>20</v>
      </c>
      <c r="F5270" s="28" t="s">
        <v>20</v>
      </c>
      <c r="G5270" s="28" t="s">
        <v>14</v>
      </c>
      <c r="H5270" s="1">
        <v>2.2999999999999998</v>
      </c>
      <c r="I5270" s="1">
        <v>10.5</v>
      </c>
      <c r="J5270" s="1">
        <v>0.01</v>
      </c>
      <c r="K5270" s="1">
        <v>8.5500000000000007</v>
      </c>
      <c r="L5270" s="1">
        <v>0.03</v>
      </c>
    </row>
    <row r="5271" spans="1:17" x14ac:dyDescent="0.25">
      <c r="A5271" s="31" t="s">
        <v>52</v>
      </c>
      <c r="C5271" s="5">
        <v>42837</v>
      </c>
      <c r="D5271" s="25"/>
      <c r="E5271" s="6" t="s">
        <v>21</v>
      </c>
      <c r="F5271" s="28" t="s">
        <v>17</v>
      </c>
      <c r="G5271" s="28" t="s">
        <v>24</v>
      </c>
      <c r="H5271" s="1" t="s">
        <v>107</v>
      </c>
      <c r="I5271" s="1" t="s">
        <v>107</v>
      </c>
      <c r="J5271" s="1" t="s">
        <v>107</v>
      </c>
      <c r="K5271" s="1" t="s">
        <v>107</v>
      </c>
      <c r="L5271" s="1" t="s">
        <v>107</v>
      </c>
      <c r="Q5271" s="12" t="s">
        <v>58</v>
      </c>
    </row>
    <row r="5272" spans="1:17" x14ac:dyDescent="0.25">
      <c r="A5272" s="31" t="s">
        <v>52</v>
      </c>
      <c r="C5272" s="5">
        <v>42837</v>
      </c>
      <c r="D5272" s="25"/>
      <c r="E5272" s="6" t="s">
        <v>22</v>
      </c>
      <c r="F5272" s="28" t="s">
        <v>17</v>
      </c>
      <c r="G5272" s="28" t="s">
        <v>24</v>
      </c>
      <c r="H5272" s="1">
        <v>1.4</v>
      </c>
      <c r="I5272" s="1">
        <v>1</v>
      </c>
      <c r="J5272" s="1">
        <v>0.01</v>
      </c>
      <c r="K5272" s="1">
        <v>60.9</v>
      </c>
      <c r="L5272" s="1">
        <v>0.13</v>
      </c>
    </row>
    <row r="5273" spans="1:17" x14ac:dyDescent="0.25">
      <c r="A5273" s="31" t="s">
        <v>52</v>
      </c>
      <c r="C5273" s="5">
        <v>42837</v>
      </c>
      <c r="D5273" s="25"/>
      <c r="E5273" s="6" t="s">
        <v>23</v>
      </c>
      <c r="F5273" s="28" t="s">
        <v>17</v>
      </c>
      <c r="G5273" s="28" t="s">
        <v>24</v>
      </c>
      <c r="H5273" s="1">
        <v>1.5</v>
      </c>
      <c r="I5273" s="1">
        <v>0.8</v>
      </c>
      <c r="J5273" s="1">
        <v>0.04</v>
      </c>
      <c r="K5273" s="1">
        <v>47.8</v>
      </c>
      <c r="L5273" s="1">
        <v>0.09</v>
      </c>
    </row>
    <row r="5274" spans="1:17" x14ac:dyDescent="0.25">
      <c r="A5274" s="31" t="s">
        <v>52</v>
      </c>
      <c r="C5274" s="5">
        <v>42837</v>
      </c>
      <c r="D5274" s="25"/>
      <c r="E5274" s="6" t="s">
        <v>25</v>
      </c>
      <c r="F5274" s="28" t="s">
        <v>25</v>
      </c>
      <c r="G5274" s="28" t="s">
        <v>24</v>
      </c>
      <c r="H5274" s="1">
        <v>2.5</v>
      </c>
      <c r="I5274" s="1">
        <v>14.8</v>
      </c>
      <c r="J5274" s="1">
        <v>0.51</v>
      </c>
      <c r="K5274" s="1">
        <v>16.8</v>
      </c>
      <c r="L5274" s="1">
        <v>6.37</v>
      </c>
    </row>
    <row r="5275" spans="1:17" x14ac:dyDescent="0.25">
      <c r="A5275" s="31" t="s">
        <v>52</v>
      </c>
      <c r="C5275" s="5">
        <v>42837</v>
      </c>
      <c r="D5275" s="25"/>
      <c r="E5275" s="6" t="s">
        <v>26</v>
      </c>
      <c r="F5275" s="28" t="s">
        <v>25</v>
      </c>
      <c r="G5275" s="28" t="s">
        <v>24</v>
      </c>
      <c r="H5275" s="1">
        <v>6.9</v>
      </c>
      <c r="I5275" s="1">
        <v>4.8</v>
      </c>
      <c r="J5275" s="1">
        <v>0.01</v>
      </c>
      <c r="K5275" s="1">
        <v>0.09</v>
      </c>
      <c r="L5275" s="1">
        <v>1.0900000000000001</v>
      </c>
    </row>
    <row r="5276" spans="1:17" x14ac:dyDescent="0.25">
      <c r="A5276" s="31" t="s">
        <v>52</v>
      </c>
      <c r="C5276" s="5">
        <v>42837</v>
      </c>
      <c r="D5276" s="25"/>
      <c r="E5276" s="6" t="s">
        <v>27</v>
      </c>
      <c r="F5276" s="28" t="s">
        <v>25</v>
      </c>
      <c r="G5276" s="28" t="s">
        <v>24</v>
      </c>
      <c r="H5276" s="1">
        <v>6.6</v>
      </c>
      <c r="I5276" s="1">
        <v>6</v>
      </c>
      <c r="J5276" s="1">
        <v>0.01</v>
      </c>
      <c r="K5276" s="1">
        <v>0.01</v>
      </c>
      <c r="L5276" s="1">
        <v>1.03</v>
      </c>
    </row>
    <row r="5277" spans="1:17" x14ac:dyDescent="0.25">
      <c r="A5277" s="31" t="s">
        <v>52</v>
      </c>
      <c r="C5277" s="5">
        <v>42837</v>
      </c>
      <c r="D5277" s="25"/>
      <c r="E5277" s="6" t="s">
        <v>28</v>
      </c>
      <c r="F5277" s="28" t="s">
        <v>29</v>
      </c>
      <c r="G5277" s="28" t="s">
        <v>24</v>
      </c>
      <c r="H5277" s="1">
        <v>2.8</v>
      </c>
      <c r="I5277" s="1">
        <v>0.8</v>
      </c>
      <c r="J5277" s="1">
        <v>0.01</v>
      </c>
      <c r="K5277" s="1">
        <v>73.900000000000006</v>
      </c>
      <c r="L5277" s="1">
        <v>0.02</v>
      </c>
    </row>
    <row r="5278" spans="1:17" x14ac:dyDescent="0.25">
      <c r="A5278" s="31" t="s">
        <v>52</v>
      </c>
      <c r="C5278" s="5">
        <v>42837</v>
      </c>
      <c r="D5278" s="25"/>
      <c r="E5278" s="6" t="s">
        <v>29</v>
      </c>
      <c r="F5278" s="28" t="s">
        <v>29</v>
      </c>
      <c r="G5278" s="28" t="s">
        <v>24</v>
      </c>
      <c r="H5278" s="1">
        <v>2.5</v>
      </c>
      <c r="I5278" s="1">
        <v>6.2</v>
      </c>
      <c r="J5278" s="1">
        <v>0.02</v>
      </c>
      <c r="K5278" s="1">
        <v>48</v>
      </c>
      <c r="L5278" s="1">
        <v>0.08</v>
      </c>
    </row>
    <row r="5279" spans="1:17" x14ac:dyDescent="0.25">
      <c r="A5279" s="31" t="s">
        <v>52</v>
      </c>
      <c r="C5279" s="5">
        <v>42837</v>
      </c>
      <c r="D5279" s="25"/>
      <c r="E5279" s="6" t="s">
        <v>30</v>
      </c>
      <c r="F5279" s="28" t="s">
        <v>29</v>
      </c>
      <c r="G5279" s="28" t="s">
        <v>24</v>
      </c>
      <c r="H5279" s="1">
        <v>2.6</v>
      </c>
      <c r="I5279" s="1">
        <v>5.8</v>
      </c>
      <c r="J5279" s="1">
        <v>0.03</v>
      </c>
      <c r="K5279" s="1">
        <v>28.9</v>
      </c>
      <c r="L5279" s="1">
        <v>0.08</v>
      </c>
    </row>
    <row r="5280" spans="1:17" x14ac:dyDescent="0.25">
      <c r="A5280" s="31" t="s">
        <v>52</v>
      </c>
      <c r="C5280" s="5">
        <v>42837</v>
      </c>
      <c r="D5280" s="25"/>
      <c r="E5280" s="6" t="s">
        <v>31</v>
      </c>
      <c r="F5280" s="28" t="s">
        <v>19</v>
      </c>
      <c r="G5280" s="28" t="s">
        <v>24</v>
      </c>
      <c r="H5280" s="1">
        <v>3.3</v>
      </c>
      <c r="I5280" s="1">
        <v>3.7</v>
      </c>
      <c r="J5280" s="1">
        <v>0.02</v>
      </c>
      <c r="K5280" s="1">
        <v>19.8</v>
      </c>
      <c r="L5280" s="1">
        <v>0.04</v>
      </c>
    </row>
    <row r="5281" spans="1:17" x14ac:dyDescent="0.25">
      <c r="A5281" s="31" t="s">
        <v>52</v>
      </c>
      <c r="C5281" s="5">
        <v>42837</v>
      </c>
      <c r="D5281" s="25"/>
      <c r="E5281" s="6" t="s">
        <v>32</v>
      </c>
      <c r="F5281" s="28" t="s">
        <v>19</v>
      </c>
      <c r="G5281" s="28" t="s">
        <v>24</v>
      </c>
      <c r="H5281" s="1">
        <v>1.2</v>
      </c>
      <c r="I5281" s="1">
        <v>4</v>
      </c>
      <c r="J5281" s="1">
        <v>0.02</v>
      </c>
      <c r="K5281" s="1">
        <v>6.29</v>
      </c>
      <c r="L5281" s="1">
        <v>0.19</v>
      </c>
    </row>
    <row r="5282" spans="1:17" x14ac:dyDescent="0.25">
      <c r="A5282" s="31" t="s">
        <v>52</v>
      </c>
      <c r="C5282" s="5">
        <v>42837</v>
      </c>
      <c r="D5282" s="25"/>
      <c r="E5282" s="6" t="s">
        <v>33</v>
      </c>
      <c r="F5282" s="28" t="s">
        <v>19</v>
      </c>
      <c r="G5282" s="28" t="s">
        <v>24</v>
      </c>
      <c r="H5282" s="1" t="s">
        <v>107</v>
      </c>
      <c r="I5282" s="1" t="s">
        <v>107</v>
      </c>
      <c r="J5282" s="1" t="s">
        <v>107</v>
      </c>
      <c r="K5282" s="1" t="s">
        <v>107</v>
      </c>
      <c r="L5282" s="1" t="s">
        <v>107</v>
      </c>
      <c r="Q5282" s="12" t="s">
        <v>58</v>
      </c>
    </row>
    <row r="5283" spans="1:17" x14ac:dyDescent="0.25">
      <c r="A5283" s="31" t="s">
        <v>52</v>
      </c>
      <c r="C5283" s="5">
        <v>42837</v>
      </c>
      <c r="D5283" s="25"/>
      <c r="E5283" s="6" t="s">
        <v>34</v>
      </c>
      <c r="F5283" s="28" t="s">
        <v>20</v>
      </c>
      <c r="G5283" s="28" t="s">
        <v>24</v>
      </c>
      <c r="H5283" s="1">
        <v>9.1999999999999993</v>
      </c>
      <c r="I5283" s="1">
        <v>7.9</v>
      </c>
      <c r="J5283" s="1">
        <v>0.02</v>
      </c>
      <c r="K5283" s="1">
        <v>17</v>
      </c>
      <c r="L5283" s="1">
        <v>0.04</v>
      </c>
    </row>
    <row r="5284" spans="1:17" x14ac:dyDescent="0.25">
      <c r="A5284" s="31" t="s">
        <v>52</v>
      </c>
      <c r="C5284" s="5">
        <v>42837</v>
      </c>
      <c r="D5284" s="25"/>
      <c r="E5284" s="6" t="s">
        <v>35</v>
      </c>
      <c r="F5284" s="28" t="s">
        <v>20</v>
      </c>
      <c r="G5284" s="28" t="s">
        <v>24</v>
      </c>
      <c r="H5284" s="1" t="s">
        <v>107</v>
      </c>
      <c r="I5284" s="1" t="s">
        <v>107</v>
      </c>
      <c r="J5284" s="1" t="s">
        <v>107</v>
      </c>
      <c r="K5284" s="1" t="s">
        <v>107</v>
      </c>
      <c r="L5284" s="1" t="s">
        <v>107</v>
      </c>
      <c r="Q5284" s="12" t="s">
        <v>58</v>
      </c>
    </row>
    <row r="5285" spans="1:17" x14ac:dyDescent="0.25">
      <c r="A5285" s="31" t="s">
        <v>52</v>
      </c>
      <c r="C5285" s="5">
        <v>42837</v>
      </c>
      <c r="D5285" s="25"/>
      <c r="E5285" s="6" t="s">
        <v>36</v>
      </c>
      <c r="F5285" s="28" t="s">
        <v>20</v>
      </c>
      <c r="G5285" s="28" t="s">
        <v>24</v>
      </c>
      <c r="H5285" s="1">
        <v>0.3</v>
      </c>
      <c r="I5285" s="1">
        <v>11.9</v>
      </c>
      <c r="J5285" s="1">
        <v>0.9</v>
      </c>
      <c r="K5285" s="1">
        <v>33.6</v>
      </c>
      <c r="L5285" s="1">
        <v>3.89</v>
      </c>
    </row>
    <row r="5286" spans="1:17" x14ac:dyDescent="0.25">
      <c r="A5286" s="31" t="s">
        <v>52</v>
      </c>
      <c r="C5286" s="5">
        <v>42837</v>
      </c>
      <c r="D5286" s="25"/>
      <c r="E5286" s="6" t="s">
        <v>37</v>
      </c>
      <c r="F5286" s="28" t="s">
        <v>40</v>
      </c>
      <c r="G5286" s="28" t="s">
        <v>24</v>
      </c>
      <c r="H5286" s="1" t="s">
        <v>107</v>
      </c>
      <c r="I5286" s="1" t="s">
        <v>107</v>
      </c>
      <c r="J5286" s="1" t="s">
        <v>107</v>
      </c>
      <c r="K5286" s="1" t="s">
        <v>107</v>
      </c>
      <c r="L5286" s="1" t="s">
        <v>107</v>
      </c>
      <c r="Q5286" s="12" t="s">
        <v>58</v>
      </c>
    </row>
    <row r="5287" spans="1:17" x14ac:dyDescent="0.25">
      <c r="A5287" s="31" t="s">
        <v>52</v>
      </c>
      <c r="C5287" s="5">
        <v>42837</v>
      </c>
      <c r="D5287" s="25"/>
      <c r="E5287" s="6" t="s">
        <v>38</v>
      </c>
      <c r="F5287" s="28" t="s">
        <v>40</v>
      </c>
      <c r="G5287" s="28" t="s">
        <v>24</v>
      </c>
      <c r="H5287" s="1">
        <v>2.1</v>
      </c>
      <c r="I5287" s="1">
        <v>2</v>
      </c>
      <c r="J5287" s="1">
        <v>0.01</v>
      </c>
      <c r="K5287" s="1">
        <v>75.3</v>
      </c>
      <c r="L5287" s="1">
        <v>0.04</v>
      </c>
    </row>
    <row r="5288" spans="1:17" x14ac:dyDescent="0.25">
      <c r="A5288" s="31" t="s">
        <v>52</v>
      </c>
      <c r="C5288" s="5">
        <v>42837</v>
      </c>
      <c r="D5288" s="25"/>
      <c r="E5288" s="6" t="s">
        <v>39</v>
      </c>
      <c r="F5288" s="28" t="s">
        <v>40</v>
      </c>
      <c r="G5288" s="28" t="s">
        <v>24</v>
      </c>
      <c r="H5288" s="1">
        <v>3.3</v>
      </c>
      <c r="I5288" s="1">
        <v>1</v>
      </c>
      <c r="J5288" s="1">
        <v>0.05</v>
      </c>
      <c r="K5288" s="1">
        <v>168</v>
      </c>
      <c r="L5288" s="1">
        <v>0.14000000000000001</v>
      </c>
    </row>
    <row r="5289" spans="1:17" x14ac:dyDescent="0.25">
      <c r="A5289" s="31" t="s">
        <v>52</v>
      </c>
      <c r="C5289" s="5">
        <v>42837</v>
      </c>
      <c r="D5289" s="25"/>
      <c r="E5289" s="6" t="s">
        <v>41</v>
      </c>
      <c r="F5289" s="28" t="s">
        <v>16</v>
      </c>
      <c r="G5289" s="28" t="s">
        <v>24</v>
      </c>
      <c r="H5289" s="1">
        <v>13.7</v>
      </c>
      <c r="I5289" s="1">
        <v>6.2</v>
      </c>
      <c r="J5289" s="1">
        <v>0.01</v>
      </c>
      <c r="K5289" s="1">
        <v>0.63</v>
      </c>
      <c r="L5289" s="1">
        <v>0.05</v>
      </c>
    </row>
    <row r="5290" spans="1:17" x14ac:dyDescent="0.25">
      <c r="A5290" s="31" t="s">
        <v>52</v>
      </c>
      <c r="C5290" s="5">
        <v>42837</v>
      </c>
      <c r="D5290" s="25"/>
      <c r="E5290" s="6" t="s">
        <v>42</v>
      </c>
      <c r="F5290" s="28" t="s">
        <v>16</v>
      </c>
      <c r="G5290" s="28" t="s">
        <v>24</v>
      </c>
      <c r="H5290" s="1">
        <v>8.4</v>
      </c>
      <c r="I5290" s="1">
        <v>5.2</v>
      </c>
      <c r="J5290" s="1">
        <v>0.01</v>
      </c>
      <c r="K5290" s="1">
        <v>3</v>
      </c>
      <c r="L5290" s="1">
        <v>0.02</v>
      </c>
    </row>
    <row r="5291" spans="1:17" x14ac:dyDescent="0.25">
      <c r="A5291" s="31" t="s">
        <v>52</v>
      </c>
      <c r="C5291" s="5">
        <v>42837</v>
      </c>
      <c r="D5291" s="25"/>
      <c r="E5291" s="6" t="s">
        <v>43</v>
      </c>
      <c r="F5291" s="28" t="s">
        <v>16</v>
      </c>
      <c r="G5291" s="28" t="s">
        <v>24</v>
      </c>
      <c r="H5291" s="1">
        <v>13.2</v>
      </c>
      <c r="I5291" s="1">
        <v>5.5</v>
      </c>
      <c r="J5291" s="1">
        <v>0.01</v>
      </c>
      <c r="K5291" s="1">
        <v>14.8</v>
      </c>
      <c r="L5291" s="1">
        <v>0.01</v>
      </c>
    </row>
    <row r="5292" spans="1:17" x14ac:dyDescent="0.25">
      <c r="A5292" s="31" t="s">
        <v>52</v>
      </c>
      <c r="C5292" s="5">
        <v>42844</v>
      </c>
      <c r="D5292" s="25"/>
      <c r="E5292" s="6">
        <v>1</v>
      </c>
      <c r="F5292" s="28" t="s">
        <v>13</v>
      </c>
      <c r="G5292" s="28" t="s">
        <v>14</v>
      </c>
      <c r="H5292" s="1">
        <v>12.8</v>
      </c>
      <c r="I5292" s="1">
        <v>3.9</v>
      </c>
      <c r="J5292" s="1">
        <v>0.01</v>
      </c>
      <c r="K5292" s="1">
        <v>0.24</v>
      </c>
      <c r="L5292" s="1">
        <v>0.02</v>
      </c>
    </row>
    <row r="5293" spans="1:17" x14ac:dyDescent="0.25">
      <c r="A5293" s="31" t="s">
        <v>52</v>
      </c>
      <c r="C5293" s="5">
        <v>42844</v>
      </c>
      <c r="D5293" s="25"/>
      <c r="E5293" s="6">
        <v>2</v>
      </c>
      <c r="F5293" s="28" t="s">
        <v>13</v>
      </c>
      <c r="G5293" s="28" t="s">
        <v>14</v>
      </c>
      <c r="H5293" s="1">
        <v>14.5</v>
      </c>
      <c r="I5293" s="1">
        <v>2.9</v>
      </c>
      <c r="J5293" s="1">
        <v>0.01</v>
      </c>
      <c r="K5293" s="1">
        <v>0.21</v>
      </c>
      <c r="L5293" s="1">
        <v>0.01</v>
      </c>
    </row>
    <row r="5294" spans="1:17" x14ac:dyDescent="0.25">
      <c r="A5294" s="31" t="s">
        <v>52</v>
      </c>
      <c r="C5294" s="5">
        <v>42844</v>
      </c>
      <c r="D5294" s="25"/>
      <c r="E5294" s="6">
        <v>3</v>
      </c>
      <c r="F5294" s="28" t="s">
        <v>13</v>
      </c>
      <c r="G5294" s="28" t="s">
        <v>14</v>
      </c>
      <c r="H5294" s="1">
        <v>2</v>
      </c>
      <c r="I5294" s="1">
        <v>0.8</v>
      </c>
      <c r="J5294" s="1">
        <v>0.01</v>
      </c>
      <c r="K5294" s="1">
        <v>54.3</v>
      </c>
      <c r="L5294" s="1">
        <v>0.01</v>
      </c>
    </row>
    <row r="5295" spans="1:17" x14ac:dyDescent="0.25">
      <c r="A5295" s="31" t="s">
        <v>52</v>
      </c>
      <c r="C5295" s="5">
        <v>42844</v>
      </c>
      <c r="D5295" s="25"/>
      <c r="E5295" s="6">
        <v>4</v>
      </c>
      <c r="F5295" s="28" t="s">
        <v>15</v>
      </c>
      <c r="G5295" s="28" t="s">
        <v>14</v>
      </c>
      <c r="H5295" s="1">
        <v>3.3</v>
      </c>
      <c r="I5295" s="1">
        <v>3.5</v>
      </c>
      <c r="J5295" s="1">
        <v>0.09</v>
      </c>
      <c r="K5295" s="1">
        <v>7.13</v>
      </c>
      <c r="L5295" s="1">
        <v>0.36</v>
      </c>
    </row>
    <row r="5296" spans="1:17" x14ac:dyDescent="0.25">
      <c r="A5296" s="31" t="s">
        <v>52</v>
      </c>
      <c r="C5296" s="5">
        <v>42844</v>
      </c>
      <c r="D5296" s="25"/>
      <c r="E5296" s="6">
        <v>5</v>
      </c>
      <c r="F5296" s="28" t="s">
        <v>15</v>
      </c>
      <c r="G5296" s="28" t="s">
        <v>14</v>
      </c>
      <c r="H5296" s="1">
        <v>3.1</v>
      </c>
      <c r="I5296" s="1">
        <v>3.7</v>
      </c>
      <c r="J5296" s="1">
        <v>0.01</v>
      </c>
      <c r="K5296" s="1">
        <v>21.6</v>
      </c>
      <c r="L5296" s="1">
        <v>0.02</v>
      </c>
    </row>
    <row r="5297" spans="1:17" x14ac:dyDescent="0.25">
      <c r="A5297" s="31" t="s">
        <v>52</v>
      </c>
      <c r="C5297" s="5">
        <v>42844</v>
      </c>
      <c r="D5297" s="25"/>
      <c r="E5297" s="6">
        <v>6</v>
      </c>
      <c r="F5297" s="28" t="s">
        <v>17</v>
      </c>
      <c r="G5297" s="28" t="s">
        <v>14</v>
      </c>
      <c r="H5297" s="1">
        <v>2.9</v>
      </c>
      <c r="I5297" s="1">
        <v>3.5</v>
      </c>
      <c r="J5297" s="1">
        <v>0.01</v>
      </c>
      <c r="K5297" s="1">
        <v>37</v>
      </c>
      <c r="L5297" s="1">
        <v>0.01</v>
      </c>
    </row>
    <row r="5298" spans="1:17" x14ac:dyDescent="0.25">
      <c r="A5298" s="31" t="s">
        <v>52</v>
      </c>
      <c r="C5298" s="5">
        <v>42844</v>
      </c>
      <c r="D5298" s="25"/>
      <c r="E5298" s="6">
        <v>7</v>
      </c>
      <c r="F5298" s="28" t="s">
        <v>17</v>
      </c>
      <c r="G5298" s="28" t="s">
        <v>14</v>
      </c>
      <c r="H5298" s="1">
        <v>1.7</v>
      </c>
      <c r="I5298" s="1">
        <v>5</v>
      </c>
      <c r="J5298" s="1">
        <v>0.01</v>
      </c>
      <c r="K5298" s="1">
        <v>19.100000000000001</v>
      </c>
      <c r="L5298" s="1">
        <v>0.03</v>
      </c>
    </row>
    <row r="5299" spans="1:17" x14ac:dyDescent="0.25">
      <c r="A5299" s="31" t="s">
        <v>52</v>
      </c>
      <c r="C5299" s="5">
        <v>42844</v>
      </c>
      <c r="D5299" s="25"/>
      <c r="E5299" s="6">
        <v>8</v>
      </c>
      <c r="F5299" s="28" t="s">
        <v>17</v>
      </c>
      <c r="G5299" s="28" t="s">
        <v>14</v>
      </c>
      <c r="H5299" s="1">
        <v>2.2000000000000002</v>
      </c>
      <c r="I5299" s="1">
        <v>4.9000000000000004</v>
      </c>
      <c r="J5299" s="1">
        <v>0.01</v>
      </c>
      <c r="K5299" s="1">
        <v>12.5</v>
      </c>
      <c r="L5299" s="1">
        <v>0.03</v>
      </c>
    </row>
    <row r="5300" spans="1:17" x14ac:dyDescent="0.25">
      <c r="A5300" s="31" t="s">
        <v>52</v>
      </c>
      <c r="C5300" s="5">
        <v>42844</v>
      </c>
      <c r="D5300" s="25"/>
      <c r="E5300" s="6">
        <v>9</v>
      </c>
      <c r="F5300" s="28" t="s">
        <v>18</v>
      </c>
      <c r="G5300" s="28" t="s">
        <v>14</v>
      </c>
      <c r="H5300" s="1">
        <v>2.4</v>
      </c>
      <c r="I5300" s="1">
        <v>5.4</v>
      </c>
      <c r="J5300" s="1">
        <v>0.01</v>
      </c>
      <c r="K5300" s="1">
        <v>28.4</v>
      </c>
      <c r="L5300" s="1">
        <v>0.02</v>
      </c>
    </row>
    <row r="5301" spans="1:17" x14ac:dyDescent="0.25">
      <c r="A5301" s="31" t="s">
        <v>52</v>
      </c>
      <c r="C5301" s="5">
        <v>42844</v>
      </c>
      <c r="D5301" s="25"/>
      <c r="E5301" s="6">
        <v>10</v>
      </c>
      <c r="F5301" s="28" t="s">
        <v>18</v>
      </c>
      <c r="G5301" s="28" t="s">
        <v>14</v>
      </c>
      <c r="H5301" s="1">
        <v>6</v>
      </c>
      <c r="I5301" s="1">
        <v>4.0999999999999996</v>
      </c>
      <c r="J5301" s="1">
        <v>0.01</v>
      </c>
      <c r="K5301" s="1">
        <v>14</v>
      </c>
      <c r="L5301" s="1">
        <v>0.03</v>
      </c>
    </row>
    <row r="5302" spans="1:17" x14ac:dyDescent="0.25">
      <c r="A5302" s="31" t="s">
        <v>52</v>
      </c>
      <c r="C5302" s="5">
        <v>42844</v>
      </c>
      <c r="D5302" s="25"/>
      <c r="E5302" s="6">
        <v>11</v>
      </c>
      <c r="F5302" s="28" t="s">
        <v>18</v>
      </c>
      <c r="G5302" s="28" t="s">
        <v>14</v>
      </c>
      <c r="H5302" s="1">
        <v>2.2000000000000002</v>
      </c>
      <c r="I5302" s="1">
        <v>4.0999999999999996</v>
      </c>
      <c r="J5302" s="1">
        <v>0.01</v>
      </c>
      <c r="K5302" s="1">
        <v>30.5</v>
      </c>
      <c r="L5302" s="1">
        <v>0.02</v>
      </c>
    </row>
    <row r="5303" spans="1:17" x14ac:dyDescent="0.25">
      <c r="A5303" s="31" t="s">
        <v>52</v>
      </c>
      <c r="C5303" s="5">
        <v>42844</v>
      </c>
      <c r="D5303" s="25"/>
      <c r="E5303" s="6">
        <v>12</v>
      </c>
      <c r="F5303" s="28" t="s">
        <v>19</v>
      </c>
      <c r="G5303" s="28" t="s">
        <v>14</v>
      </c>
      <c r="H5303" s="1">
        <v>1.4</v>
      </c>
      <c r="I5303" s="1">
        <v>1.4</v>
      </c>
      <c r="J5303" s="1">
        <v>0.01</v>
      </c>
      <c r="K5303" s="1">
        <v>12.6</v>
      </c>
      <c r="L5303" s="1">
        <v>0.01</v>
      </c>
    </row>
    <row r="5304" spans="1:17" x14ac:dyDescent="0.25">
      <c r="A5304" s="31" t="s">
        <v>52</v>
      </c>
      <c r="C5304" s="5">
        <v>42844</v>
      </c>
      <c r="D5304" s="25"/>
      <c r="E5304" s="6">
        <v>13</v>
      </c>
      <c r="F5304" s="28" t="s">
        <v>19</v>
      </c>
      <c r="G5304" s="28" t="s">
        <v>14</v>
      </c>
      <c r="H5304" s="1">
        <v>2.7</v>
      </c>
      <c r="I5304" s="1">
        <v>1.2</v>
      </c>
      <c r="J5304" s="1">
        <v>0.01</v>
      </c>
      <c r="K5304" s="1">
        <v>2.27</v>
      </c>
      <c r="L5304" s="1">
        <v>0.01</v>
      </c>
    </row>
    <row r="5305" spans="1:17" x14ac:dyDescent="0.25">
      <c r="A5305" s="31" t="s">
        <v>52</v>
      </c>
      <c r="C5305" s="5">
        <v>42844</v>
      </c>
      <c r="D5305" s="25"/>
      <c r="E5305" s="6">
        <v>14</v>
      </c>
      <c r="F5305" s="28" t="s">
        <v>19</v>
      </c>
      <c r="G5305" s="28" t="s">
        <v>14</v>
      </c>
      <c r="H5305" s="1">
        <v>4.5999999999999996</v>
      </c>
      <c r="I5305" s="1">
        <v>1.3</v>
      </c>
      <c r="J5305" s="1">
        <v>0.01</v>
      </c>
      <c r="K5305" s="1">
        <v>6.49</v>
      </c>
      <c r="L5305" s="1">
        <v>0.01</v>
      </c>
    </row>
    <row r="5306" spans="1:17" x14ac:dyDescent="0.25">
      <c r="A5306" s="31" t="s">
        <v>52</v>
      </c>
      <c r="C5306" s="5">
        <v>42844</v>
      </c>
      <c r="D5306" s="25"/>
      <c r="E5306" s="6">
        <v>15</v>
      </c>
      <c r="F5306" s="28" t="s">
        <v>20</v>
      </c>
      <c r="G5306" s="28" t="s">
        <v>14</v>
      </c>
      <c r="H5306" s="1">
        <v>2</v>
      </c>
      <c r="I5306" s="1">
        <v>6</v>
      </c>
      <c r="J5306" s="1">
        <v>0.01</v>
      </c>
      <c r="K5306" s="1">
        <v>12.2</v>
      </c>
      <c r="L5306" s="1">
        <v>0.03</v>
      </c>
    </row>
    <row r="5307" spans="1:17" x14ac:dyDescent="0.25">
      <c r="A5307" s="31" t="s">
        <v>52</v>
      </c>
      <c r="C5307" s="5">
        <v>42844</v>
      </c>
      <c r="D5307" s="25"/>
      <c r="E5307" s="6">
        <v>16</v>
      </c>
      <c r="F5307" s="28" t="s">
        <v>20</v>
      </c>
      <c r="G5307" s="28" t="s">
        <v>14</v>
      </c>
      <c r="H5307" s="1">
        <v>6.6</v>
      </c>
      <c r="I5307" s="1">
        <v>3.3</v>
      </c>
      <c r="J5307" s="1">
        <v>0.01</v>
      </c>
      <c r="K5307" s="1">
        <v>14.5</v>
      </c>
      <c r="L5307" s="1">
        <v>0.08</v>
      </c>
    </row>
    <row r="5308" spans="1:17" x14ac:dyDescent="0.25">
      <c r="A5308" s="31" t="s">
        <v>52</v>
      </c>
      <c r="C5308" s="5">
        <v>42844</v>
      </c>
      <c r="D5308" s="25"/>
      <c r="E5308" s="6">
        <v>17</v>
      </c>
      <c r="F5308" s="28" t="s">
        <v>20</v>
      </c>
      <c r="G5308" s="28" t="s">
        <v>14</v>
      </c>
      <c r="H5308" s="1">
        <v>2.2999999999999998</v>
      </c>
      <c r="I5308" s="1">
        <v>3.1</v>
      </c>
      <c r="J5308" s="1">
        <v>0.01</v>
      </c>
      <c r="K5308" s="1">
        <v>12</v>
      </c>
      <c r="L5308" s="1">
        <v>0.03</v>
      </c>
    </row>
    <row r="5309" spans="1:17" x14ac:dyDescent="0.25">
      <c r="A5309" s="31" t="s">
        <v>52</v>
      </c>
      <c r="C5309" s="5">
        <v>42844</v>
      </c>
      <c r="D5309" s="25"/>
      <c r="E5309" s="6">
        <v>18</v>
      </c>
      <c r="F5309" s="28" t="s">
        <v>20</v>
      </c>
      <c r="G5309" s="28" t="s">
        <v>14</v>
      </c>
      <c r="H5309" s="1">
        <v>1.2</v>
      </c>
      <c r="I5309" s="1">
        <v>4.2</v>
      </c>
      <c r="J5309" s="1">
        <v>0.01</v>
      </c>
      <c r="K5309" s="1">
        <v>21.2</v>
      </c>
      <c r="L5309" s="1">
        <v>0.02</v>
      </c>
    </row>
    <row r="5310" spans="1:17" x14ac:dyDescent="0.25">
      <c r="A5310" s="31" t="s">
        <v>52</v>
      </c>
      <c r="C5310" s="5">
        <v>42844</v>
      </c>
      <c r="D5310" s="25"/>
      <c r="E5310" s="6">
        <v>19</v>
      </c>
      <c r="F5310" s="28" t="s">
        <v>20</v>
      </c>
      <c r="G5310" s="28" t="s">
        <v>14</v>
      </c>
      <c r="H5310" s="1">
        <v>0.4</v>
      </c>
      <c r="I5310" s="1">
        <v>5.4</v>
      </c>
      <c r="J5310" s="1">
        <v>0.01</v>
      </c>
      <c r="K5310" s="1">
        <v>6.11</v>
      </c>
      <c r="L5310" s="1">
        <v>0.03</v>
      </c>
    </row>
    <row r="5311" spans="1:17" x14ac:dyDescent="0.25">
      <c r="A5311" s="31" t="s">
        <v>52</v>
      </c>
      <c r="C5311" s="5">
        <v>42844</v>
      </c>
      <c r="D5311" s="25"/>
      <c r="E5311" s="6">
        <v>20</v>
      </c>
      <c r="F5311" s="28" t="s">
        <v>20</v>
      </c>
      <c r="G5311" s="28" t="s">
        <v>14</v>
      </c>
      <c r="H5311" s="1">
        <v>1.2</v>
      </c>
      <c r="I5311" s="1">
        <v>3.7</v>
      </c>
      <c r="J5311" s="1">
        <v>0.01</v>
      </c>
      <c r="K5311" s="1">
        <v>4.57</v>
      </c>
      <c r="L5311" s="1">
        <v>0.02</v>
      </c>
    </row>
    <row r="5312" spans="1:17" x14ac:dyDescent="0.25">
      <c r="A5312" s="31" t="s">
        <v>52</v>
      </c>
      <c r="C5312" s="5">
        <v>42851</v>
      </c>
      <c r="D5312" s="25"/>
      <c r="E5312" s="6" t="s">
        <v>21</v>
      </c>
      <c r="F5312" s="28" t="s">
        <v>17</v>
      </c>
      <c r="G5312" s="28" t="s">
        <v>24</v>
      </c>
      <c r="H5312" s="1" t="s">
        <v>107</v>
      </c>
      <c r="I5312" s="1" t="s">
        <v>107</v>
      </c>
      <c r="J5312" s="1" t="s">
        <v>107</v>
      </c>
      <c r="K5312" s="1" t="s">
        <v>107</v>
      </c>
      <c r="L5312" s="1" t="s">
        <v>107</v>
      </c>
      <c r="Q5312" s="12" t="s">
        <v>58</v>
      </c>
    </row>
    <row r="5313" spans="1:17" x14ac:dyDescent="0.25">
      <c r="A5313" s="31" t="s">
        <v>52</v>
      </c>
      <c r="C5313" s="5">
        <v>42851</v>
      </c>
      <c r="D5313" s="25"/>
      <c r="E5313" s="6" t="s">
        <v>22</v>
      </c>
      <c r="F5313" s="28" t="s">
        <v>17</v>
      </c>
      <c r="G5313" s="28" t="s">
        <v>24</v>
      </c>
      <c r="H5313" s="1">
        <v>0.6</v>
      </c>
      <c r="I5313" s="1" t="s">
        <v>76</v>
      </c>
      <c r="J5313" s="1">
        <v>0.01</v>
      </c>
      <c r="K5313" s="1">
        <v>44.9</v>
      </c>
      <c r="L5313" s="1">
        <v>0.06</v>
      </c>
    </row>
    <row r="5314" spans="1:17" x14ac:dyDescent="0.25">
      <c r="A5314" s="31" t="s">
        <v>52</v>
      </c>
      <c r="C5314" s="5">
        <v>42851</v>
      </c>
      <c r="D5314" s="25"/>
      <c r="E5314" s="6" t="s">
        <v>23</v>
      </c>
      <c r="F5314" s="28" t="s">
        <v>17</v>
      </c>
      <c r="G5314" s="28" t="s">
        <v>24</v>
      </c>
      <c r="H5314" s="1">
        <v>0.6</v>
      </c>
      <c r="I5314" s="1">
        <v>2.2999999999999998</v>
      </c>
      <c r="J5314" s="1">
        <v>7.0000000000000007E-2</v>
      </c>
      <c r="K5314" s="1">
        <v>43</v>
      </c>
      <c r="L5314" s="1">
        <v>0.13</v>
      </c>
    </row>
    <row r="5315" spans="1:17" x14ac:dyDescent="0.25">
      <c r="A5315" s="31" t="s">
        <v>52</v>
      </c>
      <c r="C5315" s="5">
        <v>42851</v>
      </c>
      <c r="D5315" s="25"/>
      <c r="E5315" s="6" t="s">
        <v>25</v>
      </c>
      <c r="F5315" s="28" t="s">
        <v>25</v>
      </c>
      <c r="G5315" s="28" t="s">
        <v>24</v>
      </c>
      <c r="H5315" s="1">
        <v>2.6</v>
      </c>
      <c r="I5315" s="1">
        <v>1.8</v>
      </c>
      <c r="J5315" s="1">
        <v>1.05</v>
      </c>
      <c r="K5315" s="1">
        <v>13.1</v>
      </c>
      <c r="L5315" s="1">
        <v>0.67</v>
      </c>
    </row>
    <row r="5316" spans="1:17" x14ac:dyDescent="0.25">
      <c r="A5316" s="31" t="s">
        <v>52</v>
      </c>
      <c r="C5316" s="5">
        <v>42851</v>
      </c>
      <c r="D5316" s="25"/>
      <c r="E5316" s="6" t="s">
        <v>26</v>
      </c>
      <c r="F5316" s="28" t="s">
        <v>25</v>
      </c>
      <c r="G5316" s="28" t="s">
        <v>24</v>
      </c>
      <c r="H5316" s="1">
        <v>11.2</v>
      </c>
      <c r="I5316" s="1">
        <v>1.6</v>
      </c>
      <c r="J5316" s="1">
        <v>0.02</v>
      </c>
      <c r="K5316" s="1">
        <v>0.61</v>
      </c>
      <c r="L5316" s="1">
        <v>0.08</v>
      </c>
    </row>
    <row r="5317" spans="1:17" x14ac:dyDescent="0.25">
      <c r="A5317" s="31" t="s">
        <v>52</v>
      </c>
      <c r="C5317" s="5">
        <v>42851</v>
      </c>
      <c r="D5317" s="25"/>
      <c r="E5317" s="6" t="s">
        <v>27</v>
      </c>
      <c r="F5317" s="28" t="s">
        <v>25</v>
      </c>
      <c r="G5317" s="28" t="s">
        <v>24</v>
      </c>
      <c r="H5317" s="1">
        <v>1.2</v>
      </c>
      <c r="I5317" s="1">
        <v>2</v>
      </c>
      <c r="J5317" s="1">
        <v>0.01</v>
      </c>
      <c r="K5317" s="1">
        <v>1.35</v>
      </c>
      <c r="L5317" s="1">
        <v>0.04</v>
      </c>
    </row>
    <row r="5318" spans="1:17" x14ac:dyDescent="0.25">
      <c r="A5318" s="31" t="s">
        <v>52</v>
      </c>
      <c r="C5318" s="5">
        <v>42851</v>
      </c>
      <c r="D5318" s="25"/>
      <c r="E5318" s="6" t="s">
        <v>28</v>
      </c>
      <c r="F5318" s="28" t="s">
        <v>29</v>
      </c>
      <c r="G5318" s="28" t="s">
        <v>24</v>
      </c>
      <c r="H5318" s="1">
        <v>1.6</v>
      </c>
      <c r="I5318" s="1">
        <v>5.6</v>
      </c>
      <c r="J5318" s="1">
        <v>0.01</v>
      </c>
      <c r="K5318" s="1">
        <v>39.700000000000003</v>
      </c>
      <c r="L5318" s="1">
        <v>0.03</v>
      </c>
    </row>
    <row r="5319" spans="1:17" x14ac:dyDescent="0.25">
      <c r="A5319" s="31" t="s">
        <v>52</v>
      </c>
      <c r="C5319" s="5">
        <v>42851</v>
      </c>
      <c r="D5319" s="25"/>
      <c r="E5319" s="6" t="s">
        <v>29</v>
      </c>
      <c r="F5319" s="28" t="s">
        <v>29</v>
      </c>
      <c r="G5319" s="28" t="s">
        <v>24</v>
      </c>
      <c r="H5319" s="1">
        <v>1.6</v>
      </c>
      <c r="I5319" s="1">
        <v>4.7</v>
      </c>
      <c r="J5319" s="1">
        <v>0.02</v>
      </c>
      <c r="K5319" s="1">
        <v>21.2</v>
      </c>
      <c r="L5319" s="1">
        <v>7.0000000000000007E-2</v>
      </c>
    </row>
    <row r="5320" spans="1:17" x14ac:dyDescent="0.25">
      <c r="A5320" s="31" t="s">
        <v>52</v>
      </c>
      <c r="C5320" s="5">
        <v>42851</v>
      </c>
      <c r="D5320" s="25"/>
      <c r="E5320" s="6" t="s">
        <v>30</v>
      </c>
      <c r="F5320" s="28" t="s">
        <v>29</v>
      </c>
      <c r="G5320" s="28" t="s">
        <v>24</v>
      </c>
      <c r="H5320" s="1">
        <v>1.6</v>
      </c>
      <c r="I5320" s="1">
        <v>3.6</v>
      </c>
      <c r="J5320" s="1">
        <v>0.03</v>
      </c>
      <c r="K5320" s="1">
        <v>16.2</v>
      </c>
      <c r="L5320" s="1">
        <v>0.09</v>
      </c>
    </row>
    <row r="5321" spans="1:17" x14ac:dyDescent="0.25">
      <c r="A5321" s="31" t="s">
        <v>52</v>
      </c>
      <c r="C5321" s="5">
        <v>42851</v>
      </c>
      <c r="D5321" s="25"/>
      <c r="E5321" s="6" t="s">
        <v>31</v>
      </c>
      <c r="F5321" s="28" t="s">
        <v>19</v>
      </c>
      <c r="G5321" s="28" t="s">
        <v>24</v>
      </c>
      <c r="H5321" s="1">
        <v>2.4</v>
      </c>
      <c r="I5321" s="1">
        <v>1.9</v>
      </c>
      <c r="J5321" s="1">
        <v>0.02</v>
      </c>
      <c r="K5321" s="1">
        <v>3.55</v>
      </c>
      <c r="L5321" s="1">
        <v>0.03</v>
      </c>
    </row>
    <row r="5322" spans="1:17" x14ac:dyDescent="0.25">
      <c r="A5322" s="31" t="s">
        <v>52</v>
      </c>
      <c r="C5322" s="5">
        <v>42851</v>
      </c>
      <c r="D5322" s="25"/>
      <c r="E5322" s="6" t="s">
        <v>32</v>
      </c>
      <c r="F5322" s="28" t="s">
        <v>19</v>
      </c>
      <c r="G5322" s="28" t="s">
        <v>24</v>
      </c>
      <c r="H5322" s="1">
        <v>0.4</v>
      </c>
      <c r="I5322" s="1">
        <v>2.4</v>
      </c>
      <c r="J5322" s="1">
        <v>0.15</v>
      </c>
      <c r="K5322" s="1">
        <v>2.82</v>
      </c>
      <c r="L5322" s="1">
        <v>0.21</v>
      </c>
    </row>
    <row r="5323" spans="1:17" x14ac:dyDescent="0.25">
      <c r="A5323" s="31" t="s">
        <v>52</v>
      </c>
      <c r="C5323" s="5">
        <v>42851</v>
      </c>
      <c r="D5323" s="25"/>
      <c r="E5323" s="6" t="s">
        <v>33</v>
      </c>
      <c r="F5323" s="28" t="s">
        <v>19</v>
      </c>
      <c r="G5323" s="28" t="s">
        <v>24</v>
      </c>
      <c r="H5323" s="1">
        <v>0.6</v>
      </c>
      <c r="I5323" s="1">
        <v>3.3</v>
      </c>
      <c r="J5323" s="1">
        <v>0.2</v>
      </c>
      <c r="K5323" s="1">
        <v>13.3</v>
      </c>
      <c r="L5323" s="1">
        <v>0.28999999999999998</v>
      </c>
    </row>
    <row r="5324" spans="1:17" x14ac:dyDescent="0.25">
      <c r="A5324" s="31" t="s">
        <v>52</v>
      </c>
      <c r="C5324" s="5">
        <v>42851</v>
      </c>
      <c r="D5324" s="25"/>
      <c r="E5324" s="6" t="s">
        <v>34</v>
      </c>
      <c r="F5324" s="28" t="s">
        <v>20</v>
      </c>
      <c r="G5324" s="28" t="s">
        <v>24</v>
      </c>
      <c r="H5324" s="1">
        <v>12.2</v>
      </c>
      <c r="I5324" s="1">
        <v>3.6</v>
      </c>
      <c r="J5324" s="1">
        <v>0.01</v>
      </c>
      <c r="K5324" s="1">
        <v>8.86</v>
      </c>
      <c r="L5324" s="1">
        <v>0.03</v>
      </c>
    </row>
    <row r="5325" spans="1:17" x14ac:dyDescent="0.25">
      <c r="A5325" s="31" t="s">
        <v>52</v>
      </c>
      <c r="C5325" s="5">
        <v>42851</v>
      </c>
      <c r="D5325" s="25"/>
      <c r="E5325" s="6" t="s">
        <v>35</v>
      </c>
      <c r="F5325" s="28" t="s">
        <v>20</v>
      </c>
      <c r="G5325" s="28" t="s">
        <v>24</v>
      </c>
      <c r="H5325" s="1" t="s">
        <v>107</v>
      </c>
      <c r="I5325" s="1" t="s">
        <v>107</v>
      </c>
      <c r="J5325" s="1" t="s">
        <v>107</v>
      </c>
      <c r="K5325" s="1" t="s">
        <v>107</v>
      </c>
      <c r="L5325" s="1" t="s">
        <v>107</v>
      </c>
      <c r="Q5325" s="12" t="s">
        <v>58</v>
      </c>
    </row>
    <row r="5326" spans="1:17" x14ac:dyDescent="0.25">
      <c r="A5326" s="31" t="s">
        <v>52</v>
      </c>
      <c r="C5326" s="5">
        <v>42851</v>
      </c>
      <c r="D5326" s="25"/>
      <c r="E5326" s="6" t="s">
        <v>36</v>
      </c>
      <c r="F5326" s="28" t="s">
        <v>20</v>
      </c>
      <c r="G5326" s="28" t="s">
        <v>24</v>
      </c>
      <c r="H5326" s="1">
        <v>0.3</v>
      </c>
      <c r="I5326" s="1">
        <v>6</v>
      </c>
      <c r="J5326" s="1">
        <v>0.56000000000000005</v>
      </c>
      <c r="K5326" s="1">
        <v>41.4</v>
      </c>
      <c r="L5326" s="1">
        <v>0.91</v>
      </c>
    </row>
    <row r="5327" spans="1:17" x14ac:dyDescent="0.25">
      <c r="A5327" s="31" t="s">
        <v>52</v>
      </c>
      <c r="C5327" s="5">
        <v>42851</v>
      </c>
      <c r="D5327" s="25"/>
      <c r="E5327" s="6" t="s">
        <v>37</v>
      </c>
      <c r="F5327" s="28" t="s">
        <v>40</v>
      </c>
      <c r="G5327" s="28" t="s">
        <v>24</v>
      </c>
      <c r="H5327" s="1" t="s">
        <v>107</v>
      </c>
      <c r="I5327" s="1" t="s">
        <v>107</v>
      </c>
      <c r="J5327" s="1" t="s">
        <v>107</v>
      </c>
      <c r="K5327" s="1" t="s">
        <v>107</v>
      </c>
      <c r="L5327" s="1" t="s">
        <v>107</v>
      </c>
      <c r="Q5327" s="12" t="s">
        <v>58</v>
      </c>
    </row>
    <row r="5328" spans="1:17" x14ac:dyDescent="0.25">
      <c r="A5328" s="31" t="s">
        <v>52</v>
      </c>
      <c r="C5328" s="5">
        <v>42851</v>
      </c>
      <c r="D5328" s="25"/>
      <c r="E5328" s="6" t="s">
        <v>38</v>
      </c>
      <c r="F5328" s="28" t="s">
        <v>40</v>
      </c>
      <c r="G5328" s="28" t="s">
        <v>24</v>
      </c>
      <c r="H5328" s="1">
        <v>0.8</v>
      </c>
      <c r="I5328" s="1">
        <v>1.5</v>
      </c>
      <c r="J5328" s="1">
        <v>0.02</v>
      </c>
      <c r="K5328" s="1">
        <v>35.4</v>
      </c>
      <c r="L5328" s="1">
        <v>0.1</v>
      </c>
    </row>
    <row r="5329" spans="1:17" x14ac:dyDescent="0.25">
      <c r="A5329" s="31" t="s">
        <v>52</v>
      </c>
      <c r="C5329" s="5">
        <v>42851</v>
      </c>
      <c r="D5329" s="25"/>
      <c r="E5329" s="6" t="s">
        <v>39</v>
      </c>
      <c r="F5329" s="28" t="s">
        <v>40</v>
      </c>
      <c r="G5329" s="28" t="s">
        <v>24</v>
      </c>
      <c r="H5329" s="1">
        <v>0.2</v>
      </c>
      <c r="I5329" s="1">
        <v>0.8</v>
      </c>
      <c r="J5329" s="1">
        <v>0.04</v>
      </c>
      <c r="K5329" s="1">
        <v>94.7</v>
      </c>
      <c r="L5329" s="1">
        <v>0.15</v>
      </c>
    </row>
    <row r="5330" spans="1:17" x14ac:dyDescent="0.25">
      <c r="A5330" s="31" t="s">
        <v>52</v>
      </c>
      <c r="C5330" s="5">
        <v>42851</v>
      </c>
      <c r="D5330" s="25"/>
      <c r="E5330" s="6" t="s">
        <v>41</v>
      </c>
      <c r="F5330" s="28" t="s">
        <v>16</v>
      </c>
      <c r="G5330" s="28" t="s">
        <v>24</v>
      </c>
      <c r="H5330" s="1">
        <v>13.2</v>
      </c>
      <c r="I5330" s="1">
        <v>5.2</v>
      </c>
      <c r="J5330" s="1">
        <v>0.01</v>
      </c>
      <c r="K5330" s="1">
        <v>4.78</v>
      </c>
      <c r="L5330" s="1">
        <v>0.01</v>
      </c>
    </row>
    <row r="5331" spans="1:17" x14ac:dyDescent="0.25">
      <c r="A5331" s="31" t="s">
        <v>52</v>
      </c>
      <c r="C5331" s="5">
        <v>42851</v>
      </c>
      <c r="D5331" s="25"/>
      <c r="E5331" s="6" t="s">
        <v>42</v>
      </c>
      <c r="F5331" s="28" t="s">
        <v>16</v>
      </c>
      <c r="G5331" s="28" t="s">
        <v>24</v>
      </c>
      <c r="H5331" s="1">
        <v>8.1</v>
      </c>
      <c r="I5331" s="1">
        <v>1.9</v>
      </c>
      <c r="J5331" s="1">
        <v>0.01</v>
      </c>
      <c r="K5331" s="1">
        <v>0.24</v>
      </c>
      <c r="L5331" s="1">
        <v>0.01</v>
      </c>
    </row>
    <row r="5332" spans="1:17" x14ac:dyDescent="0.25">
      <c r="A5332" s="31" t="s">
        <v>52</v>
      </c>
      <c r="C5332" s="5">
        <v>42851</v>
      </c>
      <c r="D5332" s="25"/>
      <c r="E5332" s="6" t="s">
        <v>43</v>
      </c>
      <c r="F5332" s="28" t="s">
        <v>16</v>
      </c>
      <c r="G5332" s="28" t="s">
        <v>24</v>
      </c>
      <c r="H5332" s="1">
        <v>13.3</v>
      </c>
      <c r="I5332" s="1">
        <v>1.7</v>
      </c>
      <c r="J5332" s="1">
        <v>0.01</v>
      </c>
      <c r="K5332" s="1">
        <v>2.5</v>
      </c>
      <c r="L5332" s="1">
        <v>0.01</v>
      </c>
    </row>
    <row r="5333" spans="1:17" x14ac:dyDescent="0.25">
      <c r="A5333" s="31" t="s">
        <v>52</v>
      </c>
      <c r="C5333" s="5">
        <v>42858</v>
      </c>
      <c r="D5333" s="25"/>
      <c r="E5333" s="6">
        <v>1</v>
      </c>
      <c r="F5333" s="28" t="s">
        <v>13</v>
      </c>
      <c r="G5333" s="28" t="s">
        <v>14</v>
      </c>
      <c r="H5333" s="1">
        <v>11.3</v>
      </c>
      <c r="I5333" s="1">
        <v>1.3</v>
      </c>
      <c r="J5333" s="1">
        <v>0.01</v>
      </c>
      <c r="K5333" s="1">
        <v>0.46</v>
      </c>
      <c r="L5333" s="1">
        <v>0.01</v>
      </c>
    </row>
    <row r="5334" spans="1:17" x14ac:dyDescent="0.25">
      <c r="A5334" s="31" t="s">
        <v>52</v>
      </c>
      <c r="C5334" s="5">
        <v>42858</v>
      </c>
      <c r="D5334" s="25"/>
      <c r="E5334" s="6">
        <v>2</v>
      </c>
      <c r="F5334" s="28" t="s">
        <v>13</v>
      </c>
      <c r="G5334" s="28" t="s">
        <v>14</v>
      </c>
      <c r="H5334" s="1">
        <v>13.5</v>
      </c>
      <c r="I5334" s="1">
        <v>1.2</v>
      </c>
      <c r="J5334" s="1">
        <v>0.01</v>
      </c>
      <c r="K5334" s="1">
        <v>0.09</v>
      </c>
      <c r="L5334" s="1">
        <v>0.01</v>
      </c>
    </row>
    <row r="5335" spans="1:17" x14ac:dyDescent="0.25">
      <c r="A5335" s="31" t="s">
        <v>52</v>
      </c>
      <c r="C5335" s="5">
        <v>42858</v>
      </c>
      <c r="D5335" s="25"/>
      <c r="E5335" s="6">
        <v>3</v>
      </c>
      <c r="F5335" s="28" t="s">
        <v>13</v>
      </c>
      <c r="G5335" s="28" t="s">
        <v>14</v>
      </c>
      <c r="H5335" s="1" t="s">
        <v>107</v>
      </c>
      <c r="I5335" s="1" t="s">
        <v>107</v>
      </c>
      <c r="J5335" s="1" t="s">
        <v>107</v>
      </c>
      <c r="K5335" s="1" t="s">
        <v>107</v>
      </c>
      <c r="L5335" s="1" t="s">
        <v>107</v>
      </c>
      <c r="Q5335" s="12" t="s">
        <v>58</v>
      </c>
    </row>
    <row r="5336" spans="1:17" x14ac:dyDescent="0.25">
      <c r="A5336" s="31" t="s">
        <v>52</v>
      </c>
      <c r="C5336" s="5">
        <v>42858</v>
      </c>
      <c r="D5336" s="25"/>
      <c r="E5336" s="6">
        <v>4</v>
      </c>
      <c r="F5336" s="28" t="s">
        <v>15</v>
      </c>
      <c r="G5336" s="28" t="s">
        <v>14</v>
      </c>
      <c r="H5336" s="1" t="s">
        <v>107</v>
      </c>
      <c r="I5336" s="1" t="s">
        <v>107</v>
      </c>
      <c r="J5336" s="1" t="s">
        <v>107</v>
      </c>
      <c r="K5336" s="1" t="s">
        <v>107</v>
      </c>
      <c r="L5336" s="1" t="s">
        <v>107</v>
      </c>
      <c r="Q5336" s="12" t="s">
        <v>58</v>
      </c>
    </row>
    <row r="5337" spans="1:17" x14ac:dyDescent="0.25">
      <c r="A5337" s="31" t="s">
        <v>52</v>
      </c>
      <c r="C5337" s="5">
        <v>42858</v>
      </c>
      <c r="D5337" s="25"/>
      <c r="E5337" s="6">
        <v>5</v>
      </c>
      <c r="F5337" s="28" t="s">
        <v>15</v>
      </c>
      <c r="G5337" s="28" t="s">
        <v>14</v>
      </c>
      <c r="H5337" s="1" t="s">
        <v>107</v>
      </c>
      <c r="I5337" s="1" t="s">
        <v>107</v>
      </c>
      <c r="J5337" s="1" t="s">
        <v>107</v>
      </c>
      <c r="K5337" s="1" t="s">
        <v>107</v>
      </c>
      <c r="L5337" s="1" t="s">
        <v>107</v>
      </c>
      <c r="Q5337" s="12" t="s">
        <v>58</v>
      </c>
    </row>
    <row r="5338" spans="1:17" x14ac:dyDescent="0.25">
      <c r="A5338" s="31" t="s">
        <v>52</v>
      </c>
      <c r="C5338" s="5">
        <v>42858</v>
      </c>
      <c r="D5338" s="25"/>
      <c r="E5338" s="6">
        <v>6</v>
      </c>
      <c r="F5338" s="28" t="s">
        <v>17</v>
      </c>
      <c r="G5338" s="28" t="s">
        <v>14</v>
      </c>
      <c r="H5338" s="1">
        <v>0.5</v>
      </c>
      <c r="I5338" s="1">
        <v>0.8</v>
      </c>
      <c r="J5338" s="1">
        <v>0.01</v>
      </c>
      <c r="K5338" s="1">
        <v>40.9</v>
      </c>
      <c r="L5338" s="1">
        <v>0.04</v>
      </c>
    </row>
    <row r="5339" spans="1:17" x14ac:dyDescent="0.25">
      <c r="A5339" s="31" t="s">
        <v>52</v>
      </c>
      <c r="C5339" s="5">
        <v>42858</v>
      </c>
      <c r="D5339" s="25"/>
      <c r="E5339" s="6">
        <v>7</v>
      </c>
      <c r="F5339" s="28" t="s">
        <v>17</v>
      </c>
      <c r="G5339" s="28" t="s">
        <v>14</v>
      </c>
      <c r="H5339" s="1" t="s">
        <v>107</v>
      </c>
      <c r="I5339" s="1" t="s">
        <v>107</v>
      </c>
      <c r="J5339" s="1" t="s">
        <v>107</v>
      </c>
      <c r="K5339" s="1" t="s">
        <v>107</v>
      </c>
      <c r="L5339" s="1" t="s">
        <v>107</v>
      </c>
      <c r="Q5339" s="12" t="s">
        <v>58</v>
      </c>
    </row>
    <row r="5340" spans="1:17" x14ac:dyDescent="0.25">
      <c r="A5340" s="31" t="s">
        <v>52</v>
      </c>
      <c r="C5340" s="5">
        <v>42858</v>
      </c>
      <c r="D5340" s="25"/>
      <c r="E5340" s="6">
        <v>8</v>
      </c>
      <c r="F5340" s="28" t="s">
        <v>17</v>
      </c>
      <c r="G5340" s="28" t="s">
        <v>14</v>
      </c>
      <c r="H5340" s="1" t="s">
        <v>107</v>
      </c>
      <c r="I5340" s="1" t="s">
        <v>107</v>
      </c>
      <c r="J5340" s="1" t="s">
        <v>107</v>
      </c>
      <c r="K5340" s="1" t="s">
        <v>107</v>
      </c>
      <c r="L5340" s="1" t="s">
        <v>107</v>
      </c>
      <c r="Q5340" s="12" t="s">
        <v>58</v>
      </c>
    </row>
    <row r="5341" spans="1:17" x14ac:dyDescent="0.25">
      <c r="A5341" s="31" t="s">
        <v>52</v>
      </c>
      <c r="C5341" s="5">
        <v>42858</v>
      </c>
      <c r="D5341" s="25"/>
      <c r="E5341" s="6">
        <v>9</v>
      </c>
      <c r="F5341" s="28" t="s">
        <v>18</v>
      </c>
      <c r="G5341" s="28" t="s">
        <v>14</v>
      </c>
      <c r="H5341" s="1" t="s">
        <v>107</v>
      </c>
      <c r="I5341" s="1" t="s">
        <v>107</v>
      </c>
      <c r="J5341" s="1" t="s">
        <v>107</v>
      </c>
      <c r="K5341" s="1" t="s">
        <v>107</v>
      </c>
      <c r="L5341" s="1" t="s">
        <v>107</v>
      </c>
      <c r="Q5341" s="12" t="s">
        <v>58</v>
      </c>
    </row>
    <row r="5342" spans="1:17" x14ac:dyDescent="0.25">
      <c r="A5342" s="31" t="s">
        <v>52</v>
      </c>
      <c r="C5342" s="5">
        <v>42858</v>
      </c>
      <c r="D5342" s="25"/>
      <c r="E5342" s="6">
        <v>10</v>
      </c>
      <c r="F5342" s="28" t="s">
        <v>18</v>
      </c>
      <c r="G5342" s="28" t="s">
        <v>14</v>
      </c>
      <c r="H5342" s="1">
        <v>0.4</v>
      </c>
      <c r="I5342" s="1">
        <v>3.7</v>
      </c>
      <c r="J5342" s="1">
        <v>0.01</v>
      </c>
      <c r="K5342" s="1">
        <v>9.41</v>
      </c>
      <c r="L5342" s="1">
        <v>0.03</v>
      </c>
    </row>
    <row r="5343" spans="1:17" x14ac:dyDescent="0.25">
      <c r="A5343" s="31" t="s">
        <v>52</v>
      </c>
      <c r="C5343" s="5">
        <v>42858</v>
      </c>
      <c r="D5343" s="25"/>
      <c r="E5343" s="6">
        <v>11</v>
      </c>
      <c r="F5343" s="28" t="s">
        <v>18</v>
      </c>
      <c r="G5343" s="28" t="s">
        <v>14</v>
      </c>
      <c r="H5343" s="1" t="s">
        <v>107</v>
      </c>
      <c r="I5343" s="1" t="s">
        <v>107</v>
      </c>
      <c r="J5343" s="1" t="s">
        <v>107</v>
      </c>
      <c r="K5343" s="1" t="s">
        <v>107</v>
      </c>
      <c r="L5343" s="1" t="s">
        <v>107</v>
      </c>
      <c r="Q5343" s="12" t="s">
        <v>58</v>
      </c>
    </row>
    <row r="5344" spans="1:17" x14ac:dyDescent="0.25">
      <c r="A5344" s="31" t="s">
        <v>52</v>
      </c>
      <c r="C5344" s="5">
        <v>42858</v>
      </c>
      <c r="D5344" s="25"/>
      <c r="E5344" s="6">
        <v>12</v>
      </c>
      <c r="F5344" s="28" t="s">
        <v>19</v>
      </c>
      <c r="G5344" s="28" t="s">
        <v>14</v>
      </c>
      <c r="H5344" s="1" t="s">
        <v>107</v>
      </c>
      <c r="I5344" s="1" t="s">
        <v>107</v>
      </c>
      <c r="J5344" s="1" t="s">
        <v>107</v>
      </c>
      <c r="K5344" s="1" t="s">
        <v>107</v>
      </c>
      <c r="L5344" s="1" t="s">
        <v>107</v>
      </c>
      <c r="Q5344" s="12" t="s">
        <v>58</v>
      </c>
    </row>
    <row r="5345" spans="1:17" x14ac:dyDescent="0.25">
      <c r="A5345" s="31" t="s">
        <v>52</v>
      </c>
      <c r="C5345" s="5">
        <v>42858</v>
      </c>
      <c r="D5345" s="25"/>
      <c r="E5345" s="6">
        <v>13</v>
      </c>
      <c r="F5345" s="28" t="s">
        <v>19</v>
      </c>
      <c r="G5345" s="28" t="s">
        <v>14</v>
      </c>
      <c r="H5345" s="1">
        <v>0.4</v>
      </c>
      <c r="I5345" s="1">
        <v>1.5</v>
      </c>
      <c r="J5345" s="1">
        <v>0.01</v>
      </c>
      <c r="K5345" s="1">
        <v>3.28</v>
      </c>
      <c r="L5345" s="1">
        <v>0.01</v>
      </c>
    </row>
    <row r="5346" spans="1:17" x14ac:dyDescent="0.25">
      <c r="A5346" s="31" t="s">
        <v>52</v>
      </c>
      <c r="C5346" s="5">
        <v>42858</v>
      </c>
      <c r="D5346" s="25"/>
      <c r="E5346" s="6">
        <v>14</v>
      </c>
      <c r="F5346" s="28" t="s">
        <v>19</v>
      </c>
      <c r="G5346" s="28" t="s">
        <v>14</v>
      </c>
      <c r="H5346" s="1">
        <v>0.4</v>
      </c>
      <c r="I5346" s="1">
        <v>2.2999999999999998</v>
      </c>
      <c r="J5346" s="1">
        <v>0.01</v>
      </c>
      <c r="K5346" s="1">
        <v>5.61</v>
      </c>
      <c r="L5346" s="1">
        <v>0.01</v>
      </c>
    </row>
    <row r="5347" spans="1:17" x14ac:dyDescent="0.25">
      <c r="A5347" s="31" t="s">
        <v>52</v>
      </c>
      <c r="C5347" s="5">
        <v>42858</v>
      </c>
      <c r="D5347" s="25"/>
      <c r="E5347" s="6">
        <v>15</v>
      </c>
      <c r="F5347" s="28" t="s">
        <v>20</v>
      </c>
      <c r="G5347" s="28" t="s">
        <v>14</v>
      </c>
      <c r="H5347" s="1" t="s">
        <v>107</v>
      </c>
      <c r="I5347" s="1" t="s">
        <v>107</v>
      </c>
      <c r="J5347" s="1" t="s">
        <v>107</v>
      </c>
      <c r="K5347" s="1" t="s">
        <v>107</v>
      </c>
      <c r="L5347" s="1" t="s">
        <v>107</v>
      </c>
      <c r="Q5347" s="12" t="s">
        <v>58</v>
      </c>
    </row>
    <row r="5348" spans="1:17" x14ac:dyDescent="0.25">
      <c r="A5348" s="31" t="s">
        <v>52</v>
      </c>
      <c r="C5348" s="5">
        <v>42858</v>
      </c>
      <c r="D5348" s="25"/>
      <c r="E5348" s="6">
        <v>16</v>
      </c>
      <c r="F5348" s="28" t="s">
        <v>20</v>
      </c>
      <c r="G5348" s="28" t="s">
        <v>14</v>
      </c>
      <c r="H5348" s="1">
        <v>0.3</v>
      </c>
      <c r="I5348" s="1">
        <v>2.8</v>
      </c>
      <c r="J5348" s="1">
        <v>0.01</v>
      </c>
      <c r="K5348" s="1">
        <v>14.8</v>
      </c>
      <c r="L5348" s="1">
        <v>0.02</v>
      </c>
    </row>
    <row r="5349" spans="1:17" x14ac:dyDescent="0.25">
      <c r="A5349" s="31" t="s">
        <v>52</v>
      </c>
      <c r="C5349" s="5">
        <v>42858</v>
      </c>
      <c r="D5349" s="25"/>
      <c r="E5349" s="6">
        <v>17</v>
      </c>
      <c r="F5349" s="28" t="s">
        <v>20</v>
      </c>
      <c r="G5349" s="28" t="s">
        <v>14</v>
      </c>
      <c r="H5349" s="1" t="s">
        <v>107</v>
      </c>
      <c r="I5349" s="1" t="s">
        <v>107</v>
      </c>
      <c r="J5349" s="1" t="s">
        <v>107</v>
      </c>
      <c r="K5349" s="1" t="s">
        <v>107</v>
      </c>
      <c r="L5349" s="1" t="s">
        <v>107</v>
      </c>
      <c r="Q5349" s="12" t="s">
        <v>58</v>
      </c>
    </row>
    <row r="5350" spans="1:17" x14ac:dyDescent="0.25">
      <c r="A5350" s="31" t="s">
        <v>52</v>
      </c>
      <c r="C5350" s="5">
        <v>42858</v>
      </c>
      <c r="D5350" s="25"/>
      <c r="E5350" s="6">
        <v>18</v>
      </c>
      <c r="F5350" s="28" t="s">
        <v>20</v>
      </c>
      <c r="G5350" s="28" t="s">
        <v>14</v>
      </c>
      <c r="H5350" s="1">
        <v>0.4</v>
      </c>
      <c r="I5350" s="1">
        <v>4.2</v>
      </c>
      <c r="J5350" s="1">
        <v>0.01</v>
      </c>
      <c r="K5350" s="1">
        <v>10.4</v>
      </c>
      <c r="L5350" s="1">
        <v>0.02</v>
      </c>
    </row>
    <row r="5351" spans="1:17" x14ac:dyDescent="0.25">
      <c r="A5351" s="31" t="s">
        <v>52</v>
      </c>
      <c r="C5351" s="5">
        <v>42858</v>
      </c>
      <c r="D5351" s="25"/>
      <c r="E5351" s="6">
        <v>19</v>
      </c>
      <c r="F5351" s="28" t="s">
        <v>20</v>
      </c>
      <c r="G5351" s="28" t="s">
        <v>14</v>
      </c>
      <c r="H5351" s="1" t="s">
        <v>107</v>
      </c>
      <c r="I5351" s="1" t="s">
        <v>107</v>
      </c>
      <c r="J5351" s="1" t="s">
        <v>107</v>
      </c>
      <c r="K5351" s="1" t="s">
        <v>107</v>
      </c>
      <c r="L5351" s="1" t="s">
        <v>107</v>
      </c>
      <c r="Q5351" s="12" t="s">
        <v>58</v>
      </c>
    </row>
    <row r="5352" spans="1:17" x14ac:dyDescent="0.25">
      <c r="A5352" s="31" t="s">
        <v>52</v>
      </c>
      <c r="C5352" s="5">
        <v>42858</v>
      </c>
      <c r="D5352" s="25"/>
      <c r="E5352" s="6">
        <v>20</v>
      </c>
      <c r="F5352" s="28" t="s">
        <v>20</v>
      </c>
      <c r="G5352" s="28" t="s">
        <v>14</v>
      </c>
      <c r="H5352" s="1" t="s">
        <v>107</v>
      </c>
      <c r="I5352" s="1" t="s">
        <v>107</v>
      </c>
      <c r="J5352" s="1" t="s">
        <v>107</v>
      </c>
      <c r="K5352" s="1" t="s">
        <v>107</v>
      </c>
      <c r="L5352" s="1" t="s">
        <v>107</v>
      </c>
      <c r="Q5352" s="12" t="s">
        <v>58</v>
      </c>
    </row>
    <row r="5353" spans="1:17" x14ac:dyDescent="0.25">
      <c r="A5353" s="31" t="s">
        <v>52</v>
      </c>
      <c r="C5353" s="5">
        <v>42865</v>
      </c>
      <c r="D5353" s="25"/>
      <c r="E5353" s="6" t="s">
        <v>21</v>
      </c>
      <c r="F5353" s="28" t="s">
        <v>17</v>
      </c>
      <c r="G5353" s="28" t="s">
        <v>24</v>
      </c>
      <c r="H5353" s="1" t="s">
        <v>107</v>
      </c>
      <c r="I5353" s="1" t="s">
        <v>107</v>
      </c>
      <c r="J5353" s="1" t="s">
        <v>107</v>
      </c>
      <c r="K5353" s="1" t="s">
        <v>107</v>
      </c>
      <c r="L5353" s="1" t="s">
        <v>107</v>
      </c>
      <c r="Q5353" s="12" t="s">
        <v>58</v>
      </c>
    </row>
    <row r="5354" spans="1:17" x14ac:dyDescent="0.25">
      <c r="A5354" s="31" t="s">
        <v>52</v>
      </c>
      <c r="C5354" s="5">
        <v>42865</v>
      </c>
      <c r="D5354" s="25"/>
      <c r="E5354" s="6" t="s">
        <v>22</v>
      </c>
      <c r="F5354" s="28" t="s">
        <v>17</v>
      </c>
      <c r="G5354" s="28" t="s">
        <v>24</v>
      </c>
      <c r="H5354" s="1" t="s">
        <v>107</v>
      </c>
      <c r="I5354" s="1" t="s">
        <v>107</v>
      </c>
      <c r="J5354" s="1" t="s">
        <v>107</v>
      </c>
      <c r="K5354" s="1" t="s">
        <v>107</v>
      </c>
      <c r="L5354" s="1" t="s">
        <v>107</v>
      </c>
      <c r="Q5354" s="12" t="s">
        <v>58</v>
      </c>
    </row>
    <row r="5355" spans="1:17" x14ac:dyDescent="0.25">
      <c r="A5355" s="31" t="s">
        <v>52</v>
      </c>
      <c r="C5355" s="5">
        <v>42865</v>
      </c>
      <c r="D5355" s="25"/>
      <c r="E5355" s="6" t="s">
        <v>23</v>
      </c>
      <c r="F5355" s="28" t="s">
        <v>17</v>
      </c>
      <c r="G5355" s="28" t="s">
        <v>24</v>
      </c>
      <c r="H5355" s="1" t="s">
        <v>107</v>
      </c>
      <c r="I5355" s="1" t="s">
        <v>107</v>
      </c>
      <c r="J5355" s="1" t="s">
        <v>107</v>
      </c>
      <c r="K5355" s="1" t="s">
        <v>107</v>
      </c>
      <c r="L5355" s="1" t="s">
        <v>107</v>
      </c>
      <c r="Q5355" s="12" t="s">
        <v>58</v>
      </c>
    </row>
    <row r="5356" spans="1:17" x14ac:dyDescent="0.25">
      <c r="A5356" s="31" t="s">
        <v>52</v>
      </c>
      <c r="C5356" s="5">
        <v>42865</v>
      </c>
      <c r="D5356" s="25"/>
      <c r="E5356" s="6" t="s">
        <v>25</v>
      </c>
      <c r="F5356" s="28" t="s">
        <v>25</v>
      </c>
      <c r="G5356" s="28" t="s">
        <v>24</v>
      </c>
      <c r="H5356" s="1" t="s">
        <v>107</v>
      </c>
      <c r="I5356" s="1" t="s">
        <v>107</v>
      </c>
      <c r="J5356" s="1" t="s">
        <v>107</v>
      </c>
      <c r="K5356" s="1" t="s">
        <v>107</v>
      </c>
      <c r="L5356" s="1" t="s">
        <v>107</v>
      </c>
      <c r="Q5356" s="12" t="s">
        <v>58</v>
      </c>
    </row>
    <row r="5357" spans="1:17" x14ac:dyDescent="0.25">
      <c r="A5357" s="31" t="s">
        <v>52</v>
      </c>
      <c r="C5357" s="5">
        <v>42865</v>
      </c>
      <c r="D5357" s="25"/>
      <c r="E5357" s="6" t="s">
        <v>26</v>
      </c>
      <c r="F5357" s="28" t="s">
        <v>25</v>
      </c>
      <c r="G5357" s="28" t="s">
        <v>24</v>
      </c>
      <c r="H5357" s="1">
        <v>6.9</v>
      </c>
      <c r="I5357" s="1">
        <v>3.7</v>
      </c>
      <c r="J5357" s="1">
        <v>0.01</v>
      </c>
      <c r="K5357" s="1">
        <v>3.04</v>
      </c>
      <c r="L5357" s="1">
        <v>0.08</v>
      </c>
    </row>
    <row r="5358" spans="1:17" x14ac:dyDescent="0.25">
      <c r="A5358" s="31" t="s">
        <v>52</v>
      </c>
      <c r="C5358" s="5">
        <v>42865</v>
      </c>
      <c r="D5358" s="25"/>
      <c r="E5358" s="6" t="s">
        <v>27</v>
      </c>
      <c r="F5358" s="28" t="s">
        <v>25</v>
      </c>
      <c r="G5358" s="28" t="s">
        <v>24</v>
      </c>
      <c r="H5358" s="1">
        <v>2.9</v>
      </c>
      <c r="I5358" s="1">
        <v>1.5</v>
      </c>
      <c r="J5358" s="1">
        <v>0.01</v>
      </c>
      <c r="K5358" s="1">
        <v>0.65</v>
      </c>
      <c r="L5358" s="1">
        <v>7.0000000000000007E-2</v>
      </c>
    </row>
    <row r="5359" spans="1:17" x14ac:dyDescent="0.25">
      <c r="A5359" s="31" t="s">
        <v>52</v>
      </c>
      <c r="C5359" s="5">
        <v>42865</v>
      </c>
      <c r="D5359" s="25"/>
      <c r="E5359" s="6" t="s">
        <v>28</v>
      </c>
      <c r="F5359" s="28" t="s">
        <v>29</v>
      </c>
      <c r="G5359" s="28" t="s">
        <v>24</v>
      </c>
      <c r="H5359" s="1">
        <v>1.8</v>
      </c>
      <c r="I5359" s="1">
        <v>3.2</v>
      </c>
      <c r="J5359" s="1">
        <v>0.01</v>
      </c>
      <c r="K5359" s="1">
        <v>33</v>
      </c>
      <c r="L5359" s="1">
        <v>0.03</v>
      </c>
    </row>
    <row r="5360" spans="1:17" x14ac:dyDescent="0.25">
      <c r="A5360" s="31" t="s">
        <v>52</v>
      </c>
      <c r="C5360" s="5">
        <v>42865</v>
      </c>
      <c r="D5360" s="25"/>
      <c r="E5360" s="6" t="s">
        <v>29</v>
      </c>
      <c r="F5360" s="28" t="s">
        <v>29</v>
      </c>
      <c r="G5360" s="28" t="s">
        <v>24</v>
      </c>
      <c r="H5360" s="1">
        <v>4</v>
      </c>
      <c r="I5360" s="1">
        <v>9.4</v>
      </c>
      <c r="J5360" s="1">
        <v>0.09</v>
      </c>
      <c r="K5360" s="1">
        <v>15.9</v>
      </c>
      <c r="L5360" s="1">
        <v>2.4300000000000002</v>
      </c>
    </row>
    <row r="5361" spans="1:17" x14ac:dyDescent="0.25">
      <c r="A5361" s="31" t="s">
        <v>52</v>
      </c>
      <c r="C5361" s="5">
        <v>42865</v>
      </c>
      <c r="D5361" s="25"/>
      <c r="E5361" s="6" t="s">
        <v>30</v>
      </c>
      <c r="F5361" s="28" t="s">
        <v>29</v>
      </c>
      <c r="G5361" s="28" t="s">
        <v>24</v>
      </c>
      <c r="H5361" s="1">
        <v>1.1000000000000001</v>
      </c>
      <c r="I5361" s="1">
        <v>4</v>
      </c>
      <c r="J5361" s="1">
        <v>0.04</v>
      </c>
      <c r="K5361" s="1">
        <v>17.5</v>
      </c>
      <c r="L5361" s="1">
        <v>0.25</v>
      </c>
    </row>
    <row r="5362" spans="1:17" x14ac:dyDescent="0.25">
      <c r="A5362" s="31" t="s">
        <v>52</v>
      </c>
      <c r="C5362" s="5">
        <v>42865</v>
      </c>
      <c r="D5362" s="25"/>
      <c r="E5362" s="6" t="s">
        <v>31</v>
      </c>
      <c r="F5362" s="28" t="s">
        <v>19</v>
      </c>
      <c r="G5362" s="28" t="s">
        <v>24</v>
      </c>
      <c r="H5362" s="1" t="s">
        <v>107</v>
      </c>
      <c r="I5362" s="1" t="s">
        <v>107</v>
      </c>
      <c r="J5362" s="1" t="s">
        <v>107</v>
      </c>
      <c r="K5362" s="1" t="s">
        <v>107</v>
      </c>
      <c r="L5362" s="1" t="s">
        <v>107</v>
      </c>
      <c r="Q5362" s="12" t="s">
        <v>58</v>
      </c>
    </row>
    <row r="5363" spans="1:17" x14ac:dyDescent="0.25">
      <c r="A5363" s="31" t="s">
        <v>52</v>
      </c>
      <c r="C5363" s="5">
        <v>42865</v>
      </c>
      <c r="D5363" s="25"/>
      <c r="E5363" s="6" t="s">
        <v>32</v>
      </c>
      <c r="F5363" s="28" t="s">
        <v>19</v>
      </c>
      <c r="G5363" s="28" t="s">
        <v>24</v>
      </c>
      <c r="H5363" s="1" t="s">
        <v>107</v>
      </c>
      <c r="I5363" s="1" t="s">
        <v>107</v>
      </c>
      <c r="J5363" s="1" t="s">
        <v>107</v>
      </c>
      <c r="K5363" s="1" t="s">
        <v>107</v>
      </c>
      <c r="L5363" s="1" t="s">
        <v>107</v>
      </c>
      <c r="Q5363" s="12" t="s">
        <v>58</v>
      </c>
    </row>
    <row r="5364" spans="1:17" x14ac:dyDescent="0.25">
      <c r="A5364" s="31" t="s">
        <v>52</v>
      </c>
      <c r="C5364" s="5">
        <v>42865</v>
      </c>
      <c r="D5364" s="25"/>
      <c r="E5364" s="6" t="s">
        <v>33</v>
      </c>
      <c r="F5364" s="28" t="s">
        <v>19</v>
      </c>
      <c r="G5364" s="28" t="s">
        <v>24</v>
      </c>
      <c r="H5364" s="1" t="s">
        <v>107</v>
      </c>
      <c r="I5364" s="1" t="s">
        <v>107</v>
      </c>
      <c r="J5364" s="1" t="s">
        <v>107</v>
      </c>
      <c r="K5364" s="1" t="s">
        <v>107</v>
      </c>
      <c r="L5364" s="1" t="s">
        <v>107</v>
      </c>
      <c r="Q5364" s="12" t="s">
        <v>58</v>
      </c>
    </row>
    <row r="5365" spans="1:17" x14ac:dyDescent="0.25">
      <c r="A5365" s="31" t="s">
        <v>52</v>
      </c>
      <c r="C5365" s="5">
        <v>42865</v>
      </c>
      <c r="D5365" s="25"/>
      <c r="E5365" s="6" t="s">
        <v>34</v>
      </c>
      <c r="F5365" s="28" t="s">
        <v>20</v>
      </c>
      <c r="G5365" s="28" t="s">
        <v>24</v>
      </c>
      <c r="H5365" s="1">
        <v>6.8</v>
      </c>
      <c r="I5365" s="1">
        <v>2.5</v>
      </c>
      <c r="J5365" s="1">
        <v>0.01</v>
      </c>
      <c r="K5365" s="1">
        <v>8.08</v>
      </c>
      <c r="L5365" s="1">
        <v>0.02</v>
      </c>
    </row>
    <row r="5366" spans="1:17" x14ac:dyDescent="0.25">
      <c r="A5366" s="31" t="s">
        <v>52</v>
      </c>
      <c r="C5366" s="5">
        <v>42865</v>
      </c>
      <c r="D5366" s="25"/>
      <c r="E5366" s="6" t="s">
        <v>35</v>
      </c>
      <c r="F5366" s="28" t="s">
        <v>20</v>
      </c>
      <c r="G5366" s="28" t="s">
        <v>24</v>
      </c>
      <c r="H5366" s="1" t="s">
        <v>107</v>
      </c>
      <c r="I5366" s="1" t="s">
        <v>107</v>
      </c>
      <c r="J5366" s="1" t="s">
        <v>107</v>
      </c>
      <c r="K5366" s="1" t="s">
        <v>107</v>
      </c>
      <c r="L5366" s="1" t="s">
        <v>107</v>
      </c>
      <c r="Q5366" s="12" t="s">
        <v>58</v>
      </c>
    </row>
    <row r="5367" spans="1:17" x14ac:dyDescent="0.25">
      <c r="A5367" s="31" t="s">
        <v>52</v>
      </c>
      <c r="C5367" s="5">
        <v>42865</v>
      </c>
      <c r="D5367" s="25"/>
      <c r="E5367" s="6" t="s">
        <v>36</v>
      </c>
      <c r="F5367" s="28" t="s">
        <v>20</v>
      </c>
      <c r="G5367" s="28" t="s">
        <v>24</v>
      </c>
      <c r="H5367" s="1" t="s">
        <v>107</v>
      </c>
      <c r="I5367" s="1" t="s">
        <v>107</v>
      </c>
      <c r="J5367" s="1" t="s">
        <v>107</v>
      </c>
      <c r="K5367" s="1" t="s">
        <v>107</v>
      </c>
      <c r="L5367" s="1" t="s">
        <v>107</v>
      </c>
      <c r="Q5367" s="12" t="s">
        <v>58</v>
      </c>
    </row>
    <row r="5368" spans="1:17" x14ac:dyDescent="0.25">
      <c r="A5368" s="31" t="s">
        <v>52</v>
      </c>
      <c r="C5368" s="5">
        <v>42865</v>
      </c>
      <c r="D5368" s="25"/>
      <c r="E5368" s="6" t="s">
        <v>37</v>
      </c>
      <c r="F5368" s="28" t="s">
        <v>40</v>
      </c>
      <c r="G5368" s="28" t="s">
        <v>24</v>
      </c>
      <c r="H5368" s="1" t="s">
        <v>107</v>
      </c>
      <c r="I5368" s="1" t="s">
        <v>107</v>
      </c>
      <c r="J5368" s="1" t="s">
        <v>107</v>
      </c>
      <c r="K5368" s="1" t="s">
        <v>107</v>
      </c>
      <c r="L5368" s="1" t="s">
        <v>107</v>
      </c>
      <c r="Q5368" s="12" t="s">
        <v>58</v>
      </c>
    </row>
    <row r="5369" spans="1:17" x14ac:dyDescent="0.25">
      <c r="A5369" s="31" t="s">
        <v>52</v>
      </c>
      <c r="C5369" s="5">
        <v>42865</v>
      </c>
      <c r="D5369" s="25"/>
      <c r="E5369" s="6" t="s">
        <v>38</v>
      </c>
      <c r="F5369" s="28" t="s">
        <v>40</v>
      </c>
      <c r="G5369" s="28" t="s">
        <v>24</v>
      </c>
      <c r="H5369" s="1" t="s">
        <v>107</v>
      </c>
      <c r="I5369" s="1" t="s">
        <v>107</v>
      </c>
      <c r="J5369" s="1" t="s">
        <v>107</v>
      </c>
      <c r="K5369" s="1" t="s">
        <v>107</v>
      </c>
      <c r="L5369" s="1" t="s">
        <v>107</v>
      </c>
      <c r="Q5369" s="12" t="s">
        <v>58</v>
      </c>
    </row>
    <row r="5370" spans="1:17" x14ac:dyDescent="0.25">
      <c r="A5370" s="31" t="s">
        <v>52</v>
      </c>
      <c r="C5370" s="5">
        <v>42865</v>
      </c>
      <c r="D5370" s="25"/>
      <c r="E5370" s="6" t="s">
        <v>39</v>
      </c>
      <c r="F5370" s="28" t="s">
        <v>40</v>
      </c>
      <c r="G5370" s="28" t="s">
        <v>24</v>
      </c>
      <c r="H5370" s="1" t="s">
        <v>107</v>
      </c>
      <c r="I5370" s="1" t="s">
        <v>107</v>
      </c>
      <c r="J5370" s="1" t="s">
        <v>107</v>
      </c>
      <c r="K5370" s="1" t="s">
        <v>107</v>
      </c>
      <c r="L5370" s="1" t="s">
        <v>107</v>
      </c>
      <c r="Q5370" s="12" t="s">
        <v>58</v>
      </c>
    </row>
    <row r="5371" spans="1:17" x14ac:dyDescent="0.25">
      <c r="A5371" s="31" t="s">
        <v>52</v>
      </c>
      <c r="C5371" s="5">
        <v>42865</v>
      </c>
      <c r="D5371" s="25"/>
      <c r="E5371" s="6" t="s">
        <v>41</v>
      </c>
      <c r="F5371" s="28" t="s">
        <v>16</v>
      </c>
      <c r="G5371" s="28" t="s">
        <v>24</v>
      </c>
      <c r="H5371" s="1">
        <v>13.4</v>
      </c>
      <c r="I5371" s="1">
        <v>2.7</v>
      </c>
      <c r="J5371" s="1">
        <v>0.01</v>
      </c>
      <c r="K5371" s="1">
        <v>2.61</v>
      </c>
      <c r="L5371" s="1">
        <v>0.02</v>
      </c>
    </row>
    <row r="5372" spans="1:17" x14ac:dyDescent="0.25">
      <c r="A5372" s="31" t="s">
        <v>52</v>
      </c>
      <c r="C5372" s="5">
        <v>42865</v>
      </c>
      <c r="D5372" s="25"/>
      <c r="E5372" s="6" t="s">
        <v>42</v>
      </c>
      <c r="F5372" s="28" t="s">
        <v>16</v>
      </c>
      <c r="G5372" s="28" t="s">
        <v>24</v>
      </c>
      <c r="H5372" s="1">
        <v>3.9</v>
      </c>
      <c r="I5372" s="1">
        <v>3.5</v>
      </c>
      <c r="J5372" s="1">
        <v>0.01</v>
      </c>
      <c r="K5372" s="1">
        <v>0.31</v>
      </c>
      <c r="L5372" s="1">
        <v>0.01</v>
      </c>
    </row>
    <row r="5373" spans="1:17" x14ac:dyDescent="0.25">
      <c r="A5373" s="31" t="s">
        <v>52</v>
      </c>
      <c r="C5373" s="5">
        <v>42865</v>
      </c>
      <c r="D5373" s="25"/>
      <c r="E5373" s="6" t="s">
        <v>43</v>
      </c>
      <c r="F5373" s="28" t="s">
        <v>16</v>
      </c>
      <c r="G5373" s="28" t="s">
        <v>24</v>
      </c>
      <c r="H5373" s="1">
        <v>12.9</v>
      </c>
      <c r="I5373" s="1">
        <v>2.2000000000000002</v>
      </c>
      <c r="J5373" s="1">
        <v>0.01</v>
      </c>
      <c r="K5373" s="1">
        <v>1.67</v>
      </c>
      <c r="L5373" s="1">
        <v>0.01</v>
      </c>
    </row>
    <row r="5374" spans="1:17" x14ac:dyDescent="0.25">
      <c r="A5374" s="31" t="s">
        <v>52</v>
      </c>
      <c r="C5374" s="5">
        <v>42872</v>
      </c>
      <c r="D5374" s="25"/>
      <c r="E5374" s="6">
        <v>1</v>
      </c>
      <c r="F5374" s="28" t="s">
        <v>13</v>
      </c>
      <c r="G5374" s="28" t="s">
        <v>14</v>
      </c>
      <c r="H5374" s="1">
        <v>5.6</v>
      </c>
      <c r="I5374" s="1">
        <v>3.3</v>
      </c>
      <c r="J5374" s="1">
        <v>0.01</v>
      </c>
      <c r="K5374" s="1">
        <v>0.69</v>
      </c>
      <c r="L5374" s="1">
        <v>0.02</v>
      </c>
    </row>
    <row r="5375" spans="1:17" x14ac:dyDescent="0.25">
      <c r="A5375" s="31" t="s">
        <v>52</v>
      </c>
      <c r="C5375" s="5">
        <v>42872</v>
      </c>
      <c r="D5375" s="25"/>
      <c r="E5375" s="6">
        <v>2</v>
      </c>
      <c r="F5375" s="28" t="s">
        <v>13</v>
      </c>
      <c r="G5375" s="28" t="s">
        <v>14</v>
      </c>
      <c r="H5375" s="1">
        <v>1</v>
      </c>
      <c r="I5375" s="1">
        <v>3.1</v>
      </c>
      <c r="J5375" s="1">
        <v>0.01</v>
      </c>
      <c r="K5375" s="1">
        <v>2.27</v>
      </c>
      <c r="L5375" s="1">
        <v>0.01</v>
      </c>
    </row>
    <row r="5376" spans="1:17" x14ac:dyDescent="0.25">
      <c r="A5376" s="31" t="s">
        <v>52</v>
      </c>
      <c r="C5376" s="5">
        <v>42872</v>
      </c>
      <c r="D5376" s="25"/>
      <c r="E5376" s="6">
        <v>3</v>
      </c>
      <c r="F5376" s="28" t="s">
        <v>13</v>
      </c>
      <c r="G5376" s="28" t="s">
        <v>14</v>
      </c>
      <c r="H5376" s="1">
        <v>0.5</v>
      </c>
      <c r="I5376" s="1">
        <v>2.9</v>
      </c>
      <c r="J5376" s="1">
        <v>0.01</v>
      </c>
      <c r="K5376" s="1">
        <v>30.9</v>
      </c>
      <c r="L5376" s="1">
        <v>0.01</v>
      </c>
    </row>
    <row r="5377" spans="1:17" x14ac:dyDescent="0.25">
      <c r="A5377" s="31" t="s">
        <v>52</v>
      </c>
      <c r="C5377" s="5">
        <v>42872</v>
      </c>
      <c r="D5377" s="25"/>
      <c r="E5377" s="6">
        <v>4</v>
      </c>
      <c r="F5377" s="28" t="s">
        <v>15</v>
      </c>
      <c r="G5377" s="28" t="s">
        <v>14</v>
      </c>
      <c r="H5377" s="1" t="s">
        <v>107</v>
      </c>
      <c r="I5377" s="1" t="s">
        <v>107</v>
      </c>
      <c r="J5377" s="1" t="s">
        <v>107</v>
      </c>
      <c r="K5377" s="1" t="s">
        <v>107</v>
      </c>
      <c r="L5377" s="1" t="s">
        <v>107</v>
      </c>
      <c r="Q5377" s="12" t="s">
        <v>58</v>
      </c>
    </row>
    <row r="5378" spans="1:17" x14ac:dyDescent="0.25">
      <c r="A5378" s="31" t="s">
        <v>52</v>
      </c>
      <c r="C5378" s="5">
        <v>42872</v>
      </c>
      <c r="D5378" s="25"/>
      <c r="E5378" s="6">
        <v>5</v>
      </c>
      <c r="F5378" s="28" t="s">
        <v>15</v>
      </c>
      <c r="G5378" s="28" t="s">
        <v>14</v>
      </c>
      <c r="H5378" s="1" t="s">
        <v>107</v>
      </c>
      <c r="I5378" s="1" t="s">
        <v>107</v>
      </c>
      <c r="J5378" s="1" t="s">
        <v>107</v>
      </c>
      <c r="K5378" s="1" t="s">
        <v>107</v>
      </c>
      <c r="L5378" s="1" t="s">
        <v>107</v>
      </c>
      <c r="Q5378" s="12" t="s">
        <v>58</v>
      </c>
    </row>
    <row r="5379" spans="1:17" x14ac:dyDescent="0.25">
      <c r="A5379" s="31" t="s">
        <v>52</v>
      </c>
      <c r="C5379" s="5">
        <v>42872</v>
      </c>
      <c r="D5379" s="25"/>
      <c r="E5379" s="6">
        <v>6</v>
      </c>
      <c r="F5379" s="28" t="s">
        <v>17</v>
      </c>
      <c r="G5379" s="28" t="s">
        <v>14</v>
      </c>
      <c r="H5379" s="1">
        <v>1.1000000000000001</v>
      </c>
      <c r="I5379" s="1">
        <v>0.8</v>
      </c>
      <c r="J5379" s="1">
        <v>0.01</v>
      </c>
      <c r="K5379" s="1">
        <v>30.9</v>
      </c>
      <c r="L5379" s="1">
        <v>0.01</v>
      </c>
    </row>
    <row r="5380" spans="1:17" x14ac:dyDescent="0.25">
      <c r="A5380" s="31" t="s">
        <v>52</v>
      </c>
      <c r="C5380" s="5">
        <v>42872</v>
      </c>
      <c r="D5380" s="25"/>
      <c r="E5380" s="6">
        <v>7</v>
      </c>
      <c r="F5380" s="28" t="s">
        <v>17</v>
      </c>
      <c r="G5380" s="28" t="s">
        <v>14</v>
      </c>
      <c r="H5380" s="1" t="s">
        <v>107</v>
      </c>
      <c r="I5380" s="1" t="s">
        <v>107</v>
      </c>
      <c r="J5380" s="1" t="s">
        <v>107</v>
      </c>
      <c r="K5380" s="1" t="s">
        <v>107</v>
      </c>
      <c r="L5380" s="1" t="s">
        <v>107</v>
      </c>
      <c r="Q5380" s="12" t="s">
        <v>58</v>
      </c>
    </row>
    <row r="5381" spans="1:17" x14ac:dyDescent="0.25">
      <c r="A5381" s="31" t="s">
        <v>52</v>
      </c>
      <c r="C5381" s="5">
        <v>42872</v>
      </c>
      <c r="D5381" s="25"/>
      <c r="E5381" s="6">
        <v>8</v>
      </c>
      <c r="F5381" s="28" t="s">
        <v>17</v>
      </c>
      <c r="G5381" s="28" t="s">
        <v>14</v>
      </c>
      <c r="H5381" s="1">
        <v>0.6</v>
      </c>
      <c r="I5381" s="1">
        <v>8.6999999999999993</v>
      </c>
      <c r="J5381" s="1">
        <v>0.01</v>
      </c>
      <c r="K5381" s="1">
        <v>10.7</v>
      </c>
      <c r="L5381" s="1">
        <v>0.03</v>
      </c>
    </row>
    <row r="5382" spans="1:17" x14ac:dyDescent="0.25">
      <c r="A5382" s="31" t="s">
        <v>52</v>
      </c>
      <c r="C5382" s="5">
        <v>42872</v>
      </c>
      <c r="D5382" s="25"/>
      <c r="E5382" s="6">
        <v>9</v>
      </c>
      <c r="F5382" s="28" t="s">
        <v>18</v>
      </c>
      <c r="G5382" s="28" t="s">
        <v>14</v>
      </c>
      <c r="H5382" s="1" t="s">
        <v>107</v>
      </c>
      <c r="I5382" s="1" t="s">
        <v>107</v>
      </c>
      <c r="J5382" s="1" t="s">
        <v>107</v>
      </c>
      <c r="K5382" s="1" t="s">
        <v>107</v>
      </c>
      <c r="L5382" s="1" t="s">
        <v>107</v>
      </c>
      <c r="Q5382" s="12" t="s">
        <v>58</v>
      </c>
    </row>
    <row r="5383" spans="1:17" x14ac:dyDescent="0.25">
      <c r="A5383" s="31" t="s">
        <v>52</v>
      </c>
      <c r="C5383" s="5">
        <v>42872</v>
      </c>
      <c r="D5383" s="25"/>
      <c r="E5383" s="6">
        <v>10</v>
      </c>
      <c r="F5383" s="28" t="s">
        <v>18</v>
      </c>
      <c r="G5383" s="28" t="s">
        <v>14</v>
      </c>
      <c r="H5383" s="1" t="s">
        <v>107</v>
      </c>
      <c r="I5383" s="1" t="s">
        <v>107</v>
      </c>
      <c r="J5383" s="1" t="s">
        <v>107</v>
      </c>
      <c r="K5383" s="1" t="s">
        <v>107</v>
      </c>
      <c r="L5383" s="1" t="s">
        <v>107</v>
      </c>
      <c r="Q5383" s="12" t="s">
        <v>58</v>
      </c>
    </row>
    <row r="5384" spans="1:17" x14ac:dyDescent="0.25">
      <c r="A5384" s="31" t="s">
        <v>52</v>
      </c>
      <c r="C5384" s="5">
        <v>42872</v>
      </c>
      <c r="D5384" s="25"/>
      <c r="E5384" s="6">
        <v>11</v>
      </c>
      <c r="F5384" s="28" t="s">
        <v>18</v>
      </c>
      <c r="G5384" s="28" t="s">
        <v>14</v>
      </c>
      <c r="H5384" s="1">
        <v>0.4</v>
      </c>
      <c r="I5384" s="1">
        <v>7.5</v>
      </c>
      <c r="J5384" s="1">
        <v>0.01</v>
      </c>
      <c r="K5384" s="1">
        <v>22.1</v>
      </c>
      <c r="L5384" s="1">
        <v>0.02</v>
      </c>
    </row>
    <row r="5385" spans="1:17" x14ac:dyDescent="0.25">
      <c r="A5385" s="31" t="s">
        <v>52</v>
      </c>
      <c r="C5385" s="5">
        <v>42872</v>
      </c>
      <c r="D5385" s="25"/>
      <c r="E5385" s="6">
        <v>12</v>
      </c>
      <c r="F5385" s="28" t="s">
        <v>19</v>
      </c>
      <c r="G5385" s="28" t="s">
        <v>14</v>
      </c>
      <c r="H5385" s="1">
        <v>0.4</v>
      </c>
      <c r="I5385" s="1">
        <v>6.9</v>
      </c>
      <c r="J5385" s="1">
        <v>0.01</v>
      </c>
      <c r="K5385" s="1">
        <v>13.2</v>
      </c>
      <c r="L5385" s="1">
        <v>0.03</v>
      </c>
    </row>
    <row r="5386" spans="1:17" x14ac:dyDescent="0.25">
      <c r="A5386" s="31" t="s">
        <v>52</v>
      </c>
      <c r="C5386" s="5">
        <v>42872</v>
      </c>
      <c r="D5386" s="25"/>
      <c r="E5386" s="6">
        <v>13</v>
      </c>
      <c r="F5386" s="28" t="s">
        <v>19</v>
      </c>
      <c r="G5386" s="28" t="s">
        <v>14</v>
      </c>
      <c r="H5386" s="1">
        <v>1.2</v>
      </c>
      <c r="I5386" s="1">
        <v>3.7</v>
      </c>
      <c r="J5386" s="1">
        <v>0.01</v>
      </c>
      <c r="K5386" s="1">
        <v>2.64</v>
      </c>
      <c r="L5386" s="1">
        <v>0.01</v>
      </c>
    </row>
    <row r="5387" spans="1:17" x14ac:dyDescent="0.25">
      <c r="A5387" s="31" t="s">
        <v>52</v>
      </c>
      <c r="C5387" s="5">
        <v>42872</v>
      </c>
      <c r="D5387" s="25"/>
      <c r="E5387" s="6">
        <v>14</v>
      </c>
      <c r="F5387" s="28" t="s">
        <v>19</v>
      </c>
      <c r="G5387" s="28" t="s">
        <v>14</v>
      </c>
      <c r="H5387" s="1">
        <v>1.3</v>
      </c>
      <c r="I5387" s="1">
        <v>3.5</v>
      </c>
      <c r="J5387" s="1">
        <v>0.01</v>
      </c>
      <c r="K5387" s="1">
        <v>10</v>
      </c>
      <c r="L5387" s="1">
        <v>0.01</v>
      </c>
    </row>
    <row r="5388" spans="1:17" x14ac:dyDescent="0.25">
      <c r="A5388" s="31" t="s">
        <v>52</v>
      </c>
      <c r="C5388" s="5">
        <v>42872</v>
      </c>
      <c r="D5388" s="25"/>
      <c r="E5388" s="6">
        <v>15</v>
      </c>
      <c r="F5388" s="28" t="s">
        <v>20</v>
      </c>
      <c r="G5388" s="28" t="s">
        <v>14</v>
      </c>
      <c r="H5388" s="1">
        <v>0.4</v>
      </c>
      <c r="I5388" s="1">
        <v>6.5</v>
      </c>
      <c r="J5388" s="1">
        <v>0.01</v>
      </c>
      <c r="K5388" s="1">
        <v>16.3</v>
      </c>
      <c r="L5388" s="1">
        <v>0.02</v>
      </c>
    </row>
    <row r="5389" spans="1:17" x14ac:dyDescent="0.25">
      <c r="A5389" s="31" t="s">
        <v>52</v>
      </c>
      <c r="C5389" s="5">
        <v>42872</v>
      </c>
      <c r="D5389" s="25"/>
      <c r="E5389" s="6">
        <v>16</v>
      </c>
      <c r="F5389" s="28" t="s">
        <v>20</v>
      </c>
      <c r="G5389" s="28" t="s">
        <v>14</v>
      </c>
      <c r="H5389" s="1">
        <v>0.9</v>
      </c>
      <c r="I5389" s="1">
        <v>5.0999999999999996</v>
      </c>
      <c r="J5389" s="1">
        <v>0.01</v>
      </c>
      <c r="K5389" s="1">
        <v>12.3</v>
      </c>
      <c r="L5389" s="1">
        <v>0.02</v>
      </c>
    </row>
    <row r="5390" spans="1:17" x14ac:dyDescent="0.25">
      <c r="A5390" s="31" t="s">
        <v>52</v>
      </c>
      <c r="C5390" s="5">
        <v>42872</v>
      </c>
      <c r="D5390" s="25"/>
      <c r="E5390" s="6">
        <v>17</v>
      </c>
      <c r="F5390" s="28" t="s">
        <v>20</v>
      </c>
      <c r="G5390" s="28" t="s">
        <v>14</v>
      </c>
      <c r="H5390" s="1">
        <v>0.5</v>
      </c>
      <c r="I5390" s="1">
        <v>5.9</v>
      </c>
      <c r="J5390" s="1">
        <v>0.01</v>
      </c>
      <c r="K5390" s="1">
        <v>18.8</v>
      </c>
      <c r="L5390" s="1">
        <v>0.02</v>
      </c>
    </row>
    <row r="5391" spans="1:17" x14ac:dyDescent="0.25">
      <c r="A5391" s="31" t="s">
        <v>52</v>
      </c>
      <c r="C5391" s="5">
        <v>42872</v>
      </c>
      <c r="D5391" s="25"/>
      <c r="E5391" s="6">
        <v>18</v>
      </c>
      <c r="F5391" s="28" t="s">
        <v>20</v>
      </c>
      <c r="G5391" s="28" t="s">
        <v>14</v>
      </c>
      <c r="H5391" s="1" t="s">
        <v>107</v>
      </c>
      <c r="I5391" s="1" t="s">
        <v>107</v>
      </c>
      <c r="J5391" s="1" t="s">
        <v>107</v>
      </c>
      <c r="K5391" s="1" t="s">
        <v>107</v>
      </c>
      <c r="L5391" s="1" t="s">
        <v>107</v>
      </c>
      <c r="Q5391" s="12" t="s">
        <v>58</v>
      </c>
    </row>
    <row r="5392" spans="1:17" x14ac:dyDescent="0.25">
      <c r="A5392" s="31" t="s">
        <v>52</v>
      </c>
      <c r="C5392" s="5">
        <v>42872</v>
      </c>
      <c r="D5392" s="25"/>
      <c r="E5392" s="6">
        <v>19</v>
      </c>
      <c r="F5392" s="28" t="s">
        <v>20</v>
      </c>
      <c r="G5392" s="28" t="s">
        <v>14</v>
      </c>
      <c r="H5392" s="1" t="s">
        <v>107</v>
      </c>
      <c r="I5392" s="1" t="s">
        <v>107</v>
      </c>
      <c r="J5392" s="1" t="s">
        <v>107</v>
      </c>
      <c r="K5392" s="1" t="s">
        <v>107</v>
      </c>
      <c r="L5392" s="1" t="s">
        <v>107</v>
      </c>
      <c r="Q5392" s="12" t="s">
        <v>58</v>
      </c>
    </row>
    <row r="5393" spans="1:17" x14ac:dyDescent="0.25">
      <c r="A5393" s="31" t="s">
        <v>52</v>
      </c>
      <c r="C5393" s="5">
        <v>42872</v>
      </c>
      <c r="D5393" s="25"/>
      <c r="E5393" s="6">
        <v>20</v>
      </c>
      <c r="F5393" s="28" t="s">
        <v>20</v>
      </c>
      <c r="G5393" s="28" t="s">
        <v>14</v>
      </c>
      <c r="H5393" s="1" t="s">
        <v>107</v>
      </c>
      <c r="I5393" s="1" t="s">
        <v>107</v>
      </c>
      <c r="J5393" s="1" t="s">
        <v>107</v>
      </c>
      <c r="K5393" s="1" t="s">
        <v>107</v>
      </c>
      <c r="L5393" s="1" t="s">
        <v>107</v>
      </c>
      <c r="Q5393" s="12" t="s">
        <v>58</v>
      </c>
    </row>
    <row r="5394" spans="1:17" x14ac:dyDescent="0.25">
      <c r="A5394" s="31" t="s">
        <v>52</v>
      </c>
      <c r="C5394" s="5">
        <v>42879</v>
      </c>
      <c r="D5394" s="25"/>
      <c r="E5394" s="6" t="s">
        <v>21</v>
      </c>
      <c r="F5394" s="28" t="s">
        <v>17</v>
      </c>
      <c r="G5394" s="28" t="s">
        <v>24</v>
      </c>
      <c r="H5394" s="1" t="s">
        <v>107</v>
      </c>
      <c r="I5394" s="1" t="s">
        <v>107</v>
      </c>
      <c r="J5394" s="1" t="s">
        <v>107</v>
      </c>
      <c r="K5394" s="1" t="s">
        <v>107</v>
      </c>
      <c r="L5394" s="1" t="s">
        <v>107</v>
      </c>
      <c r="Q5394" s="12" t="s">
        <v>58</v>
      </c>
    </row>
    <row r="5395" spans="1:17" x14ac:dyDescent="0.25">
      <c r="A5395" s="31" t="s">
        <v>52</v>
      </c>
      <c r="C5395" s="5">
        <v>42879</v>
      </c>
      <c r="D5395" s="25"/>
      <c r="E5395" s="6" t="s">
        <v>22</v>
      </c>
      <c r="F5395" s="28" t="s">
        <v>17</v>
      </c>
      <c r="G5395" s="28" t="s">
        <v>24</v>
      </c>
      <c r="H5395" s="1" t="s">
        <v>107</v>
      </c>
      <c r="I5395" s="1" t="s">
        <v>107</v>
      </c>
      <c r="J5395" s="1" t="s">
        <v>107</v>
      </c>
      <c r="K5395" s="1" t="s">
        <v>107</v>
      </c>
      <c r="L5395" s="1" t="s">
        <v>107</v>
      </c>
      <c r="Q5395" s="12" t="s">
        <v>58</v>
      </c>
    </row>
    <row r="5396" spans="1:17" x14ac:dyDescent="0.25">
      <c r="A5396" s="31" t="s">
        <v>52</v>
      </c>
      <c r="C5396" s="5">
        <v>42879</v>
      </c>
      <c r="D5396" s="25"/>
      <c r="E5396" s="6" t="s">
        <v>23</v>
      </c>
      <c r="F5396" s="28" t="s">
        <v>17</v>
      </c>
      <c r="G5396" s="28" t="s">
        <v>24</v>
      </c>
      <c r="H5396" s="1" t="s">
        <v>107</v>
      </c>
      <c r="I5396" s="1" t="s">
        <v>107</v>
      </c>
      <c r="J5396" s="1" t="s">
        <v>107</v>
      </c>
      <c r="K5396" s="1" t="s">
        <v>107</v>
      </c>
      <c r="L5396" s="1" t="s">
        <v>107</v>
      </c>
      <c r="Q5396" s="12" t="s">
        <v>58</v>
      </c>
    </row>
    <row r="5397" spans="1:17" x14ac:dyDescent="0.25">
      <c r="A5397" s="31" t="s">
        <v>52</v>
      </c>
      <c r="C5397" s="5">
        <v>42879</v>
      </c>
      <c r="D5397" s="25"/>
      <c r="E5397" s="6" t="s">
        <v>25</v>
      </c>
      <c r="F5397" s="28" t="s">
        <v>25</v>
      </c>
      <c r="G5397" s="28" t="s">
        <v>24</v>
      </c>
      <c r="H5397" s="1" t="s">
        <v>107</v>
      </c>
      <c r="I5397" s="1" t="s">
        <v>107</v>
      </c>
      <c r="J5397" s="1" t="s">
        <v>107</v>
      </c>
      <c r="K5397" s="1" t="s">
        <v>107</v>
      </c>
      <c r="L5397" s="1" t="s">
        <v>107</v>
      </c>
      <c r="Q5397" s="12" t="s">
        <v>58</v>
      </c>
    </row>
    <row r="5398" spans="1:17" x14ac:dyDescent="0.25">
      <c r="A5398" s="31" t="s">
        <v>52</v>
      </c>
      <c r="C5398" s="5">
        <v>42879</v>
      </c>
      <c r="D5398" s="25"/>
      <c r="E5398" s="6" t="s">
        <v>26</v>
      </c>
      <c r="F5398" s="28" t="s">
        <v>25</v>
      </c>
      <c r="G5398" s="28" t="s">
        <v>24</v>
      </c>
      <c r="H5398" s="1">
        <v>6.5</v>
      </c>
      <c r="I5398" s="1">
        <v>3</v>
      </c>
      <c r="J5398" s="1">
        <v>0.05</v>
      </c>
      <c r="K5398" s="1">
        <v>5.65</v>
      </c>
      <c r="L5398" s="1">
        <v>0.06</v>
      </c>
    </row>
    <row r="5399" spans="1:17" x14ac:dyDescent="0.25">
      <c r="A5399" s="31" t="s">
        <v>52</v>
      </c>
      <c r="C5399" s="5">
        <v>42879</v>
      </c>
      <c r="D5399" s="25"/>
      <c r="E5399" s="6" t="s">
        <v>27</v>
      </c>
      <c r="F5399" s="28" t="s">
        <v>25</v>
      </c>
      <c r="G5399" s="28" t="s">
        <v>24</v>
      </c>
      <c r="H5399" s="1">
        <v>7.1</v>
      </c>
      <c r="I5399" s="1">
        <v>3.3</v>
      </c>
      <c r="J5399" s="1">
        <v>0.03</v>
      </c>
      <c r="K5399" s="1">
        <v>7.99</v>
      </c>
      <c r="L5399" s="1">
        <v>0.04</v>
      </c>
    </row>
    <row r="5400" spans="1:17" x14ac:dyDescent="0.25">
      <c r="A5400" s="31" t="s">
        <v>52</v>
      </c>
      <c r="C5400" s="5">
        <v>42879</v>
      </c>
      <c r="D5400" s="25"/>
      <c r="E5400" s="6" t="s">
        <v>28</v>
      </c>
      <c r="F5400" s="28" t="s">
        <v>29</v>
      </c>
      <c r="G5400" s="28" t="s">
        <v>24</v>
      </c>
      <c r="H5400" s="1">
        <v>2.4</v>
      </c>
      <c r="I5400" s="1">
        <v>3.5</v>
      </c>
      <c r="J5400" s="1">
        <v>0.02</v>
      </c>
      <c r="K5400" s="1">
        <v>31.1</v>
      </c>
      <c r="L5400" s="1">
        <v>0.02</v>
      </c>
    </row>
    <row r="5401" spans="1:17" x14ac:dyDescent="0.25">
      <c r="A5401" s="31" t="s">
        <v>52</v>
      </c>
      <c r="C5401" s="5">
        <v>42879</v>
      </c>
      <c r="D5401" s="25"/>
      <c r="E5401" s="6" t="s">
        <v>29</v>
      </c>
      <c r="F5401" s="28" t="s">
        <v>29</v>
      </c>
      <c r="G5401" s="28" t="s">
        <v>24</v>
      </c>
      <c r="H5401" s="1">
        <v>3.2</v>
      </c>
      <c r="I5401" s="1">
        <v>5.0999999999999996</v>
      </c>
      <c r="J5401" s="1">
        <v>0.14000000000000001</v>
      </c>
      <c r="K5401" s="1">
        <v>41.1</v>
      </c>
      <c r="L5401" s="1">
        <v>0.88</v>
      </c>
    </row>
    <row r="5402" spans="1:17" x14ac:dyDescent="0.25">
      <c r="A5402" s="31" t="s">
        <v>52</v>
      </c>
      <c r="C5402" s="5">
        <v>42879</v>
      </c>
      <c r="D5402" s="25"/>
      <c r="E5402" s="6" t="s">
        <v>30</v>
      </c>
      <c r="F5402" s="28" t="s">
        <v>29</v>
      </c>
      <c r="G5402" s="28" t="s">
        <v>24</v>
      </c>
      <c r="H5402" s="1">
        <v>1.1000000000000001</v>
      </c>
      <c r="I5402" s="1">
        <v>5.7</v>
      </c>
      <c r="J5402" s="1">
        <v>0.05</v>
      </c>
      <c r="K5402" s="1">
        <v>25.6</v>
      </c>
      <c r="L5402" s="1">
        <v>0.17</v>
      </c>
    </row>
    <row r="5403" spans="1:17" x14ac:dyDescent="0.25">
      <c r="A5403" s="31" t="s">
        <v>52</v>
      </c>
      <c r="C5403" s="5">
        <v>42879</v>
      </c>
      <c r="D5403" s="25"/>
      <c r="E5403" s="6" t="s">
        <v>31</v>
      </c>
      <c r="F5403" s="28" t="s">
        <v>19</v>
      </c>
      <c r="G5403" s="28" t="s">
        <v>24</v>
      </c>
      <c r="H5403" s="1">
        <v>1.5</v>
      </c>
      <c r="I5403" s="1">
        <v>3.8</v>
      </c>
      <c r="J5403" s="1">
        <v>0.02</v>
      </c>
      <c r="K5403" s="1">
        <v>13</v>
      </c>
      <c r="L5403" s="1">
        <v>0.05</v>
      </c>
    </row>
    <row r="5404" spans="1:17" x14ac:dyDescent="0.25">
      <c r="A5404" s="31" t="s">
        <v>52</v>
      </c>
      <c r="C5404" s="5">
        <v>42879</v>
      </c>
      <c r="D5404" s="25"/>
      <c r="E5404" s="6" t="s">
        <v>32</v>
      </c>
      <c r="F5404" s="28" t="s">
        <v>19</v>
      </c>
      <c r="G5404" s="28" t="s">
        <v>24</v>
      </c>
      <c r="H5404" s="1" t="s">
        <v>107</v>
      </c>
      <c r="I5404" s="1" t="s">
        <v>107</v>
      </c>
      <c r="J5404" s="1" t="s">
        <v>107</v>
      </c>
      <c r="K5404" s="1" t="s">
        <v>107</v>
      </c>
      <c r="L5404" s="1" t="s">
        <v>107</v>
      </c>
      <c r="Q5404" s="12" t="s">
        <v>58</v>
      </c>
    </row>
    <row r="5405" spans="1:17" x14ac:dyDescent="0.25">
      <c r="A5405" s="31" t="s">
        <v>52</v>
      </c>
      <c r="C5405" s="5">
        <v>42879</v>
      </c>
      <c r="D5405" s="25"/>
      <c r="E5405" s="6" t="s">
        <v>33</v>
      </c>
      <c r="F5405" s="28" t="s">
        <v>19</v>
      </c>
      <c r="G5405" s="28" t="s">
        <v>24</v>
      </c>
      <c r="H5405" s="1" t="s">
        <v>107</v>
      </c>
      <c r="I5405" s="1" t="s">
        <v>107</v>
      </c>
      <c r="J5405" s="1" t="s">
        <v>107</v>
      </c>
      <c r="K5405" s="1" t="s">
        <v>107</v>
      </c>
      <c r="L5405" s="1" t="s">
        <v>107</v>
      </c>
      <c r="Q5405" s="12" t="s">
        <v>58</v>
      </c>
    </row>
    <row r="5406" spans="1:17" x14ac:dyDescent="0.25">
      <c r="A5406" s="31" t="s">
        <v>52</v>
      </c>
      <c r="C5406" s="5">
        <v>42879</v>
      </c>
      <c r="D5406" s="25"/>
      <c r="E5406" s="6" t="s">
        <v>34</v>
      </c>
      <c r="F5406" s="28" t="s">
        <v>20</v>
      </c>
      <c r="G5406" s="28" t="s">
        <v>24</v>
      </c>
      <c r="H5406" s="1">
        <v>0.5</v>
      </c>
      <c r="I5406" s="1">
        <v>3.6</v>
      </c>
      <c r="J5406" s="1">
        <v>0.09</v>
      </c>
      <c r="K5406" s="1">
        <v>2.98</v>
      </c>
      <c r="L5406" s="1">
        <v>0.13</v>
      </c>
    </row>
    <row r="5407" spans="1:17" x14ac:dyDescent="0.25">
      <c r="A5407" s="31" t="s">
        <v>52</v>
      </c>
      <c r="C5407" s="5">
        <v>42879</v>
      </c>
      <c r="D5407" s="25"/>
      <c r="E5407" s="6" t="s">
        <v>35</v>
      </c>
      <c r="F5407" s="28" t="s">
        <v>20</v>
      </c>
      <c r="G5407" s="28" t="s">
        <v>24</v>
      </c>
      <c r="H5407" s="1" t="s">
        <v>107</v>
      </c>
      <c r="I5407" s="1" t="s">
        <v>107</v>
      </c>
      <c r="J5407" s="1" t="s">
        <v>107</v>
      </c>
      <c r="K5407" s="1" t="s">
        <v>107</v>
      </c>
      <c r="L5407" s="1" t="s">
        <v>107</v>
      </c>
      <c r="Q5407" s="12" t="s">
        <v>58</v>
      </c>
    </row>
    <row r="5408" spans="1:17" x14ac:dyDescent="0.25">
      <c r="A5408" s="31" t="s">
        <v>52</v>
      </c>
      <c r="C5408" s="5">
        <v>42879</v>
      </c>
      <c r="D5408" s="25"/>
      <c r="E5408" s="6" t="s">
        <v>36</v>
      </c>
      <c r="F5408" s="28" t="s">
        <v>20</v>
      </c>
      <c r="G5408" s="28" t="s">
        <v>24</v>
      </c>
      <c r="H5408" s="1" t="s">
        <v>107</v>
      </c>
      <c r="I5408" s="1" t="s">
        <v>107</v>
      </c>
      <c r="J5408" s="1" t="s">
        <v>107</v>
      </c>
      <c r="K5408" s="1" t="s">
        <v>107</v>
      </c>
      <c r="L5408" s="1" t="s">
        <v>107</v>
      </c>
      <c r="Q5408" s="12" t="s">
        <v>58</v>
      </c>
    </row>
    <row r="5409" spans="1:17" x14ac:dyDescent="0.25">
      <c r="A5409" s="31" t="s">
        <v>52</v>
      </c>
      <c r="C5409" s="5">
        <v>42879</v>
      </c>
      <c r="D5409" s="25"/>
      <c r="E5409" s="6" t="s">
        <v>37</v>
      </c>
      <c r="F5409" s="28" t="s">
        <v>40</v>
      </c>
      <c r="G5409" s="28" t="s">
        <v>24</v>
      </c>
      <c r="H5409" s="1" t="s">
        <v>107</v>
      </c>
      <c r="I5409" s="1" t="s">
        <v>107</v>
      </c>
      <c r="J5409" s="1" t="s">
        <v>107</v>
      </c>
      <c r="K5409" s="1" t="s">
        <v>107</v>
      </c>
      <c r="L5409" s="1" t="s">
        <v>107</v>
      </c>
      <c r="Q5409" s="12" t="s">
        <v>58</v>
      </c>
    </row>
    <row r="5410" spans="1:17" x14ac:dyDescent="0.25">
      <c r="A5410" s="31" t="s">
        <v>52</v>
      </c>
      <c r="C5410" s="5">
        <v>42879</v>
      </c>
      <c r="D5410" s="25"/>
      <c r="E5410" s="6" t="s">
        <v>38</v>
      </c>
      <c r="F5410" s="28" t="s">
        <v>40</v>
      </c>
      <c r="G5410" s="28" t="s">
        <v>24</v>
      </c>
      <c r="H5410" s="1" t="s">
        <v>107</v>
      </c>
      <c r="I5410" s="1" t="s">
        <v>107</v>
      </c>
      <c r="J5410" s="1" t="s">
        <v>107</v>
      </c>
      <c r="K5410" s="1" t="s">
        <v>107</v>
      </c>
      <c r="L5410" s="1" t="s">
        <v>107</v>
      </c>
      <c r="Q5410" s="12" t="s">
        <v>58</v>
      </c>
    </row>
    <row r="5411" spans="1:17" x14ac:dyDescent="0.25">
      <c r="A5411" s="31" t="s">
        <v>52</v>
      </c>
      <c r="C5411" s="5">
        <v>42879</v>
      </c>
      <c r="D5411" s="25"/>
      <c r="E5411" s="6" t="s">
        <v>39</v>
      </c>
      <c r="F5411" s="28" t="s">
        <v>40</v>
      </c>
      <c r="G5411" s="28" t="s">
        <v>24</v>
      </c>
      <c r="H5411" s="1" t="s">
        <v>107</v>
      </c>
      <c r="I5411" s="1" t="s">
        <v>107</v>
      </c>
      <c r="J5411" s="1" t="s">
        <v>107</v>
      </c>
      <c r="K5411" s="1" t="s">
        <v>107</v>
      </c>
      <c r="L5411" s="1" t="s">
        <v>107</v>
      </c>
      <c r="Q5411" s="12" t="s">
        <v>58</v>
      </c>
    </row>
    <row r="5412" spans="1:17" x14ac:dyDescent="0.25">
      <c r="A5412" s="31" t="s">
        <v>52</v>
      </c>
      <c r="C5412" s="5">
        <v>42879</v>
      </c>
      <c r="D5412" s="25"/>
      <c r="E5412" s="6" t="s">
        <v>41</v>
      </c>
      <c r="F5412" s="28" t="s">
        <v>16</v>
      </c>
      <c r="G5412" s="28" t="s">
        <v>24</v>
      </c>
      <c r="H5412" s="1">
        <v>13.4</v>
      </c>
      <c r="I5412" s="1">
        <v>1</v>
      </c>
      <c r="J5412" s="1">
        <v>0.02</v>
      </c>
      <c r="K5412" s="1">
        <v>1.58</v>
      </c>
      <c r="L5412" s="1">
        <v>0.02</v>
      </c>
    </row>
    <row r="5413" spans="1:17" x14ac:dyDescent="0.25">
      <c r="A5413" s="31" t="s">
        <v>52</v>
      </c>
      <c r="C5413" s="5">
        <v>42879</v>
      </c>
      <c r="D5413" s="25"/>
      <c r="E5413" s="6" t="s">
        <v>42</v>
      </c>
      <c r="F5413" s="28" t="s">
        <v>16</v>
      </c>
      <c r="G5413" s="28" t="s">
        <v>24</v>
      </c>
      <c r="H5413" s="1">
        <v>4.0999999999999996</v>
      </c>
      <c r="I5413" s="1">
        <v>2.5</v>
      </c>
      <c r="J5413" s="1">
        <v>0.01</v>
      </c>
      <c r="K5413" s="1">
        <v>0.28000000000000003</v>
      </c>
      <c r="L5413" s="1">
        <v>0.01</v>
      </c>
    </row>
    <row r="5414" spans="1:17" x14ac:dyDescent="0.25">
      <c r="A5414" s="31" t="s">
        <v>52</v>
      </c>
      <c r="C5414" s="5">
        <v>42879</v>
      </c>
      <c r="D5414" s="25"/>
      <c r="E5414" s="6" t="s">
        <v>43</v>
      </c>
      <c r="F5414" s="28" t="s">
        <v>16</v>
      </c>
      <c r="G5414" s="28" t="s">
        <v>24</v>
      </c>
      <c r="H5414" s="1">
        <v>13.4</v>
      </c>
      <c r="I5414" s="1">
        <v>1.8</v>
      </c>
      <c r="J5414" s="1">
        <v>0.01</v>
      </c>
      <c r="K5414" s="1">
        <v>0.69</v>
      </c>
      <c r="L5414" s="1">
        <v>0.01</v>
      </c>
    </row>
    <row r="5415" spans="1:17" x14ac:dyDescent="0.25">
      <c r="A5415" s="31" t="s">
        <v>52</v>
      </c>
      <c r="C5415" s="5">
        <v>42886</v>
      </c>
      <c r="D5415" s="25"/>
      <c r="E5415" s="6">
        <v>1</v>
      </c>
      <c r="F5415" s="28" t="s">
        <v>13</v>
      </c>
      <c r="G5415" s="28" t="s">
        <v>14</v>
      </c>
      <c r="H5415" s="1">
        <v>9.4</v>
      </c>
      <c r="I5415" s="1">
        <v>1.2</v>
      </c>
      <c r="J5415" s="1">
        <v>0.01</v>
      </c>
      <c r="K5415" s="1">
        <v>0.32</v>
      </c>
      <c r="L5415" s="1">
        <v>0.01</v>
      </c>
    </row>
    <row r="5416" spans="1:17" x14ac:dyDescent="0.25">
      <c r="A5416" s="31" t="s">
        <v>52</v>
      </c>
      <c r="C5416" s="5">
        <v>42886</v>
      </c>
      <c r="D5416" s="25"/>
      <c r="E5416" s="6">
        <v>2</v>
      </c>
      <c r="F5416" s="28" t="s">
        <v>13</v>
      </c>
      <c r="G5416" s="28" t="s">
        <v>14</v>
      </c>
      <c r="H5416" s="1">
        <v>13.6</v>
      </c>
      <c r="I5416" s="1">
        <v>0.8</v>
      </c>
      <c r="J5416" s="1">
        <v>0.01</v>
      </c>
      <c r="K5416" s="1">
        <v>0.47</v>
      </c>
      <c r="L5416" s="1">
        <v>0.01</v>
      </c>
    </row>
    <row r="5417" spans="1:17" x14ac:dyDescent="0.25">
      <c r="A5417" s="31" t="s">
        <v>52</v>
      </c>
      <c r="C5417" s="5">
        <v>42886</v>
      </c>
      <c r="D5417" s="25"/>
      <c r="E5417" s="6">
        <v>3</v>
      </c>
      <c r="F5417" s="28" t="s">
        <v>13</v>
      </c>
      <c r="G5417" s="28" t="s">
        <v>14</v>
      </c>
      <c r="H5417" s="1">
        <v>0.6</v>
      </c>
      <c r="I5417" s="1">
        <v>3.3</v>
      </c>
      <c r="J5417" s="1">
        <v>0.01</v>
      </c>
      <c r="K5417" s="1">
        <v>5.45</v>
      </c>
      <c r="L5417" s="1">
        <v>0.02</v>
      </c>
    </row>
    <row r="5418" spans="1:17" x14ac:dyDescent="0.25">
      <c r="A5418" s="31" t="s">
        <v>52</v>
      </c>
      <c r="C5418" s="5">
        <v>42886</v>
      </c>
      <c r="D5418" s="25"/>
      <c r="E5418" s="6">
        <v>4</v>
      </c>
      <c r="F5418" s="28" t="s">
        <v>15</v>
      </c>
      <c r="G5418" s="28" t="s">
        <v>14</v>
      </c>
      <c r="H5418" s="1" t="s">
        <v>107</v>
      </c>
      <c r="I5418" s="1" t="s">
        <v>107</v>
      </c>
      <c r="J5418" s="1" t="s">
        <v>107</v>
      </c>
      <c r="K5418" s="1" t="s">
        <v>107</v>
      </c>
      <c r="L5418" s="1" t="s">
        <v>74</v>
      </c>
      <c r="Q5418" s="12" t="s">
        <v>58</v>
      </c>
    </row>
    <row r="5419" spans="1:17" x14ac:dyDescent="0.25">
      <c r="A5419" s="31" t="s">
        <v>52</v>
      </c>
      <c r="C5419" s="5">
        <v>42886</v>
      </c>
      <c r="D5419" s="25"/>
      <c r="E5419" s="6">
        <v>5</v>
      </c>
      <c r="F5419" s="28" t="s">
        <v>15</v>
      </c>
      <c r="G5419" s="28" t="s">
        <v>14</v>
      </c>
      <c r="H5419" s="1" t="s">
        <v>107</v>
      </c>
      <c r="I5419" s="1" t="s">
        <v>107</v>
      </c>
      <c r="J5419" s="1" t="s">
        <v>107</v>
      </c>
      <c r="K5419" s="1" t="s">
        <v>107</v>
      </c>
      <c r="L5419" s="1" t="s">
        <v>107</v>
      </c>
      <c r="Q5419" s="12" t="s">
        <v>58</v>
      </c>
    </row>
    <row r="5420" spans="1:17" x14ac:dyDescent="0.25">
      <c r="A5420" s="31" t="s">
        <v>52</v>
      </c>
      <c r="C5420" s="5">
        <v>42886</v>
      </c>
      <c r="D5420" s="25"/>
      <c r="E5420" s="6">
        <v>6</v>
      </c>
      <c r="F5420" s="28" t="s">
        <v>17</v>
      </c>
      <c r="G5420" s="28" t="s">
        <v>14</v>
      </c>
      <c r="H5420" s="1">
        <v>1.2</v>
      </c>
      <c r="I5420" s="1">
        <v>4</v>
      </c>
      <c r="J5420" s="1">
        <v>0.01</v>
      </c>
      <c r="K5420" s="1">
        <v>77.099999999999994</v>
      </c>
      <c r="L5420" s="1">
        <v>0.01</v>
      </c>
    </row>
    <row r="5421" spans="1:17" x14ac:dyDescent="0.25">
      <c r="A5421" s="31" t="s">
        <v>52</v>
      </c>
      <c r="C5421" s="5">
        <v>42886</v>
      </c>
      <c r="D5421" s="25"/>
      <c r="E5421" s="6">
        <v>7</v>
      </c>
      <c r="F5421" s="28" t="s">
        <v>17</v>
      </c>
      <c r="G5421" s="28" t="s">
        <v>14</v>
      </c>
      <c r="H5421" s="1">
        <v>0.8</v>
      </c>
      <c r="I5421" s="1">
        <v>5.4</v>
      </c>
      <c r="J5421" s="1">
        <v>0.01</v>
      </c>
      <c r="K5421" s="1">
        <v>9.5</v>
      </c>
      <c r="L5421" s="1">
        <v>0.03</v>
      </c>
    </row>
    <row r="5422" spans="1:17" x14ac:dyDescent="0.25">
      <c r="A5422" s="31" t="s">
        <v>52</v>
      </c>
      <c r="C5422" s="5">
        <v>42886</v>
      </c>
      <c r="D5422" s="25"/>
      <c r="E5422" s="6">
        <v>8</v>
      </c>
      <c r="F5422" s="28" t="s">
        <v>17</v>
      </c>
      <c r="G5422" s="28" t="s">
        <v>14</v>
      </c>
      <c r="H5422" s="1">
        <v>1.2</v>
      </c>
      <c r="I5422" s="1">
        <v>5.6</v>
      </c>
      <c r="J5422" s="1">
        <v>0.01</v>
      </c>
      <c r="K5422" s="1">
        <v>5.0199999999999996</v>
      </c>
      <c r="L5422" s="1">
        <v>0.03</v>
      </c>
    </row>
    <row r="5423" spans="1:17" x14ac:dyDescent="0.25">
      <c r="A5423" s="31" t="s">
        <v>52</v>
      </c>
      <c r="C5423" s="5">
        <v>42886</v>
      </c>
      <c r="D5423" s="25"/>
      <c r="E5423" s="6">
        <v>9</v>
      </c>
      <c r="F5423" s="28" t="s">
        <v>18</v>
      </c>
      <c r="G5423" s="28" t="s">
        <v>14</v>
      </c>
      <c r="H5423" s="1">
        <v>0.3</v>
      </c>
      <c r="I5423" s="1">
        <v>4</v>
      </c>
      <c r="J5423" s="1">
        <v>0.01</v>
      </c>
      <c r="K5423" s="1">
        <v>19</v>
      </c>
      <c r="L5423" s="1">
        <v>0.02</v>
      </c>
    </row>
    <row r="5424" spans="1:17" x14ac:dyDescent="0.25">
      <c r="A5424" s="31" t="s">
        <v>52</v>
      </c>
      <c r="C5424" s="5">
        <v>42886</v>
      </c>
      <c r="D5424" s="25"/>
      <c r="E5424" s="6">
        <v>10</v>
      </c>
      <c r="F5424" s="28" t="s">
        <v>18</v>
      </c>
      <c r="G5424" s="28" t="s">
        <v>14</v>
      </c>
      <c r="H5424" s="1">
        <v>1.3</v>
      </c>
      <c r="I5424" s="1">
        <v>3.6</v>
      </c>
      <c r="J5424" s="1">
        <v>0.01</v>
      </c>
      <c r="K5424" s="1">
        <v>14</v>
      </c>
      <c r="L5424" s="1">
        <v>0.02</v>
      </c>
    </row>
    <row r="5425" spans="1:17" x14ac:dyDescent="0.25">
      <c r="A5425" s="31" t="s">
        <v>52</v>
      </c>
      <c r="C5425" s="5">
        <v>42886</v>
      </c>
      <c r="D5425" s="25"/>
      <c r="E5425" s="6">
        <v>11</v>
      </c>
      <c r="F5425" s="28" t="s">
        <v>18</v>
      </c>
      <c r="G5425" s="28" t="s">
        <v>14</v>
      </c>
      <c r="H5425" s="1">
        <v>0.6</v>
      </c>
      <c r="I5425" s="1">
        <v>4</v>
      </c>
      <c r="J5425" s="1">
        <v>0.01</v>
      </c>
      <c r="K5425" s="1">
        <v>19.600000000000001</v>
      </c>
      <c r="L5425" s="1">
        <v>0.01</v>
      </c>
    </row>
    <row r="5426" spans="1:17" x14ac:dyDescent="0.25">
      <c r="A5426" s="31" t="s">
        <v>52</v>
      </c>
      <c r="C5426" s="5">
        <v>42886</v>
      </c>
      <c r="D5426" s="25"/>
      <c r="E5426" s="6">
        <v>12</v>
      </c>
      <c r="F5426" s="28" t="s">
        <v>19</v>
      </c>
      <c r="G5426" s="28" t="s">
        <v>14</v>
      </c>
      <c r="H5426" s="1">
        <v>0.3</v>
      </c>
      <c r="I5426" s="1">
        <v>2.5</v>
      </c>
      <c r="J5426" s="1">
        <v>0.01</v>
      </c>
      <c r="K5426" s="1">
        <v>16.100000000000001</v>
      </c>
      <c r="L5426" s="1">
        <v>0.01</v>
      </c>
    </row>
    <row r="5427" spans="1:17" x14ac:dyDescent="0.25">
      <c r="A5427" s="31" t="s">
        <v>52</v>
      </c>
      <c r="C5427" s="5">
        <v>42886</v>
      </c>
      <c r="D5427" s="25"/>
      <c r="E5427" s="6">
        <v>13</v>
      </c>
      <c r="F5427" s="28" t="s">
        <v>19</v>
      </c>
      <c r="G5427" s="28" t="s">
        <v>14</v>
      </c>
      <c r="H5427" s="1">
        <v>1.8</v>
      </c>
      <c r="I5427" s="1">
        <v>1.4</v>
      </c>
      <c r="J5427" s="1">
        <v>0.01</v>
      </c>
      <c r="K5427" s="1">
        <v>8.58</v>
      </c>
      <c r="L5427" s="1">
        <v>0.01</v>
      </c>
    </row>
    <row r="5428" spans="1:17" x14ac:dyDescent="0.25">
      <c r="A5428" s="31" t="s">
        <v>52</v>
      </c>
      <c r="C5428" s="5">
        <v>42886</v>
      </c>
      <c r="D5428" s="25"/>
      <c r="E5428" s="6">
        <v>14</v>
      </c>
      <c r="F5428" s="28" t="s">
        <v>19</v>
      </c>
      <c r="G5428" s="28" t="s">
        <v>14</v>
      </c>
      <c r="H5428" s="1">
        <v>2.2999999999999998</v>
      </c>
      <c r="I5428" s="1">
        <v>1.8</v>
      </c>
      <c r="J5428" s="1">
        <v>0.01</v>
      </c>
      <c r="K5428" s="1">
        <v>20</v>
      </c>
      <c r="L5428" s="1">
        <v>0.01</v>
      </c>
    </row>
    <row r="5429" spans="1:17" x14ac:dyDescent="0.25">
      <c r="A5429" s="31" t="s">
        <v>52</v>
      </c>
      <c r="C5429" s="5">
        <v>42886</v>
      </c>
      <c r="D5429" s="25"/>
      <c r="E5429" s="6">
        <v>15</v>
      </c>
      <c r="F5429" s="28" t="s">
        <v>20</v>
      </c>
      <c r="G5429" s="28" t="s">
        <v>14</v>
      </c>
      <c r="H5429" s="1">
        <v>0.8</v>
      </c>
      <c r="I5429" s="1">
        <v>4.5</v>
      </c>
      <c r="J5429" s="1">
        <v>0.01</v>
      </c>
      <c r="K5429" s="1">
        <v>18.7</v>
      </c>
      <c r="L5429" s="1">
        <v>0.02</v>
      </c>
    </row>
    <row r="5430" spans="1:17" x14ac:dyDescent="0.25">
      <c r="A5430" s="31" t="s">
        <v>52</v>
      </c>
      <c r="C5430" s="5">
        <v>42886</v>
      </c>
      <c r="D5430" s="25"/>
      <c r="E5430" s="6">
        <v>16</v>
      </c>
      <c r="F5430" s="28" t="s">
        <v>20</v>
      </c>
      <c r="G5430" s="28" t="s">
        <v>14</v>
      </c>
      <c r="H5430" s="1">
        <v>1.3</v>
      </c>
      <c r="I5430" s="1">
        <v>3.7</v>
      </c>
      <c r="J5430" s="1">
        <v>0.01</v>
      </c>
      <c r="K5430" s="1">
        <v>36.6</v>
      </c>
      <c r="L5430" s="1">
        <v>0.01</v>
      </c>
    </row>
    <row r="5431" spans="1:17" x14ac:dyDescent="0.25">
      <c r="A5431" s="31" t="s">
        <v>52</v>
      </c>
      <c r="C5431" s="5">
        <v>42886</v>
      </c>
      <c r="D5431" s="25"/>
      <c r="E5431" s="6">
        <v>17</v>
      </c>
      <c r="F5431" s="28" t="s">
        <v>20</v>
      </c>
      <c r="G5431" s="28" t="s">
        <v>14</v>
      </c>
      <c r="H5431" s="1">
        <v>1</v>
      </c>
      <c r="I5431" s="1">
        <v>3.9</v>
      </c>
      <c r="J5431" s="1">
        <v>0.01</v>
      </c>
      <c r="K5431" s="1">
        <v>29.5</v>
      </c>
      <c r="L5431" s="1">
        <v>0.01</v>
      </c>
    </row>
    <row r="5432" spans="1:17" x14ac:dyDescent="0.25">
      <c r="A5432" s="31" t="s">
        <v>52</v>
      </c>
      <c r="C5432" s="5">
        <v>42886</v>
      </c>
      <c r="D5432" s="25"/>
      <c r="E5432" s="6">
        <v>18</v>
      </c>
      <c r="F5432" s="28" t="s">
        <v>20</v>
      </c>
      <c r="G5432" s="28" t="s">
        <v>14</v>
      </c>
      <c r="H5432" s="1">
        <v>0.5</v>
      </c>
      <c r="I5432" s="1">
        <v>4.4000000000000004</v>
      </c>
      <c r="J5432" s="1">
        <v>0.01</v>
      </c>
      <c r="K5432" s="1">
        <v>10.5</v>
      </c>
      <c r="L5432" s="1">
        <v>0.02</v>
      </c>
    </row>
    <row r="5433" spans="1:17" x14ac:dyDescent="0.25">
      <c r="A5433" s="31" t="s">
        <v>52</v>
      </c>
      <c r="C5433" s="5">
        <v>42886</v>
      </c>
      <c r="D5433" s="25"/>
      <c r="E5433" s="6">
        <v>19</v>
      </c>
      <c r="F5433" s="28" t="s">
        <v>20</v>
      </c>
      <c r="G5433" s="28" t="s">
        <v>14</v>
      </c>
      <c r="H5433" s="1">
        <v>0.8</v>
      </c>
      <c r="I5433" s="1">
        <v>4.5</v>
      </c>
      <c r="J5433" s="1">
        <v>0.01</v>
      </c>
      <c r="K5433" s="1">
        <v>7.78</v>
      </c>
      <c r="L5433" s="1">
        <v>0.02</v>
      </c>
    </row>
    <row r="5434" spans="1:17" x14ac:dyDescent="0.25">
      <c r="A5434" s="31" t="s">
        <v>52</v>
      </c>
      <c r="C5434" s="5">
        <v>42886</v>
      </c>
      <c r="D5434" s="25"/>
      <c r="E5434" s="6">
        <v>20</v>
      </c>
      <c r="F5434" s="28" t="s">
        <v>20</v>
      </c>
      <c r="G5434" s="28" t="s">
        <v>14</v>
      </c>
      <c r="H5434" s="1" t="s">
        <v>107</v>
      </c>
      <c r="I5434" s="1" t="s">
        <v>107</v>
      </c>
      <c r="J5434" s="1" t="s">
        <v>107</v>
      </c>
      <c r="K5434" s="1" t="s">
        <v>107</v>
      </c>
      <c r="L5434" s="1" t="s">
        <v>107</v>
      </c>
      <c r="Q5434" s="12" t="s">
        <v>58</v>
      </c>
    </row>
    <row r="5435" spans="1:17" x14ac:dyDescent="0.25">
      <c r="A5435" s="31" t="s">
        <v>52</v>
      </c>
      <c r="C5435" s="5">
        <v>42893</v>
      </c>
      <c r="D5435" s="25"/>
      <c r="E5435" s="6" t="s">
        <v>21</v>
      </c>
      <c r="F5435" s="28" t="s">
        <v>17</v>
      </c>
      <c r="G5435" s="28" t="s">
        <v>24</v>
      </c>
      <c r="H5435" s="1" t="s">
        <v>107</v>
      </c>
      <c r="I5435" s="1" t="s">
        <v>107</v>
      </c>
      <c r="J5435" s="1" t="s">
        <v>107</v>
      </c>
      <c r="K5435" s="1" t="s">
        <v>107</v>
      </c>
      <c r="L5435" s="1" t="s">
        <v>107</v>
      </c>
      <c r="Q5435" s="12" t="s">
        <v>58</v>
      </c>
    </row>
    <row r="5436" spans="1:17" x14ac:dyDescent="0.25">
      <c r="A5436" s="31" t="s">
        <v>52</v>
      </c>
      <c r="C5436" s="5">
        <v>42893</v>
      </c>
      <c r="D5436" s="25"/>
      <c r="E5436" s="6" t="s">
        <v>22</v>
      </c>
      <c r="F5436" s="28" t="s">
        <v>17</v>
      </c>
      <c r="G5436" s="28" t="s">
        <v>24</v>
      </c>
      <c r="H5436" s="1" t="s">
        <v>107</v>
      </c>
      <c r="I5436" s="1" t="s">
        <v>107</v>
      </c>
      <c r="J5436" s="1" t="s">
        <v>107</v>
      </c>
      <c r="K5436" s="1" t="s">
        <v>107</v>
      </c>
      <c r="L5436" s="1" t="s">
        <v>107</v>
      </c>
      <c r="Q5436" s="12" t="s">
        <v>58</v>
      </c>
    </row>
    <row r="5437" spans="1:17" x14ac:dyDescent="0.25">
      <c r="A5437" s="31" t="s">
        <v>52</v>
      </c>
      <c r="C5437" s="5">
        <v>42893</v>
      </c>
      <c r="D5437" s="25"/>
      <c r="E5437" s="6" t="s">
        <v>23</v>
      </c>
      <c r="F5437" s="28" t="s">
        <v>17</v>
      </c>
      <c r="G5437" s="28" t="s">
        <v>24</v>
      </c>
      <c r="H5437" s="1" t="s">
        <v>107</v>
      </c>
      <c r="I5437" s="1" t="s">
        <v>107</v>
      </c>
      <c r="J5437" s="1" t="s">
        <v>107</v>
      </c>
      <c r="K5437" s="1" t="s">
        <v>107</v>
      </c>
      <c r="L5437" s="1" t="s">
        <v>107</v>
      </c>
      <c r="Q5437" s="12" t="s">
        <v>58</v>
      </c>
    </row>
    <row r="5438" spans="1:17" x14ac:dyDescent="0.25">
      <c r="A5438" s="31" t="s">
        <v>52</v>
      </c>
      <c r="C5438" s="5">
        <v>42893</v>
      </c>
      <c r="D5438" s="25"/>
      <c r="E5438" s="6" t="s">
        <v>25</v>
      </c>
      <c r="F5438" s="28" t="s">
        <v>25</v>
      </c>
      <c r="G5438" s="28" t="s">
        <v>24</v>
      </c>
      <c r="H5438" s="1" t="s">
        <v>107</v>
      </c>
      <c r="I5438" s="1" t="s">
        <v>107</v>
      </c>
      <c r="J5438" s="1" t="s">
        <v>107</v>
      </c>
      <c r="K5438" s="1" t="s">
        <v>107</v>
      </c>
      <c r="L5438" s="1" t="s">
        <v>107</v>
      </c>
      <c r="Q5438" s="12" t="s">
        <v>58</v>
      </c>
    </row>
    <row r="5439" spans="1:17" x14ac:dyDescent="0.25">
      <c r="A5439" s="31" t="s">
        <v>52</v>
      </c>
      <c r="C5439" s="5">
        <v>42893</v>
      </c>
      <c r="D5439" s="25"/>
      <c r="E5439" s="6" t="s">
        <v>26</v>
      </c>
      <c r="F5439" s="28" t="s">
        <v>25</v>
      </c>
      <c r="G5439" s="28" t="s">
        <v>24</v>
      </c>
      <c r="H5439" s="1">
        <v>5.9</v>
      </c>
      <c r="I5439" s="1">
        <v>2.5</v>
      </c>
      <c r="J5439" s="1">
        <v>0.01</v>
      </c>
      <c r="K5439" s="1">
        <v>5.29</v>
      </c>
      <c r="L5439" s="1">
        <v>0.09</v>
      </c>
    </row>
    <row r="5440" spans="1:17" x14ac:dyDescent="0.25">
      <c r="A5440" s="31" t="s">
        <v>52</v>
      </c>
      <c r="C5440" s="5">
        <v>42893</v>
      </c>
      <c r="D5440" s="25"/>
      <c r="E5440" s="6" t="s">
        <v>27</v>
      </c>
      <c r="F5440" s="28" t="s">
        <v>25</v>
      </c>
      <c r="G5440" s="28" t="s">
        <v>24</v>
      </c>
      <c r="H5440" s="1">
        <v>3.5</v>
      </c>
      <c r="I5440" s="1">
        <v>1.8</v>
      </c>
      <c r="J5440" s="1">
        <v>0.01</v>
      </c>
      <c r="K5440" s="1">
        <v>7.69</v>
      </c>
      <c r="L5440" s="1">
        <v>0.04</v>
      </c>
    </row>
    <row r="5441" spans="1:17" x14ac:dyDescent="0.25">
      <c r="A5441" s="31" t="s">
        <v>52</v>
      </c>
      <c r="C5441" s="5">
        <v>42893</v>
      </c>
      <c r="D5441" s="25"/>
      <c r="E5441" s="6" t="s">
        <v>28</v>
      </c>
      <c r="F5441" s="28" t="s">
        <v>29</v>
      </c>
      <c r="G5441" s="28" t="s">
        <v>24</v>
      </c>
      <c r="H5441" s="1">
        <v>1.6</v>
      </c>
      <c r="I5441" s="1">
        <v>0.8</v>
      </c>
      <c r="J5441" s="1">
        <v>0.01</v>
      </c>
      <c r="K5441" s="1">
        <v>36.9</v>
      </c>
      <c r="L5441" s="1">
        <v>0.02</v>
      </c>
    </row>
    <row r="5442" spans="1:17" x14ac:dyDescent="0.25">
      <c r="A5442" s="31" t="s">
        <v>52</v>
      </c>
      <c r="C5442" s="5">
        <v>42893</v>
      </c>
      <c r="D5442" s="25"/>
      <c r="E5442" s="6" t="s">
        <v>29</v>
      </c>
      <c r="F5442" s="28" t="s">
        <v>29</v>
      </c>
      <c r="G5442" s="28" t="s">
        <v>24</v>
      </c>
      <c r="H5442" s="1">
        <v>2.1</v>
      </c>
      <c r="I5442" s="1">
        <v>0.8</v>
      </c>
      <c r="J5442" s="1">
        <v>0.01</v>
      </c>
      <c r="K5442" s="1">
        <v>48.4</v>
      </c>
      <c r="L5442" s="1">
        <v>7.0000000000000007E-2</v>
      </c>
    </row>
    <row r="5443" spans="1:17" x14ac:dyDescent="0.25">
      <c r="A5443" s="31" t="s">
        <v>52</v>
      </c>
      <c r="C5443" s="5">
        <v>42893</v>
      </c>
      <c r="D5443" s="25"/>
      <c r="E5443" s="6" t="s">
        <v>30</v>
      </c>
      <c r="F5443" s="28" t="s">
        <v>29</v>
      </c>
      <c r="G5443" s="28" t="s">
        <v>24</v>
      </c>
      <c r="H5443" s="1">
        <v>1</v>
      </c>
      <c r="I5443" s="1">
        <v>0.8</v>
      </c>
      <c r="J5443" s="1">
        <v>0.01</v>
      </c>
      <c r="K5443" s="1">
        <v>35.799999999999997</v>
      </c>
      <c r="L5443" s="1">
        <v>0.11</v>
      </c>
    </row>
    <row r="5444" spans="1:17" x14ac:dyDescent="0.25">
      <c r="A5444" s="31" t="s">
        <v>52</v>
      </c>
      <c r="C5444" s="5">
        <v>42893</v>
      </c>
      <c r="D5444" s="25"/>
      <c r="E5444" s="6" t="s">
        <v>31</v>
      </c>
      <c r="F5444" s="28" t="s">
        <v>19</v>
      </c>
      <c r="G5444" s="28" t="s">
        <v>24</v>
      </c>
      <c r="H5444" s="1">
        <v>0.5</v>
      </c>
      <c r="I5444" s="1">
        <v>1.9</v>
      </c>
      <c r="J5444" s="1">
        <v>0.06</v>
      </c>
      <c r="K5444" s="1">
        <v>16.399999999999999</v>
      </c>
      <c r="L5444" s="1">
        <v>0.11</v>
      </c>
    </row>
    <row r="5445" spans="1:17" x14ac:dyDescent="0.25">
      <c r="A5445" s="31" t="s">
        <v>52</v>
      </c>
      <c r="C5445" s="5">
        <v>42893</v>
      </c>
      <c r="D5445" s="25"/>
      <c r="E5445" s="6" t="s">
        <v>32</v>
      </c>
      <c r="F5445" s="28" t="s">
        <v>19</v>
      </c>
      <c r="G5445" s="28" t="s">
        <v>24</v>
      </c>
      <c r="H5445" s="1" t="s">
        <v>107</v>
      </c>
      <c r="I5445" s="1" t="s">
        <v>107</v>
      </c>
      <c r="J5445" s="1" t="s">
        <v>107</v>
      </c>
      <c r="K5445" s="1" t="s">
        <v>107</v>
      </c>
      <c r="L5445" s="1" t="s">
        <v>107</v>
      </c>
      <c r="Q5445" s="12" t="s">
        <v>58</v>
      </c>
    </row>
    <row r="5446" spans="1:17" x14ac:dyDescent="0.25">
      <c r="A5446" s="31" t="s">
        <v>52</v>
      </c>
      <c r="C5446" s="5">
        <v>42893</v>
      </c>
      <c r="D5446" s="25"/>
      <c r="E5446" s="6" t="s">
        <v>33</v>
      </c>
      <c r="F5446" s="28" t="s">
        <v>19</v>
      </c>
      <c r="G5446" s="28" t="s">
        <v>24</v>
      </c>
      <c r="H5446" s="1" t="s">
        <v>107</v>
      </c>
      <c r="I5446" s="1" t="s">
        <v>107</v>
      </c>
      <c r="J5446" s="1" t="s">
        <v>107</v>
      </c>
      <c r="K5446" s="1" t="s">
        <v>107</v>
      </c>
      <c r="L5446" s="1" t="s">
        <v>107</v>
      </c>
      <c r="Q5446" s="12" t="s">
        <v>58</v>
      </c>
    </row>
    <row r="5447" spans="1:17" x14ac:dyDescent="0.25">
      <c r="A5447" s="31" t="s">
        <v>52</v>
      </c>
      <c r="C5447" s="5">
        <v>42893</v>
      </c>
      <c r="D5447" s="25"/>
      <c r="E5447" s="6" t="s">
        <v>34</v>
      </c>
      <c r="F5447" s="28" t="s">
        <v>20</v>
      </c>
      <c r="G5447" s="28" t="s">
        <v>24</v>
      </c>
      <c r="H5447" s="1" t="s">
        <v>107</v>
      </c>
      <c r="I5447" s="1" t="s">
        <v>107</v>
      </c>
      <c r="J5447" s="1" t="s">
        <v>107</v>
      </c>
      <c r="K5447" s="1" t="s">
        <v>107</v>
      </c>
      <c r="L5447" s="1" t="s">
        <v>107</v>
      </c>
      <c r="Q5447" s="12" t="s">
        <v>58</v>
      </c>
    </row>
    <row r="5448" spans="1:17" x14ac:dyDescent="0.25">
      <c r="A5448" s="31" t="s">
        <v>52</v>
      </c>
      <c r="C5448" s="5">
        <v>42893</v>
      </c>
      <c r="D5448" s="25"/>
      <c r="E5448" s="6" t="s">
        <v>35</v>
      </c>
      <c r="F5448" s="28" t="s">
        <v>20</v>
      </c>
      <c r="G5448" s="28" t="s">
        <v>24</v>
      </c>
      <c r="H5448" s="1" t="s">
        <v>107</v>
      </c>
      <c r="I5448" s="1" t="s">
        <v>107</v>
      </c>
      <c r="J5448" s="1" t="s">
        <v>107</v>
      </c>
      <c r="K5448" s="1" t="s">
        <v>107</v>
      </c>
      <c r="L5448" s="1" t="s">
        <v>107</v>
      </c>
      <c r="Q5448" s="12" t="s">
        <v>58</v>
      </c>
    </row>
    <row r="5449" spans="1:17" x14ac:dyDescent="0.25">
      <c r="A5449" s="31" t="s">
        <v>52</v>
      </c>
      <c r="C5449" s="5">
        <v>42893</v>
      </c>
      <c r="D5449" s="25"/>
      <c r="E5449" s="6" t="s">
        <v>36</v>
      </c>
      <c r="F5449" s="28" t="s">
        <v>20</v>
      </c>
      <c r="G5449" s="28" t="s">
        <v>24</v>
      </c>
      <c r="H5449" s="1" t="s">
        <v>107</v>
      </c>
      <c r="I5449" s="1" t="s">
        <v>107</v>
      </c>
      <c r="J5449" s="1" t="s">
        <v>107</v>
      </c>
      <c r="K5449" s="1" t="s">
        <v>107</v>
      </c>
      <c r="L5449" s="1" t="s">
        <v>107</v>
      </c>
      <c r="Q5449" s="12" t="s">
        <v>58</v>
      </c>
    </row>
    <row r="5450" spans="1:17" x14ac:dyDescent="0.25">
      <c r="A5450" s="31" t="s">
        <v>52</v>
      </c>
      <c r="C5450" s="5">
        <v>42893</v>
      </c>
      <c r="D5450" s="25"/>
      <c r="E5450" s="6" t="s">
        <v>37</v>
      </c>
      <c r="F5450" s="28" t="s">
        <v>40</v>
      </c>
      <c r="G5450" s="28" t="s">
        <v>24</v>
      </c>
      <c r="H5450" s="1" t="s">
        <v>107</v>
      </c>
      <c r="I5450" s="1" t="s">
        <v>107</v>
      </c>
      <c r="J5450" s="1" t="s">
        <v>107</v>
      </c>
      <c r="K5450" s="1" t="s">
        <v>107</v>
      </c>
      <c r="L5450" s="1" t="s">
        <v>107</v>
      </c>
      <c r="Q5450" s="12" t="s">
        <v>58</v>
      </c>
    </row>
    <row r="5451" spans="1:17" x14ac:dyDescent="0.25">
      <c r="A5451" s="31" t="s">
        <v>52</v>
      </c>
      <c r="C5451" s="5">
        <v>42893</v>
      </c>
      <c r="D5451" s="25"/>
      <c r="E5451" s="6" t="s">
        <v>38</v>
      </c>
      <c r="F5451" s="28" t="s">
        <v>40</v>
      </c>
      <c r="G5451" s="28" t="s">
        <v>24</v>
      </c>
      <c r="H5451" s="1" t="s">
        <v>107</v>
      </c>
      <c r="I5451" s="1" t="s">
        <v>107</v>
      </c>
      <c r="J5451" s="1" t="s">
        <v>107</v>
      </c>
      <c r="K5451" s="1" t="s">
        <v>107</v>
      </c>
      <c r="L5451" s="1" t="s">
        <v>107</v>
      </c>
      <c r="Q5451" s="12" t="s">
        <v>58</v>
      </c>
    </row>
    <row r="5452" spans="1:17" x14ac:dyDescent="0.25">
      <c r="A5452" s="31" t="s">
        <v>52</v>
      </c>
      <c r="C5452" s="5">
        <v>42893</v>
      </c>
      <c r="D5452" s="25"/>
      <c r="E5452" s="6" t="s">
        <v>39</v>
      </c>
      <c r="F5452" s="28" t="s">
        <v>40</v>
      </c>
      <c r="G5452" s="28" t="s">
        <v>24</v>
      </c>
      <c r="H5452" s="1" t="s">
        <v>107</v>
      </c>
      <c r="I5452" s="1" t="s">
        <v>107</v>
      </c>
      <c r="J5452" s="1" t="s">
        <v>107</v>
      </c>
      <c r="K5452" s="1" t="s">
        <v>107</v>
      </c>
      <c r="L5452" s="1" t="s">
        <v>107</v>
      </c>
      <c r="Q5452" s="12" t="s">
        <v>58</v>
      </c>
    </row>
    <row r="5453" spans="1:17" x14ac:dyDescent="0.25">
      <c r="A5453" s="31" t="s">
        <v>52</v>
      </c>
      <c r="C5453" s="5">
        <v>42893</v>
      </c>
      <c r="D5453" s="25"/>
      <c r="E5453" s="6" t="s">
        <v>41</v>
      </c>
      <c r="F5453" s="28" t="s">
        <v>16</v>
      </c>
      <c r="G5453" s="28" t="s">
        <v>24</v>
      </c>
      <c r="H5453" s="1">
        <v>13.6</v>
      </c>
      <c r="I5453" s="1">
        <v>1.4</v>
      </c>
      <c r="J5453" s="1">
        <v>0.01</v>
      </c>
      <c r="K5453" s="1">
        <v>1.49</v>
      </c>
      <c r="L5453" s="1">
        <v>0.01</v>
      </c>
    </row>
    <row r="5454" spans="1:17" x14ac:dyDescent="0.25">
      <c r="A5454" s="31" t="s">
        <v>52</v>
      </c>
      <c r="C5454" s="5">
        <v>42893</v>
      </c>
      <c r="D5454" s="25"/>
      <c r="E5454" s="6" t="s">
        <v>42</v>
      </c>
      <c r="F5454" s="28" t="s">
        <v>16</v>
      </c>
      <c r="G5454" s="28" t="s">
        <v>24</v>
      </c>
      <c r="H5454" s="1">
        <v>2.1</v>
      </c>
      <c r="I5454" s="1">
        <v>1.3</v>
      </c>
      <c r="J5454" s="1">
        <v>0.01</v>
      </c>
      <c r="K5454" s="1">
        <v>0.4</v>
      </c>
      <c r="L5454" s="1">
        <v>0.01</v>
      </c>
    </row>
    <row r="5455" spans="1:17" x14ac:dyDescent="0.25">
      <c r="A5455" s="31" t="s">
        <v>52</v>
      </c>
      <c r="C5455" s="5">
        <v>42893</v>
      </c>
      <c r="D5455" s="25"/>
      <c r="E5455" s="6" t="s">
        <v>43</v>
      </c>
      <c r="F5455" s="28" t="s">
        <v>16</v>
      </c>
      <c r="G5455" s="28" t="s">
        <v>24</v>
      </c>
      <c r="H5455" s="1">
        <v>13.4</v>
      </c>
      <c r="I5455" s="1">
        <v>1.6</v>
      </c>
      <c r="J5455" s="1">
        <v>0.01</v>
      </c>
      <c r="K5455" s="1">
        <v>0.69</v>
      </c>
      <c r="L5455" s="1">
        <v>0.01</v>
      </c>
    </row>
    <row r="5456" spans="1:17" x14ac:dyDescent="0.25">
      <c r="A5456" s="31" t="s">
        <v>52</v>
      </c>
      <c r="C5456" s="5">
        <v>42900</v>
      </c>
      <c r="D5456" s="25" t="s">
        <v>74</v>
      </c>
      <c r="E5456" s="6">
        <v>1</v>
      </c>
      <c r="F5456" s="28" t="s">
        <v>13</v>
      </c>
      <c r="G5456" s="28" t="s">
        <v>14</v>
      </c>
      <c r="H5456" s="1">
        <v>2.1</v>
      </c>
      <c r="I5456" s="1">
        <v>1.9</v>
      </c>
      <c r="J5456" s="1">
        <v>0.01</v>
      </c>
      <c r="K5456" s="1">
        <v>0.5</v>
      </c>
      <c r="L5456" s="1">
        <v>0.03</v>
      </c>
    </row>
    <row r="5457" spans="1:17" x14ac:dyDescent="0.25">
      <c r="A5457" s="31" t="s">
        <v>52</v>
      </c>
      <c r="C5457" s="5">
        <v>42900</v>
      </c>
      <c r="D5457" s="25"/>
      <c r="E5457" s="6">
        <v>2</v>
      </c>
      <c r="F5457" s="28" t="s">
        <v>13</v>
      </c>
      <c r="G5457" s="28" t="s">
        <v>14</v>
      </c>
      <c r="H5457" s="1">
        <v>0.4</v>
      </c>
      <c r="I5457" s="1">
        <v>2</v>
      </c>
      <c r="J5457" s="1">
        <v>0.01</v>
      </c>
      <c r="K5457" s="1">
        <v>1.07</v>
      </c>
      <c r="L5457" s="1">
        <v>0.02</v>
      </c>
    </row>
    <row r="5458" spans="1:17" x14ac:dyDescent="0.25">
      <c r="A5458" s="31" t="s">
        <v>52</v>
      </c>
      <c r="C5458" s="5">
        <v>42900</v>
      </c>
      <c r="D5458" s="25"/>
      <c r="E5458" s="6">
        <v>3</v>
      </c>
      <c r="F5458" s="28" t="s">
        <v>13</v>
      </c>
      <c r="G5458" s="28" t="s">
        <v>14</v>
      </c>
      <c r="H5458" s="1">
        <v>0.4</v>
      </c>
      <c r="I5458" s="1">
        <v>3.6</v>
      </c>
      <c r="J5458" s="1">
        <v>0.01</v>
      </c>
      <c r="K5458" s="1">
        <v>2.48</v>
      </c>
      <c r="L5458" s="1">
        <v>0.03</v>
      </c>
    </row>
    <row r="5459" spans="1:17" x14ac:dyDescent="0.25">
      <c r="A5459" s="31" t="s">
        <v>52</v>
      </c>
      <c r="C5459" s="5">
        <v>42900</v>
      </c>
      <c r="D5459" s="25"/>
      <c r="E5459" s="6">
        <v>4</v>
      </c>
      <c r="F5459" s="28" t="s">
        <v>15</v>
      </c>
      <c r="G5459" s="28" t="s">
        <v>14</v>
      </c>
      <c r="H5459" s="1" t="s">
        <v>107</v>
      </c>
      <c r="I5459" s="1" t="s">
        <v>107</v>
      </c>
      <c r="J5459" s="1" t="s">
        <v>107</v>
      </c>
      <c r="K5459" s="1" t="s">
        <v>107</v>
      </c>
      <c r="L5459" s="1" t="s">
        <v>107</v>
      </c>
      <c r="Q5459" s="12" t="s">
        <v>58</v>
      </c>
    </row>
    <row r="5460" spans="1:17" x14ac:dyDescent="0.25">
      <c r="A5460" s="31" t="s">
        <v>52</v>
      </c>
      <c r="C5460" s="5">
        <v>42900</v>
      </c>
      <c r="D5460" s="25"/>
      <c r="E5460" s="6">
        <v>5</v>
      </c>
      <c r="F5460" s="28" t="s">
        <v>15</v>
      </c>
      <c r="G5460" s="28" t="s">
        <v>14</v>
      </c>
      <c r="H5460" s="1" t="s">
        <v>107</v>
      </c>
      <c r="I5460" s="1" t="s">
        <v>107</v>
      </c>
      <c r="J5460" s="1" t="s">
        <v>107</v>
      </c>
      <c r="K5460" s="1" t="s">
        <v>107</v>
      </c>
      <c r="L5460" s="1" t="s">
        <v>107</v>
      </c>
      <c r="Q5460" s="12" t="s">
        <v>58</v>
      </c>
    </row>
    <row r="5461" spans="1:17" x14ac:dyDescent="0.25">
      <c r="A5461" s="31" t="s">
        <v>52</v>
      </c>
      <c r="C5461" s="5">
        <v>42900</v>
      </c>
      <c r="D5461" s="25"/>
      <c r="E5461" s="6">
        <v>6</v>
      </c>
      <c r="F5461" s="28" t="s">
        <v>17</v>
      </c>
      <c r="G5461" s="28" t="s">
        <v>14</v>
      </c>
      <c r="H5461" s="1" t="s">
        <v>107</v>
      </c>
      <c r="I5461" s="1" t="s">
        <v>107</v>
      </c>
      <c r="J5461" s="1" t="s">
        <v>107</v>
      </c>
      <c r="K5461" s="1" t="s">
        <v>107</v>
      </c>
      <c r="L5461" s="1" t="s">
        <v>107</v>
      </c>
      <c r="Q5461" s="12" t="s">
        <v>58</v>
      </c>
    </row>
    <row r="5462" spans="1:17" x14ac:dyDescent="0.25">
      <c r="A5462" s="31" t="s">
        <v>52</v>
      </c>
      <c r="C5462" s="5">
        <v>42900</v>
      </c>
      <c r="D5462" s="25"/>
      <c r="E5462" s="6">
        <v>7</v>
      </c>
      <c r="F5462" s="28" t="s">
        <v>17</v>
      </c>
      <c r="G5462" s="28" t="s">
        <v>14</v>
      </c>
      <c r="H5462" s="1">
        <v>0.3</v>
      </c>
      <c r="I5462" s="1">
        <v>4.4000000000000004</v>
      </c>
      <c r="J5462" s="1">
        <v>0.01</v>
      </c>
      <c r="K5462" s="1">
        <v>12.2</v>
      </c>
      <c r="L5462" s="1">
        <v>0.04</v>
      </c>
    </row>
    <row r="5463" spans="1:17" x14ac:dyDescent="0.25">
      <c r="A5463" s="31" t="s">
        <v>52</v>
      </c>
      <c r="C5463" s="5">
        <v>42900</v>
      </c>
      <c r="D5463" s="25"/>
      <c r="E5463" s="6">
        <v>8</v>
      </c>
      <c r="F5463" s="28" t="s">
        <v>17</v>
      </c>
      <c r="G5463" s="28" t="s">
        <v>14</v>
      </c>
      <c r="H5463" s="1" t="s">
        <v>107</v>
      </c>
      <c r="I5463" s="1" t="s">
        <v>107</v>
      </c>
      <c r="J5463" s="1" t="s">
        <v>107</v>
      </c>
      <c r="K5463" s="1" t="s">
        <v>107</v>
      </c>
      <c r="L5463" s="1" t="s">
        <v>107</v>
      </c>
      <c r="Q5463" s="12" t="s">
        <v>58</v>
      </c>
    </row>
    <row r="5464" spans="1:17" x14ac:dyDescent="0.25">
      <c r="A5464" s="31" t="s">
        <v>52</v>
      </c>
      <c r="C5464" s="5">
        <v>42900</v>
      </c>
      <c r="D5464" s="25"/>
      <c r="E5464" s="6">
        <v>9</v>
      </c>
      <c r="F5464" s="28" t="s">
        <v>18</v>
      </c>
      <c r="G5464" s="28" t="s">
        <v>14</v>
      </c>
      <c r="H5464" s="1">
        <v>1.4</v>
      </c>
      <c r="I5464" s="1">
        <v>3.6</v>
      </c>
      <c r="J5464" s="1">
        <v>0.01</v>
      </c>
      <c r="K5464" s="1">
        <v>8.92</v>
      </c>
      <c r="L5464" s="1">
        <v>0.02</v>
      </c>
    </row>
    <row r="5465" spans="1:17" x14ac:dyDescent="0.25">
      <c r="A5465" s="31" t="s">
        <v>52</v>
      </c>
      <c r="C5465" s="5">
        <v>42900</v>
      </c>
      <c r="D5465" s="25"/>
      <c r="E5465" s="6">
        <v>10</v>
      </c>
      <c r="F5465" s="28" t="s">
        <v>18</v>
      </c>
      <c r="G5465" s="28" t="s">
        <v>14</v>
      </c>
      <c r="H5465" s="1">
        <v>2</v>
      </c>
      <c r="I5465" s="1">
        <v>4.3</v>
      </c>
      <c r="J5465" s="1">
        <v>0.01</v>
      </c>
      <c r="K5465" s="1">
        <v>11.2</v>
      </c>
      <c r="L5465" s="1">
        <v>0.04</v>
      </c>
    </row>
    <row r="5466" spans="1:17" x14ac:dyDescent="0.25">
      <c r="A5466" s="31" t="s">
        <v>52</v>
      </c>
      <c r="C5466" s="5">
        <v>42900</v>
      </c>
      <c r="D5466" s="25"/>
      <c r="E5466" s="6">
        <v>11</v>
      </c>
      <c r="F5466" s="28" t="s">
        <v>18</v>
      </c>
      <c r="G5466" s="28" t="s">
        <v>14</v>
      </c>
      <c r="H5466" s="1">
        <v>0.8</v>
      </c>
      <c r="I5466" s="1">
        <v>3.4</v>
      </c>
      <c r="J5466" s="1">
        <v>0.01</v>
      </c>
      <c r="K5466" s="1">
        <v>20</v>
      </c>
      <c r="L5466" s="1">
        <v>0.02</v>
      </c>
    </row>
    <row r="5467" spans="1:17" x14ac:dyDescent="0.25">
      <c r="A5467" s="31" t="s">
        <v>52</v>
      </c>
      <c r="C5467" s="5">
        <v>42900</v>
      </c>
      <c r="D5467" s="25"/>
      <c r="E5467" s="6">
        <v>12</v>
      </c>
      <c r="F5467" s="28" t="s">
        <v>19</v>
      </c>
      <c r="G5467" s="28" t="s">
        <v>14</v>
      </c>
      <c r="H5467" s="1" t="s">
        <v>107</v>
      </c>
      <c r="I5467" s="1" t="s">
        <v>107</v>
      </c>
      <c r="J5467" s="1" t="s">
        <v>107</v>
      </c>
      <c r="K5467" s="1" t="s">
        <v>107</v>
      </c>
      <c r="L5467" s="1" t="s">
        <v>107</v>
      </c>
      <c r="Q5467" s="12" t="s">
        <v>58</v>
      </c>
    </row>
    <row r="5468" spans="1:17" x14ac:dyDescent="0.25">
      <c r="A5468" s="31" t="s">
        <v>52</v>
      </c>
      <c r="C5468" s="5">
        <v>42900</v>
      </c>
      <c r="D5468" s="25"/>
      <c r="E5468" s="6">
        <v>13</v>
      </c>
      <c r="F5468" s="28" t="s">
        <v>19</v>
      </c>
      <c r="G5468" s="28" t="s">
        <v>14</v>
      </c>
      <c r="H5468" s="1">
        <v>0.5</v>
      </c>
      <c r="I5468" s="1">
        <v>0.9</v>
      </c>
      <c r="J5468" s="1">
        <v>0.01</v>
      </c>
      <c r="K5468" s="1">
        <v>10.7</v>
      </c>
      <c r="L5468" s="1">
        <v>0.01</v>
      </c>
    </row>
    <row r="5469" spans="1:17" x14ac:dyDescent="0.25">
      <c r="A5469" s="31" t="s">
        <v>52</v>
      </c>
      <c r="C5469" s="5">
        <v>42900</v>
      </c>
      <c r="D5469" s="25"/>
      <c r="E5469" s="6">
        <v>14</v>
      </c>
      <c r="F5469" s="28" t="s">
        <v>19</v>
      </c>
      <c r="G5469" s="28" t="s">
        <v>14</v>
      </c>
      <c r="H5469" s="1">
        <v>0.6</v>
      </c>
      <c r="I5469" s="1">
        <v>0.8</v>
      </c>
      <c r="J5469" s="1">
        <v>0.01</v>
      </c>
      <c r="K5469" s="1">
        <v>32.799999999999997</v>
      </c>
      <c r="L5469" s="1">
        <v>0.01</v>
      </c>
    </row>
    <row r="5470" spans="1:17" x14ac:dyDescent="0.25">
      <c r="A5470" s="31" t="s">
        <v>52</v>
      </c>
      <c r="C5470" s="5">
        <v>42900</v>
      </c>
      <c r="D5470" s="25"/>
      <c r="E5470" s="6">
        <v>15</v>
      </c>
      <c r="F5470" s="28" t="s">
        <v>20</v>
      </c>
      <c r="G5470" s="28" t="s">
        <v>14</v>
      </c>
      <c r="H5470" s="1">
        <v>2.2999999999999998</v>
      </c>
      <c r="I5470" s="1">
        <v>3.3</v>
      </c>
      <c r="J5470" s="1">
        <v>0.02</v>
      </c>
      <c r="K5470" s="1">
        <v>34.299999999999997</v>
      </c>
      <c r="L5470" s="1">
        <v>0.12</v>
      </c>
    </row>
    <row r="5471" spans="1:17" x14ac:dyDescent="0.25">
      <c r="A5471" s="31" t="s">
        <v>52</v>
      </c>
      <c r="C5471" s="5">
        <v>42900</v>
      </c>
      <c r="D5471" s="25"/>
      <c r="E5471" s="6">
        <v>16</v>
      </c>
      <c r="F5471" s="28" t="s">
        <v>20</v>
      </c>
      <c r="G5471" s="28" t="s">
        <v>14</v>
      </c>
      <c r="H5471" s="1">
        <v>2.2000000000000002</v>
      </c>
      <c r="I5471" s="1">
        <v>0.8</v>
      </c>
      <c r="J5471" s="1">
        <v>0.01</v>
      </c>
      <c r="K5471" s="1">
        <v>40.200000000000003</v>
      </c>
      <c r="L5471" s="1">
        <v>0.08</v>
      </c>
    </row>
    <row r="5472" spans="1:17" x14ac:dyDescent="0.25">
      <c r="A5472" s="31" t="s">
        <v>52</v>
      </c>
      <c r="C5472" s="5">
        <v>42900</v>
      </c>
      <c r="D5472" s="25"/>
      <c r="E5472" s="6">
        <v>17</v>
      </c>
      <c r="F5472" s="28" t="s">
        <v>20</v>
      </c>
      <c r="G5472" s="28" t="s">
        <v>14</v>
      </c>
      <c r="H5472" s="1">
        <v>3.3</v>
      </c>
      <c r="I5472" s="1">
        <v>4.7</v>
      </c>
      <c r="J5472" s="1">
        <v>7.0000000000000007E-2</v>
      </c>
      <c r="K5472" s="1">
        <v>21.4</v>
      </c>
      <c r="L5472" s="1">
        <v>1.33</v>
      </c>
    </row>
    <row r="5473" spans="1:17" x14ac:dyDescent="0.25">
      <c r="A5473" s="31" t="s">
        <v>52</v>
      </c>
      <c r="C5473" s="5">
        <v>42900</v>
      </c>
      <c r="D5473" s="25"/>
      <c r="E5473" s="6">
        <v>18</v>
      </c>
      <c r="F5473" s="28" t="s">
        <v>20</v>
      </c>
      <c r="G5473" s="28" t="s">
        <v>14</v>
      </c>
      <c r="H5473" s="1">
        <v>0.3</v>
      </c>
      <c r="I5473" s="1">
        <v>3</v>
      </c>
      <c r="J5473" s="1">
        <v>0.01</v>
      </c>
      <c r="K5473" s="1">
        <v>10</v>
      </c>
      <c r="L5473" s="1">
        <v>0.16</v>
      </c>
    </row>
    <row r="5474" spans="1:17" x14ac:dyDescent="0.25">
      <c r="A5474" s="31" t="s">
        <v>52</v>
      </c>
      <c r="C5474" s="5">
        <v>42900</v>
      </c>
      <c r="D5474" s="25"/>
      <c r="E5474" s="6">
        <v>19</v>
      </c>
      <c r="F5474" s="28" t="s">
        <v>20</v>
      </c>
      <c r="G5474" s="28" t="s">
        <v>14</v>
      </c>
      <c r="H5474" s="1" t="s">
        <v>107</v>
      </c>
      <c r="I5474" s="1" t="s">
        <v>107</v>
      </c>
      <c r="J5474" s="1" t="s">
        <v>107</v>
      </c>
      <c r="K5474" s="1" t="s">
        <v>107</v>
      </c>
      <c r="L5474" s="1" t="s">
        <v>107</v>
      </c>
      <c r="Q5474" s="12" t="s">
        <v>58</v>
      </c>
    </row>
    <row r="5475" spans="1:17" x14ac:dyDescent="0.25">
      <c r="A5475" s="31" t="s">
        <v>52</v>
      </c>
      <c r="C5475" s="5">
        <v>42900</v>
      </c>
      <c r="D5475" s="25"/>
      <c r="E5475" s="6">
        <v>20</v>
      </c>
      <c r="F5475" s="28" t="s">
        <v>20</v>
      </c>
      <c r="G5475" s="28" t="s">
        <v>14</v>
      </c>
      <c r="H5475" s="1" t="s">
        <v>107</v>
      </c>
      <c r="I5475" s="1" t="s">
        <v>107</v>
      </c>
      <c r="J5475" s="1" t="s">
        <v>107</v>
      </c>
      <c r="K5475" s="1" t="s">
        <v>107</v>
      </c>
      <c r="L5475" s="1" t="s">
        <v>107</v>
      </c>
      <c r="Q5475" s="12" t="s">
        <v>58</v>
      </c>
    </row>
    <row r="5476" spans="1:17" x14ac:dyDescent="0.25">
      <c r="A5476" s="31" t="s">
        <v>52</v>
      </c>
      <c r="C5476" s="5">
        <v>42907</v>
      </c>
      <c r="D5476" s="25"/>
      <c r="E5476" s="6" t="s">
        <v>21</v>
      </c>
      <c r="F5476" s="28" t="s">
        <v>17</v>
      </c>
      <c r="G5476" s="28" t="s">
        <v>24</v>
      </c>
      <c r="H5476" s="1" t="s">
        <v>107</v>
      </c>
      <c r="I5476" s="1" t="s">
        <v>107</v>
      </c>
      <c r="J5476" s="1" t="s">
        <v>107</v>
      </c>
      <c r="K5476" s="1" t="s">
        <v>107</v>
      </c>
      <c r="L5476" s="1" t="s">
        <v>107</v>
      </c>
      <c r="Q5476" s="12" t="s">
        <v>58</v>
      </c>
    </row>
    <row r="5477" spans="1:17" x14ac:dyDescent="0.25">
      <c r="A5477" s="31" t="s">
        <v>52</v>
      </c>
      <c r="C5477" s="5">
        <v>42907</v>
      </c>
      <c r="D5477" s="25"/>
      <c r="E5477" s="6" t="s">
        <v>22</v>
      </c>
      <c r="F5477" s="28" t="s">
        <v>17</v>
      </c>
      <c r="G5477" s="28" t="s">
        <v>24</v>
      </c>
      <c r="H5477" s="1" t="s">
        <v>107</v>
      </c>
      <c r="I5477" s="1" t="s">
        <v>107</v>
      </c>
      <c r="J5477" s="1" t="s">
        <v>107</v>
      </c>
      <c r="K5477" s="1" t="s">
        <v>107</v>
      </c>
      <c r="L5477" s="1" t="s">
        <v>107</v>
      </c>
      <c r="Q5477" s="12" t="s">
        <v>58</v>
      </c>
    </row>
    <row r="5478" spans="1:17" x14ac:dyDescent="0.25">
      <c r="A5478" s="31" t="s">
        <v>52</v>
      </c>
      <c r="C5478" s="5">
        <v>42907</v>
      </c>
      <c r="D5478" s="25"/>
      <c r="E5478" s="6" t="s">
        <v>23</v>
      </c>
      <c r="F5478" s="28" t="s">
        <v>17</v>
      </c>
      <c r="G5478" s="28" t="s">
        <v>24</v>
      </c>
      <c r="H5478" s="1" t="s">
        <v>107</v>
      </c>
      <c r="I5478" s="1" t="s">
        <v>107</v>
      </c>
      <c r="J5478" s="1" t="s">
        <v>107</v>
      </c>
      <c r="K5478" s="1" t="s">
        <v>107</v>
      </c>
      <c r="L5478" s="1" t="s">
        <v>107</v>
      </c>
      <c r="Q5478" s="12" t="s">
        <v>58</v>
      </c>
    </row>
    <row r="5479" spans="1:17" x14ac:dyDescent="0.25">
      <c r="A5479" s="31" t="s">
        <v>52</v>
      </c>
      <c r="C5479" s="5">
        <v>42907</v>
      </c>
      <c r="D5479" s="25"/>
      <c r="E5479" s="6" t="s">
        <v>25</v>
      </c>
      <c r="F5479" s="28" t="s">
        <v>25</v>
      </c>
      <c r="G5479" s="28" t="s">
        <v>24</v>
      </c>
      <c r="H5479" s="1" t="s">
        <v>107</v>
      </c>
      <c r="I5479" s="1" t="s">
        <v>107</v>
      </c>
      <c r="J5479" s="1" t="s">
        <v>107</v>
      </c>
      <c r="K5479" s="1" t="s">
        <v>107</v>
      </c>
      <c r="L5479" s="1" t="s">
        <v>107</v>
      </c>
      <c r="Q5479" s="12" t="s">
        <v>58</v>
      </c>
    </row>
    <row r="5480" spans="1:17" x14ac:dyDescent="0.25">
      <c r="A5480" s="31" t="s">
        <v>52</v>
      </c>
      <c r="C5480" s="5">
        <v>42907</v>
      </c>
      <c r="D5480" s="25"/>
      <c r="E5480" s="6" t="s">
        <v>26</v>
      </c>
      <c r="F5480" s="28" t="s">
        <v>25</v>
      </c>
      <c r="G5480" s="28" t="s">
        <v>24</v>
      </c>
      <c r="H5480" s="1">
        <v>4.3</v>
      </c>
      <c r="I5480" s="1">
        <v>1</v>
      </c>
      <c r="J5480" s="1">
        <v>0.01</v>
      </c>
      <c r="K5480" s="1">
        <v>4.1399999999999997</v>
      </c>
      <c r="L5480" s="1">
        <v>0.2</v>
      </c>
    </row>
    <row r="5481" spans="1:17" x14ac:dyDescent="0.25">
      <c r="A5481" s="31" t="s">
        <v>52</v>
      </c>
      <c r="C5481" s="5">
        <v>42907</v>
      </c>
      <c r="D5481" s="25"/>
      <c r="E5481" s="6" t="s">
        <v>27</v>
      </c>
      <c r="F5481" s="28" t="s">
        <v>25</v>
      </c>
      <c r="G5481" s="28" t="s">
        <v>24</v>
      </c>
      <c r="H5481" s="1">
        <v>4.4000000000000004</v>
      </c>
      <c r="I5481" s="1">
        <v>1.4</v>
      </c>
      <c r="J5481" s="1">
        <v>0.01</v>
      </c>
      <c r="K5481" s="1">
        <v>5.39</v>
      </c>
      <c r="L5481" s="1">
        <v>0.05</v>
      </c>
    </row>
    <row r="5482" spans="1:17" x14ac:dyDescent="0.25">
      <c r="A5482" s="31" t="s">
        <v>52</v>
      </c>
      <c r="C5482" s="5">
        <v>42907</v>
      </c>
      <c r="D5482" s="25"/>
      <c r="E5482" s="6" t="s">
        <v>28</v>
      </c>
      <c r="F5482" s="28" t="s">
        <v>29</v>
      </c>
      <c r="G5482" s="28" t="s">
        <v>24</v>
      </c>
      <c r="H5482" s="1">
        <v>1.8</v>
      </c>
      <c r="I5482" s="1">
        <v>0.8</v>
      </c>
      <c r="J5482" s="1">
        <v>0.01</v>
      </c>
      <c r="K5482" s="1">
        <v>30.4</v>
      </c>
      <c r="L5482" s="1">
        <v>0.06</v>
      </c>
    </row>
    <row r="5483" spans="1:17" x14ac:dyDescent="0.25">
      <c r="A5483" s="31" t="s">
        <v>52</v>
      </c>
      <c r="C5483" s="5">
        <v>42907</v>
      </c>
      <c r="D5483" s="25"/>
      <c r="E5483" s="6" t="s">
        <v>29</v>
      </c>
      <c r="F5483" s="28" t="s">
        <v>29</v>
      </c>
      <c r="G5483" s="28" t="s">
        <v>24</v>
      </c>
      <c r="H5483" s="1">
        <v>2.8</v>
      </c>
      <c r="I5483" s="1">
        <v>4.4000000000000004</v>
      </c>
      <c r="J5483" s="1">
        <v>0.02</v>
      </c>
      <c r="K5483" s="1">
        <v>37.200000000000003</v>
      </c>
      <c r="L5483" s="1">
        <v>0.66</v>
      </c>
    </row>
    <row r="5484" spans="1:17" x14ac:dyDescent="0.25">
      <c r="A5484" s="31" t="s">
        <v>52</v>
      </c>
      <c r="C5484" s="5">
        <v>42907</v>
      </c>
      <c r="D5484" s="25"/>
      <c r="E5484" s="6" t="s">
        <v>30</v>
      </c>
      <c r="F5484" s="28" t="s">
        <v>29</v>
      </c>
      <c r="G5484" s="28" t="s">
        <v>24</v>
      </c>
      <c r="H5484" s="1">
        <v>1.7</v>
      </c>
      <c r="I5484" s="1">
        <v>0.8</v>
      </c>
      <c r="J5484" s="1">
        <v>0.01</v>
      </c>
      <c r="K5484" s="1">
        <v>35.799999999999997</v>
      </c>
      <c r="L5484" s="1">
        <v>0.1</v>
      </c>
    </row>
    <row r="5485" spans="1:17" x14ac:dyDescent="0.25">
      <c r="A5485" s="31" t="s">
        <v>52</v>
      </c>
      <c r="C5485" s="5">
        <v>42907</v>
      </c>
      <c r="D5485" s="25"/>
      <c r="E5485" s="6" t="s">
        <v>31</v>
      </c>
      <c r="F5485" s="28" t="s">
        <v>19</v>
      </c>
      <c r="G5485" s="28" t="s">
        <v>24</v>
      </c>
      <c r="H5485" s="1" t="s">
        <v>107</v>
      </c>
      <c r="I5485" s="1" t="s">
        <v>107</v>
      </c>
      <c r="J5485" s="1" t="s">
        <v>107</v>
      </c>
      <c r="K5485" s="1" t="s">
        <v>107</v>
      </c>
      <c r="L5485" s="1" t="s">
        <v>107</v>
      </c>
      <c r="Q5485" s="12" t="s">
        <v>58</v>
      </c>
    </row>
    <row r="5486" spans="1:17" x14ac:dyDescent="0.25">
      <c r="A5486" s="31" t="s">
        <v>52</v>
      </c>
      <c r="C5486" s="5">
        <v>42907</v>
      </c>
      <c r="D5486" s="25"/>
      <c r="E5486" s="6" t="s">
        <v>32</v>
      </c>
      <c r="F5486" s="28" t="s">
        <v>19</v>
      </c>
      <c r="G5486" s="28" t="s">
        <v>24</v>
      </c>
      <c r="H5486" s="1" t="s">
        <v>107</v>
      </c>
      <c r="I5486" s="1" t="s">
        <v>107</v>
      </c>
      <c r="J5486" s="1" t="s">
        <v>107</v>
      </c>
      <c r="K5486" s="1" t="s">
        <v>107</v>
      </c>
      <c r="L5486" s="1" t="s">
        <v>107</v>
      </c>
      <c r="Q5486" s="12" t="s">
        <v>58</v>
      </c>
    </row>
    <row r="5487" spans="1:17" x14ac:dyDescent="0.25">
      <c r="A5487" s="31" t="s">
        <v>52</v>
      </c>
      <c r="C5487" s="5">
        <v>42907</v>
      </c>
      <c r="D5487" s="25"/>
      <c r="E5487" s="6" t="s">
        <v>33</v>
      </c>
      <c r="F5487" s="28" t="s">
        <v>19</v>
      </c>
      <c r="G5487" s="28" t="s">
        <v>24</v>
      </c>
      <c r="H5487" s="1" t="s">
        <v>107</v>
      </c>
      <c r="I5487" s="1" t="s">
        <v>107</v>
      </c>
      <c r="J5487" s="1" t="s">
        <v>107</v>
      </c>
      <c r="K5487" s="1" t="s">
        <v>107</v>
      </c>
      <c r="L5487" s="1" t="s">
        <v>107</v>
      </c>
      <c r="Q5487" s="12" t="s">
        <v>58</v>
      </c>
    </row>
    <row r="5488" spans="1:17" x14ac:dyDescent="0.25">
      <c r="A5488" s="31" t="s">
        <v>52</v>
      </c>
      <c r="C5488" s="5">
        <v>42907</v>
      </c>
      <c r="D5488" s="25"/>
      <c r="E5488" s="6" t="s">
        <v>34</v>
      </c>
      <c r="F5488" s="28" t="s">
        <v>20</v>
      </c>
      <c r="G5488" s="28" t="s">
        <v>24</v>
      </c>
      <c r="H5488" s="1" t="s">
        <v>107</v>
      </c>
      <c r="I5488" s="1" t="s">
        <v>107</v>
      </c>
      <c r="J5488" s="1" t="s">
        <v>107</v>
      </c>
      <c r="K5488" s="1" t="s">
        <v>107</v>
      </c>
      <c r="L5488" s="1" t="s">
        <v>107</v>
      </c>
      <c r="Q5488" s="12" t="s">
        <v>58</v>
      </c>
    </row>
    <row r="5489" spans="1:17" x14ac:dyDescent="0.25">
      <c r="A5489" s="31" t="s">
        <v>52</v>
      </c>
      <c r="C5489" s="5">
        <v>42907</v>
      </c>
      <c r="D5489" s="25"/>
      <c r="E5489" s="6" t="s">
        <v>35</v>
      </c>
      <c r="F5489" s="28" t="s">
        <v>20</v>
      </c>
      <c r="G5489" s="28" t="s">
        <v>24</v>
      </c>
      <c r="H5489" s="1" t="s">
        <v>107</v>
      </c>
      <c r="I5489" s="1" t="s">
        <v>107</v>
      </c>
      <c r="J5489" s="1" t="s">
        <v>107</v>
      </c>
      <c r="K5489" s="1" t="s">
        <v>107</v>
      </c>
      <c r="L5489" s="1" t="s">
        <v>107</v>
      </c>
    </row>
    <row r="5490" spans="1:17" x14ac:dyDescent="0.25">
      <c r="A5490" s="31" t="s">
        <v>52</v>
      </c>
      <c r="C5490" s="5">
        <v>42907</v>
      </c>
      <c r="D5490" s="25"/>
      <c r="E5490" s="6" t="s">
        <v>36</v>
      </c>
      <c r="F5490" s="28" t="s">
        <v>20</v>
      </c>
      <c r="G5490" s="28" t="s">
        <v>24</v>
      </c>
      <c r="H5490" s="1" t="s">
        <v>107</v>
      </c>
      <c r="I5490" s="1" t="s">
        <v>107</v>
      </c>
      <c r="J5490" s="1" t="s">
        <v>107</v>
      </c>
      <c r="K5490" s="1" t="s">
        <v>107</v>
      </c>
      <c r="L5490" s="1" t="s">
        <v>107</v>
      </c>
      <c r="Q5490" s="12" t="s">
        <v>58</v>
      </c>
    </row>
    <row r="5491" spans="1:17" x14ac:dyDescent="0.25">
      <c r="A5491" s="31" t="s">
        <v>52</v>
      </c>
      <c r="C5491" s="5">
        <v>42907</v>
      </c>
      <c r="D5491" s="25"/>
      <c r="E5491" s="6" t="s">
        <v>37</v>
      </c>
      <c r="F5491" s="28" t="s">
        <v>40</v>
      </c>
      <c r="G5491" s="28" t="s">
        <v>24</v>
      </c>
      <c r="H5491" s="1" t="s">
        <v>107</v>
      </c>
      <c r="I5491" s="1" t="s">
        <v>107</v>
      </c>
      <c r="J5491" s="1" t="s">
        <v>107</v>
      </c>
      <c r="K5491" s="1" t="s">
        <v>107</v>
      </c>
      <c r="L5491" s="1" t="s">
        <v>107</v>
      </c>
      <c r="Q5491" s="12" t="s">
        <v>58</v>
      </c>
    </row>
    <row r="5492" spans="1:17" x14ac:dyDescent="0.25">
      <c r="A5492" s="31" t="s">
        <v>52</v>
      </c>
      <c r="C5492" s="5">
        <v>42907</v>
      </c>
      <c r="D5492" s="25"/>
      <c r="E5492" s="6" t="s">
        <v>38</v>
      </c>
      <c r="F5492" s="28" t="s">
        <v>40</v>
      </c>
      <c r="G5492" s="28" t="s">
        <v>24</v>
      </c>
      <c r="H5492" s="1" t="s">
        <v>107</v>
      </c>
      <c r="I5492" s="1" t="s">
        <v>107</v>
      </c>
      <c r="J5492" s="1" t="s">
        <v>107</v>
      </c>
      <c r="K5492" s="1" t="s">
        <v>107</v>
      </c>
      <c r="L5492" s="1" t="s">
        <v>107</v>
      </c>
      <c r="Q5492" s="12" t="s">
        <v>58</v>
      </c>
    </row>
    <row r="5493" spans="1:17" x14ac:dyDescent="0.25">
      <c r="A5493" s="31" t="s">
        <v>52</v>
      </c>
      <c r="C5493" s="5">
        <v>42907</v>
      </c>
      <c r="D5493" s="25"/>
      <c r="E5493" s="6" t="s">
        <v>39</v>
      </c>
      <c r="F5493" s="28" t="s">
        <v>40</v>
      </c>
      <c r="G5493" s="28" t="s">
        <v>24</v>
      </c>
      <c r="H5493" s="1" t="s">
        <v>107</v>
      </c>
      <c r="I5493" s="1" t="s">
        <v>107</v>
      </c>
      <c r="J5493" s="1" t="s">
        <v>107</v>
      </c>
      <c r="K5493" s="1" t="s">
        <v>107</v>
      </c>
      <c r="L5493" s="1" t="s">
        <v>107</v>
      </c>
      <c r="Q5493" s="12" t="s">
        <v>58</v>
      </c>
    </row>
    <row r="5494" spans="1:17" x14ac:dyDescent="0.25">
      <c r="A5494" s="31" t="s">
        <v>52</v>
      </c>
      <c r="C5494" s="5">
        <v>42907</v>
      </c>
      <c r="D5494" s="25"/>
      <c r="E5494" s="6" t="s">
        <v>41</v>
      </c>
      <c r="F5494" s="28" t="s">
        <v>16</v>
      </c>
      <c r="G5494" s="28" t="s">
        <v>24</v>
      </c>
      <c r="H5494" s="1">
        <v>13.2</v>
      </c>
      <c r="I5494" s="1">
        <v>0.8</v>
      </c>
      <c r="J5494" s="1">
        <v>0.01</v>
      </c>
      <c r="K5494" s="1">
        <v>1.47</v>
      </c>
      <c r="L5494" s="1">
        <v>0.02</v>
      </c>
    </row>
    <row r="5495" spans="1:17" x14ac:dyDescent="0.25">
      <c r="A5495" s="31" t="s">
        <v>52</v>
      </c>
      <c r="C5495" s="5">
        <v>42907</v>
      </c>
      <c r="D5495" s="25"/>
      <c r="E5495" s="6" t="s">
        <v>42</v>
      </c>
      <c r="F5495" s="28" t="s">
        <v>16</v>
      </c>
      <c r="G5495" s="28" t="s">
        <v>24</v>
      </c>
      <c r="H5495" s="1">
        <v>1.1000000000000001</v>
      </c>
      <c r="I5495" s="1">
        <v>0.8</v>
      </c>
      <c r="J5495" s="1">
        <v>0.01</v>
      </c>
      <c r="K5495" s="1">
        <v>0.65</v>
      </c>
      <c r="L5495" s="1">
        <v>0.01</v>
      </c>
    </row>
    <row r="5496" spans="1:17" x14ac:dyDescent="0.25">
      <c r="A5496" s="31" t="s">
        <v>52</v>
      </c>
      <c r="C5496" s="5">
        <v>42907</v>
      </c>
      <c r="D5496" s="25"/>
      <c r="E5496" s="6" t="s">
        <v>43</v>
      </c>
      <c r="F5496" s="28" t="s">
        <v>16</v>
      </c>
      <c r="G5496" s="28" t="s">
        <v>24</v>
      </c>
      <c r="H5496" s="1">
        <v>11.7</v>
      </c>
      <c r="I5496" s="1">
        <v>0.8</v>
      </c>
      <c r="J5496" s="1">
        <v>0.01</v>
      </c>
      <c r="K5496" s="1">
        <v>0.99</v>
      </c>
      <c r="L5496" s="1">
        <v>0.01</v>
      </c>
    </row>
    <row r="5497" spans="1:17" x14ac:dyDescent="0.25">
      <c r="A5497" s="31" t="s">
        <v>52</v>
      </c>
      <c r="C5497" s="5">
        <v>42914</v>
      </c>
      <c r="D5497" s="25"/>
      <c r="E5497" s="6">
        <v>1</v>
      </c>
      <c r="F5497" s="28" t="s">
        <v>13</v>
      </c>
      <c r="G5497" s="28" t="s">
        <v>14</v>
      </c>
      <c r="H5497" s="1" t="s">
        <v>107</v>
      </c>
      <c r="I5497" s="1" t="s">
        <v>107</v>
      </c>
      <c r="J5497" s="1" t="s">
        <v>107</v>
      </c>
      <c r="K5497" s="1" t="s">
        <v>107</v>
      </c>
      <c r="L5497" s="1" t="s">
        <v>107</v>
      </c>
      <c r="Q5497" s="12" t="s">
        <v>58</v>
      </c>
    </row>
    <row r="5498" spans="1:17" x14ac:dyDescent="0.25">
      <c r="A5498" s="31" t="s">
        <v>52</v>
      </c>
      <c r="C5498" s="5">
        <v>42914</v>
      </c>
      <c r="D5498" s="25"/>
      <c r="E5498" s="6">
        <v>2</v>
      </c>
      <c r="F5498" s="28" t="s">
        <v>13</v>
      </c>
      <c r="G5498" s="28" t="s">
        <v>14</v>
      </c>
      <c r="H5498" s="1" t="s">
        <v>107</v>
      </c>
      <c r="I5498" s="1" t="s">
        <v>107</v>
      </c>
      <c r="J5498" s="1" t="s">
        <v>107</v>
      </c>
      <c r="K5498" s="1" t="s">
        <v>107</v>
      </c>
      <c r="L5498" s="1" t="s">
        <v>107</v>
      </c>
      <c r="Q5498" s="12" t="s">
        <v>58</v>
      </c>
    </row>
    <row r="5499" spans="1:17" x14ac:dyDescent="0.25">
      <c r="A5499" s="31" t="s">
        <v>52</v>
      </c>
      <c r="C5499" s="5">
        <v>42914</v>
      </c>
      <c r="D5499" s="25"/>
      <c r="E5499" s="6">
        <v>3</v>
      </c>
      <c r="F5499" s="28" t="s">
        <v>13</v>
      </c>
      <c r="G5499" s="28" t="s">
        <v>14</v>
      </c>
      <c r="H5499" s="1" t="s">
        <v>107</v>
      </c>
      <c r="I5499" s="1" t="s">
        <v>107</v>
      </c>
      <c r="J5499" s="1" t="s">
        <v>107</v>
      </c>
      <c r="K5499" s="1" t="s">
        <v>107</v>
      </c>
      <c r="L5499" s="1" t="s">
        <v>107</v>
      </c>
      <c r="Q5499" s="12" t="s">
        <v>58</v>
      </c>
    </row>
    <row r="5500" spans="1:17" x14ac:dyDescent="0.25">
      <c r="A5500" s="31" t="s">
        <v>52</v>
      </c>
      <c r="C5500" s="5">
        <v>42914</v>
      </c>
      <c r="D5500" s="25"/>
      <c r="E5500" s="6">
        <v>4</v>
      </c>
      <c r="F5500" s="28" t="s">
        <v>15</v>
      </c>
      <c r="G5500" s="28" t="s">
        <v>14</v>
      </c>
      <c r="H5500" s="1" t="s">
        <v>107</v>
      </c>
      <c r="I5500" s="1" t="s">
        <v>107</v>
      </c>
      <c r="J5500" s="1" t="s">
        <v>107</v>
      </c>
      <c r="K5500" s="1" t="s">
        <v>107</v>
      </c>
      <c r="L5500" s="1" t="s">
        <v>107</v>
      </c>
      <c r="Q5500" s="12" t="s">
        <v>58</v>
      </c>
    </row>
    <row r="5501" spans="1:17" x14ac:dyDescent="0.25">
      <c r="A5501" s="31" t="s">
        <v>52</v>
      </c>
      <c r="C5501" s="5">
        <v>42914</v>
      </c>
      <c r="D5501" s="25"/>
      <c r="E5501" s="6">
        <v>5</v>
      </c>
      <c r="F5501" s="28" t="s">
        <v>15</v>
      </c>
      <c r="G5501" s="28" t="s">
        <v>14</v>
      </c>
      <c r="H5501" s="1" t="s">
        <v>107</v>
      </c>
      <c r="I5501" s="1" t="s">
        <v>107</v>
      </c>
      <c r="J5501" s="1" t="s">
        <v>107</v>
      </c>
      <c r="K5501" s="1" t="s">
        <v>107</v>
      </c>
      <c r="L5501" s="1" t="s">
        <v>107</v>
      </c>
      <c r="Q5501" s="12" t="s">
        <v>58</v>
      </c>
    </row>
    <row r="5502" spans="1:17" x14ac:dyDescent="0.25">
      <c r="A5502" s="31" t="s">
        <v>52</v>
      </c>
      <c r="C5502" s="5">
        <v>42914</v>
      </c>
      <c r="D5502" s="25"/>
      <c r="E5502" s="6">
        <v>6</v>
      </c>
      <c r="F5502" s="28" t="s">
        <v>17</v>
      </c>
      <c r="G5502" s="28" t="s">
        <v>14</v>
      </c>
      <c r="H5502" s="1" t="s">
        <v>107</v>
      </c>
      <c r="I5502" s="1" t="s">
        <v>107</v>
      </c>
      <c r="J5502" s="1" t="s">
        <v>107</v>
      </c>
      <c r="K5502" s="1" t="s">
        <v>107</v>
      </c>
      <c r="L5502" s="1" t="s">
        <v>107</v>
      </c>
      <c r="Q5502" s="12" t="s">
        <v>58</v>
      </c>
    </row>
    <row r="5503" spans="1:17" x14ac:dyDescent="0.25">
      <c r="A5503" s="31" t="s">
        <v>52</v>
      </c>
      <c r="C5503" s="5">
        <v>42914</v>
      </c>
      <c r="D5503" s="25"/>
      <c r="E5503" s="6">
        <v>7</v>
      </c>
      <c r="F5503" s="28" t="s">
        <v>17</v>
      </c>
      <c r="G5503" s="28" t="s">
        <v>14</v>
      </c>
      <c r="H5503" s="1" t="s">
        <v>107</v>
      </c>
      <c r="I5503" s="1" t="s">
        <v>107</v>
      </c>
      <c r="J5503" s="1" t="s">
        <v>107</v>
      </c>
      <c r="K5503" s="1" t="s">
        <v>107</v>
      </c>
      <c r="L5503" s="1" t="s">
        <v>107</v>
      </c>
      <c r="Q5503" s="12" t="s">
        <v>58</v>
      </c>
    </row>
    <row r="5504" spans="1:17" x14ac:dyDescent="0.25">
      <c r="A5504" s="31" t="s">
        <v>52</v>
      </c>
      <c r="C5504" s="5">
        <v>42914</v>
      </c>
      <c r="D5504" s="25"/>
      <c r="E5504" s="6">
        <v>8</v>
      </c>
      <c r="F5504" s="28" t="s">
        <v>17</v>
      </c>
      <c r="G5504" s="28" t="s">
        <v>14</v>
      </c>
      <c r="H5504" s="1" t="s">
        <v>107</v>
      </c>
      <c r="I5504" s="1" t="s">
        <v>107</v>
      </c>
      <c r="J5504" s="1" t="s">
        <v>107</v>
      </c>
      <c r="K5504" s="1" t="s">
        <v>107</v>
      </c>
      <c r="L5504" s="1" t="s">
        <v>107</v>
      </c>
      <c r="Q5504" s="12" t="s">
        <v>58</v>
      </c>
    </row>
    <row r="5505" spans="1:17" x14ac:dyDescent="0.25">
      <c r="A5505" s="31" t="s">
        <v>52</v>
      </c>
      <c r="C5505" s="5">
        <v>42914</v>
      </c>
      <c r="D5505" s="25"/>
      <c r="E5505" s="6">
        <v>9</v>
      </c>
      <c r="F5505" s="28" t="s">
        <v>18</v>
      </c>
      <c r="G5505" s="28" t="s">
        <v>14</v>
      </c>
      <c r="H5505" s="1" t="s">
        <v>107</v>
      </c>
      <c r="I5505" s="1" t="s">
        <v>107</v>
      </c>
      <c r="J5505" s="1" t="s">
        <v>107</v>
      </c>
      <c r="K5505" s="1" t="s">
        <v>107</v>
      </c>
      <c r="L5505" s="1" t="s">
        <v>107</v>
      </c>
      <c r="Q5505" s="12" t="s">
        <v>58</v>
      </c>
    </row>
    <row r="5506" spans="1:17" x14ac:dyDescent="0.25">
      <c r="A5506" s="31" t="s">
        <v>52</v>
      </c>
      <c r="C5506" s="5">
        <v>42914</v>
      </c>
      <c r="D5506" s="25"/>
      <c r="E5506" s="6">
        <v>10</v>
      </c>
      <c r="F5506" s="28" t="s">
        <v>18</v>
      </c>
      <c r="G5506" s="28" t="s">
        <v>14</v>
      </c>
      <c r="H5506" s="1" t="s">
        <v>107</v>
      </c>
      <c r="I5506" s="1" t="s">
        <v>107</v>
      </c>
      <c r="J5506" s="1" t="s">
        <v>107</v>
      </c>
      <c r="K5506" s="1" t="s">
        <v>107</v>
      </c>
      <c r="L5506" s="1" t="s">
        <v>107</v>
      </c>
      <c r="Q5506" s="12" t="s">
        <v>58</v>
      </c>
    </row>
    <row r="5507" spans="1:17" x14ac:dyDescent="0.25">
      <c r="A5507" s="31" t="s">
        <v>52</v>
      </c>
      <c r="C5507" s="5">
        <v>42914</v>
      </c>
      <c r="D5507" s="25"/>
      <c r="E5507" s="6">
        <v>11</v>
      </c>
      <c r="F5507" s="28" t="s">
        <v>18</v>
      </c>
      <c r="G5507" s="28" t="s">
        <v>14</v>
      </c>
      <c r="H5507" s="1" t="s">
        <v>107</v>
      </c>
      <c r="I5507" s="1" t="s">
        <v>107</v>
      </c>
      <c r="J5507" s="1" t="s">
        <v>107</v>
      </c>
      <c r="K5507" s="1" t="s">
        <v>107</v>
      </c>
      <c r="L5507" s="1" t="s">
        <v>107</v>
      </c>
      <c r="Q5507" s="12" t="s">
        <v>58</v>
      </c>
    </row>
    <row r="5508" spans="1:17" x14ac:dyDescent="0.25">
      <c r="A5508" s="31" t="s">
        <v>52</v>
      </c>
      <c r="C5508" s="5">
        <v>42914</v>
      </c>
      <c r="D5508" s="25"/>
      <c r="E5508" s="6">
        <v>12</v>
      </c>
      <c r="F5508" s="28" t="s">
        <v>19</v>
      </c>
      <c r="G5508" s="28" t="s">
        <v>14</v>
      </c>
      <c r="H5508" s="1" t="s">
        <v>107</v>
      </c>
      <c r="I5508" s="1" t="s">
        <v>107</v>
      </c>
      <c r="J5508" s="1" t="s">
        <v>107</v>
      </c>
      <c r="K5508" s="1" t="s">
        <v>107</v>
      </c>
      <c r="L5508" s="1" t="s">
        <v>107</v>
      </c>
      <c r="Q5508" s="12" t="s">
        <v>58</v>
      </c>
    </row>
    <row r="5509" spans="1:17" x14ac:dyDescent="0.25">
      <c r="A5509" s="31" t="s">
        <v>52</v>
      </c>
      <c r="C5509" s="5">
        <v>42914</v>
      </c>
      <c r="D5509" s="25"/>
      <c r="E5509" s="6">
        <v>13</v>
      </c>
      <c r="F5509" s="28" t="s">
        <v>19</v>
      </c>
      <c r="G5509" s="28" t="s">
        <v>14</v>
      </c>
      <c r="H5509" s="1" t="s">
        <v>107</v>
      </c>
      <c r="I5509" s="1" t="s">
        <v>107</v>
      </c>
      <c r="J5509" s="1" t="s">
        <v>107</v>
      </c>
      <c r="K5509" s="1" t="s">
        <v>107</v>
      </c>
      <c r="L5509" s="1" t="s">
        <v>107</v>
      </c>
      <c r="Q5509" s="12" t="s">
        <v>58</v>
      </c>
    </row>
    <row r="5510" spans="1:17" x14ac:dyDescent="0.25">
      <c r="A5510" s="31" t="s">
        <v>52</v>
      </c>
      <c r="C5510" s="5">
        <v>42914</v>
      </c>
      <c r="D5510" s="25"/>
      <c r="E5510" s="6">
        <v>14</v>
      </c>
      <c r="F5510" s="28" t="s">
        <v>19</v>
      </c>
      <c r="G5510" s="28" t="s">
        <v>14</v>
      </c>
      <c r="H5510" s="1" t="s">
        <v>107</v>
      </c>
      <c r="I5510" s="1" t="s">
        <v>107</v>
      </c>
      <c r="J5510" s="1" t="s">
        <v>107</v>
      </c>
      <c r="K5510" s="1" t="s">
        <v>107</v>
      </c>
      <c r="L5510" s="1" t="s">
        <v>107</v>
      </c>
      <c r="Q5510" s="12" t="s">
        <v>58</v>
      </c>
    </row>
    <row r="5511" spans="1:17" x14ac:dyDescent="0.25">
      <c r="A5511" s="31" t="s">
        <v>52</v>
      </c>
      <c r="C5511" s="5">
        <v>42914</v>
      </c>
      <c r="D5511" s="25"/>
      <c r="E5511" s="6">
        <v>15</v>
      </c>
      <c r="F5511" s="28" t="s">
        <v>20</v>
      </c>
      <c r="G5511" s="28" t="s">
        <v>14</v>
      </c>
      <c r="H5511" s="1" t="s">
        <v>107</v>
      </c>
      <c r="I5511" s="1" t="s">
        <v>107</v>
      </c>
      <c r="J5511" s="1" t="s">
        <v>107</v>
      </c>
      <c r="K5511" s="1" t="s">
        <v>107</v>
      </c>
      <c r="L5511" s="1" t="s">
        <v>107</v>
      </c>
      <c r="Q5511" s="12" t="s">
        <v>58</v>
      </c>
    </row>
    <row r="5512" spans="1:17" x14ac:dyDescent="0.25">
      <c r="A5512" s="31" t="s">
        <v>52</v>
      </c>
      <c r="C5512" s="5">
        <v>42914</v>
      </c>
      <c r="D5512" s="25"/>
      <c r="E5512" s="6">
        <v>16</v>
      </c>
      <c r="F5512" s="28" t="s">
        <v>20</v>
      </c>
      <c r="G5512" s="28" t="s">
        <v>14</v>
      </c>
      <c r="H5512" s="1" t="s">
        <v>107</v>
      </c>
      <c r="I5512" s="1" t="s">
        <v>107</v>
      </c>
      <c r="J5512" s="1" t="s">
        <v>107</v>
      </c>
      <c r="K5512" s="1" t="s">
        <v>107</v>
      </c>
      <c r="L5512" s="1" t="s">
        <v>107</v>
      </c>
      <c r="Q5512" s="12" t="s">
        <v>58</v>
      </c>
    </row>
    <row r="5513" spans="1:17" x14ac:dyDescent="0.25">
      <c r="A5513" s="31" t="s">
        <v>52</v>
      </c>
      <c r="C5513" s="5">
        <v>42914</v>
      </c>
      <c r="D5513" s="25"/>
      <c r="E5513" s="6">
        <v>17</v>
      </c>
      <c r="F5513" s="28" t="s">
        <v>20</v>
      </c>
      <c r="G5513" s="28" t="s">
        <v>14</v>
      </c>
      <c r="H5513" s="1" t="s">
        <v>107</v>
      </c>
      <c r="I5513" s="1" t="s">
        <v>107</v>
      </c>
      <c r="J5513" s="1" t="s">
        <v>107</v>
      </c>
      <c r="K5513" s="1" t="s">
        <v>107</v>
      </c>
      <c r="L5513" s="1" t="s">
        <v>107</v>
      </c>
      <c r="Q5513" s="12" t="s">
        <v>58</v>
      </c>
    </row>
    <row r="5514" spans="1:17" x14ac:dyDescent="0.25">
      <c r="A5514" s="31" t="s">
        <v>52</v>
      </c>
      <c r="C5514" s="5">
        <v>42914</v>
      </c>
      <c r="D5514" s="25"/>
      <c r="E5514" s="6">
        <v>18</v>
      </c>
      <c r="F5514" s="28" t="s">
        <v>20</v>
      </c>
      <c r="G5514" s="28" t="s">
        <v>14</v>
      </c>
      <c r="H5514" s="1" t="s">
        <v>107</v>
      </c>
      <c r="I5514" s="1" t="s">
        <v>107</v>
      </c>
      <c r="J5514" s="1" t="s">
        <v>107</v>
      </c>
      <c r="K5514" s="1" t="s">
        <v>107</v>
      </c>
      <c r="L5514" s="1" t="s">
        <v>107</v>
      </c>
      <c r="Q5514" s="12" t="s">
        <v>58</v>
      </c>
    </row>
    <row r="5515" spans="1:17" x14ac:dyDescent="0.25">
      <c r="A5515" s="31" t="s">
        <v>52</v>
      </c>
      <c r="C5515" s="5">
        <v>42914</v>
      </c>
      <c r="D5515" s="25"/>
      <c r="E5515" s="6">
        <v>19</v>
      </c>
      <c r="F5515" s="28" t="s">
        <v>20</v>
      </c>
      <c r="G5515" s="28" t="s">
        <v>14</v>
      </c>
      <c r="H5515" s="1" t="s">
        <v>107</v>
      </c>
      <c r="I5515" s="1" t="s">
        <v>107</v>
      </c>
      <c r="J5515" s="1" t="s">
        <v>107</v>
      </c>
      <c r="K5515" s="1" t="s">
        <v>107</v>
      </c>
      <c r="L5515" s="1" t="s">
        <v>107</v>
      </c>
      <c r="Q5515" s="12" t="s">
        <v>58</v>
      </c>
    </row>
    <row r="5516" spans="1:17" x14ac:dyDescent="0.25">
      <c r="A5516" s="31" t="s">
        <v>52</v>
      </c>
      <c r="C5516" s="5">
        <v>42914</v>
      </c>
      <c r="D5516" s="25"/>
      <c r="E5516" s="6">
        <v>20</v>
      </c>
      <c r="F5516" s="28" t="s">
        <v>20</v>
      </c>
      <c r="G5516" s="28" t="s">
        <v>14</v>
      </c>
      <c r="H5516" s="1" t="s">
        <v>107</v>
      </c>
      <c r="I5516" s="1" t="s">
        <v>107</v>
      </c>
      <c r="J5516" s="1" t="s">
        <v>107</v>
      </c>
      <c r="K5516" s="1" t="s">
        <v>107</v>
      </c>
      <c r="L5516" s="1" t="s">
        <v>107</v>
      </c>
      <c r="Q5516" s="12" t="s">
        <v>58</v>
      </c>
    </row>
    <row r="5517" spans="1:17" x14ac:dyDescent="0.25">
      <c r="A5517" s="31" t="s">
        <v>52</v>
      </c>
      <c r="C5517" s="5">
        <v>42921</v>
      </c>
      <c r="D5517" s="25"/>
      <c r="E5517" s="6" t="s">
        <v>21</v>
      </c>
      <c r="F5517" s="28" t="s">
        <v>17</v>
      </c>
      <c r="G5517" s="28" t="s">
        <v>24</v>
      </c>
      <c r="H5517" s="1" t="s">
        <v>107</v>
      </c>
      <c r="I5517" s="1" t="s">
        <v>107</v>
      </c>
      <c r="J5517" s="1" t="s">
        <v>107</v>
      </c>
      <c r="K5517" s="1" t="s">
        <v>107</v>
      </c>
      <c r="L5517" s="1" t="s">
        <v>107</v>
      </c>
      <c r="Q5517" s="12" t="s">
        <v>58</v>
      </c>
    </row>
    <row r="5518" spans="1:17" x14ac:dyDescent="0.25">
      <c r="A5518" s="31" t="s">
        <v>52</v>
      </c>
      <c r="C5518" s="5">
        <v>42921</v>
      </c>
      <c r="D5518" s="25"/>
      <c r="E5518" s="6" t="s">
        <v>22</v>
      </c>
      <c r="F5518" s="28" t="s">
        <v>17</v>
      </c>
      <c r="G5518" s="28" t="s">
        <v>24</v>
      </c>
      <c r="H5518" s="1">
        <v>2.8</v>
      </c>
      <c r="I5518" s="1">
        <v>6.3</v>
      </c>
      <c r="J5518" s="1">
        <v>0.04</v>
      </c>
      <c r="K5518" s="1">
        <v>13.8</v>
      </c>
      <c r="L5518" s="1">
        <v>0.9</v>
      </c>
    </row>
    <row r="5519" spans="1:17" x14ac:dyDescent="0.25">
      <c r="A5519" s="31" t="s">
        <v>52</v>
      </c>
      <c r="C5519" s="5">
        <v>42921</v>
      </c>
      <c r="D5519" s="25"/>
      <c r="E5519" s="6" t="s">
        <v>23</v>
      </c>
      <c r="F5519" s="28" t="s">
        <v>17</v>
      </c>
      <c r="G5519" s="28" t="s">
        <v>24</v>
      </c>
      <c r="H5519" s="1" t="s">
        <v>107</v>
      </c>
      <c r="I5519" s="1" t="s">
        <v>107</v>
      </c>
      <c r="J5519" s="1" t="s">
        <v>107</v>
      </c>
      <c r="K5519" s="1" t="s">
        <v>107</v>
      </c>
      <c r="L5519" s="1" t="s">
        <v>107</v>
      </c>
      <c r="Q5519" s="12" t="s">
        <v>58</v>
      </c>
    </row>
    <row r="5520" spans="1:17" x14ac:dyDescent="0.25">
      <c r="A5520" s="31" t="s">
        <v>52</v>
      </c>
      <c r="C5520" s="5">
        <v>42921</v>
      </c>
      <c r="D5520" s="25"/>
      <c r="E5520" s="6" t="s">
        <v>25</v>
      </c>
      <c r="F5520" s="28" t="s">
        <v>25</v>
      </c>
      <c r="G5520" s="28" t="s">
        <v>24</v>
      </c>
      <c r="H5520" s="1">
        <v>2.6</v>
      </c>
      <c r="I5520" s="1">
        <v>8.5</v>
      </c>
      <c r="J5520" s="1">
        <v>0.59</v>
      </c>
      <c r="K5520" s="1">
        <v>16.899999999999999</v>
      </c>
      <c r="L5520" s="1">
        <v>1.61</v>
      </c>
    </row>
    <row r="5521" spans="1:17" x14ac:dyDescent="0.25">
      <c r="A5521" s="31" t="s">
        <v>52</v>
      </c>
      <c r="C5521" s="5">
        <v>42921</v>
      </c>
      <c r="D5521" s="25"/>
      <c r="E5521" s="6" t="s">
        <v>26</v>
      </c>
      <c r="F5521" s="28" t="s">
        <v>25</v>
      </c>
      <c r="G5521" s="28" t="s">
        <v>24</v>
      </c>
      <c r="H5521" s="1">
        <v>4.4000000000000004</v>
      </c>
      <c r="I5521" s="1">
        <v>1.2</v>
      </c>
      <c r="J5521" s="1">
        <v>0.01</v>
      </c>
      <c r="K5521" s="1">
        <v>8.07</v>
      </c>
      <c r="L5521" s="1">
        <v>0.06</v>
      </c>
    </row>
    <row r="5522" spans="1:17" x14ac:dyDescent="0.25">
      <c r="A5522" s="31" t="s">
        <v>52</v>
      </c>
      <c r="C5522" s="5">
        <v>42921</v>
      </c>
      <c r="D5522" s="25"/>
      <c r="E5522" s="6" t="s">
        <v>27</v>
      </c>
      <c r="F5522" s="28" t="s">
        <v>25</v>
      </c>
      <c r="G5522" s="28" t="s">
        <v>24</v>
      </c>
      <c r="H5522" s="1">
        <v>9.5</v>
      </c>
      <c r="I5522" s="1">
        <v>2.1</v>
      </c>
      <c r="J5522" s="1">
        <v>0.01</v>
      </c>
      <c r="K5522" s="1">
        <v>13.4</v>
      </c>
      <c r="L5522" s="1">
        <v>0.06</v>
      </c>
    </row>
    <row r="5523" spans="1:17" x14ac:dyDescent="0.25">
      <c r="A5523" s="31" t="s">
        <v>52</v>
      </c>
      <c r="C5523" s="5">
        <v>42921</v>
      </c>
      <c r="D5523" s="25"/>
      <c r="E5523" s="6" t="s">
        <v>28</v>
      </c>
      <c r="F5523" s="28" t="s">
        <v>29</v>
      </c>
      <c r="G5523" s="28" t="s">
        <v>24</v>
      </c>
      <c r="H5523" s="1">
        <v>0.8</v>
      </c>
      <c r="I5523" s="1">
        <v>2.4</v>
      </c>
      <c r="J5523" s="1">
        <v>0.01</v>
      </c>
      <c r="K5523" s="1">
        <v>20.399999999999999</v>
      </c>
      <c r="L5523" s="1">
        <v>0.04</v>
      </c>
    </row>
    <row r="5524" spans="1:17" x14ac:dyDescent="0.25">
      <c r="A5524" s="31" t="s">
        <v>52</v>
      </c>
      <c r="C5524" s="5">
        <v>42921</v>
      </c>
      <c r="D5524" s="25"/>
      <c r="E5524" s="6" t="s">
        <v>29</v>
      </c>
      <c r="F5524" s="28" t="s">
        <v>29</v>
      </c>
      <c r="G5524" s="28" t="s">
        <v>24</v>
      </c>
      <c r="H5524" s="1">
        <v>0.6</v>
      </c>
      <c r="I5524" s="1">
        <v>2.2000000000000002</v>
      </c>
      <c r="J5524" s="1">
        <v>0.01</v>
      </c>
      <c r="K5524" s="1">
        <v>32.5</v>
      </c>
      <c r="L5524" s="1">
        <v>0.13</v>
      </c>
    </row>
    <row r="5525" spans="1:17" x14ac:dyDescent="0.25">
      <c r="A5525" s="31" t="s">
        <v>52</v>
      </c>
      <c r="C5525" s="5">
        <v>42921</v>
      </c>
      <c r="D5525" s="25"/>
      <c r="E5525" s="6" t="s">
        <v>30</v>
      </c>
      <c r="F5525" s="28" t="s">
        <v>29</v>
      </c>
      <c r="G5525" s="28" t="s">
        <v>24</v>
      </c>
      <c r="H5525" s="1">
        <v>0.4</v>
      </c>
      <c r="I5525" s="1">
        <v>1.9</v>
      </c>
      <c r="J5525" s="1">
        <v>0.03</v>
      </c>
      <c r="K5525" s="1">
        <v>29.4</v>
      </c>
      <c r="L5525" s="1">
        <v>0.33</v>
      </c>
    </row>
    <row r="5526" spans="1:17" x14ac:dyDescent="0.25">
      <c r="A5526" s="31" t="s">
        <v>52</v>
      </c>
      <c r="C5526" s="5">
        <v>42921</v>
      </c>
      <c r="D5526" s="25"/>
      <c r="E5526" s="6" t="s">
        <v>31</v>
      </c>
      <c r="F5526" s="28" t="s">
        <v>19</v>
      </c>
      <c r="G5526" s="28" t="s">
        <v>24</v>
      </c>
      <c r="H5526" s="1" t="s">
        <v>107</v>
      </c>
      <c r="I5526" s="1" t="s">
        <v>107</v>
      </c>
      <c r="J5526" s="1" t="s">
        <v>107</v>
      </c>
      <c r="K5526" s="1" t="s">
        <v>107</v>
      </c>
      <c r="L5526" s="1" t="s">
        <v>107</v>
      </c>
      <c r="Q5526" s="12" t="s">
        <v>58</v>
      </c>
    </row>
    <row r="5527" spans="1:17" x14ac:dyDescent="0.25">
      <c r="A5527" s="31" t="s">
        <v>52</v>
      </c>
      <c r="C5527" s="5">
        <v>42921</v>
      </c>
      <c r="D5527" s="25"/>
      <c r="E5527" s="6" t="s">
        <v>32</v>
      </c>
      <c r="F5527" s="28" t="s">
        <v>19</v>
      </c>
      <c r="G5527" s="28" t="s">
        <v>24</v>
      </c>
      <c r="H5527" s="1" t="s">
        <v>107</v>
      </c>
      <c r="I5527" s="1" t="s">
        <v>107</v>
      </c>
      <c r="J5527" s="1" t="s">
        <v>107</v>
      </c>
      <c r="K5527" s="1" t="s">
        <v>107</v>
      </c>
      <c r="L5527" s="1" t="s">
        <v>107</v>
      </c>
      <c r="Q5527" s="12" t="s">
        <v>58</v>
      </c>
    </row>
    <row r="5528" spans="1:17" x14ac:dyDescent="0.25">
      <c r="A5528" s="31" t="s">
        <v>52</v>
      </c>
      <c r="C5528" s="5">
        <v>42921</v>
      </c>
      <c r="D5528" s="25"/>
      <c r="E5528" s="6" t="s">
        <v>33</v>
      </c>
      <c r="F5528" s="28" t="s">
        <v>19</v>
      </c>
      <c r="G5528" s="28" t="s">
        <v>24</v>
      </c>
      <c r="H5528" s="1" t="s">
        <v>107</v>
      </c>
      <c r="I5528" s="1" t="s">
        <v>107</v>
      </c>
      <c r="J5528" s="1" t="s">
        <v>107</v>
      </c>
      <c r="K5528" s="1" t="s">
        <v>107</v>
      </c>
      <c r="L5528" s="1" t="s">
        <v>107</v>
      </c>
      <c r="Q5528" s="12" t="s">
        <v>58</v>
      </c>
    </row>
    <row r="5529" spans="1:17" x14ac:dyDescent="0.25">
      <c r="A5529" s="31" t="s">
        <v>52</v>
      </c>
      <c r="C5529" s="5">
        <v>42921</v>
      </c>
      <c r="D5529" s="25"/>
      <c r="E5529" s="6" t="s">
        <v>34</v>
      </c>
      <c r="F5529" s="28" t="s">
        <v>20</v>
      </c>
      <c r="G5529" s="28" t="s">
        <v>24</v>
      </c>
      <c r="H5529" s="1" t="s">
        <v>107</v>
      </c>
      <c r="I5529" s="1" t="s">
        <v>107</v>
      </c>
      <c r="J5529" s="1" t="s">
        <v>107</v>
      </c>
      <c r="K5529" s="1" t="s">
        <v>107</v>
      </c>
      <c r="L5529" s="1" t="s">
        <v>107</v>
      </c>
      <c r="Q5529" s="12" t="s">
        <v>58</v>
      </c>
    </row>
    <row r="5530" spans="1:17" x14ac:dyDescent="0.25">
      <c r="A5530" s="31" t="s">
        <v>52</v>
      </c>
      <c r="C5530" s="5">
        <v>42921</v>
      </c>
      <c r="D5530" s="25"/>
      <c r="E5530" s="6" t="s">
        <v>35</v>
      </c>
      <c r="F5530" s="28" t="s">
        <v>20</v>
      </c>
      <c r="G5530" s="28" t="s">
        <v>24</v>
      </c>
      <c r="H5530" s="1" t="s">
        <v>107</v>
      </c>
      <c r="I5530" s="1" t="s">
        <v>107</v>
      </c>
      <c r="J5530" s="1" t="s">
        <v>107</v>
      </c>
      <c r="K5530" s="1" t="s">
        <v>107</v>
      </c>
      <c r="L5530" s="1" t="s">
        <v>107</v>
      </c>
      <c r="Q5530" s="12" t="s">
        <v>58</v>
      </c>
    </row>
    <row r="5531" spans="1:17" x14ac:dyDescent="0.25">
      <c r="A5531" s="31" t="s">
        <v>52</v>
      </c>
      <c r="C5531" s="5">
        <v>42921</v>
      </c>
      <c r="D5531" s="25"/>
      <c r="E5531" s="6" t="s">
        <v>36</v>
      </c>
      <c r="F5531" s="28" t="s">
        <v>20</v>
      </c>
      <c r="G5531" s="28" t="s">
        <v>24</v>
      </c>
      <c r="H5531" s="1" t="s">
        <v>107</v>
      </c>
      <c r="I5531" s="1" t="s">
        <v>107</v>
      </c>
      <c r="J5531" s="1" t="s">
        <v>107</v>
      </c>
      <c r="K5531" s="1" t="s">
        <v>107</v>
      </c>
      <c r="L5531" s="1" t="s">
        <v>107</v>
      </c>
      <c r="Q5531" s="12" t="s">
        <v>58</v>
      </c>
    </row>
    <row r="5532" spans="1:17" x14ac:dyDescent="0.25">
      <c r="A5532" s="31" t="s">
        <v>52</v>
      </c>
      <c r="C5532" s="5">
        <v>42921</v>
      </c>
      <c r="D5532" s="25"/>
      <c r="E5532" s="6" t="s">
        <v>37</v>
      </c>
      <c r="F5532" s="28" t="s">
        <v>40</v>
      </c>
      <c r="G5532" s="28" t="s">
        <v>24</v>
      </c>
      <c r="H5532" s="1" t="s">
        <v>107</v>
      </c>
      <c r="I5532" s="1" t="s">
        <v>107</v>
      </c>
      <c r="J5532" s="1" t="s">
        <v>107</v>
      </c>
      <c r="K5532" s="1" t="s">
        <v>107</v>
      </c>
      <c r="L5532" s="1" t="s">
        <v>107</v>
      </c>
      <c r="Q5532" s="12" t="s">
        <v>58</v>
      </c>
    </row>
    <row r="5533" spans="1:17" x14ac:dyDescent="0.25">
      <c r="A5533" s="31" t="s">
        <v>52</v>
      </c>
      <c r="C5533" s="5">
        <v>42921</v>
      </c>
      <c r="D5533" s="25"/>
      <c r="E5533" s="6" t="s">
        <v>38</v>
      </c>
      <c r="F5533" s="28" t="s">
        <v>40</v>
      </c>
      <c r="G5533" s="28" t="s">
        <v>24</v>
      </c>
      <c r="H5533" s="1" t="s">
        <v>107</v>
      </c>
      <c r="I5533" s="1" t="s">
        <v>107</v>
      </c>
      <c r="J5533" s="1" t="s">
        <v>107</v>
      </c>
      <c r="K5533" s="1" t="s">
        <v>107</v>
      </c>
      <c r="L5533" s="1" t="s">
        <v>107</v>
      </c>
      <c r="Q5533" s="12" t="s">
        <v>58</v>
      </c>
    </row>
    <row r="5534" spans="1:17" x14ac:dyDescent="0.25">
      <c r="A5534" s="31" t="s">
        <v>52</v>
      </c>
      <c r="C5534" s="5">
        <v>42921</v>
      </c>
      <c r="D5534" s="25"/>
      <c r="E5534" s="6" t="s">
        <v>39</v>
      </c>
      <c r="F5534" s="28" t="s">
        <v>40</v>
      </c>
      <c r="G5534" s="28" t="s">
        <v>24</v>
      </c>
      <c r="H5534" s="1" t="s">
        <v>107</v>
      </c>
      <c r="I5534" s="1" t="s">
        <v>107</v>
      </c>
      <c r="J5534" s="1" t="s">
        <v>107</v>
      </c>
      <c r="K5534" s="1" t="s">
        <v>107</v>
      </c>
      <c r="L5534" s="1" t="s">
        <v>107</v>
      </c>
      <c r="Q5534" s="12" t="s">
        <v>58</v>
      </c>
    </row>
    <row r="5535" spans="1:17" x14ac:dyDescent="0.25">
      <c r="A5535" s="31" t="s">
        <v>52</v>
      </c>
      <c r="C5535" s="5">
        <v>42921</v>
      </c>
      <c r="D5535" s="25"/>
      <c r="E5535" s="6" t="s">
        <v>41</v>
      </c>
      <c r="F5535" s="28" t="s">
        <v>16</v>
      </c>
      <c r="G5535" s="28" t="s">
        <v>24</v>
      </c>
      <c r="H5535" s="1">
        <v>12.8</v>
      </c>
      <c r="I5535" s="1">
        <v>1.3</v>
      </c>
      <c r="J5535" s="1">
        <v>0.01</v>
      </c>
      <c r="K5535" s="1">
        <v>1.42</v>
      </c>
      <c r="L5535" s="1">
        <v>0.04</v>
      </c>
    </row>
    <row r="5536" spans="1:17" x14ac:dyDescent="0.25">
      <c r="A5536" s="31" t="s">
        <v>52</v>
      </c>
      <c r="C5536" s="5">
        <v>42921</v>
      </c>
      <c r="D5536" s="25"/>
      <c r="E5536" s="6" t="s">
        <v>42</v>
      </c>
      <c r="F5536" s="28" t="s">
        <v>16</v>
      </c>
      <c r="G5536" s="28" t="s">
        <v>24</v>
      </c>
      <c r="H5536" s="1">
        <v>1</v>
      </c>
      <c r="I5536" s="1">
        <v>1.8</v>
      </c>
      <c r="J5536" s="1">
        <v>0.01</v>
      </c>
      <c r="K5536" s="1">
        <v>0.67</v>
      </c>
      <c r="L5536" s="1">
        <v>0.01</v>
      </c>
    </row>
    <row r="5537" spans="1:17" x14ac:dyDescent="0.25">
      <c r="A5537" s="31" t="s">
        <v>52</v>
      </c>
      <c r="C5537" s="5">
        <v>42921</v>
      </c>
      <c r="D5537" s="25"/>
      <c r="E5537" s="6" t="s">
        <v>43</v>
      </c>
      <c r="F5537" s="28" t="s">
        <v>16</v>
      </c>
      <c r="G5537" s="28" t="s">
        <v>24</v>
      </c>
      <c r="H5537" s="1">
        <v>10.4</v>
      </c>
      <c r="I5537" s="1">
        <v>1.9</v>
      </c>
      <c r="J5537" s="1">
        <v>0.01</v>
      </c>
      <c r="K5537" s="1">
        <v>0.3</v>
      </c>
      <c r="L5537" s="1">
        <v>0.01</v>
      </c>
    </row>
    <row r="5538" spans="1:17" x14ac:dyDescent="0.25">
      <c r="A5538" s="31" t="s">
        <v>52</v>
      </c>
      <c r="C5538" s="5">
        <v>42928</v>
      </c>
      <c r="D5538" s="25"/>
      <c r="E5538" s="6">
        <v>1</v>
      </c>
      <c r="F5538" s="28" t="s">
        <v>13</v>
      </c>
      <c r="G5538" s="28" t="s">
        <v>14</v>
      </c>
      <c r="H5538" s="1">
        <v>3.5</v>
      </c>
      <c r="I5538" s="1">
        <v>3.1</v>
      </c>
      <c r="J5538" s="1">
        <v>0.01</v>
      </c>
      <c r="K5538" s="1">
        <v>0.34</v>
      </c>
      <c r="L5538" s="1">
        <v>0.04</v>
      </c>
    </row>
    <row r="5539" spans="1:17" x14ac:dyDescent="0.25">
      <c r="A5539" s="31" t="s">
        <v>52</v>
      </c>
      <c r="C5539" s="5">
        <v>42928</v>
      </c>
      <c r="D5539" s="25"/>
      <c r="E5539" s="6">
        <v>2</v>
      </c>
      <c r="F5539" s="28" t="s">
        <v>13</v>
      </c>
      <c r="G5539" s="28" t="s">
        <v>14</v>
      </c>
      <c r="H5539" s="1" t="s">
        <v>107</v>
      </c>
      <c r="I5539" s="1" t="s">
        <v>107</v>
      </c>
      <c r="J5539" s="1" t="s">
        <v>107</v>
      </c>
      <c r="K5539" s="1" t="s">
        <v>107</v>
      </c>
      <c r="L5539" s="1" t="s">
        <v>107</v>
      </c>
      <c r="Q5539" s="12" t="s">
        <v>58</v>
      </c>
    </row>
    <row r="5540" spans="1:17" x14ac:dyDescent="0.25">
      <c r="A5540" s="31" t="s">
        <v>52</v>
      </c>
      <c r="C5540" s="5">
        <v>42928</v>
      </c>
      <c r="D5540" s="25"/>
      <c r="E5540" s="6">
        <v>3</v>
      </c>
      <c r="F5540" s="28" t="s">
        <v>13</v>
      </c>
      <c r="G5540" s="28" t="s">
        <v>14</v>
      </c>
      <c r="H5540" s="1">
        <v>1</v>
      </c>
      <c r="I5540" s="1">
        <v>3.3</v>
      </c>
      <c r="J5540" s="1">
        <v>0.01</v>
      </c>
      <c r="K5540" s="1">
        <v>2.71</v>
      </c>
      <c r="L5540" s="1">
        <v>0.03</v>
      </c>
    </row>
    <row r="5541" spans="1:17" x14ac:dyDescent="0.25">
      <c r="A5541" s="31" t="s">
        <v>52</v>
      </c>
      <c r="C5541" s="5">
        <v>42928</v>
      </c>
      <c r="D5541" s="25"/>
      <c r="E5541" s="6">
        <v>4</v>
      </c>
      <c r="F5541" s="28" t="s">
        <v>15</v>
      </c>
      <c r="G5541" s="28" t="s">
        <v>14</v>
      </c>
      <c r="H5541" s="1" t="s">
        <v>107</v>
      </c>
      <c r="I5541" s="1" t="s">
        <v>107</v>
      </c>
      <c r="J5541" s="1" t="s">
        <v>107</v>
      </c>
      <c r="K5541" s="1" t="s">
        <v>107</v>
      </c>
      <c r="L5541" s="1" t="s">
        <v>107</v>
      </c>
      <c r="Q5541" s="12" t="s">
        <v>58</v>
      </c>
    </row>
    <row r="5542" spans="1:17" x14ac:dyDescent="0.25">
      <c r="A5542" s="31" t="s">
        <v>52</v>
      </c>
      <c r="C5542" s="5">
        <v>42928</v>
      </c>
      <c r="D5542" s="25"/>
      <c r="E5542" s="6">
        <v>5</v>
      </c>
      <c r="F5542" s="28" t="s">
        <v>15</v>
      </c>
      <c r="G5542" s="28" t="s">
        <v>14</v>
      </c>
      <c r="H5542" s="1" t="s">
        <v>107</v>
      </c>
      <c r="I5542" s="1" t="s">
        <v>107</v>
      </c>
      <c r="J5542" s="1" t="s">
        <v>107</v>
      </c>
      <c r="K5542" s="1" t="s">
        <v>107</v>
      </c>
      <c r="L5542" s="1" t="s">
        <v>107</v>
      </c>
      <c r="Q5542" s="12" t="s">
        <v>58</v>
      </c>
    </row>
    <row r="5543" spans="1:17" x14ac:dyDescent="0.25">
      <c r="A5543" s="31" t="s">
        <v>52</v>
      </c>
      <c r="C5543" s="5">
        <v>42928</v>
      </c>
      <c r="D5543" s="25"/>
      <c r="E5543" s="6">
        <v>6</v>
      </c>
      <c r="F5543" s="28" t="s">
        <v>17</v>
      </c>
      <c r="G5543" s="28" t="s">
        <v>14</v>
      </c>
      <c r="H5543" s="1">
        <v>4.4000000000000004</v>
      </c>
      <c r="I5543" s="1">
        <v>6.1</v>
      </c>
      <c r="J5543" s="1">
        <v>0.56999999999999995</v>
      </c>
      <c r="K5543" s="1">
        <v>44.3</v>
      </c>
      <c r="L5543" s="1">
        <v>0.15</v>
      </c>
    </row>
    <row r="5544" spans="1:17" x14ac:dyDescent="0.25">
      <c r="A5544" s="31" t="s">
        <v>52</v>
      </c>
      <c r="C5544" s="5">
        <v>42928</v>
      </c>
      <c r="D5544" s="25"/>
      <c r="E5544" s="6">
        <v>7</v>
      </c>
      <c r="F5544" s="28" t="s">
        <v>17</v>
      </c>
      <c r="G5544" s="28" t="s">
        <v>14</v>
      </c>
      <c r="H5544" s="1">
        <v>1.3</v>
      </c>
      <c r="I5544" s="1">
        <v>5.4</v>
      </c>
      <c r="J5544" s="1">
        <v>0.02</v>
      </c>
      <c r="K5544" s="1">
        <v>4.09</v>
      </c>
      <c r="L5544" s="1">
        <v>0.03</v>
      </c>
    </row>
    <row r="5545" spans="1:17" x14ac:dyDescent="0.25">
      <c r="A5545" s="31" t="s">
        <v>52</v>
      </c>
      <c r="C5545" s="5">
        <v>42928</v>
      </c>
      <c r="D5545" s="25"/>
      <c r="E5545" s="6">
        <v>8</v>
      </c>
      <c r="F5545" s="28" t="s">
        <v>17</v>
      </c>
      <c r="G5545" s="28" t="s">
        <v>14</v>
      </c>
      <c r="H5545" s="1">
        <v>1.9</v>
      </c>
      <c r="I5545" s="1">
        <v>7.7</v>
      </c>
      <c r="J5545" s="1">
        <v>0.01</v>
      </c>
      <c r="K5545" s="1">
        <v>4.5</v>
      </c>
      <c r="L5545" s="1">
        <v>0.03</v>
      </c>
    </row>
    <row r="5546" spans="1:17" x14ac:dyDescent="0.25">
      <c r="A5546" s="31" t="s">
        <v>52</v>
      </c>
      <c r="C5546" s="5">
        <v>42928</v>
      </c>
      <c r="D5546" s="25"/>
      <c r="E5546" s="6">
        <v>9</v>
      </c>
      <c r="F5546" s="28" t="s">
        <v>18</v>
      </c>
      <c r="G5546" s="28" t="s">
        <v>14</v>
      </c>
      <c r="H5546" s="1">
        <v>3.7</v>
      </c>
      <c r="I5546" s="1">
        <v>3.9</v>
      </c>
      <c r="J5546" s="1">
        <v>0.01</v>
      </c>
      <c r="K5546" s="1">
        <v>9.5500000000000007</v>
      </c>
      <c r="L5546" s="1">
        <v>0.01</v>
      </c>
    </row>
    <row r="5547" spans="1:17" x14ac:dyDescent="0.25">
      <c r="A5547" s="31" t="s">
        <v>52</v>
      </c>
      <c r="C5547" s="5">
        <v>42928</v>
      </c>
      <c r="D5547" s="25"/>
      <c r="E5547" s="6">
        <v>10</v>
      </c>
      <c r="F5547" s="28" t="s">
        <v>18</v>
      </c>
      <c r="G5547" s="28" t="s">
        <v>14</v>
      </c>
      <c r="H5547" s="1">
        <v>3.8</v>
      </c>
      <c r="I5547" s="1">
        <v>2.8</v>
      </c>
      <c r="J5547" s="1">
        <v>0.01</v>
      </c>
      <c r="K5547" s="1">
        <v>15.7</v>
      </c>
      <c r="L5547" s="1">
        <v>0.04</v>
      </c>
    </row>
    <row r="5548" spans="1:17" x14ac:dyDescent="0.25">
      <c r="A5548" s="31" t="s">
        <v>52</v>
      </c>
      <c r="C5548" s="5">
        <v>42928</v>
      </c>
      <c r="D5548" s="25"/>
      <c r="E5548" s="6">
        <v>11</v>
      </c>
      <c r="F5548" s="28" t="s">
        <v>18</v>
      </c>
      <c r="G5548" s="28" t="s">
        <v>14</v>
      </c>
      <c r="H5548" s="1">
        <v>2.4</v>
      </c>
      <c r="I5548" s="1">
        <v>2.2999999999999998</v>
      </c>
      <c r="J5548" s="1">
        <v>0.01</v>
      </c>
      <c r="K5548" s="1">
        <v>28.7</v>
      </c>
      <c r="L5548" s="1">
        <v>0.02</v>
      </c>
    </row>
    <row r="5549" spans="1:17" x14ac:dyDescent="0.25">
      <c r="A5549" s="31" t="s">
        <v>52</v>
      </c>
      <c r="C5549" s="5">
        <v>42928</v>
      </c>
      <c r="D5549" s="25"/>
      <c r="E5549" s="6">
        <v>12</v>
      </c>
      <c r="F5549" s="28" t="s">
        <v>19</v>
      </c>
      <c r="G5549" s="28" t="s">
        <v>14</v>
      </c>
      <c r="H5549" s="1" t="s">
        <v>107</v>
      </c>
      <c r="I5549" s="1" t="s">
        <v>107</v>
      </c>
      <c r="J5549" s="1" t="s">
        <v>107</v>
      </c>
      <c r="K5549" s="1" t="s">
        <v>107</v>
      </c>
      <c r="L5549" s="1" t="s">
        <v>107</v>
      </c>
      <c r="Q5549" s="12" t="s">
        <v>58</v>
      </c>
    </row>
    <row r="5550" spans="1:17" x14ac:dyDescent="0.25">
      <c r="A5550" s="31" t="s">
        <v>52</v>
      </c>
      <c r="C5550" s="5">
        <v>42928</v>
      </c>
      <c r="D5550" s="25"/>
      <c r="E5550" s="6">
        <v>13</v>
      </c>
      <c r="F5550" s="28" t="s">
        <v>19</v>
      </c>
      <c r="G5550" s="28" t="s">
        <v>14</v>
      </c>
      <c r="H5550" s="1">
        <v>1.6</v>
      </c>
      <c r="I5550" s="1">
        <v>0.9</v>
      </c>
      <c r="J5550" s="1">
        <v>0.01</v>
      </c>
      <c r="K5550" s="1">
        <v>4.0599999999999996</v>
      </c>
      <c r="L5550" s="1">
        <v>0.01</v>
      </c>
    </row>
    <row r="5551" spans="1:17" x14ac:dyDescent="0.25">
      <c r="A5551" s="31" t="s">
        <v>52</v>
      </c>
      <c r="C5551" s="5">
        <v>42928</v>
      </c>
      <c r="D5551" s="25"/>
      <c r="E5551" s="6">
        <v>14</v>
      </c>
      <c r="F5551" s="28" t="s">
        <v>19</v>
      </c>
      <c r="G5551" s="28" t="s">
        <v>14</v>
      </c>
      <c r="H5551" s="1">
        <v>1.8</v>
      </c>
      <c r="I5551" s="1">
        <v>0.8</v>
      </c>
      <c r="J5551" s="1">
        <v>0.01</v>
      </c>
      <c r="K5551" s="1">
        <v>39.6</v>
      </c>
      <c r="L5551" s="1">
        <v>0.01</v>
      </c>
    </row>
    <row r="5552" spans="1:17" x14ac:dyDescent="0.25">
      <c r="A5552" s="31" t="s">
        <v>52</v>
      </c>
      <c r="C5552" s="5">
        <v>42928</v>
      </c>
      <c r="D5552" s="25"/>
      <c r="E5552" s="6">
        <v>15</v>
      </c>
      <c r="F5552" s="28" t="s">
        <v>20</v>
      </c>
      <c r="G5552" s="28" t="s">
        <v>14</v>
      </c>
      <c r="H5552" s="1">
        <v>0.7</v>
      </c>
      <c r="I5552" s="1">
        <v>0.8</v>
      </c>
      <c r="J5552" s="1">
        <v>1E-3</v>
      </c>
      <c r="K5552" s="1">
        <v>34.299999999999997</v>
      </c>
      <c r="L5552" s="1">
        <v>0.01</v>
      </c>
    </row>
    <row r="5553" spans="1:17" x14ac:dyDescent="0.25">
      <c r="A5553" s="31" t="s">
        <v>52</v>
      </c>
      <c r="C5553" s="5">
        <v>42928</v>
      </c>
      <c r="D5553" s="25"/>
      <c r="E5553" s="6">
        <v>16</v>
      </c>
      <c r="F5553" s="28" t="s">
        <v>20</v>
      </c>
      <c r="G5553" s="28" t="s">
        <v>14</v>
      </c>
      <c r="H5553" s="1">
        <v>1.2</v>
      </c>
      <c r="I5553" s="1">
        <v>3.9</v>
      </c>
      <c r="J5553" s="1">
        <v>0.01</v>
      </c>
      <c r="K5553" s="1">
        <v>18.600000000000001</v>
      </c>
      <c r="L5553" s="1">
        <v>0.01</v>
      </c>
    </row>
    <row r="5554" spans="1:17" x14ac:dyDescent="0.25">
      <c r="A5554" s="31" t="s">
        <v>52</v>
      </c>
      <c r="C5554" s="5">
        <v>42928</v>
      </c>
      <c r="D5554" s="25"/>
      <c r="E5554" s="6">
        <v>17</v>
      </c>
      <c r="F5554" s="28" t="s">
        <v>20</v>
      </c>
      <c r="G5554" s="28" t="s">
        <v>14</v>
      </c>
      <c r="H5554" s="1" t="s">
        <v>107</v>
      </c>
      <c r="I5554" s="1" t="s">
        <v>107</v>
      </c>
      <c r="J5554" s="1" t="s">
        <v>107</v>
      </c>
      <c r="K5554" s="1" t="s">
        <v>107</v>
      </c>
      <c r="L5554" s="1" t="s">
        <v>107</v>
      </c>
      <c r="Q5554" s="12" t="s">
        <v>77</v>
      </c>
    </row>
    <row r="5555" spans="1:17" x14ac:dyDescent="0.25">
      <c r="A5555" s="31" t="s">
        <v>52</v>
      </c>
      <c r="C5555" s="5">
        <v>42928</v>
      </c>
      <c r="D5555" s="25"/>
      <c r="E5555" s="6">
        <v>18</v>
      </c>
      <c r="F5555" s="28" t="s">
        <v>20</v>
      </c>
      <c r="G5555" s="28" t="s">
        <v>14</v>
      </c>
      <c r="H5555" s="1">
        <v>1.1000000000000001</v>
      </c>
      <c r="I5555" s="1">
        <v>4.5</v>
      </c>
      <c r="J5555" s="1">
        <v>0.01</v>
      </c>
      <c r="K5555" s="1">
        <v>9.98</v>
      </c>
      <c r="L5555" s="1">
        <v>0.02</v>
      </c>
    </row>
    <row r="5556" spans="1:17" x14ac:dyDescent="0.25">
      <c r="A5556" s="31" t="s">
        <v>52</v>
      </c>
      <c r="C5556" s="5">
        <v>42928</v>
      </c>
      <c r="D5556" s="25"/>
      <c r="E5556" s="6">
        <v>19</v>
      </c>
      <c r="F5556" s="28" t="s">
        <v>20</v>
      </c>
      <c r="G5556" s="28" t="s">
        <v>14</v>
      </c>
      <c r="H5556" s="1">
        <v>1.7</v>
      </c>
      <c r="I5556" s="1">
        <v>3.7</v>
      </c>
      <c r="J5556" s="1">
        <v>0.01</v>
      </c>
      <c r="K5556" s="1">
        <v>17.8</v>
      </c>
      <c r="L5556" s="1">
        <v>0.01</v>
      </c>
    </row>
    <row r="5557" spans="1:17" x14ac:dyDescent="0.25">
      <c r="A5557" s="31" t="s">
        <v>52</v>
      </c>
      <c r="C5557" s="5">
        <v>42928</v>
      </c>
      <c r="D5557" s="25"/>
      <c r="E5557" s="6">
        <v>20</v>
      </c>
      <c r="F5557" s="28" t="s">
        <v>20</v>
      </c>
      <c r="G5557" s="28" t="s">
        <v>14</v>
      </c>
      <c r="H5557" s="1" t="s">
        <v>107</v>
      </c>
      <c r="I5557" s="1" t="s">
        <v>107</v>
      </c>
      <c r="J5557" s="1" t="s">
        <v>107</v>
      </c>
      <c r="K5557" s="1" t="s">
        <v>107</v>
      </c>
      <c r="L5557" s="1" t="s">
        <v>107</v>
      </c>
      <c r="Q5557" s="12" t="s">
        <v>58</v>
      </c>
    </row>
    <row r="5558" spans="1:17" x14ac:dyDescent="0.25">
      <c r="A5558" s="31" t="s">
        <v>52</v>
      </c>
      <c r="C5558" s="5">
        <v>42935</v>
      </c>
      <c r="D5558" s="25"/>
      <c r="E5558" s="6" t="s">
        <v>21</v>
      </c>
      <c r="F5558" s="28" t="s">
        <v>17</v>
      </c>
      <c r="G5558" s="28" t="s">
        <v>24</v>
      </c>
      <c r="H5558" s="1" t="s">
        <v>107</v>
      </c>
      <c r="I5558" s="1" t="s">
        <v>107</v>
      </c>
      <c r="J5558" s="1" t="s">
        <v>107</v>
      </c>
      <c r="K5558" s="1" t="s">
        <v>107</v>
      </c>
      <c r="L5558" s="1" t="s">
        <v>107</v>
      </c>
      <c r="Q5558" s="12" t="s">
        <v>58</v>
      </c>
    </row>
    <row r="5559" spans="1:17" x14ac:dyDescent="0.25">
      <c r="A5559" s="31" t="s">
        <v>52</v>
      </c>
      <c r="C5559" s="5">
        <v>42935</v>
      </c>
      <c r="D5559" s="25"/>
      <c r="E5559" s="6" t="s">
        <v>22</v>
      </c>
      <c r="F5559" s="28" t="s">
        <v>17</v>
      </c>
      <c r="G5559" s="28" t="s">
        <v>24</v>
      </c>
      <c r="H5559" s="1">
        <v>1.7</v>
      </c>
      <c r="I5559" s="1">
        <v>4.0999999999999996</v>
      </c>
      <c r="J5559" s="1">
        <v>0.01</v>
      </c>
      <c r="K5559" s="1">
        <v>11.7</v>
      </c>
      <c r="L5559" s="1">
        <v>0.09</v>
      </c>
    </row>
    <row r="5560" spans="1:17" x14ac:dyDescent="0.25">
      <c r="A5560" s="31" t="s">
        <v>52</v>
      </c>
      <c r="C5560" s="5">
        <v>42935</v>
      </c>
      <c r="D5560" s="25"/>
      <c r="E5560" s="6" t="s">
        <v>23</v>
      </c>
      <c r="F5560" s="28" t="s">
        <v>17</v>
      </c>
      <c r="G5560" s="28" t="s">
        <v>24</v>
      </c>
      <c r="H5560" s="1">
        <v>1.4</v>
      </c>
      <c r="I5560" s="1">
        <v>3.8</v>
      </c>
      <c r="J5560" s="1">
        <v>0.01</v>
      </c>
      <c r="K5560" s="1">
        <v>16</v>
      </c>
      <c r="L5560" s="1">
        <v>0.04</v>
      </c>
    </row>
    <row r="5561" spans="1:17" x14ac:dyDescent="0.25">
      <c r="A5561" s="31" t="s">
        <v>52</v>
      </c>
      <c r="C5561" s="5">
        <v>42935</v>
      </c>
      <c r="D5561" s="25"/>
      <c r="E5561" s="6" t="s">
        <v>25</v>
      </c>
      <c r="F5561" s="28" t="s">
        <v>25</v>
      </c>
      <c r="G5561" s="28" t="s">
        <v>24</v>
      </c>
      <c r="H5561" s="1">
        <v>2.2000000000000002</v>
      </c>
      <c r="I5561" s="1">
        <v>5.5</v>
      </c>
      <c r="J5561" s="1">
        <v>0.13</v>
      </c>
      <c r="K5561" s="1">
        <v>19.600000000000001</v>
      </c>
      <c r="L5561" s="1">
        <v>1.01</v>
      </c>
    </row>
    <row r="5562" spans="1:17" x14ac:dyDescent="0.25">
      <c r="A5562" s="31" t="s">
        <v>52</v>
      </c>
      <c r="C5562" s="5">
        <v>42935</v>
      </c>
      <c r="D5562" s="25"/>
      <c r="E5562" s="6" t="s">
        <v>26</v>
      </c>
      <c r="F5562" s="28" t="s">
        <v>25</v>
      </c>
      <c r="G5562" s="28" t="s">
        <v>24</v>
      </c>
      <c r="H5562" s="1">
        <v>5.2</v>
      </c>
      <c r="I5562" s="1">
        <v>3.4</v>
      </c>
      <c r="J5562" s="1">
        <v>0</v>
      </c>
      <c r="K5562" s="1">
        <v>7.65</v>
      </c>
      <c r="L5562" s="1">
        <v>0.04</v>
      </c>
    </row>
    <row r="5563" spans="1:17" x14ac:dyDescent="0.25">
      <c r="A5563" s="31" t="s">
        <v>52</v>
      </c>
      <c r="C5563" s="5">
        <v>42935</v>
      </c>
      <c r="D5563" s="25"/>
      <c r="E5563" s="6" t="s">
        <v>27</v>
      </c>
      <c r="F5563" s="28" t="s">
        <v>25</v>
      </c>
      <c r="G5563" s="28" t="s">
        <v>24</v>
      </c>
      <c r="H5563" s="1">
        <v>10.4</v>
      </c>
      <c r="I5563" s="1">
        <v>2.5</v>
      </c>
      <c r="J5563" s="1">
        <v>0.03</v>
      </c>
      <c r="K5563" s="1">
        <v>10.1</v>
      </c>
      <c r="L5563" s="1">
        <v>7.0000000000000007E-2</v>
      </c>
    </row>
    <row r="5564" spans="1:17" x14ac:dyDescent="0.25">
      <c r="A5564" s="31" t="s">
        <v>52</v>
      </c>
      <c r="C5564" s="5">
        <v>42935</v>
      </c>
      <c r="D5564" s="25"/>
      <c r="E5564" s="6" t="s">
        <v>28</v>
      </c>
      <c r="F5564" s="28" t="s">
        <v>29</v>
      </c>
      <c r="G5564" s="28" t="s">
        <v>24</v>
      </c>
      <c r="H5564" s="1">
        <v>3.5</v>
      </c>
      <c r="I5564" s="1">
        <v>3.1</v>
      </c>
      <c r="J5564" s="1">
        <v>0.01</v>
      </c>
      <c r="K5564" s="1">
        <v>19.3</v>
      </c>
      <c r="L5564" s="1">
        <v>0.01</v>
      </c>
    </row>
    <row r="5565" spans="1:17" x14ac:dyDescent="0.25">
      <c r="A5565" s="31" t="s">
        <v>52</v>
      </c>
      <c r="C5565" s="5">
        <v>42935</v>
      </c>
      <c r="D5565" s="25"/>
      <c r="E5565" s="6" t="s">
        <v>29</v>
      </c>
      <c r="F5565" s="28" t="s">
        <v>29</v>
      </c>
      <c r="G5565" s="28" t="s">
        <v>24</v>
      </c>
      <c r="H5565" s="1">
        <v>4.4000000000000004</v>
      </c>
      <c r="I5565" s="1">
        <v>4</v>
      </c>
      <c r="J5565" s="1">
        <v>0.01</v>
      </c>
      <c r="K5565" s="1">
        <v>30.8</v>
      </c>
      <c r="L5565" s="1">
        <v>0.04</v>
      </c>
    </row>
    <row r="5566" spans="1:17" x14ac:dyDescent="0.25">
      <c r="A5566" s="31" t="s">
        <v>52</v>
      </c>
      <c r="C5566" s="5">
        <v>42935</v>
      </c>
      <c r="D5566" s="25"/>
      <c r="E5566" s="6" t="s">
        <v>30</v>
      </c>
      <c r="F5566" s="28" t="s">
        <v>29</v>
      </c>
      <c r="G5566" s="28" t="s">
        <v>24</v>
      </c>
      <c r="H5566" s="1">
        <v>2.6</v>
      </c>
      <c r="I5566" s="1">
        <v>3.3</v>
      </c>
      <c r="J5566" s="1">
        <v>0.01</v>
      </c>
      <c r="K5566" s="1">
        <v>18.5</v>
      </c>
      <c r="L5566" s="1">
        <v>0.04</v>
      </c>
    </row>
    <row r="5567" spans="1:17" x14ac:dyDescent="0.25">
      <c r="A5567" s="31" t="s">
        <v>52</v>
      </c>
      <c r="C5567" s="5">
        <v>42935</v>
      </c>
      <c r="D5567" s="25"/>
      <c r="E5567" s="6" t="s">
        <v>31</v>
      </c>
      <c r="F5567" s="28" t="s">
        <v>19</v>
      </c>
      <c r="G5567" s="28" t="s">
        <v>24</v>
      </c>
      <c r="H5567" s="1">
        <v>3.6</v>
      </c>
      <c r="I5567" s="1">
        <v>3.1</v>
      </c>
      <c r="J5567" s="1">
        <v>0.01</v>
      </c>
      <c r="K5567" s="1">
        <v>3.16</v>
      </c>
      <c r="L5567" s="1">
        <v>0.02</v>
      </c>
    </row>
    <row r="5568" spans="1:17" x14ac:dyDescent="0.25">
      <c r="A5568" s="31" t="s">
        <v>52</v>
      </c>
      <c r="C5568" s="5">
        <v>42935</v>
      </c>
      <c r="D5568" s="25"/>
      <c r="E5568" s="6" t="s">
        <v>32</v>
      </c>
      <c r="F5568" s="28" t="s">
        <v>19</v>
      </c>
      <c r="G5568" s="28" t="s">
        <v>24</v>
      </c>
      <c r="H5568" s="1">
        <v>1.4</v>
      </c>
      <c r="I5568" s="1">
        <v>2.2000000000000002</v>
      </c>
      <c r="J5568" s="1">
        <v>0.02</v>
      </c>
      <c r="K5568" s="1">
        <v>5.25</v>
      </c>
      <c r="L5568" s="1">
        <v>0.12</v>
      </c>
    </row>
    <row r="5569" spans="1:17" x14ac:dyDescent="0.25">
      <c r="A5569" s="31" t="s">
        <v>52</v>
      </c>
      <c r="C5569" s="5">
        <v>42935</v>
      </c>
      <c r="D5569" s="25"/>
      <c r="E5569" s="6" t="s">
        <v>33</v>
      </c>
      <c r="F5569" s="28" t="s">
        <v>19</v>
      </c>
      <c r="G5569" s="28" t="s">
        <v>24</v>
      </c>
      <c r="H5569" s="1">
        <v>1.3</v>
      </c>
      <c r="I5569" s="1">
        <v>1.1000000000000001</v>
      </c>
      <c r="J5569" s="1">
        <v>0.03</v>
      </c>
      <c r="K5569" s="1">
        <v>2.98</v>
      </c>
      <c r="L5569" s="1">
        <v>0.09</v>
      </c>
    </row>
    <row r="5570" spans="1:17" x14ac:dyDescent="0.25">
      <c r="A5570" s="31" t="s">
        <v>52</v>
      </c>
      <c r="C5570" s="5">
        <v>42935</v>
      </c>
      <c r="D5570" s="25"/>
      <c r="E5570" s="6" t="s">
        <v>34</v>
      </c>
      <c r="F5570" s="28" t="s">
        <v>20</v>
      </c>
      <c r="G5570" s="28" t="s">
        <v>24</v>
      </c>
      <c r="H5570" s="1">
        <v>2.7</v>
      </c>
      <c r="I5570" s="1">
        <v>3.2</v>
      </c>
      <c r="J5570" s="1">
        <v>0.01</v>
      </c>
      <c r="K5570" s="1">
        <v>2.93</v>
      </c>
      <c r="L5570" s="1">
        <v>0.03</v>
      </c>
    </row>
    <row r="5571" spans="1:17" x14ac:dyDescent="0.25">
      <c r="A5571" s="31" t="s">
        <v>52</v>
      </c>
      <c r="C5571" s="5">
        <v>42935</v>
      </c>
      <c r="D5571" s="25"/>
      <c r="E5571" s="6" t="s">
        <v>35</v>
      </c>
      <c r="F5571" s="28" t="s">
        <v>20</v>
      </c>
      <c r="G5571" s="28" t="s">
        <v>24</v>
      </c>
      <c r="H5571" s="1" t="s">
        <v>107</v>
      </c>
      <c r="I5571" s="1" t="s">
        <v>107</v>
      </c>
      <c r="J5571" s="1" t="s">
        <v>107</v>
      </c>
      <c r="K5571" s="1" t="s">
        <v>107</v>
      </c>
      <c r="L5571" s="1" t="s">
        <v>107</v>
      </c>
      <c r="Q5571" s="12" t="s">
        <v>58</v>
      </c>
    </row>
    <row r="5572" spans="1:17" x14ac:dyDescent="0.25">
      <c r="A5572" s="31" t="s">
        <v>52</v>
      </c>
      <c r="C5572" s="5">
        <v>42935</v>
      </c>
      <c r="D5572" s="25"/>
      <c r="E5572" s="6" t="s">
        <v>36</v>
      </c>
      <c r="F5572" s="28" t="s">
        <v>20</v>
      </c>
      <c r="G5572" s="28" t="s">
        <v>24</v>
      </c>
      <c r="H5572" s="1">
        <v>0.3</v>
      </c>
      <c r="I5572" s="1">
        <v>3.5</v>
      </c>
      <c r="J5572" s="1">
        <v>0.38</v>
      </c>
      <c r="K5572" s="1">
        <v>7.53</v>
      </c>
      <c r="L5572" s="1">
        <v>0.71</v>
      </c>
    </row>
    <row r="5573" spans="1:17" x14ac:dyDescent="0.25">
      <c r="A5573" s="31" t="s">
        <v>52</v>
      </c>
      <c r="C5573" s="5">
        <v>42935</v>
      </c>
      <c r="D5573" s="25"/>
      <c r="E5573" s="6" t="s">
        <v>37</v>
      </c>
      <c r="F5573" s="28" t="s">
        <v>40</v>
      </c>
      <c r="G5573" s="28" t="s">
        <v>24</v>
      </c>
      <c r="H5573" s="1" t="s">
        <v>107</v>
      </c>
      <c r="I5573" s="1" t="s">
        <v>107</v>
      </c>
      <c r="J5573" s="1" t="s">
        <v>107</v>
      </c>
      <c r="K5573" s="1" t="s">
        <v>107</v>
      </c>
      <c r="L5573" s="1" t="s">
        <v>107</v>
      </c>
      <c r="Q5573" s="12" t="s">
        <v>58</v>
      </c>
    </row>
    <row r="5574" spans="1:17" x14ac:dyDescent="0.25">
      <c r="A5574" s="31" t="s">
        <v>52</v>
      </c>
      <c r="C5574" s="5">
        <v>42935</v>
      </c>
      <c r="D5574" s="25"/>
      <c r="E5574" s="6" t="s">
        <v>38</v>
      </c>
      <c r="F5574" s="28" t="s">
        <v>40</v>
      </c>
      <c r="G5574" s="28" t="s">
        <v>24</v>
      </c>
      <c r="H5574" s="1">
        <v>5.9</v>
      </c>
      <c r="I5574" s="1">
        <v>2.8</v>
      </c>
      <c r="J5574" s="1">
        <v>0.01</v>
      </c>
      <c r="K5574" s="1">
        <v>9.51</v>
      </c>
      <c r="L5574" s="1">
        <v>0.03</v>
      </c>
    </row>
    <row r="5575" spans="1:17" x14ac:dyDescent="0.25">
      <c r="A5575" s="31" t="s">
        <v>52</v>
      </c>
      <c r="C5575" s="5">
        <v>42935</v>
      </c>
      <c r="D5575" s="25"/>
      <c r="E5575" s="6" t="s">
        <v>39</v>
      </c>
      <c r="F5575" s="28" t="s">
        <v>40</v>
      </c>
      <c r="G5575" s="28" t="s">
        <v>24</v>
      </c>
      <c r="H5575" s="1" t="s">
        <v>107</v>
      </c>
      <c r="I5575" s="1" t="s">
        <v>107</v>
      </c>
      <c r="J5575" s="1" t="s">
        <v>107</v>
      </c>
      <c r="K5575" s="1" t="s">
        <v>107</v>
      </c>
      <c r="L5575" s="1" t="s">
        <v>107</v>
      </c>
      <c r="Q5575" s="12" t="s">
        <v>58</v>
      </c>
    </row>
    <row r="5576" spans="1:17" x14ac:dyDescent="0.25">
      <c r="A5576" s="31" t="s">
        <v>52</v>
      </c>
      <c r="C5576" s="5">
        <v>42935</v>
      </c>
      <c r="D5576" s="25"/>
      <c r="E5576" s="6" t="s">
        <v>41</v>
      </c>
      <c r="F5576" s="28" t="s">
        <v>16</v>
      </c>
      <c r="G5576" s="28" t="s">
        <v>24</v>
      </c>
      <c r="H5576" s="1">
        <v>14</v>
      </c>
      <c r="I5576" s="1">
        <v>0.8</v>
      </c>
      <c r="J5576" s="1">
        <v>0.01</v>
      </c>
      <c r="K5576" s="1">
        <v>1.2</v>
      </c>
      <c r="L5576" s="1">
        <v>0.02</v>
      </c>
    </row>
    <row r="5577" spans="1:17" x14ac:dyDescent="0.25">
      <c r="A5577" s="31" t="s">
        <v>52</v>
      </c>
      <c r="C5577" s="5">
        <v>42935</v>
      </c>
      <c r="D5577" s="25"/>
      <c r="E5577" s="6" t="s">
        <v>42</v>
      </c>
      <c r="F5577" s="28" t="s">
        <v>16</v>
      </c>
      <c r="G5577" s="28" t="s">
        <v>24</v>
      </c>
      <c r="H5577" s="1">
        <v>1.2</v>
      </c>
      <c r="I5577" s="1">
        <v>1.8</v>
      </c>
      <c r="J5577" s="1">
        <v>0.01</v>
      </c>
      <c r="K5577" s="1">
        <v>0.52</v>
      </c>
      <c r="L5577" s="1">
        <v>0.01</v>
      </c>
    </row>
    <row r="5578" spans="1:17" x14ac:dyDescent="0.25">
      <c r="A5578" s="31" t="s">
        <v>52</v>
      </c>
      <c r="C5578" s="5">
        <v>42935</v>
      </c>
      <c r="D5578" s="25"/>
      <c r="E5578" s="6" t="s">
        <v>43</v>
      </c>
      <c r="F5578" s="28" t="s">
        <v>16</v>
      </c>
      <c r="G5578" s="28" t="s">
        <v>24</v>
      </c>
      <c r="H5578" s="1">
        <v>11.6</v>
      </c>
      <c r="I5578" s="1">
        <v>1</v>
      </c>
      <c r="J5578" s="1">
        <v>0.01</v>
      </c>
      <c r="K5578" s="1">
        <v>0.28999999999999998</v>
      </c>
      <c r="L5578" s="1">
        <v>0.01</v>
      </c>
    </row>
    <row r="5579" spans="1:17" x14ac:dyDescent="0.25">
      <c r="A5579" s="31" t="s">
        <v>52</v>
      </c>
      <c r="C5579" s="5">
        <v>42942</v>
      </c>
      <c r="D5579" s="25"/>
      <c r="E5579" s="6">
        <v>1</v>
      </c>
      <c r="F5579" s="28" t="s">
        <v>13</v>
      </c>
      <c r="G5579" s="28" t="s">
        <v>14</v>
      </c>
      <c r="H5579" s="1">
        <v>12.8</v>
      </c>
      <c r="I5579" s="1">
        <v>2.4</v>
      </c>
      <c r="J5579" s="1">
        <v>0.01</v>
      </c>
      <c r="K5579" s="1">
        <v>0.09</v>
      </c>
      <c r="L5579" s="1">
        <v>0.02</v>
      </c>
    </row>
    <row r="5580" spans="1:17" x14ac:dyDescent="0.25">
      <c r="A5580" s="31" t="s">
        <v>52</v>
      </c>
      <c r="C5580" s="5">
        <v>42942</v>
      </c>
      <c r="D5580" s="25"/>
      <c r="E5580" s="6">
        <v>2</v>
      </c>
      <c r="F5580" s="28" t="s">
        <v>13</v>
      </c>
      <c r="G5580" s="28" t="s">
        <v>14</v>
      </c>
      <c r="H5580" s="1">
        <v>14.6</v>
      </c>
      <c r="I5580" s="1">
        <v>3</v>
      </c>
      <c r="J5580" s="1">
        <v>0.01</v>
      </c>
      <c r="K5580" s="1">
        <v>0.27</v>
      </c>
      <c r="L5580" s="1">
        <v>0.04</v>
      </c>
    </row>
    <row r="5581" spans="1:17" x14ac:dyDescent="0.25">
      <c r="A5581" s="31" t="s">
        <v>52</v>
      </c>
      <c r="C5581" s="5">
        <v>42942</v>
      </c>
      <c r="D5581" s="25"/>
      <c r="E5581" s="6">
        <v>3</v>
      </c>
      <c r="F5581" s="28" t="s">
        <v>13</v>
      </c>
      <c r="G5581" s="28" t="s">
        <v>14</v>
      </c>
      <c r="H5581" s="1" t="s">
        <v>107</v>
      </c>
      <c r="I5581" s="1" t="s">
        <v>107</v>
      </c>
      <c r="J5581" s="1" t="s">
        <v>107</v>
      </c>
      <c r="K5581" s="1" t="s">
        <v>107</v>
      </c>
      <c r="L5581" s="1" t="s">
        <v>107</v>
      </c>
      <c r="Q5581" s="12" t="s">
        <v>58</v>
      </c>
    </row>
    <row r="5582" spans="1:17" x14ac:dyDescent="0.25">
      <c r="A5582" s="31" t="s">
        <v>52</v>
      </c>
      <c r="C5582" s="5">
        <v>42942</v>
      </c>
      <c r="D5582" s="25"/>
      <c r="E5582" s="6">
        <v>4</v>
      </c>
      <c r="F5582" s="28" t="s">
        <v>15</v>
      </c>
      <c r="G5582" s="28" t="s">
        <v>14</v>
      </c>
      <c r="H5582" s="1" t="s">
        <v>107</v>
      </c>
      <c r="I5582" s="1" t="s">
        <v>107</v>
      </c>
      <c r="J5582" s="1" t="s">
        <v>107</v>
      </c>
      <c r="K5582" s="1" t="s">
        <v>107</v>
      </c>
      <c r="L5582" s="1" t="s">
        <v>107</v>
      </c>
      <c r="Q5582" s="12" t="s">
        <v>58</v>
      </c>
    </row>
    <row r="5583" spans="1:17" x14ac:dyDescent="0.25">
      <c r="A5583" s="31" t="s">
        <v>52</v>
      </c>
      <c r="C5583" s="5">
        <v>42942</v>
      </c>
      <c r="D5583" s="25"/>
      <c r="E5583" s="6">
        <v>5</v>
      </c>
      <c r="F5583" s="28" t="s">
        <v>15</v>
      </c>
      <c r="G5583" s="28" t="s">
        <v>14</v>
      </c>
      <c r="H5583" s="1">
        <v>2</v>
      </c>
      <c r="I5583" s="1">
        <v>4.0999999999999996</v>
      </c>
      <c r="J5583" s="1">
        <v>0.01</v>
      </c>
      <c r="K5583" s="1">
        <v>4.3499999999999996</v>
      </c>
      <c r="L5583" s="1">
        <v>0.03</v>
      </c>
    </row>
    <row r="5584" spans="1:17" x14ac:dyDescent="0.25">
      <c r="A5584" s="31" t="s">
        <v>52</v>
      </c>
      <c r="C5584" s="5">
        <v>42942</v>
      </c>
      <c r="D5584" s="25"/>
      <c r="E5584" s="6">
        <v>6</v>
      </c>
      <c r="F5584" s="28" t="s">
        <v>17</v>
      </c>
      <c r="G5584" s="28" t="s">
        <v>14</v>
      </c>
      <c r="H5584" s="1">
        <v>4.4000000000000004</v>
      </c>
      <c r="I5584" s="1">
        <v>4.8</v>
      </c>
      <c r="J5584" s="1">
        <v>0.01</v>
      </c>
      <c r="K5584" s="1">
        <v>27.3</v>
      </c>
      <c r="L5584" s="1">
        <v>0.02</v>
      </c>
    </row>
    <row r="5585" spans="1:17" x14ac:dyDescent="0.25">
      <c r="A5585" s="31" t="s">
        <v>52</v>
      </c>
      <c r="C5585" s="5">
        <v>42942</v>
      </c>
      <c r="D5585" s="25"/>
      <c r="E5585" s="6">
        <v>7</v>
      </c>
      <c r="F5585" s="28" t="s">
        <v>17</v>
      </c>
      <c r="G5585" s="28" t="s">
        <v>14</v>
      </c>
      <c r="H5585" s="1">
        <v>1.7</v>
      </c>
      <c r="I5585" s="1">
        <v>3.1</v>
      </c>
      <c r="J5585" s="1">
        <v>0.01</v>
      </c>
      <c r="K5585" s="1">
        <v>6.51</v>
      </c>
      <c r="L5585" s="1">
        <v>0.01</v>
      </c>
    </row>
    <row r="5586" spans="1:17" x14ac:dyDescent="0.25">
      <c r="A5586" s="31" t="s">
        <v>52</v>
      </c>
      <c r="C5586" s="5">
        <v>42942</v>
      </c>
      <c r="D5586" s="25"/>
      <c r="E5586" s="6">
        <v>8</v>
      </c>
      <c r="F5586" s="28" t="s">
        <v>17</v>
      </c>
      <c r="G5586" s="28" t="s">
        <v>14</v>
      </c>
      <c r="H5586" s="1">
        <v>2.2000000000000002</v>
      </c>
      <c r="I5586" s="1">
        <v>5.5</v>
      </c>
      <c r="J5586" s="1">
        <v>0.01</v>
      </c>
      <c r="K5586" s="1">
        <v>7.95</v>
      </c>
      <c r="L5586" s="1">
        <v>0.01</v>
      </c>
    </row>
    <row r="5587" spans="1:17" x14ac:dyDescent="0.25">
      <c r="A5587" s="31" t="s">
        <v>52</v>
      </c>
      <c r="C5587" s="5">
        <v>42942</v>
      </c>
      <c r="D5587" s="25"/>
      <c r="E5587" s="6">
        <v>9</v>
      </c>
      <c r="F5587" s="28" t="s">
        <v>18</v>
      </c>
      <c r="G5587" s="28" t="s">
        <v>14</v>
      </c>
      <c r="H5587" s="1">
        <v>1.7</v>
      </c>
      <c r="I5587" s="1">
        <v>1.8</v>
      </c>
      <c r="J5587" s="1">
        <v>0.01</v>
      </c>
      <c r="K5587" s="1">
        <v>5.94</v>
      </c>
      <c r="L5587" s="1">
        <v>0.01</v>
      </c>
    </row>
    <row r="5588" spans="1:17" x14ac:dyDescent="0.25">
      <c r="A5588" s="31" t="s">
        <v>52</v>
      </c>
      <c r="C5588" s="5">
        <v>42942</v>
      </c>
      <c r="D5588" s="25"/>
      <c r="E5588" s="6">
        <v>10</v>
      </c>
      <c r="F5588" s="28" t="s">
        <v>18</v>
      </c>
      <c r="G5588" s="28" t="s">
        <v>14</v>
      </c>
      <c r="H5588" s="1">
        <v>2.4</v>
      </c>
      <c r="I5588" s="1">
        <v>2.2999999999999998</v>
      </c>
      <c r="J5588" s="1">
        <v>0.01</v>
      </c>
      <c r="K5588" s="1">
        <v>19.2</v>
      </c>
      <c r="L5588" s="1">
        <v>0.01</v>
      </c>
    </row>
    <row r="5589" spans="1:17" x14ac:dyDescent="0.25">
      <c r="A5589" s="31" t="s">
        <v>52</v>
      </c>
      <c r="C5589" s="5">
        <v>42942</v>
      </c>
      <c r="D5589" s="25"/>
      <c r="E5589" s="6">
        <v>11</v>
      </c>
      <c r="F5589" s="28" t="s">
        <v>18</v>
      </c>
      <c r="G5589" s="28" t="s">
        <v>14</v>
      </c>
      <c r="H5589" s="1">
        <v>1.1000000000000001</v>
      </c>
      <c r="I5589" s="1">
        <v>2.6</v>
      </c>
      <c r="J5589" s="1">
        <v>0.01</v>
      </c>
      <c r="K5589" s="1">
        <v>23.5</v>
      </c>
      <c r="L5589" s="1">
        <v>0.01</v>
      </c>
    </row>
    <row r="5590" spans="1:17" x14ac:dyDescent="0.25">
      <c r="A5590" s="31" t="s">
        <v>52</v>
      </c>
      <c r="C5590" s="5">
        <v>42942</v>
      </c>
      <c r="D5590" s="25"/>
      <c r="E5590" s="6">
        <v>12</v>
      </c>
      <c r="F5590" s="28" t="s">
        <v>19</v>
      </c>
      <c r="G5590" s="28" t="s">
        <v>14</v>
      </c>
      <c r="H5590" s="1">
        <v>1.7</v>
      </c>
      <c r="I5590" s="1">
        <v>0.8</v>
      </c>
      <c r="J5590" s="1">
        <v>0.01</v>
      </c>
      <c r="K5590" s="1">
        <v>40.700000000000003</v>
      </c>
      <c r="L5590" s="1">
        <v>0.01</v>
      </c>
    </row>
    <row r="5591" spans="1:17" x14ac:dyDescent="0.25">
      <c r="A5591" s="31" t="s">
        <v>52</v>
      </c>
      <c r="C5591" s="5">
        <v>42942</v>
      </c>
      <c r="D5591" s="25"/>
      <c r="E5591" s="6">
        <v>13</v>
      </c>
      <c r="F5591" s="28" t="s">
        <v>19</v>
      </c>
      <c r="G5591" s="28" t="s">
        <v>14</v>
      </c>
      <c r="H5591" s="1">
        <v>2.9</v>
      </c>
      <c r="I5591" s="1">
        <v>0.8</v>
      </c>
      <c r="J5591" s="1">
        <v>0.01</v>
      </c>
      <c r="K5591" s="1">
        <v>1.76</v>
      </c>
      <c r="L5591" s="1">
        <v>0.01</v>
      </c>
    </row>
    <row r="5592" spans="1:17" x14ac:dyDescent="0.25">
      <c r="A5592" s="31" t="s">
        <v>52</v>
      </c>
      <c r="C5592" s="5">
        <v>42942</v>
      </c>
      <c r="D5592" s="25"/>
      <c r="E5592" s="6">
        <v>14</v>
      </c>
      <c r="F5592" s="28" t="s">
        <v>19</v>
      </c>
      <c r="G5592" s="28" t="s">
        <v>14</v>
      </c>
      <c r="H5592" s="1">
        <v>3.6</v>
      </c>
      <c r="I5592" s="1">
        <v>1.7</v>
      </c>
      <c r="J5592" s="1">
        <v>0.01</v>
      </c>
      <c r="K5592" s="1">
        <v>15.7</v>
      </c>
      <c r="L5592" s="1">
        <v>0.01</v>
      </c>
    </row>
    <row r="5593" spans="1:17" x14ac:dyDescent="0.25">
      <c r="A5593" s="31" t="s">
        <v>52</v>
      </c>
      <c r="C5593" s="5">
        <v>42942</v>
      </c>
      <c r="D5593" s="25"/>
      <c r="E5593" s="6">
        <v>15</v>
      </c>
      <c r="F5593" s="28" t="s">
        <v>20</v>
      </c>
      <c r="G5593" s="28" t="s">
        <v>14</v>
      </c>
      <c r="H5593" s="1">
        <v>1.7</v>
      </c>
      <c r="I5593" s="1">
        <v>3.2</v>
      </c>
      <c r="J5593" s="1">
        <v>0.01</v>
      </c>
      <c r="K5593" s="1">
        <v>22.7</v>
      </c>
      <c r="L5593" s="1">
        <v>0.01</v>
      </c>
    </row>
    <row r="5594" spans="1:17" x14ac:dyDescent="0.25">
      <c r="A5594" s="31" t="s">
        <v>52</v>
      </c>
      <c r="C5594" s="5">
        <v>42942</v>
      </c>
      <c r="D5594" s="25"/>
      <c r="E5594" s="6">
        <v>16</v>
      </c>
      <c r="F5594" s="28" t="s">
        <v>20</v>
      </c>
      <c r="G5594" s="28" t="s">
        <v>14</v>
      </c>
      <c r="H5594" s="1">
        <v>3.1</v>
      </c>
      <c r="I5594" s="1">
        <v>2.2999999999999998</v>
      </c>
      <c r="J5594" s="1">
        <v>0.01</v>
      </c>
      <c r="K5594" s="1">
        <v>17.399999999999999</v>
      </c>
      <c r="L5594" s="1">
        <v>0.01</v>
      </c>
    </row>
    <row r="5595" spans="1:17" x14ac:dyDescent="0.25">
      <c r="A5595" s="31" t="s">
        <v>52</v>
      </c>
      <c r="C5595" s="5">
        <v>42942</v>
      </c>
      <c r="D5595" s="25"/>
      <c r="E5595" s="6">
        <v>17</v>
      </c>
      <c r="F5595" s="28" t="s">
        <v>20</v>
      </c>
      <c r="G5595" s="28" t="s">
        <v>14</v>
      </c>
      <c r="H5595" s="1">
        <v>3.8</v>
      </c>
      <c r="I5595" s="1">
        <v>3</v>
      </c>
      <c r="J5595" s="1">
        <v>0.01</v>
      </c>
      <c r="K5595" s="1">
        <v>39.5</v>
      </c>
      <c r="L5595" s="1">
        <v>0.02</v>
      </c>
    </row>
    <row r="5596" spans="1:17" x14ac:dyDescent="0.25">
      <c r="A5596" s="31" t="s">
        <v>52</v>
      </c>
      <c r="C5596" s="5">
        <v>42942</v>
      </c>
      <c r="D5596" s="25"/>
      <c r="E5596" s="6">
        <v>18</v>
      </c>
      <c r="F5596" s="28" t="s">
        <v>20</v>
      </c>
      <c r="G5596" s="28" t="s">
        <v>14</v>
      </c>
      <c r="H5596" s="1">
        <v>0.8</v>
      </c>
      <c r="I5596" s="1">
        <v>2.2999999999999998</v>
      </c>
      <c r="J5596" s="1">
        <v>0.01</v>
      </c>
      <c r="K5596" s="1">
        <v>20.8</v>
      </c>
      <c r="L5596" s="1">
        <v>0.01</v>
      </c>
    </row>
    <row r="5597" spans="1:17" x14ac:dyDescent="0.25">
      <c r="A5597" s="31" t="s">
        <v>52</v>
      </c>
      <c r="C5597" s="5">
        <v>42942</v>
      </c>
      <c r="D5597" s="25"/>
      <c r="E5597" s="6">
        <v>19</v>
      </c>
      <c r="F5597" s="28" t="s">
        <v>20</v>
      </c>
      <c r="G5597" s="28" t="s">
        <v>14</v>
      </c>
      <c r="H5597" s="1">
        <v>2.2999999999999998</v>
      </c>
      <c r="I5597" s="1">
        <v>3.6</v>
      </c>
      <c r="J5597" s="1">
        <v>0.01</v>
      </c>
      <c r="K5597" s="1">
        <v>10.1</v>
      </c>
      <c r="L5597" s="1">
        <v>0.01</v>
      </c>
    </row>
    <row r="5598" spans="1:17" x14ac:dyDescent="0.25">
      <c r="A5598" s="31" t="s">
        <v>52</v>
      </c>
      <c r="C5598" s="5">
        <v>42942</v>
      </c>
      <c r="D5598" s="25"/>
      <c r="E5598" s="6">
        <v>20</v>
      </c>
      <c r="F5598" s="28" t="s">
        <v>20</v>
      </c>
      <c r="G5598" s="28" t="s">
        <v>14</v>
      </c>
      <c r="H5598" s="1" t="s">
        <v>107</v>
      </c>
      <c r="I5598" s="1" t="s">
        <v>107</v>
      </c>
      <c r="J5598" s="1" t="s">
        <v>107</v>
      </c>
      <c r="K5598" s="1" t="s">
        <v>107</v>
      </c>
      <c r="L5598" s="1" t="s">
        <v>107</v>
      </c>
      <c r="Q5598" s="12" t="s">
        <v>58</v>
      </c>
    </row>
    <row r="5599" spans="1:17" x14ac:dyDescent="0.25">
      <c r="A5599" s="31" t="s">
        <v>52</v>
      </c>
      <c r="C5599" s="5">
        <v>42950</v>
      </c>
      <c r="D5599" s="25"/>
      <c r="E5599" s="6" t="s">
        <v>21</v>
      </c>
      <c r="F5599" s="28" t="s">
        <v>17</v>
      </c>
      <c r="G5599" s="28" t="s">
        <v>24</v>
      </c>
      <c r="H5599" s="1" t="s">
        <v>107</v>
      </c>
      <c r="I5599" s="1" t="s">
        <v>107</v>
      </c>
      <c r="J5599" s="1" t="s">
        <v>107</v>
      </c>
      <c r="K5599" s="1" t="s">
        <v>107</v>
      </c>
      <c r="L5599" s="1" t="s">
        <v>107</v>
      </c>
      <c r="Q5599" s="12" t="s">
        <v>58</v>
      </c>
    </row>
    <row r="5600" spans="1:17" x14ac:dyDescent="0.25">
      <c r="A5600" s="31" t="s">
        <v>52</v>
      </c>
      <c r="C5600" s="5">
        <v>42950</v>
      </c>
      <c r="D5600" s="25"/>
      <c r="E5600" s="6" t="s">
        <v>22</v>
      </c>
      <c r="F5600" s="28" t="s">
        <v>17</v>
      </c>
      <c r="G5600" s="28" t="s">
        <v>24</v>
      </c>
      <c r="H5600" s="1">
        <v>1.4</v>
      </c>
      <c r="I5600" s="1">
        <v>2.9</v>
      </c>
      <c r="J5600" s="1">
        <v>0.02</v>
      </c>
      <c r="K5600" s="1">
        <v>10.7</v>
      </c>
      <c r="L5600" s="1">
        <v>0.54</v>
      </c>
    </row>
    <row r="5601" spans="1:17" x14ac:dyDescent="0.25">
      <c r="A5601" s="31" t="s">
        <v>52</v>
      </c>
      <c r="C5601" s="5">
        <v>42950</v>
      </c>
      <c r="D5601" s="25"/>
      <c r="E5601" s="6" t="s">
        <v>23</v>
      </c>
      <c r="F5601" s="28" t="s">
        <v>17</v>
      </c>
      <c r="G5601" s="28" t="s">
        <v>24</v>
      </c>
      <c r="H5601" s="1">
        <v>0.4</v>
      </c>
      <c r="I5601" s="1">
        <v>2.9</v>
      </c>
      <c r="J5601" s="1">
        <v>0.05</v>
      </c>
      <c r="K5601" s="1">
        <v>9.77</v>
      </c>
      <c r="L5601" s="1">
        <v>0.21</v>
      </c>
    </row>
    <row r="5602" spans="1:17" x14ac:dyDescent="0.25">
      <c r="A5602" s="31" t="s">
        <v>52</v>
      </c>
      <c r="C5602" s="5">
        <v>42950</v>
      </c>
      <c r="D5602" s="25"/>
      <c r="E5602" s="6" t="s">
        <v>25</v>
      </c>
      <c r="F5602" s="28" t="s">
        <v>25</v>
      </c>
      <c r="G5602" s="28" t="s">
        <v>24</v>
      </c>
      <c r="H5602" s="1">
        <v>2.2999999999999998</v>
      </c>
      <c r="I5602" s="1">
        <v>5.0999999999999996</v>
      </c>
      <c r="J5602" s="1">
        <v>0.05</v>
      </c>
      <c r="K5602" s="1">
        <v>6.84</v>
      </c>
      <c r="L5602" s="1">
        <v>1.1399999999999999</v>
      </c>
    </row>
    <row r="5603" spans="1:17" x14ac:dyDescent="0.25">
      <c r="A5603" s="31" t="s">
        <v>52</v>
      </c>
      <c r="C5603" s="5">
        <v>42950</v>
      </c>
      <c r="D5603" s="25"/>
      <c r="E5603" s="6" t="s">
        <v>26</v>
      </c>
      <c r="F5603" s="28" t="s">
        <v>25</v>
      </c>
      <c r="G5603" s="28" t="s">
        <v>24</v>
      </c>
      <c r="H5603" s="1">
        <v>5.9</v>
      </c>
      <c r="I5603" s="1">
        <v>1.3</v>
      </c>
      <c r="J5603" s="1">
        <v>0.01</v>
      </c>
      <c r="K5603" s="1">
        <v>3.2</v>
      </c>
      <c r="L5603" s="1">
        <v>0.04</v>
      </c>
    </row>
    <row r="5604" spans="1:17" x14ac:dyDescent="0.25">
      <c r="A5604" s="31" t="s">
        <v>52</v>
      </c>
      <c r="C5604" s="5">
        <v>42950</v>
      </c>
      <c r="D5604" s="25"/>
      <c r="E5604" s="6" t="s">
        <v>27</v>
      </c>
      <c r="F5604" s="28" t="s">
        <v>25</v>
      </c>
      <c r="G5604" s="28" t="s">
        <v>24</v>
      </c>
      <c r="H5604" s="1">
        <v>8</v>
      </c>
      <c r="I5604" s="1">
        <v>3</v>
      </c>
      <c r="J5604" s="1">
        <v>0.02</v>
      </c>
      <c r="K5604" s="1">
        <v>5.21</v>
      </c>
      <c r="L5604" s="1">
        <v>0.05</v>
      </c>
    </row>
    <row r="5605" spans="1:17" x14ac:dyDescent="0.25">
      <c r="A5605" s="31" t="s">
        <v>52</v>
      </c>
      <c r="C5605" s="5">
        <v>42950</v>
      </c>
      <c r="D5605" s="25"/>
      <c r="E5605" s="6" t="s">
        <v>28</v>
      </c>
      <c r="F5605" s="28" t="s">
        <v>29</v>
      </c>
      <c r="G5605" s="28" t="s">
        <v>24</v>
      </c>
      <c r="H5605" s="1" t="s">
        <v>107</v>
      </c>
      <c r="I5605" s="1" t="s">
        <v>107</v>
      </c>
      <c r="J5605" s="1" t="s">
        <v>107</v>
      </c>
      <c r="K5605" s="1" t="s">
        <v>107</v>
      </c>
      <c r="L5605" s="1" t="s">
        <v>107</v>
      </c>
      <c r="Q5605" s="12" t="s">
        <v>58</v>
      </c>
    </row>
    <row r="5606" spans="1:17" x14ac:dyDescent="0.25">
      <c r="A5606" s="31" t="s">
        <v>52</v>
      </c>
      <c r="C5606" s="5">
        <v>42950</v>
      </c>
      <c r="D5606" s="25"/>
      <c r="E5606" s="6" t="s">
        <v>29</v>
      </c>
      <c r="F5606" s="28" t="s">
        <v>29</v>
      </c>
      <c r="G5606" s="28" t="s">
        <v>24</v>
      </c>
      <c r="H5606" s="1" t="s">
        <v>107</v>
      </c>
      <c r="I5606" s="1" t="s">
        <v>107</v>
      </c>
      <c r="J5606" s="1" t="s">
        <v>107</v>
      </c>
      <c r="K5606" s="1" t="s">
        <v>107</v>
      </c>
      <c r="L5606" s="1" t="s">
        <v>107</v>
      </c>
      <c r="Q5606" s="12" t="s">
        <v>58</v>
      </c>
    </row>
    <row r="5607" spans="1:17" x14ac:dyDescent="0.25">
      <c r="A5607" s="31" t="s">
        <v>52</v>
      </c>
      <c r="C5607" s="5">
        <v>42950</v>
      </c>
      <c r="D5607" s="25"/>
      <c r="E5607" s="6" t="s">
        <v>30</v>
      </c>
      <c r="F5607" s="28" t="s">
        <v>29</v>
      </c>
      <c r="G5607" s="28" t="s">
        <v>24</v>
      </c>
      <c r="H5607" s="1" t="s">
        <v>107</v>
      </c>
      <c r="I5607" s="1" t="s">
        <v>107</v>
      </c>
      <c r="J5607" s="1" t="s">
        <v>107</v>
      </c>
      <c r="K5607" s="1" t="s">
        <v>107</v>
      </c>
      <c r="L5607" s="1" t="s">
        <v>107</v>
      </c>
      <c r="Q5607" s="12" t="s">
        <v>58</v>
      </c>
    </row>
    <row r="5608" spans="1:17" x14ac:dyDescent="0.25">
      <c r="A5608" s="31" t="s">
        <v>52</v>
      </c>
      <c r="C5608" s="5">
        <v>42950</v>
      </c>
      <c r="D5608" s="25"/>
      <c r="E5608" s="6" t="s">
        <v>31</v>
      </c>
      <c r="F5608" s="28" t="s">
        <v>19</v>
      </c>
      <c r="G5608" s="28" t="s">
        <v>24</v>
      </c>
      <c r="H5608" s="1" t="s">
        <v>107</v>
      </c>
      <c r="I5608" s="1" t="s">
        <v>107</v>
      </c>
      <c r="J5608" s="1" t="s">
        <v>107</v>
      </c>
      <c r="K5608" s="1" t="s">
        <v>107</v>
      </c>
      <c r="L5608" s="1" t="s">
        <v>107</v>
      </c>
      <c r="Q5608" s="12" t="s">
        <v>58</v>
      </c>
    </row>
    <row r="5609" spans="1:17" x14ac:dyDescent="0.25">
      <c r="A5609" s="31" t="s">
        <v>52</v>
      </c>
      <c r="C5609" s="5">
        <v>42950</v>
      </c>
      <c r="D5609" s="25"/>
      <c r="E5609" s="6" t="s">
        <v>32</v>
      </c>
      <c r="F5609" s="28" t="s">
        <v>19</v>
      </c>
      <c r="G5609" s="28" t="s">
        <v>24</v>
      </c>
      <c r="H5609" s="1" t="s">
        <v>107</v>
      </c>
      <c r="I5609" s="1" t="s">
        <v>107</v>
      </c>
      <c r="J5609" s="1" t="s">
        <v>107</v>
      </c>
      <c r="K5609" s="1" t="s">
        <v>107</v>
      </c>
      <c r="L5609" s="1" t="s">
        <v>107</v>
      </c>
      <c r="Q5609" s="12" t="s">
        <v>58</v>
      </c>
    </row>
    <row r="5610" spans="1:17" x14ac:dyDescent="0.25">
      <c r="A5610" s="31" t="s">
        <v>52</v>
      </c>
      <c r="C5610" s="5">
        <v>42950</v>
      </c>
      <c r="D5610" s="25"/>
      <c r="E5610" s="6" t="s">
        <v>33</v>
      </c>
      <c r="F5610" s="28" t="s">
        <v>19</v>
      </c>
      <c r="G5610" s="28" t="s">
        <v>24</v>
      </c>
      <c r="H5610" s="1" t="s">
        <v>107</v>
      </c>
      <c r="I5610" s="1" t="s">
        <v>107</v>
      </c>
      <c r="J5610" s="1" t="s">
        <v>107</v>
      </c>
      <c r="K5610" s="1" t="s">
        <v>107</v>
      </c>
      <c r="L5610" s="1" t="s">
        <v>107</v>
      </c>
      <c r="Q5610" s="12" t="s">
        <v>58</v>
      </c>
    </row>
    <row r="5611" spans="1:17" x14ac:dyDescent="0.25">
      <c r="A5611" s="31" t="s">
        <v>52</v>
      </c>
      <c r="C5611" s="5">
        <v>42950</v>
      </c>
      <c r="D5611" s="25"/>
      <c r="E5611" s="6" t="s">
        <v>34</v>
      </c>
      <c r="F5611" s="28" t="s">
        <v>20</v>
      </c>
      <c r="G5611" s="28" t="s">
        <v>24</v>
      </c>
      <c r="H5611" s="1">
        <v>14.5</v>
      </c>
      <c r="I5611" s="1">
        <v>1.4</v>
      </c>
      <c r="J5611" s="1">
        <v>0.01</v>
      </c>
      <c r="K5611" s="1">
        <v>4.07</v>
      </c>
      <c r="L5611" s="1">
        <v>0.02</v>
      </c>
    </row>
    <row r="5612" spans="1:17" x14ac:dyDescent="0.25">
      <c r="A5612" s="31" t="s">
        <v>52</v>
      </c>
      <c r="C5612" s="5">
        <v>42950</v>
      </c>
      <c r="D5612" s="25"/>
      <c r="E5612" s="6" t="s">
        <v>35</v>
      </c>
      <c r="F5612" s="28" t="s">
        <v>20</v>
      </c>
      <c r="G5612" s="28" t="s">
        <v>24</v>
      </c>
      <c r="H5612" s="1" t="s">
        <v>107</v>
      </c>
      <c r="I5612" s="1" t="s">
        <v>107</v>
      </c>
      <c r="J5612" s="1" t="s">
        <v>107</v>
      </c>
      <c r="K5612" s="1" t="s">
        <v>107</v>
      </c>
      <c r="L5612" s="1" t="s">
        <v>107</v>
      </c>
      <c r="Q5612" s="12" t="s">
        <v>58</v>
      </c>
    </row>
    <row r="5613" spans="1:17" x14ac:dyDescent="0.25">
      <c r="A5613" s="31" t="s">
        <v>52</v>
      </c>
      <c r="C5613" s="5">
        <v>42950</v>
      </c>
      <c r="D5613" s="25"/>
      <c r="E5613" s="6" t="s">
        <v>36</v>
      </c>
      <c r="F5613" s="28" t="s">
        <v>20</v>
      </c>
      <c r="G5613" s="28" t="s">
        <v>24</v>
      </c>
      <c r="H5613" s="1">
        <v>0.3</v>
      </c>
      <c r="I5613" s="1">
        <v>3.9</v>
      </c>
      <c r="J5613" s="1">
        <v>0.3</v>
      </c>
      <c r="K5613" s="1">
        <v>6.89</v>
      </c>
      <c r="L5613" s="1">
        <v>0.67</v>
      </c>
    </row>
    <row r="5614" spans="1:17" x14ac:dyDescent="0.25">
      <c r="A5614" s="31" t="s">
        <v>52</v>
      </c>
      <c r="C5614" s="5">
        <v>42950</v>
      </c>
      <c r="D5614" s="25"/>
      <c r="E5614" s="6" t="s">
        <v>37</v>
      </c>
      <c r="F5614" s="28" t="s">
        <v>40</v>
      </c>
      <c r="G5614" s="28" t="s">
        <v>24</v>
      </c>
      <c r="H5614" s="1" t="s">
        <v>107</v>
      </c>
      <c r="I5614" s="1" t="s">
        <v>107</v>
      </c>
      <c r="J5614" s="1" t="s">
        <v>107</v>
      </c>
      <c r="K5614" s="1" t="s">
        <v>107</v>
      </c>
      <c r="L5614" s="1" t="s">
        <v>107</v>
      </c>
      <c r="Q5614" s="12" t="s">
        <v>58</v>
      </c>
    </row>
    <row r="5615" spans="1:17" x14ac:dyDescent="0.25">
      <c r="A5615" s="31" t="s">
        <v>52</v>
      </c>
      <c r="C5615" s="5">
        <v>42950</v>
      </c>
      <c r="D5615" s="25"/>
      <c r="E5615" s="6" t="s">
        <v>38</v>
      </c>
      <c r="F5615" s="28" t="s">
        <v>40</v>
      </c>
      <c r="G5615" s="28" t="s">
        <v>24</v>
      </c>
      <c r="H5615" s="1" t="s">
        <v>107</v>
      </c>
      <c r="I5615" s="1" t="s">
        <v>107</v>
      </c>
      <c r="J5615" s="1" t="s">
        <v>107</v>
      </c>
      <c r="K5615" s="1" t="s">
        <v>107</v>
      </c>
      <c r="L5615" s="1" t="s">
        <v>107</v>
      </c>
      <c r="Q5615" s="12" t="s">
        <v>58</v>
      </c>
    </row>
    <row r="5616" spans="1:17" x14ac:dyDescent="0.25">
      <c r="A5616" s="31" t="s">
        <v>52</v>
      </c>
      <c r="C5616" s="5">
        <v>42950</v>
      </c>
      <c r="D5616" s="25"/>
      <c r="E5616" s="6" t="s">
        <v>39</v>
      </c>
      <c r="F5616" s="28" t="s">
        <v>40</v>
      </c>
      <c r="G5616" s="28" t="s">
        <v>24</v>
      </c>
      <c r="H5616" s="1">
        <v>7.3</v>
      </c>
      <c r="I5616" s="1">
        <v>2.1</v>
      </c>
      <c r="J5616" s="1">
        <v>0.01</v>
      </c>
      <c r="K5616" s="1">
        <v>18.7</v>
      </c>
      <c r="L5616" s="1">
        <v>0.02</v>
      </c>
    </row>
    <row r="5617" spans="1:17" x14ac:dyDescent="0.25">
      <c r="A5617" s="31" t="s">
        <v>52</v>
      </c>
      <c r="C5617" s="5">
        <v>42950</v>
      </c>
      <c r="D5617" s="25"/>
      <c r="E5617" s="6" t="s">
        <v>41</v>
      </c>
      <c r="F5617" s="28" t="s">
        <v>16</v>
      </c>
      <c r="G5617" s="28" t="s">
        <v>24</v>
      </c>
      <c r="H5617" s="1">
        <v>14</v>
      </c>
      <c r="I5617" s="1">
        <v>1.2</v>
      </c>
      <c r="J5617" s="1">
        <v>0.01</v>
      </c>
      <c r="K5617" s="1">
        <v>1.93</v>
      </c>
      <c r="L5617" s="1">
        <v>0.02</v>
      </c>
    </row>
    <row r="5618" spans="1:17" x14ac:dyDescent="0.25">
      <c r="A5618" s="31" t="s">
        <v>52</v>
      </c>
      <c r="C5618" s="5">
        <v>42950</v>
      </c>
      <c r="D5618" s="25"/>
      <c r="E5618" s="6" t="s">
        <v>42</v>
      </c>
      <c r="F5618" s="28" t="s">
        <v>16</v>
      </c>
      <c r="G5618" s="28" t="s">
        <v>24</v>
      </c>
      <c r="H5618" s="1">
        <v>1.2</v>
      </c>
      <c r="I5618" s="1">
        <v>1.7</v>
      </c>
      <c r="J5618" s="1">
        <v>0.01</v>
      </c>
      <c r="K5618" s="1">
        <v>0.52</v>
      </c>
      <c r="L5618" s="1">
        <v>0.01</v>
      </c>
    </row>
    <row r="5619" spans="1:17" x14ac:dyDescent="0.25">
      <c r="A5619" s="31" t="s">
        <v>52</v>
      </c>
      <c r="C5619" s="5">
        <v>42950</v>
      </c>
      <c r="D5619" s="25"/>
      <c r="E5619" s="6" t="s">
        <v>43</v>
      </c>
      <c r="F5619" s="28" t="s">
        <v>16</v>
      </c>
      <c r="G5619" s="28" t="s">
        <v>24</v>
      </c>
      <c r="H5619" s="1">
        <v>13.2</v>
      </c>
      <c r="I5619" s="1">
        <v>0.8</v>
      </c>
      <c r="J5619" s="1">
        <v>0.01</v>
      </c>
      <c r="K5619" s="1">
        <v>2.29</v>
      </c>
      <c r="L5619" s="1">
        <v>0.01</v>
      </c>
    </row>
    <row r="5620" spans="1:17" x14ac:dyDescent="0.25">
      <c r="A5620" s="31" t="s">
        <v>52</v>
      </c>
      <c r="C5620" s="5">
        <v>42957</v>
      </c>
      <c r="D5620" s="25"/>
      <c r="E5620" s="6">
        <v>1</v>
      </c>
      <c r="F5620" s="28" t="s">
        <v>13</v>
      </c>
      <c r="G5620" s="28" t="s">
        <v>14</v>
      </c>
      <c r="H5620" s="1">
        <v>2.6</v>
      </c>
      <c r="I5620" s="1">
        <v>1.1000000000000001</v>
      </c>
      <c r="J5620" s="1">
        <v>0.01</v>
      </c>
      <c r="K5620" s="1">
        <v>0.24</v>
      </c>
      <c r="L5620" s="1">
        <v>0.01</v>
      </c>
    </row>
    <row r="5621" spans="1:17" x14ac:dyDescent="0.25">
      <c r="A5621" s="31" t="s">
        <v>52</v>
      </c>
      <c r="C5621" s="5">
        <v>42957</v>
      </c>
      <c r="D5621" s="25"/>
      <c r="E5621" s="6">
        <v>2</v>
      </c>
      <c r="F5621" s="28" t="s">
        <v>13</v>
      </c>
      <c r="G5621" s="28" t="s">
        <v>14</v>
      </c>
      <c r="H5621" s="1">
        <v>1.5</v>
      </c>
      <c r="I5621" s="1">
        <v>0.8</v>
      </c>
      <c r="J5621" s="1">
        <v>0.01</v>
      </c>
      <c r="K5621" s="1">
        <v>0.59</v>
      </c>
      <c r="L5621" s="1">
        <v>0.01</v>
      </c>
    </row>
    <row r="5622" spans="1:17" x14ac:dyDescent="0.25">
      <c r="A5622" s="31" t="s">
        <v>52</v>
      </c>
      <c r="C5622" s="5">
        <v>42957</v>
      </c>
      <c r="D5622" s="25"/>
      <c r="E5622" s="6">
        <v>3</v>
      </c>
      <c r="F5622" s="28" t="s">
        <v>13</v>
      </c>
      <c r="G5622" s="28" t="s">
        <v>14</v>
      </c>
      <c r="H5622" s="1">
        <v>2.2000000000000002</v>
      </c>
      <c r="I5622" s="1">
        <v>2.4</v>
      </c>
      <c r="J5622" s="1">
        <v>0.01</v>
      </c>
      <c r="K5622" s="1">
        <v>0.53</v>
      </c>
      <c r="L5622" s="1">
        <v>0.01</v>
      </c>
    </row>
    <row r="5623" spans="1:17" x14ac:dyDescent="0.25">
      <c r="A5623" s="31" t="s">
        <v>52</v>
      </c>
      <c r="C5623" s="5">
        <v>42957</v>
      </c>
      <c r="D5623" s="25"/>
      <c r="E5623" s="6">
        <v>4</v>
      </c>
      <c r="F5623" s="28" t="s">
        <v>15</v>
      </c>
      <c r="G5623" s="28" t="s">
        <v>14</v>
      </c>
      <c r="H5623" s="1" t="s">
        <v>107</v>
      </c>
      <c r="I5623" s="1" t="s">
        <v>107</v>
      </c>
      <c r="J5623" s="1" t="s">
        <v>107</v>
      </c>
      <c r="K5623" s="1" t="s">
        <v>107</v>
      </c>
      <c r="L5623" s="1" t="s">
        <v>107</v>
      </c>
      <c r="Q5623" s="12" t="s">
        <v>58</v>
      </c>
    </row>
    <row r="5624" spans="1:17" x14ac:dyDescent="0.25">
      <c r="A5624" s="31" t="s">
        <v>52</v>
      </c>
      <c r="C5624" s="5">
        <v>42957</v>
      </c>
      <c r="D5624" s="25"/>
      <c r="E5624" s="6">
        <v>5</v>
      </c>
      <c r="F5624" s="28" t="s">
        <v>15</v>
      </c>
      <c r="G5624" s="28" t="s">
        <v>14</v>
      </c>
      <c r="H5624" s="1" t="s">
        <v>107</v>
      </c>
      <c r="I5624" s="1" t="s">
        <v>107</v>
      </c>
      <c r="J5624" s="1" t="s">
        <v>107</v>
      </c>
      <c r="K5624" s="1" t="s">
        <v>107</v>
      </c>
      <c r="L5624" s="1" t="s">
        <v>107</v>
      </c>
      <c r="Q5624" s="12" t="s">
        <v>58</v>
      </c>
    </row>
    <row r="5625" spans="1:17" x14ac:dyDescent="0.25">
      <c r="A5625" s="31" t="s">
        <v>52</v>
      </c>
      <c r="C5625" s="5">
        <v>42957</v>
      </c>
      <c r="D5625" s="25"/>
      <c r="E5625" s="6">
        <v>6</v>
      </c>
      <c r="F5625" s="28" t="s">
        <v>17</v>
      </c>
      <c r="G5625" s="28" t="s">
        <v>14</v>
      </c>
      <c r="H5625" s="1">
        <v>5</v>
      </c>
      <c r="I5625" s="1">
        <v>1.5</v>
      </c>
      <c r="J5625" s="1">
        <v>0</v>
      </c>
      <c r="K5625" s="1">
        <v>6.05</v>
      </c>
      <c r="L5625" s="1">
        <v>0.04</v>
      </c>
    </row>
    <row r="5626" spans="1:17" x14ac:dyDescent="0.25">
      <c r="A5626" s="31" t="s">
        <v>52</v>
      </c>
      <c r="C5626" s="5">
        <v>42957</v>
      </c>
      <c r="D5626" s="25"/>
      <c r="E5626" s="6">
        <v>7</v>
      </c>
      <c r="F5626" s="28" t="s">
        <v>17</v>
      </c>
      <c r="G5626" s="28" t="s">
        <v>14</v>
      </c>
      <c r="H5626" s="1">
        <v>1</v>
      </c>
      <c r="I5626" s="1">
        <v>1.5</v>
      </c>
      <c r="J5626" s="1">
        <v>0.01</v>
      </c>
      <c r="K5626" s="1">
        <v>4</v>
      </c>
      <c r="L5626" s="1">
        <v>0.01</v>
      </c>
    </row>
    <row r="5627" spans="1:17" x14ac:dyDescent="0.25">
      <c r="A5627" s="31" t="s">
        <v>52</v>
      </c>
      <c r="C5627" s="5">
        <v>42957</v>
      </c>
      <c r="D5627" s="25"/>
      <c r="E5627" s="6">
        <v>8</v>
      </c>
      <c r="F5627" s="28" t="s">
        <v>17</v>
      </c>
      <c r="G5627" s="28" t="s">
        <v>14</v>
      </c>
      <c r="H5627" s="1">
        <v>2.2000000000000002</v>
      </c>
      <c r="I5627" s="1">
        <v>2.2999999999999998</v>
      </c>
      <c r="J5627" s="1">
        <v>0.01</v>
      </c>
      <c r="K5627" s="1">
        <v>5.14</v>
      </c>
      <c r="L5627" s="1">
        <v>0.01</v>
      </c>
    </row>
    <row r="5628" spans="1:17" x14ac:dyDescent="0.25">
      <c r="A5628" s="31" t="s">
        <v>52</v>
      </c>
      <c r="C5628" s="5">
        <v>42957</v>
      </c>
      <c r="D5628" s="25"/>
      <c r="E5628" s="6">
        <v>9</v>
      </c>
      <c r="F5628" s="28" t="s">
        <v>18</v>
      </c>
      <c r="G5628" s="28" t="s">
        <v>14</v>
      </c>
      <c r="H5628" s="1">
        <v>2.1</v>
      </c>
      <c r="I5628" s="1">
        <v>1.2</v>
      </c>
      <c r="J5628" s="1">
        <v>0.01</v>
      </c>
      <c r="K5628" s="1">
        <v>3.38</v>
      </c>
      <c r="L5628" s="1">
        <v>0.01</v>
      </c>
    </row>
    <row r="5629" spans="1:17" x14ac:dyDescent="0.25">
      <c r="A5629" s="31" t="s">
        <v>52</v>
      </c>
      <c r="C5629" s="5">
        <v>42957</v>
      </c>
      <c r="D5629" s="25"/>
      <c r="E5629" s="6">
        <v>10</v>
      </c>
      <c r="F5629" s="28" t="s">
        <v>18</v>
      </c>
      <c r="G5629" s="28" t="s">
        <v>14</v>
      </c>
      <c r="H5629" s="1">
        <v>2.2999999999999998</v>
      </c>
      <c r="I5629" s="1">
        <v>2.2999999999999998</v>
      </c>
      <c r="J5629" s="1">
        <v>0.02</v>
      </c>
      <c r="K5629" s="1">
        <v>13.6</v>
      </c>
      <c r="L5629" s="1">
        <v>0.11</v>
      </c>
    </row>
    <row r="5630" spans="1:17" x14ac:dyDescent="0.25">
      <c r="A5630" s="31" t="s">
        <v>52</v>
      </c>
      <c r="C5630" s="5">
        <v>42957</v>
      </c>
      <c r="D5630" s="25"/>
      <c r="E5630" s="6">
        <v>11</v>
      </c>
      <c r="F5630" s="28" t="s">
        <v>18</v>
      </c>
      <c r="G5630" s="28" t="s">
        <v>14</v>
      </c>
      <c r="H5630" s="1">
        <v>1.2</v>
      </c>
      <c r="I5630" s="1">
        <v>1</v>
      </c>
      <c r="J5630" s="1">
        <v>0.01</v>
      </c>
      <c r="K5630" s="1">
        <v>17.8</v>
      </c>
      <c r="L5630" s="1">
        <v>0.01</v>
      </c>
    </row>
    <row r="5631" spans="1:17" x14ac:dyDescent="0.25">
      <c r="A5631" s="31" t="s">
        <v>52</v>
      </c>
      <c r="C5631" s="5">
        <v>42957</v>
      </c>
      <c r="D5631" s="25"/>
      <c r="E5631" s="6">
        <v>12</v>
      </c>
      <c r="F5631" s="28" t="s">
        <v>19</v>
      </c>
      <c r="G5631" s="28" t="s">
        <v>14</v>
      </c>
      <c r="H5631" s="1" t="s">
        <v>107</v>
      </c>
      <c r="I5631" s="1" t="s">
        <v>107</v>
      </c>
      <c r="J5631" s="1" t="s">
        <v>107</v>
      </c>
      <c r="K5631" s="1" t="s">
        <v>107</v>
      </c>
      <c r="L5631" s="1" t="s">
        <v>107</v>
      </c>
      <c r="Q5631" s="12" t="s">
        <v>58</v>
      </c>
    </row>
    <row r="5632" spans="1:17" x14ac:dyDescent="0.25">
      <c r="A5632" s="31" t="s">
        <v>52</v>
      </c>
      <c r="C5632" s="5">
        <v>42957</v>
      </c>
      <c r="D5632" s="25"/>
      <c r="E5632" s="6">
        <v>13</v>
      </c>
      <c r="F5632" s="28" t="s">
        <v>19</v>
      </c>
      <c r="G5632" s="28" t="s">
        <v>14</v>
      </c>
      <c r="H5632" s="1">
        <v>0.6</v>
      </c>
      <c r="I5632" s="1">
        <v>0.8</v>
      </c>
      <c r="J5632" s="1">
        <v>0.01</v>
      </c>
      <c r="K5632" s="1">
        <v>2.59</v>
      </c>
      <c r="L5632" s="1">
        <v>0.01</v>
      </c>
    </row>
    <row r="5633" spans="1:17" x14ac:dyDescent="0.25">
      <c r="A5633" s="31" t="s">
        <v>52</v>
      </c>
      <c r="C5633" s="5">
        <v>42957</v>
      </c>
      <c r="D5633" s="25"/>
      <c r="E5633" s="6">
        <v>14</v>
      </c>
      <c r="F5633" s="28" t="s">
        <v>19</v>
      </c>
      <c r="G5633" s="28" t="s">
        <v>14</v>
      </c>
      <c r="H5633" s="1">
        <v>0.7</v>
      </c>
      <c r="I5633" s="1">
        <v>0.9</v>
      </c>
      <c r="J5633" s="1">
        <v>0.01</v>
      </c>
      <c r="K5633" s="1">
        <v>5.31</v>
      </c>
      <c r="L5633" s="1">
        <v>0.01</v>
      </c>
    </row>
    <row r="5634" spans="1:17" x14ac:dyDescent="0.25">
      <c r="A5634" s="31" t="s">
        <v>52</v>
      </c>
      <c r="C5634" s="5">
        <v>42957</v>
      </c>
      <c r="D5634" s="25"/>
      <c r="E5634" s="6">
        <v>15</v>
      </c>
      <c r="F5634" s="28" t="s">
        <v>20</v>
      </c>
      <c r="G5634" s="28" t="s">
        <v>14</v>
      </c>
      <c r="H5634" s="1" t="s">
        <v>107</v>
      </c>
      <c r="I5634" s="1" t="s">
        <v>107</v>
      </c>
      <c r="J5634" s="1" t="s">
        <v>107</v>
      </c>
      <c r="K5634" s="1" t="s">
        <v>107</v>
      </c>
      <c r="L5634" s="1" t="s">
        <v>107</v>
      </c>
      <c r="Q5634" s="12" t="s">
        <v>58</v>
      </c>
    </row>
    <row r="5635" spans="1:17" x14ac:dyDescent="0.25">
      <c r="A5635" s="31" t="s">
        <v>52</v>
      </c>
      <c r="C5635" s="5">
        <v>42957</v>
      </c>
      <c r="D5635" s="25"/>
      <c r="E5635" s="6">
        <v>16</v>
      </c>
      <c r="F5635" s="28" t="s">
        <v>20</v>
      </c>
      <c r="G5635" s="28" t="s">
        <v>14</v>
      </c>
      <c r="H5635" s="1" t="s">
        <v>107</v>
      </c>
      <c r="I5635" s="1" t="s">
        <v>107</v>
      </c>
      <c r="J5635" s="1" t="s">
        <v>107</v>
      </c>
      <c r="K5635" s="1" t="s">
        <v>107</v>
      </c>
      <c r="L5635" s="1" t="s">
        <v>107</v>
      </c>
      <c r="Q5635" s="12" t="s">
        <v>58</v>
      </c>
    </row>
    <row r="5636" spans="1:17" x14ac:dyDescent="0.25">
      <c r="A5636" s="31" t="s">
        <v>52</v>
      </c>
      <c r="C5636" s="5">
        <v>42957</v>
      </c>
      <c r="D5636" s="25"/>
      <c r="E5636" s="6">
        <v>17</v>
      </c>
      <c r="F5636" s="28" t="s">
        <v>20</v>
      </c>
      <c r="G5636" s="28" t="s">
        <v>14</v>
      </c>
      <c r="H5636" s="1" t="s">
        <v>107</v>
      </c>
      <c r="I5636" s="1" t="s">
        <v>107</v>
      </c>
      <c r="J5636" s="1" t="s">
        <v>107</v>
      </c>
      <c r="K5636" s="1" t="s">
        <v>107</v>
      </c>
      <c r="L5636" s="1" t="s">
        <v>107</v>
      </c>
      <c r="Q5636" s="12" t="s">
        <v>58</v>
      </c>
    </row>
    <row r="5637" spans="1:17" x14ac:dyDescent="0.25">
      <c r="A5637" s="31" t="s">
        <v>52</v>
      </c>
      <c r="C5637" s="5">
        <v>42957</v>
      </c>
      <c r="D5637" s="25"/>
      <c r="E5637" s="6">
        <v>18</v>
      </c>
      <c r="F5637" s="28" t="s">
        <v>20</v>
      </c>
      <c r="G5637" s="28" t="s">
        <v>14</v>
      </c>
      <c r="H5637" s="1">
        <v>1.2</v>
      </c>
      <c r="I5637" s="1">
        <v>0.8</v>
      </c>
      <c r="J5637" s="1">
        <v>0.01</v>
      </c>
      <c r="K5637" s="1">
        <v>38.6</v>
      </c>
      <c r="L5637" s="1">
        <v>0.01</v>
      </c>
    </row>
    <row r="5638" spans="1:17" x14ac:dyDescent="0.25">
      <c r="A5638" s="31" t="s">
        <v>52</v>
      </c>
      <c r="C5638" s="5">
        <v>42957</v>
      </c>
      <c r="D5638" s="25"/>
      <c r="E5638" s="6">
        <v>19</v>
      </c>
      <c r="F5638" s="28" t="s">
        <v>20</v>
      </c>
      <c r="G5638" s="28" t="s">
        <v>14</v>
      </c>
      <c r="H5638" s="1">
        <v>1.1000000000000001</v>
      </c>
      <c r="I5638" s="1">
        <v>1.9</v>
      </c>
      <c r="J5638" s="1">
        <v>0.01</v>
      </c>
      <c r="K5638" s="1">
        <v>7.26</v>
      </c>
      <c r="L5638" s="1">
        <v>0.01</v>
      </c>
    </row>
    <row r="5639" spans="1:17" x14ac:dyDescent="0.25">
      <c r="A5639" s="31" t="s">
        <v>52</v>
      </c>
      <c r="C5639" s="5">
        <v>42957</v>
      </c>
      <c r="D5639" s="25"/>
      <c r="E5639" s="6">
        <v>20</v>
      </c>
      <c r="F5639" s="28" t="s">
        <v>20</v>
      </c>
      <c r="G5639" s="28" t="s">
        <v>14</v>
      </c>
      <c r="H5639" s="1" t="s">
        <v>107</v>
      </c>
      <c r="I5639" s="1" t="s">
        <v>107</v>
      </c>
      <c r="J5639" s="1" t="s">
        <v>107</v>
      </c>
      <c r="K5639" s="1" t="s">
        <v>107</v>
      </c>
      <c r="L5639" s="1" t="s">
        <v>107</v>
      </c>
      <c r="Q5639" s="12" t="s">
        <v>58</v>
      </c>
    </row>
    <row r="5640" spans="1:17" x14ac:dyDescent="0.25">
      <c r="A5640" s="31" t="s">
        <v>52</v>
      </c>
      <c r="C5640" s="5">
        <v>42963</v>
      </c>
      <c r="D5640" s="25"/>
      <c r="E5640" s="6" t="s">
        <v>21</v>
      </c>
      <c r="F5640" s="28" t="s">
        <v>17</v>
      </c>
      <c r="G5640" s="28" t="s">
        <v>24</v>
      </c>
      <c r="H5640" s="1" t="s">
        <v>107</v>
      </c>
      <c r="I5640" s="1" t="s">
        <v>107</v>
      </c>
      <c r="J5640" s="1" t="s">
        <v>107</v>
      </c>
      <c r="K5640" s="1" t="s">
        <v>107</v>
      </c>
      <c r="L5640" s="1" t="s">
        <v>107</v>
      </c>
      <c r="Q5640" s="12" t="s">
        <v>58</v>
      </c>
    </row>
    <row r="5641" spans="1:17" x14ac:dyDescent="0.25">
      <c r="A5641" s="31" t="s">
        <v>52</v>
      </c>
      <c r="C5641" s="5">
        <v>42963</v>
      </c>
      <c r="D5641" s="25"/>
      <c r="E5641" s="6" t="s">
        <v>22</v>
      </c>
      <c r="F5641" s="28" t="s">
        <v>17</v>
      </c>
      <c r="G5641" s="28" t="s">
        <v>24</v>
      </c>
      <c r="H5641" s="1" t="s">
        <v>107</v>
      </c>
      <c r="I5641" s="1" t="s">
        <v>107</v>
      </c>
      <c r="J5641" s="1" t="s">
        <v>107</v>
      </c>
      <c r="K5641" s="1" t="s">
        <v>107</v>
      </c>
      <c r="L5641" s="1" t="s">
        <v>107</v>
      </c>
      <c r="Q5641" s="12" t="s">
        <v>58</v>
      </c>
    </row>
    <row r="5642" spans="1:17" x14ac:dyDescent="0.25">
      <c r="A5642" s="31" t="s">
        <v>52</v>
      </c>
      <c r="C5642" s="5">
        <v>42963</v>
      </c>
      <c r="D5642" s="25"/>
      <c r="E5642" s="6" t="s">
        <v>23</v>
      </c>
      <c r="F5642" s="28" t="s">
        <v>17</v>
      </c>
      <c r="G5642" s="28" t="s">
        <v>24</v>
      </c>
      <c r="H5642" s="1" t="s">
        <v>107</v>
      </c>
      <c r="I5642" s="1" t="s">
        <v>107</v>
      </c>
      <c r="J5642" s="1" t="s">
        <v>107</v>
      </c>
      <c r="K5642" s="1" t="s">
        <v>107</v>
      </c>
      <c r="L5642" s="1" t="s">
        <v>107</v>
      </c>
      <c r="Q5642" s="12" t="s">
        <v>58</v>
      </c>
    </row>
    <row r="5643" spans="1:17" x14ac:dyDescent="0.25">
      <c r="A5643" s="31" t="s">
        <v>52</v>
      </c>
      <c r="C5643" s="5">
        <v>42963</v>
      </c>
      <c r="D5643" s="25"/>
      <c r="E5643" s="6" t="s">
        <v>25</v>
      </c>
      <c r="F5643" s="28" t="s">
        <v>25</v>
      </c>
      <c r="G5643" s="28" t="s">
        <v>24</v>
      </c>
      <c r="H5643" s="1">
        <v>0.3</v>
      </c>
      <c r="I5643" s="1">
        <v>3.8</v>
      </c>
      <c r="J5643" s="1">
        <v>0.12</v>
      </c>
      <c r="K5643" s="1">
        <v>8.5399999999999991</v>
      </c>
      <c r="L5643" s="1">
        <v>0.76</v>
      </c>
    </row>
    <row r="5644" spans="1:17" x14ac:dyDescent="0.25">
      <c r="A5644" s="31" t="s">
        <v>52</v>
      </c>
      <c r="C5644" s="5">
        <v>42963</v>
      </c>
      <c r="D5644" s="25"/>
      <c r="E5644" s="6" t="s">
        <v>26</v>
      </c>
      <c r="F5644" s="28" t="s">
        <v>25</v>
      </c>
      <c r="G5644" s="28" t="s">
        <v>24</v>
      </c>
      <c r="H5644" s="1">
        <v>3.9</v>
      </c>
      <c r="I5644" s="1">
        <v>1</v>
      </c>
      <c r="J5644" s="1">
        <v>0.01</v>
      </c>
      <c r="K5644" s="1">
        <v>1.72</v>
      </c>
      <c r="L5644" s="1">
        <v>0.05</v>
      </c>
    </row>
    <row r="5645" spans="1:17" x14ac:dyDescent="0.25">
      <c r="A5645" s="31" t="s">
        <v>52</v>
      </c>
      <c r="C5645" s="5">
        <v>42963</v>
      </c>
      <c r="D5645" s="25"/>
      <c r="E5645" s="6" t="s">
        <v>27</v>
      </c>
      <c r="F5645" s="28" t="s">
        <v>25</v>
      </c>
      <c r="G5645" s="28" t="s">
        <v>24</v>
      </c>
      <c r="H5645" s="1">
        <v>3</v>
      </c>
      <c r="I5645" s="1">
        <v>1.7</v>
      </c>
      <c r="J5645" s="1">
        <v>0.03</v>
      </c>
      <c r="K5645" s="1">
        <v>2.2000000000000002</v>
      </c>
      <c r="L5645" s="1">
        <v>7.0000000000000007E-2</v>
      </c>
    </row>
    <row r="5646" spans="1:17" x14ac:dyDescent="0.25">
      <c r="A5646" s="31" t="s">
        <v>52</v>
      </c>
      <c r="C5646" s="5">
        <v>42963</v>
      </c>
      <c r="D5646" s="25"/>
      <c r="E5646" s="6" t="s">
        <v>28</v>
      </c>
      <c r="F5646" s="28" t="s">
        <v>29</v>
      </c>
      <c r="G5646" s="28" t="s">
        <v>24</v>
      </c>
      <c r="H5646" s="1" t="s">
        <v>107</v>
      </c>
      <c r="I5646" s="1" t="s">
        <v>107</v>
      </c>
      <c r="J5646" s="1" t="s">
        <v>107</v>
      </c>
      <c r="K5646" s="1" t="s">
        <v>107</v>
      </c>
      <c r="L5646" s="1" t="s">
        <v>107</v>
      </c>
      <c r="Q5646" s="12" t="s">
        <v>58</v>
      </c>
    </row>
    <row r="5647" spans="1:17" x14ac:dyDescent="0.25">
      <c r="A5647" s="31" t="s">
        <v>52</v>
      </c>
      <c r="C5647" s="5">
        <v>42963</v>
      </c>
      <c r="D5647" s="25"/>
      <c r="E5647" s="6" t="s">
        <v>29</v>
      </c>
      <c r="F5647" s="28" t="s">
        <v>29</v>
      </c>
      <c r="G5647" s="28" t="s">
        <v>24</v>
      </c>
      <c r="H5647" s="1" t="s">
        <v>107</v>
      </c>
      <c r="I5647" s="1" t="s">
        <v>107</v>
      </c>
      <c r="J5647" s="1" t="s">
        <v>107</v>
      </c>
      <c r="K5647" s="1" t="s">
        <v>107</v>
      </c>
      <c r="L5647" s="1" t="s">
        <v>107</v>
      </c>
      <c r="Q5647" s="12" t="s">
        <v>58</v>
      </c>
    </row>
    <row r="5648" spans="1:17" x14ac:dyDescent="0.25">
      <c r="A5648" s="31" t="s">
        <v>52</v>
      </c>
      <c r="C5648" s="5">
        <v>42963</v>
      </c>
      <c r="D5648" s="25"/>
      <c r="E5648" s="6" t="s">
        <v>30</v>
      </c>
      <c r="F5648" s="28" t="s">
        <v>29</v>
      </c>
      <c r="G5648" s="28" t="s">
        <v>24</v>
      </c>
      <c r="H5648" s="1" t="s">
        <v>107</v>
      </c>
      <c r="I5648" s="1" t="s">
        <v>107</v>
      </c>
      <c r="J5648" s="1" t="s">
        <v>107</v>
      </c>
      <c r="K5648" s="1" t="s">
        <v>107</v>
      </c>
      <c r="L5648" s="1" t="s">
        <v>107</v>
      </c>
      <c r="Q5648" s="12" t="s">
        <v>58</v>
      </c>
    </row>
    <row r="5649" spans="1:17" x14ac:dyDescent="0.25">
      <c r="A5649" s="31" t="s">
        <v>52</v>
      </c>
      <c r="C5649" s="5">
        <v>42963</v>
      </c>
      <c r="D5649" s="25"/>
      <c r="E5649" s="6" t="s">
        <v>31</v>
      </c>
      <c r="F5649" s="28" t="s">
        <v>19</v>
      </c>
      <c r="G5649" s="28" t="s">
        <v>24</v>
      </c>
      <c r="H5649" s="1" t="s">
        <v>107</v>
      </c>
      <c r="I5649" s="1" t="s">
        <v>107</v>
      </c>
      <c r="J5649" s="1" t="s">
        <v>107</v>
      </c>
      <c r="K5649" s="1" t="s">
        <v>107</v>
      </c>
      <c r="L5649" s="1" t="s">
        <v>107</v>
      </c>
      <c r="Q5649" s="12" t="s">
        <v>58</v>
      </c>
    </row>
    <row r="5650" spans="1:17" x14ac:dyDescent="0.25">
      <c r="A5650" s="31" t="s">
        <v>52</v>
      </c>
      <c r="C5650" s="5">
        <v>42963</v>
      </c>
      <c r="D5650" s="25"/>
      <c r="E5650" s="6" t="s">
        <v>32</v>
      </c>
      <c r="F5650" s="28" t="s">
        <v>19</v>
      </c>
      <c r="G5650" s="28" t="s">
        <v>24</v>
      </c>
      <c r="H5650" s="1" t="s">
        <v>107</v>
      </c>
      <c r="I5650" s="1" t="s">
        <v>107</v>
      </c>
      <c r="J5650" s="1" t="s">
        <v>107</v>
      </c>
      <c r="K5650" s="1" t="s">
        <v>107</v>
      </c>
      <c r="L5650" s="1" t="s">
        <v>107</v>
      </c>
      <c r="Q5650" s="12" t="s">
        <v>58</v>
      </c>
    </row>
    <row r="5651" spans="1:17" x14ac:dyDescent="0.25">
      <c r="A5651" s="31" t="s">
        <v>52</v>
      </c>
      <c r="C5651" s="5">
        <v>42963</v>
      </c>
      <c r="D5651" s="25"/>
      <c r="E5651" s="6" t="s">
        <v>33</v>
      </c>
      <c r="F5651" s="28" t="s">
        <v>19</v>
      </c>
      <c r="G5651" s="28" t="s">
        <v>24</v>
      </c>
      <c r="H5651" s="1" t="s">
        <v>107</v>
      </c>
      <c r="I5651" s="1" t="s">
        <v>107</v>
      </c>
      <c r="J5651" s="1" t="s">
        <v>107</v>
      </c>
      <c r="K5651" s="1" t="s">
        <v>107</v>
      </c>
      <c r="L5651" s="1" t="s">
        <v>107</v>
      </c>
      <c r="Q5651" s="12" t="s">
        <v>58</v>
      </c>
    </row>
    <row r="5652" spans="1:17" x14ac:dyDescent="0.25">
      <c r="A5652" s="31" t="s">
        <v>52</v>
      </c>
      <c r="C5652" s="5">
        <v>42963</v>
      </c>
      <c r="D5652" s="25"/>
      <c r="E5652" s="6" t="s">
        <v>34</v>
      </c>
      <c r="F5652" s="28" t="s">
        <v>20</v>
      </c>
      <c r="G5652" s="28" t="s">
        <v>24</v>
      </c>
      <c r="H5652" s="1">
        <v>6.2</v>
      </c>
      <c r="I5652" s="1">
        <v>1.2</v>
      </c>
      <c r="J5652" s="1">
        <v>0.01</v>
      </c>
      <c r="K5652" s="1">
        <v>4.62</v>
      </c>
      <c r="L5652" s="1">
        <v>0.02</v>
      </c>
    </row>
    <row r="5653" spans="1:17" x14ac:dyDescent="0.25">
      <c r="A5653" s="31" t="s">
        <v>52</v>
      </c>
      <c r="C5653" s="5">
        <v>42963</v>
      </c>
      <c r="D5653" s="25"/>
      <c r="E5653" s="6" t="s">
        <v>35</v>
      </c>
      <c r="F5653" s="28" t="s">
        <v>20</v>
      </c>
      <c r="G5653" s="28" t="s">
        <v>24</v>
      </c>
      <c r="H5653" s="1" t="s">
        <v>107</v>
      </c>
      <c r="I5653" s="1" t="s">
        <v>107</v>
      </c>
      <c r="J5653" s="1" t="s">
        <v>107</v>
      </c>
      <c r="K5653" s="1" t="s">
        <v>107</v>
      </c>
      <c r="L5653" s="1" t="s">
        <v>107</v>
      </c>
      <c r="Q5653" s="12" t="s">
        <v>58</v>
      </c>
    </row>
    <row r="5654" spans="1:17" x14ac:dyDescent="0.25">
      <c r="A5654" s="31" t="s">
        <v>52</v>
      </c>
      <c r="C5654" s="5">
        <v>42963</v>
      </c>
      <c r="D5654" s="25"/>
      <c r="E5654" s="6" t="s">
        <v>36</v>
      </c>
      <c r="F5654" s="28" t="s">
        <v>20</v>
      </c>
      <c r="G5654" s="28" t="s">
        <v>24</v>
      </c>
      <c r="H5654" s="1" t="s">
        <v>107</v>
      </c>
      <c r="I5654" s="1" t="s">
        <v>107</v>
      </c>
      <c r="J5654" s="1" t="s">
        <v>107</v>
      </c>
      <c r="K5654" s="1" t="s">
        <v>107</v>
      </c>
      <c r="L5654" s="1" t="s">
        <v>107</v>
      </c>
      <c r="Q5654" s="12" t="s">
        <v>58</v>
      </c>
    </row>
    <row r="5655" spans="1:17" x14ac:dyDescent="0.25">
      <c r="A5655" s="31" t="s">
        <v>52</v>
      </c>
      <c r="C5655" s="5">
        <v>42963</v>
      </c>
      <c r="D5655" s="25"/>
      <c r="E5655" s="6" t="s">
        <v>37</v>
      </c>
      <c r="F5655" s="28" t="s">
        <v>40</v>
      </c>
      <c r="G5655" s="28" t="s">
        <v>24</v>
      </c>
      <c r="H5655" s="1" t="s">
        <v>107</v>
      </c>
      <c r="I5655" s="1" t="s">
        <v>107</v>
      </c>
      <c r="J5655" s="1" t="s">
        <v>107</v>
      </c>
      <c r="K5655" s="1" t="s">
        <v>107</v>
      </c>
      <c r="L5655" s="1" t="s">
        <v>107</v>
      </c>
      <c r="Q5655" s="12" t="s">
        <v>58</v>
      </c>
    </row>
    <row r="5656" spans="1:17" x14ac:dyDescent="0.25">
      <c r="A5656" s="31" t="s">
        <v>52</v>
      </c>
      <c r="C5656" s="5">
        <v>42963</v>
      </c>
      <c r="D5656" s="25"/>
      <c r="E5656" s="6" t="s">
        <v>38</v>
      </c>
      <c r="F5656" s="28" t="s">
        <v>40</v>
      </c>
      <c r="G5656" s="28" t="s">
        <v>24</v>
      </c>
      <c r="H5656" s="1" t="s">
        <v>107</v>
      </c>
      <c r="I5656" s="1" t="s">
        <v>107</v>
      </c>
      <c r="J5656" s="1" t="s">
        <v>107</v>
      </c>
      <c r="K5656" s="1" t="s">
        <v>107</v>
      </c>
      <c r="L5656" s="1" t="s">
        <v>107</v>
      </c>
      <c r="Q5656" s="12" t="s">
        <v>58</v>
      </c>
    </row>
    <row r="5657" spans="1:17" x14ac:dyDescent="0.25">
      <c r="A5657" s="31" t="s">
        <v>52</v>
      </c>
      <c r="C5657" s="5">
        <v>42963</v>
      </c>
      <c r="D5657" s="25"/>
      <c r="E5657" s="6" t="s">
        <v>39</v>
      </c>
      <c r="F5657" s="28" t="s">
        <v>40</v>
      </c>
      <c r="G5657" s="28" t="s">
        <v>24</v>
      </c>
      <c r="H5657" s="1" t="s">
        <v>107</v>
      </c>
      <c r="I5657" s="1" t="s">
        <v>107</v>
      </c>
      <c r="J5657" s="1" t="s">
        <v>107</v>
      </c>
      <c r="K5657" s="1" t="s">
        <v>107</v>
      </c>
      <c r="L5657" s="1" t="s">
        <v>107</v>
      </c>
      <c r="Q5657" s="12" t="s">
        <v>58</v>
      </c>
    </row>
    <row r="5658" spans="1:17" x14ac:dyDescent="0.25">
      <c r="A5658" s="31" t="s">
        <v>52</v>
      </c>
      <c r="C5658" s="5">
        <v>42963</v>
      </c>
      <c r="D5658" s="25"/>
      <c r="E5658" s="6" t="s">
        <v>41</v>
      </c>
      <c r="F5658" s="28" t="s">
        <v>16</v>
      </c>
      <c r="G5658" s="28" t="s">
        <v>24</v>
      </c>
      <c r="H5658" s="1">
        <v>13.5</v>
      </c>
      <c r="I5658" s="1">
        <v>1.1000000000000001</v>
      </c>
      <c r="J5658" s="1">
        <v>0.01</v>
      </c>
      <c r="K5658" s="1">
        <v>1.91</v>
      </c>
      <c r="L5658" s="1">
        <v>0.02</v>
      </c>
    </row>
    <row r="5659" spans="1:17" x14ac:dyDescent="0.25">
      <c r="A5659" s="31" t="s">
        <v>52</v>
      </c>
      <c r="C5659" s="5">
        <v>42963</v>
      </c>
      <c r="D5659" s="25"/>
      <c r="E5659" s="6" t="s">
        <v>42</v>
      </c>
      <c r="F5659" s="28" t="s">
        <v>16</v>
      </c>
      <c r="G5659" s="28" t="s">
        <v>24</v>
      </c>
      <c r="H5659" s="1">
        <v>0.9</v>
      </c>
      <c r="I5659" s="1">
        <v>2.1</v>
      </c>
      <c r="J5659" s="1">
        <v>0.01</v>
      </c>
      <c r="K5659" s="1">
        <v>0.45</v>
      </c>
      <c r="L5659" s="1">
        <v>0.01</v>
      </c>
    </row>
    <row r="5660" spans="1:17" x14ac:dyDescent="0.25">
      <c r="A5660" s="31" t="s">
        <v>52</v>
      </c>
      <c r="C5660" s="5">
        <v>42963</v>
      </c>
      <c r="D5660" s="25"/>
      <c r="E5660" s="6" t="s">
        <v>43</v>
      </c>
      <c r="F5660" s="28" t="s">
        <v>16</v>
      </c>
      <c r="G5660" s="28" t="s">
        <v>24</v>
      </c>
      <c r="H5660" s="1">
        <v>13.3</v>
      </c>
      <c r="I5660" s="1">
        <v>1</v>
      </c>
      <c r="J5660" s="1">
        <v>0.01</v>
      </c>
      <c r="K5660" s="1">
        <v>0.73</v>
      </c>
      <c r="L5660" s="1">
        <v>0.01</v>
      </c>
    </row>
    <row r="5661" spans="1:17" x14ac:dyDescent="0.25">
      <c r="A5661" s="31" t="s">
        <v>52</v>
      </c>
      <c r="C5661" s="5">
        <v>42970</v>
      </c>
      <c r="D5661" s="25"/>
      <c r="E5661" s="6">
        <v>1</v>
      </c>
      <c r="F5661" s="28" t="s">
        <v>13</v>
      </c>
      <c r="G5661" s="28" t="s">
        <v>14</v>
      </c>
      <c r="H5661" s="1" t="s">
        <v>107</v>
      </c>
      <c r="I5661" s="1" t="s">
        <v>107</v>
      </c>
      <c r="J5661" s="1" t="s">
        <v>107</v>
      </c>
      <c r="K5661" s="1" t="s">
        <v>107</v>
      </c>
      <c r="L5661" s="1" t="s">
        <v>107</v>
      </c>
      <c r="Q5661" s="12" t="s">
        <v>58</v>
      </c>
    </row>
    <row r="5662" spans="1:17" x14ac:dyDescent="0.25">
      <c r="A5662" s="31" t="s">
        <v>52</v>
      </c>
      <c r="C5662" s="5">
        <v>42970</v>
      </c>
      <c r="D5662" s="25"/>
      <c r="E5662" s="6">
        <v>2</v>
      </c>
      <c r="F5662" s="28" t="s">
        <v>13</v>
      </c>
      <c r="G5662" s="28" t="s">
        <v>14</v>
      </c>
      <c r="H5662" s="1" t="s">
        <v>107</v>
      </c>
      <c r="I5662" s="1" t="s">
        <v>107</v>
      </c>
      <c r="J5662" s="1" t="s">
        <v>107</v>
      </c>
      <c r="K5662" s="1" t="s">
        <v>107</v>
      </c>
      <c r="L5662" s="1" t="s">
        <v>107</v>
      </c>
      <c r="Q5662" s="12" t="s">
        <v>58</v>
      </c>
    </row>
    <row r="5663" spans="1:17" x14ac:dyDescent="0.25">
      <c r="A5663" s="31" t="s">
        <v>52</v>
      </c>
      <c r="C5663" s="5">
        <v>42970</v>
      </c>
      <c r="D5663" s="25"/>
      <c r="E5663" s="6">
        <v>3</v>
      </c>
      <c r="F5663" s="28" t="s">
        <v>13</v>
      </c>
      <c r="G5663" s="28" t="s">
        <v>14</v>
      </c>
      <c r="H5663" s="1" t="s">
        <v>107</v>
      </c>
      <c r="I5663" s="1" t="s">
        <v>107</v>
      </c>
      <c r="J5663" s="1" t="s">
        <v>107</v>
      </c>
      <c r="K5663" s="1" t="s">
        <v>107</v>
      </c>
      <c r="L5663" s="1" t="s">
        <v>107</v>
      </c>
      <c r="Q5663" s="12" t="s">
        <v>58</v>
      </c>
    </row>
    <row r="5664" spans="1:17" x14ac:dyDescent="0.25">
      <c r="A5664" s="31" t="s">
        <v>52</v>
      </c>
      <c r="C5664" s="5">
        <v>42970</v>
      </c>
      <c r="D5664" s="25"/>
      <c r="E5664" s="6">
        <v>4</v>
      </c>
      <c r="F5664" s="28" t="s">
        <v>15</v>
      </c>
      <c r="G5664" s="28" t="s">
        <v>14</v>
      </c>
      <c r="H5664" s="1" t="s">
        <v>107</v>
      </c>
      <c r="I5664" s="1" t="s">
        <v>107</v>
      </c>
      <c r="J5664" s="1" t="s">
        <v>107</v>
      </c>
      <c r="K5664" s="1" t="s">
        <v>107</v>
      </c>
      <c r="L5664" s="1" t="s">
        <v>107</v>
      </c>
      <c r="Q5664" s="12" t="s">
        <v>58</v>
      </c>
    </row>
    <row r="5665" spans="1:17" x14ac:dyDescent="0.25">
      <c r="A5665" s="31" t="s">
        <v>52</v>
      </c>
      <c r="C5665" s="5">
        <v>42970</v>
      </c>
      <c r="D5665" s="25"/>
      <c r="E5665" s="6">
        <v>5</v>
      </c>
      <c r="F5665" s="28" t="s">
        <v>15</v>
      </c>
      <c r="G5665" s="28" t="s">
        <v>14</v>
      </c>
      <c r="H5665" s="1" t="s">
        <v>107</v>
      </c>
      <c r="I5665" s="1" t="s">
        <v>107</v>
      </c>
      <c r="J5665" s="1" t="s">
        <v>107</v>
      </c>
      <c r="K5665" s="1" t="s">
        <v>107</v>
      </c>
      <c r="L5665" s="1" t="s">
        <v>107</v>
      </c>
      <c r="Q5665" s="12" t="s">
        <v>58</v>
      </c>
    </row>
    <row r="5666" spans="1:17" x14ac:dyDescent="0.25">
      <c r="A5666" s="31" t="s">
        <v>52</v>
      </c>
      <c r="C5666" s="5">
        <v>42970</v>
      </c>
      <c r="D5666" s="25"/>
      <c r="E5666" s="6">
        <v>6</v>
      </c>
      <c r="F5666" s="28" t="s">
        <v>17</v>
      </c>
      <c r="G5666" s="28" t="s">
        <v>14</v>
      </c>
      <c r="H5666" s="1" t="s">
        <v>107</v>
      </c>
      <c r="I5666" s="1" t="s">
        <v>107</v>
      </c>
      <c r="J5666" s="1" t="s">
        <v>107</v>
      </c>
      <c r="K5666" s="1" t="s">
        <v>107</v>
      </c>
      <c r="L5666" s="1" t="s">
        <v>107</v>
      </c>
      <c r="Q5666" s="12" t="s">
        <v>58</v>
      </c>
    </row>
    <row r="5667" spans="1:17" x14ac:dyDescent="0.25">
      <c r="A5667" s="31" t="s">
        <v>52</v>
      </c>
      <c r="C5667" s="5">
        <v>42970</v>
      </c>
      <c r="D5667" s="25"/>
      <c r="E5667" s="6">
        <v>7</v>
      </c>
      <c r="F5667" s="28" t="s">
        <v>17</v>
      </c>
      <c r="G5667" s="28" t="s">
        <v>14</v>
      </c>
      <c r="H5667" s="1" t="s">
        <v>107</v>
      </c>
      <c r="I5667" s="1" t="s">
        <v>107</v>
      </c>
      <c r="J5667" s="1" t="s">
        <v>107</v>
      </c>
      <c r="K5667" s="1" t="s">
        <v>107</v>
      </c>
      <c r="L5667" s="1" t="s">
        <v>107</v>
      </c>
      <c r="Q5667" s="12" t="s">
        <v>58</v>
      </c>
    </row>
    <row r="5668" spans="1:17" x14ac:dyDescent="0.25">
      <c r="A5668" s="31" t="s">
        <v>52</v>
      </c>
      <c r="C5668" s="5">
        <v>42970</v>
      </c>
      <c r="D5668" s="25"/>
      <c r="E5668" s="6">
        <v>8</v>
      </c>
      <c r="F5668" s="28" t="s">
        <v>17</v>
      </c>
      <c r="G5668" s="28" t="s">
        <v>14</v>
      </c>
      <c r="H5668" s="1" t="s">
        <v>107</v>
      </c>
      <c r="I5668" s="1" t="s">
        <v>107</v>
      </c>
      <c r="J5668" s="1" t="s">
        <v>107</v>
      </c>
      <c r="K5668" s="1" t="s">
        <v>107</v>
      </c>
      <c r="L5668" s="1" t="s">
        <v>107</v>
      </c>
      <c r="Q5668" s="12" t="s">
        <v>58</v>
      </c>
    </row>
    <row r="5669" spans="1:17" x14ac:dyDescent="0.25">
      <c r="A5669" s="31" t="s">
        <v>52</v>
      </c>
      <c r="C5669" s="5">
        <v>42970</v>
      </c>
      <c r="D5669" s="25"/>
      <c r="E5669" s="6">
        <v>9</v>
      </c>
      <c r="F5669" s="28" t="s">
        <v>18</v>
      </c>
      <c r="G5669" s="28" t="s">
        <v>14</v>
      </c>
      <c r="H5669" s="1">
        <v>0.3</v>
      </c>
      <c r="I5669" s="1">
        <v>3.1</v>
      </c>
      <c r="J5669" s="1">
        <v>0.01</v>
      </c>
      <c r="K5669" s="1">
        <v>4.3</v>
      </c>
      <c r="L5669" s="1">
        <v>0.02</v>
      </c>
    </row>
    <row r="5670" spans="1:17" x14ac:dyDescent="0.25">
      <c r="A5670" s="31" t="s">
        <v>52</v>
      </c>
      <c r="C5670" s="5">
        <v>42970</v>
      </c>
      <c r="D5670" s="25"/>
      <c r="E5670" s="6">
        <v>10</v>
      </c>
      <c r="F5670" s="28" t="s">
        <v>18</v>
      </c>
      <c r="G5670" s="28" t="s">
        <v>14</v>
      </c>
      <c r="H5670" s="1">
        <v>1.1000000000000001</v>
      </c>
      <c r="I5670" s="1">
        <v>4.5999999999999996</v>
      </c>
      <c r="J5670" s="1">
        <v>0.01</v>
      </c>
      <c r="K5670" s="1">
        <v>13.8</v>
      </c>
      <c r="L5670" s="1">
        <v>0.01</v>
      </c>
    </row>
    <row r="5671" spans="1:17" x14ac:dyDescent="0.25">
      <c r="A5671" s="31" t="s">
        <v>52</v>
      </c>
      <c r="C5671" s="5">
        <v>42970</v>
      </c>
      <c r="D5671" s="25"/>
      <c r="E5671" s="6">
        <v>11</v>
      </c>
      <c r="F5671" s="28" t="s">
        <v>18</v>
      </c>
      <c r="G5671" s="28" t="s">
        <v>14</v>
      </c>
      <c r="H5671" s="1">
        <v>0.6</v>
      </c>
      <c r="I5671" s="1">
        <v>4.5</v>
      </c>
      <c r="J5671" s="1">
        <v>0.01</v>
      </c>
      <c r="K5671" s="1">
        <v>13.4</v>
      </c>
      <c r="L5671" s="1">
        <v>0.01</v>
      </c>
    </row>
    <row r="5672" spans="1:17" x14ac:dyDescent="0.25">
      <c r="A5672" s="31" t="s">
        <v>52</v>
      </c>
      <c r="C5672" s="5">
        <v>42970</v>
      </c>
      <c r="D5672" s="25"/>
      <c r="E5672" s="6">
        <v>12</v>
      </c>
      <c r="F5672" s="28" t="s">
        <v>19</v>
      </c>
      <c r="G5672" s="28" t="s">
        <v>14</v>
      </c>
      <c r="H5672" s="1" t="s">
        <v>107</v>
      </c>
      <c r="I5672" s="1" t="s">
        <v>107</v>
      </c>
      <c r="J5672" s="1" t="s">
        <v>107</v>
      </c>
      <c r="K5672" s="1" t="s">
        <v>107</v>
      </c>
      <c r="L5672" s="1" t="s">
        <v>107</v>
      </c>
      <c r="Q5672" s="12" t="s">
        <v>58</v>
      </c>
    </row>
    <row r="5673" spans="1:17" x14ac:dyDescent="0.25">
      <c r="A5673" s="31" t="s">
        <v>52</v>
      </c>
      <c r="C5673" s="5">
        <v>42970</v>
      </c>
      <c r="D5673" s="25"/>
      <c r="E5673" s="6">
        <v>13</v>
      </c>
      <c r="F5673" s="28" t="s">
        <v>19</v>
      </c>
      <c r="G5673" s="28" t="s">
        <v>14</v>
      </c>
      <c r="H5673" s="1" t="s">
        <v>107</v>
      </c>
      <c r="I5673" s="1" t="s">
        <v>107</v>
      </c>
      <c r="J5673" s="1" t="s">
        <v>107</v>
      </c>
      <c r="K5673" s="1" t="s">
        <v>107</v>
      </c>
      <c r="L5673" s="1" t="s">
        <v>107</v>
      </c>
      <c r="Q5673" s="12" t="s">
        <v>58</v>
      </c>
    </row>
    <row r="5674" spans="1:17" x14ac:dyDescent="0.25">
      <c r="A5674" s="31" t="s">
        <v>52</v>
      </c>
      <c r="C5674" s="5">
        <v>42970</v>
      </c>
      <c r="D5674" s="25"/>
      <c r="E5674" s="6">
        <v>14</v>
      </c>
      <c r="F5674" s="28" t="s">
        <v>19</v>
      </c>
      <c r="G5674" s="28" t="s">
        <v>14</v>
      </c>
      <c r="H5674" s="1" t="s">
        <v>107</v>
      </c>
      <c r="I5674" s="1" t="s">
        <v>107</v>
      </c>
      <c r="J5674" s="1" t="s">
        <v>107</v>
      </c>
      <c r="K5674" s="1" t="s">
        <v>107</v>
      </c>
      <c r="L5674" s="1" t="s">
        <v>107</v>
      </c>
      <c r="Q5674" s="12" t="s">
        <v>58</v>
      </c>
    </row>
    <row r="5675" spans="1:17" x14ac:dyDescent="0.25">
      <c r="A5675" s="31" t="s">
        <v>52</v>
      </c>
      <c r="C5675" s="5">
        <v>42970</v>
      </c>
      <c r="D5675" s="25"/>
      <c r="E5675" s="6">
        <v>15</v>
      </c>
      <c r="F5675" s="28" t="s">
        <v>20</v>
      </c>
      <c r="G5675" s="28" t="s">
        <v>14</v>
      </c>
      <c r="H5675" s="1" t="s">
        <v>107</v>
      </c>
      <c r="I5675" s="1" t="s">
        <v>107</v>
      </c>
      <c r="J5675" s="1" t="s">
        <v>107</v>
      </c>
      <c r="K5675" s="1" t="s">
        <v>107</v>
      </c>
      <c r="L5675" s="1" t="s">
        <v>107</v>
      </c>
      <c r="Q5675" s="12" t="s">
        <v>58</v>
      </c>
    </row>
    <row r="5676" spans="1:17" x14ac:dyDescent="0.25">
      <c r="A5676" s="31" t="s">
        <v>52</v>
      </c>
      <c r="C5676" s="5">
        <v>42970</v>
      </c>
      <c r="D5676" s="25"/>
      <c r="E5676" s="6">
        <v>16</v>
      </c>
      <c r="F5676" s="28" t="s">
        <v>20</v>
      </c>
      <c r="G5676" s="28" t="s">
        <v>14</v>
      </c>
      <c r="H5676" s="1" t="s">
        <v>107</v>
      </c>
      <c r="I5676" s="1" t="s">
        <v>107</v>
      </c>
      <c r="J5676" s="1" t="s">
        <v>107</v>
      </c>
      <c r="K5676" s="1" t="s">
        <v>107</v>
      </c>
      <c r="L5676" s="1" t="s">
        <v>107</v>
      </c>
      <c r="Q5676" s="12" t="s">
        <v>58</v>
      </c>
    </row>
    <row r="5677" spans="1:17" x14ac:dyDescent="0.25">
      <c r="A5677" s="31" t="s">
        <v>52</v>
      </c>
      <c r="C5677" s="5">
        <v>42970</v>
      </c>
      <c r="D5677" s="25"/>
      <c r="E5677" s="6">
        <v>17</v>
      </c>
      <c r="F5677" s="28" t="s">
        <v>20</v>
      </c>
      <c r="G5677" s="28" t="s">
        <v>14</v>
      </c>
      <c r="H5677" s="1" t="s">
        <v>107</v>
      </c>
      <c r="I5677" s="1" t="s">
        <v>107</v>
      </c>
      <c r="J5677" s="1" t="s">
        <v>107</v>
      </c>
      <c r="K5677" s="1" t="s">
        <v>107</v>
      </c>
      <c r="L5677" s="1" t="s">
        <v>107</v>
      </c>
      <c r="Q5677" s="12" t="s">
        <v>58</v>
      </c>
    </row>
    <row r="5678" spans="1:17" x14ac:dyDescent="0.25">
      <c r="A5678" s="31" t="s">
        <v>52</v>
      </c>
      <c r="C5678" s="5">
        <v>42970</v>
      </c>
      <c r="D5678" s="25"/>
      <c r="E5678" s="6">
        <v>18</v>
      </c>
      <c r="F5678" s="28" t="s">
        <v>20</v>
      </c>
      <c r="G5678" s="28" t="s">
        <v>14</v>
      </c>
      <c r="H5678" s="1">
        <v>0.5</v>
      </c>
      <c r="I5678" s="1">
        <v>4.7</v>
      </c>
      <c r="J5678" s="1">
        <v>0.01</v>
      </c>
      <c r="K5678" s="1">
        <v>26.2</v>
      </c>
      <c r="L5678" s="1">
        <v>0.01</v>
      </c>
    </row>
    <row r="5679" spans="1:17" x14ac:dyDescent="0.25">
      <c r="A5679" s="31" t="s">
        <v>52</v>
      </c>
      <c r="C5679" s="5">
        <v>42970</v>
      </c>
      <c r="D5679" s="25"/>
      <c r="E5679" s="6">
        <v>19</v>
      </c>
      <c r="F5679" s="28" t="s">
        <v>20</v>
      </c>
      <c r="G5679" s="28" t="s">
        <v>14</v>
      </c>
      <c r="H5679" s="1" t="s">
        <v>107</v>
      </c>
      <c r="I5679" s="1" t="s">
        <v>107</v>
      </c>
      <c r="J5679" s="1" t="s">
        <v>107</v>
      </c>
      <c r="K5679" s="1" t="s">
        <v>107</v>
      </c>
      <c r="L5679" s="1" t="s">
        <v>107</v>
      </c>
      <c r="Q5679" s="12" t="s">
        <v>58</v>
      </c>
    </row>
    <row r="5680" spans="1:17" x14ac:dyDescent="0.25">
      <c r="A5680" s="31" t="s">
        <v>52</v>
      </c>
      <c r="C5680" s="5">
        <v>42970</v>
      </c>
      <c r="D5680" s="25"/>
      <c r="E5680" s="6">
        <v>20</v>
      </c>
      <c r="F5680" s="28" t="s">
        <v>20</v>
      </c>
      <c r="G5680" s="28" t="s">
        <v>14</v>
      </c>
      <c r="H5680" s="1" t="s">
        <v>107</v>
      </c>
      <c r="I5680" s="1" t="s">
        <v>107</v>
      </c>
      <c r="J5680" s="1" t="s">
        <v>107</v>
      </c>
      <c r="K5680" s="1" t="s">
        <v>107</v>
      </c>
      <c r="L5680" s="1" t="s">
        <v>107</v>
      </c>
      <c r="Q5680" s="12" t="s">
        <v>58</v>
      </c>
    </row>
    <row r="5681" spans="1:17" x14ac:dyDescent="0.25">
      <c r="A5681" s="31" t="s">
        <v>52</v>
      </c>
      <c r="C5681" s="5">
        <v>42978</v>
      </c>
      <c r="D5681" s="25"/>
      <c r="E5681" s="6" t="s">
        <v>21</v>
      </c>
      <c r="F5681" s="28" t="s">
        <v>17</v>
      </c>
      <c r="G5681" s="28" t="s">
        <v>24</v>
      </c>
      <c r="H5681" s="1" t="s">
        <v>107</v>
      </c>
      <c r="I5681" s="1" t="s">
        <v>107</v>
      </c>
      <c r="J5681" s="1" t="s">
        <v>107</v>
      </c>
      <c r="K5681" s="1" t="s">
        <v>107</v>
      </c>
      <c r="L5681" s="1" t="s">
        <v>107</v>
      </c>
      <c r="Q5681" s="12" t="s">
        <v>58</v>
      </c>
    </row>
    <row r="5682" spans="1:17" x14ac:dyDescent="0.25">
      <c r="A5682" s="31" t="s">
        <v>52</v>
      </c>
      <c r="C5682" s="5">
        <v>42978</v>
      </c>
      <c r="D5682" s="25"/>
      <c r="E5682" s="6" t="s">
        <v>22</v>
      </c>
      <c r="F5682" s="28" t="s">
        <v>17</v>
      </c>
      <c r="G5682" s="28" t="s">
        <v>24</v>
      </c>
      <c r="H5682" s="1" t="s">
        <v>107</v>
      </c>
      <c r="I5682" s="1" t="s">
        <v>107</v>
      </c>
      <c r="J5682" s="1" t="s">
        <v>107</v>
      </c>
      <c r="K5682" s="1" t="s">
        <v>107</v>
      </c>
      <c r="L5682" s="1" t="s">
        <v>107</v>
      </c>
      <c r="Q5682" s="12" t="s">
        <v>58</v>
      </c>
    </row>
    <row r="5683" spans="1:17" x14ac:dyDescent="0.25">
      <c r="A5683" s="31" t="s">
        <v>52</v>
      </c>
      <c r="C5683" s="5">
        <v>42978</v>
      </c>
      <c r="D5683" s="25"/>
      <c r="E5683" s="6" t="s">
        <v>23</v>
      </c>
      <c r="F5683" s="28" t="s">
        <v>17</v>
      </c>
      <c r="G5683" s="28" t="s">
        <v>24</v>
      </c>
      <c r="H5683" s="1" t="s">
        <v>107</v>
      </c>
      <c r="I5683" s="1" t="s">
        <v>107</v>
      </c>
      <c r="J5683" s="1" t="s">
        <v>107</v>
      </c>
      <c r="K5683" s="1" t="s">
        <v>107</v>
      </c>
      <c r="L5683" s="1" t="s">
        <v>107</v>
      </c>
      <c r="Q5683" s="12" t="s">
        <v>58</v>
      </c>
    </row>
    <row r="5684" spans="1:17" x14ac:dyDescent="0.25">
      <c r="A5684" s="31" t="s">
        <v>52</v>
      </c>
      <c r="C5684" s="5">
        <v>42978</v>
      </c>
      <c r="D5684" s="25"/>
      <c r="E5684" s="6" t="s">
        <v>25</v>
      </c>
      <c r="F5684" s="28" t="s">
        <v>25</v>
      </c>
      <c r="G5684" s="28" t="s">
        <v>24</v>
      </c>
      <c r="H5684" s="1" t="s">
        <v>107</v>
      </c>
      <c r="I5684" s="1" t="s">
        <v>107</v>
      </c>
      <c r="J5684" s="1" t="s">
        <v>107</v>
      </c>
      <c r="K5684" s="1" t="s">
        <v>107</v>
      </c>
      <c r="L5684" s="1" t="s">
        <v>107</v>
      </c>
      <c r="Q5684" s="12" t="s">
        <v>58</v>
      </c>
    </row>
    <row r="5685" spans="1:17" x14ac:dyDescent="0.25">
      <c r="A5685" s="31" t="s">
        <v>52</v>
      </c>
      <c r="C5685" s="5">
        <v>42978</v>
      </c>
      <c r="D5685" s="25"/>
      <c r="E5685" s="6" t="s">
        <v>26</v>
      </c>
      <c r="F5685" s="28" t="s">
        <v>25</v>
      </c>
      <c r="G5685" s="28" t="s">
        <v>24</v>
      </c>
      <c r="H5685" s="1">
        <v>4.5</v>
      </c>
      <c r="I5685" s="1">
        <v>1.1000000000000001</v>
      </c>
      <c r="J5685" s="1">
        <v>0.01</v>
      </c>
      <c r="K5685" s="1">
        <v>1.47</v>
      </c>
      <c r="L5685" s="1">
        <v>0.06</v>
      </c>
    </row>
    <row r="5686" spans="1:17" x14ac:dyDescent="0.25">
      <c r="A5686" s="31" t="s">
        <v>52</v>
      </c>
      <c r="C5686" s="5">
        <v>42978</v>
      </c>
      <c r="D5686" s="25"/>
      <c r="E5686" s="6" t="s">
        <v>27</v>
      </c>
      <c r="F5686" s="28" t="s">
        <v>25</v>
      </c>
      <c r="G5686" s="28" t="s">
        <v>24</v>
      </c>
      <c r="H5686" s="1">
        <v>2.2000000000000002</v>
      </c>
      <c r="I5686" s="1">
        <v>1.1000000000000001</v>
      </c>
      <c r="J5686" s="1">
        <v>0.01</v>
      </c>
      <c r="K5686" s="1">
        <v>1.66</v>
      </c>
      <c r="L5686" s="1">
        <v>0.1</v>
      </c>
    </row>
    <row r="5687" spans="1:17" x14ac:dyDescent="0.25">
      <c r="A5687" s="31" t="s">
        <v>52</v>
      </c>
      <c r="C5687" s="5">
        <v>42978</v>
      </c>
      <c r="D5687" s="25"/>
      <c r="E5687" s="6" t="s">
        <v>28</v>
      </c>
      <c r="F5687" s="28" t="s">
        <v>29</v>
      </c>
      <c r="G5687" s="28" t="s">
        <v>24</v>
      </c>
      <c r="H5687" s="1" t="s">
        <v>107</v>
      </c>
      <c r="I5687" s="1" t="s">
        <v>107</v>
      </c>
      <c r="J5687" s="1" t="s">
        <v>107</v>
      </c>
      <c r="K5687" s="1" t="s">
        <v>107</v>
      </c>
      <c r="L5687" s="1" t="s">
        <v>107</v>
      </c>
      <c r="Q5687" s="12" t="s">
        <v>58</v>
      </c>
    </row>
    <row r="5688" spans="1:17" x14ac:dyDescent="0.25">
      <c r="A5688" s="31" t="s">
        <v>52</v>
      </c>
      <c r="C5688" s="5">
        <v>42978</v>
      </c>
      <c r="D5688" s="25"/>
      <c r="E5688" s="6" t="s">
        <v>29</v>
      </c>
      <c r="F5688" s="28" t="s">
        <v>29</v>
      </c>
      <c r="G5688" s="28" t="s">
        <v>24</v>
      </c>
      <c r="H5688" s="1" t="s">
        <v>107</v>
      </c>
      <c r="I5688" s="1" t="s">
        <v>107</v>
      </c>
      <c r="J5688" s="1" t="s">
        <v>107</v>
      </c>
      <c r="K5688" s="1" t="s">
        <v>107</v>
      </c>
      <c r="L5688" s="1" t="s">
        <v>107</v>
      </c>
      <c r="Q5688" s="12" t="s">
        <v>58</v>
      </c>
    </row>
    <row r="5689" spans="1:17" x14ac:dyDescent="0.25">
      <c r="A5689" s="31" t="s">
        <v>52</v>
      </c>
      <c r="C5689" s="5">
        <v>42978</v>
      </c>
      <c r="D5689" s="25"/>
      <c r="E5689" s="6" t="s">
        <v>30</v>
      </c>
      <c r="F5689" s="28" t="s">
        <v>29</v>
      </c>
      <c r="G5689" s="28" t="s">
        <v>24</v>
      </c>
      <c r="H5689" s="1" t="s">
        <v>107</v>
      </c>
      <c r="I5689" s="1" t="s">
        <v>107</v>
      </c>
      <c r="J5689" s="1" t="s">
        <v>107</v>
      </c>
      <c r="K5689" s="1" t="s">
        <v>107</v>
      </c>
      <c r="L5689" s="1" t="s">
        <v>107</v>
      </c>
      <c r="Q5689" s="12" t="s">
        <v>58</v>
      </c>
    </row>
    <row r="5690" spans="1:17" x14ac:dyDescent="0.25">
      <c r="A5690" s="31" t="s">
        <v>52</v>
      </c>
      <c r="C5690" s="5">
        <v>42978</v>
      </c>
      <c r="D5690" s="25"/>
      <c r="E5690" s="6" t="s">
        <v>31</v>
      </c>
      <c r="F5690" s="28" t="s">
        <v>19</v>
      </c>
      <c r="G5690" s="28" t="s">
        <v>24</v>
      </c>
      <c r="H5690" s="1" t="s">
        <v>107</v>
      </c>
      <c r="I5690" s="1" t="s">
        <v>107</v>
      </c>
      <c r="J5690" s="1" t="s">
        <v>107</v>
      </c>
      <c r="K5690" s="1" t="s">
        <v>107</v>
      </c>
      <c r="L5690" s="1" t="s">
        <v>107</v>
      </c>
      <c r="Q5690" s="12" t="s">
        <v>58</v>
      </c>
    </row>
    <row r="5691" spans="1:17" x14ac:dyDescent="0.25">
      <c r="A5691" s="31" t="s">
        <v>52</v>
      </c>
      <c r="C5691" s="5">
        <v>42978</v>
      </c>
      <c r="D5691" s="25"/>
      <c r="E5691" s="6" t="s">
        <v>32</v>
      </c>
      <c r="F5691" s="28" t="s">
        <v>19</v>
      </c>
      <c r="G5691" s="28" t="s">
        <v>24</v>
      </c>
      <c r="H5691" s="1" t="s">
        <v>107</v>
      </c>
      <c r="I5691" s="1" t="s">
        <v>107</v>
      </c>
      <c r="J5691" s="1" t="s">
        <v>107</v>
      </c>
      <c r="K5691" s="1" t="s">
        <v>107</v>
      </c>
      <c r="L5691" s="1" t="s">
        <v>107</v>
      </c>
      <c r="Q5691" s="12" t="s">
        <v>58</v>
      </c>
    </row>
    <row r="5692" spans="1:17" x14ac:dyDescent="0.25">
      <c r="A5692" s="31" t="s">
        <v>52</v>
      </c>
      <c r="C5692" s="5">
        <v>42978</v>
      </c>
      <c r="D5692" s="25"/>
      <c r="E5692" s="6" t="s">
        <v>33</v>
      </c>
      <c r="F5692" s="28" t="s">
        <v>19</v>
      </c>
      <c r="G5692" s="28" t="s">
        <v>24</v>
      </c>
      <c r="H5692" s="1" t="s">
        <v>107</v>
      </c>
      <c r="I5692" s="1" t="s">
        <v>107</v>
      </c>
      <c r="J5692" s="1" t="s">
        <v>107</v>
      </c>
      <c r="K5692" s="1" t="s">
        <v>107</v>
      </c>
      <c r="L5692" s="1" t="s">
        <v>107</v>
      </c>
      <c r="Q5692" s="12" t="s">
        <v>58</v>
      </c>
    </row>
    <row r="5693" spans="1:17" x14ac:dyDescent="0.25">
      <c r="A5693" s="31" t="s">
        <v>52</v>
      </c>
      <c r="C5693" s="5">
        <v>42978</v>
      </c>
      <c r="D5693" s="25"/>
      <c r="E5693" s="6" t="s">
        <v>34</v>
      </c>
      <c r="F5693" s="28" t="s">
        <v>20</v>
      </c>
      <c r="G5693" s="28" t="s">
        <v>24</v>
      </c>
      <c r="H5693" s="1">
        <v>5.0999999999999996</v>
      </c>
      <c r="I5693" s="1">
        <v>2</v>
      </c>
      <c r="J5693" s="1">
        <v>0.01</v>
      </c>
      <c r="K5693" s="1">
        <v>3.69</v>
      </c>
      <c r="L5693" s="1">
        <v>0.43</v>
      </c>
    </row>
    <row r="5694" spans="1:17" x14ac:dyDescent="0.25">
      <c r="A5694" s="31" t="s">
        <v>52</v>
      </c>
      <c r="C5694" s="5">
        <v>42978</v>
      </c>
      <c r="D5694" s="25"/>
      <c r="E5694" s="6" t="s">
        <v>35</v>
      </c>
      <c r="F5694" s="28" t="s">
        <v>20</v>
      </c>
      <c r="G5694" s="28" t="s">
        <v>24</v>
      </c>
      <c r="H5694" s="1" t="s">
        <v>107</v>
      </c>
      <c r="I5694" s="1" t="s">
        <v>107</v>
      </c>
      <c r="J5694" s="1" t="s">
        <v>107</v>
      </c>
      <c r="K5694" s="1" t="s">
        <v>107</v>
      </c>
      <c r="L5694" s="1" t="s">
        <v>107</v>
      </c>
      <c r="Q5694" s="12" t="s">
        <v>58</v>
      </c>
    </row>
    <row r="5695" spans="1:17" x14ac:dyDescent="0.25">
      <c r="A5695" s="31" t="s">
        <v>52</v>
      </c>
      <c r="C5695" s="5">
        <v>42978</v>
      </c>
      <c r="D5695" s="25"/>
      <c r="E5695" s="6" t="s">
        <v>36</v>
      </c>
      <c r="F5695" s="28" t="s">
        <v>20</v>
      </c>
      <c r="G5695" s="28" t="s">
        <v>24</v>
      </c>
      <c r="H5695" s="1" t="s">
        <v>107</v>
      </c>
      <c r="I5695" s="1" t="s">
        <v>107</v>
      </c>
      <c r="J5695" s="1" t="s">
        <v>107</v>
      </c>
      <c r="K5695" s="1" t="s">
        <v>107</v>
      </c>
      <c r="L5695" s="1" t="s">
        <v>107</v>
      </c>
      <c r="Q5695" s="12" t="s">
        <v>58</v>
      </c>
    </row>
    <row r="5696" spans="1:17" x14ac:dyDescent="0.25">
      <c r="A5696" s="31" t="s">
        <v>52</v>
      </c>
      <c r="C5696" s="5">
        <v>42978</v>
      </c>
      <c r="D5696" s="25"/>
      <c r="E5696" s="6" t="s">
        <v>37</v>
      </c>
      <c r="F5696" s="28" t="s">
        <v>40</v>
      </c>
      <c r="G5696" s="28" t="s">
        <v>24</v>
      </c>
      <c r="H5696" s="1" t="s">
        <v>107</v>
      </c>
      <c r="I5696" s="1" t="s">
        <v>107</v>
      </c>
      <c r="J5696" s="1" t="s">
        <v>107</v>
      </c>
      <c r="K5696" s="1" t="s">
        <v>107</v>
      </c>
      <c r="L5696" s="1" t="s">
        <v>107</v>
      </c>
      <c r="Q5696" s="12" t="s">
        <v>58</v>
      </c>
    </row>
    <row r="5697" spans="1:17" x14ac:dyDescent="0.25">
      <c r="A5697" s="31" t="s">
        <v>52</v>
      </c>
      <c r="C5697" s="5">
        <v>42978</v>
      </c>
      <c r="D5697" s="25"/>
      <c r="E5697" s="6" t="s">
        <v>38</v>
      </c>
      <c r="F5697" s="28" t="s">
        <v>40</v>
      </c>
      <c r="G5697" s="28" t="s">
        <v>24</v>
      </c>
      <c r="H5697" s="1" t="s">
        <v>107</v>
      </c>
      <c r="I5697" s="1" t="s">
        <v>107</v>
      </c>
      <c r="J5697" s="1" t="s">
        <v>107</v>
      </c>
      <c r="K5697" s="1" t="s">
        <v>107</v>
      </c>
      <c r="L5697" s="1" t="s">
        <v>107</v>
      </c>
      <c r="Q5697" s="12" t="s">
        <v>58</v>
      </c>
    </row>
    <row r="5698" spans="1:17" x14ac:dyDescent="0.25">
      <c r="A5698" s="31" t="s">
        <v>52</v>
      </c>
      <c r="C5698" s="5">
        <v>42978</v>
      </c>
      <c r="D5698" s="25"/>
      <c r="E5698" s="6" t="s">
        <v>39</v>
      </c>
      <c r="F5698" s="28" t="s">
        <v>40</v>
      </c>
      <c r="G5698" s="28" t="s">
        <v>24</v>
      </c>
      <c r="H5698" s="1" t="s">
        <v>107</v>
      </c>
      <c r="I5698" s="1" t="s">
        <v>107</v>
      </c>
      <c r="J5698" s="1" t="s">
        <v>107</v>
      </c>
      <c r="K5698" s="1" t="s">
        <v>107</v>
      </c>
      <c r="L5698" s="1" t="s">
        <v>107</v>
      </c>
      <c r="Q5698" s="12" t="s">
        <v>58</v>
      </c>
    </row>
    <row r="5699" spans="1:17" x14ac:dyDescent="0.25">
      <c r="A5699" s="31" t="s">
        <v>52</v>
      </c>
      <c r="C5699" s="5">
        <v>42978</v>
      </c>
      <c r="D5699" s="25"/>
      <c r="E5699" s="6" t="s">
        <v>41</v>
      </c>
      <c r="F5699" s="28" t="s">
        <v>16</v>
      </c>
      <c r="G5699" s="28" t="s">
        <v>24</v>
      </c>
      <c r="H5699" s="1">
        <v>12.9</v>
      </c>
      <c r="I5699" s="1">
        <v>0.8</v>
      </c>
      <c r="J5699" s="1">
        <v>0.01</v>
      </c>
      <c r="K5699" s="1">
        <v>1.5</v>
      </c>
      <c r="L5699" s="1">
        <v>0.02</v>
      </c>
    </row>
    <row r="5700" spans="1:17" x14ac:dyDescent="0.25">
      <c r="A5700" s="31" t="s">
        <v>52</v>
      </c>
      <c r="C5700" s="5">
        <v>42978</v>
      </c>
      <c r="D5700" s="25"/>
      <c r="E5700" s="6" t="s">
        <v>42</v>
      </c>
      <c r="F5700" s="28" t="s">
        <v>16</v>
      </c>
      <c r="G5700" s="28" t="s">
        <v>24</v>
      </c>
      <c r="H5700" s="1">
        <v>0.7</v>
      </c>
      <c r="I5700" s="1">
        <v>1.5</v>
      </c>
      <c r="J5700" s="1">
        <v>0.01</v>
      </c>
      <c r="K5700" s="1">
        <v>0.56000000000000005</v>
      </c>
      <c r="L5700" s="1">
        <v>0.01</v>
      </c>
    </row>
    <row r="5701" spans="1:17" x14ac:dyDescent="0.25">
      <c r="A5701" s="31" t="s">
        <v>52</v>
      </c>
      <c r="C5701" s="5">
        <v>42978</v>
      </c>
      <c r="D5701" s="25"/>
      <c r="E5701" s="6" t="s">
        <v>43</v>
      </c>
      <c r="F5701" s="28" t="s">
        <v>16</v>
      </c>
      <c r="G5701" s="28" t="s">
        <v>24</v>
      </c>
      <c r="H5701" s="1">
        <v>5</v>
      </c>
      <c r="I5701" s="1">
        <v>0.8</v>
      </c>
      <c r="J5701" s="1">
        <v>0.01</v>
      </c>
      <c r="K5701" s="1">
        <v>0.6</v>
      </c>
      <c r="L5701" s="1">
        <v>0.01</v>
      </c>
    </row>
    <row r="5702" spans="1:17" x14ac:dyDescent="0.25">
      <c r="A5702" s="31" t="s">
        <v>52</v>
      </c>
      <c r="C5702" s="5">
        <v>42984</v>
      </c>
      <c r="D5702" s="25"/>
      <c r="E5702" s="6">
        <v>1</v>
      </c>
      <c r="F5702" s="28" t="s">
        <v>13</v>
      </c>
      <c r="G5702" s="28" t="s">
        <v>14</v>
      </c>
      <c r="H5702" s="1" t="s">
        <v>107</v>
      </c>
      <c r="I5702" s="1" t="s">
        <v>107</v>
      </c>
      <c r="J5702" s="1" t="s">
        <v>107</v>
      </c>
      <c r="K5702" s="1" t="s">
        <v>107</v>
      </c>
      <c r="L5702" s="1" t="s">
        <v>107</v>
      </c>
      <c r="Q5702" s="12" t="s">
        <v>58</v>
      </c>
    </row>
    <row r="5703" spans="1:17" x14ac:dyDescent="0.25">
      <c r="A5703" s="31" t="s">
        <v>52</v>
      </c>
      <c r="C5703" s="5">
        <v>42984</v>
      </c>
      <c r="D5703" s="25"/>
      <c r="E5703" s="6">
        <v>2</v>
      </c>
      <c r="F5703" s="28" t="s">
        <v>13</v>
      </c>
      <c r="G5703" s="28" t="s">
        <v>14</v>
      </c>
      <c r="H5703" s="1" t="s">
        <v>107</v>
      </c>
      <c r="I5703" s="1" t="s">
        <v>107</v>
      </c>
      <c r="J5703" s="1" t="s">
        <v>107</v>
      </c>
      <c r="K5703" s="1" t="s">
        <v>107</v>
      </c>
      <c r="L5703" s="1" t="s">
        <v>107</v>
      </c>
      <c r="Q5703" s="12" t="s">
        <v>58</v>
      </c>
    </row>
    <row r="5704" spans="1:17" x14ac:dyDescent="0.25">
      <c r="A5704" s="31" t="s">
        <v>52</v>
      </c>
      <c r="C5704" s="5">
        <v>42984</v>
      </c>
      <c r="D5704" s="25"/>
      <c r="E5704" s="6">
        <v>3</v>
      </c>
      <c r="F5704" s="28" t="s">
        <v>13</v>
      </c>
      <c r="G5704" s="28" t="s">
        <v>14</v>
      </c>
      <c r="H5704" s="1" t="s">
        <v>107</v>
      </c>
      <c r="I5704" s="1" t="s">
        <v>107</v>
      </c>
      <c r="J5704" s="1" t="s">
        <v>107</v>
      </c>
      <c r="K5704" s="1" t="s">
        <v>107</v>
      </c>
      <c r="L5704" s="1" t="s">
        <v>107</v>
      </c>
      <c r="Q5704" s="12" t="s">
        <v>58</v>
      </c>
    </row>
    <row r="5705" spans="1:17" x14ac:dyDescent="0.25">
      <c r="A5705" s="31" t="s">
        <v>52</v>
      </c>
      <c r="C5705" s="5">
        <v>42984</v>
      </c>
      <c r="D5705" s="25"/>
      <c r="E5705" s="6">
        <v>4</v>
      </c>
      <c r="F5705" s="28" t="s">
        <v>15</v>
      </c>
      <c r="G5705" s="28" t="s">
        <v>14</v>
      </c>
      <c r="H5705" s="1" t="s">
        <v>107</v>
      </c>
      <c r="I5705" s="1" t="s">
        <v>107</v>
      </c>
      <c r="J5705" s="1" t="s">
        <v>107</v>
      </c>
      <c r="K5705" s="1" t="s">
        <v>107</v>
      </c>
      <c r="L5705" s="1" t="s">
        <v>107</v>
      </c>
      <c r="Q5705" s="12" t="s">
        <v>58</v>
      </c>
    </row>
    <row r="5706" spans="1:17" x14ac:dyDescent="0.25">
      <c r="A5706" s="31" t="s">
        <v>52</v>
      </c>
      <c r="C5706" s="5">
        <v>42984</v>
      </c>
      <c r="D5706" s="25"/>
      <c r="E5706" s="6">
        <v>5</v>
      </c>
      <c r="F5706" s="28" t="s">
        <v>15</v>
      </c>
      <c r="G5706" s="28" t="s">
        <v>14</v>
      </c>
      <c r="H5706" s="1" t="s">
        <v>107</v>
      </c>
      <c r="I5706" s="1" t="s">
        <v>107</v>
      </c>
      <c r="J5706" s="1" t="s">
        <v>107</v>
      </c>
      <c r="K5706" s="1" t="s">
        <v>107</v>
      </c>
      <c r="L5706" s="1" t="s">
        <v>107</v>
      </c>
      <c r="Q5706" s="12" t="s">
        <v>58</v>
      </c>
    </row>
    <row r="5707" spans="1:17" x14ac:dyDescent="0.25">
      <c r="A5707" s="31" t="s">
        <v>52</v>
      </c>
      <c r="C5707" s="5">
        <v>42984</v>
      </c>
      <c r="D5707" s="25"/>
      <c r="E5707" s="6">
        <v>6</v>
      </c>
      <c r="F5707" s="28" t="s">
        <v>17</v>
      </c>
      <c r="G5707" s="28" t="s">
        <v>14</v>
      </c>
      <c r="H5707" s="1" t="s">
        <v>107</v>
      </c>
      <c r="I5707" s="1" t="s">
        <v>107</v>
      </c>
      <c r="J5707" s="1" t="s">
        <v>107</v>
      </c>
      <c r="K5707" s="1" t="s">
        <v>107</v>
      </c>
      <c r="L5707" s="1" t="s">
        <v>107</v>
      </c>
      <c r="Q5707" s="12" t="s">
        <v>58</v>
      </c>
    </row>
    <row r="5708" spans="1:17" x14ac:dyDescent="0.25">
      <c r="A5708" s="31" t="s">
        <v>52</v>
      </c>
      <c r="C5708" s="5">
        <v>42984</v>
      </c>
      <c r="D5708" s="25"/>
      <c r="E5708" s="6">
        <v>7</v>
      </c>
      <c r="F5708" s="28" t="s">
        <v>17</v>
      </c>
      <c r="G5708" s="28" t="s">
        <v>14</v>
      </c>
      <c r="H5708" s="1" t="s">
        <v>107</v>
      </c>
      <c r="I5708" s="1" t="s">
        <v>107</v>
      </c>
      <c r="J5708" s="1" t="s">
        <v>107</v>
      </c>
      <c r="K5708" s="1" t="s">
        <v>107</v>
      </c>
      <c r="L5708" s="1" t="s">
        <v>107</v>
      </c>
      <c r="Q5708" s="12" t="s">
        <v>58</v>
      </c>
    </row>
    <row r="5709" spans="1:17" x14ac:dyDescent="0.25">
      <c r="A5709" s="31" t="s">
        <v>52</v>
      </c>
      <c r="C5709" s="5">
        <v>42984</v>
      </c>
      <c r="D5709" s="25"/>
      <c r="E5709" s="6">
        <v>8</v>
      </c>
      <c r="F5709" s="28" t="s">
        <v>17</v>
      </c>
      <c r="G5709" s="28" t="s">
        <v>14</v>
      </c>
      <c r="H5709" s="1" t="s">
        <v>107</v>
      </c>
      <c r="I5709" s="1" t="s">
        <v>107</v>
      </c>
      <c r="J5709" s="1" t="s">
        <v>107</v>
      </c>
      <c r="K5709" s="1" t="s">
        <v>107</v>
      </c>
      <c r="L5709" s="1" t="s">
        <v>107</v>
      </c>
      <c r="Q5709" s="12" t="s">
        <v>58</v>
      </c>
    </row>
    <row r="5710" spans="1:17" x14ac:dyDescent="0.25">
      <c r="A5710" s="31" t="s">
        <v>52</v>
      </c>
      <c r="C5710" s="5">
        <v>42984</v>
      </c>
      <c r="D5710" s="25"/>
      <c r="E5710" s="6">
        <v>9</v>
      </c>
      <c r="F5710" s="28" t="s">
        <v>18</v>
      </c>
      <c r="G5710" s="28" t="s">
        <v>14</v>
      </c>
      <c r="H5710" s="1" t="s">
        <v>107</v>
      </c>
      <c r="I5710" s="1" t="s">
        <v>107</v>
      </c>
      <c r="J5710" s="1" t="s">
        <v>107</v>
      </c>
      <c r="K5710" s="1" t="s">
        <v>107</v>
      </c>
      <c r="L5710" s="1" t="s">
        <v>107</v>
      </c>
      <c r="Q5710" s="12" t="s">
        <v>58</v>
      </c>
    </row>
    <row r="5711" spans="1:17" x14ac:dyDescent="0.25">
      <c r="A5711" s="31" t="s">
        <v>52</v>
      </c>
      <c r="C5711" s="5">
        <v>42984</v>
      </c>
      <c r="D5711" s="25"/>
      <c r="E5711" s="6">
        <v>10</v>
      </c>
      <c r="F5711" s="28" t="s">
        <v>18</v>
      </c>
      <c r="G5711" s="28" t="s">
        <v>14</v>
      </c>
      <c r="H5711" s="1" t="s">
        <v>107</v>
      </c>
      <c r="I5711" s="1" t="s">
        <v>107</v>
      </c>
      <c r="J5711" s="1" t="s">
        <v>107</v>
      </c>
      <c r="K5711" s="1" t="s">
        <v>107</v>
      </c>
      <c r="L5711" s="1" t="s">
        <v>107</v>
      </c>
      <c r="Q5711" s="12" t="s">
        <v>58</v>
      </c>
    </row>
    <row r="5712" spans="1:17" x14ac:dyDescent="0.25">
      <c r="A5712" s="31" t="s">
        <v>52</v>
      </c>
      <c r="C5712" s="5">
        <v>42984</v>
      </c>
      <c r="D5712" s="25"/>
      <c r="E5712" s="6">
        <v>11</v>
      </c>
      <c r="F5712" s="28" t="s">
        <v>18</v>
      </c>
      <c r="G5712" s="28" t="s">
        <v>14</v>
      </c>
      <c r="H5712" s="1" t="s">
        <v>107</v>
      </c>
      <c r="I5712" s="1" t="s">
        <v>107</v>
      </c>
      <c r="J5712" s="1" t="s">
        <v>107</v>
      </c>
      <c r="K5712" s="1" t="s">
        <v>107</v>
      </c>
      <c r="L5712" s="1" t="s">
        <v>107</v>
      </c>
      <c r="Q5712" s="12" t="s">
        <v>58</v>
      </c>
    </row>
    <row r="5713" spans="1:17" x14ac:dyDescent="0.25">
      <c r="A5713" s="31" t="s">
        <v>52</v>
      </c>
      <c r="C5713" s="5">
        <v>42984</v>
      </c>
      <c r="D5713" s="25"/>
      <c r="E5713" s="6">
        <v>12</v>
      </c>
      <c r="F5713" s="28" t="s">
        <v>19</v>
      </c>
      <c r="G5713" s="28" t="s">
        <v>14</v>
      </c>
      <c r="H5713" s="1" t="s">
        <v>107</v>
      </c>
      <c r="I5713" s="1" t="s">
        <v>107</v>
      </c>
      <c r="J5713" s="1" t="s">
        <v>107</v>
      </c>
      <c r="K5713" s="1" t="s">
        <v>107</v>
      </c>
      <c r="L5713" s="1" t="s">
        <v>107</v>
      </c>
      <c r="Q5713" s="12" t="s">
        <v>58</v>
      </c>
    </row>
    <row r="5714" spans="1:17" x14ac:dyDescent="0.25">
      <c r="A5714" s="31" t="s">
        <v>52</v>
      </c>
      <c r="C5714" s="5">
        <v>42984</v>
      </c>
      <c r="D5714" s="25"/>
      <c r="E5714" s="6">
        <v>13</v>
      </c>
      <c r="F5714" s="28" t="s">
        <v>19</v>
      </c>
      <c r="G5714" s="28" t="s">
        <v>14</v>
      </c>
      <c r="H5714" s="1" t="s">
        <v>107</v>
      </c>
      <c r="I5714" s="1" t="s">
        <v>107</v>
      </c>
      <c r="J5714" s="1" t="s">
        <v>107</v>
      </c>
      <c r="K5714" s="1" t="s">
        <v>107</v>
      </c>
      <c r="L5714" s="1" t="s">
        <v>107</v>
      </c>
      <c r="Q5714" s="12" t="s">
        <v>58</v>
      </c>
    </row>
    <row r="5715" spans="1:17" x14ac:dyDescent="0.25">
      <c r="A5715" s="31" t="s">
        <v>52</v>
      </c>
      <c r="C5715" s="5">
        <v>42984</v>
      </c>
      <c r="D5715" s="25"/>
      <c r="E5715" s="6">
        <v>14</v>
      </c>
      <c r="F5715" s="28" t="s">
        <v>19</v>
      </c>
      <c r="G5715" s="28" t="s">
        <v>14</v>
      </c>
      <c r="H5715" s="1" t="s">
        <v>107</v>
      </c>
      <c r="I5715" s="1" t="s">
        <v>107</v>
      </c>
      <c r="J5715" s="1" t="s">
        <v>107</v>
      </c>
      <c r="K5715" s="1" t="s">
        <v>107</v>
      </c>
      <c r="L5715" s="1" t="s">
        <v>107</v>
      </c>
      <c r="Q5715" s="12" t="s">
        <v>58</v>
      </c>
    </row>
    <row r="5716" spans="1:17" x14ac:dyDescent="0.25">
      <c r="A5716" s="31" t="s">
        <v>52</v>
      </c>
      <c r="C5716" s="5">
        <v>42984</v>
      </c>
      <c r="D5716" s="25"/>
      <c r="E5716" s="6">
        <v>15</v>
      </c>
      <c r="F5716" s="28" t="s">
        <v>20</v>
      </c>
      <c r="G5716" s="28" t="s">
        <v>14</v>
      </c>
      <c r="H5716" s="1">
        <v>0.4</v>
      </c>
      <c r="I5716" s="1">
        <v>4.4000000000000004</v>
      </c>
      <c r="J5716" s="1">
        <v>0.01</v>
      </c>
      <c r="K5716" s="1">
        <v>14.6</v>
      </c>
      <c r="L5716" s="1">
        <v>0.05</v>
      </c>
    </row>
    <row r="5717" spans="1:17" x14ac:dyDescent="0.25">
      <c r="A5717" s="31" t="s">
        <v>52</v>
      </c>
      <c r="C5717" s="5">
        <v>42984</v>
      </c>
      <c r="D5717" s="25"/>
      <c r="E5717" s="6">
        <v>16</v>
      </c>
      <c r="F5717" s="28" t="s">
        <v>20</v>
      </c>
      <c r="G5717" s="28" t="s">
        <v>14</v>
      </c>
      <c r="H5717" s="1">
        <v>1.2</v>
      </c>
      <c r="I5717" s="1">
        <v>3.1</v>
      </c>
      <c r="J5717" s="1">
        <v>0.01</v>
      </c>
      <c r="K5717" s="1">
        <v>4.49</v>
      </c>
      <c r="L5717" s="1">
        <v>0.01</v>
      </c>
    </row>
    <row r="5718" spans="1:17" x14ac:dyDescent="0.25">
      <c r="A5718" s="31" t="s">
        <v>52</v>
      </c>
      <c r="C5718" s="5">
        <v>42984</v>
      </c>
      <c r="D5718" s="25"/>
      <c r="E5718" s="6">
        <v>17</v>
      </c>
      <c r="F5718" s="28" t="s">
        <v>20</v>
      </c>
      <c r="G5718" s="28" t="s">
        <v>14</v>
      </c>
      <c r="H5718" s="1">
        <v>1.1000000000000001</v>
      </c>
      <c r="I5718" s="1">
        <v>4.2</v>
      </c>
      <c r="J5718" s="1">
        <v>0.01</v>
      </c>
      <c r="K5718" s="1">
        <v>7.28</v>
      </c>
      <c r="L5718" s="1">
        <v>0.02</v>
      </c>
    </row>
    <row r="5719" spans="1:17" x14ac:dyDescent="0.25">
      <c r="A5719" s="31" t="s">
        <v>52</v>
      </c>
      <c r="C5719" s="5">
        <v>42984</v>
      </c>
      <c r="D5719" s="25"/>
      <c r="E5719" s="6">
        <v>18</v>
      </c>
      <c r="F5719" s="28" t="s">
        <v>20</v>
      </c>
      <c r="G5719" s="28" t="s">
        <v>14</v>
      </c>
      <c r="H5719" s="1">
        <v>0.4</v>
      </c>
      <c r="I5719" s="1">
        <v>1.4</v>
      </c>
      <c r="J5719" s="1">
        <v>0.01</v>
      </c>
      <c r="K5719" s="1">
        <v>31</v>
      </c>
      <c r="L5719" s="1">
        <v>0.01</v>
      </c>
    </row>
    <row r="5720" spans="1:17" x14ac:dyDescent="0.25">
      <c r="A5720" s="31" t="s">
        <v>52</v>
      </c>
      <c r="C5720" s="5">
        <v>42984</v>
      </c>
      <c r="D5720" s="25"/>
      <c r="E5720" s="6">
        <v>19</v>
      </c>
      <c r="F5720" s="28" t="s">
        <v>20</v>
      </c>
      <c r="G5720" s="28" t="s">
        <v>14</v>
      </c>
      <c r="H5720" s="1" t="s">
        <v>107</v>
      </c>
      <c r="I5720" s="1" t="s">
        <v>107</v>
      </c>
      <c r="J5720" s="1" t="s">
        <v>107</v>
      </c>
      <c r="K5720" s="1" t="s">
        <v>107</v>
      </c>
      <c r="L5720" s="1" t="s">
        <v>107</v>
      </c>
      <c r="Q5720" s="12" t="s">
        <v>58</v>
      </c>
    </row>
    <row r="5721" spans="1:17" x14ac:dyDescent="0.25">
      <c r="A5721" s="31" t="s">
        <v>52</v>
      </c>
      <c r="C5721" s="5">
        <v>42984</v>
      </c>
      <c r="D5721" s="25"/>
      <c r="E5721" s="6">
        <v>20</v>
      </c>
      <c r="F5721" s="28" t="s">
        <v>20</v>
      </c>
      <c r="G5721" s="28" t="s">
        <v>14</v>
      </c>
      <c r="H5721" s="1" t="s">
        <v>107</v>
      </c>
      <c r="I5721" s="1" t="s">
        <v>107</v>
      </c>
      <c r="J5721" s="1" t="s">
        <v>107</v>
      </c>
      <c r="K5721" s="1" t="s">
        <v>107</v>
      </c>
      <c r="L5721" s="1" t="s">
        <v>107</v>
      </c>
      <c r="Q5721" s="12" t="s">
        <v>58</v>
      </c>
    </row>
    <row r="5722" spans="1:17" x14ac:dyDescent="0.25">
      <c r="A5722" s="31" t="s">
        <v>52</v>
      </c>
      <c r="C5722" s="5">
        <v>42991</v>
      </c>
      <c r="D5722" s="25"/>
      <c r="E5722" s="6" t="s">
        <v>21</v>
      </c>
      <c r="F5722" s="28" t="s">
        <v>17</v>
      </c>
      <c r="G5722" s="28" t="s">
        <v>24</v>
      </c>
      <c r="H5722" s="1" t="s">
        <v>107</v>
      </c>
      <c r="I5722" s="1" t="s">
        <v>107</v>
      </c>
      <c r="J5722" s="1" t="s">
        <v>107</v>
      </c>
      <c r="K5722" s="1" t="s">
        <v>107</v>
      </c>
      <c r="L5722" s="1" t="s">
        <v>107</v>
      </c>
      <c r="Q5722" s="12" t="s">
        <v>58</v>
      </c>
    </row>
    <row r="5723" spans="1:17" x14ac:dyDescent="0.25">
      <c r="A5723" s="31" t="s">
        <v>52</v>
      </c>
      <c r="C5723" s="5">
        <v>42991</v>
      </c>
      <c r="D5723" s="25"/>
      <c r="E5723" s="6" t="s">
        <v>22</v>
      </c>
      <c r="F5723" s="28" t="s">
        <v>17</v>
      </c>
      <c r="G5723" s="28" t="s">
        <v>24</v>
      </c>
      <c r="H5723" s="1" t="s">
        <v>107</v>
      </c>
      <c r="I5723" s="1" t="s">
        <v>107</v>
      </c>
      <c r="J5723" s="1" t="s">
        <v>107</v>
      </c>
      <c r="K5723" s="1" t="s">
        <v>107</v>
      </c>
      <c r="L5723" s="1" t="s">
        <v>107</v>
      </c>
      <c r="Q5723" s="12" t="s">
        <v>58</v>
      </c>
    </row>
    <row r="5724" spans="1:17" x14ac:dyDescent="0.25">
      <c r="A5724" s="31" t="s">
        <v>52</v>
      </c>
      <c r="C5724" s="5">
        <v>42991</v>
      </c>
      <c r="D5724" s="25"/>
      <c r="E5724" s="6" t="s">
        <v>23</v>
      </c>
      <c r="F5724" s="28" t="s">
        <v>17</v>
      </c>
      <c r="G5724" s="28" t="s">
        <v>24</v>
      </c>
      <c r="H5724" s="1" t="s">
        <v>107</v>
      </c>
      <c r="I5724" s="1" t="s">
        <v>107</v>
      </c>
      <c r="J5724" s="1" t="s">
        <v>107</v>
      </c>
      <c r="K5724" s="1" t="s">
        <v>107</v>
      </c>
      <c r="L5724" s="1" t="s">
        <v>107</v>
      </c>
      <c r="Q5724" s="12" t="s">
        <v>58</v>
      </c>
    </row>
    <row r="5725" spans="1:17" x14ac:dyDescent="0.25">
      <c r="A5725" s="31" t="s">
        <v>52</v>
      </c>
      <c r="C5725" s="5">
        <v>42991</v>
      </c>
      <c r="D5725" s="25"/>
      <c r="E5725" s="6" t="s">
        <v>25</v>
      </c>
      <c r="F5725" s="28" t="s">
        <v>25</v>
      </c>
      <c r="G5725" s="28" t="s">
        <v>24</v>
      </c>
      <c r="H5725" s="1" t="s">
        <v>107</v>
      </c>
      <c r="I5725" s="1" t="s">
        <v>107</v>
      </c>
      <c r="J5725" s="1" t="s">
        <v>107</v>
      </c>
      <c r="K5725" s="1" t="s">
        <v>107</v>
      </c>
      <c r="L5725" s="1" t="s">
        <v>107</v>
      </c>
      <c r="Q5725" s="12" t="s">
        <v>58</v>
      </c>
    </row>
    <row r="5726" spans="1:17" x14ac:dyDescent="0.25">
      <c r="A5726" s="31" t="s">
        <v>52</v>
      </c>
      <c r="C5726" s="5">
        <v>42991</v>
      </c>
      <c r="D5726" s="25"/>
      <c r="E5726" s="6" t="s">
        <v>26</v>
      </c>
      <c r="F5726" s="28" t="s">
        <v>25</v>
      </c>
      <c r="G5726" s="28" t="s">
        <v>24</v>
      </c>
      <c r="H5726" s="1">
        <v>2</v>
      </c>
      <c r="I5726" s="1">
        <v>0.8</v>
      </c>
      <c r="J5726" s="1">
        <v>0.02</v>
      </c>
      <c r="K5726" s="1">
        <v>2.83</v>
      </c>
      <c r="L5726" s="1">
        <v>0.19</v>
      </c>
    </row>
    <row r="5727" spans="1:17" x14ac:dyDescent="0.25">
      <c r="A5727" s="31" t="s">
        <v>52</v>
      </c>
      <c r="C5727" s="5">
        <v>42991</v>
      </c>
      <c r="D5727" s="25"/>
      <c r="E5727" s="6" t="s">
        <v>27</v>
      </c>
      <c r="F5727" s="28" t="s">
        <v>25</v>
      </c>
      <c r="G5727" s="28" t="s">
        <v>24</v>
      </c>
      <c r="H5727" s="1">
        <v>0.6</v>
      </c>
      <c r="I5727" s="1">
        <v>1.5</v>
      </c>
      <c r="J5727" s="1">
        <v>0.03</v>
      </c>
      <c r="K5727" s="1">
        <v>6.16</v>
      </c>
      <c r="L5727" s="1">
        <v>0.31</v>
      </c>
    </row>
    <row r="5728" spans="1:17" x14ac:dyDescent="0.25">
      <c r="A5728" s="31" t="s">
        <v>52</v>
      </c>
      <c r="C5728" s="5">
        <v>42991</v>
      </c>
      <c r="D5728" s="25"/>
      <c r="E5728" s="6" t="s">
        <v>28</v>
      </c>
      <c r="F5728" s="28" t="s">
        <v>29</v>
      </c>
      <c r="G5728" s="28" t="s">
        <v>24</v>
      </c>
      <c r="H5728" s="1" t="s">
        <v>107</v>
      </c>
      <c r="I5728" s="1" t="s">
        <v>107</v>
      </c>
      <c r="J5728" s="1" t="s">
        <v>107</v>
      </c>
      <c r="K5728" s="1" t="s">
        <v>107</v>
      </c>
      <c r="L5728" s="1" t="s">
        <v>107</v>
      </c>
      <c r="Q5728" s="12" t="s">
        <v>58</v>
      </c>
    </row>
    <row r="5729" spans="1:17" x14ac:dyDescent="0.25">
      <c r="A5729" s="31" t="s">
        <v>52</v>
      </c>
      <c r="C5729" s="5">
        <v>42991</v>
      </c>
      <c r="D5729" s="25"/>
      <c r="E5729" s="6" t="s">
        <v>29</v>
      </c>
      <c r="F5729" s="28" t="s">
        <v>29</v>
      </c>
      <c r="G5729" s="28" t="s">
        <v>24</v>
      </c>
      <c r="H5729" s="1" t="s">
        <v>107</v>
      </c>
      <c r="I5729" s="1" t="s">
        <v>107</v>
      </c>
      <c r="J5729" s="1" t="s">
        <v>107</v>
      </c>
      <c r="K5729" s="1" t="s">
        <v>107</v>
      </c>
      <c r="L5729" s="1" t="s">
        <v>107</v>
      </c>
      <c r="Q5729" s="12" t="s">
        <v>58</v>
      </c>
    </row>
    <row r="5730" spans="1:17" x14ac:dyDescent="0.25">
      <c r="A5730" s="31" t="s">
        <v>52</v>
      </c>
      <c r="C5730" s="5">
        <v>42991</v>
      </c>
      <c r="D5730" s="25"/>
      <c r="E5730" s="6" t="s">
        <v>30</v>
      </c>
      <c r="F5730" s="28" t="s">
        <v>29</v>
      </c>
      <c r="G5730" s="28" t="s">
        <v>24</v>
      </c>
      <c r="H5730" s="1" t="s">
        <v>107</v>
      </c>
      <c r="I5730" s="1" t="s">
        <v>107</v>
      </c>
      <c r="J5730" s="1" t="s">
        <v>107</v>
      </c>
      <c r="K5730" s="1" t="s">
        <v>107</v>
      </c>
      <c r="L5730" s="1" t="s">
        <v>107</v>
      </c>
      <c r="Q5730" s="12" t="s">
        <v>58</v>
      </c>
    </row>
    <row r="5731" spans="1:17" x14ac:dyDescent="0.25">
      <c r="A5731" s="31" t="s">
        <v>52</v>
      </c>
      <c r="C5731" s="5">
        <v>42991</v>
      </c>
      <c r="D5731" s="25"/>
      <c r="E5731" s="6" t="s">
        <v>31</v>
      </c>
      <c r="F5731" s="28" t="s">
        <v>19</v>
      </c>
      <c r="G5731" s="28" t="s">
        <v>24</v>
      </c>
      <c r="H5731" s="1" t="s">
        <v>107</v>
      </c>
      <c r="I5731" s="1" t="s">
        <v>107</v>
      </c>
      <c r="J5731" s="1" t="s">
        <v>107</v>
      </c>
      <c r="K5731" s="1" t="s">
        <v>107</v>
      </c>
      <c r="L5731" s="1" t="s">
        <v>107</v>
      </c>
      <c r="Q5731" s="12" t="s">
        <v>58</v>
      </c>
    </row>
    <row r="5732" spans="1:17" x14ac:dyDescent="0.25">
      <c r="A5732" s="31" t="s">
        <v>52</v>
      </c>
      <c r="C5732" s="5">
        <v>42991</v>
      </c>
      <c r="D5732" s="25"/>
      <c r="E5732" s="6" t="s">
        <v>32</v>
      </c>
      <c r="F5732" s="28" t="s">
        <v>19</v>
      </c>
      <c r="G5732" s="28" t="s">
        <v>24</v>
      </c>
      <c r="H5732" s="1" t="s">
        <v>107</v>
      </c>
      <c r="I5732" s="1" t="s">
        <v>107</v>
      </c>
      <c r="J5732" s="1" t="s">
        <v>107</v>
      </c>
      <c r="K5732" s="1" t="s">
        <v>107</v>
      </c>
      <c r="L5732" s="1" t="s">
        <v>107</v>
      </c>
      <c r="Q5732" s="12" t="s">
        <v>58</v>
      </c>
    </row>
    <row r="5733" spans="1:17" x14ac:dyDescent="0.25">
      <c r="A5733" s="31" t="s">
        <v>52</v>
      </c>
      <c r="C5733" s="5">
        <v>42991</v>
      </c>
      <c r="D5733" s="25"/>
      <c r="E5733" s="6" t="s">
        <v>33</v>
      </c>
      <c r="F5733" s="28" t="s">
        <v>19</v>
      </c>
      <c r="G5733" s="28" t="s">
        <v>24</v>
      </c>
      <c r="H5733" s="1" t="s">
        <v>107</v>
      </c>
      <c r="I5733" s="1" t="s">
        <v>107</v>
      </c>
      <c r="J5733" s="1" t="s">
        <v>107</v>
      </c>
      <c r="K5733" s="1" t="s">
        <v>107</v>
      </c>
      <c r="L5733" s="1" t="s">
        <v>107</v>
      </c>
      <c r="Q5733" s="12" t="s">
        <v>58</v>
      </c>
    </row>
    <row r="5734" spans="1:17" x14ac:dyDescent="0.25">
      <c r="A5734" s="31" t="s">
        <v>52</v>
      </c>
      <c r="C5734" s="5">
        <v>42991</v>
      </c>
      <c r="D5734" s="25"/>
      <c r="E5734" s="6" t="s">
        <v>34</v>
      </c>
      <c r="F5734" s="28" t="s">
        <v>20</v>
      </c>
      <c r="G5734" s="28" t="s">
        <v>24</v>
      </c>
      <c r="H5734" s="1" t="s">
        <v>107</v>
      </c>
      <c r="I5734" s="1" t="s">
        <v>107</v>
      </c>
      <c r="J5734" s="1" t="s">
        <v>107</v>
      </c>
      <c r="K5734" s="1" t="s">
        <v>107</v>
      </c>
      <c r="L5734" s="1" t="s">
        <v>107</v>
      </c>
      <c r="Q5734" s="12" t="s">
        <v>58</v>
      </c>
    </row>
    <row r="5735" spans="1:17" x14ac:dyDescent="0.25">
      <c r="A5735" s="31" t="s">
        <v>52</v>
      </c>
      <c r="C5735" s="5">
        <v>42991</v>
      </c>
      <c r="D5735" s="25"/>
      <c r="E5735" s="6" t="s">
        <v>35</v>
      </c>
      <c r="F5735" s="28" t="s">
        <v>20</v>
      </c>
      <c r="G5735" s="28" t="s">
        <v>24</v>
      </c>
      <c r="H5735" s="1" t="s">
        <v>107</v>
      </c>
      <c r="I5735" s="1" t="s">
        <v>107</v>
      </c>
      <c r="J5735" s="1" t="s">
        <v>107</v>
      </c>
      <c r="K5735" s="1" t="s">
        <v>107</v>
      </c>
      <c r="L5735" s="1" t="s">
        <v>107</v>
      </c>
      <c r="Q5735" s="12" t="s">
        <v>58</v>
      </c>
    </row>
    <row r="5736" spans="1:17" x14ac:dyDescent="0.25">
      <c r="A5736" s="31" t="s">
        <v>52</v>
      </c>
      <c r="C5736" s="5">
        <v>42991</v>
      </c>
      <c r="D5736" s="25"/>
      <c r="E5736" s="6" t="s">
        <v>36</v>
      </c>
      <c r="F5736" s="28" t="s">
        <v>20</v>
      </c>
      <c r="G5736" s="28" t="s">
        <v>24</v>
      </c>
      <c r="H5736" s="1" t="s">
        <v>107</v>
      </c>
      <c r="I5736" s="1" t="s">
        <v>107</v>
      </c>
      <c r="J5736" s="1" t="s">
        <v>107</v>
      </c>
      <c r="K5736" s="1" t="s">
        <v>107</v>
      </c>
      <c r="L5736" s="1" t="s">
        <v>107</v>
      </c>
      <c r="Q5736" s="12" t="s">
        <v>58</v>
      </c>
    </row>
    <row r="5737" spans="1:17" x14ac:dyDescent="0.25">
      <c r="A5737" s="31" t="s">
        <v>52</v>
      </c>
      <c r="C5737" s="5">
        <v>42991</v>
      </c>
      <c r="D5737" s="25"/>
      <c r="E5737" s="6" t="s">
        <v>37</v>
      </c>
      <c r="F5737" s="28" t="s">
        <v>40</v>
      </c>
      <c r="G5737" s="28" t="s">
        <v>24</v>
      </c>
      <c r="H5737" s="1" t="s">
        <v>107</v>
      </c>
      <c r="I5737" s="1" t="s">
        <v>107</v>
      </c>
      <c r="J5737" s="1" t="s">
        <v>107</v>
      </c>
      <c r="K5737" s="1" t="s">
        <v>107</v>
      </c>
      <c r="L5737" s="1" t="s">
        <v>107</v>
      </c>
      <c r="Q5737" s="12" t="s">
        <v>58</v>
      </c>
    </row>
    <row r="5738" spans="1:17" x14ac:dyDescent="0.25">
      <c r="A5738" s="31" t="s">
        <v>52</v>
      </c>
      <c r="C5738" s="5">
        <v>42991</v>
      </c>
      <c r="D5738" s="25"/>
      <c r="E5738" s="6" t="s">
        <v>38</v>
      </c>
      <c r="F5738" s="28" t="s">
        <v>40</v>
      </c>
      <c r="G5738" s="28" t="s">
        <v>24</v>
      </c>
      <c r="H5738" s="1" t="s">
        <v>107</v>
      </c>
      <c r="I5738" s="1" t="s">
        <v>107</v>
      </c>
      <c r="J5738" s="1" t="s">
        <v>107</v>
      </c>
      <c r="K5738" s="1" t="s">
        <v>107</v>
      </c>
      <c r="L5738" s="1" t="s">
        <v>107</v>
      </c>
      <c r="Q5738" s="12" t="s">
        <v>58</v>
      </c>
    </row>
    <row r="5739" spans="1:17" x14ac:dyDescent="0.25">
      <c r="A5739" s="31" t="s">
        <v>52</v>
      </c>
      <c r="C5739" s="5">
        <v>42991</v>
      </c>
      <c r="D5739" s="25"/>
      <c r="E5739" s="6" t="s">
        <v>39</v>
      </c>
      <c r="F5739" s="28" t="s">
        <v>40</v>
      </c>
      <c r="G5739" s="28" t="s">
        <v>24</v>
      </c>
      <c r="H5739" s="1" t="s">
        <v>107</v>
      </c>
      <c r="I5739" s="1" t="s">
        <v>107</v>
      </c>
      <c r="J5739" s="1" t="s">
        <v>107</v>
      </c>
      <c r="K5739" s="1" t="s">
        <v>107</v>
      </c>
      <c r="L5739" s="1" t="s">
        <v>107</v>
      </c>
      <c r="Q5739" s="12" t="s">
        <v>58</v>
      </c>
    </row>
    <row r="5740" spans="1:17" x14ac:dyDescent="0.25">
      <c r="A5740" s="31" t="s">
        <v>52</v>
      </c>
      <c r="C5740" s="5">
        <v>42991</v>
      </c>
      <c r="D5740" s="25"/>
      <c r="E5740" s="6" t="s">
        <v>41</v>
      </c>
      <c r="F5740" s="28" t="s">
        <v>16</v>
      </c>
      <c r="G5740" s="28" t="s">
        <v>24</v>
      </c>
      <c r="H5740" s="1">
        <v>12.6</v>
      </c>
      <c r="I5740" s="1">
        <v>0.8</v>
      </c>
      <c r="J5740" s="1">
        <v>0.01</v>
      </c>
      <c r="K5740" s="1">
        <v>1.25</v>
      </c>
      <c r="L5740" s="1">
        <v>0.03</v>
      </c>
    </row>
    <row r="5741" spans="1:17" x14ac:dyDescent="0.25">
      <c r="A5741" s="31" t="s">
        <v>52</v>
      </c>
      <c r="C5741" s="5">
        <v>42991</v>
      </c>
      <c r="D5741" s="25"/>
      <c r="E5741" s="6" t="s">
        <v>42</v>
      </c>
      <c r="F5741" s="28" t="s">
        <v>16</v>
      </c>
      <c r="G5741" s="28" t="s">
        <v>24</v>
      </c>
      <c r="H5741" s="1" t="s">
        <v>107</v>
      </c>
      <c r="I5741" s="1" t="s">
        <v>107</v>
      </c>
      <c r="J5741" s="1" t="s">
        <v>107</v>
      </c>
      <c r="K5741" s="1" t="s">
        <v>107</v>
      </c>
      <c r="L5741" s="1" t="s">
        <v>107</v>
      </c>
      <c r="Q5741" s="12" t="s">
        <v>58</v>
      </c>
    </row>
    <row r="5742" spans="1:17" x14ac:dyDescent="0.25">
      <c r="A5742" s="31" t="s">
        <v>52</v>
      </c>
      <c r="C5742" s="5">
        <v>42991</v>
      </c>
      <c r="D5742" s="25"/>
      <c r="E5742" s="6" t="s">
        <v>43</v>
      </c>
      <c r="F5742" s="28" t="s">
        <v>16</v>
      </c>
      <c r="G5742" s="28" t="s">
        <v>24</v>
      </c>
      <c r="H5742" s="1">
        <v>1.2</v>
      </c>
      <c r="I5742" s="1">
        <v>1.7</v>
      </c>
      <c r="J5742" s="1">
        <v>0.01</v>
      </c>
      <c r="K5742" s="1">
        <v>1.21</v>
      </c>
      <c r="L5742" s="1">
        <v>0.01</v>
      </c>
    </row>
    <row r="5743" spans="1:17" x14ac:dyDescent="0.25">
      <c r="A5743" s="31" t="s">
        <v>52</v>
      </c>
      <c r="C5743" s="5">
        <v>42999</v>
      </c>
      <c r="D5743" s="25"/>
      <c r="E5743" s="6">
        <v>1</v>
      </c>
      <c r="F5743" s="28" t="s">
        <v>13</v>
      </c>
      <c r="G5743" s="28" t="s">
        <v>14</v>
      </c>
      <c r="H5743" s="1" t="s">
        <v>107</v>
      </c>
      <c r="I5743" s="1" t="s">
        <v>107</v>
      </c>
      <c r="J5743" s="1" t="s">
        <v>107</v>
      </c>
      <c r="K5743" s="1" t="s">
        <v>107</v>
      </c>
      <c r="L5743" s="1" t="s">
        <v>107</v>
      </c>
      <c r="Q5743" s="12" t="s">
        <v>58</v>
      </c>
    </row>
    <row r="5744" spans="1:17" x14ac:dyDescent="0.25">
      <c r="A5744" s="31" t="s">
        <v>52</v>
      </c>
      <c r="C5744" s="5">
        <v>42999</v>
      </c>
      <c r="D5744" s="25"/>
      <c r="E5744" s="6">
        <v>2</v>
      </c>
      <c r="F5744" s="28" t="s">
        <v>13</v>
      </c>
      <c r="G5744" s="28" t="s">
        <v>14</v>
      </c>
      <c r="H5744" s="1" t="s">
        <v>107</v>
      </c>
      <c r="I5744" s="1" t="s">
        <v>107</v>
      </c>
      <c r="J5744" s="1" t="s">
        <v>107</v>
      </c>
      <c r="K5744" s="1" t="s">
        <v>107</v>
      </c>
      <c r="L5744" s="1" t="s">
        <v>107</v>
      </c>
      <c r="Q5744" s="12" t="s">
        <v>58</v>
      </c>
    </row>
    <row r="5745" spans="1:17" x14ac:dyDescent="0.25">
      <c r="A5745" s="31" t="s">
        <v>52</v>
      </c>
      <c r="C5745" s="5">
        <v>42999</v>
      </c>
      <c r="D5745" s="25"/>
      <c r="E5745" s="6">
        <v>3</v>
      </c>
      <c r="F5745" s="28" t="s">
        <v>13</v>
      </c>
      <c r="G5745" s="28" t="s">
        <v>14</v>
      </c>
      <c r="H5745" s="1" t="s">
        <v>107</v>
      </c>
      <c r="I5745" s="1" t="s">
        <v>107</v>
      </c>
      <c r="J5745" s="1" t="s">
        <v>107</v>
      </c>
      <c r="K5745" s="1" t="s">
        <v>107</v>
      </c>
      <c r="L5745" s="1" t="s">
        <v>107</v>
      </c>
      <c r="Q5745" s="12" t="s">
        <v>58</v>
      </c>
    </row>
    <row r="5746" spans="1:17" x14ac:dyDescent="0.25">
      <c r="A5746" s="31" t="s">
        <v>52</v>
      </c>
      <c r="C5746" s="5">
        <v>42999</v>
      </c>
      <c r="D5746" s="25"/>
      <c r="E5746" s="6">
        <v>4</v>
      </c>
      <c r="F5746" s="28" t="s">
        <v>15</v>
      </c>
      <c r="G5746" s="28" t="s">
        <v>14</v>
      </c>
      <c r="H5746" s="1" t="s">
        <v>107</v>
      </c>
      <c r="I5746" s="1" t="s">
        <v>107</v>
      </c>
      <c r="J5746" s="1" t="s">
        <v>107</v>
      </c>
      <c r="K5746" s="1" t="s">
        <v>107</v>
      </c>
      <c r="L5746" s="1" t="s">
        <v>107</v>
      </c>
      <c r="Q5746" s="12" t="s">
        <v>58</v>
      </c>
    </row>
    <row r="5747" spans="1:17" x14ac:dyDescent="0.25">
      <c r="A5747" s="31" t="s">
        <v>52</v>
      </c>
      <c r="C5747" s="5">
        <v>42999</v>
      </c>
      <c r="D5747" s="25"/>
      <c r="E5747" s="6">
        <v>5</v>
      </c>
      <c r="F5747" s="28" t="s">
        <v>15</v>
      </c>
      <c r="G5747" s="28" t="s">
        <v>14</v>
      </c>
      <c r="H5747" s="1" t="s">
        <v>107</v>
      </c>
      <c r="I5747" s="1" t="s">
        <v>107</v>
      </c>
      <c r="J5747" s="1" t="s">
        <v>107</v>
      </c>
      <c r="K5747" s="1" t="s">
        <v>107</v>
      </c>
      <c r="L5747" s="1" t="s">
        <v>107</v>
      </c>
      <c r="Q5747" s="12" t="s">
        <v>58</v>
      </c>
    </row>
    <row r="5748" spans="1:17" x14ac:dyDescent="0.25">
      <c r="A5748" s="31" t="s">
        <v>52</v>
      </c>
      <c r="C5748" s="5">
        <v>42999</v>
      </c>
      <c r="D5748" s="25"/>
      <c r="E5748" s="6">
        <v>6</v>
      </c>
      <c r="F5748" s="28" t="s">
        <v>17</v>
      </c>
      <c r="G5748" s="28" t="s">
        <v>14</v>
      </c>
      <c r="H5748" s="1" t="s">
        <v>107</v>
      </c>
      <c r="I5748" s="1" t="s">
        <v>107</v>
      </c>
      <c r="J5748" s="1" t="s">
        <v>107</v>
      </c>
      <c r="K5748" s="1" t="s">
        <v>107</v>
      </c>
      <c r="L5748" s="1" t="s">
        <v>107</v>
      </c>
      <c r="Q5748" s="12" t="s">
        <v>58</v>
      </c>
    </row>
    <row r="5749" spans="1:17" x14ac:dyDescent="0.25">
      <c r="A5749" s="31" t="s">
        <v>52</v>
      </c>
      <c r="C5749" s="5">
        <v>42999</v>
      </c>
      <c r="D5749" s="25"/>
      <c r="E5749" s="6">
        <v>7</v>
      </c>
      <c r="F5749" s="28" t="s">
        <v>17</v>
      </c>
      <c r="G5749" s="28" t="s">
        <v>14</v>
      </c>
      <c r="H5749" s="1" t="s">
        <v>107</v>
      </c>
      <c r="I5749" s="1" t="s">
        <v>107</v>
      </c>
      <c r="J5749" s="1" t="s">
        <v>107</v>
      </c>
      <c r="K5749" s="1" t="s">
        <v>107</v>
      </c>
      <c r="L5749" s="1" t="s">
        <v>107</v>
      </c>
      <c r="Q5749" s="12" t="s">
        <v>58</v>
      </c>
    </row>
    <row r="5750" spans="1:17" x14ac:dyDescent="0.25">
      <c r="A5750" s="31" t="s">
        <v>52</v>
      </c>
      <c r="C5750" s="5">
        <v>42999</v>
      </c>
      <c r="D5750" s="25"/>
      <c r="E5750" s="6">
        <v>8</v>
      </c>
      <c r="F5750" s="28" t="s">
        <v>17</v>
      </c>
      <c r="G5750" s="28" t="s">
        <v>14</v>
      </c>
      <c r="H5750" s="1" t="s">
        <v>107</v>
      </c>
      <c r="I5750" s="1" t="s">
        <v>107</v>
      </c>
      <c r="J5750" s="1" t="s">
        <v>107</v>
      </c>
      <c r="K5750" s="1" t="s">
        <v>107</v>
      </c>
      <c r="L5750" s="1" t="s">
        <v>107</v>
      </c>
      <c r="Q5750" s="12" t="s">
        <v>58</v>
      </c>
    </row>
    <row r="5751" spans="1:17" x14ac:dyDescent="0.25">
      <c r="A5751" s="31" t="s">
        <v>52</v>
      </c>
      <c r="C5751" s="5">
        <v>42999</v>
      </c>
      <c r="D5751" s="25"/>
      <c r="E5751" s="6">
        <v>9</v>
      </c>
      <c r="F5751" s="28" t="s">
        <v>18</v>
      </c>
      <c r="G5751" s="28" t="s">
        <v>14</v>
      </c>
      <c r="H5751" s="1" t="s">
        <v>107</v>
      </c>
      <c r="I5751" s="1" t="s">
        <v>107</v>
      </c>
      <c r="J5751" s="1" t="s">
        <v>107</v>
      </c>
      <c r="K5751" s="1" t="s">
        <v>107</v>
      </c>
      <c r="L5751" s="1" t="s">
        <v>107</v>
      </c>
      <c r="Q5751" s="12" t="s">
        <v>58</v>
      </c>
    </row>
    <row r="5752" spans="1:17" x14ac:dyDescent="0.25">
      <c r="A5752" s="31" t="s">
        <v>52</v>
      </c>
      <c r="C5752" s="5">
        <v>42999</v>
      </c>
      <c r="D5752" s="25"/>
      <c r="E5752" s="6">
        <v>10</v>
      </c>
      <c r="F5752" s="28" t="s">
        <v>18</v>
      </c>
      <c r="G5752" s="28" t="s">
        <v>14</v>
      </c>
      <c r="H5752" s="1">
        <v>0.8</v>
      </c>
      <c r="I5752" s="1">
        <v>1.7</v>
      </c>
      <c r="J5752" s="1">
        <v>0.01</v>
      </c>
      <c r="K5752" s="1">
        <v>14.9</v>
      </c>
      <c r="L5752" s="1">
        <v>0.03</v>
      </c>
    </row>
    <row r="5753" spans="1:17" x14ac:dyDescent="0.25">
      <c r="A5753" s="31" t="s">
        <v>52</v>
      </c>
      <c r="C5753" s="5">
        <v>42999</v>
      </c>
      <c r="D5753" s="25"/>
      <c r="E5753" s="6">
        <v>11</v>
      </c>
      <c r="F5753" s="28" t="s">
        <v>18</v>
      </c>
      <c r="G5753" s="28" t="s">
        <v>14</v>
      </c>
      <c r="H5753" s="1">
        <v>0.6</v>
      </c>
      <c r="I5753" s="1">
        <v>1.7</v>
      </c>
      <c r="J5753" s="1">
        <v>0.01</v>
      </c>
      <c r="K5753" s="1">
        <v>14.9</v>
      </c>
      <c r="L5753" s="1">
        <v>0.02</v>
      </c>
    </row>
    <row r="5754" spans="1:17" x14ac:dyDescent="0.25">
      <c r="A5754" s="31" t="s">
        <v>52</v>
      </c>
      <c r="C5754" s="5">
        <v>42999</v>
      </c>
      <c r="D5754" s="25"/>
      <c r="E5754" s="6">
        <v>12</v>
      </c>
      <c r="F5754" s="28" t="s">
        <v>19</v>
      </c>
      <c r="G5754" s="28" t="s">
        <v>14</v>
      </c>
      <c r="H5754" s="1" t="s">
        <v>107</v>
      </c>
      <c r="I5754" s="1" t="s">
        <v>107</v>
      </c>
      <c r="J5754" s="1" t="s">
        <v>107</v>
      </c>
      <c r="K5754" s="1" t="s">
        <v>107</v>
      </c>
      <c r="L5754" s="1" t="s">
        <v>107</v>
      </c>
      <c r="Q5754" s="12" t="s">
        <v>58</v>
      </c>
    </row>
    <row r="5755" spans="1:17" x14ac:dyDescent="0.25">
      <c r="A5755" s="31" t="s">
        <v>52</v>
      </c>
      <c r="C5755" s="5">
        <v>42999</v>
      </c>
      <c r="D5755" s="25"/>
      <c r="E5755" s="6">
        <v>13</v>
      </c>
      <c r="F5755" s="28" t="s">
        <v>19</v>
      </c>
      <c r="G5755" s="28" t="s">
        <v>14</v>
      </c>
      <c r="H5755" s="1" t="s">
        <v>107</v>
      </c>
      <c r="I5755" s="1" t="s">
        <v>107</v>
      </c>
      <c r="J5755" s="1" t="s">
        <v>107</v>
      </c>
      <c r="K5755" s="1" t="s">
        <v>107</v>
      </c>
      <c r="L5755" s="1" t="s">
        <v>107</v>
      </c>
      <c r="Q5755" s="12" t="s">
        <v>58</v>
      </c>
    </row>
    <row r="5756" spans="1:17" x14ac:dyDescent="0.25">
      <c r="A5756" s="31" t="s">
        <v>52</v>
      </c>
      <c r="C5756" s="5">
        <v>42999</v>
      </c>
      <c r="D5756" s="25"/>
      <c r="E5756" s="6">
        <v>14</v>
      </c>
      <c r="F5756" s="28" t="s">
        <v>19</v>
      </c>
      <c r="G5756" s="28" t="s">
        <v>14</v>
      </c>
      <c r="H5756" s="1" t="s">
        <v>107</v>
      </c>
      <c r="I5756" s="1" t="s">
        <v>107</v>
      </c>
      <c r="J5756" s="1" t="s">
        <v>107</v>
      </c>
      <c r="K5756" s="1" t="s">
        <v>107</v>
      </c>
      <c r="L5756" s="1" t="s">
        <v>107</v>
      </c>
      <c r="Q5756" s="12" t="s">
        <v>58</v>
      </c>
    </row>
    <row r="5757" spans="1:17" x14ac:dyDescent="0.25">
      <c r="A5757" s="31" t="s">
        <v>52</v>
      </c>
      <c r="C5757" s="5">
        <v>42999</v>
      </c>
      <c r="D5757" s="25"/>
      <c r="E5757" s="6">
        <v>15</v>
      </c>
      <c r="F5757" s="28" t="s">
        <v>20</v>
      </c>
      <c r="G5757" s="28" t="s">
        <v>14</v>
      </c>
      <c r="H5757" s="1" t="s">
        <v>107</v>
      </c>
      <c r="I5757" s="1" t="s">
        <v>107</v>
      </c>
      <c r="J5757" s="1" t="s">
        <v>107</v>
      </c>
      <c r="K5757" s="1" t="s">
        <v>107</v>
      </c>
      <c r="L5757" s="1" t="s">
        <v>107</v>
      </c>
      <c r="Q5757" s="12" t="s">
        <v>58</v>
      </c>
    </row>
    <row r="5758" spans="1:17" x14ac:dyDescent="0.25">
      <c r="A5758" s="31" t="s">
        <v>52</v>
      </c>
      <c r="C5758" s="5">
        <v>42999</v>
      </c>
      <c r="D5758" s="25"/>
      <c r="E5758" s="6">
        <v>16</v>
      </c>
      <c r="F5758" s="28" t="s">
        <v>20</v>
      </c>
      <c r="G5758" s="28" t="s">
        <v>14</v>
      </c>
      <c r="H5758" s="1" t="s">
        <v>107</v>
      </c>
      <c r="I5758" s="1" t="s">
        <v>107</v>
      </c>
      <c r="J5758" s="1" t="s">
        <v>107</v>
      </c>
      <c r="K5758" s="1" t="s">
        <v>107</v>
      </c>
      <c r="L5758" s="1" t="s">
        <v>107</v>
      </c>
      <c r="Q5758" s="12" t="s">
        <v>58</v>
      </c>
    </row>
    <row r="5759" spans="1:17" x14ac:dyDescent="0.25">
      <c r="A5759" s="31" t="s">
        <v>52</v>
      </c>
      <c r="C5759" s="5">
        <v>42999</v>
      </c>
      <c r="D5759" s="25"/>
      <c r="E5759" s="6">
        <v>17</v>
      </c>
      <c r="F5759" s="28" t="s">
        <v>20</v>
      </c>
      <c r="G5759" s="28" t="s">
        <v>14</v>
      </c>
      <c r="H5759" s="1" t="s">
        <v>107</v>
      </c>
      <c r="I5759" s="1" t="s">
        <v>107</v>
      </c>
      <c r="J5759" s="1" t="s">
        <v>107</v>
      </c>
      <c r="K5759" s="1" t="s">
        <v>107</v>
      </c>
      <c r="L5759" s="1" t="s">
        <v>107</v>
      </c>
      <c r="Q5759" s="12" t="s">
        <v>58</v>
      </c>
    </row>
    <row r="5760" spans="1:17" x14ac:dyDescent="0.25">
      <c r="A5760" s="31" t="s">
        <v>52</v>
      </c>
      <c r="C5760" s="5">
        <v>42999</v>
      </c>
      <c r="D5760" s="25"/>
      <c r="E5760" s="6">
        <v>18</v>
      </c>
      <c r="F5760" s="28" t="s">
        <v>20</v>
      </c>
      <c r="G5760" s="28" t="s">
        <v>14</v>
      </c>
      <c r="H5760" s="1" t="s">
        <v>107</v>
      </c>
      <c r="I5760" s="1" t="s">
        <v>107</v>
      </c>
      <c r="J5760" s="1" t="s">
        <v>107</v>
      </c>
      <c r="K5760" s="1" t="s">
        <v>107</v>
      </c>
      <c r="L5760" s="1" t="s">
        <v>107</v>
      </c>
      <c r="Q5760" s="12" t="s">
        <v>58</v>
      </c>
    </row>
    <row r="5761" spans="1:17" x14ac:dyDescent="0.25">
      <c r="A5761" s="31" t="s">
        <v>52</v>
      </c>
      <c r="C5761" s="5">
        <v>42999</v>
      </c>
      <c r="D5761" s="25"/>
      <c r="E5761" s="6">
        <v>19</v>
      </c>
      <c r="F5761" s="28" t="s">
        <v>20</v>
      </c>
      <c r="G5761" s="28" t="s">
        <v>14</v>
      </c>
      <c r="H5761" s="1" t="s">
        <v>107</v>
      </c>
      <c r="I5761" s="1" t="s">
        <v>107</v>
      </c>
      <c r="J5761" s="1" t="s">
        <v>107</v>
      </c>
      <c r="K5761" s="1" t="s">
        <v>107</v>
      </c>
      <c r="L5761" s="1" t="s">
        <v>107</v>
      </c>
      <c r="Q5761" s="12" t="s">
        <v>58</v>
      </c>
    </row>
    <row r="5762" spans="1:17" x14ac:dyDescent="0.25">
      <c r="A5762" s="31" t="s">
        <v>52</v>
      </c>
      <c r="C5762" s="5">
        <v>42999</v>
      </c>
      <c r="D5762" s="25"/>
      <c r="E5762" s="6">
        <v>20</v>
      </c>
      <c r="F5762" s="28" t="s">
        <v>20</v>
      </c>
      <c r="G5762" s="28" t="s">
        <v>14</v>
      </c>
      <c r="H5762" s="1" t="s">
        <v>107</v>
      </c>
      <c r="I5762" s="1" t="s">
        <v>107</v>
      </c>
      <c r="J5762" s="1" t="s">
        <v>107</v>
      </c>
      <c r="K5762" s="1" t="s">
        <v>107</v>
      </c>
      <c r="L5762" s="1" t="s">
        <v>107</v>
      </c>
      <c r="Q5762" s="12" t="s">
        <v>58</v>
      </c>
    </row>
    <row r="5763" spans="1:17" x14ac:dyDescent="0.25">
      <c r="A5763" s="31" t="s">
        <v>52</v>
      </c>
      <c r="C5763" s="5">
        <v>43005</v>
      </c>
      <c r="D5763" s="25"/>
      <c r="E5763" s="6" t="s">
        <v>21</v>
      </c>
      <c r="F5763" s="28" t="s">
        <v>17</v>
      </c>
      <c r="G5763" s="28" t="s">
        <v>24</v>
      </c>
      <c r="H5763" s="1" t="s">
        <v>107</v>
      </c>
      <c r="I5763" s="1" t="s">
        <v>107</v>
      </c>
      <c r="J5763" s="1" t="s">
        <v>107</v>
      </c>
      <c r="K5763" s="1" t="s">
        <v>107</v>
      </c>
      <c r="L5763" s="1" t="s">
        <v>107</v>
      </c>
      <c r="Q5763" s="12" t="s">
        <v>58</v>
      </c>
    </row>
    <row r="5764" spans="1:17" x14ac:dyDescent="0.25">
      <c r="A5764" s="31" t="s">
        <v>52</v>
      </c>
      <c r="C5764" s="5">
        <v>43005</v>
      </c>
      <c r="D5764" s="25"/>
      <c r="E5764" s="6" t="s">
        <v>22</v>
      </c>
      <c r="F5764" s="28" t="s">
        <v>17</v>
      </c>
      <c r="G5764" s="28" t="s">
        <v>24</v>
      </c>
      <c r="H5764" s="1" t="s">
        <v>107</v>
      </c>
      <c r="I5764" s="1" t="s">
        <v>107</v>
      </c>
      <c r="J5764" s="1" t="s">
        <v>107</v>
      </c>
      <c r="K5764" s="1" t="s">
        <v>107</v>
      </c>
      <c r="L5764" s="1" t="s">
        <v>107</v>
      </c>
      <c r="Q5764" s="12" t="s">
        <v>58</v>
      </c>
    </row>
    <row r="5765" spans="1:17" x14ac:dyDescent="0.25">
      <c r="A5765" s="31" t="s">
        <v>52</v>
      </c>
      <c r="C5765" s="5">
        <v>43005</v>
      </c>
      <c r="D5765" s="25"/>
      <c r="E5765" s="6" t="s">
        <v>23</v>
      </c>
      <c r="F5765" s="28" t="s">
        <v>17</v>
      </c>
      <c r="G5765" s="28" t="s">
        <v>24</v>
      </c>
      <c r="H5765" s="1" t="s">
        <v>107</v>
      </c>
      <c r="I5765" s="1" t="s">
        <v>107</v>
      </c>
      <c r="J5765" s="1" t="s">
        <v>107</v>
      </c>
      <c r="K5765" s="1" t="s">
        <v>107</v>
      </c>
      <c r="L5765" s="1" t="s">
        <v>107</v>
      </c>
      <c r="Q5765" s="12" t="s">
        <v>58</v>
      </c>
    </row>
    <row r="5766" spans="1:17" x14ac:dyDescent="0.25">
      <c r="A5766" s="31" t="s">
        <v>52</v>
      </c>
      <c r="C5766" s="5">
        <v>43005</v>
      </c>
      <c r="D5766" s="25"/>
      <c r="E5766" s="6" t="s">
        <v>25</v>
      </c>
      <c r="F5766" s="28" t="s">
        <v>25</v>
      </c>
      <c r="G5766" s="28" t="s">
        <v>24</v>
      </c>
      <c r="H5766" s="1">
        <v>2.5</v>
      </c>
      <c r="I5766" s="1" t="s">
        <v>107</v>
      </c>
      <c r="J5766" s="1" t="s">
        <v>107</v>
      </c>
      <c r="K5766" s="1" t="s">
        <v>107</v>
      </c>
      <c r="L5766" s="1" t="s">
        <v>107</v>
      </c>
    </row>
    <row r="5767" spans="1:17" x14ac:dyDescent="0.25">
      <c r="A5767" s="31" t="s">
        <v>52</v>
      </c>
      <c r="C5767" s="5">
        <v>43005</v>
      </c>
      <c r="D5767" s="25"/>
      <c r="E5767" s="6" t="s">
        <v>26</v>
      </c>
      <c r="F5767" s="28" t="s">
        <v>25</v>
      </c>
      <c r="G5767" s="28" t="s">
        <v>24</v>
      </c>
      <c r="H5767" s="1">
        <v>9.8000000000000007</v>
      </c>
      <c r="I5767" s="1" t="s">
        <v>107</v>
      </c>
      <c r="J5767" s="1" t="s">
        <v>107</v>
      </c>
      <c r="K5767" s="1" t="s">
        <v>107</v>
      </c>
      <c r="L5767" s="1" t="s">
        <v>107</v>
      </c>
    </row>
    <row r="5768" spans="1:17" x14ac:dyDescent="0.25">
      <c r="A5768" s="31" t="s">
        <v>52</v>
      </c>
      <c r="C5768" s="5">
        <v>43005</v>
      </c>
      <c r="D5768" s="25"/>
      <c r="E5768" s="6" t="s">
        <v>27</v>
      </c>
      <c r="F5768" s="28" t="s">
        <v>25</v>
      </c>
      <c r="G5768" s="28" t="s">
        <v>24</v>
      </c>
      <c r="H5768" s="1">
        <v>10.3</v>
      </c>
      <c r="I5768" s="1" t="s">
        <v>107</v>
      </c>
      <c r="J5768" s="1" t="s">
        <v>107</v>
      </c>
      <c r="K5768" s="1" t="s">
        <v>107</v>
      </c>
      <c r="L5768" s="1" t="s">
        <v>107</v>
      </c>
    </row>
    <row r="5769" spans="1:17" x14ac:dyDescent="0.25">
      <c r="A5769" s="31" t="s">
        <v>52</v>
      </c>
      <c r="C5769" s="5">
        <v>43005</v>
      </c>
      <c r="D5769" s="25"/>
      <c r="E5769" s="6" t="s">
        <v>28</v>
      </c>
      <c r="F5769" s="28" t="s">
        <v>29</v>
      </c>
      <c r="G5769" s="28" t="s">
        <v>24</v>
      </c>
      <c r="H5769" s="1">
        <v>1.1000000000000001</v>
      </c>
      <c r="I5769" s="1" t="s">
        <v>107</v>
      </c>
      <c r="J5769" s="1" t="s">
        <v>107</v>
      </c>
      <c r="K5769" s="1" t="s">
        <v>107</v>
      </c>
      <c r="L5769" s="1" t="s">
        <v>107</v>
      </c>
    </row>
    <row r="5770" spans="1:17" x14ac:dyDescent="0.25">
      <c r="A5770" s="31" t="s">
        <v>52</v>
      </c>
      <c r="C5770" s="5">
        <v>43005</v>
      </c>
      <c r="D5770" s="25"/>
      <c r="E5770" s="6" t="s">
        <v>29</v>
      </c>
      <c r="F5770" s="28" t="s">
        <v>29</v>
      </c>
      <c r="G5770" s="28" t="s">
        <v>24</v>
      </c>
      <c r="H5770" s="1">
        <v>0.3</v>
      </c>
      <c r="I5770" s="1" t="s">
        <v>107</v>
      </c>
      <c r="J5770" s="1" t="s">
        <v>107</v>
      </c>
      <c r="K5770" s="1" t="s">
        <v>107</v>
      </c>
      <c r="L5770" s="1" t="s">
        <v>107</v>
      </c>
    </row>
    <row r="5771" spans="1:17" x14ac:dyDescent="0.25">
      <c r="A5771" s="31" t="s">
        <v>52</v>
      </c>
      <c r="C5771" s="5">
        <v>43005</v>
      </c>
      <c r="D5771" s="25"/>
      <c r="E5771" s="6" t="s">
        <v>30</v>
      </c>
      <c r="F5771" s="28" t="s">
        <v>29</v>
      </c>
      <c r="G5771" s="28" t="s">
        <v>24</v>
      </c>
      <c r="H5771" s="1">
        <v>0.3</v>
      </c>
      <c r="I5771" s="1" t="s">
        <v>107</v>
      </c>
      <c r="J5771" s="1" t="s">
        <v>107</v>
      </c>
      <c r="K5771" s="1" t="s">
        <v>107</v>
      </c>
      <c r="L5771" s="1" t="s">
        <v>107</v>
      </c>
    </row>
    <row r="5772" spans="1:17" x14ac:dyDescent="0.25">
      <c r="A5772" s="31" t="s">
        <v>52</v>
      </c>
      <c r="C5772" s="5">
        <v>43005</v>
      </c>
      <c r="D5772" s="25"/>
      <c r="E5772" s="6" t="s">
        <v>31</v>
      </c>
      <c r="F5772" s="28" t="s">
        <v>19</v>
      </c>
      <c r="G5772" s="28" t="s">
        <v>24</v>
      </c>
      <c r="H5772" s="1" t="s">
        <v>107</v>
      </c>
      <c r="I5772" s="1" t="s">
        <v>107</v>
      </c>
      <c r="J5772" s="1" t="s">
        <v>107</v>
      </c>
      <c r="K5772" s="1" t="s">
        <v>107</v>
      </c>
      <c r="L5772" s="1" t="s">
        <v>107</v>
      </c>
      <c r="Q5772" s="12" t="s">
        <v>58</v>
      </c>
    </row>
    <row r="5773" spans="1:17" x14ac:dyDescent="0.25">
      <c r="A5773" s="31" t="s">
        <v>52</v>
      </c>
      <c r="C5773" s="5">
        <v>43005</v>
      </c>
      <c r="D5773" s="25"/>
      <c r="E5773" s="6" t="s">
        <v>32</v>
      </c>
      <c r="F5773" s="28" t="s">
        <v>19</v>
      </c>
      <c r="G5773" s="28" t="s">
        <v>24</v>
      </c>
      <c r="H5773" s="1" t="s">
        <v>107</v>
      </c>
      <c r="I5773" s="1" t="s">
        <v>107</v>
      </c>
      <c r="J5773" s="1" t="s">
        <v>107</v>
      </c>
      <c r="K5773" s="1" t="s">
        <v>107</v>
      </c>
      <c r="L5773" s="1" t="s">
        <v>107</v>
      </c>
      <c r="Q5773" s="12" t="s">
        <v>58</v>
      </c>
    </row>
    <row r="5774" spans="1:17" x14ac:dyDescent="0.25">
      <c r="A5774" s="31" t="s">
        <v>52</v>
      </c>
      <c r="C5774" s="5">
        <v>43005</v>
      </c>
      <c r="D5774" s="25"/>
      <c r="E5774" s="6" t="s">
        <v>33</v>
      </c>
      <c r="F5774" s="28" t="s">
        <v>19</v>
      </c>
      <c r="G5774" s="28" t="s">
        <v>24</v>
      </c>
      <c r="H5774" s="1" t="s">
        <v>107</v>
      </c>
      <c r="I5774" s="1" t="s">
        <v>107</v>
      </c>
      <c r="J5774" s="1" t="s">
        <v>107</v>
      </c>
      <c r="K5774" s="1" t="s">
        <v>107</v>
      </c>
      <c r="L5774" s="1" t="s">
        <v>107</v>
      </c>
      <c r="Q5774" s="12" t="s">
        <v>58</v>
      </c>
    </row>
    <row r="5775" spans="1:17" x14ac:dyDescent="0.25">
      <c r="A5775" s="31" t="s">
        <v>52</v>
      </c>
      <c r="C5775" s="5">
        <v>43005</v>
      </c>
      <c r="D5775" s="25"/>
      <c r="E5775" s="6" t="s">
        <v>34</v>
      </c>
      <c r="F5775" s="28" t="s">
        <v>20</v>
      </c>
      <c r="G5775" s="28" t="s">
        <v>24</v>
      </c>
      <c r="H5775" s="1">
        <v>0.9</v>
      </c>
      <c r="I5775" s="1" t="s">
        <v>107</v>
      </c>
      <c r="J5775" s="1" t="s">
        <v>107</v>
      </c>
      <c r="K5775" s="1" t="s">
        <v>107</v>
      </c>
      <c r="L5775" s="1" t="s">
        <v>107</v>
      </c>
    </row>
    <row r="5776" spans="1:17" x14ac:dyDescent="0.25">
      <c r="A5776" s="31" t="s">
        <v>52</v>
      </c>
      <c r="C5776" s="5">
        <v>43005</v>
      </c>
      <c r="D5776" s="25"/>
      <c r="E5776" s="6" t="s">
        <v>35</v>
      </c>
      <c r="F5776" s="28" t="s">
        <v>20</v>
      </c>
      <c r="G5776" s="28" t="s">
        <v>24</v>
      </c>
      <c r="H5776" s="1" t="s">
        <v>107</v>
      </c>
      <c r="I5776" s="1" t="s">
        <v>107</v>
      </c>
      <c r="J5776" s="1" t="s">
        <v>107</v>
      </c>
      <c r="K5776" s="1" t="s">
        <v>107</v>
      </c>
      <c r="L5776" s="1" t="s">
        <v>107</v>
      </c>
      <c r="Q5776" s="12" t="s">
        <v>58</v>
      </c>
    </row>
    <row r="5777" spans="1:17" x14ac:dyDescent="0.25">
      <c r="A5777" s="31" t="s">
        <v>52</v>
      </c>
      <c r="C5777" s="5">
        <v>43005</v>
      </c>
      <c r="D5777" s="25"/>
      <c r="E5777" s="6" t="s">
        <v>36</v>
      </c>
      <c r="F5777" s="28" t="s">
        <v>20</v>
      </c>
      <c r="G5777" s="28" t="s">
        <v>24</v>
      </c>
      <c r="H5777" s="1" t="s">
        <v>107</v>
      </c>
      <c r="I5777" s="1" t="s">
        <v>107</v>
      </c>
      <c r="J5777" s="1" t="s">
        <v>107</v>
      </c>
      <c r="K5777" s="1" t="s">
        <v>107</v>
      </c>
      <c r="L5777" s="1" t="s">
        <v>107</v>
      </c>
      <c r="Q5777" s="12" t="s">
        <v>58</v>
      </c>
    </row>
    <row r="5778" spans="1:17" x14ac:dyDescent="0.25">
      <c r="A5778" s="31" t="s">
        <v>52</v>
      </c>
      <c r="C5778" s="5">
        <v>43005</v>
      </c>
      <c r="D5778" s="25"/>
      <c r="E5778" s="6" t="s">
        <v>37</v>
      </c>
      <c r="F5778" s="28" t="s">
        <v>40</v>
      </c>
      <c r="G5778" s="28" t="s">
        <v>24</v>
      </c>
      <c r="H5778" s="1" t="s">
        <v>107</v>
      </c>
      <c r="I5778" s="1" t="s">
        <v>107</v>
      </c>
      <c r="J5778" s="1" t="s">
        <v>107</v>
      </c>
      <c r="K5778" s="1" t="s">
        <v>107</v>
      </c>
      <c r="L5778" s="1" t="s">
        <v>107</v>
      </c>
      <c r="Q5778" s="12" t="s">
        <v>58</v>
      </c>
    </row>
    <row r="5779" spans="1:17" x14ac:dyDescent="0.25">
      <c r="A5779" s="31" t="s">
        <v>52</v>
      </c>
      <c r="C5779" s="5">
        <v>43005</v>
      </c>
      <c r="D5779" s="25"/>
      <c r="E5779" s="6" t="s">
        <v>38</v>
      </c>
      <c r="F5779" s="28" t="s">
        <v>40</v>
      </c>
      <c r="G5779" s="28" t="s">
        <v>24</v>
      </c>
      <c r="H5779" s="1" t="s">
        <v>107</v>
      </c>
      <c r="I5779" s="1" t="s">
        <v>107</v>
      </c>
      <c r="J5779" s="1" t="s">
        <v>107</v>
      </c>
      <c r="K5779" s="1" t="s">
        <v>107</v>
      </c>
      <c r="L5779" s="1" t="s">
        <v>107</v>
      </c>
      <c r="Q5779" s="12" t="s">
        <v>58</v>
      </c>
    </row>
    <row r="5780" spans="1:17" x14ac:dyDescent="0.25">
      <c r="A5780" s="31" t="s">
        <v>52</v>
      </c>
      <c r="C5780" s="5">
        <v>43005</v>
      </c>
      <c r="D5780" s="25"/>
      <c r="E5780" s="6" t="s">
        <v>39</v>
      </c>
      <c r="F5780" s="28" t="s">
        <v>40</v>
      </c>
      <c r="G5780" s="28" t="s">
        <v>24</v>
      </c>
      <c r="H5780" s="1" t="s">
        <v>107</v>
      </c>
      <c r="I5780" s="1" t="s">
        <v>107</v>
      </c>
      <c r="J5780" s="1" t="s">
        <v>107</v>
      </c>
      <c r="K5780" s="1" t="s">
        <v>107</v>
      </c>
      <c r="L5780" s="1" t="s">
        <v>107</v>
      </c>
      <c r="Q5780" s="12" t="s">
        <v>58</v>
      </c>
    </row>
    <row r="5781" spans="1:17" x14ac:dyDescent="0.25">
      <c r="A5781" s="31" t="s">
        <v>52</v>
      </c>
      <c r="C5781" s="5">
        <v>43005</v>
      </c>
      <c r="D5781" s="25"/>
      <c r="E5781" s="6" t="s">
        <v>41</v>
      </c>
      <c r="F5781" s="28" t="s">
        <v>16</v>
      </c>
      <c r="G5781" s="28" t="s">
        <v>24</v>
      </c>
      <c r="H5781" s="1">
        <v>2.2000000000000002</v>
      </c>
      <c r="I5781" s="1" t="s">
        <v>107</v>
      </c>
      <c r="J5781" s="1" t="s">
        <v>107</v>
      </c>
      <c r="K5781" s="1" t="s">
        <v>107</v>
      </c>
      <c r="L5781" s="1" t="s">
        <v>107</v>
      </c>
    </row>
    <row r="5782" spans="1:17" x14ac:dyDescent="0.25">
      <c r="A5782" s="31" t="s">
        <v>52</v>
      </c>
      <c r="C5782" s="5">
        <v>43005</v>
      </c>
      <c r="D5782" s="25"/>
      <c r="E5782" s="6" t="s">
        <v>42</v>
      </c>
      <c r="F5782" s="28" t="s">
        <v>16</v>
      </c>
      <c r="G5782" s="28" t="s">
        <v>24</v>
      </c>
      <c r="H5782" s="1" t="s">
        <v>107</v>
      </c>
      <c r="I5782" s="1" t="s">
        <v>107</v>
      </c>
      <c r="J5782" s="1" t="s">
        <v>107</v>
      </c>
      <c r="K5782" s="1" t="s">
        <v>107</v>
      </c>
      <c r="L5782" s="1" t="s">
        <v>107</v>
      </c>
      <c r="Q5782" s="12" t="s">
        <v>58</v>
      </c>
    </row>
    <row r="5783" spans="1:17" x14ac:dyDescent="0.25">
      <c r="A5783" s="31" t="s">
        <v>52</v>
      </c>
      <c r="C5783" s="5">
        <v>43005</v>
      </c>
      <c r="D5783" s="25"/>
      <c r="E5783" s="6" t="s">
        <v>43</v>
      </c>
      <c r="F5783" s="28" t="s">
        <v>16</v>
      </c>
      <c r="G5783" s="28" t="s">
        <v>24</v>
      </c>
      <c r="H5783" s="1">
        <v>1.5</v>
      </c>
      <c r="I5783" s="1" t="s">
        <v>107</v>
      </c>
      <c r="J5783" s="1" t="s">
        <v>107</v>
      </c>
      <c r="K5783" s="1" t="s">
        <v>107</v>
      </c>
      <c r="L5783" s="1" t="s">
        <v>107</v>
      </c>
    </row>
  </sheetData>
  <sheetProtection sheet="1" objects="1" scenarios="1"/>
  <dataValidations count="3">
    <dataValidation type="date" allowBlank="1" showInputMessage="1" showErrorMessage="1" error="Incorrect date entered. Correct format: dd/mm/yyyy." sqref="C4246:C4737 C4758:C5783" xr:uid="{00000000-0002-0000-1D00-000000000000}">
      <formula1>42474</formula1>
      <formula2>44105</formula2>
    </dataValidation>
    <dataValidation allowBlank="1" showInputMessage="1" showErrorMessage="1" prompt="Enter 24 hr time (hh:mm)" sqref="D4:D5783" xr:uid="{00000000-0002-0000-1D00-000001000000}"/>
    <dataValidation type="list" allowBlank="1" showInputMessage="1" showErrorMessage="1" sqref="E4:E5783" xr:uid="{00000000-0002-0000-1D00-000002000000}">
      <formula1>#REF!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49010-6C74-4DAD-B0F2-1FCBE3E7034E}">
  <sheetPr codeName="Sheet2">
    <tabColor rgb="FF0070C0"/>
  </sheetPr>
  <dimension ref="A1:CC2832"/>
  <sheetViews>
    <sheetView workbookViewId="0">
      <selection activeCell="K12" sqref="K12"/>
    </sheetView>
  </sheetViews>
  <sheetFormatPr defaultRowHeight="15" x14ac:dyDescent="0.25"/>
  <cols>
    <col min="1" max="1" width="15.7109375" customWidth="1"/>
    <col min="2" max="2" width="9.7109375" bestFit="1" customWidth="1"/>
    <col min="6" max="6" width="10.7109375" customWidth="1"/>
    <col min="7" max="7" width="9.7109375" style="37" bestFit="1" customWidth="1"/>
    <col min="8" max="8" width="10.7109375" style="37" bestFit="1" customWidth="1"/>
    <col min="9" max="9" width="6.5703125" style="37" bestFit="1" customWidth="1"/>
    <col min="10" max="10" width="6.5703125" style="37" customWidth="1"/>
    <col min="11" max="11" width="25.5703125" bestFit="1" customWidth="1"/>
    <col min="12" max="12" width="6.5703125" style="37" customWidth="1"/>
    <col min="13" max="13" width="26.42578125" bestFit="1" customWidth="1"/>
    <col min="14" max="14" width="6.5703125" style="37" customWidth="1"/>
    <col min="15" max="15" width="26.85546875" bestFit="1" customWidth="1"/>
    <col min="16" max="16" width="6.5703125" style="37" customWidth="1"/>
    <col min="17" max="17" width="26.5703125" bestFit="1" customWidth="1"/>
    <col min="18" max="18" width="6.5703125" style="37" customWidth="1"/>
    <col min="19" max="19" width="26.5703125" bestFit="1" customWidth="1"/>
    <col min="20" max="20" width="6.5703125" style="37" customWidth="1"/>
    <col min="21" max="21" width="19.28515625" bestFit="1" customWidth="1"/>
    <col min="22" max="22" width="6.5703125" style="37" customWidth="1"/>
    <col min="23" max="23" width="19.28515625" bestFit="1" customWidth="1"/>
    <col min="24" max="24" width="6.5703125" style="37" customWidth="1"/>
    <col min="25" max="25" width="19.28515625" bestFit="1" customWidth="1"/>
    <col min="26" max="26" width="6.5703125" style="37" customWidth="1"/>
    <col min="27" max="27" width="20.140625" bestFit="1" customWidth="1"/>
    <col min="28" max="28" width="6.7109375" style="37" customWidth="1"/>
    <col min="29" max="29" width="19.7109375" bestFit="1" customWidth="1"/>
    <col min="30" max="30" width="6.5703125" style="37" customWidth="1"/>
    <col min="31" max="31" width="19.7109375" bestFit="1" customWidth="1"/>
    <col min="32" max="32" width="6.5703125" style="37" customWidth="1"/>
    <col min="33" max="33" width="22.85546875" bestFit="1" customWidth="1"/>
    <col min="34" max="34" width="6.5703125" style="37" customWidth="1"/>
    <col min="35" max="35" width="20.140625" bestFit="1" customWidth="1"/>
    <col min="37" max="37" width="23.28515625" bestFit="1" customWidth="1"/>
    <col min="38" max="38" width="10.7109375" style="41" customWidth="1"/>
    <col min="39" max="39" width="25" bestFit="1" customWidth="1"/>
    <col min="40" max="40" width="7.5703125" style="48" hidden="1" customWidth="1"/>
    <col min="41" max="53" width="9.140625" hidden="1" customWidth="1"/>
    <col min="54" max="54" width="5.5703125" hidden="1" customWidth="1"/>
    <col min="55" max="59" width="9.140625" hidden="1" customWidth="1"/>
    <col min="60" max="60" width="5.5703125" hidden="1" customWidth="1"/>
    <col min="61" max="81" width="9.140625" hidden="1" customWidth="1"/>
  </cols>
  <sheetData>
    <row r="1" spans="1:81" x14ac:dyDescent="0.25">
      <c r="G1"/>
      <c r="H1"/>
      <c r="I1"/>
      <c r="J1"/>
      <c r="K1" t="s">
        <v>143</v>
      </c>
      <c r="L1"/>
      <c r="M1" t="s">
        <v>143</v>
      </c>
      <c r="N1"/>
      <c r="O1" t="s">
        <v>144</v>
      </c>
      <c r="P1"/>
      <c r="Q1" t="s">
        <v>145</v>
      </c>
      <c r="R1"/>
      <c r="S1" t="s">
        <v>146</v>
      </c>
      <c r="T1"/>
      <c r="U1" t="s">
        <v>147</v>
      </c>
      <c r="V1"/>
      <c r="W1" t="s">
        <v>148</v>
      </c>
      <c r="X1"/>
      <c r="Y1" t="s">
        <v>123</v>
      </c>
      <c r="Z1"/>
      <c r="AA1" t="s">
        <v>149</v>
      </c>
      <c r="AB1"/>
      <c r="AC1" t="s">
        <v>150</v>
      </c>
      <c r="AD1"/>
      <c r="AE1" t="s">
        <v>151</v>
      </c>
      <c r="AF1"/>
      <c r="AG1" t="s">
        <v>152</v>
      </c>
      <c r="AH1"/>
      <c r="AI1" t="s">
        <v>153</v>
      </c>
      <c r="AK1" t="s">
        <v>154</v>
      </c>
      <c r="AL1"/>
      <c r="AM1" t="s">
        <v>124</v>
      </c>
      <c r="AO1" s="91" t="s">
        <v>201</v>
      </c>
      <c r="AP1" s="91"/>
      <c r="AQ1" s="91"/>
      <c r="AR1" s="91"/>
    </row>
    <row r="2" spans="1:81" ht="106.5" thickBot="1" x14ac:dyDescent="0.3">
      <c r="A2" s="88"/>
      <c r="B2" s="88"/>
      <c r="C2" s="88"/>
      <c r="D2" s="88"/>
      <c r="G2" s="51" t="s">
        <v>128</v>
      </c>
      <c r="H2" s="39" t="s">
        <v>2</v>
      </c>
      <c r="I2" s="36" t="s">
        <v>78</v>
      </c>
      <c r="J2" s="36" t="s">
        <v>93</v>
      </c>
      <c r="K2" s="38" t="s">
        <v>108</v>
      </c>
      <c r="L2" s="36" t="s">
        <v>94</v>
      </c>
      <c r="M2" s="38" t="s">
        <v>109</v>
      </c>
      <c r="N2" s="36" t="s">
        <v>95</v>
      </c>
      <c r="O2" s="38" t="s">
        <v>110</v>
      </c>
      <c r="P2" s="36" t="s">
        <v>96</v>
      </c>
      <c r="Q2" s="38" t="s">
        <v>111</v>
      </c>
      <c r="R2" s="36" t="s">
        <v>97</v>
      </c>
      <c r="S2" s="38" t="s">
        <v>112</v>
      </c>
      <c r="T2" s="36" t="s">
        <v>98</v>
      </c>
      <c r="U2" s="38" t="s">
        <v>113</v>
      </c>
      <c r="V2" s="36" t="s">
        <v>100</v>
      </c>
      <c r="W2" s="38" t="s">
        <v>114</v>
      </c>
      <c r="X2" s="36" t="s">
        <v>99</v>
      </c>
      <c r="Y2" s="38" t="s">
        <v>115</v>
      </c>
      <c r="Z2" s="36" t="s">
        <v>101</v>
      </c>
      <c r="AA2" s="38" t="s">
        <v>116</v>
      </c>
      <c r="AB2" s="36" t="s">
        <v>102</v>
      </c>
      <c r="AC2" s="38" t="s">
        <v>117</v>
      </c>
      <c r="AD2" s="36" t="s">
        <v>103</v>
      </c>
      <c r="AE2" s="38" t="s">
        <v>118</v>
      </c>
      <c r="AF2" s="36" t="s">
        <v>98</v>
      </c>
      <c r="AG2" s="38" t="s">
        <v>119</v>
      </c>
      <c r="AH2" s="36" t="s">
        <v>104</v>
      </c>
      <c r="AI2" s="38" t="s">
        <v>120</v>
      </c>
      <c r="AJ2" s="36" t="s">
        <v>105</v>
      </c>
      <c r="AK2" s="38" t="s">
        <v>121</v>
      </c>
      <c r="AL2" s="36" t="s">
        <v>106</v>
      </c>
      <c r="AM2" s="38" t="s">
        <v>122</v>
      </c>
      <c r="AN2" s="49"/>
      <c r="AO2" s="42">
        <v>1</v>
      </c>
      <c r="AP2" s="43">
        <v>2</v>
      </c>
      <c r="AQ2" s="42">
        <v>3</v>
      </c>
      <c r="AR2" s="43">
        <v>4</v>
      </c>
      <c r="AS2" s="42">
        <v>5</v>
      </c>
      <c r="AT2" s="43">
        <v>6</v>
      </c>
      <c r="AU2" s="42">
        <v>7</v>
      </c>
      <c r="AV2" s="43">
        <v>8</v>
      </c>
      <c r="AW2" s="42">
        <v>9</v>
      </c>
      <c r="AX2" s="43">
        <v>10</v>
      </c>
      <c r="AY2" s="42">
        <v>11</v>
      </c>
      <c r="AZ2" s="43">
        <v>12</v>
      </c>
      <c r="BA2" s="42">
        <v>13</v>
      </c>
      <c r="BB2" s="43">
        <v>14</v>
      </c>
      <c r="BC2" s="42">
        <v>15</v>
      </c>
      <c r="BD2" s="43">
        <v>16</v>
      </c>
      <c r="BE2" s="42">
        <v>17</v>
      </c>
      <c r="BF2" s="43">
        <v>18</v>
      </c>
      <c r="BG2" s="42">
        <v>19</v>
      </c>
      <c r="BH2" s="43">
        <v>20</v>
      </c>
      <c r="BI2" s="44" t="s">
        <v>21</v>
      </c>
      <c r="BJ2" s="45" t="s">
        <v>22</v>
      </c>
      <c r="BK2" s="44" t="s">
        <v>23</v>
      </c>
      <c r="BL2" s="45" t="s">
        <v>25</v>
      </c>
      <c r="BM2" s="44" t="s">
        <v>26</v>
      </c>
      <c r="BN2" s="45" t="s">
        <v>27</v>
      </c>
      <c r="BO2" s="44" t="s">
        <v>28</v>
      </c>
      <c r="BP2" s="45" t="s">
        <v>29</v>
      </c>
      <c r="BQ2" s="44" t="s">
        <v>30</v>
      </c>
      <c r="BR2" s="45" t="s">
        <v>31</v>
      </c>
      <c r="BS2" s="44" t="s">
        <v>32</v>
      </c>
      <c r="BT2" s="45" t="s">
        <v>33</v>
      </c>
      <c r="BU2" s="44" t="s">
        <v>34</v>
      </c>
      <c r="BV2" s="45" t="s">
        <v>35</v>
      </c>
      <c r="BW2" s="44" t="s">
        <v>36</v>
      </c>
      <c r="BX2" s="45" t="s">
        <v>37</v>
      </c>
      <c r="BY2" s="44" t="s">
        <v>38</v>
      </c>
      <c r="BZ2" s="45" t="s">
        <v>39</v>
      </c>
      <c r="CA2" s="44" t="s">
        <v>41</v>
      </c>
      <c r="CB2" s="45" t="s">
        <v>42</v>
      </c>
      <c r="CC2" s="44" t="s">
        <v>43</v>
      </c>
    </row>
    <row r="3" spans="1:81" ht="15.75" thickBot="1" x14ac:dyDescent="0.3">
      <c r="A3" s="95" t="s">
        <v>137</v>
      </c>
      <c r="B3" s="95"/>
      <c r="C3" s="95"/>
      <c r="D3" s="89" t="s">
        <v>79</v>
      </c>
      <c r="G3" t="s">
        <v>129</v>
      </c>
      <c r="H3" s="40">
        <v>40179</v>
      </c>
      <c r="I3" s="46">
        <v>0</v>
      </c>
      <c r="J3" s="46">
        <v>0</v>
      </c>
      <c r="K3" s="46" t="s">
        <v>74</v>
      </c>
      <c r="L3" s="46">
        <v>0</v>
      </c>
      <c r="M3" s="46" t="s">
        <v>74</v>
      </c>
      <c r="N3" s="46">
        <v>0</v>
      </c>
      <c r="O3" s="46" t="s">
        <v>74</v>
      </c>
      <c r="P3" s="46">
        <v>0</v>
      </c>
      <c r="Q3" s="46" t="s">
        <v>74</v>
      </c>
      <c r="R3" s="46">
        <v>0</v>
      </c>
      <c r="S3" s="46" t="s">
        <v>74</v>
      </c>
      <c r="T3" s="46">
        <v>0</v>
      </c>
      <c r="U3" s="46" t="s">
        <v>74</v>
      </c>
      <c r="V3" s="46">
        <v>0</v>
      </c>
      <c r="W3" s="46" t="s">
        <v>74</v>
      </c>
      <c r="X3" s="46">
        <v>0</v>
      </c>
      <c r="Y3" s="46" t="s">
        <v>74</v>
      </c>
      <c r="Z3" s="46">
        <v>0</v>
      </c>
      <c r="AA3" s="46" t="s">
        <v>74</v>
      </c>
      <c r="AB3" s="46">
        <v>0</v>
      </c>
      <c r="AC3" s="46" t="s">
        <v>74</v>
      </c>
      <c r="AD3" s="46">
        <v>0</v>
      </c>
      <c r="AE3" s="46" t="s">
        <v>74</v>
      </c>
      <c r="AF3" s="46">
        <v>0</v>
      </c>
      <c r="AG3" s="46" t="s">
        <v>74</v>
      </c>
      <c r="AH3" s="46">
        <v>0</v>
      </c>
      <c r="AI3" s="46" t="s">
        <v>74</v>
      </c>
      <c r="AJ3" s="46">
        <v>0</v>
      </c>
      <c r="AK3" s="46" t="s">
        <v>74</v>
      </c>
      <c r="AL3" s="46">
        <v>0</v>
      </c>
      <c r="AM3" s="46" t="s">
        <v>74</v>
      </c>
      <c r="AN3" s="50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</row>
    <row r="4" spans="1:81" x14ac:dyDescent="0.25">
      <c r="A4" s="84">
        <v>1</v>
      </c>
      <c r="B4" s="84">
        <v>2</v>
      </c>
      <c r="C4" s="85"/>
      <c r="D4" s="84" t="s">
        <v>80</v>
      </c>
      <c r="G4" t="s">
        <v>129</v>
      </c>
      <c r="H4" s="40">
        <v>40180</v>
      </c>
      <c r="I4" s="46">
        <v>0</v>
      </c>
      <c r="J4" s="46">
        <v>0</v>
      </c>
      <c r="K4" s="46" t="s">
        <v>74</v>
      </c>
      <c r="L4" s="46">
        <v>0</v>
      </c>
      <c r="M4" s="46" t="s">
        <v>74</v>
      </c>
      <c r="N4" s="46">
        <v>0</v>
      </c>
      <c r="O4" s="46" t="s">
        <v>74</v>
      </c>
      <c r="P4" s="46">
        <v>0</v>
      </c>
      <c r="Q4" s="46" t="s">
        <v>74</v>
      </c>
      <c r="R4" s="46">
        <v>0</v>
      </c>
      <c r="S4" s="46" t="s">
        <v>74</v>
      </c>
      <c r="T4" s="46">
        <v>0</v>
      </c>
      <c r="U4" s="46" t="s">
        <v>74</v>
      </c>
      <c r="V4" s="46">
        <v>0</v>
      </c>
      <c r="W4" s="46" t="s">
        <v>74</v>
      </c>
      <c r="X4" s="46">
        <v>0</v>
      </c>
      <c r="Y4" s="46" t="s">
        <v>74</v>
      </c>
      <c r="Z4" s="46">
        <v>0</v>
      </c>
      <c r="AA4" s="46" t="s">
        <v>74</v>
      </c>
      <c r="AB4" s="46">
        <v>0</v>
      </c>
      <c r="AC4" s="46" t="s">
        <v>74</v>
      </c>
      <c r="AD4" s="46">
        <v>0</v>
      </c>
      <c r="AE4" s="46" t="s">
        <v>74</v>
      </c>
      <c r="AF4" s="46">
        <v>0</v>
      </c>
      <c r="AG4" s="46" t="s">
        <v>74</v>
      </c>
      <c r="AH4" s="46">
        <v>0</v>
      </c>
      <c r="AI4" s="46" t="s">
        <v>74</v>
      </c>
      <c r="AJ4" s="46">
        <v>0</v>
      </c>
      <c r="AK4" s="46" t="s">
        <v>74</v>
      </c>
      <c r="AL4" s="46">
        <v>0</v>
      </c>
      <c r="AM4" s="46" t="s">
        <v>74</v>
      </c>
      <c r="AN4" s="50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</row>
    <row r="5" spans="1:81" x14ac:dyDescent="0.25">
      <c r="A5" s="84">
        <v>3</v>
      </c>
      <c r="B5" s="84"/>
      <c r="C5" s="85"/>
      <c r="D5" s="84" t="s">
        <v>81</v>
      </c>
      <c r="G5" t="s">
        <v>129</v>
      </c>
      <c r="H5" s="40">
        <v>40181</v>
      </c>
      <c r="I5" s="46">
        <v>0</v>
      </c>
      <c r="J5" s="46">
        <v>0</v>
      </c>
      <c r="K5" s="46" t="s">
        <v>74</v>
      </c>
      <c r="L5" s="46">
        <v>0</v>
      </c>
      <c r="M5" s="46" t="s">
        <v>74</v>
      </c>
      <c r="N5" s="46">
        <v>0</v>
      </c>
      <c r="O5" s="46" t="s">
        <v>74</v>
      </c>
      <c r="P5" s="46">
        <v>0</v>
      </c>
      <c r="Q5" s="46" t="s">
        <v>74</v>
      </c>
      <c r="R5" s="46">
        <v>0</v>
      </c>
      <c r="S5" s="46" t="s">
        <v>74</v>
      </c>
      <c r="T5" s="46">
        <v>0</v>
      </c>
      <c r="U5" s="46" t="s">
        <v>74</v>
      </c>
      <c r="V5" s="46">
        <v>0</v>
      </c>
      <c r="W5" s="46" t="s">
        <v>74</v>
      </c>
      <c r="X5" s="46">
        <v>0</v>
      </c>
      <c r="Y5" s="46" t="s">
        <v>74</v>
      </c>
      <c r="Z5" s="46">
        <v>0</v>
      </c>
      <c r="AA5" s="46" t="s">
        <v>74</v>
      </c>
      <c r="AB5" s="46">
        <v>0</v>
      </c>
      <c r="AC5" s="46" t="s">
        <v>74</v>
      </c>
      <c r="AD5" s="46">
        <v>0</v>
      </c>
      <c r="AE5" s="46" t="s">
        <v>74</v>
      </c>
      <c r="AF5" s="46">
        <v>0</v>
      </c>
      <c r="AG5" s="46" t="s">
        <v>74</v>
      </c>
      <c r="AH5" s="46">
        <v>0</v>
      </c>
      <c r="AI5" s="46" t="s">
        <v>74</v>
      </c>
      <c r="AJ5" s="46">
        <v>0</v>
      </c>
      <c r="AK5" s="46" t="s">
        <v>74</v>
      </c>
      <c r="AL5" s="46">
        <v>0</v>
      </c>
      <c r="AM5" s="46" t="s">
        <v>74</v>
      </c>
      <c r="AN5" s="50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</row>
    <row r="6" spans="1:81" x14ac:dyDescent="0.25">
      <c r="A6" s="84">
        <v>4</v>
      </c>
      <c r="B6" s="84">
        <v>5</v>
      </c>
      <c r="C6" s="85"/>
      <c r="D6" s="84" t="s">
        <v>82</v>
      </c>
      <c r="G6" t="s">
        <v>129</v>
      </c>
      <c r="H6" s="40">
        <v>40182</v>
      </c>
      <c r="I6" s="46">
        <v>0</v>
      </c>
      <c r="J6" s="46">
        <v>0</v>
      </c>
      <c r="K6" s="46" t="s">
        <v>74</v>
      </c>
      <c r="L6" s="46">
        <v>0</v>
      </c>
      <c r="M6" s="46" t="s">
        <v>74</v>
      </c>
      <c r="N6" s="46">
        <v>0</v>
      </c>
      <c r="O6" s="46" t="s">
        <v>74</v>
      </c>
      <c r="P6" s="46">
        <v>0</v>
      </c>
      <c r="Q6" s="46" t="s">
        <v>74</v>
      </c>
      <c r="R6" s="46">
        <v>0</v>
      </c>
      <c r="S6" s="46" t="s">
        <v>74</v>
      </c>
      <c r="T6" s="46">
        <v>0</v>
      </c>
      <c r="U6" s="46" t="s">
        <v>74</v>
      </c>
      <c r="V6" s="46">
        <v>0</v>
      </c>
      <c r="W6" s="46" t="s">
        <v>74</v>
      </c>
      <c r="X6" s="46">
        <v>0</v>
      </c>
      <c r="Y6" s="46" t="s">
        <v>74</v>
      </c>
      <c r="Z6" s="46">
        <v>0</v>
      </c>
      <c r="AA6" s="46" t="s">
        <v>74</v>
      </c>
      <c r="AB6" s="46">
        <v>0</v>
      </c>
      <c r="AC6" s="46" t="s">
        <v>74</v>
      </c>
      <c r="AD6" s="46">
        <v>0</v>
      </c>
      <c r="AE6" s="46" t="s">
        <v>74</v>
      </c>
      <c r="AF6" s="46">
        <v>0</v>
      </c>
      <c r="AG6" s="46" t="s">
        <v>74</v>
      </c>
      <c r="AH6" s="46">
        <v>0</v>
      </c>
      <c r="AI6" s="46" t="s">
        <v>74</v>
      </c>
      <c r="AJ6" s="46">
        <v>0</v>
      </c>
      <c r="AK6" s="46" t="s">
        <v>74</v>
      </c>
      <c r="AL6" s="46">
        <v>0</v>
      </c>
      <c r="AM6" s="46" t="s">
        <v>74</v>
      </c>
      <c r="AN6" s="50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</row>
    <row r="7" spans="1:81" x14ac:dyDescent="0.25">
      <c r="A7" s="84">
        <v>6</v>
      </c>
      <c r="B7" s="84">
        <v>7</v>
      </c>
      <c r="C7" s="85">
        <v>8</v>
      </c>
      <c r="D7" s="84" t="s">
        <v>83</v>
      </c>
      <c r="G7" t="s">
        <v>129</v>
      </c>
      <c r="H7" s="40">
        <v>40183</v>
      </c>
      <c r="I7" s="46">
        <v>0</v>
      </c>
      <c r="J7" s="46">
        <v>0</v>
      </c>
      <c r="K7" s="46" t="s">
        <v>74</v>
      </c>
      <c r="L7" s="46">
        <v>0</v>
      </c>
      <c r="M7" s="46" t="s">
        <v>74</v>
      </c>
      <c r="N7" s="46">
        <v>0</v>
      </c>
      <c r="O7" s="46" t="s">
        <v>74</v>
      </c>
      <c r="P7" s="46">
        <v>0</v>
      </c>
      <c r="Q7" s="46" t="s">
        <v>74</v>
      </c>
      <c r="R7" s="46">
        <v>0</v>
      </c>
      <c r="S7" s="46" t="s">
        <v>74</v>
      </c>
      <c r="T7" s="46">
        <v>0</v>
      </c>
      <c r="U7" s="46" t="s">
        <v>74</v>
      </c>
      <c r="V7" s="46">
        <v>0</v>
      </c>
      <c r="W7" s="46" t="s">
        <v>74</v>
      </c>
      <c r="X7" s="46">
        <v>0</v>
      </c>
      <c r="Y7" s="46" t="s">
        <v>74</v>
      </c>
      <c r="Z7" s="46">
        <v>0</v>
      </c>
      <c r="AA7" s="46" t="s">
        <v>74</v>
      </c>
      <c r="AB7" s="46">
        <v>0</v>
      </c>
      <c r="AC7" s="46" t="s">
        <v>74</v>
      </c>
      <c r="AD7" s="46">
        <v>0</v>
      </c>
      <c r="AE7" s="46" t="s">
        <v>74</v>
      </c>
      <c r="AF7" s="46">
        <v>0</v>
      </c>
      <c r="AG7" s="46" t="s">
        <v>74</v>
      </c>
      <c r="AH7" s="46">
        <v>0</v>
      </c>
      <c r="AI7" s="46" t="s">
        <v>74</v>
      </c>
      <c r="AJ7" s="46">
        <v>0</v>
      </c>
      <c r="AK7" s="46" t="s">
        <v>74</v>
      </c>
      <c r="AL7" s="46">
        <v>0</v>
      </c>
      <c r="AM7" s="46" t="s">
        <v>74</v>
      </c>
      <c r="AN7" s="50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</row>
    <row r="8" spans="1:81" x14ac:dyDescent="0.25">
      <c r="A8" s="84">
        <v>9</v>
      </c>
      <c r="B8" s="84">
        <v>10</v>
      </c>
      <c r="C8" s="85">
        <v>11</v>
      </c>
      <c r="D8" s="84" t="s">
        <v>84</v>
      </c>
      <c r="G8" t="s">
        <v>129</v>
      </c>
      <c r="H8" s="40">
        <v>40184</v>
      </c>
      <c r="I8" s="46">
        <v>0</v>
      </c>
      <c r="J8" s="46">
        <v>0</v>
      </c>
      <c r="K8" s="46" t="s">
        <v>74</v>
      </c>
      <c r="L8" s="46">
        <v>0</v>
      </c>
      <c r="M8" s="46" t="s">
        <v>74</v>
      </c>
      <c r="N8" s="46">
        <v>0</v>
      </c>
      <c r="O8" s="46" t="s">
        <v>74</v>
      </c>
      <c r="P8" s="46">
        <v>0</v>
      </c>
      <c r="Q8" s="46" t="s">
        <v>74</v>
      </c>
      <c r="R8" s="46">
        <v>0</v>
      </c>
      <c r="S8" s="46" t="s">
        <v>74</v>
      </c>
      <c r="T8" s="46">
        <v>0</v>
      </c>
      <c r="U8" s="46" t="s">
        <v>74</v>
      </c>
      <c r="V8" s="46">
        <v>0</v>
      </c>
      <c r="W8" s="46" t="s">
        <v>74</v>
      </c>
      <c r="X8" s="46">
        <v>0</v>
      </c>
      <c r="Y8" s="46" t="s">
        <v>74</v>
      </c>
      <c r="Z8" s="46">
        <v>0</v>
      </c>
      <c r="AA8" s="46" t="s">
        <v>74</v>
      </c>
      <c r="AB8" s="46">
        <v>0</v>
      </c>
      <c r="AC8" s="46" t="s">
        <v>74</v>
      </c>
      <c r="AD8" s="46">
        <v>0</v>
      </c>
      <c r="AE8" s="46" t="s">
        <v>74</v>
      </c>
      <c r="AF8" s="46">
        <v>0</v>
      </c>
      <c r="AG8" s="46" t="s">
        <v>74</v>
      </c>
      <c r="AH8" s="46">
        <v>0</v>
      </c>
      <c r="AI8" s="46" t="s">
        <v>74</v>
      </c>
      <c r="AJ8" s="46">
        <v>0</v>
      </c>
      <c r="AK8" s="46" t="s">
        <v>74</v>
      </c>
      <c r="AL8" s="46">
        <v>0</v>
      </c>
      <c r="AM8" s="46" t="s">
        <v>74</v>
      </c>
      <c r="AN8" s="50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</row>
    <row r="9" spans="1:81" x14ac:dyDescent="0.25">
      <c r="A9" s="84">
        <v>12</v>
      </c>
      <c r="B9" s="84">
        <v>13</v>
      </c>
      <c r="C9" s="85">
        <v>14</v>
      </c>
      <c r="D9" s="84" t="s">
        <v>19</v>
      </c>
      <c r="G9" t="s">
        <v>129</v>
      </c>
      <c r="H9" s="40">
        <v>40185</v>
      </c>
      <c r="I9" s="46">
        <v>0</v>
      </c>
      <c r="J9" s="46">
        <v>0</v>
      </c>
      <c r="K9" s="46" t="s">
        <v>74</v>
      </c>
      <c r="L9" s="46">
        <v>0</v>
      </c>
      <c r="M9" s="46" t="s">
        <v>74</v>
      </c>
      <c r="N9" s="46">
        <v>0</v>
      </c>
      <c r="O9" s="46" t="s">
        <v>74</v>
      </c>
      <c r="P9" s="46">
        <v>0</v>
      </c>
      <c r="Q9" s="46" t="s">
        <v>74</v>
      </c>
      <c r="R9" s="46">
        <v>0</v>
      </c>
      <c r="S9" s="46" t="s">
        <v>74</v>
      </c>
      <c r="T9" s="46">
        <v>0</v>
      </c>
      <c r="U9" s="46" t="s">
        <v>74</v>
      </c>
      <c r="V9" s="46">
        <v>0</v>
      </c>
      <c r="W9" s="46" t="s">
        <v>74</v>
      </c>
      <c r="X9" s="46">
        <v>0</v>
      </c>
      <c r="Y9" s="46" t="s">
        <v>74</v>
      </c>
      <c r="Z9" s="46">
        <v>0</v>
      </c>
      <c r="AA9" s="46" t="s">
        <v>74</v>
      </c>
      <c r="AB9" s="46">
        <v>0</v>
      </c>
      <c r="AC9" s="46" t="s">
        <v>74</v>
      </c>
      <c r="AD9" s="46">
        <v>0</v>
      </c>
      <c r="AE9" s="46" t="s">
        <v>74</v>
      </c>
      <c r="AF9" s="46">
        <v>0</v>
      </c>
      <c r="AG9" s="46" t="s">
        <v>74</v>
      </c>
      <c r="AH9" s="46">
        <v>0</v>
      </c>
      <c r="AI9" s="46" t="s">
        <v>74</v>
      </c>
      <c r="AJ9" s="46">
        <v>0</v>
      </c>
      <c r="AK9" s="46" t="s">
        <v>74</v>
      </c>
      <c r="AL9" s="46">
        <v>0</v>
      </c>
      <c r="AM9" s="46" t="s">
        <v>74</v>
      </c>
      <c r="AN9" s="50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</row>
    <row r="10" spans="1:81" x14ac:dyDescent="0.25">
      <c r="A10" s="84">
        <v>15</v>
      </c>
      <c r="B10" s="84">
        <v>16</v>
      </c>
      <c r="C10" s="85">
        <v>17</v>
      </c>
      <c r="D10" s="84" t="s">
        <v>85</v>
      </c>
      <c r="G10" t="s">
        <v>129</v>
      </c>
      <c r="H10" s="40">
        <v>40186</v>
      </c>
      <c r="I10" s="46">
        <v>0</v>
      </c>
      <c r="J10" s="46">
        <v>0</v>
      </c>
      <c r="K10" s="46" t="s">
        <v>74</v>
      </c>
      <c r="L10" s="46">
        <v>0</v>
      </c>
      <c r="M10" s="46" t="s">
        <v>74</v>
      </c>
      <c r="N10" s="46">
        <v>0</v>
      </c>
      <c r="O10" s="46" t="s">
        <v>74</v>
      </c>
      <c r="P10" s="46">
        <v>0</v>
      </c>
      <c r="Q10" s="46" t="s">
        <v>74</v>
      </c>
      <c r="R10" s="46">
        <v>0</v>
      </c>
      <c r="S10" s="46" t="s">
        <v>74</v>
      </c>
      <c r="T10" s="46">
        <v>0</v>
      </c>
      <c r="U10" s="46" t="s">
        <v>74</v>
      </c>
      <c r="V10" s="46">
        <v>0</v>
      </c>
      <c r="W10" s="46" t="s">
        <v>74</v>
      </c>
      <c r="X10" s="46">
        <v>0</v>
      </c>
      <c r="Y10" s="46" t="s">
        <v>74</v>
      </c>
      <c r="Z10" s="46">
        <v>0</v>
      </c>
      <c r="AA10" s="46" t="s">
        <v>74</v>
      </c>
      <c r="AB10" s="46">
        <v>0</v>
      </c>
      <c r="AC10" s="46" t="s">
        <v>74</v>
      </c>
      <c r="AD10" s="46">
        <v>0</v>
      </c>
      <c r="AE10" s="46" t="s">
        <v>74</v>
      </c>
      <c r="AF10" s="46">
        <v>0</v>
      </c>
      <c r="AG10" s="46" t="s">
        <v>74</v>
      </c>
      <c r="AH10" s="46">
        <v>0</v>
      </c>
      <c r="AI10" s="46" t="s">
        <v>74</v>
      </c>
      <c r="AJ10" s="46">
        <v>0</v>
      </c>
      <c r="AK10" s="46" t="s">
        <v>74</v>
      </c>
      <c r="AL10" s="46">
        <v>0</v>
      </c>
      <c r="AM10" s="46" t="s">
        <v>74</v>
      </c>
      <c r="AN10" s="50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</row>
    <row r="11" spans="1:81" x14ac:dyDescent="0.25">
      <c r="A11" s="84">
        <v>18</v>
      </c>
      <c r="B11" s="84">
        <v>19</v>
      </c>
      <c r="C11" s="85">
        <v>20</v>
      </c>
      <c r="D11" s="84" t="s">
        <v>92</v>
      </c>
      <c r="G11" t="s">
        <v>129</v>
      </c>
      <c r="H11" s="40">
        <v>40187</v>
      </c>
      <c r="I11" s="46">
        <v>0</v>
      </c>
      <c r="J11" s="46">
        <v>0</v>
      </c>
      <c r="K11" s="46" t="s">
        <v>74</v>
      </c>
      <c r="L11" s="46">
        <v>0</v>
      </c>
      <c r="M11" s="46" t="s">
        <v>74</v>
      </c>
      <c r="N11" s="46">
        <v>0</v>
      </c>
      <c r="O11" s="46" t="s">
        <v>74</v>
      </c>
      <c r="P11" s="46">
        <v>0</v>
      </c>
      <c r="Q11" s="46" t="s">
        <v>74</v>
      </c>
      <c r="R11" s="46">
        <v>0</v>
      </c>
      <c r="S11" s="46" t="s">
        <v>74</v>
      </c>
      <c r="T11" s="46">
        <v>0</v>
      </c>
      <c r="U11" s="46" t="s">
        <v>74</v>
      </c>
      <c r="V11" s="46">
        <v>0</v>
      </c>
      <c r="W11" s="46" t="s">
        <v>74</v>
      </c>
      <c r="X11" s="46">
        <v>0</v>
      </c>
      <c r="Y11" s="46" t="s">
        <v>74</v>
      </c>
      <c r="Z11" s="46">
        <v>0</v>
      </c>
      <c r="AA11" s="46" t="s">
        <v>74</v>
      </c>
      <c r="AB11" s="46">
        <v>0</v>
      </c>
      <c r="AC11" s="46" t="s">
        <v>74</v>
      </c>
      <c r="AD11" s="46">
        <v>0</v>
      </c>
      <c r="AE11" s="46" t="s">
        <v>74</v>
      </c>
      <c r="AF11" s="46">
        <v>0</v>
      </c>
      <c r="AG11" s="46" t="s">
        <v>74</v>
      </c>
      <c r="AH11" s="46">
        <v>0</v>
      </c>
      <c r="AI11" s="46" t="s">
        <v>74</v>
      </c>
      <c r="AJ11" s="46">
        <v>0</v>
      </c>
      <c r="AK11" s="46" t="s">
        <v>74</v>
      </c>
      <c r="AL11" s="46">
        <v>0</v>
      </c>
      <c r="AM11" s="46" t="s">
        <v>74</v>
      </c>
      <c r="AN11" s="50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</row>
    <row r="12" spans="1:81" x14ac:dyDescent="0.25">
      <c r="A12" s="84" t="s">
        <v>21</v>
      </c>
      <c r="B12" s="84" t="s">
        <v>22</v>
      </c>
      <c r="C12" s="85" t="s">
        <v>23</v>
      </c>
      <c r="D12" s="84" t="s">
        <v>86</v>
      </c>
      <c r="G12" t="s">
        <v>129</v>
      </c>
      <c r="H12" s="40">
        <v>40188</v>
      </c>
      <c r="I12" s="46">
        <v>0</v>
      </c>
      <c r="J12" s="46">
        <v>0</v>
      </c>
      <c r="K12" s="46" t="s">
        <v>74</v>
      </c>
      <c r="L12" s="46">
        <v>0</v>
      </c>
      <c r="M12" s="46" t="s">
        <v>74</v>
      </c>
      <c r="N12" s="46">
        <v>0</v>
      </c>
      <c r="O12" s="46" t="s">
        <v>74</v>
      </c>
      <c r="P12" s="46">
        <v>0</v>
      </c>
      <c r="Q12" s="46" t="s">
        <v>74</v>
      </c>
      <c r="R12" s="46">
        <v>0</v>
      </c>
      <c r="S12" s="46" t="s">
        <v>74</v>
      </c>
      <c r="T12" s="46">
        <v>0</v>
      </c>
      <c r="U12" s="46" t="s">
        <v>74</v>
      </c>
      <c r="V12" s="46">
        <v>0</v>
      </c>
      <c r="W12" s="46" t="s">
        <v>74</v>
      </c>
      <c r="X12" s="46">
        <v>0</v>
      </c>
      <c r="Y12" s="46" t="s">
        <v>74</v>
      </c>
      <c r="Z12" s="46">
        <v>0</v>
      </c>
      <c r="AA12" s="46" t="s">
        <v>74</v>
      </c>
      <c r="AB12" s="46">
        <v>0</v>
      </c>
      <c r="AC12" s="46" t="s">
        <v>74</v>
      </c>
      <c r="AD12" s="46">
        <v>0</v>
      </c>
      <c r="AE12" s="46" t="s">
        <v>74</v>
      </c>
      <c r="AF12" s="46">
        <v>0</v>
      </c>
      <c r="AG12" s="46" t="s">
        <v>74</v>
      </c>
      <c r="AH12" s="46">
        <v>0</v>
      </c>
      <c r="AI12" s="46" t="s">
        <v>74</v>
      </c>
      <c r="AJ12" s="46">
        <v>0</v>
      </c>
      <c r="AK12" s="46" t="s">
        <v>74</v>
      </c>
      <c r="AL12" s="46">
        <v>0</v>
      </c>
      <c r="AM12" s="46" t="s">
        <v>74</v>
      </c>
      <c r="AN12" s="50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</row>
    <row r="13" spans="1:81" x14ac:dyDescent="0.25">
      <c r="A13" s="84" t="s">
        <v>25</v>
      </c>
      <c r="B13" s="84" t="s">
        <v>26</v>
      </c>
      <c r="C13" s="85" t="s">
        <v>27</v>
      </c>
      <c r="D13" s="84" t="s">
        <v>87</v>
      </c>
      <c r="G13" t="s">
        <v>129</v>
      </c>
      <c r="H13" s="40">
        <v>40189</v>
      </c>
      <c r="I13" s="46">
        <v>2</v>
      </c>
      <c r="J13" s="46">
        <v>0</v>
      </c>
      <c r="K13" s="46" t="s">
        <v>74</v>
      </c>
      <c r="L13" s="46">
        <v>0</v>
      </c>
      <c r="M13" s="46" t="s">
        <v>74</v>
      </c>
      <c r="N13" s="46">
        <v>0</v>
      </c>
      <c r="O13" s="46" t="s">
        <v>74</v>
      </c>
      <c r="P13" s="46">
        <v>0</v>
      </c>
      <c r="Q13" s="46" t="s">
        <v>74</v>
      </c>
      <c r="R13" s="46">
        <v>0</v>
      </c>
      <c r="S13" s="46" t="s">
        <v>74</v>
      </c>
      <c r="T13" s="46">
        <v>0</v>
      </c>
      <c r="U13" s="46" t="s">
        <v>74</v>
      </c>
      <c r="V13" s="46">
        <v>0</v>
      </c>
      <c r="W13" s="46" t="s">
        <v>74</v>
      </c>
      <c r="X13" s="46">
        <v>0</v>
      </c>
      <c r="Y13" s="46" t="s">
        <v>74</v>
      </c>
      <c r="Z13" s="46">
        <v>0</v>
      </c>
      <c r="AA13" s="46" t="s">
        <v>74</v>
      </c>
      <c r="AB13" s="46">
        <v>0</v>
      </c>
      <c r="AC13" s="46" t="s">
        <v>74</v>
      </c>
      <c r="AD13" s="46">
        <v>0</v>
      </c>
      <c r="AE13" s="46" t="s">
        <v>74</v>
      </c>
      <c r="AF13" s="46">
        <v>0</v>
      </c>
      <c r="AG13" s="46" t="s">
        <v>74</v>
      </c>
      <c r="AH13" s="46">
        <v>0</v>
      </c>
      <c r="AI13" s="46" t="s">
        <v>74</v>
      </c>
      <c r="AJ13" s="46">
        <v>0</v>
      </c>
      <c r="AK13" s="46" t="s">
        <v>74</v>
      </c>
      <c r="AL13" s="46">
        <v>0</v>
      </c>
      <c r="AM13" s="46" t="s">
        <v>74</v>
      </c>
      <c r="AN13" s="50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</row>
    <row r="14" spans="1:81" x14ac:dyDescent="0.25">
      <c r="A14" s="84" t="s">
        <v>28</v>
      </c>
      <c r="B14" s="84" t="s">
        <v>29</v>
      </c>
      <c r="C14" s="85" t="s">
        <v>30</v>
      </c>
      <c r="D14" s="84" t="s">
        <v>88</v>
      </c>
      <c r="G14" t="s">
        <v>129</v>
      </c>
      <c r="H14" s="40">
        <v>40190</v>
      </c>
      <c r="I14" s="46">
        <v>0</v>
      </c>
      <c r="J14" s="46">
        <v>0</v>
      </c>
      <c r="K14" s="46" t="s">
        <v>74</v>
      </c>
      <c r="L14" s="46">
        <v>0</v>
      </c>
      <c r="M14" s="46" t="s">
        <v>74</v>
      </c>
      <c r="N14" s="46">
        <v>0</v>
      </c>
      <c r="O14" s="46" t="s">
        <v>74</v>
      </c>
      <c r="P14" s="46">
        <v>0</v>
      </c>
      <c r="Q14" s="46" t="s">
        <v>74</v>
      </c>
      <c r="R14" s="46">
        <v>0</v>
      </c>
      <c r="S14" s="46" t="s">
        <v>74</v>
      </c>
      <c r="T14" s="46">
        <v>0</v>
      </c>
      <c r="U14" s="46" t="s">
        <v>74</v>
      </c>
      <c r="V14" s="46">
        <v>0</v>
      </c>
      <c r="W14" s="46" t="s">
        <v>74</v>
      </c>
      <c r="X14" s="46">
        <v>0</v>
      </c>
      <c r="Y14" s="46" t="s">
        <v>74</v>
      </c>
      <c r="Z14" s="46">
        <v>0</v>
      </c>
      <c r="AA14" s="46" t="s">
        <v>74</v>
      </c>
      <c r="AB14" s="46">
        <v>0</v>
      </c>
      <c r="AC14" s="46" t="s">
        <v>74</v>
      </c>
      <c r="AD14" s="46">
        <v>0</v>
      </c>
      <c r="AE14" s="46" t="s">
        <v>74</v>
      </c>
      <c r="AF14" s="46">
        <v>0</v>
      </c>
      <c r="AG14" s="46" t="s">
        <v>74</v>
      </c>
      <c r="AH14" s="46">
        <v>0</v>
      </c>
      <c r="AI14" s="46" t="s">
        <v>74</v>
      </c>
      <c r="AJ14" s="46">
        <v>0</v>
      </c>
      <c r="AK14" s="46" t="s">
        <v>74</v>
      </c>
      <c r="AL14" s="46">
        <v>0</v>
      </c>
      <c r="AM14" s="46" t="s">
        <v>74</v>
      </c>
      <c r="AN14" s="50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</row>
    <row r="15" spans="1:81" x14ac:dyDescent="0.25">
      <c r="A15" s="84" t="s">
        <v>31</v>
      </c>
      <c r="B15" s="84" t="s">
        <v>32</v>
      </c>
      <c r="C15" s="85" t="s">
        <v>33</v>
      </c>
      <c r="D15" s="84" t="s">
        <v>19</v>
      </c>
      <c r="G15" t="s">
        <v>129</v>
      </c>
      <c r="H15" s="40">
        <v>40191</v>
      </c>
      <c r="I15" s="46">
        <v>0</v>
      </c>
      <c r="J15" s="46">
        <v>0</v>
      </c>
      <c r="K15" s="46" t="s">
        <v>74</v>
      </c>
      <c r="L15" s="46">
        <v>0</v>
      </c>
      <c r="M15" s="46" t="s">
        <v>74</v>
      </c>
      <c r="N15" s="46">
        <v>0</v>
      </c>
      <c r="O15" s="46" t="s">
        <v>74</v>
      </c>
      <c r="P15" s="46">
        <v>0</v>
      </c>
      <c r="Q15" s="46" t="s">
        <v>74</v>
      </c>
      <c r="R15" s="46">
        <v>0</v>
      </c>
      <c r="S15" s="46" t="s">
        <v>74</v>
      </c>
      <c r="T15" s="46">
        <v>0</v>
      </c>
      <c r="U15" s="46" t="s">
        <v>74</v>
      </c>
      <c r="V15" s="46">
        <v>0</v>
      </c>
      <c r="W15" s="46" t="s">
        <v>74</v>
      </c>
      <c r="X15" s="46">
        <v>0</v>
      </c>
      <c r="Y15" s="46" t="s">
        <v>74</v>
      </c>
      <c r="Z15" s="46">
        <v>0</v>
      </c>
      <c r="AA15" s="46" t="s">
        <v>74</v>
      </c>
      <c r="AB15" s="46">
        <v>0</v>
      </c>
      <c r="AC15" s="46" t="s">
        <v>74</v>
      </c>
      <c r="AD15" s="46">
        <v>0</v>
      </c>
      <c r="AE15" s="46" t="s">
        <v>74</v>
      </c>
      <c r="AF15" s="46">
        <v>0</v>
      </c>
      <c r="AG15" s="46" t="s">
        <v>74</v>
      </c>
      <c r="AH15" s="46">
        <v>0</v>
      </c>
      <c r="AI15" s="46" t="s">
        <v>74</v>
      </c>
      <c r="AJ15" s="46">
        <v>0</v>
      </c>
      <c r="AK15" s="46" t="s">
        <v>74</v>
      </c>
      <c r="AL15" s="46">
        <v>0</v>
      </c>
      <c r="AM15" s="46" t="s">
        <v>74</v>
      </c>
      <c r="AN15" s="50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</row>
    <row r="16" spans="1:81" x14ac:dyDescent="0.25">
      <c r="A16" s="84" t="s">
        <v>34</v>
      </c>
      <c r="B16" s="84" t="s">
        <v>35</v>
      </c>
      <c r="C16" s="85" t="s">
        <v>36</v>
      </c>
      <c r="D16" s="84" t="s">
        <v>89</v>
      </c>
      <c r="G16" t="s">
        <v>129</v>
      </c>
      <c r="H16" s="40">
        <v>40192</v>
      </c>
      <c r="I16" s="46">
        <v>0</v>
      </c>
      <c r="J16" s="46">
        <v>0</v>
      </c>
      <c r="K16" s="46" t="s">
        <v>74</v>
      </c>
      <c r="L16" s="46">
        <v>0</v>
      </c>
      <c r="M16" s="46" t="s">
        <v>74</v>
      </c>
      <c r="N16" s="46">
        <v>0</v>
      </c>
      <c r="O16" s="46" t="s">
        <v>74</v>
      </c>
      <c r="P16" s="46">
        <v>0</v>
      </c>
      <c r="Q16" s="46" t="s">
        <v>74</v>
      </c>
      <c r="R16" s="46">
        <v>0</v>
      </c>
      <c r="S16" s="46" t="s">
        <v>74</v>
      </c>
      <c r="T16" s="46">
        <v>0</v>
      </c>
      <c r="U16" s="46" t="s">
        <v>74</v>
      </c>
      <c r="V16" s="46">
        <v>0</v>
      </c>
      <c r="W16" s="46" t="s">
        <v>74</v>
      </c>
      <c r="X16" s="46">
        <v>0</v>
      </c>
      <c r="Y16" s="46" t="s">
        <v>74</v>
      </c>
      <c r="Z16" s="46">
        <v>0</v>
      </c>
      <c r="AA16" s="46" t="s">
        <v>74</v>
      </c>
      <c r="AB16" s="46">
        <v>0</v>
      </c>
      <c r="AC16" s="46" t="s">
        <v>74</v>
      </c>
      <c r="AD16" s="46">
        <v>0</v>
      </c>
      <c r="AE16" s="46" t="s">
        <v>74</v>
      </c>
      <c r="AF16" s="46">
        <v>0</v>
      </c>
      <c r="AG16" s="46" t="s">
        <v>74</v>
      </c>
      <c r="AH16" s="46">
        <v>0</v>
      </c>
      <c r="AI16" s="46" t="s">
        <v>74</v>
      </c>
      <c r="AJ16" s="46">
        <v>0</v>
      </c>
      <c r="AK16" s="46" t="s">
        <v>74</v>
      </c>
      <c r="AL16" s="46">
        <v>0</v>
      </c>
      <c r="AM16" s="46" t="s">
        <v>74</v>
      </c>
      <c r="AN16" s="50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</row>
    <row r="17" spans="1:81" x14ac:dyDescent="0.25">
      <c r="A17" s="84" t="s">
        <v>37</v>
      </c>
      <c r="B17" s="84" t="s">
        <v>38</v>
      </c>
      <c r="C17" s="85" t="s">
        <v>39</v>
      </c>
      <c r="D17" s="84" t="s">
        <v>90</v>
      </c>
      <c r="G17" t="s">
        <v>129</v>
      </c>
      <c r="H17" s="40">
        <v>40193</v>
      </c>
      <c r="I17" s="46">
        <v>3.5</v>
      </c>
      <c r="J17" s="46">
        <v>0</v>
      </c>
      <c r="K17" s="46" t="s">
        <v>74</v>
      </c>
      <c r="L17" s="46">
        <v>0</v>
      </c>
      <c r="M17" s="46" t="s">
        <v>74</v>
      </c>
      <c r="N17" s="46">
        <v>0</v>
      </c>
      <c r="O17" s="46" t="s">
        <v>74</v>
      </c>
      <c r="P17" s="46">
        <v>0</v>
      </c>
      <c r="Q17" s="46" t="s">
        <v>74</v>
      </c>
      <c r="R17" s="46">
        <v>0</v>
      </c>
      <c r="S17" s="46" t="s">
        <v>74</v>
      </c>
      <c r="T17" s="46">
        <v>0</v>
      </c>
      <c r="U17" s="46" t="s">
        <v>74</v>
      </c>
      <c r="V17" s="46">
        <v>0</v>
      </c>
      <c r="W17" s="46" t="s">
        <v>74</v>
      </c>
      <c r="X17" s="46">
        <v>0</v>
      </c>
      <c r="Y17" s="46" t="s">
        <v>74</v>
      </c>
      <c r="Z17" s="46">
        <v>0</v>
      </c>
      <c r="AA17" s="46" t="s">
        <v>74</v>
      </c>
      <c r="AB17" s="46">
        <v>0</v>
      </c>
      <c r="AC17" s="46" t="s">
        <v>74</v>
      </c>
      <c r="AD17" s="46">
        <v>0</v>
      </c>
      <c r="AE17" s="46" t="s">
        <v>74</v>
      </c>
      <c r="AF17" s="46">
        <v>0</v>
      </c>
      <c r="AG17" s="46" t="s">
        <v>74</v>
      </c>
      <c r="AH17" s="46">
        <v>0</v>
      </c>
      <c r="AI17" s="46" t="s">
        <v>74</v>
      </c>
      <c r="AJ17" s="46">
        <v>0</v>
      </c>
      <c r="AK17" s="46" t="s">
        <v>74</v>
      </c>
      <c r="AL17" s="46">
        <v>0</v>
      </c>
      <c r="AM17" s="46" t="s">
        <v>74</v>
      </c>
      <c r="AN17" s="50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</row>
    <row r="18" spans="1:81" ht="15.75" thickBot="1" x14ac:dyDescent="0.3">
      <c r="A18" s="86" t="s">
        <v>41</v>
      </c>
      <c r="B18" s="86" t="s">
        <v>42</v>
      </c>
      <c r="C18" s="87" t="s">
        <v>43</v>
      </c>
      <c r="D18" s="86" t="s">
        <v>91</v>
      </c>
      <c r="G18" t="s">
        <v>129</v>
      </c>
      <c r="H18" s="40">
        <v>40194</v>
      </c>
      <c r="I18" s="46">
        <v>0</v>
      </c>
      <c r="J18" s="46">
        <v>0</v>
      </c>
      <c r="K18" s="46" t="s">
        <v>74</v>
      </c>
      <c r="L18" s="46">
        <v>0</v>
      </c>
      <c r="M18" s="46" t="s">
        <v>74</v>
      </c>
      <c r="N18" s="46">
        <v>0</v>
      </c>
      <c r="O18" s="46" t="s">
        <v>74</v>
      </c>
      <c r="P18" s="46">
        <v>0</v>
      </c>
      <c r="Q18" s="46" t="s">
        <v>74</v>
      </c>
      <c r="R18" s="46">
        <v>0</v>
      </c>
      <c r="S18" s="46" t="s">
        <v>74</v>
      </c>
      <c r="T18" s="46">
        <v>0</v>
      </c>
      <c r="U18" s="46" t="s">
        <v>74</v>
      </c>
      <c r="V18" s="46">
        <v>0</v>
      </c>
      <c r="W18" s="46" t="s">
        <v>74</v>
      </c>
      <c r="X18" s="46">
        <v>0</v>
      </c>
      <c r="Y18" s="46" t="s">
        <v>74</v>
      </c>
      <c r="Z18" s="46">
        <v>0</v>
      </c>
      <c r="AA18" s="46" t="s">
        <v>74</v>
      </c>
      <c r="AB18" s="46">
        <v>0</v>
      </c>
      <c r="AC18" s="46" t="s">
        <v>74</v>
      </c>
      <c r="AD18" s="46">
        <v>0</v>
      </c>
      <c r="AE18" s="46" t="s">
        <v>74</v>
      </c>
      <c r="AF18" s="46">
        <v>0</v>
      </c>
      <c r="AG18" s="46" t="s">
        <v>74</v>
      </c>
      <c r="AH18" s="46">
        <v>0</v>
      </c>
      <c r="AI18" s="46" t="s">
        <v>74</v>
      </c>
      <c r="AJ18" s="46">
        <v>0</v>
      </c>
      <c r="AK18" s="46" t="s">
        <v>74</v>
      </c>
      <c r="AL18" s="46">
        <v>0</v>
      </c>
      <c r="AM18" s="46" t="s">
        <v>74</v>
      </c>
      <c r="AN18" s="50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</row>
    <row r="19" spans="1:81" x14ac:dyDescent="0.25">
      <c r="G19" t="s">
        <v>129</v>
      </c>
      <c r="H19" s="40">
        <v>40195</v>
      </c>
      <c r="I19" s="46">
        <v>0</v>
      </c>
      <c r="J19" s="46">
        <v>0</v>
      </c>
      <c r="K19" s="46" t="s">
        <v>74</v>
      </c>
      <c r="L19" s="46">
        <v>0</v>
      </c>
      <c r="M19" s="46" t="s">
        <v>74</v>
      </c>
      <c r="N19" s="46">
        <v>0</v>
      </c>
      <c r="O19" s="46" t="s">
        <v>74</v>
      </c>
      <c r="P19" s="46">
        <v>0</v>
      </c>
      <c r="Q19" s="46" t="s">
        <v>74</v>
      </c>
      <c r="R19" s="46">
        <v>0</v>
      </c>
      <c r="S19" s="46" t="s">
        <v>74</v>
      </c>
      <c r="T19" s="46">
        <v>0</v>
      </c>
      <c r="U19" s="46" t="s">
        <v>74</v>
      </c>
      <c r="V19" s="46">
        <v>0</v>
      </c>
      <c r="W19" s="46" t="s">
        <v>74</v>
      </c>
      <c r="X19" s="46">
        <v>0</v>
      </c>
      <c r="Y19" s="46" t="s">
        <v>74</v>
      </c>
      <c r="Z19" s="46">
        <v>0</v>
      </c>
      <c r="AA19" s="46" t="s">
        <v>74</v>
      </c>
      <c r="AB19" s="46">
        <v>0</v>
      </c>
      <c r="AC19" s="46" t="s">
        <v>74</v>
      </c>
      <c r="AD19" s="46">
        <v>0</v>
      </c>
      <c r="AE19" s="46" t="s">
        <v>74</v>
      </c>
      <c r="AF19" s="46">
        <v>0</v>
      </c>
      <c r="AG19" s="46" t="s">
        <v>74</v>
      </c>
      <c r="AH19" s="46">
        <v>0</v>
      </c>
      <c r="AI19" s="46" t="s">
        <v>74</v>
      </c>
      <c r="AJ19" s="46">
        <v>0</v>
      </c>
      <c r="AK19" s="46" t="s">
        <v>74</v>
      </c>
      <c r="AL19" s="46">
        <v>0</v>
      </c>
      <c r="AM19" s="46" t="s">
        <v>74</v>
      </c>
      <c r="AN19" s="50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</row>
    <row r="20" spans="1:81" x14ac:dyDescent="0.25">
      <c r="A20" s="63" t="s">
        <v>199</v>
      </c>
      <c r="G20" t="s">
        <v>129</v>
      </c>
      <c r="H20" s="40">
        <v>40196</v>
      </c>
      <c r="I20" s="46">
        <v>0.5</v>
      </c>
      <c r="J20" s="46">
        <v>0</v>
      </c>
      <c r="K20" s="46" t="s">
        <v>74</v>
      </c>
      <c r="L20" s="46">
        <v>0</v>
      </c>
      <c r="M20" s="46" t="s">
        <v>74</v>
      </c>
      <c r="N20" s="46">
        <v>0</v>
      </c>
      <c r="O20" s="46" t="s">
        <v>74</v>
      </c>
      <c r="P20" s="46">
        <v>0</v>
      </c>
      <c r="Q20" s="46" t="s">
        <v>74</v>
      </c>
      <c r="R20" s="46">
        <v>0</v>
      </c>
      <c r="S20" s="46" t="s">
        <v>74</v>
      </c>
      <c r="T20" s="46">
        <v>0</v>
      </c>
      <c r="U20" s="46" t="s">
        <v>74</v>
      </c>
      <c r="V20" s="46">
        <v>0</v>
      </c>
      <c r="W20" s="46" t="s">
        <v>74</v>
      </c>
      <c r="X20" s="46">
        <v>0</v>
      </c>
      <c r="Y20" s="46" t="s">
        <v>74</v>
      </c>
      <c r="Z20" s="46">
        <v>0</v>
      </c>
      <c r="AA20" s="46" t="s">
        <v>74</v>
      </c>
      <c r="AB20" s="46">
        <v>0</v>
      </c>
      <c r="AC20" s="46" t="s">
        <v>74</v>
      </c>
      <c r="AD20" s="46">
        <v>0</v>
      </c>
      <c r="AE20" s="46" t="s">
        <v>74</v>
      </c>
      <c r="AF20" s="46">
        <v>0</v>
      </c>
      <c r="AG20" s="46" t="s">
        <v>74</v>
      </c>
      <c r="AH20" s="46">
        <v>0</v>
      </c>
      <c r="AI20" s="46" t="s">
        <v>74</v>
      </c>
      <c r="AJ20" s="46">
        <v>0</v>
      </c>
      <c r="AK20" s="46" t="s">
        <v>74</v>
      </c>
      <c r="AL20" s="46">
        <v>0</v>
      </c>
      <c r="AM20" s="46" t="s">
        <v>74</v>
      </c>
      <c r="AN20" s="50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</row>
    <row r="21" spans="1:81" x14ac:dyDescent="0.25">
      <c r="A21" t="s">
        <v>108</v>
      </c>
      <c r="G21" t="s">
        <v>129</v>
      </c>
      <c r="H21" s="40">
        <v>40197</v>
      </c>
      <c r="I21" s="46">
        <v>0</v>
      </c>
      <c r="J21" s="46">
        <v>0</v>
      </c>
      <c r="K21" s="46" t="s">
        <v>74</v>
      </c>
      <c r="L21" s="46">
        <v>0</v>
      </c>
      <c r="M21" s="46" t="s">
        <v>74</v>
      </c>
      <c r="N21" s="46">
        <v>0</v>
      </c>
      <c r="O21" s="46" t="s">
        <v>74</v>
      </c>
      <c r="P21" s="46">
        <v>0</v>
      </c>
      <c r="Q21" s="46" t="s">
        <v>74</v>
      </c>
      <c r="R21" s="46">
        <v>0</v>
      </c>
      <c r="S21" s="46" t="s">
        <v>74</v>
      </c>
      <c r="T21" s="46">
        <v>0</v>
      </c>
      <c r="U21" s="46" t="s">
        <v>74</v>
      </c>
      <c r="V21" s="46">
        <v>0</v>
      </c>
      <c r="W21" s="46" t="s">
        <v>74</v>
      </c>
      <c r="X21" s="46">
        <v>0</v>
      </c>
      <c r="Y21" s="46" t="s">
        <v>74</v>
      </c>
      <c r="Z21" s="46">
        <v>0</v>
      </c>
      <c r="AA21" s="46" t="s">
        <v>74</v>
      </c>
      <c r="AB21" s="46">
        <v>0</v>
      </c>
      <c r="AC21" s="46" t="s">
        <v>74</v>
      </c>
      <c r="AD21" s="46">
        <v>0</v>
      </c>
      <c r="AE21" s="46" t="s">
        <v>74</v>
      </c>
      <c r="AF21" s="46">
        <v>0</v>
      </c>
      <c r="AG21" s="46" t="s">
        <v>74</v>
      </c>
      <c r="AH21" s="46">
        <v>0</v>
      </c>
      <c r="AI21" s="46" t="s">
        <v>74</v>
      </c>
      <c r="AJ21" s="46">
        <v>0</v>
      </c>
      <c r="AK21" s="46" t="s">
        <v>74</v>
      </c>
      <c r="AL21" s="46">
        <v>0</v>
      </c>
      <c r="AM21" s="46" t="s">
        <v>74</v>
      </c>
      <c r="AN21" s="50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</row>
    <row r="22" spans="1:81" x14ac:dyDescent="0.25">
      <c r="A22" t="s">
        <v>109</v>
      </c>
      <c r="G22" t="s">
        <v>129</v>
      </c>
      <c r="H22" s="40">
        <v>40198</v>
      </c>
      <c r="I22" s="46">
        <v>0</v>
      </c>
      <c r="J22" s="46">
        <v>0</v>
      </c>
      <c r="K22" s="46" t="s">
        <v>74</v>
      </c>
      <c r="L22" s="46">
        <v>0</v>
      </c>
      <c r="M22" s="46" t="s">
        <v>74</v>
      </c>
      <c r="N22" s="46">
        <v>0</v>
      </c>
      <c r="O22" s="46" t="s">
        <v>74</v>
      </c>
      <c r="P22" s="46">
        <v>0</v>
      </c>
      <c r="Q22" s="46" t="s">
        <v>74</v>
      </c>
      <c r="R22" s="46">
        <v>0</v>
      </c>
      <c r="S22" s="46" t="s">
        <v>74</v>
      </c>
      <c r="T22" s="46">
        <v>0</v>
      </c>
      <c r="U22" s="46" t="s">
        <v>74</v>
      </c>
      <c r="V22" s="46">
        <v>0</v>
      </c>
      <c r="W22" s="46" t="s">
        <v>74</v>
      </c>
      <c r="X22" s="46">
        <v>0</v>
      </c>
      <c r="Y22" s="46" t="s">
        <v>74</v>
      </c>
      <c r="Z22" s="46">
        <v>0</v>
      </c>
      <c r="AA22" s="46" t="s">
        <v>74</v>
      </c>
      <c r="AB22" s="46">
        <v>0</v>
      </c>
      <c r="AC22" s="46" t="s">
        <v>74</v>
      </c>
      <c r="AD22" s="46">
        <v>0</v>
      </c>
      <c r="AE22" s="46" t="s">
        <v>74</v>
      </c>
      <c r="AF22" s="46">
        <v>0</v>
      </c>
      <c r="AG22" s="46" t="s">
        <v>74</v>
      </c>
      <c r="AH22" s="46">
        <v>0</v>
      </c>
      <c r="AI22" s="46" t="s">
        <v>74</v>
      </c>
      <c r="AJ22" s="46">
        <v>0</v>
      </c>
      <c r="AK22" s="46" t="s">
        <v>74</v>
      </c>
      <c r="AL22" s="46">
        <v>0</v>
      </c>
      <c r="AM22" s="46" t="s">
        <v>74</v>
      </c>
      <c r="AN22" s="50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</row>
    <row r="23" spans="1:81" x14ac:dyDescent="0.25">
      <c r="A23" t="s">
        <v>110</v>
      </c>
      <c r="G23" t="s">
        <v>129</v>
      </c>
      <c r="H23" s="40">
        <v>40199</v>
      </c>
      <c r="I23" s="46">
        <v>12</v>
      </c>
      <c r="J23" s="46">
        <v>0</v>
      </c>
      <c r="K23" s="46" t="s">
        <v>74</v>
      </c>
      <c r="L23" s="46">
        <v>0</v>
      </c>
      <c r="M23" s="46" t="s">
        <v>74</v>
      </c>
      <c r="N23" s="46">
        <v>0</v>
      </c>
      <c r="O23" s="46" t="s">
        <v>74</v>
      </c>
      <c r="P23" s="46">
        <v>0</v>
      </c>
      <c r="Q23" s="46" t="s">
        <v>74</v>
      </c>
      <c r="R23" s="46">
        <v>0</v>
      </c>
      <c r="S23" s="46" t="s">
        <v>74</v>
      </c>
      <c r="T23" s="46">
        <v>0</v>
      </c>
      <c r="U23" s="46" t="s">
        <v>74</v>
      </c>
      <c r="V23" s="46">
        <v>0</v>
      </c>
      <c r="W23" s="46" t="s">
        <v>74</v>
      </c>
      <c r="X23" s="46">
        <v>0</v>
      </c>
      <c r="Y23" s="46" t="s">
        <v>74</v>
      </c>
      <c r="Z23" s="46">
        <v>0</v>
      </c>
      <c r="AA23" s="46" t="s">
        <v>74</v>
      </c>
      <c r="AB23" s="46">
        <v>0</v>
      </c>
      <c r="AC23" s="46" t="s">
        <v>74</v>
      </c>
      <c r="AD23" s="46">
        <v>0</v>
      </c>
      <c r="AE23" s="46" t="s">
        <v>74</v>
      </c>
      <c r="AF23" s="46">
        <v>0</v>
      </c>
      <c r="AG23" s="46" t="s">
        <v>74</v>
      </c>
      <c r="AH23" s="46">
        <v>0</v>
      </c>
      <c r="AI23" s="46" t="s">
        <v>74</v>
      </c>
      <c r="AJ23" s="46">
        <v>0</v>
      </c>
      <c r="AK23" s="46" t="s">
        <v>74</v>
      </c>
      <c r="AL23" s="46">
        <v>0</v>
      </c>
      <c r="AM23" s="46" t="s">
        <v>74</v>
      </c>
      <c r="AN23" s="50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</row>
    <row r="24" spans="1:81" x14ac:dyDescent="0.25">
      <c r="A24" t="s">
        <v>111</v>
      </c>
      <c r="G24" t="s">
        <v>129</v>
      </c>
      <c r="H24" s="40">
        <v>40200</v>
      </c>
      <c r="I24" s="46">
        <v>24</v>
      </c>
      <c r="J24" s="46">
        <v>0</v>
      </c>
      <c r="K24" s="46" t="s">
        <v>74</v>
      </c>
      <c r="L24" s="46">
        <v>0</v>
      </c>
      <c r="M24" s="46" t="s">
        <v>74</v>
      </c>
      <c r="N24" s="46">
        <v>0</v>
      </c>
      <c r="O24" s="46" t="s">
        <v>74</v>
      </c>
      <c r="P24" s="46">
        <v>0</v>
      </c>
      <c r="Q24" s="46" t="s">
        <v>74</v>
      </c>
      <c r="R24" s="46">
        <v>0</v>
      </c>
      <c r="S24" s="46" t="s">
        <v>74</v>
      </c>
      <c r="T24" s="46">
        <v>0</v>
      </c>
      <c r="U24" s="46" t="s">
        <v>74</v>
      </c>
      <c r="V24" s="46">
        <v>0</v>
      </c>
      <c r="W24" s="46" t="s">
        <v>74</v>
      </c>
      <c r="X24" s="46">
        <v>0</v>
      </c>
      <c r="Y24" s="46" t="s">
        <v>74</v>
      </c>
      <c r="Z24" s="46">
        <v>0</v>
      </c>
      <c r="AA24" s="46" t="s">
        <v>74</v>
      </c>
      <c r="AB24" s="46">
        <v>0</v>
      </c>
      <c r="AC24" s="46" t="s">
        <v>74</v>
      </c>
      <c r="AD24" s="46">
        <v>0</v>
      </c>
      <c r="AE24" s="46" t="s">
        <v>74</v>
      </c>
      <c r="AF24" s="46">
        <v>0</v>
      </c>
      <c r="AG24" s="46" t="s">
        <v>74</v>
      </c>
      <c r="AH24" s="46">
        <v>0</v>
      </c>
      <c r="AI24" s="46" t="s">
        <v>74</v>
      </c>
      <c r="AJ24" s="46">
        <v>0</v>
      </c>
      <c r="AK24" s="46" t="s">
        <v>74</v>
      </c>
      <c r="AL24" s="46">
        <v>0</v>
      </c>
      <c r="AM24" s="46" t="s">
        <v>74</v>
      </c>
      <c r="AN24" s="50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</row>
    <row r="25" spans="1:81" x14ac:dyDescent="0.25">
      <c r="A25" t="s">
        <v>112</v>
      </c>
      <c r="G25" t="s">
        <v>129</v>
      </c>
      <c r="H25" s="40">
        <v>40201</v>
      </c>
      <c r="I25" s="46">
        <v>2</v>
      </c>
      <c r="J25" s="46">
        <v>0</v>
      </c>
      <c r="K25" s="46" t="s">
        <v>74</v>
      </c>
      <c r="L25" s="46">
        <v>0</v>
      </c>
      <c r="M25" s="46" t="s">
        <v>74</v>
      </c>
      <c r="N25" s="46">
        <v>0</v>
      </c>
      <c r="O25" s="46" t="s">
        <v>74</v>
      </c>
      <c r="P25" s="46">
        <v>0</v>
      </c>
      <c r="Q25" s="46" t="s">
        <v>74</v>
      </c>
      <c r="R25" s="46">
        <v>0</v>
      </c>
      <c r="S25" s="46" t="s">
        <v>74</v>
      </c>
      <c r="T25" s="46">
        <v>0</v>
      </c>
      <c r="U25" s="46" t="s">
        <v>74</v>
      </c>
      <c r="V25" s="46">
        <v>0</v>
      </c>
      <c r="W25" s="46" t="s">
        <v>74</v>
      </c>
      <c r="X25" s="46">
        <v>0</v>
      </c>
      <c r="Y25" s="46" t="s">
        <v>74</v>
      </c>
      <c r="Z25" s="46">
        <v>0</v>
      </c>
      <c r="AA25" s="46" t="s">
        <v>74</v>
      </c>
      <c r="AB25" s="46">
        <v>0</v>
      </c>
      <c r="AC25" s="46" t="s">
        <v>74</v>
      </c>
      <c r="AD25" s="46">
        <v>0</v>
      </c>
      <c r="AE25" s="46" t="s">
        <v>74</v>
      </c>
      <c r="AF25" s="46">
        <v>0</v>
      </c>
      <c r="AG25" s="46" t="s">
        <v>74</v>
      </c>
      <c r="AH25" s="46">
        <v>0</v>
      </c>
      <c r="AI25" s="46" t="s">
        <v>74</v>
      </c>
      <c r="AJ25" s="46">
        <v>0</v>
      </c>
      <c r="AK25" s="46" t="s">
        <v>74</v>
      </c>
      <c r="AL25" s="46">
        <v>0</v>
      </c>
      <c r="AM25" s="46" t="s">
        <v>74</v>
      </c>
      <c r="AN25" s="50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</row>
    <row r="26" spans="1:81" x14ac:dyDescent="0.25">
      <c r="A26" t="s">
        <v>113</v>
      </c>
      <c r="G26" t="s">
        <v>129</v>
      </c>
      <c r="H26" s="40">
        <v>40202</v>
      </c>
      <c r="I26" s="46">
        <v>0</v>
      </c>
      <c r="J26" s="46">
        <v>0</v>
      </c>
      <c r="K26" s="46" t="s">
        <v>74</v>
      </c>
      <c r="L26" s="46">
        <v>0</v>
      </c>
      <c r="M26" s="46" t="s">
        <v>74</v>
      </c>
      <c r="N26" s="46">
        <v>0</v>
      </c>
      <c r="O26" s="46" t="s">
        <v>74</v>
      </c>
      <c r="P26" s="46">
        <v>0</v>
      </c>
      <c r="Q26" s="46" t="s">
        <v>74</v>
      </c>
      <c r="R26" s="46">
        <v>0</v>
      </c>
      <c r="S26" s="46" t="s">
        <v>74</v>
      </c>
      <c r="T26" s="46">
        <v>0</v>
      </c>
      <c r="U26" s="46" t="s">
        <v>74</v>
      </c>
      <c r="V26" s="46">
        <v>0</v>
      </c>
      <c r="W26" s="46" t="s">
        <v>74</v>
      </c>
      <c r="X26" s="46">
        <v>0</v>
      </c>
      <c r="Y26" s="46" t="s">
        <v>74</v>
      </c>
      <c r="Z26" s="46">
        <v>0</v>
      </c>
      <c r="AA26" s="46" t="s">
        <v>74</v>
      </c>
      <c r="AB26" s="46">
        <v>0</v>
      </c>
      <c r="AC26" s="46" t="s">
        <v>74</v>
      </c>
      <c r="AD26" s="46">
        <v>0</v>
      </c>
      <c r="AE26" s="46" t="s">
        <v>74</v>
      </c>
      <c r="AF26" s="46">
        <v>0</v>
      </c>
      <c r="AG26" s="46" t="s">
        <v>74</v>
      </c>
      <c r="AH26" s="46">
        <v>0</v>
      </c>
      <c r="AI26" s="46" t="s">
        <v>74</v>
      </c>
      <c r="AJ26" s="46">
        <v>0</v>
      </c>
      <c r="AK26" s="46" t="s">
        <v>74</v>
      </c>
      <c r="AL26" s="46">
        <v>0</v>
      </c>
      <c r="AM26" s="46" t="s">
        <v>74</v>
      </c>
      <c r="AN26" s="50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</row>
    <row r="27" spans="1:81" x14ac:dyDescent="0.25">
      <c r="A27" t="s">
        <v>114</v>
      </c>
      <c r="G27" t="s">
        <v>129</v>
      </c>
      <c r="H27" s="40">
        <v>40203</v>
      </c>
      <c r="I27" s="46">
        <v>0</v>
      </c>
      <c r="J27" s="46">
        <v>0</v>
      </c>
      <c r="K27" s="46" t="s">
        <v>74</v>
      </c>
      <c r="L27" s="46">
        <v>0</v>
      </c>
      <c r="M27" s="46" t="s">
        <v>74</v>
      </c>
      <c r="N27" s="46">
        <v>0</v>
      </c>
      <c r="O27" s="46" t="s">
        <v>74</v>
      </c>
      <c r="P27" s="46">
        <v>0</v>
      </c>
      <c r="Q27" s="46" t="s">
        <v>74</v>
      </c>
      <c r="R27" s="46">
        <v>0</v>
      </c>
      <c r="S27" s="46" t="s">
        <v>74</v>
      </c>
      <c r="T27" s="46">
        <v>0</v>
      </c>
      <c r="U27" s="46" t="s">
        <v>74</v>
      </c>
      <c r="V27" s="46">
        <v>0</v>
      </c>
      <c r="W27" s="46" t="s">
        <v>74</v>
      </c>
      <c r="X27" s="46">
        <v>0</v>
      </c>
      <c r="Y27" s="46" t="s">
        <v>74</v>
      </c>
      <c r="Z27" s="46">
        <v>0</v>
      </c>
      <c r="AA27" s="46" t="s">
        <v>74</v>
      </c>
      <c r="AB27" s="46">
        <v>0</v>
      </c>
      <c r="AC27" s="46" t="s">
        <v>74</v>
      </c>
      <c r="AD27" s="46">
        <v>0</v>
      </c>
      <c r="AE27" s="46" t="s">
        <v>74</v>
      </c>
      <c r="AF27" s="46">
        <v>0</v>
      </c>
      <c r="AG27" s="46" t="s">
        <v>74</v>
      </c>
      <c r="AH27" s="46">
        <v>0</v>
      </c>
      <c r="AI27" s="46" t="s">
        <v>74</v>
      </c>
      <c r="AJ27" s="46">
        <v>0</v>
      </c>
      <c r="AK27" s="46" t="s">
        <v>74</v>
      </c>
      <c r="AL27" s="46">
        <v>0</v>
      </c>
      <c r="AM27" s="46" t="s">
        <v>74</v>
      </c>
      <c r="AN27" s="50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</row>
    <row r="28" spans="1:81" x14ac:dyDescent="0.25">
      <c r="A28" t="s">
        <v>115</v>
      </c>
      <c r="G28" t="s">
        <v>129</v>
      </c>
      <c r="H28" s="40">
        <v>40204</v>
      </c>
      <c r="I28" s="46">
        <v>10</v>
      </c>
      <c r="J28" s="46">
        <v>0</v>
      </c>
      <c r="K28" s="46" t="s">
        <v>74</v>
      </c>
      <c r="L28" s="46">
        <v>0</v>
      </c>
      <c r="M28" s="46" t="s">
        <v>74</v>
      </c>
      <c r="N28" s="46">
        <v>0</v>
      </c>
      <c r="O28" s="46" t="s">
        <v>74</v>
      </c>
      <c r="P28" s="46">
        <v>0</v>
      </c>
      <c r="Q28" s="46" t="s">
        <v>74</v>
      </c>
      <c r="R28" s="46">
        <v>0</v>
      </c>
      <c r="S28" s="46" t="s">
        <v>74</v>
      </c>
      <c r="T28" s="46">
        <v>0</v>
      </c>
      <c r="U28" s="46" t="s">
        <v>74</v>
      </c>
      <c r="V28" s="46">
        <v>0</v>
      </c>
      <c r="W28" s="46" t="s">
        <v>74</v>
      </c>
      <c r="X28" s="46">
        <v>0</v>
      </c>
      <c r="Y28" s="46" t="s">
        <v>74</v>
      </c>
      <c r="Z28" s="46">
        <v>0</v>
      </c>
      <c r="AA28" s="46" t="s">
        <v>74</v>
      </c>
      <c r="AB28" s="46">
        <v>0</v>
      </c>
      <c r="AC28" s="46" t="s">
        <v>74</v>
      </c>
      <c r="AD28" s="46">
        <v>0</v>
      </c>
      <c r="AE28" s="46" t="s">
        <v>74</v>
      </c>
      <c r="AF28" s="46">
        <v>0</v>
      </c>
      <c r="AG28" s="46" t="s">
        <v>74</v>
      </c>
      <c r="AH28" s="46">
        <v>0</v>
      </c>
      <c r="AI28" s="46" t="s">
        <v>74</v>
      </c>
      <c r="AJ28" s="46">
        <v>0</v>
      </c>
      <c r="AK28" s="46" t="s">
        <v>74</v>
      </c>
      <c r="AL28" s="46">
        <v>0</v>
      </c>
      <c r="AM28" s="46" t="s">
        <v>74</v>
      </c>
      <c r="AN28" s="50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</row>
    <row r="29" spans="1:81" x14ac:dyDescent="0.25">
      <c r="A29" t="s">
        <v>116</v>
      </c>
      <c r="G29" t="s">
        <v>129</v>
      </c>
      <c r="H29" s="40">
        <v>40205</v>
      </c>
      <c r="I29" s="46">
        <v>2</v>
      </c>
      <c r="J29" s="46">
        <v>0</v>
      </c>
      <c r="K29" s="46" t="s">
        <v>74</v>
      </c>
      <c r="L29" s="46">
        <v>0</v>
      </c>
      <c r="M29" s="46" t="s">
        <v>74</v>
      </c>
      <c r="N29" s="46">
        <v>0</v>
      </c>
      <c r="O29" s="46" t="s">
        <v>74</v>
      </c>
      <c r="P29" s="46">
        <v>0</v>
      </c>
      <c r="Q29" s="46" t="s">
        <v>74</v>
      </c>
      <c r="R29" s="46">
        <v>0</v>
      </c>
      <c r="S29" s="46" t="s">
        <v>74</v>
      </c>
      <c r="T29" s="46">
        <v>0</v>
      </c>
      <c r="U29" s="46" t="s">
        <v>74</v>
      </c>
      <c r="V29" s="46">
        <v>0</v>
      </c>
      <c r="W29" s="46" t="s">
        <v>74</v>
      </c>
      <c r="X29" s="46">
        <v>0</v>
      </c>
      <c r="Y29" s="46" t="s">
        <v>74</v>
      </c>
      <c r="Z29" s="46">
        <v>0</v>
      </c>
      <c r="AA29" s="46" t="s">
        <v>74</v>
      </c>
      <c r="AB29" s="46">
        <v>0</v>
      </c>
      <c r="AC29" s="46" t="s">
        <v>74</v>
      </c>
      <c r="AD29" s="46">
        <v>0</v>
      </c>
      <c r="AE29" s="46" t="s">
        <v>74</v>
      </c>
      <c r="AF29" s="46">
        <v>0</v>
      </c>
      <c r="AG29" s="46" t="s">
        <v>74</v>
      </c>
      <c r="AH29" s="46">
        <v>0</v>
      </c>
      <c r="AI29" s="46" t="s">
        <v>74</v>
      </c>
      <c r="AJ29" s="46">
        <v>0</v>
      </c>
      <c r="AK29" s="46" t="s">
        <v>74</v>
      </c>
      <c r="AL29" s="46">
        <v>0</v>
      </c>
      <c r="AM29" s="46" t="s">
        <v>74</v>
      </c>
      <c r="AN29" s="50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</row>
    <row r="30" spans="1:81" x14ac:dyDescent="0.25">
      <c r="A30" t="s">
        <v>117</v>
      </c>
      <c r="G30" t="s">
        <v>129</v>
      </c>
      <c r="H30" s="40">
        <v>40206</v>
      </c>
      <c r="I30" s="46">
        <v>0</v>
      </c>
      <c r="J30" s="46">
        <v>0</v>
      </c>
      <c r="K30" s="46" t="s">
        <v>74</v>
      </c>
      <c r="L30" s="46">
        <v>0</v>
      </c>
      <c r="M30" s="46" t="s">
        <v>74</v>
      </c>
      <c r="N30" s="46">
        <v>0</v>
      </c>
      <c r="O30" s="46" t="s">
        <v>74</v>
      </c>
      <c r="P30" s="46">
        <v>0</v>
      </c>
      <c r="Q30" s="46" t="s">
        <v>74</v>
      </c>
      <c r="R30" s="46">
        <v>0</v>
      </c>
      <c r="S30" s="46" t="s">
        <v>74</v>
      </c>
      <c r="T30" s="46">
        <v>0</v>
      </c>
      <c r="U30" s="46" t="s">
        <v>74</v>
      </c>
      <c r="V30" s="46">
        <v>0</v>
      </c>
      <c r="W30" s="46" t="s">
        <v>74</v>
      </c>
      <c r="X30" s="46">
        <v>0</v>
      </c>
      <c r="Y30" s="46" t="s">
        <v>74</v>
      </c>
      <c r="Z30" s="46">
        <v>0</v>
      </c>
      <c r="AA30" s="46" t="s">
        <v>74</v>
      </c>
      <c r="AB30" s="46">
        <v>0</v>
      </c>
      <c r="AC30" s="46" t="s">
        <v>74</v>
      </c>
      <c r="AD30" s="46">
        <v>0</v>
      </c>
      <c r="AE30" s="46" t="s">
        <v>74</v>
      </c>
      <c r="AF30" s="46">
        <v>0</v>
      </c>
      <c r="AG30" s="46" t="s">
        <v>74</v>
      </c>
      <c r="AH30" s="46">
        <v>0</v>
      </c>
      <c r="AI30" s="46" t="s">
        <v>74</v>
      </c>
      <c r="AJ30" s="46">
        <v>0</v>
      </c>
      <c r="AK30" s="46" t="s">
        <v>74</v>
      </c>
      <c r="AL30" s="46">
        <v>0</v>
      </c>
      <c r="AM30" s="46" t="s">
        <v>74</v>
      </c>
      <c r="AN30" s="50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</row>
    <row r="31" spans="1:81" x14ac:dyDescent="0.25">
      <c r="A31" t="s">
        <v>118</v>
      </c>
      <c r="G31" t="s">
        <v>129</v>
      </c>
      <c r="H31" s="40">
        <v>40207</v>
      </c>
      <c r="I31" s="46">
        <v>0</v>
      </c>
      <c r="J31" s="46">
        <v>0</v>
      </c>
      <c r="K31" s="46" t="s">
        <v>74</v>
      </c>
      <c r="L31" s="46">
        <v>0</v>
      </c>
      <c r="M31" s="46" t="s">
        <v>74</v>
      </c>
      <c r="N31" s="46">
        <v>0</v>
      </c>
      <c r="O31" s="46" t="s">
        <v>74</v>
      </c>
      <c r="P31" s="46">
        <v>0</v>
      </c>
      <c r="Q31" s="46" t="s">
        <v>74</v>
      </c>
      <c r="R31" s="46">
        <v>0</v>
      </c>
      <c r="S31" s="46" t="s">
        <v>74</v>
      </c>
      <c r="T31" s="46">
        <v>0</v>
      </c>
      <c r="U31" s="46" t="s">
        <v>74</v>
      </c>
      <c r="V31" s="46">
        <v>0</v>
      </c>
      <c r="W31" s="46" t="s">
        <v>74</v>
      </c>
      <c r="X31" s="46">
        <v>0</v>
      </c>
      <c r="Y31" s="46" t="s">
        <v>74</v>
      </c>
      <c r="Z31" s="46">
        <v>0</v>
      </c>
      <c r="AA31" s="46" t="s">
        <v>74</v>
      </c>
      <c r="AB31" s="46">
        <v>0</v>
      </c>
      <c r="AC31" s="46" t="s">
        <v>74</v>
      </c>
      <c r="AD31" s="46">
        <v>0</v>
      </c>
      <c r="AE31" s="46" t="s">
        <v>74</v>
      </c>
      <c r="AF31" s="46">
        <v>0</v>
      </c>
      <c r="AG31" s="46" t="s">
        <v>74</v>
      </c>
      <c r="AH31" s="46">
        <v>0</v>
      </c>
      <c r="AI31" s="46" t="s">
        <v>74</v>
      </c>
      <c r="AJ31" s="46">
        <v>0</v>
      </c>
      <c r="AK31" s="46" t="s">
        <v>74</v>
      </c>
      <c r="AL31" s="46">
        <v>0</v>
      </c>
      <c r="AM31" s="46" t="s">
        <v>74</v>
      </c>
      <c r="AN31" s="50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</row>
    <row r="32" spans="1:81" x14ac:dyDescent="0.25">
      <c r="A32" t="s">
        <v>119</v>
      </c>
      <c r="G32" t="s">
        <v>129</v>
      </c>
      <c r="H32" s="40">
        <v>40208</v>
      </c>
      <c r="I32" s="46">
        <v>0</v>
      </c>
      <c r="J32" s="46">
        <v>0</v>
      </c>
      <c r="K32" s="46" t="s">
        <v>74</v>
      </c>
      <c r="L32" s="46">
        <v>0</v>
      </c>
      <c r="M32" s="46" t="s">
        <v>74</v>
      </c>
      <c r="N32" s="46">
        <v>0</v>
      </c>
      <c r="O32" s="46" t="s">
        <v>74</v>
      </c>
      <c r="P32" s="46">
        <v>0</v>
      </c>
      <c r="Q32" s="46" t="s">
        <v>74</v>
      </c>
      <c r="R32" s="46">
        <v>0</v>
      </c>
      <c r="S32" s="46" t="s">
        <v>74</v>
      </c>
      <c r="T32" s="46">
        <v>0</v>
      </c>
      <c r="U32" s="46" t="s">
        <v>74</v>
      </c>
      <c r="V32" s="46">
        <v>0</v>
      </c>
      <c r="W32" s="46" t="s">
        <v>74</v>
      </c>
      <c r="X32" s="46">
        <v>0</v>
      </c>
      <c r="Y32" s="46" t="s">
        <v>74</v>
      </c>
      <c r="Z32" s="46">
        <v>0</v>
      </c>
      <c r="AA32" s="46" t="s">
        <v>74</v>
      </c>
      <c r="AB32" s="46">
        <v>0</v>
      </c>
      <c r="AC32" s="46" t="s">
        <v>74</v>
      </c>
      <c r="AD32" s="46">
        <v>0</v>
      </c>
      <c r="AE32" s="46" t="s">
        <v>74</v>
      </c>
      <c r="AF32" s="46">
        <v>0</v>
      </c>
      <c r="AG32" s="46" t="s">
        <v>74</v>
      </c>
      <c r="AH32" s="46">
        <v>0</v>
      </c>
      <c r="AI32" s="46" t="s">
        <v>74</v>
      </c>
      <c r="AJ32" s="46">
        <v>0</v>
      </c>
      <c r="AK32" s="46" t="s">
        <v>74</v>
      </c>
      <c r="AL32" s="46">
        <v>0</v>
      </c>
      <c r="AM32" s="46" t="s">
        <v>74</v>
      </c>
      <c r="AN32" s="50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</row>
    <row r="33" spans="1:81" x14ac:dyDescent="0.25">
      <c r="A33" t="s">
        <v>120</v>
      </c>
      <c r="G33" t="s">
        <v>129</v>
      </c>
      <c r="H33" s="40">
        <v>40209</v>
      </c>
      <c r="I33" s="46">
        <v>26.5</v>
      </c>
      <c r="J33" s="46">
        <v>0</v>
      </c>
      <c r="K33" s="46" t="s">
        <v>74</v>
      </c>
      <c r="L33" s="46">
        <v>0</v>
      </c>
      <c r="M33" s="46" t="s">
        <v>74</v>
      </c>
      <c r="N33" s="46">
        <v>0</v>
      </c>
      <c r="O33" s="46" t="s">
        <v>74</v>
      </c>
      <c r="P33" s="46">
        <v>0</v>
      </c>
      <c r="Q33" s="46" t="s">
        <v>74</v>
      </c>
      <c r="R33" s="46">
        <v>0</v>
      </c>
      <c r="S33" s="46" t="s">
        <v>74</v>
      </c>
      <c r="T33" s="46">
        <v>0</v>
      </c>
      <c r="U33" s="46" t="s">
        <v>74</v>
      </c>
      <c r="V33" s="46">
        <v>0</v>
      </c>
      <c r="W33" s="46" t="s">
        <v>74</v>
      </c>
      <c r="X33" s="46">
        <v>0</v>
      </c>
      <c r="Y33" s="46" t="s">
        <v>74</v>
      </c>
      <c r="Z33" s="46">
        <v>0</v>
      </c>
      <c r="AA33" s="46" t="s">
        <v>74</v>
      </c>
      <c r="AB33" s="46">
        <v>0</v>
      </c>
      <c r="AC33" s="46" t="s">
        <v>74</v>
      </c>
      <c r="AD33" s="46">
        <v>0</v>
      </c>
      <c r="AE33" s="46" t="s">
        <v>74</v>
      </c>
      <c r="AF33" s="46">
        <v>0</v>
      </c>
      <c r="AG33" s="46" t="s">
        <v>74</v>
      </c>
      <c r="AH33" s="46">
        <v>0</v>
      </c>
      <c r="AI33" s="46" t="s">
        <v>74</v>
      </c>
      <c r="AJ33" s="46">
        <v>0</v>
      </c>
      <c r="AK33" s="46" t="s">
        <v>74</v>
      </c>
      <c r="AL33" s="46">
        <v>0</v>
      </c>
      <c r="AM33" s="46" t="s">
        <v>74</v>
      </c>
      <c r="AN33" s="50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</row>
    <row r="34" spans="1:81" x14ac:dyDescent="0.25">
      <c r="A34" t="s">
        <v>121</v>
      </c>
      <c r="G34" t="s">
        <v>129</v>
      </c>
      <c r="H34" s="40">
        <v>40210</v>
      </c>
      <c r="I34" s="46">
        <v>26.5</v>
      </c>
      <c r="J34" s="46">
        <v>0</v>
      </c>
      <c r="K34" s="46" t="s">
        <v>74</v>
      </c>
      <c r="L34" s="46">
        <v>0</v>
      </c>
      <c r="M34" s="46" t="s">
        <v>74</v>
      </c>
      <c r="N34" s="46">
        <v>0</v>
      </c>
      <c r="O34" s="46" t="s">
        <v>74</v>
      </c>
      <c r="P34" s="46">
        <v>0</v>
      </c>
      <c r="Q34" s="46" t="s">
        <v>74</v>
      </c>
      <c r="R34" s="46">
        <v>0</v>
      </c>
      <c r="S34" s="46" t="s">
        <v>74</v>
      </c>
      <c r="T34" s="46">
        <v>0</v>
      </c>
      <c r="U34" s="46" t="s">
        <v>74</v>
      </c>
      <c r="V34" s="46">
        <v>0</v>
      </c>
      <c r="W34" s="46" t="s">
        <v>74</v>
      </c>
      <c r="X34" s="46">
        <v>0</v>
      </c>
      <c r="Y34" s="46" t="s">
        <v>74</v>
      </c>
      <c r="Z34" s="46">
        <v>0</v>
      </c>
      <c r="AA34" s="46" t="s">
        <v>74</v>
      </c>
      <c r="AB34" s="46">
        <v>0</v>
      </c>
      <c r="AC34" s="46" t="s">
        <v>74</v>
      </c>
      <c r="AD34" s="46">
        <v>0</v>
      </c>
      <c r="AE34" s="46" t="s">
        <v>74</v>
      </c>
      <c r="AF34" s="46">
        <v>0</v>
      </c>
      <c r="AG34" s="46" t="s">
        <v>74</v>
      </c>
      <c r="AH34" s="46">
        <v>0</v>
      </c>
      <c r="AI34" s="46" t="s">
        <v>74</v>
      </c>
      <c r="AJ34" s="46">
        <v>0</v>
      </c>
      <c r="AK34" s="46" t="s">
        <v>74</v>
      </c>
      <c r="AL34" s="46">
        <v>0</v>
      </c>
      <c r="AM34" s="46" t="s">
        <v>74</v>
      </c>
      <c r="AN34" s="50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</row>
    <row r="35" spans="1:81" x14ac:dyDescent="0.25">
      <c r="A35" t="s">
        <v>122</v>
      </c>
      <c r="G35" t="s">
        <v>129</v>
      </c>
      <c r="H35" s="40">
        <v>40211</v>
      </c>
      <c r="I35" s="46">
        <v>1.5</v>
      </c>
      <c r="J35" s="46">
        <v>0</v>
      </c>
      <c r="K35" s="46" t="s">
        <v>74</v>
      </c>
      <c r="L35" s="46">
        <v>0</v>
      </c>
      <c r="M35" s="46" t="s">
        <v>74</v>
      </c>
      <c r="N35" s="46">
        <v>0</v>
      </c>
      <c r="O35" s="46" t="s">
        <v>74</v>
      </c>
      <c r="P35" s="46">
        <v>0</v>
      </c>
      <c r="Q35" s="46" t="s">
        <v>74</v>
      </c>
      <c r="R35" s="46">
        <v>0</v>
      </c>
      <c r="S35" s="46" t="s">
        <v>74</v>
      </c>
      <c r="T35" s="46">
        <v>0</v>
      </c>
      <c r="U35" s="46" t="s">
        <v>74</v>
      </c>
      <c r="V35" s="46">
        <v>0</v>
      </c>
      <c r="W35" s="46" t="s">
        <v>74</v>
      </c>
      <c r="X35" s="46">
        <v>0</v>
      </c>
      <c r="Y35" s="46" t="s">
        <v>74</v>
      </c>
      <c r="Z35" s="46">
        <v>0</v>
      </c>
      <c r="AA35" s="46" t="s">
        <v>74</v>
      </c>
      <c r="AB35" s="46">
        <v>0</v>
      </c>
      <c r="AC35" s="46" t="s">
        <v>74</v>
      </c>
      <c r="AD35" s="46">
        <v>0</v>
      </c>
      <c r="AE35" s="46" t="s">
        <v>74</v>
      </c>
      <c r="AF35" s="46">
        <v>0</v>
      </c>
      <c r="AG35" s="46" t="s">
        <v>74</v>
      </c>
      <c r="AH35" s="46">
        <v>0</v>
      </c>
      <c r="AI35" s="46" t="s">
        <v>74</v>
      </c>
      <c r="AJ35" s="46">
        <v>0</v>
      </c>
      <c r="AK35" s="46" t="s">
        <v>74</v>
      </c>
      <c r="AL35" s="46">
        <v>0</v>
      </c>
      <c r="AM35" s="46" t="s">
        <v>74</v>
      </c>
      <c r="AN35" s="50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</row>
    <row r="36" spans="1:81" x14ac:dyDescent="0.25">
      <c r="G36" t="s">
        <v>129</v>
      </c>
      <c r="H36" s="40">
        <v>40212</v>
      </c>
      <c r="I36" s="46">
        <v>0</v>
      </c>
      <c r="J36" s="46">
        <v>0</v>
      </c>
      <c r="K36" s="46" t="s">
        <v>74</v>
      </c>
      <c r="L36" s="46">
        <v>0</v>
      </c>
      <c r="M36" s="46" t="s">
        <v>74</v>
      </c>
      <c r="N36" s="46">
        <v>0</v>
      </c>
      <c r="O36" s="46" t="s">
        <v>74</v>
      </c>
      <c r="P36" s="46">
        <v>0</v>
      </c>
      <c r="Q36" s="46" t="s">
        <v>74</v>
      </c>
      <c r="R36" s="46">
        <v>0</v>
      </c>
      <c r="S36" s="46" t="s">
        <v>74</v>
      </c>
      <c r="T36" s="46">
        <v>0</v>
      </c>
      <c r="U36" s="46" t="s">
        <v>74</v>
      </c>
      <c r="V36" s="46">
        <v>0</v>
      </c>
      <c r="W36" s="46" t="s">
        <v>74</v>
      </c>
      <c r="X36" s="46">
        <v>0</v>
      </c>
      <c r="Y36" s="46" t="s">
        <v>74</v>
      </c>
      <c r="Z36" s="46">
        <v>0</v>
      </c>
      <c r="AA36" s="46" t="s">
        <v>74</v>
      </c>
      <c r="AB36" s="46">
        <v>0</v>
      </c>
      <c r="AC36" s="46" t="s">
        <v>74</v>
      </c>
      <c r="AD36" s="46">
        <v>0</v>
      </c>
      <c r="AE36" s="46" t="s">
        <v>74</v>
      </c>
      <c r="AF36" s="46">
        <v>0</v>
      </c>
      <c r="AG36" s="46" t="s">
        <v>74</v>
      </c>
      <c r="AH36" s="46">
        <v>0</v>
      </c>
      <c r="AI36" s="46" t="s">
        <v>74</v>
      </c>
      <c r="AJ36" s="46">
        <v>0</v>
      </c>
      <c r="AK36" s="46" t="s">
        <v>74</v>
      </c>
      <c r="AL36" s="46">
        <v>0</v>
      </c>
      <c r="AM36" s="46" t="s">
        <v>74</v>
      </c>
      <c r="AN36" s="50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</row>
    <row r="37" spans="1:81" x14ac:dyDescent="0.25">
      <c r="A37" s="63" t="s">
        <v>138</v>
      </c>
      <c r="G37" t="s">
        <v>129</v>
      </c>
      <c r="H37" s="40">
        <v>40213</v>
      </c>
      <c r="I37" s="46">
        <v>0</v>
      </c>
      <c r="J37" s="46">
        <v>0</v>
      </c>
      <c r="K37" s="46" t="s">
        <v>74</v>
      </c>
      <c r="L37" s="46">
        <v>0</v>
      </c>
      <c r="M37" s="46" t="s">
        <v>74</v>
      </c>
      <c r="N37" s="46">
        <v>0</v>
      </c>
      <c r="O37" s="46" t="s">
        <v>74</v>
      </c>
      <c r="P37" s="46">
        <v>0</v>
      </c>
      <c r="Q37" s="46" t="s">
        <v>74</v>
      </c>
      <c r="R37" s="46">
        <v>0</v>
      </c>
      <c r="S37" s="46" t="s">
        <v>74</v>
      </c>
      <c r="T37" s="46">
        <v>0</v>
      </c>
      <c r="U37" s="46" t="s">
        <v>74</v>
      </c>
      <c r="V37" s="46">
        <v>0</v>
      </c>
      <c r="W37" s="46" t="s">
        <v>74</v>
      </c>
      <c r="X37" s="46">
        <v>0</v>
      </c>
      <c r="Y37" s="46" t="s">
        <v>74</v>
      </c>
      <c r="Z37" s="46">
        <v>0</v>
      </c>
      <c r="AA37" s="46" t="s">
        <v>74</v>
      </c>
      <c r="AB37" s="46">
        <v>0</v>
      </c>
      <c r="AC37" s="46" t="s">
        <v>74</v>
      </c>
      <c r="AD37" s="46">
        <v>0</v>
      </c>
      <c r="AE37" s="46" t="s">
        <v>74</v>
      </c>
      <c r="AF37" s="46">
        <v>0</v>
      </c>
      <c r="AG37" s="46" t="s">
        <v>74</v>
      </c>
      <c r="AH37" s="46">
        <v>0</v>
      </c>
      <c r="AI37" s="46" t="s">
        <v>74</v>
      </c>
      <c r="AJ37" s="46">
        <v>0</v>
      </c>
      <c r="AK37" s="46" t="s">
        <v>74</v>
      </c>
      <c r="AL37" s="46">
        <v>0</v>
      </c>
      <c r="AM37" s="46" t="s">
        <v>74</v>
      </c>
      <c r="AN37" s="50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</row>
    <row r="38" spans="1:81" x14ac:dyDescent="0.25">
      <c r="A38" t="s">
        <v>129</v>
      </c>
      <c r="G38" t="s">
        <v>129</v>
      </c>
      <c r="H38" s="40">
        <v>40214</v>
      </c>
      <c r="I38" s="46">
        <v>0</v>
      </c>
      <c r="J38" s="46">
        <v>0</v>
      </c>
      <c r="K38" s="46" t="s">
        <v>74</v>
      </c>
      <c r="L38" s="46">
        <v>0</v>
      </c>
      <c r="M38" s="46" t="s">
        <v>74</v>
      </c>
      <c r="N38" s="46">
        <v>0</v>
      </c>
      <c r="O38" s="46" t="s">
        <v>74</v>
      </c>
      <c r="P38" s="46">
        <v>0</v>
      </c>
      <c r="Q38" s="46" t="s">
        <v>74</v>
      </c>
      <c r="R38" s="46">
        <v>0</v>
      </c>
      <c r="S38" s="46" t="s">
        <v>74</v>
      </c>
      <c r="T38" s="46">
        <v>0</v>
      </c>
      <c r="U38" s="46" t="s">
        <v>74</v>
      </c>
      <c r="V38" s="46">
        <v>0</v>
      </c>
      <c r="W38" s="46" t="s">
        <v>74</v>
      </c>
      <c r="X38" s="46">
        <v>0</v>
      </c>
      <c r="Y38" s="46" t="s">
        <v>74</v>
      </c>
      <c r="Z38" s="46">
        <v>0</v>
      </c>
      <c r="AA38" s="46" t="s">
        <v>74</v>
      </c>
      <c r="AB38" s="46">
        <v>0</v>
      </c>
      <c r="AC38" s="46" t="s">
        <v>74</v>
      </c>
      <c r="AD38" s="46">
        <v>0</v>
      </c>
      <c r="AE38" s="46" t="s">
        <v>74</v>
      </c>
      <c r="AF38" s="46">
        <v>0</v>
      </c>
      <c r="AG38" s="46" t="s">
        <v>74</v>
      </c>
      <c r="AH38" s="46">
        <v>0</v>
      </c>
      <c r="AI38" s="46" t="s">
        <v>74</v>
      </c>
      <c r="AJ38" s="46">
        <v>0</v>
      </c>
      <c r="AK38" s="46" t="s">
        <v>74</v>
      </c>
      <c r="AL38" s="46">
        <v>0</v>
      </c>
      <c r="AM38" s="46" t="s">
        <v>74</v>
      </c>
      <c r="AN38" s="50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</row>
    <row r="39" spans="1:81" x14ac:dyDescent="0.25">
      <c r="A39" t="s">
        <v>130</v>
      </c>
      <c r="G39" t="s">
        <v>129</v>
      </c>
      <c r="H39" s="40">
        <v>40215</v>
      </c>
      <c r="I39" s="46">
        <v>0</v>
      </c>
      <c r="J39" s="46">
        <v>0</v>
      </c>
      <c r="K39" s="46" t="s">
        <v>74</v>
      </c>
      <c r="L39" s="46">
        <v>0</v>
      </c>
      <c r="M39" s="46" t="s">
        <v>74</v>
      </c>
      <c r="N39" s="46">
        <v>0</v>
      </c>
      <c r="O39" s="46" t="s">
        <v>74</v>
      </c>
      <c r="P39" s="46">
        <v>0</v>
      </c>
      <c r="Q39" s="46" t="s">
        <v>74</v>
      </c>
      <c r="R39" s="46">
        <v>0</v>
      </c>
      <c r="S39" s="46" t="s">
        <v>74</v>
      </c>
      <c r="T39" s="46">
        <v>0</v>
      </c>
      <c r="U39" s="46" t="s">
        <v>74</v>
      </c>
      <c r="V39" s="46">
        <v>0</v>
      </c>
      <c r="W39" s="46" t="s">
        <v>74</v>
      </c>
      <c r="X39" s="46">
        <v>0</v>
      </c>
      <c r="Y39" s="46" t="s">
        <v>74</v>
      </c>
      <c r="Z39" s="46">
        <v>0</v>
      </c>
      <c r="AA39" s="46" t="s">
        <v>74</v>
      </c>
      <c r="AB39" s="46">
        <v>0</v>
      </c>
      <c r="AC39" s="46" t="s">
        <v>74</v>
      </c>
      <c r="AD39" s="46">
        <v>0</v>
      </c>
      <c r="AE39" s="46" t="s">
        <v>74</v>
      </c>
      <c r="AF39" s="46">
        <v>0</v>
      </c>
      <c r="AG39" s="46" t="s">
        <v>74</v>
      </c>
      <c r="AH39" s="46">
        <v>0</v>
      </c>
      <c r="AI39" s="46" t="s">
        <v>74</v>
      </c>
      <c r="AJ39" s="46">
        <v>0</v>
      </c>
      <c r="AK39" s="46" t="s">
        <v>74</v>
      </c>
      <c r="AL39" s="46">
        <v>0</v>
      </c>
      <c r="AM39" s="46" t="s">
        <v>74</v>
      </c>
      <c r="AN39" s="50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</row>
    <row r="40" spans="1:81" x14ac:dyDescent="0.25">
      <c r="A40" t="s">
        <v>131</v>
      </c>
      <c r="G40" t="s">
        <v>129</v>
      </c>
      <c r="H40" s="40">
        <v>40216</v>
      </c>
      <c r="I40" s="46">
        <v>0</v>
      </c>
      <c r="J40" s="46">
        <v>0</v>
      </c>
      <c r="K40" s="46" t="s">
        <v>74</v>
      </c>
      <c r="L40" s="46">
        <v>0</v>
      </c>
      <c r="M40" s="46" t="s">
        <v>74</v>
      </c>
      <c r="N40" s="46">
        <v>0</v>
      </c>
      <c r="O40" s="46" t="s">
        <v>74</v>
      </c>
      <c r="P40" s="46">
        <v>0</v>
      </c>
      <c r="Q40" s="46" t="s">
        <v>74</v>
      </c>
      <c r="R40" s="46">
        <v>0</v>
      </c>
      <c r="S40" s="46" t="s">
        <v>74</v>
      </c>
      <c r="T40" s="46">
        <v>0</v>
      </c>
      <c r="U40" s="46" t="s">
        <v>74</v>
      </c>
      <c r="V40" s="46">
        <v>0</v>
      </c>
      <c r="W40" s="46" t="s">
        <v>74</v>
      </c>
      <c r="X40" s="46">
        <v>0</v>
      </c>
      <c r="Y40" s="46" t="s">
        <v>74</v>
      </c>
      <c r="Z40" s="46">
        <v>0</v>
      </c>
      <c r="AA40" s="46" t="s">
        <v>74</v>
      </c>
      <c r="AB40" s="46">
        <v>0</v>
      </c>
      <c r="AC40" s="46" t="s">
        <v>74</v>
      </c>
      <c r="AD40" s="46">
        <v>0</v>
      </c>
      <c r="AE40" s="46" t="s">
        <v>74</v>
      </c>
      <c r="AF40" s="46">
        <v>0</v>
      </c>
      <c r="AG40" s="46" t="s">
        <v>74</v>
      </c>
      <c r="AH40" s="46">
        <v>0</v>
      </c>
      <c r="AI40" s="46" t="s">
        <v>74</v>
      </c>
      <c r="AJ40" s="46">
        <v>0</v>
      </c>
      <c r="AK40" s="46" t="s">
        <v>74</v>
      </c>
      <c r="AL40" s="46">
        <v>0</v>
      </c>
      <c r="AM40" s="46" t="s">
        <v>74</v>
      </c>
      <c r="AN40" s="50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</row>
    <row r="41" spans="1:81" x14ac:dyDescent="0.25">
      <c r="A41" t="s">
        <v>132</v>
      </c>
      <c r="G41" t="s">
        <v>129</v>
      </c>
      <c r="H41" s="40">
        <v>40217</v>
      </c>
      <c r="I41" s="46">
        <v>0</v>
      </c>
      <c r="J41" s="46">
        <v>0</v>
      </c>
      <c r="K41" s="46" t="s">
        <v>74</v>
      </c>
      <c r="L41" s="46">
        <v>0</v>
      </c>
      <c r="M41" s="46" t="s">
        <v>74</v>
      </c>
      <c r="N41" s="46">
        <v>0</v>
      </c>
      <c r="O41" s="46" t="s">
        <v>74</v>
      </c>
      <c r="P41" s="46">
        <v>0</v>
      </c>
      <c r="Q41" s="46" t="s">
        <v>74</v>
      </c>
      <c r="R41" s="46">
        <v>0</v>
      </c>
      <c r="S41" s="46" t="s">
        <v>74</v>
      </c>
      <c r="T41" s="46">
        <v>0</v>
      </c>
      <c r="U41" s="46" t="s">
        <v>74</v>
      </c>
      <c r="V41" s="46">
        <v>0</v>
      </c>
      <c r="W41" s="46" t="s">
        <v>74</v>
      </c>
      <c r="X41" s="46">
        <v>0</v>
      </c>
      <c r="Y41" s="46" t="s">
        <v>74</v>
      </c>
      <c r="Z41" s="46">
        <v>0</v>
      </c>
      <c r="AA41" s="46" t="s">
        <v>74</v>
      </c>
      <c r="AB41" s="46">
        <v>0</v>
      </c>
      <c r="AC41" s="46" t="s">
        <v>74</v>
      </c>
      <c r="AD41" s="46">
        <v>0</v>
      </c>
      <c r="AE41" s="46" t="s">
        <v>74</v>
      </c>
      <c r="AF41" s="46">
        <v>0</v>
      </c>
      <c r="AG41" s="46" t="s">
        <v>74</v>
      </c>
      <c r="AH41" s="46">
        <v>0</v>
      </c>
      <c r="AI41" s="46" t="s">
        <v>74</v>
      </c>
      <c r="AJ41" s="46">
        <v>0</v>
      </c>
      <c r="AK41" s="46" t="s">
        <v>74</v>
      </c>
      <c r="AL41" s="46">
        <v>0</v>
      </c>
      <c r="AM41" s="46" t="s">
        <v>74</v>
      </c>
      <c r="AN41" s="50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</row>
    <row r="42" spans="1:81" x14ac:dyDescent="0.25">
      <c r="A42" t="s">
        <v>133</v>
      </c>
      <c r="G42" t="s">
        <v>129</v>
      </c>
      <c r="H42" s="40">
        <v>40218</v>
      </c>
      <c r="I42" s="46">
        <v>0</v>
      </c>
      <c r="J42" s="46">
        <v>0</v>
      </c>
      <c r="K42" s="46" t="s">
        <v>74</v>
      </c>
      <c r="L42" s="46">
        <v>0</v>
      </c>
      <c r="M42" s="46" t="s">
        <v>74</v>
      </c>
      <c r="N42" s="46">
        <v>0</v>
      </c>
      <c r="O42" s="46" t="s">
        <v>74</v>
      </c>
      <c r="P42" s="46">
        <v>0</v>
      </c>
      <c r="Q42" s="46" t="s">
        <v>74</v>
      </c>
      <c r="R42" s="46">
        <v>0</v>
      </c>
      <c r="S42" s="46" t="s">
        <v>74</v>
      </c>
      <c r="T42" s="46">
        <v>0</v>
      </c>
      <c r="U42" s="46" t="s">
        <v>74</v>
      </c>
      <c r="V42" s="46">
        <v>0</v>
      </c>
      <c r="W42" s="46" t="s">
        <v>74</v>
      </c>
      <c r="X42" s="46">
        <v>0</v>
      </c>
      <c r="Y42" s="46" t="s">
        <v>74</v>
      </c>
      <c r="Z42" s="46">
        <v>0</v>
      </c>
      <c r="AA42" s="46" t="s">
        <v>74</v>
      </c>
      <c r="AB42" s="46">
        <v>0</v>
      </c>
      <c r="AC42" s="46" t="s">
        <v>74</v>
      </c>
      <c r="AD42" s="46">
        <v>0</v>
      </c>
      <c r="AE42" s="46" t="s">
        <v>74</v>
      </c>
      <c r="AF42" s="46">
        <v>0</v>
      </c>
      <c r="AG42" s="46" t="s">
        <v>74</v>
      </c>
      <c r="AH42" s="46">
        <v>0</v>
      </c>
      <c r="AI42" s="46" t="s">
        <v>74</v>
      </c>
      <c r="AJ42" s="46">
        <v>0</v>
      </c>
      <c r="AK42" s="46" t="s">
        <v>74</v>
      </c>
      <c r="AL42" s="46">
        <v>0</v>
      </c>
      <c r="AM42" s="46" t="s">
        <v>74</v>
      </c>
      <c r="AN42" s="50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</row>
    <row r="43" spans="1:81" x14ac:dyDescent="0.25">
      <c r="A43" t="s">
        <v>134</v>
      </c>
      <c r="G43" t="s">
        <v>129</v>
      </c>
      <c r="H43" s="40">
        <v>40219</v>
      </c>
      <c r="I43" s="46">
        <v>0</v>
      </c>
      <c r="J43" s="46">
        <v>0</v>
      </c>
      <c r="K43" s="46" t="s">
        <v>74</v>
      </c>
      <c r="L43" s="46">
        <v>0</v>
      </c>
      <c r="M43" s="46" t="s">
        <v>74</v>
      </c>
      <c r="N43" s="46">
        <v>0</v>
      </c>
      <c r="O43" s="46" t="s">
        <v>74</v>
      </c>
      <c r="P43" s="46">
        <v>0</v>
      </c>
      <c r="Q43" s="46" t="s">
        <v>74</v>
      </c>
      <c r="R43" s="46">
        <v>0</v>
      </c>
      <c r="S43" s="46" t="s">
        <v>74</v>
      </c>
      <c r="T43" s="46">
        <v>0</v>
      </c>
      <c r="U43" s="46" t="s">
        <v>74</v>
      </c>
      <c r="V43" s="46">
        <v>0</v>
      </c>
      <c r="W43" s="46" t="s">
        <v>74</v>
      </c>
      <c r="X43" s="46">
        <v>0</v>
      </c>
      <c r="Y43" s="46" t="s">
        <v>74</v>
      </c>
      <c r="Z43" s="46">
        <v>0</v>
      </c>
      <c r="AA43" s="46" t="s">
        <v>74</v>
      </c>
      <c r="AB43" s="46">
        <v>0</v>
      </c>
      <c r="AC43" s="46" t="s">
        <v>74</v>
      </c>
      <c r="AD43" s="46">
        <v>0</v>
      </c>
      <c r="AE43" s="46" t="s">
        <v>74</v>
      </c>
      <c r="AF43" s="46">
        <v>0</v>
      </c>
      <c r="AG43" s="46" t="s">
        <v>74</v>
      </c>
      <c r="AH43" s="46">
        <v>0</v>
      </c>
      <c r="AI43" s="46" t="s">
        <v>74</v>
      </c>
      <c r="AJ43" s="46">
        <v>0</v>
      </c>
      <c r="AK43" s="46" t="s">
        <v>74</v>
      </c>
      <c r="AL43" s="46">
        <v>0</v>
      </c>
      <c r="AM43" s="46" t="s">
        <v>74</v>
      </c>
      <c r="AN43" s="50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</row>
    <row r="44" spans="1:81" x14ac:dyDescent="0.25">
      <c r="A44" t="s">
        <v>135</v>
      </c>
      <c r="G44" t="s">
        <v>129</v>
      </c>
      <c r="H44" s="40">
        <v>40220</v>
      </c>
      <c r="I44" s="46">
        <v>2.5</v>
      </c>
      <c r="J44" s="46">
        <v>0</v>
      </c>
      <c r="K44" s="46" t="s">
        <v>74</v>
      </c>
      <c r="L44" s="46">
        <v>0</v>
      </c>
      <c r="M44" s="46" t="s">
        <v>74</v>
      </c>
      <c r="N44" s="46">
        <v>0</v>
      </c>
      <c r="O44" s="46" t="s">
        <v>74</v>
      </c>
      <c r="P44" s="46">
        <v>0</v>
      </c>
      <c r="Q44" s="46" t="s">
        <v>74</v>
      </c>
      <c r="R44" s="46">
        <v>0</v>
      </c>
      <c r="S44" s="46" t="s">
        <v>74</v>
      </c>
      <c r="T44" s="46">
        <v>0</v>
      </c>
      <c r="U44" s="46" t="s">
        <v>74</v>
      </c>
      <c r="V44" s="46">
        <v>0</v>
      </c>
      <c r="W44" s="46" t="s">
        <v>74</v>
      </c>
      <c r="X44" s="46">
        <v>0</v>
      </c>
      <c r="Y44" s="46" t="s">
        <v>74</v>
      </c>
      <c r="Z44" s="46">
        <v>0</v>
      </c>
      <c r="AA44" s="46" t="s">
        <v>74</v>
      </c>
      <c r="AB44" s="46">
        <v>0</v>
      </c>
      <c r="AC44" s="46" t="s">
        <v>74</v>
      </c>
      <c r="AD44" s="46">
        <v>0</v>
      </c>
      <c r="AE44" s="46" t="s">
        <v>74</v>
      </c>
      <c r="AF44" s="46">
        <v>0</v>
      </c>
      <c r="AG44" s="46" t="s">
        <v>74</v>
      </c>
      <c r="AH44" s="46">
        <v>0</v>
      </c>
      <c r="AI44" s="46" t="s">
        <v>74</v>
      </c>
      <c r="AJ44" s="46">
        <v>0</v>
      </c>
      <c r="AK44" s="46" t="s">
        <v>74</v>
      </c>
      <c r="AL44" s="46">
        <v>0</v>
      </c>
      <c r="AM44" s="46" t="s">
        <v>74</v>
      </c>
      <c r="AN44" s="50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</row>
    <row r="45" spans="1:81" x14ac:dyDescent="0.25">
      <c r="A45" t="s">
        <v>125</v>
      </c>
      <c r="G45" t="s">
        <v>129</v>
      </c>
      <c r="H45" s="40">
        <v>40221</v>
      </c>
      <c r="I45" s="46">
        <v>1.5</v>
      </c>
      <c r="J45" s="46">
        <v>0</v>
      </c>
      <c r="K45" s="46" t="s">
        <v>74</v>
      </c>
      <c r="L45" s="46">
        <v>0</v>
      </c>
      <c r="M45" s="46" t="s">
        <v>74</v>
      </c>
      <c r="N45" s="46">
        <v>0</v>
      </c>
      <c r="O45" s="46" t="s">
        <v>74</v>
      </c>
      <c r="P45" s="46">
        <v>0</v>
      </c>
      <c r="Q45" s="46" t="s">
        <v>74</v>
      </c>
      <c r="R45" s="46">
        <v>0</v>
      </c>
      <c r="S45" s="46" t="s">
        <v>74</v>
      </c>
      <c r="T45" s="46">
        <v>0</v>
      </c>
      <c r="U45" s="46" t="s">
        <v>74</v>
      </c>
      <c r="V45" s="46">
        <v>0</v>
      </c>
      <c r="W45" s="46" t="s">
        <v>74</v>
      </c>
      <c r="X45" s="46">
        <v>0</v>
      </c>
      <c r="Y45" s="46" t="s">
        <v>74</v>
      </c>
      <c r="Z45" s="46">
        <v>0</v>
      </c>
      <c r="AA45" s="46" t="s">
        <v>74</v>
      </c>
      <c r="AB45" s="46">
        <v>0</v>
      </c>
      <c r="AC45" s="46" t="s">
        <v>74</v>
      </c>
      <c r="AD45" s="46">
        <v>0</v>
      </c>
      <c r="AE45" s="46" t="s">
        <v>74</v>
      </c>
      <c r="AF45" s="46">
        <v>0</v>
      </c>
      <c r="AG45" s="46" t="s">
        <v>74</v>
      </c>
      <c r="AH45" s="46">
        <v>0</v>
      </c>
      <c r="AI45" s="46" t="s">
        <v>74</v>
      </c>
      <c r="AJ45" s="46">
        <v>0</v>
      </c>
      <c r="AK45" s="46" t="s">
        <v>74</v>
      </c>
      <c r="AL45" s="46">
        <v>0</v>
      </c>
      <c r="AM45" s="46" t="s">
        <v>74</v>
      </c>
      <c r="AN45" s="50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</row>
    <row r="46" spans="1:81" x14ac:dyDescent="0.25">
      <c r="A46" t="s">
        <v>136</v>
      </c>
      <c r="G46" t="s">
        <v>129</v>
      </c>
      <c r="H46" s="40">
        <v>40222</v>
      </c>
      <c r="I46" s="46">
        <v>0</v>
      </c>
      <c r="J46" s="46">
        <v>0</v>
      </c>
      <c r="K46" s="46" t="s">
        <v>74</v>
      </c>
      <c r="L46" s="46">
        <v>0</v>
      </c>
      <c r="M46" s="46" t="s">
        <v>74</v>
      </c>
      <c r="N46" s="46">
        <v>0</v>
      </c>
      <c r="O46" s="46" t="s">
        <v>74</v>
      </c>
      <c r="P46" s="46">
        <v>0</v>
      </c>
      <c r="Q46" s="46" t="s">
        <v>74</v>
      </c>
      <c r="R46" s="46">
        <v>0</v>
      </c>
      <c r="S46" s="46" t="s">
        <v>74</v>
      </c>
      <c r="T46" s="46">
        <v>0</v>
      </c>
      <c r="U46" s="46" t="s">
        <v>74</v>
      </c>
      <c r="V46" s="46">
        <v>0</v>
      </c>
      <c r="W46" s="46" t="s">
        <v>74</v>
      </c>
      <c r="X46" s="46">
        <v>0</v>
      </c>
      <c r="Y46" s="46" t="s">
        <v>74</v>
      </c>
      <c r="Z46" s="46">
        <v>0</v>
      </c>
      <c r="AA46" s="46" t="s">
        <v>74</v>
      </c>
      <c r="AB46" s="46">
        <v>0</v>
      </c>
      <c r="AC46" s="46" t="s">
        <v>74</v>
      </c>
      <c r="AD46" s="46">
        <v>0</v>
      </c>
      <c r="AE46" s="46" t="s">
        <v>74</v>
      </c>
      <c r="AF46" s="46">
        <v>0</v>
      </c>
      <c r="AG46" s="46" t="s">
        <v>74</v>
      </c>
      <c r="AH46" s="46">
        <v>0</v>
      </c>
      <c r="AI46" s="46" t="s">
        <v>74</v>
      </c>
      <c r="AJ46" s="46">
        <v>0</v>
      </c>
      <c r="AK46" s="46" t="s">
        <v>74</v>
      </c>
      <c r="AL46" s="46">
        <v>0</v>
      </c>
      <c r="AM46" s="46" t="s">
        <v>74</v>
      </c>
      <c r="AN46" s="50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</row>
    <row r="47" spans="1:81" x14ac:dyDescent="0.25">
      <c r="G47" t="s">
        <v>129</v>
      </c>
      <c r="H47" s="40">
        <v>40223</v>
      </c>
      <c r="I47" s="46">
        <v>0</v>
      </c>
      <c r="J47" s="46">
        <v>0</v>
      </c>
      <c r="K47" s="46" t="s">
        <v>74</v>
      </c>
      <c r="L47" s="46">
        <v>0</v>
      </c>
      <c r="M47" s="46" t="s">
        <v>74</v>
      </c>
      <c r="N47" s="46">
        <v>0</v>
      </c>
      <c r="O47" s="46" t="s">
        <v>74</v>
      </c>
      <c r="P47" s="46">
        <v>0</v>
      </c>
      <c r="Q47" s="46" t="s">
        <v>74</v>
      </c>
      <c r="R47" s="46">
        <v>0</v>
      </c>
      <c r="S47" s="46" t="s">
        <v>74</v>
      </c>
      <c r="T47" s="46">
        <v>0</v>
      </c>
      <c r="U47" s="46" t="s">
        <v>74</v>
      </c>
      <c r="V47" s="46">
        <v>0</v>
      </c>
      <c r="W47" s="46" t="s">
        <v>74</v>
      </c>
      <c r="X47" s="46">
        <v>0</v>
      </c>
      <c r="Y47" s="46" t="s">
        <v>74</v>
      </c>
      <c r="Z47" s="46">
        <v>0</v>
      </c>
      <c r="AA47" s="46" t="s">
        <v>74</v>
      </c>
      <c r="AB47" s="46">
        <v>0</v>
      </c>
      <c r="AC47" s="46" t="s">
        <v>74</v>
      </c>
      <c r="AD47" s="46">
        <v>0</v>
      </c>
      <c r="AE47" s="46" t="s">
        <v>74</v>
      </c>
      <c r="AF47" s="46">
        <v>0</v>
      </c>
      <c r="AG47" s="46" t="s">
        <v>74</v>
      </c>
      <c r="AH47" s="46">
        <v>0</v>
      </c>
      <c r="AI47" s="46" t="s">
        <v>74</v>
      </c>
      <c r="AJ47" s="46">
        <v>0</v>
      </c>
      <c r="AK47" s="46" t="s">
        <v>74</v>
      </c>
      <c r="AL47" s="46">
        <v>0</v>
      </c>
      <c r="AM47" s="46" t="s">
        <v>74</v>
      </c>
      <c r="AN47" s="50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</row>
    <row r="48" spans="1:81" x14ac:dyDescent="0.25">
      <c r="A48" s="90" t="s">
        <v>200</v>
      </c>
      <c r="G48" t="s">
        <v>129</v>
      </c>
      <c r="H48" s="40">
        <v>40224</v>
      </c>
      <c r="I48" s="46">
        <v>0</v>
      </c>
      <c r="J48" s="46">
        <v>0</v>
      </c>
      <c r="K48" s="46" t="s">
        <v>74</v>
      </c>
      <c r="L48" s="46">
        <v>0</v>
      </c>
      <c r="M48" s="46" t="s">
        <v>74</v>
      </c>
      <c r="N48" s="46">
        <v>0</v>
      </c>
      <c r="O48" s="46" t="s">
        <v>74</v>
      </c>
      <c r="P48" s="46">
        <v>0</v>
      </c>
      <c r="Q48" s="46" t="s">
        <v>74</v>
      </c>
      <c r="R48" s="46">
        <v>0</v>
      </c>
      <c r="S48" s="46" t="s">
        <v>74</v>
      </c>
      <c r="T48" s="46">
        <v>0</v>
      </c>
      <c r="U48" s="46" t="s">
        <v>74</v>
      </c>
      <c r="V48" s="46">
        <v>0</v>
      </c>
      <c r="W48" s="46" t="s">
        <v>74</v>
      </c>
      <c r="X48" s="46">
        <v>0</v>
      </c>
      <c r="Y48" s="46" t="s">
        <v>74</v>
      </c>
      <c r="Z48" s="46">
        <v>0</v>
      </c>
      <c r="AA48" s="46" t="s">
        <v>74</v>
      </c>
      <c r="AB48" s="46">
        <v>0</v>
      </c>
      <c r="AC48" s="46" t="s">
        <v>74</v>
      </c>
      <c r="AD48" s="46">
        <v>0</v>
      </c>
      <c r="AE48" s="46" t="s">
        <v>74</v>
      </c>
      <c r="AF48" s="46">
        <v>0</v>
      </c>
      <c r="AG48" s="46" t="s">
        <v>74</v>
      </c>
      <c r="AH48" s="46">
        <v>0</v>
      </c>
      <c r="AI48" s="46" t="s">
        <v>74</v>
      </c>
      <c r="AJ48" s="46">
        <v>0</v>
      </c>
      <c r="AK48" s="46" t="s">
        <v>74</v>
      </c>
      <c r="AL48" s="46">
        <v>0</v>
      </c>
      <c r="AM48" s="46" t="s">
        <v>74</v>
      </c>
      <c r="AN48" s="50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</row>
    <row r="49" spans="1:81" x14ac:dyDescent="0.25">
      <c r="A49" t="s">
        <v>143</v>
      </c>
      <c r="G49" t="s">
        <v>129</v>
      </c>
      <c r="H49" s="40">
        <v>40225</v>
      </c>
      <c r="I49" s="46">
        <v>0</v>
      </c>
      <c r="J49" s="46">
        <v>0</v>
      </c>
      <c r="K49" s="46" t="s">
        <v>74</v>
      </c>
      <c r="L49" s="46">
        <v>0</v>
      </c>
      <c r="M49" s="46" t="s">
        <v>74</v>
      </c>
      <c r="N49" s="46">
        <v>0</v>
      </c>
      <c r="O49" s="46" t="s">
        <v>74</v>
      </c>
      <c r="P49" s="46">
        <v>0</v>
      </c>
      <c r="Q49" s="46" t="s">
        <v>74</v>
      </c>
      <c r="R49" s="46">
        <v>0</v>
      </c>
      <c r="S49" s="46" t="s">
        <v>74</v>
      </c>
      <c r="T49" s="46">
        <v>0</v>
      </c>
      <c r="U49" s="46" t="s">
        <v>74</v>
      </c>
      <c r="V49" s="46">
        <v>0</v>
      </c>
      <c r="W49" s="46" t="s">
        <v>74</v>
      </c>
      <c r="X49" s="46">
        <v>0</v>
      </c>
      <c r="Y49" s="46" t="s">
        <v>74</v>
      </c>
      <c r="Z49" s="46">
        <v>0</v>
      </c>
      <c r="AA49" s="46" t="s">
        <v>74</v>
      </c>
      <c r="AB49" s="46">
        <v>0</v>
      </c>
      <c r="AC49" s="46" t="s">
        <v>74</v>
      </c>
      <c r="AD49" s="46">
        <v>0</v>
      </c>
      <c r="AE49" s="46" t="s">
        <v>74</v>
      </c>
      <c r="AF49" s="46">
        <v>0</v>
      </c>
      <c r="AG49" s="46" t="s">
        <v>74</v>
      </c>
      <c r="AH49" s="46">
        <v>0</v>
      </c>
      <c r="AI49" s="46" t="s">
        <v>74</v>
      </c>
      <c r="AJ49" s="46">
        <v>0</v>
      </c>
      <c r="AK49" s="46" t="s">
        <v>74</v>
      </c>
      <c r="AL49" s="46">
        <v>0</v>
      </c>
      <c r="AM49" s="46" t="s">
        <v>74</v>
      </c>
      <c r="AN49" s="50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</row>
    <row r="50" spans="1:81" x14ac:dyDescent="0.25">
      <c r="A50" t="s">
        <v>144</v>
      </c>
      <c r="G50" t="s">
        <v>129</v>
      </c>
      <c r="H50" s="40">
        <v>40226</v>
      </c>
      <c r="I50" s="46">
        <v>1.5</v>
      </c>
      <c r="J50" s="46">
        <v>0</v>
      </c>
      <c r="K50" s="46" t="s">
        <v>74</v>
      </c>
      <c r="L50" s="46">
        <v>0</v>
      </c>
      <c r="M50" s="46" t="s">
        <v>74</v>
      </c>
      <c r="N50" s="46">
        <v>0</v>
      </c>
      <c r="O50" s="46" t="s">
        <v>74</v>
      </c>
      <c r="P50" s="46">
        <v>0</v>
      </c>
      <c r="Q50" s="46" t="s">
        <v>74</v>
      </c>
      <c r="R50" s="46">
        <v>0</v>
      </c>
      <c r="S50" s="46" t="s">
        <v>74</v>
      </c>
      <c r="T50" s="46">
        <v>0</v>
      </c>
      <c r="U50" s="46" t="s">
        <v>74</v>
      </c>
      <c r="V50" s="46">
        <v>0</v>
      </c>
      <c r="W50" s="46" t="s">
        <v>74</v>
      </c>
      <c r="X50" s="46">
        <v>0</v>
      </c>
      <c r="Y50" s="46" t="s">
        <v>74</v>
      </c>
      <c r="Z50" s="46">
        <v>0</v>
      </c>
      <c r="AA50" s="46" t="s">
        <v>74</v>
      </c>
      <c r="AB50" s="46">
        <v>0</v>
      </c>
      <c r="AC50" s="46" t="s">
        <v>74</v>
      </c>
      <c r="AD50" s="46">
        <v>0</v>
      </c>
      <c r="AE50" s="46" t="s">
        <v>74</v>
      </c>
      <c r="AF50" s="46">
        <v>0</v>
      </c>
      <c r="AG50" s="46" t="s">
        <v>74</v>
      </c>
      <c r="AH50" s="46">
        <v>0</v>
      </c>
      <c r="AI50" s="46" t="s">
        <v>74</v>
      </c>
      <c r="AJ50" s="46">
        <v>0</v>
      </c>
      <c r="AK50" s="46" t="s">
        <v>74</v>
      </c>
      <c r="AL50" s="46">
        <v>0</v>
      </c>
      <c r="AM50" s="46" t="s">
        <v>74</v>
      </c>
      <c r="AN50" s="50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</row>
    <row r="51" spans="1:81" x14ac:dyDescent="0.25">
      <c r="A51" t="s">
        <v>145</v>
      </c>
      <c r="G51" t="s">
        <v>129</v>
      </c>
      <c r="H51" s="40">
        <v>40227</v>
      </c>
      <c r="I51" s="46">
        <v>1.5</v>
      </c>
      <c r="J51" s="46">
        <v>0</v>
      </c>
      <c r="K51" s="46" t="s">
        <v>74</v>
      </c>
      <c r="L51" s="46">
        <v>0</v>
      </c>
      <c r="M51" s="46" t="s">
        <v>74</v>
      </c>
      <c r="N51" s="46">
        <v>0</v>
      </c>
      <c r="O51" s="46" t="s">
        <v>74</v>
      </c>
      <c r="P51" s="46">
        <v>0</v>
      </c>
      <c r="Q51" s="46" t="s">
        <v>74</v>
      </c>
      <c r="R51" s="46">
        <v>0</v>
      </c>
      <c r="S51" s="46" t="s">
        <v>74</v>
      </c>
      <c r="T51" s="46">
        <v>0</v>
      </c>
      <c r="U51" s="46" t="s">
        <v>74</v>
      </c>
      <c r="V51" s="46">
        <v>0</v>
      </c>
      <c r="W51" s="46" t="s">
        <v>74</v>
      </c>
      <c r="X51" s="46">
        <v>0</v>
      </c>
      <c r="Y51" s="46" t="s">
        <v>74</v>
      </c>
      <c r="Z51" s="46">
        <v>0</v>
      </c>
      <c r="AA51" s="46" t="s">
        <v>74</v>
      </c>
      <c r="AB51" s="46">
        <v>0</v>
      </c>
      <c r="AC51" s="46" t="s">
        <v>74</v>
      </c>
      <c r="AD51" s="46">
        <v>0</v>
      </c>
      <c r="AE51" s="46" t="s">
        <v>74</v>
      </c>
      <c r="AF51" s="46">
        <v>0</v>
      </c>
      <c r="AG51" s="46" t="s">
        <v>74</v>
      </c>
      <c r="AH51" s="46">
        <v>0</v>
      </c>
      <c r="AI51" s="46" t="s">
        <v>74</v>
      </c>
      <c r="AJ51" s="46">
        <v>0</v>
      </c>
      <c r="AK51" s="46" t="s">
        <v>74</v>
      </c>
      <c r="AL51" s="46">
        <v>0</v>
      </c>
      <c r="AM51" s="46" t="s">
        <v>74</v>
      </c>
      <c r="AN51" s="50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</row>
    <row r="52" spans="1:81" x14ac:dyDescent="0.25">
      <c r="A52" t="s">
        <v>146</v>
      </c>
      <c r="G52" t="s">
        <v>129</v>
      </c>
      <c r="H52" s="40">
        <v>40228</v>
      </c>
      <c r="I52" s="46">
        <v>0</v>
      </c>
      <c r="J52" s="46">
        <v>0</v>
      </c>
      <c r="K52" s="46" t="s">
        <v>74</v>
      </c>
      <c r="L52" s="46">
        <v>0</v>
      </c>
      <c r="M52" s="46" t="s">
        <v>74</v>
      </c>
      <c r="N52" s="46">
        <v>0</v>
      </c>
      <c r="O52" s="46" t="s">
        <v>74</v>
      </c>
      <c r="P52" s="46">
        <v>0</v>
      </c>
      <c r="Q52" s="46" t="s">
        <v>74</v>
      </c>
      <c r="R52" s="46">
        <v>0</v>
      </c>
      <c r="S52" s="46" t="s">
        <v>74</v>
      </c>
      <c r="T52" s="46">
        <v>0</v>
      </c>
      <c r="U52" s="46" t="s">
        <v>74</v>
      </c>
      <c r="V52" s="46">
        <v>0</v>
      </c>
      <c r="W52" s="46" t="s">
        <v>74</v>
      </c>
      <c r="X52" s="46">
        <v>0</v>
      </c>
      <c r="Y52" s="46" t="s">
        <v>74</v>
      </c>
      <c r="Z52" s="46">
        <v>0</v>
      </c>
      <c r="AA52" s="46" t="s">
        <v>74</v>
      </c>
      <c r="AB52" s="46">
        <v>0</v>
      </c>
      <c r="AC52" s="46" t="s">
        <v>74</v>
      </c>
      <c r="AD52" s="46">
        <v>0</v>
      </c>
      <c r="AE52" s="46" t="s">
        <v>74</v>
      </c>
      <c r="AF52" s="46">
        <v>0</v>
      </c>
      <c r="AG52" s="46" t="s">
        <v>74</v>
      </c>
      <c r="AH52" s="46">
        <v>0</v>
      </c>
      <c r="AI52" s="46" t="s">
        <v>74</v>
      </c>
      <c r="AJ52" s="46">
        <v>0</v>
      </c>
      <c r="AK52" s="46" t="s">
        <v>74</v>
      </c>
      <c r="AL52" s="46">
        <v>0</v>
      </c>
      <c r="AM52" s="46" t="s">
        <v>74</v>
      </c>
      <c r="AN52" s="50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</row>
    <row r="53" spans="1:81" x14ac:dyDescent="0.25">
      <c r="A53" t="s">
        <v>147</v>
      </c>
      <c r="G53" t="s">
        <v>129</v>
      </c>
      <c r="H53" s="40">
        <v>40229</v>
      </c>
      <c r="I53" s="46">
        <v>0</v>
      </c>
      <c r="J53" s="46">
        <v>0</v>
      </c>
      <c r="K53" s="46" t="s">
        <v>74</v>
      </c>
      <c r="L53" s="46">
        <v>0</v>
      </c>
      <c r="M53" s="46" t="s">
        <v>74</v>
      </c>
      <c r="N53" s="46">
        <v>0</v>
      </c>
      <c r="O53" s="46" t="s">
        <v>74</v>
      </c>
      <c r="P53" s="46">
        <v>0</v>
      </c>
      <c r="Q53" s="46" t="s">
        <v>74</v>
      </c>
      <c r="R53" s="46">
        <v>0</v>
      </c>
      <c r="S53" s="46" t="s">
        <v>74</v>
      </c>
      <c r="T53" s="46">
        <v>0</v>
      </c>
      <c r="U53" s="46" t="s">
        <v>74</v>
      </c>
      <c r="V53" s="46">
        <v>0</v>
      </c>
      <c r="W53" s="46" t="s">
        <v>74</v>
      </c>
      <c r="X53" s="46">
        <v>0</v>
      </c>
      <c r="Y53" s="46" t="s">
        <v>74</v>
      </c>
      <c r="Z53" s="46">
        <v>0</v>
      </c>
      <c r="AA53" s="46" t="s">
        <v>74</v>
      </c>
      <c r="AB53" s="46">
        <v>0</v>
      </c>
      <c r="AC53" s="46" t="s">
        <v>74</v>
      </c>
      <c r="AD53" s="46">
        <v>0</v>
      </c>
      <c r="AE53" s="46" t="s">
        <v>74</v>
      </c>
      <c r="AF53" s="46">
        <v>0</v>
      </c>
      <c r="AG53" s="46" t="s">
        <v>74</v>
      </c>
      <c r="AH53" s="46">
        <v>0</v>
      </c>
      <c r="AI53" s="46" t="s">
        <v>74</v>
      </c>
      <c r="AJ53" s="46">
        <v>0</v>
      </c>
      <c r="AK53" s="46" t="s">
        <v>74</v>
      </c>
      <c r="AL53" s="46">
        <v>0</v>
      </c>
      <c r="AM53" s="46" t="s">
        <v>74</v>
      </c>
      <c r="AN53" s="50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</row>
    <row r="54" spans="1:81" x14ac:dyDescent="0.25">
      <c r="A54" t="s">
        <v>148</v>
      </c>
      <c r="G54" t="s">
        <v>129</v>
      </c>
      <c r="H54" s="40">
        <v>40230</v>
      </c>
      <c r="I54" s="46">
        <v>0</v>
      </c>
      <c r="J54" s="46">
        <v>0</v>
      </c>
      <c r="K54" s="46" t="s">
        <v>74</v>
      </c>
      <c r="L54" s="46">
        <v>0</v>
      </c>
      <c r="M54" s="46" t="s">
        <v>74</v>
      </c>
      <c r="N54" s="46">
        <v>0</v>
      </c>
      <c r="O54" s="46" t="s">
        <v>74</v>
      </c>
      <c r="P54" s="46">
        <v>0</v>
      </c>
      <c r="Q54" s="46" t="s">
        <v>74</v>
      </c>
      <c r="R54" s="46">
        <v>0</v>
      </c>
      <c r="S54" s="46" t="s">
        <v>74</v>
      </c>
      <c r="T54" s="46">
        <v>0</v>
      </c>
      <c r="U54" s="46" t="s">
        <v>74</v>
      </c>
      <c r="V54" s="46">
        <v>0</v>
      </c>
      <c r="W54" s="46" t="s">
        <v>74</v>
      </c>
      <c r="X54" s="46">
        <v>0</v>
      </c>
      <c r="Y54" s="46" t="s">
        <v>74</v>
      </c>
      <c r="Z54" s="46">
        <v>0</v>
      </c>
      <c r="AA54" s="46" t="s">
        <v>74</v>
      </c>
      <c r="AB54" s="46">
        <v>0</v>
      </c>
      <c r="AC54" s="46" t="s">
        <v>74</v>
      </c>
      <c r="AD54" s="46">
        <v>0</v>
      </c>
      <c r="AE54" s="46" t="s">
        <v>74</v>
      </c>
      <c r="AF54" s="46">
        <v>0</v>
      </c>
      <c r="AG54" s="46" t="s">
        <v>74</v>
      </c>
      <c r="AH54" s="46">
        <v>0</v>
      </c>
      <c r="AI54" s="46" t="s">
        <v>74</v>
      </c>
      <c r="AJ54" s="46">
        <v>0</v>
      </c>
      <c r="AK54" s="46" t="s">
        <v>74</v>
      </c>
      <c r="AL54" s="46">
        <v>0</v>
      </c>
      <c r="AM54" s="46" t="s">
        <v>74</v>
      </c>
      <c r="AN54" s="50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</row>
    <row r="55" spans="1:81" x14ac:dyDescent="0.25">
      <c r="A55" t="s">
        <v>149</v>
      </c>
      <c r="G55" t="s">
        <v>129</v>
      </c>
      <c r="H55" s="40">
        <v>40231</v>
      </c>
      <c r="I55" s="46">
        <v>0</v>
      </c>
      <c r="J55" s="46">
        <v>0</v>
      </c>
      <c r="K55" s="46" t="s">
        <v>74</v>
      </c>
      <c r="L55" s="46">
        <v>0</v>
      </c>
      <c r="M55" s="46" t="s">
        <v>74</v>
      </c>
      <c r="N55" s="46">
        <v>0</v>
      </c>
      <c r="O55" s="46" t="s">
        <v>74</v>
      </c>
      <c r="P55" s="46">
        <v>0</v>
      </c>
      <c r="Q55" s="46" t="s">
        <v>74</v>
      </c>
      <c r="R55" s="46">
        <v>0</v>
      </c>
      <c r="S55" s="46" t="s">
        <v>74</v>
      </c>
      <c r="T55" s="46">
        <v>0</v>
      </c>
      <c r="U55" s="46" t="s">
        <v>74</v>
      </c>
      <c r="V55" s="46">
        <v>0</v>
      </c>
      <c r="W55" s="46" t="s">
        <v>74</v>
      </c>
      <c r="X55" s="46">
        <v>0</v>
      </c>
      <c r="Y55" s="46" t="s">
        <v>74</v>
      </c>
      <c r="Z55" s="46">
        <v>0</v>
      </c>
      <c r="AA55" s="46" t="s">
        <v>74</v>
      </c>
      <c r="AB55" s="46">
        <v>0</v>
      </c>
      <c r="AC55" s="46" t="s">
        <v>74</v>
      </c>
      <c r="AD55" s="46">
        <v>0</v>
      </c>
      <c r="AE55" s="46" t="s">
        <v>74</v>
      </c>
      <c r="AF55" s="46">
        <v>0</v>
      </c>
      <c r="AG55" s="46" t="s">
        <v>74</v>
      </c>
      <c r="AH55" s="46">
        <v>0</v>
      </c>
      <c r="AI55" s="46" t="s">
        <v>74</v>
      </c>
      <c r="AJ55" s="46">
        <v>0</v>
      </c>
      <c r="AK55" s="46" t="s">
        <v>74</v>
      </c>
      <c r="AL55" s="46">
        <v>0</v>
      </c>
      <c r="AM55" s="46" t="s">
        <v>74</v>
      </c>
      <c r="AN55" s="50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</row>
    <row r="56" spans="1:81" x14ac:dyDescent="0.25">
      <c r="A56" t="s">
        <v>150</v>
      </c>
      <c r="G56" t="s">
        <v>129</v>
      </c>
      <c r="H56" s="40">
        <v>40232</v>
      </c>
      <c r="I56" s="46">
        <v>0</v>
      </c>
      <c r="J56" s="46">
        <v>0</v>
      </c>
      <c r="K56" s="46" t="s">
        <v>74</v>
      </c>
      <c r="L56" s="46">
        <v>0</v>
      </c>
      <c r="M56" s="46" t="s">
        <v>74</v>
      </c>
      <c r="N56" s="46">
        <v>0</v>
      </c>
      <c r="O56" s="46" t="s">
        <v>74</v>
      </c>
      <c r="P56" s="46">
        <v>0</v>
      </c>
      <c r="Q56" s="46" t="s">
        <v>74</v>
      </c>
      <c r="R56" s="46">
        <v>0</v>
      </c>
      <c r="S56" s="46" t="s">
        <v>74</v>
      </c>
      <c r="T56" s="46">
        <v>0</v>
      </c>
      <c r="U56" s="46" t="s">
        <v>74</v>
      </c>
      <c r="V56" s="46">
        <v>0</v>
      </c>
      <c r="W56" s="46" t="s">
        <v>74</v>
      </c>
      <c r="X56" s="46">
        <v>0</v>
      </c>
      <c r="Y56" s="46" t="s">
        <v>74</v>
      </c>
      <c r="Z56" s="46">
        <v>0</v>
      </c>
      <c r="AA56" s="46" t="s">
        <v>74</v>
      </c>
      <c r="AB56" s="46">
        <v>0</v>
      </c>
      <c r="AC56" s="46" t="s">
        <v>74</v>
      </c>
      <c r="AD56" s="46">
        <v>0</v>
      </c>
      <c r="AE56" s="46" t="s">
        <v>74</v>
      </c>
      <c r="AF56" s="46">
        <v>0</v>
      </c>
      <c r="AG56" s="46" t="s">
        <v>74</v>
      </c>
      <c r="AH56" s="46">
        <v>0</v>
      </c>
      <c r="AI56" s="46" t="s">
        <v>74</v>
      </c>
      <c r="AJ56" s="46">
        <v>0</v>
      </c>
      <c r="AK56" s="46" t="s">
        <v>74</v>
      </c>
      <c r="AL56" s="46">
        <v>0</v>
      </c>
      <c r="AM56" s="46" t="s">
        <v>74</v>
      </c>
      <c r="AN56" s="50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</row>
    <row r="57" spans="1:81" x14ac:dyDescent="0.25">
      <c r="A57" t="s">
        <v>151</v>
      </c>
      <c r="G57" t="s">
        <v>129</v>
      </c>
      <c r="H57" s="40">
        <v>40233</v>
      </c>
      <c r="I57" s="46">
        <v>0</v>
      </c>
      <c r="J57" s="46">
        <v>0</v>
      </c>
      <c r="K57" s="46" t="s">
        <v>74</v>
      </c>
      <c r="L57" s="46">
        <v>0</v>
      </c>
      <c r="M57" s="46" t="s">
        <v>74</v>
      </c>
      <c r="N57" s="46">
        <v>0</v>
      </c>
      <c r="O57" s="46" t="s">
        <v>74</v>
      </c>
      <c r="P57" s="46">
        <v>0</v>
      </c>
      <c r="Q57" s="46" t="s">
        <v>74</v>
      </c>
      <c r="R57" s="46">
        <v>0</v>
      </c>
      <c r="S57" s="46" t="s">
        <v>74</v>
      </c>
      <c r="T57" s="46">
        <v>0</v>
      </c>
      <c r="U57" s="46" t="s">
        <v>74</v>
      </c>
      <c r="V57" s="46">
        <v>0</v>
      </c>
      <c r="W57" s="46" t="s">
        <v>74</v>
      </c>
      <c r="X57" s="46">
        <v>0</v>
      </c>
      <c r="Y57" s="46" t="s">
        <v>74</v>
      </c>
      <c r="Z57" s="46">
        <v>0</v>
      </c>
      <c r="AA57" s="46" t="s">
        <v>74</v>
      </c>
      <c r="AB57" s="46">
        <v>0</v>
      </c>
      <c r="AC57" s="46" t="s">
        <v>74</v>
      </c>
      <c r="AD57" s="46">
        <v>0</v>
      </c>
      <c r="AE57" s="46" t="s">
        <v>74</v>
      </c>
      <c r="AF57" s="46">
        <v>0</v>
      </c>
      <c r="AG57" s="46" t="s">
        <v>74</v>
      </c>
      <c r="AH57" s="46">
        <v>0</v>
      </c>
      <c r="AI57" s="46" t="s">
        <v>74</v>
      </c>
      <c r="AJ57" s="46">
        <v>0</v>
      </c>
      <c r="AK57" s="46" t="s">
        <v>74</v>
      </c>
      <c r="AL57" s="46">
        <v>0</v>
      </c>
      <c r="AM57" s="46" t="s">
        <v>74</v>
      </c>
      <c r="AN57" s="50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</row>
    <row r="58" spans="1:81" x14ac:dyDescent="0.25">
      <c r="A58" t="s">
        <v>152</v>
      </c>
      <c r="G58" t="s">
        <v>129</v>
      </c>
      <c r="H58" s="40">
        <v>40234</v>
      </c>
      <c r="I58" s="46">
        <v>1</v>
      </c>
      <c r="J58" s="46">
        <v>0</v>
      </c>
      <c r="K58" s="46" t="s">
        <v>74</v>
      </c>
      <c r="L58" s="46">
        <v>0</v>
      </c>
      <c r="M58" s="46" t="s">
        <v>74</v>
      </c>
      <c r="N58" s="46">
        <v>0</v>
      </c>
      <c r="O58" s="46" t="s">
        <v>74</v>
      </c>
      <c r="P58" s="46">
        <v>0</v>
      </c>
      <c r="Q58" s="46" t="s">
        <v>74</v>
      </c>
      <c r="R58" s="46">
        <v>0</v>
      </c>
      <c r="S58" s="46" t="s">
        <v>74</v>
      </c>
      <c r="T58" s="46">
        <v>0</v>
      </c>
      <c r="U58" s="46" t="s">
        <v>74</v>
      </c>
      <c r="V58" s="46">
        <v>0</v>
      </c>
      <c r="W58" s="46" t="s">
        <v>74</v>
      </c>
      <c r="X58" s="46">
        <v>0</v>
      </c>
      <c r="Y58" s="46" t="s">
        <v>74</v>
      </c>
      <c r="Z58" s="46">
        <v>0</v>
      </c>
      <c r="AA58" s="46" t="s">
        <v>74</v>
      </c>
      <c r="AB58" s="46">
        <v>0</v>
      </c>
      <c r="AC58" s="46" t="s">
        <v>74</v>
      </c>
      <c r="AD58" s="46">
        <v>0</v>
      </c>
      <c r="AE58" s="46" t="s">
        <v>74</v>
      </c>
      <c r="AF58" s="46">
        <v>0</v>
      </c>
      <c r="AG58" s="46" t="s">
        <v>74</v>
      </c>
      <c r="AH58" s="46">
        <v>0</v>
      </c>
      <c r="AI58" s="46" t="s">
        <v>74</v>
      </c>
      <c r="AJ58" s="46">
        <v>0</v>
      </c>
      <c r="AK58" s="46" t="s">
        <v>74</v>
      </c>
      <c r="AL58" s="46">
        <v>0</v>
      </c>
      <c r="AM58" s="46" t="s">
        <v>74</v>
      </c>
      <c r="AN58" s="50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</row>
    <row r="59" spans="1:81" x14ac:dyDescent="0.25">
      <c r="A59" t="s">
        <v>153</v>
      </c>
      <c r="G59" t="s">
        <v>129</v>
      </c>
      <c r="H59" s="40">
        <v>40235</v>
      </c>
      <c r="I59" s="46">
        <v>0</v>
      </c>
      <c r="J59" s="46">
        <v>0</v>
      </c>
      <c r="K59" s="46" t="s">
        <v>74</v>
      </c>
      <c r="L59" s="46">
        <v>0</v>
      </c>
      <c r="M59" s="46" t="s">
        <v>74</v>
      </c>
      <c r="N59" s="46">
        <v>0</v>
      </c>
      <c r="O59" s="46" t="s">
        <v>74</v>
      </c>
      <c r="P59" s="46">
        <v>0</v>
      </c>
      <c r="Q59" s="46" t="s">
        <v>74</v>
      </c>
      <c r="R59" s="46">
        <v>0</v>
      </c>
      <c r="S59" s="46" t="s">
        <v>74</v>
      </c>
      <c r="T59" s="46">
        <v>0</v>
      </c>
      <c r="U59" s="46" t="s">
        <v>74</v>
      </c>
      <c r="V59" s="46">
        <v>0</v>
      </c>
      <c r="W59" s="46" t="s">
        <v>74</v>
      </c>
      <c r="X59" s="46">
        <v>0</v>
      </c>
      <c r="Y59" s="46" t="s">
        <v>74</v>
      </c>
      <c r="Z59" s="46">
        <v>0</v>
      </c>
      <c r="AA59" s="46" t="s">
        <v>74</v>
      </c>
      <c r="AB59" s="46">
        <v>0</v>
      </c>
      <c r="AC59" s="46" t="s">
        <v>74</v>
      </c>
      <c r="AD59" s="46">
        <v>0</v>
      </c>
      <c r="AE59" s="46" t="s">
        <v>74</v>
      </c>
      <c r="AF59" s="46">
        <v>0</v>
      </c>
      <c r="AG59" s="46" t="s">
        <v>74</v>
      </c>
      <c r="AH59" s="46">
        <v>0</v>
      </c>
      <c r="AI59" s="46" t="s">
        <v>74</v>
      </c>
      <c r="AJ59" s="46">
        <v>0</v>
      </c>
      <c r="AK59" s="46" t="s">
        <v>74</v>
      </c>
      <c r="AL59" s="46">
        <v>0</v>
      </c>
      <c r="AM59" s="46" t="s">
        <v>74</v>
      </c>
      <c r="AN59" s="50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</row>
    <row r="60" spans="1:81" x14ac:dyDescent="0.25">
      <c r="A60" t="s">
        <v>154</v>
      </c>
      <c r="G60" t="s">
        <v>129</v>
      </c>
      <c r="H60" s="40">
        <v>40236</v>
      </c>
      <c r="I60" s="46">
        <v>0</v>
      </c>
      <c r="J60" s="46">
        <v>0</v>
      </c>
      <c r="K60" s="46" t="s">
        <v>74</v>
      </c>
      <c r="L60" s="46">
        <v>0</v>
      </c>
      <c r="M60" s="46" t="s">
        <v>74</v>
      </c>
      <c r="N60" s="46">
        <v>0</v>
      </c>
      <c r="O60" s="46" t="s">
        <v>74</v>
      </c>
      <c r="P60" s="46">
        <v>0</v>
      </c>
      <c r="Q60" s="46" t="s">
        <v>74</v>
      </c>
      <c r="R60" s="46">
        <v>0</v>
      </c>
      <c r="S60" s="46" t="s">
        <v>74</v>
      </c>
      <c r="T60" s="46">
        <v>0</v>
      </c>
      <c r="U60" s="46" t="s">
        <v>74</v>
      </c>
      <c r="V60" s="46">
        <v>0</v>
      </c>
      <c r="W60" s="46" t="s">
        <v>74</v>
      </c>
      <c r="X60" s="46">
        <v>0</v>
      </c>
      <c r="Y60" s="46" t="s">
        <v>74</v>
      </c>
      <c r="Z60" s="46">
        <v>0</v>
      </c>
      <c r="AA60" s="46" t="s">
        <v>74</v>
      </c>
      <c r="AB60" s="46">
        <v>0</v>
      </c>
      <c r="AC60" s="46" t="s">
        <v>74</v>
      </c>
      <c r="AD60" s="46">
        <v>0</v>
      </c>
      <c r="AE60" s="46" t="s">
        <v>74</v>
      </c>
      <c r="AF60" s="46">
        <v>0</v>
      </c>
      <c r="AG60" s="46" t="s">
        <v>74</v>
      </c>
      <c r="AH60" s="46">
        <v>0</v>
      </c>
      <c r="AI60" s="46" t="s">
        <v>74</v>
      </c>
      <c r="AJ60" s="46">
        <v>0</v>
      </c>
      <c r="AK60" s="46" t="s">
        <v>74</v>
      </c>
      <c r="AL60" s="46">
        <v>0</v>
      </c>
      <c r="AM60" s="46" t="s">
        <v>74</v>
      </c>
      <c r="AN60" s="50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</row>
    <row r="61" spans="1:81" x14ac:dyDescent="0.25">
      <c r="A61" t="s">
        <v>124</v>
      </c>
      <c r="G61" t="s">
        <v>129</v>
      </c>
      <c r="H61" s="40">
        <v>40237</v>
      </c>
      <c r="I61" s="46">
        <v>0</v>
      </c>
      <c r="J61" s="46">
        <v>0</v>
      </c>
      <c r="K61" s="46" t="s">
        <v>74</v>
      </c>
      <c r="L61" s="46">
        <v>0</v>
      </c>
      <c r="M61" s="46" t="s">
        <v>74</v>
      </c>
      <c r="N61" s="46">
        <v>0</v>
      </c>
      <c r="O61" s="46" t="s">
        <v>74</v>
      </c>
      <c r="P61" s="46">
        <v>0</v>
      </c>
      <c r="Q61" s="46" t="s">
        <v>74</v>
      </c>
      <c r="R61" s="46">
        <v>0</v>
      </c>
      <c r="S61" s="46" t="s">
        <v>74</v>
      </c>
      <c r="T61" s="46">
        <v>0</v>
      </c>
      <c r="U61" s="46" t="s">
        <v>74</v>
      </c>
      <c r="V61" s="46">
        <v>0</v>
      </c>
      <c r="W61" s="46" t="s">
        <v>74</v>
      </c>
      <c r="X61" s="46">
        <v>0</v>
      </c>
      <c r="Y61" s="46" t="s">
        <v>74</v>
      </c>
      <c r="Z61" s="46">
        <v>0</v>
      </c>
      <c r="AA61" s="46" t="s">
        <v>74</v>
      </c>
      <c r="AB61" s="46">
        <v>0</v>
      </c>
      <c r="AC61" s="46" t="s">
        <v>74</v>
      </c>
      <c r="AD61" s="46">
        <v>0</v>
      </c>
      <c r="AE61" s="46" t="s">
        <v>74</v>
      </c>
      <c r="AF61" s="46">
        <v>0</v>
      </c>
      <c r="AG61" s="46" t="s">
        <v>74</v>
      </c>
      <c r="AH61" s="46">
        <v>0</v>
      </c>
      <c r="AI61" s="46" t="s">
        <v>74</v>
      </c>
      <c r="AJ61" s="46">
        <v>0</v>
      </c>
      <c r="AK61" s="46" t="s">
        <v>74</v>
      </c>
      <c r="AL61" s="46">
        <v>0</v>
      </c>
      <c r="AM61" s="46" t="s">
        <v>74</v>
      </c>
      <c r="AN61" s="50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</row>
    <row r="62" spans="1:81" x14ac:dyDescent="0.25">
      <c r="G62" t="s">
        <v>129</v>
      </c>
      <c r="H62" s="40">
        <v>40238</v>
      </c>
      <c r="I62" s="46">
        <v>0</v>
      </c>
      <c r="J62" s="46">
        <v>0</v>
      </c>
      <c r="K62" s="46" t="s">
        <v>74</v>
      </c>
      <c r="L62" s="46">
        <v>0</v>
      </c>
      <c r="M62" s="46" t="s">
        <v>74</v>
      </c>
      <c r="N62" s="46">
        <v>0</v>
      </c>
      <c r="O62" s="46" t="s">
        <v>74</v>
      </c>
      <c r="P62" s="46">
        <v>0</v>
      </c>
      <c r="Q62" s="46" t="s">
        <v>74</v>
      </c>
      <c r="R62" s="46">
        <v>0</v>
      </c>
      <c r="S62" s="46" t="s">
        <v>74</v>
      </c>
      <c r="T62" s="46">
        <v>0</v>
      </c>
      <c r="U62" s="46" t="s">
        <v>74</v>
      </c>
      <c r="V62" s="46">
        <v>0</v>
      </c>
      <c r="W62" s="46" t="s">
        <v>74</v>
      </c>
      <c r="X62" s="46">
        <v>0</v>
      </c>
      <c r="Y62" s="46" t="s">
        <v>74</v>
      </c>
      <c r="Z62" s="46">
        <v>0</v>
      </c>
      <c r="AA62" s="46" t="s">
        <v>74</v>
      </c>
      <c r="AB62" s="46">
        <v>0</v>
      </c>
      <c r="AC62" s="46" t="s">
        <v>74</v>
      </c>
      <c r="AD62" s="46">
        <v>0</v>
      </c>
      <c r="AE62" s="46" t="s">
        <v>74</v>
      </c>
      <c r="AF62" s="46">
        <v>0</v>
      </c>
      <c r="AG62" s="46" t="s">
        <v>74</v>
      </c>
      <c r="AH62" s="46">
        <v>0</v>
      </c>
      <c r="AI62" s="46" t="s">
        <v>74</v>
      </c>
      <c r="AJ62" s="46">
        <v>0</v>
      </c>
      <c r="AK62" s="46" t="s">
        <v>74</v>
      </c>
      <c r="AL62" s="46">
        <v>0</v>
      </c>
      <c r="AM62" s="46" t="s">
        <v>74</v>
      </c>
      <c r="AN62" s="50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</row>
    <row r="63" spans="1:81" x14ac:dyDescent="0.25">
      <c r="G63" t="s">
        <v>129</v>
      </c>
      <c r="H63" s="40">
        <v>40239</v>
      </c>
      <c r="I63" s="46">
        <v>0</v>
      </c>
      <c r="J63" s="46">
        <v>0</v>
      </c>
      <c r="K63" s="46" t="s">
        <v>74</v>
      </c>
      <c r="L63" s="46">
        <v>0</v>
      </c>
      <c r="M63" s="46" t="s">
        <v>74</v>
      </c>
      <c r="N63" s="46">
        <v>0</v>
      </c>
      <c r="O63" s="46" t="s">
        <v>74</v>
      </c>
      <c r="P63" s="46">
        <v>0</v>
      </c>
      <c r="Q63" s="46" t="s">
        <v>74</v>
      </c>
      <c r="R63" s="46">
        <v>0</v>
      </c>
      <c r="S63" s="46" t="s">
        <v>74</v>
      </c>
      <c r="T63" s="46">
        <v>0</v>
      </c>
      <c r="U63" s="46" t="s">
        <v>74</v>
      </c>
      <c r="V63" s="46">
        <v>0</v>
      </c>
      <c r="W63" s="46" t="s">
        <v>74</v>
      </c>
      <c r="X63" s="46">
        <v>0</v>
      </c>
      <c r="Y63" s="46" t="s">
        <v>74</v>
      </c>
      <c r="Z63" s="46">
        <v>0</v>
      </c>
      <c r="AA63" s="46" t="s">
        <v>74</v>
      </c>
      <c r="AB63" s="46">
        <v>0</v>
      </c>
      <c r="AC63" s="46" t="s">
        <v>74</v>
      </c>
      <c r="AD63" s="46">
        <v>0</v>
      </c>
      <c r="AE63" s="46" t="s">
        <v>74</v>
      </c>
      <c r="AF63" s="46">
        <v>0</v>
      </c>
      <c r="AG63" s="46" t="s">
        <v>74</v>
      </c>
      <c r="AH63" s="46">
        <v>0</v>
      </c>
      <c r="AI63" s="46" t="s">
        <v>74</v>
      </c>
      <c r="AJ63" s="46">
        <v>0</v>
      </c>
      <c r="AK63" s="46" t="s">
        <v>74</v>
      </c>
      <c r="AL63" s="46">
        <v>0</v>
      </c>
      <c r="AM63" s="46" t="s">
        <v>74</v>
      </c>
      <c r="AN63" s="50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</row>
    <row r="64" spans="1:81" x14ac:dyDescent="0.25">
      <c r="G64" t="s">
        <v>129</v>
      </c>
      <c r="H64" s="40">
        <v>40240</v>
      </c>
      <c r="I64" s="46">
        <v>0</v>
      </c>
      <c r="J64" s="46">
        <v>0</v>
      </c>
      <c r="K64" s="46" t="s">
        <v>74</v>
      </c>
      <c r="L64" s="46">
        <v>0</v>
      </c>
      <c r="M64" s="46" t="s">
        <v>74</v>
      </c>
      <c r="N64" s="46">
        <v>0</v>
      </c>
      <c r="O64" s="46" t="s">
        <v>74</v>
      </c>
      <c r="P64" s="46">
        <v>0</v>
      </c>
      <c r="Q64" s="46" t="s">
        <v>74</v>
      </c>
      <c r="R64" s="46">
        <v>0</v>
      </c>
      <c r="S64" s="46" t="s">
        <v>74</v>
      </c>
      <c r="T64" s="46">
        <v>0</v>
      </c>
      <c r="U64" s="46" t="s">
        <v>74</v>
      </c>
      <c r="V64" s="46">
        <v>0</v>
      </c>
      <c r="W64" s="46" t="s">
        <v>74</v>
      </c>
      <c r="X64" s="46">
        <v>0</v>
      </c>
      <c r="Y64" s="46" t="s">
        <v>74</v>
      </c>
      <c r="Z64" s="46">
        <v>0</v>
      </c>
      <c r="AA64" s="46" t="s">
        <v>74</v>
      </c>
      <c r="AB64" s="46">
        <v>0</v>
      </c>
      <c r="AC64" s="46" t="s">
        <v>74</v>
      </c>
      <c r="AD64" s="46">
        <v>0</v>
      </c>
      <c r="AE64" s="46" t="s">
        <v>74</v>
      </c>
      <c r="AF64" s="46">
        <v>0</v>
      </c>
      <c r="AG64" s="46" t="s">
        <v>74</v>
      </c>
      <c r="AH64" s="46">
        <v>0</v>
      </c>
      <c r="AI64" s="46" t="s">
        <v>74</v>
      </c>
      <c r="AJ64" s="46">
        <v>0</v>
      </c>
      <c r="AK64" s="46" t="s">
        <v>74</v>
      </c>
      <c r="AL64" s="46">
        <v>0</v>
      </c>
      <c r="AM64" s="46" t="s">
        <v>74</v>
      </c>
      <c r="AN64" s="50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</row>
    <row r="65" spans="7:81" x14ac:dyDescent="0.25">
      <c r="G65" t="s">
        <v>129</v>
      </c>
      <c r="H65" s="40">
        <v>40241</v>
      </c>
      <c r="I65" s="46">
        <v>0</v>
      </c>
      <c r="J65" s="46">
        <v>0</v>
      </c>
      <c r="K65" s="46" t="s">
        <v>74</v>
      </c>
      <c r="L65" s="46">
        <v>0</v>
      </c>
      <c r="M65" s="46" t="s">
        <v>74</v>
      </c>
      <c r="N65" s="46">
        <v>0</v>
      </c>
      <c r="O65" s="46" t="s">
        <v>74</v>
      </c>
      <c r="P65" s="46">
        <v>0</v>
      </c>
      <c r="Q65" s="46" t="s">
        <v>74</v>
      </c>
      <c r="R65" s="46">
        <v>0</v>
      </c>
      <c r="S65" s="46" t="s">
        <v>74</v>
      </c>
      <c r="T65" s="46">
        <v>0</v>
      </c>
      <c r="U65" s="46" t="s">
        <v>74</v>
      </c>
      <c r="V65" s="46">
        <v>0</v>
      </c>
      <c r="W65" s="46" t="s">
        <v>74</v>
      </c>
      <c r="X65" s="46">
        <v>0</v>
      </c>
      <c r="Y65" s="46" t="s">
        <v>74</v>
      </c>
      <c r="Z65" s="46">
        <v>0</v>
      </c>
      <c r="AA65" s="46" t="s">
        <v>74</v>
      </c>
      <c r="AB65" s="46">
        <v>0</v>
      </c>
      <c r="AC65" s="46" t="s">
        <v>74</v>
      </c>
      <c r="AD65" s="46">
        <v>0</v>
      </c>
      <c r="AE65" s="46" t="s">
        <v>74</v>
      </c>
      <c r="AF65" s="46">
        <v>0</v>
      </c>
      <c r="AG65" s="46" t="s">
        <v>74</v>
      </c>
      <c r="AH65" s="46">
        <v>0</v>
      </c>
      <c r="AI65" s="46" t="s">
        <v>74</v>
      </c>
      <c r="AJ65" s="46">
        <v>0</v>
      </c>
      <c r="AK65" s="46" t="s">
        <v>74</v>
      </c>
      <c r="AL65" s="46">
        <v>0</v>
      </c>
      <c r="AM65" s="46" t="s">
        <v>74</v>
      </c>
      <c r="AN65" s="50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</row>
    <row r="66" spans="7:81" x14ac:dyDescent="0.25">
      <c r="G66" t="s">
        <v>129</v>
      </c>
      <c r="H66" s="40">
        <v>40242</v>
      </c>
      <c r="I66" s="46">
        <v>0</v>
      </c>
      <c r="J66" s="46">
        <v>0</v>
      </c>
      <c r="K66" s="46" t="s">
        <v>74</v>
      </c>
      <c r="L66" s="46">
        <v>0</v>
      </c>
      <c r="M66" s="46" t="s">
        <v>74</v>
      </c>
      <c r="N66" s="46">
        <v>0</v>
      </c>
      <c r="O66" s="46" t="s">
        <v>74</v>
      </c>
      <c r="P66" s="46">
        <v>0</v>
      </c>
      <c r="Q66" s="46" t="s">
        <v>74</v>
      </c>
      <c r="R66" s="46">
        <v>0</v>
      </c>
      <c r="S66" s="46" t="s">
        <v>74</v>
      </c>
      <c r="T66" s="46">
        <v>0</v>
      </c>
      <c r="U66" s="46" t="s">
        <v>74</v>
      </c>
      <c r="V66" s="46">
        <v>0</v>
      </c>
      <c r="W66" s="46" t="s">
        <v>74</v>
      </c>
      <c r="X66" s="46">
        <v>0</v>
      </c>
      <c r="Y66" s="46" t="s">
        <v>74</v>
      </c>
      <c r="Z66" s="46">
        <v>0</v>
      </c>
      <c r="AA66" s="46" t="s">
        <v>74</v>
      </c>
      <c r="AB66" s="46">
        <v>0</v>
      </c>
      <c r="AC66" s="46" t="s">
        <v>74</v>
      </c>
      <c r="AD66" s="46">
        <v>0</v>
      </c>
      <c r="AE66" s="46" t="s">
        <v>74</v>
      </c>
      <c r="AF66" s="46">
        <v>0</v>
      </c>
      <c r="AG66" s="46" t="s">
        <v>74</v>
      </c>
      <c r="AH66" s="46">
        <v>0</v>
      </c>
      <c r="AI66" s="46" t="s">
        <v>74</v>
      </c>
      <c r="AJ66" s="46">
        <v>0</v>
      </c>
      <c r="AK66" s="46" t="s">
        <v>74</v>
      </c>
      <c r="AL66" s="46">
        <v>0</v>
      </c>
      <c r="AM66" s="46" t="s">
        <v>74</v>
      </c>
      <c r="AN66" s="50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</row>
    <row r="67" spans="7:81" x14ac:dyDescent="0.25">
      <c r="G67" t="s">
        <v>129</v>
      </c>
      <c r="H67" s="40">
        <v>40243</v>
      </c>
      <c r="I67" s="46">
        <v>0</v>
      </c>
      <c r="J67" s="46">
        <v>0</v>
      </c>
      <c r="K67" s="46" t="s">
        <v>74</v>
      </c>
      <c r="L67" s="46">
        <v>0</v>
      </c>
      <c r="M67" s="46" t="s">
        <v>74</v>
      </c>
      <c r="N67" s="46">
        <v>0</v>
      </c>
      <c r="O67" s="46" t="s">
        <v>74</v>
      </c>
      <c r="P67" s="46">
        <v>0</v>
      </c>
      <c r="Q67" s="46" t="s">
        <v>74</v>
      </c>
      <c r="R67" s="46">
        <v>0</v>
      </c>
      <c r="S67" s="46" t="s">
        <v>74</v>
      </c>
      <c r="T67" s="46">
        <v>0</v>
      </c>
      <c r="U67" s="46" t="s">
        <v>74</v>
      </c>
      <c r="V67" s="46">
        <v>0</v>
      </c>
      <c r="W67" s="46" t="s">
        <v>74</v>
      </c>
      <c r="X67" s="46">
        <v>0</v>
      </c>
      <c r="Y67" s="46" t="s">
        <v>74</v>
      </c>
      <c r="Z67" s="46">
        <v>0</v>
      </c>
      <c r="AA67" s="46" t="s">
        <v>74</v>
      </c>
      <c r="AB67" s="46">
        <v>0</v>
      </c>
      <c r="AC67" s="46" t="s">
        <v>74</v>
      </c>
      <c r="AD67" s="46">
        <v>0</v>
      </c>
      <c r="AE67" s="46" t="s">
        <v>74</v>
      </c>
      <c r="AF67" s="46">
        <v>0</v>
      </c>
      <c r="AG67" s="46" t="s">
        <v>74</v>
      </c>
      <c r="AH67" s="46">
        <v>0</v>
      </c>
      <c r="AI67" s="46" t="s">
        <v>74</v>
      </c>
      <c r="AJ67" s="46">
        <v>0</v>
      </c>
      <c r="AK67" s="46" t="s">
        <v>74</v>
      </c>
      <c r="AL67" s="46">
        <v>0</v>
      </c>
      <c r="AM67" s="46" t="s">
        <v>74</v>
      </c>
      <c r="AN67" s="50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</row>
    <row r="68" spans="7:81" x14ac:dyDescent="0.25">
      <c r="G68" t="s">
        <v>129</v>
      </c>
      <c r="H68" s="40">
        <v>40244</v>
      </c>
      <c r="I68" s="46">
        <v>0.5</v>
      </c>
      <c r="J68" s="46">
        <v>0</v>
      </c>
      <c r="K68" s="46" t="s">
        <v>74</v>
      </c>
      <c r="L68" s="46">
        <v>0</v>
      </c>
      <c r="M68" s="46" t="s">
        <v>74</v>
      </c>
      <c r="N68" s="46">
        <v>0</v>
      </c>
      <c r="O68" s="46" t="s">
        <v>74</v>
      </c>
      <c r="P68" s="46">
        <v>0</v>
      </c>
      <c r="Q68" s="46" t="s">
        <v>74</v>
      </c>
      <c r="R68" s="46">
        <v>0</v>
      </c>
      <c r="S68" s="46" t="s">
        <v>74</v>
      </c>
      <c r="T68" s="46">
        <v>0</v>
      </c>
      <c r="U68" s="46" t="s">
        <v>74</v>
      </c>
      <c r="V68" s="46">
        <v>0</v>
      </c>
      <c r="W68" s="46" t="s">
        <v>74</v>
      </c>
      <c r="X68" s="46">
        <v>0</v>
      </c>
      <c r="Y68" s="46" t="s">
        <v>74</v>
      </c>
      <c r="Z68" s="46">
        <v>0</v>
      </c>
      <c r="AA68" s="46" t="s">
        <v>74</v>
      </c>
      <c r="AB68" s="46">
        <v>0</v>
      </c>
      <c r="AC68" s="46" t="s">
        <v>74</v>
      </c>
      <c r="AD68" s="46">
        <v>0</v>
      </c>
      <c r="AE68" s="46" t="s">
        <v>74</v>
      </c>
      <c r="AF68" s="46">
        <v>0</v>
      </c>
      <c r="AG68" s="46" t="s">
        <v>74</v>
      </c>
      <c r="AH68" s="46">
        <v>0</v>
      </c>
      <c r="AI68" s="46" t="s">
        <v>74</v>
      </c>
      <c r="AJ68" s="46">
        <v>0</v>
      </c>
      <c r="AK68" s="46" t="s">
        <v>74</v>
      </c>
      <c r="AL68" s="46">
        <v>0</v>
      </c>
      <c r="AM68" s="46" t="s">
        <v>74</v>
      </c>
      <c r="AN68" s="50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</row>
    <row r="69" spans="7:81" x14ac:dyDescent="0.25">
      <c r="G69" t="s">
        <v>129</v>
      </c>
      <c r="H69" s="40">
        <v>40245</v>
      </c>
      <c r="I69" s="46">
        <v>0</v>
      </c>
      <c r="J69" s="46">
        <v>0</v>
      </c>
      <c r="K69" s="46" t="s">
        <v>74</v>
      </c>
      <c r="L69" s="46">
        <v>0</v>
      </c>
      <c r="M69" s="46" t="s">
        <v>74</v>
      </c>
      <c r="N69" s="46">
        <v>0</v>
      </c>
      <c r="O69" s="46" t="s">
        <v>74</v>
      </c>
      <c r="P69" s="46">
        <v>0</v>
      </c>
      <c r="Q69" s="46" t="s">
        <v>74</v>
      </c>
      <c r="R69" s="46">
        <v>0</v>
      </c>
      <c r="S69" s="46" t="s">
        <v>74</v>
      </c>
      <c r="T69" s="46">
        <v>0</v>
      </c>
      <c r="U69" s="46" t="s">
        <v>74</v>
      </c>
      <c r="V69" s="46">
        <v>0</v>
      </c>
      <c r="W69" s="46" t="s">
        <v>74</v>
      </c>
      <c r="X69" s="46">
        <v>0</v>
      </c>
      <c r="Y69" s="46" t="s">
        <v>74</v>
      </c>
      <c r="Z69" s="46">
        <v>0</v>
      </c>
      <c r="AA69" s="46" t="s">
        <v>74</v>
      </c>
      <c r="AB69" s="46">
        <v>0</v>
      </c>
      <c r="AC69" s="46" t="s">
        <v>74</v>
      </c>
      <c r="AD69" s="46">
        <v>0</v>
      </c>
      <c r="AE69" s="46" t="s">
        <v>74</v>
      </c>
      <c r="AF69" s="46">
        <v>0</v>
      </c>
      <c r="AG69" s="46" t="s">
        <v>74</v>
      </c>
      <c r="AH69" s="46">
        <v>0</v>
      </c>
      <c r="AI69" s="46" t="s">
        <v>74</v>
      </c>
      <c r="AJ69" s="46">
        <v>0</v>
      </c>
      <c r="AK69" s="46" t="s">
        <v>74</v>
      </c>
      <c r="AL69" s="46">
        <v>0</v>
      </c>
      <c r="AM69" s="46" t="s">
        <v>74</v>
      </c>
      <c r="AN69" s="50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</row>
    <row r="70" spans="7:81" x14ac:dyDescent="0.25">
      <c r="G70" t="s">
        <v>129</v>
      </c>
      <c r="H70" s="40">
        <v>40246</v>
      </c>
      <c r="I70" s="46">
        <v>0</v>
      </c>
      <c r="J70" s="46">
        <v>0</v>
      </c>
      <c r="K70" s="46" t="s">
        <v>74</v>
      </c>
      <c r="L70" s="46">
        <v>0</v>
      </c>
      <c r="M70" s="46" t="s">
        <v>74</v>
      </c>
      <c r="N70" s="46">
        <v>0</v>
      </c>
      <c r="O70" s="46" t="s">
        <v>74</v>
      </c>
      <c r="P70" s="46">
        <v>0</v>
      </c>
      <c r="Q70" s="46" t="s">
        <v>74</v>
      </c>
      <c r="R70" s="46">
        <v>0</v>
      </c>
      <c r="S70" s="46" t="s">
        <v>74</v>
      </c>
      <c r="T70" s="46">
        <v>0</v>
      </c>
      <c r="U70" s="46" t="s">
        <v>74</v>
      </c>
      <c r="V70" s="46">
        <v>0</v>
      </c>
      <c r="W70" s="46" t="s">
        <v>74</v>
      </c>
      <c r="X70" s="46">
        <v>0</v>
      </c>
      <c r="Y70" s="46" t="s">
        <v>74</v>
      </c>
      <c r="Z70" s="46">
        <v>0</v>
      </c>
      <c r="AA70" s="46" t="s">
        <v>74</v>
      </c>
      <c r="AB70" s="46">
        <v>0</v>
      </c>
      <c r="AC70" s="46" t="s">
        <v>74</v>
      </c>
      <c r="AD70" s="46">
        <v>0</v>
      </c>
      <c r="AE70" s="46" t="s">
        <v>74</v>
      </c>
      <c r="AF70" s="46">
        <v>0</v>
      </c>
      <c r="AG70" s="46" t="s">
        <v>74</v>
      </c>
      <c r="AH70" s="46">
        <v>0</v>
      </c>
      <c r="AI70" s="46" t="s">
        <v>74</v>
      </c>
      <c r="AJ70" s="46">
        <v>0</v>
      </c>
      <c r="AK70" s="46" t="s">
        <v>74</v>
      </c>
      <c r="AL70" s="46">
        <v>0</v>
      </c>
      <c r="AM70" s="46" t="s">
        <v>74</v>
      </c>
      <c r="AN70" s="50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</row>
    <row r="71" spans="7:81" x14ac:dyDescent="0.25">
      <c r="G71" t="s">
        <v>129</v>
      </c>
      <c r="H71" s="40">
        <v>40247</v>
      </c>
      <c r="I71" s="46">
        <v>0</v>
      </c>
      <c r="J71" s="46">
        <v>0</v>
      </c>
      <c r="K71" s="46" t="s">
        <v>74</v>
      </c>
      <c r="L71" s="46">
        <v>0</v>
      </c>
      <c r="M71" s="46" t="s">
        <v>74</v>
      </c>
      <c r="N71" s="46">
        <v>0</v>
      </c>
      <c r="O71" s="46" t="s">
        <v>74</v>
      </c>
      <c r="P71" s="46">
        <v>0</v>
      </c>
      <c r="Q71" s="46" t="s">
        <v>74</v>
      </c>
      <c r="R71" s="46">
        <v>0</v>
      </c>
      <c r="S71" s="46" t="s">
        <v>74</v>
      </c>
      <c r="T71" s="46">
        <v>0</v>
      </c>
      <c r="U71" s="46" t="s">
        <v>74</v>
      </c>
      <c r="V71" s="46">
        <v>0</v>
      </c>
      <c r="W71" s="46" t="s">
        <v>74</v>
      </c>
      <c r="X71" s="46">
        <v>0</v>
      </c>
      <c r="Y71" s="46" t="s">
        <v>74</v>
      </c>
      <c r="Z71" s="46">
        <v>0</v>
      </c>
      <c r="AA71" s="46" t="s">
        <v>74</v>
      </c>
      <c r="AB71" s="46">
        <v>0</v>
      </c>
      <c r="AC71" s="46" t="s">
        <v>74</v>
      </c>
      <c r="AD71" s="46">
        <v>0</v>
      </c>
      <c r="AE71" s="46" t="s">
        <v>74</v>
      </c>
      <c r="AF71" s="46">
        <v>0</v>
      </c>
      <c r="AG71" s="46" t="s">
        <v>74</v>
      </c>
      <c r="AH71" s="46">
        <v>0</v>
      </c>
      <c r="AI71" s="46" t="s">
        <v>74</v>
      </c>
      <c r="AJ71" s="46">
        <v>0</v>
      </c>
      <c r="AK71" s="46" t="s">
        <v>74</v>
      </c>
      <c r="AL71" s="46">
        <v>0</v>
      </c>
      <c r="AM71" s="46" t="s">
        <v>74</v>
      </c>
      <c r="AN71" s="50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</row>
    <row r="72" spans="7:81" x14ac:dyDescent="0.25">
      <c r="G72" t="s">
        <v>129</v>
      </c>
      <c r="H72" s="40">
        <v>40248</v>
      </c>
      <c r="I72" s="46">
        <v>0</v>
      </c>
      <c r="J72" s="46">
        <v>0</v>
      </c>
      <c r="K72" s="46" t="s">
        <v>74</v>
      </c>
      <c r="L72" s="46">
        <v>0</v>
      </c>
      <c r="M72" s="46" t="s">
        <v>74</v>
      </c>
      <c r="N72" s="46">
        <v>0</v>
      </c>
      <c r="O72" s="46" t="s">
        <v>74</v>
      </c>
      <c r="P72" s="46">
        <v>0</v>
      </c>
      <c r="Q72" s="46" t="s">
        <v>74</v>
      </c>
      <c r="R72" s="46">
        <v>0</v>
      </c>
      <c r="S72" s="46" t="s">
        <v>74</v>
      </c>
      <c r="T72" s="46">
        <v>0</v>
      </c>
      <c r="U72" s="46" t="s">
        <v>74</v>
      </c>
      <c r="V72" s="46">
        <v>0</v>
      </c>
      <c r="W72" s="46" t="s">
        <v>74</v>
      </c>
      <c r="X72" s="46">
        <v>0</v>
      </c>
      <c r="Y72" s="46" t="s">
        <v>74</v>
      </c>
      <c r="Z72" s="46">
        <v>0</v>
      </c>
      <c r="AA72" s="46" t="s">
        <v>74</v>
      </c>
      <c r="AB72" s="46">
        <v>0</v>
      </c>
      <c r="AC72" s="46" t="s">
        <v>74</v>
      </c>
      <c r="AD72" s="46">
        <v>0</v>
      </c>
      <c r="AE72" s="46" t="s">
        <v>74</v>
      </c>
      <c r="AF72" s="46">
        <v>0</v>
      </c>
      <c r="AG72" s="46" t="s">
        <v>74</v>
      </c>
      <c r="AH72" s="46">
        <v>0</v>
      </c>
      <c r="AI72" s="46" t="s">
        <v>74</v>
      </c>
      <c r="AJ72" s="46">
        <v>0</v>
      </c>
      <c r="AK72" s="46" t="s">
        <v>74</v>
      </c>
      <c r="AL72" s="46">
        <v>0</v>
      </c>
      <c r="AM72" s="46" t="s">
        <v>74</v>
      </c>
      <c r="AN72" s="50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</row>
    <row r="73" spans="7:81" x14ac:dyDescent="0.25">
      <c r="G73" t="s">
        <v>129</v>
      </c>
      <c r="H73" s="40">
        <v>40249</v>
      </c>
      <c r="I73" s="46">
        <v>1</v>
      </c>
      <c r="J73" s="46">
        <v>0</v>
      </c>
      <c r="K73" s="46" t="s">
        <v>74</v>
      </c>
      <c r="L73" s="46">
        <v>0</v>
      </c>
      <c r="M73" s="46" t="s">
        <v>74</v>
      </c>
      <c r="N73" s="46">
        <v>0</v>
      </c>
      <c r="O73" s="46" t="s">
        <v>74</v>
      </c>
      <c r="P73" s="46">
        <v>0</v>
      </c>
      <c r="Q73" s="46" t="s">
        <v>74</v>
      </c>
      <c r="R73" s="46">
        <v>0</v>
      </c>
      <c r="S73" s="46" t="s">
        <v>74</v>
      </c>
      <c r="T73" s="46">
        <v>0</v>
      </c>
      <c r="U73" s="46" t="s">
        <v>74</v>
      </c>
      <c r="V73" s="46">
        <v>0</v>
      </c>
      <c r="W73" s="46" t="s">
        <v>74</v>
      </c>
      <c r="X73" s="46">
        <v>0</v>
      </c>
      <c r="Y73" s="46" t="s">
        <v>74</v>
      </c>
      <c r="Z73" s="46">
        <v>0</v>
      </c>
      <c r="AA73" s="46" t="s">
        <v>74</v>
      </c>
      <c r="AB73" s="46">
        <v>0</v>
      </c>
      <c r="AC73" s="46" t="s">
        <v>74</v>
      </c>
      <c r="AD73" s="46">
        <v>0</v>
      </c>
      <c r="AE73" s="46" t="s">
        <v>74</v>
      </c>
      <c r="AF73" s="46">
        <v>0</v>
      </c>
      <c r="AG73" s="46" t="s">
        <v>74</v>
      </c>
      <c r="AH73" s="46">
        <v>0</v>
      </c>
      <c r="AI73" s="46" t="s">
        <v>74</v>
      </c>
      <c r="AJ73" s="46">
        <v>0</v>
      </c>
      <c r="AK73" s="46" t="s">
        <v>74</v>
      </c>
      <c r="AL73" s="46">
        <v>0</v>
      </c>
      <c r="AM73" s="46" t="s">
        <v>74</v>
      </c>
      <c r="AN73" s="50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</row>
    <row r="74" spans="7:81" x14ac:dyDescent="0.25">
      <c r="G74" t="s">
        <v>129</v>
      </c>
      <c r="H74" s="40">
        <v>40250</v>
      </c>
      <c r="I74" s="46">
        <v>0</v>
      </c>
      <c r="J74" s="46">
        <v>0</v>
      </c>
      <c r="K74" s="46" t="s">
        <v>74</v>
      </c>
      <c r="L74" s="46">
        <v>0</v>
      </c>
      <c r="M74" s="46" t="s">
        <v>74</v>
      </c>
      <c r="N74" s="46">
        <v>0</v>
      </c>
      <c r="O74" s="46" t="s">
        <v>74</v>
      </c>
      <c r="P74" s="46">
        <v>0</v>
      </c>
      <c r="Q74" s="46" t="s">
        <v>74</v>
      </c>
      <c r="R74" s="46">
        <v>0</v>
      </c>
      <c r="S74" s="46" t="s">
        <v>74</v>
      </c>
      <c r="T74" s="46">
        <v>0</v>
      </c>
      <c r="U74" s="46" t="s">
        <v>74</v>
      </c>
      <c r="V74" s="46">
        <v>0</v>
      </c>
      <c r="W74" s="46" t="s">
        <v>74</v>
      </c>
      <c r="X74" s="46">
        <v>0</v>
      </c>
      <c r="Y74" s="46" t="s">
        <v>74</v>
      </c>
      <c r="Z74" s="46">
        <v>0</v>
      </c>
      <c r="AA74" s="46" t="s">
        <v>74</v>
      </c>
      <c r="AB74" s="46">
        <v>0</v>
      </c>
      <c r="AC74" s="46" t="s">
        <v>74</v>
      </c>
      <c r="AD74" s="46">
        <v>0</v>
      </c>
      <c r="AE74" s="46" t="s">
        <v>74</v>
      </c>
      <c r="AF74" s="46">
        <v>0</v>
      </c>
      <c r="AG74" s="46" t="s">
        <v>74</v>
      </c>
      <c r="AH74" s="46">
        <v>0</v>
      </c>
      <c r="AI74" s="46" t="s">
        <v>74</v>
      </c>
      <c r="AJ74" s="46">
        <v>0</v>
      </c>
      <c r="AK74" s="46" t="s">
        <v>74</v>
      </c>
      <c r="AL74" s="46">
        <v>0</v>
      </c>
      <c r="AM74" s="46" t="s">
        <v>74</v>
      </c>
      <c r="AN74" s="50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</row>
    <row r="75" spans="7:81" x14ac:dyDescent="0.25">
      <c r="G75" t="s">
        <v>129</v>
      </c>
      <c r="H75" s="40">
        <v>40251</v>
      </c>
      <c r="I75" s="46">
        <v>0</v>
      </c>
      <c r="J75" s="46">
        <v>0</v>
      </c>
      <c r="K75" s="46" t="s">
        <v>74</v>
      </c>
      <c r="L75" s="46">
        <v>0</v>
      </c>
      <c r="M75" s="46" t="s">
        <v>74</v>
      </c>
      <c r="N75" s="46">
        <v>0</v>
      </c>
      <c r="O75" s="46" t="s">
        <v>74</v>
      </c>
      <c r="P75" s="46">
        <v>0</v>
      </c>
      <c r="Q75" s="46" t="s">
        <v>74</v>
      </c>
      <c r="R75" s="46">
        <v>0</v>
      </c>
      <c r="S75" s="46" t="s">
        <v>74</v>
      </c>
      <c r="T75" s="46">
        <v>0</v>
      </c>
      <c r="U75" s="46" t="s">
        <v>74</v>
      </c>
      <c r="V75" s="46">
        <v>0</v>
      </c>
      <c r="W75" s="46" t="s">
        <v>74</v>
      </c>
      <c r="X75" s="46">
        <v>0</v>
      </c>
      <c r="Y75" s="46" t="s">
        <v>74</v>
      </c>
      <c r="Z75" s="46">
        <v>0</v>
      </c>
      <c r="AA75" s="46" t="s">
        <v>74</v>
      </c>
      <c r="AB75" s="46">
        <v>0</v>
      </c>
      <c r="AC75" s="46" t="s">
        <v>74</v>
      </c>
      <c r="AD75" s="46">
        <v>0</v>
      </c>
      <c r="AE75" s="46" t="s">
        <v>74</v>
      </c>
      <c r="AF75" s="46">
        <v>0</v>
      </c>
      <c r="AG75" s="46" t="s">
        <v>74</v>
      </c>
      <c r="AH75" s="46">
        <v>0</v>
      </c>
      <c r="AI75" s="46" t="s">
        <v>74</v>
      </c>
      <c r="AJ75" s="46">
        <v>0</v>
      </c>
      <c r="AK75" s="46" t="s">
        <v>74</v>
      </c>
      <c r="AL75" s="46">
        <v>0</v>
      </c>
      <c r="AM75" s="46" t="s">
        <v>74</v>
      </c>
      <c r="AN75" s="50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</row>
    <row r="76" spans="7:81" x14ac:dyDescent="0.25">
      <c r="G76" t="s">
        <v>129</v>
      </c>
      <c r="H76" s="40">
        <v>40252</v>
      </c>
      <c r="I76" s="46">
        <v>0</v>
      </c>
      <c r="J76" s="46">
        <v>0</v>
      </c>
      <c r="K76" s="46" t="s">
        <v>74</v>
      </c>
      <c r="L76" s="46">
        <v>0</v>
      </c>
      <c r="M76" s="46" t="s">
        <v>74</v>
      </c>
      <c r="N76" s="46">
        <v>0</v>
      </c>
      <c r="O76" s="46" t="s">
        <v>74</v>
      </c>
      <c r="P76" s="46">
        <v>0</v>
      </c>
      <c r="Q76" s="46" t="s">
        <v>74</v>
      </c>
      <c r="R76" s="46">
        <v>0</v>
      </c>
      <c r="S76" s="46" t="s">
        <v>74</v>
      </c>
      <c r="T76" s="46">
        <v>0</v>
      </c>
      <c r="U76" s="46" t="s">
        <v>74</v>
      </c>
      <c r="V76" s="46">
        <v>0</v>
      </c>
      <c r="W76" s="46" t="s">
        <v>74</v>
      </c>
      <c r="X76" s="46">
        <v>0</v>
      </c>
      <c r="Y76" s="46" t="s">
        <v>74</v>
      </c>
      <c r="Z76" s="46">
        <v>0</v>
      </c>
      <c r="AA76" s="46" t="s">
        <v>74</v>
      </c>
      <c r="AB76" s="46">
        <v>0</v>
      </c>
      <c r="AC76" s="46" t="s">
        <v>74</v>
      </c>
      <c r="AD76" s="46">
        <v>0</v>
      </c>
      <c r="AE76" s="46" t="s">
        <v>74</v>
      </c>
      <c r="AF76" s="46">
        <v>0</v>
      </c>
      <c r="AG76" s="46" t="s">
        <v>74</v>
      </c>
      <c r="AH76" s="46">
        <v>0</v>
      </c>
      <c r="AI76" s="46" t="s">
        <v>74</v>
      </c>
      <c r="AJ76" s="46">
        <v>0</v>
      </c>
      <c r="AK76" s="46" t="s">
        <v>74</v>
      </c>
      <c r="AL76" s="46">
        <v>0</v>
      </c>
      <c r="AM76" s="46" t="s">
        <v>74</v>
      </c>
      <c r="AN76" s="50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</row>
    <row r="77" spans="7:81" x14ac:dyDescent="0.25">
      <c r="G77" t="s">
        <v>129</v>
      </c>
      <c r="H77" s="40">
        <v>40253</v>
      </c>
      <c r="I77" s="46">
        <v>0</v>
      </c>
      <c r="J77" s="46">
        <v>0</v>
      </c>
      <c r="K77" s="46" t="s">
        <v>74</v>
      </c>
      <c r="L77" s="46">
        <v>0</v>
      </c>
      <c r="M77" s="46" t="s">
        <v>74</v>
      </c>
      <c r="N77" s="46">
        <v>0</v>
      </c>
      <c r="O77" s="46" t="s">
        <v>74</v>
      </c>
      <c r="P77" s="46">
        <v>0</v>
      </c>
      <c r="Q77" s="46" t="s">
        <v>74</v>
      </c>
      <c r="R77" s="46">
        <v>0</v>
      </c>
      <c r="S77" s="46" t="s">
        <v>74</v>
      </c>
      <c r="T77" s="46">
        <v>0</v>
      </c>
      <c r="U77" s="46" t="s">
        <v>74</v>
      </c>
      <c r="V77" s="46">
        <v>0</v>
      </c>
      <c r="W77" s="46" t="s">
        <v>74</v>
      </c>
      <c r="X77" s="46">
        <v>0</v>
      </c>
      <c r="Y77" s="46" t="s">
        <v>74</v>
      </c>
      <c r="Z77" s="46">
        <v>0</v>
      </c>
      <c r="AA77" s="46" t="s">
        <v>74</v>
      </c>
      <c r="AB77" s="46">
        <v>0</v>
      </c>
      <c r="AC77" s="46" t="s">
        <v>74</v>
      </c>
      <c r="AD77" s="46">
        <v>0</v>
      </c>
      <c r="AE77" s="46" t="s">
        <v>74</v>
      </c>
      <c r="AF77" s="46">
        <v>0</v>
      </c>
      <c r="AG77" s="46" t="s">
        <v>74</v>
      </c>
      <c r="AH77" s="46">
        <v>0</v>
      </c>
      <c r="AI77" s="46" t="s">
        <v>74</v>
      </c>
      <c r="AJ77" s="46">
        <v>0</v>
      </c>
      <c r="AK77" s="46" t="s">
        <v>74</v>
      </c>
      <c r="AL77" s="46">
        <v>0</v>
      </c>
      <c r="AM77" s="46" t="s">
        <v>74</v>
      </c>
      <c r="AN77" s="50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</row>
    <row r="78" spans="7:81" x14ac:dyDescent="0.25">
      <c r="G78" t="s">
        <v>129</v>
      </c>
      <c r="H78" s="40">
        <v>40254</v>
      </c>
      <c r="I78" s="46">
        <v>0</v>
      </c>
      <c r="J78" s="46">
        <v>0</v>
      </c>
      <c r="K78" s="46" t="s">
        <v>74</v>
      </c>
      <c r="L78" s="46">
        <v>0</v>
      </c>
      <c r="M78" s="46" t="s">
        <v>74</v>
      </c>
      <c r="N78" s="46">
        <v>0</v>
      </c>
      <c r="O78" s="46" t="s">
        <v>74</v>
      </c>
      <c r="P78" s="46">
        <v>0</v>
      </c>
      <c r="Q78" s="46" t="s">
        <v>74</v>
      </c>
      <c r="R78" s="46">
        <v>0</v>
      </c>
      <c r="S78" s="46" t="s">
        <v>74</v>
      </c>
      <c r="T78" s="46">
        <v>0</v>
      </c>
      <c r="U78" s="46" t="s">
        <v>74</v>
      </c>
      <c r="V78" s="46">
        <v>0</v>
      </c>
      <c r="W78" s="46" t="s">
        <v>74</v>
      </c>
      <c r="X78" s="46">
        <v>0</v>
      </c>
      <c r="Y78" s="46" t="s">
        <v>74</v>
      </c>
      <c r="Z78" s="46">
        <v>0</v>
      </c>
      <c r="AA78" s="46" t="s">
        <v>74</v>
      </c>
      <c r="AB78" s="46">
        <v>0</v>
      </c>
      <c r="AC78" s="46" t="s">
        <v>74</v>
      </c>
      <c r="AD78" s="46">
        <v>0</v>
      </c>
      <c r="AE78" s="46" t="s">
        <v>74</v>
      </c>
      <c r="AF78" s="46">
        <v>0</v>
      </c>
      <c r="AG78" s="46" t="s">
        <v>74</v>
      </c>
      <c r="AH78" s="46">
        <v>0</v>
      </c>
      <c r="AI78" s="46" t="s">
        <v>74</v>
      </c>
      <c r="AJ78" s="46">
        <v>0</v>
      </c>
      <c r="AK78" s="46" t="s">
        <v>74</v>
      </c>
      <c r="AL78" s="46">
        <v>0</v>
      </c>
      <c r="AM78" s="46" t="s">
        <v>74</v>
      </c>
      <c r="AN78" s="50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</row>
    <row r="79" spans="7:81" x14ac:dyDescent="0.25">
      <c r="G79" t="s">
        <v>129</v>
      </c>
      <c r="H79" s="40">
        <v>40255</v>
      </c>
      <c r="I79" s="46">
        <v>0</v>
      </c>
      <c r="J79" s="46">
        <v>0</v>
      </c>
      <c r="K79" s="46" t="s">
        <v>74</v>
      </c>
      <c r="L79" s="46">
        <v>0</v>
      </c>
      <c r="M79" s="46" t="s">
        <v>74</v>
      </c>
      <c r="N79" s="46">
        <v>0</v>
      </c>
      <c r="O79" s="46" t="s">
        <v>74</v>
      </c>
      <c r="P79" s="46">
        <v>0</v>
      </c>
      <c r="Q79" s="46" t="s">
        <v>74</v>
      </c>
      <c r="R79" s="46">
        <v>0</v>
      </c>
      <c r="S79" s="46" t="s">
        <v>74</v>
      </c>
      <c r="T79" s="46">
        <v>0</v>
      </c>
      <c r="U79" s="46" t="s">
        <v>74</v>
      </c>
      <c r="V79" s="46">
        <v>0</v>
      </c>
      <c r="W79" s="46" t="s">
        <v>74</v>
      </c>
      <c r="X79" s="46">
        <v>0</v>
      </c>
      <c r="Y79" s="46" t="s">
        <v>74</v>
      </c>
      <c r="Z79" s="46">
        <v>0</v>
      </c>
      <c r="AA79" s="46" t="s">
        <v>74</v>
      </c>
      <c r="AB79" s="46">
        <v>0</v>
      </c>
      <c r="AC79" s="46" t="s">
        <v>74</v>
      </c>
      <c r="AD79" s="46">
        <v>0</v>
      </c>
      <c r="AE79" s="46" t="s">
        <v>74</v>
      </c>
      <c r="AF79" s="46">
        <v>0</v>
      </c>
      <c r="AG79" s="46" t="s">
        <v>74</v>
      </c>
      <c r="AH79" s="46">
        <v>0</v>
      </c>
      <c r="AI79" s="46" t="s">
        <v>74</v>
      </c>
      <c r="AJ79" s="46">
        <v>0</v>
      </c>
      <c r="AK79" s="46" t="s">
        <v>74</v>
      </c>
      <c r="AL79" s="46">
        <v>0</v>
      </c>
      <c r="AM79" s="46" t="s">
        <v>74</v>
      </c>
      <c r="AN79" s="50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</row>
    <row r="80" spans="7:81" x14ac:dyDescent="0.25">
      <c r="G80" t="s">
        <v>129</v>
      </c>
      <c r="H80" s="40">
        <v>40256</v>
      </c>
      <c r="I80" s="46">
        <v>0</v>
      </c>
      <c r="J80" s="46">
        <v>0</v>
      </c>
      <c r="K80" s="46" t="s">
        <v>74</v>
      </c>
      <c r="L80" s="46">
        <v>0</v>
      </c>
      <c r="M80" s="46" t="s">
        <v>74</v>
      </c>
      <c r="N80" s="46">
        <v>0</v>
      </c>
      <c r="O80" s="46" t="s">
        <v>74</v>
      </c>
      <c r="P80" s="46">
        <v>0</v>
      </c>
      <c r="Q80" s="46" t="s">
        <v>74</v>
      </c>
      <c r="R80" s="46">
        <v>0</v>
      </c>
      <c r="S80" s="46" t="s">
        <v>74</v>
      </c>
      <c r="T80" s="46">
        <v>0</v>
      </c>
      <c r="U80" s="46" t="s">
        <v>74</v>
      </c>
      <c r="V80" s="46">
        <v>0</v>
      </c>
      <c r="W80" s="46" t="s">
        <v>74</v>
      </c>
      <c r="X80" s="46">
        <v>0</v>
      </c>
      <c r="Y80" s="46" t="s">
        <v>74</v>
      </c>
      <c r="Z80" s="46">
        <v>0</v>
      </c>
      <c r="AA80" s="46" t="s">
        <v>74</v>
      </c>
      <c r="AB80" s="46">
        <v>0</v>
      </c>
      <c r="AC80" s="46" t="s">
        <v>74</v>
      </c>
      <c r="AD80" s="46">
        <v>0</v>
      </c>
      <c r="AE80" s="46" t="s">
        <v>74</v>
      </c>
      <c r="AF80" s="46">
        <v>0</v>
      </c>
      <c r="AG80" s="46" t="s">
        <v>74</v>
      </c>
      <c r="AH80" s="46">
        <v>0</v>
      </c>
      <c r="AI80" s="46" t="s">
        <v>74</v>
      </c>
      <c r="AJ80" s="46">
        <v>0</v>
      </c>
      <c r="AK80" s="46" t="s">
        <v>74</v>
      </c>
      <c r="AL80" s="46">
        <v>0</v>
      </c>
      <c r="AM80" s="46" t="s">
        <v>74</v>
      </c>
      <c r="AN80" s="50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</row>
    <row r="81" spans="7:81" x14ac:dyDescent="0.25">
      <c r="G81" t="s">
        <v>129</v>
      </c>
      <c r="H81" s="40">
        <v>40257</v>
      </c>
      <c r="I81" s="46">
        <v>0</v>
      </c>
      <c r="J81" s="46">
        <v>0</v>
      </c>
      <c r="K81" s="46" t="s">
        <v>74</v>
      </c>
      <c r="L81" s="46">
        <v>0</v>
      </c>
      <c r="M81" s="46" t="s">
        <v>74</v>
      </c>
      <c r="N81" s="46">
        <v>0</v>
      </c>
      <c r="O81" s="46" t="s">
        <v>74</v>
      </c>
      <c r="P81" s="46">
        <v>0</v>
      </c>
      <c r="Q81" s="46" t="s">
        <v>74</v>
      </c>
      <c r="R81" s="46">
        <v>0</v>
      </c>
      <c r="S81" s="46" t="s">
        <v>74</v>
      </c>
      <c r="T81" s="46">
        <v>0</v>
      </c>
      <c r="U81" s="46" t="s">
        <v>74</v>
      </c>
      <c r="V81" s="46">
        <v>0</v>
      </c>
      <c r="W81" s="46" t="s">
        <v>74</v>
      </c>
      <c r="X81" s="46">
        <v>0</v>
      </c>
      <c r="Y81" s="46" t="s">
        <v>74</v>
      </c>
      <c r="Z81" s="46">
        <v>0</v>
      </c>
      <c r="AA81" s="46" t="s">
        <v>74</v>
      </c>
      <c r="AB81" s="46">
        <v>0</v>
      </c>
      <c r="AC81" s="46" t="s">
        <v>74</v>
      </c>
      <c r="AD81" s="46">
        <v>0</v>
      </c>
      <c r="AE81" s="46" t="s">
        <v>74</v>
      </c>
      <c r="AF81" s="46">
        <v>0</v>
      </c>
      <c r="AG81" s="46" t="s">
        <v>74</v>
      </c>
      <c r="AH81" s="46">
        <v>0</v>
      </c>
      <c r="AI81" s="46" t="s">
        <v>74</v>
      </c>
      <c r="AJ81" s="46">
        <v>0</v>
      </c>
      <c r="AK81" s="46" t="s">
        <v>74</v>
      </c>
      <c r="AL81" s="46">
        <v>0</v>
      </c>
      <c r="AM81" s="46" t="s">
        <v>74</v>
      </c>
      <c r="AN81" s="50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</row>
    <row r="82" spans="7:81" x14ac:dyDescent="0.25">
      <c r="G82" t="s">
        <v>129</v>
      </c>
      <c r="H82" s="40">
        <v>40258</v>
      </c>
      <c r="I82" s="46">
        <v>0</v>
      </c>
      <c r="J82" s="46">
        <v>0</v>
      </c>
      <c r="K82" s="46" t="s">
        <v>74</v>
      </c>
      <c r="L82" s="46">
        <v>0</v>
      </c>
      <c r="M82" s="46" t="s">
        <v>74</v>
      </c>
      <c r="N82" s="46">
        <v>0</v>
      </c>
      <c r="O82" s="46" t="s">
        <v>74</v>
      </c>
      <c r="P82" s="46">
        <v>0</v>
      </c>
      <c r="Q82" s="46" t="s">
        <v>74</v>
      </c>
      <c r="R82" s="46">
        <v>0</v>
      </c>
      <c r="S82" s="46" t="s">
        <v>74</v>
      </c>
      <c r="T82" s="46">
        <v>0</v>
      </c>
      <c r="U82" s="46" t="s">
        <v>74</v>
      </c>
      <c r="V82" s="46">
        <v>0</v>
      </c>
      <c r="W82" s="46" t="s">
        <v>74</v>
      </c>
      <c r="X82" s="46">
        <v>0</v>
      </c>
      <c r="Y82" s="46" t="s">
        <v>74</v>
      </c>
      <c r="Z82" s="46">
        <v>0</v>
      </c>
      <c r="AA82" s="46" t="s">
        <v>74</v>
      </c>
      <c r="AB82" s="46">
        <v>0</v>
      </c>
      <c r="AC82" s="46" t="s">
        <v>74</v>
      </c>
      <c r="AD82" s="46">
        <v>0</v>
      </c>
      <c r="AE82" s="46" t="s">
        <v>74</v>
      </c>
      <c r="AF82" s="46">
        <v>0</v>
      </c>
      <c r="AG82" s="46" t="s">
        <v>74</v>
      </c>
      <c r="AH82" s="46">
        <v>0</v>
      </c>
      <c r="AI82" s="46" t="s">
        <v>74</v>
      </c>
      <c r="AJ82" s="46">
        <v>0</v>
      </c>
      <c r="AK82" s="46" t="s">
        <v>74</v>
      </c>
      <c r="AL82" s="46">
        <v>0</v>
      </c>
      <c r="AM82" s="46" t="s">
        <v>74</v>
      </c>
      <c r="AN82" s="50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</row>
    <row r="83" spans="7:81" x14ac:dyDescent="0.25">
      <c r="G83" t="s">
        <v>129</v>
      </c>
      <c r="H83" s="40">
        <v>40259</v>
      </c>
      <c r="I83" s="46">
        <v>0</v>
      </c>
      <c r="J83" s="46">
        <v>0</v>
      </c>
      <c r="K83" s="46" t="s">
        <v>74</v>
      </c>
      <c r="L83" s="46">
        <v>0</v>
      </c>
      <c r="M83" s="46" t="s">
        <v>74</v>
      </c>
      <c r="N83" s="46">
        <v>0</v>
      </c>
      <c r="O83" s="46" t="s">
        <v>74</v>
      </c>
      <c r="P83" s="46">
        <v>0</v>
      </c>
      <c r="Q83" s="46" t="s">
        <v>74</v>
      </c>
      <c r="R83" s="46">
        <v>0</v>
      </c>
      <c r="S83" s="46" t="s">
        <v>74</v>
      </c>
      <c r="T83" s="46">
        <v>0</v>
      </c>
      <c r="U83" s="46" t="s">
        <v>74</v>
      </c>
      <c r="V83" s="46">
        <v>0</v>
      </c>
      <c r="W83" s="46" t="s">
        <v>74</v>
      </c>
      <c r="X83" s="46">
        <v>0</v>
      </c>
      <c r="Y83" s="46" t="s">
        <v>74</v>
      </c>
      <c r="Z83" s="46">
        <v>0</v>
      </c>
      <c r="AA83" s="46" t="s">
        <v>74</v>
      </c>
      <c r="AB83" s="46">
        <v>0</v>
      </c>
      <c r="AC83" s="46" t="s">
        <v>74</v>
      </c>
      <c r="AD83" s="46">
        <v>0</v>
      </c>
      <c r="AE83" s="46" t="s">
        <v>74</v>
      </c>
      <c r="AF83" s="46">
        <v>0</v>
      </c>
      <c r="AG83" s="46" t="s">
        <v>74</v>
      </c>
      <c r="AH83" s="46">
        <v>0</v>
      </c>
      <c r="AI83" s="46" t="s">
        <v>74</v>
      </c>
      <c r="AJ83" s="46">
        <v>0</v>
      </c>
      <c r="AK83" s="46" t="s">
        <v>74</v>
      </c>
      <c r="AL83" s="46">
        <v>0</v>
      </c>
      <c r="AM83" s="46" t="s">
        <v>74</v>
      </c>
      <c r="AN83" s="50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</row>
    <row r="84" spans="7:81" x14ac:dyDescent="0.25">
      <c r="G84" t="s">
        <v>129</v>
      </c>
      <c r="H84" s="40">
        <v>40260</v>
      </c>
      <c r="I84" s="46">
        <v>0</v>
      </c>
      <c r="J84" s="46">
        <v>0</v>
      </c>
      <c r="K84" s="46" t="s">
        <v>74</v>
      </c>
      <c r="L84" s="46">
        <v>0</v>
      </c>
      <c r="M84" s="46" t="s">
        <v>74</v>
      </c>
      <c r="N84" s="46">
        <v>0</v>
      </c>
      <c r="O84" s="46" t="s">
        <v>74</v>
      </c>
      <c r="P84" s="46">
        <v>0</v>
      </c>
      <c r="Q84" s="46" t="s">
        <v>74</v>
      </c>
      <c r="R84" s="46">
        <v>0</v>
      </c>
      <c r="S84" s="46" t="s">
        <v>74</v>
      </c>
      <c r="T84" s="46">
        <v>0</v>
      </c>
      <c r="U84" s="46" t="s">
        <v>74</v>
      </c>
      <c r="V84" s="46">
        <v>0</v>
      </c>
      <c r="W84" s="46" t="s">
        <v>74</v>
      </c>
      <c r="X84" s="46">
        <v>0</v>
      </c>
      <c r="Y84" s="46" t="s">
        <v>74</v>
      </c>
      <c r="Z84" s="46">
        <v>0</v>
      </c>
      <c r="AA84" s="46" t="s">
        <v>74</v>
      </c>
      <c r="AB84" s="46">
        <v>0</v>
      </c>
      <c r="AC84" s="46" t="s">
        <v>74</v>
      </c>
      <c r="AD84" s="46">
        <v>0</v>
      </c>
      <c r="AE84" s="46" t="s">
        <v>74</v>
      </c>
      <c r="AF84" s="46">
        <v>0</v>
      </c>
      <c r="AG84" s="46" t="s">
        <v>74</v>
      </c>
      <c r="AH84" s="46">
        <v>0</v>
      </c>
      <c r="AI84" s="46" t="s">
        <v>74</v>
      </c>
      <c r="AJ84" s="46">
        <v>0</v>
      </c>
      <c r="AK84" s="46" t="s">
        <v>74</v>
      </c>
      <c r="AL84" s="46">
        <v>0</v>
      </c>
      <c r="AM84" s="46" t="s">
        <v>74</v>
      </c>
      <c r="AN84" s="50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</row>
    <row r="85" spans="7:81" x14ac:dyDescent="0.25">
      <c r="G85" t="s">
        <v>129</v>
      </c>
      <c r="H85" s="40">
        <v>40261</v>
      </c>
      <c r="I85" s="46">
        <v>1</v>
      </c>
      <c r="J85" s="46">
        <v>0</v>
      </c>
      <c r="K85" s="46" t="s">
        <v>74</v>
      </c>
      <c r="L85" s="46">
        <v>0</v>
      </c>
      <c r="M85" s="46" t="s">
        <v>74</v>
      </c>
      <c r="N85" s="46">
        <v>0</v>
      </c>
      <c r="O85" s="46" t="s">
        <v>74</v>
      </c>
      <c r="P85" s="46">
        <v>0</v>
      </c>
      <c r="Q85" s="46" t="s">
        <v>74</v>
      </c>
      <c r="R85" s="46">
        <v>0</v>
      </c>
      <c r="S85" s="46" t="s">
        <v>74</v>
      </c>
      <c r="T85" s="46">
        <v>0</v>
      </c>
      <c r="U85" s="46" t="s">
        <v>74</v>
      </c>
      <c r="V85" s="46">
        <v>0</v>
      </c>
      <c r="W85" s="46" t="s">
        <v>74</v>
      </c>
      <c r="X85" s="46">
        <v>0</v>
      </c>
      <c r="Y85" s="46" t="s">
        <v>74</v>
      </c>
      <c r="Z85" s="46">
        <v>0</v>
      </c>
      <c r="AA85" s="46" t="s">
        <v>74</v>
      </c>
      <c r="AB85" s="46">
        <v>0</v>
      </c>
      <c r="AC85" s="46" t="s">
        <v>74</v>
      </c>
      <c r="AD85" s="46">
        <v>0</v>
      </c>
      <c r="AE85" s="46" t="s">
        <v>74</v>
      </c>
      <c r="AF85" s="46">
        <v>0</v>
      </c>
      <c r="AG85" s="46" t="s">
        <v>74</v>
      </c>
      <c r="AH85" s="46">
        <v>0</v>
      </c>
      <c r="AI85" s="46" t="s">
        <v>74</v>
      </c>
      <c r="AJ85" s="46">
        <v>0</v>
      </c>
      <c r="AK85" s="46" t="s">
        <v>74</v>
      </c>
      <c r="AL85" s="46">
        <v>0</v>
      </c>
      <c r="AM85" s="46" t="s">
        <v>74</v>
      </c>
      <c r="AN85" s="50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</row>
    <row r="86" spans="7:81" x14ac:dyDescent="0.25">
      <c r="G86" t="s">
        <v>129</v>
      </c>
      <c r="H86" s="40">
        <v>40262</v>
      </c>
      <c r="I86" s="46">
        <v>0</v>
      </c>
      <c r="J86" s="46">
        <v>0</v>
      </c>
      <c r="K86" s="46" t="s">
        <v>74</v>
      </c>
      <c r="L86" s="46">
        <v>0</v>
      </c>
      <c r="M86" s="46" t="s">
        <v>74</v>
      </c>
      <c r="N86" s="46">
        <v>0</v>
      </c>
      <c r="O86" s="46" t="s">
        <v>74</v>
      </c>
      <c r="P86" s="46">
        <v>0</v>
      </c>
      <c r="Q86" s="46" t="s">
        <v>74</v>
      </c>
      <c r="R86" s="46">
        <v>0</v>
      </c>
      <c r="S86" s="46" t="s">
        <v>74</v>
      </c>
      <c r="T86" s="46">
        <v>0</v>
      </c>
      <c r="U86" s="46" t="s">
        <v>74</v>
      </c>
      <c r="V86" s="46">
        <v>0</v>
      </c>
      <c r="W86" s="46" t="s">
        <v>74</v>
      </c>
      <c r="X86" s="46">
        <v>0</v>
      </c>
      <c r="Y86" s="46" t="s">
        <v>74</v>
      </c>
      <c r="Z86" s="46">
        <v>0</v>
      </c>
      <c r="AA86" s="46" t="s">
        <v>74</v>
      </c>
      <c r="AB86" s="46">
        <v>0</v>
      </c>
      <c r="AC86" s="46" t="s">
        <v>74</v>
      </c>
      <c r="AD86" s="46">
        <v>0</v>
      </c>
      <c r="AE86" s="46" t="s">
        <v>74</v>
      </c>
      <c r="AF86" s="46">
        <v>0</v>
      </c>
      <c r="AG86" s="46" t="s">
        <v>74</v>
      </c>
      <c r="AH86" s="46">
        <v>0</v>
      </c>
      <c r="AI86" s="46" t="s">
        <v>74</v>
      </c>
      <c r="AJ86" s="46">
        <v>0</v>
      </c>
      <c r="AK86" s="46" t="s">
        <v>74</v>
      </c>
      <c r="AL86" s="46">
        <v>0</v>
      </c>
      <c r="AM86" s="46" t="s">
        <v>74</v>
      </c>
      <c r="AN86" s="50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</row>
    <row r="87" spans="7:81" x14ac:dyDescent="0.25">
      <c r="G87" t="s">
        <v>129</v>
      </c>
      <c r="H87" s="40">
        <v>40263</v>
      </c>
      <c r="I87" s="46">
        <v>0</v>
      </c>
      <c r="J87" s="46">
        <v>0</v>
      </c>
      <c r="K87" s="46" t="s">
        <v>74</v>
      </c>
      <c r="L87" s="46">
        <v>0</v>
      </c>
      <c r="M87" s="46" t="s">
        <v>74</v>
      </c>
      <c r="N87" s="46">
        <v>0</v>
      </c>
      <c r="O87" s="46" t="s">
        <v>74</v>
      </c>
      <c r="P87" s="46">
        <v>0</v>
      </c>
      <c r="Q87" s="46" t="s">
        <v>74</v>
      </c>
      <c r="R87" s="46">
        <v>0</v>
      </c>
      <c r="S87" s="46" t="s">
        <v>74</v>
      </c>
      <c r="T87" s="46">
        <v>0</v>
      </c>
      <c r="U87" s="46" t="s">
        <v>74</v>
      </c>
      <c r="V87" s="46">
        <v>0</v>
      </c>
      <c r="W87" s="46" t="s">
        <v>74</v>
      </c>
      <c r="X87" s="46">
        <v>0</v>
      </c>
      <c r="Y87" s="46" t="s">
        <v>74</v>
      </c>
      <c r="Z87" s="46">
        <v>0</v>
      </c>
      <c r="AA87" s="46" t="s">
        <v>74</v>
      </c>
      <c r="AB87" s="46">
        <v>0</v>
      </c>
      <c r="AC87" s="46" t="s">
        <v>74</v>
      </c>
      <c r="AD87" s="46">
        <v>0</v>
      </c>
      <c r="AE87" s="46" t="s">
        <v>74</v>
      </c>
      <c r="AF87" s="46">
        <v>0</v>
      </c>
      <c r="AG87" s="46" t="s">
        <v>74</v>
      </c>
      <c r="AH87" s="46">
        <v>0</v>
      </c>
      <c r="AI87" s="46" t="s">
        <v>74</v>
      </c>
      <c r="AJ87" s="46">
        <v>0</v>
      </c>
      <c r="AK87" s="46" t="s">
        <v>74</v>
      </c>
      <c r="AL87" s="46">
        <v>0</v>
      </c>
      <c r="AM87" s="46" t="s">
        <v>74</v>
      </c>
      <c r="AN87" s="50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</row>
    <row r="88" spans="7:81" x14ac:dyDescent="0.25">
      <c r="G88" t="s">
        <v>129</v>
      </c>
      <c r="H88" s="40">
        <v>40264</v>
      </c>
      <c r="I88" s="46">
        <v>0</v>
      </c>
      <c r="J88" s="46">
        <v>0</v>
      </c>
      <c r="K88" s="46" t="s">
        <v>74</v>
      </c>
      <c r="L88" s="46">
        <v>0</v>
      </c>
      <c r="M88" s="46" t="s">
        <v>74</v>
      </c>
      <c r="N88" s="46">
        <v>0</v>
      </c>
      <c r="O88" s="46" t="s">
        <v>74</v>
      </c>
      <c r="P88" s="46">
        <v>0</v>
      </c>
      <c r="Q88" s="46" t="s">
        <v>74</v>
      </c>
      <c r="R88" s="46">
        <v>0</v>
      </c>
      <c r="S88" s="46" t="s">
        <v>74</v>
      </c>
      <c r="T88" s="46">
        <v>0</v>
      </c>
      <c r="U88" s="46" t="s">
        <v>74</v>
      </c>
      <c r="V88" s="46">
        <v>0</v>
      </c>
      <c r="W88" s="46" t="s">
        <v>74</v>
      </c>
      <c r="X88" s="46">
        <v>0</v>
      </c>
      <c r="Y88" s="46" t="s">
        <v>74</v>
      </c>
      <c r="Z88" s="46">
        <v>0</v>
      </c>
      <c r="AA88" s="46" t="s">
        <v>74</v>
      </c>
      <c r="AB88" s="46">
        <v>0</v>
      </c>
      <c r="AC88" s="46" t="s">
        <v>74</v>
      </c>
      <c r="AD88" s="46">
        <v>0</v>
      </c>
      <c r="AE88" s="46" t="s">
        <v>74</v>
      </c>
      <c r="AF88" s="46">
        <v>0</v>
      </c>
      <c r="AG88" s="46" t="s">
        <v>74</v>
      </c>
      <c r="AH88" s="46">
        <v>0</v>
      </c>
      <c r="AI88" s="46" t="s">
        <v>74</v>
      </c>
      <c r="AJ88" s="46">
        <v>0</v>
      </c>
      <c r="AK88" s="46" t="s">
        <v>74</v>
      </c>
      <c r="AL88" s="46">
        <v>0</v>
      </c>
      <c r="AM88" s="46" t="s">
        <v>74</v>
      </c>
      <c r="AN88" s="50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</row>
    <row r="89" spans="7:81" x14ac:dyDescent="0.25">
      <c r="G89" t="s">
        <v>129</v>
      </c>
      <c r="H89" s="40">
        <v>40265</v>
      </c>
      <c r="I89" s="46">
        <v>1</v>
      </c>
      <c r="J89" s="46">
        <v>0</v>
      </c>
      <c r="K89" s="46" t="s">
        <v>74</v>
      </c>
      <c r="L89" s="46">
        <v>0</v>
      </c>
      <c r="M89" s="46" t="s">
        <v>74</v>
      </c>
      <c r="N89" s="46">
        <v>0</v>
      </c>
      <c r="O89" s="46" t="s">
        <v>74</v>
      </c>
      <c r="P89" s="46">
        <v>0</v>
      </c>
      <c r="Q89" s="46" t="s">
        <v>74</v>
      </c>
      <c r="R89" s="46">
        <v>0</v>
      </c>
      <c r="S89" s="46" t="s">
        <v>74</v>
      </c>
      <c r="T89" s="46">
        <v>0</v>
      </c>
      <c r="U89" s="46" t="s">
        <v>74</v>
      </c>
      <c r="V89" s="46">
        <v>0</v>
      </c>
      <c r="W89" s="46" t="s">
        <v>74</v>
      </c>
      <c r="X89" s="46">
        <v>0</v>
      </c>
      <c r="Y89" s="46" t="s">
        <v>74</v>
      </c>
      <c r="Z89" s="46">
        <v>0</v>
      </c>
      <c r="AA89" s="46" t="s">
        <v>74</v>
      </c>
      <c r="AB89" s="46">
        <v>0</v>
      </c>
      <c r="AC89" s="46" t="s">
        <v>74</v>
      </c>
      <c r="AD89" s="46">
        <v>0</v>
      </c>
      <c r="AE89" s="46" t="s">
        <v>74</v>
      </c>
      <c r="AF89" s="46">
        <v>0</v>
      </c>
      <c r="AG89" s="46" t="s">
        <v>74</v>
      </c>
      <c r="AH89" s="46">
        <v>0</v>
      </c>
      <c r="AI89" s="46" t="s">
        <v>74</v>
      </c>
      <c r="AJ89" s="46">
        <v>0</v>
      </c>
      <c r="AK89" s="46" t="s">
        <v>74</v>
      </c>
      <c r="AL89" s="46">
        <v>0</v>
      </c>
      <c r="AM89" s="46" t="s">
        <v>74</v>
      </c>
      <c r="AN89" s="50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</row>
    <row r="90" spans="7:81" x14ac:dyDescent="0.25">
      <c r="G90" t="s">
        <v>129</v>
      </c>
      <c r="H90" s="40">
        <v>40266</v>
      </c>
      <c r="I90" s="46">
        <v>0</v>
      </c>
      <c r="J90" s="46">
        <v>0</v>
      </c>
      <c r="K90" s="46" t="s">
        <v>74</v>
      </c>
      <c r="L90" s="46">
        <v>0</v>
      </c>
      <c r="M90" s="46" t="s">
        <v>74</v>
      </c>
      <c r="N90" s="46">
        <v>0</v>
      </c>
      <c r="O90" s="46" t="s">
        <v>74</v>
      </c>
      <c r="P90" s="46">
        <v>0</v>
      </c>
      <c r="Q90" s="46" t="s">
        <v>74</v>
      </c>
      <c r="R90" s="46">
        <v>0</v>
      </c>
      <c r="S90" s="46" t="s">
        <v>74</v>
      </c>
      <c r="T90" s="46">
        <v>0</v>
      </c>
      <c r="U90" s="46" t="s">
        <v>74</v>
      </c>
      <c r="V90" s="46">
        <v>0</v>
      </c>
      <c r="W90" s="46" t="s">
        <v>74</v>
      </c>
      <c r="X90" s="46">
        <v>0</v>
      </c>
      <c r="Y90" s="46" t="s">
        <v>74</v>
      </c>
      <c r="Z90" s="46">
        <v>0</v>
      </c>
      <c r="AA90" s="46" t="s">
        <v>74</v>
      </c>
      <c r="AB90" s="46">
        <v>0</v>
      </c>
      <c r="AC90" s="46" t="s">
        <v>74</v>
      </c>
      <c r="AD90" s="46">
        <v>0</v>
      </c>
      <c r="AE90" s="46" t="s">
        <v>74</v>
      </c>
      <c r="AF90" s="46">
        <v>0</v>
      </c>
      <c r="AG90" s="46" t="s">
        <v>74</v>
      </c>
      <c r="AH90" s="46">
        <v>0</v>
      </c>
      <c r="AI90" s="46" t="s">
        <v>74</v>
      </c>
      <c r="AJ90" s="46">
        <v>0</v>
      </c>
      <c r="AK90" s="46" t="s">
        <v>74</v>
      </c>
      <c r="AL90" s="46">
        <v>0</v>
      </c>
      <c r="AM90" s="46" t="s">
        <v>74</v>
      </c>
      <c r="AN90" s="50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</row>
    <row r="91" spans="7:81" x14ac:dyDescent="0.25">
      <c r="G91" t="s">
        <v>129</v>
      </c>
      <c r="H91" s="40">
        <v>40267</v>
      </c>
      <c r="I91" s="46">
        <v>0</v>
      </c>
      <c r="J91" s="46">
        <v>0</v>
      </c>
      <c r="K91" s="46" t="s">
        <v>74</v>
      </c>
      <c r="L91" s="46">
        <v>0</v>
      </c>
      <c r="M91" s="46" t="s">
        <v>74</v>
      </c>
      <c r="N91" s="46">
        <v>0</v>
      </c>
      <c r="O91" s="46" t="s">
        <v>74</v>
      </c>
      <c r="P91" s="46">
        <v>0</v>
      </c>
      <c r="Q91" s="46" t="s">
        <v>74</v>
      </c>
      <c r="R91" s="46">
        <v>0</v>
      </c>
      <c r="S91" s="46" t="s">
        <v>74</v>
      </c>
      <c r="T91" s="46">
        <v>0</v>
      </c>
      <c r="U91" s="46" t="s">
        <v>74</v>
      </c>
      <c r="V91" s="46">
        <v>0</v>
      </c>
      <c r="W91" s="46" t="s">
        <v>74</v>
      </c>
      <c r="X91" s="46">
        <v>0</v>
      </c>
      <c r="Y91" s="46" t="s">
        <v>74</v>
      </c>
      <c r="Z91" s="46">
        <v>0</v>
      </c>
      <c r="AA91" s="46" t="s">
        <v>74</v>
      </c>
      <c r="AB91" s="46">
        <v>0</v>
      </c>
      <c r="AC91" s="46" t="s">
        <v>74</v>
      </c>
      <c r="AD91" s="46">
        <v>0</v>
      </c>
      <c r="AE91" s="46" t="s">
        <v>74</v>
      </c>
      <c r="AF91" s="46">
        <v>0</v>
      </c>
      <c r="AG91" s="46" t="s">
        <v>74</v>
      </c>
      <c r="AH91" s="46">
        <v>0</v>
      </c>
      <c r="AI91" s="46" t="s">
        <v>74</v>
      </c>
      <c r="AJ91" s="46">
        <v>0</v>
      </c>
      <c r="AK91" s="46" t="s">
        <v>74</v>
      </c>
      <c r="AL91" s="46">
        <v>0</v>
      </c>
      <c r="AM91" s="46" t="s">
        <v>74</v>
      </c>
      <c r="AN91" s="50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</row>
    <row r="92" spans="7:81" x14ac:dyDescent="0.25">
      <c r="G92" t="s">
        <v>129</v>
      </c>
      <c r="H92" s="40">
        <v>40268</v>
      </c>
      <c r="I92" s="46">
        <v>0</v>
      </c>
      <c r="J92" s="46">
        <v>0</v>
      </c>
      <c r="K92" s="46" t="s">
        <v>74</v>
      </c>
      <c r="L92" s="46">
        <v>0</v>
      </c>
      <c r="M92" s="46" t="s">
        <v>74</v>
      </c>
      <c r="N92" s="46">
        <v>0</v>
      </c>
      <c r="O92" s="46" t="s">
        <v>74</v>
      </c>
      <c r="P92" s="46">
        <v>0</v>
      </c>
      <c r="Q92" s="46" t="s">
        <v>74</v>
      </c>
      <c r="R92" s="46">
        <v>0</v>
      </c>
      <c r="S92" s="46" t="s">
        <v>74</v>
      </c>
      <c r="T92" s="46">
        <v>0</v>
      </c>
      <c r="U92" s="46" t="s">
        <v>74</v>
      </c>
      <c r="V92" s="46">
        <v>0</v>
      </c>
      <c r="W92" s="46" t="s">
        <v>74</v>
      </c>
      <c r="X92" s="46">
        <v>0</v>
      </c>
      <c r="Y92" s="46" t="s">
        <v>74</v>
      </c>
      <c r="Z92" s="46">
        <v>0</v>
      </c>
      <c r="AA92" s="46" t="s">
        <v>74</v>
      </c>
      <c r="AB92" s="46">
        <v>0</v>
      </c>
      <c r="AC92" s="46" t="s">
        <v>74</v>
      </c>
      <c r="AD92" s="46">
        <v>0</v>
      </c>
      <c r="AE92" s="46" t="s">
        <v>74</v>
      </c>
      <c r="AF92" s="46">
        <v>0</v>
      </c>
      <c r="AG92" s="46" t="s">
        <v>74</v>
      </c>
      <c r="AH92" s="46">
        <v>0</v>
      </c>
      <c r="AI92" s="46" t="s">
        <v>74</v>
      </c>
      <c r="AJ92" s="46">
        <v>0</v>
      </c>
      <c r="AK92" s="46" t="s">
        <v>74</v>
      </c>
      <c r="AL92" s="46">
        <v>0</v>
      </c>
      <c r="AM92" s="46" t="s">
        <v>74</v>
      </c>
      <c r="AN92" s="50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</row>
    <row r="93" spans="7:81" x14ac:dyDescent="0.25">
      <c r="G93" t="s">
        <v>129</v>
      </c>
      <c r="H93" s="40">
        <v>40269</v>
      </c>
      <c r="I93" s="46">
        <v>0</v>
      </c>
      <c r="J93" s="46">
        <v>0</v>
      </c>
      <c r="K93" s="46" t="s">
        <v>74</v>
      </c>
      <c r="L93" s="46">
        <v>0</v>
      </c>
      <c r="M93" s="46" t="s">
        <v>74</v>
      </c>
      <c r="N93" s="46">
        <v>0</v>
      </c>
      <c r="O93" s="46" t="s">
        <v>74</v>
      </c>
      <c r="P93" s="46">
        <v>0</v>
      </c>
      <c r="Q93" s="46" t="s">
        <v>74</v>
      </c>
      <c r="R93" s="46">
        <v>0</v>
      </c>
      <c r="S93" s="46" t="s">
        <v>74</v>
      </c>
      <c r="T93" s="46">
        <v>0</v>
      </c>
      <c r="U93" s="46" t="s">
        <v>74</v>
      </c>
      <c r="V93" s="46">
        <v>0</v>
      </c>
      <c r="W93" s="46" t="s">
        <v>74</v>
      </c>
      <c r="X93" s="46">
        <v>0</v>
      </c>
      <c r="Y93" s="46" t="s">
        <v>74</v>
      </c>
      <c r="Z93" s="46">
        <v>0</v>
      </c>
      <c r="AA93" s="46" t="s">
        <v>74</v>
      </c>
      <c r="AB93" s="46">
        <v>0</v>
      </c>
      <c r="AC93" s="46" t="s">
        <v>74</v>
      </c>
      <c r="AD93" s="46">
        <v>0</v>
      </c>
      <c r="AE93" s="46" t="s">
        <v>74</v>
      </c>
      <c r="AF93" s="46">
        <v>0</v>
      </c>
      <c r="AG93" s="46" t="s">
        <v>74</v>
      </c>
      <c r="AH93" s="46">
        <v>0</v>
      </c>
      <c r="AI93" s="46" t="s">
        <v>74</v>
      </c>
      <c r="AJ93" s="46">
        <v>0</v>
      </c>
      <c r="AK93" s="46" t="s">
        <v>74</v>
      </c>
      <c r="AL93" s="46">
        <v>0</v>
      </c>
      <c r="AM93" s="46" t="s">
        <v>74</v>
      </c>
      <c r="AN93" s="50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</row>
    <row r="94" spans="7:81" x14ac:dyDescent="0.25">
      <c r="G94" t="s">
        <v>129</v>
      </c>
      <c r="H94" s="40">
        <v>40270</v>
      </c>
      <c r="I94" s="46">
        <v>0</v>
      </c>
      <c r="J94" s="46">
        <v>0</v>
      </c>
      <c r="K94" s="46" t="s">
        <v>74</v>
      </c>
      <c r="L94" s="46">
        <v>0</v>
      </c>
      <c r="M94" s="46" t="s">
        <v>74</v>
      </c>
      <c r="N94" s="46">
        <v>0</v>
      </c>
      <c r="O94" s="46" t="s">
        <v>74</v>
      </c>
      <c r="P94" s="46">
        <v>0</v>
      </c>
      <c r="Q94" s="46" t="s">
        <v>74</v>
      </c>
      <c r="R94" s="46">
        <v>0</v>
      </c>
      <c r="S94" s="46" t="s">
        <v>74</v>
      </c>
      <c r="T94" s="46">
        <v>0</v>
      </c>
      <c r="U94" s="46" t="s">
        <v>74</v>
      </c>
      <c r="V94" s="46">
        <v>0</v>
      </c>
      <c r="W94" s="46" t="s">
        <v>74</v>
      </c>
      <c r="X94" s="46">
        <v>0</v>
      </c>
      <c r="Y94" s="46" t="s">
        <v>74</v>
      </c>
      <c r="Z94" s="46">
        <v>0</v>
      </c>
      <c r="AA94" s="46" t="s">
        <v>74</v>
      </c>
      <c r="AB94" s="46">
        <v>0</v>
      </c>
      <c r="AC94" s="46" t="s">
        <v>74</v>
      </c>
      <c r="AD94" s="46">
        <v>0</v>
      </c>
      <c r="AE94" s="46" t="s">
        <v>74</v>
      </c>
      <c r="AF94" s="46">
        <v>0</v>
      </c>
      <c r="AG94" s="46" t="s">
        <v>74</v>
      </c>
      <c r="AH94" s="46">
        <v>0</v>
      </c>
      <c r="AI94" s="46" t="s">
        <v>74</v>
      </c>
      <c r="AJ94" s="46">
        <v>0</v>
      </c>
      <c r="AK94" s="46" t="s">
        <v>74</v>
      </c>
      <c r="AL94" s="46">
        <v>0</v>
      </c>
      <c r="AM94" s="46" t="s">
        <v>74</v>
      </c>
      <c r="AN94" s="50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</row>
    <row r="95" spans="7:81" x14ac:dyDescent="0.25">
      <c r="G95" t="s">
        <v>129</v>
      </c>
      <c r="H95" s="40">
        <v>40271</v>
      </c>
      <c r="I95" s="46">
        <v>0</v>
      </c>
      <c r="J95" s="46">
        <v>0</v>
      </c>
      <c r="K95" s="46" t="s">
        <v>74</v>
      </c>
      <c r="L95" s="46">
        <v>0</v>
      </c>
      <c r="M95" s="46" t="s">
        <v>74</v>
      </c>
      <c r="N95" s="46">
        <v>0</v>
      </c>
      <c r="O95" s="46" t="s">
        <v>74</v>
      </c>
      <c r="P95" s="46">
        <v>0</v>
      </c>
      <c r="Q95" s="46" t="s">
        <v>74</v>
      </c>
      <c r="R95" s="46">
        <v>0</v>
      </c>
      <c r="S95" s="46" t="s">
        <v>74</v>
      </c>
      <c r="T95" s="46">
        <v>0</v>
      </c>
      <c r="U95" s="46" t="s">
        <v>74</v>
      </c>
      <c r="V95" s="46">
        <v>0</v>
      </c>
      <c r="W95" s="46" t="s">
        <v>74</v>
      </c>
      <c r="X95" s="46">
        <v>0</v>
      </c>
      <c r="Y95" s="46" t="s">
        <v>74</v>
      </c>
      <c r="Z95" s="46">
        <v>0</v>
      </c>
      <c r="AA95" s="46" t="s">
        <v>74</v>
      </c>
      <c r="AB95" s="46">
        <v>0</v>
      </c>
      <c r="AC95" s="46" t="s">
        <v>74</v>
      </c>
      <c r="AD95" s="46">
        <v>0</v>
      </c>
      <c r="AE95" s="46" t="s">
        <v>74</v>
      </c>
      <c r="AF95" s="46">
        <v>0</v>
      </c>
      <c r="AG95" s="46" t="s">
        <v>74</v>
      </c>
      <c r="AH95" s="46">
        <v>0</v>
      </c>
      <c r="AI95" s="46" t="s">
        <v>74</v>
      </c>
      <c r="AJ95" s="46">
        <v>0</v>
      </c>
      <c r="AK95" s="46" t="s">
        <v>74</v>
      </c>
      <c r="AL95" s="46">
        <v>0</v>
      </c>
      <c r="AM95" s="46" t="s">
        <v>74</v>
      </c>
      <c r="AN95" s="50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</row>
    <row r="96" spans="7:81" x14ac:dyDescent="0.25">
      <c r="G96" t="s">
        <v>129</v>
      </c>
      <c r="H96" s="40">
        <v>40272</v>
      </c>
      <c r="I96" s="46">
        <v>0</v>
      </c>
      <c r="J96" s="46">
        <v>0</v>
      </c>
      <c r="K96" s="46" t="s">
        <v>74</v>
      </c>
      <c r="L96" s="46">
        <v>0</v>
      </c>
      <c r="M96" s="46" t="s">
        <v>74</v>
      </c>
      <c r="N96" s="46">
        <v>0</v>
      </c>
      <c r="O96" s="46" t="s">
        <v>74</v>
      </c>
      <c r="P96" s="46">
        <v>0</v>
      </c>
      <c r="Q96" s="46" t="s">
        <v>74</v>
      </c>
      <c r="R96" s="46">
        <v>0</v>
      </c>
      <c r="S96" s="46" t="s">
        <v>74</v>
      </c>
      <c r="T96" s="46">
        <v>0</v>
      </c>
      <c r="U96" s="46" t="s">
        <v>74</v>
      </c>
      <c r="V96" s="46">
        <v>0</v>
      </c>
      <c r="W96" s="46" t="s">
        <v>74</v>
      </c>
      <c r="X96" s="46">
        <v>0</v>
      </c>
      <c r="Y96" s="46" t="s">
        <v>74</v>
      </c>
      <c r="Z96" s="46">
        <v>0</v>
      </c>
      <c r="AA96" s="46" t="s">
        <v>74</v>
      </c>
      <c r="AB96" s="46">
        <v>0</v>
      </c>
      <c r="AC96" s="46" t="s">
        <v>74</v>
      </c>
      <c r="AD96" s="46">
        <v>0</v>
      </c>
      <c r="AE96" s="46" t="s">
        <v>74</v>
      </c>
      <c r="AF96" s="46">
        <v>0</v>
      </c>
      <c r="AG96" s="46" t="s">
        <v>74</v>
      </c>
      <c r="AH96" s="46">
        <v>0</v>
      </c>
      <c r="AI96" s="46" t="s">
        <v>74</v>
      </c>
      <c r="AJ96" s="46">
        <v>0</v>
      </c>
      <c r="AK96" s="46" t="s">
        <v>74</v>
      </c>
      <c r="AL96" s="46">
        <v>0</v>
      </c>
      <c r="AM96" s="46" t="s">
        <v>74</v>
      </c>
      <c r="AN96" s="50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</row>
    <row r="97" spans="7:81" x14ac:dyDescent="0.25">
      <c r="G97" t="s">
        <v>129</v>
      </c>
      <c r="H97" s="40">
        <v>40273</v>
      </c>
      <c r="I97" s="46">
        <v>0</v>
      </c>
      <c r="J97" s="46">
        <v>0</v>
      </c>
      <c r="K97" s="46" t="s">
        <v>74</v>
      </c>
      <c r="L97" s="46">
        <v>0</v>
      </c>
      <c r="M97" s="46" t="s">
        <v>74</v>
      </c>
      <c r="N97" s="46">
        <v>0</v>
      </c>
      <c r="O97" s="46" t="s">
        <v>74</v>
      </c>
      <c r="P97" s="46">
        <v>0</v>
      </c>
      <c r="Q97" s="46" t="s">
        <v>74</v>
      </c>
      <c r="R97" s="46">
        <v>0</v>
      </c>
      <c r="S97" s="46" t="s">
        <v>74</v>
      </c>
      <c r="T97" s="46">
        <v>0</v>
      </c>
      <c r="U97" s="46" t="s">
        <v>74</v>
      </c>
      <c r="V97" s="46">
        <v>0</v>
      </c>
      <c r="W97" s="46" t="s">
        <v>74</v>
      </c>
      <c r="X97" s="46">
        <v>0</v>
      </c>
      <c r="Y97" s="46" t="s">
        <v>74</v>
      </c>
      <c r="Z97" s="46">
        <v>0</v>
      </c>
      <c r="AA97" s="46" t="s">
        <v>74</v>
      </c>
      <c r="AB97" s="46">
        <v>0</v>
      </c>
      <c r="AC97" s="46" t="s">
        <v>74</v>
      </c>
      <c r="AD97" s="46">
        <v>0</v>
      </c>
      <c r="AE97" s="46" t="s">
        <v>74</v>
      </c>
      <c r="AF97" s="46">
        <v>0</v>
      </c>
      <c r="AG97" s="46" t="s">
        <v>74</v>
      </c>
      <c r="AH97" s="46">
        <v>0</v>
      </c>
      <c r="AI97" s="46" t="s">
        <v>74</v>
      </c>
      <c r="AJ97" s="46">
        <v>0</v>
      </c>
      <c r="AK97" s="46" t="s">
        <v>74</v>
      </c>
      <c r="AL97" s="46">
        <v>0</v>
      </c>
      <c r="AM97" s="46" t="s">
        <v>74</v>
      </c>
      <c r="AN97" s="50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</row>
    <row r="98" spans="7:81" x14ac:dyDescent="0.25">
      <c r="G98" t="s">
        <v>129</v>
      </c>
      <c r="H98" s="40">
        <v>40274</v>
      </c>
      <c r="I98" s="46">
        <v>6</v>
      </c>
      <c r="J98" s="46">
        <v>0</v>
      </c>
      <c r="K98" s="46" t="s">
        <v>74</v>
      </c>
      <c r="L98" s="46">
        <v>0</v>
      </c>
      <c r="M98" s="46" t="s">
        <v>74</v>
      </c>
      <c r="N98" s="46">
        <v>0</v>
      </c>
      <c r="O98" s="46" t="s">
        <v>74</v>
      </c>
      <c r="P98" s="46">
        <v>0</v>
      </c>
      <c r="Q98" s="46" t="s">
        <v>74</v>
      </c>
      <c r="R98" s="46">
        <v>0</v>
      </c>
      <c r="S98" s="46" t="s">
        <v>74</v>
      </c>
      <c r="T98" s="46">
        <v>0</v>
      </c>
      <c r="U98" s="46" t="s">
        <v>74</v>
      </c>
      <c r="V98" s="46">
        <v>0</v>
      </c>
      <c r="W98" s="46" t="s">
        <v>74</v>
      </c>
      <c r="X98" s="46">
        <v>0</v>
      </c>
      <c r="Y98" s="46" t="s">
        <v>74</v>
      </c>
      <c r="Z98" s="46">
        <v>0</v>
      </c>
      <c r="AA98" s="46" t="s">
        <v>74</v>
      </c>
      <c r="AB98" s="46">
        <v>0</v>
      </c>
      <c r="AC98" s="46" t="s">
        <v>74</v>
      </c>
      <c r="AD98" s="46">
        <v>0</v>
      </c>
      <c r="AE98" s="46" t="s">
        <v>74</v>
      </c>
      <c r="AF98" s="46">
        <v>0</v>
      </c>
      <c r="AG98" s="46" t="s">
        <v>74</v>
      </c>
      <c r="AH98" s="46">
        <v>0</v>
      </c>
      <c r="AI98" s="46" t="s">
        <v>74</v>
      </c>
      <c r="AJ98" s="46">
        <v>0</v>
      </c>
      <c r="AK98" s="46" t="s">
        <v>74</v>
      </c>
      <c r="AL98" s="46">
        <v>0</v>
      </c>
      <c r="AM98" s="46" t="s">
        <v>74</v>
      </c>
      <c r="AN98" s="50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</row>
    <row r="99" spans="7:81" x14ac:dyDescent="0.25">
      <c r="G99" t="s">
        <v>129</v>
      </c>
      <c r="H99" s="40">
        <v>40275</v>
      </c>
      <c r="I99" s="46">
        <v>0</v>
      </c>
      <c r="J99" s="46">
        <v>0</v>
      </c>
      <c r="K99" s="46" t="s">
        <v>74</v>
      </c>
      <c r="L99" s="46">
        <v>0</v>
      </c>
      <c r="M99" s="46" t="s">
        <v>74</v>
      </c>
      <c r="N99" s="46">
        <v>0</v>
      </c>
      <c r="O99" s="46" t="s">
        <v>74</v>
      </c>
      <c r="P99" s="46">
        <v>0</v>
      </c>
      <c r="Q99" s="46" t="s">
        <v>74</v>
      </c>
      <c r="R99" s="46">
        <v>0</v>
      </c>
      <c r="S99" s="46" t="s">
        <v>74</v>
      </c>
      <c r="T99" s="46">
        <v>0</v>
      </c>
      <c r="U99" s="46" t="s">
        <v>74</v>
      </c>
      <c r="V99" s="46">
        <v>0</v>
      </c>
      <c r="W99" s="46" t="s">
        <v>74</v>
      </c>
      <c r="X99" s="46">
        <v>0</v>
      </c>
      <c r="Y99" s="46" t="s">
        <v>74</v>
      </c>
      <c r="Z99" s="46">
        <v>0</v>
      </c>
      <c r="AA99" s="46" t="s">
        <v>74</v>
      </c>
      <c r="AB99" s="46">
        <v>0</v>
      </c>
      <c r="AC99" s="46" t="s">
        <v>74</v>
      </c>
      <c r="AD99" s="46">
        <v>0</v>
      </c>
      <c r="AE99" s="46" t="s">
        <v>74</v>
      </c>
      <c r="AF99" s="46">
        <v>0</v>
      </c>
      <c r="AG99" s="46" t="s">
        <v>74</v>
      </c>
      <c r="AH99" s="46">
        <v>0</v>
      </c>
      <c r="AI99" s="46" t="s">
        <v>74</v>
      </c>
      <c r="AJ99" s="46">
        <v>0</v>
      </c>
      <c r="AK99" s="46" t="s">
        <v>74</v>
      </c>
      <c r="AL99" s="46">
        <v>0</v>
      </c>
      <c r="AM99" s="46" t="s">
        <v>74</v>
      </c>
      <c r="AN99" s="50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</row>
    <row r="100" spans="7:81" x14ac:dyDescent="0.25">
      <c r="G100" t="s">
        <v>129</v>
      </c>
      <c r="H100" s="40">
        <v>40276</v>
      </c>
      <c r="I100" s="46">
        <v>0.5</v>
      </c>
      <c r="J100" s="46">
        <v>0</v>
      </c>
      <c r="K100" s="46" t="s">
        <v>74</v>
      </c>
      <c r="L100" s="46">
        <v>0</v>
      </c>
      <c r="M100" s="46" t="s">
        <v>74</v>
      </c>
      <c r="N100" s="46">
        <v>0</v>
      </c>
      <c r="O100" s="46" t="s">
        <v>74</v>
      </c>
      <c r="P100" s="46">
        <v>0</v>
      </c>
      <c r="Q100" s="46" t="s">
        <v>74</v>
      </c>
      <c r="R100" s="46">
        <v>0</v>
      </c>
      <c r="S100" s="46" t="s">
        <v>74</v>
      </c>
      <c r="T100" s="46">
        <v>0</v>
      </c>
      <c r="U100" s="46" t="s">
        <v>74</v>
      </c>
      <c r="V100" s="46">
        <v>0</v>
      </c>
      <c r="W100" s="46" t="s">
        <v>74</v>
      </c>
      <c r="X100" s="46">
        <v>0</v>
      </c>
      <c r="Y100" s="46" t="s">
        <v>74</v>
      </c>
      <c r="Z100" s="46">
        <v>0</v>
      </c>
      <c r="AA100" s="46" t="s">
        <v>74</v>
      </c>
      <c r="AB100" s="46">
        <v>0</v>
      </c>
      <c r="AC100" s="46" t="s">
        <v>74</v>
      </c>
      <c r="AD100" s="46">
        <v>0</v>
      </c>
      <c r="AE100" s="46" t="s">
        <v>74</v>
      </c>
      <c r="AF100" s="46">
        <v>0</v>
      </c>
      <c r="AG100" s="46" t="s">
        <v>74</v>
      </c>
      <c r="AH100" s="46">
        <v>0</v>
      </c>
      <c r="AI100" s="46" t="s">
        <v>74</v>
      </c>
      <c r="AJ100" s="46">
        <v>0</v>
      </c>
      <c r="AK100" s="46" t="s">
        <v>74</v>
      </c>
      <c r="AL100" s="46">
        <v>0</v>
      </c>
      <c r="AM100" s="46" t="s">
        <v>74</v>
      </c>
      <c r="AN100" s="50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</row>
    <row r="101" spans="7:81" x14ac:dyDescent="0.25">
      <c r="G101" t="s">
        <v>129</v>
      </c>
      <c r="H101" s="40">
        <v>40277</v>
      </c>
      <c r="I101" s="46">
        <v>0</v>
      </c>
      <c r="J101" s="46">
        <v>0</v>
      </c>
      <c r="K101" s="46" t="s">
        <v>74</v>
      </c>
      <c r="L101" s="46">
        <v>0</v>
      </c>
      <c r="M101" s="46" t="s">
        <v>74</v>
      </c>
      <c r="N101" s="46">
        <v>0</v>
      </c>
      <c r="O101" s="46" t="s">
        <v>74</v>
      </c>
      <c r="P101" s="46">
        <v>0</v>
      </c>
      <c r="Q101" s="46" t="s">
        <v>74</v>
      </c>
      <c r="R101" s="46">
        <v>0</v>
      </c>
      <c r="S101" s="46" t="s">
        <v>74</v>
      </c>
      <c r="T101" s="46">
        <v>0</v>
      </c>
      <c r="U101" s="46" t="s">
        <v>74</v>
      </c>
      <c r="V101" s="46">
        <v>0</v>
      </c>
      <c r="W101" s="46" t="s">
        <v>74</v>
      </c>
      <c r="X101" s="46">
        <v>0</v>
      </c>
      <c r="Y101" s="46" t="s">
        <v>74</v>
      </c>
      <c r="Z101" s="46">
        <v>0</v>
      </c>
      <c r="AA101" s="46" t="s">
        <v>74</v>
      </c>
      <c r="AB101" s="46">
        <v>0</v>
      </c>
      <c r="AC101" s="46" t="s">
        <v>74</v>
      </c>
      <c r="AD101" s="46">
        <v>0</v>
      </c>
      <c r="AE101" s="46" t="s">
        <v>74</v>
      </c>
      <c r="AF101" s="46">
        <v>0</v>
      </c>
      <c r="AG101" s="46" t="s">
        <v>74</v>
      </c>
      <c r="AH101" s="46">
        <v>0</v>
      </c>
      <c r="AI101" s="46" t="s">
        <v>74</v>
      </c>
      <c r="AJ101" s="46">
        <v>0</v>
      </c>
      <c r="AK101" s="46" t="s">
        <v>74</v>
      </c>
      <c r="AL101" s="46">
        <v>0</v>
      </c>
      <c r="AM101" s="46" t="s">
        <v>74</v>
      </c>
      <c r="AN101" s="50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</row>
    <row r="102" spans="7:81" x14ac:dyDescent="0.25">
      <c r="G102" t="s">
        <v>129</v>
      </c>
      <c r="H102" s="40">
        <v>40278</v>
      </c>
      <c r="I102" s="46">
        <v>0</v>
      </c>
      <c r="J102" s="46">
        <v>0</v>
      </c>
      <c r="K102" s="46" t="s">
        <v>74</v>
      </c>
      <c r="L102" s="46">
        <v>0</v>
      </c>
      <c r="M102" s="46" t="s">
        <v>74</v>
      </c>
      <c r="N102" s="46">
        <v>0</v>
      </c>
      <c r="O102" s="46" t="s">
        <v>74</v>
      </c>
      <c r="P102" s="46">
        <v>0</v>
      </c>
      <c r="Q102" s="46" t="s">
        <v>74</v>
      </c>
      <c r="R102" s="46">
        <v>0</v>
      </c>
      <c r="S102" s="46" t="s">
        <v>74</v>
      </c>
      <c r="T102" s="46">
        <v>0</v>
      </c>
      <c r="U102" s="46" t="s">
        <v>74</v>
      </c>
      <c r="V102" s="46">
        <v>0</v>
      </c>
      <c r="W102" s="46" t="s">
        <v>74</v>
      </c>
      <c r="X102" s="46">
        <v>0</v>
      </c>
      <c r="Y102" s="46" t="s">
        <v>74</v>
      </c>
      <c r="Z102" s="46">
        <v>0</v>
      </c>
      <c r="AA102" s="46" t="s">
        <v>74</v>
      </c>
      <c r="AB102" s="46">
        <v>0</v>
      </c>
      <c r="AC102" s="46" t="s">
        <v>74</v>
      </c>
      <c r="AD102" s="46">
        <v>0</v>
      </c>
      <c r="AE102" s="46" t="s">
        <v>74</v>
      </c>
      <c r="AF102" s="46">
        <v>0</v>
      </c>
      <c r="AG102" s="46" t="s">
        <v>74</v>
      </c>
      <c r="AH102" s="46">
        <v>0</v>
      </c>
      <c r="AI102" s="46" t="s">
        <v>74</v>
      </c>
      <c r="AJ102" s="46">
        <v>0</v>
      </c>
      <c r="AK102" s="46" t="s">
        <v>74</v>
      </c>
      <c r="AL102" s="46">
        <v>0</v>
      </c>
      <c r="AM102" s="46" t="s">
        <v>74</v>
      </c>
      <c r="AN102" s="50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</row>
    <row r="103" spans="7:81" x14ac:dyDescent="0.25">
      <c r="G103" t="s">
        <v>129</v>
      </c>
      <c r="H103" s="40">
        <v>40279</v>
      </c>
      <c r="I103" s="46">
        <v>0</v>
      </c>
      <c r="J103" s="46">
        <v>0</v>
      </c>
      <c r="K103" s="46" t="s">
        <v>74</v>
      </c>
      <c r="L103" s="46">
        <v>0</v>
      </c>
      <c r="M103" s="46" t="s">
        <v>74</v>
      </c>
      <c r="N103" s="46">
        <v>0</v>
      </c>
      <c r="O103" s="46" t="s">
        <v>74</v>
      </c>
      <c r="P103" s="46">
        <v>0</v>
      </c>
      <c r="Q103" s="46" t="s">
        <v>74</v>
      </c>
      <c r="R103" s="46">
        <v>0</v>
      </c>
      <c r="S103" s="46" t="s">
        <v>74</v>
      </c>
      <c r="T103" s="46">
        <v>0</v>
      </c>
      <c r="U103" s="46" t="s">
        <v>74</v>
      </c>
      <c r="V103" s="46">
        <v>0</v>
      </c>
      <c r="W103" s="46" t="s">
        <v>74</v>
      </c>
      <c r="X103" s="46">
        <v>0</v>
      </c>
      <c r="Y103" s="46" t="s">
        <v>74</v>
      </c>
      <c r="Z103" s="46">
        <v>0</v>
      </c>
      <c r="AA103" s="46" t="s">
        <v>74</v>
      </c>
      <c r="AB103" s="46">
        <v>0</v>
      </c>
      <c r="AC103" s="46" t="s">
        <v>74</v>
      </c>
      <c r="AD103" s="46">
        <v>0</v>
      </c>
      <c r="AE103" s="46" t="s">
        <v>74</v>
      </c>
      <c r="AF103" s="46">
        <v>0</v>
      </c>
      <c r="AG103" s="46" t="s">
        <v>74</v>
      </c>
      <c r="AH103" s="46">
        <v>0</v>
      </c>
      <c r="AI103" s="46" t="s">
        <v>74</v>
      </c>
      <c r="AJ103" s="46">
        <v>0</v>
      </c>
      <c r="AK103" s="46" t="s">
        <v>74</v>
      </c>
      <c r="AL103" s="46">
        <v>0</v>
      </c>
      <c r="AM103" s="46" t="s">
        <v>74</v>
      </c>
      <c r="AN103" s="50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</row>
    <row r="104" spans="7:81" x14ac:dyDescent="0.25">
      <c r="G104" t="s">
        <v>129</v>
      </c>
      <c r="H104" s="40">
        <v>40280</v>
      </c>
      <c r="I104" s="46">
        <v>0</v>
      </c>
      <c r="J104" s="46">
        <v>0</v>
      </c>
      <c r="K104" s="46" t="s">
        <v>74</v>
      </c>
      <c r="L104" s="46">
        <v>0</v>
      </c>
      <c r="M104" s="46" t="s">
        <v>74</v>
      </c>
      <c r="N104" s="46">
        <v>0</v>
      </c>
      <c r="O104" s="46" t="s">
        <v>74</v>
      </c>
      <c r="P104" s="46">
        <v>0</v>
      </c>
      <c r="Q104" s="46" t="s">
        <v>74</v>
      </c>
      <c r="R104" s="46">
        <v>0</v>
      </c>
      <c r="S104" s="46" t="s">
        <v>74</v>
      </c>
      <c r="T104" s="46">
        <v>0</v>
      </c>
      <c r="U104" s="46" t="s">
        <v>74</v>
      </c>
      <c r="V104" s="46">
        <v>0</v>
      </c>
      <c r="W104" s="46" t="s">
        <v>74</v>
      </c>
      <c r="X104" s="46">
        <v>0</v>
      </c>
      <c r="Y104" s="46" t="s">
        <v>74</v>
      </c>
      <c r="Z104" s="46">
        <v>0</v>
      </c>
      <c r="AA104" s="46" t="s">
        <v>74</v>
      </c>
      <c r="AB104" s="46">
        <v>0</v>
      </c>
      <c r="AC104" s="46" t="s">
        <v>74</v>
      </c>
      <c r="AD104" s="46">
        <v>0</v>
      </c>
      <c r="AE104" s="46" t="s">
        <v>74</v>
      </c>
      <c r="AF104" s="46">
        <v>0</v>
      </c>
      <c r="AG104" s="46" t="s">
        <v>74</v>
      </c>
      <c r="AH104" s="46">
        <v>0</v>
      </c>
      <c r="AI104" s="46" t="s">
        <v>74</v>
      </c>
      <c r="AJ104" s="46">
        <v>0</v>
      </c>
      <c r="AK104" s="46" t="s">
        <v>74</v>
      </c>
      <c r="AL104" s="46">
        <v>0</v>
      </c>
      <c r="AM104" s="46" t="s">
        <v>74</v>
      </c>
      <c r="AN104" s="50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</row>
    <row r="105" spans="7:81" x14ac:dyDescent="0.25">
      <c r="G105" t="s">
        <v>129</v>
      </c>
      <c r="H105" s="40">
        <v>40281</v>
      </c>
      <c r="I105" s="46">
        <v>0</v>
      </c>
      <c r="J105" s="46">
        <v>0</v>
      </c>
      <c r="K105" s="46" t="s">
        <v>74</v>
      </c>
      <c r="L105" s="46">
        <v>0</v>
      </c>
      <c r="M105" s="46" t="s">
        <v>74</v>
      </c>
      <c r="N105" s="46">
        <v>0</v>
      </c>
      <c r="O105" s="46" t="s">
        <v>74</v>
      </c>
      <c r="P105" s="46">
        <v>0</v>
      </c>
      <c r="Q105" s="46" t="s">
        <v>74</v>
      </c>
      <c r="R105" s="46">
        <v>0</v>
      </c>
      <c r="S105" s="46" t="s">
        <v>74</v>
      </c>
      <c r="T105" s="46">
        <v>0</v>
      </c>
      <c r="U105" s="46" t="s">
        <v>74</v>
      </c>
      <c r="V105" s="46">
        <v>0</v>
      </c>
      <c r="W105" s="46" t="s">
        <v>74</v>
      </c>
      <c r="X105" s="46">
        <v>0</v>
      </c>
      <c r="Y105" s="46" t="s">
        <v>74</v>
      </c>
      <c r="Z105" s="46">
        <v>0</v>
      </c>
      <c r="AA105" s="46" t="s">
        <v>74</v>
      </c>
      <c r="AB105" s="46">
        <v>0</v>
      </c>
      <c r="AC105" s="46" t="s">
        <v>74</v>
      </c>
      <c r="AD105" s="46">
        <v>0</v>
      </c>
      <c r="AE105" s="46" t="s">
        <v>74</v>
      </c>
      <c r="AF105" s="46">
        <v>0</v>
      </c>
      <c r="AG105" s="46" t="s">
        <v>74</v>
      </c>
      <c r="AH105" s="46">
        <v>0</v>
      </c>
      <c r="AI105" s="46" t="s">
        <v>74</v>
      </c>
      <c r="AJ105" s="46">
        <v>0</v>
      </c>
      <c r="AK105" s="46" t="s">
        <v>74</v>
      </c>
      <c r="AL105" s="46">
        <v>0</v>
      </c>
      <c r="AM105" s="46" t="s">
        <v>74</v>
      </c>
      <c r="AN105" s="50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</row>
    <row r="106" spans="7:81" x14ac:dyDescent="0.25">
      <c r="G106" t="s">
        <v>129</v>
      </c>
      <c r="H106" s="40">
        <v>40282</v>
      </c>
      <c r="I106" s="46">
        <v>0</v>
      </c>
      <c r="J106" s="46">
        <v>0</v>
      </c>
      <c r="K106" s="46" t="s">
        <v>74</v>
      </c>
      <c r="L106" s="46">
        <v>0</v>
      </c>
      <c r="M106" s="46" t="s">
        <v>74</v>
      </c>
      <c r="N106" s="46">
        <v>0</v>
      </c>
      <c r="O106" s="46" t="s">
        <v>74</v>
      </c>
      <c r="P106" s="46">
        <v>0</v>
      </c>
      <c r="Q106" s="46" t="s">
        <v>74</v>
      </c>
      <c r="R106" s="46">
        <v>0</v>
      </c>
      <c r="S106" s="46" t="s">
        <v>74</v>
      </c>
      <c r="T106" s="46">
        <v>0</v>
      </c>
      <c r="U106" s="46" t="s">
        <v>74</v>
      </c>
      <c r="V106" s="46">
        <v>0</v>
      </c>
      <c r="W106" s="46" t="s">
        <v>74</v>
      </c>
      <c r="X106" s="46">
        <v>0</v>
      </c>
      <c r="Y106" s="46" t="s">
        <v>74</v>
      </c>
      <c r="Z106" s="46">
        <v>0</v>
      </c>
      <c r="AA106" s="46" t="s">
        <v>74</v>
      </c>
      <c r="AB106" s="46">
        <v>0</v>
      </c>
      <c r="AC106" s="46" t="s">
        <v>74</v>
      </c>
      <c r="AD106" s="46">
        <v>0</v>
      </c>
      <c r="AE106" s="46" t="s">
        <v>74</v>
      </c>
      <c r="AF106" s="46">
        <v>0</v>
      </c>
      <c r="AG106" s="46" t="s">
        <v>74</v>
      </c>
      <c r="AH106" s="46">
        <v>0</v>
      </c>
      <c r="AI106" s="46" t="s">
        <v>74</v>
      </c>
      <c r="AJ106" s="46">
        <v>0</v>
      </c>
      <c r="AK106" s="46" t="s">
        <v>74</v>
      </c>
      <c r="AL106" s="46">
        <v>0</v>
      </c>
      <c r="AM106" s="46" t="s">
        <v>74</v>
      </c>
      <c r="AN106" s="50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</row>
    <row r="107" spans="7:81" x14ac:dyDescent="0.25">
      <c r="G107" t="s">
        <v>129</v>
      </c>
      <c r="H107" s="40">
        <v>40283</v>
      </c>
      <c r="I107" s="46">
        <v>0</v>
      </c>
      <c r="J107" s="46">
        <v>0</v>
      </c>
      <c r="K107" s="46" t="s">
        <v>74</v>
      </c>
      <c r="L107" s="46">
        <v>0</v>
      </c>
      <c r="M107" s="46" t="s">
        <v>74</v>
      </c>
      <c r="N107" s="46">
        <v>0</v>
      </c>
      <c r="O107" s="46" t="s">
        <v>74</v>
      </c>
      <c r="P107" s="46">
        <v>0</v>
      </c>
      <c r="Q107" s="46" t="s">
        <v>74</v>
      </c>
      <c r="R107" s="46">
        <v>0</v>
      </c>
      <c r="S107" s="46" t="s">
        <v>74</v>
      </c>
      <c r="T107" s="46">
        <v>0</v>
      </c>
      <c r="U107" s="46" t="s">
        <v>74</v>
      </c>
      <c r="V107" s="46">
        <v>0</v>
      </c>
      <c r="W107" s="46" t="s">
        <v>74</v>
      </c>
      <c r="X107" s="46">
        <v>0</v>
      </c>
      <c r="Y107" s="46" t="s">
        <v>74</v>
      </c>
      <c r="Z107" s="46">
        <v>0</v>
      </c>
      <c r="AA107" s="46" t="s">
        <v>74</v>
      </c>
      <c r="AB107" s="46">
        <v>0</v>
      </c>
      <c r="AC107" s="46" t="s">
        <v>74</v>
      </c>
      <c r="AD107" s="46">
        <v>0</v>
      </c>
      <c r="AE107" s="46" t="s">
        <v>74</v>
      </c>
      <c r="AF107" s="46">
        <v>0</v>
      </c>
      <c r="AG107" s="46" t="s">
        <v>74</v>
      </c>
      <c r="AH107" s="46">
        <v>0</v>
      </c>
      <c r="AI107" s="46" t="s">
        <v>74</v>
      </c>
      <c r="AJ107" s="46">
        <v>0</v>
      </c>
      <c r="AK107" s="46" t="s">
        <v>74</v>
      </c>
      <c r="AL107" s="46">
        <v>0</v>
      </c>
      <c r="AM107" s="46" t="s">
        <v>74</v>
      </c>
      <c r="AN107" s="50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</row>
    <row r="108" spans="7:81" x14ac:dyDescent="0.25">
      <c r="G108" t="s">
        <v>129</v>
      </c>
      <c r="H108" s="40">
        <v>40284</v>
      </c>
      <c r="I108" s="46">
        <v>0</v>
      </c>
      <c r="J108" s="46">
        <v>0</v>
      </c>
      <c r="K108" s="46" t="s">
        <v>74</v>
      </c>
      <c r="L108" s="46">
        <v>0</v>
      </c>
      <c r="M108" s="46" t="s">
        <v>74</v>
      </c>
      <c r="N108" s="46">
        <v>0</v>
      </c>
      <c r="O108" s="46" t="s">
        <v>74</v>
      </c>
      <c r="P108" s="46">
        <v>0</v>
      </c>
      <c r="Q108" s="46" t="s">
        <v>74</v>
      </c>
      <c r="R108" s="46">
        <v>0</v>
      </c>
      <c r="S108" s="46" t="s">
        <v>74</v>
      </c>
      <c r="T108" s="46">
        <v>0</v>
      </c>
      <c r="U108" s="46" t="s">
        <v>74</v>
      </c>
      <c r="V108" s="46">
        <v>0</v>
      </c>
      <c r="W108" s="46" t="s">
        <v>74</v>
      </c>
      <c r="X108" s="46">
        <v>0</v>
      </c>
      <c r="Y108" s="46" t="s">
        <v>74</v>
      </c>
      <c r="Z108" s="46">
        <v>0</v>
      </c>
      <c r="AA108" s="46" t="s">
        <v>74</v>
      </c>
      <c r="AB108" s="46">
        <v>0</v>
      </c>
      <c r="AC108" s="46" t="s">
        <v>74</v>
      </c>
      <c r="AD108" s="46">
        <v>0</v>
      </c>
      <c r="AE108" s="46" t="s">
        <v>74</v>
      </c>
      <c r="AF108" s="46">
        <v>0</v>
      </c>
      <c r="AG108" s="46" t="s">
        <v>74</v>
      </c>
      <c r="AH108" s="46">
        <v>0</v>
      </c>
      <c r="AI108" s="46" t="s">
        <v>74</v>
      </c>
      <c r="AJ108" s="46">
        <v>0</v>
      </c>
      <c r="AK108" s="46" t="s">
        <v>74</v>
      </c>
      <c r="AL108" s="46">
        <v>0</v>
      </c>
      <c r="AM108" s="46" t="s">
        <v>74</v>
      </c>
      <c r="AN108" s="50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</row>
    <row r="109" spans="7:81" x14ac:dyDescent="0.25">
      <c r="G109" t="s">
        <v>129</v>
      </c>
      <c r="H109" s="40">
        <v>40285</v>
      </c>
      <c r="I109" s="46">
        <v>0</v>
      </c>
      <c r="J109" s="46">
        <v>0</v>
      </c>
      <c r="K109" s="46" t="s">
        <v>74</v>
      </c>
      <c r="L109" s="46">
        <v>0</v>
      </c>
      <c r="M109" s="46" t="s">
        <v>74</v>
      </c>
      <c r="N109" s="46">
        <v>0</v>
      </c>
      <c r="O109" s="46" t="s">
        <v>74</v>
      </c>
      <c r="P109" s="46">
        <v>0</v>
      </c>
      <c r="Q109" s="46" t="s">
        <v>74</v>
      </c>
      <c r="R109" s="46">
        <v>0</v>
      </c>
      <c r="S109" s="46" t="s">
        <v>74</v>
      </c>
      <c r="T109" s="46">
        <v>0</v>
      </c>
      <c r="U109" s="46" t="s">
        <v>74</v>
      </c>
      <c r="V109" s="46">
        <v>0</v>
      </c>
      <c r="W109" s="46" t="s">
        <v>74</v>
      </c>
      <c r="X109" s="46">
        <v>0</v>
      </c>
      <c r="Y109" s="46" t="s">
        <v>74</v>
      </c>
      <c r="Z109" s="46">
        <v>0</v>
      </c>
      <c r="AA109" s="46" t="s">
        <v>74</v>
      </c>
      <c r="AB109" s="46">
        <v>0</v>
      </c>
      <c r="AC109" s="46" t="s">
        <v>74</v>
      </c>
      <c r="AD109" s="46">
        <v>0</v>
      </c>
      <c r="AE109" s="46" t="s">
        <v>74</v>
      </c>
      <c r="AF109" s="46">
        <v>0</v>
      </c>
      <c r="AG109" s="46" t="s">
        <v>74</v>
      </c>
      <c r="AH109" s="46">
        <v>0</v>
      </c>
      <c r="AI109" s="46" t="s">
        <v>74</v>
      </c>
      <c r="AJ109" s="46">
        <v>0</v>
      </c>
      <c r="AK109" s="46" t="s">
        <v>74</v>
      </c>
      <c r="AL109" s="46">
        <v>0</v>
      </c>
      <c r="AM109" s="46" t="s">
        <v>74</v>
      </c>
      <c r="AN109" s="50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</row>
    <row r="110" spans="7:81" x14ac:dyDescent="0.25">
      <c r="G110" t="s">
        <v>129</v>
      </c>
      <c r="H110" s="40">
        <v>40286</v>
      </c>
      <c r="I110" s="46">
        <v>0</v>
      </c>
      <c r="J110" s="46">
        <v>0</v>
      </c>
      <c r="K110" s="46" t="s">
        <v>74</v>
      </c>
      <c r="L110" s="46">
        <v>0</v>
      </c>
      <c r="M110" s="46" t="s">
        <v>74</v>
      </c>
      <c r="N110" s="46">
        <v>0</v>
      </c>
      <c r="O110" s="46" t="s">
        <v>74</v>
      </c>
      <c r="P110" s="46">
        <v>0</v>
      </c>
      <c r="Q110" s="46" t="s">
        <v>74</v>
      </c>
      <c r="R110" s="46">
        <v>0</v>
      </c>
      <c r="S110" s="46" t="s">
        <v>74</v>
      </c>
      <c r="T110" s="46">
        <v>0</v>
      </c>
      <c r="U110" s="46" t="s">
        <v>74</v>
      </c>
      <c r="V110" s="46">
        <v>0</v>
      </c>
      <c r="W110" s="46" t="s">
        <v>74</v>
      </c>
      <c r="X110" s="46">
        <v>0</v>
      </c>
      <c r="Y110" s="46" t="s">
        <v>74</v>
      </c>
      <c r="Z110" s="46">
        <v>0</v>
      </c>
      <c r="AA110" s="46" t="s">
        <v>74</v>
      </c>
      <c r="AB110" s="46">
        <v>0</v>
      </c>
      <c r="AC110" s="46" t="s">
        <v>74</v>
      </c>
      <c r="AD110" s="46">
        <v>0</v>
      </c>
      <c r="AE110" s="46" t="s">
        <v>74</v>
      </c>
      <c r="AF110" s="46">
        <v>0</v>
      </c>
      <c r="AG110" s="46" t="s">
        <v>74</v>
      </c>
      <c r="AH110" s="46">
        <v>0</v>
      </c>
      <c r="AI110" s="46" t="s">
        <v>74</v>
      </c>
      <c r="AJ110" s="46">
        <v>0</v>
      </c>
      <c r="AK110" s="46" t="s">
        <v>74</v>
      </c>
      <c r="AL110" s="46">
        <v>0</v>
      </c>
      <c r="AM110" s="46" t="s">
        <v>74</v>
      </c>
      <c r="AN110" s="50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</row>
    <row r="111" spans="7:81" x14ac:dyDescent="0.25">
      <c r="G111" t="s">
        <v>129</v>
      </c>
      <c r="H111" s="40">
        <v>40287</v>
      </c>
      <c r="I111" s="46">
        <v>0.5</v>
      </c>
      <c r="J111" s="46">
        <v>0</v>
      </c>
      <c r="K111" s="46" t="s">
        <v>74</v>
      </c>
      <c r="L111" s="46">
        <v>0</v>
      </c>
      <c r="M111" s="46" t="s">
        <v>74</v>
      </c>
      <c r="N111" s="46">
        <v>0</v>
      </c>
      <c r="O111" s="46" t="s">
        <v>74</v>
      </c>
      <c r="P111" s="46">
        <v>0</v>
      </c>
      <c r="Q111" s="46" t="s">
        <v>74</v>
      </c>
      <c r="R111" s="46">
        <v>0</v>
      </c>
      <c r="S111" s="46" t="s">
        <v>74</v>
      </c>
      <c r="T111" s="46">
        <v>0</v>
      </c>
      <c r="U111" s="46" t="s">
        <v>74</v>
      </c>
      <c r="V111" s="46">
        <v>0</v>
      </c>
      <c r="W111" s="46" t="s">
        <v>74</v>
      </c>
      <c r="X111" s="46">
        <v>0</v>
      </c>
      <c r="Y111" s="46" t="s">
        <v>74</v>
      </c>
      <c r="Z111" s="46">
        <v>0</v>
      </c>
      <c r="AA111" s="46" t="s">
        <v>74</v>
      </c>
      <c r="AB111" s="46">
        <v>0</v>
      </c>
      <c r="AC111" s="46" t="s">
        <v>74</v>
      </c>
      <c r="AD111" s="46">
        <v>0</v>
      </c>
      <c r="AE111" s="46" t="s">
        <v>74</v>
      </c>
      <c r="AF111" s="46">
        <v>0</v>
      </c>
      <c r="AG111" s="46" t="s">
        <v>74</v>
      </c>
      <c r="AH111" s="46">
        <v>0</v>
      </c>
      <c r="AI111" s="46" t="s">
        <v>74</v>
      </c>
      <c r="AJ111" s="46">
        <v>0</v>
      </c>
      <c r="AK111" s="46" t="s">
        <v>74</v>
      </c>
      <c r="AL111" s="46">
        <v>0</v>
      </c>
      <c r="AM111" s="46" t="s">
        <v>74</v>
      </c>
      <c r="AN111" s="50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</row>
    <row r="112" spans="7:81" x14ac:dyDescent="0.25">
      <c r="G112" t="s">
        <v>129</v>
      </c>
      <c r="H112" s="40">
        <v>40288</v>
      </c>
      <c r="I112" s="46">
        <v>0</v>
      </c>
      <c r="J112" s="46">
        <v>0</v>
      </c>
      <c r="K112" s="46" t="s">
        <v>74</v>
      </c>
      <c r="L112" s="46">
        <v>0</v>
      </c>
      <c r="M112" s="46" t="s">
        <v>74</v>
      </c>
      <c r="N112" s="46">
        <v>0</v>
      </c>
      <c r="O112" s="46" t="s">
        <v>74</v>
      </c>
      <c r="P112" s="46">
        <v>0</v>
      </c>
      <c r="Q112" s="46" t="s">
        <v>74</v>
      </c>
      <c r="R112" s="46">
        <v>0</v>
      </c>
      <c r="S112" s="46" t="s">
        <v>74</v>
      </c>
      <c r="T112" s="46">
        <v>0</v>
      </c>
      <c r="U112" s="46" t="s">
        <v>74</v>
      </c>
      <c r="V112" s="46">
        <v>0</v>
      </c>
      <c r="W112" s="46" t="s">
        <v>74</v>
      </c>
      <c r="X112" s="46">
        <v>0</v>
      </c>
      <c r="Y112" s="46" t="s">
        <v>74</v>
      </c>
      <c r="Z112" s="46">
        <v>0</v>
      </c>
      <c r="AA112" s="46" t="s">
        <v>74</v>
      </c>
      <c r="AB112" s="46">
        <v>0</v>
      </c>
      <c r="AC112" s="46" t="s">
        <v>74</v>
      </c>
      <c r="AD112" s="46">
        <v>0</v>
      </c>
      <c r="AE112" s="46" t="s">
        <v>74</v>
      </c>
      <c r="AF112" s="46">
        <v>0</v>
      </c>
      <c r="AG112" s="46" t="s">
        <v>74</v>
      </c>
      <c r="AH112" s="46">
        <v>0</v>
      </c>
      <c r="AI112" s="46" t="s">
        <v>74</v>
      </c>
      <c r="AJ112" s="46">
        <v>0</v>
      </c>
      <c r="AK112" s="46" t="s">
        <v>74</v>
      </c>
      <c r="AL112" s="46">
        <v>0</v>
      </c>
      <c r="AM112" s="46" t="s">
        <v>74</v>
      </c>
      <c r="AN112" s="50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</row>
    <row r="113" spans="7:81" x14ac:dyDescent="0.25">
      <c r="G113" t="s">
        <v>129</v>
      </c>
      <c r="H113" s="40">
        <v>40289</v>
      </c>
      <c r="I113" s="46">
        <v>0</v>
      </c>
      <c r="J113" s="46">
        <v>0</v>
      </c>
      <c r="K113" s="46" t="s">
        <v>74</v>
      </c>
      <c r="L113" s="46">
        <v>0</v>
      </c>
      <c r="M113" s="46" t="s">
        <v>74</v>
      </c>
      <c r="N113" s="46">
        <v>0</v>
      </c>
      <c r="O113" s="46" t="s">
        <v>74</v>
      </c>
      <c r="P113" s="46">
        <v>0</v>
      </c>
      <c r="Q113" s="46" t="s">
        <v>74</v>
      </c>
      <c r="R113" s="46">
        <v>0</v>
      </c>
      <c r="S113" s="46" t="s">
        <v>74</v>
      </c>
      <c r="T113" s="46">
        <v>0</v>
      </c>
      <c r="U113" s="46" t="s">
        <v>74</v>
      </c>
      <c r="V113" s="46">
        <v>0</v>
      </c>
      <c r="W113" s="46" t="s">
        <v>74</v>
      </c>
      <c r="X113" s="46">
        <v>0</v>
      </c>
      <c r="Y113" s="46" t="s">
        <v>74</v>
      </c>
      <c r="Z113" s="46">
        <v>0</v>
      </c>
      <c r="AA113" s="46" t="s">
        <v>74</v>
      </c>
      <c r="AB113" s="46">
        <v>0</v>
      </c>
      <c r="AC113" s="46" t="s">
        <v>74</v>
      </c>
      <c r="AD113" s="46">
        <v>0</v>
      </c>
      <c r="AE113" s="46" t="s">
        <v>74</v>
      </c>
      <c r="AF113" s="46">
        <v>0</v>
      </c>
      <c r="AG113" s="46" t="s">
        <v>74</v>
      </c>
      <c r="AH113" s="46">
        <v>0</v>
      </c>
      <c r="AI113" s="46" t="s">
        <v>74</v>
      </c>
      <c r="AJ113" s="46">
        <v>0</v>
      </c>
      <c r="AK113" s="46" t="s">
        <v>74</v>
      </c>
      <c r="AL113" s="46">
        <v>0</v>
      </c>
      <c r="AM113" s="46" t="s">
        <v>74</v>
      </c>
      <c r="AN113" s="50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</row>
    <row r="114" spans="7:81" x14ac:dyDescent="0.25">
      <c r="G114" t="s">
        <v>129</v>
      </c>
      <c r="H114" s="40">
        <v>40290</v>
      </c>
      <c r="I114" s="46">
        <v>0</v>
      </c>
      <c r="J114" s="46">
        <v>0</v>
      </c>
      <c r="K114" s="46" t="s">
        <v>74</v>
      </c>
      <c r="L114" s="46">
        <v>0</v>
      </c>
      <c r="M114" s="46" t="s">
        <v>74</v>
      </c>
      <c r="N114" s="46">
        <v>0</v>
      </c>
      <c r="O114" s="46" t="s">
        <v>74</v>
      </c>
      <c r="P114" s="46">
        <v>0</v>
      </c>
      <c r="Q114" s="46" t="s">
        <v>74</v>
      </c>
      <c r="R114" s="46">
        <v>0</v>
      </c>
      <c r="S114" s="46" t="s">
        <v>74</v>
      </c>
      <c r="T114" s="46">
        <v>0</v>
      </c>
      <c r="U114" s="46" t="s">
        <v>74</v>
      </c>
      <c r="V114" s="46">
        <v>0</v>
      </c>
      <c r="W114" s="46" t="s">
        <v>74</v>
      </c>
      <c r="X114" s="46">
        <v>0</v>
      </c>
      <c r="Y114" s="46" t="s">
        <v>74</v>
      </c>
      <c r="Z114" s="46">
        <v>0</v>
      </c>
      <c r="AA114" s="46" t="s">
        <v>74</v>
      </c>
      <c r="AB114" s="46">
        <v>0</v>
      </c>
      <c r="AC114" s="46" t="s">
        <v>74</v>
      </c>
      <c r="AD114" s="46">
        <v>0</v>
      </c>
      <c r="AE114" s="46" t="s">
        <v>74</v>
      </c>
      <c r="AF114" s="46">
        <v>0</v>
      </c>
      <c r="AG114" s="46" t="s">
        <v>74</v>
      </c>
      <c r="AH114" s="46">
        <v>0</v>
      </c>
      <c r="AI114" s="46" t="s">
        <v>74</v>
      </c>
      <c r="AJ114" s="46">
        <v>0</v>
      </c>
      <c r="AK114" s="46" t="s">
        <v>74</v>
      </c>
      <c r="AL114" s="46">
        <v>0</v>
      </c>
      <c r="AM114" s="46" t="s">
        <v>74</v>
      </c>
      <c r="AN114" s="50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</row>
    <row r="115" spans="7:81" x14ac:dyDescent="0.25">
      <c r="G115" t="s">
        <v>129</v>
      </c>
      <c r="H115" s="40">
        <v>40291</v>
      </c>
      <c r="I115" s="46">
        <v>0</v>
      </c>
      <c r="J115" s="46">
        <v>0</v>
      </c>
      <c r="K115" s="46" t="s">
        <v>74</v>
      </c>
      <c r="L115" s="46">
        <v>0</v>
      </c>
      <c r="M115" s="46" t="s">
        <v>74</v>
      </c>
      <c r="N115" s="46">
        <v>0</v>
      </c>
      <c r="O115" s="46" t="s">
        <v>74</v>
      </c>
      <c r="P115" s="46">
        <v>0</v>
      </c>
      <c r="Q115" s="46" t="s">
        <v>74</v>
      </c>
      <c r="R115" s="46">
        <v>0</v>
      </c>
      <c r="S115" s="46" t="s">
        <v>74</v>
      </c>
      <c r="T115" s="46">
        <v>0</v>
      </c>
      <c r="U115" s="46" t="s">
        <v>74</v>
      </c>
      <c r="V115" s="46">
        <v>0</v>
      </c>
      <c r="W115" s="46" t="s">
        <v>74</v>
      </c>
      <c r="X115" s="46">
        <v>0</v>
      </c>
      <c r="Y115" s="46" t="s">
        <v>74</v>
      </c>
      <c r="Z115" s="46">
        <v>0</v>
      </c>
      <c r="AA115" s="46" t="s">
        <v>74</v>
      </c>
      <c r="AB115" s="46">
        <v>0</v>
      </c>
      <c r="AC115" s="46" t="s">
        <v>74</v>
      </c>
      <c r="AD115" s="46">
        <v>0</v>
      </c>
      <c r="AE115" s="46" t="s">
        <v>74</v>
      </c>
      <c r="AF115" s="46">
        <v>0</v>
      </c>
      <c r="AG115" s="46" t="s">
        <v>74</v>
      </c>
      <c r="AH115" s="46">
        <v>0</v>
      </c>
      <c r="AI115" s="46" t="s">
        <v>74</v>
      </c>
      <c r="AJ115" s="46">
        <v>0</v>
      </c>
      <c r="AK115" s="46" t="s">
        <v>74</v>
      </c>
      <c r="AL115" s="46">
        <v>0</v>
      </c>
      <c r="AM115" s="46" t="s">
        <v>74</v>
      </c>
      <c r="AN115" s="50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</row>
    <row r="116" spans="7:81" x14ac:dyDescent="0.25">
      <c r="G116" t="s">
        <v>129</v>
      </c>
      <c r="H116" s="40">
        <v>40292</v>
      </c>
      <c r="I116" s="46">
        <v>0</v>
      </c>
      <c r="J116" s="46">
        <v>0</v>
      </c>
      <c r="K116" s="46" t="s">
        <v>74</v>
      </c>
      <c r="L116" s="46">
        <v>0</v>
      </c>
      <c r="M116" s="46" t="s">
        <v>74</v>
      </c>
      <c r="N116" s="46">
        <v>0</v>
      </c>
      <c r="O116" s="46" t="s">
        <v>74</v>
      </c>
      <c r="P116" s="46">
        <v>0</v>
      </c>
      <c r="Q116" s="46" t="s">
        <v>74</v>
      </c>
      <c r="R116" s="46">
        <v>0</v>
      </c>
      <c r="S116" s="46" t="s">
        <v>74</v>
      </c>
      <c r="T116" s="46">
        <v>0</v>
      </c>
      <c r="U116" s="46" t="s">
        <v>74</v>
      </c>
      <c r="V116" s="46">
        <v>0</v>
      </c>
      <c r="W116" s="46" t="s">
        <v>74</v>
      </c>
      <c r="X116" s="46">
        <v>0</v>
      </c>
      <c r="Y116" s="46" t="s">
        <v>74</v>
      </c>
      <c r="Z116" s="46">
        <v>0</v>
      </c>
      <c r="AA116" s="46" t="s">
        <v>74</v>
      </c>
      <c r="AB116" s="46">
        <v>0</v>
      </c>
      <c r="AC116" s="46" t="s">
        <v>74</v>
      </c>
      <c r="AD116" s="46">
        <v>0</v>
      </c>
      <c r="AE116" s="46" t="s">
        <v>74</v>
      </c>
      <c r="AF116" s="46">
        <v>0</v>
      </c>
      <c r="AG116" s="46" t="s">
        <v>74</v>
      </c>
      <c r="AH116" s="46">
        <v>0</v>
      </c>
      <c r="AI116" s="46" t="s">
        <v>74</v>
      </c>
      <c r="AJ116" s="46">
        <v>0</v>
      </c>
      <c r="AK116" s="46" t="s">
        <v>74</v>
      </c>
      <c r="AL116" s="46">
        <v>0</v>
      </c>
      <c r="AM116" s="46" t="s">
        <v>74</v>
      </c>
      <c r="AN116" s="50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</row>
    <row r="117" spans="7:81" x14ac:dyDescent="0.25">
      <c r="G117" t="s">
        <v>129</v>
      </c>
      <c r="H117" s="40">
        <v>40293</v>
      </c>
      <c r="I117" s="46">
        <v>0</v>
      </c>
      <c r="J117" s="46">
        <v>0</v>
      </c>
      <c r="K117" s="46" t="s">
        <v>74</v>
      </c>
      <c r="L117" s="46">
        <v>0</v>
      </c>
      <c r="M117" s="46" t="s">
        <v>74</v>
      </c>
      <c r="N117" s="46">
        <v>0</v>
      </c>
      <c r="O117" s="46" t="s">
        <v>74</v>
      </c>
      <c r="P117" s="46">
        <v>0</v>
      </c>
      <c r="Q117" s="46" t="s">
        <v>74</v>
      </c>
      <c r="R117" s="46">
        <v>0</v>
      </c>
      <c r="S117" s="46" t="s">
        <v>74</v>
      </c>
      <c r="T117" s="46">
        <v>0</v>
      </c>
      <c r="U117" s="46" t="s">
        <v>74</v>
      </c>
      <c r="V117" s="46">
        <v>0</v>
      </c>
      <c r="W117" s="46" t="s">
        <v>74</v>
      </c>
      <c r="X117" s="46">
        <v>0</v>
      </c>
      <c r="Y117" s="46" t="s">
        <v>74</v>
      </c>
      <c r="Z117" s="46">
        <v>0</v>
      </c>
      <c r="AA117" s="46" t="s">
        <v>74</v>
      </c>
      <c r="AB117" s="46">
        <v>0</v>
      </c>
      <c r="AC117" s="46" t="s">
        <v>74</v>
      </c>
      <c r="AD117" s="46">
        <v>0</v>
      </c>
      <c r="AE117" s="46" t="s">
        <v>74</v>
      </c>
      <c r="AF117" s="46">
        <v>0</v>
      </c>
      <c r="AG117" s="46" t="s">
        <v>74</v>
      </c>
      <c r="AH117" s="46">
        <v>0</v>
      </c>
      <c r="AI117" s="46" t="s">
        <v>74</v>
      </c>
      <c r="AJ117" s="46">
        <v>0</v>
      </c>
      <c r="AK117" s="46" t="s">
        <v>74</v>
      </c>
      <c r="AL117" s="46">
        <v>0</v>
      </c>
      <c r="AM117" s="46" t="s">
        <v>74</v>
      </c>
      <c r="AN117" s="50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</row>
    <row r="118" spans="7:81" x14ac:dyDescent="0.25">
      <c r="G118" t="s">
        <v>129</v>
      </c>
      <c r="H118" s="40">
        <v>40294</v>
      </c>
      <c r="I118" s="46">
        <v>0</v>
      </c>
      <c r="J118" s="46">
        <v>0</v>
      </c>
      <c r="K118" s="46" t="s">
        <v>74</v>
      </c>
      <c r="L118" s="46">
        <v>0</v>
      </c>
      <c r="M118" s="46" t="s">
        <v>74</v>
      </c>
      <c r="N118" s="46">
        <v>0</v>
      </c>
      <c r="O118" s="46" t="s">
        <v>74</v>
      </c>
      <c r="P118" s="46">
        <v>0</v>
      </c>
      <c r="Q118" s="46" t="s">
        <v>74</v>
      </c>
      <c r="R118" s="46">
        <v>0</v>
      </c>
      <c r="S118" s="46" t="s">
        <v>74</v>
      </c>
      <c r="T118" s="46">
        <v>0</v>
      </c>
      <c r="U118" s="46" t="s">
        <v>74</v>
      </c>
      <c r="V118" s="46">
        <v>0</v>
      </c>
      <c r="W118" s="46" t="s">
        <v>74</v>
      </c>
      <c r="X118" s="46">
        <v>0</v>
      </c>
      <c r="Y118" s="46" t="s">
        <v>74</v>
      </c>
      <c r="Z118" s="46">
        <v>0</v>
      </c>
      <c r="AA118" s="46" t="s">
        <v>74</v>
      </c>
      <c r="AB118" s="46">
        <v>0</v>
      </c>
      <c r="AC118" s="46" t="s">
        <v>74</v>
      </c>
      <c r="AD118" s="46">
        <v>0</v>
      </c>
      <c r="AE118" s="46" t="s">
        <v>74</v>
      </c>
      <c r="AF118" s="46">
        <v>0</v>
      </c>
      <c r="AG118" s="46" t="s">
        <v>74</v>
      </c>
      <c r="AH118" s="46">
        <v>0</v>
      </c>
      <c r="AI118" s="46" t="s">
        <v>74</v>
      </c>
      <c r="AJ118" s="46">
        <v>0</v>
      </c>
      <c r="AK118" s="46" t="s">
        <v>74</v>
      </c>
      <c r="AL118" s="46">
        <v>0</v>
      </c>
      <c r="AM118" s="46" t="s">
        <v>74</v>
      </c>
      <c r="AN118" s="50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</row>
    <row r="119" spans="7:81" x14ac:dyDescent="0.25">
      <c r="G119" t="s">
        <v>129</v>
      </c>
      <c r="H119" s="40">
        <v>40295</v>
      </c>
      <c r="I119" s="46">
        <v>0</v>
      </c>
      <c r="J119" s="46">
        <v>0</v>
      </c>
      <c r="K119" s="46" t="s">
        <v>74</v>
      </c>
      <c r="L119" s="46">
        <v>0</v>
      </c>
      <c r="M119" s="46" t="s">
        <v>74</v>
      </c>
      <c r="N119" s="46">
        <v>0</v>
      </c>
      <c r="O119" s="46" t="s">
        <v>74</v>
      </c>
      <c r="P119" s="46">
        <v>0</v>
      </c>
      <c r="Q119" s="46" t="s">
        <v>74</v>
      </c>
      <c r="R119" s="46">
        <v>0</v>
      </c>
      <c r="S119" s="46" t="s">
        <v>74</v>
      </c>
      <c r="T119" s="46">
        <v>0</v>
      </c>
      <c r="U119" s="46" t="s">
        <v>74</v>
      </c>
      <c r="V119" s="46">
        <v>0</v>
      </c>
      <c r="W119" s="46" t="s">
        <v>74</v>
      </c>
      <c r="X119" s="46">
        <v>0</v>
      </c>
      <c r="Y119" s="46" t="s">
        <v>74</v>
      </c>
      <c r="Z119" s="46">
        <v>0</v>
      </c>
      <c r="AA119" s="46" t="s">
        <v>74</v>
      </c>
      <c r="AB119" s="46">
        <v>0</v>
      </c>
      <c r="AC119" s="46" t="s">
        <v>74</v>
      </c>
      <c r="AD119" s="46">
        <v>0</v>
      </c>
      <c r="AE119" s="46" t="s">
        <v>74</v>
      </c>
      <c r="AF119" s="46">
        <v>0</v>
      </c>
      <c r="AG119" s="46" t="s">
        <v>74</v>
      </c>
      <c r="AH119" s="46">
        <v>0</v>
      </c>
      <c r="AI119" s="46" t="s">
        <v>74</v>
      </c>
      <c r="AJ119" s="46">
        <v>0</v>
      </c>
      <c r="AK119" s="46" t="s">
        <v>74</v>
      </c>
      <c r="AL119" s="46">
        <v>0</v>
      </c>
      <c r="AM119" s="46" t="s">
        <v>74</v>
      </c>
      <c r="AN119" s="50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</row>
    <row r="120" spans="7:81" x14ac:dyDescent="0.25">
      <c r="G120" t="s">
        <v>129</v>
      </c>
      <c r="H120" s="40">
        <v>40296</v>
      </c>
      <c r="I120" s="46">
        <v>0</v>
      </c>
      <c r="J120" s="46">
        <v>0</v>
      </c>
      <c r="K120" s="46" t="s">
        <v>74</v>
      </c>
      <c r="L120" s="46">
        <v>0</v>
      </c>
      <c r="M120" s="46" t="s">
        <v>74</v>
      </c>
      <c r="N120" s="46">
        <v>0</v>
      </c>
      <c r="O120" s="46" t="s">
        <v>74</v>
      </c>
      <c r="P120" s="46">
        <v>0</v>
      </c>
      <c r="Q120" s="46" t="s">
        <v>74</v>
      </c>
      <c r="R120" s="46">
        <v>0</v>
      </c>
      <c r="S120" s="46" t="s">
        <v>74</v>
      </c>
      <c r="T120" s="46">
        <v>0</v>
      </c>
      <c r="U120" s="46" t="s">
        <v>74</v>
      </c>
      <c r="V120" s="46">
        <v>0</v>
      </c>
      <c r="W120" s="46" t="s">
        <v>74</v>
      </c>
      <c r="X120" s="46">
        <v>0</v>
      </c>
      <c r="Y120" s="46" t="s">
        <v>74</v>
      </c>
      <c r="Z120" s="46">
        <v>0</v>
      </c>
      <c r="AA120" s="46" t="s">
        <v>74</v>
      </c>
      <c r="AB120" s="46">
        <v>0</v>
      </c>
      <c r="AC120" s="46" t="s">
        <v>74</v>
      </c>
      <c r="AD120" s="46">
        <v>0</v>
      </c>
      <c r="AE120" s="46" t="s">
        <v>74</v>
      </c>
      <c r="AF120" s="46">
        <v>0</v>
      </c>
      <c r="AG120" s="46" t="s">
        <v>74</v>
      </c>
      <c r="AH120" s="46">
        <v>0</v>
      </c>
      <c r="AI120" s="46" t="s">
        <v>74</v>
      </c>
      <c r="AJ120" s="46">
        <v>0</v>
      </c>
      <c r="AK120" s="46" t="s">
        <v>74</v>
      </c>
      <c r="AL120" s="46">
        <v>0</v>
      </c>
      <c r="AM120" s="46" t="s">
        <v>74</v>
      </c>
      <c r="AN120" s="50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</row>
    <row r="121" spans="7:81" x14ac:dyDescent="0.25">
      <c r="G121" t="s">
        <v>129</v>
      </c>
      <c r="H121" s="40">
        <v>40297</v>
      </c>
      <c r="I121" s="46">
        <v>0</v>
      </c>
      <c r="J121" s="46">
        <v>0</v>
      </c>
      <c r="K121" s="46" t="s">
        <v>74</v>
      </c>
      <c r="L121" s="46">
        <v>0</v>
      </c>
      <c r="M121" s="46" t="s">
        <v>74</v>
      </c>
      <c r="N121" s="46">
        <v>0</v>
      </c>
      <c r="O121" s="46" t="s">
        <v>74</v>
      </c>
      <c r="P121" s="46">
        <v>0</v>
      </c>
      <c r="Q121" s="46" t="s">
        <v>74</v>
      </c>
      <c r="R121" s="46">
        <v>0</v>
      </c>
      <c r="S121" s="46" t="s">
        <v>74</v>
      </c>
      <c r="T121" s="46">
        <v>0</v>
      </c>
      <c r="U121" s="46" t="s">
        <v>74</v>
      </c>
      <c r="V121" s="46">
        <v>0</v>
      </c>
      <c r="W121" s="46" t="s">
        <v>74</v>
      </c>
      <c r="X121" s="46">
        <v>0</v>
      </c>
      <c r="Y121" s="46" t="s">
        <v>74</v>
      </c>
      <c r="Z121" s="46">
        <v>0</v>
      </c>
      <c r="AA121" s="46" t="s">
        <v>74</v>
      </c>
      <c r="AB121" s="46">
        <v>0</v>
      </c>
      <c r="AC121" s="46" t="s">
        <v>74</v>
      </c>
      <c r="AD121" s="46">
        <v>0</v>
      </c>
      <c r="AE121" s="46" t="s">
        <v>74</v>
      </c>
      <c r="AF121" s="46">
        <v>0</v>
      </c>
      <c r="AG121" s="46" t="s">
        <v>74</v>
      </c>
      <c r="AH121" s="46">
        <v>0</v>
      </c>
      <c r="AI121" s="46" t="s">
        <v>74</v>
      </c>
      <c r="AJ121" s="46">
        <v>0</v>
      </c>
      <c r="AK121" s="46" t="s">
        <v>74</v>
      </c>
      <c r="AL121" s="46">
        <v>0</v>
      </c>
      <c r="AM121" s="46" t="s">
        <v>74</v>
      </c>
      <c r="AN121" s="50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</row>
    <row r="122" spans="7:81" x14ac:dyDescent="0.25">
      <c r="G122" t="s">
        <v>129</v>
      </c>
      <c r="H122" s="40">
        <v>40298</v>
      </c>
      <c r="I122" s="46">
        <v>0</v>
      </c>
      <c r="J122" s="46">
        <v>0</v>
      </c>
      <c r="K122" s="46" t="s">
        <v>74</v>
      </c>
      <c r="L122" s="46">
        <v>0</v>
      </c>
      <c r="M122" s="46" t="s">
        <v>74</v>
      </c>
      <c r="N122" s="46">
        <v>0</v>
      </c>
      <c r="O122" s="46" t="s">
        <v>74</v>
      </c>
      <c r="P122" s="46">
        <v>0</v>
      </c>
      <c r="Q122" s="46" t="s">
        <v>74</v>
      </c>
      <c r="R122" s="46">
        <v>0</v>
      </c>
      <c r="S122" s="46" t="s">
        <v>74</v>
      </c>
      <c r="T122" s="46">
        <v>0</v>
      </c>
      <c r="U122" s="46" t="s">
        <v>74</v>
      </c>
      <c r="V122" s="46">
        <v>0</v>
      </c>
      <c r="W122" s="46" t="s">
        <v>74</v>
      </c>
      <c r="X122" s="46">
        <v>0</v>
      </c>
      <c r="Y122" s="46" t="s">
        <v>74</v>
      </c>
      <c r="Z122" s="46">
        <v>0</v>
      </c>
      <c r="AA122" s="46" t="s">
        <v>74</v>
      </c>
      <c r="AB122" s="46">
        <v>0</v>
      </c>
      <c r="AC122" s="46" t="s">
        <v>74</v>
      </c>
      <c r="AD122" s="46">
        <v>0</v>
      </c>
      <c r="AE122" s="46" t="s">
        <v>74</v>
      </c>
      <c r="AF122" s="46">
        <v>0</v>
      </c>
      <c r="AG122" s="46" t="s">
        <v>74</v>
      </c>
      <c r="AH122" s="46">
        <v>0</v>
      </c>
      <c r="AI122" s="46" t="s">
        <v>74</v>
      </c>
      <c r="AJ122" s="46">
        <v>0</v>
      </c>
      <c r="AK122" s="46" t="s">
        <v>74</v>
      </c>
      <c r="AL122" s="46">
        <v>0</v>
      </c>
      <c r="AM122" s="46" t="s">
        <v>74</v>
      </c>
      <c r="AN122" s="50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</row>
    <row r="123" spans="7:81" x14ac:dyDescent="0.25">
      <c r="G123" t="s">
        <v>129</v>
      </c>
      <c r="H123" s="40">
        <v>40299</v>
      </c>
      <c r="I123" s="46">
        <v>7</v>
      </c>
      <c r="J123" s="46">
        <v>0</v>
      </c>
      <c r="K123" s="46" t="s">
        <v>74</v>
      </c>
      <c r="L123" s="46">
        <v>0</v>
      </c>
      <c r="M123" s="46" t="s">
        <v>74</v>
      </c>
      <c r="N123" s="46">
        <v>0</v>
      </c>
      <c r="O123" s="46" t="s">
        <v>74</v>
      </c>
      <c r="P123" s="46">
        <v>0</v>
      </c>
      <c r="Q123" s="46" t="s">
        <v>74</v>
      </c>
      <c r="R123" s="46">
        <v>0</v>
      </c>
      <c r="S123" s="46" t="s">
        <v>74</v>
      </c>
      <c r="T123" s="46">
        <v>0</v>
      </c>
      <c r="U123" s="46" t="s">
        <v>74</v>
      </c>
      <c r="V123" s="46">
        <v>0</v>
      </c>
      <c r="W123" s="46" t="s">
        <v>74</v>
      </c>
      <c r="X123" s="46">
        <v>0</v>
      </c>
      <c r="Y123" s="46" t="s">
        <v>74</v>
      </c>
      <c r="Z123" s="46">
        <v>0</v>
      </c>
      <c r="AA123" s="46" t="s">
        <v>74</v>
      </c>
      <c r="AB123" s="46">
        <v>0</v>
      </c>
      <c r="AC123" s="46" t="s">
        <v>74</v>
      </c>
      <c r="AD123" s="46">
        <v>0</v>
      </c>
      <c r="AE123" s="46" t="s">
        <v>74</v>
      </c>
      <c r="AF123" s="46">
        <v>0</v>
      </c>
      <c r="AG123" s="46" t="s">
        <v>74</v>
      </c>
      <c r="AH123" s="46">
        <v>0</v>
      </c>
      <c r="AI123" s="46" t="s">
        <v>74</v>
      </c>
      <c r="AJ123" s="46">
        <v>0</v>
      </c>
      <c r="AK123" s="46" t="s">
        <v>74</v>
      </c>
      <c r="AL123" s="46">
        <v>0</v>
      </c>
      <c r="AM123" s="46" t="s">
        <v>74</v>
      </c>
      <c r="AN123" s="50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</row>
    <row r="124" spans="7:81" x14ac:dyDescent="0.25">
      <c r="G124" t="s">
        <v>129</v>
      </c>
      <c r="H124" s="40">
        <v>40300</v>
      </c>
      <c r="I124" s="46">
        <v>0.5</v>
      </c>
      <c r="J124" s="46">
        <v>0</v>
      </c>
      <c r="K124" s="46" t="s">
        <v>74</v>
      </c>
      <c r="L124" s="46">
        <v>0</v>
      </c>
      <c r="M124" s="46" t="s">
        <v>74</v>
      </c>
      <c r="N124" s="46">
        <v>0</v>
      </c>
      <c r="O124" s="46" t="s">
        <v>74</v>
      </c>
      <c r="P124" s="46">
        <v>0</v>
      </c>
      <c r="Q124" s="46" t="s">
        <v>74</v>
      </c>
      <c r="R124" s="46">
        <v>0</v>
      </c>
      <c r="S124" s="46" t="s">
        <v>74</v>
      </c>
      <c r="T124" s="46">
        <v>0</v>
      </c>
      <c r="U124" s="46" t="s">
        <v>74</v>
      </c>
      <c r="V124" s="46">
        <v>0</v>
      </c>
      <c r="W124" s="46" t="s">
        <v>74</v>
      </c>
      <c r="X124" s="46">
        <v>0</v>
      </c>
      <c r="Y124" s="46" t="s">
        <v>74</v>
      </c>
      <c r="Z124" s="46">
        <v>0</v>
      </c>
      <c r="AA124" s="46" t="s">
        <v>74</v>
      </c>
      <c r="AB124" s="46">
        <v>0</v>
      </c>
      <c r="AC124" s="46" t="s">
        <v>74</v>
      </c>
      <c r="AD124" s="46">
        <v>0</v>
      </c>
      <c r="AE124" s="46" t="s">
        <v>74</v>
      </c>
      <c r="AF124" s="46">
        <v>0</v>
      </c>
      <c r="AG124" s="46" t="s">
        <v>74</v>
      </c>
      <c r="AH124" s="46">
        <v>0</v>
      </c>
      <c r="AI124" s="46" t="s">
        <v>74</v>
      </c>
      <c r="AJ124" s="46">
        <v>0</v>
      </c>
      <c r="AK124" s="46" t="s">
        <v>74</v>
      </c>
      <c r="AL124" s="46">
        <v>0</v>
      </c>
      <c r="AM124" s="46" t="s">
        <v>74</v>
      </c>
      <c r="AN124" s="50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</row>
    <row r="125" spans="7:81" x14ac:dyDescent="0.25">
      <c r="G125" t="s">
        <v>129</v>
      </c>
      <c r="H125" s="40">
        <v>40301</v>
      </c>
      <c r="I125" s="46">
        <v>0</v>
      </c>
      <c r="J125" s="46">
        <v>0</v>
      </c>
      <c r="K125" s="46" t="s">
        <v>74</v>
      </c>
      <c r="L125" s="46">
        <v>0</v>
      </c>
      <c r="M125" s="46" t="s">
        <v>74</v>
      </c>
      <c r="N125" s="46">
        <v>0</v>
      </c>
      <c r="O125" s="46" t="s">
        <v>74</v>
      </c>
      <c r="P125" s="46">
        <v>0</v>
      </c>
      <c r="Q125" s="46" t="s">
        <v>74</v>
      </c>
      <c r="R125" s="46">
        <v>0</v>
      </c>
      <c r="S125" s="46" t="s">
        <v>74</v>
      </c>
      <c r="T125" s="46">
        <v>0</v>
      </c>
      <c r="U125" s="46" t="s">
        <v>74</v>
      </c>
      <c r="V125" s="46">
        <v>0</v>
      </c>
      <c r="W125" s="46" t="s">
        <v>74</v>
      </c>
      <c r="X125" s="46">
        <v>0</v>
      </c>
      <c r="Y125" s="46" t="s">
        <v>74</v>
      </c>
      <c r="Z125" s="46">
        <v>0</v>
      </c>
      <c r="AA125" s="46" t="s">
        <v>74</v>
      </c>
      <c r="AB125" s="46">
        <v>0</v>
      </c>
      <c r="AC125" s="46" t="s">
        <v>74</v>
      </c>
      <c r="AD125" s="46">
        <v>0</v>
      </c>
      <c r="AE125" s="46" t="s">
        <v>74</v>
      </c>
      <c r="AF125" s="46">
        <v>0</v>
      </c>
      <c r="AG125" s="46" t="s">
        <v>74</v>
      </c>
      <c r="AH125" s="46">
        <v>0</v>
      </c>
      <c r="AI125" s="46" t="s">
        <v>74</v>
      </c>
      <c r="AJ125" s="46">
        <v>0</v>
      </c>
      <c r="AK125" s="46" t="s">
        <v>74</v>
      </c>
      <c r="AL125" s="46">
        <v>0</v>
      </c>
      <c r="AM125" s="46" t="s">
        <v>74</v>
      </c>
      <c r="AN125" s="50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</row>
    <row r="126" spans="7:81" x14ac:dyDescent="0.25">
      <c r="G126" t="s">
        <v>129</v>
      </c>
      <c r="H126" s="40">
        <v>40302</v>
      </c>
      <c r="I126" s="46">
        <v>0</v>
      </c>
      <c r="J126" s="46">
        <v>0</v>
      </c>
      <c r="K126" s="46" t="s">
        <v>74</v>
      </c>
      <c r="L126" s="46">
        <v>0</v>
      </c>
      <c r="M126" s="46" t="s">
        <v>74</v>
      </c>
      <c r="N126" s="46">
        <v>0</v>
      </c>
      <c r="O126" s="46" t="s">
        <v>74</v>
      </c>
      <c r="P126" s="46">
        <v>0</v>
      </c>
      <c r="Q126" s="46" t="s">
        <v>74</v>
      </c>
      <c r="R126" s="46">
        <v>0</v>
      </c>
      <c r="S126" s="46" t="s">
        <v>74</v>
      </c>
      <c r="T126" s="46">
        <v>0</v>
      </c>
      <c r="U126" s="46" t="s">
        <v>74</v>
      </c>
      <c r="V126" s="46">
        <v>0</v>
      </c>
      <c r="W126" s="46" t="s">
        <v>74</v>
      </c>
      <c r="X126" s="46">
        <v>0</v>
      </c>
      <c r="Y126" s="46" t="s">
        <v>74</v>
      </c>
      <c r="Z126" s="46">
        <v>0</v>
      </c>
      <c r="AA126" s="46" t="s">
        <v>74</v>
      </c>
      <c r="AB126" s="46">
        <v>0</v>
      </c>
      <c r="AC126" s="46" t="s">
        <v>74</v>
      </c>
      <c r="AD126" s="46">
        <v>0</v>
      </c>
      <c r="AE126" s="46" t="s">
        <v>74</v>
      </c>
      <c r="AF126" s="46">
        <v>0</v>
      </c>
      <c r="AG126" s="46" t="s">
        <v>74</v>
      </c>
      <c r="AH126" s="46">
        <v>0</v>
      </c>
      <c r="AI126" s="46" t="s">
        <v>74</v>
      </c>
      <c r="AJ126" s="46">
        <v>0</v>
      </c>
      <c r="AK126" s="46" t="s">
        <v>74</v>
      </c>
      <c r="AL126" s="46">
        <v>0</v>
      </c>
      <c r="AM126" s="46" t="s">
        <v>74</v>
      </c>
      <c r="AN126" s="50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</row>
    <row r="127" spans="7:81" x14ac:dyDescent="0.25">
      <c r="G127" t="s">
        <v>129</v>
      </c>
      <c r="H127" s="40">
        <v>40303</v>
      </c>
      <c r="I127" s="46">
        <v>0</v>
      </c>
      <c r="J127" s="46">
        <v>0</v>
      </c>
      <c r="K127" s="46" t="s">
        <v>74</v>
      </c>
      <c r="L127" s="46">
        <v>0</v>
      </c>
      <c r="M127" s="46" t="s">
        <v>74</v>
      </c>
      <c r="N127" s="46">
        <v>0</v>
      </c>
      <c r="O127" s="46" t="s">
        <v>74</v>
      </c>
      <c r="P127" s="46">
        <v>0</v>
      </c>
      <c r="Q127" s="46" t="s">
        <v>74</v>
      </c>
      <c r="R127" s="46">
        <v>0</v>
      </c>
      <c r="S127" s="46" t="s">
        <v>74</v>
      </c>
      <c r="T127" s="46">
        <v>0</v>
      </c>
      <c r="U127" s="46" t="s">
        <v>74</v>
      </c>
      <c r="V127" s="46">
        <v>0</v>
      </c>
      <c r="W127" s="46" t="s">
        <v>74</v>
      </c>
      <c r="X127" s="46">
        <v>0</v>
      </c>
      <c r="Y127" s="46" t="s">
        <v>74</v>
      </c>
      <c r="Z127" s="46">
        <v>0</v>
      </c>
      <c r="AA127" s="46" t="s">
        <v>74</v>
      </c>
      <c r="AB127" s="46">
        <v>0</v>
      </c>
      <c r="AC127" s="46" t="s">
        <v>74</v>
      </c>
      <c r="AD127" s="46">
        <v>0</v>
      </c>
      <c r="AE127" s="46" t="s">
        <v>74</v>
      </c>
      <c r="AF127" s="46">
        <v>0</v>
      </c>
      <c r="AG127" s="46" t="s">
        <v>74</v>
      </c>
      <c r="AH127" s="46">
        <v>0</v>
      </c>
      <c r="AI127" s="46" t="s">
        <v>74</v>
      </c>
      <c r="AJ127" s="46">
        <v>0</v>
      </c>
      <c r="AK127" s="46" t="s">
        <v>74</v>
      </c>
      <c r="AL127" s="46">
        <v>0</v>
      </c>
      <c r="AM127" s="46" t="s">
        <v>74</v>
      </c>
      <c r="AN127" s="50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</row>
    <row r="128" spans="7:81" x14ac:dyDescent="0.25">
      <c r="G128" t="s">
        <v>129</v>
      </c>
      <c r="H128" s="40">
        <v>40304</v>
      </c>
      <c r="I128" s="46">
        <v>0</v>
      </c>
      <c r="J128" s="46">
        <v>0</v>
      </c>
      <c r="K128" s="46" t="s">
        <v>74</v>
      </c>
      <c r="L128" s="46">
        <v>0</v>
      </c>
      <c r="M128" s="46" t="s">
        <v>74</v>
      </c>
      <c r="N128" s="46">
        <v>0</v>
      </c>
      <c r="O128" s="46" t="s">
        <v>74</v>
      </c>
      <c r="P128" s="46">
        <v>0</v>
      </c>
      <c r="Q128" s="46" t="s">
        <v>74</v>
      </c>
      <c r="R128" s="46">
        <v>0</v>
      </c>
      <c r="S128" s="46" t="s">
        <v>74</v>
      </c>
      <c r="T128" s="46">
        <v>0</v>
      </c>
      <c r="U128" s="46" t="s">
        <v>74</v>
      </c>
      <c r="V128" s="46">
        <v>0</v>
      </c>
      <c r="W128" s="46" t="s">
        <v>74</v>
      </c>
      <c r="X128" s="46">
        <v>0</v>
      </c>
      <c r="Y128" s="46" t="s">
        <v>74</v>
      </c>
      <c r="Z128" s="46">
        <v>0</v>
      </c>
      <c r="AA128" s="46" t="s">
        <v>74</v>
      </c>
      <c r="AB128" s="46">
        <v>0</v>
      </c>
      <c r="AC128" s="46" t="s">
        <v>74</v>
      </c>
      <c r="AD128" s="46">
        <v>0</v>
      </c>
      <c r="AE128" s="46" t="s">
        <v>74</v>
      </c>
      <c r="AF128" s="46">
        <v>0</v>
      </c>
      <c r="AG128" s="46" t="s">
        <v>74</v>
      </c>
      <c r="AH128" s="46">
        <v>0</v>
      </c>
      <c r="AI128" s="46" t="s">
        <v>74</v>
      </c>
      <c r="AJ128" s="46">
        <v>0</v>
      </c>
      <c r="AK128" s="46" t="s">
        <v>74</v>
      </c>
      <c r="AL128" s="46">
        <v>0</v>
      </c>
      <c r="AM128" s="46" t="s">
        <v>74</v>
      </c>
      <c r="AN128" s="50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</row>
    <row r="129" spans="7:81" x14ac:dyDescent="0.25">
      <c r="G129" t="s">
        <v>129</v>
      </c>
      <c r="H129" s="40">
        <v>40305</v>
      </c>
      <c r="I129" s="46">
        <v>0</v>
      </c>
      <c r="J129" s="46">
        <v>0</v>
      </c>
      <c r="K129" s="46" t="s">
        <v>74</v>
      </c>
      <c r="L129" s="46">
        <v>0</v>
      </c>
      <c r="M129" s="46" t="s">
        <v>74</v>
      </c>
      <c r="N129" s="46">
        <v>0</v>
      </c>
      <c r="O129" s="46" t="s">
        <v>74</v>
      </c>
      <c r="P129" s="46">
        <v>0</v>
      </c>
      <c r="Q129" s="46" t="s">
        <v>74</v>
      </c>
      <c r="R129" s="46">
        <v>0</v>
      </c>
      <c r="S129" s="46" t="s">
        <v>74</v>
      </c>
      <c r="T129" s="46">
        <v>0</v>
      </c>
      <c r="U129" s="46" t="s">
        <v>74</v>
      </c>
      <c r="V129" s="46">
        <v>0</v>
      </c>
      <c r="W129" s="46" t="s">
        <v>74</v>
      </c>
      <c r="X129" s="46">
        <v>0</v>
      </c>
      <c r="Y129" s="46" t="s">
        <v>74</v>
      </c>
      <c r="Z129" s="46">
        <v>0</v>
      </c>
      <c r="AA129" s="46" t="s">
        <v>74</v>
      </c>
      <c r="AB129" s="46">
        <v>0</v>
      </c>
      <c r="AC129" s="46" t="s">
        <v>74</v>
      </c>
      <c r="AD129" s="46">
        <v>0</v>
      </c>
      <c r="AE129" s="46" t="s">
        <v>74</v>
      </c>
      <c r="AF129" s="46">
        <v>0</v>
      </c>
      <c r="AG129" s="46" t="s">
        <v>74</v>
      </c>
      <c r="AH129" s="46">
        <v>0</v>
      </c>
      <c r="AI129" s="46" t="s">
        <v>74</v>
      </c>
      <c r="AJ129" s="46">
        <v>0</v>
      </c>
      <c r="AK129" s="46" t="s">
        <v>74</v>
      </c>
      <c r="AL129" s="46">
        <v>0</v>
      </c>
      <c r="AM129" s="46" t="s">
        <v>74</v>
      </c>
      <c r="AN129" s="50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</row>
    <row r="130" spans="7:81" x14ac:dyDescent="0.25">
      <c r="G130" t="s">
        <v>129</v>
      </c>
      <c r="H130" s="40">
        <v>40306</v>
      </c>
      <c r="I130" s="46">
        <v>0</v>
      </c>
      <c r="J130" s="46">
        <v>0</v>
      </c>
      <c r="K130" s="46" t="s">
        <v>74</v>
      </c>
      <c r="L130" s="46">
        <v>0</v>
      </c>
      <c r="M130" s="46" t="s">
        <v>74</v>
      </c>
      <c r="N130" s="46">
        <v>0</v>
      </c>
      <c r="O130" s="46" t="s">
        <v>74</v>
      </c>
      <c r="P130" s="46">
        <v>0</v>
      </c>
      <c r="Q130" s="46" t="s">
        <v>74</v>
      </c>
      <c r="R130" s="46">
        <v>0</v>
      </c>
      <c r="S130" s="46" t="s">
        <v>74</v>
      </c>
      <c r="T130" s="46">
        <v>0</v>
      </c>
      <c r="U130" s="46" t="s">
        <v>74</v>
      </c>
      <c r="V130" s="46">
        <v>0</v>
      </c>
      <c r="W130" s="46" t="s">
        <v>74</v>
      </c>
      <c r="X130" s="46">
        <v>0</v>
      </c>
      <c r="Y130" s="46" t="s">
        <v>74</v>
      </c>
      <c r="Z130" s="46">
        <v>0</v>
      </c>
      <c r="AA130" s="46" t="s">
        <v>74</v>
      </c>
      <c r="AB130" s="46">
        <v>0</v>
      </c>
      <c r="AC130" s="46" t="s">
        <v>74</v>
      </c>
      <c r="AD130" s="46">
        <v>0</v>
      </c>
      <c r="AE130" s="46" t="s">
        <v>74</v>
      </c>
      <c r="AF130" s="46">
        <v>0</v>
      </c>
      <c r="AG130" s="46" t="s">
        <v>74</v>
      </c>
      <c r="AH130" s="46">
        <v>0</v>
      </c>
      <c r="AI130" s="46" t="s">
        <v>74</v>
      </c>
      <c r="AJ130" s="46">
        <v>0</v>
      </c>
      <c r="AK130" s="46" t="s">
        <v>74</v>
      </c>
      <c r="AL130" s="46">
        <v>0</v>
      </c>
      <c r="AM130" s="46" t="s">
        <v>74</v>
      </c>
      <c r="AN130" s="50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</row>
    <row r="131" spans="7:81" x14ac:dyDescent="0.25">
      <c r="G131" t="s">
        <v>129</v>
      </c>
      <c r="H131" s="40">
        <v>40307</v>
      </c>
      <c r="I131" s="46">
        <v>0</v>
      </c>
      <c r="J131" s="46">
        <v>0</v>
      </c>
      <c r="K131" s="46" t="s">
        <v>74</v>
      </c>
      <c r="L131" s="46">
        <v>0</v>
      </c>
      <c r="M131" s="46" t="s">
        <v>74</v>
      </c>
      <c r="N131" s="46">
        <v>0</v>
      </c>
      <c r="O131" s="46" t="s">
        <v>74</v>
      </c>
      <c r="P131" s="46">
        <v>0</v>
      </c>
      <c r="Q131" s="46" t="s">
        <v>74</v>
      </c>
      <c r="R131" s="46">
        <v>0</v>
      </c>
      <c r="S131" s="46" t="s">
        <v>74</v>
      </c>
      <c r="T131" s="46">
        <v>0</v>
      </c>
      <c r="U131" s="46" t="s">
        <v>74</v>
      </c>
      <c r="V131" s="46">
        <v>0</v>
      </c>
      <c r="W131" s="46" t="s">
        <v>74</v>
      </c>
      <c r="X131" s="46">
        <v>0</v>
      </c>
      <c r="Y131" s="46" t="s">
        <v>74</v>
      </c>
      <c r="Z131" s="46">
        <v>0</v>
      </c>
      <c r="AA131" s="46" t="s">
        <v>74</v>
      </c>
      <c r="AB131" s="46">
        <v>0</v>
      </c>
      <c r="AC131" s="46" t="s">
        <v>74</v>
      </c>
      <c r="AD131" s="46">
        <v>0</v>
      </c>
      <c r="AE131" s="46" t="s">
        <v>74</v>
      </c>
      <c r="AF131" s="46">
        <v>0</v>
      </c>
      <c r="AG131" s="46" t="s">
        <v>74</v>
      </c>
      <c r="AH131" s="46">
        <v>0</v>
      </c>
      <c r="AI131" s="46" t="s">
        <v>74</v>
      </c>
      <c r="AJ131" s="46">
        <v>0</v>
      </c>
      <c r="AK131" s="46" t="s">
        <v>74</v>
      </c>
      <c r="AL131" s="46">
        <v>0</v>
      </c>
      <c r="AM131" s="46" t="s">
        <v>74</v>
      </c>
      <c r="AN131" s="50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</row>
    <row r="132" spans="7:81" x14ac:dyDescent="0.25">
      <c r="G132" t="s">
        <v>129</v>
      </c>
      <c r="H132" s="40">
        <v>40308</v>
      </c>
      <c r="I132" s="46">
        <v>0</v>
      </c>
      <c r="J132" s="46">
        <v>0</v>
      </c>
      <c r="K132" s="46" t="s">
        <v>74</v>
      </c>
      <c r="L132" s="46">
        <v>0</v>
      </c>
      <c r="M132" s="46" t="s">
        <v>74</v>
      </c>
      <c r="N132" s="46">
        <v>0</v>
      </c>
      <c r="O132" s="46" t="s">
        <v>74</v>
      </c>
      <c r="P132" s="46">
        <v>0</v>
      </c>
      <c r="Q132" s="46" t="s">
        <v>74</v>
      </c>
      <c r="R132" s="46">
        <v>0</v>
      </c>
      <c r="S132" s="46" t="s">
        <v>74</v>
      </c>
      <c r="T132" s="46">
        <v>0</v>
      </c>
      <c r="U132" s="46" t="s">
        <v>74</v>
      </c>
      <c r="V132" s="46">
        <v>0</v>
      </c>
      <c r="W132" s="46" t="s">
        <v>74</v>
      </c>
      <c r="X132" s="46">
        <v>0</v>
      </c>
      <c r="Y132" s="46" t="s">
        <v>74</v>
      </c>
      <c r="Z132" s="46">
        <v>0</v>
      </c>
      <c r="AA132" s="46" t="s">
        <v>74</v>
      </c>
      <c r="AB132" s="46">
        <v>0</v>
      </c>
      <c r="AC132" s="46" t="s">
        <v>74</v>
      </c>
      <c r="AD132" s="46">
        <v>0</v>
      </c>
      <c r="AE132" s="46" t="s">
        <v>74</v>
      </c>
      <c r="AF132" s="46">
        <v>0</v>
      </c>
      <c r="AG132" s="46" t="s">
        <v>74</v>
      </c>
      <c r="AH132" s="46">
        <v>0</v>
      </c>
      <c r="AI132" s="46" t="s">
        <v>74</v>
      </c>
      <c r="AJ132" s="46">
        <v>0</v>
      </c>
      <c r="AK132" s="46" t="s">
        <v>74</v>
      </c>
      <c r="AL132" s="46">
        <v>0</v>
      </c>
      <c r="AM132" s="46" t="s">
        <v>74</v>
      </c>
      <c r="AN132" s="50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</row>
    <row r="133" spans="7:81" x14ac:dyDescent="0.25">
      <c r="G133" t="s">
        <v>129</v>
      </c>
      <c r="H133" s="40">
        <v>40309</v>
      </c>
      <c r="I133" s="46">
        <v>0</v>
      </c>
      <c r="J133" s="46">
        <v>0</v>
      </c>
      <c r="K133" s="46" t="s">
        <v>74</v>
      </c>
      <c r="L133" s="46">
        <v>0</v>
      </c>
      <c r="M133" s="46" t="s">
        <v>74</v>
      </c>
      <c r="N133" s="46">
        <v>0</v>
      </c>
      <c r="O133" s="46" t="s">
        <v>74</v>
      </c>
      <c r="P133" s="46">
        <v>0</v>
      </c>
      <c r="Q133" s="46" t="s">
        <v>74</v>
      </c>
      <c r="R133" s="46">
        <v>0</v>
      </c>
      <c r="S133" s="46" t="s">
        <v>74</v>
      </c>
      <c r="T133" s="46">
        <v>0</v>
      </c>
      <c r="U133" s="46" t="s">
        <v>74</v>
      </c>
      <c r="V133" s="46">
        <v>0</v>
      </c>
      <c r="W133" s="46" t="s">
        <v>74</v>
      </c>
      <c r="X133" s="46">
        <v>0</v>
      </c>
      <c r="Y133" s="46" t="s">
        <v>74</v>
      </c>
      <c r="Z133" s="46">
        <v>0</v>
      </c>
      <c r="AA133" s="46" t="s">
        <v>74</v>
      </c>
      <c r="AB133" s="46">
        <v>0</v>
      </c>
      <c r="AC133" s="46" t="s">
        <v>74</v>
      </c>
      <c r="AD133" s="46">
        <v>0</v>
      </c>
      <c r="AE133" s="46" t="s">
        <v>74</v>
      </c>
      <c r="AF133" s="46">
        <v>0</v>
      </c>
      <c r="AG133" s="46" t="s">
        <v>74</v>
      </c>
      <c r="AH133" s="46">
        <v>0</v>
      </c>
      <c r="AI133" s="46" t="s">
        <v>74</v>
      </c>
      <c r="AJ133" s="46">
        <v>0</v>
      </c>
      <c r="AK133" s="46" t="s">
        <v>74</v>
      </c>
      <c r="AL133" s="46">
        <v>0</v>
      </c>
      <c r="AM133" s="46" t="s">
        <v>74</v>
      </c>
      <c r="AN133" s="50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</row>
    <row r="134" spans="7:81" x14ac:dyDescent="0.25">
      <c r="G134" t="s">
        <v>129</v>
      </c>
      <c r="H134" s="40">
        <v>40310</v>
      </c>
      <c r="I134" s="46">
        <v>1</v>
      </c>
      <c r="J134" s="46">
        <v>0</v>
      </c>
      <c r="K134" s="46" t="s">
        <v>74</v>
      </c>
      <c r="L134" s="46">
        <v>0</v>
      </c>
      <c r="M134" s="46" t="s">
        <v>74</v>
      </c>
      <c r="N134" s="46">
        <v>0</v>
      </c>
      <c r="O134" s="46" t="s">
        <v>74</v>
      </c>
      <c r="P134" s="46">
        <v>0</v>
      </c>
      <c r="Q134" s="46" t="s">
        <v>74</v>
      </c>
      <c r="R134" s="46">
        <v>0</v>
      </c>
      <c r="S134" s="46" t="s">
        <v>74</v>
      </c>
      <c r="T134" s="46">
        <v>0</v>
      </c>
      <c r="U134" s="46" t="s">
        <v>74</v>
      </c>
      <c r="V134" s="46">
        <v>0</v>
      </c>
      <c r="W134" s="46" t="s">
        <v>74</v>
      </c>
      <c r="X134" s="46">
        <v>0</v>
      </c>
      <c r="Y134" s="46" t="s">
        <v>74</v>
      </c>
      <c r="Z134" s="46">
        <v>0</v>
      </c>
      <c r="AA134" s="46" t="s">
        <v>74</v>
      </c>
      <c r="AB134" s="46">
        <v>0</v>
      </c>
      <c r="AC134" s="46" t="s">
        <v>74</v>
      </c>
      <c r="AD134" s="46">
        <v>0</v>
      </c>
      <c r="AE134" s="46" t="s">
        <v>74</v>
      </c>
      <c r="AF134" s="46">
        <v>0</v>
      </c>
      <c r="AG134" s="46" t="s">
        <v>74</v>
      </c>
      <c r="AH134" s="46">
        <v>0</v>
      </c>
      <c r="AI134" s="46" t="s">
        <v>74</v>
      </c>
      <c r="AJ134" s="46">
        <v>0</v>
      </c>
      <c r="AK134" s="46" t="s">
        <v>74</v>
      </c>
      <c r="AL134" s="46">
        <v>0</v>
      </c>
      <c r="AM134" s="46" t="s">
        <v>74</v>
      </c>
      <c r="AN134" s="50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</row>
    <row r="135" spans="7:81" x14ac:dyDescent="0.25">
      <c r="G135" t="s">
        <v>129</v>
      </c>
      <c r="H135" s="40">
        <v>40311</v>
      </c>
      <c r="I135" s="46">
        <v>11.5</v>
      </c>
      <c r="J135" s="46">
        <v>0</v>
      </c>
      <c r="K135" s="46" t="s">
        <v>74</v>
      </c>
      <c r="L135" s="46">
        <v>0</v>
      </c>
      <c r="M135" s="46" t="s">
        <v>74</v>
      </c>
      <c r="N135" s="46">
        <v>0</v>
      </c>
      <c r="O135" s="46" t="s">
        <v>74</v>
      </c>
      <c r="P135" s="46">
        <v>0</v>
      </c>
      <c r="Q135" s="46" t="s">
        <v>74</v>
      </c>
      <c r="R135" s="46">
        <v>0</v>
      </c>
      <c r="S135" s="46" t="s">
        <v>74</v>
      </c>
      <c r="T135" s="46">
        <v>0</v>
      </c>
      <c r="U135" s="46" t="s">
        <v>74</v>
      </c>
      <c r="V135" s="46">
        <v>0</v>
      </c>
      <c r="W135" s="46" t="s">
        <v>74</v>
      </c>
      <c r="X135" s="46">
        <v>0</v>
      </c>
      <c r="Y135" s="46" t="s">
        <v>74</v>
      </c>
      <c r="Z135" s="46">
        <v>0</v>
      </c>
      <c r="AA135" s="46" t="s">
        <v>74</v>
      </c>
      <c r="AB135" s="46">
        <v>0</v>
      </c>
      <c r="AC135" s="46" t="s">
        <v>74</v>
      </c>
      <c r="AD135" s="46">
        <v>0</v>
      </c>
      <c r="AE135" s="46" t="s">
        <v>74</v>
      </c>
      <c r="AF135" s="46">
        <v>0</v>
      </c>
      <c r="AG135" s="46" t="s">
        <v>74</v>
      </c>
      <c r="AH135" s="46">
        <v>0</v>
      </c>
      <c r="AI135" s="46" t="s">
        <v>74</v>
      </c>
      <c r="AJ135" s="46">
        <v>0</v>
      </c>
      <c r="AK135" s="46" t="s">
        <v>74</v>
      </c>
      <c r="AL135" s="46">
        <v>0</v>
      </c>
      <c r="AM135" s="46" t="s">
        <v>74</v>
      </c>
      <c r="AN135" s="50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</row>
    <row r="136" spans="7:81" x14ac:dyDescent="0.25">
      <c r="G136" t="s">
        <v>129</v>
      </c>
      <c r="H136" s="40">
        <v>40312</v>
      </c>
      <c r="I136" s="46">
        <v>0</v>
      </c>
      <c r="J136" s="46">
        <v>0</v>
      </c>
      <c r="K136" s="46" t="s">
        <v>74</v>
      </c>
      <c r="L136" s="46">
        <v>0</v>
      </c>
      <c r="M136" s="46" t="s">
        <v>74</v>
      </c>
      <c r="N136" s="46">
        <v>0</v>
      </c>
      <c r="O136" s="46" t="s">
        <v>74</v>
      </c>
      <c r="P136" s="46">
        <v>0</v>
      </c>
      <c r="Q136" s="46" t="s">
        <v>74</v>
      </c>
      <c r="R136" s="46">
        <v>0</v>
      </c>
      <c r="S136" s="46" t="s">
        <v>74</v>
      </c>
      <c r="T136" s="46">
        <v>0</v>
      </c>
      <c r="U136" s="46" t="s">
        <v>74</v>
      </c>
      <c r="V136" s="46">
        <v>0</v>
      </c>
      <c r="W136" s="46" t="s">
        <v>74</v>
      </c>
      <c r="X136" s="46">
        <v>0</v>
      </c>
      <c r="Y136" s="46" t="s">
        <v>74</v>
      </c>
      <c r="Z136" s="46">
        <v>0</v>
      </c>
      <c r="AA136" s="46" t="s">
        <v>74</v>
      </c>
      <c r="AB136" s="46">
        <v>0</v>
      </c>
      <c r="AC136" s="46" t="s">
        <v>74</v>
      </c>
      <c r="AD136" s="46">
        <v>0</v>
      </c>
      <c r="AE136" s="46" t="s">
        <v>74</v>
      </c>
      <c r="AF136" s="46">
        <v>0</v>
      </c>
      <c r="AG136" s="46" t="s">
        <v>74</v>
      </c>
      <c r="AH136" s="46">
        <v>0</v>
      </c>
      <c r="AI136" s="46" t="s">
        <v>74</v>
      </c>
      <c r="AJ136" s="46">
        <v>0</v>
      </c>
      <c r="AK136" s="46" t="s">
        <v>74</v>
      </c>
      <c r="AL136" s="46">
        <v>0</v>
      </c>
      <c r="AM136" s="46" t="s">
        <v>74</v>
      </c>
      <c r="AN136" s="50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</row>
    <row r="137" spans="7:81" x14ac:dyDescent="0.25">
      <c r="G137" t="s">
        <v>129</v>
      </c>
      <c r="H137" s="40">
        <v>40313</v>
      </c>
      <c r="I137" s="46">
        <v>0</v>
      </c>
      <c r="J137" s="46">
        <v>0</v>
      </c>
      <c r="K137" s="46" t="s">
        <v>74</v>
      </c>
      <c r="L137" s="46">
        <v>0</v>
      </c>
      <c r="M137" s="46" t="s">
        <v>74</v>
      </c>
      <c r="N137" s="46">
        <v>0</v>
      </c>
      <c r="O137" s="46" t="s">
        <v>74</v>
      </c>
      <c r="P137" s="46">
        <v>0</v>
      </c>
      <c r="Q137" s="46" t="s">
        <v>74</v>
      </c>
      <c r="R137" s="46">
        <v>0</v>
      </c>
      <c r="S137" s="46" t="s">
        <v>74</v>
      </c>
      <c r="T137" s="46">
        <v>0</v>
      </c>
      <c r="U137" s="46" t="s">
        <v>74</v>
      </c>
      <c r="V137" s="46">
        <v>0</v>
      </c>
      <c r="W137" s="46" t="s">
        <v>74</v>
      </c>
      <c r="X137" s="46">
        <v>0</v>
      </c>
      <c r="Y137" s="46" t="s">
        <v>74</v>
      </c>
      <c r="Z137" s="46">
        <v>0</v>
      </c>
      <c r="AA137" s="46" t="s">
        <v>74</v>
      </c>
      <c r="AB137" s="46">
        <v>0</v>
      </c>
      <c r="AC137" s="46" t="s">
        <v>74</v>
      </c>
      <c r="AD137" s="46">
        <v>0</v>
      </c>
      <c r="AE137" s="46" t="s">
        <v>74</v>
      </c>
      <c r="AF137" s="46">
        <v>0</v>
      </c>
      <c r="AG137" s="46" t="s">
        <v>74</v>
      </c>
      <c r="AH137" s="46">
        <v>0</v>
      </c>
      <c r="AI137" s="46" t="s">
        <v>74</v>
      </c>
      <c r="AJ137" s="46">
        <v>0</v>
      </c>
      <c r="AK137" s="46" t="s">
        <v>74</v>
      </c>
      <c r="AL137" s="46">
        <v>0</v>
      </c>
      <c r="AM137" s="46" t="s">
        <v>74</v>
      </c>
      <c r="AN137" s="50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</row>
    <row r="138" spans="7:81" x14ac:dyDescent="0.25">
      <c r="G138" t="s">
        <v>129</v>
      </c>
      <c r="H138" s="40">
        <v>40314</v>
      </c>
      <c r="I138" s="46">
        <v>0.5</v>
      </c>
      <c r="J138" s="46">
        <v>0</v>
      </c>
      <c r="K138" s="46" t="s">
        <v>74</v>
      </c>
      <c r="L138" s="46">
        <v>0</v>
      </c>
      <c r="M138" s="46" t="s">
        <v>74</v>
      </c>
      <c r="N138" s="46">
        <v>0</v>
      </c>
      <c r="O138" s="46" t="s">
        <v>74</v>
      </c>
      <c r="P138" s="46">
        <v>0</v>
      </c>
      <c r="Q138" s="46" t="s">
        <v>74</v>
      </c>
      <c r="R138" s="46">
        <v>0</v>
      </c>
      <c r="S138" s="46" t="s">
        <v>74</v>
      </c>
      <c r="T138" s="46">
        <v>0</v>
      </c>
      <c r="U138" s="46" t="s">
        <v>74</v>
      </c>
      <c r="V138" s="46">
        <v>0</v>
      </c>
      <c r="W138" s="46" t="s">
        <v>74</v>
      </c>
      <c r="X138" s="46">
        <v>0</v>
      </c>
      <c r="Y138" s="46" t="s">
        <v>74</v>
      </c>
      <c r="Z138" s="46">
        <v>0</v>
      </c>
      <c r="AA138" s="46" t="s">
        <v>74</v>
      </c>
      <c r="AB138" s="46">
        <v>0</v>
      </c>
      <c r="AC138" s="46" t="s">
        <v>74</v>
      </c>
      <c r="AD138" s="46">
        <v>0</v>
      </c>
      <c r="AE138" s="46" t="s">
        <v>74</v>
      </c>
      <c r="AF138" s="46">
        <v>0</v>
      </c>
      <c r="AG138" s="46" t="s">
        <v>74</v>
      </c>
      <c r="AH138" s="46">
        <v>0</v>
      </c>
      <c r="AI138" s="46" t="s">
        <v>74</v>
      </c>
      <c r="AJ138" s="46">
        <v>0</v>
      </c>
      <c r="AK138" s="46" t="s">
        <v>74</v>
      </c>
      <c r="AL138" s="46">
        <v>0</v>
      </c>
      <c r="AM138" s="46" t="s">
        <v>74</v>
      </c>
      <c r="AN138" s="50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</row>
    <row r="139" spans="7:81" x14ac:dyDescent="0.25">
      <c r="G139" t="s">
        <v>129</v>
      </c>
      <c r="H139" s="40">
        <v>40315</v>
      </c>
      <c r="I139" s="46">
        <v>0</v>
      </c>
      <c r="J139" s="46">
        <v>0</v>
      </c>
      <c r="K139" s="46" t="s">
        <v>74</v>
      </c>
      <c r="L139" s="46">
        <v>0</v>
      </c>
      <c r="M139" s="46" t="s">
        <v>74</v>
      </c>
      <c r="N139" s="46">
        <v>0</v>
      </c>
      <c r="O139" s="46" t="s">
        <v>74</v>
      </c>
      <c r="P139" s="46">
        <v>0</v>
      </c>
      <c r="Q139" s="46" t="s">
        <v>74</v>
      </c>
      <c r="R139" s="46">
        <v>0</v>
      </c>
      <c r="S139" s="46" t="s">
        <v>74</v>
      </c>
      <c r="T139" s="46">
        <v>0</v>
      </c>
      <c r="U139" s="46" t="s">
        <v>74</v>
      </c>
      <c r="V139" s="46">
        <v>0</v>
      </c>
      <c r="W139" s="46" t="s">
        <v>74</v>
      </c>
      <c r="X139" s="46">
        <v>0</v>
      </c>
      <c r="Y139" s="46" t="s">
        <v>74</v>
      </c>
      <c r="Z139" s="46">
        <v>0</v>
      </c>
      <c r="AA139" s="46" t="s">
        <v>74</v>
      </c>
      <c r="AB139" s="46">
        <v>0</v>
      </c>
      <c r="AC139" s="46" t="s">
        <v>74</v>
      </c>
      <c r="AD139" s="46">
        <v>0</v>
      </c>
      <c r="AE139" s="46" t="s">
        <v>74</v>
      </c>
      <c r="AF139" s="46">
        <v>0</v>
      </c>
      <c r="AG139" s="46" t="s">
        <v>74</v>
      </c>
      <c r="AH139" s="46">
        <v>0</v>
      </c>
      <c r="AI139" s="46" t="s">
        <v>74</v>
      </c>
      <c r="AJ139" s="46">
        <v>0</v>
      </c>
      <c r="AK139" s="46" t="s">
        <v>74</v>
      </c>
      <c r="AL139" s="46">
        <v>0</v>
      </c>
      <c r="AM139" s="46" t="s">
        <v>74</v>
      </c>
      <c r="AN139" s="50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</row>
    <row r="140" spans="7:81" x14ac:dyDescent="0.25">
      <c r="G140" t="s">
        <v>129</v>
      </c>
      <c r="H140" s="40">
        <v>40316</v>
      </c>
      <c r="I140" s="46">
        <v>0</v>
      </c>
      <c r="J140" s="46">
        <v>0</v>
      </c>
      <c r="K140" s="46" t="s">
        <v>74</v>
      </c>
      <c r="L140" s="46">
        <v>0</v>
      </c>
      <c r="M140" s="46" t="s">
        <v>74</v>
      </c>
      <c r="N140" s="46">
        <v>0</v>
      </c>
      <c r="O140" s="46" t="s">
        <v>74</v>
      </c>
      <c r="P140" s="46">
        <v>0</v>
      </c>
      <c r="Q140" s="46" t="s">
        <v>74</v>
      </c>
      <c r="R140" s="46">
        <v>0</v>
      </c>
      <c r="S140" s="46" t="s">
        <v>74</v>
      </c>
      <c r="T140" s="46">
        <v>0</v>
      </c>
      <c r="U140" s="46" t="s">
        <v>74</v>
      </c>
      <c r="V140" s="46">
        <v>0</v>
      </c>
      <c r="W140" s="46" t="s">
        <v>74</v>
      </c>
      <c r="X140" s="46">
        <v>0</v>
      </c>
      <c r="Y140" s="46" t="s">
        <v>74</v>
      </c>
      <c r="Z140" s="46">
        <v>0</v>
      </c>
      <c r="AA140" s="46" t="s">
        <v>74</v>
      </c>
      <c r="AB140" s="46">
        <v>0</v>
      </c>
      <c r="AC140" s="46" t="s">
        <v>74</v>
      </c>
      <c r="AD140" s="46">
        <v>0</v>
      </c>
      <c r="AE140" s="46" t="s">
        <v>74</v>
      </c>
      <c r="AF140" s="46">
        <v>0</v>
      </c>
      <c r="AG140" s="46" t="s">
        <v>74</v>
      </c>
      <c r="AH140" s="46">
        <v>0</v>
      </c>
      <c r="AI140" s="46" t="s">
        <v>74</v>
      </c>
      <c r="AJ140" s="46">
        <v>0</v>
      </c>
      <c r="AK140" s="46" t="s">
        <v>74</v>
      </c>
      <c r="AL140" s="46">
        <v>0</v>
      </c>
      <c r="AM140" s="46" t="s">
        <v>74</v>
      </c>
      <c r="AN140" s="50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</row>
    <row r="141" spans="7:81" x14ac:dyDescent="0.25">
      <c r="G141" t="s">
        <v>129</v>
      </c>
      <c r="H141" s="40">
        <v>40317</v>
      </c>
      <c r="I141" s="46">
        <v>0</v>
      </c>
      <c r="J141" s="46">
        <v>0</v>
      </c>
      <c r="K141" s="46" t="s">
        <v>74</v>
      </c>
      <c r="L141" s="46">
        <v>0</v>
      </c>
      <c r="M141" s="46" t="s">
        <v>74</v>
      </c>
      <c r="N141" s="46">
        <v>0</v>
      </c>
      <c r="O141" s="46" t="s">
        <v>74</v>
      </c>
      <c r="P141" s="46">
        <v>0</v>
      </c>
      <c r="Q141" s="46" t="s">
        <v>74</v>
      </c>
      <c r="R141" s="46">
        <v>0</v>
      </c>
      <c r="S141" s="46" t="s">
        <v>74</v>
      </c>
      <c r="T141" s="46">
        <v>0</v>
      </c>
      <c r="U141" s="46" t="s">
        <v>74</v>
      </c>
      <c r="V141" s="46">
        <v>0</v>
      </c>
      <c r="W141" s="46" t="s">
        <v>74</v>
      </c>
      <c r="X141" s="46">
        <v>0</v>
      </c>
      <c r="Y141" s="46" t="s">
        <v>74</v>
      </c>
      <c r="Z141" s="46">
        <v>0</v>
      </c>
      <c r="AA141" s="46" t="s">
        <v>74</v>
      </c>
      <c r="AB141" s="46">
        <v>0</v>
      </c>
      <c r="AC141" s="46" t="s">
        <v>74</v>
      </c>
      <c r="AD141" s="46">
        <v>0</v>
      </c>
      <c r="AE141" s="46" t="s">
        <v>74</v>
      </c>
      <c r="AF141" s="46">
        <v>0</v>
      </c>
      <c r="AG141" s="46" t="s">
        <v>74</v>
      </c>
      <c r="AH141" s="46">
        <v>0</v>
      </c>
      <c r="AI141" s="46" t="s">
        <v>74</v>
      </c>
      <c r="AJ141" s="46">
        <v>0</v>
      </c>
      <c r="AK141" s="46" t="s">
        <v>74</v>
      </c>
      <c r="AL141" s="46">
        <v>0</v>
      </c>
      <c r="AM141" s="46" t="s">
        <v>74</v>
      </c>
      <c r="AN141" s="50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</row>
    <row r="142" spans="7:81" x14ac:dyDescent="0.25">
      <c r="G142" t="s">
        <v>129</v>
      </c>
      <c r="H142" s="40">
        <v>40318</v>
      </c>
      <c r="I142" s="46">
        <v>0</v>
      </c>
      <c r="J142" s="46">
        <v>0</v>
      </c>
      <c r="K142" s="46" t="s">
        <v>74</v>
      </c>
      <c r="L142" s="46">
        <v>0</v>
      </c>
      <c r="M142" s="46" t="s">
        <v>74</v>
      </c>
      <c r="N142" s="46">
        <v>0</v>
      </c>
      <c r="O142" s="46" t="s">
        <v>74</v>
      </c>
      <c r="P142" s="46">
        <v>0</v>
      </c>
      <c r="Q142" s="46" t="s">
        <v>74</v>
      </c>
      <c r="R142" s="46">
        <v>0</v>
      </c>
      <c r="S142" s="46" t="s">
        <v>74</v>
      </c>
      <c r="T142" s="46">
        <v>0</v>
      </c>
      <c r="U142" s="46" t="s">
        <v>74</v>
      </c>
      <c r="V142" s="46">
        <v>0</v>
      </c>
      <c r="W142" s="46" t="s">
        <v>74</v>
      </c>
      <c r="X142" s="46">
        <v>0</v>
      </c>
      <c r="Y142" s="46" t="s">
        <v>74</v>
      </c>
      <c r="Z142" s="46">
        <v>0</v>
      </c>
      <c r="AA142" s="46" t="s">
        <v>74</v>
      </c>
      <c r="AB142" s="46">
        <v>0</v>
      </c>
      <c r="AC142" s="46" t="s">
        <v>74</v>
      </c>
      <c r="AD142" s="46">
        <v>0</v>
      </c>
      <c r="AE142" s="46" t="s">
        <v>74</v>
      </c>
      <c r="AF142" s="46">
        <v>0</v>
      </c>
      <c r="AG142" s="46" t="s">
        <v>74</v>
      </c>
      <c r="AH142" s="46">
        <v>0</v>
      </c>
      <c r="AI142" s="46" t="s">
        <v>74</v>
      </c>
      <c r="AJ142" s="46">
        <v>0</v>
      </c>
      <c r="AK142" s="46" t="s">
        <v>74</v>
      </c>
      <c r="AL142" s="46">
        <v>0</v>
      </c>
      <c r="AM142" s="46" t="s">
        <v>74</v>
      </c>
      <c r="AN142" s="50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</row>
    <row r="143" spans="7:81" x14ac:dyDescent="0.25">
      <c r="G143" t="s">
        <v>129</v>
      </c>
      <c r="H143" s="40">
        <v>40319</v>
      </c>
      <c r="I143" s="46">
        <v>8</v>
      </c>
      <c r="J143" s="46">
        <v>0</v>
      </c>
      <c r="K143" s="46" t="s">
        <v>74</v>
      </c>
      <c r="L143" s="46">
        <v>0</v>
      </c>
      <c r="M143" s="46" t="s">
        <v>74</v>
      </c>
      <c r="N143" s="46">
        <v>0</v>
      </c>
      <c r="O143" s="46" t="s">
        <v>74</v>
      </c>
      <c r="P143" s="46">
        <v>0</v>
      </c>
      <c r="Q143" s="46" t="s">
        <v>74</v>
      </c>
      <c r="R143" s="46">
        <v>0</v>
      </c>
      <c r="S143" s="46" t="s">
        <v>74</v>
      </c>
      <c r="T143" s="46">
        <v>0</v>
      </c>
      <c r="U143" s="46" t="s">
        <v>74</v>
      </c>
      <c r="V143" s="46">
        <v>0</v>
      </c>
      <c r="W143" s="46" t="s">
        <v>74</v>
      </c>
      <c r="X143" s="46">
        <v>0</v>
      </c>
      <c r="Y143" s="46" t="s">
        <v>74</v>
      </c>
      <c r="Z143" s="46">
        <v>0</v>
      </c>
      <c r="AA143" s="46" t="s">
        <v>74</v>
      </c>
      <c r="AB143" s="46">
        <v>0</v>
      </c>
      <c r="AC143" s="46" t="s">
        <v>74</v>
      </c>
      <c r="AD143" s="46">
        <v>0</v>
      </c>
      <c r="AE143" s="46" t="s">
        <v>74</v>
      </c>
      <c r="AF143" s="46">
        <v>0</v>
      </c>
      <c r="AG143" s="46" t="s">
        <v>74</v>
      </c>
      <c r="AH143" s="46">
        <v>0</v>
      </c>
      <c r="AI143" s="46" t="s">
        <v>74</v>
      </c>
      <c r="AJ143" s="46">
        <v>0</v>
      </c>
      <c r="AK143" s="46" t="s">
        <v>74</v>
      </c>
      <c r="AL143" s="46">
        <v>0</v>
      </c>
      <c r="AM143" s="46" t="s">
        <v>74</v>
      </c>
      <c r="AN143" s="50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</row>
    <row r="144" spans="7:81" x14ac:dyDescent="0.25">
      <c r="G144" t="s">
        <v>129</v>
      </c>
      <c r="H144" s="40">
        <v>40320</v>
      </c>
      <c r="I144" s="46">
        <v>1.5</v>
      </c>
      <c r="J144" s="46">
        <v>0</v>
      </c>
      <c r="K144" s="46" t="s">
        <v>74</v>
      </c>
      <c r="L144" s="46">
        <v>0</v>
      </c>
      <c r="M144" s="46" t="s">
        <v>74</v>
      </c>
      <c r="N144" s="46">
        <v>0</v>
      </c>
      <c r="O144" s="46" t="s">
        <v>74</v>
      </c>
      <c r="P144" s="46">
        <v>0</v>
      </c>
      <c r="Q144" s="46" t="s">
        <v>74</v>
      </c>
      <c r="R144" s="46">
        <v>0</v>
      </c>
      <c r="S144" s="46" t="s">
        <v>74</v>
      </c>
      <c r="T144" s="46">
        <v>0</v>
      </c>
      <c r="U144" s="46" t="s">
        <v>74</v>
      </c>
      <c r="V144" s="46">
        <v>0</v>
      </c>
      <c r="W144" s="46" t="s">
        <v>74</v>
      </c>
      <c r="X144" s="46">
        <v>0</v>
      </c>
      <c r="Y144" s="46" t="s">
        <v>74</v>
      </c>
      <c r="Z144" s="46">
        <v>0</v>
      </c>
      <c r="AA144" s="46" t="s">
        <v>74</v>
      </c>
      <c r="AB144" s="46">
        <v>0</v>
      </c>
      <c r="AC144" s="46" t="s">
        <v>74</v>
      </c>
      <c r="AD144" s="46">
        <v>0</v>
      </c>
      <c r="AE144" s="46" t="s">
        <v>74</v>
      </c>
      <c r="AF144" s="46">
        <v>0</v>
      </c>
      <c r="AG144" s="46" t="s">
        <v>74</v>
      </c>
      <c r="AH144" s="46">
        <v>0</v>
      </c>
      <c r="AI144" s="46" t="s">
        <v>74</v>
      </c>
      <c r="AJ144" s="46">
        <v>0</v>
      </c>
      <c r="AK144" s="46" t="s">
        <v>74</v>
      </c>
      <c r="AL144" s="46">
        <v>0</v>
      </c>
      <c r="AM144" s="46" t="s">
        <v>74</v>
      </c>
      <c r="AN144" s="50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</row>
    <row r="145" spans="7:81" x14ac:dyDescent="0.25">
      <c r="G145" t="s">
        <v>129</v>
      </c>
      <c r="H145" s="40">
        <v>40321</v>
      </c>
      <c r="I145" s="46">
        <v>0</v>
      </c>
      <c r="J145" s="46">
        <v>0</v>
      </c>
      <c r="K145" s="46" t="s">
        <v>74</v>
      </c>
      <c r="L145" s="46">
        <v>0</v>
      </c>
      <c r="M145" s="46" t="s">
        <v>74</v>
      </c>
      <c r="N145" s="46">
        <v>0</v>
      </c>
      <c r="O145" s="46" t="s">
        <v>74</v>
      </c>
      <c r="P145" s="46">
        <v>0</v>
      </c>
      <c r="Q145" s="46" t="s">
        <v>74</v>
      </c>
      <c r="R145" s="46">
        <v>0</v>
      </c>
      <c r="S145" s="46" t="s">
        <v>74</v>
      </c>
      <c r="T145" s="46">
        <v>0</v>
      </c>
      <c r="U145" s="46" t="s">
        <v>74</v>
      </c>
      <c r="V145" s="46">
        <v>0</v>
      </c>
      <c r="W145" s="46" t="s">
        <v>74</v>
      </c>
      <c r="X145" s="46">
        <v>0</v>
      </c>
      <c r="Y145" s="46" t="s">
        <v>74</v>
      </c>
      <c r="Z145" s="46">
        <v>0</v>
      </c>
      <c r="AA145" s="46" t="s">
        <v>74</v>
      </c>
      <c r="AB145" s="46">
        <v>0</v>
      </c>
      <c r="AC145" s="46" t="s">
        <v>74</v>
      </c>
      <c r="AD145" s="46">
        <v>0</v>
      </c>
      <c r="AE145" s="46" t="s">
        <v>74</v>
      </c>
      <c r="AF145" s="46">
        <v>0</v>
      </c>
      <c r="AG145" s="46" t="s">
        <v>74</v>
      </c>
      <c r="AH145" s="46">
        <v>0</v>
      </c>
      <c r="AI145" s="46" t="s">
        <v>74</v>
      </c>
      <c r="AJ145" s="46">
        <v>0</v>
      </c>
      <c r="AK145" s="46" t="s">
        <v>74</v>
      </c>
      <c r="AL145" s="46">
        <v>0</v>
      </c>
      <c r="AM145" s="46" t="s">
        <v>74</v>
      </c>
      <c r="AN145" s="50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</row>
    <row r="146" spans="7:81" x14ac:dyDescent="0.25">
      <c r="G146" t="s">
        <v>129</v>
      </c>
      <c r="H146" s="40">
        <v>40322</v>
      </c>
      <c r="I146" s="46">
        <v>34</v>
      </c>
      <c r="J146" s="46">
        <v>0</v>
      </c>
      <c r="K146" s="46" t="s">
        <v>74</v>
      </c>
      <c r="L146" s="46">
        <v>0</v>
      </c>
      <c r="M146" s="46" t="s">
        <v>74</v>
      </c>
      <c r="N146" s="46">
        <v>0</v>
      </c>
      <c r="O146" s="46" t="s">
        <v>74</v>
      </c>
      <c r="P146" s="46">
        <v>0</v>
      </c>
      <c r="Q146" s="46" t="s">
        <v>74</v>
      </c>
      <c r="R146" s="46">
        <v>0</v>
      </c>
      <c r="S146" s="46" t="s">
        <v>74</v>
      </c>
      <c r="T146" s="46">
        <v>0</v>
      </c>
      <c r="U146" s="46" t="s">
        <v>74</v>
      </c>
      <c r="V146" s="46">
        <v>0</v>
      </c>
      <c r="W146" s="46" t="s">
        <v>74</v>
      </c>
      <c r="X146" s="46">
        <v>0</v>
      </c>
      <c r="Y146" s="46" t="s">
        <v>74</v>
      </c>
      <c r="Z146" s="46">
        <v>0</v>
      </c>
      <c r="AA146" s="46" t="s">
        <v>74</v>
      </c>
      <c r="AB146" s="46">
        <v>0</v>
      </c>
      <c r="AC146" s="46" t="s">
        <v>74</v>
      </c>
      <c r="AD146" s="46">
        <v>0</v>
      </c>
      <c r="AE146" s="46" t="s">
        <v>74</v>
      </c>
      <c r="AF146" s="46">
        <v>0</v>
      </c>
      <c r="AG146" s="46" t="s">
        <v>74</v>
      </c>
      <c r="AH146" s="46">
        <v>0</v>
      </c>
      <c r="AI146" s="46" t="s">
        <v>74</v>
      </c>
      <c r="AJ146" s="46">
        <v>0</v>
      </c>
      <c r="AK146" s="46" t="s">
        <v>74</v>
      </c>
      <c r="AL146" s="46">
        <v>0</v>
      </c>
      <c r="AM146" s="46" t="s">
        <v>74</v>
      </c>
      <c r="AN146" s="50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</row>
    <row r="147" spans="7:81" x14ac:dyDescent="0.25">
      <c r="G147" t="s">
        <v>129</v>
      </c>
      <c r="H147" s="40">
        <v>40323</v>
      </c>
      <c r="I147" s="46">
        <v>24</v>
      </c>
      <c r="J147" s="46">
        <v>0</v>
      </c>
      <c r="K147" s="46" t="s">
        <v>74</v>
      </c>
      <c r="L147" s="46">
        <v>0</v>
      </c>
      <c r="M147" s="46" t="s">
        <v>74</v>
      </c>
      <c r="N147" s="46">
        <v>0</v>
      </c>
      <c r="O147" s="46" t="s">
        <v>74</v>
      </c>
      <c r="P147" s="46">
        <v>0</v>
      </c>
      <c r="Q147" s="46" t="s">
        <v>74</v>
      </c>
      <c r="R147" s="46">
        <v>0</v>
      </c>
      <c r="S147" s="46" t="s">
        <v>74</v>
      </c>
      <c r="T147" s="46">
        <v>0</v>
      </c>
      <c r="U147" s="46" t="s">
        <v>74</v>
      </c>
      <c r="V147" s="46">
        <v>0</v>
      </c>
      <c r="W147" s="46" t="s">
        <v>74</v>
      </c>
      <c r="X147" s="46">
        <v>0</v>
      </c>
      <c r="Y147" s="46" t="s">
        <v>74</v>
      </c>
      <c r="Z147" s="46">
        <v>0</v>
      </c>
      <c r="AA147" s="46" t="s">
        <v>74</v>
      </c>
      <c r="AB147" s="46">
        <v>0</v>
      </c>
      <c r="AC147" s="46" t="s">
        <v>74</v>
      </c>
      <c r="AD147" s="46">
        <v>0</v>
      </c>
      <c r="AE147" s="46" t="s">
        <v>74</v>
      </c>
      <c r="AF147" s="46">
        <v>0</v>
      </c>
      <c r="AG147" s="46" t="s">
        <v>74</v>
      </c>
      <c r="AH147" s="46">
        <v>0</v>
      </c>
      <c r="AI147" s="46" t="s">
        <v>74</v>
      </c>
      <c r="AJ147" s="46">
        <v>0</v>
      </c>
      <c r="AK147" s="46" t="s">
        <v>74</v>
      </c>
      <c r="AL147" s="46">
        <v>0</v>
      </c>
      <c r="AM147" s="46" t="s">
        <v>74</v>
      </c>
      <c r="AN147" s="50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</row>
    <row r="148" spans="7:81" x14ac:dyDescent="0.25">
      <c r="G148" t="s">
        <v>129</v>
      </c>
      <c r="H148" s="40">
        <v>40324</v>
      </c>
      <c r="I148" s="46">
        <v>2.5</v>
      </c>
      <c r="J148" s="46">
        <v>0</v>
      </c>
      <c r="K148" s="46" t="s">
        <v>74</v>
      </c>
      <c r="L148" s="46">
        <v>0</v>
      </c>
      <c r="M148" s="46" t="s">
        <v>74</v>
      </c>
      <c r="N148" s="46">
        <v>0</v>
      </c>
      <c r="O148" s="46" t="s">
        <v>74</v>
      </c>
      <c r="P148" s="46">
        <v>0</v>
      </c>
      <c r="Q148" s="46" t="s">
        <v>74</v>
      </c>
      <c r="R148" s="46">
        <v>0</v>
      </c>
      <c r="S148" s="46" t="s">
        <v>74</v>
      </c>
      <c r="T148" s="46">
        <v>0</v>
      </c>
      <c r="U148" s="46" t="s">
        <v>74</v>
      </c>
      <c r="V148" s="46">
        <v>0</v>
      </c>
      <c r="W148" s="46" t="s">
        <v>74</v>
      </c>
      <c r="X148" s="46">
        <v>0</v>
      </c>
      <c r="Y148" s="46" t="s">
        <v>74</v>
      </c>
      <c r="Z148" s="46">
        <v>0</v>
      </c>
      <c r="AA148" s="46" t="s">
        <v>74</v>
      </c>
      <c r="AB148" s="46">
        <v>0</v>
      </c>
      <c r="AC148" s="46" t="s">
        <v>74</v>
      </c>
      <c r="AD148" s="46">
        <v>0</v>
      </c>
      <c r="AE148" s="46" t="s">
        <v>74</v>
      </c>
      <c r="AF148" s="46">
        <v>0</v>
      </c>
      <c r="AG148" s="46" t="s">
        <v>74</v>
      </c>
      <c r="AH148" s="46">
        <v>0</v>
      </c>
      <c r="AI148" s="46" t="s">
        <v>74</v>
      </c>
      <c r="AJ148" s="46">
        <v>0</v>
      </c>
      <c r="AK148" s="46" t="s">
        <v>74</v>
      </c>
      <c r="AL148" s="46">
        <v>0</v>
      </c>
      <c r="AM148" s="46" t="s">
        <v>74</v>
      </c>
      <c r="AN148" s="50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</row>
    <row r="149" spans="7:81" x14ac:dyDescent="0.25">
      <c r="G149" t="s">
        <v>129</v>
      </c>
      <c r="H149" s="40">
        <v>40325</v>
      </c>
      <c r="I149" s="46">
        <v>0.5</v>
      </c>
      <c r="J149" s="46">
        <v>0</v>
      </c>
      <c r="K149" s="46" t="s">
        <v>74</v>
      </c>
      <c r="L149" s="46">
        <v>0</v>
      </c>
      <c r="M149" s="46" t="s">
        <v>74</v>
      </c>
      <c r="N149" s="46">
        <v>0</v>
      </c>
      <c r="O149" s="46" t="s">
        <v>74</v>
      </c>
      <c r="P149" s="46">
        <v>0</v>
      </c>
      <c r="Q149" s="46" t="s">
        <v>74</v>
      </c>
      <c r="R149" s="46">
        <v>0</v>
      </c>
      <c r="S149" s="46" t="s">
        <v>74</v>
      </c>
      <c r="T149" s="46">
        <v>0</v>
      </c>
      <c r="U149" s="46" t="s">
        <v>74</v>
      </c>
      <c r="V149" s="46">
        <v>0</v>
      </c>
      <c r="W149" s="46" t="s">
        <v>74</v>
      </c>
      <c r="X149" s="46">
        <v>0</v>
      </c>
      <c r="Y149" s="46" t="s">
        <v>74</v>
      </c>
      <c r="Z149" s="46">
        <v>0</v>
      </c>
      <c r="AA149" s="46" t="s">
        <v>74</v>
      </c>
      <c r="AB149" s="46">
        <v>0</v>
      </c>
      <c r="AC149" s="46" t="s">
        <v>74</v>
      </c>
      <c r="AD149" s="46">
        <v>0</v>
      </c>
      <c r="AE149" s="46" t="s">
        <v>74</v>
      </c>
      <c r="AF149" s="46">
        <v>0</v>
      </c>
      <c r="AG149" s="46" t="s">
        <v>74</v>
      </c>
      <c r="AH149" s="46">
        <v>0</v>
      </c>
      <c r="AI149" s="46" t="s">
        <v>74</v>
      </c>
      <c r="AJ149" s="46">
        <v>0</v>
      </c>
      <c r="AK149" s="46" t="s">
        <v>74</v>
      </c>
      <c r="AL149" s="46">
        <v>0</v>
      </c>
      <c r="AM149" s="46" t="s">
        <v>74</v>
      </c>
      <c r="AN149" s="50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</row>
    <row r="150" spans="7:81" x14ac:dyDescent="0.25">
      <c r="G150" t="s">
        <v>129</v>
      </c>
      <c r="H150" s="40">
        <v>40326</v>
      </c>
      <c r="I150" s="46">
        <v>12</v>
      </c>
      <c r="J150" s="46">
        <v>0</v>
      </c>
      <c r="K150" s="46" t="s">
        <v>74</v>
      </c>
      <c r="L150" s="46">
        <v>0</v>
      </c>
      <c r="M150" s="46" t="s">
        <v>74</v>
      </c>
      <c r="N150" s="46">
        <v>0</v>
      </c>
      <c r="O150" s="46" t="s">
        <v>74</v>
      </c>
      <c r="P150" s="46">
        <v>0</v>
      </c>
      <c r="Q150" s="46" t="s">
        <v>74</v>
      </c>
      <c r="R150" s="46">
        <v>0</v>
      </c>
      <c r="S150" s="46" t="s">
        <v>74</v>
      </c>
      <c r="T150" s="46">
        <v>0</v>
      </c>
      <c r="U150" s="46" t="s">
        <v>74</v>
      </c>
      <c r="V150" s="46">
        <v>0</v>
      </c>
      <c r="W150" s="46" t="s">
        <v>74</v>
      </c>
      <c r="X150" s="46">
        <v>0</v>
      </c>
      <c r="Y150" s="46" t="s">
        <v>74</v>
      </c>
      <c r="Z150" s="46">
        <v>0</v>
      </c>
      <c r="AA150" s="46" t="s">
        <v>74</v>
      </c>
      <c r="AB150" s="46">
        <v>0</v>
      </c>
      <c r="AC150" s="46" t="s">
        <v>74</v>
      </c>
      <c r="AD150" s="46">
        <v>0</v>
      </c>
      <c r="AE150" s="46" t="s">
        <v>74</v>
      </c>
      <c r="AF150" s="46">
        <v>0</v>
      </c>
      <c r="AG150" s="46" t="s">
        <v>74</v>
      </c>
      <c r="AH150" s="46">
        <v>0</v>
      </c>
      <c r="AI150" s="46" t="s">
        <v>74</v>
      </c>
      <c r="AJ150" s="46">
        <v>0</v>
      </c>
      <c r="AK150" s="46" t="s">
        <v>74</v>
      </c>
      <c r="AL150" s="46">
        <v>0</v>
      </c>
      <c r="AM150" s="46" t="s">
        <v>74</v>
      </c>
      <c r="AN150" s="50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</row>
    <row r="151" spans="7:81" x14ac:dyDescent="0.25">
      <c r="G151" t="s">
        <v>129</v>
      </c>
      <c r="H151" s="40">
        <v>40327</v>
      </c>
      <c r="I151" s="46">
        <v>19</v>
      </c>
      <c r="J151" s="46">
        <v>0</v>
      </c>
      <c r="K151" s="46" t="s">
        <v>74</v>
      </c>
      <c r="L151" s="46">
        <v>0</v>
      </c>
      <c r="M151" s="46" t="s">
        <v>74</v>
      </c>
      <c r="N151" s="46">
        <v>0</v>
      </c>
      <c r="O151" s="46" t="s">
        <v>74</v>
      </c>
      <c r="P151" s="46">
        <v>0</v>
      </c>
      <c r="Q151" s="46" t="s">
        <v>74</v>
      </c>
      <c r="R151" s="46">
        <v>0</v>
      </c>
      <c r="S151" s="46" t="s">
        <v>74</v>
      </c>
      <c r="T151" s="46">
        <v>0</v>
      </c>
      <c r="U151" s="46" t="s">
        <v>74</v>
      </c>
      <c r="V151" s="46">
        <v>0</v>
      </c>
      <c r="W151" s="46" t="s">
        <v>74</v>
      </c>
      <c r="X151" s="46">
        <v>0</v>
      </c>
      <c r="Y151" s="46" t="s">
        <v>74</v>
      </c>
      <c r="Z151" s="46">
        <v>0</v>
      </c>
      <c r="AA151" s="46" t="s">
        <v>74</v>
      </c>
      <c r="AB151" s="46">
        <v>0</v>
      </c>
      <c r="AC151" s="46" t="s">
        <v>74</v>
      </c>
      <c r="AD151" s="46">
        <v>0</v>
      </c>
      <c r="AE151" s="46" t="s">
        <v>74</v>
      </c>
      <c r="AF151" s="46">
        <v>0</v>
      </c>
      <c r="AG151" s="46" t="s">
        <v>74</v>
      </c>
      <c r="AH151" s="46">
        <v>0</v>
      </c>
      <c r="AI151" s="46" t="s">
        <v>74</v>
      </c>
      <c r="AJ151" s="46">
        <v>0</v>
      </c>
      <c r="AK151" s="46" t="s">
        <v>74</v>
      </c>
      <c r="AL151" s="46">
        <v>0</v>
      </c>
      <c r="AM151" s="46" t="s">
        <v>74</v>
      </c>
      <c r="AN151" s="50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</row>
    <row r="152" spans="7:81" x14ac:dyDescent="0.25">
      <c r="G152" t="s">
        <v>129</v>
      </c>
      <c r="H152" s="40">
        <v>40328</v>
      </c>
      <c r="I152" s="46">
        <v>0.5</v>
      </c>
      <c r="J152" s="46">
        <v>0</v>
      </c>
      <c r="K152" s="46" t="s">
        <v>74</v>
      </c>
      <c r="L152" s="46">
        <v>0</v>
      </c>
      <c r="M152" s="46" t="s">
        <v>74</v>
      </c>
      <c r="N152" s="46">
        <v>0</v>
      </c>
      <c r="O152" s="46" t="s">
        <v>74</v>
      </c>
      <c r="P152" s="46">
        <v>0</v>
      </c>
      <c r="Q152" s="46" t="s">
        <v>74</v>
      </c>
      <c r="R152" s="46">
        <v>0</v>
      </c>
      <c r="S152" s="46" t="s">
        <v>74</v>
      </c>
      <c r="T152" s="46">
        <v>0</v>
      </c>
      <c r="U152" s="46" t="s">
        <v>74</v>
      </c>
      <c r="V152" s="46">
        <v>0</v>
      </c>
      <c r="W152" s="46" t="s">
        <v>74</v>
      </c>
      <c r="X152" s="46">
        <v>0</v>
      </c>
      <c r="Y152" s="46" t="s">
        <v>74</v>
      </c>
      <c r="Z152" s="46">
        <v>0</v>
      </c>
      <c r="AA152" s="46" t="s">
        <v>74</v>
      </c>
      <c r="AB152" s="46">
        <v>0</v>
      </c>
      <c r="AC152" s="46" t="s">
        <v>74</v>
      </c>
      <c r="AD152" s="46">
        <v>0</v>
      </c>
      <c r="AE152" s="46" t="s">
        <v>74</v>
      </c>
      <c r="AF152" s="46">
        <v>0</v>
      </c>
      <c r="AG152" s="46" t="s">
        <v>74</v>
      </c>
      <c r="AH152" s="46">
        <v>0</v>
      </c>
      <c r="AI152" s="46" t="s">
        <v>74</v>
      </c>
      <c r="AJ152" s="46">
        <v>0</v>
      </c>
      <c r="AK152" s="46" t="s">
        <v>74</v>
      </c>
      <c r="AL152" s="46">
        <v>0</v>
      </c>
      <c r="AM152" s="46" t="s">
        <v>74</v>
      </c>
      <c r="AN152" s="50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</row>
    <row r="153" spans="7:81" x14ac:dyDescent="0.25">
      <c r="G153" t="s">
        <v>129</v>
      </c>
      <c r="H153" s="40">
        <v>40329</v>
      </c>
      <c r="I153" s="46">
        <v>0</v>
      </c>
      <c r="J153" s="46">
        <v>0</v>
      </c>
      <c r="K153" s="46" t="s">
        <v>74</v>
      </c>
      <c r="L153" s="46">
        <v>0</v>
      </c>
      <c r="M153" s="46" t="s">
        <v>74</v>
      </c>
      <c r="N153" s="46">
        <v>0</v>
      </c>
      <c r="O153" s="46" t="s">
        <v>74</v>
      </c>
      <c r="P153" s="46">
        <v>0</v>
      </c>
      <c r="Q153" s="46" t="s">
        <v>74</v>
      </c>
      <c r="R153" s="46">
        <v>0</v>
      </c>
      <c r="S153" s="46" t="s">
        <v>74</v>
      </c>
      <c r="T153" s="46">
        <v>0</v>
      </c>
      <c r="U153" s="46" t="s">
        <v>74</v>
      </c>
      <c r="V153" s="46">
        <v>0</v>
      </c>
      <c r="W153" s="46" t="s">
        <v>74</v>
      </c>
      <c r="X153" s="46">
        <v>0</v>
      </c>
      <c r="Y153" s="46" t="s">
        <v>74</v>
      </c>
      <c r="Z153" s="46">
        <v>0</v>
      </c>
      <c r="AA153" s="46" t="s">
        <v>74</v>
      </c>
      <c r="AB153" s="46">
        <v>0</v>
      </c>
      <c r="AC153" s="46" t="s">
        <v>74</v>
      </c>
      <c r="AD153" s="46">
        <v>0</v>
      </c>
      <c r="AE153" s="46" t="s">
        <v>74</v>
      </c>
      <c r="AF153" s="46">
        <v>0</v>
      </c>
      <c r="AG153" s="46" t="s">
        <v>74</v>
      </c>
      <c r="AH153" s="46">
        <v>0</v>
      </c>
      <c r="AI153" s="46" t="s">
        <v>74</v>
      </c>
      <c r="AJ153" s="46">
        <v>0</v>
      </c>
      <c r="AK153" s="46" t="s">
        <v>74</v>
      </c>
      <c r="AL153" s="46">
        <v>0</v>
      </c>
      <c r="AM153" s="46" t="s">
        <v>74</v>
      </c>
      <c r="AN153" s="50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</row>
    <row r="154" spans="7:81" x14ac:dyDescent="0.25">
      <c r="G154" t="s">
        <v>129</v>
      </c>
      <c r="H154" s="40">
        <v>40330</v>
      </c>
      <c r="I154" s="46">
        <v>12</v>
      </c>
      <c r="J154" s="46">
        <v>0</v>
      </c>
      <c r="K154" s="46" t="s">
        <v>74</v>
      </c>
      <c r="L154" s="46">
        <v>0</v>
      </c>
      <c r="M154" s="46" t="s">
        <v>74</v>
      </c>
      <c r="N154" s="46">
        <v>0</v>
      </c>
      <c r="O154" s="46" t="s">
        <v>74</v>
      </c>
      <c r="P154" s="46">
        <v>0</v>
      </c>
      <c r="Q154" s="46" t="s">
        <v>74</v>
      </c>
      <c r="R154" s="46">
        <v>0</v>
      </c>
      <c r="S154" s="46" t="s">
        <v>74</v>
      </c>
      <c r="T154" s="46">
        <v>0</v>
      </c>
      <c r="U154" s="46" t="s">
        <v>74</v>
      </c>
      <c r="V154" s="46">
        <v>0</v>
      </c>
      <c r="W154" s="46" t="s">
        <v>74</v>
      </c>
      <c r="X154" s="46">
        <v>0</v>
      </c>
      <c r="Y154" s="46" t="s">
        <v>74</v>
      </c>
      <c r="Z154" s="46">
        <v>0</v>
      </c>
      <c r="AA154" s="46" t="s">
        <v>74</v>
      </c>
      <c r="AB154" s="46">
        <v>0</v>
      </c>
      <c r="AC154" s="46" t="s">
        <v>74</v>
      </c>
      <c r="AD154" s="46">
        <v>0</v>
      </c>
      <c r="AE154" s="46" t="s">
        <v>74</v>
      </c>
      <c r="AF154" s="46">
        <v>0</v>
      </c>
      <c r="AG154" s="46" t="s">
        <v>74</v>
      </c>
      <c r="AH154" s="46">
        <v>0</v>
      </c>
      <c r="AI154" s="46" t="s">
        <v>74</v>
      </c>
      <c r="AJ154" s="46">
        <v>0</v>
      </c>
      <c r="AK154" s="46" t="s">
        <v>74</v>
      </c>
      <c r="AL154" s="46">
        <v>0</v>
      </c>
      <c r="AM154" s="46" t="s">
        <v>74</v>
      </c>
      <c r="AN154" s="50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</row>
    <row r="155" spans="7:81" x14ac:dyDescent="0.25">
      <c r="G155" t="s">
        <v>129</v>
      </c>
      <c r="H155" s="40">
        <v>40331</v>
      </c>
      <c r="I155" s="46">
        <v>4</v>
      </c>
      <c r="J155" s="46">
        <v>0</v>
      </c>
      <c r="K155" s="46" t="s">
        <v>74</v>
      </c>
      <c r="L155" s="46">
        <v>0</v>
      </c>
      <c r="M155" s="46" t="s">
        <v>74</v>
      </c>
      <c r="N155" s="46">
        <v>0</v>
      </c>
      <c r="O155" s="46" t="s">
        <v>74</v>
      </c>
      <c r="P155" s="46">
        <v>0</v>
      </c>
      <c r="Q155" s="46" t="s">
        <v>74</v>
      </c>
      <c r="R155" s="46">
        <v>0</v>
      </c>
      <c r="S155" s="46" t="s">
        <v>74</v>
      </c>
      <c r="T155" s="46">
        <v>0</v>
      </c>
      <c r="U155" s="46" t="s">
        <v>74</v>
      </c>
      <c r="V155" s="46">
        <v>0</v>
      </c>
      <c r="W155" s="46" t="s">
        <v>74</v>
      </c>
      <c r="X155" s="46">
        <v>0</v>
      </c>
      <c r="Y155" s="46" t="s">
        <v>74</v>
      </c>
      <c r="Z155" s="46">
        <v>0</v>
      </c>
      <c r="AA155" s="46" t="s">
        <v>74</v>
      </c>
      <c r="AB155" s="46">
        <v>0</v>
      </c>
      <c r="AC155" s="46" t="s">
        <v>74</v>
      </c>
      <c r="AD155" s="46">
        <v>0</v>
      </c>
      <c r="AE155" s="46" t="s">
        <v>74</v>
      </c>
      <c r="AF155" s="46">
        <v>0</v>
      </c>
      <c r="AG155" s="46" t="s">
        <v>74</v>
      </c>
      <c r="AH155" s="46">
        <v>0</v>
      </c>
      <c r="AI155" s="46" t="s">
        <v>74</v>
      </c>
      <c r="AJ155" s="46">
        <v>0</v>
      </c>
      <c r="AK155" s="46" t="s">
        <v>74</v>
      </c>
      <c r="AL155" s="46">
        <v>0</v>
      </c>
      <c r="AM155" s="46" t="s">
        <v>74</v>
      </c>
      <c r="AN155" s="50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</row>
    <row r="156" spans="7:81" x14ac:dyDescent="0.25">
      <c r="G156" t="s">
        <v>129</v>
      </c>
      <c r="H156" s="40">
        <v>40332</v>
      </c>
      <c r="I156" s="46">
        <v>0</v>
      </c>
      <c r="J156" s="46">
        <v>0</v>
      </c>
      <c r="K156" s="46" t="s">
        <v>74</v>
      </c>
      <c r="L156" s="46">
        <v>0</v>
      </c>
      <c r="M156" s="46" t="s">
        <v>74</v>
      </c>
      <c r="N156" s="46">
        <v>0</v>
      </c>
      <c r="O156" s="46" t="s">
        <v>74</v>
      </c>
      <c r="P156" s="46">
        <v>0</v>
      </c>
      <c r="Q156" s="46" t="s">
        <v>74</v>
      </c>
      <c r="R156" s="46">
        <v>0</v>
      </c>
      <c r="S156" s="46" t="s">
        <v>74</v>
      </c>
      <c r="T156" s="46">
        <v>0</v>
      </c>
      <c r="U156" s="46" t="s">
        <v>74</v>
      </c>
      <c r="V156" s="46">
        <v>0</v>
      </c>
      <c r="W156" s="46" t="s">
        <v>74</v>
      </c>
      <c r="X156" s="46">
        <v>0</v>
      </c>
      <c r="Y156" s="46" t="s">
        <v>74</v>
      </c>
      <c r="Z156" s="46">
        <v>0</v>
      </c>
      <c r="AA156" s="46" t="s">
        <v>74</v>
      </c>
      <c r="AB156" s="46">
        <v>0</v>
      </c>
      <c r="AC156" s="46" t="s">
        <v>74</v>
      </c>
      <c r="AD156" s="46">
        <v>0</v>
      </c>
      <c r="AE156" s="46" t="s">
        <v>74</v>
      </c>
      <c r="AF156" s="46">
        <v>0</v>
      </c>
      <c r="AG156" s="46" t="s">
        <v>74</v>
      </c>
      <c r="AH156" s="46">
        <v>0</v>
      </c>
      <c r="AI156" s="46" t="s">
        <v>74</v>
      </c>
      <c r="AJ156" s="46">
        <v>0</v>
      </c>
      <c r="AK156" s="46" t="s">
        <v>74</v>
      </c>
      <c r="AL156" s="46">
        <v>0</v>
      </c>
      <c r="AM156" s="46" t="s">
        <v>74</v>
      </c>
      <c r="AN156" s="50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</row>
    <row r="157" spans="7:81" x14ac:dyDescent="0.25">
      <c r="G157" t="s">
        <v>129</v>
      </c>
      <c r="H157" s="40">
        <v>40333</v>
      </c>
      <c r="I157" s="46">
        <v>0</v>
      </c>
      <c r="J157" s="46">
        <v>0</v>
      </c>
      <c r="K157" s="46" t="s">
        <v>74</v>
      </c>
      <c r="L157" s="46">
        <v>0</v>
      </c>
      <c r="M157" s="46" t="s">
        <v>74</v>
      </c>
      <c r="N157" s="46">
        <v>0</v>
      </c>
      <c r="O157" s="46" t="s">
        <v>74</v>
      </c>
      <c r="P157" s="46">
        <v>0</v>
      </c>
      <c r="Q157" s="46" t="s">
        <v>74</v>
      </c>
      <c r="R157" s="46">
        <v>0</v>
      </c>
      <c r="S157" s="46" t="s">
        <v>74</v>
      </c>
      <c r="T157" s="46">
        <v>0</v>
      </c>
      <c r="U157" s="46" t="s">
        <v>74</v>
      </c>
      <c r="V157" s="46">
        <v>0</v>
      </c>
      <c r="W157" s="46" t="s">
        <v>74</v>
      </c>
      <c r="X157" s="46">
        <v>0</v>
      </c>
      <c r="Y157" s="46" t="s">
        <v>74</v>
      </c>
      <c r="Z157" s="46">
        <v>0</v>
      </c>
      <c r="AA157" s="46" t="s">
        <v>74</v>
      </c>
      <c r="AB157" s="46">
        <v>0</v>
      </c>
      <c r="AC157" s="46" t="s">
        <v>74</v>
      </c>
      <c r="AD157" s="46">
        <v>0</v>
      </c>
      <c r="AE157" s="46" t="s">
        <v>74</v>
      </c>
      <c r="AF157" s="46">
        <v>0</v>
      </c>
      <c r="AG157" s="46" t="s">
        <v>74</v>
      </c>
      <c r="AH157" s="46">
        <v>0</v>
      </c>
      <c r="AI157" s="46" t="s">
        <v>74</v>
      </c>
      <c r="AJ157" s="46">
        <v>0</v>
      </c>
      <c r="AK157" s="46" t="s">
        <v>74</v>
      </c>
      <c r="AL157" s="46">
        <v>0</v>
      </c>
      <c r="AM157" s="46" t="s">
        <v>74</v>
      </c>
      <c r="AN157" s="50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</row>
    <row r="158" spans="7:81" x14ac:dyDescent="0.25">
      <c r="G158" t="s">
        <v>129</v>
      </c>
      <c r="H158" s="40">
        <v>40334</v>
      </c>
      <c r="I158" s="46">
        <v>0</v>
      </c>
      <c r="J158" s="46">
        <v>0</v>
      </c>
      <c r="K158" s="46" t="s">
        <v>74</v>
      </c>
      <c r="L158" s="46">
        <v>0</v>
      </c>
      <c r="M158" s="46" t="s">
        <v>74</v>
      </c>
      <c r="N158" s="46">
        <v>0</v>
      </c>
      <c r="O158" s="46" t="s">
        <v>74</v>
      </c>
      <c r="P158" s="46">
        <v>0</v>
      </c>
      <c r="Q158" s="46" t="s">
        <v>74</v>
      </c>
      <c r="R158" s="46">
        <v>0</v>
      </c>
      <c r="S158" s="46" t="s">
        <v>74</v>
      </c>
      <c r="T158" s="46">
        <v>0</v>
      </c>
      <c r="U158" s="46" t="s">
        <v>74</v>
      </c>
      <c r="V158" s="46">
        <v>0</v>
      </c>
      <c r="W158" s="46" t="s">
        <v>74</v>
      </c>
      <c r="X158" s="46">
        <v>0</v>
      </c>
      <c r="Y158" s="46" t="s">
        <v>74</v>
      </c>
      <c r="Z158" s="46">
        <v>0</v>
      </c>
      <c r="AA158" s="46" t="s">
        <v>74</v>
      </c>
      <c r="AB158" s="46">
        <v>0</v>
      </c>
      <c r="AC158" s="46" t="s">
        <v>74</v>
      </c>
      <c r="AD158" s="46">
        <v>0</v>
      </c>
      <c r="AE158" s="46" t="s">
        <v>74</v>
      </c>
      <c r="AF158" s="46">
        <v>0</v>
      </c>
      <c r="AG158" s="46" t="s">
        <v>74</v>
      </c>
      <c r="AH158" s="46">
        <v>0</v>
      </c>
      <c r="AI158" s="46" t="s">
        <v>74</v>
      </c>
      <c r="AJ158" s="46">
        <v>0</v>
      </c>
      <c r="AK158" s="46" t="s">
        <v>74</v>
      </c>
      <c r="AL158" s="46">
        <v>0</v>
      </c>
      <c r="AM158" s="46" t="s">
        <v>74</v>
      </c>
      <c r="AN158" s="50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</row>
    <row r="159" spans="7:81" x14ac:dyDescent="0.25">
      <c r="G159" t="s">
        <v>129</v>
      </c>
      <c r="H159" s="40">
        <v>40335</v>
      </c>
      <c r="I159" s="46">
        <v>4</v>
      </c>
      <c r="J159" s="46">
        <v>0</v>
      </c>
      <c r="K159" s="46" t="s">
        <v>74</v>
      </c>
      <c r="L159" s="46">
        <v>0</v>
      </c>
      <c r="M159" s="46" t="s">
        <v>74</v>
      </c>
      <c r="N159" s="46">
        <v>0</v>
      </c>
      <c r="O159" s="46" t="s">
        <v>74</v>
      </c>
      <c r="P159" s="46">
        <v>0</v>
      </c>
      <c r="Q159" s="46" t="s">
        <v>74</v>
      </c>
      <c r="R159" s="46">
        <v>0</v>
      </c>
      <c r="S159" s="46" t="s">
        <v>74</v>
      </c>
      <c r="T159" s="46">
        <v>0</v>
      </c>
      <c r="U159" s="46" t="s">
        <v>74</v>
      </c>
      <c r="V159" s="46">
        <v>0</v>
      </c>
      <c r="W159" s="46" t="s">
        <v>74</v>
      </c>
      <c r="X159" s="46">
        <v>0</v>
      </c>
      <c r="Y159" s="46" t="s">
        <v>74</v>
      </c>
      <c r="Z159" s="46">
        <v>0</v>
      </c>
      <c r="AA159" s="46" t="s">
        <v>74</v>
      </c>
      <c r="AB159" s="46">
        <v>0</v>
      </c>
      <c r="AC159" s="46" t="s">
        <v>74</v>
      </c>
      <c r="AD159" s="46">
        <v>0</v>
      </c>
      <c r="AE159" s="46" t="s">
        <v>74</v>
      </c>
      <c r="AF159" s="46">
        <v>0</v>
      </c>
      <c r="AG159" s="46" t="s">
        <v>74</v>
      </c>
      <c r="AH159" s="46">
        <v>0</v>
      </c>
      <c r="AI159" s="46" t="s">
        <v>74</v>
      </c>
      <c r="AJ159" s="46">
        <v>0</v>
      </c>
      <c r="AK159" s="46" t="s">
        <v>74</v>
      </c>
      <c r="AL159" s="46">
        <v>0</v>
      </c>
      <c r="AM159" s="46" t="s">
        <v>74</v>
      </c>
      <c r="AN159" s="50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</row>
    <row r="160" spans="7:81" x14ac:dyDescent="0.25">
      <c r="G160" t="s">
        <v>129</v>
      </c>
      <c r="H160" s="40">
        <v>40336</v>
      </c>
      <c r="I160" s="46">
        <v>0.5</v>
      </c>
      <c r="J160" s="46">
        <v>0</v>
      </c>
      <c r="K160" s="46" t="s">
        <v>74</v>
      </c>
      <c r="L160" s="46">
        <v>0</v>
      </c>
      <c r="M160" s="46" t="s">
        <v>74</v>
      </c>
      <c r="N160" s="46">
        <v>0</v>
      </c>
      <c r="O160" s="46" t="s">
        <v>74</v>
      </c>
      <c r="P160" s="46">
        <v>0</v>
      </c>
      <c r="Q160" s="46" t="s">
        <v>74</v>
      </c>
      <c r="R160" s="46">
        <v>0</v>
      </c>
      <c r="S160" s="46" t="s">
        <v>74</v>
      </c>
      <c r="T160" s="46">
        <v>0</v>
      </c>
      <c r="U160" s="46" t="s">
        <v>74</v>
      </c>
      <c r="V160" s="46">
        <v>0</v>
      </c>
      <c r="W160" s="46" t="s">
        <v>74</v>
      </c>
      <c r="X160" s="46">
        <v>0</v>
      </c>
      <c r="Y160" s="46" t="s">
        <v>74</v>
      </c>
      <c r="Z160" s="46">
        <v>0</v>
      </c>
      <c r="AA160" s="46" t="s">
        <v>74</v>
      </c>
      <c r="AB160" s="46">
        <v>0</v>
      </c>
      <c r="AC160" s="46" t="s">
        <v>74</v>
      </c>
      <c r="AD160" s="46">
        <v>0</v>
      </c>
      <c r="AE160" s="46" t="s">
        <v>74</v>
      </c>
      <c r="AF160" s="46">
        <v>0</v>
      </c>
      <c r="AG160" s="46" t="s">
        <v>74</v>
      </c>
      <c r="AH160" s="46">
        <v>0</v>
      </c>
      <c r="AI160" s="46" t="s">
        <v>74</v>
      </c>
      <c r="AJ160" s="46">
        <v>0</v>
      </c>
      <c r="AK160" s="46" t="s">
        <v>74</v>
      </c>
      <c r="AL160" s="46">
        <v>0</v>
      </c>
      <c r="AM160" s="46" t="s">
        <v>74</v>
      </c>
      <c r="AN160" s="50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</row>
    <row r="161" spans="7:81" x14ac:dyDescent="0.25">
      <c r="G161" t="s">
        <v>129</v>
      </c>
      <c r="H161" s="40">
        <v>40337</v>
      </c>
      <c r="I161" s="46">
        <v>2</v>
      </c>
      <c r="J161" s="46">
        <v>0</v>
      </c>
      <c r="K161" s="46" t="s">
        <v>74</v>
      </c>
      <c r="L161" s="46">
        <v>0</v>
      </c>
      <c r="M161" s="46" t="s">
        <v>74</v>
      </c>
      <c r="N161" s="46">
        <v>0</v>
      </c>
      <c r="O161" s="46" t="s">
        <v>74</v>
      </c>
      <c r="P161" s="46">
        <v>0</v>
      </c>
      <c r="Q161" s="46" t="s">
        <v>74</v>
      </c>
      <c r="R161" s="46">
        <v>0</v>
      </c>
      <c r="S161" s="46" t="s">
        <v>74</v>
      </c>
      <c r="T161" s="46">
        <v>0</v>
      </c>
      <c r="U161" s="46" t="s">
        <v>74</v>
      </c>
      <c r="V161" s="46">
        <v>0</v>
      </c>
      <c r="W161" s="46" t="s">
        <v>74</v>
      </c>
      <c r="X161" s="46">
        <v>0</v>
      </c>
      <c r="Y161" s="46" t="s">
        <v>74</v>
      </c>
      <c r="Z161" s="46">
        <v>0</v>
      </c>
      <c r="AA161" s="46" t="s">
        <v>74</v>
      </c>
      <c r="AB161" s="46">
        <v>0</v>
      </c>
      <c r="AC161" s="46" t="s">
        <v>74</v>
      </c>
      <c r="AD161" s="46">
        <v>0</v>
      </c>
      <c r="AE161" s="46" t="s">
        <v>74</v>
      </c>
      <c r="AF161" s="46">
        <v>0</v>
      </c>
      <c r="AG161" s="46" t="s">
        <v>74</v>
      </c>
      <c r="AH161" s="46">
        <v>0</v>
      </c>
      <c r="AI161" s="46" t="s">
        <v>74</v>
      </c>
      <c r="AJ161" s="46">
        <v>0</v>
      </c>
      <c r="AK161" s="46" t="s">
        <v>74</v>
      </c>
      <c r="AL161" s="46">
        <v>0</v>
      </c>
      <c r="AM161" s="46" t="s">
        <v>74</v>
      </c>
      <c r="AN161" s="50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</row>
    <row r="162" spans="7:81" x14ac:dyDescent="0.25">
      <c r="G162" t="s">
        <v>129</v>
      </c>
      <c r="H162" s="40">
        <v>40338</v>
      </c>
      <c r="I162" s="46">
        <v>0.5</v>
      </c>
      <c r="J162" s="46">
        <v>0</v>
      </c>
      <c r="K162" s="46" t="s">
        <v>74</v>
      </c>
      <c r="L162" s="46">
        <v>0</v>
      </c>
      <c r="M162" s="46" t="s">
        <v>74</v>
      </c>
      <c r="N162" s="46">
        <v>0</v>
      </c>
      <c r="O162" s="46" t="s">
        <v>74</v>
      </c>
      <c r="P162" s="46">
        <v>0</v>
      </c>
      <c r="Q162" s="46" t="s">
        <v>74</v>
      </c>
      <c r="R162" s="46">
        <v>0</v>
      </c>
      <c r="S162" s="46" t="s">
        <v>74</v>
      </c>
      <c r="T162" s="46">
        <v>0</v>
      </c>
      <c r="U162" s="46" t="s">
        <v>74</v>
      </c>
      <c r="V162" s="46">
        <v>0</v>
      </c>
      <c r="W162" s="46" t="s">
        <v>74</v>
      </c>
      <c r="X162" s="46">
        <v>0</v>
      </c>
      <c r="Y162" s="46" t="s">
        <v>74</v>
      </c>
      <c r="Z162" s="46">
        <v>0</v>
      </c>
      <c r="AA162" s="46" t="s">
        <v>74</v>
      </c>
      <c r="AB162" s="46">
        <v>0</v>
      </c>
      <c r="AC162" s="46" t="s">
        <v>74</v>
      </c>
      <c r="AD162" s="46">
        <v>0</v>
      </c>
      <c r="AE162" s="46" t="s">
        <v>74</v>
      </c>
      <c r="AF162" s="46">
        <v>0</v>
      </c>
      <c r="AG162" s="46" t="s">
        <v>74</v>
      </c>
      <c r="AH162" s="46">
        <v>0</v>
      </c>
      <c r="AI162" s="46" t="s">
        <v>74</v>
      </c>
      <c r="AJ162" s="46">
        <v>0</v>
      </c>
      <c r="AK162" s="46" t="s">
        <v>74</v>
      </c>
      <c r="AL162" s="46">
        <v>0</v>
      </c>
      <c r="AM162" s="46" t="s">
        <v>74</v>
      </c>
      <c r="AN162" s="50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</row>
    <row r="163" spans="7:81" x14ac:dyDescent="0.25">
      <c r="G163" t="s">
        <v>129</v>
      </c>
      <c r="H163" s="40">
        <v>40339</v>
      </c>
      <c r="I163" s="46">
        <v>0</v>
      </c>
      <c r="J163" s="46">
        <v>0</v>
      </c>
      <c r="K163" s="46" t="s">
        <v>74</v>
      </c>
      <c r="L163" s="46">
        <v>0</v>
      </c>
      <c r="M163" s="46" t="s">
        <v>74</v>
      </c>
      <c r="N163" s="46">
        <v>0</v>
      </c>
      <c r="O163" s="46" t="s">
        <v>74</v>
      </c>
      <c r="P163" s="46">
        <v>0</v>
      </c>
      <c r="Q163" s="46" t="s">
        <v>74</v>
      </c>
      <c r="R163" s="46">
        <v>0</v>
      </c>
      <c r="S163" s="46" t="s">
        <v>74</v>
      </c>
      <c r="T163" s="46">
        <v>0</v>
      </c>
      <c r="U163" s="46" t="s">
        <v>74</v>
      </c>
      <c r="V163" s="46">
        <v>0</v>
      </c>
      <c r="W163" s="46" t="s">
        <v>74</v>
      </c>
      <c r="X163" s="46">
        <v>0</v>
      </c>
      <c r="Y163" s="46" t="s">
        <v>74</v>
      </c>
      <c r="Z163" s="46">
        <v>0</v>
      </c>
      <c r="AA163" s="46" t="s">
        <v>74</v>
      </c>
      <c r="AB163" s="46">
        <v>0</v>
      </c>
      <c r="AC163" s="46" t="s">
        <v>74</v>
      </c>
      <c r="AD163" s="46">
        <v>0</v>
      </c>
      <c r="AE163" s="46" t="s">
        <v>74</v>
      </c>
      <c r="AF163" s="46">
        <v>0</v>
      </c>
      <c r="AG163" s="46" t="s">
        <v>74</v>
      </c>
      <c r="AH163" s="46">
        <v>0</v>
      </c>
      <c r="AI163" s="46" t="s">
        <v>74</v>
      </c>
      <c r="AJ163" s="46">
        <v>0</v>
      </c>
      <c r="AK163" s="46" t="s">
        <v>74</v>
      </c>
      <c r="AL163" s="46">
        <v>0</v>
      </c>
      <c r="AM163" s="46" t="s">
        <v>74</v>
      </c>
      <c r="AN163" s="50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</row>
    <row r="164" spans="7:81" x14ac:dyDescent="0.25">
      <c r="G164" t="s">
        <v>129</v>
      </c>
      <c r="H164" s="40">
        <v>40340</v>
      </c>
      <c r="I164" s="46">
        <v>1</v>
      </c>
      <c r="J164" s="46">
        <v>0</v>
      </c>
      <c r="K164" s="46" t="s">
        <v>74</v>
      </c>
      <c r="L164" s="46">
        <v>0</v>
      </c>
      <c r="M164" s="46" t="s">
        <v>74</v>
      </c>
      <c r="N164" s="46">
        <v>0</v>
      </c>
      <c r="O164" s="46" t="s">
        <v>74</v>
      </c>
      <c r="P164" s="46">
        <v>0</v>
      </c>
      <c r="Q164" s="46" t="s">
        <v>74</v>
      </c>
      <c r="R164" s="46">
        <v>0</v>
      </c>
      <c r="S164" s="46" t="s">
        <v>74</v>
      </c>
      <c r="T164" s="46">
        <v>0</v>
      </c>
      <c r="U164" s="46" t="s">
        <v>74</v>
      </c>
      <c r="V164" s="46">
        <v>0</v>
      </c>
      <c r="W164" s="46" t="s">
        <v>74</v>
      </c>
      <c r="X164" s="46">
        <v>0</v>
      </c>
      <c r="Y164" s="46" t="s">
        <v>74</v>
      </c>
      <c r="Z164" s="46">
        <v>0</v>
      </c>
      <c r="AA164" s="46" t="s">
        <v>74</v>
      </c>
      <c r="AB164" s="46">
        <v>0</v>
      </c>
      <c r="AC164" s="46" t="s">
        <v>74</v>
      </c>
      <c r="AD164" s="46">
        <v>0</v>
      </c>
      <c r="AE164" s="46" t="s">
        <v>74</v>
      </c>
      <c r="AF164" s="46">
        <v>0</v>
      </c>
      <c r="AG164" s="46" t="s">
        <v>74</v>
      </c>
      <c r="AH164" s="46">
        <v>0</v>
      </c>
      <c r="AI164" s="46" t="s">
        <v>74</v>
      </c>
      <c r="AJ164" s="46">
        <v>0</v>
      </c>
      <c r="AK164" s="46" t="s">
        <v>74</v>
      </c>
      <c r="AL164" s="46">
        <v>0</v>
      </c>
      <c r="AM164" s="46" t="s">
        <v>74</v>
      </c>
      <c r="AN164" s="50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</row>
    <row r="165" spans="7:81" x14ac:dyDescent="0.25">
      <c r="G165" t="s">
        <v>129</v>
      </c>
      <c r="H165" s="40">
        <v>40341</v>
      </c>
      <c r="I165" s="46">
        <v>0</v>
      </c>
      <c r="J165" s="46">
        <v>0</v>
      </c>
      <c r="K165" s="46" t="s">
        <v>74</v>
      </c>
      <c r="L165" s="46">
        <v>0</v>
      </c>
      <c r="M165" s="46" t="s">
        <v>74</v>
      </c>
      <c r="N165" s="46">
        <v>0</v>
      </c>
      <c r="O165" s="46" t="s">
        <v>74</v>
      </c>
      <c r="P165" s="46">
        <v>0</v>
      </c>
      <c r="Q165" s="46" t="s">
        <v>74</v>
      </c>
      <c r="R165" s="46">
        <v>0</v>
      </c>
      <c r="S165" s="46" t="s">
        <v>74</v>
      </c>
      <c r="T165" s="46">
        <v>0</v>
      </c>
      <c r="U165" s="46" t="s">
        <v>74</v>
      </c>
      <c r="V165" s="46">
        <v>0</v>
      </c>
      <c r="W165" s="46" t="s">
        <v>74</v>
      </c>
      <c r="X165" s="46">
        <v>0</v>
      </c>
      <c r="Y165" s="46" t="s">
        <v>74</v>
      </c>
      <c r="Z165" s="46">
        <v>0</v>
      </c>
      <c r="AA165" s="46" t="s">
        <v>74</v>
      </c>
      <c r="AB165" s="46">
        <v>0</v>
      </c>
      <c r="AC165" s="46" t="s">
        <v>74</v>
      </c>
      <c r="AD165" s="46">
        <v>0</v>
      </c>
      <c r="AE165" s="46" t="s">
        <v>74</v>
      </c>
      <c r="AF165" s="46">
        <v>0</v>
      </c>
      <c r="AG165" s="46" t="s">
        <v>74</v>
      </c>
      <c r="AH165" s="46">
        <v>0</v>
      </c>
      <c r="AI165" s="46" t="s">
        <v>74</v>
      </c>
      <c r="AJ165" s="46">
        <v>0</v>
      </c>
      <c r="AK165" s="46" t="s">
        <v>74</v>
      </c>
      <c r="AL165" s="46">
        <v>0</v>
      </c>
      <c r="AM165" s="46" t="s">
        <v>74</v>
      </c>
      <c r="AN165" s="50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</row>
    <row r="166" spans="7:81" x14ac:dyDescent="0.25">
      <c r="G166" t="s">
        <v>129</v>
      </c>
      <c r="H166" s="40">
        <v>40342</v>
      </c>
      <c r="I166" s="46">
        <v>0.5</v>
      </c>
      <c r="J166" s="46">
        <v>0</v>
      </c>
      <c r="K166" s="46" t="s">
        <v>74</v>
      </c>
      <c r="L166" s="46">
        <v>0</v>
      </c>
      <c r="M166" s="46" t="s">
        <v>74</v>
      </c>
      <c r="N166" s="46">
        <v>0</v>
      </c>
      <c r="O166" s="46" t="s">
        <v>74</v>
      </c>
      <c r="P166" s="46">
        <v>0</v>
      </c>
      <c r="Q166" s="46" t="s">
        <v>74</v>
      </c>
      <c r="R166" s="46">
        <v>0</v>
      </c>
      <c r="S166" s="46" t="s">
        <v>74</v>
      </c>
      <c r="T166" s="46">
        <v>0</v>
      </c>
      <c r="U166" s="46" t="s">
        <v>74</v>
      </c>
      <c r="V166" s="46">
        <v>0</v>
      </c>
      <c r="W166" s="46" t="s">
        <v>74</v>
      </c>
      <c r="X166" s="46">
        <v>0</v>
      </c>
      <c r="Y166" s="46" t="s">
        <v>74</v>
      </c>
      <c r="Z166" s="46">
        <v>0</v>
      </c>
      <c r="AA166" s="46" t="s">
        <v>74</v>
      </c>
      <c r="AB166" s="46">
        <v>0</v>
      </c>
      <c r="AC166" s="46" t="s">
        <v>74</v>
      </c>
      <c r="AD166" s="46">
        <v>0</v>
      </c>
      <c r="AE166" s="46" t="s">
        <v>74</v>
      </c>
      <c r="AF166" s="46">
        <v>0</v>
      </c>
      <c r="AG166" s="46" t="s">
        <v>74</v>
      </c>
      <c r="AH166" s="46">
        <v>0</v>
      </c>
      <c r="AI166" s="46" t="s">
        <v>74</v>
      </c>
      <c r="AJ166" s="46">
        <v>0</v>
      </c>
      <c r="AK166" s="46" t="s">
        <v>74</v>
      </c>
      <c r="AL166" s="46">
        <v>0</v>
      </c>
      <c r="AM166" s="46" t="s">
        <v>74</v>
      </c>
      <c r="AN166" s="50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</row>
    <row r="167" spans="7:81" x14ac:dyDescent="0.25">
      <c r="G167" t="s">
        <v>129</v>
      </c>
      <c r="H167" s="40">
        <v>40343</v>
      </c>
      <c r="I167" s="46">
        <v>2</v>
      </c>
      <c r="J167" s="46">
        <v>0</v>
      </c>
      <c r="K167" s="46" t="s">
        <v>74</v>
      </c>
      <c r="L167" s="46">
        <v>0</v>
      </c>
      <c r="M167" s="46" t="s">
        <v>74</v>
      </c>
      <c r="N167" s="46">
        <v>0</v>
      </c>
      <c r="O167" s="46" t="s">
        <v>74</v>
      </c>
      <c r="P167" s="46">
        <v>0</v>
      </c>
      <c r="Q167" s="46" t="s">
        <v>74</v>
      </c>
      <c r="R167" s="46">
        <v>0</v>
      </c>
      <c r="S167" s="46" t="s">
        <v>74</v>
      </c>
      <c r="T167" s="46">
        <v>0</v>
      </c>
      <c r="U167" s="46" t="s">
        <v>74</v>
      </c>
      <c r="V167" s="46">
        <v>0</v>
      </c>
      <c r="W167" s="46" t="s">
        <v>74</v>
      </c>
      <c r="X167" s="46">
        <v>0</v>
      </c>
      <c r="Y167" s="46" t="s">
        <v>74</v>
      </c>
      <c r="Z167" s="46">
        <v>0</v>
      </c>
      <c r="AA167" s="46" t="s">
        <v>74</v>
      </c>
      <c r="AB167" s="46">
        <v>0</v>
      </c>
      <c r="AC167" s="46" t="s">
        <v>74</v>
      </c>
      <c r="AD167" s="46">
        <v>0</v>
      </c>
      <c r="AE167" s="46" t="s">
        <v>74</v>
      </c>
      <c r="AF167" s="46">
        <v>0</v>
      </c>
      <c r="AG167" s="46" t="s">
        <v>74</v>
      </c>
      <c r="AH167" s="46">
        <v>0</v>
      </c>
      <c r="AI167" s="46" t="s">
        <v>74</v>
      </c>
      <c r="AJ167" s="46">
        <v>0</v>
      </c>
      <c r="AK167" s="46" t="s">
        <v>74</v>
      </c>
      <c r="AL167" s="46">
        <v>0</v>
      </c>
      <c r="AM167" s="46" t="s">
        <v>74</v>
      </c>
      <c r="AN167" s="50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</row>
    <row r="168" spans="7:81" x14ac:dyDescent="0.25">
      <c r="G168" t="s">
        <v>129</v>
      </c>
      <c r="H168" s="40">
        <v>40344</v>
      </c>
      <c r="I168" s="46">
        <v>0.5</v>
      </c>
      <c r="J168" s="46">
        <v>0</v>
      </c>
      <c r="K168" s="46" t="s">
        <v>74</v>
      </c>
      <c r="L168" s="46">
        <v>0</v>
      </c>
      <c r="M168" s="46" t="s">
        <v>74</v>
      </c>
      <c r="N168" s="46">
        <v>0</v>
      </c>
      <c r="O168" s="46" t="s">
        <v>74</v>
      </c>
      <c r="P168" s="46">
        <v>0</v>
      </c>
      <c r="Q168" s="46" t="s">
        <v>74</v>
      </c>
      <c r="R168" s="46">
        <v>0</v>
      </c>
      <c r="S168" s="46" t="s">
        <v>74</v>
      </c>
      <c r="T168" s="46">
        <v>0</v>
      </c>
      <c r="U168" s="46" t="s">
        <v>74</v>
      </c>
      <c r="V168" s="46">
        <v>0</v>
      </c>
      <c r="W168" s="46" t="s">
        <v>74</v>
      </c>
      <c r="X168" s="46">
        <v>0</v>
      </c>
      <c r="Y168" s="46" t="s">
        <v>74</v>
      </c>
      <c r="Z168" s="46">
        <v>0</v>
      </c>
      <c r="AA168" s="46" t="s">
        <v>74</v>
      </c>
      <c r="AB168" s="46">
        <v>0</v>
      </c>
      <c r="AC168" s="46" t="s">
        <v>74</v>
      </c>
      <c r="AD168" s="46">
        <v>0</v>
      </c>
      <c r="AE168" s="46" t="s">
        <v>74</v>
      </c>
      <c r="AF168" s="46">
        <v>0</v>
      </c>
      <c r="AG168" s="46" t="s">
        <v>74</v>
      </c>
      <c r="AH168" s="46">
        <v>0</v>
      </c>
      <c r="AI168" s="46" t="s">
        <v>74</v>
      </c>
      <c r="AJ168" s="46">
        <v>0</v>
      </c>
      <c r="AK168" s="46" t="s">
        <v>74</v>
      </c>
      <c r="AL168" s="46">
        <v>0</v>
      </c>
      <c r="AM168" s="46" t="s">
        <v>74</v>
      </c>
      <c r="AN168" s="50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</row>
    <row r="169" spans="7:81" x14ac:dyDescent="0.25">
      <c r="G169" t="s">
        <v>129</v>
      </c>
      <c r="H169" s="40">
        <v>40345</v>
      </c>
      <c r="I169" s="46">
        <v>0</v>
      </c>
      <c r="J169" s="46">
        <v>0</v>
      </c>
      <c r="K169" s="46" t="s">
        <v>74</v>
      </c>
      <c r="L169" s="46">
        <v>0</v>
      </c>
      <c r="M169" s="46" t="s">
        <v>74</v>
      </c>
      <c r="N169" s="46">
        <v>0</v>
      </c>
      <c r="O169" s="46" t="s">
        <v>74</v>
      </c>
      <c r="P169" s="46">
        <v>0</v>
      </c>
      <c r="Q169" s="46" t="s">
        <v>74</v>
      </c>
      <c r="R169" s="46">
        <v>0</v>
      </c>
      <c r="S169" s="46" t="s">
        <v>74</v>
      </c>
      <c r="T169" s="46">
        <v>0</v>
      </c>
      <c r="U169" s="46" t="s">
        <v>74</v>
      </c>
      <c r="V169" s="46">
        <v>0</v>
      </c>
      <c r="W169" s="46" t="s">
        <v>74</v>
      </c>
      <c r="X169" s="46">
        <v>0</v>
      </c>
      <c r="Y169" s="46" t="s">
        <v>74</v>
      </c>
      <c r="Z169" s="46">
        <v>0</v>
      </c>
      <c r="AA169" s="46" t="s">
        <v>74</v>
      </c>
      <c r="AB169" s="46">
        <v>0</v>
      </c>
      <c r="AC169" s="46" t="s">
        <v>74</v>
      </c>
      <c r="AD169" s="46">
        <v>0</v>
      </c>
      <c r="AE169" s="46" t="s">
        <v>74</v>
      </c>
      <c r="AF169" s="46">
        <v>0</v>
      </c>
      <c r="AG169" s="46" t="s">
        <v>74</v>
      </c>
      <c r="AH169" s="46">
        <v>0</v>
      </c>
      <c r="AI169" s="46" t="s">
        <v>74</v>
      </c>
      <c r="AJ169" s="46">
        <v>0</v>
      </c>
      <c r="AK169" s="46" t="s">
        <v>74</v>
      </c>
      <c r="AL169" s="46">
        <v>0</v>
      </c>
      <c r="AM169" s="46" t="s">
        <v>74</v>
      </c>
      <c r="AN169" s="50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</row>
    <row r="170" spans="7:81" x14ac:dyDescent="0.25">
      <c r="G170" t="s">
        <v>129</v>
      </c>
      <c r="H170" s="40">
        <v>40346</v>
      </c>
      <c r="I170" s="46">
        <v>0</v>
      </c>
      <c r="J170" s="46">
        <v>0</v>
      </c>
      <c r="K170" s="46" t="s">
        <v>74</v>
      </c>
      <c r="L170" s="46">
        <v>0</v>
      </c>
      <c r="M170" s="46" t="s">
        <v>74</v>
      </c>
      <c r="N170" s="46">
        <v>0</v>
      </c>
      <c r="O170" s="46" t="s">
        <v>74</v>
      </c>
      <c r="P170" s="46">
        <v>0</v>
      </c>
      <c r="Q170" s="46" t="s">
        <v>74</v>
      </c>
      <c r="R170" s="46">
        <v>0</v>
      </c>
      <c r="S170" s="46" t="s">
        <v>74</v>
      </c>
      <c r="T170" s="46">
        <v>0</v>
      </c>
      <c r="U170" s="46" t="s">
        <v>74</v>
      </c>
      <c r="V170" s="46">
        <v>0</v>
      </c>
      <c r="W170" s="46" t="s">
        <v>74</v>
      </c>
      <c r="X170" s="46">
        <v>0</v>
      </c>
      <c r="Y170" s="46" t="s">
        <v>74</v>
      </c>
      <c r="Z170" s="46">
        <v>0</v>
      </c>
      <c r="AA170" s="46" t="s">
        <v>74</v>
      </c>
      <c r="AB170" s="46">
        <v>0</v>
      </c>
      <c r="AC170" s="46" t="s">
        <v>74</v>
      </c>
      <c r="AD170" s="46">
        <v>0</v>
      </c>
      <c r="AE170" s="46" t="s">
        <v>74</v>
      </c>
      <c r="AF170" s="46">
        <v>0</v>
      </c>
      <c r="AG170" s="46" t="s">
        <v>74</v>
      </c>
      <c r="AH170" s="46">
        <v>0</v>
      </c>
      <c r="AI170" s="46" t="s">
        <v>74</v>
      </c>
      <c r="AJ170" s="46">
        <v>0</v>
      </c>
      <c r="AK170" s="46" t="s">
        <v>74</v>
      </c>
      <c r="AL170" s="46">
        <v>0</v>
      </c>
      <c r="AM170" s="46" t="s">
        <v>74</v>
      </c>
      <c r="AN170" s="50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</row>
    <row r="171" spans="7:81" x14ac:dyDescent="0.25">
      <c r="G171" t="s">
        <v>129</v>
      </c>
      <c r="H171" s="40">
        <v>40347</v>
      </c>
      <c r="I171" s="46">
        <v>0</v>
      </c>
      <c r="J171" s="46">
        <v>0</v>
      </c>
      <c r="K171" s="46" t="s">
        <v>74</v>
      </c>
      <c r="L171" s="46">
        <v>0</v>
      </c>
      <c r="M171" s="46" t="s">
        <v>74</v>
      </c>
      <c r="N171" s="46">
        <v>0</v>
      </c>
      <c r="O171" s="46" t="s">
        <v>74</v>
      </c>
      <c r="P171" s="46">
        <v>0</v>
      </c>
      <c r="Q171" s="46" t="s">
        <v>74</v>
      </c>
      <c r="R171" s="46">
        <v>0</v>
      </c>
      <c r="S171" s="46" t="s">
        <v>74</v>
      </c>
      <c r="T171" s="46">
        <v>0</v>
      </c>
      <c r="U171" s="46" t="s">
        <v>74</v>
      </c>
      <c r="V171" s="46">
        <v>0</v>
      </c>
      <c r="W171" s="46" t="s">
        <v>74</v>
      </c>
      <c r="X171" s="46">
        <v>0</v>
      </c>
      <c r="Y171" s="46" t="s">
        <v>74</v>
      </c>
      <c r="Z171" s="46">
        <v>0</v>
      </c>
      <c r="AA171" s="46" t="s">
        <v>74</v>
      </c>
      <c r="AB171" s="46">
        <v>0</v>
      </c>
      <c r="AC171" s="46" t="s">
        <v>74</v>
      </c>
      <c r="AD171" s="46">
        <v>0</v>
      </c>
      <c r="AE171" s="46" t="s">
        <v>74</v>
      </c>
      <c r="AF171" s="46">
        <v>0</v>
      </c>
      <c r="AG171" s="46" t="s">
        <v>74</v>
      </c>
      <c r="AH171" s="46">
        <v>0</v>
      </c>
      <c r="AI171" s="46" t="s">
        <v>74</v>
      </c>
      <c r="AJ171" s="46">
        <v>0</v>
      </c>
      <c r="AK171" s="46" t="s">
        <v>74</v>
      </c>
      <c r="AL171" s="46">
        <v>0</v>
      </c>
      <c r="AM171" s="46" t="s">
        <v>74</v>
      </c>
      <c r="AN171" s="50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</row>
    <row r="172" spans="7:81" x14ac:dyDescent="0.25">
      <c r="G172" t="s">
        <v>129</v>
      </c>
      <c r="H172" s="40">
        <v>40348</v>
      </c>
      <c r="I172" s="46">
        <v>0</v>
      </c>
      <c r="J172" s="46">
        <v>0</v>
      </c>
      <c r="K172" s="46" t="s">
        <v>74</v>
      </c>
      <c r="L172" s="46">
        <v>0</v>
      </c>
      <c r="M172" s="46" t="s">
        <v>74</v>
      </c>
      <c r="N172" s="46">
        <v>0</v>
      </c>
      <c r="O172" s="46" t="s">
        <v>74</v>
      </c>
      <c r="P172" s="46">
        <v>0</v>
      </c>
      <c r="Q172" s="46" t="s">
        <v>74</v>
      </c>
      <c r="R172" s="46">
        <v>0</v>
      </c>
      <c r="S172" s="46" t="s">
        <v>74</v>
      </c>
      <c r="T172" s="46">
        <v>0</v>
      </c>
      <c r="U172" s="46" t="s">
        <v>74</v>
      </c>
      <c r="V172" s="46">
        <v>0</v>
      </c>
      <c r="W172" s="46" t="s">
        <v>74</v>
      </c>
      <c r="X172" s="46">
        <v>0</v>
      </c>
      <c r="Y172" s="46" t="s">
        <v>74</v>
      </c>
      <c r="Z172" s="46">
        <v>0</v>
      </c>
      <c r="AA172" s="46" t="s">
        <v>74</v>
      </c>
      <c r="AB172" s="46">
        <v>0</v>
      </c>
      <c r="AC172" s="46" t="s">
        <v>74</v>
      </c>
      <c r="AD172" s="46">
        <v>0</v>
      </c>
      <c r="AE172" s="46" t="s">
        <v>74</v>
      </c>
      <c r="AF172" s="46">
        <v>0</v>
      </c>
      <c r="AG172" s="46" t="s">
        <v>74</v>
      </c>
      <c r="AH172" s="46">
        <v>0</v>
      </c>
      <c r="AI172" s="46" t="s">
        <v>74</v>
      </c>
      <c r="AJ172" s="46">
        <v>0</v>
      </c>
      <c r="AK172" s="46" t="s">
        <v>74</v>
      </c>
      <c r="AL172" s="46">
        <v>0</v>
      </c>
      <c r="AM172" s="46" t="s">
        <v>74</v>
      </c>
      <c r="AN172" s="50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</row>
    <row r="173" spans="7:81" x14ac:dyDescent="0.25">
      <c r="G173" t="s">
        <v>129</v>
      </c>
      <c r="H173" s="40">
        <v>40349</v>
      </c>
      <c r="I173" s="46">
        <v>15</v>
      </c>
      <c r="J173" s="46">
        <v>0</v>
      </c>
      <c r="K173" s="46" t="s">
        <v>74</v>
      </c>
      <c r="L173" s="46">
        <v>0</v>
      </c>
      <c r="M173" s="46" t="s">
        <v>74</v>
      </c>
      <c r="N173" s="46">
        <v>0</v>
      </c>
      <c r="O173" s="46" t="s">
        <v>74</v>
      </c>
      <c r="P173" s="46">
        <v>0</v>
      </c>
      <c r="Q173" s="46" t="s">
        <v>74</v>
      </c>
      <c r="R173" s="46">
        <v>0</v>
      </c>
      <c r="S173" s="46" t="s">
        <v>74</v>
      </c>
      <c r="T173" s="46">
        <v>0</v>
      </c>
      <c r="U173" s="46" t="s">
        <v>74</v>
      </c>
      <c r="V173" s="46">
        <v>0</v>
      </c>
      <c r="W173" s="46" t="s">
        <v>74</v>
      </c>
      <c r="X173" s="46">
        <v>0</v>
      </c>
      <c r="Y173" s="46" t="s">
        <v>74</v>
      </c>
      <c r="Z173" s="46">
        <v>0</v>
      </c>
      <c r="AA173" s="46" t="s">
        <v>74</v>
      </c>
      <c r="AB173" s="46">
        <v>0</v>
      </c>
      <c r="AC173" s="46" t="s">
        <v>74</v>
      </c>
      <c r="AD173" s="46">
        <v>0</v>
      </c>
      <c r="AE173" s="46" t="s">
        <v>74</v>
      </c>
      <c r="AF173" s="46">
        <v>0</v>
      </c>
      <c r="AG173" s="46" t="s">
        <v>74</v>
      </c>
      <c r="AH173" s="46">
        <v>0</v>
      </c>
      <c r="AI173" s="46" t="s">
        <v>74</v>
      </c>
      <c r="AJ173" s="46">
        <v>0</v>
      </c>
      <c r="AK173" s="46" t="s">
        <v>74</v>
      </c>
      <c r="AL173" s="46">
        <v>0</v>
      </c>
      <c r="AM173" s="46" t="s">
        <v>74</v>
      </c>
      <c r="AN173" s="50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</row>
    <row r="174" spans="7:81" x14ac:dyDescent="0.25">
      <c r="G174" t="s">
        <v>129</v>
      </c>
      <c r="H174" s="40">
        <v>40350</v>
      </c>
      <c r="I174" s="46">
        <v>0.5</v>
      </c>
      <c r="J174" s="46">
        <v>0</v>
      </c>
      <c r="K174" s="46" t="s">
        <v>74</v>
      </c>
      <c r="L174" s="46">
        <v>0</v>
      </c>
      <c r="M174" s="46" t="s">
        <v>74</v>
      </c>
      <c r="N174" s="46">
        <v>0</v>
      </c>
      <c r="O174" s="46" t="s">
        <v>74</v>
      </c>
      <c r="P174" s="46">
        <v>0</v>
      </c>
      <c r="Q174" s="46" t="s">
        <v>74</v>
      </c>
      <c r="R174" s="46">
        <v>0</v>
      </c>
      <c r="S174" s="46" t="s">
        <v>74</v>
      </c>
      <c r="T174" s="46">
        <v>0</v>
      </c>
      <c r="U174" s="46" t="s">
        <v>74</v>
      </c>
      <c r="V174" s="46">
        <v>0</v>
      </c>
      <c r="W174" s="46" t="s">
        <v>74</v>
      </c>
      <c r="X174" s="46">
        <v>0</v>
      </c>
      <c r="Y174" s="46" t="s">
        <v>74</v>
      </c>
      <c r="Z174" s="46">
        <v>0</v>
      </c>
      <c r="AA174" s="46" t="s">
        <v>74</v>
      </c>
      <c r="AB174" s="46">
        <v>0</v>
      </c>
      <c r="AC174" s="46" t="s">
        <v>74</v>
      </c>
      <c r="AD174" s="46">
        <v>0</v>
      </c>
      <c r="AE174" s="46" t="s">
        <v>74</v>
      </c>
      <c r="AF174" s="46">
        <v>0</v>
      </c>
      <c r="AG174" s="46" t="s">
        <v>74</v>
      </c>
      <c r="AH174" s="46">
        <v>0</v>
      </c>
      <c r="AI174" s="46" t="s">
        <v>74</v>
      </c>
      <c r="AJ174" s="46">
        <v>0</v>
      </c>
      <c r="AK174" s="46" t="s">
        <v>74</v>
      </c>
      <c r="AL174" s="46">
        <v>0</v>
      </c>
      <c r="AM174" s="46" t="s">
        <v>74</v>
      </c>
      <c r="AN174" s="50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</row>
    <row r="175" spans="7:81" x14ac:dyDescent="0.25">
      <c r="G175" t="s">
        <v>129</v>
      </c>
      <c r="H175" s="40">
        <v>40351</v>
      </c>
      <c r="I175" s="46">
        <v>0</v>
      </c>
      <c r="J175" s="46">
        <v>0</v>
      </c>
      <c r="K175" s="46" t="s">
        <v>74</v>
      </c>
      <c r="L175" s="46">
        <v>0</v>
      </c>
      <c r="M175" s="46" t="s">
        <v>74</v>
      </c>
      <c r="N175" s="46">
        <v>0</v>
      </c>
      <c r="O175" s="46" t="s">
        <v>74</v>
      </c>
      <c r="P175" s="46">
        <v>0</v>
      </c>
      <c r="Q175" s="46" t="s">
        <v>74</v>
      </c>
      <c r="R175" s="46">
        <v>0</v>
      </c>
      <c r="S175" s="46" t="s">
        <v>74</v>
      </c>
      <c r="T175" s="46">
        <v>0</v>
      </c>
      <c r="U175" s="46" t="s">
        <v>74</v>
      </c>
      <c r="V175" s="46">
        <v>0</v>
      </c>
      <c r="W175" s="46" t="s">
        <v>74</v>
      </c>
      <c r="X175" s="46">
        <v>0</v>
      </c>
      <c r="Y175" s="46" t="s">
        <v>74</v>
      </c>
      <c r="Z175" s="46">
        <v>0</v>
      </c>
      <c r="AA175" s="46" t="s">
        <v>74</v>
      </c>
      <c r="AB175" s="46">
        <v>0</v>
      </c>
      <c r="AC175" s="46" t="s">
        <v>74</v>
      </c>
      <c r="AD175" s="46">
        <v>0</v>
      </c>
      <c r="AE175" s="46" t="s">
        <v>74</v>
      </c>
      <c r="AF175" s="46">
        <v>0</v>
      </c>
      <c r="AG175" s="46" t="s">
        <v>74</v>
      </c>
      <c r="AH175" s="46">
        <v>0</v>
      </c>
      <c r="AI175" s="46" t="s">
        <v>74</v>
      </c>
      <c r="AJ175" s="46">
        <v>0</v>
      </c>
      <c r="AK175" s="46" t="s">
        <v>74</v>
      </c>
      <c r="AL175" s="46">
        <v>0</v>
      </c>
      <c r="AM175" s="46" t="s">
        <v>74</v>
      </c>
      <c r="AN175" s="50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</row>
    <row r="176" spans="7:81" x14ac:dyDescent="0.25">
      <c r="G176" t="s">
        <v>129</v>
      </c>
      <c r="H176" s="40">
        <v>40352</v>
      </c>
      <c r="I176" s="46">
        <v>0</v>
      </c>
      <c r="J176" s="46">
        <v>0</v>
      </c>
      <c r="K176" s="46" t="s">
        <v>74</v>
      </c>
      <c r="L176" s="46">
        <v>0</v>
      </c>
      <c r="M176" s="46" t="s">
        <v>74</v>
      </c>
      <c r="N176" s="46">
        <v>0</v>
      </c>
      <c r="O176" s="46" t="s">
        <v>74</v>
      </c>
      <c r="P176" s="46">
        <v>0</v>
      </c>
      <c r="Q176" s="46" t="s">
        <v>74</v>
      </c>
      <c r="R176" s="46">
        <v>0</v>
      </c>
      <c r="S176" s="46" t="s">
        <v>74</v>
      </c>
      <c r="T176" s="46">
        <v>0</v>
      </c>
      <c r="U176" s="46" t="s">
        <v>74</v>
      </c>
      <c r="V176" s="46">
        <v>0</v>
      </c>
      <c r="W176" s="46" t="s">
        <v>74</v>
      </c>
      <c r="X176" s="46">
        <v>0</v>
      </c>
      <c r="Y176" s="46" t="s">
        <v>74</v>
      </c>
      <c r="Z176" s="46">
        <v>0</v>
      </c>
      <c r="AA176" s="46" t="s">
        <v>74</v>
      </c>
      <c r="AB176" s="46">
        <v>0</v>
      </c>
      <c r="AC176" s="46" t="s">
        <v>74</v>
      </c>
      <c r="AD176" s="46">
        <v>0</v>
      </c>
      <c r="AE176" s="46" t="s">
        <v>74</v>
      </c>
      <c r="AF176" s="46">
        <v>0</v>
      </c>
      <c r="AG176" s="46" t="s">
        <v>74</v>
      </c>
      <c r="AH176" s="46">
        <v>0</v>
      </c>
      <c r="AI176" s="46" t="s">
        <v>74</v>
      </c>
      <c r="AJ176" s="46">
        <v>0</v>
      </c>
      <c r="AK176" s="46" t="s">
        <v>74</v>
      </c>
      <c r="AL176" s="46">
        <v>0</v>
      </c>
      <c r="AM176" s="46" t="s">
        <v>74</v>
      </c>
      <c r="AN176" s="50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</row>
    <row r="177" spans="7:81" x14ac:dyDescent="0.25">
      <c r="G177" t="s">
        <v>129</v>
      </c>
      <c r="H177" s="40">
        <v>40353</v>
      </c>
      <c r="I177" s="46">
        <v>3</v>
      </c>
      <c r="J177" s="46">
        <v>0</v>
      </c>
      <c r="K177" s="46" t="s">
        <v>74</v>
      </c>
      <c r="L177" s="46">
        <v>0</v>
      </c>
      <c r="M177" s="46" t="s">
        <v>74</v>
      </c>
      <c r="N177" s="46">
        <v>0</v>
      </c>
      <c r="O177" s="46" t="s">
        <v>74</v>
      </c>
      <c r="P177" s="46">
        <v>0</v>
      </c>
      <c r="Q177" s="46" t="s">
        <v>74</v>
      </c>
      <c r="R177" s="46">
        <v>0</v>
      </c>
      <c r="S177" s="46" t="s">
        <v>74</v>
      </c>
      <c r="T177" s="46">
        <v>0</v>
      </c>
      <c r="U177" s="46" t="s">
        <v>74</v>
      </c>
      <c r="V177" s="46">
        <v>0</v>
      </c>
      <c r="W177" s="46" t="s">
        <v>74</v>
      </c>
      <c r="X177" s="46">
        <v>0</v>
      </c>
      <c r="Y177" s="46" t="s">
        <v>74</v>
      </c>
      <c r="Z177" s="46">
        <v>0</v>
      </c>
      <c r="AA177" s="46" t="s">
        <v>74</v>
      </c>
      <c r="AB177" s="46">
        <v>0</v>
      </c>
      <c r="AC177" s="46" t="s">
        <v>74</v>
      </c>
      <c r="AD177" s="46">
        <v>0</v>
      </c>
      <c r="AE177" s="46" t="s">
        <v>74</v>
      </c>
      <c r="AF177" s="46">
        <v>0</v>
      </c>
      <c r="AG177" s="46" t="s">
        <v>74</v>
      </c>
      <c r="AH177" s="46">
        <v>0</v>
      </c>
      <c r="AI177" s="46" t="s">
        <v>74</v>
      </c>
      <c r="AJ177" s="46">
        <v>0</v>
      </c>
      <c r="AK177" s="46" t="s">
        <v>74</v>
      </c>
      <c r="AL177" s="46">
        <v>0</v>
      </c>
      <c r="AM177" s="46" t="s">
        <v>74</v>
      </c>
      <c r="AN177" s="50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</row>
    <row r="178" spans="7:81" x14ac:dyDescent="0.25">
      <c r="G178" t="s">
        <v>129</v>
      </c>
      <c r="H178" s="40">
        <v>40354</v>
      </c>
      <c r="I178" s="46">
        <v>2.4</v>
      </c>
      <c r="J178" s="46">
        <v>0</v>
      </c>
      <c r="K178" s="46" t="s">
        <v>74</v>
      </c>
      <c r="L178" s="46">
        <v>0</v>
      </c>
      <c r="M178" s="46" t="s">
        <v>74</v>
      </c>
      <c r="N178" s="46">
        <v>0</v>
      </c>
      <c r="O178" s="46" t="s">
        <v>74</v>
      </c>
      <c r="P178" s="46">
        <v>0</v>
      </c>
      <c r="Q178" s="46" t="s">
        <v>74</v>
      </c>
      <c r="R178" s="46">
        <v>0</v>
      </c>
      <c r="S178" s="46" t="s">
        <v>74</v>
      </c>
      <c r="T178" s="46">
        <v>0</v>
      </c>
      <c r="U178" s="46" t="s">
        <v>74</v>
      </c>
      <c r="V178" s="46">
        <v>0</v>
      </c>
      <c r="W178" s="46" t="s">
        <v>74</v>
      </c>
      <c r="X178" s="46">
        <v>0</v>
      </c>
      <c r="Y178" s="46" t="s">
        <v>74</v>
      </c>
      <c r="Z178" s="46">
        <v>0</v>
      </c>
      <c r="AA178" s="46" t="s">
        <v>74</v>
      </c>
      <c r="AB178" s="46">
        <v>0</v>
      </c>
      <c r="AC178" s="46" t="s">
        <v>74</v>
      </c>
      <c r="AD178" s="46">
        <v>0</v>
      </c>
      <c r="AE178" s="46" t="s">
        <v>74</v>
      </c>
      <c r="AF178" s="46">
        <v>0</v>
      </c>
      <c r="AG178" s="46" t="s">
        <v>74</v>
      </c>
      <c r="AH178" s="46">
        <v>0</v>
      </c>
      <c r="AI178" s="46" t="s">
        <v>74</v>
      </c>
      <c r="AJ178" s="46">
        <v>0</v>
      </c>
      <c r="AK178" s="46" t="s">
        <v>74</v>
      </c>
      <c r="AL178" s="46">
        <v>0</v>
      </c>
      <c r="AM178" s="46" t="s">
        <v>74</v>
      </c>
      <c r="AN178" s="50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</row>
    <row r="179" spans="7:81" x14ac:dyDescent="0.25">
      <c r="G179" t="s">
        <v>129</v>
      </c>
      <c r="H179" s="40">
        <v>40355</v>
      </c>
      <c r="I179" s="46">
        <v>21.2</v>
      </c>
      <c r="J179" s="46">
        <v>0</v>
      </c>
      <c r="K179" s="46" t="s">
        <v>74</v>
      </c>
      <c r="L179" s="46">
        <v>0</v>
      </c>
      <c r="M179" s="46" t="s">
        <v>74</v>
      </c>
      <c r="N179" s="46">
        <v>0</v>
      </c>
      <c r="O179" s="46" t="s">
        <v>74</v>
      </c>
      <c r="P179" s="46">
        <v>0</v>
      </c>
      <c r="Q179" s="46" t="s">
        <v>74</v>
      </c>
      <c r="R179" s="46">
        <v>0</v>
      </c>
      <c r="S179" s="46" t="s">
        <v>74</v>
      </c>
      <c r="T179" s="46">
        <v>0</v>
      </c>
      <c r="U179" s="46" t="s">
        <v>74</v>
      </c>
      <c r="V179" s="46">
        <v>0</v>
      </c>
      <c r="W179" s="46" t="s">
        <v>74</v>
      </c>
      <c r="X179" s="46">
        <v>0</v>
      </c>
      <c r="Y179" s="46" t="s">
        <v>74</v>
      </c>
      <c r="Z179" s="46">
        <v>0</v>
      </c>
      <c r="AA179" s="46" t="s">
        <v>74</v>
      </c>
      <c r="AB179" s="46">
        <v>0</v>
      </c>
      <c r="AC179" s="46" t="s">
        <v>74</v>
      </c>
      <c r="AD179" s="46">
        <v>0</v>
      </c>
      <c r="AE179" s="46" t="s">
        <v>74</v>
      </c>
      <c r="AF179" s="46">
        <v>0</v>
      </c>
      <c r="AG179" s="46" t="s">
        <v>74</v>
      </c>
      <c r="AH179" s="46">
        <v>0</v>
      </c>
      <c r="AI179" s="46" t="s">
        <v>74</v>
      </c>
      <c r="AJ179" s="46">
        <v>0</v>
      </c>
      <c r="AK179" s="46" t="s">
        <v>74</v>
      </c>
      <c r="AL179" s="46">
        <v>0</v>
      </c>
      <c r="AM179" s="46" t="s">
        <v>74</v>
      </c>
      <c r="AN179" s="50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</row>
    <row r="180" spans="7:81" x14ac:dyDescent="0.25">
      <c r="G180" t="s">
        <v>129</v>
      </c>
      <c r="H180" s="40">
        <v>40356</v>
      </c>
      <c r="I180" s="46">
        <v>2.9</v>
      </c>
      <c r="J180" s="46">
        <v>0</v>
      </c>
      <c r="K180" s="46" t="s">
        <v>74</v>
      </c>
      <c r="L180" s="46">
        <v>0</v>
      </c>
      <c r="M180" s="46" t="s">
        <v>74</v>
      </c>
      <c r="N180" s="46">
        <v>0</v>
      </c>
      <c r="O180" s="46" t="s">
        <v>74</v>
      </c>
      <c r="P180" s="46">
        <v>0</v>
      </c>
      <c r="Q180" s="46" t="s">
        <v>74</v>
      </c>
      <c r="R180" s="46">
        <v>0</v>
      </c>
      <c r="S180" s="46" t="s">
        <v>74</v>
      </c>
      <c r="T180" s="46">
        <v>0</v>
      </c>
      <c r="U180" s="46" t="s">
        <v>74</v>
      </c>
      <c r="V180" s="46">
        <v>0</v>
      </c>
      <c r="W180" s="46" t="s">
        <v>74</v>
      </c>
      <c r="X180" s="46">
        <v>0</v>
      </c>
      <c r="Y180" s="46" t="s">
        <v>74</v>
      </c>
      <c r="Z180" s="46">
        <v>0</v>
      </c>
      <c r="AA180" s="46" t="s">
        <v>74</v>
      </c>
      <c r="AB180" s="46">
        <v>0</v>
      </c>
      <c r="AC180" s="46" t="s">
        <v>74</v>
      </c>
      <c r="AD180" s="46">
        <v>0</v>
      </c>
      <c r="AE180" s="46" t="s">
        <v>74</v>
      </c>
      <c r="AF180" s="46">
        <v>0</v>
      </c>
      <c r="AG180" s="46" t="s">
        <v>74</v>
      </c>
      <c r="AH180" s="46">
        <v>0</v>
      </c>
      <c r="AI180" s="46" t="s">
        <v>74</v>
      </c>
      <c r="AJ180" s="46">
        <v>0</v>
      </c>
      <c r="AK180" s="46" t="s">
        <v>74</v>
      </c>
      <c r="AL180" s="46">
        <v>0</v>
      </c>
      <c r="AM180" s="46" t="s">
        <v>74</v>
      </c>
      <c r="AN180" s="50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</row>
    <row r="181" spans="7:81" x14ac:dyDescent="0.25">
      <c r="G181" t="s">
        <v>129</v>
      </c>
      <c r="H181" s="40">
        <v>40357</v>
      </c>
      <c r="I181" s="46">
        <v>0</v>
      </c>
      <c r="J181" s="46">
        <v>0</v>
      </c>
      <c r="K181" s="46" t="s">
        <v>74</v>
      </c>
      <c r="L181" s="46">
        <v>0</v>
      </c>
      <c r="M181" s="46" t="s">
        <v>74</v>
      </c>
      <c r="N181" s="46">
        <v>0</v>
      </c>
      <c r="O181" s="46" t="s">
        <v>74</v>
      </c>
      <c r="P181" s="46">
        <v>0</v>
      </c>
      <c r="Q181" s="46" t="s">
        <v>74</v>
      </c>
      <c r="R181" s="46">
        <v>0</v>
      </c>
      <c r="S181" s="46" t="s">
        <v>74</v>
      </c>
      <c r="T181" s="46">
        <v>0</v>
      </c>
      <c r="U181" s="46" t="s">
        <v>74</v>
      </c>
      <c r="V181" s="46">
        <v>0</v>
      </c>
      <c r="W181" s="46" t="s">
        <v>74</v>
      </c>
      <c r="X181" s="46">
        <v>0</v>
      </c>
      <c r="Y181" s="46" t="s">
        <v>74</v>
      </c>
      <c r="Z181" s="46">
        <v>0</v>
      </c>
      <c r="AA181" s="46" t="s">
        <v>74</v>
      </c>
      <c r="AB181" s="46">
        <v>0</v>
      </c>
      <c r="AC181" s="46" t="s">
        <v>74</v>
      </c>
      <c r="AD181" s="46">
        <v>0</v>
      </c>
      <c r="AE181" s="46" t="s">
        <v>74</v>
      </c>
      <c r="AF181" s="46">
        <v>0</v>
      </c>
      <c r="AG181" s="46" t="s">
        <v>74</v>
      </c>
      <c r="AH181" s="46">
        <v>0</v>
      </c>
      <c r="AI181" s="46" t="s">
        <v>74</v>
      </c>
      <c r="AJ181" s="46">
        <v>0</v>
      </c>
      <c r="AK181" s="46" t="s">
        <v>74</v>
      </c>
      <c r="AL181" s="46">
        <v>0</v>
      </c>
      <c r="AM181" s="46" t="s">
        <v>74</v>
      </c>
      <c r="AN181" s="50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</row>
    <row r="182" spans="7:81" x14ac:dyDescent="0.25">
      <c r="G182" t="s">
        <v>129</v>
      </c>
      <c r="H182" s="40">
        <v>40358</v>
      </c>
      <c r="I182" s="46">
        <v>6.5</v>
      </c>
      <c r="J182" s="46">
        <v>0</v>
      </c>
      <c r="K182" s="46" t="s">
        <v>74</v>
      </c>
      <c r="L182" s="46">
        <v>0</v>
      </c>
      <c r="M182" s="46" t="s">
        <v>74</v>
      </c>
      <c r="N182" s="46">
        <v>0</v>
      </c>
      <c r="O182" s="46" t="s">
        <v>74</v>
      </c>
      <c r="P182" s="46">
        <v>0</v>
      </c>
      <c r="Q182" s="46" t="s">
        <v>74</v>
      </c>
      <c r="R182" s="46">
        <v>0</v>
      </c>
      <c r="S182" s="46" t="s">
        <v>74</v>
      </c>
      <c r="T182" s="46">
        <v>0</v>
      </c>
      <c r="U182" s="46" t="s">
        <v>74</v>
      </c>
      <c r="V182" s="46">
        <v>0</v>
      </c>
      <c r="W182" s="46" t="s">
        <v>74</v>
      </c>
      <c r="X182" s="46">
        <v>0</v>
      </c>
      <c r="Y182" s="46" t="s">
        <v>74</v>
      </c>
      <c r="Z182" s="46">
        <v>0</v>
      </c>
      <c r="AA182" s="46" t="s">
        <v>74</v>
      </c>
      <c r="AB182" s="46">
        <v>0</v>
      </c>
      <c r="AC182" s="46" t="s">
        <v>74</v>
      </c>
      <c r="AD182" s="46">
        <v>0</v>
      </c>
      <c r="AE182" s="46" t="s">
        <v>74</v>
      </c>
      <c r="AF182" s="46">
        <v>0</v>
      </c>
      <c r="AG182" s="46" t="s">
        <v>74</v>
      </c>
      <c r="AH182" s="46">
        <v>0</v>
      </c>
      <c r="AI182" s="46" t="s">
        <v>74</v>
      </c>
      <c r="AJ182" s="46">
        <v>0</v>
      </c>
      <c r="AK182" s="46" t="s">
        <v>74</v>
      </c>
      <c r="AL182" s="46">
        <v>0</v>
      </c>
      <c r="AM182" s="46" t="s">
        <v>74</v>
      </c>
      <c r="AN182" s="50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</row>
    <row r="183" spans="7:81" x14ac:dyDescent="0.25">
      <c r="G183" t="s">
        <v>129</v>
      </c>
      <c r="H183" s="40">
        <v>40359</v>
      </c>
      <c r="I183" s="46">
        <v>1</v>
      </c>
      <c r="J183" s="46">
        <v>0</v>
      </c>
      <c r="K183" s="46" t="s">
        <v>74</v>
      </c>
      <c r="L183" s="46">
        <v>0</v>
      </c>
      <c r="M183" s="46" t="s">
        <v>74</v>
      </c>
      <c r="N183" s="46">
        <v>0</v>
      </c>
      <c r="O183" s="46" t="s">
        <v>74</v>
      </c>
      <c r="P183" s="46">
        <v>0</v>
      </c>
      <c r="Q183" s="46" t="s">
        <v>74</v>
      </c>
      <c r="R183" s="46">
        <v>0</v>
      </c>
      <c r="S183" s="46" t="s">
        <v>74</v>
      </c>
      <c r="T183" s="46">
        <v>0</v>
      </c>
      <c r="U183" s="46" t="s">
        <v>74</v>
      </c>
      <c r="V183" s="46">
        <v>0</v>
      </c>
      <c r="W183" s="46" t="s">
        <v>74</v>
      </c>
      <c r="X183" s="46">
        <v>0</v>
      </c>
      <c r="Y183" s="46" t="s">
        <v>74</v>
      </c>
      <c r="Z183" s="46">
        <v>0</v>
      </c>
      <c r="AA183" s="46" t="s">
        <v>74</v>
      </c>
      <c r="AB183" s="46">
        <v>0</v>
      </c>
      <c r="AC183" s="46" t="s">
        <v>74</v>
      </c>
      <c r="AD183" s="46">
        <v>0</v>
      </c>
      <c r="AE183" s="46" t="s">
        <v>74</v>
      </c>
      <c r="AF183" s="46">
        <v>0</v>
      </c>
      <c r="AG183" s="46" t="s">
        <v>74</v>
      </c>
      <c r="AH183" s="46">
        <v>0</v>
      </c>
      <c r="AI183" s="46" t="s">
        <v>74</v>
      </c>
      <c r="AJ183" s="46">
        <v>0</v>
      </c>
      <c r="AK183" s="46" t="s">
        <v>74</v>
      </c>
      <c r="AL183" s="46">
        <v>0</v>
      </c>
      <c r="AM183" s="46" t="s">
        <v>74</v>
      </c>
      <c r="AN183" s="50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</row>
    <row r="184" spans="7:81" x14ac:dyDescent="0.25">
      <c r="G184" t="s">
        <v>130</v>
      </c>
      <c r="H184" s="40">
        <v>40360</v>
      </c>
      <c r="I184" s="46">
        <v>0.8</v>
      </c>
      <c r="J184" s="46">
        <v>0</v>
      </c>
      <c r="K184" s="46" t="s">
        <v>74</v>
      </c>
      <c r="L184" s="46">
        <v>0</v>
      </c>
      <c r="M184" s="46" t="s">
        <v>74</v>
      </c>
      <c r="N184" s="46">
        <v>0</v>
      </c>
      <c r="O184" s="46" t="s">
        <v>74</v>
      </c>
      <c r="P184" s="46">
        <v>0</v>
      </c>
      <c r="Q184" s="46" t="s">
        <v>74</v>
      </c>
      <c r="R184" s="46">
        <v>0</v>
      </c>
      <c r="S184" s="46" t="s">
        <v>74</v>
      </c>
      <c r="T184" s="46">
        <v>0</v>
      </c>
      <c r="U184" s="46" t="s">
        <v>74</v>
      </c>
      <c r="V184" s="46">
        <v>0</v>
      </c>
      <c r="W184" s="46" t="s">
        <v>74</v>
      </c>
      <c r="X184" s="46">
        <v>0</v>
      </c>
      <c r="Y184" s="46" t="s">
        <v>74</v>
      </c>
      <c r="Z184" s="46">
        <v>0</v>
      </c>
      <c r="AA184" s="46" t="s">
        <v>74</v>
      </c>
      <c r="AB184" s="46">
        <v>0</v>
      </c>
      <c r="AC184" s="46" t="s">
        <v>74</v>
      </c>
      <c r="AD184" s="46">
        <v>0</v>
      </c>
      <c r="AE184" s="46" t="s">
        <v>74</v>
      </c>
      <c r="AF184" s="46">
        <v>0</v>
      </c>
      <c r="AG184" s="46" t="s">
        <v>74</v>
      </c>
      <c r="AH184" s="46">
        <v>0</v>
      </c>
      <c r="AI184" s="46" t="s">
        <v>74</v>
      </c>
      <c r="AJ184" s="46">
        <v>0</v>
      </c>
      <c r="AK184" s="46" t="s">
        <v>74</v>
      </c>
      <c r="AL184" s="46">
        <v>0</v>
      </c>
      <c r="AM184" s="46" t="s">
        <v>74</v>
      </c>
      <c r="AN184" s="50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</row>
    <row r="185" spans="7:81" x14ac:dyDescent="0.25">
      <c r="G185" t="s">
        <v>130</v>
      </c>
      <c r="H185" s="40">
        <v>40361</v>
      </c>
      <c r="I185" s="46">
        <v>0</v>
      </c>
      <c r="J185" s="46">
        <v>0</v>
      </c>
      <c r="K185" s="46" t="s">
        <v>74</v>
      </c>
      <c r="L185" s="46">
        <v>0</v>
      </c>
      <c r="M185" s="46" t="s">
        <v>74</v>
      </c>
      <c r="N185" s="46">
        <v>0</v>
      </c>
      <c r="O185" s="46" t="s">
        <v>74</v>
      </c>
      <c r="P185" s="46">
        <v>0</v>
      </c>
      <c r="Q185" s="46" t="s">
        <v>74</v>
      </c>
      <c r="R185" s="46">
        <v>0</v>
      </c>
      <c r="S185" s="46" t="s">
        <v>74</v>
      </c>
      <c r="T185" s="46">
        <v>0</v>
      </c>
      <c r="U185" s="46" t="s">
        <v>74</v>
      </c>
      <c r="V185" s="46">
        <v>0</v>
      </c>
      <c r="W185" s="46" t="s">
        <v>74</v>
      </c>
      <c r="X185" s="46">
        <v>0</v>
      </c>
      <c r="Y185" s="46" t="s">
        <v>74</v>
      </c>
      <c r="Z185" s="46">
        <v>0</v>
      </c>
      <c r="AA185" s="46" t="s">
        <v>74</v>
      </c>
      <c r="AB185" s="46">
        <v>0</v>
      </c>
      <c r="AC185" s="46" t="s">
        <v>74</v>
      </c>
      <c r="AD185" s="46">
        <v>0</v>
      </c>
      <c r="AE185" s="46" t="s">
        <v>74</v>
      </c>
      <c r="AF185" s="46">
        <v>0</v>
      </c>
      <c r="AG185" s="46" t="s">
        <v>74</v>
      </c>
      <c r="AH185" s="46">
        <v>0</v>
      </c>
      <c r="AI185" s="46" t="s">
        <v>74</v>
      </c>
      <c r="AJ185" s="46">
        <v>0</v>
      </c>
      <c r="AK185" s="46" t="s">
        <v>74</v>
      </c>
      <c r="AL185" s="46">
        <v>0</v>
      </c>
      <c r="AM185" s="46" t="s">
        <v>74</v>
      </c>
      <c r="AN185" s="50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</row>
    <row r="186" spans="7:81" x14ac:dyDescent="0.25">
      <c r="G186" t="s">
        <v>130</v>
      </c>
      <c r="H186" s="40">
        <v>40362</v>
      </c>
      <c r="I186" s="46">
        <v>0</v>
      </c>
      <c r="J186" s="46">
        <v>0</v>
      </c>
      <c r="K186" s="46" t="s">
        <v>74</v>
      </c>
      <c r="L186" s="46">
        <v>0</v>
      </c>
      <c r="M186" s="46" t="s">
        <v>74</v>
      </c>
      <c r="N186" s="46">
        <v>0</v>
      </c>
      <c r="O186" s="46" t="s">
        <v>74</v>
      </c>
      <c r="P186" s="46">
        <v>0</v>
      </c>
      <c r="Q186" s="46" t="s">
        <v>74</v>
      </c>
      <c r="R186" s="46">
        <v>0</v>
      </c>
      <c r="S186" s="46" t="s">
        <v>74</v>
      </c>
      <c r="T186" s="46">
        <v>0</v>
      </c>
      <c r="U186" s="46" t="s">
        <v>74</v>
      </c>
      <c r="V186" s="46">
        <v>0</v>
      </c>
      <c r="W186" s="46" t="s">
        <v>74</v>
      </c>
      <c r="X186" s="46">
        <v>0</v>
      </c>
      <c r="Y186" s="46" t="s">
        <v>74</v>
      </c>
      <c r="Z186" s="46">
        <v>0</v>
      </c>
      <c r="AA186" s="46" t="s">
        <v>74</v>
      </c>
      <c r="AB186" s="46">
        <v>0</v>
      </c>
      <c r="AC186" s="46" t="s">
        <v>74</v>
      </c>
      <c r="AD186" s="46">
        <v>0</v>
      </c>
      <c r="AE186" s="46" t="s">
        <v>74</v>
      </c>
      <c r="AF186" s="46">
        <v>0</v>
      </c>
      <c r="AG186" s="46" t="s">
        <v>74</v>
      </c>
      <c r="AH186" s="46">
        <v>0</v>
      </c>
      <c r="AI186" s="46" t="s">
        <v>74</v>
      </c>
      <c r="AJ186" s="46">
        <v>0</v>
      </c>
      <c r="AK186" s="46" t="s">
        <v>74</v>
      </c>
      <c r="AL186" s="46">
        <v>0</v>
      </c>
      <c r="AM186" s="46" t="s">
        <v>74</v>
      </c>
      <c r="AN186" s="50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</row>
    <row r="187" spans="7:81" x14ac:dyDescent="0.25">
      <c r="G187" t="s">
        <v>130</v>
      </c>
      <c r="H187" s="40">
        <v>40363</v>
      </c>
      <c r="I187" s="46">
        <v>0</v>
      </c>
      <c r="J187" s="46">
        <v>0</v>
      </c>
      <c r="K187" s="46" t="s">
        <v>74</v>
      </c>
      <c r="L187" s="46">
        <v>0</v>
      </c>
      <c r="M187" s="46" t="s">
        <v>74</v>
      </c>
      <c r="N187" s="46">
        <v>0</v>
      </c>
      <c r="O187" s="46" t="s">
        <v>74</v>
      </c>
      <c r="P187" s="46">
        <v>0</v>
      </c>
      <c r="Q187" s="46" t="s">
        <v>74</v>
      </c>
      <c r="R187" s="46">
        <v>0</v>
      </c>
      <c r="S187" s="46" t="s">
        <v>74</v>
      </c>
      <c r="T187" s="46">
        <v>0</v>
      </c>
      <c r="U187" s="46" t="s">
        <v>74</v>
      </c>
      <c r="V187" s="46">
        <v>0</v>
      </c>
      <c r="W187" s="46" t="s">
        <v>74</v>
      </c>
      <c r="X187" s="46">
        <v>0</v>
      </c>
      <c r="Y187" s="46" t="s">
        <v>74</v>
      </c>
      <c r="Z187" s="46">
        <v>0</v>
      </c>
      <c r="AA187" s="46" t="s">
        <v>74</v>
      </c>
      <c r="AB187" s="46">
        <v>0</v>
      </c>
      <c r="AC187" s="46" t="s">
        <v>74</v>
      </c>
      <c r="AD187" s="46">
        <v>0</v>
      </c>
      <c r="AE187" s="46" t="s">
        <v>74</v>
      </c>
      <c r="AF187" s="46">
        <v>0</v>
      </c>
      <c r="AG187" s="46" t="s">
        <v>74</v>
      </c>
      <c r="AH187" s="46">
        <v>0</v>
      </c>
      <c r="AI187" s="46" t="s">
        <v>74</v>
      </c>
      <c r="AJ187" s="46">
        <v>0</v>
      </c>
      <c r="AK187" s="46" t="s">
        <v>74</v>
      </c>
      <c r="AL187" s="46">
        <v>0</v>
      </c>
      <c r="AM187" s="46" t="s">
        <v>74</v>
      </c>
      <c r="AN187" s="50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</row>
    <row r="188" spans="7:81" x14ac:dyDescent="0.25">
      <c r="G188" t="s">
        <v>130</v>
      </c>
      <c r="H188" s="40">
        <v>40364</v>
      </c>
      <c r="I188" s="46">
        <v>0.5</v>
      </c>
      <c r="J188" s="46">
        <v>0</v>
      </c>
      <c r="K188" s="46" t="s">
        <v>74</v>
      </c>
      <c r="L188" s="46">
        <v>0</v>
      </c>
      <c r="M188" s="46" t="s">
        <v>74</v>
      </c>
      <c r="N188" s="46">
        <v>0</v>
      </c>
      <c r="O188" s="46" t="s">
        <v>74</v>
      </c>
      <c r="P188" s="46">
        <v>0</v>
      </c>
      <c r="Q188" s="46" t="s">
        <v>74</v>
      </c>
      <c r="R188" s="46">
        <v>0</v>
      </c>
      <c r="S188" s="46" t="s">
        <v>74</v>
      </c>
      <c r="T188" s="46">
        <v>0</v>
      </c>
      <c r="U188" s="46" t="s">
        <v>74</v>
      </c>
      <c r="V188" s="46">
        <v>0</v>
      </c>
      <c r="W188" s="46" t="s">
        <v>74</v>
      </c>
      <c r="X188" s="46">
        <v>0</v>
      </c>
      <c r="Y188" s="46" t="s">
        <v>74</v>
      </c>
      <c r="Z188" s="46">
        <v>0</v>
      </c>
      <c r="AA188" s="46" t="s">
        <v>74</v>
      </c>
      <c r="AB188" s="46">
        <v>0</v>
      </c>
      <c r="AC188" s="46" t="s">
        <v>74</v>
      </c>
      <c r="AD188" s="46">
        <v>0</v>
      </c>
      <c r="AE188" s="46" t="s">
        <v>74</v>
      </c>
      <c r="AF188" s="46">
        <v>0</v>
      </c>
      <c r="AG188" s="46" t="s">
        <v>74</v>
      </c>
      <c r="AH188" s="46">
        <v>0</v>
      </c>
      <c r="AI188" s="46" t="s">
        <v>74</v>
      </c>
      <c r="AJ188" s="46">
        <v>0</v>
      </c>
      <c r="AK188" s="46" t="s">
        <v>74</v>
      </c>
      <c r="AL188" s="46">
        <v>0</v>
      </c>
      <c r="AM188" s="46" t="s">
        <v>74</v>
      </c>
      <c r="AN188" s="50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</row>
    <row r="189" spans="7:81" x14ac:dyDescent="0.25">
      <c r="G189" t="s">
        <v>130</v>
      </c>
      <c r="H189" s="40">
        <v>40365</v>
      </c>
      <c r="I189" s="46">
        <v>14.5</v>
      </c>
      <c r="J189" s="46">
        <v>0</v>
      </c>
      <c r="K189" s="46" t="s">
        <v>74</v>
      </c>
      <c r="L189" s="46">
        <v>0</v>
      </c>
      <c r="M189" s="46" t="s">
        <v>74</v>
      </c>
      <c r="N189" s="46">
        <v>0</v>
      </c>
      <c r="O189" s="46" t="s">
        <v>74</v>
      </c>
      <c r="P189" s="46">
        <v>0</v>
      </c>
      <c r="Q189" s="46" t="s">
        <v>74</v>
      </c>
      <c r="R189" s="46">
        <v>0</v>
      </c>
      <c r="S189" s="46" t="s">
        <v>74</v>
      </c>
      <c r="T189" s="46">
        <v>0</v>
      </c>
      <c r="U189" s="46" t="s">
        <v>74</v>
      </c>
      <c r="V189" s="46">
        <v>0</v>
      </c>
      <c r="W189" s="46" t="s">
        <v>74</v>
      </c>
      <c r="X189" s="46">
        <v>0</v>
      </c>
      <c r="Y189" s="46" t="s">
        <v>74</v>
      </c>
      <c r="Z189" s="46">
        <v>0</v>
      </c>
      <c r="AA189" s="46" t="s">
        <v>74</v>
      </c>
      <c r="AB189" s="46">
        <v>0</v>
      </c>
      <c r="AC189" s="46" t="s">
        <v>74</v>
      </c>
      <c r="AD189" s="46">
        <v>0</v>
      </c>
      <c r="AE189" s="46" t="s">
        <v>74</v>
      </c>
      <c r="AF189" s="46">
        <v>0</v>
      </c>
      <c r="AG189" s="46" t="s">
        <v>74</v>
      </c>
      <c r="AH189" s="46">
        <v>0</v>
      </c>
      <c r="AI189" s="46" t="s">
        <v>74</v>
      </c>
      <c r="AJ189" s="46">
        <v>0</v>
      </c>
      <c r="AK189" s="46" t="s">
        <v>74</v>
      </c>
      <c r="AL189" s="46">
        <v>0</v>
      </c>
      <c r="AM189" s="46" t="s">
        <v>74</v>
      </c>
      <c r="AN189" s="50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</row>
    <row r="190" spans="7:81" x14ac:dyDescent="0.25">
      <c r="G190" t="s">
        <v>130</v>
      </c>
      <c r="H190" s="40">
        <v>40366</v>
      </c>
      <c r="I190" s="46">
        <v>4</v>
      </c>
      <c r="J190" s="46">
        <v>0</v>
      </c>
      <c r="K190" s="46" t="s">
        <v>74</v>
      </c>
      <c r="L190" s="46">
        <v>0</v>
      </c>
      <c r="M190" s="46" t="s">
        <v>74</v>
      </c>
      <c r="N190" s="46">
        <v>0</v>
      </c>
      <c r="O190" s="46" t="s">
        <v>74</v>
      </c>
      <c r="P190" s="46">
        <v>0</v>
      </c>
      <c r="Q190" s="46" t="s">
        <v>74</v>
      </c>
      <c r="R190" s="46">
        <v>0</v>
      </c>
      <c r="S190" s="46" t="s">
        <v>74</v>
      </c>
      <c r="T190" s="46">
        <v>0</v>
      </c>
      <c r="U190" s="46" t="s">
        <v>74</v>
      </c>
      <c r="V190" s="46">
        <v>0</v>
      </c>
      <c r="W190" s="46" t="s">
        <v>74</v>
      </c>
      <c r="X190" s="46">
        <v>0</v>
      </c>
      <c r="Y190" s="46" t="s">
        <v>74</v>
      </c>
      <c r="Z190" s="46">
        <v>0</v>
      </c>
      <c r="AA190" s="46" t="s">
        <v>74</v>
      </c>
      <c r="AB190" s="46">
        <v>0</v>
      </c>
      <c r="AC190" s="46" t="s">
        <v>74</v>
      </c>
      <c r="AD190" s="46">
        <v>0</v>
      </c>
      <c r="AE190" s="46" t="s">
        <v>74</v>
      </c>
      <c r="AF190" s="46">
        <v>0</v>
      </c>
      <c r="AG190" s="46" t="s">
        <v>74</v>
      </c>
      <c r="AH190" s="46">
        <v>0</v>
      </c>
      <c r="AI190" s="46" t="s">
        <v>74</v>
      </c>
      <c r="AJ190" s="46">
        <v>0</v>
      </c>
      <c r="AK190" s="46" t="s">
        <v>74</v>
      </c>
      <c r="AL190" s="46">
        <v>0</v>
      </c>
      <c r="AM190" s="46" t="s">
        <v>74</v>
      </c>
      <c r="AN190" s="50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</row>
    <row r="191" spans="7:81" x14ac:dyDescent="0.25">
      <c r="G191" t="s">
        <v>130</v>
      </c>
      <c r="H191" s="40">
        <v>40367</v>
      </c>
      <c r="I191" s="46">
        <v>0.5</v>
      </c>
      <c r="J191" s="46">
        <v>0</v>
      </c>
      <c r="K191" s="46" t="s">
        <v>74</v>
      </c>
      <c r="L191" s="46">
        <v>0</v>
      </c>
      <c r="M191" s="46" t="s">
        <v>74</v>
      </c>
      <c r="N191" s="46">
        <v>0</v>
      </c>
      <c r="O191" s="46" t="s">
        <v>74</v>
      </c>
      <c r="P191" s="46">
        <v>0</v>
      </c>
      <c r="Q191" s="46" t="s">
        <v>74</v>
      </c>
      <c r="R191" s="46">
        <v>0</v>
      </c>
      <c r="S191" s="46" t="s">
        <v>74</v>
      </c>
      <c r="T191" s="46">
        <v>0</v>
      </c>
      <c r="U191" s="46" t="s">
        <v>74</v>
      </c>
      <c r="V191" s="46">
        <v>0</v>
      </c>
      <c r="W191" s="46" t="s">
        <v>74</v>
      </c>
      <c r="X191" s="46">
        <v>0</v>
      </c>
      <c r="Y191" s="46" t="s">
        <v>74</v>
      </c>
      <c r="Z191" s="46">
        <v>0</v>
      </c>
      <c r="AA191" s="46" t="s">
        <v>74</v>
      </c>
      <c r="AB191" s="46">
        <v>0</v>
      </c>
      <c r="AC191" s="46" t="s">
        <v>74</v>
      </c>
      <c r="AD191" s="46">
        <v>0</v>
      </c>
      <c r="AE191" s="46" t="s">
        <v>74</v>
      </c>
      <c r="AF191" s="46">
        <v>0</v>
      </c>
      <c r="AG191" s="46" t="s">
        <v>74</v>
      </c>
      <c r="AH191" s="46">
        <v>0</v>
      </c>
      <c r="AI191" s="46" t="s">
        <v>74</v>
      </c>
      <c r="AJ191" s="46">
        <v>0</v>
      </c>
      <c r="AK191" s="46" t="s">
        <v>74</v>
      </c>
      <c r="AL191" s="46">
        <v>0</v>
      </c>
      <c r="AM191" s="46" t="s">
        <v>74</v>
      </c>
      <c r="AN191" s="50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</row>
    <row r="192" spans="7:81" x14ac:dyDescent="0.25">
      <c r="G192" t="s">
        <v>130</v>
      </c>
      <c r="H192" s="40">
        <v>40368</v>
      </c>
      <c r="I192" s="46">
        <v>0</v>
      </c>
      <c r="J192" s="46">
        <v>0</v>
      </c>
      <c r="K192" s="46" t="s">
        <v>74</v>
      </c>
      <c r="L192" s="46">
        <v>0</v>
      </c>
      <c r="M192" s="46" t="s">
        <v>74</v>
      </c>
      <c r="N192" s="46">
        <v>0</v>
      </c>
      <c r="O192" s="46" t="s">
        <v>74</v>
      </c>
      <c r="P192" s="46">
        <v>0</v>
      </c>
      <c r="Q192" s="46" t="s">
        <v>74</v>
      </c>
      <c r="R192" s="46">
        <v>0</v>
      </c>
      <c r="S192" s="46" t="s">
        <v>74</v>
      </c>
      <c r="T192" s="46">
        <v>0</v>
      </c>
      <c r="U192" s="46" t="s">
        <v>74</v>
      </c>
      <c r="V192" s="46">
        <v>0</v>
      </c>
      <c r="W192" s="46" t="s">
        <v>74</v>
      </c>
      <c r="X192" s="46">
        <v>0</v>
      </c>
      <c r="Y192" s="46" t="s">
        <v>74</v>
      </c>
      <c r="Z192" s="46">
        <v>0</v>
      </c>
      <c r="AA192" s="46" t="s">
        <v>74</v>
      </c>
      <c r="AB192" s="46">
        <v>0</v>
      </c>
      <c r="AC192" s="46" t="s">
        <v>74</v>
      </c>
      <c r="AD192" s="46">
        <v>0</v>
      </c>
      <c r="AE192" s="46" t="s">
        <v>74</v>
      </c>
      <c r="AF192" s="46">
        <v>0</v>
      </c>
      <c r="AG192" s="46" t="s">
        <v>74</v>
      </c>
      <c r="AH192" s="46">
        <v>0</v>
      </c>
      <c r="AI192" s="46" t="s">
        <v>74</v>
      </c>
      <c r="AJ192" s="46">
        <v>0</v>
      </c>
      <c r="AK192" s="46" t="s">
        <v>74</v>
      </c>
      <c r="AL192" s="46">
        <v>0</v>
      </c>
      <c r="AM192" s="46" t="s">
        <v>74</v>
      </c>
      <c r="AN192" s="50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</row>
    <row r="193" spans="7:81" x14ac:dyDescent="0.25">
      <c r="G193" t="s">
        <v>130</v>
      </c>
      <c r="H193" s="40">
        <v>40369</v>
      </c>
      <c r="I193" s="46">
        <v>0</v>
      </c>
      <c r="J193" s="46">
        <v>0</v>
      </c>
      <c r="K193" s="46" t="s">
        <v>74</v>
      </c>
      <c r="L193" s="46">
        <v>0</v>
      </c>
      <c r="M193" s="46" t="s">
        <v>74</v>
      </c>
      <c r="N193" s="46">
        <v>0</v>
      </c>
      <c r="O193" s="46" t="s">
        <v>74</v>
      </c>
      <c r="P193" s="46">
        <v>0</v>
      </c>
      <c r="Q193" s="46" t="s">
        <v>74</v>
      </c>
      <c r="R193" s="46">
        <v>0</v>
      </c>
      <c r="S193" s="46" t="s">
        <v>74</v>
      </c>
      <c r="T193" s="46">
        <v>0</v>
      </c>
      <c r="U193" s="46" t="s">
        <v>74</v>
      </c>
      <c r="V193" s="46">
        <v>0</v>
      </c>
      <c r="W193" s="46" t="s">
        <v>74</v>
      </c>
      <c r="X193" s="46">
        <v>0</v>
      </c>
      <c r="Y193" s="46" t="s">
        <v>74</v>
      </c>
      <c r="Z193" s="46">
        <v>0</v>
      </c>
      <c r="AA193" s="46" t="s">
        <v>74</v>
      </c>
      <c r="AB193" s="46">
        <v>0</v>
      </c>
      <c r="AC193" s="46" t="s">
        <v>74</v>
      </c>
      <c r="AD193" s="46">
        <v>0</v>
      </c>
      <c r="AE193" s="46" t="s">
        <v>74</v>
      </c>
      <c r="AF193" s="46">
        <v>0</v>
      </c>
      <c r="AG193" s="46" t="s">
        <v>74</v>
      </c>
      <c r="AH193" s="46">
        <v>0</v>
      </c>
      <c r="AI193" s="46" t="s">
        <v>74</v>
      </c>
      <c r="AJ193" s="46">
        <v>0</v>
      </c>
      <c r="AK193" s="46" t="s">
        <v>74</v>
      </c>
      <c r="AL193" s="46">
        <v>0</v>
      </c>
      <c r="AM193" s="46" t="s">
        <v>74</v>
      </c>
      <c r="AN193" s="50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</row>
    <row r="194" spans="7:81" x14ac:dyDescent="0.25">
      <c r="G194" t="s">
        <v>130</v>
      </c>
      <c r="H194" s="40">
        <v>40370</v>
      </c>
      <c r="I194" s="46">
        <v>0</v>
      </c>
      <c r="J194" s="46">
        <v>0</v>
      </c>
      <c r="K194" s="46" t="s">
        <v>74</v>
      </c>
      <c r="L194" s="46">
        <v>0</v>
      </c>
      <c r="M194" s="46" t="s">
        <v>74</v>
      </c>
      <c r="N194" s="46">
        <v>0</v>
      </c>
      <c r="O194" s="46" t="s">
        <v>74</v>
      </c>
      <c r="P194" s="46">
        <v>0</v>
      </c>
      <c r="Q194" s="46" t="s">
        <v>74</v>
      </c>
      <c r="R194" s="46">
        <v>0</v>
      </c>
      <c r="S194" s="46" t="s">
        <v>74</v>
      </c>
      <c r="T194" s="46">
        <v>0</v>
      </c>
      <c r="U194" s="46" t="s">
        <v>74</v>
      </c>
      <c r="V194" s="46">
        <v>0</v>
      </c>
      <c r="W194" s="46" t="s">
        <v>74</v>
      </c>
      <c r="X194" s="46">
        <v>0</v>
      </c>
      <c r="Y194" s="46" t="s">
        <v>74</v>
      </c>
      <c r="Z194" s="46">
        <v>0</v>
      </c>
      <c r="AA194" s="46" t="s">
        <v>74</v>
      </c>
      <c r="AB194" s="46">
        <v>0</v>
      </c>
      <c r="AC194" s="46" t="s">
        <v>74</v>
      </c>
      <c r="AD194" s="46">
        <v>0</v>
      </c>
      <c r="AE194" s="46" t="s">
        <v>74</v>
      </c>
      <c r="AF194" s="46">
        <v>0</v>
      </c>
      <c r="AG194" s="46" t="s">
        <v>74</v>
      </c>
      <c r="AH194" s="46">
        <v>0</v>
      </c>
      <c r="AI194" s="46" t="s">
        <v>74</v>
      </c>
      <c r="AJ194" s="46">
        <v>0</v>
      </c>
      <c r="AK194" s="46" t="s">
        <v>74</v>
      </c>
      <c r="AL194" s="46">
        <v>0</v>
      </c>
      <c r="AM194" s="46" t="s">
        <v>74</v>
      </c>
      <c r="AN194" s="50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</row>
    <row r="195" spans="7:81" x14ac:dyDescent="0.25">
      <c r="G195" t="s">
        <v>130</v>
      </c>
      <c r="H195" s="40">
        <v>40371</v>
      </c>
      <c r="I195" s="46">
        <v>0</v>
      </c>
      <c r="J195" s="46">
        <v>0</v>
      </c>
      <c r="K195" s="46" t="s">
        <v>74</v>
      </c>
      <c r="L195" s="46">
        <v>0</v>
      </c>
      <c r="M195" s="46" t="s">
        <v>74</v>
      </c>
      <c r="N195" s="46">
        <v>0</v>
      </c>
      <c r="O195" s="46" t="s">
        <v>74</v>
      </c>
      <c r="P195" s="46">
        <v>0</v>
      </c>
      <c r="Q195" s="46" t="s">
        <v>74</v>
      </c>
      <c r="R195" s="46">
        <v>0</v>
      </c>
      <c r="S195" s="46" t="s">
        <v>74</v>
      </c>
      <c r="T195" s="46">
        <v>0</v>
      </c>
      <c r="U195" s="46" t="s">
        <v>74</v>
      </c>
      <c r="V195" s="46">
        <v>0</v>
      </c>
      <c r="W195" s="46" t="s">
        <v>74</v>
      </c>
      <c r="X195" s="46">
        <v>0</v>
      </c>
      <c r="Y195" s="46" t="s">
        <v>74</v>
      </c>
      <c r="Z195" s="46">
        <v>0</v>
      </c>
      <c r="AA195" s="46" t="s">
        <v>74</v>
      </c>
      <c r="AB195" s="46">
        <v>0</v>
      </c>
      <c r="AC195" s="46" t="s">
        <v>74</v>
      </c>
      <c r="AD195" s="46">
        <v>0</v>
      </c>
      <c r="AE195" s="46" t="s">
        <v>74</v>
      </c>
      <c r="AF195" s="46">
        <v>0</v>
      </c>
      <c r="AG195" s="46" t="s">
        <v>74</v>
      </c>
      <c r="AH195" s="46">
        <v>0</v>
      </c>
      <c r="AI195" s="46" t="s">
        <v>74</v>
      </c>
      <c r="AJ195" s="46">
        <v>0</v>
      </c>
      <c r="AK195" s="46" t="s">
        <v>74</v>
      </c>
      <c r="AL195" s="46">
        <v>0</v>
      </c>
      <c r="AM195" s="46" t="s">
        <v>74</v>
      </c>
      <c r="AN195" s="50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</row>
    <row r="196" spans="7:81" x14ac:dyDescent="0.25">
      <c r="G196" t="s">
        <v>130</v>
      </c>
      <c r="H196" s="40">
        <v>40372</v>
      </c>
      <c r="I196" s="46">
        <v>0</v>
      </c>
      <c r="J196" s="46">
        <v>0</v>
      </c>
      <c r="K196" s="46" t="s">
        <v>74</v>
      </c>
      <c r="L196" s="46">
        <v>0</v>
      </c>
      <c r="M196" s="46" t="s">
        <v>74</v>
      </c>
      <c r="N196" s="46">
        <v>0</v>
      </c>
      <c r="O196" s="46" t="s">
        <v>74</v>
      </c>
      <c r="P196" s="46">
        <v>0</v>
      </c>
      <c r="Q196" s="46" t="s">
        <v>74</v>
      </c>
      <c r="R196" s="46">
        <v>0</v>
      </c>
      <c r="S196" s="46" t="s">
        <v>74</v>
      </c>
      <c r="T196" s="46">
        <v>0</v>
      </c>
      <c r="U196" s="46" t="s">
        <v>74</v>
      </c>
      <c r="V196" s="46">
        <v>0</v>
      </c>
      <c r="W196" s="46" t="s">
        <v>74</v>
      </c>
      <c r="X196" s="46">
        <v>0</v>
      </c>
      <c r="Y196" s="46" t="s">
        <v>74</v>
      </c>
      <c r="Z196" s="46">
        <v>0</v>
      </c>
      <c r="AA196" s="46" t="s">
        <v>74</v>
      </c>
      <c r="AB196" s="46">
        <v>0</v>
      </c>
      <c r="AC196" s="46" t="s">
        <v>74</v>
      </c>
      <c r="AD196" s="46">
        <v>0</v>
      </c>
      <c r="AE196" s="46" t="s">
        <v>74</v>
      </c>
      <c r="AF196" s="46">
        <v>0</v>
      </c>
      <c r="AG196" s="46" t="s">
        <v>74</v>
      </c>
      <c r="AH196" s="46">
        <v>0</v>
      </c>
      <c r="AI196" s="46" t="s">
        <v>74</v>
      </c>
      <c r="AJ196" s="46">
        <v>0</v>
      </c>
      <c r="AK196" s="46" t="s">
        <v>74</v>
      </c>
      <c r="AL196" s="46">
        <v>0</v>
      </c>
      <c r="AM196" s="46" t="s">
        <v>74</v>
      </c>
      <c r="AN196" s="50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</row>
    <row r="197" spans="7:81" x14ac:dyDescent="0.25">
      <c r="G197" t="s">
        <v>130</v>
      </c>
      <c r="H197" s="40">
        <v>40373</v>
      </c>
      <c r="I197" s="46">
        <v>3.5</v>
      </c>
      <c r="J197" s="46">
        <v>0</v>
      </c>
      <c r="K197" s="46" t="s">
        <v>74</v>
      </c>
      <c r="L197" s="46">
        <v>0</v>
      </c>
      <c r="M197" s="46" t="s">
        <v>74</v>
      </c>
      <c r="N197" s="46">
        <v>0</v>
      </c>
      <c r="O197" s="46" t="s">
        <v>74</v>
      </c>
      <c r="P197" s="46">
        <v>0</v>
      </c>
      <c r="Q197" s="46" t="s">
        <v>74</v>
      </c>
      <c r="R197" s="46">
        <v>0</v>
      </c>
      <c r="S197" s="46" t="s">
        <v>74</v>
      </c>
      <c r="T197" s="46">
        <v>0</v>
      </c>
      <c r="U197" s="46" t="s">
        <v>74</v>
      </c>
      <c r="V197" s="46">
        <v>0</v>
      </c>
      <c r="W197" s="46" t="s">
        <v>74</v>
      </c>
      <c r="X197" s="46">
        <v>0</v>
      </c>
      <c r="Y197" s="46" t="s">
        <v>74</v>
      </c>
      <c r="Z197" s="46">
        <v>0</v>
      </c>
      <c r="AA197" s="46" t="s">
        <v>74</v>
      </c>
      <c r="AB197" s="46">
        <v>0</v>
      </c>
      <c r="AC197" s="46" t="s">
        <v>74</v>
      </c>
      <c r="AD197" s="46">
        <v>0</v>
      </c>
      <c r="AE197" s="46" t="s">
        <v>74</v>
      </c>
      <c r="AF197" s="46">
        <v>0</v>
      </c>
      <c r="AG197" s="46" t="s">
        <v>74</v>
      </c>
      <c r="AH197" s="46">
        <v>0</v>
      </c>
      <c r="AI197" s="46" t="s">
        <v>74</v>
      </c>
      <c r="AJ197" s="46">
        <v>0</v>
      </c>
      <c r="AK197" s="46" t="s">
        <v>74</v>
      </c>
      <c r="AL197" s="46">
        <v>0</v>
      </c>
      <c r="AM197" s="46" t="s">
        <v>74</v>
      </c>
      <c r="AN197" s="50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</row>
    <row r="198" spans="7:81" x14ac:dyDescent="0.25">
      <c r="G198" t="s">
        <v>130</v>
      </c>
      <c r="H198" s="40">
        <v>40374</v>
      </c>
      <c r="I198" s="46">
        <v>2</v>
      </c>
      <c r="J198" s="46">
        <v>0</v>
      </c>
      <c r="K198" s="46" t="s">
        <v>74</v>
      </c>
      <c r="L198" s="46">
        <v>0</v>
      </c>
      <c r="M198" s="46" t="s">
        <v>74</v>
      </c>
      <c r="N198" s="46">
        <v>0</v>
      </c>
      <c r="O198" s="46" t="s">
        <v>74</v>
      </c>
      <c r="P198" s="46">
        <v>0</v>
      </c>
      <c r="Q198" s="46" t="s">
        <v>74</v>
      </c>
      <c r="R198" s="46">
        <v>0</v>
      </c>
      <c r="S198" s="46" t="s">
        <v>74</v>
      </c>
      <c r="T198" s="46">
        <v>0</v>
      </c>
      <c r="U198" s="46" t="s">
        <v>74</v>
      </c>
      <c r="V198" s="46">
        <v>0</v>
      </c>
      <c r="W198" s="46" t="s">
        <v>74</v>
      </c>
      <c r="X198" s="46">
        <v>0</v>
      </c>
      <c r="Y198" s="46" t="s">
        <v>74</v>
      </c>
      <c r="Z198" s="46">
        <v>0</v>
      </c>
      <c r="AA198" s="46" t="s">
        <v>74</v>
      </c>
      <c r="AB198" s="46">
        <v>0</v>
      </c>
      <c r="AC198" s="46" t="s">
        <v>74</v>
      </c>
      <c r="AD198" s="46">
        <v>0</v>
      </c>
      <c r="AE198" s="46" t="s">
        <v>74</v>
      </c>
      <c r="AF198" s="46">
        <v>0</v>
      </c>
      <c r="AG198" s="46" t="s">
        <v>74</v>
      </c>
      <c r="AH198" s="46">
        <v>0</v>
      </c>
      <c r="AI198" s="46" t="s">
        <v>74</v>
      </c>
      <c r="AJ198" s="46">
        <v>0</v>
      </c>
      <c r="AK198" s="46" t="s">
        <v>74</v>
      </c>
      <c r="AL198" s="46">
        <v>0</v>
      </c>
      <c r="AM198" s="46" t="s">
        <v>74</v>
      </c>
      <c r="AN198" s="50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</row>
    <row r="199" spans="7:81" x14ac:dyDescent="0.25">
      <c r="G199" t="s">
        <v>130</v>
      </c>
      <c r="H199" s="40">
        <v>40375</v>
      </c>
      <c r="I199" s="46">
        <v>0</v>
      </c>
      <c r="J199" s="46">
        <v>0</v>
      </c>
      <c r="K199" s="46" t="s">
        <v>74</v>
      </c>
      <c r="L199" s="46">
        <v>0</v>
      </c>
      <c r="M199" s="46" t="s">
        <v>74</v>
      </c>
      <c r="N199" s="46">
        <v>0</v>
      </c>
      <c r="O199" s="46" t="s">
        <v>74</v>
      </c>
      <c r="P199" s="46">
        <v>0</v>
      </c>
      <c r="Q199" s="46" t="s">
        <v>74</v>
      </c>
      <c r="R199" s="46">
        <v>0</v>
      </c>
      <c r="S199" s="46" t="s">
        <v>74</v>
      </c>
      <c r="T199" s="46">
        <v>0</v>
      </c>
      <c r="U199" s="46" t="s">
        <v>74</v>
      </c>
      <c r="V199" s="46">
        <v>0</v>
      </c>
      <c r="W199" s="46" t="s">
        <v>74</v>
      </c>
      <c r="X199" s="46">
        <v>0</v>
      </c>
      <c r="Y199" s="46" t="s">
        <v>74</v>
      </c>
      <c r="Z199" s="46">
        <v>0</v>
      </c>
      <c r="AA199" s="46" t="s">
        <v>74</v>
      </c>
      <c r="AB199" s="46">
        <v>0</v>
      </c>
      <c r="AC199" s="46" t="s">
        <v>74</v>
      </c>
      <c r="AD199" s="46">
        <v>0</v>
      </c>
      <c r="AE199" s="46" t="s">
        <v>74</v>
      </c>
      <c r="AF199" s="46">
        <v>0</v>
      </c>
      <c r="AG199" s="46" t="s">
        <v>74</v>
      </c>
      <c r="AH199" s="46">
        <v>0</v>
      </c>
      <c r="AI199" s="46" t="s">
        <v>74</v>
      </c>
      <c r="AJ199" s="46">
        <v>0</v>
      </c>
      <c r="AK199" s="46" t="s">
        <v>74</v>
      </c>
      <c r="AL199" s="46">
        <v>0</v>
      </c>
      <c r="AM199" s="46" t="s">
        <v>74</v>
      </c>
      <c r="AN199" s="50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</row>
    <row r="200" spans="7:81" x14ac:dyDescent="0.25">
      <c r="G200" t="s">
        <v>130</v>
      </c>
      <c r="H200" s="40">
        <v>40376</v>
      </c>
      <c r="I200" s="46">
        <v>9</v>
      </c>
      <c r="J200" s="46">
        <v>0</v>
      </c>
      <c r="K200" s="46" t="s">
        <v>74</v>
      </c>
      <c r="L200" s="46">
        <v>0</v>
      </c>
      <c r="M200" s="46" t="s">
        <v>74</v>
      </c>
      <c r="N200" s="46">
        <v>0</v>
      </c>
      <c r="O200" s="46" t="s">
        <v>74</v>
      </c>
      <c r="P200" s="46">
        <v>0</v>
      </c>
      <c r="Q200" s="46" t="s">
        <v>74</v>
      </c>
      <c r="R200" s="46">
        <v>0</v>
      </c>
      <c r="S200" s="46" t="s">
        <v>74</v>
      </c>
      <c r="T200" s="46">
        <v>0</v>
      </c>
      <c r="U200" s="46" t="s">
        <v>74</v>
      </c>
      <c r="V200" s="46">
        <v>0</v>
      </c>
      <c r="W200" s="46" t="s">
        <v>74</v>
      </c>
      <c r="X200" s="46">
        <v>0</v>
      </c>
      <c r="Y200" s="46" t="s">
        <v>74</v>
      </c>
      <c r="Z200" s="46">
        <v>0</v>
      </c>
      <c r="AA200" s="46" t="s">
        <v>74</v>
      </c>
      <c r="AB200" s="46">
        <v>0</v>
      </c>
      <c r="AC200" s="46" t="s">
        <v>74</v>
      </c>
      <c r="AD200" s="46">
        <v>0</v>
      </c>
      <c r="AE200" s="46" t="s">
        <v>74</v>
      </c>
      <c r="AF200" s="46">
        <v>0</v>
      </c>
      <c r="AG200" s="46" t="s">
        <v>74</v>
      </c>
      <c r="AH200" s="46">
        <v>0</v>
      </c>
      <c r="AI200" s="46" t="s">
        <v>74</v>
      </c>
      <c r="AJ200" s="46">
        <v>0</v>
      </c>
      <c r="AK200" s="46" t="s">
        <v>74</v>
      </c>
      <c r="AL200" s="46">
        <v>0</v>
      </c>
      <c r="AM200" s="46" t="s">
        <v>74</v>
      </c>
      <c r="AN200" s="50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</row>
    <row r="201" spans="7:81" x14ac:dyDescent="0.25">
      <c r="G201" t="s">
        <v>130</v>
      </c>
      <c r="H201" s="40">
        <v>40377</v>
      </c>
      <c r="I201" s="46">
        <v>2</v>
      </c>
      <c r="J201" s="46">
        <v>0</v>
      </c>
      <c r="K201" s="46" t="s">
        <v>74</v>
      </c>
      <c r="L201" s="46">
        <v>0</v>
      </c>
      <c r="M201" s="46" t="s">
        <v>74</v>
      </c>
      <c r="N201" s="46">
        <v>0</v>
      </c>
      <c r="O201" s="46" t="s">
        <v>74</v>
      </c>
      <c r="P201" s="46">
        <v>0</v>
      </c>
      <c r="Q201" s="46" t="s">
        <v>74</v>
      </c>
      <c r="R201" s="46">
        <v>0</v>
      </c>
      <c r="S201" s="46" t="s">
        <v>74</v>
      </c>
      <c r="T201" s="46">
        <v>0</v>
      </c>
      <c r="U201" s="46" t="s">
        <v>74</v>
      </c>
      <c r="V201" s="46">
        <v>0</v>
      </c>
      <c r="W201" s="46" t="s">
        <v>74</v>
      </c>
      <c r="X201" s="46">
        <v>0</v>
      </c>
      <c r="Y201" s="46" t="s">
        <v>74</v>
      </c>
      <c r="Z201" s="46">
        <v>0</v>
      </c>
      <c r="AA201" s="46" t="s">
        <v>74</v>
      </c>
      <c r="AB201" s="46">
        <v>0</v>
      </c>
      <c r="AC201" s="46" t="s">
        <v>74</v>
      </c>
      <c r="AD201" s="46">
        <v>0</v>
      </c>
      <c r="AE201" s="46" t="s">
        <v>74</v>
      </c>
      <c r="AF201" s="46">
        <v>0</v>
      </c>
      <c r="AG201" s="46" t="s">
        <v>74</v>
      </c>
      <c r="AH201" s="46">
        <v>0</v>
      </c>
      <c r="AI201" s="46" t="s">
        <v>74</v>
      </c>
      <c r="AJ201" s="46">
        <v>0</v>
      </c>
      <c r="AK201" s="46" t="s">
        <v>74</v>
      </c>
      <c r="AL201" s="46">
        <v>0</v>
      </c>
      <c r="AM201" s="46" t="s">
        <v>74</v>
      </c>
      <c r="AN201" s="50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</row>
    <row r="202" spans="7:81" x14ac:dyDescent="0.25">
      <c r="G202" t="s">
        <v>130</v>
      </c>
      <c r="H202" s="40">
        <v>40378</v>
      </c>
      <c r="I202" s="46">
        <v>0</v>
      </c>
      <c r="J202" s="46">
        <v>0</v>
      </c>
      <c r="K202" s="46" t="s">
        <v>74</v>
      </c>
      <c r="L202" s="46">
        <v>0</v>
      </c>
      <c r="M202" s="46" t="s">
        <v>74</v>
      </c>
      <c r="N202" s="46">
        <v>0</v>
      </c>
      <c r="O202" s="46" t="s">
        <v>74</v>
      </c>
      <c r="P202" s="46">
        <v>0</v>
      </c>
      <c r="Q202" s="46" t="s">
        <v>74</v>
      </c>
      <c r="R202" s="46">
        <v>0</v>
      </c>
      <c r="S202" s="46" t="s">
        <v>74</v>
      </c>
      <c r="T202" s="46">
        <v>0</v>
      </c>
      <c r="U202" s="46" t="s">
        <v>74</v>
      </c>
      <c r="V202" s="46">
        <v>0</v>
      </c>
      <c r="W202" s="46" t="s">
        <v>74</v>
      </c>
      <c r="X202" s="46">
        <v>0</v>
      </c>
      <c r="Y202" s="46" t="s">
        <v>74</v>
      </c>
      <c r="Z202" s="46">
        <v>0</v>
      </c>
      <c r="AA202" s="46" t="s">
        <v>74</v>
      </c>
      <c r="AB202" s="46">
        <v>0</v>
      </c>
      <c r="AC202" s="46" t="s">
        <v>74</v>
      </c>
      <c r="AD202" s="46">
        <v>0</v>
      </c>
      <c r="AE202" s="46" t="s">
        <v>74</v>
      </c>
      <c r="AF202" s="46">
        <v>0</v>
      </c>
      <c r="AG202" s="46" t="s">
        <v>74</v>
      </c>
      <c r="AH202" s="46">
        <v>0</v>
      </c>
      <c r="AI202" s="46" t="s">
        <v>74</v>
      </c>
      <c r="AJ202" s="46">
        <v>0</v>
      </c>
      <c r="AK202" s="46" t="s">
        <v>74</v>
      </c>
      <c r="AL202" s="46">
        <v>0</v>
      </c>
      <c r="AM202" s="46" t="s">
        <v>74</v>
      </c>
      <c r="AN202" s="50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</row>
    <row r="203" spans="7:81" x14ac:dyDescent="0.25">
      <c r="G203" t="s">
        <v>130</v>
      </c>
      <c r="H203" s="40">
        <v>40379</v>
      </c>
      <c r="I203" s="46">
        <v>0</v>
      </c>
      <c r="J203" s="46">
        <v>0</v>
      </c>
      <c r="K203" s="46" t="s">
        <v>74</v>
      </c>
      <c r="L203" s="46">
        <v>0</v>
      </c>
      <c r="M203" s="46" t="s">
        <v>74</v>
      </c>
      <c r="N203" s="46">
        <v>0</v>
      </c>
      <c r="O203" s="46" t="s">
        <v>74</v>
      </c>
      <c r="P203" s="46">
        <v>0</v>
      </c>
      <c r="Q203" s="46" t="s">
        <v>74</v>
      </c>
      <c r="R203" s="46">
        <v>0</v>
      </c>
      <c r="S203" s="46" t="s">
        <v>74</v>
      </c>
      <c r="T203" s="46">
        <v>0</v>
      </c>
      <c r="U203" s="46" t="s">
        <v>74</v>
      </c>
      <c r="V203" s="46">
        <v>0</v>
      </c>
      <c r="W203" s="46" t="s">
        <v>74</v>
      </c>
      <c r="X203" s="46">
        <v>0</v>
      </c>
      <c r="Y203" s="46" t="s">
        <v>74</v>
      </c>
      <c r="Z203" s="46">
        <v>0</v>
      </c>
      <c r="AA203" s="46" t="s">
        <v>74</v>
      </c>
      <c r="AB203" s="46">
        <v>0</v>
      </c>
      <c r="AC203" s="46" t="s">
        <v>74</v>
      </c>
      <c r="AD203" s="46">
        <v>0</v>
      </c>
      <c r="AE203" s="46" t="s">
        <v>74</v>
      </c>
      <c r="AF203" s="46">
        <v>0</v>
      </c>
      <c r="AG203" s="46" t="s">
        <v>74</v>
      </c>
      <c r="AH203" s="46">
        <v>0</v>
      </c>
      <c r="AI203" s="46" t="s">
        <v>74</v>
      </c>
      <c r="AJ203" s="46">
        <v>0</v>
      </c>
      <c r="AK203" s="46" t="s">
        <v>74</v>
      </c>
      <c r="AL203" s="46">
        <v>0</v>
      </c>
      <c r="AM203" s="46" t="s">
        <v>74</v>
      </c>
      <c r="AN203" s="50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</row>
    <row r="204" spans="7:81" x14ac:dyDescent="0.25">
      <c r="G204" t="s">
        <v>130</v>
      </c>
      <c r="H204" s="40">
        <v>40380</v>
      </c>
      <c r="I204" s="46">
        <v>0</v>
      </c>
      <c r="J204" s="46">
        <v>0</v>
      </c>
      <c r="K204" s="46" t="s">
        <v>74</v>
      </c>
      <c r="L204" s="46">
        <v>0</v>
      </c>
      <c r="M204" s="46" t="s">
        <v>74</v>
      </c>
      <c r="N204" s="46">
        <v>0</v>
      </c>
      <c r="O204" s="46" t="s">
        <v>74</v>
      </c>
      <c r="P204" s="46">
        <v>0</v>
      </c>
      <c r="Q204" s="46" t="s">
        <v>74</v>
      </c>
      <c r="R204" s="46">
        <v>0</v>
      </c>
      <c r="S204" s="46" t="s">
        <v>74</v>
      </c>
      <c r="T204" s="46">
        <v>0</v>
      </c>
      <c r="U204" s="46" t="s">
        <v>74</v>
      </c>
      <c r="V204" s="46">
        <v>0</v>
      </c>
      <c r="W204" s="46" t="s">
        <v>74</v>
      </c>
      <c r="X204" s="46">
        <v>0</v>
      </c>
      <c r="Y204" s="46" t="s">
        <v>74</v>
      </c>
      <c r="Z204" s="46">
        <v>0</v>
      </c>
      <c r="AA204" s="46" t="s">
        <v>74</v>
      </c>
      <c r="AB204" s="46">
        <v>0</v>
      </c>
      <c r="AC204" s="46" t="s">
        <v>74</v>
      </c>
      <c r="AD204" s="46">
        <v>0</v>
      </c>
      <c r="AE204" s="46" t="s">
        <v>74</v>
      </c>
      <c r="AF204" s="46">
        <v>0</v>
      </c>
      <c r="AG204" s="46" t="s">
        <v>74</v>
      </c>
      <c r="AH204" s="46">
        <v>0</v>
      </c>
      <c r="AI204" s="46" t="s">
        <v>74</v>
      </c>
      <c r="AJ204" s="46">
        <v>0</v>
      </c>
      <c r="AK204" s="46" t="s">
        <v>74</v>
      </c>
      <c r="AL204" s="46">
        <v>0</v>
      </c>
      <c r="AM204" s="46" t="s">
        <v>74</v>
      </c>
      <c r="AN204" s="50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</row>
    <row r="205" spans="7:81" x14ac:dyDescent="0.25">
      <c r="G205" t="s">
        <v>130</v>
      </c>
      <c r="H205" s="40">
        <v>40381</v>
      </c>
      <c r="I205" s="46">
        <v>15</v>
      </c>
      <c r="J205" s="46">
        <v>0</v>
      </c>
      <c r="K205" s="46" t="s">
        <v>74</v>
      </c>
      <c r="L205" s="46">
        <v>0</v>
      </c>
      <c r="M205" s="46" t="s">
        <v>74</v>
      </c>
      <c r="N205" s="46">
        <v>0</v>
      </c>
      <c r="O205" s="46" t="s">
        <v>74</v>
      </c>
      <c r="P205" s="46">
        <v>0</v>
      </c>
      <c r="Q205" s="46" t="s">
        <v>74</v>
      </c>
      <c r="R205" s="46">
        <v>0</v>
      </c>
      <c r="S205" s="46" t="s">
        <v>74</v>
      </c>
      <c r="T205" s="46">
        <v>0</v>
      </c>
      <c r="U205" s="46" t="s">
        <v>74</v>
      </c>
      <c r="V205" s="46">
        <v>0</v>
      </c>
      <c r="W205" s="46" t="s">
        <v>74</v>
      </c>
      <c r="X205" s="46">
        <v>0</v>
      </c>
      <c r="Y205" s="46" t="s">
        <v>74</v>
      </c>
      <c r="Z205" s="46">
        <v>0</v>
      </c>
      <c r="AA205" s="46" t="s">
        <v>74</v>
      </c>
      <c r="AB205" s="46">
        <v>0</v>
      </c>
      <c r="AC205" s="46" t="s">
        <v>74</v>
      </c>
      <c r="AD205" s="46">
        <v>0</v>
      </c>
      <c r="AE205" s="46" t="s">
        <v>74</v>
      </c>
      <c r="AF205" s="46">
        <v>0</v>
      </c>
      <c r="AG205" s="46" t="s">
        <v>74</v>
      </c>
      <c r="AH205" s="46">
        <v>0</v>
      </c>
      <c r="AI205" s="46" t="s">
        <v>74</v>
      </c>
      <c r="AJ205" s="46">
        <v>0</v>
      </c>
      <c r="AK205" s="46" t="s">
        <v>74</v>
      </c>
      <c r="AL205" s="46">
        <v>0</v>
      </c>
      <c r="AM205" s="46" t="s">
        <v>74</v>
      </c>
      <c r="AN205" s="50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</row>
    <row r="206" spans="7:81" x14ac:dyDescent="0.25">
      <c r="G206" t="s">
        <v>130</v>
      </c>
      <c r="H206" s="40">
        <v>40382</v>
      </c>
      <c r="I206" s="46">
        <v>6</v>
      </c>
      <c r="J206" s="46">
        <v>0</v>
      </c>
      <c r="K206" s="46" t="s">
        <v>74</v>
      </c>
      <c r="L206" s="46">
        <v>0</v>
      </c>
      <c r="M206" s="46" t="s">
        <v>74</v>
      </c>
      <c r="N206" s="46">
        <v>0</v>
      </c>
      <c r="O206" s="46" t="s">
        <v>74</v>
      </c>
      <c r="P206" s="46">
        <v>0</v>
      </c>
      <c r="Q206" s="46" t="s">
        <v>74</v>
      </c>
      <c r="R206" s="46">
        <v>0</v>
      </c>
      <c r="S206" s="46" t="s">
        <v>74</v>
      </c>
      <c r="T206" s="46">
        <v>0</v>
      </c>
      <c r="U206" s="46" t="s">
        <v>74</v>
      </c>
      <c r="V206" s="46">
        <v>0</v>
      </c>
      <c r="W206" s="46" t="s">
        <v>74</v>
      </c>
      <c r="X206" s="46">
        <v>0</v>
      </c>
      <c r="Y206" s="46" t="s">
        <v>74</v>
      </c>
      <c r="Z206" s="46">
        <v>0</v>
      </c>
      <c r="AA206" s="46" t="s">
        <v>74</v>
      </c>
      <c r="AB206" s="46">
        <v>0</v>
      </c>
      <c r="AC206" s="46" t="s">
        <v>74</v>
      </c>
      <c r="AD206" s="46">
        <v>0</v>
      </c>
      <c r="AE206" s="46" t="s">
        <v>74</v>
      </c>
      <c r="AF206" s="46">
        <v>0</v>
      </c>
      <c r="AG206" s="46" t="s">
        <v>74</v>
      </c>
      <c r="AH206" s="46">
        <v>0</v>
      </c>
      <c r="AI206" s="46" t="s">
        <v>74</v>
      </c>
      <c r="AJ206" s="46">
        <v>0</v>
      </c>
      <c r="AK206" s="46" t="s">
        <v>74</v>
      </c>
      <c r="AL206" s="46">
        <v>0</v>
      </c>
      <c r="AM206" s="46" t="s">
        <v>74</v>
      </c>
      <c r="AN206" s="50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</row>
    <row r="207" spans="7:81" x14ac:dyDescent="0.25">
      <c r="G207" t="s">
        <v>130</v>
      </c>
      <c r="H207" s="40">
        <v>40383</v>
      </c>
      <c r="I207" s="46">
        <v>7</v>
      </c>
      <c r="J207" s="46">
        <v>0</v>
      </c>
      <c r="K207" s="46" t="s">
        <v>74</v>
      </c>
      <c r="L207" s="46">
        <v>0</v>
      </c>
      <c r="M207" s="46" t="s">
        <v>74</v>
      </c>
      <c r="N207" s="46">
        <v>0</v>
      </c>
      <c r="O207" s="46" t="s">
        <v>74</v>
      </c>
      <c r="P207" s="46">
        <v>0</v>
      </c>
      <c r="Q207" s="46" t="s">
        <v>74</v>
      </c>
      <c r="R207" s="46">
        <v>0</v>
      </c>
      <c r="S207" s="46" t="s">
        <v>74</v>
      </c>
      <c r="T207" s="46">
        <v>0</v>
      </c>
      <c r="U207" s="46" t="s">
        <v>74</v>
      </c>
      <c r="V207" s="46">
        <v>0</v>
      </c>
      <c r="W207" s="46" t="s">
        <v>74</v>
      </c>
      <c r="X207" s="46">
        <v>0</v>
      </c>
      <c r="Y207" s="46" t="s">
        <v>74</v>
      </c>
      <c r="Z207" s="46">
        <v>0</v>
      </c>
      <c r="AA207" s="46" t="s">
        <v>74</v>
      </c>
      <c r="AB207" s="46">
        <v>0</v>
      </c>
      <c r="AC207" s="46" t="s">
        <v>74</v>
      </c>
      <c r="AD207" s="46">
        <v>0</v>
      </c>
      <c r="AE207" s="46" t="s">
        <v>74</v>
      </c>
      <c r="AF207" s="46">
        <v>0</v>
      </c>
      <c r="AG207" s="46" t="s">
        <v>74</v>
      </c>
      <c r="AH207" s="46">
        <v>0</v>
      </c>
      <c r="AI207" s="46" t="s">
        <v>74</v>
      </c>
      <c r="AJ207" s="46">
        <v>0</v>
      </c>
      <c r="AK207" s="46" t="s">
        <v>74</v>
      </c>
      <c r="AL207" s="46">
        <v>0</v>
      </c>
      <c r="AM207" s="46" t="s">
        <v>74</v>
      </c>
      <c r="AN207" s="50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</row>
    <row r="208" spans="7:81" x14ac:dyDescent="0.25">
      <c r="G208" t="s">
        <v>130</v>
      </c>
      <c r="H208" s="40">
        <v>40384</v>
      </c>
      <c r="I208" s="46">
        <v>0</v>
      </c>
      <c r="J208" s="46">
        <v>0</v>
      </c>
      <c r="K208" s="46" t="s">
        <v>74</v>
      </c>
      <c r="L208" s="46">
        <v>0</v>
      </c>
      <c r="M208" s="46" t="s">
        <v>74</v>
      </c>
      <c r="N208" s="46">
        <v>0</v>
      </c>
      <c r="O208" s="46" t="s">
        <v>74</v>
      </c>
      <c r="P208" s="46">
        <v>0</v>
      </c>
      <c r="Q208" s="46" t="s">
        <v>74</v>
      </c>
      <c r="R208" s="46">
        <v>0</v>
      </c>
      <c r="S208" s="46" t="s">
        <v>74</v>
      </c>
      <c r="T208" s="46">
        <v>0</v>
      </c>
      <c r="U208" s="46" t="s">
        <v>74</v>
      </c>
      <c r="V208" s="46">
        <v>0</v>
      </c>
      <c r="W208" s="46" t="s">
        <v>74</v>
      </c>
      <c r="X208" s="46">
        <v>0</v>
      </c>
      <c r="Y208" s="46" t="s">
        <v>74</v>
      </c>
      <c r="Z208" s="46">
        <v>0</v>
      </c>
      <c r="AA208" s="46" t="s">
        <v>74</v>
      </c>
      <c r="AB208" s="46">
        <v>0</v>
      </c>
      <c r="AC208" s="46" t="s">
        <v>74</v>
      </c>
      <c r="AD208" s="46">
        <v>0</v>
      </c>
      <c r="AE208" s="46" t="s">
        <v>74</v>
      </c>
      <c r="AF208" s="46">
        <v>0</v>
      </c>
      <c r="AG208" s="46" t="s">
        <v>74</v>
      </c>
      <c r="AH208" s="46">
        <v>0</v>
      </c>
      <c r="AI208" s="46" t="s">
        <v>74</v>
      </c>
      <c r="AJ208" s="46">
        <v>0</v>
      </c>
      <c r="AK208" s="46" t="s">
        <v>74</v>
      </c>
      <c r="AL208" s="46">
        <v>0</v>
      </c>
      <c r="AM208" s="46" t="s">
        <v>74</v>
      </c>
      <c r="AN208" s="50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</row>
    <row r="209" spans="7:81" x14ac:dyDescent="0.25">
      <c r="G209" t="s">
        <v>130</v>
      </c>
      <c r="H209" s="40">
        <v>40385</v>
      </c>
      <c r="I209" s="46">
        <v>0</v>
      </c>
      <c r="J209" s="46">
        <v>0</v>
      </c>
      <c r="K209" s="46" t="s">
        <v>74</v>
      </c>
      <c r="L209" s="46">
        <v>0</v>
      </c>
      <c r="M209" s="46" t="s">
        <v>74</v>
      </c>
      <c r="N209" s="46">
        <v>0</v>
      </c>
      <c r="O209" s="46" t="s">
        <v>74</v>
      </c>
      <c r="P209" s="46">
        <v>0</v>
      </c>
      <c r="Q209" s="46" t="s">
        <v>74</v>
      </c>
      <c r="R209" s="46">
        <v>0</v>
      </c>
      <c r="S209" s="46" t="s">
        <v>74</v>
      </c>
      <c r="T209" s="46">
        <v>0</v>
      </c>
      <c r="U209" s="46" t="s">
        <v>74</v>
      </c>
      <c r="V209" s="46">
        <v>0</v>
      </c>
      <c r="W209" s="46" t="s">
        <v>74</v>
      </c>
      <c r="X209" s="46">
        <v>0</v>
      </c>
      <c r="Y209" s="46" t="s">
        <v>74</v>
      </c>
      <c r="Z209" s="46">
        <v>0</v>
      </c>
      <c r="AA209" s="46" t="s">
        <v>74</v>
      </c>
      <c r="AB209" s="46">
        <v>0</v>
      </c>
      <c r="AC209" s="46" t="s">
        <v>74</v>
      </c>
      <c r="AD209" s="46">
        <v>0</v>
      </c>
      <c r="AE209" s="46" t="s">
        <v>74</v>
      </c>
      <c r="AF209" s="46">
        <v>0</v>
      </c>
      <c r="AG209" s="46" t="s">
        <v>74</v>
      </c>
      <c r="AH209" s="46">
        <v>0</v>
      </c>
      <c r="AI209" s="46" t="s">
        <v>74</v>
      </c>
      <c r="AJ209" s="46">
        <v>0</v>
      </c>
      <c r="AK209" s="46" t="s">
        <v>74</v>
      </c>
      <c r="AL209" s="46">
        <v>0</v>
      </c>
      <c r="AM209" s="46" t="s">
        <v>74</v>
      </c>
      <c r="AN209" s="50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</row>
    <row r="210" spans="7:81" x14ac:dyDescent="0.25">
      <c r="G210" t="s">
        <v>130</v>
      </c>
      <c r="H210" s="40">
        <v>40386</v>
      </c>
      <c r="I210" s="46">
        <v>1</v>
      </c>
      <c r="J210" s="46">
        <v>0</v>
      </c>
      <c r="K210" s="46" t="s">
        <v>74</v>
      </c>
      <c r="L210" s="46">
        <v>0</v>
      </c>
      <c r="M210" s="46" t="s">
        <v>74</v>
      </c>
      <c r="N210" s="46">
        <v>0</v>
      </c>
      <c r="O210" s="46" t="s">
        <v>74</v>
      </c>
      <c r="P210" s="46">
        <v>0</v>
      </c>
      <c r="Q210" s="46" t="s">
        <v>74</v>
      </c>
      <c r="R210" s="46">
        <v>0</v>
      </c>
      <c r="S210" s="46" t="s">
        <v>74</v>
      </c>
      <c r="T210" s="46">
        <v>0</v>
      </c>
      <c r="U210" s="46" t="s">
        <v>74</v>
      </c>
      <c r="V210" s="46">
        <v>0</v>
      </c>
      <c r="W210" s="46" t="s">
        <v>74</v>
      </c>
      <c r="X210" s="46">
        <v>0</v>
      </c>
      <c r="Y210" s="46" t="s">
        <v>74</v>
      </c>
      <c r="Z210" s="46">
        <v>0</v>
      </c>
      <c r="AA210" s="46" t="s">
        <v>74</v>
      </c>
      <c r="AB210" s="46">
        <v>0</v>
      </c>
      <c r="AC210" s="46" t="s">
        <v>74</v>
      </c>
      <c r="AD210" s="46">
        <v>0</v>
      </c>
      <c r="AE210" s="46" t="s">
        <v>74</v>
      </c>
      <c r="AF210" s="46">
        <v>0</v>
      </c>
      <c r="AG210" s="46" t="s">
        <v>74</v>
      </c>
      <c r="AH210" s="46">
        <v>0</v>
      </c>
      <c r="AI210" s="46" t="s">
        <v>74</v>
      </c>
      <c r="AJ210" s="46">
        <v>0</v>
      </c>
      <c r="AK210" s="46" t="s">
        <v>74</v>
      </c>
      <c r="AL210" s="46">
        <v>0</v>
      </c>
      <c r="AM210" s="46" t="s">
        <v>74</v>
      </c>
      <c r="AN210" s="50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</row>
    <row r="211" spans="7:81" x14ac:dyDescent="0.25">
      <c r="G211" t="s">
        <v>130</v>
      </c>
      <c r="H211" s="40">
        <v>40387</v>
      </c>
      <c r="I211" s="46">
        <v>0</v>
      </c>
      <c r="J211" s="46">
        <v>0</v>
      </c>
      <c r="K211" s="46" t="s">
        <v>74</v>
      </c>
      <c r="L211" s="46">
        <v>0</v>
      </c>
      <c r="M211" s="46" t="s">
        <v>74</v>
      </c>
      <c r="N211" s="46">
        <v>0</v>
      </c>
      <c r="O211" s="46" t="s">
        <v>74</v>
      </c>
      <c r="P211" s="46">
        <v>0</v>
      </c>
      <c r="Q211" s="46" t="s">
        <v>74</v>
      </c>
      <c r="R211" s="46">
        <v>0</v>
      </c>
      <c r="S211" s="46" t="s">
        <v>74</v>
      </c>
      <c r="T211" s="46">
        <v>0</v>
      </c>
      <c r="U211" s="46" t="s">
        <v>74</v>
      </c>
      <c r="V211" s="46">
        <v>0</v>
      </c>
      <c r="W211" s="46" t="s">
        <v>74</v>
      </c>
      <c r="X211" s="46">
        <v>0</v>
      </c>
      <c r="Y211" s="46" t="s">
        <v>74</v>
      </c>
      <c r="Z211" s="46">
        <v>0</v>
      </c>
      <c r="AA211" s="46" t="s">
        <v>74</v>
      </c>
      <c r="AB211" s="46">
        <v>0</v>
      </c>
      <c r="AC211" s="46" t="s">
        <v>74</v>
      </c>
      <c r="AD211" s="46">
        <v>0</v>
      </c>
      <c r="AE211" s="46" t="s">
        <v>74</v>
      </c>
      <c r="AF211" s="46">
        <v>0</v>
      </c>
      <c r="AG211" s="46" t="s">
        <v>74</v>
      </c>
      <c r="AH211" s="46">
        <v>0</v>
      </c>
      <c r="AI211" s="46" t="s">
        <v>74</v>
      </c>
      <c r="AJ211" s="46">
        <v>0</v>
      </c>
      <c r="AK211" s="46" t="s">
        <v>74</v>
      </c>
      <c r="AL211" s="46">
        <v>0</v>
      </c>
      <c r="AM211" s="46" t="s">
        <v>74</v>
      </c>
      <c r="AN211" s="50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</row>
    <row r="212" spans="7:81" x14ac:dyDescent="0.25">
      <c r="G212" t="s">
        <v>130</v>
      </c>
      <c r="H212" s="40">
        <v>40388</v>
      </c>
      <c r="I212" s="46">
        <v>0.5</v>
      </c>
      <c r="J212" s="46">
        <v>0</v>
      </c>
      <c r="K212" s="46" t="s">
        <v>74</v>
      </c>
      <c r="L212" s="46">
        <v>0</v>
      </c>
      <c r="M212" s="46" t="s">
        <v>74</v>
      </c>
      <c r="N212" s="46">
        <v>0</v>
      </c>
      <c r="O212" s="46" t="s">
        <v>74</v>
      </c>
      <c r="P212" s="46">
        <v>0</v>
      </c>
      <c r="Q212" s="46" t="s">
        <v>74</v>
      </c>
      <c r="R212" s="46">
        <v>0</v>
      </c>
      <c r="S212" s="46" t="s">
        <v>74</v>
      </c>
      <c r="T212" s="46">
        <v>0</v>
      </c>
      <c r="U212" s="46" t="s">
        <v>74</v>
      </c>
      <c r="V212" s="46">
        <v>0</v>
      </c>
      <c r="W212" s="46" t="s">
        <v>74</v>
      </c>
      <c r="X212" s="46">
        <v>0</v>
      </c>
      <c r="Y212" s="46" t="s">
        <v>74</v>
      </c>
      <c r="Z212" s="46">
        <v>0</v>
      </c>
      <c r="AA212" s="46" t="s">
        <v>74</v>
      </c>
      <c r="AB212" s="46">
        <v>0</v>
      </c>
      <c r="AC212" s="46" t="s">
        <v>74</v>
      </c>
      <c r="AD212" s="46">
        <v>0</v>
      </c>
      <c r="AE212" s="46" t="s">
        <v>74</v>
      </c>
      <c r="AF212" s="46">
        <v>0</v>
      </c>
      <c r="AG212" s="46" t="s">
        <v>74</v>
      </c>
      <c r="AH212" s="46">
        <v>0</v>
      </c>
      <c r="AI212" s="46" t="s">
        <v>74</v>
      </c>
      <c r="AJ212" s="46">
        <v>0</v>
      </c>
      <c r="AK212" s="46" t="s">
        <v>74</v>
      </c>
      <c r="AL212" s="46">
        <v>0</v>
      </c>
      <c r="AM212" s="46" t="s">
        <v>74</v>
      </c>
      <c r="AN212" s="50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</row>
    <row r="213" spans="7:81" x14ac:dyDescent="0.25">
      <c r="G213" t="s">
        <v>130</v>
      </c>
      <c r="H213" s="40">
        <v>40389</v>
      </c>
      <c r="I213" s="46">
        <v>0.5</v>
      </c>
      <c r="J213" s="46">
        <v>0</v>
      </c>
      <c r="K213" s="46" t="s">
        <v>74</v>
      </c>
      <c r="L213" s="46">
        <v>0</v>
      </c>
      <c r="M213" s="46" t="s">
        <v>74</v>
      </c>
      <c r="N213" s="46">
        <v>0</v>
      </c>
      <c r="O213" s="46" t="s">
        <v>74</v>
      </c>
      <c r="P213" s="46">
        <v>0</v>
      </c>
      <c r="Q213" s="46" t="s">
        <v>74</v>
      </c>
      <c r="R213" s="46">
        <v>0</v>
      </c>
      <c r="S213" s="46" t="s">
        <v>74</v>
      </c>
      <c r="T213" s="46">
        <v>0</v>
      </c>
      <c r="U213" s="46" t="s">
        <v>74</v>
      </c>
      <c r="V213" s="46">
        <v>0</v>
      </c>
      <c r="W213" s="46" t="s">
        <v>74</v>
      </c>
      <c r="X213" s="46">
        <v>0</v>
      </c>
      <c r="Y213" s="46" t="s">
        <v>74</v>
      </c>
      <c r="Z213" s="46">
        <v>0</v>
      </c>
      <c r="AA213" s="46" t="s">
        <v>74</v>
      </c>
      <c r="AB213" s="46">
        <v>0</v>
      </c>
      <c r="AC213" s="46" t="s">
        <v>74</v>
      </c>
      <c r="AD213" s="46">
        <v>0</v>
      </c>
      <c r="AE213" s="46" t="s">
        <v>74</v>
      </c>
      <c r="AF213" s="46">
        <v>0</v>
      </c>
      <c r="AG213" s="46" t="s">
        <v>74</v>
      </c>
      <c r="AH213" s="46">
        <v>0</v>
      </c>
      <c r="AI213" s="46" t="s">
        <v>74</v>
      </c>
      <c r="AJ213" s="46">
        <v>0</v>
      </c>
      <c r="AK213" s="46" t="s">
        <v>74</v>
      </c>
      <c r="AL213" s="46">
        <v>0</v>
      </c>
      <c r="AM213" s="46" t="s">
        <v>74</v>
      </c>
      <c r="AN213" s="50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</row>
    <row r="214" spans="7:81" x14ac:dyDescent="0.25">
      <c r="G214" t="s">
        <v>130</v>
      </c>
      <c r="H214" s="40">
        <v>40390</v>
      </c>
      <c r="I214" s="46">
        <v>0</v>
      </c>
      <c r="J214" s="46">
        <v>0</v>
      </c>
      <c r="K214" s="46" t="s">
        <v>74</v>
      </c>
      <c r="L214" s="46">
        <v>0</v>
      </c>
      <c r="M214" s="46" t="s">
        <v>74</v>
      </c>
      <c r="N214" s="46">
        <v>0</v>
      </c>
      <c r="O214" s="46" t="s">
        <v>74</v>
      </c>
      <c r="P214" s="46">
        <v>0</v>
      </c>
      <c r="Q214" s="46" t="s">
        <v>74</v>
      </c>
      <c r="R214" s="46">
        <v>0</v>
      </c>
      <c r="S214" s="46" t="s">
        <v>74</v>
      </c>
      <c r="T214" s="46">
        <v>0</v>
      </c>
      <c r="U214" s="46" t="s">
        <v>74</v>
      </c>
      <c r="V214" s="46">
        <v>0</v>
      </c>
      <c r="W214" s="46" t="s">
        <v>74</v>
      </c>
      <c r="X214" s="46">
        <v>0</v>
      </c>
      <c r="Y214" s="46" t="s">
        <v>74</v>
      </c>
      <c r="Z214" s="46">
        <v>0</v>
      </c>
      <c r="AA214" s="46" t="s">
        <v>74</v>
      </c>
      <c r="AB214" s="46">
        <v>0</v>
      </c>
      <c r="AC214" s="46" t="s">
        <v>74</v>
      </c>
      <c r="AD214" s="46">
        <v>0</v>
      </c>
      <c r="AE214" s="46" t="s">
        <v>74</v>
      </c>
      <c r="AF214" s="46">
        <v>0</v>
      </c>
      <c r="AG214" s="46" t="s">
        <v>74</v>
      </c>
      <c r="AH214" s="46">
        <v>0</v>
      </c>
      <c r="AI214" s="46" t="s">
        <v>74</v>
      </c>
      <c r="AJ214" s="46">
        <v>0</v>
      </c>
      <c r="AK214" s="46" t="s">
        <v>74</v>
      </c>
      <c r="AL214" s="46">
        <v>0</v>
      </c>
      <c r="AM214" s="46" t="s">
        <v>74</v>
      </c>
      <c r="AN214" s="50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</row>
    <row r="215" spans="7:81" x14ac:dyDescent="0.25">
      <c r="G215" t="s">
        <v>130</v>
      </c>
      <c r="H215" s="40">
        <v>40391</v>
      </c>
      <c r="I215" s="46">
        <v>0</v>
      </c>
      <c r="J215" s="46">
        <v>0</v>
      </c>
      <c r="K215" s="46" t="s">
        <v>74</v>
      </c>
      <c r="L215" s="46">
        <v>0</v>
      </c>
      <c r="M215" s="46" t="s">
        <v>74</v>
      </c>
      <c r="N215" s="46">
        <v>0</v>
      </c>
      <c r="O215" s="46" t="s">
        <v>74</v>
      </c>
      <c r="P215" s="46">
        <v>0</v>
      </c>
      <c r="Q215" s="46" t="s">
        <v>74</v>
      </c>
      <c r="R215" s="46">
        <v>0</v>
      </c>
      <c r="S215" s="46" t="s">
        <v>74</v>
      </c>
      <c r="T215" s="46">
        <v>0</v>
      </c>
      <c r="U215" s="46" t="s">
        <v>74</v>
      </c>
      <c r="V215" s="46">
        <v>0</v>
      </c>
      <c r="W215" s="46" t="s">
        <v>74</v>
      </c>
      <c r="X215" s="46">
        <v>0</v>
      </c>
      <c r="Y215" s="46" t="s">
        <v>74</v>
      </c>
      <c r="Z215" s="46">
        <v>0</v>
      </c>
      <c r="AA215" s="46" t="s">
        <v>74</v>
      </c>
      <c r="AB215" s="46">
        <v>0</v>
      </c>
      <c r="AC215" s="46" t="s">
        <v>74</v>
      </c>
      <c r="AD215" s="46">
        <v>0</v>
      </c>
      <c r="AE215" s="46" t="s">
        <v>74</v>
      </c>
      <c r="AF215" s="46">
        <v>0</v>
      </c>
      <c r="AG215" s="46" t="s">
        <v>74</v>
      </c>
      <c r="AH215" s="46">
        <v>0</v>
      </c>
      <c r="AI215" s="46" t="s">
        <v>74</v>
      </c>
      <c r="AJ215" s="46">
        <v>0</v>
      </c>
      <c r="AK215" s="46" t="s">
        <v>74</v>
      </c>
      <c r="AL215" s="46">
        <v>0</v>
      </c>
      <c r="AM215" s="46" t="s">
        <v>74</v>
      </c>
      <c r="AN215" s="50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</row>
    <row r="216" spans="7:81" x14ac:dyDescent="0.25">
      <c r="G216" t="s">
        <v>130</v>
      </c>
      <c r="H216" s="40">
        <v>40392</v>
      </c>
      <c r="I216" s="46">
        <v>0</v>
      </c>
      <c r="J216" s="46">
        <v>0</v>
      </c>
      <c r="K216" s="46" t="s">
        <v>74</v>
      </c>
      <c r="L216" s="46">
        <v>0</v>
      </c>
      <c r="M216" s="46" t="s">
        <v>74</v>
      </c>
      <c r="N216" s="46">
        <v>0</v>
      </c>
      <c r="O216" s="46" t="s">
        <v>74</v>
      </c>
      <c r="P216" s="46">
        <v>0</v>
      </c>
      <c r="Q216" s="46" t="s">
        <v>74</v>
      </c>
      <c r="R216" s="46">
        <v>0</v>
      </c>
      <c r="S216" s="46" t="s">
        <v>74</v>
      </c>
      <c r="T216" s="46">
        <v>0</v>
      </c>
      <c r="U216" s="46" t="s">
        <v>74</v>
      </c>
      <c r="V216" s="46">
        <v>0</v>
      </c>
      <c r="W216" s="46" t="s">
        <v>74</v>
      </c>
      <c r="X216" s="46">
        <v>0</v>
      </c>
      <c r="Y216" s="46" t="s">
        <v>74</v>
      </c>
      <c r="Z216" s="46">
        <v>0</v>
      </c>
      <c r="AA216" s="46" t="s">
        <v>74</v>
      </c>
      <c r="AB216" s="46">
        <v>0</v>
      </c>
      <c r="AC216" s="46" t="s">
        <v>74</v>
      </c>
      <c r="AD216" s="46">
        <v>0</v>
      </c>
      <c r="AE216" s="46" t="s">
        <v>74</v>
      </c>
      <c r="AF216" s="46">
        <v>0</v>
      </c>
      <c r="AG216" s="46" t="s">
        <v>74</v>
      </c>
      <c r="AH216" s="46">
        <v>0</v>
      </c>
      <c r="AI216" s="46" t="s">
        <v>74</v>
      </c>
      <c r="AJ216" s="46">
        <v>0</v>
      </c>
      <c r="AK216" s="46" t="s">
        <v>74</v>
      </c>
      <c r="AL216" s="46">
        <v>0</v>
      </c>
      <c r="AM216" s="46" t="s">
        <v>74</v>
      </c>
      <c r="AN216" s="50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</row>
    <row r="217" spans="7:81" x14ac:dyDescent="0.25">
      <c r="G217" t="s">
        <v>130</v>
      </c>
      <c r="H217" s="40">
        <v>40393</v>
      </c>
      <c r="I217" s="46">
        <v>0.5</v>
      </c>
      <c r="J217" s="46">
        <v>0</v>
      </c>
      <c r="K217" s="46" t="s">
        <v>74</v>
      </c>
      <c r="L217" s="46">
        <v>0</v>
      </c>
      <c r="M217" s="46" t="s">
        <v>74</v>
      </c>
      <c r="N217" s="46">
        <v>0</v>
      </c>
      <c r="O217" s="46" t="s">
        <v>74</v>
      </c>
      <c r="P217" s="46">
        <v>0</v>
      </c>
      <c r="Q217" s="46" t="s">
        <v>74</v>
      </c>
      <c r="R217" s="46">
        <v>0</v>
      </c>
      <c r="S217" s="46" t="s">
        <v>74</v>
      </c>
      <c r="T217" s="46">
        <v>0</v>
      </c>
      <c r="U217" s="46" t="s">
        <v>74</v>
      </c>
      <c r="V217" s="46">
        <v>0</v>
      </c>
      <c r="W217" s="46" t="s">
        <v>74</v>
      </c>
      <c r="X217" s="46">
        <v>0</v>
      </c>
      <c r="Y217" s="46" t="s">
        <v>74</v>
      </c>
      <c r="Z217" s="46">
        <v>0</v>
      </c>
      <c r="AA217" s="46" t="s">
        <v>74</v>
      </c>
      <c r="AB217" s="46">
        <v>0</v>
      </c>
      <c r="AC217" s="46" t="s">
        <v>74</v>
      </c>
      <c r="AD217" s="46">
        <v>0</v>
      </c>
      <c r="AE217" s="46" t="s">
        <v>74</v>
      </c>
      <c r="AF217" s="46">
        <v>0</v>
      </c>
      <c r="AG217" s="46" t="s">
        <v>74</v>
      </c>
      <c r="AH217" s="46">
        <v>0</v>
      </c>
      <c r="AI217" s="46" t="s">
        <v>74</v>
      </c>
      <c r="AJ217" s="46">
        <v>0</v>
      </c>
      <c r="AK217" s="46" t="s">
        <v>74</v>
      </c>
      <c r="AL217" s="46">
        <v>0</v>
      </c>
      <c r="AM217" s="46" t="s">
        <v>74</v>
      </c>
      <c r="AN217" s="50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</row>
    <row r="218" spans="7:81" x14ac:dyDescent="0.25">
      <c r="G218" t="s">
        <v>130</v>
      </c>
      <c r="H218" s="40">
        <v>40394</v>
      </c>
      <c r="I218" s="46">
        <v>1.5</v>
      </c>
      <c r="J218" s="46">
        <v>0</v>
      </c>
      <c r="K218" s="46" t="s">
        <v>74</v>
      </c>
      <c r="L218" s="46">
        <v>0</v>
      </c>
      <c r="M218" s="46" t="s">
        <v>74</v>
      </c>
      <c r="N218" s="46">
        <v>0</v>
      </c>
      <c r="O218" s="46" t="s">
        <v>74</v>
      </c>
      <c r="P218" s="46">
        <v>0</v>
      </c>
      <c r="Q218" s="46" t="s">
        <v>74</v>
      </c>
      <c r="R218" s="46">
        <v>0</v>
      </c>
      <c r="S218" s="46" t="s">
        <v>74</v>
      </c>
      <c r="T218" s="46">
        <v>0</v>
      </c>
      <c r="U218" s="46" t="s">
        <v>74</v>
      </c>
      <c r="V218" s="46">
        <v>0</v>
      </c>
      <c r="W218" s="46" t="s">
        <v>74</v>
      </c>
      <c r="X218" s="46">
        <v>0</v>
      </c>
      <c r="Y218" s="46" t="s">
        <v>74</v>
      </c>
      <c r="Z218" s="46">
        <v>0</v>
      </c>
      <c r="AA218" s="46" t="s">
        <v>74</v>
      </c>
      <c r="AB218" s="46">
        <v>0</v>
      </c>
      <c r="AC218" s="46" t="s">
        <v>74</v>
      </c>
      <c r="AD218" s="46">
        <v>0</v>
      </c>
      <c r="AE218" s="46" t="s">
        <v>74</v>
      </c>
      <c r="AF218" s="46">
        <v>0</v>
      </c>
      <c r="AG218" s="46" t="s">
        <v>74</v>
      </c>
      <c r="AH218" s="46">
        <v>0</v>
      </c>
      <c r="AI218" s="46" t="s">
        <v>74</v>
      </c>
      <c r="AJ218" s="46">
        <v>0</v>
      </c>
      <c r="AK218" s="46" t="s">
        <v>74</v>
      </c>
      <c r="AL218" s="46">
        <v>0</v>
      </c>
      <c r="AM218" s="46" t="s">
        <v>74</v>
      </c>
      <c r="AN218" s="50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</row>
    <row r="219" spans="7:81" x14ac:dyDescent="0.25">
      <c r="G219" t="s">
        <v>130</v>
      </c>
      <c r="H219" s="40">
        <v>40395</v>
      </c>
      <c r="I219" s="46">
        <v>0</v>
      </c>
      <c r="J219" s="46">
        <v>0</v>
      </c>
      <c r="K219" s="46" t="s">
        <v>74</v>
      </c>
      <c r="L219" s="46">
        <v>0</v>
      </c>
      <c r="M219" s="46" t="s">
        <v>74</v>
      </c>
      <c r="N219" s="46">
        <v>0</v>
      </c>
      <c r="O219" s="46" t="s">
        <v>74</v>
      </c>
      <c r="P219" s="46">
        <v>0</v>
      </c>
      <c r="Q219" s="46" t="s">
        <v>74</v>
      </c>
      <c r="R219" s="46">
        <v>0</v>
      </c>
      <c r="S219" s="46" t="s">
        <v>74</v>
      </c>
      <c r="T219" s="46">
        <v>0</v>
      </c>
      <c r="U219" s="46" t="s">
        <v>74</v>
      </c>
      <c r="V219" s="46">
        <v>0</v>
      </c>
      <c r="W219" s="46" t="s">
        <v>74</v>
      </c>
      <c r="X219" s="46">
        <v>0</v>
      </c>
      <c r="Y219" s="46" t="s">
        <v>74</v>
      </c>
      <c r="Z219" s="46">
        <v>0</v>
      </c>
      <c r="AA219" s="46" t="s">
        <v>74</v>
      </c>
      <c r="AB219" s="46">
        <v>0</v>
      </c>
      <c r="AC219" s="46" t="s">
        <v>74</v>
      </c>
      <c r="AD219" s="46">
        <v>0</v>
      </c>
      <c r="AE219" s="46" t="s">
        <v>74</v>
      </c>
      <c r="AF219" s="46">
        <v>0</v>
      </c>
      <c r="AG219" s="46" t="s">
        <v>74</v>
      </c>
      <c r="AH219" s="46">
        <v>0</v>
      </c>
      <c r="AI219" s="46" t="s">
        <v>74</v>
      </c>
      <c r="AJ219" s="46">
        <v>0</v>
      </c>
      <c r="AK219" s="46" t="s">
        <v>74</v>
      </c>
      <c r="AL219" s="46">
        <v>0</v>
      </c>
      <c r="AM219" s="46" t="s">
        <v>74</v>
      </c>
      <c r="AN219" s="50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</row>
    <row r="220" spans="7:81" x14ac:dyDescent="0.25">
      <c r="G220" t="s">
        <v>130</v>
      </c>
      <c r="H220" s="40">
        <v>40396</v>
      </c>
      <c r="I220" s="46">
        <v>0</v>
      </c>
      <c r="J220" s="46">
        <v>0</v>
      </c>
      <c r="K220" s="46" t="s">
        <v>74</v>
      </c>
      <c r="L220" s="46">
        <v>0</v>
      </c>
      <c r="M220" s="46" t="s">
        <v>74</v>
      </c>
      <c r="N220" s="46">
        <v>0</v>
      </c>
      <c r="O220" s="46" t="s">
        <v>74</v>
      </c>
      <c r="P220" s="46">
        <v>0</v>
      </c>
      <c r="Q220" s="46" t="s">
        <v>74</v>
      </c>
      <c r="R220" s="46">
        <v>0</v>
      </c>
      <c r="S220" s="46" t="s">
        <v>74</v>
      </c>
      <c r="T220" s="46">
        <v>0</v>
      </c>
      <c r="U220" s="46" t="s">
        <v>74</v>
      </c>
      <c r="V220" s="46">
        <v>0</v>
      </c>
      <c r="W220" s="46" t="s">
        <v>74</v>
      </c>
      <c r="X220" s="46">
        <v>0</v>
      </c>
      <c r="Y220" s="46" t="s">
        <v>74</v>
      </c>
      <c r="Z220" s="46">
        <v>0</v>
      </c>
      <c r="AA220" s="46" t="s">
        <v>74</v>
      </c>
      <c r="AB220" s="46">
        <v>0</v>
      </c>
      <c r="AC220" s="46" t="s">
        <v>74</v>
      </c>
      <c r="AD220" s="46">
        <v>0</v>
      </c>
      <c r="AE220" s="46" t="s">
        <v>74</v>
      </c>
      <c r="AF220" s="46">
        <v>0</v>
      </c>
      <c r="AG220" s="46" t="s">
        <v>74</v>
      </c>
      <c r="AH220" s="46">
        <v>0</v>
      </c>
      <c r="AI220" s="46" t="s">
        <v>74</v>
      </c>
      <c r="AJ220" s="46">
        <v>0</v>
      </c>
      <c r="AK220" s="46" t="s">
        <v>74</v>
      </c>
      <c r="AL220" s="46">
        <v>0</v>
      </c>
      <c r="AM220" s="46" t="s">
        <v>74</v>
      </c>
      <c r="AN220" s="50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</row>
    <row r="221" spans="7:81" x14ac:dyDescent="0.25">
      <c r="G221" t="s">
        <v>130</v>
      </c>
      <c r="H221" s="40">
        <v>40397</v>
      </c>
      <c r="I221" s="46">
        <v>2.5</v>
      </c>
      <c r="J221" s="46">
        <v>0</v>
      </c>
      <c r="K221" s="46" t="s">
        <v>74</v>
      </c>
      <c r="L221" s="46">
        <v>0</v>
      </c>
      <c r="M221" s="46" t="s">
        <v>74</v>
      </c>
      <c r="N221" s="46">
        <v>0</v>
      </c>
      <c r="O221" s="46" t="s">
        <v>74</v>
      </c>
      <c r="P221" s="46">
        <v>0</v>
      </c>
      <c r="Q221" s="46" t="s">
        <v>74</v>
      </c>
      <c r="R221" s="46">
        <v>0</v>
      </c>
      <c r="S221" s="46" t="s">
        <v>74</v>
      </c>
      <c r="T221" s="46">
        <v>0</v>
      </c>
      <c r="U221" s="46" t="s">
        <v>74</v>
      </c>
      <c r="V221" s="46">
        <v>0</v>
      </c>
      <c r="W221" s="46" t="s">
        <v>74</v>
      </c>
      <c r="X221" s="46">
        <v>0</v>
      </c>
      <c r="Y221" s="46" t="s">
        <v>74</v>
      </c>
      <c r="Z221" s="46">
        <v>0</v>
      </c>
      <c r="AA221" s="46" t="s">
        <v>74</v>
      </c>
      <c r="AB221" s="46">
        <v>0</v>
      </c>
      <c r="AC221" s="46" t="s">
        <v>74</v>
      </c>
      <c r="AD221" s="46">
        <v>0</v>
      </c>
      <c r="AE221" s="46" t="s">
        <v>74</v>
      </c>
      <c r="AF221" s="46">
        <v>0</v>
      </c>
      <c r="AG221" s="46" t="s">
        <v>74</v>
      </c>
      <c r="AH221" s="46">
        <v>0</v>
      </c>
      <c r="AI221" s="46" t="s">
        <v>74</v>
      </c>
      <c r="AJ221" s="46">
        <v>0</v>
      </c>
      <c r="AK221" s="46" t="s">
        <v>74</v>
      </c>
      <c r="AL221" s="46">
        <v>0</v>
      </c>
      <c r="AM221" s="46" t="s">
        <v>74</v>
      </c>
      <c r="AN221" s="50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</row>
    <row r="222" spans="7:81" x14ac:dyDescent="0.25">
      <c r="G222" t="s">
        <v>130</v>
      </c>
      <c r="H222" s="40">
        <v>40398</v>
      </c>
      <c r="I222" s="46">
        <v>0.5</v>
      </c>
      <c r="J222" s="46">
        <v>0</v>
      </c>
      <c r="K222" s="46" t="s">
        <v>74</v>
      </c>
      <c r="L222" s="46">
        <v>0</v>
      </c>
      <c r="M222" s="46" t="s">
        <v>74</v>
      </c>
      <c r="N222" s="46">
        <v>0</v>
      </c>
      <c r="O222" s="46" t="s">
        <v>74</v>
      </c>
      <c r="P222" s="46">
        <v>0</v>
      </c>
      <c r="Q222" s="46" t="s">
        <v>74</v>
      </c>
      <c r="R222" s="46">
        <v>0</v>
      </c>
      <c r="S222" s="46" t="s">
        <v>74</v>
      </c>
      <c r="T222" s="46">
        <v>0</v>
      </c>
      <c r="U222" s="46" t="s">
        <v>74</v>
      </c>
      <c r="V222" s="46">
        <v>0</v>
      </c>
      <c r="W222" s="46" t="s">
        <v>74</v>
      </c>
      <c r="X222" s="46">
        <v>0</v>
      </c>
      <c r="Y222" s="46" t="s">
        <v>74</v>
      </c>
      <c r="Z222" s="46">
        <v>0</v>
      </c>
      <c r="AA222" s="46" t="s">
        <v>74</v>
      </c>
      <c r="AB222" s="46">
        <v>0</v>
      </c>
      <c r="AC222" s="46" t="s">
        <v>74</v>
      </c>
      <c r="AD222" s="46">
        <v>0</v>
      </c>
      <c r="AE222" s="46" t="s">
        <v>74</v>
      </c>
      <c r="AF222" s="46">
        <v>0</v>
      </c>
      <c r="AG222" s="46" t="s">
        <v>74</v>
      </c>
      <c r="AH222" s="46">
        <v>0</v>
      </c>
      <c r="AI222" s="46" t="s">
        <v>74</v>
      </c>
      <c r="AJ222" s="46">
        <v>0</v>
      </c>
      <c r="AK222" s="46" t="s">
        <v>74</v>
      </c>
      <c r="AL222" s="46">
        <v>0</v>
      </c>
      <c r="AM222" s="46" t="s">
        <v>74</v>
      </c>
      <c r="AN222" s="50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</row>
    <row r="223" spans="7:81" x14ac:dyDescent="0.25">
      <c r="G223" t="s">
        <v>130</v>
      </c>
      <c r="H223" s="40">
        <v>40399</v>
      </c>
      <c r="I223" s="46">
        <v>1</v>
      </c>
      <c r="J223" s="46">
        <v>0</v>
      </c>
      <c r="K223" s="46" t="s">
        <v>74</v>
      </c>
      <c r="L223" s="46">
        <v>0</v>
      </c>
      <c r="M223" s="46" t="s">
        <v>74</v>
      </c>
      <c r="N223" s="46">
        <v>0</v>
      </c>
      <c r="O223" s="46" t="s">
        <v>74</v>
      </c>
      <c r="P223" s="46">
        <v>0</v>
      </c>
      <c r="Q223" s="46" t="s">
        <v>74</v>
      </c>
      <c r="R223" s="46">
        <v>0</v>
      </c>
      <c r="S223" s="46" t="s">
        <v>74</v>
      </c>
      <c r="T223" s="46">
        <v>0</v>
      </c>
      <c r="U223" s="46" t="s">
        <v>74</v>
      </c>
      <c r="V223" s="46">
        <v>0</v>
      </c>
      <c r="W223" s="46" t="s">
        <v>74</v>
      </c>
      <c r="X223" s="46">
        <v>0</v>
      </c>
      <c r="Y223" s="46" t="s">
        <v>74</v>
      </c>
      <c r="Z223" s="46">
        <v>0</v>
      </c>
      <c r="AA223" s="46" t="s">
        <v>74</v>
      </c>
      <c r="AB223" s="46">
        <v>0</v>
      </c>
      <c r="AC223" s="46" t="s">
        <v>74</v>
      </c>
      <c r="AD223" s="46">
        <v>0</v>
      </c>
      <c r="AE223" s="46" t="s">
        <v>74</v>
      </c>
      <c r="AF223" s="46">
        <v>0</v>
      </c>
      <c r="AG223" s="46" t="s">
        <v>74</v>
      </c>
      <c r="AH223" s="46">
        <v>0</v>
      </c>
      <c r="AI223" s="46" t="s">
        <v>74</v>
      </c>
      <c r="AJ223" s="46">
        <v>0</v>
      </c>
      <c r="AK223" s="46" t="s">
        <v>74</v>
      </c>
      <c r="AL223" s="46">
        <v>0</v>
      </c>
      <c r="AM223" s="46" t="s">
        <v>74</v>
      </c>
      <c r="AN223" s="50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</row>
    <row r="224" spans="7:81" x14ac:dyDescent="0.25">
      <c r="G224" t="s">
        <v>130</v>
      </c>
      <c r="H224" s="40">
        <v>40400</v>
      </c>
      <c r="I224" s="46">
        <v>0</v>
      </c>
      <c r="J224" s="46">
        <v>0</v>
      </c>
      <c r="K224" s="46" t="s">
        <v>74</v>
      </c>
      <c r="L224" s="46">
        <v>0</v>
      </c>
      <c r="M224" s="46" t="s">
        <v>74</v>
      </c>
      <c r="N224" s="46">
        <v>0</v>
      </c>
      <c r="O224" s="46" t="s">
        <v>74</v>
      </c>
      <c r="P224" s="46">
        <v>0</v>
      </c>
      <c r="Q224" s="46" t="s">
        <v>74</v>
      </c>
      <c r="R224" s="46">
        <v>0</v>
      </c>
      <c r="S224" s="46" t="s">
        <v>74</v>
      </c>
      <c r="T224" s="46">
        <v>0</v>
      </c>
      <c r="U224" s="46" t="s">
        <v>74</v>
      </c>
      <c r="V224" s="46">
        <v>0</v>
      </c>
      <c r="W224" s="46" t="s">
        <v>74</v>
      </c>
      <c r="X224" s="46">
        <v>0</v>
      </c>
      <c r="Y224" s="46" t="s">
        <v>74</v>
      </c>
      <c r="Z224" s="46">
        <v>0</v>
      </c>
      <c r="AA224" s="46" t="s">
        <v>74</v>
      </c>
      <c r="AB224" s="46">
        <v>0</v>
      </c>
      <c r="AC224" s="46" t="s">
        <v>74</v>
      </c>
      <c r="AD224" s="46">
        <v>0</v>
      </c>
      <c r="AE224" s="46" t="s">
        <v>74</v>
      </c>
      <c r="AF224" s="46">
        <v>0</v>
      </c>
      <c r="AG224" s="46" t="s">
        <v>74</v>
      </c>
      <c r="AH224" s="46">
        <v>0</v>
      </c>
      <c r="AI224" s="46" t="s">
        <v>74</v>
      </c>
      <c r="AJ224" s="46">
        <v>0</v>
      </c>
      <c r="AK224" s="46" t="s">
        <v>74</v>
      </c>
      <c r="AL224" s="46">
        <v>0</v>
      </c>
      <c r="AM224" s="46" t="s">
        <v>74</v>
      </c>
      <c r="AN224" s="50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</row>
    <row r="225" spans="7:81" x14ac:dyDescent="0.25">
      <c r="G225" t="s">
        <v>130</v>
      </c>
      <c r="H225" s="40">
        <v>40401</v>
      </c>
      <c r="I225" s="46">
        <v>0</v>
      </c>
      <c r="J225" s="46">
        <v>0</v>
      </c>
      <c r="K225" s="46" t="s">
        <v>74</v>
      </c>
      <c r="L225" s="46">
        <v>0</v>
      </c>
      <c r="M225" s="46" t="s">
        <v>74</v>
      </c>
      <c r="N225" s="46">
        <v>0</v>
      </c>
      <c r="O225" s="46" t="s">
        <v>74</v>
      </c>
      <c r="P225" s="46">
        <v>0</v>
      </c>
      <c r="Q225" s="46" t="s">
        <v>74</v>
      </c>
      <c r="R225" s="46">
        <v>0</v>
      </c>
      <c r="S225" s="46" t="s">
        <v>74</v>
      </c>
      <c r="T225" s="46">
        <v>0</v>
      </c>
      <c r="U225" s="46" t="s">
        <v>74</v>
      </c>
      <c r="V225" s="46">
        <v>0</v>
      </c>
      <c r="W225" s="46" t="s">
        <v>74</v>
      </c>
      <c r="X225" s="46">
        <v>0</v>
      </c>
      <c r="Y225" s="46" t="s">
        <v>74</v>
      </c>
      <c r="Z225" s="46">
        <v>0</v>
      </c>
      <c r="AA225" s="46" t="s">
        <v>74</v>
      </c>
      <c r="AB225" s="46">
        <v>0</v>
      </c>
      <c r="AC225" s="46" t="s">
        <v>74</v>
      </c>
      <c r="AD225" s="46">
        <v>0</v>
      </c>
      <c r="AE225" s="46" t="s">
        <v>74</v>
      </c>
      <c r="AF225" s="46">
        <v>0</v>
      </c>
      <c r="AG225" s="46" t="s">
        <v>74</v>
      </c>
      <c r="AH225" s="46">
        <v>0</v>
      </c>
      <c r="AI225" s="46" t="s">
        <v>74</v>
      </c>
      <c r="AJ225" s="46">
        <v>0</v>
      </c>
      <c r="AK225" s="46" t="s">
        <v>74</v>
      </c>
      <c r="AL225" s="46">
        <v>0</v>
      </c>
      <c r="AM225" s="46" t="s">
        <v>74</v>
      </c>
      <c r="AN225" s="50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</row>
    <row r="226" spans="7:81" x14ac:dyDescent="0.25">
      <c r="G226" t="s">
        <v>130</v>
      </c>
      <c r="H226" s="40">
        <v>40402</v>
      </c>
      <c r="I226" s="46">
        <v>0</v>
      </c>
      <c r="J226" s="46">
        <v>0</v>
      </c>
      <c r="K226" s="46" t="s">
        <v>74</v>
      </c>
      <c r="L226" s="46">
        <v>0</v>
      </c>
      <c r="M226" s="46" t="s">
        <v>74</v>
      </c>
      <c r="N226" s="46">
        <v>0</v>
      </c>
      <c r="O226" s="46" t="s">
        <v>74</v>
      </c>
      <c r="P226" s="46">
        <v>0</v>
      </c>
      <c r="Q226" s="46" t="s">
        <v>74</v>
      </c>
      <c r="R226" s="46">
        <v>0</v>
      </c>
      <c r="S226" s="46" t="s">
        <v>74</v>
      </c>
      <c r="T226" s="46">
        <v>0</v>
      </c>
      <c r="U226" s="46" t="s">
        <v>74</v>
      </c>
      <c r="V226" s="46">
        <v>0</v>
      </c>
      <c r="W226" s="46" t="s">
        <v>74</v>
      </c>
      <c r="X226" s="46">
        <v>0</v>
      </c>
      <c r="Y226" s="46" t="s">
        <v>74</v>
      </c>
      <c r="Z226" s="46">
        <v>0</v>
      </c>
      <c r="AA226" s="46" t="s">
        <v>74</v>
      </c>
      <c r="AB226" s="46">
        <v>0</v>
      </c>
      <c r="AC226" s="46" t="s">
        <v>74</v>
      </c>
      <c r="AD226" s="46">
        <v>0</v>
      </c>
      <c r="AE226" s="46" t="s">
        <v>74</v>
      </c>
      <c r="AF226" s="46">
        <v>0</v>
      </c>
      <c r="AG226" s="46" t="s">
        <v>74</v>
      </c>
      <c r="AH226" s="46">
        <v>0</v>
      </c>
      <c r="AI226" s="46" t="s">
        <v>74</v>
      </c>
      <c r="AJ226" s="46">
        <v>0</v>
      </c>
      <c r="AK226" s="46" t="s">
        <v>74</v>
      </c>
      <c r="AL226" s="46">
        <v>0</v>
      </c>
      <c r="AM226" s="46" t="s">
        <v>74</v>
      </c>
      <c r="AN226" s="50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</row>
    <row r="227" spans="7:81" x14ac:dyDescent="0.25">
      <c r="G227" t="s">
        <v>130</v>
      </c>
      <c r="H227" s="40">
        <v>40403</v>
      </c>
      <c r="I227" s="46">
        <v>0</v>
      </c>
      <c r="J227" s="46">
        <v>0</v>
      </c>
      <c r="K227" s="46" t="s">
        <v>74</v>
      </c>
      <c r="L227" s="46">
        <v>0</v>
      </c>
      <c r="M227" s="46" t="s">
        <v>74</v>
      </c>
      <c r="N227" s="46">
        <v>0</v>
      </c>
      <c r="O227" s="46" t="s">
        <v>74</v>
      </c>
      <c r="P227" s="46">
        <v>0</v>
      </c>
      <c r="Q227" s="46" t="s">
        <v>74</v>
      </c>
      <c r="R227" s="46">
        <v>0</v>
      </c>
      <c r="S227" s="46" t="s">
        <v>74</v>
      </c>
      <c r="T227" s="46">
        <v>0</v>
      </c>
      <c r="U227" s="46" t="s">
        <v>74</v>
      </c>
      <c r="V227" s="46">
        <v>0</v>
      </c>
      <c r="W227" s="46" t="s">
        <v>74</v>
      </c>
      <c r="X227" s="46">
        <v>0</v>
      </c>
      <c r="Y227" s="46" t="s">
        <v>74</v>
      </c>
      <c r="Z227" s="46">
        <v>0</v>
      </c>
      <c r="AA227" s="46" t="s">
        <v>74</v>
      </c>
      <c r="AB227" s="46">
        <v>0</v>
      </c>
      <c r="AC227" s="46" t="s">
        <v>74</v>
      </c>
      <c r="AD227" s="46">
        <v>0</v>
      </c>
      <c r="AE227" s="46" t="s">
        <v>74</v>
      </c>
      <c r="AF227" s="46">
        <v>0</v>
      </c>
      <c r="AG227" s="46" t="s">
        <v>74</v>
      </c>
      <c r="AH227" s="46">
        <v>0</v>
      </c>
      <c r="AI227" s="46" t="s">
        <v>74</v>
      </c>
      <c r="AJ227" s="46">
        <v>0</v>
      </c>
      <c r="AK227" s="46" t="s">
        <v>74</v>
      </c>
      <c r="AL227" s="46">
        <v>0</v>
      </c>
      <c r="AM227" s="46" t="s">
        <v>74</v>
      </c>
      <c r="AN227" s="50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</row>
    <row r="228" spans="7:81" x14ac:dyDescent="0.25">
      <c r="G228" t="s">
        <v>130</v>
      </c>
      <c r="H228" s="40">
        <v>40404</v>
      </c>
      <c r="I228" s="46">
        <v>9</v>
      </c>
      <c r="J228" s="46">
        <v>0</v>
      </c>
      <c r="K228" s="46" t="s">
        <v>74</v>
      </c>
      <c r="L228" s="46">
        <v>0</v>
      </c>
      <c r="M228" s="46" t="s">
        <v>74</v>
      </c>
      <c r="N228" s="46">
        <v>0</v>
      </c>
      <c r="O228" s="46" t="s">
        <v>74</v>
      </c>
      <c r="P228" s="46">
        <v>0</v>
      </c>
      <c r="Q228" s="46" t="s">
        <v>74</v>
      </c>
      <c r="R228" s="46">
        <v>0</v>
      </c>
      <c r="S228" s="46" t="s">
        <v>74</v>
      </c>
      <c r="T228" s="46">
        <v>0</v>
      </c>
      <c r="U228" s="46" t="s">
        <v>74</v>
      </c>
      <c r="V228" s="46">
        <v>0</v>
      </c>
      <c r="W228" s="46" t="s">
        <v>74</v>
      </c>
      <c r="X228" s="46">
        <v>0</v>
      </c>
      <c r="Y228" s="46" t="s">
        <v>74</v>
      </c>
      <c r="Z228" s="46">
        <v>0</v>
      </c>
      <c r="AA228" s="46" t="s">
        <v>74</v>
      </c>
      <c r="AB228" s="46">
        <v>0</v>
      </c>
      <c r="AC228" s="46" t="s">
        <v>74</v>
      </c>
      <c r="AD228" s="46">
        <v>0</v>
      </c>
      <c r="AE228" s="46" t="s">
        <v>74</v>
      </c>
      <c r="AF228" s="46">
        <v>0</v>
      </c>
      <c r="AG228" s="46" t="s">
        <v>74</v>
      </c>
      <c r="AH228" s="46">
        <v>0</v>
      </c>
      <c r="AI228" s="46" t="s">
        <v>74</v>
      </c>
      <c r="AJ228" s="46">
        <v>0</v>
      </c>
      <c r="AK228" s="46" t="s">
        <v>74</v>
      </c>
      <c r="AL228" s="46">
        <v>0</v>
      </c>
      <c r="AM228" s="46" t="s">
        <v>74</v>
      </c>
      <c r="AN228" s="50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</row>
    <row r="229" spans="7:81" x14ac:dyDescent="0.25">
      <c r="G229" t="s">
        <v>130</v>
      </c>
      <c r="H229" s="40">
        <v>40405</v>
      </c>
      <c r="I229" s="46">
        <v>12.5</v>
      </c>
      <c r="J229" s="46">
        <v>0</v>
      </c>
      <c r="K229" s="46" t="s">
        <v>74</v>
      </c>
      <c r="L229" s="46">
        <v>0</v>
      </c>
      <c r="M229" s="46" t="s">
        <v>74</v>
      </c>
      <c r="N229" s="46">
        <v>0</v>
      </c>
      <c r="O229" s="46" t="s">
        <v>74</v>
      </c>
      <c r="P229" s="46">
        <v>0</v>
      </c>
      <c r="Q229" s="46" t="s">
        <v>74</v>
      </c>
      <c r="R229" s="46">
        <v>0</v>
      </c>
      <c r="S229" s="46" t="s">
        <v>74</v>
      </c>
      <c r="T229" s="46">
        <v>0</v>
      </c>
      <c r="U229" s="46" t="s">
        <v>74</v>
      </c>
      <c r="V229" s="46">
        <v>0</v>
      </c>
      <c r="W229" s="46" t="s">
        <v>74</v>
      </c>
      <c r="X229" s="46">
        <v>0</v>
      </c>
      <c r="Y229" s="46" t="s">
        <v>74</v>
      </c>
      <c r="Z229" s="46">
        <v>0</v>
      </c>
      <c r="AA229" s="46" t="s">
        <v>74</v>
      </c>
      <c r="AB229" s="46">
        <v>0</v>
      </c>
      <c r="AC229" s="46" t="s">
        <v>74</v>
      </c>
      <c r="AD229" s="46">
        <v>0</v>
      </c>
      <c r="AE229" s="46" t="s">
        <v>74</v>
      </c>
      <c r="AF229" s="46">
        <v>0</v>
      </c>
      <c r="AG229" s="46" t="s">
        <v>74</v>
      </c>
      <c r="AH229" s="46">
        <v>0</v>
      </c>
      <c r="AI229" s="46" t="s">
        <v>74</v>
      </c>
      <c r="AJ229" s="46">
        <v>0</v>
      </c>
      <c r="AK229" s="46" t="s">
        <v>74</v>
      </c>
      <c r="AL229" s="46">
        <v>0</v>
      </c>
      <c r="AM229" s="46" t="s">
        <v>74</v>
      </c>
      <c r="AN229" s="50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</row>
    <row r="230" spans="7:81" x14ac:dyDescent="0.25">
      <c r="G230" t="s">
        <v>130</v>
      </c>
      <c r="H230" s="40">
        <v>40406</v>
      </c>
      <c r="I230" s="46">
        <v>0</v>
      </c>
      <c r="J230" s="46">
        <v>0</v>
      </c>
      <c r="K230" s="46" t="s">
        <v>74</v>
      </c>
      <c r="L230" s="46">
        <v>0</v>
      </c>
      <c r="M230" s="46" t="s">
        <v>74</v>
      </c>
      <c r="N230" s="46">
        <v>0</v>
      </c>
      <c r="O230" s="46" t="s">
        <v>74</v>
      </c>
      <c r="P230" s="46">
        <v>0</v>
      </c>
      <c r="Q230" s="46" t="s">
        <v>74</v>
      </c>
      <c r="R230" s="46">
        <v>0</v>
      </c>
      <c r="S230" s="46" t="s">
        <v>74</v>
      </c>
      <c r="T230" s="46">
        <v>0</v>
      </c>
      <c r="U230" s="46" t="s">
        <v>74</v>
      </c>
      <c r="V230" s="46">
        <v>0</v>
      </c>
      <c r="W230" s="46" t="s">
        <v>74</v>
      </c>
      <c r="X230" s="46">
        <v>0</v>
      </c>
      <c r="Y230" s="46" t="s">
        <v>74</v>
      </c>
      <c r="Z230" s="46">
        <v>0</v>
      </c>
      <c r="AA230" s="46" t="s">
        <v>74</v>
      </c>
      <c r="AB230" s="46">
        <v>0</v>
      </c>
      <c r="AC230" s="46" t="s">
        <v>74</v>
      </c>
      <c r="AD230" s="46">
        <v>0</v>
      </c>
      <c r="AE230" s="46" t="s">
        <v>74</v>
      </c>
      <c r="AF230" s="46">
        <v>0</v>
      </c>
      <c r="AG230" s="46" t="s">
        <v>74</v>
      </c>
      <c r="AH230" s="46">
        <v>0</v>
      </c>
      <c r="AI230" s="46" t="s">
        <v>74</v>
      </c>
      <c r="AJ230" s="46">
        <v>0</v>
      </c>
      <c r="AK230" s="46" t="s">
        <v>74</v>
      </c>
      <c r="AL230" s="46">
        <v>0</v>
      </c>
      <c r="AM230" s="46" t="s">
        <v>74</v>
      </c>
      <c r="AN230" s="50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</row>
    <row r="231" spans="7:81" x14ac:dyDescent="0.25">
      <c r="G231" t="s">
        <v>130</v>
      </c>
      <c r="H231" s="40">
        <v>40407</v>
      </c>
      <c r="I231" s="46">
        <v>0</v>
      </c>
      <c r="J231" s="46">
        <v>0</v>
      </c>
      <c r="K231" s="46" t="s">
        <v>74</v>
      </c>
      <c r="L231" s="46">
        <v>0</v>
      </c>
      <c r="M231" s="46" t="s">
        <v>74</v>
      </c>
      <c r="N231" s="46">
        <v>0</v>
      </c>
      <c r="O231" s="46" t="s">
        <v>74</v>
      </c>
      <c r="P231" s="46">
        <v>0</v>
      </c>
      <c r="Q231" s="46" t="s">
        <v>74</v>
      </c>
      <c r="R231" s="46">
        <v>0</v>
      </c>
      <c r="S231" s="46" t="s">
        <v>74</v>
      </c>
      <c r="T231" s="46">
        <v>0</v>
      </c>
      <c r="U231" s="46" t="s">
        <v>74</v>
      </c>
      <c r="V231" s="46">
        <v>0</v>
      </c>
      <c r="W231" s="46" t="s">
        <v>74</v>
      </c>
      <c r="X231" s="46">
        <v>0</v>
      </c>
      <c r="Y231" s="46" t="s">
        <v>74</v>
      </c>
      <c r="Z231" s="46">
        <v>0</v>
      </c>
      <c r="AA231" s="46" t="s">
        <v>74</v>
      </c>
      <c r="AB231" s="46">
        <v>0</v>
      </c>
      <c r="AC231" s="46" t="s">
        <v>74</v>
      </c>
      <c r="AD231" s="46">
        <v>0</v>
      </c>
      <c r="AE231" s="46" t="s">
        <v>74</v>
      </c>
      <c r="AF231" s="46">
        <v>0</v>
      </c>
      <c r="AG231" s="46" t="s">
        <v>74</v>
      </c>
      <c r="AH231" s="46">
        <v>0</v>
      </c>
      <c r="AI231" s="46" t="s">
        <v>74</v>
      </c>
      <c r="AJ231" s="46">
        <v>0</v>
      </c>
      <c r="AK231" s="46" t="s">
        <v>74</v>
      </c>
      <c r="AL231" s="46">
        <v>0</v>
      </c>
      <c r="AM231" s="46" t="s">
        <v>74</v>
      </c>
      <c r="AN231" s="50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</row>
    <row r="232" spans="7:81" x14ac:dyDescent="0.25">
      <c r="G232" t="s">
        <v>130</v>
      </c>
      <c r="H232" s="40">
        <v>40408</v>
      </c>
      <c r="I232" s="46">
        <v>0.5</v>
      </c>
      <c r="J232" s="46">
        <v>0</v>
      </c>
      <c r="K232" s="46" t="s">
        <v>74</v>
      </c>
      <c r="L232" s="46">
        <v>0</v>
      </c>
      <c r="M232" s="46" t="s">
        <v>74</v>
      </c>
      <c r="N232" s="46">
        <v>0</v>
      </c>
      <c r="O232" s="46" t="s">
        <v>74</v>
      </c>
      <c r="P232" s="46">
        <v>0</v>
      </c>
      <c r="Q232" s="46" t="s">
        <v>74</v>
      </c>
      <c r="R232" s="46">
        <v>0</v>
      </c>
      <c r="S232" s="46" t="s">
        <v>74</v>
      </c>
      <c r="T232" s="46">
        <v>0</v>
      </c>
      <c r="U232" s="46" t="s">
        <v>74</v>
      </c>
      <c r="V232" s="46">
        <v>0</v>
      </c>
      <c r="W232" s="46" t="s">
        <v>74</v>
      </c>
      <c r="X232" s="46">
        <v>0</v>
      </c>
      <c r="Y232" s="46" t="s">
        <v>74</v>
      </c>
      <c r="Z232" s="46">
        <v>0</v>
      </c>
      <c r="AA232" s="46" t="s">
        <v>74</v>
      </c>
      <c r="AB232" s="46">
        <v>0</v>
      </c>
      <c r="AC232" s="46" t="s">
        <v>74</v>
      </c>
      <c r="AD232" s="46">
        <v>0</v>
      </c>
      <c r="AE232" s="46" t="s">
        <v>74</v>
      </c>
      <c r="AF232" s="46">
        <v>0</v>
      </c>
      <c r="AG232" s="46" t="s">
        <v>74</v>
      </c>
      <c r="AH232" s="46">
        <v>0</v>
      </c>
      <c r="AI232" s="46" t="s">
        <v>74</v>
      </c>
      <c r="AJ232" s="46">
        <v>0</v>
      </c>
      <c r="AK232" s="46" t="s">
        <v>74</v>
      </c>
      <c r="AL232" s="46">
        <v>0</v>
      </c>
      <c r="AM232" s="46" t="s">
        <v>74</v>
      </c>
      <c r="AN232" s="50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</row>
    <row r="233" spans="7:81" x14ac:dyDescent="0.25">
      <c r="G233" t="s">
        <v>130</v>
      </c>
      <c r="H233" s="40">
        <v>40409</v>
      </c>
      <c r="I233" s="46">
        <v>0</v>
      </c>
      <c r="J233" s="46">
        <v>0</v>
      </c>
      <c r="K233" s="46" t="s">
        <v>74</v>
      </c>
      <c r="L233" s="46">
        <v>0</v>
      </c>
      <c r="M233" s="46" t="s">
        <v>74</v>
      </c>
      <c r="N233" s="46">
        <v>0</v>
      </c>
      <c r="O233" s="46" t="s">
        <v>74</v>
      </c>
      <c r="P233" s="46">
        <v>0</v>
      </c>
      <c r="Q233" s="46" t="s">
        <v>74</v>
      </c>
      <c r="R233" s="46">
        <v>0</v>
      </c>
      <c r="S233" s="46" t="s">
        <v>74</v>
      </c>
      <c r="T233" s="46">
        <v>0</v>
      </c>
      <c r="U233" s="46" t="s">
        <v>74</v>
      </c>
      <c r="V233" s="46">
        <v>0</v>
      </c>
      <c r="W233" s="46" t="s">
        <v>74</v>
      </c>
      <c r="X233" s="46">
        <v>0</v>
      </c>
      <c r="Y233" s="46" t="s">
        <v>74</v>
      </c>
      <c r="Z233" s="46">
        <v>0</v>
      </c>
      <c r="AA233" s="46" t="s">
        <v>74</v>
      </c>
      <c r="AB233" s="46">
        <v>0</v>
      </c>
      <c r="AC233" s="46" t="s">
        <v>74</v>
      </c>
      <c r="AD233" s="46">
        <v>0</v>
      </c>
      <c r="AE233" s="46" t="s">
        <v>74</v>
      </c>
      <c r="AF233" s="46">
        <v>0</v>
      </c>
      <c r="AG233" s="46" t="s">
        <v>74</v>
      </c>
      <c r="AH233" s="46">
        <v>0</v>
      </c>
      <c r="AI233" s="46" t="s">
        <v>74</v>
      </c>
      <c r="AJ233" s="46">
        <v>0</v>
      </c>
      <c r="AK233" s="46" t="s">
        <v>74</v>
      </c>
      <c r="AL233" s="46">
        <v>0</v>
      </c>
      <c r="AM233" s="46" t="s">
        <v>74</v>
      </c>
      <c r="AN233" s="50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</row>
    <row r="234" spans="7:81" x14ac:dyDescent="0.25">
      <c r="G234" t="s">
        <v>130</v>
      </c>
      <c r="H234" s="40">
        <v>40410</v>
      </c>
      <c r="I234" s="46">
        <v>0</v>
      </c>
      <c r="J234" s="46">
        <v>0</v>
      </c>
      <c r="K234" s="46" t="s">
        <v>74</v>
      </c>
      <c r="L234" s="46">
        <v>0</v>
      </c>
      <c r="M234" s="46" t="s">
        <v>74</v>
      </c>
      <c r="N234" s="46">
        <v>0</v>
      </c>
      <c r="O234" s="46" t="s">
        <v>74</v>
      </c>
      <c r="P234" s="46">
        <v>0</v>
      </c>
      <c r="Q234" s="46" t="s">
        <v>74</v>
      </c>
      <c r="R234" s="46">
        <v>0</v>
      </c>
      <c r="S234" s="46" t="s">
        <v>74</v>
      </c>
      <c r="T234" s="46">
        <v>0</v>
      </c>
      <c r="U234" s="46" t="s">
        <v>74</v>
      </c>
      <c r="V234" s="46">
        <v>0</v>
      </c>
      <c r="W234" s="46" t="s">
        <v>74</v>
      </c>
      <c r="X234" s="46">
        <v>0</v>
      </c>
      <c r="Y234" s="46" t="s">
        <v>74</v>
      </c>
      <c r="Z234" s="46">
        <v>0</v>
      </c>
      <c r="AA234" s="46" t="s">
        <v>74</v>
      </c>
      <c r="AB234" s="46">
        <v>0</v>
      </c>
      <c r="AC234" s="46" t="s">
        <v>74</v>
      </c>
      <c r="AD234" s="46">
        <v>0</v>
      </c>
      <c r="AE234" s="46" t="s">
        <v>74</v>
      </c>
      <c r="AF234" s="46">
        <v>0</v>
      </c>
      <c r="AG234" s="46" t="s">
        <v>74</v>
      </c>
      <c r="AH234" s="46">
        <v>0</v>
      </c>
      <c r="AI234" s="46" t="s">
        <v>74</v>
      </c>
      <c r="AJ234" s="46">
        <v>0</v>
      </c>
      <c r="AK234" s="46" t="s">
        <v>74</v>
      </c>
      <c r="AL234" s="46">
        <v>0</v>
      </c>
      <c r="AM234" s="46" t="s">
        <v>74</v>
      </c>
      <c r="AN234" s="50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</row>
    <row r="235" spans="7:81" x14ac:dyDescent="0.25">
      <c r="G235" t="s">
        <v>130</v>
      </c>
      <c r="H235" s="40">
        <v>40411</v>
      </c>
      <c r="I235" s="46">
        <v>2</v>
      </c>
      <c r="J235" s="46">
        <v>0</v>
      </c>
      <c r="K235" s="46" t="s">
        <v>74</v>
      </c>
      <c r="L235" s="46">
        <v>0</v>
      </c>
      <c r="M235" s="46" t="s">
        <v>74</v>
      </c>
      <c r="N235" s="46">
        <v>0</v>
      </c>
      <c r="O235" s="46" t="s">
        <v>74</v>
      </c>
      <c r="P235" s="46">
        <v>0</v>
      </c>
      <c r="Q235" s="46" t="s">
        <v>74</v>
      </c>
      <c r="R235" s="46">
        <v>0</v>
      </c>
      <c r="S235" s="46" t="s">
        <v>74</v>
      </c>
      <c r="T235" s="46">
        <v>0</v>
      </c>
      <c r="U235" s="46" t="s">
        <v>74</v>
      </c>
      <c r="V235" s="46">
        <v>0</v>
      </c>
      <c r="W235" s="46" t="s">
        <v>74</v>
      </c>
      <c r="X235" s="46">
        <v>0</v>
      </c>
      <c r="Y235" s="46" t="s">
        <v>74</v>
      </c>
      <c r="Z235" s="46">
        <v>0</v>
      </c>
      <c r="AA235" s="46" t="s">
        <v>74</v>
      </c>
      <c r="AB235" s="46">
        <v>0</v>
      </c>
      <c r="AC235" s="46" t="s">
        <v>74</v>
      </c>
      <c r="AD235" s="46">
        <v>0</v>
      </c>
      <c r="AE235" s="46" t="s">
        <v>74</v>
      </c>
      <c r="AF235" s="46">
        <v>0</v>
      </c>
      <c r="AG235" s="46" t="s">
        <v>74</v>
      </c>
      <c r="AH235" s="46">
        <v>0</v>
      </c>
      <c r="AI235" s="46" t="s">
        <v>74</v>
      </c>
      <c r="AJ235" s="46">
        <v>0</v>
      </c>
      <c r="AK235" s="46" t="s">
        <v>74</v>
      </c>
      <c r="AL235" s="46">
        <v>0</v>
      </c>
      <c r="AM235" s="46" t="s">
        <v>74</v>
      </c>
      <c r="AN235" s="50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</row>
    <row r="236" spans="7:81" x14ac:dyDescent="0.25">
      <c r="G236" t="s">
        <v>130</v>
      </c>
      <c r="H236" s="40">
        <v>40412</v>
      </c>
      <c r="I236" s="46">
        <v>1.5</v>
      </c>
      <c r="J236" s="46">
        <v>0</v>
      </c>
      <c r="K236" s="46" t="s">
        <v>74</v>
      </c>
      <c r="L236" s="46">
        <v>0</v>
      </c>
      <c r="M236" s="46" t="s">
        <v>74</v>
      </c>
      <c r="N236" s="46">
        <v>0</v>
      </c>
      <c r="O236" s="46" t="s">
        <v>74</v>
      </c>
      <c r="P236" s="46">
        <v>0</v>
      </c>
      <c r="Q236" s="46" t="s">
        <v>74</v>
      </c>
      <c r="R236" s="46">
        <v>0</v>
      </c>
      <c r="S236" s="46" t="s">
        <v>74</v>
      </c>
      <c r="T236" s="46">
        <v>0</v>
      </c>
      <c r="U236" s="46" t="s">
        <v>74</v>
      </c>
      <c r="V236" s="46">
        <v>0</v>
      </c>
      <c r="W236" s="46" t="s">
        <v>74</v>
      </c>
      <c r="X236" s="46">
        <v>0</v>
      </c>
      <c r="Y236" s="46" t="s">
        <v>74</v>
      </c>
      <c r="Z236" s="46">
        <v>0</v>
      </c>
      <c r="AA236" s="46" t="s">
        <v>74</v>
      </c>
      <c r="AB236" s="46">
        <v>0</v>
      </c>
      <c r="AC236" s="46" t="s">
        <v>74</v>
      </c>
      <c r="AD236" s="46">
        <v>0</v>
      </c>
      <c r="AE236" s="46" t="s">
        <v>74</v>
      </c>
      <c r="AF236" s="46">
        <v>0</v>
      </c>
      <c r="AG236" s="46" t="s">
        <v>74</v>
      </c>
      <c r="AH236" s="46">
        <v>0</v>
      </c>
      <c r="AI236" s="46" t="s">
        <v>74</v>
      </c>
      <c r="AJ236" s="46">
        <v>0</v>
      </c>
      <c r="AK236" s="46" t="s">
        <v>74</v>
      </c>
      <c r="AL236" s="46">
        <v>0</v>
      </c>
      <c r="AM236" s="46" t="s">
        <v>74</v>
      </c>
      <c r="AN236" s="50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</row>
    <row r="237" spans="7:81" x14ac:dyDescent="0.25">
      <c r="G237" t="s">
        <v>130</v>
      </c>
      <c r="H237" s="40">
        <v>40413</v>
      </c>
      <c r="I237" s="46">
        <v>0</v>
      </c>
      <c r="J237" s="46">
        <v>0</v>
      </c>
      <c r="K237" s="46" t="s">
        <v>74</v>
      </c>
      <c r="L237" s="46">
        <v>0</v>
      </c>
      <c r="M237" s="46" t="s">
        <v>74</v>
      </c>
      <c r="N237" s="46">
        <v>0</v>
      </c>
      <c r="O237" s="46" t="s">
        <v>74</v>
      </c>
      <c r="P237" s="46">
        <v>0</v>
      </c>
      <c r="Q237" s="46" t="s">
        <v>74</v>
      </c>
      <c r="R237" s="46">
        <v>0</v>
      </c>
      <c r="S237" s="46" t="s">
        <v>74</v>
      </c>
      <c r="T237" s="46">
        <v>0</v>
      </c>
      <c r="U237" s="46" t="s">
        <v>74</v>
      </c>
      <c r="V237" s="46">
        <v>0</v>
      </c>
      <c r="W237" s="46" t="s">
        <v>74</v>
      </c>
      <c r="X237" s="46">
        <v>0</v>
      </c>
      <c r="Y237" s="46" t="s">
        <v>74</v>
      </c>
      <c r="Z237" s="46">
        <v>0</v>
      </c>
      <c r="AA237" s="46" t="s">
        <v>74</v>
      </c>
      <c r="AB237" s="46">
        <v>0</v>
      </c>
      <c r="AC237" s="46" t="s">
        <v>74</v>
      </c>
      <c r="AD237" s="46">
        <v>0</v>
      </c>
      <c r="AE237" s="46" t="s">
        <v>74</v>
      </c>
      <c r="AF237" s="46">
        <v>0</v>
      </c>
      <c r="AG237" s="46" t="s">
        <v>74</v>
      </c>
      <c r="AH237" s="46">
        <v>0</v>
      </c>
      <c r="AI237" s="46" t="s">
        <v>74</v>
      </c>
      <c r="AJ237" s="46">
        <v>0</v>
      </c>
      <c r="AK237" s="46" t="s">
        <v>74</v>
      </c>
      <c r="AL237" s="46">
        <v>0</v>
      </c>
      <c r="AM237" s="46" t="s">
        <v>74</v>
      </c>
      <c r="AN237" s="50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</row>
    <row r="238" spans="7:81" x14ac:dyDescent="0.25">
      <c r="G238" t="s">
        <v>130</v>
      </c>
      <c r="H238" s="40">
        <v>40414</v>
      </c>
      <c r="I238" s="46">
        <v>0</v>
      </c>
      <c r="J238" s="46">
        <v>0</v>
      </c>
      <c r="K238" s="46" t="s">
        <v>74</v>
      </c>
      <c r="L238" s="46">
        <v>0</v>
      </c>
      <c r="M238" s="46" t="s">
        <v>74</v>
      </c>
      <c r="N238" s="46">
        <v>0</v>
      </c>
      <c r="O238" s="46" t="s">
        <v>74</v>
      </c>
      <c r="P238" s="46">
        <v>0</v>
      </c>
      <c r="Q238" s="46" t="s">
        <v>74</v>
      </c>
      <c r="R238" s="46">
        <v>0</v>
      </c>
      <c r="S238" s="46" t="s">
        <v>74</v>
      </c>
      <c r="T238" s="46">
        <v>0</v>
      </c>
      <c r="U238" s="46" t="s">
        <v>74</v>
      </c>
      <c r="V238" s="46">
        <v>0</v>
      </c>
      <c r="W238" s="46" t="s">
        <v>74</v>
      </c>
      <c r="X238" s="46">
        <v>0</v>
      </c>
      <c r="Y238" s="46" t="s">
        <v>74</v>
      </c>
      <c r="Z238" s="46">
        <v>0</v>
      </c>
      <c r="AA238" s="46" t="s">
        <v>74</v>
      </c>
      <c r="AB238" s="46">
        <v>0</v>
      </c>
      <c r="AC238" s="46" t="s">
        <v>74</v>
      </c>
      <c r="AD238" s="46">
        <v>0</v>
      </c>
      <c r="AE238" s="46" t="s">
        <v>74</v>
      </c>
      <c r="AF238" s="46">
        <v>0</v>
      </c>
      <c r="AG238" s="46" t="s">
        <v>74</v>
      </c>
      <c r="AH238" s="46">
        <v>0</v>
      </c>
      <c r="AI238" s="46" t="s">
        <v>74</v>
      </c>
      <c r="AJ238" s="46">
        <v>0</v>
      </c>
      <c r="AK238" s="46" t="s">
        <v>74</v>
      </c>
      <c r="AL238" s="46">
        <v>0</v>
      </c>
      <c r="AM238" s="46" t="s">
        <v>74</v>
      </c>
      <c r="AN238" s="50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</row>
    <row r="239" spans="7:81" x14ac:dyDescent="0.25">
      <c r="G239" t="s">
        <v>130</v>
      </c>
      <c r="H239" s="40">
        <v>40415</v>
      </c>
      <c r="I239" s="46">
        <v>0.5</v>
      </c>
      <c r="J239" s="46">
        <v>0</v>
      </c>
      <c r="K239" s="46" t="s">
        <v>74</v>
      </c>
      <c r="L239" s="46">
        <v>0</v>
      </c>
      <c r="M239" s="46" t="s">
        <v>74</v>
      </c>
      <c r="N239" s="46">
        <v>0</v>
      </c>
      <c r="O239" s="46" t="s">
        <v>74</v>
      </c>
      <c r="P239" s="46">
        <v>0</v>
      </c>
      <c r="Q239" s="46" t="s">
        <v>74</v>
      </c>
      <c r="R239" s="46">
        <v>0</v>
      </c>
      <c r="S239" s="46" t="s">
        <v>74</v>
      </c>
      <c r="T239" s="46">
        <v>0</v>
      </c>
      <c r="U239" s="46" t="s">
        <v>74</v>
      </c>
      <c r="V239" s="46">
        <v>0</v>
      </c>
      <c r="W239" s="46" t="s">
        <v>74</v>
      </c>
      <c r="X239" s="46">
        <v>0</v>
      </c>
      <c r="Y239" s="46" t="s">
        <v>74</v>
      </c>
      <c r="Z239" s="46">
        <v>0</v>
      </c>
      <c r="AA239" s="46" t="s">
        <v>74</v>
      </c>
      <c r="AB239" s="46">
        <v>0</v>
      </c>
      <c r="AC239" s="46" t="s">
        <v>74</v>
      </c>
      <c r="AD239" s="46">
        <v>0</v>
      </c>
      <c r="AE239" s="46" t="s">
        <v>74</v>
      </c>
      <c r="AF239" s="46">
        <v>0</v>
      </c>
      <c r="AG239" s="46" t="s">
        <v>74</v>
      </c>
      <c r="AH239" s="46">
        <v>0</v>
      </c>
      <c r="AI239" s="46" t="s">
        <v>74</v>
      </c>
      <c r="AJ239" s="46">
        <v>0</v>
      </c>
      <c r="AK239" s="46" t="s">
        <v>74</v>
      </c>
      <c r="AL239" s="46">
        <v>0</v>
      </c>
      <c r="AM239" s="46" t="s">
        <v>74</v>
      </c>
      <c r="AN239" s="50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</row>
    <row r="240" spans="7:81" x14ac:dyDescent="0.25">
      <c r="G240" t="s">
        <v>130</v>
      </c>
      <c r="H240" s="40">
        <v>40416</v>
      </c>
      <c r="I240" s="46">
        <v>3</v>
      </c>
      <c r="J240" s="46">
        <v>0</v>
      </c>
      <c r="K240" s="46" t="s">
        <v>74</v>
      </c>
      <c r="L240" s="46">
        <v>0</v>
      </c>
      <c r="M240" s="46" t="s">
        <v>74</v>
      </c>
      <c r="N240" s="46">
        <v>0</v>
      </c>
      <c r="O240" s="46" t="s">
        <v>74</v>
      </c>
      <c r="P240" s="46">
        <v>0</v>
      </c>
      <c r="Q240" s="46" t="s">
        <v>74</v>
      </c>
      <c r="R240" s="46">
        <v>0</v>
      </c>
      <c r="S240" s="46" t="s">
        <v>74</v>
      </c>
      <c r="T240" s="46">
        <v>0</v>
      </c>
      <c r="U240" s="46" t="s">
        <v>74</v>
      </c>
      <c r="V240" s="46">
        <v>0</v>
      </c>
      <c r="W240" s="46" t="s">
        <v>74</v>
      </c>
      <c r="X240" s="46">
        <v>0</v>
      </c>
      <c r="Y240" s="46" t="s">
        <v>74</v>
      </c>
      <c r="Z240" s="46">
        <v>0</v>
      </c>
      <c r="AA240" s="46" t="s">
        <v>74</v>
      </c>
      <c r="AB240" s="46">
        <v>0</v>
      </c>
      <c r="AC240" s="46" t="s">
        <v>74</v>
      </c>
      <c r="AD240" s="46">
        <v>0</v>
      </c>
      <c r="AE240" s="46" t="s">
        <v>74</v>
      </c>
      <c r="AF240" s="46">
        <v>0</v>
      </c>
      <c r="AG240" s="46" t="s">
        <v>74</v>
      </c>
      <c r="AH240" s="46">
        <v>0</v>
      </c>
      <c r="AI240" s="46" t="s">
        <v>74</v>
      </c>
      <c r="AJ240" s="46">
        <v>0</v>
      </c>
      <c r="AK240" s="46" t="s">
        <v>74</v>
      </c>
      <c r="AL240" s="46">
        <v>0</v>
      </c>
      <c r="AM240" s="46" t="s">
        <v>74</v>
      </c>
      <c r="AN240" s="50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</row>
    <row r="241" spans="7:81" x14ac:dyDescent="0.25">
      <c r="G241" t="s">
        <v>130</v>
      </c>
      <c r="H241" s="40">
        <v>40417</v>
      </c>
      <c r="I241" s="46">
        <v>0.5</v>
      </c>
      <c r="J241" s="46">
        <v>0</v>
      </c>
      <c r="K241" s="46" t="s">
        <v>74</v>
      </c>
      <c r="L241" s="46">
        <v>0</v>
      </c>
      <c r="M241" s="46" t="s">
        <v>74</v>
      </c>
      <c r="N241" s="46">
        <v>0</v>
      </c>
      <c r="O241" s="46" t="s">
        <v>74</v>
      </c>
      <c r="P241" s="46">
        <v>0</v>
      </c>
      <c r="Q241" s="46" t="s">
        <v>74</v>
      </c>
      <c r="R241" s="46">
        <v>0</v>
      </c>
      <c r="S241" s="46" t="s">
        <v>74</v>
      </c>
      <c r="T241" s="46">
        <v>0</v>
      </c>
      <c r="U241" s="46" t="s">
        <v>74</v>
      </c>
      <c r="V241" s="46">
        <v>0</v>
      </c>
      <c r="W241" s="46" t="s">
        <v>74</v>
      </c>
      <c r="X241" s="46">
        <v>0</v>
      </c>
      <c r="Y241" s="46" t="s">
        <v>74</v>
      </c>
      <c r="Z241" s="46">
        <v>0</v>
      </c>
      <c r="AA241" s="46" t="s">
        <v>74</v>
      </c>
      <c r="AB241" s="46">
        <v>0</v>
      </c>
      <c r="AC241" s="46" t="s">
        <v>74</v>
      </c>
      <c r="AD241" s="46">
        <v>0</v>
      </c>
      <c r="AE241" s="46" t="s">
        <v>74</v>
      </c>
      <c r="AF241" s="46">
        <v>0</v>
      </c>
      <c r="AG241" s="46" t="s">
        <v>74</v>
      </c>
      <c r="AH241" s="46">
        <v>0</v>
      </c>
      <c r="AI241" s="46" t="s">
        <v>74</v>
      </c>
      <c r="AJ241" s="46">
        <v>0</v>
      </c>
      <c r="AK241" s="46" t="s">
        <v>74</v>
      </c>
      <c r="AL241" s="46">
        <v>0</v>
      </c>
      <c r="AM241" s="46" t="s">
        <v>74</v>
      </c>
      <c r="AN241" s="50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</row>
    <row r="242" spans="7:81" x14ac:dyDescent="0.25">
      <c r="G242" t="s">
        <v>130</v>
      </c>
      <c r="H242" s="40">
        <v>40418</v>
      </c>
      <c r="I242" s="46">
        <v>0.5</v>
      </c>
      <c r="J242" s="46">
        <v>0</v>
      </c>
      <c r="K242" s="46" t="s">
        <v>74</v>
      </c>
      <c r="L242" s="46">
        <v>0</v>
      </c>
      <c r="M242" s="46" t="s">
        <v>74</v>
      </c>
      <c r="N242" s="46">
        <v>0</v>
      </c>
      <c r="O242" s="46" t="s">
        <v>74</v>
      </c>
      <c r="P242" s="46">
        <v>0</v>
      </c>
      <c r="Q242" s="46" t="s">
        <v>74</v>
      </c>
      <c r="R242" s="46">
        <v>0</v>
      </c>
      <c r="S242" s="46" t="s">
        <v>74</v>
      </c>
      <c r="T242" s="46">
        <v>0</v>
      </c>
      <c r="U242" s="46" t="s">
        <v>74</v>
      </c>
      <c r="V242" s="46">
        <v>0</v>
      </c>
      <c r="W242" s="46" t="s">
        <v>74</v>
      </c>
      <c r="X242" s="46">
        <v>0</v>
      </c>
      <c r="Y242" s="46" t="s">
        <v>74</v>
      </c>
      <c r="Z242" s="46">
        <v>0</v>
      </c>
      <c r="AA242" s="46" t="s">
        <v>74</v>
      </c>
      <c r="AB242" s="46">
        <v>0</v>
      </c>
      <c r="AC242" s="46" t="s">
        <v>74</v>
      </c>
      <c r="AD242" s="46">
        <v>0</v>
      </c>
      <c r="AE242" s="46" t="s">
        <v>74</v>
      </c>
      <c r="AF242" s="46">
        <v>0</v>
      </c>
      <c r="AG242" s="46" t="s">
        <v>74</v>
      </c>
      <c r="AH242" s="46">
        <v>0</v>
      </c>
      <c r="AI242" s="46" t="s">
        <v>74</v>
      </c>
      <c r="AJ242" s="46">
        <v>0</v>
      </c>
      <c r="AK242" s="46" t="s">
        <v>74</v>
      </c>
      <c r="AL242" s="46">
        <v>0</v>
      </c>
      <c r="AM242" s="46" t="s">
        <v>74</v>
      </c>
      <c r="AN242" s="50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</row>
    <row r="243" spans="7:81" x14ac:dyDescent="0.25">
      <c r="G243" t="s">
        <v>130</v>
      </c>
      <c r="H243" s="40">
        <v>40419</v>
      </c>
      <c r="I243" s="46">
        <v>13.5</v>
      </c>
      <c r="J243" s="46">
        <v>0</v>
      </c>
      <c r="K243" s="46" t="s">
        <v>74</v>
      </c>
      <c r="L243" s="46">
        <v>0</v>
      </c>
      <c r="M243" s="46" t="s">
        <v>74</v>
      </c>
      <c r="N243" s="46">
        <v>0</v>
      </c>
      <c r="O243" s="46" t="s">
        <v>74</v>
      </c>
      <c r="P243" s="46">
        <v>0</v>
      </c>
      <c r="Q243" s="46" t="s">
        <v>74</v>
      </c>
      <c r="R243" s="46">
        <v>0</v>
      </c>
      <c r="S243" s="46" t="s">
        <v>74</v>
      </c>
      <c r="T243" s="46">
        <v>0</v>
      </c>
      <c r="U243" s="46" t="s">
        <v>74</v>
      </c>
      <c r="V243" s="46">
        <v>0</v>
      </c>
      <c r="W243" s="46" t="s">
        <v>74</v>
      </c>
      <c r="X243" s="46">
        <v>0</v>
      </c>
      <c r="Y243" s="46" t="s">
        <v>74</v>
      </c>
      <c r="Z243" s="46">
        <v>0</v>
      </c>
      <c r="AA243" s="46" t="s">
        <v>74</v>
      </c>
      <c r="AB243" s="46">
        <v>0</v>
      </c>
      <c r="AC243" s="46" t="s">
        <v>74</v>
      </c>
      <c r="AD243" s="46">
        <v>0</v>
      </c>
      <c r="AE243" s="46" t="s">
        <v>74</v>
      </c>
      <c r="AF243" s="46">
        <v>0</v>
      </c>
      <c r="AG243" s="46" t="s">
        <v>74</v>
      </c>
      <c r="AH243" s="46">
        <v>0</v>
      </c>
      <c r="AI243" s="46" t="s">
        <v>74</v>
      </c>
      <c r="AJ243" s="46">
        <v>0</v>
      </c>
      <c r="AK243" s="46" t="s">
        <v>74</v>
      </c>
      <c r="AL243" s="46">
        <v>0</v>
      </c>
      <c r="AM243" s="46" t="s">
        <v>74</v>
      </c>
      <c r="AN243" s="50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</row>
    <row r="244" spans="7:81" x14ac:dyDescent="0.25">
      <c r="G244" t="s">
        <v>130</v>
      </c>
      <c r="H244" s="40">
        <v>40420</v>
      </c>
      <c r="I244" s="46">
        <v>12.5</v>
      </c>
      <c r="J244" s="46">
        <v>0</v>
      </c>
      <c r="K244" s="46" t="s">
        <v>74</v>
      </c>
      <c r="L244" s="46">
        <v>0</v>
      </c>
      <c r="M244" s="46" t="s">
        <v>74</v>
      </c>
      <c r="N244" s="46">
        <v>0</v>
      </c>
      <c r="O244" s="46" t="s">
        <v>74</v>
      </c>
      <c r="P244" s="46">
        <v>0</v>
      </c>
      <c r="Q244" s="46" t="s">
        <v>74</v>
      </c>
      <c r="R244" s="46">
        <v>0</v>
      </c>
      <c r="S244" s="46" t="s">
        <v>74</v>
      </c>
      <c r="T244" s="46">
        <v>0</v>
      </c>
      <c r="U244" s="46" t="s">
        <v>74</v>
      </c>
      <c r="V244" s="46">
        <v>0</v>
      </c>
      <c r="W244" s="46" t="s">
        <v>74</v>
      </c>
      <c r="X244" s="46">
        <v>0</v>
      </c>
      <c r="Y244" s="46" t="s">
        <v>74</v>
      </c>
      <c r="Z244" s="46">
        <v>0</v>
      </c>
      <c r="AA244" s="46" t="s">
        <v>74</v>
      </c>
      <c r="AB244" s="46">
        <v>77.287076047375805</v>
      </c>
      <c r="AC244" s="46" t="s">
        <v>74</v>
      </c>
      <c r="AD244" s="46">
        <v>0</v>
      </c>
      <c r="AE244" s="46" t="s">
        <v>74</v>
      </c>
      <c r="AF244" s="46">
        <v>0</v>
      </c>
      <c r="AG244" s="46" t="s">
        <v>74</v>
      </c>
      <c r="AH244" s="46">
        <v>0</v>
      </c>
      <c r="AI244" s="46" t="s">
        <v>74</v>
      </c>
      <c r="AJ244" s="46">
        <v>0</v>
      </c>
      <c r="AK244" s="46" t="s">
        <v>74</v>
      </c>
      <c r="AL244" s="46">
        <v>0</v>
      </c>
      <c r="AM244" s="46" t="s">
        <v>74</v>
      </c>
      <c r="AN244" s="50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</row>
    <row r="245" spans="7:81" x14ac:dyDescent="0.25">
      <c r="G245" t="s">
        <v>130</v>
      </c>
      <c r="H245" s="40">
        <v>40421</v>
      </c>
      <c r="I245" s="46">
        <v>19</v>
      </c>
      <c r="J245" s="46">
        <v>0</v>
      </c>
      <c r="K245" s="46" t="s">
        <v>74</v>
      </c>
      <c r="L245" s="46">
        <v>0</v>
      </c>
      <c r="M245" s="46" t="s">
        <v>74</v>
      </c>
      <c r="N245" s="46">
        <v>0</v>
      </c>
      <c r="O245" s="46" t="s">
        <v>74</v>
      </c>
      <c r="P245" s="46">
        <v>0</v>
      </c>
      <c r="Q245" s="46" t="s">
        <v>74</v>
      </c>
      <c r="R245" s="46">
        <v>0</v>
      </c>
      <c r="S245" s="46" t="s">
        <v>74</v>
      </c>
      <c r="T245" s="46">
        <v>0</v>
      </c>
      <c r="U245" s="46" t="s">
        <v>74</v>
      </c>
      <c r="V245" s="46">
        <v>0</v>
      </c>
      <c r="W245" s="46" t="s">
        <v>74</v>
      </c>
      <c r="X245" s="46">
        <v>0</v>
      </c>
      <c r="Y245" s="46" t="s">
        <v>74</v>
      </c>
      <c r="Z245" s="46">
        <v>0</v>
      </c>
      <c r="AA245" s="46" t="s">
        <v>74</v>
      </c>
      <c r="AB245" s="46">
        <v>77.287076047375805</v>
      </c>
      <c r="AC245" s="46" t="s">
        <v>74</v>
      </c>
      <c r="AD245" s="46">
        <v>40.376134856147907</v>
      </c>
      <c r="AE245" s="46" t="s">
        <v>74</v>
      </c>
      <c r="AF245" s="46">
        <v>0</v>
      </c>
      <c r="AG245" s="46" t="s">
        <v>74</v>
      </c>
      <c r="AH245" s="46">
        <v>0</v>
      </c>
      <c r="AI245" s="46" t="s">
        <v>74</v>
      </c>
      <c r="AJ245" s="46">
        <v>0</v>
      </c>
      <c r="AK245" s="46" t="s">
        <v>74</v>
      </c>
      <c r="AL245" s="46">
        <v>0</v>
      </c>
      <c r="AM245" s="46" t="s">
        <v>74</v>
      </c>
      <c r="AN245" s="50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</row>
    <row r="246" spans="7:81" x14ac:dyDescent="0.25">
      <c r="G246" t="s">
        <v>130</v>
      </c>
      <c r="H246" s="40">
        <v>40422</v>
      </c>
      <c r="I246" s="46">
        <v>4.5</v>
      </c>
      <c r="J246" s="46">
        <v>0</v>
      </c>
      <c r="K246" s="46" t="s">
        <v>74</v>
      </c>
      <c r="L246" s="46">
        <v>0</v>
      </c>
      <c r="M246" s="46" t="s">
        <v>74</v>
      </c>
      <c r="N246" s="46">
        <v>0</v>
      </c>
      <c r="O246" s="46" t="s">
        <v>74</v>
      </c>
      <c r="P246" s="46">
        <v>0</v>
      </c>
      <c r="Q246" s="46" t="s">
        <v>74</v>
      </c>
      <c r="R246" s="46">
        <v>0</v>
      </c>
      <c r="S246" s="46" t="s">
        <v>74</v>
      </c>
      <c r="T246" s="46">
        <v>0</v>
      </c>
      <c r="U246" s="46" t="s">
        <v>74</v>
      </c>
      <c r="V246" s="46">
        <v>0</v>
      </c>
      <c r="W246" s="46" t="s">
        <v>74</v>
      </c>
      <c r="X246" s="46">
        <v>0</v>
      </c>
      <c r="Y246" s="46" t="s">
        <v>74</v>
      </c>
      <c r="Z246" s="46">
        <v>0</v>
      </c>
      <c r="AA246" s="46" t="s">
        <v>74</v>
      </c>
      <c r="AB246" s="46">
        <v>0</v>
      </c>
      <c r="AC246" s="46" t="s">
        <v>74</v>
      </c>
      <c r="AD246" s="46">
        <v>0</v>
      </c>
      <c r="AE246" s="46" t="s">
        <v>74</v>
      </c>
      <c r="AF246" s="46">
        <v>0</v>
      </c>
      <c r="AG246" s="46" t="s">
        <v>74</v>
      </c>
      <c r="AH246" s="46">
        <v>0</v>
      </c>
      <c r="AI246" s="46" t="s">
        <v>74</v>
      </c>
      <c r="AJ246" s="46">
        <v>0</v>
      </c>
      <c r="AK246" s="46" t="s">
        <v>74</v>
      </c>
      <c r="AL246" s="46">
        <v>0</v>
      </c>
      <c r="AM246" s="46" t="s">
        <v>74</v>
      </c>
      <c r="AN246" s="50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</row>
    <row r="247" spans="7:81" x14ac:dyDescent="0.25">
      <c r="G247" t="s">
        <v>130</v>
      </c>
      <c r="H247" s="40">
        <v>40423</v>
      </c>
      <c r="I247" s="46">
        <v>1</v>
      </c>
      <c r="J247" s="46">
        <v>0</v>
      </c>
      <c r="K247" s="46" t="s">
        <v>74</v>
      </c>
      <c r="L247" s="46">
        <v>0</v>
      </c>
      <c r="M247" s="46" t="s">
        <v>74</v>
      </c>
      <c r="N247" s="46">
        <v>0</v>
      </c>
      <c r="O247" s="46" t="s">
        <v>74</v>
      </c>
      <c r="P247" s="46">
        <v>0</v>
      </c>
      <c r="Q247" s="46" t="s">
        <v>74</v>
      </c>
      <c r="R247" s="46">
        <v>0</v>
      </c>
      <c r="S247" s="46" t="s">
        <v>74</v>
      </c>
      <c r="T247" s="46">
        <v>0</v>
      </c>
      <c r="U247" s="46" t="s">
        <v>74</v>
      </c>
      <c r="V247" s="46">
        <v>0</v>
      </c>
      <c r="W247" s="46" t="s">
        <v>74</v>
      </c>
      <c r="X247" s="46">
        <v>0</v>
      </c>
      <c r="Y247" s="46" t="s">
        <v>74</v>
      </c>
      <c r="Z247" s="46">
        <v>0</v>
      </c>
      <c r="AA247" s="46" t="s">
        <v>74</v>
      </c>
      <c r="AB247" s="46">
        <v>0</v>
      </c>
      <c r="AC247" s="46" t="s">
        <v>74</v>
      </c>
      <c r="AD247" s="46">
        <v>0</v>
      </c>
      <c r="AE247" s="46" t="s">
        <v>74</v>
      </c>
      <c r="AF247" s="46">
        <v>0</v>
      </c>
      <c r="AG247" s="46" t="s">
        <v>74</v>
      </c>
      <c r="AH247" s="46">
        <v>0</v>
      </c>
      <c r="AI247" s="46" t="s">
        <v>74</v>
      </c>
      <c r="AJ247" s="46">
        <v>0</v>
      </c>
      <c r="AK247" s="46" t="s">
        <v>74</v>
      </c>
      <c r="AL247" s="46">
        <v>0</v>
      </c>
      <c r="AM247" s="46" t="s">
        <v>74</v>
      </c>
      <c r="AN247" s="50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</row>
    <row r="248" spans="7:81" x14ac:dyDescent="0.25">
      <c r="G248" t="s">
        <v>130</v>
      </c>
      <c r="H248" s="40">
        <v>40424</v>
      </c>
      <c r="I248" s="46">
        <v>0.5</v>
      </c>
      <c r="J248" s="46">
        <v>0</v>
      </c>
      <c r="K248" s="46" t="s">
        <v>74</v>
      </c>
      <c r="L248" s="46">
        <v>0</v>
      </c>
      <c r="M248" s="46" t="s">
        <v>74</v>
      </c>
      <c r="N248" s="46">
        <v>0</v>
      </c>
      <c r="O248" s="46" t="s">
        <v>74</v>
      </c>
      <c r="P248" s="46">
        <v>0</v>
      </c>
      <c r="Q248" s="46" t="s">
        <v>74</v>
      </c>
      <c r="R248" s="46">
        <v>0</v>
      </c>
      <c r="S248" s="46" t="s">
        <v>74</v>
      </c>
      <c r="T248" s="46">
        <v>0</v>
      </c>
      <c r="U248" s="46" t="s">
        <v>74</v>
      </c>
      <c r="V248" s="46">
        <v>0</v>
      </c>
      <c r="W248" s="46" t="s">
        <v>74</v>
      </c>
      <c r="X248" s="46">
        <v>0</v>
      </c>
      <c r="Y248" s="46" t="s">
        <v>74</v>
      </c>
      <c r="Z248" s="46">
        <v>0</v>
      </c>
      <c r="AA248" s="46" t="s">
        <v>74</v>
      </c>
      <c r="AB248" s="46">
        <v>0</v>
      </c>
      <c r="AC248" s="46" t="s">
        <v>74</v>
      </c>
      <c r="AD248" s="46">
        <v>0</v>
      </c>
      <c r="AE248" s="46" t="s">
        <v>74</v>
      </c>
      <c r="AF248" s="46">
        <v>0</v>
      </c>
      <c r="AG248" s="46" t="s">
        <v>74</v>
      </c>
      <c r="AH248" s="46">
        <v>0</v>
      </c>
      <c r="AI248" s="46" t="s">
        <v>74</v>
      </c>
      <c r="AJ248" s="46">
        <v>0</v>
      </c>
      <c r="AK248" s="46" t="s">
        <v>74</v>
      </c>
      <c r="AL248" s="46">
        <v>0</v>
      </c>
      <c r="AM248" s="46" t="s">
        <v>74</v>
      </c>
      <c r="AN248" s="50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</row>
    <row r="249" spans="7:81" x14ac:dyDescent="0.25">
      <c r="G249" t="s">
        <v>130</v>
      </c>
      <c r="H249" s="40">
        <v>40425</v>
      </c>
      <c r="I249" s="46">
        <v>0</v>
      </c>
      <c r="J249" s="46">
        <v>0</v>
      </c>
      <c r="K249" s="46" t="s">
        <v>74</v>
      </c>
      <c r="L249" s="46">
        <v>0</v>
      </c>
      <c r="M249" s="46" t="s">
        <v>74</v>
      </c>
      <c r="N249" s="46">
        <v>0</v>
      </c>
      <c r="O249" s="46" t="s">
        <v>74</v>
      </c>
      <c r="P249" s="46">
        <v>0</v>
      </c>
      <c r="Q249" s="46" t="s">
        <v>74</v>
      </c>
      <c r="R249" s="46">
        <v>0</v>
      </c>
      <c r="S249" s="46" t="s">
        <v>74</v>
      </c>
      <c r="T249" s="46">
        <v>0</v>
      </c>
      <c r="U249" s="46" t="s">
        <v>74</v>
      </c>
      <c r="V249" s="46">
        <v>0</v>
      </c>
      <c r="W249" s="46" t="s">
        <v>74</v>
      </c>
      <c r="X249" s="46">
        <v>0</v>
      </c>
      <c r="Y249" s="46" t="s">
        <v>74</v>
      </c>
      <c r="Z249" s="46">
        <v>0</v>
      </c>
      <c r="AA249" s="46" t="s">
        <v>74</v>
      </c>
      <c r="AB249" s="46">
        <v>0</v>
      </c>
      <c r="AC249" s="46" t="s">
        <v>74</v>
      </c>
      <c r="AD249" s="46">
        <v>0</v>
      </c>
      <c r="AE249" s="46" t="s">
        <v>74</v>
      </c>
      <c r="AF249" s="46">
        <v>0</v>
      </c>
      <c r="AG249" s="46" t="s">
        <v>74</v>
      </c>
      <c r="AH249" s="46">
        <v>0</v>
      </c>
      <c r="AI249" s="46" t="s">
        <v>74</v>
      </c>
      <c r="AJ249" s="46">
        <v>0</v>
      </c>
      <c r="AK249" s="46" t="s">
        <v>74</v>
      </c>
      <c r="AL249" s="46">
        <v>0</v>
      </c>
      <c r="AM249" s="46" t="s">
        <v>74</v>
      </c>
      <c r="AN249" s="50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</row>
    <row r="250" spans="7:81" x14ac:dyDescent="0.25">
      <c r="G250" t="s">
        <v>130</v>
      </c>
      <c r="H250" s="40">
        <v>40426</v>
      </c>
      <c r="I250" s="46">
        <v>0</v>
      </c>
      <c r="J250" s="46">
        <v>0</v>
      </c>
      <c r="K250" s="46" t="s">
        <v>74</v>
      </c>
      <c r="L250" s="46">
        <v>0</v>
      </c>
      <c r="M250" s="46" t="s">
        <v>74</v>
      </c>
      <c r="N250" s="46">
        <v>0</v>
      </c>
      <c r="O250" s="46" t="s">
        <v>74</v>
      </c>
      <c r="P250" s="46">
        <v>0</v>
      </c>
      <c r="Q250" s="46" t="s">
        <v>74</v>
      </c>
      <c r="R250" s="46">
        <v>0</v>
      </c>
      <c r="S250" s="46" t="s">
        <v>74</v>
      </c>
      <c r="T250" s="46">
        <v>0</v>
      </c>
      <c r="U250" s="46" t="s">
        <v>74</v>
      </c>
      <c r="V250" s="46">
        <v>0</v>
      </c>
      <c r="W250" s="46" t="s">
        <v>74</v>
      </c>
      <c r="X250" s="46">
        <v>0</v>
      </c>
      <c r="Y250" s="46" t="s">
        <v>74</v>
      </c>
      <c r="Z250" s="46">
        <v>0</v>
      </c>
      <c r="AA250" s="46" t="s">
        <v>74</v>
      </c>
      <c r="AB250" s="46">
        <v>0</v>
      </c>
      <c r="AC250" s="46" t="s">
        <v>74</v>
      </c>
      <c r="AD250" s="46">
        <v>0</v>
      </c>
      <c r="AE250" s="46" t="s">
        <v>74</v>
      </c>
      <c r="AF250" s="46">
        <v>0</v>
      </c>
      <c r="AG250" s="46" t="s">
        <v>74</v>
      </c>
      <c r="AH250" s="46">
        <v>0</v>
      </c>
      <c r="AI250" s="46" t="s">
        <v>74</v>
      </c>
      <c r="AJ250" s="46">
        <v>0</v>
      </c>
      <c r="AK250" s="46" t="s">
        <v>74</v>
      </c>
      <c r="AL250" s="46">
        <v>0</v>
      </c>
      <c r="AM250" s="46" t="s">
        <v>74</v>
      </c>
      <c r="AN250" s="50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</row>
    <row r="251" spans="7:81" x14ac:dyDescent="0.25">
      <c r="G251" t="s">
        <v>130</v>
      </c>
      <c r="H251" s="40">
        <v>40427</v>
      </c>
      <c r="I251" s="46">
        <v>1.5</v>
      </c>
      <c r="J251" s="46">
        <v>0</v>
      </c>
      <c r="K251" s="46" t="s">
        <v>74</v>
      </c>
      <c r="L251" s="46">
        <v>0</v>
      </c>
      <c r="M251" s="46" t="s">
        <v>74</v>
      </c>
      <c r="N251" s="46">
        <v>0</v>
      </c>
      <c r="O251" s="46" t="s">
        <v>74</v>
      </c>
      <c r="P251" s="46">
        <v>0</v>
      </c>
      <c r="Q251" s="46" t="s">
        <v>74</v>
      </c>
      <c r="R251" s="46">
        <v>0</v>
      </c>
      <c r="S251" s="46" t="s">
        <v>74</v>
      </c>
      <c r="T251" s="46">
        <v>0</v>
      </c>
      <c r="U251" s="46" t="s">
        <v>74</v>
      </c>
      <c r="V251" s="46">
        <v>0</v>
      </c>
      <c r="W251" s="46" t="s">
        <v>74</v>
      </c>
      <c r="X251" s="46">
        <v>0</v>
      </c>
      <c r="Y251" s="46" t="s">
        <v>74</v>
      </c>
      <c r="Z251" s="46">
        <v>0</v>
      </c>
      <c r="AA251" s="46" t="s">
        <v>74</v>
      </c>
      <c r="AB251" s="46">
        <v>0</v>
      </c>
      <c r="AC251" s="46" t="s">
        <v>74</v>
      </c>
      <c r="AD251" s="46">
        <v>0</v>
      </c>
      <c r="AE251" s="46" t="s">
        <v>74</v>
      </c>
      <c r="AF251" s="46">
        <v>0</v>
      </c>
      <c r="AG251" s="46" t="s">
        <v>74</v>
      </c>
      <c r="AH251" s="46">
        <v>0</v>
      </c>
      <c r="AI251" s="46" t="s">
        <v>74</v>
      </c>
      <c r="AJ251" s="46">
        <v>0</v>
      </c>
      <c r="AK251" s="46" t="s">
        <v>74</v>
      </c>
      <c r="AL251" s="46">
        <v>0</v>
      </c>
      <c r="AM251" s="46" t="s">
        <v>74</v>
      </c>
      <c r="AN251" s="50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</row>
    <row r="252" spans="7:81" x14ac:dyDescent="0.25">
      <c r="G252" t="s">
        <v>130</v>
      </c>
      <c r="H252" s="40">
        <v>40428</v>
      </c>
      <c r="I252" s="46">
        <v>0</v>
      </c>
      <c r="J252" s="46">
        <v>0</v>
      </c>
      <c r="K252" s="46" t="s">
        <v>74</v>
      </c>
      <c r="L252" s="46">
        <v>0</v>
      </c>
      <c r="M252" s="46" t="s">
        <v>74</v>
      </c>
      <c r="N252" s="46">
        <v>0</v>
      </c>
      <c r="O252" s="46" t="s">
        <v>74</v>
      </c>
      <c r="P252" s="46">
        <v>0</v>
      </c>
      <c r="Q252" s="46" t="s">
        <v>74</v>
      </c>
      <c r="R252" s="46">
        <v>0</v>
      </c>
      <c r="S252" s="46" t="s">
        <v>74</v>
      </c>
      <c r="T252" s="46">
        <v>0</v>
      </c>
      <c r="U252" s="46" t="s">
        <v>74</v>
      </c>
      <c r="V252" s="46">
        <v>0</v>
      </c>
      <c r="W252" s="46" t="s">
        <v>74</v>
      </c>
      <c r="X252" s="46">
        <v>0</v>
      </c>
      <c r="Y252" s="46" t="s">
        <v>74</v>
      </c>
      <c r="Z252" s="46">
        <v>0</v>
      </c>
      <c r="AA252" s="46" t="s">
        <v>74</v>
      </c>
      <c r="AB252" s="46">
        <v>0</v>
      </c>
      <c r="AC252" s="46" t="s">
        <v>74</v>
      </c>
      <c r="AD252" s="46">
        <v>0</v>
      </c>
      <c r="AE252" s="46" t="s">
        <v>74</v>
      </c>
      <c r="AF252" s="46">
        <v>0</v>
      </c>
      <c r="AG252" s="46" t="s">
        <v>74</v>
      </c>
      <c r="AH252" s="46">
        <v>0</v>
      </c>
      <c r="AI252" s="46" t="s">
        <v>74</v>
      </c>
      <c r="AJ252" s="46">
        <v>0</v>
      </c>
      <c r="AK252" s="46" t="s">
        <v>74</v>
      </c>
      <c r="AL252" s="46">
        <v>0</v>
      </c>
      <c r="AM252" s="46" t="s">
        <v>74</v>
      </c>
      <c r="AN252" s="50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</row>
    <row r="253" spans="7:81" x14ac:dyDescent="0.25">
      <c r="G253" t="s">
        <v>130</v>
      </c>
      <c r="H253" s="40">
        <v>40429</v>
      </c>
      <c r="I253" s="46">
        <v>0.5</v>
      </c>
      <c r="J253" s="46">
        <v>0</v>
      </c>
      <c r="K253" s="46" t="s">
        <v>74</v>
      </c>
      <c r="L253" s="46">
        <v>0</v>
      </c>
      <c r="M253" s="46" t="s">
        <v>74</v>
      </c>
      <c r="N253" s="46">
        <v>0</v>
      </c>
      <c r="O253" s="46" t="s">
        <v>74</v>
      </c>
      <c r="P253" s="46">
        <v>0</v>
      </c>
      <c r="Q253" s="46" t="s">
        <v>74</v>
      </c>
      <c r="R253" s="46">
        <v>0</v>
      </c>
      <c r="S253" s="46" t="s">
        <v>74</v>
      </c>
      <c r="T253" s="46">
        <v>0</v>
      </c>
      <c r="U253" s="46" t="s">
        <v>74</v>
      </c>
      <c r="V253" s="46">
        <v>0</v>
      </c>
      <c r="W253" s="46" t="s">
        <v>74</v>
      </c>
      <c r="X253" s="46">
        <v>0</v>
      </c>
      <c r="Y253" s="46" t="s">
        <v>74</v>
      </c>
      <c r="Z253" s="46">
        <v>0</v>
      </c>
      <c r="AA253" s="46" t="s">
        <v>74</v>
      </c>
      <c r="AB253" s="46">
        <v>0</v>
      </c>
      <c r="AC253" s="46" t="s">
        <v>74</v>
      </c>
      <c r="AD253" s="46">
        <v>0</v>
      </c>
      <c r="AE253" s="46" t="s">
        <v>74</v>
      </c>
      <c r="AF253" s="46">
        <v>0</v>
      </c>
      <c r="AG253" s="46" t="s">
        <v>74</v>
      </c>
      <c r="AH253" s="46">
        <v>0</v>
      </c>
      <c r="AI253" s="46" t="s">
        <v>74</v>
      </c>
      <c r="AJ253" s="46">
        <v>0</v>
      </c>
      <c r="AK253" s="46" t="s">
        <v>74</v>
      </c>
      <c r="AL253" s="46">
        <v>0</v>
      </c>
      <c r="AM253" s="46" t="s">
        <v>74</v>
      </c>
      <c r="AN253" s="50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</row>
    <row r="254" spans="7:81" x14ac:dyDescent="0.25">
      <c r="G254" t="s">
        <v>130</v>
      </c>
      <c r="H254" s="40">
        <v>40430</v>
      </c>
      <c r="I254" s="46">
        <v>27.5</v>
      </c>
      <c r="J254" s="46">
        <v>0</v>
      </c>
      <c r="K254" s="46" t="s">
        <v>74</v>
      </c>
      <c r="L254" s="46">
        <v>0</v>
      </c>
      <c r="M254" s="46" t="s">
        <v>74</v>
      </c>
      <c r="N254" s="46">
        <v>0</v>
      </c>
      <c r="O254" s="46" t="s">
        <v>74</v>
      </c>
      <c r="P254" s="46">
        <v>0</v>
      </c>
      <c r="Q254" s="46" t="s">
        <v>74</v>
      </c>
      <c r="R254" s="46">
        <v>0</v>
      </c>
      <c r="S254" s="46" t="s">
        <v>74</v>
      </c>
      <c r="T254" s="46">
        <v>0</v>
      </c>
      <c r="U254" s="46" t="s">
        <v>74</v>
      </c>
      <c r="V254" s="46">
        <v>0</v>
      </c>
      <c r="W254" s="46" t="s">
        <v>74</v>
      </c>
      <c r="X254" s="46">
        <v>0</v>
      </c>
      <c r="Y254" s="46" t="s">
        <v>74</v>
      </c>
      <c r="Z254" s="46">
        <v>0</v>
      </c>
      <c r="AA254" s="46" t="s">
        <v>74</v>
      </c>
      <c r="AB254" s="46">
        <v>0</v>
      </c>
      <c r="AC254" s="46" t="s">
        <v>74</v>
      </c>
      <c r="AD254" s="46">
        <v>0</v>
      </c>
      <c r="AE254" s="46" t="s">
        <v>74</v>
      </c>
      <c r="AF254" s="46">
        <v>0</v>
      </c>
      <c r="AG254" s="46" t="s">
        <v>74</v>
      </c>
      <c r="AH254" s="46">
        <v>0</v>
      </c>
      <c r="AI254" s="46" t="s">
        <v>74</v>
      </c>
      <c r="AJ254" s="46">
        <v>0</v>
      </c>
      <c r="AK254" s="46" t="s">
        <v>74</v>
      </c>
      <c r="AL254" s="46">
        <v>0</v>
      </c>
      <c r="AM254" s="46" t="s">
        <v>74</v>
      </c>
      <c r="AN254" s="50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</row>
    <row r="255" spans="7:81" x14ac:dyDescent="0.25">
      <c r="G255" t="s">
        <v>130</v>
      </c>
      <c r="H255" s="40">
        <v>40431</v>
      </c>
      <c r="I255" s="46">
        <v>0</v>
      </c>
      <c r="J255" s="46">
        <v>0</v>
      </c>
      <c r="K255" s="46" t="s">
        <v>74</v>
      </c>
      <c r="L255" s="46">
        <v>0</v>
      </c>
      <c r="M255" s="46" t="s">
        <v>74</v>
      </c>
      <c r="N255" s="46">
        <v>0</v>
      </c>
      <c r="O255" s="46" t="s">
        <v>74</v>
      </c>
      <c r="P255" s="46">
        <v>0</v>
      </c>
      <c r="Q255" s="46" t="s">
        <v>74</v>
      </c>
      <c r="R255" s="46">
        <v>0</v>
      </c>
      <c r="S255" s="46" t="s">
        <v>74</v>
      </c>
      <c r="T255" s="46">
        <v>0</v>
      </c>
      <c r="U255" s="46" t="s">
        <v>74</v>
      </c>
      <c r="V255" s="46">
        <v>0</v>
      </c>
      <c r="W255" s="46" t="s">
        <v>74</v>
      </c>
      <c r="X255" s="46">
        <v>0</v>
      </c>
      <c r="Y255" s="46" t="s">
        <v>74</v>
      </c>
      <c r="Z255" s="46">
        <v>0</v>
      </c>
      <c r="AA255" s="46" t="s">
        <v>74</v>
      </c>
      <c r="AB255" s="46">
        <v>0</v>
      </c>
      <c r="AC255" s="46" t="s">
        <v>74</v>
      </c>
      <c r="AD255" s="46">
        <v>0</v>
      </c>
      <c r="AE255" s="46" t="s">
        <v>74</v>
      </c>
      <c r="AF255" s="46">
        <v>0</v>
      </c>
      <c r="AG255" s="46" t="s">
        <v>74</v>
      </c>
      <c r="AH255" s="46">
        <v>0</v>
      </c>
      <c r="AI255" s="46" t="s">
        <v>74</v>
      </c>
      <c r="AJ255" s="46">
        <v>0</v>
      </c>
      <c r="AK255" s="46" t="s">
        <v>74</v>
      </c>
      <c r="AL255" s="46">
        <v>0</v>
      </c>
      <c r="AM255" s="46" t="s">
        <v>74</v>
      </c>
      <c r="AN255" s="50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</row>
    <row r="256" spans="7:81" x14ac:dyDescent="0.25">
      <c r="G256" t="s">
        <v>130</v>
      </c>
      <c r="H256" s="40">
        <v>40432</v>
      </c>
      <c r="I256" s="46">
        <v>0.5</v>
      </c>
      <c r="J256" s="46">
        <v>0</v>
      </c>
      <c r="K256" s="46" t="s">
        <v>74</v>
      </c>
      <c r="L256" s="46">
        <v>0</v>
      </c>
      <c r="M256" s="46" t="s">
        <v>74</v>
      </c>
      <c r="N256" s="46">
        <v>0</v>
      </c>
      <c r="O256" s="46" t="s">
        <v>74</v>
      </c>
      <c r="P256" s="46">
        <v>0</v>
      </c>
      <c r="Q256" s="46" t="s">
        <v>74</v>
      </c>
      <c r="R256" s="46">
        <v>0</v>
      </c>
      <c r="S256" s="46" t="s">
        <v>74</v>
      </c>
      <c r="T256" s="46">
        <v>0</v>
      </c>
      <c r="U256" s="46" t="s">
        <v>74</v>
      </c>
      <c r="V256" s="46">
        <v>0</v>
      </c>
      <c r="W256" s="46" t="s">
        <v>74</v>
      </c>
      <c r="X256" s="46">
        <v>0</v>
      </c>
      <c r="Y256" s="46" t="s">
        <v>74</v>
      </c>
      <c r="Z256" s="46">
        <v>0</v>
      </c>
      <c r="AA256" s="46" t="s">
        <v>74</v>
      </c>
      <c r="AB256" s="46">
        <v>0</v>
      </c>
      <c r="AC256" s="46" t="s">
        <v>74</v>
      </c>
      <c r="AD256" s="46">
        <v>0</v>
      </c>
      <c r="AE256" s="46" t="s">
        <v>74</v>
      </c>
      <c r="AF256" s="46">
        <v>0</v>
      </c>
      <c r="AG256" s="46" t="s">
        <v>74</v>
      </c>
      <c r="AH256" s="46">
        <v>0</v>
      </c>
      <c r="AI256" s="46" t="s">
        <v>74</v>
      </c>
      <c r="AJ256" s="46">
        <v>0</v>
      </c>
      <c r="AK256" s="46" t="s">
        <v>74</v>
      </c>
      <c r="AL256" s="46">
        <v>0</v>
      </c>
      <c r="AM256" s="46" t="s">
        <v>74</v>
      </c>
      <c r="AN256" s="50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</row>
    <row r="257" spans="7:81" x14ac:dyDescent="0.25">
      <c r="G257" t="s">
        <v>130</v>
      </c>
      <c r="H257" s="40">
        <v>40433</v>
      </c>
      <c r="I257" s="46">
        <v>7</v>
      </c>
      <c r="J257" s="46">
        <v>0</v>
      </c>
      <c r="K257" s="46" t="s">
        <v>74</v>
      </c>
      <c r="L257" s="46">
        <v>0</v>
      </c>
      <c r="M257" s="46" t="s">
        <v>74</v>
      </c>
      <c r="N257" s="46">
        <v>0</v>
      </c>
      <c r="O257" s="46" t="s">
        <v>74</v>
      </c>
      <c r="P257" s="46">
        <v>0</v>
      </c>
      <c r="Q257" s="46" t="s">
        <v>74</v>
      </c>
      <c r="R257" s="46">
        <v>0</v>
      </c>
      <c r="S257" s="46" t="s">
        <v>74</v>
      </c>
      <c r="T257" s="46">
        <v>0</v>
      </c>
      <c r="U257" s="46" t="s">
        <v>74</v>
      </c>
      <c r="V257" s="46">
        <v>0</v>
      </c>
      <c r="W257" s="46" t="s">
        <v>74</v>
      </c>
      <c r="X257" s="46">
        <v>0</v>
      </c>
      <c r="Y257" s="46" t="s">
        <v>74</v>
      </c>
      <c r="Z257" s="46">
        <v>0</v>
      </c>
      <c r="AA257" s="46" t="s">
        <v>74</v>
      </c>
      <c r="AB257" s="46">
        <v>0</v>
      </c>
      <c r="AC257" s="46" t="s">
        <v>74</v>
      </c>
      <c r="AD257" s="46">
        <v>0</v>
      </c>
      <c r="AE257" s="46" t="s">
        <v>74</v>
      </c>
      <c r="AF257" s="46">
        <v>0</v>
      </c>
      <c r="AG257" s="46" t="s">
        <v>74</v>
      </c>
      <c r="AH257" s="46">
        <v>0</v>
      </c>
      <c r="AI257" s="46" t="s">
        <v>74</v>
      </c>
      <c r="AJ257" s="46">
        <v>0</v>
      </c>
      <c r="AK257" s="46" t="s">
        <v>74</v>
      </c>
      <c r="AL257" s="46">
        <v>0</v>
      </c>
      <c r="AM257" s="46" t="s">
        <v>74</v>
      </c>
      <c r="AN257" s="50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</row>
    <row r="258" spans="7:81" x14ac:dyDescent="0.25">
      <c r="G258" t="s">
        <v>130</v>
      </c>
      <c r="H258" s="40">
        <v>40434</v>
      </c>
      <c r="I258" s="46">
        <v>2.5</v>
      </c>
      <c r="J258" s="46">
        <v>0</v>
      </c>
      <c r="K258" s="46" t="s">
        <v>74</v>
      </c>
      <c r="L258" s="46">
        <v>0</v>
      </c>
      <c r="M258" s="46" t="s">
        <v>74</v>
      </c>
      <c r="N258" s="46">
        <v>0</v>
      </c>
      <c r="O258" s="46" t="s">
        <v>74</v>
      </c>
      <c r="P258" s="46">
        <v>0</v>
      </c>
      <c r="Q258" s="46" t="s">
        <v>74</v>
      </c>
      <c r="R258" s="46">
        <v>0</v>
      </c>
      <c r="S258" s="46" t="s">
        <v>74</v>
      </c>
      <c r="T258" s="46">
        <v>0</v>
      </c>
      <c r="U258" s="46" t="s">
        <v>74</v>
      </c>
      <c r="V258" s="46">
        <v>41.22867271138238</v>
      </c>
      <c r="W258" s="46" t="s">
        <v>74</v>
      </c>
      <c r="X258" s="46">
        <v>0</v>
      </c>
      <c r="Y258" s="46" t="s">
        <v>74</v>
      </c>
      <c r="Z258" s="46">
        <v>0</v>
      </c>
      <c r="AA258" s="46" t="s">
        <v>74</v>
      </c>
      <c r="AB258" s="46">
        <v>0</v>
      </c>
      <c r="AC258" s="46" t="s">
        <v>74</v>
      </c>
      <c r="AD258" s="46">
        <v>0</v>
      </c>
      <c r="AE258" s="46" t="s">
        <v>74</v>
      </c>
      <c r="AF258" s="46">
        <v>0</v>
      </c>
      <c r="AG258" s="46" t="s">
        <v>74</v>
      </c>
      <c r="AH258" s="46">
        <v>0</v>
      </c>
      <c r="AI258" s="46" t="s">
        <v>74</v>
      </c>
      <c r="AJ258" s="46">
        <v>0</v>
      </c>
      <c r="AK258" s="46" t="s">
        <v>74</v>
      </c>
      <c r="AL258" s="46">
        <v>0</v>
      </c>
      <c r="AM258" s="46" t="s">
        <v>74</v>
      </c>
      <c r="AN258" s="50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</row>
    <row r="259" spans="7:81" x14ac:dyDescent="0.25">
      <c r="G259" t="s">
        <v>130</v>
      </c>
      <c r="H259" s="40">
        <v>40435</v>
      </c>
      <c r="I259" s="46">
        <v>0</v>
      </c>
      <c r="J259" s="46">
        <v>0</v>
      </c>
      <c r="K259" s="46">
        <v>13.399999999999999</v>
      </c>
      <c r="L259" s="46">
        <v>0</v>
      </c>
      <c r="M259" s="46">
        <v>3.7</v>
      </c>
      <c r="N259" s="46">
        <v>0</v>
      </c>
      <c r="O259" s="46">
        <v>5.25</v>
      </c>
      <c r="P259" s="46">
        <v>0</v>
      </c>
      <c r="Q259" s="46">
        <v>3.3333333333333335</v>
      </c>
      <c r="R259" s="46">
        <v>0</v>
      </c>
      <c r="S259" s="46">
        <v>2.0333333333333332</v>
      </c>
      <c r="T259" s="46">
        <v>0</v>
      </c>
      <c r="U259" s="46">
        <v>3.7999999999999994</v>
      </c>
      <c r="V259" s="46">
        <v>0</v>
      </c>
      <c r="W259" s="46">
        <v>2.8666666666666667</v>
      </c>
      <c r="X259" s="46">
        <v>0</v>
      </c>
      <c r="Y259" s="46">
        <v>2.4333333333333331</v>
      </c>
      <c r="Z259" s="46">
        <v>0</v>
      </c>
      <c r="AA259" s="46" t="s">
        <v>74</v>
      </c>
      <c r="AB259" s="46">
        <v>0</v>
      </c>
      <c r="AC259" s="46" t="s">
        <v>74</v>
      </c>
      <c r="AD259" s="46">
        <v>0</v>
      </c>
      <c r="AE259" s="46" t="s">
        <v>74</v>
      </c>
      <c r="AF259" s="46">
        <v>0</v>
      </c>
      <c r="AG259" s="46" t="s">
        <v>74</v>
      </c>
      <c r="AH259" s="46">
        <v>39.849920119582357</v>
      </c>
      <c r="AI259" s="46" t="s">
        <v>74</v>
      </c>
      <c r="AJ259" s="46">
        <v>0</v>
      </c>
      <c r="AK259" s="46" t="s">
        <v>74</v>
      </c>
      <c r="AL259" s="46">
        <v>0</v>
      </c>
      <c r="AM259" s="46" t="s">
        <v>74</v>
      </c>
      <c r="AN259" s="50"/>
      <c r="AO259" s="46">
        <v>12.6</v>
      </c>
      <c r="AP259" s="46">
        <v>14.2</v>
      </c>
      <c r="AQ259" s="46">
        <v>3.7</v>
      </c>
      <c r="AR259" s="46">
        <v>6.8</v>
      </c>
      <c r="AS259" s="46">
        <v>3.7</v>
      </c>
      <c r="AT259" s="46">
        <v>5</v>
      </c>
      <c r="AU259" s="46">
        <v>3</v>
      </c>
      <c r="AV259" s="46">
        <v>2</v>
      </c>
      <c r="AW259" s="46">
        <v>1.5</v>
      </c>
      <c r="AX259" s="46">
        <v>2.2999999999999998</v>
      </c>
      <c r="AY259" s="46">
        <v>2.2999999999999998</v>
      </c>
      <c r="AZ259" s="46">
        <v>1.8</v>
      </c>
      <c r="BA259" s="46">
        <v>4.8</v>
      </c>
      <c r="BB259" s="46">
        <v>4.8</v>
      </c>
      <c r="BC259" s="46">
        <v>3.4</v>
      </c>
      <c r="BD259" s="46">
        <v>2.6</v>
      </c>
      <c r="BE259" s="46">
        <v>2.6</v>
      </c>
      <c r="BF259" s="46">
        <v>3.3</v>
      </c>
      <c r="BG259" s="46">
        <v>2.5</v>
      </c>
      <c r="BH259" s="46">
        <v>1.5</v>
      </c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</row>
    <row r="260" spans="7:81" x14ac:dyDescent="0.25">
      <c r="G260" t="s">
        <v>130</v>
      </c>
      <c r="H260" s="40">
        <v>40436</v>
      </c>
      <c r="I260" s="46">
        <v>0.5</v>
      </c>
      <c r="J260" s="46">
        <v>0</v>
      </c>
      <c r="K260" s="46" t="s">
        <v>74</v>
      </c>
      <c r="L260" s="46">
        <v>0</v>
      </c>
      <c r="M260" s="46" t="s">
        <v>74</v>
      </c>
      <c r="N260" s="46">
        <v>0</v>
      </c>
      <c r="O260" s="46" t="s">
        <v>74</v>
      </c>
      <c r="P260" s="46">
        <v>0</v>
      </c>
      <c r="Q260" s="46" t="s">
        <v>74</v>
      </c>
      <c r="R260" s="46">
        <v>0</v>
      </c>
      <c r="S260" s="46" t="s">
        <v>74</v>
      </c>
      <c r="T260" s="46">
        <v>0</v>
      </c>
      <c r="U260" s="46" t="s">
        <v>74</v>
      </c>
      <c r="V260" s="46">
        <v>0</v>
      </c>
      <c r="W260" s="46" t="s">
        <v>74</v>
      </c>
      <c r="X260" s="46">
        <v>0</v>
      </c>
      <c r="Y260" s="46" t="s">
        <v>74</v>
      </c>
      <c r="Z260" s="46">
        <v>0</v>
      </c>
      <c r="AA260" s="46" t="s">
        <v>74</v>
      </c>
      <c r="AB260" s="46">
        <v>0</v>
      </c>
      <c r="AC260" s="46" t="s">
        <v>74</v>
      </c>
      <c r="AD260" s="46">
        <v>0</v>
      </c>
      <c r="AE260" s="46" t="s">
        <v>74</v>
      </c>
      <c r="AF260" s="46">
        <v>0</v>
      </c>
      <c r="AG260" s="46" t="s">
        <v>74</v>
      </c>
      <c r="AH260" s="46">
        <v>0</v>
      </c>
      <c r="AI260" s="46" t="s">
        <v>74</v>
      </c>
      <c r="AJ260" s="46">
        <v>31.596516205295579</v>
      </c>
      <c r="AK260" s="46" t="s">
        <v>74</v>
      </c>
      <c r="AL260" s="46">
        <v>0</v>
      </c>
      <c r="AM260" s="46" t="s">
        <v>74</v>
      </c>
      <c r="AN260" s="50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</row>
    <row r="261" spans="7:81" x14ac:dyDescent="0.25">
      <c r="G261" t="s">
        <v>130</v>
      </c>
      <c r="H261" s="40">
        <v>40437</v>
      </c>
      <c r="I261" s="46">
        <v>2</v>
      </c>
      <c r="J261" s="46">
        <v>0</v>
      </c>
      <c r="K261" s="46" t="s">
        <v>74</v>
      </c>
      <c r="L261" s="46">
        <v>0</v>
      </c>
      <c r="M261" s="46" t="s">
        <v>74</v>
      </c>
      <c r="N261" s="46">
        <v>0</v>
      </c>
      <c r="O261" s="46" t="s">
        <v>74</v>
      </c>
      <c r="P261" s="46">
        <v>0</v>
      </c>
      <c r="Q261" s="46" t="s">
        <v>74</v>
      </c>
      <c r="R261" s="46">
        <v>0</v>
      </c>
      <c r="S261" s="46" t="s">
        <v>74</v>
      </c>
      <c r="T261" s="46">
        <v>0</v>
      </c>
      <c r="U261" s="46" t="s">
        <v>74</v>
      </c>
      <c r="V261" s="46">
        <v>0</v>
      </c>
      <c r="W261" s="46" t="s">
        <v>74</v>
      </c>
      <c r="X261" s="46">
        <v>0</v>
      </c>
      <c r="Y261" s="46" t="s">
        <v>74</v>
      </c>
      <c r="Z261" s="46">
        <v>0</v>
      </c>
      <c r="AA261" s="46" t="s">
        <v>74</v>
      </c>
      <c r="AB261" s="46">
        <v>0</v>
      </c>
      <c r="AC261" s="46" t="s">
        <v>74</v>
      </c>
      <c r="AD261" s="46">
        <v>0</v>
      </c>
      <c r="AE261" s="46" t="s">
        <v>74</v>
      </c>
      <c r="AF261" s="46">
        <v>0</v>
      </c>
      <c r="AG261" s="46" t="s">
        <v>74</v>
      </c>
      <c r="AH261" s="46">
        <v>0</v>
      </c>
      <c r="AI261" s="46" t="s">
        <v>74</v>
      </c>
      <c r="AJ261" s="46">
        <v>0</v>
      </c>
      <c r="AK261" s="46" t="s">
        <v>74</v>
      </c>
      <c r="AL261" s="46">
        <v>0</v>
      </c>
      <c r="AM261" s="46" t="s">
        <v>74</v>
      </c>
      <c r="AN261" s="50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</row>
    <row r="262" spans="7:81" x14ac:dyDescent="0.25">
      <c r="G262" t="s">
        <v>130</v>
      </c>
      <c r="H262" s="40">
        <v>40438</v>
      </c>
      <c r="I262" s="46">
        <v>5.5</v>
      </c>
      <c r="J262" s="46">
        <v>0</v>
      </c>
      <c r="K262" s="46" t="s">
        <v>74</v>
      </c>
      <c r="L262" s="46">
        <v>0</v>
      </c>
      <c r="M262" s="46" t="s">
        <v>74</v>
      </c>
      <c r="N262" s="46">
        <v>0</v>
      </c>
      <c r="O262" s="46" t="s">
        <v>74</v>
      </c>
      <c r="P262" s="46">
        <v>0</v>
      </c>
      <c r="Q262" s="46" t="s">
        <v>74</v>
      </c>
      <c r="R262" s="46">
        <v>0</v>
      </c>
      <c r="S262" s="46" t="s">
        <v>74</v>
      </c>
      <c r="T262" s="46">
        <v>0</v>
      </c>
      <c r="U262" s="46" t="s">
        <v>74</v>
      </c>
      <c r="V262" s="46">
        <v>0</v>
      </c>
      <c r="W262" s="46" t="s">
        <v>74</v>
      </c>
      <c r="X262" s="46">
        <v>0</v>
      </c>
      <c r="Y262" s="46" t="s">
        <v>74</v>
      </c>
      <c r="Z262" s="46">
        <v>0</v>
      </c>
      <c r="AA262" s="46" t="s">
        <v>74</v>
      </c>
      <c r="AB262" s="46">
        <v>0</v>
      </c>
      <c r="AC262" s="46" t="s">
        <v>74</v>
      </c>
      <c r="AD262" s="46">
        <v>0</v>
      </c>
      <c r="AE262" s="46" t="s">
        <v>74</v>
      </c>
      <c r="AF262" s="46">
        <v>0</v>
      </c>
      <c r="AG262" s="46" t="s">
        <v>74</v>
      </c>
      <c r="AH262" s="46">
        <v>0</v>
      </c>
      <c r="AI262" s="46" t="s">
        <v>74</v>
      </c>
      <c r="AJ262" s="46">
        <v>0</v>
      </c>
      <c r="AK262" s="46" t="s">
        <v>74</v>
      </c>
      <c r="AL262" s="46">
        <v>0</v>
      </c>
      <c r="AM262" s="46" t="s">
        <v>74</v>
      </c>
      <c r="AN262" s="50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</row>
    <row r="263" spans="7:81" x14ac:dyDescent="0.25">
      <c r="G263" t="s">
        <v>130</v>
      </c>
      <c r="H263" s="40">
        <v>40439</v>
      </c>
      <c r="I263" s="46">
        <v>11</v>
      </c>
      <c r="J263" s="46">
        <v>0</v>
      </c>
      <c r="K263" s="46" t="s">
        <v>74</v>
      </c>
      <c r="L263" s="46">
        <v>0</v>
      </c>
      <c r="M263" s="46" t="s">
        <v>74</v>
      </c>
      <c r="N263" s="46">
        <v>0</v>
      </c>
      <c r="O263" s="46" t="s">
        <v>74</v>
      </c>
      <c r="P263" s="46">
        <v>0</v>
      </c>
      <c r="Q263" s="46" t="s">
        <v>74</v>
      </c>
      <c r="R263" s="46">
        <v>0</v>
      </c>
      <c r="S263" s="46" t="s">
        <v>74</v>
      </c>
      <c r="T263" s="46">
        <v>0</v>
      </c>
      <c r="U263" s="46" t="s">
        <v>74</v>
      </c>
      <c r="V263" s="46">
        <v>0</v>
      </c>
      <c r="W263" s="46" t="s">
        <v>74</v>
      </c>
      <c r="X263" s="46">
        <v>0</v>
      </c>
      <c r="Y263" s="46" t="s">
        <v>74</v>
      </c>
      <c r="Z263" s="46">
        <v>0</v>
      </c>
      <c r="AA263" s="46" t="s">
        <v>74</v>
      </c>
      <c r="AB263" s="46">
        <v>0</v>
      </c>
      <c r="AC263" s="46" t="s">
        <v>74</v>
      </c>
      <c r="AD263" s="46">
        <v>0</v>
      </c>
      <c r="AE263" s="46" t="s">
        <v>74</v>
      </c>
      <c r="AF263" s="46">
        <v>0</v>
      </c>
      <c r="AG263" s="46" t="s">
        <v>74</v>
      </c>
      <c r="AH263" s="46">
        <v>0</v>
      </c>
      <c r="AI263" s="46" t="s">
        <v>74</v>
      </c>
      <c r="AJ263" s="46">
        <v>0</v>
      </c>
      <c r="AK263" s="46" t="s">
        <v>74</v>
      </c>
      <c r="AL263" s="46">
        <v>0</v>
      </c>
      <c r="AM263" s="46" t="s">
        <v>74</v>
      </c>
      <c r="AN263" s="50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</row>
    <row r="264" spans="7:81" x14ac:dyDescent="0.25">
      <c r="G264" t="s">
        <v>130</v>
      </c>
      <c r="H264" s="40">
        <v>40440</v>
      </c>
      <c r="I264" s="46">
        <v>5</v>
      </c>
      <c r="J264" s="46">
        <v>0</v>
      </c>
      <c r="K264" s="46" t="s">
        <v>74</v>
      </c>
      <c r="L264" s="46">
        <v>0</v>
      </c>
      <c r="M264" s="46" t="s">
        <v>74</v>
      </c>
      <c r="N264" s="46">
        <v>0</v>
      </c>
      <c r="O264" s="46" t="s">
        <v>74</v>
      </c>
      <c r="P264" s="46">
        <v>42.339942176004833</v>
      </c>
      <c r="Q264" s="46" t="s">
        <v>74</v>
      </c>
      <c r="R264" s="46">
        <v>0</v>
      </c>
      <c r="S264" s="46" t="s">
        <v>74</v>
      </c>
      <c r="T264" s="46">
        <v>0</v>
      </c>
      <c r="U264" s="46" t="s">
        <v>74</v>
      </c>
      <c r="V264" s="46">
        <v>0</v>
      </c>
      <c r="W264" s="46" t="s">
        <v>74</v>
      </c>
      <c r="X264" s="46">
        <v>0</v>
      </c>
      <c r="Y264" s="46" t="s">
        <v>74</v>
      </c>
      <c r="Z264" s="46">
        <v>0</v>
      </c>
      <c r="AA264" s="46" t="s">
        <v>74</v>
      </c>
      <c r="AB264" s="46">
        <v>0</v>
      </c>
      <c r="AC264" s="46" t="s">
        <v>74</v>
      </c>
      <c r="AD264" s="46">
        <v>0</v>
      </c>
      <c r="AE264" s="46" t="s">
        <v>74</v>
      </c>
      <c r="AF264" s="46">
        <v>0</v>
      </c>
      <c r="AG264" s="46" t="s">
        <v>74</v>
      </c>
      <c r="AH264" s="46">
        <v>0</v>
      </c>
      <c r="AI264" s="46" t="s">
        <v>74</v>
      </c>
      <c r="AJ264" s="46">
        <v>0</v>
      </c>
      <c r="AK264" s="46" t="s">
        <v>74</v>
      </c>
      <c r="AL264" s="46">
        <v>0</v>
      </c>
      <c r="AM264" s="46" t="s">
        <v>74</v>
      </c>
      <c r="AN264" s="50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</row>
    <row r="265" spans="7:81" x14ac:dyDescent="0.25">
      <c r="G265" t="s">
        <v>130</v>
      </c>
      <c r="H265" s="40">
        <v>40441</v>
      </c>
      <c r="I265" s="46">
        <v>1.5</v>
      </c>
      <c r="J265" s="46">
        <v>0</v>
      </c>
      <c r="K265" s="46" t="s">
        <v>74</v>
      </c>
      <c r="L265" s="46">
        <v>0</v>
      </c>
      <c r="M265" s="46" t="s">
        <v>74</v>
      </c>
      <c r="N265" s="46">
        <v>0</v>
      </c>
      <c r="O265" s="46" t="s">
        <v>74</v>
      </c>
      <c r="P265" s="46">
        <v>0</v>
      </c>
      <c r="Q265" s="46" t="s">
        <v>74</v>
      </c>
      <c r="R265" s="46">
        <v>0</v>
      </c>
      <c r="S265" s="46" t="s">
        <v>74</v>
      </c>
      <c r="T265" s="46">
        <v>0</v>
      </c>
      <c r="U265" s="46" t="s">
        <v>74</v>
      </c>
      <c r="V265" s="46">
        <v>0</v>
      </c>
      <c r="W265" s="46" t="s">
        <v>74</v>
      </c>
      <c r="X265" s="46">
        <v>0</v>
      </c>
      <c r="Y265" s="46" t="s">
        <v>74</v>
      </c>
      <c r="Z265" s="46">
        <v>0</v>
      </c>
      <c r="AA265" s="46" t="s">
        <v>74</v>
      </c>
      <c r="AB265" s="46">
        <v>0</v>
      </c>
      <c r="AC265" s="46" t="s">
        <v>74</v>
      </c>
      <c r="AD265" s="46">
        <v>0</v>
      </c>
      <c r="AE265" s="46" t="s">
        <v>74</v>
      </c>
      <c r="AF265" s="46">
        <v>0</v>
      </c>
      <c r="AG265" s="46" t="s">
        <v>74</v>
      </c>
      <c r="AH265" s="46">
        <v>0</v>
      </c>
      <c r="AI265" s="46" t="s">
        <v>74</v>
      </c>
      <c r="AJ265" s="46">
        <v>0</v>
      </c>
      <c r="AK265" s="46" t="s">
        <v>74</v>
      </c>
      <c r="AL265" s="46">
        <v>0</v>
      </c>
      <c r="AM265" s="46" t="s">
        <v>74</v>
      </c>
      <c r="AN265" s="50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</row>
    <row r="266" spans="7:81" x14ac:dyDescent="0.25">
      <c r="G266" t="s">
        <v>130</v>
      </c>
      <c r="H266" s="40">
        <v>40442</v>
      </c>
      <c r="I266" s="46">
        <v>1</v>
      </c>
      <c r="J266" s="46">
        <v>0</v>
      </c>
      <c r="K266" s="46" t="s">
        <v>74</v>
      </c>
      <c r="L266" s="46">
        <v>0</v>
      </c>
      <c r="M266" s="46" t="s">
        <v>74</v>
      </c>
      <c r="N266" s="46">
        <v>0</v>
      </c>
      <c r="O266" s="46" t="s">
        <v>74</v>
      </c>
      <c r="P266" s="46">
        <v>0</v>
      </c>
      <c r="Q266" s="46" t="s">
        <v>74</v>
      </c>
      <c r="R266" s="46">
        <v>0</v>
      </c>
      <c r="S266" s="46" t="s">
        <v>74</v>
      </c>
      <c r="T266" s="46">
        <v>0</v>
      </c>
      <c r="U266" s="46" t="s">
        <v>74</v>
      </c>
      <c r="V266" s="46">
        <v>0</v>
      </c>
      <c r="W266" s="46" t="s">
        <v>74</v>
      </c>
      <c r="X266" s="46">
        <v>0</v>
      </c>
      <c r="Y266" s="46" t="s">
        <v>74</v>
      </c>
      <c r="Z266" s="46">
        <v>0</v>
      </c>
      <c r="AA266" s="46" t="s">
        <v>74</v>
      </c>
      <c r="AB266" s="46">
        <v>0</v>
      </c>
      <c r="AC266" s="46" t="s">
        <v>74</v>
      </c>
      <c r="AD266" s="46">
        <v>0</v>
      </c>
      <c r="AE266" s="46" t="s">
        <v>74</v>
      </c>
      <c r="AF266" s="46">
        <v>0</v>
      </c>
      <c r="AG266" s="46" t="s">
        <v>74</v>
      </c>
      <c r="AH266" s="46">
        <v>0</v>
      </c>
      <c r="AI266" s="46" t="s">
        <v>74</v>
      </c>
      <c r="AJ266" s="46">
        <v>0</v>
      </c>
      <c r="AK266" s="46" t="s">
        <v>74</v>
      </c>
      <c r="AL266" s="46">
        <v>0</v>
      </c>
      <c r="AM266" s="46" t="s">
        <v>74</v>
      </c>
      <c r="AN266" s="50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</row>
    <row r="267" spans="7:81" x14ac:dyDescent="0.25">
      <c r="G267" t="s">
        <v>130</v>
      </c>
      <c r="H267" s="40">
        <v>40443</v>
      </c>
      <c r="I267" s="46">
        <v>6.5</v>
      </c>
      <c r="J267" s="46">
        <v>0</v>
      </c>
      <c r="K267" s="46" t="s">
        <v>74</v>
      </c>
      <c r="L267" s="46">
        <v>0</v>
      </c>
      <c r="M267" s="46" t="s">
        <v>74</v>
      </c>
      <c r="N267" s="46">
        <v>0</v>
      </c>
      <c r="O267" s="46" t="s">
        <v>74</v>
      </c>
      <c r="P267" s="46">
        <v>0</v>
      </c>
      <c r="Q267" s="46" t="s">
        <v>74</v>
      </c>
      <c r="R267" s="46">
        <v>0</v>
      </c>
      <c r="S267" s="46" t="s">
        <v>74</v>
      </c>
      <c r="T267" s="46">
        <v>0</v>
      </c>
      <c r="U267" s="46" t="s">
        <v>74</v>
      </c>
      <c r="V267" s="46">
        <v>0</v>
      </c>
      <c r="W267" s="46" t="s">
        <v>74</v>
      </c>
      <c r="X267" s="46">
        <v>0</v>
      </c>
      <c r="Y267" s="46" t="s">
        <v>74</v>
      </c>
      <c r="Z267" s="46">
        <v>0</v>
      </c>
      <c r="AA267" s="46" t="s">
        <v>74</v>
      </c>
      <c r="AB267" s="46">
        <v>0</v>
      </c>
      <c r="AC267" s="46" t="s">
        <v>74</v>
      </c>
      <c r="AD267" s="46">
        <v>0</v>
      </c>
      <c r="AE267" s="46" t="s">
        <v>74</v>
      </c>
      <c r="AF267" s="46">
        <v>0</v>
      </c>
      <c r="AG267" s="46" t="s">
        <v>74</v>
      </c>
      <c r="AH267" s="46">
        <v>0</v>
      </c>
      <c r="AI267" s="46" t="s">
        <v>74</v>
      </c>
      <c r="AJ267" s="46">
        <v>0</v>
      </c>
      <c r="AK267" s="46" t="s">
        <v>74</v>
      </c>
      <c r="AL267" s="46">
        <v>0</v>
      </c>
      <c r="AM267" s="46" t="s">
        <v>74</v>
      </c>
      <c r="AN267" s="50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</row>
    <row r="268" spans="7:81" x14ac:dyDescent="0.25">
      <c r="G268" t="s">
        <v>130</v>
      </c>
      <c r="H268" s="40">
        <v>40444</v>
      </c>
      <c r="I268" s="46">
        <v>1.5</v>
      </c>
      <c r="J268" s="46">
        <v>0</v>
      </c>
      <c r="K268" s="46" t="s">
        <v>74</v>
      </c>
      <c r="L268" s="46">
        <v>0</v>
      </c>
      <c r="M268" s="46" t="s">
        <v>74</v>
      </c>
      <c r="N268" s="46">
        <v>0</v>
      </c>
      <c r="O268" s="46" t="s">
        <v>74</v>
      </c>
      <c r="P268" s="46">
        <v>0</v>
      </c>
      <c r="Q268" s="46" t="s">
        <v>74</v>
      </c>
      <c r="R268" s="46">
        <v>0</v>
      </c>
      <c r="S268" s="46" t="s">
        <v>74</v>
      </c>
      <c r="T268" s="46">
        <v>0</v>
      </c>
      <c r="U268" s="46" t="s">
        <v>74</v>
      </c>
      <c r="V268" s="46">
        <v>0</v>
      </c>
      <c r="W268" s="46" t="s">
        <v>74</v>
      </c>
      <c r="X268" s="46">
        <v>0</v>
      </c>
      <c r="Y268" s="46" t="s">
        <v>74</v>
      </c>
      <c r="Z268" s="46">
        <v>0</v>
      </c>
      <c r="AA268" s="46" t="s">
        <v>74</v>
      </c>
      <c r="AB268" s="46">
        <v>0</v>
      </c>
      <c r="AC268" s="46" t="s">
        <v>74</v>
      </c>
      <c r="AD268" s="46">
        <v>0</v>
      </c>
      <c r="AE268" s="46" t="s">
        <v>74</v>
      </c>
      <c r="AF268" s="46">
        <v>0</v>
      </c>
      <c r="AG268" s="46" t="s">
        <v>74</v>
      </c>
      <c r="AH268" s="46">
        <v>0</v>
      </c>
      <c r="AI268" s="46" t="s">
        <v>74</v>
      </c>
      <c r="AJ268" s="46">
        <v>0</v>
      </c>
      <c r="AK268" s="46" t="s">
        <v>74</v>
      </c>
      <c r="AL268" s="46">
        <v>0</v>
      </c>
      <c r="AM268" s="46" t="s">
        <v>74</v>
      </c>
      <c r="AN268" s="50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</row>
    <row r="269" spans="7:81" x14ac:dyDescent="0.25">
      <c r="G269" t="s">
        <v>130</v>
      </c>
      <c r="H269" s="40">
        <v>40445</v>
      </c>
      <c r="I269" s="46">
        <v>0</v>
      </c>
      <c r="J269" s="46">
        <v>0</v>
      </c>
      <c r="K269" s="46" t="s">
        <v>74</v>
      </c>
      <c r="L269" s="46">
        <v>0</v>
      </c>
      <c r="M269" s="46" t="s">
        <v>74</v>
      </c>
      <c r="N269" s="46">
        <v>0</v>
      </c>
      <c r="O269" s="46" t="s">
        <v>74</v>
      </c>
      <c r="P269" s="46">
        <v>0</v>
      </c>
      <c r="Q269" s="46" t="s">
        <v>74</v>
      </c>
      <c r="R269" s="46">
        <v>0</v>
      </c>
      <c r="S269" s="46" t="s">
        <v>74</v>
      </c>
      <c r="T269" s="46">
        <v>0</v>
      </c>
      <c r="U269" s="46" t="s">
        <v>74</v>
      </c>
      <c r="V269" s="46">
        <v>0</v>
      </c>
      <c r="W269" s="46" t="s">
        <v>74</v>
      </c>
      <c r="X269" s="46">
        <v>0</v>
      </c>
      <c r="Y269" s="46" t="s">
        <v>74</v>
      </c>
      <c r="Z269" s="46">
        <v>43.306995196773087</v>
      </c>
      <c r="AA269" s="46" t="s">
        <v>74</v>
      </c>
      <c r="AB269" s="46">
        <v>0</v>
      </c>
      <c r="AC269" s="46" t="s">
        <v>74</v>
      </c>
      <c r="AD269" s="46">
        <v>0</v>
      </c>
      <c r="AE269" s="46" t="s">
        <v>74</v>
      </c>
      <c r="AF269" s="46">
        <v>0</v>
      </c>
      <c r="AG269" s="46" t="s">
        <v>74</v>
      </c>
      <c r="AH269" s="46">
        <v>0</v>
      </c>
      <c r="AI269" s="46" t="s">
        <v>74</v>
      </c>
      <c r="AJ269" s="46">
        <v>0</v>
      </c>
      <c r="AK269" s="46" t="s">
        <v>74</v>
      </c>
      <c r="AL269" s="46">
        <v>0</v>
      </c>
      <c r="AM269" s="46" t="s">
        <v>74</v>
      </c>
      <c r="AN269" s="50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</row>
    <row r="270" spans="7:81" x14ac:dyDescent="0.25">
      <c r="G270" t="s">
        <v>130</v>
      </c>
      <c r="H270" s="40">
        <v>40446</v>
      </c>
      <c r="I270" s="46">
        <v>0</v>
      </c>
      <c r="J270" s="46">
        <v>0</v>
      </c>
      <c r="K270" s="46" t="s">
        <v>74</v>
      </c>
      <c r="L270" s="46">
        <v>0</v>
      </c>
      <c r="M270" s="46" t="s">
        <v>74</v>
      </c>
      <c r="N270" s="46">
        <v>0</v>
      </c>
      <c r="O270" s="46" t="s">
        <v>74</v>
      </c>
      <c r="P270" s="46">
        <v>0</v>
      </c>
      <c r="Q270" s="46" t="s">
        <v>74</v>
      </c>
      <c r="R270" s="46">
        <v>0</v>
      </c>
      <c r="S270" s="46" t="s">
        <v>74</v>
      </c>
      <c r="T270" s="46">
        <v>0</v>
      </c>
      <c r="U270" s="46" t="s">
        <v>74</v>
      </c>
      <c r="V270" s="46">
        <v>0</v>
      </c>
      <c r="W270" s="46" t="s">
        <v>74</v>
      </c>
      <c r="X270" s="46">
        <v>0</v>
      </c>
      <c r="Y270" s="46" t="s">
        <v>74</v>
      </c>
      <c r="Z270" s="46">
        <v>0</v>
      </c>
      <c r="AA270" s="46" t="s">
        <v>74</v>
      </c>
      <c r="AB270" s="46">
        <v>0</v>
      </c>
      <c r="AC270" s="46" t="s">
        <v>74</v>
      </c>
      <c r="AD270" s="46">
        <v>0</v>
      </c>
      <c r="AE270" s="46" t="s">
        <v>74</v>
      </c>
      <c r="AF270" s="46">
        <v>0</v>
      </c>
      <c r="AG270" s="46" t="s">
        <v>74</v>
      </c>
      <c r="AH270" s="46">
        <v>0</v>
      </c>
      <c r="AI270" s="46" t="s">
        <v>74</v>
      </c>
      <c r="AJ270" s="46">
        <v>0</v>
      </c>
      <c r="AK270" s="46" t="s">
        <v>74</v>
      </c>
      <c r="AL270" s="46">
        <v>0</v>
      </c>
      <c r="AM270" s="46" t="s">
        <v>74</v>
      </c>
      <c r="AN270" s="50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</row>
    <row r="271" spans="7:81" x14ac:dyDescent="0.25">
      <c r="G271" t="s">
        <v>130</v>
      </c>
      <c r="H271" s="40">
        <v>40447</v>
      </c>
      <c r="I271" s="46">
        <v>0</v>
      </c>
      <c r="J271" s="46">
        <v>0</v>
      </c>
      <c r="K271" s="46" t="s">
        <v>74</v>
      </c>
      <c r="L271" s="46">
        <v>0</v>
      </c>
      <c r="M271" s="46" t="s">
        <v>74</v>
      </c>
      <c r="N271" s="46">
        <v>0</v>
      </c>
      <c r="O271" s="46" t="s">
        <v>74</v>
      </c>
      <c r="P271" s="46">
        <v>0</v>
      </c>
      <c r="Q271" s="46" t="s">
        <v>74</v>
      </c>
      <c r="R271" s="46">
        <v>0</v>
      </c>
      <c r="S271" s="46" t="s">
        <v>74</v>
      </c>
      <c r="T271" s="46">
        <v>0</v>
      </c>
      <c r="U271" s="46" t="s">
        <v>74</v>
      </c>
      <c r="V271" s="46">
        <v>0</v>
      </c>
      <c r="W271" s="46" t="s">
        <v>74</v>
      </c>
      <c r="X271" s="46">
        <v>0</v>
      </c>
      <c r="Y271" s="46" t="s">
        <v>74</v>
      </c>
      <c r="Z271" s="46">
        <v>0</v>
      </c>
      <c r="AA271" s="46" t="s">
        <v>74</v>
      </c>
      <c r="AB271" s="46">
        <v>0</v>
      </c>
      <c r="AC271" s="46" t="s">
        <v>74</v>
      </c>
      <c r="AD271" s="46">
        <v>0</v>
      </c>
      <c r="AE271" s="46" t="s">
        <v>74</v>
      </c>
      <c r="AF271" s="46">
        <v>0</v>
      </c>
      <c r="AG271" s="46" t="s">
        <v>74</v>
      </c>
      <c r="AH271" s="46">
        <v>0</v>
      </c>
      <c r="AI271" s="46" t="s">
        <v>74</v>
      </c>
      <c r="AJ271" s="46">
        <v>0</v>
      </c>
      <c r="AK271" s="46" t="s">
        <v>74</v>
      </c>
      <c r="AL271" s="46">
        <v>0</v>
      </c>
      <c r="AM271" s="46" t="s">
        <v>74</v>
      </c>
      <c r="AN271" s="50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</row>
    <row r="272" spans="7:81" x14ac:dyDescent="0.25">
      <c r="G272" t="s">
        <v>130</v>
      </c>
      <c r="H272" s="40">
        <v>40448</v>
      </c>
      <c r="I272" s="46">
        <v>0</v>
      </c>
      <c r="J272" s="46">
        <v>0</v>
      </c>
      <c r="K272" s="46" t="s">
        <v>74</v>
      </c>
      <c r="L272" s="46">
        <v>0</v>
      </c>
      <c r="M272" s="46" t="s">
        <v>74</v>
      </c>
      <c r="N272" s="46">
        <v>0</v>
      </c>
      <c r="O272" s="46" t="s">
        <v>74</v>
      </c>
      <c r="P272" s="46">
        <v>0</v>
      </c>
      <c r="Q272" s="46" t="s">
        <v>74</v>
      </c>
      <c r="R272" s="46">
        <v>0</v>
      </c>
      <c r="S272" s="46" t="s">
        <v>74</v>
      </c>
      <c r="T272" s="46">
        <v>0</v>
      </c>
      <c r="U272" s="46" t="s">
        <v>74</v>
      </c>
      <c r="V272" s="46">
        <v>0</v>
      </c>
      <c r="W272" s="46" t="s">
        <v>74</v>
      </c>
      <c r="X272" s="46">
        <v>0</v>
      </c>
      <c r="Y272" s="46" t="s">
        <v>74</v>
      </c>
      <c r="Z272" s="46">
        <v>0</v>
      </c>
      <c r="AA272" s="46" t="s">
        <v>74</v>
      </c>
      <c r="AB272" s="46">
        <v>0</v>
      </c>
      <c r="AC272" s="46" t="s">
        <v>74</v>
      </c>
      <c r="AD272" s="46">
        <v>0</v>
      </c>
      <c r="AE272" s="46" t="s">
        <v>74</v>
      </c>
      <c r="AF272" s="46">
        <v>0</v>
      </c>
      <c r="AG272" s="46" t="s">
        <v>74</v>
      </c>
      <c r="AH272" s="46">
        <v>0</v>
      </c>
      <c r="AI272" s="46" t="s">
        <v>74</v>
      </c>
      <c r="AJ272" s="46">
        <v>0</v>
      </c>
      <c r="AK272" s="46" t="s">
        <v>74</v>
      </c>
      <c r="AL272" s="46">
        <v>0</v>
      </c>
      <c r="AM272" s="46" t="s">
        <v>74</v>
      </c>
      <c r="AN272" s="50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</row>
    <row r="273" spans="7:81" x14ac:dyDescent="0.25">
      <c r="G273" t="s">
        <v>130</v>
      </c>
      <c r="H273" s="40">
        <v>40449</v>
      </c>
      <c r="I273" s="46">
        <v>0</v>
      </c>
      <c r="J273" s="46">
        <v>0</v>
      </c>
      <c r="K273" s="46" t="s">
        <v>74</v>
      </c>
      <c r="L273" s="46">
        <v>0</v>
      </c>
      <c r="M273" s="46" t="s">
        <v>74</v>
      </c>
      <c r="N273" s="46">
        <v>0</v>
      </c>
      <c r="O273" s="46" t="s">
        <v>74</v>
      </c>
      <c r="P273" s="46">
        <v>0</v>
      </c>
      <c r="Q273" s="46" t="s">
        <v>74</v>
      </c>
      <c r="R273" s="46">
        <v>0</v>
      </c>
      <c r="S273" s="46" t="s">
        <v>74</v>
      </c>
      <c r="T273" s="46">
        <v>0</v>
      </c>
      <c r="U273" s="46" t="s">
        <v>74</v>
      </c>
      <c r="V273" s="46">
        <v>0</v>
      </c>
      <c r="W273" s="46" t="s">
        <v>74</v>
      </c>
      <c r="X273" s="46">
        <v>0</v>
      </c>
      <c r="Y273" s="46" t="s">
        <v>74</v>
      </c>
      <c r="Z273" s="46">
        <v>0</v>
      </c>
      <c r="AA273" s="46" t="s">
        <v>74</v>
      </c>
      <c r="AB273" s="46">
        <v>0</v>
      </c>
      <c r="AC273" s="46" t="s">
        <v>74</v>
      </c>
      <c r="AD273" s="46">
        <v>0</v>
      </c>
      <c r="AE273" s="46" t="s">
        <v>74</v>
      </c>
      <c r="AF273" s="46">
        <v>0</v>
      </c>
      <c r="AG273" s="46" t="s">
        <v>74</v>
      </c>
      <c r="AH273" s="46">
        <v>0</v>
      </c>
      <c r="AI273" s="46" t="s">
        <v>74</v>
      </c>
      <c r="AJ273" s="46">
        <v>0</v>
      </c>
      <c r="AK273" s="46" t="s">
        <v>74</v>
      </c>
      <c r="AL273" s="46">
        <v>0</v>
      </c>
      <c r="AM273" s="46" t="s">
        <v>74</v>
      </c>
      <c r="AN273" s="50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</row>
    <row r="274" spans="7:81" x14ac:dyDescent="0.25">
      <c r="G274" t="s">
        <v>130</v>
      </c>
      <c r="H274" s="40">
        <v>40450</v>
      </c>
      <c r="I274" s="46">
        <v>0</v>
      </c>
      <c r="J274" s="46">
        <v>0</v>
      </c>
      <c r="K274" s="46" t="s">
        <v>74</v>
      </c>
      <c r="L274" s="46">
        <v>0</v>
      </c>
      <c r="M274" s="46" t="s">
        <v>74</v>
      </c>
      <c r="N274" s="46">
        <v>0</v>
      </c>
      <c r="O274" s="46" t="s">
        <v>74</v>
      </c>
      <c r="P274" s="46">
        <v>0</v>
      </c>
      <c r="Q274" s="46" t="s">
        <v>74</v>
      </c>
      <c r="R274" s="46">
        <v>0</v>
      </c>
      <c r="S274" s="46" t="s">
        <v>74</v>
      </c>
      <c r="T274" s="46">
        <v>0</v>
      </c>
      <c r="U274" s="46" t="s">
        <v>74</v>
      </c>
      <c r="V274" s="46">
        <v>0</v>
      </c>
      <c r="W274" s="46" t="s">
        <v>74</v>
      </c>
      <c r="X274" s="46">
        <v>0</v>
      </c>
      <c r="Y274" s="46" t="s">
        <v>74</v>
      </c>
      <c r="Z274" s="46">
        <v>0</v>
      </c>
      <c r="AA274" s="46" t="s">
        <v>74</v>
      </c>
      <c r="AB274" s="46">
        <v>0</v>
      </c>
      <c r="AC274" s="46" t="s">
        <v>74</v>
      </c>
      <c r="AD274" s="46">
        <v>0</v>
      </c>
      <c r="AE274" s="46" t="s">
        <v>74</v>
      </c>
      <c r="AF274" s="46">
        <v>0</v>
      </c>
      <c r="AG274" s="46" t="s">
        <v>74</v>
      </c>
      <c r="AH274" s="46">
        <v>0</v>
      </c>
      <c r="AI274" s="46" t="s">
        <v>74</v>
      </c>
      <c r="AJ274" s="46">
        <v>0</v>
      </c>
      <c r="AK274" s="46" t="s">
        <v>74</v>
      </c>
      <c r="AL274" s="46">
        <v>0</v>
      </c>
      <c r="AM274" s="46" t="s">
        <v>74</v>
      </c>
      <c r="AN274" s="50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</row>
    <row r="275" spans="7:81" x14ac:dyDescent="0.25">
      <c r="G275" t="s">
        <v>130</v>
      </c>
      <c r="H275" s="40">
        <v>40451</v>
      </c>
      <c r="I275" s="46">
        <v>0</v>
      </c>
      <c r="J275" s="46">
        <v>0</v>
      </c>
      <c r="K275" s="46" t="s">
        <v>74</v>
      </c>
      <c r="L275" s="46">
        <v>0</v>
      </c>
      <c r="M275" s="46" t="s">
        <v>74</v>
      </c>
      <c r="N275" s="46">
        <v>0</v>
      </c>
      <c r="O275" s="46" t="s">
        <v>74</v>
      </c>
      <c r="P275" s="46">
        <v>0</v>
      </c>
      <c r="Q275" s="46" t="s">
        <v>74</v>
      </c>
      <c r="R275" s="46">
        <v>0</v>
      </c>
      <c r="S275" s="46" t="s">
        <v>74</v>
      </c>
      <c r="T275" s="46">
        <v>0</v>
      </c>
      <c r="U275" s="46" t="s">
        <v>74</v>
      </c>
      <c r="V275" s="46">
        <v>0</v>
      </c>
      <c r="W275" s="46" t="s">
        <v>74</v>
      </c>
      <c r="X275" s="46">
        <v>0</v>
      </c>
      <c r="Y275" s="46" t="s">
        <v>74</v>
      </c>
      <c r="Z275" s="46">
        <v>0</v>
      </c>
      <c r="AA275" s="46" t="s">
        <v>74</v>
      </c>
      <c r="AB275" s="46">
        <v>0</v>
      </c>
      <c r="AC275" s="46" t="s">
        <v>74</v>
      </c>
      <c r="AD275" s="46">
        <v>0</v>
      </c>
      <c r="AE275" s="46" t="s">
        <v>74</v>
      </c>
      <c r="AF275" s="46">
        <v>0</v>
      </c>
      <c r="AG275" s="46" t="s">
        <v>74</v>
      </c>
      <c r="AH275" s="46">
        <v>0</v>
      </c>
      <c r="AI275" s="46" t="s">
        <v>74</v>
      </c>
      <c r="AJ275" s="46">
        <v>0</v>
      </c>
      <c r="AK275" s="46" t="s">
        <v>74</v>
      </c>
      <c r="AL275" s="46">
        <v>0</v>
      </c>
      <c r="AM275" s="46" t="s">
        <v>74</v>
      </c>
      <c r="AN275" s="50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</row>
    <row r="276" spans="7:81" x14ac:dyDescent="0.25">
      <c r="G276" t="s">
        <v>130</v>
      </c>
      <c r="H276" s="40">
        <v>40452</v>
      </c>
      <c r="I276" s="46">
        <v>0</v>
      </c>
      <c r="J276" s="46">
        <v>0</v>
      </c>
      <c r="K276" s="46" t="s">
        <v>74</v>
      </c>
      <c r="L276" s="46">
        <v>0</v>
      </c>
      <c r="M276" s="46" t="s">
        <v>74</v>
      </c>
      <c r="N276" s="46">
        <v>0</v>
      </c>
      <c r="O276" s="46" t="s">
        <v>74</v>
      </c>
      <c r="P276" s="46">
        <v>0</v>
      </c>
      <c r="Q276" s="46" t="s">
        <v>74</v>
      </c>
      <c r="R276" s="46">
        <v>0</v>
      </c>
      <c r="S276" s="46" t="s">
        <v>74</v>
      </c>
      <c r="T276" s="46">
        <v>0</v>
      </c>
      <c r="U276" s="46" t="s">
        <v>74</v>
      </c>
      <c r="V276" s="46">
        <v>0</v>
      </c>
      <c r="W276" s="46" t="s">
        <v>74</v>
      </c>
      <c r="X276" s="46">
        <v>0</v>
      </c>
      <c r="Y276" s="46" t="s">
        <v>74</v>
      </c>
      <c r="Z276" s="46">
        <v>0</v>
      </c>
      <c r="AA276" s="46" t="s">
        <v>74</v>
      </c>
      <c r="AB276" s="46">
        <v>0</v>
      </c>
      <c r="AC276" s="46" t="s">
        <v>74</v>
      </c>
      <c r="AD276" s="46">
        <v>0</v>
      </c>
      <c r="AE276" s="46" t="s">
        <v>74</v>
      </c>
      <c r="AF276" s="46">
        <v>0</v>
      </c>
      <c r="AG276" s="46" t="s">
        <v>74</v>
      </c>
      <c r="AH276" s="46">
        <v>0</v>
      </c>
      <c r="AI276" s="46" t="s">
        <v>74</v>
      </c>
      <c r="AJ276" s="46">
        <v>0</v>
      </c>
      <c r="AK276" s="46" t="s">
        <v>74</v>
      </c>
      <c r="AL276" s="46">
        <v>0</v>
      </c>
      <c r="AM276" s="46" t="s">
        <v>74</v>
      </c>
      <c r="AN276" s="50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</row>
    <row r="277" spans="7:81" x14ac:dyDescent="0.25">
      <c r="G277" t="s">
        <v>130</v>
      </c>
      <c r="H277" s="40">
        <v>40453</v>
      </c>
      <c r="I277" s="46">
        <v>0</v>
      </c>
      <c r="J277" s="46">
        <v>0</v>
      </c>
      <c r="K277" s="46" t="s">
        <v>74</v>
      </c>
      <c r="L277" s="46">
        <v>0</v>
      </c>
      <c r="M277" s="46" t="s">
        <v>74</v>
      </c>
      <c r="N277" s="46">
        <v>0</v>
      </c>
      <c r="O277" s="46" t="s">
        <v>74</v>
      </c>
      <c r="P277" s="46">
        <v>0</v>
      </c>
      <c r="Q277" s="46" t="s">
        <v>74</v>
      </c>
      <c r="R277" s="46">
        <v>0</v>
      </c>
      <c r="S277" s="46" t="s">
        <v>74</v>
      </c>
      <c r="T277" s="46">
        <v>0</v>
      </c>
      <c r="U277" s="46" t="s">
        <v>74</v>
      </c>
      <c r="V277" s="46">
        <v>0</v>
      </c>
      <c r="W277" s="46" t="s">
        <v>74</v>
      </c>
      <c r="X277" s="46">
        <v>0</v>
      </c>
      <c r="Y277" s="46" t="s">
        <v>74</v>
      </c>
      <c r="Z277" s="46">
        <v>0</v>
      </c>
      <c r="AA277" s="46" t="s">
        <v>74</v>
      </c>
      <c r="AB277" s="46">
        <v>0</v>
      </c>
      <c r="AC277" s="46" t="s">
        <v>74</v>
      </c>
      <c r="AD277" s="46">
        <v>0</v>
      </c>
      <c r="AE277" s="46" t="s">
        <v>74</v>
      </c>
      <c r="AF277" s="46">
        <v>0</v>
      </c>
      <c r="AG277" s="46" t="s">
        <v>74</v>
      </c>
      <c r="AH277" s="46">
        <v>0</v>
      </c>
      <c r="AI277" s="46" t="s">
        <v>74</v>
      </c>
      <c r="AJ277" s="46">
        <v>0</v>
      </c>
      <c r="AK277" s="46" t="s">
        <v>74</v>
      </c>
      <c r="AL277" s="46">
        <v>0</v>
      </c>
      <c r="AM277" s="46" t="s">
        <v>74</v>
      </c>
      <c r="AN277" s="50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</row>
    <row r="278" spans="7:81" x14ac:dyDescent="0.25">
      <c r="G278" t="s">
        <v>130</v>
      </c>
      <c r="H278" s="40">
        <v>40454</v>
      </c>
      <c r="I278" s="46">
        <v>0</v>
      </c>
      <c r="J278" s="46">
        <v>0</v>
      </c>
      <c r="K278" s="46" t="s">
        <v>74</v>
      </c>
      <c r="L278" s="46">
        <v>0</v>
      </c>
      <c r="M278" s="46" t="s">
        <v>74</v>
      </c>
      <c r="N278" s="46">
        <v>0</v>
      </c>
      <c r="O278" s="46" t="s">
        <v>74</v>
      </c>
      <c r="P278" s="46">
        <v>0</v>
      </c>
      <c r="Q278" s="46" t="s">
        <v>74</v>
      </c>
      <c r="R278" s="46">
        <v>0</v>
      </c>
      <c r="S278" s="46" t="s">
        <v>74</v>
      </c>
      <c r="T278" s="46">
        <v>0</v>
      </c>
      <c r="U278" s="46" t="s">
        <v>74</v>
      </c>
      <c r="V278" s="46">
        <v>0</v>
      </c>
      <c r="W278" s="46" t="s">
        <v>74</v>
      </c>
      <c r="X278" s="46">
        <v>0</v>
      </c>
      <c r="Y278" s="46" t="s">
        <v>74</v>
      </c>
      <c r="Z278" s="46">
        <v>0</v>
      </c>
      <c r="AA278" s="46" t="s">
        <v>74</v>
      </c>
      <c r="AB278" s="46">
        <v>0</v>
      </c>
      <c r="AC278" s="46" t="s">
        <v>74</v>
      </c>
      <c r="AD278" s="46">
        <v>0</v>
      </c>
      <c r="AE278" s="46" t="s">
        <v>74</v>
      </c>
      <c r="AF278" s="46">
        <v>0</v>
      </c>
      <c r="AG278" s="46" t="s">
        <v>74</v>
      </c>
      <c r="AH278" s="46">
        <v>0</v>
      </c>
      <c r="AI278" s="46" t="s">
        <v>74</v>
      </c>
      <c r="AJ278" s="46">
        <v>0</v>
      </c>
      <c r="AK278" s="46" t="s">
        <v>74</v>
      </c>
      <c r="AL278" s="46">
        <v>0</v>
      </c>
      <c r="AM278" s="46" t="s">
        <v>74</v>
      </c>
      <c r="AN278" s="50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</row>
    <row r="279" spans="7:81" x14ac:dyDescent="0.25">
      <c r="G279" t="s">
        <v>130</v>
      </c>
      <c r="H279" s="40">
        <v>40455</v>
      </c>
      <c r="I279" s="46">
        <v>0</v>
      </c>
      <c r="J279" s="46">
        <v>0</v>
      </c>
      <c r="K279" s="46" t="s">
        <v>74</v>
      </c>
      <c r="L279" s="46">
        <v>0</v>
      </c>
      <c r="M279" s="46" t="s">
        <v>74</v>
      </c>
      <c r="N279" s="46">
        <v>0</v>
      </c>
      <c r="O279" s="46" t="s">
        <v>74</v>
      </c>
      <c r="P279" s="46">
        <v>0</v>
      </c>
      <c r="Q279" s="46" t="s">
        <v>74</v>
      </c>
      <c r="R279" s="46">
        <v>0</v>
      </c>
      <c r="S279" s="46" t="s">
        <v>74</v>
      </c>
      <c r="T279" s="46">
        <v>0</v>
      </c>
      <c r="U279" s="46" t="s">
        <v>74</v>
      </c>
      <c r="V279" s="46">
        <v>0</v>
      </c>
      <c r="W279" s="46" t="s">
        <v>74</v>
      </c>
      <c r="X279" s="46">
        <v>0</v>
      </c>
      <c r="Y279" s="46" t="s">
        <v>74</v>
      </c>
      <c r="Z279" s="46">
        <v>0</v>
      </c>
      <c r="AA279" s="46" t="s">
        <v>74</v>
      </c>
      <c r="AB279" s="46">
        <v>0</v>
      </c>
      <c r="AC279" s="46" t="s">
        <v>74</v>
      </c>
      <c r="AD279" s="46">
        <v>0</v>
      </c>
      <c r="AE279" s="46" t="s">
        <v>74</v>
      </c>
      <c r="AF279" s="46">
        <v>0</v>
      </c>
      <c r="AG279" s="46" t="s">
        <v>74</v>
      </c>
      <c r="AH279" s="46">
        <v>0</v>
      </c>
      <c r="AI279" s="46" t="s">
        <v>74</v>
      </c>
      <c r="AJ279" s="46">
        <v>0</v>
      </c>
      <c r="AK279" s="46" t="s">
        <v>74</v>
      </c>
      <c r="AL279" s="46">
        <v>0</v>
      </c>
      <c r="AM279" s="46" t="s">
        <v>74</v>
      </c>
      <c r="AN279" s="50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</row>
    <row r="280" spans="7:81" x14ac:dyDescent="0.25">
      <c r="G280" t="s">
        <v>130</v>
      </c>
      <c r="H280" s="40">
        <v>40456</v>
      </c>
      <c r="I280" s="46">
        <v>0</v>
      </c>
      <c r="J280" s="46">
        <v>0</v>
      </c>
      <c r="K280" s="46" t="s">
        <v>74</v>
      </c>
      <c r="L280" s="46">
        <v>0</v>
      </c>
      <c r="M280" s="46" t="s">
        <v>74</v>
      </c>
      <c r="N280" s="46">
        <v>0</v>
      </c>
      <c r="O280" s="46" t="s">
        <v>74</v>
      </c>
      <c r="P280" s="46">
        <v>0</v>
      </c>
      <c r="Q280" s="46" t="s">
        <v>74</v>
      </c>
      <c r="R280" s="46">
        <v>0</v>
      </c>
      <c r="S280" s="46" t="s">
        <v>74</v>
      </c>
      <c r="T280" s="46">
        <v>0</v>
      </c>
      <c r="U280" s="46" t="s">
        <v>74</v>
      </c>
      <c r="V280" s="46">
        <v>0</v>
      </c>
      <c r="W280" s="46" t="s">
        <v>74</v>
      </c>
      <c r="X280" s="46">
        <v>0</v>
      </c>
      <c r="Y280" s="46" t="s">
        <v>74</v>
      </c>
      <c r="Z280" s="46">
        <v>0</v>
      </c>
      <c r="AA280" s="46" t="s">
        <v>74</v>
      </c>
      <c r="AB280" s="46">
        <v>0</v>
      </c>
      <c r="AC280" s="46" t="s">
        <v>74</v>
      </c>
      <c r="AD280" s="46">
        <v>0</v>
      </c>
      <c r="AE280" s="46" t="s">
        <v>74</v>
      </c>
      <c r="AF280" s="46">
        <v>0</v>
      </c>
      <c r="AG280" s="46" t="s">
        <v>74</v>
      </c>
      <c r="AH280" s="46">
        <v>0</v>
      </c>
      <c r="AI280" s="46" t="s">
        <v>74</v>
      </c>
      <c r="AJ280" s="46">
        <v>0</v>
      </c>
      <c r="AK280" s="46" t="s">
        <v>74</v>
      </c>
      <c r="AL280" s="46">
        <v>0</v>
      </c>
      <c r="AM280" s="46" t="s">
        <v>74</v>
      </c>
      <c r="AN280" s="50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</row>
    <row r="281" spans="7:81" x14ac:dyDescent="0.25">
      <c r="G281" t="s">
        <v>130</v>
      </c>
      <c r="H281" s="40">
        <v>40457</v>
      </c>
      <c r="I281" s="46">
        <v>0</v>
      </c>
      <c r="J281" s="46">
        <v>0</v>
      </c>
      <c r="K281" s="46" t="s">
        <v>74</v>
      </c>
      <c r="L281" s="46">
        <v>0</v>
      </c>
      <c r="M281" s="46" t="s">
        <v>74</v>
      </c>
      <c r="N281" s="46">
        <v>0</v>
      </c>
      <c r="O281" s="46" t="s">
        <v>74</v>
      </c>
      <c r="P281" s="46">
        <v>0</v>
      </c>
      <c r="Q281" s="46" t="s">
        <v>74</v>
      </c>
      <c r="R281" s="46">
        <v>0</v>
      </c>
      <c r="S281" s="46" t="s">
        <v>74</v>
      </c>
      <c r="T281" s="46">
        <v>0</v>
      </c>
      <c r="U281" s="46" t="s">
        <v>74</v>
      </c>
      <c r="V281" s="46">
        <v>0</v>
      </c>
      <c r="W281" s="46" t="s">
        <v>74</v>
      </c>
      <c r="X281" s="46">
        <v>0</v>
      </c>
      <c r="Y281" s="46" t="s">
        <v>74</v>
      </c>
      <c r="Z281" s="46">
        <v>0</v>
      </c>
      <c r="AA281" s="46" t="s">
        <v>74</v>
      </c>
      <c r="AB281" s="46">
        <v>0</v>
      </c>
      <c r="AC281" s="46" t="s">
        <v>74</v>
      </c>
      <c r="AD281" s="46">
        <v>0</v>
      </c>
      <c r="AE281" s="46" t="s">
        <v>74</v>
      </c>
      <c r="AF281" s="46">
        <v>0</v>
      </c>
      <c r="AG281" s="46" t="s">
        <v>74</v>
      </c>
      <c r="AH281" s="46">
        <v>0</v>
      </c>
      <c r="AI281" s="46" t="s">
        <v>74</v>
      </c>
      <c r="AJ281" s="46">
        <v>0</v>
      </c>
      <c r="AK281" s="46" t="s">
        <v>74</v>
      </c>
      <c r="AL281" s="46">
        <v>0</v>
      </c>
      <c r="AM281" s="46" t="s">
        <v>74</v>
      </c>
      <c r="AN281" s="50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</row>
    <row r="282" spans="7:81" x14ac:dyDescent="0.25">
      <c r="G282" t="s">
        <v>130</v>
      </c>
      <c r="H282" s="40">
        <v>40458</v>
      </c>
      <c r="I282" s="46">
        <v>0</v>
      </c>
      <c r="J282" s="46">
        <v>0</v>
      </c>
      <c r="K282" s="46" t="s">
        <v>74</v>
      </c>
      <c r="L282" s="46">
        <v>0</v>
      </c>
      <c r="M282" s="46" t="s">
        <v>74</v>
      </c>
      <c r="N282" s="46">
        <v>0</v>
      </c>
      <c r="O282" s="46" t="s">
        <v>74</v>
      </c>
      <c r="P282" s="46">
        <v>0</v>
      </c>
      <c r="Q282" s="46" t="s">
        <v>74</v>
      </c>
      <c r="R282" s="46">
        <v>0</v>
      </c>
      <c r="S282" s="46" t="s">
        <v>74</v>
      </c>
      <c r="T282" s="46">
        <v>0</v>
      </c>
      <c r="U282" s="46" t="s">
        <v>74</v>
      </c>
      <c r="V282" s="46">
        <v>0</v>
      </c>
      <c r="W282" s="46" t="s">
        <v>74</v>
      </c>
      <c r="X282" s="46">
        <v>0</v>
      </c>
      <c r="Y282" s="46" t="s">
        <v>74</v>
      </c>
      <c r="Z282" s="46">
        <v>0</v>
      </c>
      <c r="AA282" s="46" t="s">
        <v>74</v>
      </c>
      <c r="AB282" s="46">
        <v>77.287076047375805</v>
      </c>
      <c r="AC282" s="46" t="s">
        <v>74</v>
      </c>
      <c r="AD282" s="46">
        <v>0</v>
      </c>
      <c r="AE282" s="46" t="s">
        <v>74</v>
      </c>
      <c r="AF282" s="46">
        <v>0</v>
      </c>
      <c r="AG282" s="46" t="s">
        <v>74</v>
      </c>
      <c r="AH282" s="46">
        <v>0</v>
      </c>
      <c r="AI282" s="46" t="s">
        <v>74</v>
      </c>
      <c r="AJ282" s="46">
        <v>0</v>
      </c>
      <c r="AK282" s="46" t="s">
        <v>74</v>
      </c>
      <c r="AL282" s="46">
        <v>0</v>
      </c>
      <c r="AM282" s="46" t="s">
        <v>74</v>
      </c>
      <c r="AN282" s="50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</row>
    <row r="283" spans="7:81" x14ac:dyDescent="0.25">
      <c r="G283" t="s">
        <v>130</v>
      </c>
      <c r="H283" s="40">
        <v>40459</v>
      </c>
      <c r="I283" s="46">
        <v>0</v>
      </c>
      <c r="J283" s="46">
        <v>0</v>
      </c>
      <c r="K283" s="46" t="s">
        <v>74</v>
      </c>
      <c r="L283" s="46">
        <v>0</v>
      </c>
      <c r="M283" s="46" t="s">
        <v>74</v>
      </c>
      <c r="N283" s="46">
        <v>0</v>
      </c>
      <c r="O283" s="46" t="s">
        <v>74</v>
      </c>
      <c r="P283" s="46">
        <v>0</v>
      </c>
      <c r="Q283" s="46" t="s">
        <v>74</v>
      </c>
      <c r="R283" s="46">
        <v>0</v>
      </c>
      <c r="S283" s="46" t="s">
        <v>74</v>
      </c>
      <c r="T283" s="46">
        <v>0</v>
      </c>
      <c r="U283" s="46" t="s">
        <v>74</v>
      </c>
      <c r="V283" s="46">
        <v>0</v>
      </c>
      <c r="W283" s="46" t="s">
        <v>74</v>
      </c>
      <c r="X283" s="46">
        <v>0</v>
      </c>
      <c r="Y283" s="46" t="s">
        <v>74</v>
      </c>
      <c r="Z283" s="46">
        <v>0</v>
      </c>
      <c r="AA283" s="46" t="s">
        <v>74</v>
      </c>
      <c r="AB283" s="46">
        <v>0</v>
      </c>
      <c r="AC283" s="46" t="s">
        <v>74</v>
      </c>
      <c r="AD283" s="46">
        <v>0</v>
      </c>
      <c r="AE283" s="46" t="s">
        <v>74</v>
      </c>
      <c r="AF283" s="46">
        <v>0</v>
      </c>
      <c r="AG283" s="46" t="s">
        <v>74</v>
      </c>
      <c r="AH283" s="46">
        <v>0</v>
      </c>
      <c r="AI283" s="46" t="s">
        <v>74</v>
      </c>
      <c r="AJ283" s="46">
        <v>0</v>
      </c>
      <c r="AK283" s="46" t="s">
        <v>74</v>
      </c>
      <c r="AL283" s="46">
        <v>0</v>
      </c>
      <c r="AM283" s="46" t="s">
        <v>74</v>
      </c>
      <c r="AN283" s="50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</row>
    <row r="284" spans="7:81" x14ac:dyDescent="0.25">
      <c r="G284" t="s">
        <v>130</v>
      </c>
      <c r="H284" s="40">
        <v>40460</v>
      </c>
      <c r="I284" s="46">
        <v>0</v>
      </c>
      <c r="J284" s="46">
        <v>0</v>
      </c>
      <c r="K284" s="46" t="s">
        <v>74</v>
      </c>
      <c r="L284" s="46">
        <v>0</v>
      </c>
      <c r="M284" s="46" t="s">
        <v>74</v>
      </c>
      <c r="N284" s="46">
        <v>0</v>
      </c>
      <c r="O284" s="46" t="s">
        <v>74</v>
      </c>
      <c r="P284" s="46">
        <v>0</v>
      </c>
      <c r="Q284" s="46" t="s">
        <v>74</v>
      </c>
      <c r="R284" s="46">
        <v>0</v>
      </c>
      <c r="S284" s="46" t="s">
        <v>74</v>
      </c>
      <c r="T284" s="46">
        <v>0</v>
      </c>
      <c r="U284" s="46" t="s">
        <v>74</v>
      </c>
      <c r="V284" s="46">
        <v>0</v>
      </c>
      <c r="W284" s="46" t="s">
        <v>74</v>
      </c>
      <c r="X284" s="46">
        <v>0</v>
      </c>
      <c r="Y284" s="46" t="s">
        <v>74</v>
      </c>
      <c r="Z284" s="46">
        <v>0</v>
      </c>
      <c r="AA284" s="46" t="s">
        <v>74</v>
      </c>
      <c r="AB284" s="46">
        <v>0</v>
      </c>
      <c r="AC284" s="46" t="s">
        <v>74</v>
      </c>
      <c r="AD284" s="46">
        <v>0</v>
      </c>
      <c r="AE284" s="46" t="s">
        <v>74</v>
      </c>
      <c r="AF284" s="46">
        <v>0</v>
      </c>
      <c r="AG284" s="46" t="s">
        <v>74</v>
      </c>
      <c r="AH284" s="46">
        <v>0</v>
      </c>
      <c r="AI284" s="46" t="s">
        <v>74</v>
      </c>
      <c r="AJ284" s="46">
        <v>0</v>
      </c>
      <c r="AK284" s="46" t="s">
        <v>74</v>
      </c>
      <c r="AL284" s="46">
        <v>0</v>
      </c>
      <c r="AM284" s="46" t="s">
        <v>74</v>
      </c>
      <c r="AN284" s="50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</row>
    <row r="285" spans="7:81" x14ac:dyDescent="0.25">
      <c r="G285" t="s">
        <v>130</v>
      </c>
      <c r="H285" s="40">
        <v>40461</v>
      </c>
      <c r="I285" s="46">
        <v>0</v>
      </c>
      <c r="J285" s="46">
        <v>0</v>
      </c>
      <c r="K285" s="46" t="s">
        <v>74</v>
      </c>
      <c r="L285" s="46">
        <v>0</v>
      </c>
      <c r="M285" s="46" t="s">
        <v>74</v>
      </c>
      <c r="N285" s="46">
        <v>0</v>
      </c>
      <c r="O285" s="46" t="s">
        <v>74</v>
      </c>
      <c r="P285" s="46">
        <v>0</v>
      </c>
      <c r="Q285" s="46" t="s">
        <v>74</v>
      </c>
      <c r="R285" s="46">
        <v>0</v>
      </c>
      <c r="S285" s="46" t="s">
        <v>74</v>
      </c>
      <c r="T285" s="46">
        <v>0</v>
      </c>
      <c r="U285" s="46" t="s">
        <v>74</v>
      </c>
      <c r="V285" s="46">
        <v>0</v>
      </c>
      <c r="W285" s="46" t="s">
        <v>74</v>
      </c>
      <c r="X285" s="46">
        <v>0</v>
      </c>
      <c r="Y285" s="46" t="s">
        <v>74</v>
      </c>
      <c r="Z285" s="46">
        <v>0</v>
      </c>
      <c r="AA285" s="46" t="s">
        <v>74</v>
      </c>
      <c r="AB285" s="46">
        <v>0</v>
      </c>
      <c r="AC285" s="46" t="s">
        <v>74</v>
      </c>
      <c r="AD285" s="46">
        <v>0</v>
      </c>
      <c r="AE285" s="46" t="s">
        <v>74</v>
      </c>
      <c r="AF285" s="46">
        <v>0</v>
      </c>
      <c r="AG285" s="46" t="s">
        <v>74</v>
      </c>
      <c r="AH285" s="46">
        <v>0</v>
      </c>
      <c r="AI285" s="46" t="s">
        <v>74</v>
      </c>
      <c r="AJ285" s="46">
        <v>0</v>
      </c>
      <c r="AK285" s="46" t="s">
        <v>74</v>
      </c>
      <c r="AL285" s="46">
        <v>0</v>
      </c>
      <c r="AM285" s="46" t="s">
        <v>74</v>
      </c>
      <c r="AN285" s="50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</row>
    <row r="286" spans="7:81" x14ac:dyDescent="0.25">
      <c r="G286" t="s">
        <v>130</v>
      </c>
      <c r="H286" s="40">
        <v>40462</v>
      </c>
      <c r="I286" s="46">
        <v>11</v>
      </c>
      <c r="J286" s="46">
        <v>0</v>
      </c>
      <c r="K286" s="46" t="s">
        <v>74</v>
      </c>
      <c r="L286" s="46">
        <v>0</v>
      </c>
      <c r="M286" s="46" t="s">
        <v>74</v>
      </c>
      <c r="N286" s="46">
        <v>0</v>
      </c>
      <c r="O286" s="46" t="s">
        <v>74</v>
      </c>
      <c r="P286" s="46">
        <v>0</v>
      </c>
      <c r="Q286" s="46" t="s">
        <v>74</v>
      </c>
      <c r="R286" s="46">
        <v>0</v>
      </c>
      <c r="S286" s="46" t="s">
        <v>74</v>
      </c>
      <c r="T286" s="46">
        <v>0</v>
      </c>
      <c r="U286" s="46" t="s">
        <v>74</v>
      </c>
      <c r="V286" s="46">
        <v>0</v>
      </c>
      <c r="W286" s="46" t="s">
        <v>74</v>
      </c>
      <c r="X286" s="46">
        <v>0</v>
      </c>
      <c r="Y286" s="46" t="s">
        <v>74</v>
      </c>
      <c r="Z286" s="46">
        <v>0</v>
      </c>
      <c r="AA286" s="46" t="s">
        <v>74</v>
      </c>
      <c r="AB286" s="46">
        <v>0</v>
      </c>
      <c r="AC286" s="46" t="s">
        <v>74</v>
      </c>
      <c r="AD286" s="46">
        <v>0</v>
      </c>
      <c r="AE286" s="46" t="s">
        <v>74</v>
      </c>
      <c r="AF286" s="46">
        <v>0</v>
      </c>
      <c r="AG286" s="46" t="s">
        <v>74</v>
      </c>
      <c r="AH286" s="46">
        <v>0</v>
      </c>
      <c r="AI286" s="46" t="s">
        <v>74</v>
      </c>
      <c r="AJ286" s="46">
        <v>0</v>
      </c>
      <c r="AK286" s="46" t="s">
        <v>74</v>
      </c>
      <c r="AL286" s="46">
        <v>0</v>
      </c>
      <c r="AM286" s="46" t="s">
        <v>74</v>
      </c>
      <c r="AN286" s="50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</row>
    <row r="287" spans="7:81" x14ac:dyDescent="0.25">
      <c r="G287" t="s">
        <v>130</v>
      </c>
      <c r="H287" s="40">
        <v>40463</v>
      </c>
      <c r="I287" s="46">
        <v>1</v>
      </c>
      <c r="J287" s="46">
        <v>0</v>
      </c>
      <c r="K287" s="46" t="s">
        <v>74</v>
      </c>
      <c r="L287" s="46">
        <v>0</v>
      </c>
      <c r="M287" s="46" t="s">
        <v>74</v>
      </c>
      <c r="N287" s="46">
        <v>0</v>
      </c>
      <c r="O287" s="46" t="s">
        <v>74</v>
      </c>
      <c r="P287" s="46">
        <v>0</v>
      </c>
      <c r="Q287" s="46" t="s">
        <v>74</v>
      </c>
      <c r="R287" s="46">
        <v>0</v>
      </c>
      <c r="S287" s="46" t="s">
        <v>74</v>
      </c>
      <c r="T287" s="46">
        <v>0</v>
      </c>
      <c r="U287" s="46" t="s">
        <v>74</v>
      </c>
      <c r="V287" s="46">
        <v>0</v>
      </c>
      <c r="W287" s="46" t="s">
        <v>74</v>
      </c>
      <c r="X287" s="46">
        <v>0</v>
      </c>
      <c r="Y287" s="46" t="s">
        <v>74</v>
      </c>
      <c r="Z287" s="46">
        <v>0</v>
      </c>
      <c r="AA287" s="46" t="s">
        <v>74</v>
      </c>
      <c r="AB287" s="46">
        <v>0</v>
      </c>
      <c r="AC287" s="46" t="s">
        <v>74</v>
      </c>
      <c r="AD287" s="46">
        <v>0</v>
      </c>
      <c r="AE287" s="46" t="s">
        <v>74</v>
      </c>
      <c r="AF287" s="46">
        <v>0</v>
      </c>
      <c r="AG287" s="46" t="s">
        <v>74</v>
      </c>
      <c r="AH287" s="46">
        <v>39.849920119582357</v>
      </c>
      <c r="AI287" s="46" t="s">
        <v>74</v>
      </c>
      <c r="AJ287" s="46">
        <v>0</v>
      </c>
      <c r="AK287" s="46" t="s">
        <v>74</v>
      </c>
      <c r="AL287" s="46">
        <v>0</v>
      </c>
      <c r="AM287" s="46" t="s">
        <v>74</v>
      </c>
      <c r="AN287" s="50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</row>
    <row r="288" spans="7:81" x14ac:dyDescent="0.25">
      <c r="G288" t="s">
        <v>130</v>
      </c>
      <c r="H288" s="40">
        <v>40464</v>
      </c>
      <c r="I288" s="46">
        <v>5</v>
      </c>
      <c r="J288" s="46">
        <v>0</v>
      </c>
      <c r="K288" s="46" t="s">
        <v>74</v>
      </c>
      <c r="L288" s="46">
        <v>0</v>
      </c>
      <c r="M288" s="46" t="s">
        <v>74</v>
      </c>
      <c r="N288" s="46">
        <v>0</v>
      </c>
      <c r="O288" s="46" t="s">
        <v>74</v>
      </c>
      <c r="P288" s="46">
        <v>0</v>
      </c>
      <c r="Q288" s="46" t="s">
        <v>74</v>
      </c>
      <c r="R288" s="46">
        <v>0</v>
      </c>
      <c r="S288" s="46" t="s">
        <v>74</v>
      </c>
      <c r="T288" s="46">
        <v>0</v>
      </c>
      <c r="U288" s="46" t="s">
        <v>74</v>
      </c>
      <c r="V288" s="46">
        <v>0</v>
      </c>
      <c r="W288" s="46" t="s">
        <v>74</v>
      </c>
      <c r="X288" s="46">
        <v>0</v>
      </c>
      <c r="Y288" s="46" t="s">
        <v>74</v>
      </c>
      <c r="Z288" s="46">
        <v>0</v>
      </c>
      <c r="AA288" s="46" t="s">
        <v>74</v>
      </c>
      <c r="AB288" s="46">
        <v>0</v>
      </c>
      <c r="AC288" s="46" t="s">
        <v>74</v>
      </c>
      <c r="AD288" s="46">
        <v>0</v>
      </c>
      <c r="AE288" s="46" t="s">
        <v>74</v>
      </c>
      <c r="AF288" s="46">
        <v>0</v>
      </c>
      <c r="AG288" s="46" t="s">
        <v>74</v>
      </c>
      <c r="AH288" s="46">
        <v>0</v>
      </c>
      <c r="AI288" s="46" t="s">
        <v>74</v>
      </c>
      <c r="AJ288" s="46">
        <v>0</v>
      </c>
      <c r="AK288" s="46" t="s">
        <v>74</v>
      </c>
      <c r="AL288" s="46">
        <v>0</v>
      </c>
      <c r="AM288" s="46" t="s">
        <v>74</v>
      </c>
      <c r="AN288" s="50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</row>
    <row r="289" spans="7:81" x14ac:dyDescent="0.25">
      <c r="G289" t="s">
        <v>130</v>
      </c>
      <c r="H289" s="40">
        <v>40465</v>
      </c>
      <c r="I289" s="46">
        <v>42</v>
      </c>
      <c r="J289" s="46">
        <v>0</v>
      </c>
      <c r="K289" s="46" t="s">
        <v>74</v>
      </c>
      <c r="L289" s="46">
        <v>0</v>
      </c>
      <c r="M289" s="46" t="s">
        <v>74</v>
      </c>
      <c r="N289" s="46">
        <v>0</v>
      </c>
      <c r="O289" s="46" t="s">
        <v>74</v>
      </c>
      <c r="P289" s="46">
        <v>0</v>
      </c>
      <c r="Q289" s="46" t="s">
        <v>74</v>
      </c>
      <c r="R289" s="46">
        <v>0</v>
      </c>
      <c r="S289" s="46" t="s">
        <v>74</v>
      </c>
      <c r="T289" s="46">
        <v>0</v>
      </c>
      <c r="U289" s="46" t="s">
        <v>74</v>
      </c>
      <c r="V289" s="46">
        <v>0</v>
      </c>
      <c r="W289" s="46" t="s">
        <v>74</v>
      </c>
      <c r="X289" s="46">
        <v>0</v>
      </c>
      <c r="Y289" s="46" t="s">
        <v>74</v>
      </c>
      <c r="Z289" s="46">
        <v>0</v>
      </c>
      <c r="AA289" s="46" t="s">
        <v>74</v>
      </c>
      <c r="AB289" s="46">
        <v>0</v>
      </c>
      <c r="AC289" s="46" t="s">
        <v>74</v>
      </c>
      <c r="AD289" s="46">
        <v>0</v>
      </c>
      <c r="AE289" s="46" t="s">
        <v>74</v>
      </c>
      <c r="AF289" s="46">
        <v>0</v>
      </c>
      <c r="AG289" s="46" t="s">
        <v>74</v>
      </c>
      <c r="AH289" s="46">
        <v>0</v>
      </c>
      <c r="AI289" s="46" t="s">
        <v>74</v>
      </c>
      <c r="AJ289" s="46">
        <v>42.128688273727427</v>
      </c>
      <c r="AK289" s="46" t="s">
        <v>74</v>
      </c>
      <c r="AL289" s="46">
        <v>0</v>
      </c>
      <c r="AM289" s="46" t="s">
        <v>74</v>
      </c>
      <c r="AN289" s="50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</row>
    <row r="290" spans="7:81" x14ac:dyDescent="0.25">
      <c r="G290" t="s">
        <v>130</v>
      </c>
      <c r="H290" s="40">
        <v>40466</v>
      </c>
      <c r="I290" s="46">
        <v>0.5</v>
      </c>
      <c r="J290" s="46">
        <v>0</v>
      </c>
      <c r="K290" s="46" t="s">
        <v>74</v>
      </c>
      <c r="L290" s="46">
        <v>0</v>
      </c>
      <c r="M290" s="46" t="s">
        <v>74</v>
      </c>
      <c r="N290" s="46">
        <v>0</v>
      </c>
      <c r="O290" s="46" t="s">
        <v>74</v>
      </c>
      <c r="P290" s="46">
        <v>0</v>
      </c>
      <c r="Q290" s="46" t="s">
        <v>74</v>
      </c>
      <c r="R290" s="46">
        <v>0</v>
      </c>
      <c r="S290" s="46" t="s">
        <v>74</v>
      </c>
      <c r="T290" s="46">
        <v>0</v>
      </c>
      <c r="U290" s="46" t="s">
        <v>74</v>
      </c>
      <c r="V290" s="46">
        <v>0</v>
      </c>
      <c r="W290" s="46" t="s">
        <v>74</v>
      </c>
      <c r="X290" s="46">
        <v>0</v>
      </c>
      <c r="Y290" s="46" t="s">
        <v>74</v>
      </c>
      <c r="Z290" s="46">
        <v>0</v>
      </c>
      <c r="AA290" s="46" t="s">
        <v>74</v>
      </c>
      <c r="AB290" s="46">
        <v>0</v>
      </c>
      <c r="AC290" s="46" t="s">
        <v>74</v>
      </c>
      <c r="AD290" s="46">
        <v>0</v>
      </c>
      <c r="AE290" s="46" t="s">
        <v>74</v>
      </c>
      <c r="AF290" s="46">
        <v>0</v>
      </c>
      <c r="AG290" s="46" t="s">
        <v>74</v>
      </c>
      <c r="AH290" s="46">
        <v>0</v>
      </c>
      <c r="AI290" s="46" t="s">
        <v>74</v>
      </c>
      <c r="AJ290" s="46">
        <v>0</v>
      </c>
      <c r="AK290" s="46" t="s">
        <v>74</v>
      </c>
      <c r="AL290" s="46">
        <v>0</v>
      </c>
      <c r="AM290" s="46" t="s">
        <v>74</v>
      </c>
      <c r="AN290" s="50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</row>
    <row r="291" spans="7:81" x14ac:dyDescent="0.25">
      <c r="G291" t="s">
        <v>130</v>
      </c>
      <c r="H291" s="40">
        <v>40467</v>
      </c>
      <c r="I291" s="46">
        <v>0.5</v>
      </c>
      <c r="J291" s="46">
        <v>0</v>
      </c>
      <c r="K291" s="46" t="s">
        <v>74</v>
      </c>
      <c r="L291" s="46">
        <v>0</v>
      </c>
      <c r="M291" s="46" t="s">
        <v>74</v>
      </c>
      <c r="N291" s="46">
        <v>0</v>
      </c>
      <c r="O291" s="46" t="s">
        <v>74</v>
      </c>
      <c r="P291" s="46">
        <v>0</v>
      </c>
      <c r="Q291" s="46" t="s">
        <v>74</v>
      </c>
      <c r="R291" s="46">
        <v>0</v>
      </c>
      <c r="S291" s="46" t="s">
        <v>74</v>
      </c>
      <c r="T291" s="46">
        <v>0</v>
      </c>
      <c r="U291" s="46" t="s">
        <v>74</v>
      </c>
      <c r="V291" s="46">
        <v>0</v>
      </c>
      <c r="W291" s="46" t="s">
        <v>74</v>
      </c>
      <c r="X291" s="46">
        <v>0</v>
      </c>
      <c r="Y291" s="46" t="s">
        <v>74</v>
      </c>
      <c r="Z291" s="46">
        <v>0</v>
      </c>
      <c r="AA291" s="46" t="s">
        <v>74</v>
      </c>
      <c r="AB291" s="46">
        <v>0</v>
      </c>
      <c r="AC291" s="46" t="s">
        <v>74</v>
      </c>
      <c r="AD291" s="46">
        <v>0</v>
      </c>
      <c r="AE291" s="46" t="s">
        <v>74</v>
      </c>
      <c r="AF291" s="46">
        <v>0</v>
      </c>
      <c r="AG291" s="46" t="s">
        <v>74</v>
      </c>
      <c r="AH291" s="46">
        <v>0</v>
      </c>
      <c r="AI291" s="46" t="s">
        <v>74</v>
      </c>
      <c r="AJ291" s="46">
        <v>0</v>
      </c>
      <c r="AK291" s="46" t="s">
        <v>74</v>
      </c>
      <c r="AL291" s="46">
        <v>0</v>
      </c>
      <c r="AM291" s="46" t="s">
        <v>74</v>
      </c>
      <c r="AN291" s="50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</row>
    <row r="292" spans="7:81" x14ac:dyDescent="0.25">
      <c r="G292" t="s">
        <v>130</v>
      </c>
      <c r="H292" s="40">
        <v>40468</v>
      </c>
      <c r="I292" s="46">
        <v>0</v>
      </c>
      <c r="J292" s="46">
        <v>0</v>
      </c>
      <c r="K292" s="46" t="s">
        <v>74</v>
      </c>
      <c r="L292" s="46">
        <v>0</v>
      </c>
      <c r="M292" s="46" t="s">
        <v>74</v>
      </c>
      <c r="N292" s="46">
        <v>0</v>
      </c>
      <c r="O292" s="46" t="s">
        <v>74</v>
      </c>
      <c r="P292" s="46">
        <v>0</v>
      </c>
      <c r="Q292" s="46" t="s">
        <v>74</v>
      </c>
      <c r="R292" s="46">
        <v>0</v>
      </c>
      <c r="S292" s="46" t="s">
        <v>74</v>
      </c>
      <c r="T292" s="46">
        <v>0</v>
      </c>
      <c r="U292" s="46" t="s">
        <v>74</v>
      </c>
      <c r="V292" s="46">
        <v>0</v>
      </c>
      <c r="W292" s="46" t="s">
        <v>74</v>
      </c>
      <c r="X292" s="46">
        <v>0</v>
      </c>
      <c r="Y292" s="46" t="s">
        <v>74</v>
      </c>
      <c r="Z292" s="46">
        <v>0</v>
      </c>
      <c r="AA292" s="46" t="s">
        <v>74</v>
      </c>
      <c r="AB292" s="46">
        <v>0</v>
      </c>
      <c r="AC292" s="46" t="s">
        <v>74</v>
      </c>
      <c r="AD292" s="46">
        <v>0</v>
      </c>
      <c r="AE292" s="46" t="s">
        <v>74</v>
      </c>
      <c r="AF292" s="46">
        <v>0</v>
      </c>
      <c r="AG292" s="46" t="s">
        <v>74</v>
      </c>
      <c r="AH292" s="46">
        <v>0</v>
      </c>
      <c r="AI292" s="46" t="s">
        <v>74</v>
      </c>
      <c r="AJ292" s="46">
        <v>0</v>
      </c>
      <c r="AK292" s="46" t="s">
        <v>74</v>
      </c>
      <c r="AL292" s="46">
        <v>0</v>
      </c>
      <c r="AM292" s="46" t="s">
        <v>74</v>
      </c>
      <c r="AN292" s="50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</row>
    <row r="293" spans="7:81" x14ac:dyDescent="0.25">
      <c r="G293" t="s">
        <v>130</v>
      </c>
      <c r="H293" s="40">
        <v>40469</v>
      </c>
      <c r="I293" s="46">
        <v>0</v>
      </c>
      <c r="J293" s="46">
        <v>0</v>
      </c>
      <c r="K293" s="46" t="s">
        <v>74</v>
      </c>
      <c r="L293" s="46">
        <v>0</v>
      </c>
      <c r="M293" s="46" t="s">
        <v>74</v>
      </c>
      <c r="N293" s="46">
        <v>0</v>
      </c>
      <c r="O293" s="46" t="s">
        <v>74</v>
      </c>
      <c r="P293" s="46">
        <v>0</v>
      </c>
      <c r="Q293" s="46" t="s">
        <v>74</v>
      </c>
      <c r="R293" s="46">
        <v>0</v>
      </c>
      <c r="S293" s="46" t="s">
        <v>74</v>
      </c>
      <c r="T293" s="46">
        <v>0</v>
      </c>
      <c r="U293" s="46" t="s">
        <v>74</v>
      </c>
      <c r="V293" s="46">
        <v>0</v>
      </c>
      <c r="W293" s="46" t="s">
        <v>74</v>
      </c>
      <c r="X293" s="46">
        <v>0</v>
      </c>
      <c r="Y293" s="46" t="s">
        <v>74</v>
      </c>
      <c r="Z293" s="46">
        <v>0</v>
      </c>
      <c r="AA293" s="46" t="s">
        <v>74</v>
      </c>
      <c r="AB293" s="46">
        <v>0</v>
      </c>
      <c r="AC293" s="46" t="s">
        <v>74</v>
      </c>
      <c r="AD293" s="46">
        <v>0</v>
      </c>
      <c r="AE293" s="46" t="s">
        <v>74</v>
      </c>
      <c r="AF293" s="46">
        <v>0</v>
      </c>
      <c r="AG293" s="46" t="s">
        <v>74</v>
      </c>
      <c r="AH293" s="46">
        <v>0</v>
      </c>
      <c r="AI293" s="46" t="s">
        <v>74</v>
      </c>
      <c r="AJ293" s="46">
        <v>0</v>
      </c>
      <c r="AK293" s="46" t="s">
        <v>74</v>
      </c>
      <c r="AL293" s="46">
        <v>0</v>
      </c>
      <c r="AM293" s="46" t="s">
        <v>74</v>
      </c>
      <c r="AN293" s="50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</row>
    <row r="294" spans="7:81" x14ac:dyDescent="0.25">
      <c r="G294" t="s">
        <v>130</v>
      </c>
      <c r="H294" s="40">
        <v>40470</v>
      </c>
      <c r="I294" s="46">
        <v>0</v>
      </c>
      <c r="J294" s="46">
        <v>0</v>
      </c>
      <c r="K294" s="46">
        <v>13.2</v>
      </c>
      <c r="L294" s="46">
        <v>0</v>
      </c>
      <c r="M294" s="46">
        <v>3.7</v>
      </c>
      <c r="N294" s="46">
        <v>0</v>
      </c>
      <c r="O294" s="46">
        <v>5.25</v>
      </c>
      <c r="P294" s="46">
        <v>0</v>
      </c>
      <c r="Q294" s="46">
        <v>3.5333333333333332</v>
      </c>
      <c r="R294" s="46">
        <v>0</v>
      </c>
      <c r="S294" s="46">
        <v>2.0333333333333332</v>
      </c>
      <c r="T294" s="46">
        <v>0</v>
      </c>
      <c r="U294" s="46">
        <v>3.7999999999999994</v>
      </c>
      <c r="V294" s="46">
        <v>0</v>
      </c>
      <c r="W294" s="46">
        <v>2.1333333333333333</v>
      </c>
      <c r="X294" s="46">
        <v>0</v>
      </c>
      <c r="Y294" s="46">
        <v>1.5999999999999999</v>
      </c>
      <c r="Z294" s="46">
        <v>0</v>
      </c>
      <c r="AA294" s="46" t="s">
        <v>74</v>
      </c>
      <c r="AB294" s="46">
        <v>0</v>
      </c>
      <c r="AC294" s="46" t="s">
        <v>74</v>
      </c>
      <c r="AD294" s="46">
        <v>0</v>
      </c>
      <c r="AE294" s="46" t="s">
        <v>74</v>
      </c>
      <c r="AF294" s="46">
        <v>0</v>
      </c>
      <c r="AG294" s="46" t="s">
        <v>74</v>
      </c>
      <c r="AH294" s="46">
        <v>0</v>
      </c>
      <c r="AI294" s="46" t="s">
        <v>74</v>
      </c>
      <c r="AJ294" s="46">
        <v>0</v>
      </c>
      <c r="AK294" s="46" t="s">
        <v>74</v>
      </c>
      <c r="AL294" s="46">
        <v>0</v>
      </c>
      <c r="AM294" s="46" t="s">
        <v>74</v>
      </c>
      <c r="AN294" s="50"/>
      <c r="AO294" s="46">
        <v>12.6</v>
      </c>
      <c r="AP294" s="46">
        <v>13.8</v>
      </c>
      <c r="AQ294" s="46">
        <v>3.7</v>
      </c>
      <c r="AR294" s="46">
        <v>6.8</v>
      </c>
      <c r="AS294" s="46">
        <v>3.7</v>
      </c>
      <c r="AT294" s="46">
        <v>5.6</v>
      </c>
      <c r="AU294" s="46">
        <v>3</v>
      </c>
      <c r="AV294" s="46">
        <v>2</v>
      </c>
      <c r="AW294" s="46">
        <v>1.5</v>
      </c>
      <c r="AX294" s="46">
        <v>2.2999999999999998</v>
      </c>
      <c r="AY294" s="46">
        <v>2.2999999999999998</v>
      </c>
      <c r="AZ294" s="46">
        <v>1.8</v>
      </c>
      <c r="BA294" s="46">
        <v>4.8</v>
      </c>
      <c r="BB294" s="46">
        <v>4.8</v>
      </c>
      <c r="BC294" s="46">
        <v>1.1000000000000001</v>
      </c>
      <c r="BD294" s="46">
        <v>2.5</v>
      </c>
      <c r="BE294" s="46">
        <v>2.8</v>
      </c>
      <c r="BF294" s="46">
        <v>0.8</v>
      </c>
      <c r="BG294" s="46">
        <v>2.5</v>
      </c>
      <c r="BH294" s="46">
        <v>1.5</v>
      </c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</row>
    <row r="295" spans="7:81" x14ac:dyDescent="0.25">
      <c r="G295" t="s">
        <v>130</v>
      </c>
      <c r="H295" s="40">
        <v>40471</v>
      </c>
      <c r="I295" s="46">
        <v>1</v>
      </c>
      <c r="J295" s="46">
        <v>0</v>
      </c>
      <c r="K295" s="46" t="s">
        <v>74</v>
      </c>
      <c r="L295" s="46">
        <v>0</v>
      </c>
      <c r="M295" s="46" t="s">
        <v>74</v>
      </c>
      <c r="N295" s="46">
        <v>0</v>
      </c>
      <c r="O295" s="46" t="s">
        <v>74</v>
      </c>
      <c r="P295" s="46">
        <v>0</v>
      </c>
      <c r="Q295" s="46" t="s">
        <v>74</v>
      </c>
      <c r="R295" s="46">
        <v>0</v>
      </c>
      <c r="S295" s="46" t="s">
        <v>74</v>
      </c>
      <c r="T295" s="46">
        <v>0</v>
      </c>
      <c r="U295" s="46" t="s">
        <v>74</v>
      </c>
      <c r="V295" s="46">
        <v>0</v>
      </c>
      <c r="W295" s="46" t="s">
        <v>74</v>
      </c>
      <c r="X295" s="46">
        <v>40.635660446037043</v>
      </c>
      <c r="Y295" s="46" t="s">
        <v>74</v>
      </c>
      <c r="Z295" s="46">
        <v>0</v>
      </c>
      <c r="AA295" s="46" t="s">
        <v>74</v>
      </c>
      <c r="AB295" s="46">
        <v>0</v>
      </c>
      <c r="AC295" s="46" t="s">
        <v>74</v>
      </c>
      <c r="AD295" s="46">
        <v>0</v>
      </c>
      <c r="AE295" s="46" t="s">
        <v>74</v>
      </c>
      <c r="AF295" s="46">
        <v>0</v>
      </c>
      <c r="AG295" s="46" t="s">
        <v>74</v>
      </c>
      <c r="AH295" s="46">
        <v>0</v>
      </c>
      <c r="AI295" s="46" t="s">
        <v>74</v>
      </c>
      <c r="AJ295" s="46">
        <v>0</v>
      </c>
      <c r="AK295" s="46" t="s">
        <v>74</v>
      </c>
      <c r="AL295" s="46">
        <v>0</v>
      </c>
      <c r="AM295" s="46" t="s">
        <v>74</v>
      </c>
      <c r="AN295" s="50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</row>
    <row r="296" spans="7:81" x14ac:dyDescent="0.25">
      <c r="G296" t="s">
        <v>130</v>
      </c>
      <c r="H296" s="40">
        <v>40472</v>
      </c>
      <c r="I296" s="46">
        <v>3</v>
      </c>
      <c r="J296" s="46">
        <v>0</v>
      </c>
      <c r="K296" s="46" t="s">
        <v>74</v>
      </c>
      <c r="L296" s="46">
        <v>0</v>
      </c>
      <c r="M296" s="46" t="s">
        <v>74</v>
      </c>
      <c r="N296" s="46">
        <v>0</v>
      </c>
      <c r="O296" s="46" t="s">
        <v>74</v>
      </c>
      <c r="P296" s="46">
        <v>0</v>
      </c>
      <c r="Q296" s="46" t="s">
        <v>74</v>
      </c>
      <c r="R296" s="46">
        <v>0</v>
      </c>
      <c r="S296" s="46" t="s">
        <v>74</v>
      </c>
      <c r="T296" s="46">
        <v>0</v>
      </c>
      <c r="U296" s="46" t="s">
        <v>74</v>
      </c>
      <c r="V296" s="46">
        <v>0</v>
      </c>
      <c r="W296" s="46" t="s">
        <v>74</v>
      </c>
      <c r="X296" s="46">
        <v>0</v>
      </c>
      <c r="Y296" s="46" t="s">
        <v>74</v>
      </c>
      <c r="Z296" s="46">
        <v>0</v>
      </c>
      <c r="AA296" s="46" t="s">
        <v>74</v>
      </c>
      <c r="AB296" s="46">
        <v>0</v>
      </c>
      <c r="AC296" s="46" t="s">
        <v>74</v>
      </c>
      <c r="AD296" s="46">
        <v>0</v>
      </c>
      <c r="AE296" s="46" t="s">
        <v>74</v>
      </c>
      <c r="AF296" s="46">
        <v>0</v>
      </c>
      <c r="AG296" s="46" t="s">
        <v>74</v>
      </c>
      <c r="AH296" s="46">
        <v>0</v>
      </c>
      <c r="AI296" s="46" t="s">
        <v>74</v>
      </c>
      <c r="AJ296" s="46">
        <v>0</v>
      </c>
      <c r="AK296" s="46" t="s">
        <v>74</v>
      </c>
      <c r="AL296" s="46">
        <v>0</v>
      </c>
      <c r="AM296" s="46" t="s">
        <v>74</v>
      </c>
      <c r="AN296" s="50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</row>
    <row r="297" spans="7:81" x14ac:dyDescent="0.25">
      <c r="G297" t="s">
        <v>130</v>
      </c>
      <c r="H297" s="40">
        <v>40473</v>
      </c>
      <c r="I297" s="46">
        <v>1</v>
      </c>
      <c r="J297" s="46">
        <v>0</v>
      </c>
      <c r="K297" s="46" t="s">
        <v>74</v>
      </c>
      <c r="L297" s="46">
        <v>0</v>
      </c>
      <c r="M297" s="46" t="s">
        <v>74</v>
      </c>
      <c r="N297" s="46">
        <v>0</v>
      </c>
      <c r="O297" s="46" t="s">
        <v>74</v>
      </c>
      <c r="P297" s="46">
        <v>0</v>
      </c>
      <c r="Q297" s="46" t="s">
        <v>74</v>
      </c>
      <c r="R297" s="46">
        <v>0</v>
      </c>
      <c r="S297" s="46" t="s">
        <v>74</v>
      </c>
      <c r="T297" s="46">
        <v>0</v>
      </c>
      <c r="U297" s="46" t="s">
        <v>74</v>
      </c>
      <c r="V297" s="46">
        <v>0</v>
      </c>
      <c r="W297" s="46" t="s">
        <v>74</v>
      </c>
      <c r="X297" s="46">
        <v>0</v>
      </c>
      <c r="Y297" s="46" t="s">
        <v>74</v>
      </c>
      <c r="Z297" s="46">
        <v>0</v>
      </c>
      <c r="AA297" s="46" t="s">
        <v>74</v>
      </c>
      <c r="AB297" s="46">
        <v>0</v>
      </c>
      <c r="AC297" s="46" t="s">
        <v>74</v>
      </c>
      <c r="AD297" s="46">
        <v>0</v>
      </c>
      <c r="AE297" s="46" t="s">
        <v>74</v>
      </c>
      <c r="AF297" s="46">
        <v>0</v>
      </c>
      <c r="AG297" s="46" t="s">
        <v>74</v>
      </c>
      <c r="AH297" s="46">
        <v>0</v>
      </c>
      <c r="AI297" s="46" t="s">
        <v>74</v>
      </c>
      <c r="AJ297" s="46">
        <v>0</v>
      </c>
      <c r="AK297" s="46" t="s">
        <v>74</v>
      </c>
      <c r="AL297" s="46">
        <v>0</v>
      </c>
      <c r="AM297" s="46" t="s">
        <v>74</v>
      </c>
      <c r="AN297" s="50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</row>
    <row r="298" spans="7:81" x14ac:dyDescent="0.25">
      <c r="G298" t="s">
        <v>130</v>
      </c>
      <c r="H298" s="40">
        <v>40474</v>
      </c>
      <c r="I298" s="46">
        <v>0</v>
      </c>
      <c r="J298" s="46">
        <v>0</v>
      </c>
      <c r="K298" s="46" t="s">
        <v>74</v>
      </c>
      <c r="L298" s="46">
        <v>0</v>
      </c>
      <c r="M298" s="46" t="s">
        <v>74</v>
      </c>
      <c r="N298" s="46">
        <v>0</v>
      </c>
      <c r="O298" s="46" t="s">
        <v>74</v>
      </c>
      <c r="P298" s="46">
        <v>0</v>
      </c>
      <c r="Q298" s="46" t="s">
        <v>74</v>
      </c>
      <c r="R298" s="46">
        <v>0</v>
      </c>
      <c r="S298" s="46" t="s">
        <v>74</v>
      </c>
      <c r="T298" s="46">
        <v>0</v>
      </c>
      <c r="U298" s="46" t="s">
        <v>74</v>
      </c>
      <c r="V298" s="46">
        <v>0</v>
      </c>
      <c r="W298" s="46" t="s">
        <v>74</v>
      </c>
      <c r="X298" s="46">
        <v>0</v>
      </c>
      <c r="Y298" s="46" t="s">
        <v>74</v>
      </c>
      <c r="Z298" s="46">
        <v>0</v>
      </c>
      <c r="AA298" s="46" t="s">
        <v>74</v>
      </c>
      <c r="AB298" s="46">
        <v>0</v>
      </c>
      <c r="AC298" s="46" t="s">
        <v>74</v>
      </c>
      <c r="AD298" s="46">
        <v>0</v>
      </c>
      <c r="AE298" s="46" t="s">
        <v>74</v>
      </c>
      <c r="AF298" s="46">
        <v>0</v>
      </c>
      <c r="AG298" s="46" t="s">
        <v>74</v>
      </c>
      <c r="AH298" s="46">
        <v>0</v>
      </c>
      <c r="AI298" s="46" t="s">
        <v>74</v>
      </c>
      <c r="AJ298" s="46">
        <v>0</v>
      </c>
      <c r="AK298" s="46" t="s">
        <v>74</v>
      </c>
      <c r="AL298" s="46">
        <v>0</v>
      </c>
      <c r="AM298" s="46" t="s">
        <v>74</v>
      </c>
      <c r="AN298" s="50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</row>
    <row r="299" spans="7:81" x14ac:dyDescent="0.25">
      <c r="G299" t="s">
        <v>130</v>
      </c>
      <c r="H299" s="40">
        <v>40475</v>
      </c>
      <c r="I299" s="46">
        <v>0</v>
      </c>
      <c r="J299" s="46">
        <v>0</v>
      </c>
      <c r="K299" s="46" t="s">
        <v>74</v>
      </c>
      <c r="L299" s="46">
        <v>0</v>
      </c>
      <c r="M299" s="46" t="s">
        <v>74</v>
      </c>
      <c r="N299" s="46">
        <v>0</v>
      </c>
      <c r="O299" s="46" t="s">
        <v>74</v>
      </c>
      <c r="P299" s="46">
        <v>0</v>
      </c>
      <c r="Q299" s="46" t="s">
        <v>74</v>
      </c>
      <c r="R299" s="46">
        <v>0</v>
      </c>
      <c r="S299" s="46" t="s">
        <v>74</v>
      </c>
      <c r="T299" s="46">
        <v>0</v>
      </c>
      <c r="U299" s="46" t="s">
        <v>74</v>
      </c>
      <c r="V299" s="46">
        <v>0</v>
      </c>
      <c r="W299" s="46" t="s">
        <v>74</v>
      </c>
      <c r="X299" s="46">
        <v>0</v>
      </c>
      <c r="Y299" s="46" t="s">
        <v>74</v>
      </c>
      <c r="Z299" s="46">
        <v>0</v>
      </c>
      <c r="AA299" s="46" t="s">
        <v>74</v>
      </c>
      <c r="AB299" s="46">
        <v>0</v>
      </c>
      <c r="AC299" s="46" t="s">
        <v>74</v>
      </c>
      <c r="AD299" s="46">
        <v>0</v>
      </c>
      <c r="AE299" s="46" t="s">
        <v>74</v>
      </c>
      <c r="AF299" s="46">
        <v>0</v>
      </c>
      <c r="AG299" s="46" t="s">
        <v>74</v>
      </c>
      <c r="AH299" s="46">
        <v>0</v>
      </c>
      <c r="AI299" s="46" t="s">
        <v>74</v>
      </c>
      <c r="AJ299" s="46">
        <v>0</v>
      </c>
      <c r="AK299" s="46" t="s">
        <v>74</v>
      </c>
      <c r="AL299" s="46">
        <v>0</v>
      </c>
      <c r="AM299" s="46" t="s">
        <v>74</v>
      </c>
      <c r="AN299" s="50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</row>
    <row r="300" spans="7:81" x14ac:dyDescent="0.25">
      <c r="G300" t="s">
        <v>130</v>
      </c>
      <c r="H300" s="40">
        <v>40476</v>
      </c>
      <c r="I300" s="46">
        <v>0</v>
      </c>
      <c r="J300" s="46">
        <v>0</v>
      </c>
      <c r="K300" s="46" t="s">
        <v>74</v>
      </c>
      <c r="L300" s="46">
        <v>0</v>
      </c>
      <c r="M300" s="46" t="s">
        <v>74</v>
      </c>
      <c r="N300" s="46">
        <v>0</v>
      </c>
      <c r="O300" s="46" t="s">
        <v>74</v>
      </c>
      <c r="P300" s="46">
        <v>0</v>
      </c>
      <c r="Q300" s="46" t="s">
        <v>74</v>
      </c>
      <c r="R300" s="46">
        <v>0</v>
      </c>
      <c r="S300" s="46" t="s">
        <v>74</v>
      </c>
      <c r="T300" s="46">
        <v>0</v>
      </c>
      <c r="U300" s="46" t="s">
        <v>74</v>
      </c>
      <c r="V300" s="46">
        <v>0</v>
      </c>
      <c r="W300" s="46" t="s">
        <v>74</v>
      </c>
      <c r="X300" s="46">
        <v>0</v>
      </c>
      <c r="Y300" s="46" t="s">
        <v>74</v>
      </c>
      <c r="Z300" s="46">
        <v>0</v>
      </c>
      <c r="AA300" s="46" t="s">
        <v>74</v>
      </c>
      <c r="AB300" s="46">
        <v>0</v>
      </c>
      <c r="AC300" s="46" t="s">
        <v>74</v>
      </c>
      <c r="AD300" s="46">
        <v>0</v>
      </c>
      <c r="AE300" s="46" t="s">
        <v>74</v>
      </c>
      <c r="AF300" s="46">
        <v>0</v>
      </c>
      <c r="AG300" s="46" t="s">
        <v>74</v>
      </c>
      <c r="AH300" s="46">
        <v>0</v>
      </c>
      <c r="AI300" s="46" t="s">
        <v>74</v>
      </c>
      <c r="AJ300" s="46">
        <v>0</v>
      </c>
      <c r="AK300" s="46" t="s">
        <v>74</v>
      </c>
      <c r="AL300" s="46">
        <v>0</v>
      </c>
      <c r="AM300" s="46" t="s">
        <v>74</v>
      </c>
      <c r="AN300" s="50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</row>
    <row r="301" spans="7:81" x14ac:dyDescent="0.25">
      <c r="G301" t="s">
        <v>130</v>
      </c>
      <c r="H301" s="40">
        <v>40477</v>
      </c>
      <c r="I301" s="46">
        <v>0</v>
      </c>
      <c r="J301" s="46">
        <v>0</v>
      </c>
      <c r="K301" s="46" t="s">
        <v>74</v>
      </c>
      <c r="L301" s="46">
        <v>0</v>
      </c>
      <c r="M301" s="46" t="s">
        <v>74</v>
      </c>
      <c r="N301" s="46">
        <v>0</v>
      </c>
      <c r="O301" s="46" t="s">
        <v>74</v>
      </c>
      <c r="P301" s="46">
        <v>0</v>
      </c>
      <c r="Q301" s="46" t="s">
        <v>74</v>
      </c>
      <c r="R301" s="46">
        <v>0</v>
      </c>
      <c r="S301" s="46" t="s">
        <v>74</v>
      </c>
      <c r="T301" s="46">
        <v>0</v>
      </c>
      <c r="U301" s="46" t="s">
        <v>74</v>
      </c>
      <c r="V301" s="46">
        <v>0</v>
      </c>
      <c r="W301" s="46" t="s">
        <v>74</v>
      </c>
      <c r="X301" s="46">
        <v>0</v>
      </c>
      <c r="Y301" s="46" t="s">
        <v>74</v>
      </c>
      <c r="Z301" s="46">
        <v>0</v>
      </c>
      <c r="AA301" s="46" t="s">
        <v>74</v>
      </c>
      <c r="AB301" s="46">
        <v>0</v>
      </c>
      <c r="AC301" s="46" t="s">
        <v>74</v>
      </c>
      <c r="AD301" s="46">
        <v>0</v>
      </c>
      <c r="AE301" s="46" t="s">
        <v>74</v>
      </c>
      <c r="AF301" s="46">
        <v>0</v>
      </c>
      <c r="AG301" s="46" t="s">
        <v>74</v>
      </c>
      <c r="AH301" s="46">
        <v>0</v>
      </c>
      <c r="AI301" s="46" t="s">
        <v>74</v>
      </c>
      <c r="AJ301" s="46">
        <v>0</v>
      </c>
      <c r="AK301" s="46" t="s">
        <v>74</v>
      </c>
      <c r="AL301" s="46">
        <v>0</v>
      </c>
      <c r="AM301" s="46" t="s">
        <v>74</v>
      </c>
      <c r="AN301" s="50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</row>
    <row r="302" spans="7:81" x14ac:dyDescent="0.25">
      <c r="G302" t="s">
        <v>130</v>
      </c>
      <c r="H302" s="40">
        <v>40478</v>
      </c>
      <c r="I302" s="46">
        <v>0</v>
      </c>
      <c r="J302" s="46">
        <v>0</v>
      </c>
      <c r="K302" s="46" t="s">
        <v>74</v>
      </c>
      <c r="L302" s="46">
        <v>0</v>
      </c>
      <c r="M302" s="46" t="s">
        <v>74</v>
      </c>
      <c r="N302" s="46">
        <v>0</v>
      </c>
      <c r="O302" s="46" t="s">
        <v>74</v>
      </c>
      <c r="P302" s="46">
        <v>0</v>
      </c>
      <c r="Q302" s="46" t="s">
        <v>74</v>
      </c>
      <c r="R302" s="46">
        <v>0</v>
      </c>
      <c r="S302" s="46" t="s">
        <v>74</v>
      </c>
      <c r="T302" s="46">
        <v>0</v>
      </c>
      <c r="U302" s="46" t="s">
        <v>74</v>
      </c>
      <c r="V302" s="46">
        <v>0</v>
      </c>
      <c r="W302" s="46" t="s">
        <v>74</v>
      </c>
      <c r="X302" s="46">
        <v>0</v>
      </c>
      <c r="Y302" s="46" t="s">
        <v>74</v>
      </c>
      <c r="Z302" s="46">
        <v>0</v>
      </c>
      <c r="AA302" s="46" t="s">
        <v>74</v>
      </c>
      <c r="AB302" s="46">
        <v>0</v>
      </c>
      <c r="AC302" s="46" t="s">
        <v>74</v>
      </c>
      <c r="AD302" s="46">
        <v>0</v>
      </c>
      <c r="AE302" s="46" t="s">
        <v>74</v>
      </c>
      <c r="AF302" s="46">
        <v>0</v>
      </c>
      <c r="AG302" s="46" t="s">
        <v>74</v>
      </c>
      <c r="AH302" s="46">
        <v>0</v>
      </c>
      <c r="AI302" s="46" t="s">
        <v>74</v>
      </c>
      <c r="AJ302" s="46">
        <v>0</v>
      </c>
      <c r="AK302" s="46" t="s">
        <v>74</v>
      </c>
      <c r="AL302" s="46">
        <v>0</v>
      </c>
      <c r="AM302" s="46" t="s">
        <v>74</v>
      </c>
      <c r="AN302" s="50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</row>
    <row r="303" spans="7:81" x14ac:dyDescent="0.25">
      <c r="G303" t="s">
        <v>130</v>
      </c>
      <c r="H303" s="40">
        <v>40479</v>
      </c>
      <c r="I303" s="46">
        <v>0</v>
      </c>
      <c r="J303" s="46">
        <v>0</v>
      </c>
      <c r="K303" s="46" t="s">
        <v>74</v>
      </c>
      <c r="L303" s="46">
        <v>0</v>
      </c>
      <c r="M303" s="46" t="s">
        <v>74</v>
      </c>
      <c r="N303" s="46">
        <v>0</v>
      </c>
      <c r="O303" s="46" t="s">
        <v>74</v>
      </c>
      <c r="P303" s="46">
        <v>0</v>
      </c>
      <c r="Q303" s="46" t="s">
        <v>74</v>
      </c>
      <c r="R303" s="46">
        <v>0</v>
      </c>
      <c r="S303" s="46" t="s">
        <v>74</v>
      </c>
      <c r="T303" s="46">
        <v>0</v>
      </c>
      <c r="U303" s="46" t="s">
        <v>74</v>
      </c>
      <c r="V303" s="46">
        <v>0</v>
      </c>
      <c r="W303" s="46" t="s">
        <v>74</v>
      </c>
      <c r="X303" s="46">
        <v>0</v>
      </c>
      <c r="Y303" s="46" t="s">
        <v>74</v>
      </c>
      <c r="Z303" s="46">
        <v>0</v>
      </c>
      <c r="AA303" s="46" t="s">
        <v>74</v>
      </c>
      <c r="AB303" s="46">
        <v>0</v>
      </c>
      <c r="AC303" s="46" t="s">
        <v>74</v>
      </c>
      <c r="AD303" s="46">
        <v>0</v>
      </c>
      <c r="AE303" s="46" t="s">
        <v>74</v>
      </c>
      <c r="AF303" s="46">
        <v>0</v>
      </c>
      <c r="AG303" s="46" t="s">
        <v>74</v>
      </c>
      <c r="AH303" s="46">
        <v>0</v>
      </c>
      <c r="AI303" s="46" t="s">
        <v>74</v>
      </c>
      <c r="AJ303" s="46">
        <v>0</v>
      </c>
      <c r="AK303" s="46" t="s">
        <v>74</v>
      </c>
      <c r="AL303" s="46">
        <v>0</v>
      </c>
      <c r="AM303" s="46" t="s">
        <v>74</v>
      </c>
      <c r="AN303" s="50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</row>
    <row r="304" spans="7:81" x14ac:dyDescent="0.25">
      <c r="G304" t="s">
        <v>130</v>
      </c>
      <c r="H304" s="40">
        <v>40480</v>
      </c>
      <c r="I304" s="46">
        <v>0</v>
      </c>
      <c r="J304" s="46">
        <v>0</v>
      </c>
      <c r="K304" s="46" t="s">
        <v>74</v>
      </c>
      <c r="L304" s="46">
        <v>0</v>
      </c>
      <c r="M304" s="46" t="s">
        <v>74</v>
      </c>
      <c r="N304" s="46">
        <v>0</v>
      </c>
      <c r="O304" s="46" t="s">
        <v>74</v>
      </c>
      <c r="P304" s="46">
        <v>42.339942176004833</v>
      </c>
      <c r="Q304" s="46" t="s">
        <v>74</v>
      </c>
      <c r="R304" s="46">
        <v>0</v>
      </c>
      <c r="S304" s="46" t="s">
        <v>74</v>
      </c>
      <c r="T304" s="46">
        <v>0</v>
      </c>
      <c r="U304" s="46" t="s">
        <v>74</v>
      </c>
      <c r="V304" s="46">
        <v>0</v>
      </c>
      <c r="W304" s="46" t="s">
        <v>74</v>
      </c>
      <c r="X304" s="46">
        <v>0</v>
      </c>
      <c r="Y304" s="46" t="s">
        <v>74</v>
      </c>
      <c r="Z304" s="46">
        <v>0</v>
      </c>
      <c r="AA304" s="46" t="s">
        <v>74</v>
      </c>
      <c r="AB304" s="46">
        <v>0</v>
      </c>
      <c r="AC304" s="46" t="s">
        <v>74</v>
      </c>
      <c r="AD304" s="46">
        <v>0</v>
      </c>
      <c r="AE304" s="46" t="s">
        <v>74</v>
      </c>
      <c r="AF304" s="46">
        <v>0</v>
      </c>
      <c r="AG304" s="46" t="s">
        <v>74</v>
      </c>
      <c r="AH304" s="46">
        <v>0</v>
      </c>
      <c r="AI304" s="46" t="s">
        <v>74</v>
      </c>
      <c r="AJ304" s="46">
        <v>0</v>
      </c>
      <c r="AK304" s="46" t="s">
        <v>74</v>
      </c>
      <c r="AL304" s="46">
        <v>0</v>
      </c>
      <c r="AM304" s="46" t="s">
        <v>74</v>
      </c>
      <c r="AN304" s="50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</row>
    <row r="305" spans="7:81" x14ac:dyDescent="0.25">
      <c r="G305" t="s">
        <v>130</v>
      </c>
      <c r="H305" s="40">
        <v>40481</v>
      </c>
      <c r="I305" s="46">
        <v>0.5</v>
      </c>
      <c r="J305" s="46">
        <v>0</v>
      </c>
      <c r="K305" s="46" t="s">
        <v>74</v>
      </c>
      <c r="L305" s="46">
        <v>0</v>
      </c>
      <c r="M305" s="46" t="s">
        <v>74</v>
      </c>
      <c r="N305" s="46">
        <v>0</v>
      </c>
      <c r="O305" s="46" t="s">
        <v>74</v>
      </c>
      <c r="P305" s="46">
        <v>0</v>
      </c>
      <c r="Q305" s="46" t="s">
        <v>74</v>
      </c>
      <c r="R305" s="46">
        <v>0</v>
      </c>
      <c r="S305" s="46" t="s">
        <v>74</v>
      </c>
      <c r="T305" s="46">
        <v>0</v>
      </c>
      <c r="U305" s="46" t="s">
        <v>74</v>
      </c>
      <c r="V305" s="46">
        <v>0</v>
      </c>
      <c r="W305" s="46" t="s">
        <v>74</v>
      </c>
      <c r="X305" s="46">
        <v>0</v>
      </c>
      <c r="Y305" s="46" t="s">
        <v>74</v>
      </c>
      <c r="Z305" s="46">
        <v>0</v>
      </c>
      <c r="AA305" s="46" t="s">
        <v>74</v>
      </c>
      <c r="AB305" s="46">
        <v>0</v>
      </c>
      <c r="AC305" s="46" t="s">
        <v>74</v>
      </c>
      <c r="AD305" s="46">
        <v>0</v>
      </c>
      <c r="AE305" s="46" t="s">
        <v>74</v>
      </c>
      <c r="AF305" s="46">
        <v>0</v>
      </c>
      <c r="AG305" s="46" t="s">
        <v>74</v>
      </c>
      <c r="AH305" s="46">
        <v>0</v>
      </c>
      <c r="AI305" s="46" t="s">
        <v>74</v>
      </c>
      <c r="AJ305" s="46">
        <v>0</v>
      </c>
      <c r="AK305" s="46" t="s">
        <v>74</v>
      </c>
      <c r="AL305" s="46">
        <v>0</v>
      </c>
      <c r="AM305" s="46" t="s">
        <v>74</v>
      </c>
      <c r="AN305" s="50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</row>
    <row r="306" spans="7:81" x14ac:dyDescent="0.25">
      <c r="G306" t="s">
        <v>130</v>
      </c>
      <c r="H306" s="40">
        <v>40482</v>
      </c>
      <c r="I306" s="46">
        <v>1.5</v>
      </c>
      <c r="J306" s="46">
        <v>0</v>
      </c>
      <c r="K306" s="46" t="s">
        <v>74</v>
      </c>
      <c r="L306" s="46">
        <v>0</v>
      </c>
      <c r="M306" s="46" t="s">
        <v>74</v>
      </c>
      <c r="N306" s="46">
        <v>0</v>
      </c>
      <c r="O306" s="46" t="s">
        <v>74</v>
      </c>
      <c r="P306" s="46">
        <v>0</v>
      </c>
      <c r="Q306" s="46" t="s">
        <v>74</v>
      </c>
      <c r="R306" s="46">
        <v>0</v>
      </c>
      <c r="S306" s="46" t="s">
        <v>74</v>
      </c>
      <c r="T306" s="46">
        <v>0</v>
      </c>
      <c r="U306" s="46" t="s">
        <v>74</v>
      </c>
      <c r="V306" s="46">
        <v>0</v>
      </c>
      <c r="W306" s="46" t="s">
        <v>74</v>
      </c>
      <c r="X306" s="46">
        <v>0</v>
      </c>
      <c r="Y306" s="46" t="s">
        <v>74</v>
      </c>
      <c r="Z306" s="46">
        <v>0</v>
      </c>
      <c r="AA306" s="46" t="s">
        <v>74</v>
      </c>
      <c r="AB306" s="46">
        <v>0</v>
      </c>
      <c r="AC306" s="46" t="s">
        <v>74</v>
      </c>
      <c r="AD306" s="46">
        <v>0</v>
      </c>
      <c r="AE306" s="46" t="s">
        <v>74</v>
      </c>
      <c r="AF306" s="46">
        <v>0</v>
      </c>
      <c r="AG306" s="46" t="s">
        <v>74</v>
      </c>
      <c r="AH306" s="46">
        <v>0</v>
      </c>
      <c r="AI306" s="46" t="s">
        <v>74</v>
      </c>
      <c r="AJ306" s="46">
        <v>0</v>
      </c>
      <c r="AK306" s="46" t="s">
        <v>74</v>
      </c>
      <c r="AL306" s="46">
        <v>0</v>
      </c>
      <c r="AM306" s="46" t="s">
        <v>74</v>
      </c>
      <c r="AN306" s="50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</row>
    <row r="307" spans="7:81" x14ac:dyDescent="0.25">
      <c r="G307" t="s">
        <v>130</v>
      </c>
      <c r="H307" s="40">
        <v>40483</v>
      </c>
      <c r="I307" s="46">
        <v>0</v>
      </c>
      <c r="J307" s="46">
        <v>0</v>
      </c>
      <c r="K307" s="46" t="s">
        <v>74</v>
      </c>
      <c r="L307" s="46">
        <v>0</v>
      </c>
      <c r="M307" s="46" t="s">
        <v>74</v>
      </c>
      <c r="N307" s="46">
        <v>0</v>
      </c>
      <c r="O307" s="46" t="s">
        <v>74</v>
      </c>
      <c r="P307" s="46">
        <v>0</v>
      </c>
      <c r="Q307" s="46" t="s">
        <v>74</v>
      </c>
      <c r="R307" s="46">
        <v>0</v>
      </c>
      <c r="S307" s="46" t="s">
        <v>74</v>
      </c>
      <c r="T307" s="46">
        <v>0</v>
      </c>
      <c r="U307" s="46" t="s">
        <v>74</v>
      </c>
      <c r="V307" s="46">
        <v>0</v>
      </c>
      <c r="W307" s="46" t="s">
        <v>74</v>
      </c>
      <c r="X307" s="46">
        <v>0</v>
      </c>
      <c r="Y307" s="46" t="s">
        <v>74</v>
      </c>
      <c r="Z307" s="46">
        <v>0</v>
      </c>
      <c r="AA307" s="46" t="s">
        <v>74</v>
      </c>
      <c r="AB307" s="46">
        <v>0</v>
      </c>
      <c r="AC307" s="46" t="s">
        <v>74</v>
      </c>
      <c r="AD307" s="46">
        <v>0</v>
      </c>
      <c r="AE307" s="46" t="s">
        <v>74</v>
      </c>
      <c r="AF307" s="46">
        <v>0</v>
      </c>
      <c r="AG307" s="46" t="s">
        <v>74</v>
      </c>
      <c r="AH307" s="46">
        <v>0</v>
      </c>
      <c r="AI307" s="46" t="s">
        <v>74</v>
      </c>
      <c r="AJ307" s="46">
        <v>0</v>
      </c>
      <c r="AK307" s="46" t="s">
        <v>74</v>
      </c>
      <c r="AL307" s="46">
        <v>0</v>
      </c>
      <c r="AM307" s="46" t="s">
        <v>74</v>
      </c>
      <c r="AN307" s="50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</row>
    <row r="308" spans="7:81" x14ac:dyDescent="0.25">
      <c r="G308" t="s">
        <v>130</v>
      </c>
      <c r="H308" s="40">
        <v>40484</v>
      </c>
      <c r="I308" s="46">
        <v>0.5</v>
      </c>
      <c r="J308" s="46">
        <v>0</v>
      </c>
      <c r="K308" s="46" t="s">
        <v>74</v>
      </c>
      <c r="L308" s="46">
        <v>0</v>
      </c>
      <c r="M308" s="46" t="s">
        <v>74</v>
      </c>
      <c r="N308" s="46">
        <v>43.931928258982751</v>
      </c>
      <c r="O308" s="46" t="s">
        <v>74</v>
      </c>
      <c r="P308" s="46">
        <v>0</v>
      </c>
      <c r="Q308" s="46" t="s">
        <v>74</v>
      </c>
      <c r="R308" s="46">
        <v>0</v>
      </c>
      <c r="S308" s="46" t="s">
        <v>74</v>
      </c>
      <c r="T308" s="46">
        <v>0</v>
      </c>
      <c r="U308" s="46" t="s">
        <v>74</v>
      </c>
      <c r="V308" s="46">
        <v>0</v>
      </c>
      <c r="W308" s="46" t="s">
        <v>74</v>
      </c>
      <c r="X308" s="46">
        <v>0</v>
      </c>
      <c r="Y308" s="46" t="s">
        <v>74</v>
      </c>
      <c r="Z308" s="46">
        <v>0</v>
      </c>
      <c r="AA308" s="46" t="s">
        <v>74</v>
      </c>
      <c r="AB308" s="46">
        <v>0</v>
      </c>
      <c r="AC308" s="46" t="s">
        <v>74</v>
      </c>
      <c r="AD308" s="46">
        <v>0</v>
      </c>
      <c r="AE308" s="46" t="s">
        <v>74</v>
      </c>
      <c r="AF308" s="46">
        <v>0</v>
      </c>
      <c r="AG308" s="46" t="s">
        <v>74</v>
      </c>
      <c r="AH308" s="46">
        <v>39.849920119582357</v>
      </c>
      <c r="AI308" s="46" t="s">
        <v>74</v>
      </c>
      <c r="AJ308" s="46">
        <v>0</v>
      </c>
      <c r="AK308" s="46" t="s">
        <v>74</v>
      </c>
      <c r="AL308" s="46">
        <v>0</v>
      </c>
      <c r="AM308" s="46" t="s">
        <v>74</v>
      </c>
      <c r="AN308" s="50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</row>
    <row r="309" spans="7:81" x14ac:dyDescent="0.25">
      <c r="G309" t="s">
        <v>130</v>
      </c>
      <c r="H309" s="40">
        <v>40485</v>
      </c>
      <c r="I309" s="46">
        <v>0</v>
      </c>
      <c r="J309" s="46">
        <v>0</v>
      </c>
      <c r="K309" s="46" t="s">
        <v>74</v>
      </c>
      <c r="L309" s="46">
        <v>0</v>
      </c>
      <c r="M309" s="46" t="s">
        <v>74</v>
      </c>
      <c r="N309" s="46">
        <v>0</v>
      </c>
      <c r="O309" s="46" t="s">
        <v>74</v>
      </c>
      <c r="P309" s="46">
        <v>0</v>
      </c>
      <c r="Q309" s="46" t="s">
        <v>74</v>
      </c>
      <c r="R309" s="46">
        <v>0</v>
      </c>
      <c r="S309" s="46" t="s">
        <v>74</v>
      </c>
      <c r="T309" s="46">
        <v>0</v>
      </c>
      <c r="U309" s="46" t="s">
        <v>74</v>
      </c>
      <c r="V309" s="46">
        <v>0</v>
      </c>
      <c r="W309" s="46" t="s">
        <v>74</v>
      </c>
      <c r="X309" s="46">
        <v>0</v>
      </c>
      <c r="Y309" s="46" t="s">
        <v>74</v>
      </c>
      <c r="Z309" s="46">
        <v>0</v>
      </c>
      <c r="AA309" s="46" t="s">
        <v>74</v>
      </c>
      <c r="AB309" s="46">
        <v>0</v>
      </c>
      <c r="AC309" s="46" t="s">
        <v>74</v>
      </c>
      <c r="AD309" s="46">
        <v>0</v>
      </c>
      <c r="AE309" s="46" t="s">
        <v>74</v>
      </c>
      <c r="AF309" s="46">
        <v>0</v>
      </c>
      <c r="AG309" s="46" t="s">
        <v>74</v>
      </c>
      <c r="AH309" s="46">
        <v>0</v>
      </c>
      <c r="AI309" s="46" t="s">
        <v>74</v>
      </c>
      <c r="AJ309" s="46">
        <v>0</v>
      </c>
      <c r="AK309" s="46" t="s">
        <v>74</v>
      </c>
      <c r="AL309" s="46">
        <v>0</v>
      </c>
      <c r="AM309" s="46" t="s">
        <v>74</v>
      </c>
      <c r="AN309" s="50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</row>
    <row r="310" spans="7:81" x14ac:dyDescent="0.25">
      <c r="G310" t="s">
        <v>130</v>
      </c>
      <c r="H310" s="40">
        <v>40486</v>
      </c>
      <c r="I310" s="46">
        <v>0</v>
      </c>
      <c r="J310" s="46">
        <v>0</v>
      </c>
      <c r="K310" s="46" t="s">
        <v>74</v>
      </c>
      <c r="L310" s="46">
        <v>0</v>
      </c>
      <c r="M310" s="46" t="s">
        <v>74</v>
      </c>
      <c r="N310" s="46">
        <v>0</v>
      </c>
      <c r="O310" s="46" t="s">
        <v>74</v>
      </c>
      <c r="P310" s="46">
        <v>0</v>
      </c>
      <c r="Q310" s="46" t="s">
        <v>74</v>
      </c>
      <c r="R310" s="46">
        <v>0</v>
      </c>
      <c r="S310" s="46" t="s">
        <v>74</v>
      </c>
      <c r="T310" s="46">
        <v>0</v>
      </c>
      <c r="U310" s="46" t="s">
        <v>74</v>
      </c>
      <c r="V310" s="46">
        <v>0</v>
      </c>
      <c r="W310" s="46" t="s">
        <v>74</v>
      </c>
      <c r="X310" s="46">
        <v>0</v>
      </c>
      <c r="Y310" s="46" t="s">
        <v>74</v>
      </c>
      <c r="Z310" s="46">
        <v>0</v>
      </c>
      <c r="AA310" s="46" t="s">
        <v>74</v>
      </c>
      <c r="AB310" s="46">
        <v>0</v>
      </c>
      <c r="AC310" s="46" t="s">
        <v>74</v>
      </c>
      <c r="AD310" s="46">
        <v>40.376134856147907</v>
      </c>
      <c r="AE310" s="46" t="s">
        <v>74</v>
      </c>
      <c r="AF310" s="46">
        <v>0</v>
      </c>
      <c r="AG310" s="46" t="s">
        <v>74</v>
      </c>
      <c r="AH310" s="46">
        <v>0</v>
      </c>
      <c r="AI310" s="46" t="s">
        <v>74</v>
      </c>
      <c r="AJ310" s="46">
        <v>0</v>
      </c>
      <c r="AK310" s="46" t="s">
        <v>74</v>
      </c>
      <c r="AL310" s="46">
        <v>0</v>
      </c>
      <c r="AM310" s="46" t="s">
        <v>74</v>
      </c>
      <c r="AN310" s="50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</row>
    <row r="311" spans="7:81" x14ac:dyDescent="0.25">
      <c r="G311" t="s">
        <v>130</v>
      </c>
      <c r="H311" s="40">
        <v>40487</v>
      </c>
      <c r="I311" s="46">
        <v>1</v>
      </c>
      <c r="J311" s="46">
        <v>0</v>
      </c>
      <c r="K311" s="46" t="s">
        <v>74</v>
      </c>
      <c r="L311" s="46">
        <v>0</v>
      </c>
      <c r="M311" s="46" t="s">
        <v>74</v>
      </c>
      <c r="N311" s="46">
        <v>0</v>
      </c>
      <c r="O311" s="46" t="s">
        <v>74</v>
      </c>
      <c r="P311" s="46">
        <v>0</v>
      </c>
      <c r="Q311" s="46" t="s">
        <v>74</v>
      </c>
      <c r="R311" s="46">
        <v>0</v>
      </c>
      <c r="S311" s="46" t="s">
        <v>74</v>
      </c>
      <c r="T311" s="46">
        <v>0</v>
      </c>
      <c r="U311" s="46" t="s">
        <v>74</v>
      </c>
      <c r="V311" s="46">
        <v>0</v>
      </c>
      <c r="W311" s="46" t="s">
        <v>74</v>
      </c>
      <c r="X311" s="46">
        <v>0</v>
      </c>
      <c r="Y311" s="46" t="s">
        <v>74</v>
      </c>
      <c r="Z311" s="46">
        <v>0</v>
      </c>
      <c r="AA311" s="46" t="s">
        <v>74</v>
      </c>
      <c r="AB311" s="46">
        <v>0</v>
      </c>
      <c r="AC311" s="46" t="s">
        <v>74</v>
      </c>
      <c r="AD311" s="46">
        <v>0</v>
      </c>
      <c r="AE311" s="46" t="s">
        <v>74</v>
      </c>
      <c r="AF311" s="46">
        <v>0</v>
      </c>
      <c r="AG311" s="46" t="s">
        <v>74</v>
      </c>
      <c r="AH311" s="46">
        <v>0</v>
      </c>
      <c r="AI311" s="46" t="s">
        <v>74</v>
      </c>
      <c r="AJ311" s="46">
        <v>0</v>
      </c>
      <c r="AK311" s="46" t="s">
        <v>74</v>
      </c>
      <c r="AL311" s="46">
        <v>0</v>
      </c>
      <c r="AM311" s="46" t="s">
        <v>74</v>
      </c>
      <c r="AN311" s="50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</row>
    <row r="312" spans="7:81" x14ac:dyDescent="0.25">
      <c r="G312" t="s">
        <v>130</v>
      </c>
      <c r="H312" s="40">
        <v>40488</v>
      </c>
      <c r="I312" s="46">
        <v>1.5</v>
      </c>
      <c r="J312" s="46">
        <v>0</v>
      </c>
      <c r="K312" s="46" t="s">
        <v>74</v>
      </c>
      <c r="L312" s="46">
        <v>0</v>
      </c>
      <c r="M312" s="46" t="s">
        <v>74</v>
      </c>
      <c r="N312" s="46">
        <v>0</v>
      </c>
      <c r="O312" s="46" t="s">
        <v>74</v>
      </c>
      <c r="P312" s="46">
        <v>0</v>
      </c>
      <c r="Q312" s="46" t="s">
        <v>74</v>
      </c>
      <c r="R312" s="46">
        <v>0</v>
      </c>
      <c r="S312" s="46" t="s">
        <v>74</v>
      </c>
      <c r="T312" s="46">
        <v>0</v>
      </c>
      <c r="U312" s="46" t="s">
        <v>74</v>
      </c>
      <c r="V312" s="46">
        <v>0</v>
      </c>
      <c r="W312" s="46" t="s">
        <v>74</v>
      </c>
      <c r="X312" s="46">
        <v>0</v>
      </c>
      <c r="Y312" s="46" t="s">
        <v>74</v>
      </c>
      <c r="Z312" s="46">
        <v>0</v>
      </c>
      <c r="AA312" s="46" t="s">
        <v>74</v>
      </c>
      <c r="AB312" s="46">
        <v>0</v>
      </c>
      <c r="AC312" s="46" t="s">
        <v>74</v>
      </c>
      <c r="AD312" s="46">
        <v>0</v>
      </c>
      <c r="AE312" s="46" t="s">
        <v>74</v>
      </c>
      <c r="AF312" s="46">
        <v>0</v>
      </c>
      <c r="AG312" s="46" t="s">
        <v>74</v>
      </c>
      <c r="AH312" s="46">
        <v>0</v>
      </c>
      <c r="AI312" s="46" t="s">
        <v>74</v>
      </c>
      <c r="AJ312" s="46">
        <v>0</v>
      </c>
      <c r="AK312" s="46" t="s">
        <v>74</v>
      </c>
      <c r="AL312" s="46">
        <v>0</v>
      </c>
      <c r="AM312" s="46" t="s">
        <v>74</v>
      </c>
      <c r="AN312" s="50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</row>
    <row r="313" spans="7:81" x14ac:dyDescent="0.25">
      <c r="G313" t="s">
        <v>130</v>
      </c>
      <c r="H313" s="40">
        <v>40489</v>
      </c>
      <c r="I313" s="46">
        <v>0</v>
      </c>
      <c r="J313" s="46">
        <v>0</v>
      </c>
      <c r="K313" s="46" t="s">
        <v>74</v>
      </c>
      <c r="L313" s="46">
        <v>0</v>
      </c>
      <c r="M313" s="46" t="s">
        <v>74</v>
      </c>
      <c r="N313" s="46">
        <v>0</v>
      </c>
      <c r="O313" s="46" t="s">
        <v>74</v>
      </c>
      <c r="P313" s="46">
        <v>0</v>
      </c>
      <c r="Q313" s="46" t="s">
        <v>74</v>
      </c>
      <c r="R313" s="46">
        <v>0</v>
      </c>
      <c r="S313" s="46" t="s">
        <v>74</v>
      </c>
      <c r="T313" s="46">
        <v>0</v>
      </c>
      <c r="U313" s="46" t="s">
        <v>74</v>
      </c>
      <c r="V313" s="46">
        <v>0</v>
      </c>
      <c r="W313" s="46" t="s">
        <v>74</v>
      </c>
      <c r="X313" s="46">
        <v>0</v>
      </c>
      <c r="Y313" s="46" t="s">
        <v>74</v>
      </c>
      <c r="Z313" s="46">
        <v>0</v>
      </c>
      <c r="AA313" s="46" t="s">
        <v>74</v>
      </c>
      <c r="AB313" s="46">
        <v>0</v>
      </c>
      <c r="AC313" s="46" t="s">
        <v>74</v>
      </c>
      <c r="AD313" s="46">
        <v>0</v>
      </c>
      <c r="AE313" s="46" t="s">
        <v>74</v>
      </c>
      <c r="AF313" s="46">
        <v>0</v>
      </c>
      <c r="AG313" s="46" t="s">
        <v>74</v>
      </c>
      <c r="AH313" s="46">
        <v>0</v>
      </c>
      <c r="AI313" s="46" t="s">
        <v>74</v>
      </c>
      <c r="AJ313" s="46">
        <v>0</v>
      </c>
      <c r="AK313" s="46" t="s">
        <v>74</v>
      </c>
      <c r="AL313" s="46">
        <v>0</v>
      </c>
      <c r="AM313" s="46" t="s">
        <v>74</v>
      </c>
      <c r="AN313" s="50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</row>
    <row r="314" spans="7:81" x14ac:dyDescent="0.25">
      <c r="G314" t="s">
        <v>130</v>
      </c>
      <c r="H314" s="40">
        <v>40490</v>
      </c>
      <c r="I314" s="46">
        <v>0</v>
      </c>
      <c r="J314" s="46">
        <v>0</v>
      </c>
      <c r="K314" s="46" t="s">
        <v>74</v>
      </c>
      <c r="L314" s="46">
        <v>0</v>
      </c>
      <c r="M314" s="46" t="s">
        <v>74</v>
      </c>
      <c r="N314" s="46">
        <v>0</v>
      </c>
      <c r="O314" s="46" t="s">
        <v>74</v>
      </c>
      <c r="P314" s="46">
        <v>0</v>
      </c>
      <c r="Q314" s="46" t="s">
        <v>74</v>
      </c>
      <c r="R314" s="46">
        <v>43.79119153444843</v>
      </c>
      <c r="S314" s="46" t="s">
        <v>74</v>
      </c>
      <c r="T314" s="46">
        <v>0</v>
      </c>
      <c r="U314" s="46" t="s">
        <v>74</v>
      </c>
      <c r="V314" s="46">
        <v>0</v>
      </c>
      <c r="W314" s="46" t="s">
        <v>74</v>
      </c>
      <c r="X314" s="46">
        <v>0</v>
      </c>
      <c r="Y314" s="46" t="s">
        <v>74</v>
      </c>
      <c r="Z314" s="46">
        <v>0</v>
      </c>
      <c r="AA314" s="46" t="s">
        <v>74</v>
      </c>
      <c r="AB314" s="46">
        <v>0</v>
      </c>
      <c r="AC314" s="46" t="s">
        <v>74</v>
      </c>
      <c r="AD314" s="46">
        <v>0</v>
      </c>
      <c r="AE314" s="46" t="s">
        <v>74</v>
      </c>
      <c r="AF314" s="46">
        <v>0</v>
      </c>
      <c r="AG314" s="46" t="s">
        <v>74</v>
      </c>
      <c r="AH314" s="46">
        <v>0</v>
      </c>
      <c r="AI314" s="46" t="s">
        <v>74</v>
      </c>
      <c r="AJ314" s="46">
        <v>0</v>
      </c>
      <c r="AK314" s="46" t="s">
        <v>74</v>
      </c>
      <c r="AL314" s="46">
        <v>0</v>
      </c>
      <c r="AM314" s="46" t="s">
        <v>74</v>
      </c>
      <c r="AN314" s="50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</row>
    <row r="315" spans="7:81" x14ac:dyDescent="0.25">
      <c r="G315" t="s">
        <v>130</v>
      </c>
      <c r="H315" s="40">
        <v>40491</v>
      </c>
      <c r="I315" s="46">
        <v>0</v>
      </c>
      <c r="J315" s="46">
        <v>0</v>
      </c>
      <c r="K315" s="46">
        <v>0.45</v>
      </c>
      <c r="L315" s="46">
        <v>0</v>
      </c>
      <c r="M315" s="46">
        <v>0</v>
      </c>
      <c r="N315" s="46">
        <v>0</v>
      </c>
      <c r="O315" s="46">
        <v>0.35</v>
      </c>
      <c r="P315" s="46">
        <v>0</v>
      </c>
      <c r="Q315" s="46">
        <v>3.3333333333333333E-2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1.0333333333333334</v>
      </c>
      <c r="X315" s="46">
        <v>0</v>
      </c>
      <c r="Y315" s="46">
        <v>0</v>
      </c>
      <c r="Z315" s="46">
        <v>0</v>
      </c>
      <c r="AA315" s="46" t="s">
        <v>74</v>
      </c>
      <c r="AB315" s="46">
        <v>0</v>
      </c>
      <c r="AC315" s="46" t="s">
        <v>74</v>
      </c>
      <c r="AD315" s="46">
        <v>0</v>
      </c>
      <c r="AE315" s="46" t="s">
        <v>74</v>
      </c>
      <c r="AF315" s="46">
        <v>0</v>
      </c>
      <c r="AG315" s="46" t="s">
        <v>74</v>
      </c>
      <c r="AH315" s="46">
        <v>0</v>
      </c>
      <c r="AI315" s="46" t="s">
        <v>74</v>
      </c>
      <c r="AJ315" s="46">
        <v>0</v>
      </c>
      <c r="AK315" s="46" t="s">
        <v>74</v>
      </c>
      <c r="AL315" s="46">
        <v>0</v>
      </c>
      <c r="AM315" s="46" t="s">
        <v>74</v>
      </c>
      <c r="AN315" s="50"/>
      <c r="AO315" s="46">
        <v>0.4</v>
      </c>
      <c r="AP315" s="46">
        <v>0.5</v>
      </c>
      <c r="AQ315" s="46">
        <v>0</v>
      </c>
      <c r="AR315" s="46">
        <v>0.5</v>
      </c>
      <c r="AS315" s="46">
        <v>0.2</v>
      </c>
      <c r="AT315" s="46">
        <v>0</v>
      </c>
      <c r="AU315" s="46">
        <v>0</v>
      </c>
      <c r="AV315" s="46">
        <v>0.1</v>
      </c>
      <c r="AW315" s="46">
        <v>0</v>
      </c>
      <c r="AX315" s="46">
        <v>0</v>
      </c>
      <c r="AY315" s="46">
        <v>0</v>
      </c>
      <c r="AZ315" s="46">
        <v>0</v>
      </c>
      <c r="BA315" s="46">
        <v>0</v>
      </c>
      <c r="BB315" s="46">
        <v>0</v>
      </c>
      <c r="BC315" s="46">
        <v>0.9</v>
      </c>
      <c r="BD315" s="46">
        <v>0.4</v>
      </c>
      <c r="BE315" s="46">
        <v>1.8</v>
      </c>
      <c r="BF315" s="46">
        <v>0</v>
      </c>
      <c r="BG315" s="46">
        <v>0</v>
      </c>
      <c r="BH315" s="46">
        <v>0</v>
      </c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</row>
    <row r="316" spans="7:81" x14ac:dyDescent="0.25">
      <c r="G316" t="s">
        <v>130</v>
      </c>
      <c r="H316" s="40">
        <v>40492</v>
      </c>
      <c r="I316" s="46">
        <v>0</v>
      </c>
      <c r="J316" s="46">
        <v>0</v>
      </c>
      <c r="K316" s="46" t="s">
        <v>74</v>
      </c>
      <c r="L316" s="46">
        <v>0</v>
      </c>
      <c r="M316" s="46" t="s">
        <v>74</v>
      </c>
      <c r="N316" s="46">
        <v>0</v>
      </c>
      <c r="O316" s="46" t="s">
        <v>74</v>
      </c>
      <c r="P316" s="46">
        <v>0</v>
      </c>
      <c r="Q316" s="46" t="s">
        <v>74</v>
      </c>
      <c r="R316" s="46">
        <v>0</v>
      </c>
      <c r="S316" s="46" t="s">
        <v>74</v>
      </c>
      <c r="T316" s="46">
        <v>0</v>
      </c>
      <c r="U316" s="46" t="s">
        <v>74</v>
      </c>
      <c r="V316" s="46">
        <v>0</v>
      </c>
      <c r="W316" s="46" t="s">
        <v>74</v>
      </c>
      <c r="X316" s="46">
        <v>0</v>
      </c>
      <c r="Y316" s="46" t="s">
        <v>74</v>
      </c>
      <c r="Z316" s="46">
        <v>0</v>
      </c>
      <c r="AA316" s="46" t="s">
        <v>74</v>
      </c>
      <c r="AB316" s="46">
        <v>0</v>
      </c>
      <c r="AC316" s="46" t="s">
        <v>74</v>
      </c>
      <c r="AD316" s="46">
        <v>0</v>
      </c>
      <c r="AE316" s="46" t="s">
        <v>74</v>
      </c>
      <c r="AF316" s="46">
        <v>0</v>
      </c>
      <c r="AG316" s="46" t="s">
        <v>74</v>
      </c>
      <c r="AH316" s="46">
        <v>0</v>
      </c>
      <c r="AI316" s="46" t="s">
        <v>74</v>
      </c>
      <c r="AJ316" s="46">
        <v>0</v>
      </c>
      <c r="AK316" s="46" t="s">
        <v>74</v>
      </c>
      <c r="AL316" s="46">
        <v>0</v>
      </c>
      <c r="AM316" s="46" t="s">
        <v>74</v>
      </c>
      <c r="AN316" s="50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</row>
    <row r="317" spans="7:81" x14ac:dyDescent="0.25">
      <c r="G317" t="s">
        <v>130</v>
      </c>
      <c r="H317" s="40">
        <v>40493</v>
      </c>
      <c r="I317" s="46">
        <v>0</v>
      </c>
      <c r="J317" s="46">
        <v>0</v>
      </c>
      <c r="K317" s="46" t="s">
        <v>74</v>
      </c>
      <c r="L317" s="46">
        <v>0</v>
      </c>
      <c r="M317" s="46" t="s">
        <v>74</v>
      </c>
      <c r="N317" s="46">
        <v>0</v>
      </c>
      <c r="O317" s="46" t="s">
        <v>74</v>
      </c>
      <c r="P317" s="46">
        <v>0</v>
      </c>
      <c r="Q317" s="46" t="s">
        <v>74</v>
      </c>
      <c r="R317" s="46">
        <v>0</v>
      </c>
      <c r="S317" s="46" t="s">
        <v>74</v>
      </c>
      <c r="T317" s="46">
        <v>0</v>
      </c>
      <c r="U317" s="46" t="s">
        <v>74</v>
      </c>
      <c r="V317" s="46">
        <v>0</v>
      </c>
      <c r="W317" s="46" t="s">
        <v>74</v>
      </c>
      <c r="X317" s="46">
        <v>0</v>
      </c>
      <c r="Y317" s="46" t="s">
        <v>74</v>
      </c>
      <c r="Z317" s="46">
        <v>0</v>
      </c>
      <c r="AA317" s="46" t="s">
        <v>74</v>
      </c>
      <c r="AB317" s="46">
        <v>0</v>
      </c>
      <c r="AC317" s="46" t="s">
        <v>74</v>
      </c>
      <c r="AD317" s="46">
        <v>0</v>
      </c>
      <c r="AE317" s="46" t="s">
        <v>74</v>
      </c>
      <c r="AF317" s="46">
        <v>0</v>
      </c>
      <c r="AG317" s="46" t="s">
        <v>74</v>
      </c>
      <c r="AH317" s="46">
        <v>0</v>
      </c>
      <c r="AI317" s="46" t="s">
        <v>74</v>
      </c>
      <c r="AJ317" s="46">
        <v>0</v>
      </c>
      <c r="AK317" s="46" t="s">
        <v>74</v>
      </c>
      <c r="AL317" s="46">
        <v>0</v>
      </c>
      <c r="AM317" s="46" t="s">
        <v>74</v>
      </c>
      <c r="AN317" s="50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</row>
    <row r="318" spans="7:81" x14ac:dyDescent="0.25">
      <c r="G318" t="s">
        <v>130</v>
      </c>
      <c r="H318" s="40">
        <v>40494</v>
      </c>
      <c r="I318" s="46">
        <v>0</v>
      </c>
      <c r="J318" s="46">
        <v>0</v>
      </c>
      <c r="K318" s="46" t="s">
        <v>74</v>
      </c>
      <c r="L318" s="46">
        <v>0</v>
      </c>
      <c r="M318" s="46" t="s">
        <v>74</v>
      </c>
      <c r="N318" s="46">
        <v>0</v>
      </c>
      <c r="O318" s="46" t="s">
        <v>74</v>
      </c>
      <c r="P318" s="46">
        <v>0</v>
      </c>
      <c r="Q318" s="46" t="s">
        <v>74</v>
      </c>
      <c r="R318" s="46">
        <v>0</v>
      </c>
      <c r="S318" s="46" t="s">
        <v>74</v>
      </c>
      <c r="T318" s="46">
        <v>0</v>
      </c>
      <c r="U318" s="46" t="s">
        <v>74</v>
      </c>
      <c r="V318" s="46">
        <v>0</v>
      </c>
      <c r="W318" s="46" t="s">
        <v>74</v>
      </c>
      <c r="X318" s="46">
        <v>0</v>
      </c>
      <c r="Y318" s="46" t="s">
        <v>74</v>
      </c>
      <c r="Z318" s="46">
        <v>0</v>
      </c>
      <c r="AA318" s="46" t="s">
        <v>74</v>
      </c>
      <c r="AB318" s="46">
        <v>0</v>
      </c>
      <c r="AC318" s="46" t="s">
        <v>74</v>
      </c>
      <c r="AD318" s="46">
        <v>0</v>
      </c>
      <c r="AE318" s="46" t="s">
        <v>74</v>
      </c>
      <c r="AF318" s="46">
        <v>0</v>
      </c>
      <c r="AG318" s="46" t="s">
        <v>74</v>
      </c>
      <c r="AH318" s="46">
        <v>0</v>
      </c>
      <c r="AI318" s="46" t="s">
        <v>74</v>
      </c>
      <c r="AJ318" s="46">
        <v>0</v>
      </c>
      <c r="AK318" s="46" t="s">
        <v>74</v>
      </c>
      <c r="AL318" s="46">
        <v>0</v>
      </c>
      <c r="AM318" s="46" t="s">
        <v>74</v>
      </c>
      <c r="AN318" s="50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</row>
    <row r="319" spans="7:81" x14ac:dyDescent="0.25">
      <c r="G319" t="s">
        <v>130</v>
      </c>
      <c r="H319" s="40">
        <v>40495</v>
      </c>
      <c r="I319" s="46">
        <v>0</v>
      </c>
      <c r="J319" s="46">
        <v>0</v>
      </c>
      <c r="K319" s="46" t="s">
        <v>74</v>
      </c>
      <c r="L319" s="46">
        <v>0</v>
      </c>
      <c r="M319" s="46" t="s">
        <v>74</v>
      </c>
      <c r="N319" s="46">
        <v>0</v>
      </c>
      <c r="O319" s="46" t="s">
        <v>74</v>
      </c>
      <c r="P319" s="46">
        <v>0</v>
      </c>
      <c r="Q319" s="46" t="s">
        <v>74</v>
      </c>
      <c r="R319" s="46">
        <v>0</v>
      </c>
      <c r="S319" s="46" t="s">
        <v>74</v>
      </c>
      <c r="T319" s="46">
        <v>0</v>
      </c>
      <c r="U319" s="46" t="s">
        <v>74</v>
      </c>
      <c r="V319" s="46">
        <v>0</v>
      </c>
      <c r="W319" s="46" t="s">
        <v>74</v>
      </c>
      <c r="X319" s="46">
        <v>0</v>
      </c>
      <c r="Y319" s="46" t="s">
        <v>74</v>
      </c>
      <c r="Z319" s="46">
        <v>0</v>
      </c>
      <c r="AA319" s="46" t="s">
        <v>74</v>
      </c>
      <c r="AB319" s="46">
        <v>0</v>
      </c>
      <c r="AC319" s="46" t="s">
        <v>74</v>
      </c>
      <c r="AD319" s="46">
        <v>0</v>
      </c>
      <c r="AE319" s="46" t="s">
        <v>74</v>
      </c>
      <c r="AF319" s="46">
        <v>0</v>
      </c>
      <c r="AG319" s="46" t="s">
        <v>74</v>
      </c>
      <c r="AH319" s="46">
        <v>0</v>
      </c>
      <c r="AI319" s="46" t="s">
        <v>74</v>
      </c>
      <c r="AJ319" s="46">
        <v>0</v>
      </c>
      <c r="AK319" s="46" t="s">
        <v>74</v>
      </c>
      <c r="AL319" s="46">
        <v>0</v>
      </c>
      <c r="AM319" s="46" t="s">
        <v>74</v>
      </c>
      <c r="AN319" s="50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</row>
    <row r="320" spans="7:81" x14ac:dyDescent="0.25">
      <c r="G320" t="s">
        <v>130</v>
      </c>
      <c r="H320" s="40">
        <v>40496</v>
      </c>
      <c r="I320" s="46">
        <v>1.5</v>
      </c>
      <c r="J320" s="46">
        <v>0</v>
      </c>
      <c r="K320" s="46" t="s">
        <v>74</v>
      </c>
      <c r="L320" s="46">
        <v>0</v>
      </c>
      <c r="M320" s="46" t="s">
        <v>74</v>
      </c>
      <c r="N320" s="46">
        <v>0</v>
      </c>
      <c r="O320" s="46" t="s">
        <v>74</v>
      </c>
      <c r="P320" s="46">
        <v>0</v>
      </c>
      <c r="Q320" s="46" t="s">
        <v>74</v>
      </c>
      <c r="R320" s="46">
        <v>0</v>
      </c>
      <c r="S320" s="46" t="s">
        <v>74</v>
      </c>
      <c r="T320" s="46">
        <v>0</v>
      </c>
      <c r="U320" s="46" t="s">
        <v>74</v>
      </c>
      <c r="V320" s="46">
        <v>0</v>
      </c>
      <c r="W320" s="46" t="s">
        <v>74</v>
      </c>
      <c r="X320" s="46">
        <v>0</v>
      </c>
      <c r="Y320" s="46" t="s">
        <v>74</v>
      </c>
      <c r="Z320" s="46">
        <v>0</v>
      </c>
      <c r="AA320" s="46" t="s">
        <v>74</v>
      </c>
      <c r="AB320" s="46">
        <v>0</v>
      </c>
      <c r="AC320" s="46" t="s">
        <v>74</v>
      </c>
      <c r="AD320" s="46">
        <v>0</v>
      </c>
      <c r="AE320" s="46" t="s">
        <v>74</v>
      </c>
      <c r="AF320" s="46">
        <v>0</v>
      </c>
      <c r="AG320" s="46" t="s">
        <v>74</v>
      </c>
      <c r="AH320" s="46">
        <v>0</v>
      </c>
      <c r="AI320" s="46" t="s">
        <v>74</v>
      </c>
      <c r="AJ320" s="46">
        <v>0</v>
      </c>
      <c r="AK320" s="46" t="s">
        <v>74</v>
      </c>
      <c r="AL320" s="46">
        <v>0</v>
      </c>
      <c r="AM320" s="46" t="s">
        <v>74</v>
      </c>
      <c r="AN320" s="50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</row>
    <row r="321" spans="7:81" x14ac:dyDescent="0.25">
      <c r="G321" t="s">
        <v>130</v>
      </c>
      <c r="H321" s="40">
        <v>40497</v>
      </c>
      <c r="I321" s="46">
        <v>0.5</v>
      </c>
      <c r="J321" s="46">
        <v>0</v>
      </c>
      <c r="K321" s="46" t="s">
        <v>74</v>
      </c>
      <c r="L321" s="46">
        <v>0</v>
      </c>
      <c r="M321" s="46" t="s">
        <v>74</v>
      </c>
      <c r="N321" s="46">
        <v>0</v>
      </c>
      <c r="O321" s="46" t="s">
        <v>74</v>
      </c>
      <c r="P321" s="46">
        <v>0</v>
      </c>
      <c r="Q321" s="46" t="s">
        <v>74</v>
      </c>
      <c r="R321" s="46">
        <v>0</v>
      </c>
      <c r="S321" s="46" t="s">
        <v>74</v>
      </c>
      <c r="T321" s="46">
        <v>0</v>
      </c>
      <c r="U321" s="46" t="s">
        <v>74</v>
      </c>
      <c r="V321" s="46">
        <v>0</v>
      </c>
      <c r="W321" s="46" t="s">
        <v>74</v>
      </c>
      <c r="X321" s="46">
        <v>0</v>
      </c>
      <c r="Y321" s="46" t="s">
        <v>74</v>
      </c>
      <c r="Z321" s="46">
        <v>0</v>
      </c>
      <c r="AA321" s="46" t="s">
        <v>74</v>
      </c>
      <c r="AB321" s="46">
        <v>0</v>
      </c>
      <c r="AC321" s="46" t="s">
        <v>74</v>
      </c>
      <c r="AD321" s="46">
        <v>0</v>
      </c>
      <c r="AE321" s="46" t="s">
        <v>74</v>
      </c>
      <c r="AF321" s="46">
        <v>0</v>
      </c>
      <c r="AG321" s="46" t="s">
        <v>74</v>
      </c>
      <c r="AH321" s="46">
        <v>0</v>
      </c>
      <c r="AI321" s="46" t="s">
        <v>74</v>
      </c>
      <c r="AJ321" s="46">
        <v>0</v>
      </c>
      <c r="AK321" s="46" t="s">
        <v>74</v>
      </c>
      <c r="AL321" s="46">
        <v>0</v>
      </c>
      <c r="AM321" s="46" t="s">
        <v>74</v>
      </c>
      <c r="AN321" s="50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</row>
    <row r="322" spans="7:81" x14ac:dyDescent="0.25">
      <c r="G322" t="s">
        <v>130</v>
      </c>
      <c r="H322" s="40">
        <v>40498</v>
      </c>
      <c r="I322" s="46">
        <v>0</v>
      </c>
      <c r="J322" s="46">
        <v>0</v>
      </c>
      <c r="K322" s="46" t="s">
        <v>74</v>
      </c>
      <c r="L322" s="46">
        <v>0</v>
      </c>
      <c r="M322" s="46" t="s">
        <v>74</v>
      </c>
      <c r="N322" s="46">
        <v>0</v>
      </c>
      <c r="O322" s="46" t="s">
        <v>74</v>
      </c>
      <c r="P322" s="46">
        <v>0</v>
      </c>
      <c r="Q322" s="46" t="s">
        <v>74</v>
      </c>
      <c r="R322" s="46">
        <v>0</v>
      </c>
      <c r="S322" s="46" t="s">
        <v>74</v>
      </c>
      <c r="T322" s="46">
        <v>0</v>
      </c>
      <c r="U322" s="46" t="s">
        <v>74</v>
      </c>
      <c r="V322" s="46">
        <v>0</v>
      </c>
      <c r="W322" s="46" t="s">
        <v>74</v>
      </c>
      <c r="X322" s="46">
        <v>0</v>
      </c>
      <c r="Y322" s="46" t="s">
        <v>74</v>
      </c>
      <c r="Z322" s="46">
        <v>0</v>
      </c>
      <c r="AA322" s="46" t="s">
        <v>74</v>
      </c>
      <c r="AB322" s="46">
        <v>0</v>
      </c>
      <c r="AC322" s="46" t="s">
        <v>74</v>
      </c>
      <c r="AD322" s="46">
        <v>0</v>
      </c>
      <c r="AE322" s="46" t="s">
        <v>74</v>
      </c>
      <c r="AF322" s="46">
        <v>0</v>
      </c>
      <c r="AG322" s="46" t="s">
        <v>74</v>
      </c>
      <c r="AH322" s="46">
        <v>0</v>
      </c>
      <c r="AI322" s="46" t="s">
        <v>74</v>
      </c>
      <c r="AJ322" s="46">
        <v>0</v>
      </c>
      <c r="AK322" s="46" t="s">
        <v>74</v>
      </c>
      <c r="AL322" s="46">
        <v>0</v>
      </c>
      <c r="AM322" s="46" t="s">
        <v>74</v>
      </c>
      <c r="AN322" s="50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</row>
    <row r="323" spans="7:81" x14ac:dyDescent="0.25">
      <c r="G323" t="s">
        <v>130</v>
      </c>
      <c r="H323" s="40">
        <v>40499</v>
      </c>
      <c r="I323" s="46">
        <v>0</v>
      </c>
      <c r="J323" s="46">
        <v>0</v>
      </c>
      <c r="K323" s="46" t="s">
        <v>74</v>
      </c>
      <c r="L323" s="46">
        <v>0</v>
      </c>
      <c r="M323" s="46" t="s">
        <v>74</v>
      </c>
      <c r="N323" s="46">
        <v>0</v>
      </c>
      <c r="O323" s="46" t="s">
        <v>74</v>
      </c>
      <c r="P323" s="46">
        <v>0</v>
      </c>
      <c r="Q323" s="46" t="s">
        <v>74</v>
      </c>
      <c r="R323" s="46">
        <v>0</v>
      </c>
      <c r="S323" s="46" t="s">
        <v>74</v>
      </c>
      <c r="T323" s="46">
        <v>0</v>
      </c>
      <c r="U323" s="46" t="s">
        <v>74</v>
      </c>
      <c r="V323" s="46">
        <v>0</v>
      </c>
      <c r="W323" s="46" t="s">
        <v>74</v>
      </c>
      <c r="X323" s="46">
        <v>0</v>
      </c>
      <c r="Y323" s="46" t="s">
        <v>74</v>
      </c>
      <c r="Z323" s="46">
        <v>0</v>
      </c>
      <c r="AA323" s="46" t="s">
        <v>74</v>
      </c>
      <c r="AB323" s="46">
        <v>51.525235201272629</v>
      </c>
      <c r="AC323" s="46" t="s">
        <v>74</v>
      </c>
      <c r="AD323" s="46">
        <v>0</v>
      </c>
      <c r="AE323" s="46" t="s">
        <v>74</v>
      </c>
      <c r="AF323" s="46">
        <v>0</v>
      </c>
      <c r="AG323" s="46" t="s">
        <v>74</v>
      </c>
      <c r="AH323" s="46">
        <v>0</v>
      </c>
      <c r="AI323" s="46" t="s">
        <v>74</v>
      </c>
      <c r="AJ323" s="46">
        <v>0</v>
      </c>
      <c r="AK323" s="46" t="s">
        <v>74</v>
      </c>
      <c r="AL323" s="46">
        <v>0</v>
      </c>
      <c r="AM323" s="46" t="s">
        <v>74</v>
      </c>
      <c r="AN323" s="50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</row>
    <row r="324" spans="7:81" x14ac:dyDescent="0.25">
      <c r="G324" t="s">
        <v>130</v>
      </c>
      <c r="H324" s="40">
        <v>40500</v>
      </c>
      <c r="I324" s="46">
        <v>0</v>
      </c>
      <c r="J324" s="46">
        <v>0</v>
      </c>
      <c r="K324" s="46" t="s">
        <v>74</v>
      </c>
      <c r="L324" s="46">
        <v>0</v>
      </c>
      <c r="M324" s="46" t="s">
        <v>74</v>
      </c>
      <c r="N324" s="46">
        <v>0</v>
      </c>
      <c r="O324" s="46" t="s">
        <v>74</v>
      </c>
      <c r="P324" s="46">
        <v>0</v>
      </c>
      <c r="Q324" s="46" t="s">
        <v>74</v>
      </c>
      <c r="R324" s="46">
        <v>0</v>
      </c>
      <c r="S324" s="46" t="s">
        <v>74</v>
      </c>
      <c r="T324" s="46">
        <v>0</v>
      </c>
      <c r="U324" s="46" t="s">
        <v>74</v>
      </c>
      <c r="V324" s="46">
        <v>0</v>
      </c>
      <c r="W324" s="46" t="s">
        <v>74</v>
      </c>
      <c r="X324" s="46">
        <v>0</v>
      </c>
      <c r="Y324" s="46" t="s">
        <v>74</v>
      </c>
      <c r="Z324" s="46">
        <v>0</v>
      </c>
      <c r="AA324" s="46" t="s">
        <v>74</v>
      </c>
      <c r="AB324" s="46">
        <v>0</v>
      </c>
      <c r="AC324" s="46" t="s">
        <v>74</v>
      </c>
      <c r="AD324" s="46">
        <v>0</v>
      </c>
      <c r="AE324" s="46" t="s">
        <v>74</v>
      </c>
      <c r="AF324" s="46">
        <v>0</v>
      </c>
      <c r="AG324" s="46" t="s">
        <v>74</v>
      </c>
      <c r="AH324" s="46">
        <v>0</v>
      </c>
      <c r="AI324" s="46" t="s">
        <v>74</v>
      </c>
      <c r="AJ324" s="46">
        <v>0</v>
      </c>
      <c r="AK324" s="46" t="s">
        <v>74</v>
      </c>
      <c r="AL324" s="46">
        <v>0</v>
      </c>
      <c r="AM324" s="46" t="s">
        <v>74</v>
      </c>
      <c r="AN324" s="50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</row>
    <row r="325" spans="7:81" x14ac:dyDescent="0.25">
      <c r="G325" t="s">
        <v>130</v>
      </c>
      <c r="H325" s="40">
        <v>40501</v>
      </c>
      <c r="I325" s="46">
        <v>0</v>
      </c>
      <c r="J325" s="46">
        <v>0</v>
      </c>
      <c r="K325" s="46" t="s">
        <v>74</v>
      </c>
      <c r="L325" s="46">
        <v>0</v>
      </c>
      <c r="M325" s="46" t="s">
        <v>74</v>
      </c>
      <c r="N325" s="46">
        <v>0</v>
      </c>
      <c r="O325" s="46" t="s">
        <v>74</v>
      </c>
      <c r="P325" s="46">
        <v>0</v>
      </c>
      <c r="Q325" s="46" t="s">
        <v>74</v>
      </c>
      <c r="R325" s="46">
        <v>0</v>
      </c>
      <c r="S325" s="46" t="s">
        <v>74</v>
      </c>
      <c r="T325" s="46">
        <v>0</v>
      </c>
      <c r="U325" s="46" t="s">
        <v>74</v>
      </c>
      <c r="V325" s="46">
        <v>0</v>
      </c>
      <c r="W325" s="46" t="s">
        <v>74</v>
      </c>
      <c r="X325" s="46">
        <v>0</v>
      </c>
      <c r="Y325" s="46" t="s">
        <v>74</v>
      </c>
      <c r="Z325" s="46">
        <v>0</v>
      </c>
      <c r="AA325" s="46" t="s">
        <v>74</v>
      </c>
      <c r="AB325" s="46">
        <v>0</v>
      </c>
      <c r="AC325" s="46" t="s">
        <v>74</v>
      </c>
      <c r="AD325" s="46">
        <v>0</v>
      </c>
      <c r="AE325" s="46" t="s">
        <v>74</v>
      </c>
      <c r="AF325" s="46">
        <v>0</v>
      </c>
      <c r="AG325" s="46" t="s">
        <v>74</v>
      </c>
      <c r="AH325" s="46">
        <v>0</v>
      </c>
      <c r="AI325" s="46" t="s">
        <v>74</v>
      </c>
      <c r="AJ325" s="46">
        <v>0</v>
      </c>
      <c r="AK325" s="46" t="s">
        <v>74</v>
      </c>
      <c r="AL325" s="46">
        <v>0</v>
      </c>
      <c r="AM325" s="46" t="s">
        <v>74</v>
      </c>
      <c r="AN325" s="50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</row>
    <row r="326" spans="7:81" x14ac:dyDescent="0.25">
      <c r="G326" t="s">
        <v>130</v>
      </c>
      <c r="H326" s="40">
        <v>40502</v>
      </c>
      <c r="I326" s="46">
        <v>1</v>
      </c>
      <c r="J326" s="46">
        <v>0</v>
      </c>
      <c r="K326" s="46" t="s">
        <v>74</v>
      </c>
      <c r="L326" s="46">
        <v>0</v>
      </c>
      <c r="M326" s="46" t="s">
        <v>74</v>
      </c>
      <c r="N326" s="46">
        <v>0</v>
      </c>
      <c r="O326" s="46" t="s">
        <v>74</v>
      </c>
      <c r="P326" s="46">
        <v>0</v>
      </c>
      <c r="Q326" s="46" t="s">
        <v>74</v>
      </c>
      <c r="R326" s="46">
        <v>0</v>
      </c>
      <c r="S326" s="46" t="s">
        <v>74</v>
      </c>
      <c r="T326" s="46">
        <v>0</v>
      </c>
      <c r="U326" s="46" t="s">
        <v>74</v>
      </c>
      <c r="V326" s="46">
        <v>0</v>
      </c>
      <c r="W326" s="46" t="s">
        <v>74</v>
      </c>
      <c r="X326" s="46">
        <v>0</v>
      </c>
      <c r="Y326" s="46" t="s">
        <v>74</v>
      </c>
      <c r="Z326" s="46">
        <v>0</v>
      </c>
      <c r="AA326" s="46" t="s">
        <v>74</v>
      </c>
      <c r="AB326" s="46">
        <v>0</v>
      </c>
      <c r="AC326" s="46" t="s">
        <v>74</v>
      </c>
      <c r="AD326" s="46">
        <v>0</v>
      </c>
      <c r="AE326" s="46" t="s">
        <v>74</v>
      </c>
      <c r="AF326" s="46">
        <v>0</v>
      </c>
      <c r="AG326" s="46" t="s">
        <v>74</v>
      </c>
      <c r="AH326" s="46">
        <v>0</v>
      </c>
      <c r="AI326" s="46" t="s">
        <v>74</v>
      </c>
      <c r="AJ326" s="46">
        <v>0</v>
      </c>
      <c r="AK326" s="46" t="s">
        <v>74</v>
      </c>
      <c r="AL326" s="46">
        <v>0</v>
      </c>
      <c r="AM326" s="46" t="s">
        <v>74</v>
      </c>
      <c r="AN326" s="50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</row>
    <row r="327" spans="7:81" x14ac:dyDescent="0.25">
      <c r="G327" t="s">
        <v>130</v>
      </c>
      <c r="H327" s="40">
        <v>40503</v>
      </c>
      <c r="I327" s="46">
        <v>9</v>
      </c>
      <c r="J327" s="46">
        <v>0</v>
      </c>
      <c r="K327" s="46" t="s">
        <v>74</v>
      </c>
      <c r="L327" s="46">
        <v>0</v>
      </c>
      <c r="M327" s="46" t="s">
        <v>74</v>
      </c>
      <c r="N327" s="46">
        <v>0</v>
      </c>
      <c r="O327" s="46" t="s">
        <v>74</v>
      </c>
      <c r="P327" s="46">
        <v>0</v>
      </c>
      <c r="Q327" s="46" t="s">
        <v>74</v>
      </c>
      <c r="R327" s="46">
        <v>0</v>
      </c>
      <c r="S327" s="46" t="s">
        <v>74</v>
      </c>
      <c r="T327" s="46">
        <v>0</v>
      </c>
      <c r="U327" s="46" t="s">
        <v>74</v>
      </c>
      <c r="V327" s="46">
        <v>0</v>
      </c>
      <c r="W327" s="46" t="s">
        <v>74</v>
      </c>
      <c r="X327" s="46">
        <v>0</v>
      </c>
      <c r="Y327" s="46" t="s">
        <v>74</v>
      </c>
      <c r="Z327" s="46">
        <v>0</v>
      </c>
      <c r="AA327" s="46" t="s">
        <v>74</v>
      </c>
      <c r="AB327" s="46">
        <v>0</v>
      </c>
      <c r="AC327" s="46" t="s">
        <v>74</v>
      </c>
      <c r="AD327" s="46">
        <v>0</v>
      </c>
      <c r="AE327" s="46" t="s">
        <v>74</v>
      </c>
      <c r="AF327" s="46">
        <v>0</v>
      </c>
      <c r="AG327" s="46" t="s">
        <v>74</v>
      </c>
      <c r="AH327" s="46">
        <v>0</v>
      </c>
      <c r="AI327" s="46" t="s">
        <v>74</v>
      </c>
      <c r="AJ327" s="46">
        <v>0</v>
      </c>
      <c r="AK327" s="46" t="s">
        <v>74</v>
      </c>
      <c r="AL327" s="46">
        <v>0</v>
      </c>
      <c r="AM327" s="46" t="s">
        <v>74</v>
      </c>
      <c r="AN327" s="50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</row>
    <row r="328" spans="7:81" x14ac:dyDescent="0.25">
      <c r="G328" t="s">
        <v>130</v>
      </c>
      <c r="H328" s="40">
        <v>40504</v>
      </c>
      <c r="I328" s="46">
        <v>1</v>
      </c>
      <c r="J328" s="46">
        <v>0</v>
      </c>
      <c r="K328" s="46" t="s">
        <v>74</v>
      </c>
      <c r="L328" s="46">
        <v>0</v>
      </c>
      <c r="M328" s="46" t="s">
        <v>74</v>
      </c>
      <c r="N328" s="46">
        <v>0</v>
      </c>
      <c r="O328" s="46" t="s">
        <v>74</v>
      </c>
      <c r="P328" s="46">
        <v>0</v>
      </c>
      <c r="Q328" s="46" t="s">
        <v>74</v>
      </c>
      <c r="R328" s="46">
        <v>0</v>
      </c>
      <c r="S328" s="46" t="s">
        <v>74</v>
      </c>
      <c r="T328" s="46">
        <v>0</v>
      </c>
      <c r="U328" s="46" t="s">
        <v>74</v>
      </c>
      <c r="V328" s="46">
        <v>0</v>
      </c>
      <c r="W328" s="46" t="s">
        <v>74</v>
      </c>
      <c r="X328" s="46">
        <v>0</v>
      </c>
      <c r="Y328" s="46" t="s">
        <v>74</v>
      </c>
      <c r="Z328" s="46">
        <v>0</v>
      </c>
      <c r="AA328" s="46" t="s">
        <v>74</v>
      </c>
      <c r="AB328" s="46">
        <v>0</v>
      </c>
      <c r="AC328" s="46" t="s">
        <v>74</v>
      </c>
      <c r="AD328" s="46">
        <v>0</v>
      </c>
      <c r="AE328" s="46" t="s">
        <v>74</v>
      </c>
      <c r="AF328" s="46">
        <v>0</v>
      </c>
      <c r="AG328" s="46" t="s">
        <v>74</v>
      </c>
      <c r="AH328" s="46">
        <v>0</v>
      </c>
      <c r="AI328" s="46" t="s">
        <v>74</v>
      </c>
      <c r="AJ328" s="46">
        <v>0</v>
      </c>
      <c r="AK328" s="46" t="s">
        <v>74</v>
      </c>
      <c r="AL328" s="46">
        <v>0</v>
      </c>
      <c r="AM328" s="46" t="s">
        <v>74</v>
      </c>
      <c r="AN328" s="50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</row>
    <row r="329" spans="7:81" x14ac:dyDescent="0.25">
      <c r="G329" t="s">
        <v>130</v>
      </c>
      <c r="H329" s="40">
        <v>40505</v>
      </c>
      <c r="I329" s="46">
        <v>1</v>
      </c>
      <c r="J329" s="46">
        <v>0</v>
      </c>
      <c r="K329" s="46" t="s">
        <v>74</v>
      </c>
      <c r="L329" s="46">
        <v>0</v>
      </c>
      <c r="M329" s="46" t="s">
        <v>74</v>
      </c>
      <c r="N329" s="46">
        <v>0</v>
      </c>
      <c r="O329" s="46" t="s">
        <v>74</v>
      </c>
      <c r="P329" s="46">
        <v>0</v>
      </c>
      <c r="Q329" s="46" t="s">
        <v>74</v>
      </c>
      <c r="R329" s="46">
        <v>0</v>
      </c>
      <c r="S329" s="46" t="s">
        <v>74</v>
      </c>
      <c r="T329" s="46">
        <v>0</v>
      </c>
      <c r="U329" s="46" t="s">
        <v>74</v>
      </c>
      <c r="V329" s="46">
        <v>0</v>
      </c>
      <c r="W329" s="46" t="s">
        <v>74</v>
      </c>
      <c r="X329" s="46">
        <v>0</v>
      </c>
      <c r="Y329" s="46" t="s">
        <v>74</v>
      </c>
      <c r="Z329" s="46">
        <v>0</v>
      </c>
      <c r="AA329" s="46" t="s">
        <v>74</v>
      </c>
      <c r="AB329" s="46">
        <v>0</v>
      </c>
      <c r="AC329" s="46" t="s">
        <v>74</v>
      </c>
      <c r="AD329" s="46">
        <v>0</v>
      </c>
      <c r="AE329" s="46" t="s">
        <v>74</v>
      </c>
      <c r="AF329" s="46">
        <v>0</v>
      </c>
      <c r="AG329" s="46" t="s">
        <v>74</v>
      </c>
      <c r="AH329" s="46">
        <v>0</v>
      </c>
      <c r="AI329" s="46" t="s">
        <v>74</v>
      </c>
      <c r="AJ329" s="46">
        <v>0</v>
      </c>
      <c r="AK329" s="46" t="s">
        <v>74</v>
      </c>
      <c r="AL329" s="46">
        <v>0</v>
      </c>
      <c r="AM329" s="46" t="s">
        <v>74</v>
      </c>
      <c r="AN329" s="50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</row>
    <row r="330" spans="7:81" x14ac:dyDescent="0.25">
      <c r="G330" t="s">
        <v>130</v>
      </c>
      <c r="H330" s="40">
        <v>40506</v>
      </c>
      <c r="I330" s="46">
        <v>0</v>
      </c>
      <c r="J330" s="46">
        <v>40.003520309787262</v>
      </c>
      <c r="K330" s="46" t="s">
        <v>74</v>
      </c>
      <c r="L330" s="46">
        <v>0</v>
      </c>
      <c r="M330" s="46" t="s">
        <v>74</v>
      </c>
      <c r="N330" s="46">
        <v>0</v>
      </c>
      <c r="O330" s="46" t="s">
        <v>74</v>
      </c>
      <c r="P330" s="46">
        <v>0</v>
      </c>
      <c r="Q330" s="46" t="s">
        <v>74</v>
      </c>
      <c r="R330" s="46">
        <v>0</v>
      </c>
      <c r="S330" s="46" t="s">
        <v>74</v>
      </c>
      <c r="T330" s="46">
        <v>0</v>
      </c>
      <c r="U330" s="46" t="s">
        <v>74</v>
      </c>
      <c r="V330" s="46">
        <v>0</v>
      </c>
      <c r="W330" s="46" t="s">
        <v>74</v>
      </c>
      <c r="X330" s="46">
        <v>0</v>
      </c>
      <c r="Y330" s="46" t="s">
        <v>74</v>
      </c>
      <c r="Z330" s="46">
        <v>0</v>
      </c>
      <c r="AA330" s="46" t="s">
        <v>74</v>
      </c>
      <c r="AB330" s="46">
        <v>0</v>
      </c>
      <c r="AC330" s="46" t="s">
        <v>74</v>
      </c>
      <c r="AD330" s="46">
        <v>0</v>
      </c>
      <c r="AE330" s="46" t="s">
        <v>74</v>
      </c>
      <c r="AF330" s="46">
        <v>0</v>
      </c>
      <c r="AG330" s="46" t="s">
        <v>74</v>
      </c>
      <c r="AH330" s="46">
        <v>0</v>
      </c>
      <c r="AI330" s="46" t="s">
        <v>74</v>
      </c>
      <c r="AJ330" s="46">
        <v>0</v>
      </c>
      <c r="AK330" s="46" t="s">
        <v>74</v>
      </c>
      <c r="AL330" s="46">
        <v>0</v>
      </c>
      <c r="AM330" s="46" t="s">
        <v>74</v>
      </c>
      <c r="AN330" s="50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</row>
    <row r="331" spans="7:81" x14ac:dyDescent="0.25">
      <c r="G331" t="s">
        <v>130</v>
      </c>
      <c r="H331" s="40">
        <v>40507</v>
      </c>
      <c r="I331" s="46">
        <v>0</v>
      </c>
      <c r="J331" s="46">
        <v>0</v>
      </c>
      <c r="K331" s="46" t="s">
        <v>74</v>
      </c>
      <c r="L331" s="46">
        <v>0</v>
      </c>
      <c r="M331" s="46" t="s">
        <v>74</v>
      </c>
      <c r="N331" s="46">
        <v>0</v>
      </c>
      <c r="O331" s="46" t="s">
        <v>74</v>
      </c>
      <c r="P331" s="46">
        <v>42.339942176004833</v>
      </c>
      <c r="Q331" s="46" t="s">
        <v>74</v>
      </c>
      <c r="R331" s="46">
        <v>0</v>
      </c>
      <c r="S331" s="46" t="s">
        <v>74</v>
      </c>
      <c r="T331" s="46">
        <v>0</v>
      </c>
      <c r="U331" s="46" t="s">
        <v>74</v>
      </c>
      <c r="V331" s="46">
        <v>0</v>
      </c>
      <c r="W331" s="46" t="s">
        <v>74</v>
      </c>
      <c r="X331" s="46">
        <v>0</v>
      </c>
      <c r="Y331" s="46" t="s">
        <v>74</v>
      </c>
      <c r="Z331" s="46">
        <v>0</v>
      </c>
      <c r="AA331" s="46" t="s">
        <v>74</v>
      </c>
      <c r="AB331" s="46">
        <v>0</v>
      </c>
      <c r="AC331" s="46" t="s">
        <v>74</v>
      </c>
      <c r="AD331" s="46">
        <v>0</v>
      </c>
      <c r="AE331" s="46" t="s">
        <v>74</v>
      </c>
      <c r="AF331" s="46">
        <v>0</v>
      </c>
      <c r="AG331" s="46" t="s">
        <v>74</v>
      </c>
      <c r="AH331" s="46">
        <v>39.849920119582357</v>
      </c>
      <c r="AI331" s="46" t="s">
        <v>74</v>
      </c>
      <c r="AJ331" s="46">
        <v>0</v>
      </c>
      <c r="AK331" s="46" t="s">
        <v>74</v>
      </c>
      <c r="AL331" s="46">
        <v>0</v>
      </c>
      <c r="AM331" s="46" t="s">
        <v>74</v>
      </c>
      <c r="AN331" s="50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</row>
    <row r="332" spans="7:81" x14ac:dyDescent="0.25">
      <c r="G332" t="s">
        <v>130</v>
      </c>
      <c r="H332" s="40">
        <v>40508</v>
      </c>
      <c r="I332" s="46">
        <v>0</v>
      </c>
      <c r="J332" s="46">
        <v>0</v>
      </c>
      <c r="K332" s="46" t="s">
        <v>74</v>
      </c>
      <c r="L332" s="46">
        <v>0</v>
      </c>
      <c r="M332" s="46" t="s">
        <v>74</v>
      </c>
      <c r="N332" s="46">
        <v>0</v>
      </c>
      <c r="O332" s="46" t="s">
        <v>74</v>
      </c>
      <c r="P332" s="46">
        <v>0</v>
      </c>
      <c r="Q332" s="46" t="s">
        <v>74</v>
      </c>
      <c r="R332" s="46">
        <v>0</v>
      </c>
      <c r="S332" s="46" t="s">
        <v>74</v>
      </c>
      <c r="T332" s="46">
        <v>0</v>
      </c>
      <c r="U332" s="46" t="s">
        <v>74</v>
      </c>
      <c r="V332" s="46">
        <v>0</v>
      </c>
      <c r="W332" s="46" t="s">
        <v>74</v>
      </c>
      <c r="X332" s="46">
        <v>0</v>
      </c>
      <c r="Y332" s="46" t="s">
        <v>74</v>
      </c>
      <c r="Z332" s="46">
        <v>0</v>
      </c>
      <c r="AA332" s="46" t="s">
        <v>74</v>
      </c>
      <c r="AB332" s="46">
        <v>0</v>
      </c>
      <c r="AC332" s="46" t="s">
        <v>74</v>
      </c>
      <c r="AD332" s="46">
        <v>0</v>
      </c>
      <c r="AE332" s="46" t="s">
        <v>74</v>
      </c>
      <c r="AF332" s="46">
        <v>0</v>
      </c>
      <c r="AG332" s="46" t="s">
        <v>74</v>
      </c>
      <c r="AH332" s="46">
        <v>0</v>
      </c>
      <c r="AI332" s="46" t="s">
        <v>74</v>
      </c>
      <c r="AJ332" s="46">
        <v>0</v>
      </c>
      <c r="AK332" s="46" t="s">
        <v>74</v>
      </c>
      <c r="AL332" s="46">
        <v>0</v>
      </c>
      <c r="AM332" s="46" t="s">
        <v>74</v>
      </c>
      <c r="AN332" s="50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</row>
    <row r="333" spans="7:81" x14ac:dyDescent="0.25">
      <c r="G333" t="s">
        <v>130</v>
      </c>
      <c r="H333" s="40">
        <v>40509</v>
      </c>
      <c r="I333" s="46">
        <v>0</v>
      </c>
      <c r="J333" s="46">
        <v>0</v>
      </c>
      <c r="K333" s="46" t="s">
        <v>74</v>
      </c>
      <c r="L333" s="46">
        <v>0</v>
      </c>
      <c r="M333" s="46" t="s">
        <v>74</v>
      </c>
      <c r="N333" s="46">
        <v>0</v>
      </c>
      <c r="O333" s="46" t="s">
        <v>74</v>
      </c>
      <c r="P333" s="46">
        <v>0</v>
      </c>
      <c r="Q333" s="46" t="s">
        <v>74</v>
      </c>
      <c r="R333" s="46">
        <v>0</v>
      </c>
      <c r="S333" s="46" t="s">
        <v>74</v>
      </c>
      <c r="T333" s="46">
        <v>0</v>
      </c>
      <c r="U333" s="46" t="s">
        <v>74</v>
      </c>
      <c r="V333" s="46">
        <v>0</v>
      </c>
      <c r="W333" s="46" t="s">
        <v>74</v>
      </c>
      <c r="X333" s="46">
        <v>0</v>
      </c>
      <c r="Y333" s="46" t="s">
        <v>74</v>
      </c>
      <c r="Z333" s="46">
        <v>0</v>
      </c>
      <c r="AA333" s="46" t="s">
        <v>74</v>
      </c>
      <c r="AB333" s="46">
        <v>0</v>
      </c>
      <c r="AC333" s="46" t="s">
        <v>74</v>
      </c>
      <c r="AD333" s="46">
        <v>0</v>
      </c>
      <c r="AE333" s="46" t="s">
        <v>74</v>
      </c>
      <c r="AF333" s="46">
        <v>0</v>
      </c>
      <c r="AG333" s="46" t="s">
        <v>74</v>
      </c>
      <c r="AH333" s="46">
        <v>0</v>
      </c>
      <c r="AI333" s="46" t="s">
        <v>74</v>
      </c>
      <c r="AJ333" s="46">
        <v>0</v>
      </c>
      <c r="AK333" s="46" t="s">
        <v>74</v>
      </c>
      <c r="AL333" s="46">
        <v>0</v>
      </c>
      <c r="AM333" s="46" t="s">
        <v>74</v>
      </c>
      <c r="AN333" s="50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</row>
    <row r="334" spans="7:81" x14ac:dyDescent="0.25">
      <c r="G334" t="s">
        <v>130</v>
      </c>
      <c r="H334" s="40">
        <v>40510</v>
      </c>
      <c r="I334" s="46">
        <v>0</v>
      </c>
      <c r="J334" s="46">
        <v>0</v>
      </c>
      <c r="K334" s="46" t="s">
        <v>74</v>
      </c>
      <c r="L334" s="46">
        <v>0</v>
      </c>
      <c r="M334" s="46" t="s">
        <v>74</v>
      </c>
      <c r="N334" s="46">
        <v>0</v>
      </c>
      <c r="O334" s="46" t="s">
        <v>74</v>
      </c>
      <c r="P334" s="46">
        <v>0</v>
      </c>
      <c r="Q334" s="46" t="s">
        <v>74</v>
      </c>
      <c r="R334" s="46">
        <v>0</v>
      </c>
      <c r="S334" s="46" t="s">
        <v>74</v>
      </c>
      <c r="T334" s="46">
        <v>0</v>
      </c>
      <c r="U334" s="46" t="s">
        <v>74</v>
      </c>
      <c r="V334" s="46">
        <v>0</v>
      </c>
      <c r="W334" s="46" t="s">
        <v>74</v>
      </c>
      <c r="X334" s="46">
        <v>0</v>
      </c>
      <c r="Y334" s="46" t="s">
        <v>74</v>
      </c>
      <c r="Z334" s="46">
        <v>0</v>
      </c>
      <c r="AA334" s="46" t="s">
        <v>74</v>
      </c>
      <c r="AB334" s="46">
        <v>0</v>
      </c>
      <c r="AC334" s="46" t="s">
        <v>74</v>
      </c>
      <c r="AD334" s="46">
        <v>0</v>
      </c>
      <c r="AE334" s="46" t="s">
        <v>74</v>
      </c>
      <c r="AF334" s="46">
        <v>0</v>
      </c>
      <c r="AG334" s="46" t="s">
        <v>74</v>
      </c>
      <c r="AH334" s="46">
        <v>0</v>
      </c>
      <c r="AI334" s="46" t="s">
        <v>74</v>
      </c>
      <c r="AJ334" s="46">
        <v>0</v>
      </c>
      <c r="AK334" s="46" t="s">
        <v>74</v>
      </c>
      <c r="AL334" s="46">
        <v>0</v>
      </c>
      <c r="AM334" s="46" t="s">
        <v>74</v>
      </c>
      <c r="AN334" s="50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</row>
    <row r="335" spans="7:81" x14ac:dyDescent="0.25">
      <c r="G335" t="s">
        <v>130</v>
      </c>
      <c r="H335" s="40">
        <v>40511</v>
      </c>
      <c r="I335" s="46">
        <v>0</v>
      </c>
      <c r="J335" s="46">
        <v>0</v>
      </c>
      <c r="K335" s="46" t="s">
        <v>74</v>
      </c>
      <c r="L335" s="46">
        <v>0</v>
      </c>
      <c r="M335" s="46" t="s">
        <v>74</v>
      </c>
      <c r="N335" s="46">
        <v>0</v>
      </c>
      <c r="O335" s="46" t="s">
        <v>74</v>
      </c>
      <c r="P335" s="46">
        <v>0</v>
      </c>
      <c r="Q335" s="46" t="s">
        <v>74</v>
      </c>
      <c r="R335" s="46">
        <v>0</v>
      </c>
      <c r="S335" s="46" t="s">
        <v>74</v>
      </c>
      <c r="T335" s="46">
        <v>0</v>
      </c>
      <c r="U335" s="46" t="s">
        <v>74</v>
      </c>
      <c r="V335" s="46">
        <v>0</v>
      </c>
      <c r="W335" s="46" t="s">
        <v>74</v>
      </c>
      <c r="X335" s="46">
        <v>0</v>
      </c>
      <c r="Y335" s="46" t="s">
        <v>74</v>
      </c>
      <c r="Z335" s="46">
        <v>0</v>
      </c>
      <c r="AA335" s="46" t="s">
        <v>74</v>
      </c>
      <c r="AB335" s="46">
        <v>0</v>
      </c>
      <c r="AC335" s="46" t="s">
        <v>74</v>
      </c>
      <c r="AD335" s="46">
        <v>0</v>
      </c>
      <c r="AE335" s="46" t="s">
        <v>74</v>
      </c>
      <c r="AF335" s="46">
        <v>0</v>
      </c>
      <c r="AG335" s="46" t="s">
        <v>74</v>
      </c>
      <c r="AH335" s="46">
        <v>0</v>
      </c>
      <c r="AI335" s="46" t="s">
        <v>74</v>
      </c>
      <c r="AJ335" s="46">
        <v>0</v>
      </c>
      <c r="AK335" s="46" t="s">
        <v>74</v>
      </c>
      <c r="AL335" s="46">
        <v>0</v>
      </c>
      <c r="AM335" s="46" t="s">
        <v>74</v>
      </c>
      <c r="AN335" s="50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</row>
    <row r="336" spans="7:81" x14ac:dyDescent="0.25">
      <c r="G336" t="s">
        <v>130</v>
      </c>
      <c r="H336" s="40">
        <v>40512</v>
      </c>
      <c r="I336" s="46">
        <v>0</v>
      </c>
      <c r="J336" s="46">
        <v>0</v>
      </c>
      <c r="K336" s="46" t="s">
        <v>74</v>
      </c>
      <c r="L336" s="46">
        <v>0</v>
      </c>
      <c r="M336" s="46" t="s">
        <v>74</v>
      </c>
      <c r="N336" s="46">
        <v>0</v>
      </c>
      <c r="O336" s="46" t="s">
        <v>74</v>
      </c>
      <c r="P336" s="46">
        <v>0</v>
      </c>
      <c r="Q336" s="46" t="s">
        <v>74</v>
      </c>
      <c r="R336" s="46">
        <v>0</v>
      </c>
      <c r="S336" s="46" t="s">
        <v>74</v>
      </c>
      <c r="T336" s="46">
        <v>0</v>
      </c>
      <c r="U336" s="46" t="s">
        <v>74</v>
      </c>
      <c r="V336" s="46">
        <v>0</v>
      </c>
      <c r="W336" s="46" t="s">
        <v>74</v>
      </c>
      <c r="X336" s="46">
        <v>0</v>
      </c>
      <c r="Y336" s="46" t="s">
        <v>74</v>
      </c>
      <c r="Z336" s="46">
        <v>0</v>
      </c>
      <c r="AA336" s="46" t="s">
        <v>74</v>
      </c>
      <c r="AB336" s="46">
        <v>0</v>
      </c>
      <c r="AC336" s="46" t="s">
        <v>74</v>
      </c>
      <c r="AD336" s="46">
        <v>0</v>
      </c>
      <c r="AE336" s="46" t="s">
        <v>74</v>
      </c>
      <c r="AF336" s="46">
        <v>0</v>
      </c>
      <c r="AG336" s="46" t="s">
        <v>74</v>
      </c>
      <c r="AH336" s="46">
        <v>0</v>
      </c>
      <c r="AI336" s="46" t="s">
        <v>74</v>
      </c>
      <c r="AJ336" s="46">
        <v>0</v>
      </c>
      <c r="AK336" s="46" t="s">
        <v>74</v>
      </c>
      <c r="AL336" s="46">
        <v>0</v>
      </c>
      <c r="AM336" s="46" t="s">
        <v>74</v>
      </c>
      <c r="AN336" s="50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</row>
    <row r="337" spans="7:81" x14ac:dyDescent="0.25">
      <c r="G337" t="s">
        <v>130</v>
      </c>
      <c r="H337" s="40">
        <v>40513</v>
      </c>
      <c r="I337" s="46">
        <v>0</v>
      </c>
      <c r="J337" s="46">
        <v>0</v>
      </c>
      <c r="K337" s="46" t="s">
        <v>74</v>
      </c>
      <c r="L337" s="46">
        <v>0</v>
      </c>
      <c r="M337" s="46" t="s">
        <v>74</v>
      </c>
      <c r="N337" s="46">
        <v>0</v>
      </c>
      <c r="O337" s="46" t="s">
        <v>74</v>
      </c>
      <c r="P337" s="46">
        <v>0</v>
      </c>
      <c r="Q337" s="46" t="s">
        <v>74</v>
      </c>
      <c r="R337" s="46">
        <v>0</v>
      </c>
      <c r="S337" s="46" t="s">
        <v>74</v>
      </c>
      <c r="T337" s="46">
        <v>0</v>
      </c>
      <c r="U337" s="46" t="s">
        <v>74</v>
      </c>
      <c r="V337" s="46">
        <v>0</v>
      </c>
      <c r="W337" s="46" t="s">
        <v>74</v>
      </c>
      <c r="X337" s="46">
        <v>0</v>
      </c>
      <c r="Y337" s="46" t="s">
        <v>74</v>
      </c>
      <c r="Z337" s="46">
        <v>0</v>
      </c>
      <c r="AA337" s="46" t="s">
        <v>74</v>
      </c>
      <c r="AB337" s="46">
        <v>0</v>
      </c>
      <c r="AC337" s="46" t="s">
        <v>74</v>
      </c>
      <c r="AD337" s="46">
        <v>0</v>
      </c>
      <c r="AE337" s="46" t="s">
        <v>74</v>
      </c>
      <c r="AF337" s="46">
        <v>0</v>
      </c>
      <c r="AG337" s="46" t="s">
        <v>74</v>
      </c>
      <c r="AH337" s="46">
        <v>0</v>
      </c>
      <c r="AI337" s="46" t="s">
        <v>74</v>
      </c>
      <c r="AJ337" s="46">
        <v>0</v>
      </c>
      <c r="AK337" s="46" t="s">
        <v>74</v>
      </c>
      <c r="AL337" s="46">
        <v>0</v>
      </c>
      <c r="AM337" s="46" t="s">
        <v>74</v>
      </c>
      <c r="AN337" s="50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</row>
    <row r="338" spans="7:81" x14ac:dyDescent="0.25">
      <c r="G338" t="s">
        <v>130</v>
      </c>
      <c r="H338" s="40">
        <v>40514</v>
      </c>
      <c r="I338" s="46">
        <v>3.5</v>
      </c>
      <c r="J338" s="46">
        <v>0</v>
      </c>
      <c r="K338" s="46" t="s">
        <v>74</v>
      </c>
      <c r="L338" s="46">
        <v>0</v>
      </c>
      <c r="M338" s="46" t="s">
        <v>74</v>
      </c>
      <c r="N338" s="46">
        <v>0</v>
      </c>
      <c r="O338" s="46" t="s">
        <v>74</v>
      </c>
      <c r="P338" s="46">
        <v>0</v>
      </c>
      <c r="Q338" s="46" t="s">
        <v>74</v>
      </c>
      <c r="R338" s="46">
        <v>0</v>
      </c>
      <c r="S338" s="46" t="s">
        <v>74</v>
      </c>
      <c r="T338" s="46">
        <v>0</v>
      </c>
      <c r="U338" s="46" t="s">
        <v>74</v>
      </c>
      <c r="V338" s="46">
        <v>0</v>
      </c>
      <c r="W338" s="46" t="s">
        <v>74</v>
      </c>
      <c r="X338" s="46">
        <v>0</v>
      </c>
      <c r="Y338" s="46" t="s">
        <v>74</v>
      </c>
      <c r="Z338" s="46">
        <v>0</v>
      </c>
      <c r="AA338" s="46" t="s">
        <v>74</v>
      </c>
      <c r="AB338" s="46">
        <v>0</v>
      </c>
      <c r="AC338" s="46" t="s">
        <v>74</v>
      </c>
      <c r="AD338" s="46">
        <v>0</v>
      </c>
      <c r="AE338" s="46" t="s">
        <v>74</v>
      </c>
      <c r="AF338" s="46">
        <v>0</v>
      </c>
      <c r="AG338" s="46" t="s">
        <v>74</v>
      </c>
      <c r="AH338" s="46">
        <v>0</v>
      </c>
      <c r="AI338" s="46" t="s">
        <v>74</v>
      </c>
      <c r="AJ338" s="46">
        <v>0</v>
      </c>
      <c r="AK338" s="46" t="s">
        <v>74</v>
      </c>
      <c r="AL338" s="46">
        <v>0</v>
      </c>
      <c r="AM338" s="46" t="s">
        <v>74</v>
      </c>
      <c r="AN338" s="50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</row>
    <row r="339" spans="7:81" x14ac:dyDescent="0.25">
      <c r="G339" t="s">
        <v>130</v>
      </c>
      <c r="H339" s="40">
        <v>40515</v>
      </c>
      <c r="I339" s="46">
        <v>3</v>
      </c>
      <c r="J339" s="46">
        <v>0</v>
      </c>
      <c r="K339" s="46" t="s">
        <v>74</v>
      </c>
      <c r="L339" s="46">
        <v>0</v>
      </c>
      <c r="M339" s="46" t="s">
        <v>74</v>
      </c>
      <c r="N339" s="46">
        <v>0</v>
      </c>
      <c r="O339" s="46" t="s">
        <v>74</v>
      </c>
      <c r="P339" s="46">
        <v>0</v>
      </c>
      <c r="Q339" s="46" t="s">
        <v>74</v>
      </c>
      <c r="R339" s="46">
        <v>0</v>
      </c>
      <c r="S339" s="46" t="s">
        <v>74</v>
      </c>
      <c r="T339" s="46">
        <v>0</v>
      </c>
      <c r="U339" s="46" t="s">
        <v>74</v>
      </c>
      <c r="V339" s="46">
        <v>61.842727323441117</v>
      </c>
      <c r="W339" s="46" t="s">
        <v>74</v>
      </c>
      <c r="X339" s="46">
        <v>0</v>
      </c>
      <c r="Y339" s="46" t="s">
        <v>74</v>
      </c>
      <c r="Z339" s="46">
        <v>0</v>
      </c>
      <c r="AA339" s="46" t="s">
        <v>74</v>
      </c>
      <c r="AB339" s="46">
        <v>0</v>
      </c>
      <c r="AC339" s="46" t="s">
        <v>74</v>
      </c>
      <c r="AD339" s="46">
        <v>0</v>
      </c>
      <c r="AE339" s="46" t="s">
        <v>74</v>
      </c>
      <c r="AF339" s="46">
        <v>0</v>
      </c>
      <c r="AG339" s="46" t="s">
        <v>74</v>
      </c>
      <c r="AH339" s="46">
        <v>0</v>
      </c>
      <c r="AI339" s="46" t="s">
        <v>74</v>
      </c>
      <c r="AJ339" s="46">
        <v>0</v>
      </c>
      <c r="AK339" s="46" t="s">
        <v>74</v>
      </c>
      <c r="AL339" s="46">
        <v>0</v>
      </c>
      <c r="AM339" s="46" t="s">
        <v>74</v>
      </c>
      <c r="AN339" s="50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</row>
    <row r="340" spans="7:81" x14ac:dyDescent="0.25">
      <c r="G340" t="s">
        <v>130</v>
      </c>
      <c r="H340" s="40">
        <v>40516</v>
      </c>
      <c r="I340" s="46">
        <v>0</v>
      </c>
      <c r="J340" s="46">
        <v>0</v>
      </c>
      <c r="K340" s="46" t="s">
        <v>74</v>
      </c>
      <c r="L340" s="46">
        <v>0</v>
      </c>
      <c r="M340" s="46" t="s">
        <v>74</v>
      </c>
      <c r="N340" s="46">
        <v>0</v>
      </c>
      <c r="O340" s="46" t="s">
        <v>74</v>
      </c>
      <c r="P340" s="46">
        <v>0</v>
      </c>
      <c r="Q340" s="46" t="s">
        <v>74</v>
      </c>
      <c r="R340" s="46">
        <v>0</v>
      </c>
      <c r="S340" s="46" t="s">
        <v>74</v>
      </c>
      <c r="T340" s="46">
        <v>0</v>
      </c>
      <c r="U340" s="46" t="s">
        <v>74</v>
      </c>
      <c r="V340" s="46">
        <v>0</v>
      </c>
      <c r="W340" s="46" t="s">
        <v>74</v>
      </c>
      <c r="X340" s="46">
        <v>0</v>
      </c>
      <c r="Y340" s="46" t="s">
        <v>74</v>
      </c>
      <c r="Z340" s="46">
        <v>0</v>
      </c>
      <c r="AA340" s="46" t="s">
        <v>74</v>
      </c>
      <c r="AB340" s="46">
        <v>0</v>
      </c>
      <c r="AC340" s="46" t="s">
        <v>74</v>
      </c>
      <c r="AD340" s="46">
        <v>0</v>
      </c>
      <c r="AE340" s="46" t="s">
        <v>74</v>
      </c>
      <c r="AF340" s="46">
        <v>0</v>
      </c>
      <c r="AG340" s="46" t="s">
        <v>74</v>
      </c>
      <c r="AH340" s="46">
        <v>0</v>
      </c>
      <c r="AI340" s="46" t="s">
        <v>74</v>
      </c>
      <c r="AJ340" s="46">
        <v>0</v>
      </c>
      <c r="AK340" s="46" t="s">
        <v>74</v>
      </c>
      <c r="AL340" s="46">
        <v>0</v>
      </c>
      <c r="AM340" s="46" t="s">
        <v>74</v>
      </c>
      <c r="AN340" s="50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</row>
    <row r="341" spans="7:81" x14ac:dyDescent="0.25">
      <c r="G341" t="s">
        <v>130</v>
      </c>
      <c r="H341" s="40">
        <v>40517</v>
      </c>
      <c r="I341" s="46">
        <v>0</v>
      </c>
      <c r="J341" s="46">
        <v>0</v>
      </c>
      <c r="K341" s="46" t="s">
        <v>74</v>
      </c>
      <c r="L341" s="46">
        <v>0</v>
      </c>
      <c r="M341" s="46" t="s">
        <v>74</v>
      </c>
      <c r="N341" s="46">
        <v>0</v>
      </c>
      <c r="O341" s="46" t="s">
        <v>74</v>
      </c>
      <c r="P341" s="46">
        <v>0</v>
      </c>
      <c r="Q341" s="46" t="s">
        <v>74</v>
      </c>
      <c r="R341" s="46">
        <v>0</v>
      </c>
      <c r="S341" s="46" t="s">
        <v>74</v>
      </c>
      <c r="T341" s="46">
        <v>0</v>
      </c>
      <c r="U341" s="46" t="s">
        <v>74</v>
      </c>
      <c r="V341" s="46">
        <v>0</v>
      </c>
      <c r="W341" s="46" t="s">
        <v>74</v>
      </c>
      <c r="X341" s="46">
        <v>0</v>
      </c>
      <c r="Y341" s="46" t="s">
        <v>74</v>
      </c>
      <c r="Z341" s="46">
        <v>0</v>
      </c>
      <c r="AA341" s="46" t="s">
        <v>74</v>
      </c>
      <c r="AB341" s="46">
        <v>0</v>
      </c>
      <c r="AC341" s="46" t="s">
        <v>74</v>
      </c>
      <c r="AD341" s="46">
        <v>0</v>
      </c>
      <c r="AE341" s="46" t="s">
        <v>74</v>
      </c>
      <c r="AF341" s="46">
        <v>0</v>
      </c>
      <c r="AG341" s="46" t="s">
        <v>74</v>
      </c>
      <c r="AH341" s="46">
        <v>0</v>
      </c>
      <c r="AI341" s="46" t="s">
        <v>74</v>
      </c>
      <c r="AJ341" s="46">
        <v>0</v>
      </c>
      <c r="AK341" s="46" t="s">
        <v>74</v>
      </c>
      <c r="AL341" s="46">
        <v>0</v>
      </c>
      <c r="AM341" s="46" t="s">
        <v>74</v>
      </c>
      <c r="AN341" s="50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</row>
    <row r="342" spans="7:81" x14ac:dyDescent="0.25">
      <c r="G342" t="s">
        <v>130</v>
      </c>
      <c r="H342" s="40">
        <v>40518</v>
      </c>
      <c r="I342" s="46">
        <v>0</v>
      </c>
      <c r="J342" s="46">
        <v>0</v>
      </c>
      <c r="K342" s="46" t="s">
        <v>74</v>
      </c>
      <c r="L342" s="46">
        <v>0</v>
      </c>
      <c r="M342" s="46" t="s">
        <v>74</v>
      </c>
      <c r="N342" s="46">
        <v>0</v>
      </c>
      <c r="O342" s="46" t="s">
        <v>74</v>
      </c>
      <c r="P342" s="46">
        <v>0</v>
      </c>
      <c r="Q342" s="46" t="s">
        <v>74</v>
      </c>
      <c r="R342" s="46">
        <v>0</v>
      </c>
      <c r="S342" s="46" t="s">
        <v>74</v>
      </c>
      <c r="T342" s="46">
        <v>0</v>
      </c>
      <c r="U342" s="46" t="s">
        <v>74</v>
      </c>
      <c r="V342" s="46">
        <v>0</v>
      </c>
      <c r="W342" s="46" t="s">
        <v>74</v>
      </c>
      <c r="X342" s="46">
        <v>0</v>
      </c>
      <c r="Y342" s="46" t="s">
        <v>74</v>
      </c>
      <c r="Z342" s="46">
        <v>0</v>
      </c>
      <c r="AA342" s="46" t="s">
        <v>74</v>
      </c>
      <c r="AB342" s="46">
        <v>0</v>
      </c>
      <c r="AC342" s="46" t="s">
        <v>74</v>
      </c>
      <c r="AD342" s="46">
        <v>0</v>
      </c>
      <c r="AE342" s="46" t="s">
        <v>74</v>
      </c>
      <c r="AF342" s="46">
        <v>0</v>
      </c>
      <c r="AG342" s="46" t="s">
        <v>74</v>
      </c>
      <c r="AH342" s="46">
        <v>0</v>
      </c>
      <c r="AI342" s="46" t="s">
        <v>74</v>
      </c>
      <c r="AJ342" s="46">
        <v>0</v>
      </c>
      <c r="AK342" s="46" t="s">
        <v>74</v>
      </c>
      <c r="AL342" s="46">
        <v>0</v>
      </c>
      <c r="AM342" s="46" t="s">
        <v>74</v>
      </c>
      <c r="AN342" s="50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</row>
    <row r="343" spans="7:81" x14ac:dyDescent="0.25">
      <c r="G343" t="s">
        <v>130</v>
      </c>
      <c r="H343" s="40">
        <v>40519</v>
      </c>
      <c r="I343" s="46">
        <v>0</v>
      </c>
      <c r="J343" s="46">
        <v>0</v>
      </c>
      <c r="K343" s="46" t="s">
        <v>74</v>
      </c>
      <c r="L343" s="46">
        <v>0</v>
      </c>
      <c r="M343" s="46" t="s">
        <v>74</v>
      </c>
      <c r="N343" s="46">
        <v>0</v>
      </c>
      <c r="O343" s="46" t="s">
        <v>74</v>
      </c>
      <c r="P343" s="46">
        <v>0</v>
      </c>
      <c r="Q343" s="46" t="s">
        <v>74</v>
      </c>
      <c r="R343" s="46">
        <v>0</v>
      </c>
      <c r="S343" s="46" t="s">
        <v>74</v>
      </c>
      <c r="T343" s="46">
        <v>0</v>
      </c>
      <c r="U343" s="46" t="s">
        <v>74</v>
      </c>
      <c r="V343" s="46">
        <v>0</v>
      </c>
      <c r="W343" s="46" t="s">
        <v>74</v>
      </c>
      <c r="X343" s="46">
        <v>0</v>
      </c>
      <c r="Y343" s="46" t="s">
        <v>74</v>
      </c>
      <c r="Z343" s="46">
        <v>0</v>
      </c>
      <c r="AA343" s="46" t="s">
        <v>74</v>
      </c>
      <c r="AB343" s="46">
        <v>0</v>
      </c>
      <c r="AC343" s="46" t="s">
        <v>74</v>
      </c>
      <c r="AD343" s="46">
        <v>60.564526158693312</v>
      </c>
      <c r="AE343" s="46" t="s">
        <v>74</v>
      </c>
      <c r="AF343" s="46">
        <v>0</v>
      </c>
      <c r="AG343" s="46" t="s">
        <v>74</v>
      </c>
      <c r="AH343" s="46">
        <v>0</v>
      </c>
      <c r="AI343" s="46" t="s">
        <v>74</v>
      </c>
      <c r="AJ343" s="46">
        <v>0</v>
      </c>
      <c r="AK343" s="46" t="s">
        <v>74</v>
      </c>
      <c r="AL343" s="46">
        <v>40.681776539649313</v>
      </c>
      <c r="AM343" s="46" t="s">
        <v>74</v>
      </c>
      <c r="AN343" s="50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</row>
    <row r="344" spans="7:81" x14ac:dyDescent="0.25">
      <c r="G344" t="s">
        <v>130</v>
      </c>
      <c r="H344" s="40">
        <v>40520</v>
      </c>
      <c r="I344" s="46">
        <v>0</v>
      </c>
      <c r="J344" s="46">
        <v>0</v>
      </c>
      <c r="K344" s="46" t="s">
        <v>74</v>
      </c>
      <c r="L344" s="46">
        <v>0</v>
      </c>
      <c r="M344" s="46" t="s">
        <v>74</v>
      </c>
      <c r="N344" s="46">
        <v>0</v>
      </c>
      <c r="O344" s="46" t="s">
        <v>74</v>
      </c>
      <c r="P344" s="46">
        <v>0</v>
      </c>
      <c r="Q344" s="46" t="s">
        <v>74</v>
      </c>
      <c r="R344" s="46">
        <v>0</v>
      </c>
      <c r="S344" s="46" t="s">
        <v>74</v>
      </c>
      <c r="T344" s="46">
        <v>0</v>
      </c>
      <c r="U344" s="46" t="s">
        <v>74</v>
      </c>
      <c r="V344" s="46">
        <v>0</v>
      </c>
      <c r="W344" s="46" t="s">
        <v>74</v>
      </c>
      <c r="X344" s="46">
        <v>0</v>
      </c>
      <c r="Y344" s="46" t="s">
        <v>74</v>
      </c>
      <c r="Z344" s="46">
        <v>0</v>
      </c>
      <c r="AA344" s="46" t="s">
        <v>74</v>
      </c>
      <c r="AB344" s="46">
        <v>0</v>
      </c>
      <c r="AC344" s="46" t="s">
        <v>74</v>
      </c>
      <c r="AD344" s="46">
        <v>0</v>
      </c>
      <c r="AE344" s="46" t="s">
        <v>74</v>
      </c>
      <c r="AF344" s="46">
        <v>0</v>
      </c>
      <c r="AG344" s="46" t="s">
        <v>74</v>
      </c>
      <c r="AH344" s="46">
        <v>0</v>
      </c>
      <c r="AI344" s="46" t="s">
        <v>74</v>
      </c>
      <c r="AJ344" s="46">
        <v>0</v>
      </c>
      <c r="AK344" s="46" t="s">
        <v>74</v>
      </c>
      <c r="AL344" s="46">
        <v>0</v>
      </c>
      <c r="AM344" s="46" t="s">
        <v>74</v>
      </c>
      <c r="AN344" s="50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</row>
    <row r="345" spans="7:81" x14ac:dyDescent="0.25">
      <c r="G345" t="s">
        <v>130</v>
      </c>
      <c r="H345" s="40">
        <v>40521</v>
      </c>
      <c r="I345" s="46">
        <v>0</v>
      </c>
      <c r="J345" s="46">
        <v>0</v>
      </c>
      <c r="K345" s="46" t="s">
        <v>74</v>
      </c>
      <c r="L345" s="46">
        <v>0</v>
      </c>
      <c r="M345" s="46" t="s">
        <v>74</v>
      </c>
      <c r="N345" s="46">
        <v>0</v>
      </c>
      <c r="O345" s="46" t="s">
        <v>74</v>
      </c>
      <c r="P345" s="46">
        <v>0</v>
      </c>
      <c r="Q345" s="46" t="s">
        <v>74</v>
      </c>
      <c r="R345" s="46">
        <v>0</v>
      </c>
      <c r="S345" s="46" t="s">
        <v>74</v>
      </c>
      <c r="T345" s="46">
        <v>0</v>
      </c>
      <c r="U345" s="46" t="s">
        <v>74</v>
      </c>
      <c r="V345" s="46">
        <v>0</v>
      </c>
      <c r="W345" s="46" t="s">
        <v>74</v>
      </c>
      <c r="X345" s="46">
        <v>0</v>
      </c>
      <c r="Y345" s="46" t="s">
        <v>74</v>
      </c>
      <c r="Z345" s="46">
        <v>0</v>
      </c>
      <c r="AA345" s="46" t="s">
        <v>74</v>
      </c>
      <c r="AB345" s="46">
        <v>0</v>
      </c>
      <c r="AC345" s="46" t="s">
        <v>74</v>
      </c>
      <c r="AD345" s="46">
        <v>0</v>
      </c>
      <c r="AE345" s="46" t="s">
        <v>74</v>
      </c>
      <c r="AF345" s="46">
        <v>0</v>
      </c>
      <c r="AG345" s="46" t="s">
        <v>74</v>
      </c>
      <c r="AH345" s="46">
        <v>0</v>
      </c>
      <c r="AI345" s="46" t="s">
        <v>74</v>
      </c>
      <c r="AJ345" s="46">
        <v>0</v>
      </c>
      <c r="AK345" s="46" t="s">
        <v>74</v>
      </c>
      <c r="AL345" s="46">
        <v>0</v>
      </c>
      <c r="AM345" s="46" t="s">
        <v>74</v>
      </c>
      <c r="AN345" s="50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</row>
    <row r="346" spans="7:81" x14ac:dyDescent="0.25">
      <c r="G346" t="s">
        <v>130</v>
      </c>
      <c r="H346" s="40">
        <v>40522</v>
      </c>
      <c r="I346" s="46">
        <v>0</v>
      </c>
      <c r="J346" s="46">
        <v>0</v>
      </c>
      <c r="K346" s="46" t="s">
        <v>74</v>
      </c>
      <c r="L346" s="46">
        <v>0</v>
      </c>
      <c r="M346" s="46" t="s">
        <v>74</v>
      </c>
      <c r="N346" s="46">
        <v>0</v>
      </c>
      <c r="O346" s="46" t="s">
        <v>74</v>
      </c>
      <c r="P346" s="46">
        <v>0</v>
      </c>
      <c r="Q346" s="46" t="s">
        <v>74</v>
      </c>
      <c r="R346" s="46">
        <v>65.686481783152729</v>
      </c>
      <c r="S346" s="46" t="s">
        <v>74</v>
      </c>
      <c r="T346" s="46">
        <v>0</v>
      </c>
      <c r="U346" s="46" t="s">
        <v>74</v>
      </c>
      <c r="V346" s="46">
        <v>0</v>
      </c>
      <c r="W346" s="46" t="s">
        <v>74</v>
      </c>
      <c r="X346" s="46">
        <v>60.953836016568388</v>
      </c>
      <c r="Y346" s="46" t="s">
        <v>74</v>
      </c>
      <c r="Z346" s="46">
        <v>0</v>
      </c>
      <c r="AA346" s="46" t="s">
        <v>74</v>
      </c>
      <c r="AB346" s="46">
        <v>0</v>
      </c>
      <c r="AC346" s="46" t="s">
        <v>74</v>
      </c>
      <c r="AD346" s="46">
        <v>0</v>
      </c>
      <c r="AE346" s="46" t="s">
        <v>74</v>
      </c>
      <c r="AF346" s="46">
        <v>0</v>
      </c>
      <c r="AG346" s="46" t="s">
        <v>74</v>
      </c>
      <c r="AH346" s="46">
        <v>0</v>
      </c>
      <c r="AI346" s="46" t="s">
        <v>74</v>
      </c>
      <c r="AJ346" s="46">
        <v>0</v>
      </c>
      <c r="AK346" s="46" t="s">
        <v>74</v>
      </c>
      <c r="AL346" s="46">
        <v>0</v>
      </c>
      <c r="AM346" s="46" t="s">
        <v>74</v>
      </c>
      <c r="AN346" s="50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</row>
    <row r="347" spans="7:81" x14ac:dyDescent="0.25">
      <c r="G347" t="s">
        <v>130</v>
      </c>
      <c r="H347" s="40">
        <v>40523</v>
      </c>
      <c r="I347" s="46">
        <v>0</v>
      </c>
      <c r="J347" s="46">
        <v>0</v>
      </c>
      <c r="K347" s="46" t="s">
        <v>74</v>
      </c>
      <c r="L347" s="46">
        <v>0</v>
      </c>
      <c r="M347" s="46" t="s">
        <v>74</v>
      </c>
      <c r="N347" s="46">
        <v>0</v>
      </c>
      <c r="O347" s="46" t="s">
        <v>74</v>
      </c>
      <c r="P347" s="46">
        <v>0</v>
      </c>
      <c r="Q347" s="46" t="s">
        <v>74</v>
      </c>
      <c r="R347" s="46">
        <v>0</v>
      </c>
      <c r="S347" s="46" t="s">
        <v>74</v>
      </c>
      <c r="T347" s="46">
        <v>0</v>
      </c>
      <c r="U347" s="46" t="s">
        <v>74</v>
      </c>
      <c r="V347" s="46">
        <v>0</v>
      </c>
      <c r="W347" s="46" t="s">
        <v>74</v>
      </c>
      <c r="X347" s="46">
        <v>0</v>
      </c>
      <c r="Y347" s="46" t="s">
        <v>74</v>
      </c>
      <c r="Z347" s="46">
        <v>0</v>
      </c>
      <c r="AA347" s="46" t="s">
        <v>74</v>
      </c>
      <c r="AB347" s="46">
        <v>0</v>
      </c>
      <c r="AC347" s="46" t="s">
        <v>74</v>
      </c>
      <c r="AD347" s="46">
        <v>0</v>
      </c>
      <c r="AE347" s="46" t="s">
        <v>74</v>
      </c>
      <c r="AF347" s="46">
        <v>0</v>
      </c>
      <c r="AG347" s="46" t="s">
        <v>74</v>
      </c>
      <c r="AH347" s="46">
        <v>0</v>
      </c>
      <c r="AI347" s="46" t="s">
        <v>74</v>
      </c>
      <c r="AJ347" s="46">
        <v>0</v>
      </c>
      <c r="AK347" s="46" t="s">
        <v>74</v>
      </c>
      <c r="AL347" s="46">
        <v>0</v>
      </c>
      <c r="AM347" s="46" t="s">
        <v>74</v>
      </c>
      <c r="AN347" s="50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</row>
    <row r="348" spans="7:81" x14ac:dyDescent="0.25">
      <c r="G348" t="s">
        <v>130</v>
      </c>
      <c r="H348" s="40">
        <v>40524</v>
      </c>
      <c r="I348" s="46">
        <v>0</v>
      </c>
      <c r="J348" s="46">
        <v>0</v>
      </c>
      <c r="K348" s="46" t="s">
        <v>74</v>
      </c>
      <c r="L348" s="46">
        <v>0</v>
      </c>
      <c r="M348" s="46" t="s">
        <v>74</v>
      </c>
      <c r="N348" s="46">
        <v>0</v>
      </c>
      <c r="O348" s="46" t="s">
        <v>74</v>
      </c>
      <c r="P348" s="46">
        <v>0</v>
      </c>
      <c r="Q348" s="46" t="s">
        <v>74</v>
      </c>
      <c r="R348" s="46">
        <v>0</v>
      </c>
      <c r="S348" s="46" t="s">
        <v>74</v>
      </c>
      <c r="T348" s="46">
        <v>0</v>
      </c>
      <c r="U348" s="46" t="s">
        <v>74</v>
      </c>
      <c r="V348" s="46">
        <v>0</v>
      </c>
      <c r="W348" s="46" t="s">
        <v>74</v>
      </c>
      <c r="X348" s="46">
        <v>0</v>
      </c>
      <c r="Y348" s="46" t="s">
        <v>74</v>
      </c>
      <c r="Z348" s="46">
        <v>0</v>
      </c>
      <c r="AA348" s="46" t="s">
        <v>74</v>
      </c>
      <c r="AB348" s="46">
        <v>0</v>
      </c>
      <c r="AC348" s="46" t="s">
        <v>74</v>
      </c>
      <c r="AD348" s="46">
        <v>0</v>
      </c>
      <c r="AE348" s="46" t="s">
        <v>74</v>
      </c>
      <c r="AF348" s="46">
        <v>0</v>
      </c>
      <c r="AG348" s="46" t="s">
        <v>74</v>
      </c>
      <c r="AH348" s="46">
        <v>0</v>
      </c>
      <c r="AI348" s="46" t="s">
        <v>74</v>
      </c>
      <c r="AJ348" s="46">
        <v>0</v>
      </c>
      <c r="AK348" s="46" t="s">
        <v>74</v>
      </c>
      <c r="AL348" s="46">
        <v>0</v>
      </c>
      <c r="AM348" s="46" t="s">
        <v>74</v>
      </c>
      <c r="AN348" s="50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</row>
    <row r="349" spans="7:81" x14ac:dyDescent="0.25">
      <c r="G349" t="s">
        <v>130</v>
      </c>
      <c r="H349" s="40">
        <v>40525</v>
      </c>
      <c r="I349" s="46">
        <v>0</v>
      </c>
      <c r="J349" s="46">
        <v>0</v>
      </c>
      <c r="K349" s="46">
        <v>0.32500000000000001</v>
      </c>
      <c r="L349" s="46">
        <v>0</v>
      </c>
      <c r="M349" s="46">
        <v>0</v>
      </c>
      <c r="N349" s="46">
        <v>0</v>
      </c>
      <c r="O349" s="46">
        <v>0</v>
      </c>
      <c r="P349" s="46">
        <v>0</v>
      </c>
      <c r="Q349" s="46">
        <v>0</v>
      </c>
      <c r="R349" s="46">
        <v>0</v>
      </c>
      <c r="S349" s="46">
        <v>3.3333333333333333E-2</v>
      </c>
      <c r="T349" s="46">
        <v>0</v>
      </c>
      <c r="U349" s="46">
        <v>0</v>
      </c>
      <c r="V349" s="46">
        <v>0</v>
      </c>
      <c r="W349" s="46">
        <v>0.63333333333333341</v>
      </c>
      <c r="X349" s="46">
        <v>0</v>
      </c>
      <c r="Y349" s="46">
        <v>0</v>
      </c>
      <c r="Z349" s="46">
        <v>0</v>
      </c>
      <c r="AA349" s="46" t="s">
        <v>74</v>
      </c>
      <c r="AB349" s="46">
        <v>0</v>
      </c>
      <c r="AC349" s="46" t="s">
        <v>74</v>
      </c>
      <c r="AD349" s="46">
        <v>0</v>
      </c>
      <c r="AE349" s="46" t="s">
        <v>74</v>
      </c>
      <c r="AF349" s="46">
        <v>0</v>
      </c>
      <c r="AG349" s="46" t="s">
        <v>74</v>
      </c>
      <c r="AH349" s="46">
        <v>0</v>
      </c>
      <c r="AI349" s="46" t="s">
        <v>74</v>
      </c>
      <c r="AJ349" s="46">
        <v>0</v>
      </c>
      <c r="AK349" s="46" t="s">
        <v>74</v>
      </c>
      <c r="AL349" s="46">
        <v>0</v>
      </c>
      <c r="AM349" s="46" t="s">
        <v>74</v>
      </c>
      <c r="AN349" s="50"/>
      <c r="AO349" s="46">
        <v>0.6</v>
      </c>
      <c r="AP349" s="46">
        <v>0.05</v>
      </c>
      <c r="AQ349" s="46">
        <v>0</v>
      </c>
      <c r="AR349" s="46">
        <v>0</v>
      </c>
      <c r="AS349" s="46">
        <v>0</v>
      </c>
      <c r="AT349" s="46">
        <v>0</v>
      </c>
      <c r="AU349" s="46">
        <v>0</v>
      </c>
      <c r="AV349" s="46">
        <v>0</v>
      </c>
      <c r="AW349" s="46">
        <v>0</v>
      </c>
      <c r="AX349" s="46">
        <v>0.1</v>
      </c>
      <c r="AY349" s="46">
        <v>0</v>
      </c>
      <c r="AZ349" s="46">
        <v>0</v>
      </c>
      <c r="BA349" s="46">
        <v>0</v>
      </c>
      <c r="BB349" s="46">
        <v>0</v>
      </c>
      <c r="BC349" s="46">
        <v>1.6</v>
      </c>
      <c r="BD349" s="46">
        <v>0.2</v>
      </c>
      <c r="BE349" s="46">
        <v>0.1</v>
      </c>
      <c r="BF349" s="46">
        <v>0</v>
      </c>
      <c r="BG349" s="46">
        <v>0</v>
      </c>
      <c r="BH349" s="46">
        <v>0</v>
      </c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</row>
    <row r="350" spans="7:81" x14ac:dyDescent="0.25">
      <c r="G350" t="s">
        <v>130</v>
      </c>
      <c r="H350" s="40">
        <v>40526</v>
      </c>
      <c r="I350" s="46">
        <v>1.5</v>
      </c>
      <c r="J350" s="46">
        <v>0</v>
      </c>
      <c r="K350" s="46" t="s">
        <v>74</v>
      </c>
      <c r="L350" s="46">
        <v>0</v>
      </c>
      <c r="M350" s="46" t="s">
        <v>74</v>
      </c>
      <c r="N350" s="46">
        <v>0</v>
      </c>
      <c r="O350" s="46" t="s">
        <v>74</v>
      </c>
      <c r="P350" s="46">
        <v>0</v>
      </c>
      <c r="Q350" s="46" t="s">
        <v>74</v>
      </c>
      <c r="R350" s="46">
        <v>0</v>
      </c>
      <c r="S350" s="46" t="s">
        <v>74</v>
      </c>
      <c r="T350" s="46">
        <v>0</v>
      </c>
      <c r="U350" s="46" t="s">
        <v>74</v>
      </c>
      <c r="V350" s="46">
        <v>0</v>
      </c>
      <c r="W350" s="46" t="s">
        <v>74</v>
      </c>
      <c r="X350" s="46">
        <v>0</v>
      </c>
      <c r="Y350" s="46" t="s">
        <v>74</v>
      </c>
      <c r="Z350" s="46">
        <v>0</v>
      </c>
      <c r="AA350" s="46" t="s">
        <v>74</v>
      </c>
      <c r="AB350" s="46">
        <v>0</v>
      </c>
      <c r="AC350" s="46" t="s">
        <v>74</v>
      </c>
      <c r="AD350" s="46">
        <v>0</v>
      </c>
      <c r="AE350" s="46" t="s">
        <v>74</v>
      </c>
      <c r="AF350" s="46">
        <v>0</v>
      </c>
      <c r="AG350" s="46" t="s">
        <v>74</v>
      </c>
      <c r="AH350" s="46">
        <v>0</v>
      </c>
      <c r="AI350" s="46" t="s">
        <v>74</v>
      </c>
      <c r="AJ350" s="46">
        <v>0</v>
      </c>
      <c r="AK350" s="46" t="s">
        <v>74</v>
      </c>
      <c r="AL350" s="46">
        <v>0</v>
      </c>
      <c r="AM350" s="46" t="s">
        <v>74</v>
      </c>
      <c r="AN350" s="50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</row>
    <row r="351" spans="7:81" x14ac:dyDescent="0.25">
      <c r="G351" t="s">
        <v>130</v>
      </c>
      <c r="H351" s="40">
        <v>40527</v>
      </c>
      <c r="I351" s="46">
        <v>0</v>
      </c>
      <c r="J351" s="46">
        <v>0</v>
      </c>
      <c r="K351" s="46" t="s">
        <v>74</v>
      </c>
      <c r="L351" s="46">
        <v>0</v>
      </c>
      <c r="M351" s="46" t="s">
        <v>74</v>
      </c>
      <c r="N351" s="46">
        <v>0</v>
      </c>
      <c r="O351" s="46" t="s">
        <v>74</v>
      </c>
      <c r="P351" s="46">
        <v>0</v>
      </c>
      <c r="Q351" s="46" t="s">
        <v>74</v>
      </c>
      <c r="R351" s="46">
        <v>0</v>
      </c>
      <c r="S351" s="46" t="s">
        <v>74</v>
      </c>
      <c r="T351" s="46">
        <v>0</v>
      </c>
      <c r="U351" s="46" t="s">
        <v>74</v>
      </c>
      <c r="V351" s="46">
        <v>0</v>
      </c>
      <c r="W351" s="46" t="s">
        <v>74</v>
      </c>
      <c r="X351" s="46">
        <v>0</v>
      </c>
      <c r="Y351" s="46" t="s">
        <v>74</v>
      </c>
      <c r="Z351" s="46">
        <v>0</v>
      </c>
      <c r="AA351" s="46" t="s">
        <v>74</v>
      </c>
      <c r="AB351" s="46">
        <v>0</v>
      </c>
      <c r="AC351" s="46" t="s">
        <v>74</v>
      </c>
      <c r="AD351" s="46">
        <v>0</v>
      </c>
      <c r="AE351" s="46" t="s">
        <v>74</v>
      </c>
      <c r="AF351" s="46">
        <v>0</v>
      </c>
      <c r="AG351" s="46" t="s">
        <v>74</v>
      </c>
      <c r="AH351" s="46">
        <v>0</v>
      </c>
      <c r="AI351" s="46" t="s">
        <v>74</v>
      </c>
      <c r="AJ351" s="46">
        <v>0</v>
      </c>
      <c r="AK351" s="46" t="s">
        <v>74</v>
      </c>
      <c r="AL351" s="46">
        <v>0</v>
      </c>
      <c r="AM351" s="46" t="s">
        <v>74</v>
      </c>
      <c r="AN351" s="50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</row>
    <row r="352" spans="7:81" x14ac:dyDescent="0.25">
      <c r="G352" t="s">
        <v>130</v>
      </c>
      <c r="H352" s="40">
        <v>40528</v>
      </c>
      <c r="I352" s="46">
        <v>2</v>
      </c>
      <c r="J352" s="46">
        <v>0</v>
      </c>
      <c r="K352" s="46" t="s">
        <v>74</v>
      </c>
      <c r="L352" s="46">
        <v>0</v>
      </c>
      <c r="M352" s="46" t="s">
        <v>74</v>
      </c>
      <c r="N352" s="46">
        <v>43.931928258982751</v>
      </c>
      <c r="O352" s="46" t="s">
        <v>74</v>
      </c>
      <c r="P352" s="46">
        <v>0</v>
      </c>
      <c r="Q352" s="46" t="s">
        <v>74</v>
      </c>
      <c r="R352" s="46">
        <v>0</v>
      </c>
      <c r="S352" s="46" t="s">
        <v>74</v>
      </c>
      <c r="T352" s="46">
        <v>0</v>
      </c>
      <c r="U352" s="46" t="s">
        <v>74</v>
      </c>
      <c r="V352" s="46">
        <v>0</v>
      </c>
      <c r="W352" s="46" t="s">
        <v>74</v>
      </c>
      <c r="X352" s="46">
        <v>0</v>
      </c>
      <c r="Y352" s="46" t="s">
        <v>74</v>
      </c>
      <c r="Z352" s="46">
        <v>0</v>
      </c>
      <c r="AA352" s="46" t="s">
        <v>74</v>
      </c>
      <c r="AB352" s="46">
        <v>0</v>
      </c>
      <c r="AC352" s="46" t="s">
        <v>74</v>
      </c>
      <c r="AD352" s="46">
        <v>0</v>
      </c>
      <c r="AE352" s="46" t="s">
        <v>74</v>
      </c>
      <c r="AF352" s="46">
        <v>0</v>
      </c>
      <c r="AG352" s="46" t="s">
        <v>74</v>
      </c>
      <c r="AH352" s="46">
        <v>0</v>
      </c>
      <c r="AI352" s="46" t="s">
        <v>74</v>
      </c>
      <c r="AJ352" s="46">
        <v>0</v>
      </c>
      <c r="AK352" s="46" t="s">
        <v>74</v>
      </c>
      <c r="AL352" s="46">
        <v>0</v>
      </c>
      <c r="AM352" s="46" t="s">
        <v>74</v>
      </c>
      <c r="AN352" s="50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</row>
    <row r="353" spans="7:81" x14ac:dyDescent="0.25">
      <c r="G353" t="s">
        <v>130</v>
      </c>
      <c r="H353" s="40">
        <v>40529</v>
      </c>
      <c r="I353" s="46">
        <v>13.5</v>
      </c>
      <c r="J353" s="46">
        <v>0</v>
      </c>
      <c r="K353" s="46" t="s">
        <v>74</v>
      </c>
      <c r="L353" s="46">
        <v>0</v>
      </c>
      <c r="M353" s="46" t="s">
        <v>74</v>
      </c>
      <c r="N353" s="46">
        <v>0</v>
      </c>
      <c r="O353" s="46" t="s">
        <v>74</v>
      </c>
      <c r="P353" s="46">
        <v>0</v>
      </c>
      <c r="Q353" s="46" t="s">
        <v>74</v>
      </c>
      <c r="R353" s="46">
        <v>0</v>
      </c>
      <c r="S353" s="46" t="s">
        <v>74</v>
      </c>
      <c r="T353" s="46">
        <v>0</v>
      </c>
      <c r="U353" s="46" t="s">
        <v>74</v>
      </c>
      <c r="V353" s="46">
        <v>0</v>
      </c>
      <c r="W353" s="46" t="s">
        <v>74</v>
      </c>
      <c r="X353" s="46">
        <v>0</v>
      </c>
      <c r="Y353" s="46" t="s">
        <v>74</v>
      </c>
      <c r="Z353" s="46">
        <v>0</v>
      </c>
      <c r="AA353" s="46" t="s">
        <v>74</v>
      </c>
      <c r="AB353" s="46">
        <v>0</v>
      </c>
      <c r="AC353" s="46" t="s">
        <v>74</v>
      </c>
      <c r="AD353" s="46">
        <v>0</v>
      </c>
      <c r="AE353" s="46" t="s">
        <v>74</v>
      </c>
      <c r="AF353" s="46">
        <v>0</v>
      </c>
      <c r="AG353" s="46" t="s">
        <v>74</v>
      </c>
      <c r="AH353" s="46">
        <v>0</v>
      </c>
      <c r="AI353" s="46" t="s">
        <v>74</v>
      </c>
      <c r="AJ353" s="46">
        <v>0</v>
      </c>
      <c r="AK353" s="46" t="s">
        <v>74</v>
      </c>
      <c r="AL353" s="46">
        <v>0</v>
      </c>
      <c r="AM353" s="46" t="s">
        <v>74</v>
      </c>
      <c r="AN353" s="50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</row>
    <row r="354" spans="7:81" x14ac:dyDescent="0.25">
      <c r="G354" t="s">
        <v>130</v>
      </c>
      <c r="H354" s="40">
        <v>40530</v>
      </c>
      <c r="I354" s="46">
        <v>28.5</v>
      </c>
      <c r="J354" s="46">
        <v>0</v>
      </c>
      <c r="K354" s="46" t="s">
        <v>74</v>
      </c>
      <c r="L354" s="46">
        <v>0</v>
      </c>
      <c r="M354" s="46" t="s">
        <v>74</v>
      </c>
      <c r="N354" s="46">
        <v>0</v>
      </c>
      <c r="O354" s="46" t="s">
        <v>74</v>
      </c>
      <c r="P354" s="46">
        <v>0</v>
      </c>
      <c r="Q354" s="46" t="s">
        <v>74</v>
      </c>
      <c r="R354" s="46">
        <v>0</v>
      </c>
      <c r="S354" s="46" t="s">
        <v>74</v>
      </c>
      <c r="T354" s="46">
        <v>0</v>
      </c>
      <c r="U354" s="46" t="s">
        <v>74</v>
      </c>
      <c r="V354" s="46">
        <v>0</v>
      </c>
      <c r="W354" s="46" t="s">
        <v>74</v>
      </c>
      <c r="X354" s="46">
        <v>0</v>
      </c>
      <c r="Y354" s="46" t="s">
        <v>74</v>
      </c>
      <c r="Z354" s="46">
        <v>0</v>
      </c>
      <c r="AA354" s="46" t="s">
        <v>74</v>
      </c>
      <c r="AB354" s="46">
        <v>0</v>
      </c>
      <c r="AC354" s="46" t="s">
        <v>74</v>
      </c>
      <c r="AD354" s="46">
        <v>0</v>
      </c>
      <c r="AE354" s="46" t="s">
        <v>74</v>
      </c>
      <c r="AF354" s="46">
        <v>0</v>
      </c>
      <c r="AG354" s="46" t="s">
        <v>74</v>
      </c>
      <c r="AH354" s="46">
        <v>0</v>
      </c>
      <c r="AI354" s="46" t="s">
        <v>74</v>
      </c>
      <c r="AJ354" s="46">
        <v>0</v>
      </c>
      <c r="AK354" s="46" t="s">
        <v>74</v>
      </c>
      <c r="AL354" s="46">
        <v>0</v>
      </c>
      <c r="AM354" s="46" t="s">
        <v>74</v>
      </c>
      <c r="AN354" s="50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</row>
    <row r="355" spans="7:81" x14ac:dyDescent="0.25">
      <c r="G355" t="s">
        <v>130</v>
      </c>
      <c r="H355" s="40">
        <v>40531</v>
      </c>
      <c r="I355" s="46">
        <v>19.5</v>
      </c>
      <c r="J355" s="46">
        <v>0</v>
      </c>
      <c r="K355" s="46" t="s">
        <v>74</v>
      </c>
      <c r="L355" s="46">
        <v>0</v>
      </c>
      <c r="M355" s="46" t="s">
        <v>74</v>
      </c>
      <c r="N355" s="46">
        <v>0</v>
      </c>
      <c r="O355" s="46" t="s">
        <v>74</v>
      </c>
      <c r="P355" s="46">
        <v>0</v>
      </c>
      <c r="Q355" s="46" t="s">
        <v>74</v>
      </c>
      <c r="R355" s="46">
        <v>0</v>
      </c>
      <c r="S355" s="46" t="s">
        <v>74</v>
      </c>
      <c r="T355" s="46">
        <v>0</v>
      </c>
      <c r="U355" s="46" t="s">
        <v>74</v>
      </c>
      <c r="V355" s="46">
        <v>0</v>
      </c>
      <c r="W355" s="46" t="s">
        <v>74</v>
      </c>
      <c r="X355" s="46">
        <v>0</v>
      </c>
      <c r="Y355" s="46" t="s">
        <v>74</v>
      </c>
      <c r="Z355" s="46">
        <v>0</v>
      </c>
      <c r="AA355" s="46" t="s">
        <v>74</v>
      </c>
      <c r="AB355" s="46">
        <v>0</v>
      </c>
      <c r="AC355" s="46" t="s">
        <v>74</v>
      </c>
      <c r="AD355" s="46">
        <v>0</v>
      </c>
      <c r="AE355" s="46" t="s">
        <v>74</v>
      </c>
      <c r="AF355" s="46">
        <v>0</v>
      </c>
      <c r="AG355" s="46" t="s">
        <v>74</v>
      </c>
      <c r="AH355" s="46">
        <v>0</v>
      </c>
      <c r="AI355" s="46" t="s">
        <v>74</v>
      </c>
      <c r="AJ355" s="46">
        <v>0</v>
      </c>
      <c r="AK355" s="46" t="s">
        <v>74</v>
      </c>
      <c r="AL355" s="46">
        <v>0</v>
      </c>
      <c r="AM355" s="46" t="s">
        <v>74</v>
      </c>
      <c r="AN355" s="50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</row>
    <row r="356" spans="7:81" x14ac:dyDescent="0.25">
      <c r="G356" t="s">
        <v>130</v>
      </c>
      <c r="H356" s="40">
        <v>40532</v>
      </c>
      <c r="I356" s="46">
        <v>0.5</v>
      </c>
      <c r="J356" s="46">
        <v>0</v>
      </c>
      <c r="K356" s="46" t="s">
        <v>74</v>
      </c>
      <c r="L356" s="46">
        <v>0</v>
      </c>
      <c r="M356" s="46" t="s">
        <v>74</v>
      </c>
      <c r="N356" s="46">
        <v>0</v>
      </c>
      <c r="O356" s="46" t="s">
        <v>74</v>
      </c>
      <c r="P356" s="46">
        <v>0</v>
      </c>
      <c r="Q356" s="46" t="s">
        <v>74</v>
      </c>
      <c r="R356" s="46">
        <v>0</v>
      </c>
      <c r="S356" s="46" t="s">
        <v>74</v>
      </c>
      <c r="T356" s="46">
        <v>0</v>
      </c>
      <c r="U356" s="46" t="s">
        <v>74</v>
      </c>
      <c r="V356" s="46">
        <v>0</v>
      </c>
      <c r="W356" s="46" t="s">
        <v>74</v>
      </c>
      <c r="X356" s="46">
        <v>0</v>
      </c>
      <c r="Y356" s="46" t="s">
        <v>74</v>
      </c>
      <c r="Z356" s="46">
        <v>0</v>
      </c>
      <c r="AA356" s="46" t="s">
        <v>74</v>
      </c>
      <c r="AB356" s="46">
        <v>0</v>
      </c>
      <c r="AC356" s="46" t="s">
        <v>74</v>
      </c>
      <c r="AD356" s="46">
        <v>0</v>
      </c>
      <c r="AE356" s="46" t="s">
        <v>74</v>
      </c>
      <c r="AF356" s="46">
        <v>0</v>
      </c>
      <c r="AG356" s="46" t="s">
        <v>74</v>
      </c>
      <c r="AH356" s="46">
        <v>0</v>
      </c>
      <c r="AI356" s="46" t="s">
        <v>74</v>
      </c>
      <c r="AJ356" s="46">
        <v>42.128688273727427</v>
      </c>
      <c r="AK356" s="46" t="s">
        <v>74</v>
      </c>
      <c r="AL356" s="46">
        <v>0</v>
      </c>
      <c r="AM356" s="46" t="s">
        <v>74</v>
      </c>
      <c r="AN356" s="50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</row>
    <row r="357" spans="7:81" x14ac:dyDescent="0.25">
      <c r="G357" t="s">
        <v>130</v>
      </c>
      <c r="H357" s="40">
        <v>40533</v>
      </c>
      <c r="I357" s="46">
        <v>0</v>
      </c>
      <c r="J357" s="46">
        <v>0</v>
      </c>
      <c r="K357" s="46" t="s">
        <v>74</v>
      </c>
      <c r="L357" s="46">
        <v>0</v>
      </c>
      <c r="M357" s="46" t="s">
        <v>74</v>
      </c>
      <c r="N357" s="46">
        <v>0</v>
      </c>
      <c r="O357" s="46" t="s">
        <v>74</v>
      </c>
      <c r="P357" s="46">
        <v>63.510183520107319</v>
      </c>
      <c r="Q357" s="46" t="s">
        <v>74</v>
      </c>
      <c r="R357" s="46">
        <v>0</v>
      </c>
      <c r="S357" s="46" t="s">
        <v>74</v>
      </c>
      <c r="T357" s="46">
        <v>0</v>
      </c>
      <c r="U357" s="46" t="s">
        <v>74</v>
      </c>
      <c r="V357" s="46">
        <v>0</v>
      </c>
      <c r="W357" s="46" t="s">
        <v>74</v>
      </c>
      <c r="X357" s="46">
        <v>0</v>
      </c>
      <c r="Y357" s="46" t="s">
        <v>74</v>
      </c>
      <c r="Z357" s="46">
        <v>0</v>
      </c>
      <c r="AA357" s="46" t="s">
        <v>74</v>
      </c>
      <c r="AB357" s="46">
        <v>0</v>
      </c>
      <c r="AC357" s="46" t="s">
        <v>74</v>
      </c>
      <c r="AD357" s="46">
        <v>0</v>
      </c>
      <c r="AE357" s="46" t="s">
        <v>74</v>
      </c>
      <c r="AF357" s="46">
        <v>0</v>
      </c>
      <c r="AG357" s="46" t="s">
        <v>74</v>
      </c>
      <c r="AH357" s="46">
        <v>59.77446217614154</v>
      </c>
      <c r="AI357" s="46" t="s">
        <v>74</v>
      </c>
      <c r="AJ357" s="46">
        <v>0</v>
      </c>
      <c r="AK357" s="46" t="s">
        <v>74</v>
      </c>
      <c r="AL357" s="46">
        <v>0</v>
      </c>
      <c r="AM357" s="46" t="s">
        <v>74</v>
      </c>
      <c r="AN357" s="50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</row>
    <row r="358" spans="7:81" x14ac:dyDescent="0.25">
      <c r="G358" t="s">
        <v>130</v>
      </c>
      <c r="H358" s="40">
        <v>40534</v>
      </c>
      <c r="I358" s="46">
        <v>0</v>
      </c>
      <c r="J358" s="46">
        <v>0</v>
      </c>
      <c r="K358" s="46" t="s">
        <v>74</v>
      </c>
      <c r="L358" s="46">
        <v>0</v>
      </c>
      <c r="M358" s="46" t="s">
        <v>74</v>
      </c>
      <c r="N358" s="46">
        <v>0</v>
      </c>
      <c r="O358" s="46" t="s">
        <v>74</v>
      </c>
      <c r="P358" s="46">
        <v>0</v>
      </c>
      <c r="Q358" s="46" t="s">
        <v>74</v>
      </c>
      <c r="R358" s="46">
        <v>0</v>
      </c>
      <c r="S358" s="46" t="s">
        <v>74</v>
      </c>
      <c r="T358" s="46">
        <v>0</v>
      </c>
      <c r="U358" s="46" t="s">
        <v>74</v>
      </c>
      <c r="V358" s="46">
        <v>0</v>
      </c>
      <c r="W358" s="46" t="s">
        <v>74</v>
      </c>
      <c r="X358" s="46">
        <v>0</v>
      </c>
      <c r="Y358" s="46" t="s">
        <v>74</v>
      </c>
      <c r="Z358" s="46">
        <v>0</v>
      </c>
      <c r="AA358" s="46" t="s">
        <v>74</v>
      </c>
      <c r="AB358" s="46">
        <v>77.287076047375805</v>
      </c>
      <c r="AC358" s="46" t="s">
        <v>74</v>
      </c>
      <c r="AD358" s="46">
        <v>0</v>
      </c>
      <c r="AE358" s="46" t="s">
        <v>74</v>
      </c>
      <c r="AF358" s="46">
        <v>0</v>
      </c>
      <c r="AG358" s="46" t="s">
        <v>74</v>
      </c>
      <c r="AH358" s="46">
        <v>0</v>
      </c>
      <c r="AI358" s="46" t="s">
        <v>74</v>
      </c>
      <c r="AJ358" s="46">
        <v>0</v>
      </c>
      <c r="AK358" s="46" t="s">
        <v>74</v>
      </c>
      <c r="AL358" s="46">
        <v>0</v>
      </c>
      <c r="AM358" s="46" t="s">
        <v>74</v>
      </c>
      <c r="AN358" s="50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</row>
    <row r="359" spans="7:81" x14ac:dyDescent="0.25">
      <c r="G359" t="s">
        <v>130</v>
      </c>
      <c r="H359" s="40">
        <v>40535</v>
      </c>
      <c r="I359" s="46">
        <v>0</v>
      </c>
      <c r="J359" s="46">
        <v>0</v>
      </c>
      <c r="K359" s="46" t="s">
        <v>74</v>
      </c>
      <c r="L359" s="46">
        <v>0</v>
      </c>
      <c r="M359" s="46" t="s">
        <v>74</v>
      </c>
      <c r="N359" s="46">
        <v>0</v>
      </c>
      <c r="O359" s="46" t="s">
        <v>74</v>
      </c>
      <c r="P359" s="46">
        <v>0</v>
      </c>
      <c r="Q359" s="46" t="s">
        <v>74</v>
      </c>
      <c r="R359" s="46">
        <v>0</v>
      </c>
      <c r="S359" s="46" t="s">
        <v>74</v>
      </c>
      <c r="T359" s="46">
        <v>0</v>
      </c>
      <c r="U359" s="46" t="s">
        <v>74</v>
      </c>
      <c r="V359" s="46">
        <v>0</v>
      </c>
      <c r="W359" s="46" t="s">
        <v>74</v>
      </c>
      <c r="X359" s="46">
        <v>0</v>
      </c>
      <c r="Y359" s="46" t="s">
        <v>74</v>
      </c>
      <c r="Z359" s="46">
        <v>0</v>
      </c>
      <c r="AA359" s="46" t="s">
        <v>74</v>
      </c>
      <c r="AB359" s="46">
        <v>0</v>
      </c>
      <c r="AC359" s="46" t="s">
        <v>74</v>
      </c>
      <c r="AD359" s="46">
        <v>0</v>
      </c>
      <c r="AE359" s="46" t="s">
        <v>74</v>
      </c>
      <c r="AF359" s="46">
        <v>0</v>
      </c>
      <c r="AG359" s="46" t="s">
        <v>74</v>
      </c>
      <c r="AH359" s="46">
        <v>0</v>
      </c>
      <c r="AI359" s="46" t="s">
        <v>74</v>
      </c>
      <c r="AJ359" s="46">
        <v>0</v>
      </c>
      <c r="AK359" s="46" t="s">
        <v>74</v>
      </c>
      <c r="AL359" s="46">
        <v>0</v>
      </c>
      <c r="AM359" s="46" t="s">
        <v>74</v>
      </c>
      <c r="AN359" s="50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</row>
    <row r="360" spans="7:81" x14ac:dyDescent="0.25">
      <c r="G360" t="s">
        <v>130</v>
      </c>
      <c r="H360" s="40">
        <v>40536</v>
      </c>
      <c r="I360" s="46">
        <v>0</v>
      </c>
      <c r="J360" s="46">
        <v>0</v>
      </c>
      <c r="K360" s="46" t="s">
        <v>74</v>
      </c>
      <c r="L360" s="46">
        <v>0</v>
      </c>
      <c r="M360" s="46" t="s">
        <v>74</v>
      </c>
      <c r="N360" s="46">
        <v>0</v>
      </c>
      <c r="O360" s="46" t="s">
        <v>74</v>
      </c>
      <c r="P360" s="46">
        <v>0</v>
      </c>
      <c r="Q360" s="46" t="s">
        <v>74</v>
      </c>
      <c r="R360" s="46">
        <v>0</v>
      </c>
      <c r="S360" s="46" t="s">
        <v>74</v>
      </c>
      <c r="T360" s="46">
        <v>0</v>
      </c>
      <c r="U360" s="46" t="s">
        <v>74</v>
      </c>
      <c r="V360" s="46">
        <v>0</v>
      </c>
      <c r="W360" s="46" t="s">
        <v>74</v>
      </c>
      <c r="X360" s="46">
        <v>0</v>
      </c>
      <c r="Y360" s="46" t="s">
        <v>74</v>
      </c>
      <c r="Z360" s="46">
        <v>0</v>
      </c>
      <c r="AA360" s="46" t="s">
        <v>74</v>
      </c>
      <c r="AB360" s="46">
        <v>0</v>
      </c>
      <c r="AC360" s="46" t="s">
        <v>74</v>
      </c>
      <c r="AD360" s="46">
        <v>0</v>
      </c>
      <c r="AE360" s="46" t="s">
        <v>74</v>
      </c>
      <c r="AF360" s="46">
        <v>0</v>
      </c>
      <c r="AG360" s="46" t="s">
        <v>74</v>
      </c>
      <c r="AH360" s="46">
        <v>0</v>
      </c>
      <c r="AI360" s="46" t="s">
        <v>74</v>
      </c>
      <c r="AJ360" s="46">
        <v>0</v>
      </c>
      <c r="AK360" s="46" t="s">
        <v>74</v>
      </c>
      <c r="AL360" s="46">
        <v>0</v>
      </c>
      <c r="AM360" s="46" t="s">
        <v>74</v>
      </c>
      <c r="AN360" s="50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</row>
    <row r="361" spans="7:81" x14ac:dyDescent="0.25">
      <c r="G361" t="s">
        <v>130</v>
      </c>
      <c r="H361" s="40">
        <v>40537</v>
      </c>
      <c r="I361" s="46">
        <v>0</v>
      </c>
      <c r="J361" s="46">
        <v>0</v>
      </c>
      <c r="K361" s="46" t="s">
        <v>74</v>
      </c>
      <c r="L361" s="46">
        <v>0</v>
      </c>
      <c r="M361" s="46" t="s">
        <v>74</v>
      </c>
      <c r="N361" s="46">
        <v>0</v>
      </c>
      <c r="O361" s="46" t="s">
        <v>74</v>
      </c>
      <c r="P361" s="46">
        <v>0</v>
      </c>
      <c r="Q361" s="46" t="s">
        <v>74</v>
      </c>
      <c r="R361" s="46">
        <v>0</v>
      </c>
      <c r="S361" s="46" t="s">
        <v>74</v>
      </c>
      <c r="T361" s="46">
        <v>0</v>
      </c>
      <c r="U361" s="46" t="s">
        <v>74</v>
      </c>
      <c r="V361" s="46">
        <v>0</v>
      </c>
      <c r="W361" s="46" t="s">
        <v>74</v>
      </c>
      <c r="X361" s="46">
        <v>0</v>
      </c>
      <c r="Y361" s="46" t="s">
        <v>74</v>
      </c>
      <c r="Z361" s="46">
        <v>0</v>
      </c>
      <c r="AA361" s="46" t="s">
        <v>74</v>
      </c>
      <c r="AB361" s="46">
        <v>0</v>
      </c>
      <c r="AC361" s="46" t="s">
        <v>74</v>
      </c>
      <c r="AD361" s="46">
        <v>0</v>
      </c>
      <c r="AE361" s="46" t="s">
        <v>74</v>
      </c>
      <c r="AF361" s="46">
        <v>0</v>
      </c>
      <c r="AG361" s="46" t="s">
        <v>74</v>
      </c>
      <c r="AH361" s="46">
        <v>0</v>
      </c>
      <c r="AI361" s="46" t="s">
        <v>74</v>
      </c>
      <c r="AJ361" s="46">
        <v>0</v>
      </c>
      <c r="AK361" s="46" t="s">
        <v>74</v>
      </c>
      <c r="AL361" s="46">
        <v>0</v>
      </c>
      <c r="AM361" s="46" t="s">
        <v>74</v>
      </c>
      <c r="AN361" s="50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</row>
    <row r="362" spans="7:81" x14ac:dyDescent="0.25">
      <c r="G362" t="s">
        <v>130</v>
      </c>
      <c r="H362" s="40">
        <v>40538</v>
      </c>
      <c r="I362" s="46">
        <v>0</v>
      </c>
      <c r="J362" s="46">
        <v>0</v>
      </c>
      <c r="K362" s="46" t="s">
        <v>74</v>
      </c>
      <c r="L362" s="46">
        <v>0</v>
      </c>
      <c r="M362" s="46" t="s">
        <v>74</v>
      </c>
      <c r="N362" s="46">
        <v>0</v>
      </c>
      <c r="O362" s="46" t="s">
        <v>74</v>
      </c>
      <c r="P362" s="46">
        <v>0</v>
      </c>
      <c r="Q362" s="46" t="s">
        <v>74</v>
      </c>
      <c r="R362" s="46">
        <v>0</v>
      </c>
      <c r="S362" s="46" t="s">
        <v>74</v>
      </c>
      <c r="T362" s="46">
        <v>0</v>
      </c>
      <c r="U362" s="46" t="s">
        <v>74</v>
      </c>
      <c r="V362" s="46">
        <v>0</v>
      </c>
      <c r="W362" s="46" t="s">
        <v>74</v>
      </c>
      <c r="X362" s="46">
        <v>0</v>
      </c>
      <c r="Y362" s="46" t="s">
        <v>74</v>
      </c>
      <c r="Z362" s="46">
        <v>0</v>
      </c>
      <c r="AA362" s="46" t="s">
        <v>74</v>
      </c>
      <c r="AB362" s="46">
        <v>0</v>
      </c>
      <c r="AC362" s="46" t="s">
        <v>74</v>
      </c>
      <c r="AD362" s="46">
        <v>0</v>
      </c>
      <c r="AE362" s="46" t="s">
        <v>74</v>
      </c>
      <c r="AF362" s="46">
        <v>0</v>
      </c>
      <c r="AG362" s="46" t="s">
        <v>74</v>
      </c>
      <c r="AH362" s="46">
        <v>0</v>
      </c>
      <c r="AI362" s="46" t="s">
        <v>74</v>
      </c>
      <c r="AJ362" s="46">
        <v>0</v>
      </c>
      <c r="AK362" s="46" t="s">
        <v>74</v>
      </c>
      <c r="AL362" s="46">
        <v>0</v>
      </c>
      <c r="AM362" s="46" t="s">
        <v>74</v>
      </c>
      <c r="AN362" s="50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</row>
    <row r="363" spans="7:81" x14ac:dyDescent="0.25">
      <c r="G363" t="s">
        <v>130</v>
      </c>
      <c r="H363" s="40">
        <v>40539</v>
      </c>
      <c r="I363" s="46">
        <v>0</v>
      </c>
      <c r="J363" s="46">
        <v>0</v>
      </c>
      <c r="K363" s="46" t="s">
        <v>74</v>
      </c>
      <c r="L363" s="46">
        <v>0</v>
      </c>
      <c r="M363" s="46" t="s">
        <v>74</v>
      </c>
      <c r="N363" s="46">
        <v>0</v>
      </c>
      <c r="O363" s="46" t="s">
        <v>74</v>
      </c>
      <c r="P363" s="46">
        <v>0</v>
      </c>
      <c r="Q363" s="46" t="s">
        <v>74</v>
      </c>
      <c r="R363" s="46">
        <v>0</v>
      </c>
      <c r="S363" s="46" t="s">
        <v>74</v>
      </c>
      <c r="T363" s="46">
        <v>0</v>
      </c>
      <c r="U363" s="46" t="s">
        <v>74</v>
      </c>
      <c r="V363" s="46">
        <v>0</v>
      </c>
      <c r="W363" s="46" t="s">
        <v>74</v>
      </c>
      <c r="X363" s="46">
        <v>0</v>
      </c>
      <c r="Y363" s="46" t="s">
        <v>74</v>
      </c>
      <c r="Z363" s="46">
        <v>0</v>
      </c>
      <c r="AA363" s="46" t="s">
        <v>74</v>
      </c>
      <c r="AB363" s="46">
        <v>0</v>
      </c>
      <c r="AC363" s="46" t="s">
        <v>74</v>
      </c>
      <c r="AD363" s="46">
        <v>0</v>
      </c>
      <c r="AE363" s="46" t="s">
        <v>74</v>
      </c>
      <c r="AF363" s="46">
        <v>0</v>
      </c>
      <c r="AG363" s="46" t="s">
        <v>74</v>
      </c>
      <c r="AH363" s="46">
        <v>0</v>
      </c>
      <c r="AI363" s="46" t="s">
        <v>74</v>
      </c>
      <c r="AJ363" s="46">
        <v>0</v>
      </c>
      <c r="AK363" s="46" t="s">
        <v>74</v>
      </c>
      <c r="AL363" s="46">
        <v>0</v>
      </c>
      <c r="AM363" s="46" t="s">
        <v>74</v>
      </c>
      <c r="AN363" s="50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</row>
    <row r="364" spans="7:81" x14ac:dyDescent="0.25">
      <c r="G364" t="s">
        <v>130</v>
      </c>
      <c r="H364" s="40">
        <v>40540</v>
      </c>
      <c r="I364" s="46">
        <v>1</v>
      </c>
      <c r="J364" s="46">
        <v>0</v>
      </c>
      <c r="K364" s="46" t="s">
        <v>74</v>
      </c>
      <c r="L364" s="46">
        <v>0</v>
      </c>
      <c r="M364" s="46" t="s">
        <v>74</v>
      </c>
      <c r="N364" s="46">
        <v>0</v>
      </c>
      <c r="O364" s="46" t="s">
        <v>74</v>
      </c>
      <c r="P364" s="46">
        <v>0</v>
      </c>
      <c r="Q364" s="46" t="s">
        <v>74</v>
      </c>
      <c r="R364" s="46">
        <v>0</v>
      </c>
      <c r="S364" s="46" t="s">
        <v>74</v>
      </c>
      <c r="T364" s="46">
        <v>0</v>
      </c>
      <c r="U364" s="46" t="s">
        <v>74</v>
      </c>
      <c r="V364" s="46">
        <v>0</v>
      </c>
      <c r="W364" s="46" t="s">
        <v>74</v>
      </c>
      <c r="X364" s="46">
        <v>0</v>
      </c>
      <c r="Y364" s="46" t="s">
        <v>74</v>
      </c>
      <c r="Z364" s="46">
        <v>0</v>
      </c>
      <c r="AA364" s="46" t="s">
        <v>74</v>
      </c>
      <c r="AB364" s="46">
        <v>0</v>
      </c>
      <c r="AC364" s="46" t="s">
        <v>74</v>
      </c>
      <c r="AD364" s="46">
        <v>0</v>
      </c>
      <c r="AE364" s="46" t="s">
        <v>74</v>
      </c>
      <c r="AF364" s="46">
        <v>0</v>
      </c>
      <c r="AG364" s="46" t="s">
        <v>74</v>
      </c>
      <c r="AH364" s="46">
        <v>0</v>
      </c>
      <c r="AI364" s="46" t="s">
        <v>74</v>
      </c>
      <c r="AJ364" s="46">
        <v>0</v>
      </c>
      <c r="AK364" s="46" t="s">
        <v>74</v>
      </c>
      <c r="AL364" s="46">
        <v>0</v>
      </c>
      <c r="AM364" s="46" t="s">
        <v>74</v>
      </c>
      <c r="AN364" s="50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</row>
    <row r="365" spans="7:81" x14ac:dyDescent="0.25">
      <c r="G365" t="s">
        <v>130</v>
      </c>
      <c r="H365" s="40">
        <v>40541</v>
      </c>
      <c r="I365" s="46">
        <v>0</v>
      </c>
      <c r="J365" s="46">
        <v>0</v>
      </c>
      <c r="K365" s="46" t="s">
        <v>74</v>
      </c>
      <c r="L365" s="46">
        <v>0</v>
      </c>
      <c r="M365" s="46" t="s">
        <v>74</v>
      </c>
      <c r="N365" s="46">
        <v>0</v>
      </c>
      <c r="O365" s="46" t="s">
        <v>74</v>
      </c>
      <c r="P365" s="46">
        <v>0</v>
      </c>
      <c r="Q365" s="46" t="s">
        <v>74</v>
      </c>
      <c r="R365" s="46">
        <v>0</v>
      </c>
      <c r="S365" s="46" t="s">
        <v>74</v>
      </c>
      <c r="T365" s="46">
        <v>0</v>
      </c>
      <c r="U365" s="46" t="s">
        <v>74</v>
      </c>
      <c r="V365" s="46">
        <v>0</v>
      </c>
      <c r="W365" s="46" t="s">
        <v>74</v>
      </c>
      <c r="X365" s="46">
        <v>0</v>
      </c>
      <c r="Y365" s="46" t="s">
        <v>74</v>
      </c>
      <c r="Z365" s="46">
        <v>0</v>
      </c>
      <c r="AA365" s="46" t="s">
        <v>74</v>
      </c>
      <c r="AB365" s="46">
        <v>0</v>
      </c>
      <c r="AC365" s="46" t="s">
        <v>74</v>
      </c>
      <c r="AD365" s="46">
        <v>0</v>
      </c>
      <c r="AE365" s="46" t="s">
        <v>74</v>
      </c>
      <c r="AF365" s="46">
        <v>0</v>
      </c>
      <c r="AG365" s="46" t="s">
        <v>74</v>
      </c>
      <c r="AH365" s="46">
        <v>0</v>
      </c>
      <c r="AI365" s="46" t="s">
        <v>74</v>
      </c>
      <c r="AJ365" s="46">
        <v>0</v>
      </c>
      <c r="AK365" s="46" t="s">
        <v>74</v>
      </c>
      <c r="AL365" s="46">
        <v>0</v>
      </c>
      <c r="AM365" s="46" t="s">
        <v>74</v>
      </c>
      <c r="AN365" s="50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</row>
    <row r="366" spans="7:81" x14ac:dyDescent="0.25">
      <c r="G366" t="s">
        <v>130</v>
      </c>
      <c r="H366" s="40">
        <v>40542</v>
      </c>
      <c r="I366" s="46">
        <v>0</v>
      </c>
      <c r="J366" s="46">
        <v>0</v>
      </c>
      <c r="K366" s="46" t="s">
        <v>74</v>
      </c>
      <c r="L366" s="46">
        <v>0</v>
      </c>
      <c r="M366" s="46" t="s">
        <v>74</v>
      </c>
      <c r="N366" s="46">
        <v>0</v>
      </c>
      <c r="O366" s="46" t="s">
        <v>74</v>
      </c>
      <c r="P366" s="46">
        <v>0</v>
      </c>
      <c r="Q366" s="46" t="s">
        <v>74</v>
      </c>
      <c r="R366" s="46">
        <v>0</v>
      </c>
      <c r="S366" s="46" t="s">
        <v>74</v>
      </c>
      <c r="T366" s="46">
        <v>0</v>
      </c>
      <c r="U366" s="46" t="s">
        <v>74</v>
      </c>
      <c r="V366" s="46">
        <v>0</v>
      </c>
      <c r="W366" s="46" t="s">
        <v>74</v>
      </c>
      <c r="X366" s="46">
        <v>0</v>
      </c>
      <c r="Y366" s="46" t="s">
        <v>74</v>
      </c>
      <c r="Z366" s="46">
        <v>0</v>
      </c>
      <c r="AA366" s="46" t="s">
        <v>74</v>
      </c>
      <c r="AB366" s="46">
        <v>0</v>
      </c>
      <c r="AC366" s="46" t="s">
        <v>74</v>
      </c>
      <c r="AD366" s="46">
        <v>0</v>
      </c>
      <c r="AE366" s="46" t="s">
        <v>74</v>
      </c>
      <c r="AF366" s="46">
        <v>0</v>
      </c>
      <c r="AG366" s="46" t="s">
        <v>74</v>
      </c>
      <c r="AH366" s="46">
        <v>0</v>
      </c>
      <c r="AI366" s="46" t="s">
        <v>74</v>
      </c>
      <c r="AJ366" s="46">
        <v>0</v>
      </c>
      <c r="AK366" s="46" t="s">
        <v>74</v>
      </c>
      <c r="AL366" s="46">
        <v>0</v>
      </c>
      <c r="AM366" s="46" t="s">
        <v>74</v>
      </c>
      <c r="AN366" s="50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</row>
    <row r="367" spans="7:81" x14ac:dyDescent="0.25">
      <c r="G367" t="s">
        <v>130</v>
      </c>
      <c r="H367" s="40">
        <v>40543</v>
      </c>
      <c r="I367" s="46">
        <v>0</v>
      </c>
      <c r="J367" s="46">
        <v>0</v>
      </c>
      <c r="K367" s="46" t="s">
        <v>74</v>
      </c>
      <c r="L367" s="46">
        <v>0</v>
      </c>
      <c r="M367" s="46" t="s">
        <v>74</v>
      </c>
      <c r="N367" s="46">
        <v>0</v>
      </c>
      <c r="O367" s="46" t="s">
        <v>74</v>
      </c>
      <c r="P367" s="46">
        <v>0</v>
      </c>
      <c r="Q367" s="46" t="s">
        <v>74</v>
      </c>
      <c r="R367" s="46">
        <v>0</v>
      </c>
      <c r="S367" s="46" t="s">
        <v>74</v>
      </c>
      <c r="T367" s="46">
        <v>0</v>
      </c>
      <c r="U367" s="46" t="s">
        <v>74</v>
      </c>
      <c r="V367" s="46">
        <v>0</v>
      </c>
      <c r="W367" s="46" t="s">
        <v>74</v>
      </c>
      <c r="X367" s="46">
        <v>0</v>
      </c>
      <c r="Y367" s="46" t="s">
        <v>74</v>
      </c>
      <c r="Z367" s="46">
        <v>0</v>
      </c>
      <c r="AA367" s="46" t="s">
        <v>74</v>
      </c>
      <c r="AB367" s="46">
        <v>0</v>
      </c>
      <c r="AC367" s="46" t="s">
        <v>74</v>
      </c>
      <c r="AD367" s="46">
        <v>0</v>
      </c>
      <c r="AE367" s="46" t="s">
        <v>74</v>
      </c>
      <c r="AF367" s="46">
        <v>0</v>
      </c>
      <c r="AG367" s="46" t="s">
        <v>74</v>
      </c>
      <c r="AH367" s="46">
        <v>0</v>
      </c>
      <c r="AI367" s="46" t="s">
        <v>74</v>
      </c>
      <c r="AJ367" s="46">
        <v>0</v>
      </c>
      <c r="AK367" s="46" t="s">
        <v>74</v>
      </c>
      <c r="AL367" s="46">
        <v>0</v>
      </c>
      <c r="AM367" s="46" t="s">
        <v>74</v>
      </c>
      <c r="AN367" s="50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</row>
    <row r="368" spans="7:81" x14ac:dyDescent="0.25">
      <c r="G368" t="s">
        <v>130</v>
      </c>
      <c r="H368" s="40">
        <v>40544</v>
      </c>
      <c r="I368" s="46">
        <v>0</v>
      </c>
      <c r="J368" s="46">
        <v>0</v>
      </c>
      <c r="K368" s="46" t="s">
        <v>74</v>
      </c>
      <c r="L368" s="46">
        <v>0</v>
      </c>
      <c r="M368" s="46" t="s">
        <v>74</v>
      </c>
      <c r="N368" s="46">
        <v>0</v>
      </c>
      <c r="O368" s="46" t="s">
        <v>74</v>
      </c>
      <c r="P368" s="46">
        <v>0</v>
      </c>
      <c r="Q368" s="46" t="s">
        <v>74</v>
      </c>
      <c r="R368" s="46">
        <v>0</v>
      </c>
      <c r="S368" s="46" t="s">
        <v>74</v>
      </c>
      <c r="T368" s="46">
        <v>0</v>
      </c>
      <c r="U368" s="46" t="s">
        <v>74</v>
      </c>
      <c r="V368" s="46">
        <v>0</v>
      </c>
      <c r="W368" s="46" t="s">
        <v>74</v>
      </c>
      <c r="X368" s="46">
        <v>0</v>
      </c>
      <c r="Y368" s="46" t="s">
        <v>74</v>
      </c>
      <c r="Z368" s="46">
        <v>0</v>
      </c>
      <c r="AA368" s="46" t="s">
        <v>74</v>
      </c>
      <c r="AB368" s="46">
        <v>0</v>
      </c>
      <c r="AC368" s="46" t="s">
        <v>74</v>
      </c>
      <c r="AD368" s="46">
        <v>0</v>
      </c>
      <c r="AE368" s="46" t="s">
        <v>74</v>
      </c>
      <c r="AF368" s="46">
        <v>0</v>
      </c>
      <c r="AG368" s="46" t="s">
        <v>74</v>
      </c>
      <c r="AH368" s="46">
        <v>0</v>
      </c>
      <c r="AI368" s="46" t="s">
        <v>74</v>
      </c>
      <c r="AJ368" s="46">
        <v>0</v>
      </c>
      <c r="AK368" s="46" t="s">
        <v>74</v>
      </c>
      <c r="AL368" s="46">
        <v>0</v>
      </c>
      <c r="AM368" s="46" t="s">
        <v>74</v>
      </c>
      <c r="AN368" s="50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</row>
    <row r="369" spans="7:81" x14ac:dyDescent="0.25">
      <c r="G369" t="s">
        <v>130</v>
      </c>
      <c r="H369" s="40">
        <v>40545</v>
      </c>
      <c r="I369" s="46">
        <v>0</v>
      </c>
      <c r="J369" s="46">
        <v>0</v>
      </c>
      <c r="K369" s="46" t="s">
        <v>74</v>
      </c>
      <c r="L369" s="46">
        <v>0</v>
      </c>
      <c r="M369" s="46" t="s">
        <v>74</v>
      </c>
      <c r="N369" s="46">
        <v>0</v>
      </c>
      <c r="O369" s="46" t="s">
        <v>74</v>
      </c>
      <c r="P369" s="46">
        <v>0</v>
      </c>
      <c r="Q369" s="46" t="s">
        <v>74</v>
      </c>
      <c r="R369" s="46">
        <v>0</v>
      </c>
      <c r="S369" s="46" t="s">
        <v>74</v>
      </c>
      <c r="T369" s="46">
        <v>0</v>
      </c>
      <c r="U369" s="46" t="s">
        <v>74</v>
      </c>
      <c r="V369" s="46">
        <v>0</v>
      </c>
      <c r="W369" s="46" t="s">
        <v>74</v>
      </c>
      <c r="X369" s="46">
        <v>0</v>
      </c>
      <c r="Y369" s="46" t="s">
        <v>74</v>
      </c>
      <c r="Z369" s="46">
        <v>0</v>
      </c>
      <c r="AA369" s="46" t="s">
        <v>74</v>
      </c>
      <c r="AB369" s="46">
        <v>0</v>
      </c>
      <c r="AC369" s="46" t="s">
        <v>74</v>
      </c>
      <c r="AD369" s="46">
        <v>0</v>
      </c>
      <c r="AE369" s="46" t="s">
        <v>74</v>
      </c>
      <c r="AF369" s="46">
        <v>0</v>
      </c>
      <c r="AG369" s="46" t="s">
        <v>74</v>
      </c>
      <c r="AH369" s="46">
        <v>0</v>
      </c>
      <c r="AI369" s="46" t="s">
        <v>74</v>
      </c>
      <c r="AJ369" s="46">
        <v>0</v>
      </c>
      <c r="AK369" s="46" t="s">
        <v>74</v>
      </c>
      <c r="AL369" s="46">
        <v>0</v>
      </c>
      <c r="AM369" s="46" t="s">
        <v>74</v>
      </c>
      <c r="AN369" s="50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</row>
    <row r="370" spans="7:81" x14ac:dyDescent="0.25">
      <c r="G370" t="s">
        <v>130</v>
      </c>
      <c r="H370" s="40">
        <v>40546</v>
      </c>
      <c r="I370" s="46">
        <v>0</v>
      </c>
      <c r="J370" s="46">
        <v>0</v>
      </c>
      <c r="K370" s="46" t="s">
        <v>74</v>
      </c>
      <c r="L370" s="46">
        <v>0</v>
      </c>
      <c r="M370" s="46" t="s">
        <v>74</v>
      </c>
      <c r="N370" s="46">
        <v>0</v>
      </c>
      <c r="O370" s="46" t="s">
        <v>74</v>
      </c>
      <c r="P370" s="46">
        <v>0</v>
      </c>
      <c r="Q370" s="46" t="s">
        <v>74</v>
      </c>
      <c r="R370" s="46">
        <v>0</v>
      </c>
      <c r="S370" s="46" t="s">
        <v>74</v>
      </c>
      <c r="T370" s="46">
        <v>0</v>
      </c>
      <c r="U370" s="46" t="s">
        <v>74</v>
      </c>
      <c r="V370" s="46">
        <v>0</v>
      </c>
      <c r="W370" s="46" t="s">
        <v>74</v>
      </c>
      <c r="X370" s="46">
        <v>0</v>
      </c>
      <c r="Y370" s="46" t="s">
        <v>74</v>
      </c>
      <c r="Z370" s="46">
        <v>0</v>
      </c>
      <c r="AA370" s="46" t="s">
        <v>74</v>
      </c>
      <c r="AB370" s="46">
        <v>0</v>
      </c>
      <c r="AC370" s="46" t="s">
        <v>74</v>
      </c>
      <c r="AD370" s="46">
        <v>0</v>
      </c>
      <c r="AE370" s="46" t="s">
        <v>74</v>
      </c>
      <c r="AF370" s="46">
        <v>0</v>
      </c>
      <c r="AG370" s="46" t="s">
        <v>74</v>
      </c>
      <c r="AH370" s="46">
        <v>0</v>
      </c>
      <c r="AI370" s="46" t="s">
        <v>74</v>
      </c>
      <c r="AJ370" s="46">
        <v>0</v>
      </c>
      <c r="AK370" s="46" t="s">
        <v>74</v>
      </c>
      <c r="AL370" s="46">
        <v>0</v>
      </c>
      <c r="AM370" s="46" t="s">
        <v>74</v>
      </c>
      <c r="AN370" s="50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</row>
    <row r="371" spans="7:81" x14ac:dyDescent="0.25">
      <c r="G371" t="s">
        <v>130</v>
      </c>
      <c r="H371" s="40">
        <v>40547</v>
      </c>
      <c r="I371" s="46">
        <v>0</v>
      </c>
      <c r="J371" s="46">
        <v>0</v>
      </c>
      <c r="K371" s="46" t="s">
        <v>74</v>
      </c>
      <c r="L371" s="46">
        <v>0</v>
      </c>
      <c r="M371" s="46" t="s">
        <v>74</v>
      </c>
      <c r="N371" s="46">
        <v>0</v>
      </c>
      <c r="O371" s="46" t="s">
        <v>74</v>
      </c>
      <c r="P371" s="46">
        <v>0</v>
      </c>
      <c r="Q371" s="46" t="s">
        <v>74</v>
      </c>
      <c r="R371" s="46">
        <v>0</v>
      </c>
      <c r="S371" s="46" t="s">
        <v>74</v>
      </c>
      <c r="T371" s="46">
        <v>0</v>
      </c>
      <c r="U371" s="46" t="s">
        <v>74</v>
      </c>
      <c r="V371" s="46">
        <v>0</v>
      </c>
      <c r="W371" s="46" t="s">
        <v>74</v>
      </c>
      <c r="X371" s="46">
        <v>0</v>
      </c>
      <c r="Y371" s="46" t="s">
        <v>74</v>
      </c>
      <c r="Z371" s="46">
        <v>0</v>
      </c>
      <c r="AA371" s="46" t="s">
        <v>74</v>
      </c>
      <c r="AB371" s="46">
        <v>0</v>
      </c>
      <c r="AC371" s="46" t="s">
        <v>74</v>
      </c>
      <c r="AD371" s="46">
        <v>0</v>
      </c>
      <c r="AE371" s="46" t="s">
        <v>74</v>
      </c>
      <c r="AF371" s="46">
        <v>0</v>
      </c>
      <c r="AG371" s="46" t="s">
        <v>74</v>
      </c>
      <c r="AH371" s="46">
        <v>0</v>
      </c>
      <c r="AI371" s="46" t="s">
        <v>74</v>
      </c>
      <c r="AJ371" s="46">
        <v>0</v>
      </c>
      <c r="AK371" s="46" t="s">
        <v>74</v>
      </c>
      <c r="AL371" s="46">
        <v>0</v>
      </c>
      <c r="AM371" s="46" t="s">
        <v>74</v>
      </c>
      <c r="AN371" s="50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</row>
    <row r="372" spans="7:81" x14ac:dyDescent="0.25">
      <c r="G372" t="s">
        <v>130</v>
      </c>
      <c r="H372" s="40">
        <v>40548</v>
      </c>
      <c r="I372" s="46">
        <v>0</v>
      </c>
      <c r="J372" s="46">
        <v>0</v>
      </c>
      <c r="K372" s="46" t="s">
        <v>74</v>
      </c>
      <c r="L372" s="46">
        <v>0</v>
      </c>
      <c r="M372" s="46" t="s">
        <v>74</v>
      </c>
      <c r="N372" s="46">
        <v>0</v>
      </c>
      <c r="O372" s="46" t="s">
        <v>74</v>
      </c>
      <c r="P372" s="46">
        <v>0</v>
      </c>
      <c r="Q372" s="46" t="s">
        <v>74</v>
      </c>
      <c r="R372" s="46">
        <v>0</v>
      </c>
      <c r="S372" s="46" t="s">
        <v>74</v>
      </c>
      <c r="T372" s="46">
        <v>0</v>
      </c>
      <c r="U372" s="46" t="s">
        <v>74</v>
      </c>
      <c r="V372" s="46">
        <v>0</v>
      </c>
      <c r="W372" s="46" t="s">
        <v>74</v>
      </c>
      <c r="X372" s="46">
        <v>0</v>
      </c>
      <c r="Y372" s="46" t="s">
        <v>74</v>
      </c>
      <c r="Z372" s="46">
        <v>0</v>
      </c>
      <c r="AA372" s="46" t="s">
        <v>74</v>
      </c>
      <c r="AB372" s="46">
        <v>0</v>
      </c>
      <c r="AC372" s="46" t="s">
        <v>74</v>
      </c>
      <c r="AD372" s="46">
        <v>0</v>
      </c>
      <c r="AE372" s="46" t="s">
        <v>74</v>
      </c>
      <c r="AF372" s="46">
        <v>0</v>
      </c>
      <c r="AG372" s="46" t="s">
        <v>74</v>
      </c>
      <c r="AH372" s="46">
        <v>0</v>
      </c>
      <c r="AI372" s="46" t="s">
        <v>74</v>
      </c>
      <c r="AJ372" s="46">
        <v>0</v>
      </c>
      <c r="AK372" s="46" t="s">
        <v>74</v>
      </c>
      <c r="AL372" s="46">
        <v>0</v>
      </c>
      <c r="AM372" s="46" t="s">
        <v>74</v>
      </c>
      <c r="AN372" s="50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</row>
    <row r="373" spans="7:81" x14ac:dyDescent="0.25">
      <c r="G373" t="s">
        <v>130</v>
      </c>
      <c r="H373" s="40">
        <v>40549</v>
      </c>
      <c r="I373" s="46">
        <v>0</v>
      </c>
      <c r="J373" s="46">
        <v>0</v>
      </c>
      <c r="K373" s="46" t="s">
        <v>74</v>
      </c>
      <c r="L373" s="46">
        <v>0</v>
      </c>
      <c r="M373" s="46" t="s">
        <v>74</v>
      </c>
      <c r="N373" s="46">
        <v>0</v>
      </c>
      <c r="O373" s="46" t="s">
        <v>74</v>
      </c>
      <c r="P373" s="46">
        <v>0</v>
      </c>
      <c r="Q373" s="46" t="s">
        <v>74</v>
      </c>
      <c r="R373" s="46">
        <v>0</v>
      </c>
      <c r="S373" s="46" t="s">
        <v>74</v>
      </c>
      <c r="T373" s="46">
        <v>0</v>
      </c>
      <c r="U373" s="46" t="s">
        <v>74</v>
      </c>
      <c r="V373" s="46">
        <v>0</v>
      </c>
      <c r="W373" s="46" t="s">
        <v>74</v>
      </c>
      <c r="X373" s="46">
        <v>0</v>
      </c>
      <c r="Y373" s="46" t="s">
        <v>74</v>
      </c>
      <c r="Z373" s="46">
        <v>0</v>
      </c>
      <c r="AA373" s="46" t="s">
        <v>74</v>
      </c>
      <c r="AB373" s="46">
        <v>0</v>
      </c>
      <c r="AC373" s="46" t="s">
        <v>74</v>
      </c>
      <c r="AD373" s="46">
        <v>0</v>
      </c>
      <c r="AE373" s="46" t="s">
        <v>74</v>
      </c>
      <c r="AF373" s="46">
        <v>0</v>
      </c>
      <c r="AG373" s="46" t="s">
        <v>74</v>
      </c>
      <c r="AH373" s="46">
        <v>0</v>
      </c>
      <c r="AI373" s="46" t="s">
        <v>74</v>
      </c>
      <c r="AJ373" s="46">
        <v>0</v>
      </c>
      <c r="AK373" s="46" t="s">
        <v>74</v>
      </c>
      <c r="AL373" s="46">
        <v>0</v>
      </c>
      <c r="AM373" s="46" t="s">
        <v>74</v>
      </c>
      <c r="AN373" s="50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</row>
    <row r="374" spans="7:81" x14ac:dyDescent="0.25">
      <c r="G374" t="s">
        <v>130</v>
      </c>
      <c r="H374" s="40">
        <v>40550</v>
      </c>
      <c r="I374" s="46">
        <v>0</v>
      </c>
      <c r="J374" s="46">
        <v>0</v>
      </c>
      <c r="K374" s="46" t="s">
        <v>74</v>
      </c>
      <c r="L374" s="46">
        <v>0</v>
      </c>
      <c r="M374" s="46" t="s">
        <v>74</v>
      </c>
      <c r="N374" s="46">
        <v>0</v>
      </c>
      <c r="O374" s="46" t="s">
        <v>74</v>
      </c>
      <c r="P374" s="46">
        <v>0</v>
      </c>
      <c r="Q374" s="46" t="s">
        <v>74</v>
      </c>
      <c r="R374" s="46">
        <v>0</v>
      </c>
      <c r="S374" s="46" t="s">
        <v>74</v>
      </c>
      <c r="T374" s="46">
        <v>0</v>
      </c>
      <c r="U374" s="46" t="s">
        <v>74</v>
      </c>
      <c r="V374" s="46">
        <v>0</v>
      </c>
      <c r="W374" s="46" t="s">
        <v>74</v>
      </c>
      <c r="X374" s="46">
        <v>0</v>
      </c>
      <c r="Y374" s="46" t="s">
        <v>74</v>
      </c>
      <c r="Z374" s="46">
        <v>64.960769223964832</v>
      </c>
      <c r="AA374" s="46" t="s">
        <v>74</v>
      </c>
      <c r="AB374" s="46">
        <v>0</v>
      </c>
      <c r="AC374" s="46" t="s">
        <v>74</v>
      </c>
      <c r="AD374" s="46">
        <v>0</v>
      </c>
      <c r="AE374" s="46" t="s">
        <v>74</v>
      </c>
      <c r="AF374" s="46">
        <v>0</v>
      </c>
      <c r="AG374" s="46" t="s">
        <v>74</v>
      </c>
      <c r="AH374" s="46">
        <v>0</v>
      </c>
      <c r="AI374" s="46" t="s">
        <v>74</v>
      </c>
      <c r="AJ374" s="46">
        <v>0</v>
      </c>
      <c r="AK374" s="46" t="s">
        <v>74</v>
      </c>
      <c r="AL374" s="46">
        <v>0</v>
      </c>
      <c r="AM374" s="46" t="s">
        <v>74</v>
      </c>
      <c r="AN374" s="50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</row>
    <row r="375" spans="7:81" x14ac:dyDescent="0.25">
      <c r="G375" t="s">
        <v>130</v>
      </c>
      <c r="H375" s="40">
        <v>40551</v>
      </c>
      <c r="I375" s="46">
        <v>0</v>
      </c>
      <c r="J375" s="46">
        <v>0</v>
      </c>
      <c r="K375" s="46" t="s">
        <v>74</v>
      </c>
      <c r="L375" s="46">
        <v>0</v>
      </c>
      <c r="M375" s="46" t="s">
        <v>74</v>
      </c>
      <c r="N375" s="46">
        <v>0</v>
      </c>
      <c r="O375" s="46" t="s">
        <v>74</v>
      </c>
      <c r="P375" s="46">
        <v>0</v>
      </c>
      <c r="Q375" s="46" t="s">
        <v>74</v>
      </c>
      <c r="R375" s="46">
        <v>0</v>
      </c>
      <c r="S375" s="46" t="s">
        <v>74</v>
      </c>
      <c r="T375" s="46">
        <v>0</v>
      </c>
      <c r="U375" s="46" t="s">
        <v>74</v>
      </c>
      <c r="V375" s="46">
        <v>0</v>
      </c>
      <c r="W375" s="46" t="s">
        <v>74</v>
      </c>
      <c r="X375" s="46">
        <v>0</v>
      </c>
      <c r="Y375" s="46" t="s">
        <v>74</v>
      </c>
      <c r="Z375" s="46">
        <v>0</v>
      </c>
      <c r="AA375" s="46" t="s">
        <v>74</v>
      </c>
      <c r="AB375" s="46">
        <v>0</v>
      </c>
      <c r="AC375" s="46" t="s">
        <v>74</v>
      </c>
      <c r="AD375" s="46">
        <v>0</v>
      </c>
      <c r="AE375" s="46" t="s">
        <v>74</v>
      </c>
      <c r="AF375" s="46">
        <v>0</v>
      </c>
      <c r="AG375" s="46" t="s">
        <v>74</v>
      </c>
      <c r="AH375" s="46">
        <v>0</v>
      </c>
      <c r="AI375" s="46" t="s">
        <v>74</v>
      </c>
      <c r="AJ375" s="46">
        <v>0</v>
      </c>
      <c r="AK375" s="46" t="s">
        <v>74</v>
      </c>
      <c r="AL375" s="46">
        <v>0</v>
      </c>
      <c r="AM375" s="46" t="s">
        <v>74</v>
      </c>
      <c r="AN375" s="50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</row>
    <row r="376" spans="7:81" x14ac:dyDescent="0.25">
      <c r="G376" t="s">
        <v>130</v>
      </c>
      <c r="H376" s="40">
        <v>40552</v>
      </c>
      <c r="I376" s="46">
        <v>0</v>
      </c>
      <c r="J376" s="46">
        <v>0</v>
      </c>
      <c r="K376" s="46" t="s">
        <v>74</v>
      </c>
      <c r="L376" s="46">
        <v>0</v>
      </c>
      <c r="M376" s="46" t="s">
        <v>74</v>
      </c>
      <c r="N376" s="46">
        <v>0</v>
      </c>
      <c r="O376" s="46" t="s">
        <v>74</v>
      </c>
      <c r="P376" s="46">
        <v>0</v>
      </c>
      <c r="Q376" s="46" t="s">
        <v>74</v>
      </c>
      <c r="R376" s="46">
        <v>0</v>
      </c>
      <c r="S376" s="46" t="s">
        <v>74</v>
      </c>
      <c r="T376" s="46">
        <v>0</v>
      </c>
      <c r="U376" s="46" t="s">
        <v>74</v>
      </c>
      <c r="V376" s="46">
        <v>0</v>
      </c>
      <c r="W376" s="46" t="s">
        <v>74</v>
      </c>
      <c r="X376" s="46">
        <v>0</v>
      </c>
      <c r="Y376" s="46" t="s">
        <v>74</v>
      </c>
      <c r="Z376" s="46">
        <v>0</v>
      </c>
      <c r="AA376" s="46" t="s">
        <v>74</v>
      </c>
      <c r="AB376" s="46">
        <v>0</v>
      </c>
      <c r="AC376" s="46" t="s">
        <v>74</v>
      </c>
      <c r="AD376" s="46">
        <v>0</v>
      </c>
      <c r="AE376" s="46" t="s">
        <v>74</v>
      </c>
      <c r="AF376" s="46">
        <v>0</v>
      </c>
      <c r="AG376" s="46" t="s">
        <v>74</v>
      </c>
      <c r="AH376" s="46">
        <v>0</v>
      </c>
      <c r="AI376" s="46" t="s">
        <v>74</v>
      </c>
      <c r="AJ376" s="46">
        <v>0</v>
      </c>
      <c r="AK376" s="46" t="s">
        <v>74</v>
      </c>
      <c r="AL376" s="46">
        <v>0</v>
      </c>
      <c r="AM376" s="46" t="s">
        <v>74</v>
      </c>
      <c r="AN376" s="50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</row>
    <row r="377" spans="7:81" x14ac:dyDescent="0.25">
      <c r="G377" t="s">
        <v>130</v>
      </c>
      <c r="H377" s="40">
        <v>40553</v>
      </c>
      <c r="I377" s="46">
        <v>0</v>
      </c>
      <c r="J377" s="46">
        <v>0</v>
      </c>
      <c r="K377" s="46" t="s">
        <v>74</v>
      </c>
      <c r="L377" s="46">
        <v>11.333519256547049</v>
      </c>
      <c r="M377" s="46" t="s">
        <v>74</v>
      </c>
      <c r="N377" s="46">
        <v>0</v>
      </c>
      <c r="O377" s="46" t="s">
        <v>74</v>
      </c>
      <c r="P377" s="46">
        <v>0</v>
      </c>
      <c r="Q377" s="46" t="s">
        <v>74</v>
      </c>
      <c r="R377" s="46">
        <v>0</v>
      </c>
      <c r="S377" s="46" t="s">
        <v>74</v>
      </c>
      <c r="T377" s="46">
        <v>0</v>
      </c>
      <c r="U377" s="46" t="s">
        <v>74</v>
      </c>
      <c r="V377" s="46">
        <v>0</v>
      </c>
      <c r="W377" s="46" t="s">
        <v>74</v>
      </c>
      <c r="X377" s="46">
        <v>0</v>
      </c>
      <c r="Y377" s="46" t="s">
        <v>74</v>
      </c>
      <c r="Z377" s="46">
        <v>0</v>
      </c>
      <c r="AA377" s="46" t="s">
        <v>74</v>
      </c>
      <c r="AB377" s="46">
        <v>0</v>
      </c>
      <c r="AC377" s="46" t="s">
        <v>74</v>
      </c>
      <c r="AD377" s="46">
        <v>0</v>
      </c>
      <c r="AE377" s="46" t="s">
        <v>74</v>
      </c>
      <c r="AF377" s="46">
        <v>0</v>
      </c>
      <c r="AG377" s="46" t="s">
        <v>74</v>
      </c>
      <c r="AH377" s="46">
        <v>0</v>
      </c>
      <c r="AI377" s="46" t="s">
        <v>74</v>
      </c>
      <c r="AJ377" s="46">
        <v>0</v>
      </c>
      <c r="AK377" s="46" t="s">
        <v>74</v>
      </c>
      <c r="AL377" s="46">
        <v>0</v>
      </c>
      <c r="AM377" s="46" t="s">
        <v>74</v>
      </c>
      <c r="AN377" s="50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</row>
    <row r="378" spans="7:81" x14ac:dyDescent="0.25">
      <c r="G378" t="s">
        <v>130</v>
      </c>
      <c r="H378" s="40">
        <v>40554</v>
      </c>
      <c r="I378" s="46">
        <v>0</v>
      </c>
      <c r="J378" s="46">
        <v>0</v>
      </c>
      <c r="K378" s="46" t="s">
        <v>74</v>
      </c>
      <c r="L378" s="46">
        <v>0</v>
      </c>
      <c r="M378" s="46" t="s">
        <v>74</v>
      </c>
      <c r="N378" s="46">
        <v>0</v>
      </c>
      <c r="O378" s="46" t="s">
        <v>74</v>
      </c>
      <c r="P378" s="46">
        <v>63.510183520107319</v>
      </c>
      <c r="Q378" s="46" t="s">
        <v>74</v>
      </c>
      <c r="R378" s="46">
        <v>0</v>
      </c>
      <c r="S378" s="46" t="s">
        <v>74</v>
      </c>
      <c r="T378" s="46">
        <v>0</v>
      </c>
      <c r="U378" s="46" t="s">
        <v>74</v>
      </c>
      <c r="V378" s="46">
        <v>0</v>
      </c>
      <c r="W378" s="46" t="s">
        <v>74</v>
      </c>
      <c r="X378" s="46">
        <v>0</v>
      </c>
      <c r="Y378" s="46" t="s">
        <v>74</v>
      </c>
      <c r="Z378" s="46">
        <v>0</v>
      </c>
      <c r="AA378" s="46" t="s">
        <v>74</v>
      </c>
      <c r="AB378" s="46">
        <v>0</v>
      </c>
      <c r="AC378" s="46" t="s">
        <v>74</v>
      </c>
      <c r="AD378" s="46">
        <v>0</v>
      </c>
      <c r="AE378" s="46" t="s">
        <v>74</v>
      </c>
      <c r="AF378" s="46">
        <v>0</v>
      </c>
      <c r="AG378" s="46" t="s">
        <v>74</v>
      </c>
      <c r="AH378" s="46">
        <v>0</v>
      </c>
      <c r="AI378" s="46" t="s">
        <v>74</v>
      </c>
      <c r="AJ378" s="46">
        <v>0</v>
      </c>
      <c r="AK378" s="46" t="s">
        <v>74</v>
      </c>
      <c r="AL378" s="46">
        <v>0</v>
      </c>
      <c r="AM378" s="46" t="s">
        <v>74</v>
      </c>
      <c r="AN378" s="50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</row>
    <row r="379" spans="7:81" x14ac:dyDescent="0.25">
      <c r="G379" t="s">
        <v>130</v>
      </c>
      <c r="H379" s="40">
        <v>40555</v>
      </c>
      <c r="I379" s="46">
        <v>0.5</v>
      </c>
      <c r="J379" s="46">
        <v>0</v>
      </c>
      <c r="K379" s="46" t="s">
        <v>74</v>
      </c>
      <c r="L379" s="46">
        <v>0</v>
      </c>
      <c r="M379" s="46" t="s">
        <v>74</v>
      </c>
      <c r="N379" s="46">
        <v>0</v>
      </c>
      <c r="O379" s="46" t="s">
        <v>74</v>
      </c>
      <c r="P379" s="46">
        <v>0</v>
      </c>
      <c r="Q379" s="46" t="s">
        <v>74</v>
      </c>
      <c r="R379" s="46">
        <v>0</v>
      </c>
      <c r="S379" s="46" t="s">
        <v>74</v>
      </c>
      <c r="T379" s="46">
        <v>0</v>
      </c>
      <c r="U379" s="46" t="s">
        <v>74</v>
      </c>
      <c r="V379" s="46">
        <v>0</v>
      </c>
      <c r="W379" s="46" t="s">
        <v>74</v>
      </c>
      <c r="X379" s="46">
        <v>0</v>
      </c>
      <c r="Y379" s="46" t="s">
        <v>74</v>
      </c>
      <c r="Z379" s="46">
        <v>0</v>
      </c>
      <c r="AA379" s="46" t="s">
        <v>74</v>
      </c>
      <c r="AB379" s="46">
        <v>0</v>
      </c>
      <c r="AC379" s="46" t="s">
        <v>74</v>
      </c>
      <c r="AD379" s="46">
        <v>0</v>
      </c>
      <c r="AE379" s="46" t="s">
        <v>74</v>
      </c>
      <c r="AF379" s="46">
        <v>0</v>
      </c>
      <c r="AG379" s="46" t="s">
        <v>74</v>
      </c>
      <c r="AH379" s="46">
        <v>0</v>
      </c>
      <c r="AI379" s="46" t="s">
        <v>74</v>
      </c>
      <c r="AJ379" s="46">
        <v>0</v>
      </c>
      <c r="AK379" s="46" t="s">
        <v>74</v>
      </c>
      <c r="AL379" s="46">
        <v>0</v>
      </c>
      <c r="AM379" s="46" t="s">
        <v>74</v>
      </c>
      <c r="AN379" s="50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</row>
    <row r="380" spans="7:81" x14ac:dyDescent="0.25">
      <c r="G380" t="s">
        <v>130</v>
      </c>
      <c r="H380" s="40">
        <v>40556</v>
      </c>
      <c r="I380" s="46">
        <v>0</v>
      </c>
      <c r="J380" s="46">
        <v>0</v>
      </c>
      <c r="K380" s="46" t="s">
        <v>74</v>
      </c>
      <c r="L380" s="46">
        <v>0</v>
      </c>
      <c r="M380" s="46" t="s">
        <v>74</v>
      </c>
      <c r="N380" s="46">
        <v>0</v>
      </c>
      <c r="O380" s="46" t="s">
        <v>74</v>
      </c>
      <c r="P380" s="46">
        <v>0</v>
      </c>
      <c r="Q380" s="46" t="s">
        <v>74</v>
      </c>
      <c r="R380" s="46">
        <v>0</v>
      </c>
      <c r="S380" s="46" t="s">
        <v>74</v>
      </c>
      <c r="T380" s="46">
        <v>0</v>
      </c>
      <c r="U380" s="46" t="s">
        <v>74</v>
      </c>
      <c r="V380" s="46">
        <v>0</v>
      </c>
      <c r="W380" s="46" t="s">
        <v>74</v>
      </c>
      <c r="X380" s="46">
        <v>0</v>
      </c>
      <c r="Y380" s="46" t="s">
        <v>74</v>
      </c>
      <c r="Z380" s="46">
        <v>0</v>
      </c>
      <c r="AA380" s="46" t="s">
        <v>74</v>
      </c>
      <c r="AB380" s="46">
        <v>0</v>
      </c>
      <c r="AC380" s="46" t="s">
        <v>74</v>
      </c>
      <c r="AD380" s="46">
        <v>0</v>
      </c>
      <c r="AE380" s="46" t="s">
        <v>74</v>
      </c>
      <c r="AF380" s="46">
        <v>0</v>
      </c>
      <c r="AG380" s="46" t="s">
        <v>74</v>
      </c>
      <c r="AH380" s="46">
        <v>0</v>
      </c>
      <c r="AI380" s="46" t="s">
        <v>74</v>
      </c>
      <c r="AJ380" s="46">
        <v>0</v>
      </c>
      <c r="AK380" s="46" t="s">
        <v>74</v>
      </c>
      <c r="AL380" s="46">
        <v>0</v>
      </c>
      <c r="AM380" s="46" t="s">
        <v>74</v>
      </c>
      <c r="AN380" s="50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</row>
    <row r="381" spans="7:81" x14ac:dyDescent="0.25">
      <c r="G381" t="s">
        <v>130</v>
      </c>
      <c r="H381" s="40">
        <v>40557</v>
      </c>
      <c r="I381" s="46">
        <v>0</v>
      </c>
      <c r="J381" s="46">
        <v>0</v>
      </c>
      <c r="K381" s="46" t="s">
        <v>74</v>
      </c>
      <c r="L381" s="46">
        <v>0</v>
      </c>
      <c r="M381" s="46" t="s">
        <v>74</v>
      </c>
      <c r="N381" s="46">
        <v>0</v>
      </c>
      <c r="O381" s="46" t="s">
        <v>74</v>
      </c>
      <c r="P381" s="46">
        <v>0</v>
      </c>
      <c r="Q381" s="46" t="s">
        <v>74</v>
      </c>
      <c r="R381" s="46">
        <v>0</v>
      </c>
      <c r="S381" s="46" t="s">
        <v>74</v>
      </c>
      <c r="T381" s="46">
        <v>0</v>
      </c>
      <c r="U381" s="46" t="s">
        <v>74</v>
      </c>
      <c r="V381" s="46">
        <v>0</v>
      </c>
      <c r="W381" s="46" t="s">
        <v>74</v>
      </c>
      <c r="X381" s="46">
        <v>0</v>
      </c>
      <c r="Y381" s="46" t="s">
        <v>74</v>
      </c>
      <c r="Z381" s="46">
        <v>0</v>
      </c>
      <c r="AA381" s="46" t="s">
        <v>74</v>
      </c>
      <c r="AB381" s="46">
        <v>0</v>
      </c>
      <c r="AC381" s="46" t="s">
        <v>74</v>
      </c>
      <c r="AD381" s="46">
        <v>40.376134856147907</v>
      </c>
      <c r="AE381" s="46" t="s">
        <v>74</v>
      </c>
      <c r="AF381" s="46">
        <v>0</v>
      </c>
      <c r="AG381" s="46" t="s">
        <v>74</v>
      </c>
      <c r="AH381" s="46">
        <v>0</v>
      </c>
      <c r="AI381" s="46" t="s">
        <v>74</v>
      </c>
      <c r="AJ381" s="46">
        <v>0</v>
      </c>
      <c r="AK381" s="46" t="s">
        <v>74</v>
      </c>
      <c r="AL381" s="46">
        <v>0</v>
      </c>
      <c r="AM381" s="46" t="s">
        <v>74</v>
      </c>
      <c r="AN381" s="50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</row>
    <row r="382" spans="7:81" x14ac:dyDescent="0.25">
      <c r="G382" t="s">
        <v>130</v>
      </c>
      <c r="H382" s="40">
        <v>40558</v>
      </c>
      <c r="I382" s="46">
        <v>0</v>
      </c>
      <c r="J382" s="46">
        <v>0</v>
      </c>
      <c r="K382" s="46" t="s">
        <v>74</v>
      </c>
      <c r="L382" s="46">
        <v>0</v>
      </c>
      <c r="M382" s="46" t="s">
        <v>74</v>
      </c>
      <c r="N382" s="46">
        <v>0</v>
      </c>
      <c r="O382" s="46" t="s">
        <v>74</v>
      </c>
      <c r="P382" s="46">
        <v>0</v>
      </c>
      <c r="Q382" s="46" t="s">
        <v>74</v>
      </c>
      <c r="R382" s="46">
        <v>0</v>
      </c>
      <c r="S382" s="46" t="s">
        <v>74</v>
      </c>
      <c r="T382" s="46">
        <v>0</v>
      </c>
      <c r="U382" s="46" t="s">
        <v>74</v>
      </c>
      <c r="V382" s="46">
        <v>0</v>
      </c>
      <c r="W382" s="46" t="s">
        <v>74</v>
      </c>
      <c r="X382" s="46">
        <v>0</v>
      </c>
      <c r="Y382" s="46" t="s">
        <v>74</v>
      </c>
      <c r="Z382" s="46">
        <v>0</v>
      </c>
      <c r="AA382" s="46" t="s">
        <v>74</v>
      </c>
      <c r="AB382" s="46">
        <v>0</v>
      </c>
      <c r="AC382" s="46" t="s">
        <v>74</v>
      </c>
      <c r="AD382" s="46">
        <v>0</v>
      </c>
      <c r="AE382" s="46" t="s">
        <v>74</v>
      </c>
      <c r="AF382" s="46">
        <v>0</v>
      </c>
      <c r="AG382" s="46" t="s">
        <v>74</v>
      </c>
      <c r="AH382" s="46">
        <v>0</v>
      </c>
      <c r="AI382" s="46" t="s">
        <v>74</v>
      </c>
      <c r="AJ382" s="46">
        <v>0</v>
      </c>
      <c r="AK382" s="46" t="s">
        <v>74</v>
      </c>
      <c r="AL382" s="46">
        <v>0</v>
      </c>
      <c r="AM382" s="46" t="s">
        <v>74</v>
      </c>
      <c r="AN382" s="50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</row>
    <row r="383" spans="7:81" x14ac:dyDescent="0.25">
      <c r="G383" t="s">
        <v>130</v>
      </c>
      <c r="H383" s="40">
        <v>40559</v>
      </c>
      <c r="I383" s="46">
        <v>0</v>
      </c>
      <c r="J383" s="46">
        <v>0</v>
      </c>
      <c r="K383" s="46" t="s">
        <v>74</v>
      </c>
      <c r="L383" s="46">
        <v>0</v>
      </c>
      <c r="M383" s="46" t="s">
        <v>74</v>
      </c>
      <c r="N383" s="46">
        <v>0</v>
      </c>
      <c r="O383" s="46" t="s">
        <v>74</v>
      </c>
      <c r="P383" s="46">
        <v>0</v>
      </c>
      <c r="Q383" s="46" t="s">
        <v>74</v>
      </c>
      <c r="R383" s="46">
        <v>0</v>
      </c>
      <c r="S383" s="46" t="s">
        <v>74</v>
      </c>
      <c r="T383" s="46">
        <v>0</v>
      </c>
      <c r="U383" s="46" t="s">
        <v>74</v>
      </c>
      <c r="V383" s="46">
        <v>0</v>
      </c>
      <c r="W383" s="46" t="s">
        <v>74</v>
      </c>
      <c r="X383" s="46">
        <v>0</v>
      </c>
      <c r="Y383" s="46" t="s">
        <v>74</v>
      </c>
      <c r="Z383" s="46">
        <v>0</v>
      </c>
      <c r="AA383" s="46" t="s">
        <v>74</v>
      </c>
      <c r="AB383" s="46">
        <v>0</v>
      </c>
      <c r="AC383" s="46" t="s">
        <v>74</v>
      </c>
      <c r="AD383" s="46">
        <v>0</v>
      </c>
      <c r="AE383" s="46" t="s">
        <v>74</v>
      </c>
      <c r="AF383" s="46">
        <v>0</v>
      </c>
      <c r="AG383" s="46" t="s">
        <v>74</v>
      </c>
      <c r="AH383" s="46">
        <v>0</v>
      </c>
      <c r="AI383" s="46" t="s">
        <v>74</v>
      </c>
      <c r="AJ383" s="46">
        <v>0</v>
      </c>
      <c r="AK383" s="46" t="s">
        <v>74</v>
      </c>
      <c r="AL383" s="46">
        <v>0</v>
      </c>
      <c r="AM383" s="46" t="s">
        <v>74</v>
      </c>
      <c r="AN383" s="50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</row>
    <row r="384" spans="7:81" x14ac:dyDescent="0.25">
      <c r="G384" t="s">
        <v>130</v>
      </c>
      <c r="H384" s="40">
        <v>40560</v>
      </c>
      <c r="I384" s="46">
        <v>0</v>
      </c>
      <c r="J384" s="46">
        <v>0</v>
      </c>
      <c r="K384" s="46" t="s">
        <v>74</v>
      </c>
      <c r="L384" s="46">
        <v>0</v>
      </c>
      <c r="M384" s="46" t="s">
        <v>74</v>
      </c>
      <c r="N384" s="46">
        <v>0</v>
      </c>
      <c r="O384" s="46" t="s">
        <v>74</v>
      </c>
      <c r="P384" s="46">
        <v>0</v>
      </c>
      <c r="Q384" s="46" t="s">
        <v>74</v>
      </c>
      <c r="R384" s="46">
        <v>0</v>
      </c>
      <c r="S384" s="46" t="s">
        <v>74</v>
      </c>
      <c r="T384" s="46">
        <v>0</v>
      </c>
      <c r="U384" s="46" t="s">
        <v>74</v>
      </c>
      <c r="V384" s="46">
        <v>41.22867271138238</v>
      </c>
      <c r="W384" s="46" t="s">
        <v>74</v>
      </c>
      <c r="X384" s="46">
        <v>0</v>
      </c>
      <c r="Y384" s="46" t="s">
        <v>74</v>
      </c>
      <c r="Z384" s="46">
        <v>0</v>
      </c>
      <c r="AA384" s="46" t="s">
        <v>74</v>
      </c>
      <c r="AB384" s="46">
        <v>0</v>
      </c>
      <c r="AC384" s="46" t="s">
        <v>74</v>
      </c>
      <c r="AD384" s="46">
        <v>0</v>
      </c>
      <c r="AE384" s="46" t="s">
        <v>74</v>
      </c>
      <c r="AF384" s="46">
        <v>0</v>
      </c>
      <c r="AG384" s="46" t="s">
        <v>74</v>
      </c>
      <c r="AH384" s="46">
        <v>0</v>
      </c>
      <c r="AI384" s="46" t="s">
        <v>74</v>
      </c>
      <c r="AJ384" s="46">
        <v>0</v>
      </c>
      <c r="AK384" s="46" t="s">
        <v>74</v>
      </c>
      <c r="AL384" s="46">
        <v>0</v>
      </c>
      <c r="AM384" s="46" t="s">
        <v>74</v>
      </c>
      <c r="AN384" s="50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</row>
    <row r="385" spans="7:81" x14ac:dyDescent="0.25">
      <c r="G385" t="s">
        <v>130</v>
      </c>
      <c r="H385" s="40">
        <v>40561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0.7</v>
      </c>
      <c r="P385" s="46">
        <v>0</v>
      </c>
      <c r="Q385" s="46">
        <v>0.13333333333333333</v>
      </c>
      <c r="R385" s="46">
        <v>0</v>
      </c>
      <c r="S385" s="46">
        <v>1</v>
      </c>
      <c r="T385" s="46">
        <v>0</v>
      </c>
      <c r="U385" s="46">
        <v>0</v>
      </c>
      <c r="V385" s="46">
        <v>0</v>
      </c>
      <c r="W385" s="46">
        <v>0.76666666666666661</v>
      </c>
      <c r="X385" s="46">
        <v>0</v>
      </c>
      <c r="Y385" s="46">
        <v>3.6999999999999997</v>
      </c>
      <c r="Z385" s="46">
        <v>43.306995196773087</v>
      </c>
      <c r="AA385" s="46" t="s">
        <v>74</v>
      </c>
      <c r="AB385" s="46">
        <v>0</v>
      </c>
      <c r="AC385" s="46" t="s">
        <v>74</v>
      </c>
      <c r="AD385" s="46">
        <v>0</v>
      </c>
      <c r="AE385" s="46" t="s">
        <v>74</v>
      </c>
      <c r="AF385" s="46">
        <v>0</v>
      </c>
      <c r="AG385" s="46" t="s">
        <v>74</v>
      </c>
      <c r="AH385" s="46">
        <v>0</v>
      </c>
      <c r="AI385" s="46" t="s">
        <v>74</v>
      </c>
      <c r="AJ385" s="46">
        <v>0</v>
      </c>
      <c r="AK385" s="46" t="s">
        <v>74</v>
      </c>
      <c r="AL385" s="46">
        <v>0</v>
      </c>
      <c r="AM385" s="46" t="s">
        <v>74</v>
      </c>
      <c r="AN385" s="50"/>
      <c r="AO385" s="46">
        <v>0</v>
      </c>
      <c r="AP385" s="46">
        <v>0</v>
      </c>
      <c r="AQ385" s="46">
        <v>0</v>
      </c>
      <c r="AR385" s="46">
        <v>1</v>
      </c>
      <c r="AS385" s="46">
        <v>0.4</v>
      </c>
      <c r="AT385" s="46">
        <v>0.4</v>
      </c>
      <c r="AU385" s="46">
        <v>0</v>
      </c>
      <c r="AV385" s="46">
        <v>0</v>
      </c>
      <c r="AW385" s="46">
        <v>2.2000000000000002</v>
      </c>
      <c r="AX385" s="46">
        <v>0.4</v>
      </c>
      <c r="AY385" s="46">
        <v>0.4</v>
      </c>
      <c r="AZ385" s="46">
        <v>0</v>
      </c>
      <c r="BA385" s="46">
        <v>0</v>
      </c>
      <c r="BB385" s="46">
        <v>0</v>
      </c>
      <c r="BC385" s="46">
        <v>1.5</v>
      </c>
      <c r="BD385" s="46">
        <v>0</v>
      </c>
      <c r="BE385" s="46">
        <v>0.8</v>
      </c>
      <c r="BF385" s="46">
        <v>5</v>
      </c>
      <c r="BG385" s="46">
        <v>5.7</v>
      </c>
      <c r="BH385" s="46">
        <v>0.4</v>
      </c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</row>
    <row r="386" spans="7:81" x14ac:dyDescent="0.25">
      <c r="G386" t="s">
        <v>130</v>
      </c>
      <c r="H386" s="40">
        <v>40562</v>
      </c>
      <c r="I386" s="46">
        <v>0</v>
      </c>
      <c r="J386" s="46">
        <v>0</v>
      </c>
      <c r="K386" s="46" t="s">
        <v>74</v>
      </c>
      <c r="L386" s="46">
        <v>0</v>
      </c>
      <c r="M386" s="46" t="s">
        <v>74</v>
      </c>
      <c r="N386" s="46">
        <v>0</v>
      </c>
      <c r="O386" s="46" t="s">
        <v>74</v>
      </c>
      <c r="P386" s="46">
        <v>0</v>
      </c>
      <c r="Q386" s="46" t="s">
        <v>74</v>
      </c>
      <c r="R386" s="46">
        <v>0</v>
      </c>
      <c r="S386" s="46" t="s">
        <v>74</v>
      </c>
      <c r="T386" s="46">
        <v>0</v>
      </c>
      <c r="U386" s="46" t="s">
        <v>74</v>
      </c>
      <c r="V386" s="46">
        <v>0</v>
      </c>
      <c r="W386" s="46" t="s">
        <v>74</v>
      </c>
      <c r="X386" s="46">
        <v>0</v>
      </c>
      <c r="Y386" s="46" t="s">
        <v>74</v>
      </c>
      <c r="Z386" s="46">
        <v>0</v>
      </c>
      <c r="AA386" s="46" t="s">
        <v>74</v>
      </c>
      <c r="AB386" s="46">
        <v>0</v>
      </c>
      <c r="AC386" s="46" t="s">
        <v>74</v>
      </c>
      <c r="AD386" s="46">
        <v>0</v>
      </c>
      <c r="AE386" s="46" t="s">
        <v>74</v>
      </c>
      <c r="AF386" s="46">
        <v>0</v>
      </c>
      <c r="AG386" s="46" t="s">
        <v>74</v>
      </c>
      <c r="AH386" s="46">
        <v>0</v>
      </c>
      <c r="AI386" s="46" t="s">
        <v>74</v>
      </c>
      <c r="AJ386" s="46">
        <v>0</v>
      </c>
      <c r="AK386" s="46" t="s">
        <v>74</v>
      </c>
      <c r="AL386" s="46">
        <v>0</v>
      </c>
      <c r="AM386" s="46" t="s">
        <v>74</v>
      </c>
      <c r="AN386" s="50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</row>
    <row r="387" spans="7:81" x14ac:dyDescent="0.25">
      <c r="G387" t="s">
        <v>130</v>
      </c>
      <c r="H387" s="40">
        <v>40563</v>
      </c>
      <c r="I387" s="46">
        <v>0</v>
      </c>
      <c r="J387" s="46">
        <v>0</v>
      </c>
      <c r="K387" s="46" t="s">
        <v>74</v>
      </c>
      <c r="L387" s="46">
        <v>0</v>
      </c>
      <c r="M387" s="46" t="s">
        <v>74</v>
      </c>
      <c r="N387" s="46">
        <v>0</v>
      </c>
      <c r="O387" s="46" t="s">
        <v>74</v>
      </c>
      <c r="P387" s="46">
        <v>0</v>
      </c>
      <c r="Q387" s="46" t="s">
        <v>74</v>
      </c>
      <c r="R387" s="46">
        <v>0</v>
      </c>
      <c r="S387" s="46" t="s">
        <v>74</v>
      </c>
      <c r="T387" s="46">
        <v>0</v>
      </c>
      <c r="U387" s="46" t="s">
        <v>74</v>
      </c>
      <c r="V387" s="46">
        <v>0</v>
      </c>
      <c r="W387" s="46" t="s">
        <v>74</v>
      </c>
      <c r="X387" s="46">
        <v>0</v>
      </c>
      <c r="Y387" s="46" t="s">
        <v>74</v>
      </c>
      <c r="Z387" s="46">
        <v>0</v>
      </c>
      <c r="AA387" s="46" t="s">
        <v>74</v>
      </c>
      <c r="AB387" s="46">
        <v>0</v>
      </c>
      <c r="AC387" s="46" t="s">
        <v>74</v>
      </c>
      <c r="AD387" s="46">
        <v>0</v>
      </c>
      <c r="AE387" s="46" t="s">
        <v>74</v>
      </c>
      <c r="AF387" s="46">
        <v>0</v>
      </c>
      <c r="AG387" s="46" t="s">
        <v>74</v>
      </c>
      <c r="AH387" s="46">
        <v>0</v>
      </c>
      <c r="AI387" s="46" t="s">
        <v>74</v>
      </c>
      <c r="AJ387" s="46">
        <v>0</v>
      </c>
      <c r="AK387" s="46" t="s">
        <v>74</v>
      </c>
      <c r="AL387" s="46">
        <v>0</v>
      </c>
      <c r="AM387" s="46" t="s">
        <v>74</v>
      </c>
      <c r="AN387" s="50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</row>
    <row r="388" spans="7:81" x14ac:dyDescent="0.25">
      <c r="G388" t="s">
        <v>130</v>
      </c>
      <c r="H388" s="40">
        <v>40564</v>
      </c>
      <c r="I388" s="46">
        <v>6</v>
      </c>
      <c r="J388" s="46">
        <v>0</v>
      </c>
      <c r="K388" s="46" t="s">
        <v>74</v>
      </c>
      <c r="L388" s="46">
        <v>0</v>
      </c>
      <c r="M388" s="46" t="s">
        <v>74</v>
      </c>
      <c r="N388" s="46">
        <v>0</v>
      </c>
      <c r="O388" s="46" t="s">
        <v>74</v>
      </c>
      <c r="P388" s="46">
        <v>0</v>
      </c>
      <c r="Q388" s="46" t="s">
        <v>74</v>
      </c>
      <c r="R388" s="46">
        <v>0</v>
      </c>
      <c r="S388" s="46" t="s">
        <v>74</v>
      </c>
      <c r="T388" s="46">
        <v>0</v>
      </c>
      <c r="U388" s="46" t="s">
        <v>74</v>
      </c>
      <c r="V388" s="46">
        <v>0</v>
      </c>
      <c r="W388" s="46" t="s">
        <v>74</v>
      </c>
      <c r="X388" s="46">
        <v>0</v>
      </c>
      <c r="Y388" s="46" t="s">
        <v>74</v>
      </c>
      <c r="Z388" s="46">
        <v>0</v>
      </c>
      <c r="AA388" s="46" t="s">
        <v>74</v>
      </c>
      <c r="AB388" s="46">
        <v>0</v>
      </c>
      <c r="AC388" s="46" t="s">
        <v>74</v>
      </c>
      <c r="AD388" s="46">
        <v>0</v>
      </c>
      <c r="AE388" s="46" t="s">
        <v>74</v>
      </c>
      <c r="AF388" s="46">
        <v>0</v>
      </c>
      <c r="AG388" s="46" t="s">
        <v>74</v>
      </c>
      <c r="AH388" s="46">
        <v>0</v>
      </c>
      <c r="AI388" s="46" t="s">
        <v>74</v>
      </c>
      <c r="AJ388" s="46">
        <v>0</v>
      </c>
      <c r="AK388" s="46" t="s">
        <v>74</v>
      </c>
      <c r="AL388" s="46">
        <v>0</v>
      </c>
      <c r="AM388" s="46" t="s">
        <v>74</v>
      </c>
      <c r="AN388" s="50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</row>
    <row r="389" spans="7:81" x14ac:dyDescent="0.25">
      <c r="G389" t="s">
        <v>130</v>
      </c>
      <c r="H389" s="40">
        <v>40565</v>
      </c>
      <c r="I389" s="46">
        <v>11.5</v>
      </c>
      <c r="J389" s="46">
        <v>0</v>
      </c>
      <c r="K389" s="46" t="s">
        <v>74</v>
      </c>
      <c r="L389" s="46">
        <v>0</v>
      </c>
      <c r="M389" s="46" t="s">
        <v>74</v>
      </c>
      <c r="N389" s="46">
        <v>0</v>
      </c>
      <c r="O389" s="46" t="s">
        <v>74</v>
      </c>
      <c r="P389" s="46">
        <v>0</v>
      </c>
      <c r="Q389" s="46" t="s">
        <v>74</v>
      </c>
      <c r="R389" s="46">
        <v>0</v>
      </c>
      <c r="S389" s="46" t="s">
        <v>74</v>
      </c>
      <c r="T389" s="46">
        <v>0</v>
      </c>
      <c r="U389" s="46" t="s">
        <v>74</v>
      </c>
      <c r="V389" s="46">
        <v>0</v>
      </c>
      <c r="W389" s="46" t="s">
        <v>74</v>
      </c>
      <c r="X389" s="46">
        <v>0</v>
      </c>
      <c r="Y389" s="46" t="s">
        <v>74</v>
      </c>
      <c r="Z389" s="46">
        <v>0</v>
      </c>
      <c r="AA389" s="46" t="s">
        <v>74</v>
      </c>
      <c r="AB389" s="46">
        <v>0</v>
      </c>
      <c r="AC389" s="46" t="s">
        <v>74</v>
      </c>
      <c r="AD389" s="46">
        <v>0</v>
      </c>
      <c r="AE389" s="46" t="s">
        <v>74</v>
      </c>
      <c r="AF389" s="46">
        <v>0</v>
      </c>
      <c r="AG389" s="46" t="s">
        <v>74</v>
      </c>
      <c r="AH389" s="46">
        <v>0</v>
      </c>
      <c r="AI389" s="46" t="s">
        <v>74</v>
      </c>
      <c r="AJ389" s="46">
        <v>0</v>
      </c>
      <c r="AK389" s="46" t="s">
        <v>74</v>
      </c>
      <c r="AL389" s="46">
        <v>0</v>
      </c>
      <c r="AM389" s="46" t="s">
        <v>74</v>
      </c>
      <c r="AN389" s="50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</row>
    <row r="390" spans="7:81" x14ac:dyDescent="0.25">
      <c r="G390" t="s">
        <v>130</v>
      </c>
      <c r="H390" s="40">
        <v>40566</v>
      </c>
      <c r="I390" s="46">
        <v>98</v>
      </c>
      <c r="J390" s="46">
        <v>0</v>
      </c>
      <c r="K390" s="46" t="s">
        <v>74</v>
      </c>
      <c r="L390" s="46">
        <v>0</v>
      </c>
      <c r="M390" s="46" t="s">
        <v>74</v>
      </c>
      <c r="N390" s="46">
        <v>0</v>
      </c>
      <c r="O390" s="46" t="s">
        <v>74</v>
      </c>
      <c r="P390" s="46">
        <v>0</v>
      </c>
      <c r="Q390" s="46" t="s">
        <v>74</v>
      </c>
      <c r="R390" s="46">
        <v>0</v>
      </c>
      <c r="S390" s="46" t="s">
        <v>74</v>
      </c>
      <c r="T390" s="46">
        <v>0</v>
      </c>
      <c r="U390" s="46" t="s">
        <v>74</v>
      </c>
      <c r="V390" s="46">
        <v>0</v>
      </c>
      <c r="W390" s="46" t="s">
        <v>74</v>
      </c>
      <c r="X390" s="46">
        <v>0</v>
      </c>
      <c r="Y390" s="46" t="s">
        <v>74</v>
      </c>
      <c r="Z390" s="46">
        <v>0</v>
      </c>
      <c r="AA390" s="46" t="s">
        <v>74</v>
      </c>
      <c r="AB390" s="46">
        <v>0</v>
      </c>
      <c r="AC390" s="46" t="s">
        <v>74</v>
      </c>
      <c r="AD390" s="46">
        <v>0</v>
      </c>
      <c r="AE390" s="46" t="s">
        <v>74</v>
      </c>
      <c r="AF390" s="46">
        <v>0</v>
      </c>
      <c r="AG390" s="46" t="s">
        <v>74</v>
      </c>
      <c r="AH390" s="46">
        <v>0</v>
      </c>
      <c r="AI390" s="46" t="s">
        <v>74</v>
      </c>
      <c r="AJ390" s="46">
        <v>0</v>
      </c>
      <c r="AK390" s="46" t="s">
        <v>74</v>
      </c>
      <c r="AL390" s="46">
        <v>0</v>
      </c>
      <c r="AM390" s="46" t="s">
        <v>74</v>
      </c>
      <c r="AN390" s="50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</row>
    <row r="391" spans="7:81" x14ac:dyDescent="0.25">
      <c r="G391" t="s">
        <v>130</v>
      </c>
      <c r="H391" s="40">
        <v>40567</v>
      </c>
      <c r="I391" s="46">
        <v>8.5</v>
      </c>
      <c r="J391" s="46">
        <v>0</v>
      </c>
      <c r="K391" s="46" t="s">
        <v>74</v>
      </c>
      <c r="L391" s="46">
        <v>0</v>
      </c>
      <c r="M391" s="46" t="s">
        <v>74</v>
      </c>
      <c r="N391" s="46">
        <v>0</v>
      </c>
      <c r="O391" s="46" t="s">
        <v>74</v>
      </c>
      <c r="P391" s="46">
        <v>0</v>
      </c>
      <c r="Q391" s="46" t="s">
        <v>74</v>
      </c>
      <c r="R391" s="46">
        <v>0</v>
      </c>
      <c r="S391" s="46" t="s">
        <v>74</v>
      </c>
      <c r="T391" s="46">
        <v>0</v>
      </c>
      <c r="U391" s="46" t="s">
        <v>74</v>
      </c>
      <c r="V391" s="46">
        <v>0</v>
      </c>
      <c r="W391" s="46" t="s">
        <v>74</v>
      </c>
      <c r="X391" s="46">
        <v>0</v>
      </c>
      <c r="Y391" s="46" t="s">
        <v>74</v>
      </c>
      <c r="Z391" s="46">
        <v>0</v>
      </c>
      <c r="AA391" s="46" t="s">
        <v>74</v>
      </c>
      <c r="AB391" s="46">
        <v>0</v>
      </c>
      <c r="AC391" s="46" t="s">
        <v>74</v>
      </c>
      <c r="AD391" s="46">
        <v>0</v>
      </c>
      <c r="AE391" s="46" t="s">
        <v>74</v>
      </c>
      <c r="AF391" s="46">
        <v>0</v>
      </c>
      <c r="AG391" s="46" t="s">
        <v>74</v>
      </c>
      <c r="AH391" s="46">
        <v>0</v>
      </c>
      <c r="AI391" s="46" t="s">
        <v>74</v>
      </c>
      <c r="AJ391" s="46">
        <v>0</v>
      </c>
      <c r="AK391" s="46" t="s">
        <v>74</v>
      </c>
      <c r="AL391" s="46">
        <v>0</v>
      </c>
      <c r="AM391" s="46" t="s">
        <v>74</v>
      </c>
      <c r="AN391" s="50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</row>
    <row r="392" spans="7:81" x14ac:dyDescent="0.25">
      <c r="G392" t="s">
        <v>130</v>
      </c>
      <c r="H392" s="40">
        <v>40568</v>
      </c>
      <c r="I392" s="46">
        <v>0</v>
      </c>
      <c r="J392" s="46">
        <v>0</v>
      </c>
      <c r="K392" s="46" t="s">
        <v>74</v>
      </c>
      <c r="L392" s="46">
        <v>0</v>
      </c>
      <c r="M392" s="46" t="s">
        <v>74</v>
      </c>
      <c r="N392" s="46">
        <v>0</v>
      </c>
      <c r="O392" s="46" t="s">
        <v>74</v>
      </c>
      <c r="P392" s="46">
        <v>0</v>
      </c>
      <c r="Q392" s="46" t="s">
        <v>74</v>
      </c>
      <c r="R392" s="46">
        <v>0</v>
      </c>
      <c r="S392" s="46" t="s">
        <v>74</v>
      </c>
      <c r="T392" s="46">
        <v>0</v>
      </c>
      <c r="U392" s="46" t="s">
        <v>74</v>
      </c>
      <c r="V392" s="46">
        <v>0</v>
      </c>
      <c r="W392" s="46" t="s">
        <v>74</v>
      </c>
      <c r="X392" s="46">
        <v>0</v>
      </c>
      <c r="Y392" s="46" t="s">
        <v>74</v>
      </c>
      <c r="Z392" s="46">
        <v>0</v>
      </c>
      <c r="AA392" s="46" t="s">
        <v>74</v>
      </c>
      <c r="AB392" s="46">
        <v>0</v>
      </c>
      <c r="AC392" s="46" t="s">
        <v>74</v>
      </c>
      <c r="AD392" s="46">
        <v>0</v>
      </c>
      <c r="AE392" s="46" t="s">
        <v>74</v>
      </c>
      <c r="AF392" s="46">
        <v>0</v>
      </c>
      <c r="AG392" s="46" t="s">
        <v>74</v>
      </c>
      <c r="AH392" s="46">
        <v>0</v>
      </c>
      <c r="AI392" s="46" t="s">
        <v>74</v>
      </c>
      <c r="AJ392" s="46">
        <v>0</v>
      </c>
      <c r="AK392" s="46" t="s">
        <v>74</v>
      </c>
      <c r="AL392" s="46">
        <v>0</v>
      </c>
      <c r="AM392" s="46" t="s">
        <v>74</v>
      </c>
      <c r="AN392" s="50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</row>
    <row r="393" spans="7:81" x14ac:dyDescent="0.25">
      <c r="G393" t="s">
        <v>130</v>
      </c>
      <c r="H393" s="40">
        <v>40569</v>
      </c>
      <c r="I393" s="46">
        <v>0</v>
      </c>
      <c r="J393" s="46">
        <v>0</v>
      </c>
      <c r="K393" s="46" t="s">
        <v>74</v>
      </c>
      <c r="L393" s="46">
        <v>0</v>
      </c>
      <c r="M393" s="46" t="s">
        <v>74</v>
      </c>
      <c r="N393" s="46">
        <v>0</v>
      </c>
      <c r="O393" s="46" t="s">
        <v>74</v>
      </c>
      <c r="P393" s="46">
        <v>0</v>
      </c>
      <c r="Q393" s="46" t="s">
        <v>74</v>
      </c>
      <c r="R393" s="46">
        <v>0</v>
      </c>
      <c r="S393" s="46" t="s">
        <v>74</v>
      </c>
      <c r="T393" s="46">
        <v>0</v>
      </c>
      <c r="U393" s="46" t="s">
        <v>74</v>
      </c>
      <c r="V393" s="46">
        <v>0</v>
      </c>
      <c r="W393" s="46" t="s">
        <v>74</v>
      </c>
      <c r="X393" s="46">
        <v>40.635660446037043</v>
      </c>
      <c r="Y393" s="46" t="s">
        <v>74</v>
      </c>
      <c r="Z393" s="46">
        <v>0</v>
      </c>
      <c r="AA393" s="46" t="s">
        <v>74</v>
      </c>
      <c r="AB393" s="46">
        <v>0</v>
      </c>
      <c r="AC393" s="46" t="s">
        <v>74</v>
      </c>
      <c r="AD393" s="46">
        <v>0</v>
      </c>
      <c r="AE393" s="46" t="s">
        <v>74</v>
      </c>
      <c r="AF393" s="46">
        <v>0</v>
      </c>
      <c r="AG393" s="46" t="s">
        <v>74</v>
      </c>
      <c r="AH393" s="46">
        <v>0</v>
      </c>
      <c r="AI393" s="46" t="s">
        <v>74</v>
      </c>
      <c r="AJ393" s="46">
        <v>0</v>
      </c>
      <c r="AK393" s="46" t="s">
        <v>74</v>
      </c>
      <c r="AL393" s="46">
        <v>0</v>
      </c>
      <c r="AM393" s="46" t="s">
        <v>74</v>
      </c>
      <c r="AN393" s="50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</row>
    <row r="394" spans="7:81" x14ac:dyDescent="0.25">
      <c r="G394" t="s">
        <v>130</v>
      </c>
      <c r="H394" s="40">
        <v>40570</v>
      </c>
      <c r="I394" s="46">
        <v>0</v>
      </c>
      <c r="J394" s="46">
        <v>0</v>
      </c>
      <c r="K394" s="46" t="s">
        <v>74</v>
      </c>
      <c r="L394" s="46">
        <v>0</v>
      </c>
      <c r="M394" s="46" t="s">
        <v>74</v>
      </c>
      <c r="N394" s="46">
        <v>0</v>
      </c>
      <c r="O394" s="46" t="s">
        <v>74</v>
      </c>
      <c r="P394" s="46">
        <v>0</v>
      </c>
      <c r="Q394" s="46" t="s">
        <v>74</v>
      </c>
      <c r="R394" s="46">
        <v>0</v>
      </c>
      <c r="S394" s="46" t="s">
        <v>74</v>
      </c>
      <c r="T394" s="46">
        <v>0</v>
      </c>
      <c r="U394" s="46" t="s">
        <v>74</v>
      </c>
      <c r="V394" s="46">
        <v>0</v>
      </c>
      <c r="W394" s="46" t="s">
        <v>74</v>
      </c>
      <c r="X394" s="46">
        <v>0</v>
      </c>
      <c r="Y394" s="46" t="s">
        <v>74</v>
      </c>
      <c r="Z394" s="46">
        <v>0</v>
      </c>
      <c r="AA394" s="46" t="s">
        <v>74</v>
      </c>
      <c r="AB394" s="46">
        <v>0</v>
      </c>
      <c r="AC394" s="46" t="s">
        <v>74</v>
      </c>
      <c r="AD394" s="46">
        <v>0</v>
      </c>
      <c r="AE394" s="46" t="s">
        <v>74</v>
      </c>
      <c r="AF394" s="46">
        <v>0</v>
      </c>
      <c r="AG394" s="46" t="s">
        <v>74</v>
      </c>
      <c r="AH394" s="46">
        <v>0</v>
      </c>
      <c r="AI394" s="46" t="s">
        <v>74</v>
      </c>
      <c r="AJ394" s="46">
        <v>0</v>
      </c>
      <c r="AK394" s="46" t="s">
        <v>74</v>
      </c>
      <c r="AL394" s="46">
        <v>0</v>
      </c>
      <c r="AM394" s="46" t="s">
        <v>74</v>
      </c>
      <c r="AN394" s="50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</row>
    <row r="395" spans="7:81" x14ac:dyDescent="0.25">
      <c r="G395" t="s">
        <v>130</v>
      </c>
      <c r="H395" s="40">
        <v>40571</v>
      </c>
      <c r="I395" s="46">
        <v>0</v>
      </c>
      <c r="J395" s="46">
        <v>0</v>
      </c>
      <c r="K395" s="46" t="s">
        <v>74</v>
      </c>
      <c r="L395" s="46">
        <v>0</v>
      </c>
      <c r="M395" s="46" t="s">
        <v>74</v>
      </c>
      <c r="N395" s="46">
        <v>0</v>
      </c>
      <c r="O395" s="46" t="s">
        <v>74</v>
      </c>
      <c r="P395" s="46">
        <v>0</v>
      </c>
      <c r="Q395" s="46" t="s">
        <v>74</v>
      </c>
      <c r="R395" s="46">
        <v>0</v>
      </c>
      <c r="S395" s="46" t="s">
        <v>74</v>
      </c>
      <c r="T395" s="46">
        <v>0</v>
      </c>
      <c r="U395" s="46" t="s">
        <v>74</v>
      </c>
      <c r="V395" s="46">
        <v>0</v>
      </c>
      <c r="W395" s="46" t="s">
        <v>74</v>
      </c>
      <c r="X395" s="46">
        <v>0</v>
      </c>
      <c r="Y395" s="46" t="s">
        <v>74</v>
      </c>
      <c r="Z395" s="46">
        <v>0</v>
      </c>
      <c r="AA395" s="46" t="s">
        <v>74</v>
      </c>
      <c r="AB395" s="46">
        <v>0</v>
      </c>
      <c r="AC395" s="46" t="s">
        <v>74</v>
      </c>
      <c r="AD395" s="46">
        <v>0</v>
      </c>
      <c r="AE395" s="46" t="s">
        <v>74</v>
      </c>
      <c r="AF395" s="46">
        <v>0</v>
      </c>
      <c r="AG395" s="46" t="s">
        <v>74</v>
      </c>
      <c r="AH395" s="46">
        <v>0</v>
      </c>
      <c r="AI395" s="46" t="s">
        <v>74</v>
      </c>
      <c r="AJ395" s="46">
        <v>0</v>
      </c>
      <c r="AK395" s="46" t="s">
        <v>74</v>
      </c>
      <c r="AL395" s="46">
        <v>0</v>
      </c>
      <c r="AM395" s="46" t="s">
        <v>74</v>
      </c>
      <c r="AN395" s="50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</row>
    <row r="396" spans="7:81" x14ac:dyDescent="0.25">
      <c r="G396" t="s">
        <v>130</v>
      </c>
      <c r="H396" s="40">
        <v>40572</v>
      </c>
      <c r="I396" s="46">
        <v>27.5</v>
      </c>
      <c r="J396" s="46">
        <v>0</v>
      </c>
      <c r="K396" s="46" t="s">
        <v>74</v>
      </c>
      <c r="L396" s="46">
        <v>0</v>
      </c>
      <c r="M396" s="46" t="s">
        <v>74</v>
      </c>
      <c r="N396" s="46">
        <v>0</v>
      </c>
      <c r="O396" s="46" t="s">
        <v>74</v>
      </c>
      <c r="P396" s="46">
        <v>0</v>
      </c>
      <c r="Q396" s="46" t="s">
        <v>74</v>
      </c>
      <c r="R396" s="46">
        <v>0</v>
      </c>
      <c r="S396" s="46" t="s">
        <v>74</v>
      </c>
      <c r="T396" s="46">
        <v>0</v>
      </c>
      <c r="U396" s="46" t="s">
        <v>74</v>
      </c>
      <c r="V396" s="46">
        <v>0</v>
      </c>
      <c r="W396" s="46" t="s">
        <v>74</v>
      </c>
      <c r="X396" s="46">
        <v>0</v>
      </c>
      <c r="Y396" s="46" t="s">
        <v>74</v>
      </c>
      <c r="Z396" s="46">
        <v>0</v>
      </c>
      <c r="AA396" s="46" t="s">
        <v>74</v>
      </c>
      <c r="AB396" s="46">
        <v>0</v>
      </c>
      <c r="AC396" s="46" t="s">
        <v>74</v>
      </c>
      <c r="AD396" s="46">
        <v>0</v>
      </c>
      <c r="AE396" s="46" t="s">
        <v>74</v>
      </c>
      <c r="AF396" s="46">
        <v>0</v>
      </c>
      <c r="AG396" s="46" t="s">
        <v>74</v>
      </c>
      <c r="AH396" s="46">
        <v>0</v>
      </c>
      <c r="AI396" s="46" t="s">
        <v>74</v>
      </c>
      <c r="AJ396" s="46">
        <v>0</v>
      </c>
      <c r="AK396" s="46" t="s">
        <v>74</v>
      </c>
      <c r="AL396" s="46">
        <v>0</v>
      </c>
      <c r="AM396" s="46" t="s">
        <v>74</v>
      </c>
      <c r="AN396" s="50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</row>
    <row r="397" spans="7:81" x14ac:dyDescent="0.25">
      <c r="G397" t="s">
        <v>130</v>
      </c>
      <c r="H397" s="40">
        <v>40573</v>
      </c>
      <c r="I397" s="46">
        <v>0</v>
      </c>
      <c r="J397" s="46">
        <v>0</v>
      </c>
      <c r="K397" s="46" t="s">
        <v>74</v>
      </c>
      <c r="L397" s="46">
        <v>0</v>
      </c>
      <c r="M397" s="46" t="s">
        <v>74</v>
      </c>
      <c r="N397" s="46">
        <v>0</v>
      </c>
      <c r="O397" s="46" t="s">
        <v>74</v>
      </c>
      <c r="P397" s="46">
        <v>0</v>
      </c>
      <c r="Q397" s="46" t="s">
        <v>74</v>
      </c>
      <c r="R397" s="46">
        <v>0</v>
      </c>
      <c r="S397" s="46" t="s">
        <v>74</v>
      </c>
      <c r="T397" s="46">
        <v>0</v>
      </c>
      <c r="U397" s="46" t="s">
        <v>74</v>
      </c>
      <c r="V397" s="46">
        <v>0</v>
      </c>
      <c r="W397" s="46" t="s">
        <v>74</v>
      </c>
      <c r="X397" s="46">
        <v>0</v>
      </c>
      <c r="Y397" s="46" t="s">
        <v>74</v>
      </c>
      <c r="Z397" s="46">
        <v>0</v>
      </c>
      <c r="AA397" s="46" t="s">
        <v>74</v>
      </c>
      <c r="AB397" s="46">
        <v>0</v>
      </c>
      <c r="AC397" s="46" t="s">
        <v>74</v>
      </c>
      <c r="AD397" s="46">
        <v>0</v>
      </c>
      <c r="AE397" s="46" t="s">
        <v>74</v>
      </c>
      <c r="AF397" s="46">
        <v>0</v>
      </c>
      <c r="AG397" s="46" t="s">
        <v>74</v>
      </c>
      <c r="AH397" s="46">
        <v>0</v>
      </c>
      <c r="AI397" s="46" t="s">
        <v>74</v>
      </c>
      <c r="AJ397" s="46">
        <v>0</v>
      </c>
      <c r="AK397" s="46" t="s">
        <v>74</v>
      </c>
      <c r="AL397" s="46">
        <v>0</v>
      </c>
      <c r="AM397" s="46" t="s">
        <v>74</v>
      </c>
      <c r="AN397" s="50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</row>
    <row r="398" spans="7:81" x14ac:dyDescent="0.25">
      <c r="G398" t="s">
        <v>130</v>
      </c>
      <c r="H398" s="40">
        <v>40574</v>
      </c>
      <c r="I398" s="46">
        <v>0</v>
      </c>
      <c r="J398" s="46">
        <v>0</v>
      </c>
      <c r="K398" s="46" t="s">
        <v>74</v>
      </c>
      <c r="L398" s="46">
        <v>0</v>
      </c>
      <c r="M398" s="46" t="s">
        <v>74</v>
      </c>
      <c r="N398" s="46">
        <v>0</v>
      </c>
      <c r="O398" s="46" t="s">
        <v>74</v>
      </c>
      <c r="P398" s="46">
        <v>0</v>
      </c>
      <c r="Q398" s="46" t="s">
        <v>74</v>
      </c>
      <c r="R398" s="46">
        <v>0</v>
      </c>
      <c r="S398" s="46" t="s">
        <v>74</v>
      </c>
      <c r="T398" s="46">
        <v>0</v>
      </c>
      <c r="U398" s="46" t="s">
        <v>74</v>
      </c>
      <c r="V398" s="46">
        <v>0</v>
      </c>
      <c r="W398" s="46" t="s">
        <v>74</v>
      </c>
      <c r="X398" s="46">
        <v>0</v>
      </c>
      <c r="Y398" s="46" t="s">
        <v>74</v>
      </c>
      <c r="Z398" s="46">
        <v>0</v>
      </c>
      <c r="AA398" s="46" t="s">
        <v>74</v>
      </c>
      <c r="AB398" s="46">
        <v>0</v>
      </c>
      <c r="AC398" s="46" t="s">
        <v>74</v>
      </c>
      <c r="AD398" s="46">
        <v>0</v>
      </c>
      <c r="AE398" s="46" t="s">
        <v>74</v>
      </c>
      <c r="AF398" s="46">
        <v>0</v>
      </c>
      <c r="AG398" s="46" t="s">
        <v>74</v>
      </c>
      <c r="AH398" s="46">
        <v>0</v>
      </c>
      <c r="AI398" s="46" t="s">
        <v>74</v>
      </c>
      <c r="AJ398" s="46">
        <v>0</v>
      </c>
      <c r="AK398" s="46" t="s">
        <v>74</v>
      </c>
      <c r="AL398" s="46">
        <v>0</v>
      </c>
      <c r="AM398" s="46" t="s">
        <v>74</v>
      </c>
      <c r="AN398" s="50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</row>
    <row r="399" spans="7:81" x14ac:dyDescent="0.25">
      <c r="G399" t="s">
        <v>130</v>
      </c>
      <c r="H399" s="40">
        <v>40575</v>
      </c>
      <c r="I399" s="46">
        <v>0</v>
      </c>
      <c r="J399" s="46">
        <v>0</v>
      </c>
      <c r="K399" s="46" t="s">
        <v>74</v>
      </c>
      <c r="L399" s="46">
        <v>0</v>
      </c>
      <c r="M399" s="46" t="s">
        <v>74</v>
      </c>
      <c r="N399" s="46">
        <v>0</v>
      </c>
      <c r="O399" s="46" t="s">
        <v>74</v>
      </c>
      <c r="P399" s="46">
        <v>0</v>
      </c>
      <c r="Q399" s="46" t="s">
        <v>74</v>
      </c>
      <c r="R399" s="46">
        <v>0</v>
      </c>
      <c r="S399" s="46" t="s">
        <v>74</v>
      </c>
      <c r="T399" s="46">
        <v>0</v>
      </c>
      <c r="U399" s="46" t="s">
        <v>74</v>
      </c>
      <c r="V399" s="46">
        <v>0</v>
      </c>
      <c r="W399" s="46" t="s">
        <v>74</v>
      </c>
      <c r="X399" s="46">
        <v>0</v>
      </c>
      <c r="Y399" s="46" t="s">
        <v>74</v>
      </c>
      <c r="Z399" s="46">
        <v>0</v>
      </c>
      <c r="AA399" s="46" t="s">
        <v>74</v>
      </c>
      <c r="AB399" s="46">
        <v>0</v>
      </c>
      <c r="AC399" s="46" t="s">
        <v>74</v>
      </c>
      <c r="AD399" s="46">
        <v>0</v>
      </c>
      <c r="AE399" s="46" t="s">
        <v>74</v>
      </c>
      <c r="AF399" s="46">
        <v>0</v>
      </c>
      <c r="AG399" s="46" t="s">
        <v>74</v>
      </c>
      <c r="AH399" s="46">
        <v>0</v>
      </c>
      <c r="AI399" s="46" t="s">
        <v>74</v>
      </c>
      <c r="AJ399" s="46">
        <v>0</v>
      </c>
      <c r="AK399" s="46" t="s">
        <v>74</v>
      </c>
      <c r="AL399" s="46">
        <v>0</v>
      </c>
      <c r="AM399" s="46" t="s">
        <v>74</v>
      </c>
      <c r="AN399" s="50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</row>
    <row r="400" spans="7:81" x14ac:dyDescent="0.25">
      <c r="G400" t="s">
        <v>130</v>
      </c>
      <c r="H400" s="40">
        <v>40576</v>
      </c>
      <c r="I400" s="46">
        <v>0</v>
      </c>
      <c r="J400" s="46">
        <v>0</v>
      </c>
      <c r="K400" s="46" t="s">
        <v>74</v>
      </c>
      <c r="L400" s="46">
        <v>0</v>
      </c>
      <c r="M400" s="46" t="s">
        <v>74</v>
      </c>
      <c r="N400" s="46">
        <v>0</v>
      </c>
      <c r="O400" s="46" t="s">
        <v>74</v>
      </c>
      <c r="P400" s="46">
        <v>0</v>
      </c>
      <c r="Q400" s="46" t="s">
        <v>74</v>
      </c>
      <c r="R400" s="46">
        <v>0</v>
      </c>
      <c r="S400" s="46" t="s">
        <v>74</v>
      </c>
      <c r="T400" s="46">
        <v>0</v>
      </c>
      <c r="U400" s="46" t="s">
        <v>74</v>
      </c>
      <c r="V400" s="46">
        <v>0</v>
      </c>
      <c r="W400" s="46" t="s">
        <v>74</v>
      </c>
      <c r="X400" s="46">
        <v>0</v>
      </c>
      <c r="Y400" s="46" t="s">
        <v>74</v>
      </c>
      <c r="Z400" s="46">
        <v>0</v>
      </c>
      <c r="AA400" s="46" t="s">
        <v>74</v>
      </c>
      <c r="AB400" s="46">
        <v>0</v>
      </c>
      <c r="AC400" s="46" t="s">
        <v>74</v>
      </c>
      <c r="AD400" s="46">
        <v>0</v>
      </c>
      <c r="AE400" s="46" t="s">
        <v>74</v>
      </c>
      <c r="AF400" s="46">
        <v>0</v>
      </c>
      <c r="AG400" s="46" t="s">
        <v>74</v>
      </c>
      <c r="AH400" s="46">
        <v>0</v>
      </c>
      <c r="AI400" s="46" t="s">
        <v>74</v>
      </c>
      <c r="AJ400" s="46">
        <v>0</v>
      </c>
      <c r="AK400" s="46" t="s">
        <v>74</v>
      </c>
      <c r="AL400" s="46">
        <v>0</v>
      </c>
      <c r="AM400" s="46" t="s">
        <v>74</v>
      </c>
      <c r="AN400" s="50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</row>
    <row r="401" spans="7:81" x14ac:dyDescent="0.25">
      <c r="G401" t="s">
        <v>130</v>
      </c>
      <c r="H401" s="40">
        <v>40577</v>
      </c>
      <c r="I401" s="46">
        <v>0</v>
      </c>
      <c r="J401" s="46">
        <v>0</v>
      </c>
      <c r="K401" s="46" t="s">
        <v>74</v>
      </c>
      <c r="L401" s="46">
        <v>0</v>
      </c>
      <c r="M401" s="46" t="s">
        <v>74</v>
      </c>
      <c r="N401" s="46">
        <v>0</v>
      </c>
      <c r="O401" s="46" t="s">
        <v>74</v>
      </c>
      <c r="P401" s="46">
        <v>0</v>
      </c>
      <c r="Q401" s="46" t="s">
        <v>74</v>
      </c>
      <c r="R401" s="46">
        <v>0</v>
      </c>
      <c r="S401" s="46" t="s">
        <v>74</v>
      </c>
      <c r="T401" s="46">
        <v>0</v>
      </c>
      <c r="U401" s="46" t="s">
        <v>74</v>
      </c>
      <c r="V401" s="46">
        <v>0</v>
      </c>
      <c r="W401" s="46" t="s">
        <v>74</v>
      </c>
      <c r="X401" s="46">
        <v>0</v>
      </c>
      <c r="Y401" s="46" t="s">
        <v>74</v>
      </c>
      <c r="Z401" s="46">
        <v>0</v>
      </c>
      <c r="AA401" s="46" t="s">
        <v>74</v>
      </c>
      <c r="AB401" s="46">
        <v>0</v>
      </c>
      <c r="AC401" s="46" t="s">
        <v>74</v>
      </c>
      <c r="AD401" s="46">
        <v>0</v>
      </c>
      <c r="AE401" s="46" t="s">
        <v>74</v>
      </c>
      <c r="AF401" s="46">
        <v>0</v>
      </c>
      <c r="AG401" s="46" t="s">
        <v>74</v>
      </c>
      <c r="AH401" s="46">
        <v>0</v>
      </c>
      <c r="AI401" s="46" t="s">
        <v>74</v>
      </c>
      <c r="AJ401" s="46">
        <v>0</v>
      </c>
      <c r="AK401" s="46" t="s">
        <v>74</v>
      </c>
      <c r="AL401" s="46">
        <v>0</v>
      </c>
      <c r="AM401" s="46" t="s">
        <v>74</v>
      </c>
      <c r="AN401" s="50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</row>
    <row r="402" spans="7:81" x14ac:dyDescent="0.25">
      <c r="G402" t="s">
        <v>130</v>
      </c>
      <c r="H402" s="40">
        <v>40578</v>
      </c>
      <c r="I402" s="46">
        <v>0</v>
      </c>
      <c r="J402" s="46">
        <v>0</v>
      </c>
      <c r="K402" s="46" t="s">
        <v>74</v>
      </c>
      <c r="L402" s="46">
        <v>0</v>
      </c>
      <c r="M402" s="46" t="s">
        <v>74</v>
      </c>
      <c r="N402" s="46">
        <v>0</v>
      </c>
      <c r="O402" s="46" t="s">
        <v>74</v>
      </c>
      <c r="P402" s="46">
        <v>0</v>
      </c>
      <c r="Q402" s="46" t="s">
        <v>74</v>
      </c>
      <c r="R402" s="46">
        <v>0</v>
      </c>
      <c r="S402" s="46" t="s">
        <v>74</v>
      </c>
      <c r="T402" s="46">
        <v>0</v>
      </c>
      <c r="U402" s="46" t="s">
        <v>74</v>
      </c>
      <c r="V402" s="46">
        <v>0</v>
      </c>
      <c r="W402" s="46" t="s">
        <v>74</v>
      </c>
      <c r="X402" s="46">
        <v>0</v>
      </c>
      <c r="Y402" s="46" t="s">
        <v>74</v>
      </c>
      <c r="Z402" s="46">
        <v>0</v>
      </c>
      <c r="AA402" s="46" t="s">
        <v>74</v>
      </c>
      <c r="AB402" s="46">
        <v>0</v>
      </c>
      <c r="AC402" s="46" t="s">
        <v>74</v>
      </c>
      <c r="AD402" s="46">
        <v>0</v>
      </c>
      <c r="AE402" s="46" t="s">
        <v>74</v>
      </c>
      <c r="AF402" s="46">
        <v>0</v>
      </c>
      <c r="AG402" s="46" t="s">
        <v>74</v>
      </c>
      <c r="AH402" s="46">
        <v>0</v>
      </c>
      <c r="AI402" s="46" t="s">
        <v>74</v>
      </c>
      <c r="AJ402" s="46">
        <v>0</v>
      </c>
      <c r="AK402" s="46" t="s">
        <v>74</v>
      </c>
      <c r="AL402" s="46">
        <v>0</v>
      </c>
      <c r="AM402" s="46" t="s">
        <v>74</v>
      </c>
      <c r="AN402" s="50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</row>
    <row r="403" spans="7:81" x14ac:dyDescent="0.25">
      <c r="G403" t="s">
        <v>130</v>
      </c>
      <c r="H403" s="40">
        <v>40579</v>
      </c>
      <c r="I403" s="46">
        <v>0</v>
      </c>
      <c r="J403" s="46">
        <v>0</v>
      </c>
      <c r="K403" s="46" t="s">
        <v>74</v>
      </c>
      <c r="L403" s="46">
        <v>0</v>
      </c>
      <c r="M403" s="46" t="s">
        <v>74</v>
      </c>
      <c r="N403" s="46">
        <v>0</v>
      </c>
      <c r="O403" s="46" t="s">
        <v>74</v>
      </c>
      <c r="P403" s="46">
        <v>0</v>
      </c>
      <c r="Q403" s="46" t="s">
        <v>74</v>
      </c>
      <c r="R403" s="46">
        <v>0</v>
      </c>
      <c r="S403" s="46" t="s">
        <v>74</v>
      </c>
      <c r="T403" s="46">
        <v>0</v>
      </c>
      <c r="U403" s="46" t="s">
        <v>74</v>
      </c>
      <c r="V403" s="46">
        <v>0</v>
      </c>
      <c r="W403" s="46" t="s">
        <v>74</v>
      </c>
      <c r="X403" s="46">
        <v>0</v>
      </c>
      <c r="Y403" s="46" t="s">
        <v>74</v>
      </c>
      <c r="Z403" s="46">
        <v>0</v>
      </c>
      <c r="AA403" s="46" t="s">
        <v>74</v>
      </c>
      <c r="AB403" s="46">
        <v>0</v>
      </c>
      <c r="AC403" s="46" t="s">
        <v>74</v>
      </c>
      <c r="AD403" s="46">
        <v>0</v>
      </c>
      <c r="AE403" s="46" t="s">
        <v>74</v>
      </c>
      <c r="AF403" s="46">
        <v>0</v>
      </c>
      <c r="AG403" s="46" t="s">
        <v>74</v>
      </c>
      <c r="AH403" s="46">
        <v>0</v>
      </c>
      <c r="AI403" s="46" t="s">
        <v>74</v>
      </c>
      <c r="AJ403" s="46">
        <v>0</v>
      </c>
      <c r="AK403" s="46" t="s">
        <v>74</v>
      </c>
      <c r="AL403" s="46">
        <v>0</v>
      </c>
      <c r="AM403" s="46" t="s">
        <v>74</v>
      </c>
      <c r="AN403" s="50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</row>
    <row r="404" spans="7:81" x14ac:dyDescent="0.25">
      <c r="G404" t="s">
        <v>130</v>
      </c>
      <c r="H404" s="40">
        <v>40580</v>
      </c>
      <c r="I404" s="46">
        <v>0</v>
      </c>
      <c r="J404" s="46">
        <v>0</v>
      </c>
      <c r="K404" s="46" t="s">
        <v>74</v>
      </c>
      <c r="L404" s="46">
        <v>0</v>
      </c>
      <c r="M404" s="46" t="s">
        <v>74</v>
      </c>
      <c r="N404" s="46">
        <v>0</v>
      </c>
      <c r="O404" s="46" t="s">
        <v>74</v>
      </c>
      <c r="P404" s="46">
        <v>0</v>
      </c>
      <c r="Q404" s="46" t="s">
        <v>74</v>
      </c>
      <c r="R404" s="46">
        <v>0</v>
      </c>
      <c r="S404" s="46" t="s">
        <v>74</v>
      </c>
      <c r="T404" s="46">
        <v>0</v>
      </c>
      <c r="U404" s="46" t="s">
        <v>74</v>
      </c>
      <c r="V404" s="46">
        <v>0</v>
      </c>
      <c r="W404" s="46" t="s">
        <v>74</v>
      </c>
      <c r="X404" s="46">
        <v>0</v>
      </c>
      <c r="Y404" s="46" t="s">
        <v>74</v>
      </c>
      <c r="Z404" s="46">
        <v>0</v>
      </c>
      <c r="AA404" s="46" t="s">
        <v>74</v>
      </c>
      <c r="AB404" s="46">
        <v>0</v>
      </c>
      <c r="AC404" s="46" t="s">
        <v>74</v>
      </c>
      <c r="AD404" s="46">
        <v>0</v>
      </c>
      <c r="AE404" s="46" t="s">
        <v>74</v>
      </c>
      <c r="AF404" s="46">
        <v>0</v>
      </c>
      <c r="AG404" s="46" t="s">
        <v>74</v>
      </c>
      <c r="AH404" s="46">
        <v>0</v>
      </c>
      <c r="AI404" s="46" t="s">
        <v>74</v>
      </c>
      <c r="AJ404" s="46">
        <v>0</v>
      </c>
      <c r="AK404" s="46" t="s">
        <v>74</v>
      </c>
      <c r="AL404" s="46">
        <v>0</v>
      </c>
      <c r="AM404" s="46" t="s">
        <v>74</v>
      </c>
      <c r="AN404" s="50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</row>
    <row r="405" spans="7:81" x14ac:dyDescent="0.25">
      <c r="G405" t="s">
        <v>130</v>
      </c>
      <c r="H405" s="40">
        <v>40581</v>
      </c>
      <c r="I405" s="46">
        <v>0</v>
      </c>
      <c r="J405" s="46">
        <v>0</v>
      </c>
      <c r="K405" s="46" t="s">
        <v>74</v>
      </c>
      <c r="L405" s="46">
        <v>0</v>
      </c>
      <c r="M405" s="46" t="s">
        <v>74</v>
      </c>
      <c r="N405" s="46">
        <v>0</v>
      </c>
      <c r="O405" s="46" t="s">
        <v>74</v>
      </c>
      <c r="P405" s="46">
        <v>0</v>
      </c>
      <c r="Q405" s="46" t="s">
        <v>74</v>
      </c>
      <c r="R405" s="46">
        <v>0</v>
      </c>
      <c r="S405" s="46" t="s">
        <v>74</v>
      </c>
      <c r="T405" s="46">
        <v>0</v>
      </c>
      <c r="U405" s="46" t="s">
        <v>74</v>
      </c>
      <c r="V405" s="46">
        <v>0</v>
      </c>
      <c r="W405" s="46" t="s">
        <v>74</v>
      </c>
      <c r="X405" s="46">
        <v>0</v>
      </c>
      <c r="Y405" s="46" t="s">
        <v>74</v>
      </c>
      <c r="Z405" s="46">
        <v>0</v>
      </c>
      <c r="AA405" s="46" t="s">
        <v>74</v>
      </c>
      <c r="AB405" s="46">
        <v>0</v>
      </c>
      <c r="AC405" s="46" t="s">
        <v>74</v>
      </c>
      <c r="AD405" s="46">
        <v>0</v>
      </c>
      <c r="AE405" s="46" t="s">
        <v>74</v>
      </c>
      <c r="AF405" s="46">
        <v>0</v>
      </c>
      <c r="AG405" s="46" t="s">
        <v>74</v>
      </c>
      <c r="AH405" s="46">
        <v>0</v>
      </c>
      <c r="AI405" s="46" t="s">
        <v>74</v>
      </c>
      <c r="AJ405" s="46">
        <v>0</v>
      </c>
      <c r="AK405" s="46" t="s">
        <v>74</v>
      </c>
      <c r="AL405" s="46">
        <v>0</v>
      </c>
      <c r="AM405" s="46" t="s">
        <v>74</v>
      </c>
      <c r="AN405" s="50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</row>
    <row r="406" spans="7:81" x14ac:dyDescent="0.25">
      <c r="G406" t="s">
        <v>130</v>
      </c>
      <c r="H406" s="40">
        <v>40582</v>
      </c>
      <c r="I406" s="46">
        <v>0</v>
      </c>
      <c r="J406" s="46">
        <v>0</v>
      </c>
      <c r="K406" s="46" t="s">
        <v>74</v>
      </c>
      <c r="L406" s="46">
        <v>0</v>
      </c>
      <c r="M406" s="46" t="s">
        <v>74</v>
      </c>
      <c r="N406" s="46">
        <v>0</v>
      </c>
      <c r="O406" s="46" t="s">
        <v>74</v>
      </c>
      <c r="P406" s="46">
        <v>0</v>
      </c>
      <c r="Q406" s="46" t="s">
        <v>74</v>
      </c>
      <c r="R406" s="46">
        <v>0</v>
      </c>
      <c r="S406" s="46" t="s">
        <v>74</v>
      </c>
      <c r="T406" s="46">
        <v>0</v>
      </c>
      <c r="U406" s="46" t="s">
        <v>74</v>
      </c>
      <c r="V406" s="46">
        <v>0</v>
      </c>
      <c r="W406" s="46" t="s">
        <v>74</v>
      </c>
      <c r="X406" s="46">
        <v>0</v>
      </c>
      <c r="Y406" s="46" t="s">
        <v>74</v>
      </c>
      <c r="Z406" s="46">
        <v>0</v>
      </c>
      <c r="AA406" s="46" t="s">
        <v>74</v>
      </c>
      <c r="AB406" s="46">
        <v>0</v>
      </c>
      <c r="AC406" s="46" t="s">
        <v>74</v>
      </c>
      <c r="AD406" s="46">
        <v>0</v>
      </c>
      <c r="AE406" s="46" t="s">
        <v>74</v>
      </c>
      <c r="AF406" s="46">
        <v>0</v>
      </c>
      <c r="AG406" s="46" t="s">
        <v>74</v>
      </c>
      <c r="AH406" s="46">
        <v>0</v>
      </c>
      <c r="AI406" s="46" t="s">
        <v>74</v>
      </c>
      <c r="AJ406" s="46">
        <v>0</v>
      </c>
      <c r="AK406" s="46" t="s">
        <v>74</v>
      </c>
      <c r="AL406" s="46">
        <v>0</v>
      </c>
      <c r="AM406" s="46" t="s">
        <v>74</v>
      </c>
      <c r="AN406" s="50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</row>
    <row r="407" spans="7:81" x14ac:dyDescent="0.25">
      <c r="G407" t="s">
        <v>130</v>
      </c>
      <c r="H407" s="40">
        <v>40583</v>
      </c>
      <c r="I407" s="46">
        <v>0</v>
      </c>
      <c r="J407" s="46">
        <v>0</v>
      </c>
      <c r="K407" s="46" t="s">
        <v>74</v>
      </c>
      <c r="L407" s="46">
        <v>0</v>
      </c>
      <c r="M407" s="46" t="s">
        <v>74</v>
      </c>
      <c r="N407" s="46">
        <v>0</v>
      </c>
      <c r="O407" s="46" t="s">
        <v>74</v>
      </c>
      <c r="P407" s="46">
        <v>0</v>
      </c>
      <c r="Q407" s="46" t="s">
        <v>74</v>
      </c>
      <c r="R407" s="46">
        <v>0</v>
      </c>
      <c r="S407" s="46" t="s">
        <v>74</v>
      </c>
      <c r="T407" s="46">
        <v>0</v>
      </c>
      <c r="U407" s="46" t="s">
        <v>74</v>
      </c>
      <c r="V407" s="46">
        <v>0</v>
      </c>
      <c r="W407" s="46" t="s">
        <v>74</v>
      </c>
      <c r="X407" s="46">
        <v>0</v>
      </c>
      <c r="Y407" s="46" t="s">
        <v>74</v>
      </c>
      <c r="Z407" s="46">
        <v>0</v>
      </c>
      <c r="AA407" s="46" t="s">
        <v>74</v>
      </c>
      <c r="AB407" s="46">
        <v>77.287076047375805</v>
      </c>
      <c r="AC407" s="46" t="s">
        <v>74</v>
      </c>
      <c r="AD407" s="46">
        <v>0</v>
      </c>
      <c r="AE407" s="46" t="s">
        <v>74</v>
      </c>
      <c r="AF407" s="46">
        <v>0</v>
      </c>
      <c r="AG407" s="46" t="s">
        <v>74</v>
      </c>
      <c r="AH407" s="46">
        <v>0</v>
      </c>
      <c r="AI407" s="46" t="s">
        <v>74</v>
      </c>
      <c r="AJ407" s="46">
        <v>0</v>
      </c>
      <c r="AK407" s="46" t="s">
        <v>74</v>
      </c>
      <c r="AL407" s="46">
        <v>40.681776539649313</v>
      </c>
      <c r="AM407" s="46" t="s">
        <v>74</v>
      </c>
      <c r="AN407" s="50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</row>
    <row r="408" spans="7:81" x14ac:dyDescent="0.25">
      <c r="G408" t="s">
        <v>130</v>
      </c>
      <c r="H408" s="40">
        <v>40584</v>
      </c>
      <c r="I408" s="46">
        <v>0</v>
      </c>
      <c r="J408" s="46">
        <v>0</v>
      </c>
      <c r="K408" s="46">
        <v>7.5</v>
      </c>
      <c r="L408" s="46">
        <v>0</v>
      </c>
      <c r="M408" s="46">
        <v>3.5</v>
      </c>
      <c r="N408" s="46">
        <v>0</v>
      </c>
      <c r="O408" s="46">
        <v>3.9</v>
      </c>
      <c r="P408" s="46">
        <v>0</v>
      </c>
      <c r="Q408" s="46">
        <v>3.5333333333333332</v>
      </c>
      <c r="R408" s="46">
        <v>0</v>
      </c>
      <c r="S408" s="46">
        <v>1.6333333333333335</v>
      </c>
      <c r="T408" s="46">
        <v>0</v>
      </c>
      <c r="U408" s="46">
        <v>1.3333333333333333</v>
      </c>
      <c r="V408" s="46">
        <v>0</v>
      </c>
      <c r="W408" s="46">
        <v>2.3333333333333335</v>
      </c>
      <c r="X408" s="46">
        <v>0</v>
      </c>
      <c r="Y408" s="46">
        <v>3.7833333333333332</v>
      </c>
      <c r="Z408" s="46">
        <v>0</v>
      </c>
      <c r="AA408" s="46" t="s">
        <v>74</v>
      </c>
      <c r="AB408" s="46">
        <v>0</v>
      </c>
      <c r="AC408" s="46" t="s">
        <v>74</v>
      </c>
      <c r="AD408" s="46">
        <v>0</v>
      </c>
      <c r="AE408" s="46" t="s">
        <v>74</v>
      </c>
      <c r="AF408" s="46">
        <v>0</v>
      </c>
      <c r="AG408" s="46" t="s">
        <v>74</v>
      </c>
      <c r="AH408" s="46">
        <v>0</v>
      </c>
      <c r="AI408" s="46" t="s">
        <v>74</v>
      </c>
      <c r="AJ408" s="46">
        <v>0</v>
      </c>
      <c r="AK408" s="46" t="s">
        <v>74</v>
      </c>
      <c r="AL408" s="46">
        <v>0</v>
      </c>
      <c r="AM408" s="46" t="s">
        <v>74</v>
      </c>
      <c r="AN408" s="50"/>
      <c r="AO408" s="46">
        <v>12</v>
      </c>
      <c r="AP408" s="46">
        <v>3</v>
      </c>
      <c r="AQ408" s="46">
        <v>3.5</v>
      </c>
      <c r="AR408" s="46">
        <v>5.5</v>
      </c>
      <c r="AS408" s="46">
        <v>2.2999999999999998</v>
      </c>
      <c r="AT408" s="46">
        <v>4.5999999999999996</v>
      </c>
      <c r="AU408" s="46">
        <v>3</v>
      </c>
      <c r="AV408" s="46">
        <v>3</v>
      </c>
      <c r="AW408" s="46">
        <v>2.5</v>
      </c>
      <c r="AX408" s="46">
        <v>2.4</v>
      </c>
      <c r="AY408" s="46">
        <v>0</v>
      </c>
      <c r="AZ408" s="46">
        <v>0.6</v>
      </c>
      <c r="BA408" s="46">
        <v>1.9</v>
      </c>
      <c r="BB408" s="46">
        <v>1.5</v>
      </c>
      <c r="BC408" s="46">
        <v>2.5</v>
      </c>
      <c r="BD408" s="46">
        <v>2</v>
      </c>
      <c r="BE408" s="46">
        <v>2.5</v>
      </c>
      <c r="BF408" s="46">
        <v>4.8499999999999996</v>
      </c>
      <c r="BG408" s="46">
        <v>5</v>
      </c>
      <c r="BH408" s="46">
        <v>1.5</v>
      </c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</row>
    <row r="409" spans="7:81" x14ac:dyDescent="0.25">
      <c r="G409" t="s">
        <v>130</v>
      </c>
      <c r="H409" s="40">
        <v>40585</v>
      </c>
      <c r="I409" s="46">
        <v>2</v>
      </c>
      <c r="J409" s="46">
        <v>0</v>
      </c>
      <c r="K409" s="46" t="s">
        <v>74</v>
      </c>
      <c r="L409" s="46">
        <v>0</v>
      </c>
      <c r="M409" s="46" t="s">
        <v>74</v>
      </c>
      <c r="N409" s="46">
        <v>0</v>
      </c>
      <c r="O409" s="46" t="s">
        <v>74</v>
      </c>
      <c r="P409" s="46">
        <v>0</v>
      </c>
      <c r="Q409" s="46" t="s">
        <v>74</v>
      </c>
      <c r="R409" s="46">
        <v>0</v>
      </c>
      <c r="S409" s="46" t="s">
        <v>74</v>
      </c>
      <c r="T409" s="46">
        <v>0</v>
      </c>
      <c r="U409" s="46" t="s">
        <v>74</v>
      </c>
      <c r="V409" s="46">
        <v>0</v>
      </c>
      <c r="W409" s="46" t="s">
        <v>74</v>
      </c>
      <c r="X409" s="46">
        <v>0</v>
      </c>
      <c r="Y409" s="46" t="s">
        <v>74</v>
      </c>
      <c r="Z409" s="46">
        <v>0</v>
      </c>
      <c r="AA409" s="46" t="s">
        <v>74</v>
      </c>
      <c r="AB409" s="46">
        <v>0</v>
      </c>
      <c r="AC409" s="46" t="s">
        <v>74</v>
      </c>
      <c r="AD409" s="46">
        <v>0</v>
      </c>
      <c r="AE409" s="46" t="s">
        <v>74</v>
      </c>
      <c r="AF409" s="46">
        <v>0</v>
      </c>
      <c r="AG409" s="46" t="s">
        <v>74</v>
      </c>
      <c r="AH409" s="46">
        <v>0</v>
      </c>
      <c r="AI409" s="46" t="s">
        <v>74</v>
      </c>
      <c r="AJ409" s="46">
        <v>0</v>
      </c>
      <c r="AK409" s="46" t="s">
        <v>74</v>
      </c>
      <c r="AL409" s="46">
        <v>0</v>
      </c>
      <c r="AM409" s="46" t="s">
        <v>74</v>
      </c>
      <c r="AN409" s="50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</row>
    <row r="410" spans="7:81" x14ac:dyDescent="0.25">
      <c r="G410" t="s">
        <v>130</v>
      </c>
      <c r="H410" s="40">
        <v>40586</v>
      </c>
      <c r="I410" s="46">
        <v>0</v>
      </c>
      <c r="J410" s="46">
        <v>0</v>
      </c>
      <c r="K410" s="46" t="s">
        <v>74</v>
      </c>
      <c r="L410" s="46">
        <v>0</v>
      </c>
      <c r="M410" s="46" t="s">
        <v>74</v>
      </c>
      <c r="N410" s="46">
        <v>0</v>
      </c>
      <c r="O410" s="46" t="s">
        <v>74</v>
      </c>
      <c r="P410" s="46">
        <v>0</v>
      </c>
      <c r="Q410" s="46" t="s">
        <v>74</v>
      </c>
      <c r="R410" s="46">
        <v>0</v>
      </c>
      <c r="S410" s="46" t="s">
        <v>74</v>
      </c>
      <c r="T410" s="46">
        <v>0</v>
      </c>
      <c r="U410" s="46" t="s">
        <v>74</v>
      </c>
      <c r="V410" s="46">
        <v>0</v>
      </c>
      <c r="W410" s="46" t="s">
        <v>74</v>
      </c>
      <c r="X410" s="46">
        <v>0</v>
      </c>
      <c r="Y410" s="46" t="s">
        <v>74</v>
      </c>
      <c r="Z410" s="46">
        <v>0</v>
      </c>
      <c r="AA410" s="46" t="s">
        <v>74</v>
      </c>
      <c r="AB410" s="46">
        <v>0</v>
      </c>
      <c r="AC410" s="46" t="s">
        <v>74</v>
      </c>
      <c r="AD410" s="46">
        <v>0</v>
      </c>
      <c r="AE410" s="46" t="s">
        <v>74</v>
      </c>
      <c r="AF410" s="46">
        <v>0</v>
      </c>
      <c r="AG410" s="46" t="s">
        <v>74</v>
      </c>
      <c r="AH410" s="46">
        <v>0</v>
      </c>
      <c r="AI410" s="46" t="s">
        <v>74</v>
      </c>
      <c r="AJ410" s="46">
        <v>0</v>
      </c>
      <c r="AK410" s="46" t="s">
        <v>74</v>
      </c>
      <c r="AL410" s="46">
        <v>0</v>
      </c>
      <c r="AM410" s="46" t="s">
        <v>74</v>
      </c>
      <c r="AN410" s="50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</row>
    <row r="411" spans="7:81" x14ac:dyDescent="0.25">
      <c r="G411" t="s">
        <v>130</v>
      </c>
      <c r="H411" s="40">
        <v>40587</v>
      </c>
      <c r="I411" s="46">
        <v>0</v>
      </c>
      <c r="J411" s="46">
        <v>0</v>
      </c>
      <c r="K411" s="46" t="s">
        <v>74</v>
      </c>
      <c r="L411" s="46">
        <v>0</v>
      </c>
      <c r="M411" s="46" t="s">
        <v>74</v>
      </c>
      <c r="N411" s="46">
        <v>0</v>
      </c>
      <c r="O411" s="46" t="s">
        <v>74</v>
      </c>
      <c r="P411" s="46">
        <v>0</v>
      </c>
      <c r="Q411" s="46" t="s">
        <v>74</v>
      </c>
      <c r="R411" s="46">
        <v>0</v>
      </c>
      <c r="S411" s="46" t="s">
        <v>74</v>
      </c>
      <c r="T411" s="46">
        <v>0</v>
      </c>
      <c r="U411" s="46" t="s">
        <v>74</v>
      </c>
      <c r="V411" s="46">
        <v>0</v>
      </c>
      <c r="W411" s="46" t="s">
        <v>74</v>
      </c>
      <c r="X411" s="46">
        <v>0</v>
      </c>
      <c r="Y411" s="46" t="s">
        <v>74</v>
      </c>
      <c r="Z411" s="46">
        <v>0</v>
      </c>
      <c r="AA411" s="46" t="s">
        <v>74</v>
      </c>
      <c r="AB411" s="46">
        <v>0</v>
      </c>
      <c r="AC411" s="46" t="s">
        <v>74</v>
      </c>
      <c r="AD411" s="46">
        <v>0</v>
      </c>
      <c r="AE411" s="46" t="s">
        <v>74</v>
      </c>
      <c r="AF411" s="46">
        <v>0</v>
      </c>
      <c r="AG411" s="46" t="s">
        <v>74</v>
      </c>
      <c r="AH411" s="46">
        <v>0</v>
      </c>
      <c r="AI411" s="46" t="s">
        <v>74</v>
      </c>
      <c r="AJ411" s="46">
        <v>0</v>
      </c>
      <c r="AK411" s="46" t="s">
        <v>74</v>
      </c>
      <c r="AL411" s="46">
        <v>0</v>
      </c>
      <c r="AM411" s="46" t="s">
        <v>74</v>
      </c>
      <c r="AN411" s="50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</row>
    <row r="412" spans="7:81" x14ac:dyDescent="0.25">
      <c r="G412" t="s">
        <v>130</v>
      </c>
      <c r="H412" s="40">
        <v>40588</v>
      </c>
      <c r="I412" s="46">
        <v>0</v>
      </c>
      <c r="J412" s="46">
        <v>0</v>
      </c>
      <c r="K412" s="46" t="s">
        <v>74</v>
      </c>
      <c r="L412" s="46">
        <v>0</v>
      </c>
      <c r="M412" s="46" t="s">
        <v>74</v>
      </c>
      <c r="N412" s="46">
        <v>0</v>
      </c>
      <c r="O412" s="46" t="s">
        <v>74</v>
      </c>
      <c r="P412" s="46">
        <v>0</v>
      </c>
      <c r="Q412" s="46" t="s">
        <v>74</v>
      </c>
      <c r="R412" s="46">
        <v>0</v>
      </c>
      <c r="S412" s="46" t="s">
        <v>74</v>
      </c>
      <c r="T412" s="46">
        <v>0</v>
      </c>
      <c r="U412" s="46" t="s">
        <v>74</v>
      </c>
      <c r="V412" s="46">
        <v>0</v>
      </c>
      <c r="W412" s="46" t="s">
        <v>74</v>
      </c>
      <c r="X412" s="46">
        <v>0</v>
      </c>
      <c r="Y412" s="46" t="s">
        <v>74</v>
      </c>
      <c r="Z412" s="46">
        <v>0</v>
      </c>
      <c r="AA412" s="46" t="s">
        <v>74</v>
      </c>
      <c r="AB412" s="46">
        <v>0</v>
      </c>
      <c r="AC412" s="46" t="s">
        <v>74</v>
      </c>
      <c r="AD412" s="46">
        <v>0</v>
      </c>
      <c r="AE412" s="46" t="s">
        <v>74</v>
      </c>
      <c r="AF412" s="46">
        <v>0</v>
      </c>
      <c r="AG412" s="46" t="s">
        <v>74</v>
      </c>
      <c r="AH412" s="46">
        <v>0</v>
      </c>
      <c r="AI412" s="46" t="s">
        <v>74</v>
      </c>
      <c r="AJ412" s="46">
        <v>0</v>
      </c>
      <c r="AK412" s="46" t="s">
        <v>74</v>
      </c>
      <c r="AL412" s="46">
        <v>0</v>
      </c>
      <c r="AM412" s="46" t="s">
        <v>74</v>
      </c>
      <c r="AN412" s="50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</row>
    <row r="413" spans="7:81" x14ac:dyDescent="0.25">
      <c r="G413" t="s">
        <v>130</v>
      </c>
      <c r="H413" s="40">
        <v>40589</v>
      </c>
      <c r="I413" s="46">
        <v>0</v>
      </c>
      <c r="J413" s="46">
        <v>0</v>
      </c>
      <c r="K413" s="46" t="s">
        <v>74</v>
      </c>
      <c r="L413" s="46">
        <v>0</v>
      </c>
      <c r="M413" s="46" t="s">
        <v>74</v>
      </c>
      <c r="N413" s="46">
        <v>0</v>
      </c>
      <c r="O413" s="46" t="s">
        <v>74</v>
      </c>
      <c r="P413" s="46">
        <v>0</v>
      </c>
      <c r="Q413" s="46" t="s">
        <v>74</v>
      </c>
      <c r="R413" s="46">
        <v>0</v>
      </c>
      <c r="S413" s="46" t="s">
        <v>74</v>
      </c>
      <c r="T413" s="46">
        <v>0</v>
      </c>
      <c r="U413" s="46" t="s">
        <v>74</v>
      </c>
      <c r="V413" s="46">
        <v>0</v>
      </c>
      <c r="W413" s="46" t="s">
        <v>74</v>
      </c>
      <c r="X413" s="46">
        <v>0</v>
      </c>
      <c r="Y413" s="46" t="s">
        <v>74</v>
      </c>
      <c r="Z413" s="46">
        <v>0</v>
      </c>
      <c r="AA413" s="46" t="s">
        <v>74</v>
      </c>
      <c r="AB413" s="46">
        <v>0</v>
      </c>
      <c r="AC413" s="46" t="s">
        <v>74</v>
      </c>
      <c r="AD413" s="46">
        <v>0</v>
      </c>
      <c r="AE413" s="46" t="s">
        <v>74</v>
      </c>
      <c r="AF413" s="46">
        <v>0</v>
      </c>
      <c r="AG413" s="46" t="s">
        <v>74</v>
      </c>
      <c r="AH413" s="46">
        <v>0</v>
      </c>
      <c r="AI413" s="46" t="s">
        <v>74</v>
      </c>
      <c r="AJ413" s="46">
        <v>0</v>
      </c>
      <c r="AK413" s="46" t="s">
        <v>74</v>
      </c>
      <c r="AL413" s="46">
        <v>0</v>
      </c>
      <c r="AM413" s="46" t="s">
        <v>74</v>
      </c>
      <c r="AN413" s="50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</row>
    <row r="414" spans="7:81" x14ac:dyDescent="0.25">
      <c r="G414" t="s">
        <v>130</v>
      </c>
      <c r="H414" s="40">
        <v>40590</v>
      </c>
      <c r="I414" s="46">
        <v>0</v>
      </c>
      <c r="J414" s="46">
        <v>0</v>
      </c>
      <c r="K414" s="46" t="s">
        <v>74</v>
      </c>
      <c r="L414" s="46">
        <v>0</v>
      </c>
      <c r="M414" s="46" t="s">
        <v>74</v>
      </c>
      <c r="N414" s="46">
        <v>0</v>
      </c>
      <c r="O414" s="46" t="s">
        <v>74</v>
      </c>
      <c r="P414" s="46">
        <v>0</v>
      </c>
      <c r="Q414" s="46" t="s">
        <v>74</v>
      </c>
      <c r="R414" s="46">
        <v>0</v>
      </c>
      <c r="S414" s="46" t="s">
        <v>74</v>
      </c>
      <c r="T414" s="46">
        <v>0</v>
      </c>
      <c r="U414" s="46" t="s">
        <v>74</v>
      </c>
      <c r="V414" s="46">
        <v>0</v>
      </c>
      <c r="W414" s="46" t="s">
        <v>74</v>
      </c>
      <c r="X414" s="46">
        <v>0</v>
      </c>
      <c r="Y414" s="46" t="s">
        <v>74</v>
      </c>
      <c r="Z414" s="46">
        <v>0</v>
      </c>
      <c r="AA414" s="46" t="s">
        <v>74</v>
      </c>
      <c r="AB414" s="46">
        <v>0</v>
      </c>
      <c r="AC414" s="46" t="s">
        <v>74</v>
      </c>
      <c r="AD414" s="46">
        <v>0</v>
      </c>
      <c r="AE414" s="46" t="s">
        <v>74</v>
      </c>
      <c r="AF414" s="46">
        <v>0</v>
      </c>
      <c r="AG414" s="46" t="s">
        <v>74</v>
      </c>
      <c r="AH414" s="46">
        <v>0</v>
      </c>
      <c r="AI414" s="46" t="s">
        <v>74</v>
      </c>
      <c r="AJ414" s="46">
        <v>0</v>
      </c>
      <c r="AK414" s="46" t="s">
        <v>74</v>
      </c>
      <c r="AL414" s="46">
        <v>0</v>
      </c>
      <c r="AM414" s="46" t="s">
        <v>74</v>
      </c>
      <c r="AN414" s="50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</row>
    <row r="415" spans="7:81" x14ac:dyDescent="0.25">
      <c r="G415" t="s">
        <v>130</v>
      </c>
      <c r="H415" s="40">
        <v>40591</v>
      </c>
      <c r="I415" s="46">
        <v>3</v>
      </c>
      <c r="J415" s="46">
        <v>0</v>
      </c>
      <c r="K415" s="46" t="s">
        <v>74</v>
      </c>
      <c r="L415" s="46">
        <v>0</v>
      </c>
      <c r="M415" s="46" t="s">
        <v>74</v>
      </c>
      <c r="N415" s="46">
        <v>0</v>
      </c>
      <c r="O415" s="46" t="s">
        <v>74</v>
      </c>
      <c r="P415" s="46">
        <v>0</v>
      </c>
      <c r="Q415" s="46" t="s">
        <v>74</v>
      </c>
      <c r="R415" s="46">
        <v>21.895290248704288</v>
      </c>
      <c r="S415" s="46" t="s">
        <v>74</v>
      </c>
      <c r="T415" s="46">
        <v>0</v>
      </c>
      <c r="U415" s="46" t="s">
        <v>74</v>
      </c>
      <c r="V415" s="46">
        <v>0</v>
      </c>
      <c r="W415" s="46" t="s">
        <v>74</v>
      </c>
      <c r="X415" s="46">
        <v>20.318175570531359</v>
      </c>
      <c r="Y415" s="46" t="s">
        <v>74</v>
      </c>
      <c r="Z415" s="46">
        <v>0</v>
      </c>
      <c r="AA415" s="46" t="s">
        <v>74</v>
      </c>
      <c r="AB415" s="46">
        <v>0</v>
      </c>
      <c r="AC415" s="46" t="s">
        <v>74</v>
      </c>
      <c r="AD415" s="46">
        <v>0</v>
      </c>
      <c r="AE415" s="46" t="s">
        <v>74</v>
      </c>
      <c r="AF415" s="46">
        <v>0</v>
      </c>
      <c r="AG415" s="46" t="s">
        <v>74</v>
      </c>
      <c r="AH415" s="46">
        <v>0</v>
      </c>
      <c r="AI415" s="46" t="s">
        <v>74</v>
      </c>
      <c r="AJ415" s="46">
        <v>0</v>
      </c>
      <c r="AK415" s="46" t="s">
        <v>74</v>
      </c>
      <c r="AL415" s="46">
        <v>20.34057127061525</v>
      </c>
      <c r="AM415" s="46" t="s">
        <v>74</v>
      </c>
      <c r="AN415" s="50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</row>
    <row r="416" spans="7:81" x14ac:dyDescent="0.25">
      <c r="G416" t="s">
        <v>130</v>
      </c>
      <c r="H416" s="40">
        <v>40592</v>
      </c>
      <c r="I416" s="46">
        <v>0</v>
      </c>
      <c r="J416" s="46">
        <v>0</v>
      </c>
      <c r="K416" s="46" t="s">
        <v>74</v>
      </c>
      <c r="L416" s="46">
        <v>0</v>
      </c>
      <c r="M416" s="46" t="s">
        <v>74</v>
      </c>
      <c r="N416" s="46">
        <v>0</v>
      </c>
      <c r="O416" s="46" t="s">
        <v>74</v>
      </c>
      <c r="P416" s="46">
        <v>0</v>
      </c>
      <c r="Q416" s="46" t="s">
        <v>74</v>
      </c>
      <c r="R416" s="46">
        <v>0</v>
      </c>
      <c r="S416" s="46" t="s">
        <v>74</v>
      </c>
      <c r="T416" s="46">
        <v>0</v>
      </c>
      <c r="U416" s="46" t="s">
        <v>74</v>
      </c>
      <c r="V416" s="46">
        <v>0</v>
      </c>
      <c r="W416" s="46" t="s">
        <v>74</v>
      </c>
      <c r="X416" s="46">
        <v>0</v>
      </c>
      <c r="Y416" s="46" t="s">
        <v>74</v>
      </c>
      <c r="Z416" s="46">
        <v>0</v>
      </c>
      <c r="AA416" s="46" t="s">
        <v>74</v>
      </c>
      <c r="AB416" s="46">
        <v>0</v>
      </c>
      <c r="AC416" s="46" t="s">
        <v>74</v>
      </c>
      <c r="AD416" s="46">
        <v>0</v>
      </c>
      <c r="AE416" s="46" t="s">
        <v>74</v>
      </c>
      <c r="AF416" s="46">
        <v>0</v>
      </c>
      <c r="AG416" s="46" t="s">
        <v>74</v>
      </c>
      <c r="AH416" s="46">
        <v>0</v>
      </c>
      <c r="AI416" s="46" t="s">
        <v>74</v>
      </c>
      <c r="AJ416" s="46">
        <v>0</v>
      </c>
      <c r="AK416" s="46" t="s">
        <v>74</v>
      </c>
      <c r="AL416" s="46">
        <v>0</v>
      </c>
      <c r="AM416" s="46" t="s">
        <v>74</v>
      </c>
      <c r="AN416" s="50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</row>
    <row r="417" spans="7:81" x14ac:dyDescent="0.25">
      <c r="G417" t="s">
        <v>130</v>
      </c>
      <c r="H417" s="40">
        <v>40593</v>
      </c>
      <c r="I417" s="46">
        <v>0</v>
      </c>
      <c r="J417" s="46">
        <v>0</v>
      </c>
      <c r="K417" s="46" t="s">
        <v>74</v>
      </c>
      <c r="L417" s="46">
        <v>0</v>
      </c>
      <c r="M417" s="46" t="s">
        <v>74</v>
      </c>
      <c r="N417" s="46">
        <v>0</v>
      </c>
      <c r="O417" s="46" t="s">
        <v>74</v>
      </c>
      <c r="P417" s="46">
        <v>0</v>
      </c>
      <c r="Q417" s="46" t="s">
        <v>74</v>
      </c>
      <c r="R417" s="46">
        <v>0</v>
      </c>
      <c r="S417" s="46" t="s">
        <v>74</v>
      </c>
      <c r="T417" s="46">
        <v>0</v>
      </c>
      <c r="U417" s="46" t="s">
        <v>74</v>
      </c>
      <c r="V417" s="46">
        <v>0</v>
      </c>
      <c r="W417" s="46" t="s">
        <v>74</v>
      </c>
      <c r="X417" s="46">
        <v>0</v>
      </c>
      <c r="Y417" s="46" t="s">
        <v>74</v>
      </c>
      <c r="Z417" s="46">
        <v>0</v>
      </c>
      <c r="AA417" s="46" t="s">
        <v>74</v>
      </c>
      <c r="AB417" s="46">
        <v>0</v>
      </c>
      <c r="AC417" s="46" t="s">
        <v>74</v>
      </c>
      <c r="AD417" s="46">
        <v>0</v>
      </c>
      <c r="AE417" s="46" t="s">
        <v>74</v>
      </c>
      <c r="AF417" s="46">
        <v>0</v>
      </c>
      <c r="AG417" s="46" t="s">
        <v>74</v>
      </c>
      <c r="AH417" s="46">
        <v>0</v>
      </c>
      <c r="AI417" s="46" t="s">
        <v>74</v>
      </c>
      <c r="AJ417" s="46">
        <v>0</v>
      </c>
      <c r="AK417" s="46" t="s">
        <v>74</v>
      </c>
      <c r="AL417" s="46">
        <v>0</v>
      </c>
      <c r="AM417" s="46" t="s">
        <v>74</v>
      </c>
      <c r="AN417" s="50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</row>
    <row r="418" spans="7:81" x14ac:dyDescent="0.25">
      <c r="G418" t="s">
        <v>130</v>
      </c>
      <c r="H418" s="40">
        <v>40594</v>
      </c>
      <c r="I418" s="46">
        <v>0</v>
      </c>
      <c r="J418" s="46">
        <v>0</v>
      </c>
      <c r="K418" s="46" t="s">
        <v>74</v>
      </c>
      <c r="L418" s="46">
        <v>0</v>
      </c>
      <c r="M418" s="46" t="s">
        <v>74</v>
      </c>
      <c r="N418" s="46">
        <v>0</v>
      </c>
      <c r="O418" s="46" t="s">
        <v>74</v>
      </c>
      <c r="P418" s="46">
        <v>0</v>
      </c>
      <c r="Q418" s="46" t="s">
        <v>74</v>
      </c>
      <c r="R418" s="46">
        <v>0</v>
      </c>
      <c r="S418" s="46" t="s">
        <v>74</v>
      </c>
      <c r="T418" s="46">
        <v>0</v>
      </c>
      <c r="U418" s="46" t="s">
        <v>74</v>
      </c>
      <c r="V418" s="46">
        <v>0</v>
      </c>
      <c r="W418" s="46" t="s">
        <v>74</v>
      </c>
      <c r="X418" s="46">
        <v>0</v>
      </c>
      <c r="Y418" s="46" t="s">
        <v>74</v>
      </c>
      <c r="Z418" s="46">
        <v>0</v>
      </c>
      <c r="AA418" s="46" t="s">
        <v>74</v>
      </c>
      <c r="AB418" s="46">
        <v>0</v>
      </c>
      <c r="AC418" s="46" t="s">
        <v>74</v>
      </c>
      <c r="AD418" s="46">
        <v>0</v>
      </c>
      <c r="AE418" s="46" t="s">
        <v>74</v>
      </c>
      <c r="AF418" s="46">
        <v>0</v>
      </c>
      <c r="AG418" s="46" t="s">
        <v>74</v>
      </c>
      <c r="AH418" s="46">
        <v>0</v>
      </c>
      <c r="AI418" s="46" t="s">
        <v>74</v>
      </c>
      <c r="AJ418" s="46">
        <v>0</v>
      </c>
      <c r="AK418" s="46" t="s">
        <v>74</v>
      </c>
      <c r="AL418" s="46">
        <v>0</v>
      </c>
      <c r="AM418" s="46" t="s">
        <v>74</v>
      </c>
      <c r="AN418" s="50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</row>
    <row r="419" spans="7:81" x14ac:dyDescent="0.25">
      <c r="G419" t="s">
        <v>130</v>
      </c>
      <c r="H419" s="40">
        <v>40595</v>
      </c>
      <c r="I419" s="46">
        <v>0</v>
      </c>
      <c r="J419" s="46">
        <v>0</v>
      </c>
      <c r="K419" s="46" t="s">
        <v>74</v>
      </c>
      <c r="L419" s="46">
        <v>0</v>
      </c>
      <c r="M419" s="46" t="s">
        <v>74</v>
      </c>
      <c r="N419" s="46">
        <v>0</v>
      </c>
      <c r="O419" s="46" t="s">
        <v>74</v>
      </c>
      <c r="P419" s="46">
        <v>0</v>
      </c>
      <c r="Q419" s="46" t="s">
        <v>74</v>
      </c>
      <c r="R419" s="46">
        <v>0</v>
      </c>
      <c r="S419" s="46" t="s">
        <v>74</v>
      </c>
      <c r="T419" s="46">
        <v>0</v>
      </c>
      <c r="U419" s="46" t="s">
        <v>74</v>
      </c>
      <c r="V419" s="46">
        <v>0</v>
      </c>
      <c r="W419" s="46" t="s">
        <v>74</v>
      </c>
      <c r="X419" s="46">
        <v>0</v>
      </c>
      <c r="Y419" s="46" t="s">
        <v>74</v>
      </c>
      <c r="Z419" s="46">
        <v>0</v>
      </c>
      <c r="AA419" s="46" t="s">
        <v>74</v>
      </c>
      <c r="AB419" s="46">
        <v>0</v>
      </c>
      <c r="AC419" s="46" t="s">
        <v>74</v>
      </c>
      <c r="AD419" s="46">
        <v>0</v>
      </c>
      <c r="AE419" s="46" t="s">
        <v>74</v>
      </c>
      <c r="AF419" s="46">
        <v>0</v>
      </c>
      <c r="AG419" s="46" t="s">
        <v>74</v>
      </c>
      <c r="AH419" s="46">
        <v>0</v>
      </c>
      <c r="AI419" s="46" t="s">
        <v>74</v>
      </c>
      <c r="AJ419" s="46">
        <v>0</v>
      </c>
      <c r="AK419" s="46" t="s">
        <v>74</v>
      </c>
      <c r="AL419" s="46">
        <v>0</v>
      </c>
      <c r="AM419" s="46" t="s">
        <v>74</v>
      </c>
      <c r="AN419" s="50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</row>
    <row r="420" spans="7:81" x14ac:dyDescent="0.25">
      <c r="G420" t="s">
        <v>130</v>
      </c>
      <c r="H420" s="40">
        <v>40596</v>
      </c>
      <c r="I420" s="46">
        <v>0</v>
      </c>
      <c r="J420" s="46">
        <v>40.003520309787262</v>
      </c>
      <c r="K420" s="46" t="s">
        <v>74</v>
      </c>
      <c r="L420" s="46">
        <v>0</v>
      </c>
      <c r="M420" s="46" t="s">
        <v>74</v>
      </c>
      <c r="N420" s="46">
        <v>0</v>
      </c>
      <c r="O420" s="46" t="s">
        <v>74</v>
      </c>
      <c r="P420" s="46">
        <v>0</v>
      </c>
      <c r="Q420" s="46" t="s">
        <v>74</v>
      </c>
      <c r="R420" s="46">
        <v>0</v>
      </c>
      <c r="S420" s="46" t="s">
        <v>74</v>
      </c>
      <c r="T420" s="46">
        <v>0</v>
      </c>
      <c r="U420" s="46" t="s">
        <v>74</v>
      </c>
      <c r="V420" s="46">
        <v>0</v>
      </c>
      <c r="W420" s="46" t="s">
        <v>74</v>
      </c>
      <c r="X420" s="46">
        <v>0</v>
      </c>
      <c r="Y420" s="46" t="s">
        <v>74</v>
      </c>
      <c r="Z420" s="46">
        <v>0</v>
      </c>
      <c r="AA420" s="46" t="s">
        <v>74</v>
      </c>
      <c r="AB420" s="46">
        <v>0</v>
      </c>
      <c r="AC420" s="46" t="s">
        <v>74</v>
      </c>
      <c r="AD420" s="46">
        <v>0</v>
      </c>
      <c r="AE420" s="46" t="s">
        <v>74</v>
      </c>
      <c r="AF420" s="46">
        <v>0</v>
      </c>
      <c r="AG420" s="46" t="s">
        <v>74</v>
      </c>
      <c r="AH420" s="46">
        <v>0</v>
      </c>
      <c r="AI420" s="46" t="s">
        <v>74</v>
      </c>
      <c r="AJ420" s="46">
        <v>0</v>
      </c>
      <c r="AK420" s="46" t="s">
        <v>74</v>
      </c>
      <c r="AL420" s="46">
        <v>0</v>
      </c>
      <c r="AM420" s="46" t="s">
        <v>74</v>
      </c>
      <c r="AN420" s="50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</row>
    <row r="421" spans="7:81" x14ac:dyDescent="0.25">
      <c r="G421" t="s">
        <v>130</v>
      </c>
      <c r="H421" s="40">
        <v>40597</v>
      </c>
      <c r="I421" s="46">
        <v>2.5</v>
      </c>
      <c r="J421" s="46">
        <v>0</v>
      </c>
      <c r="K421" s="46" t="s">
        <v>74</v>
      </c>
      <c r="L421" s="46">
        <v>0</v>
      </c>
      <c r="M421" s="46" t="s">
        <v>74</v>
      </c>
      <c r="N421" s="46">
        <v>0</v>
      </c>
      <c r="O421" s="46" t="s">
        <v>74</v>
      </c>
      <c r="P421" s="46">
        <v>0</v>
      </c>
      <c r="Q421" s="46" t="s">
        <v>74</v>
      </c>
      <c r="R421" s="46">
        <v>0</v>
      </c>
      <c r="S421" s="46" t="s">
        <v>74</v>
      </c>
      <c r="T421" s="46">
        <v>0</v>
      </c>
      <c r="U421" s="46" t="s">
        <v>74</v>
      </c>
      <c r="V421" s="46">
        <v>0</v>
      </c>
      <c r="W421" s="46" t="s">
        <v>74</v>
      </c>
      <c r="X421" s="46">
        <v>0</v>
      </c>
      <c r="Y421" s="46" t="s">
        <v>74</v>
      </c>
      <c r="Z421" s="46">
        <v>64.960769223964832</v>
      </c>
      <c r="AA421" s="46" t="s">
        <v>74</v>
      </c>
      <c r="AB421" s="46">
        <v>0</v>
      </c>
      <c r="AC421" s="46" t="s">
        <v>74</v>
      </c>
      <c r="AD421" s="46">
        <v>0</v>
      </c>
      <c r="AE421" s="46" t="s">
        <v>74</v>
      </c>
      <c r="AF421" s="46">
        <v>0</v>
      </c>
      <c r="AG421" s="46" t="s">
        <v>74</v>
      </c>
      <c r="AH421" s="46">
        <v>0</v>
      </c>
      <c r="AI421" s="46" t="s">
        <v>74</v>
      </c>
      <c r="AJ421" s="46">
        <v>0</v>
      </c>
      <c r="AK421" s="46" t="s">
        <v>74</v>
      </c>
      <c r="AL421" s="46">
        <v>0</v>
      </c>
      <c r="AM421" s="46" t="s">
        <v>74</v>
      </c>
      <c r="AN421" s="50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</row>
    <row r="422" spans="7:81" x14ac:dyDescent="0.25">
      <c r="G422" t="s">
        <v>130</v>
      </c>
      <c r="H422" s="40">
        <v>40598</v>
      </c>
      <c r="I422" s="46">
        <v>1.5</v>
      </c>
      <c r="J422" s="46">
        <v>0</v>
      </c>
      <c r="K422" s="46" t="s">
        <v>74</v>
      </c>
      <c r="L422" s="46">
        <v>0</v>
      </c>
      <c r="M422" s="46" t="s">
        <v>74</v>
      </c>
      <c r="N422" s="46">
        <v>0</v>
      </c>
      <c r="O422" s="46" t="s">
        <v>74</v>
      </c>
      <c r="P422" s="46">
        <v>0</v>
      </c>
      <c r="Q422" s="46" t="s">
        <v>74</v>
      </c>
      <c r="R422" s="46">
        <v>0</v>
      </c>
      <c r="S422" s="46" t="s">
        <v>74</v>
      </c>
      <c r="T422" s="46">
        <v>0</v>
      </c>
      <c r="U422" s="46" t="s">
        <v>74</v>
      </c>
      <c r="V422" s="46">
        <v>0</v>
      </c>
      <c r="W422" s="46" t="s">
        <v>74</v>
      </c>
      <c r="X422" s="46">
        <v>0</v>
      </c>
      <c r="Y422" s="46" t="s">
        <v>74</v>
      </c>
      <c r="Z422" s="46">
        <v>0</v>
      </c>
      <c r="AA422" s="46" t="s">
        <v>74</v>
      </c>
      <c r="AB422" s="46">
        <v>0</v>
      </c>
      <c r="AC422" s="46" t="s">
        <v>74</v>
      </c>
      <c r="AD422" s="46">
        <v>0</v>
      </c>
      <c r="AE422" s="46" t="s">
        <v>74</v>
      </c>
      <c r="AF422" s="46">
        <v>0</v>
      </c>
      <c r="AG422" s="46" t="s">
        <v>74</v>
      </c>
      <c r="AH422" s="46">
        <v>0</v>
      </c>
      <c r="AI422" s="46" t="s">
        <v>74</v>
      </c>
      <c r="AJ422" s="46">
        <v>0</v>
      </c>
      <c r="AK422" s="46" t="s">
        <v>74</v>
      </c>
      <c r="AL422" s="46">
        <v>0</v>
      </c>
      <c r="AM422" s="46" t="s">
        <v>74</v>
      </c>
      <c r="AN422" s="50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</row>
    <row r="423" spans="7:81" x14ac:dyDescent="0.25">
      <c r="G423" t="s">
        <v>130</v>
      </c>
      <c r="H423" s="40">
        <v>40599</v>
      </c>
      <c r="I423" s="46">
        <v>0</v>
      </c>
      <c r="J423" s="46">
        <v>0</v>
      </c>
      <c r="K423" s="46" t="s">
        <v>74</v>
      </c>
      <c r="L423" s="46">
        <v>0</v>
      </c>
      <c r="M423" s="46" t="s">
        <v>74</v>
      </c>
      <c r="N423" s="46">
        <v>0</v>
      </c>
      <c r="O423" s="46" t="s">
        <v>74</v>
      </c>
      <c r="P423" s="46">
        <v>0</v>
      </c>
      <c r="Q423" s="46" t="s">
        <v>74</v>
      </c>
      <c r="R423" s="46">
        <v>0</v>
      </c>
      <c r="S423" s="46" t="s">
        <v>74</v>
      </c>
      <c r="T423" s="46">
        <v>0</v>
      </c>
      <c r="U423" s="46" t="s">
        <v>74</v>
      </c>
      <c r="V423" s="46">
        <v>0</v>
      </c>
      <c r="W423" s="46" t="s">
        <v>74</v>
      </c>
      <c r="X423" s="46">
        <v>0</v>
      </c>
      <c r="Y423" s="46" t="s">
        <v>74</v>
      </c>
      <c r="Z423" s="46">
        <v>0</v>
      </c>
      <c r="AA423" s="46" t="s">
        <v>74</v>
      </c>
      <c r="AB423" s="46">
        <v>0</v>
      </c>
      <c r="AC423" s="46" t="s">
        <v>74</v>
      </c>
      <c r="AD423" s="46">
        <v>0</v>
      </c>
      <c r="AE423" s="46" t="s">
        <v>74</v>
      </c>
      <c r="AF423" s="46">
        <v>0</v>
      </c>
      <c r="AG423" s="46" t="s">
        <v>74</v>
      </c>
      <c r="AH423" s="46">
        <v>0</v>
      </c>
      <c r="AI423" s="46" t="s">
        <v>74</v>
      </c>
      <c r="AJ423" s="46">
        <v>0</v>
      </c>
      <c r="AK423" s="46" t="s">
        <v>74</v>
      </c>
      <c r="AL423" s="46">
        <v>0</v>
      </c>
      <c r="AM423" s="46" t="s">
        <v>74</v>
      </c>
      <c r="AN423" s="50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</row>
    <row r="424" spans="7:81" x14ac:dyDescent="0.25">
      <c r="G424" t="s">
        <v>130</v>
      </c>
      <c r="H424" s="40">
        <v>40600</v>
      </c>
      <c r="I424" s="46">
        <v>0</v>
      </c>
      <c r="J424" s="46">
        <v>0</v>
      </c>
      <c r="K424" s="46" t="s">
        <v>74</v>
      </c>
      <c r="L424" s="46">
        <v>0</v>
      </c>
      <c r="M424" s="46" t="s">
        <v>74</v>
      </c>
      <c r="N424" s="46">
        <v>0</v>
      </c>
      <c r="O424" s="46" t="s">
        <v>74</v>
      </c>
      <c r="P424" s="46">
        <v>0</v>
      </c>
      <c r="Q424" s="46" t="s">
        <v>74</v>
      </c>
      <c r="R424" s="46">
        <v>0</v>
      </c>
      <c r="S424" s="46" t="s">
        <v>74</v>
      </c>
      <c r="T424" s="46">
        <v>0</v>
      </c>
      <c r="U424" s="46" t="s">
        <v>74</v>
      </c>
      <c r="V424" s="46">
        <v>0</v>
      </c>
      <c r="W424" s="46" t="s">
        <v>74</v>
      </c>
      <c r="X424" s="46">
        <v>0</v>
      </c>
      <c r="Y424" s="46" t="s">
        <v>74</v>
      </c>
      <c r="Z424" s="46">
        <v>0</v>
      </c>
      <c r="AA424" s="46" t="s">
        <v>74</v>
      </c>
      <c r="AB424" s="46">
        <v>0</v>
      </c>
      <c r="AC424" s="46" t="s">
        <v>74</v>
      </c>
      <c r="AD424" s="46">
        <v>0</v>
      </c>
      <c r="AE424" s="46" t="s">
        <v>74</v>
      </c>
      <c r="AF424" s="46">
        <v>0</v>
      </c>
      <c r="AG424" s="46" t="s">
        <v>74</v>
      </c>
      <c r="AH424" s="46">
        <v>0</v>
      </c>
      <c r="AI424" s="46" t="s">
        <v>74</v>
      </c>
      <c r="AJ424" s="46">
        <v>0</v>
      </c>
      <c r="AK424" s="46" t="s">
        <v>74</v>
      </c>
      <c r="AL424" s="46">
        <v>0</v>
      </c>
      <c r="AM424" s="46" t="s">
        <v>74</v>
      </c>
      <c r="AN424" s="50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</row>
    <row r="425" spans="7:81" x14ac:dyDescent="0.25">
      <c r="G425" t="s">
        <v>130</v>
      </c>
      <c r="H425" s="40">
        <v>40601</v>
      </c>
      <c r="I425" s="46">
        <v>0</v>
      </c>
      <c r="J425" s="46">
        <v>0</v>
      </c>
      <c r="K425" s="46" t="s">
        <v>74</v>
      </c>
      <c r="L425" s="46">
        <v>0</v>
      </c>
      <c r="M425" s="46" t="s">
        <v>74</v>
      </c>
      <c r="N425" s="46">
        <v>0</v>
      </c>
      <c r="O425" s="46" t="s">
        <v>74</v>
      </c>
      <c r="P425" s="46">
        <v>0</v>
      </c>
      <c r="Q425" s="46" t="s">
        <v>74</v>
      </c>
      <c r="R425" s="46">
        <v>0</v>
      </c>
      <c r="S425" s="46" t="s">
        <v>74</v>
      </c>
      <c r="T425" s="46">
        <v>0</v>
      </c>
      <c r="U425" s="46" t="s">
        <v>74</v>
      </c>
      <c r="V425" s="46">
        <v>0</v>
      </c>
      <c r="W425" s="46" t="s">
        <v>74</v>
      </c>
      <c r="X425" s="46">
        <v>0</v>
      </c>
      <c r="Y425" s="46" t="s">
        <v>74</v>
      </c>
      <c r="Z425" s="46">
        <v>0</v>
      </c>
      <c r="AA425" s="46" t="s">
        <v>74</v>
      </c>
      <c r="AB425" s="46">
        <v>0</v>
      </c>
      <c r="AC425" s="46" t="s">
        <v>74</v>
      </c>
      <c r="AD425" s="46">
        <v>0</v>
      </c>
      <c r="AE425" s="46" t="s">
        <v>74</v>
      </c>
      <c r="AF425" s="46">
        <v>0</v>
      </c>
      <c r="AG425" s="46" t="s">
        <v>74</v>
      </c>
      <c r="AH425" s="46">
        <v>0</v>
      </c>
      <c r="AI425" s="46" t="s">
        <v>74</v>
      </c>
      <c r="AJ425" s="46">
        <v>0</v>
      </c>
      <c r="AK425" s="46" t="s">
        <v>74</v>
      </c>
      <c r="AL425" s="46">
        <v>0</v>
      </c>
      <c r="AM425" s="46" t="s">
        <v>74</v>
      </c>
      <c r="AN425" s="50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</row>
    <row r="426" spans="7:81" x14ac:dyDescent="0.25">
      <c r="G426" t="s">
        <v>130</v>
      </c>
      <c r="H426" s="40">
        <v>40602</v>
      </c>
      <c r="I426" s="46">
        <v>0</v>
      </c>
      <c r="J426" s="46">
        <v>0</v>
      </c>
      <c r="K426" s="46" t="s">
        <v>74</v>
      </c>
      <c r="L426" s="46">
        <v>0</v>
      </c>
      <c r="M426" s="46" t="s">
        <v>74</v>
      </c>
      <c r="N426" s="46">
        <v>0</v>
      </c>
      <c r="O426" s="46" t="s">
        <v>74</v>
      </c>
      <c r="P426" s="46">
        <v>0</v>
      </c>
      <c r="Q426" s="46" t="s">
        <v>74</v>
      </c>
      <c r="R426" s="46">
        <v>0</v>
      </c>
      <c r="S426" s="46" t="s">
        <v>74</v>
      </c>
      <c r="T426" s="46">
        <v>0</v>
      </c>
      <c r="U426" s="46" t="s">
        <v>74</v>
      </c>
      <c r="V426" s="46">
        <v>0</v>
      </c>
      <c r="W426" s="46" t="s">
        <v>74</v>
      </c>
      <c r="X426" s="46">
        <v>0</v>
      </c>
      <c r="Y426" s="46" t="s">
        <v>74</v>
      </c>
      <c r="Z426" s="46">
        <v>0</v>
      </c>
      <c r="AA426" s="46" t="s">
        <v>74</v>
      </c>
      <c r="AB426" s="46">
        <v>0</v>
      </c>
      <c r="AC426" s="46" t="s">
        <v>74</v>
      </c>
      <c r="AD426" s="46">
        <v>0</v>
      </c>
      <c r="AE426" s="46" t="s">
        <v>74</v>
      </c>
      <c r="AF426" s="46">
        <v>0</v>
      </c>
      <c r="AG426" s="46" t="s">
        <v>74</v>
      </c>
      <c r="AH426" s="46">
        <v>0</v>
      </c>
      <c r="AI426" s="46" t="s">
        <v>74</v>
      </c>
      <c r="AJ426" s="46">
        <v>0</v>
      </c>
      <c r="AK426" s="46" t="s">
        <v>74</v>
      </c>
      <c r="AL426" s="46">
        <v>0</v>
      </c>
      <c r="AM426" s="46" t="s">
        <v>74</v>
      </c>
      <c r="AN426" s="50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</row>
    <row r="427" spans="7:81" x14ac:dyDescent="0.25">
      <c r="G427" t="s">
        <v>130</v>
      </c>
      <c r="H427" s="40">
        <v>40603</v>
      </c>
      <c r="I427" s="46">
        <v>0</v>
      </c>
      <c r="J427" s="46">
        <v>0</v>
      </c>
      <c r="K427" s="46" t="s">
        <v>74</v>
      </c>
      <c r="L427" s="46">
        <v>0</v>
      </c>
      <c r="M427" s="46" t="s">
        <v>74</v>
      </c>
      <c r="N427" s="46">
        <v>0</v>
      </c>
      <c r="O427" s="46" t="s">
        <v>74</v>
      </c>
      <c r="P427" s="46">
        <v>0</v>
      </c>
      <c r="Q427" s="46" t="s">
        <v>74</v>
      </c>
      <c r="R427" s="46">
        <v>0</v>
      </c>
      <c r="S427" s="46" t="s">
        <v>74</v>
      </c>
      <c r="T427" s="46">
        <v>0</v>
      </c>
      <c r="U427" s="46" t="s">
        <v>74</v>
      </c>
      <c r="V427" s="46">
        <v>0</v>
      </c>
      <c r="W427" s="46" t="s">
        <v>74</v>
      </c>
      <c r="X427" s="46">
        <v>0</v>
      </c>
      <c r="Y427" s="46" t="s">
        <v>74</v>
      </c>
      <c r="Z427" s="46">
        <v>0</v>
      </c>
      <c r="AA427" s="46" t="s">
        <v>74</v>
      </c>
      <c r="AB427" s="46">
        <v>0</v>
      </c>
      <c r="AC427" s="46" t="s">
        <v>74</v>
      </c>
      <c r="AD427" s="46">
        <v>0</v>
      </c>
      <c r="AE427" s="46" t="s">
        <v>74</v>
      </c>
      <c r="AF427" s="46">
        <v>0</v>
      </c>
      <c r="AG427" s="46" t="s">
        <v>74</v>
      </c>
      <c r="AH427" s="46">
        <v>0</v>
      </c>
      <c r="AI427" s="46" t="s">
        <v>74</v>
      </c>
      <c r="AJ427" s="46">
        <v>0</v>
      </c>
      <c r="AK427" s="46" t="s">
        <v>74</v>
      </c>
      <c r="AL427" s="46">
        <v>0</v>
      </c>
      <c r="AM427" s="46" t="s">
        <v>74</v>
      </c>
      <c r="AN427" s="50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</row>
    <row r="428" spans="7:81" x14ac:dyDescent="0.25">
      <c r="G428" t="s">
        <v>130</v>
      </c>
      <c r="H428" s="40">
        <v>40604</v>
      </c>
      <c r="I428" s="46">
        <v>0</v>
      </c>
      <c r="J428" s="46">
        <v>0</v>
      </c>
      <c r="K428" s="46" t="s">
        <v>74</v>
      </c>
      <c r="L428" s="46">
        <v>0</v>
      </c>
      <c r="M428" s="46" t="s">
        <v>74</v>
      </c>
      <c r="N428" s="46">
        <v>0</v>
      </c>
      <c r="O428" s="46" t="s">
        <v>74</v>
      </c>
      <c r="P428" s="46">
        <v>0</v>
      </c>
      <c r="Q428" s="46" t="s">
        <v>74</v>
      </c>
      <c r="R428" s="46">
        <v>0</v>
      </c>
      <c r="S428" s="46" t="s">
        <v>74</v>
      </c>
      <c r="T428" s="46">
        <v>0</v>
      </c>
      <c r="U428" s="46" t="s">
        <v>74</v>
      </c>
      <c r="V428" s="46">
        <v>0</v>
      </c>
      <c r="W428" s="46" t="s">
        <v>74</v>
      </c>
      <c r="X428" s="46">
        <v>0</v>
      </c>
      <c r="Y428" s="46" t="s">
        <v>74</v>
      </c>
      <c r="Z428" s="46">
        <v>0</v>
      </c>
      <c r="AA428" s="46" t="s">
        <v>74</v>
      </c>
      <c r="AB428" s="46">
        <v>0</v>
      </c>
      <c r="AC428" s="46" t="s">
        <v>74</v>
      </c>
      <c r="AD428" s="46">
        <v>0</v>
      </c>
      <c r="AE428" s="46" t="s">
        <v>74</v>
      </c>
      <c r="AF428" s="46">
        <v>0</v>
      </c>
      <c r="AG428" s="46" t="s">
        <v>74</v>
      </c>
      <c r="AH428" s="46">
        <v>0</v>
      </c>
      <c r="AI428" s="46" t="s">
        <v>74</v>
      </c>
      <c r="AJ428" s="46">
        <v>0</v>
      </c>
      <c r="AK428" s="46" t="s">
        <v>74</v>
      </c>
      <c r="AL428" s="46">
        <v>0</v>
      </c>
      <c r="AM428" s="46" t="s">
        <v>74</v>
      </c>
      <c r="AN428" s="50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</row>
    <row r="429" spans="7:81" x14ac:dyDescent="0.25">
      <c r="G429" t="s">
        <v>130</v>
      </c>
      <c r="H429" s="40">
        <v>40605</v>
      </c>
      <c r="I429" s="46">
        <v>0</v>
      </c>
      <c r="J429" s="46">
        <v>0</v>
      </c>
      <c r="K429" s="46" t="s">
        <v>74</v>
      </c>
      <c r="L429" s="46">
        <v>0</v>
      </c>
      <c r="M429" s="46" t="s">
        <v>74</v>
      </c>
      <c r="N429" s="46">
        <v>0</v>
      </c>
      <c r="O429" s="46" t="s">
        <v>74</v>
      </c>
      <c r="P429" s="46">
        <v>0</v>
      </c>
      <c r="Q429" s="46" t="s">
        <v>74</v>
      </c>
      <c r="R429" s="46">
        <v>0</v>
      </c>
      <c r="S429" s="46" t="s">
        <v>74</v>
      </c>
      <c r="T429" s="46">
        <v>0</v>
      </c>
      <c r="U429" s="46" t="s">
        <v>74</v>
      </c>
      <c r="V429" s="46">
        <v>0</v>
      </c>
      <c r="W429" s="46" t="s">
        <v>74</v>
      </c>
      <c r="X429" s="46">
        <v>0</v>
      </c>
      <c r="Y429" s="46" t="s">
        <v>74</v>
      </c>
      <c r="Z429" s="46">
        <v>0</v>
      </c>
      <c r="AA429" s="46" t="s">
        <v>74</v>
      </c>
      <c r="AB429" s="46">
        <v>0</v>
      </c>
      <c r="AC429" s="46" t="s">
        <v>74</v>
      </c>
      <c r="AD429" s="46">
        <v>60.564526158693312</v>
      </c>
      <c r="AE429" s="46" t="s">
        <v>74</v>
      </c>
      <c r="AF429" s="46">
        <v>0</v>
      </c>
      <c r="AG429" s="46" t="s">
        <v>74</v>
      </c>
      <c r="AH429" s="46">
        <v>0</v>
      </c>
      <c r="AI429" s="46" t="s">
        <v>74</v>
      </c>
      <c r="AJ429" s="46">
        <v>0</v>
      </c>
      <c r="AK429" s="46" t="s">
        <v>74</v>
      </c>
      <c r="AL429" s="46">
        <v>0</v>
      </c>
      <c r="AM429" s="46" t="s">
        <v>74</v>
      </c>
      <c r="AN429" s="50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</row>
    <row r="430" spans="7:81" x14ac:dyDescent="0.25">
      <c r="G430" t="s">
        <v>130</v>
      </c>
      <c r="H430" s="40">
        <v>40606</v>
      </c>
      <c r="I430" s="46">
        <v>0</v>
      </c>
      <c r="J430" s="46">
        <v>0</v>
      </c>
      <c r="K430" s="46" t="s">
        <v>74</v>
      </c>
      <c r="L430" s="46">
        <v>0</v>
      </c>
      <c r="M430" s="46" t="s">
        <v>74</v>
      </c>
      <c r="N430" s="46">
        <v>0</v>
      </c>
      <c r="O430" s="46" t="s">
        <v>74</v>
      </c>
      <c r="P430" s="46">
        <v>0</v>
      </c>
      <c r="Q430" s="46" t="s">
        <v>74</v>
      </c>
      <c r="R430" s="46">
        <v>0</v>
      </c>
      <c r="S430" s="46" t="s">
        <v>74</v>
      </c>
      <c r="T430" s="46">
        <v>0</v>
      </c>
      <c r="U430" s="46" t="s">
        <v>74</v>
      </c>
      <c r="V430" s="46">
        <v>0</v>
      </c>
      <c r="W430" s="46" t="s">
        <v>74</v>
      </c>
      <c r="X430" s="46">
        <v>0</v>
      </c>
      <c r="Y430" s="46" t="s">
        <v>74</v>
      </c>
      <c r="Z430" s="46">
        <v>0</v>
      </c>
      <c r="AA430" s="46" t="s">
        <v>74</v>
      </c>
      <c r="AB430" s="46">
        <v>0</v>
      </c>
      <c r="AC430" s="46" t="s">
        <v>74</v>
      </c>
      <c r="AD430" s="46">
        <v>0</v>
      </c>
      <c r="AE430" s="46" t="s">
        <v>74</v>
      </c>
      <c r="AF430" s="46">
        <v>0</v>
      </c>
      <c r="AG430" s="46" t="s">
        <v>74</v>
      </c>
      <c r="AH430" s="46">
        <v>0</v>
      </c>
      <c r="AI430" s="46" t="s">
        <v>74</v>
      </c>
      <c r="AJ430" s="46">
        <v>0</v>
      </c>
      <c r="AK430" s="46" t="s">
        <v>74</v>
      </c>
      <c r="AL430" s="46">
        <v>0</v>
      </c>
      <c r="AM430" s="46" t="s">
        <v>74</v>
      </c>
      <c r="AN430" s="50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</row>
    <row r="431" spans="7:81" x14ac:dyDescent="0.25">
      <c r="G431" t="s">
        <v>130</v>
      </c>
      <c r="H431" s="40">
        <v>40607</v>
      </c>
      <c r="I431" s="46">
        <v>3.5</v>
      </c>
      <c r="J431" s="46">
        <v>0</v>
      </c>
      <c r="K431" s="46" t="s">
        <v>74</v>
      </c>
      <c r="L431" s="46">
        <v>0</v>
      </c>
      <c r="M431" s="46" t="s">
        <v>74</v>
      </c>
      <c r="N431" s="46">
        <v>0</v>
      </c>
      <c r="O431" s="46" t="s">
        <v>74</v>
      </c>
      <c r="P431" s="46">
        <v>0</v>
      </c>
      <c r="Q431" s="46" t="s">
        <v>74</v>
      </c>
      <c r="R431" s="46">
        <v>0</v>
      </c>
      <c r="S431" s="46" t="s">
        <v>74</v>
      </c>
      <c r="T431" s="46">
        <v>0</v>
      </c>
      <c r="U431" s="46" t="s">
        <v>74</v>
      </c>
      <c r="V431" s="46">
        <v>0</v>
      </c>
      <c r="W431" s="46" t="s">
        <v>74</v>
      </c>
      <c r="X431" s="46">
        <v>0</v>
      </c>
      <c r="Y431" s="46" t="s">
        <v>74</v>
      </c>
      <c r="Z431" s="46">
        <v>0</v>
      </c>
      <c r="AA431" s="46" t="s">
        <v>74</v>
      </c>
      <c r="AB431" s="46">
        <v>0</v>
      </c>
      <c r="AC431" s="46" t="s">
        <v>74</v>
      </c>
      <c r="AD431" s="46">
        <v>0</v>
      </c>
      <c r="AE431" s="46" t="s">
        <v>74</v>
      </c>
      <c r="AF431" s="46">
        <v>0</v>
      </c>
      <c r="AG431" s="46" t="s">
        <v>74</v>
      </c>
      <c r="AH431" s="46">
        <v>0</v>
      </c>
      <c r="AI431" s="46" t="s">
        <v>74</v>
      </c>
      <c r="AJ431" s="46">
        <v>0</v>
      </c>
      <c r="AK431" s="46" t="s">
        <v>74</v>
      </c>
      <c r="AL431" s="46">
        <v>0</v>
      </c>
      <c r="AM431" s="46" t="s">
        <v>74</v>
      </c>
      <c r="AN431" s="50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</row>
    <row r="432" spans="7:81" x14ac:dyDescent="0.25">
      <c r="G432" t="s">
        <v>130</v>
      </c>
      <c r="H432" s="40">
        <v>40608</v>
      </c>
      <c r="I432" s="46">
        <v>15.5</v>
      </c>
      <c r="J432" s="46">
        <v>0</v>
      </c>
      <c r="K432" s="46" t="s">
        <v>74</v>
      </c>
      <c r="L432" s="46">
        <v>0</v>
      </c>
      <c r="M432" s="46" t="s">
        <v>74</v>
      </c>
      <c r="N432" s="46">
        <v>0</v>
      </c>
      <c r="O432" s="46" t="s">
        <v>74</v>
      </c>
      <c r="P432" s="46">
        <v>0</v>
      </c>
      <c r="Q432" s="46" t="s">
        <v>74</v>
      </c>
      <c r="R432" s="46">
        <v>0</v>
      </c>
      <c r="S432" s="46" t="s">
        <v>74</v>
      </c>
      <c r="T432" s="46">
        <v>0</v>
      </c>
      <c r="U432" s="46" t="s">
        <v>74</v>
      </c>
      <c r="V432" s="46">
        <v>0</v>
      </c>
      <c r="W432" s="46" t="s">
        <v>74</v>
      </c>
      <c r="X432" s="46">
        <v>0</v>
      </c>
      <c r="Y432" s="46" t="s">
        <v>74</v>
      </c>
      <c r="Z432" s="46">
        <v>0</v>
      </c>
      <c r="AA432" s="46" t="s">
        <v>74</v>
      </c>
      <c r="AB432" s="46">
        <v>0</v>
      </c>
      <c r="AC432" s="46" t="s">
        <v>74</v>
      </c>
      <c r="AD432" s="46">
        <v>0</v>
      </c>
      <c r="AE432" s="46" t="s">
        <v>74</v>
      </c>
      <c r="AF432" s="46">
        <v>0</v>
      </c>
      <c r="AG432" s="46" t="s">
        <v>74</v>
      </c>
      <c r="AH432" s="46">
        <v>0</v>
      </c>
      <c r="AI432" s="46" t="s">
        <v>74</v>
      </c>
      <c r="AJ432" s="46">
        <v>42.128688273727427</v>
      </c>
      <c r="AK432" s="46" t="s">
        <v>74</v>
      </c>
      <c r="AL432" s="46">
        <v>0</v>
      </c>
      <c r="AM432" s="46" t="s">
        <v>74</v>
      </c>
      <c r="AN432" s="50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</row>
    <row r="433" spans="7:81" x14ac:dyDescent="0.25">
      <c r="G433" t="s">
        <v>130</v>
      </c>
      <c r="H433" s="40">
        <v>40609</v>
      </c>
      <c r="I433" s="46">
        <v>0.5</v>
      </c>
      <c r="J433" s="46">
        <v>0</v>
      </c>
      <c r="K433" s="46" t="s">
        <v>74</v>
      </c>
      <c r="L433" s="46">
        <v>0</v>
      </c>
      <c r="M433" s="46" t="s">
        <v>74</v>
      </c>
      <c r="N433" s="46">
        <v>0</v>
      </c>
      <c r="O433" s="46" t="s">
        <v>74</v>
      </c>
      <c r="P433" s="46">
        <v>0</v>
      </c>
      <c r="Q433" s="46" t="s">
        <v>74</v>
      </c>
      <c r="R433" s="46">
        <v>0</v>
      </c>
      <c r="S433" s="46" t="s">
        <v>74</v>
      </c>
      <c r="T433" s="46">
        <v>0</v>
      </c>
      <c r="U433" s="46" t="s">
        <v>74</v>
      </c>
      <c r="V433" s="46">
        <v>0</v>
      </c>
      <c r="W433" s="46" t="s">
        <v>74</v>
      </c>
      <c r="X433" s="46">
        <v>0</v>
      </c>
      <c r="Y433" s="46" t="s">
        <v>74</v>
      </c>
      <c r="Z433" s="46">
        <v>0</v>
      </c>
      <c r="AA433" s="46" t="s">
        <v>74</v>
      </c>
      <c r="AB433" s="46">
        <v>0</v>
      </c>
      <c r="AC433" s="46" t="s">
        <v>74</v>
      </c>
      <c r="AD433" s="46">
        <v>0</v>
      </c>
      <c r="AE433" s="46" t="s">
        <v>74</v>
      </c>
      <c r="AF433" s="46">
        <v>0</v>
      </c>
      <c r="AG433" s="46" t="s">
        <v>74</v>
      </c>
      <c r="AH433" s="46">
        <v>0</v>
      </c>
      <c r="AI433" s="46" t="s">
        <v>74</v>
      </c>
      <c r="AJ433" s="46">
        <v>0</v>
      </c>
      <c r="AK433" s="46" t="s">
        <v>74</v>
      </c>
      <c r="AL433" s="46">
        <v>0</v>
      </c>
      <c r="AM433" s="46" t="s">
        <v>74</v>
      </c>
      <c r="AN433" s="50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</row>
    <row r="434" spans="7:81" x14ac:dyDescent="0.25">
      <c r="G434" t="s">
        <v>130</v>
      </c>
      <c r="H434" s="40">
        <v>40610</v>
      </c>
      <c r="I434" s="46">
        <v>0</v>
      </c>
      <c r="J434" s="46">
        <v>0</v>
      </c>
      <c r="K434" s="46" t="s">
        <v>74</v>
      </c>
      <c r="L434" s="46">
        <v>0</v>
      </c>
      <c r="M434" s="46" t="s">
        <v>74</v>
      </c>
      <c r="N434" s="46">
        <v>0</v>
      </c>
      <c r="O434" s="46" t="s">
        <v>74</v>
      </c>
      <c r="P434" s="46">
        <v>0</v>
      </c>
      <c r="Q434" s="46" t="s">
        <v>74</v>
      </c>
      <c r="R434" s="46">
        <v>0</v>
      </c>
      <c r="S434" s="46" t="s">
        <v>74</v>
      </c>
      <c r="T434" s="46">
        <v>0</v>
      </c>
      <c r="U434" s="46" t="s">
        <v>74</v>
      </c>
      <c r="V434" s="46">
        <v>0</v>
      </c>
      <c r="W434" s="46" t="s">
        <v>74</v>
      </c>
      <c r="X434" s="46">
        <v>0</v>
      </c>
      <c r="Y434" s="46" t="s">
        <v>74</v>
      </c>
      <c r="Z434" s="46">
        <v>0</v>
      </c>
      <c r="AA434" s="46" t="s">
        <v>74</v>
      </c>
      <c r="AB434" s="46">
        <v>0</v>
      </c>
      <c r="AC434" s="46" t="s">
        <v>74</v>
      </c>
      <c r="AD434" s="46">
        <v>0</v>
      </c>
      <c r="AE434" s="46" t="s">
        <v>74</v>
      </c>
      <c r="AF434" s="46">
        <v>0</v>
      </c>
      <c r="AG434" s="46" t="s">
        <v>74</v>
      </c>
      <c r="AH434" s="46">
        <v>0</v>
      </c>
      <c r="AI434" s="46" t="s">
        <v>74</v>
      </c>
      <c r="AJ434" s="46">
        <v>0</v>
      </c>
      <c r="AK434" s="46" t="s">
        <v>74</v>
      </c>
      <c r="AL434" s="46">
        <v>0</v>
      </c>
      <c r="AM434" s="46" t="s">
        <v>74</v>
      </c>
      <c r="AN434" s="50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</row>
    <row r="435" spans="7:81" x14ac:dyDescent="0.25">
      <c r="G435" t="s">
        <v>130</v>
      </c>
      <c r="H435" s="40">
        <v>40611</v>
      </c>
      <c r="I435" s="46">
        <v>0</v>
      </c>
      <c r="J435" s="46">
        <v>0</v>
      </c>
      <c r="K435" s="46" t="s">
        <v>74</v>
      </c>
      <c r="L435" s="46">
        <v>0</v>
      </c>
      <c r="M435" s="46" t="s">
        <v>74</v>
      </c>
      <c r="N435" s="46">
        <v>0</v>
      </c>
      <c r="O435" s="46" t="s">
        <v>74</v>
      </c>
      <c r="P435" s="46">
        <v>0</v>
      </c>
      <c r="Q435" s="46" t="s">
        <v>74</v>
      </c>
      <c r="R435" s="46">
        <v>0</v>
      </c>
      <c r="S435" s="46" t="s">
        <v>74</v>
      </c>
      <c r="T435" s="46">
        <v>0</v>
      </c>
      <c r="U435" s="46" t="s">
        <v>74</v>
      </c>
      <c r="V435" s="46">
        <v>0</v>
      </c>
      <c r="W435" s="46" t="s">
        <v>74</v>
      </c>
      <c r="X435" s="46">
        <v>0</v>
      </c>
      <c r="Y435" s="46" t="s">
        <v>74</v>
      </c>
      <c r="Z435" s="46">
        <v>0</v>
      </c>
      <c r="AA435" s="46" t="s">
        <v>74</v>
      </c>
      <c r="AB435" s="46">
        <v>0</v>
      </c>
      <c r="AC435" s="46" t="s">
        <v>74</v>
      </c>
      <c r="AD435" s="46">
        <v>0</v>
      </c>
      <c r="AE435" s="46" t="s">
        <v>74</v>
      </c>
      <c r="AF435" s="46">
        <v>0</v>
      </c>
      <c r="AG435" s="46" t="s">
        <v>74</v>
      </c>
      <c r="AH435" s="46">
        <v>0</v>
      </c>
      <c r="AI435" s="46" t="s">
        <v>74</v>
      </c>
      <c r="AJ435" s="46">
        <v>0</v>
      </c>
      <c r="AK435" s="46" t="s">
        <v>74</v>
      </c>
      <c r="AL435" s="46">
        <v>0</v>
      </c>
      <c r="AM435" s="46" t="s">
        <v>74</v>
      </c>
      <c r="AN435" s="50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</row>
    <row r="436" spans="7:81" x14ac:dyDescent="0.25">
      <c r="G436" t="s">
        <v>130</v>
      </c>
      <c r="H436" s="40">
        <v>40612</v>
      </c>
      <c r="I436" s="46">
        <v>0</v>
      </c>
      <c r="J436" s="46">
        <v>20.001760154893631</v>
      </c>
      <c r="K436" s="46">
        <v>1.25</v>
      </c>
      <c r="L436" s="46">
        <v>0</v>
      </c>
      <c r="M436" s="46">
        <v>0</v>
      </c>
      <c r="N436" s="46">
        <v>0</v>
      </c>
      <c r="O436" s="46">
        <v>0</v>
      </c>
      <c r="P436" s="46">
        <v>0</v>
      </c>
      <c r="Q436" s="46">
        <v>6.6666666666666666E-2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  <c r="X436" s="46">
        <v>0</v>
      </c>
      <c r="Y436" s="46">
        <v>0</v>
      </c>
      <c r="Z436" s="46">
        <v>0</v>
      </c>
      <c r="AA436" s="46" t="s">
        <v>74</v>
      </c>
      <c r="AB436" s="46">
        <v>0</v>
      </c>
      <c r="AC436" s="46" t="s">
        <v>74</v>
      </c>
      <c r="AD436" s="46">
        <v>0</v>
      </c>
      <c r="AE436" s="46" t="s">
        <v>74</v>
      </c>
      <c r="AF436" s="46">
        <v>0</v>
      </c>
      <c r="AG436" s="46" t="s">
        <v>74</v>
      </c>
      <c r="AH436" s="46">
        <v>0</v>
      </c>
      <c r="AI436" s="46" t="s">
        <v>74</v>
      </c>
      <c r="AJ436" s="46">
        <v>0</v>
      </c>
      <c r="AK436" s="46" t="s">
        <v>74</v>
      </c>
      <c r="AL436" s="46">
        <v>0</v>
      </c>
      <c r="AM436" s="46" t="s">
        <v>74</v>
      </c>
      <c r="AN436" s="50"/>
      <c r="AO436" s="46">
        <v>2.5</v>
      </c>
      <c r="AP436" s="46">
        <v>0</v>
      </c>
      <c r="AQ436" s="46">
        <v>0</v>
      </c>
      <c r="AR436" s="46">
        <v>0</v>
      </c>
      <c r="AS436" s="46">
        <v>0</v>
      </c>
      <c r="AT436" s="46">
        <v>0.2</v>
      </c>
      <c r="AU436" s="46">
        <v>0</v>
      </c>
      <c r="AV436" s="46">
        <v>0</v>
      </c>
      <c r="AW436" s="46">
        <v>0</v>
      </c>
      <c r="AX436" s="46">
        <v>0</v>
      </c>
      <c r="AY436" s="46">
        <v>0</v>
      </c>
      <c r="AZ436" s="46">
        <v>0</v>
      </c>
      <c r="BA436" s="46">
        <v>0</v>
      </c>
      <c r="BB436" s="46">
        <v>0</v>
      </c>
      <c r="BC436" s="46">
        <v>0</v>
      </c>
      <c r="BD436" s="46">
        <v>0</v>
      </c>
      <c r="BE436" s="46">
        <v>0</v>
      </c>
      <c r="BF436" s="46">
        <v>0</v>
      </c>
      <c r="BG436" s="46">
        <v>0</v>
      </c>
      <c r="BH436" s="46">
        <v>0</v>
      </c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</row>
    <row r="437" spans="7:81" x14ac:dyDescent="0.25">
      <c r="G437" t="s">
        <v>130</v>
      </c>
      <c r="H437" s="40">
        <v>40613</v>
      </c>
      <c r="I437" s="46">
        <v>0</v>
      </c>
      <c r="J437" s="46">
        <v>0</v>
      </c>
      <c r="K437" s="46" t="s">
        <v>74</v>
      </c>
      <c r="L437" s="46">
        <v>0</v>
      </c>
      <c r="M437" s="46" t="s">
        <v>74</v>
      </c>
      <c r="N437" s="46">
        <v>0</v>
      </c>
      <c r="O437" s="46" t="s">
        <v>74</v>
      </c>
      <c r="P437" s="46">
        <v>0</v>
      </c>
      <c r="Q437" s="46" t="s">
        <v>74</v>
      </c>
      <c r="R437" s="46">
        <v>0</v>
      </c>
      <c r="S437" s="46" t="s">
        <v>74</v>
      </c>
      <c r="T437" s="46">
        <v>0</v>
      </c>
      <c r="U437" s="46" t="s">
        <v>74</v>
      </c>
      <c r="V437" s="46">
        <v>0</v>
      </c>
      <c r="W437" s="46" t="s">
        <v>74</v>
      </c>
      <c r="X437" s="46">
        <v>0</v>
      </c>
      <c r="Y437" s="46" t="s">
        <v>74</v>
      </c>
      <c r="Z437" s="46">
        <v>0</v>
      </c>
      <c r="AA437" s="46" t="s">
        <v>74</v>
      </c>
      <c r="AB437" s="46">
        <v>0</v>
      </c>
      <c r="AC437" s="46" t="s">
        <v>74</v>
      </c>
      <c r="AD437" s="46">
        <v>0</v>
      </c>
      <c r="AE437" s="46" t="s">
        <v>74</v>
      </c>
      <c r="AF437" s="46">
        <v>0</v>
      </c>
      <c r="AG437" s="46" t="s">
        <v>74</v>
      </c>
      <c r="AH437" s="46">
        <v>0</v>
      </c>
      <c r="AI437" s="46" t="s">
        <v>74</v>
      </c>
      <c r="AJ437" s="46">
        <v>0</v>
      </c>
      <c r="AK437" s="46" t="s">
        <v>74</v>
      </c>
      <c r="AL437" s="46">
        <v>0</v>
      </c>
      <c r="AM437" s="46" t="s">
        <v>74</v>
      </c>
      <c r="AN437" s="50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</row>
    <row r="438" spans="7:81" x14ac:dyDescent="0.25">
      <c r="G438" t="s">
        <v>130</v>
      </c>
      <c r="H438" s="40">
        <v>40614</v>
      </c>
      <c r="I438" s="46">
        <v>0</v>
      </c>
      <c r="J438" s="46">
        <v>0</v>
      </c>
      <c r="K438" s="46" t="s">
        <v>74</v>
      </c>
      <c r="L438" s="46">
        <v>0</v>
      </c>
      <c r="M438" s="46" t="s">
        <v>74</v>
      </c>
      <c r="N438" s="46">
        <v>0</v>
      </c>
      <c r="O438" s="46" t="s">
        <v>74</v>
      </c>
      <c r="P438" s="46">
        <v>0</v>
      </c>
      <c r="Q438" s="46" t="s">
        <v>74</v>
      </c>
      <c r="R438" s="46">
        <v>0</v>
      </c>
      <c r="S438" s="46" t="s">
        <v>74</v>
      </c>
      <c r="T438" s="46">
        <v>0</v>
      </c>
      <c r="U438" s="46" t="s">
        <v>74</v>
      </c>
      <c r="V438" s="46">
        <v>0</v>
      </c>
      <c r="W438" s="46" t="s">
        <v>74</v>
      </c>
      <c r="X438" s="46">
        <v>0</v>
      </c>
      <c r="Y438" s="46" t="s">
        <v>74</v>
      </c>
      <c r="Z438" s="46">
        <v>0</v>
      </c>
      <c r="AA438" s="46" t="s">
        <v>74</v>
      </c>
      <c r="AB438" s="46">
        <v>0</v>
      </c>
      <c r="AC438" s="46" t="s">
        <v>74</v>
      </c>
      <c r="AD438" s="46">
        <v>0</v>
      </c>
      <c r="AE438" s="46" t="s">
        <v>74</v>
      </c>
      <c r="AF438" s="46">
        <v>0</v>
      </c>
      <c r="AG438" s="46" t="s">
        <v>74</v>
      </c>
      <c r="AH438" s="46">
        <v>0</v>
      </c>
      <c r="AI438" s="46" t="s">
        <v>74</v>
      </c>
      <c r="AJ438" s="46">
        <v>0</v>
      </c>
      <c r="AK438" s="46" t="s">
        <v>74</v>
      </c>
      <c r="AL438" s="46">
        <v>0</v>
      </c>
      <c r="AM438" s="46" t="s">
        <v>74</v>
      </c>
      <c r="AN438" s="50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</row>
    <row r="439" spans="7:81" x14ac:dyDescent="0.25">
      <c r="G439" t="s">
        <v>130</v>
      </c>
      <c r="H439" s="40">
        <v>40615</v>
      </c>
      <c r="I439" s="46">
        <v>0</v>
      </c>
      <c r="J439" s="46">
        <v>0</v>
      </c>
      <c r="K439" s="46" t="s">
        <v>74</v>
      </c>
      <c r="L439" s="46">
        <v>0</v>
      </c>
      <c r="M439" s="46" t="s">
        <v>74</v>
      </c>
      <c r="N439" s="46">
        <v>0</v>
      </c>
      <c r="O439" s="46" t="s">
        <v>74</v>
      </c>
      <c r="P439" s="46">
        <v>0</v>
      </c>
      <c r="Q439" s="46" t="s">
        <v>74</v>
      </c>
      <c r="R439" s="46">
        <v>0</v>
      </c>
      <c r="S439" s="46" t="s">
        <v>74</v>
      </c>
      <c r="T439" s="46">
        <v>0</v>
      </c>
      <c r="U439" s="46" t="s">
        <v>74</v>
      </c>
      <c r="V439" s="46">
        <v>0</v>
      </c>
      <c r="W439" s="46" t="s">
        <v>74</v>
      </c>
      <c r="X439" s="46">
        <v>0</v>
      </c>
      <c r="Y439" s="46" t="s">
        <v>74</v>
      </c>
      <c r="Z439" s="46">
        <v>0</v>
      </c>
      <c r="AA439" s="46" t="s">
        <v>74</v>
      </c>
      <c r="AB439" s="46">
        <v>51.525235201272629</v>
      </c>
      <c r="AC439" s="46" t="s">
        <v>74</v>
      </c>
      <c r="AD439" s="46">
        <v>0</v>
      </c>
      <c r="AE439" s="46" t="s">
        <v>74</v>
      </c>
      <c r="AF439" s="46">
        <v>0</v>
      </c>
      <c r="AG439" s="46" t="s">
        <v>74</v>
      </c>
      <c r="AH439" s="46">
        <v>0</v>
      </c>
      <c r="AI439" s="46" t="s">
        <v>74</v>
      </c>
      <c r="AJ439" s="46">
        <v>0</v>
      </c>
      <c r="AK439" s="46" t="s">
        <v>74</v>
      </c>
      <c r="AL439" s="46">
        <v>40.681776539649313</v>
      </c>
      <c r="AM439" s="46" t="s">
        <v>74</v>
      </c>
      <c r="AN439" s="50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</row>
    <row r="440" spans="7:81" x14ac:dyDescent="0.25">
      <c r="G440" t="s">
        <v>130</v>
      </c>
      <c r="H440" s="40">
        <v>40616</v>
      </c>
      <c r="I440" s="46">
        <v>0</v>
      </c>
      <c r="J440" s="46">
        <v>0</v>
      </c>
      <c r="K440" s="46" t="s">
        <v>74</v>
      </c>
      <c r="L440" s="46">
        <v>0</v>
      </c>
      <c r="M440" s="46" t="s">
        <v>74</v>
      </c>
      <c r="N440" s="46">
        <v>0</v>
      </c>
      <c r="O440" s="46" t="s">
        <v>74</v>
      </c>
      <c r="P440" s="46">
        <v>0</v>
      </c>
      <c r="Q440" s="46" t="s">
        <v>74</v>
      </c>
      <c r="R440" s="46">
        <v>0</v>
      </c>
      <c r="S440" s="46" t="s">
        <v>74</v>
      </c>
      <c r="T440" s="46">
        <v>0</v>
      </c>
      <c r="U440" s="46" t="s">
        <v>74</v>
      </c>
      <c r="V440" s="46">
        <v>0</v>
      </c>
      <c r="W440" s="46" t="s">
        <v>74</v>
      </c>
      <c r="X440" s="46">
        <v>0</v>
      </c>
      <c r="Y440" s="46" t="s">
        <v>74</v>
      </c>
      <c r="Z440" s="46">
        <v>0</v>
      </c>
      <c r="AA440" s="46" t="s">
        <v>74</v>
      </c>
      <c r="AB440" s="46">
        <v>0</v>
      </c>
      <c r="AC440" s="46" t="s">
        <v>74</v>
      </c>
      <c r="AD440" s="46">
        <v>0</v>
      </c>
      <c r="AE440" s="46" t="s">
        <v>74</v>
      </c>
      <c r="AF440" s="46">
        <v>0</v>
      </c>
      <c r="AG440" s="46" t="s">
        <v>74</v>
      </c>
      <c r="AH440" s="46">
        <v>0</v>
      </c>
      <c r="AI440" s="46" t="s">
        <v>74</v>
      </c>
      <c r="AJ440" s="46">
        <v>0</v>
      </c>
      <c r="AK440" s="46" t="s">
        <v>74</v>
      </c>
      <c r="AL440" s="46">
        <v>0</v>
      </c>
      <c r="AM440" s="46" t="s">
        <v>74</v>
      </c>
      <c r="AN440" s="50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</row>
    <row r="441" spans="7:81" x14ac:dyDescent="0.25">
      <c r="G441" t="s">
        <v>130</v>
      </c>
      <c r="H441" s="40">
        <v>40617</v>
      </c>
      <c r="I441" s="46">
        <v>0</v>
      </c>
      <c r="J441" s="46">
        <v>0</v>
      </c>
      <c r="K441" s="46" t="s">
        <v>74</v>
      </c>
      <c r="L441" s="46">
        <v>0</v>
      </c>
      <c r="M441" s="46" t="s">
        <v>74</v>
      </c>
      <c r="N441" s="46">
        <v>0</v>
      </c>
      <c r="O441" s="46" t="s">
        <v>74</v>
      </c>
      <c r="P441" s="46">
        <v>0</v>
      </c>
      <c r="Q441" s="46" t="s">
        <v>74</v>
      </c>
      <c r="R441" s="46">
        <v>0</v>
      </c>
      <c r="S441" s="46" t="s">
        <v>74</v>
      </c>
      <c r="T441" s="46">
        <v>0</v>
      </c>
      <c r="U441" s="46" t="s">
        <v>74</v>
      </c>
      <c r="V441" s="46">
        <v>0</v>
      </c>
      <c r="W441" s="46" t="s">
        <v>74</v>
      </c>
      <c r="X441" s="46">
        <v>0</v>
      </c>
      <c r="Y441" s="46" t="s">
        <v>74</v>
      </c>
      <c r="Z441" s="46">
        <v>0</v>
      </c>
      <c r="AA441" s="46" t="s">
        <v>74</v>
      </c>
      <c r="AB441" s="46">
        <v>0</v>
      </c>
      <c r="AC441" s="46" t="s">
        <v>74</v>
      </c>
      <c r="AD441" s="46">
        <v>0</v>
      </c>
      <c r="AE441" s="46" t="s">
        <v>74</v>
      </c>
      <c r="AF441" s="46">
        <v>0</v>
      </c>
      <c r="AG441" s="46" t="s">
        <v>74</v>
      </c>
      <c r="AH441" s="46">
        <v>0</v>
      </c>
      <c r="AI441" s="46" t="s">
        <v>74</v>
      </c>
      <c r="AJ441" s="46">
        <v>0</v>
      </c>
      <c r="AK441" s="46" t="s">
        <v>74</v>
      </c>
      <c r="AL441" s="46">
        <v>0</v>
      </c>
      <c r="AM441" s="46" t="s">
        <v>74</v>
      </c>
      <c r="AN441" s="50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</row>
    <row r="442" spans="7:81" x14ac:dyDescent="0.25">
      <c r="G442" t="s">
        <v>130</v>
      </c>
      <c r="H442" s="40">
        <v>40618</v>
      </c>
      <c r="I442" s="46">
        <v>0</v>
      </c>
      <c r="J442" s="46">
        <v>0</v>
      </c>
      <c r="K442" s="46" t="s">
        <v>74</v>
      </c>
      <c r="L442" s="46">
        <v>0</v>
      </c>
      <c r="M442" s="46" t="s">
        <v>74</v>
      </c>
      <c r="N442" s="46">
        <v>0</v>
      </c>
      <c r="O442" s="46" t="s">
        <v>74</v>
      </c>
      <c r="P442" s="46">
        <v>0</v>
      </c>
      <c r="Q442" s="46" t="s">
        <v>74</v>
      </c>
      <c r="R442" s="46">
        <v>0</v>
      </c>
      <c r="S442" s="46" t="s">
        <v>74</v>
      </c>
      <c r="T442" s="46">
        <v>0</v>
      </c>
      <c r="U442" s="46" t="s">
        <v>74</v>
      </c>
      <c r="V442" s="46">
        <v>0</v>
      </c>
      <c r="W442" s="46" t="s">
        <v>74</v>
      </c>
      <c r="X442" s="46">
        <v>0</v>
      </c>
      <c r="Y442" s="46" t="s">
        <v>74</v>
      </c>
      <c r="Z442" s="46">
        <v>0</v>
      </c>
      <c r="AA442" s="46" t="s">
        <v>74</v>
      </c>
      <c r="AB442" s="46">
        <v>0</v>
      </c>
      <c r="AC442" s="46" t="s">
        <v>74</v>
      </c>
      <c r="AD442" s="46">
        <v>0</v>
      </c>
      <c r="AE442" s="46" t="s">
        <v>74</v>
      </c>
      <c r="AF442" s="46">
        <v>0</v>
      </c>
      <c r="AG442" s="46" t="s">
        <v>74</v>
      </c>
      <c r="AH442" s="46">
        <v>0</v>
      </c>
      <c r="AI442" s="46" t="s">
        <v>74</v>
      </c>
      <c r="AJ442" s="46">
        <v>0</v>
      </c>
      <c r="AK442" s="46" t="s">
        <v>74</v>
      </c>
      <c r="AL442" s="46">
        <v>0</v>
      </c>
      <c r="AM442" s="46" t="s">
        <v>74</v>
      </c>
      <c r="AN442" s="50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</row>
    <row r="443" spans="7:81" x14ac:dyDescent="0.25">
      <c r="G443" t="s">
        <v>130</v>
      </c>
      <c r="H443" s="40">
        <v>40619</v>
      </c>
      <c r="I443" s="46">
        <v>0</v>
      </c>
      <c r="J443" s="46">
        <v>0</v>
      </c>
      <c r="K443" s="46" t="s">
        <v>74</v>
      </c>
      <c r="L443" s="46">
        <v>0</v>
      </c>
      <c r="M443" s="46" t="s">
        <v>74</v>
      </c>
      <c r="N443" s="46">
        <v>0</v>
      </c>
      <c r="O443" s="46" t="s">
        <v>74</v>
      </c>
      <c r="P443" s="46">
        <v>0</v>
      </c>
      <c r="Q443" s="46" t="s">
        <v>74</v>
      </c>
      <c r="R443" s="46">
        <v>0</v>
      </c>
      <c r="S443" s="46" t="s">
        <v>74</v>
      </c>
      <c r="T443" s="46">
        <v>0</v>
      </c>
      <c r="U443" s="46" t="s">
        <v>74</v>
      </c>
      <c r="V443" s="46">
        <v>0</v>
      </c>
      <c r="W443" s="46" t="s">
        <v>74</v>
      </c>
      <c r="X443" s="46">
        <v>0</v>
      </c>
      <c r="Y443" s="46" t="s">
        <v>74</v>
      </c>
      <c r="Z443" s="46">
        <v>0</v>
      </c>
      <c r="AA443" s="46" t="s">
        <v>74</v>
      </c>
      <c r="AB443" s="46">
        <v>0</v>
      </c>
      <c r="AC443" s="46" t="s">
        <v>74</v>
      </c>
      <c r="AD443" s="46">
        <v>0</v>
      </c>
      <c r="AE443" s="46" t="s">
        <v>74</v>
      </c>
      <c r="AF443" s="46">
        <v>0</v>
      </c>
      <c r="AG443" s="46" t="s">
        <v>74</v>
      </c>
      <c r="AH443" s="46">
        <v>0</v>
      </c>
      <c r="AI443" s="46" t="s">
        <v>74</v>
      </c>
      <c r="AJ443" s="46">
        <v>0</v>
      </c>
      <c r="AK443" s="46" t="s">
        <v>74</v>
      </c>
      <c r="AL443" s="46">
        <v>0</v>
      </c>
      <c r="AM443" s="46" t="s">
        <v>74</v>
      </c>
      <c r="AN443" s="50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</row>
    <row r="444" spans="7:81" x14ac:dyDescent="0.25">
      <c r="G444" t="s">
        <v>130</v>
      </c>
      <c r="H444" s="40">
        <v>40620</v>
      </c>
      <c r="I444" s="46">
        <v>0</v>
      </c>
      <c r="J444" s="46">
        <v>0</v>
      </c>
      <c r="K444" s="46" t="s">
        <v>74</v>
      </c>
      <c r="L444" s="46">
        <v>0</v>
      </c>
      <c r="M444" s="46" t="s">
        <v>74</v>
      </c>
      <c r="N444" s="46">
        <v>0</v>
      </c>
      <c r="O444" s="46" t="s">
        <v>74</v>
      </c>
      <c r="P444" s="46">
        <v>0</v>
      </c>
      <c r="Q444" s="46" t="s">
        <v>74</v>
      </c>
      <c r="R444" s="46">
        <v>0</v>
      </c>
      <c r="S444" s="46" t="s">
        <v>74</v>
      </c>
      <c r="T444" s="46">
        <v>0</v>
      </c>
      <c r="U444" s="46" t="s">
        <v>74</v>
      </c>
      <c r="V444" s="46">
        <v>0</v>
      </c>
      <c r="W444" s="46" t="s">
        <v>74</v>
      </c>
      <c r="X444" s="46">
        <v>0</v>
      </c>
      <c r="Y444" s="46" t="s">
        <v>74</v>
      </c>
      <c r="Z444" s="46">
        <v>0</v>
      </c>
      <c r="AA444" s="46" t="s">
        <v>74</v>
      </c>
      <c r="AB444" s="46">
        <v>0</v>
      </c>
      <c r="AC444" s="46" t="s">
        <v>74</v>
      </c>
      <c r="AD444" s="46">
        <v>0</v>
      </c>
      <c r="AE444" s="46" t="s">
        <v>74</v>
      </c>
      <c r="AF444" s="46">
        <v>0</v>
      </c>
      <c r="AG444" s="46" t="s">
        <v>74</v>
      </c>
      <c r="AH444" s="46">
        <v>0</v>
      </c>
      <c r="AI444" s="46" t="s">
        <v>74</v>
      </c>
      <c r="AJ444" s="46">
        <v>0</v>
      </c>
      <c r="AK444" s="46" t="s">
        <v>74</v>
      </c>
      <c r="AL444" s="46">
        <v>0</v>
      </c>
      <c r="AM444" s="46" t="s">
        <v>74</v>
      </c>
      <c r="AN444" s="50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</row>
    <row r="445" spans="7:81" x14ac:dyDescent="0.25">
      <c r="G445" t="s">
        <v>130</v>
      </c>
      <c r="H445" s="40">
        <v>40621</v>
      </c>
      <c r="I445" s="46">
        <v>0</v>
      </c>
      <c r="J445" s="46">
        <v>0</v>
      </c>
      <c r="K445" s="46" t="s">
        <v>74</v>
      </c>
      <c r="L445" s="46">
        <v>0</v>
      </c>
      <c r="M445" s="46" t="s">
        <v>74</v>
      </c>
      <c r="N445" s="46">
        <v>0</v>
      </c>
      <c r="O445" s="46" t="s">
        <v>74</v>
      </c>
      <c r="P445" s="46">
        <v>0</v>
      </c>
      <c r="Q445" s="46" t="s">
        <v>74</v>
      </c>
      <c r="R445" s="46">
        <v>0</v>
      </c>
      <c r="S445" s="46" t="s">
        <v>74</v>
      </c>
      <c r="T445" s="46">
        <v>0</v>
      </c>
      <c r="U445" s="46" t="s">
        <v>74</v>
      </c>
      <c r="V445" s="46">
        <v>0</v>
      </c>
      <c r="W445" s="46" t="s">
        <v>74</v>
      </c>
      <c r="X445" s="46">
        <v>0</v>
      </c>
      <c r="Y445" s="46" t="s">
        <v>74</v>
      </c>
      <c r="Z445" s="46">
        <v>0</v>
      </c>
      <c r="AA445" s="46" t="s">
        <v>74</v>
      </c>
      <c r="AB445" s="46">
        <v>0</v>
      </c>
      <c r="AC445" s="46" t="s">
        <v>74</v>
      </c>
      <c r="AD445" s="46">
        <v>0</v>
      </c>
      <c r="AE445" s="46" t="s">
        <v>74</v>
      </c>
      <c r="AF445" s="46">
        <v>0</v>
      </c>
      <c r="AG445" s="46" t="s">
        <v>74</v>
      </c>
      <c r="AH445" s="46">
        <v>0</v>
      </c>
      <c r="AI445" s="46" t="s">
        <v>74</v>
      </c>
      <c r="AJ445" s="46">
        <v>0</v>
      </c>
      <c r="AK445" s="46" t="s">
        <v>74</v>
      </c>
      <c r="AL445" s="46">
        <v>0</v>
      </c>
      <c r="AM445" s="46" t="s">
        <v>74</v>
      </c>
      <c r="AN445" s="50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</row>
    <row r="446" spans="7:81" x14ac:dyDescent="0.25">
      <c r="G446" t="s">
        <v>130</v>
      </c>
      <c r="H446" s="40">
        <v>40622</v>
      </c>
      <c r="I446" s="46">
        <v>0</v>
      </c>
      <c r="J446" s="46">
        <v>0</v>
      </c>
      <c r="K446" s="46" t="s">
        <v>74</v>
      </c>
      <c r="L446" s="46">
        <v>0</v>
      </c>
      <c r="M446" s="46" t="s">
        <v>74</v>
      </c>
      <c r="N446" s="46">
        <v>0</v>
      </c>
      <c r="O446" s="46" t="s">
        <v>74</v>
      </c>
      <c r="P446" s="46">
        <v>0</v>
      </c>
      <c r="Q446" s="46" t="s">
        <v>74</v>
      </c>
      <c r="R446" s="46">
        <v>0</v>
      </c>
      <c r="S446" s="46" t="s">
        <v>74</v>
      </c>
      <c r="T446" s="46">
        <v>0</v>
      </c>
      <c r="U446" s="46" t="s">
        <v>74</v>
      </c>
      <c r="V446" s="46">
        <v>0</v>
      </c>
      <c r="W446" s="46" t="s">
        <v>74</v>
      </c>
      <c r="X446" s="46">
        <v>0</v>
      </c>
      <c r="Y446" s="46" t="s">
        <v>74</v>
      </c>
      <c r="Z446" s="46">
        <v>0</v>
      </c>
      <c r="AA446" s="46" t="s">
        <v>74</v>
      </c>
      <c r="AB446" s="46">
        <v>0</v>
      </c>
      <c r="AC446" s="46" t="s">
        <v>74</v>
      </c>
      <c r="AD446" s="46">
        <v>0</v>
      </c>
      <c r="AE446" s="46" t="s">
        <v>74</v>
      </c>
      <c r="AF446" s="46">
        <v>0</v>
      </c>
      <c r="AG446" s="46" t="s">
        <v>74</v>
      </c>
      <c r="AH446" s="46">
        <v>0</v>
      </c>
      <c r="AI446" s="46" t="s">
        <v>74</v>
      </c>
      <c r="AJ446" s="46">
        <v>0</v>
      </c>
      <c r="AK446" s="46" t="s">
        <v>74</v>
      </c>
      <c r="AL446" s="46">
        <v>0</v>
      </c>
      <c r="AM446" s="46" t="s">
        <v>74</v>
      </c>
      <c r="AN446" s="50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</row>
    <row r="447" spans="7:81" x14ac:dyDescent="0.25">
      <c r="G447" t="s">
        <v>130</v>
      </c>
      <c r="H447" s="40">
        <v>40623</v>
      </c>
      <c r="I447" s="46">
        <v>13.5</v>
      </c>
      <c r="J447" s="46">
        <v>0</v>
      </c>
      <c r="K447" s="46" t="s">
        <v>74</v>
      </c>
      <c r="L447" s="46">
        <v>0</v>
      </c>
      <c r="M447" s="46" t="s">
        <v>74</v>
      </c>
      <c r="N447" s="46">
        <v>0</v>
      </c>
      <c r="O447" s="46" t="s">
        <v>74</v>
      </c>
      <c r="P447" s="46">
        <v>0</v>
      </c>
      <c r="Q447" s="46" t="s">
        <v>74</v>
      </c>
      <c r="R447" s="46">
        <v>65.686481783152729</v>
      </c>
      <c r="S447" s="46" t="s">
        <v>74</v>
      </c>
      <c r="T447" s="46">
        <v>0</v>
      </c>
      <c r="U447" s="46" t="s">
        <v>74</v>
      </c>
      <c r="V447" s="46">
        <v>0</v>
      </c>
      <c r="W447" s="46" t="s">
        <v>74</v>
      </c>
      <c r="X447" s="46">
        <v>0</v>
      </c>
      <c r="Y447" s="46" t="s">
        <v>74</v>
      </c>
      <c r="Z447" s="46">
        <v>0</v>
      </c>
      <c r="AA447" s="46" t="s">
        <v>74</v>
      </c>
      <c r="AB447" s="46">
        <v>0</v>
      </c>
      <c r="AC447" s="46" t="s">
        <v>74</v>
      </c>
      <c r="AD447" s="46">
        <v>0</v>
      </c>
      <c r="AE447" s="46" t="s">
        <v>74</v>
      </c>
      <c r="AF447" s="46">
        <v>0</v>
      </c>
      <c r="AG447" s="46" t="s">
        <v>74</v>
      </c>
      <c r="AH447" s="46">
        <v>0</v>
      </c>
      <c r="AI447" s="46" t="s">
        <v>74</v>
      </c>
      <c r="AJ447" s="46">
        <v>0</v>
      </c>
      <c r="AK447" s="46" t="s">
        <v>74</v>
      </c>
      <c r="AL447" s="46">
        <v>0</v>
      </c>
      <c r="AM447" s="46" t="s">
        <v>74</v>
      </c>
      <c r="AN447" s="50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</row>
    <row r="448" spans="7:81" x14ac:dyDescent="0.25">
      <c r="G448" t="s">
        <v>130</v>
      </c>
      <c r="H448" s="40">
        <v>40624</v>
      </c>
      <c r="I448" s="46">
        <v>33.5</v>
      </c>
      <c r="J448" s="46">
        <v>0</v>
      </c>
      <c r="K448" s="46" t="s">
        <v>74</v>
      </c>
      <c r="L448" s="46">
        <v>0</v>
      </c>
      <c r="M448" s="46" t="s">
        <v>74</v>
      </c>
      <c r="N448" s="46">
        <v>0</v>
      </c>
      <c r="O448" s="46" t="s">
        <v>74</v>
      </c>
      <c r="P448" s="46">
        <v>0</v>
      </c>
      <c r="Q448" s="46" t="s">
        <v>74</v>
      </c>
      <c r="R448" s="46">
        <v>0</v>
      </c>
      <c r="S448" s="46" t="s">
        <v>74</v>
      </c>
      <c r="T448" s="46">
        <v>0</v>
      </c>
      <c r="U448" s="46" t="s">
        <v>74</v>
      </c>
      <c r="V448" s="46">
        <v>0</v>
      </c>
      <c r="W448" s="46" t="s">
        <v>74</v>
      </c>
      <c r="X448" s="46">
        <v>0</v>
      </c>
      <c r="Y448" s="46" t="s">
        <v>74</v>
      </c>
      <c r="Z448" s="46">
        <v>0</v>
      </c>
      <c r="AA448" s="46" t="s">
        <v>74</v>
      </c>
      <c r="AB448" s="46">
        <v>0</v>
      </c>
      <c r="AC448" s="46" t="s">
        <v>74</v>
      </c>
      <c r="AD448" s="46">
        <v>0</v>
      </c>
      <c r="AE448" s="46" t="s">
        <v>74</v>
      </c>
      <c r="AF448" s="46">
        <v>0</v>
      </c>
      <c r="AG448" s="46" t="s">
        <v>74</v>
      </c>
      <c r="AH448" s="46">
        <v>0</v>
      </c>
      <c r="AI448" s="46" t="s">
        <v>74</v>
      </c>
      <c r="AJ448" s="46">
        <v>0</v>
      </c>
      <c r="AK448" s="46" t="s">
        <v>74</v>
      </c>
      <c r="AL448" s="46">
        <v>0</v>
      </c>
      <c r="AM448" s="46" t="s">
        <v>74</v>
      </c>
      <c r="AN448" s="50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</row>
    <row r="449" spans="7:81" x14ac:dyDescent="0.25">
      <c r="G449" t="s">
        <v>130</v>
      </c>
      <c r="H449" s="40">
        <v>40625</v>
      </c>
      <c r="I449" s="46">
        <v>1.5</v>
      </c>
      <c r="J449" s="46">
        <v>0</v>
      </c>
      <c r="K449" s="46" t="s">
        <v>74</v>
      </c>
      <c r="L449" s="46">
        <v>0</v>
      </c>
      <c r="M449" s="46" t="s">
        <v>74</v>
      </c>
      <c r="N449" s="46">
        <v>0</v>
      </c>
      <c r="O449" s="46" t="s">
        <v>74</v>
      </c>
      <c r="P449" s="46">
        <v>0</v>
      </c>
      <c r="Q449" s="46" t="s">
        <v>74</v>
      </c>
      <c r="R449" s="46">
        <v>0</v>
      </c>
      <c r="S449" s="46" t="s">
        <v>74</v>
      </c>
      <c r="T449" s="46">
        <v>0</v>
      </c>
      <c r="U449" s="46" t="s">
        <v>74</v>
      </c>
      <c r="V449" s="46">
        <v>0</v>
      </c>
      <c r="W449" s="46" t="s">
        <v>74</v>
      </c>
      <c r="X449" s="46">
        <v>0</v>
      </c>
      <c r="Y449" s="46" t="s">
        <v>74</v>
      </c>
      <c r="Z449" s="46">
        <v>0</v>
      </c>
      <c r="AA449" s="46" t="s">
        <v>74</v>
      </c>
      <c r="AB449" s="46">
        <v>0</v>
      </c>
      <c r="AC449" s="46" t="s">
        <v>74</v>
      </c>
      <c r="AD449" s="46">
        <v>0</v>
      </c>
      <c r="AE449" s="46" t="s">
        <v>74</v>
      </c>
      <c r="AF449" s="46">
        <v>0</v>
      </c>
      <c r="AG449" s="46" t="s">
        <v>74</v>
      </c>
      <c r="AH449" s="46">
        <v>0</v>
      </c>
      <c r="AI449" s="46" t="s">
        <v>74</v>
      </c>
      <c r="AJ449" s="46">
        <v>0</v>
      </c>
      <c r="AK449" s="46" t="s">
        <v>74</v>
      </c>
      <c r="AL449" s="46">
        <v>0</v>
      </c>
      <c r="AM449" s="46" t="s">
        <v>74</v>
      </c>
      <c r="AN449" s="50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</row>
    <row r="450" spans="7:81" x14ac:dyDescent="0.25">
      <c r="G450" t="s">
        <v>130</v>
      </c>
      <c r="H450" s="40">
        <v>40626</v>
      </c>
      <c r="I450" s="46">
        <v>0</v>
      </c>
      <c r="J450" s="46">
        <v>0</v>
      </c>
      <c r="K450" s="46" t="s">
        <v>74</v>
      </c>
      <c r="L450" s="46">
        <v>0</v>
      </c>
      <c r="M450" s="46" t="s">
        <v>74</v>
      </c>
      <c r="N450" s="46">
        <v>0</v>
      </c>
      <c r="O450" s="46" t="s">
        <v>74</v>
      </c>
      <c r="P450" s="46">
        <v>0</v>
      </c>
      <c r="Q450" s="46" t="s">
        <v>74</v>
      </c>
      <c r="R450" s="46">
        <v>0</v>
      </c>
      <c r="S450" s="46" t="s">
        <v>74</v>
      </c>
      <c r="T450" s="46">
        <v>0</v>
      </c>
      <c r="U450" s="46" t="s">
        <v>74</v>
      </c>
      <c r="V450" s="46">
        <v>0</v>
      </c>
      <c r="W450" s="46" t="s">
        <v>74</v>
      </c>
      <c r="X450" s="46">
        <v>0</v>
      </c>
      <c r="Y450" s="46" t="s">
        <v>74</v>
      </c>
      <c r="Z450" s="46">
        <v>0</v>
      </c>
      <c r="AA450" s="46" t="s">
        <v>74</v>
      </c>
      <c r="AB450" s="46">
        <v>0</v>
      </c>
      <c r="AC450" s="46" t="s">
        <v>74</v>
      </c>
      <c r="AD450" s="46">
        <v>0</v>
      </c>
      <c r="AE450" s="46" t="s">
        <v>74</v>
      </c>
      <c r="AF450" s="46">
        <v>0</v>
      </c>
      <c r="AG450" s="46" t="s">
        <v>74</v>
      </c>
      <c r="AH450" s="46">
        <v>0</v>
      </c>
      <c r="AI450" s="46" t="s">
        <v>74</v>
      </c>
      <c r="AJ450" s="46">
        <v>42.128688273727427</v>
      </c>
      <c r="AK450" s="46" t="s">
        <v>74</v>
      </c>
      <c r="AL450" s="46">
        <v>0</v>
      </c>
      <c r="AM450" s="46" t="s">
        <v>74</v>
      </c>
      <c r="AN450" s="50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</row>
    <row r="451" spans="7:81" x14ac:dyDescent="0.25">
      <c r="G451" t="s">
        <v>130</v>
      </c>
      <c r="H451" s="40">
        <v>40627</v>
      </c>
      <c r="I451" s="46">
        <v>0</v>
      </c>
      <c r="J451" s="46">
        <v>0</v>
      </c>
      <c r="K451" s="46" t="s">
        <v>74</v>
      </c>
      <c r="L451" s="46">
        <v>0</v>
      </c>
      <c r="M451" s="46" t="s">
        <v>74</v>
      </c>
      <c r="N451" s="46">
        <v>0</v>
      </c>
      <c r="O451" s="46" t="s">
        <v>74</v>
      </c>
      <c r="P451" s="46">
        <v>0</v>
      </c>
      <c r="Q451" s="46" t="s">
        <v>74</v>
      </c>
      <c r="R451" s="46">
        <v>0</v>
      </c>
      <c r="S451" s="46" t="s">
        <v>74</v>
      </c>
      <c r="T451" s="46">
        <v>0</v>
      </c>
      <c r="U451" s="46" t="s">
        <v>74</v>
      </c>
      <c r="V451" s="46">
        <v>0</v>
      </c>
      <c r="W451" s="46" t="s">
        <v>74</v>
      </c>
      <c r="X451" s="46">
        <v>0</v>
      </c>
      <c r="Y451" s="46" t="s">
        <v>74</v>
      </c>
      <c r="Z451" s="46">
        <v>0</v>
      </c>
      <c r="AA451" s="46" t="s">
        <v>74</v>
      </c>
      <c r="AB451" s="46">
        <v>0</v>
      </c>
      <c r="AC451" s="46" t="s">
        <v>74</v>
      </c>
      <c r="AD451" s="46">
        <v>0</v>
      </c>
      <c r="AE451" s="46" t="s">
        <v>74</v>
      </c>
      <c r="AF451" s="46">
        <v>0</v>
      </c>
      <c r="AG451" s="46" t="s">
        <v>74</v>
      </c>
      <c r="AH451" s="46">
        <v>0</v>
      </c>
      <c r="AI451" s="46" t="s">
        <v>74</v>
      </c>
      <c r="AJ451" s="46">
        <v>0</v>
      </c>
      <c r="AK451" s="46" t="s">
        <v>74</v>
      </c>
      <c r="AL451" s="46">
        <v>0</v>
      </c>
      <c r="AM451" s="46" t="s">
        <v>74</v>
      </c>
      <c r="AN451" s="50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</row>
    <row r="452" spans="7:81" x14ac:dyDescent="0.25">
      <c r="G452" t="s">
        <v>130</v>
      </c>
      <c r="H452" s="40">
        <v>40628</v>
      </c>
      <c r="I452" s="46">
        <v>3.5</v>
      </c>
      <c r="J452" s="46">
        <v>0</v>
      </c>
      <c r="K452" s="46" t="s">
        <v>74</v>
      </c>
      <c r="L452" s="46">
        <v>0</v>
      </c>
      <c r="M452" s="46" t="s">
        <v>74</v>
      </c>
      <c r="N452" s="46">
        <v>0</v>
      </c>
      <c r="O452" s="46" t="s">
        <v>74</v>
      </c>
      <c r="P452" s="46">
        <v>0</v>
      </c>
      <c r="Q452" s="46" t="s">
        <v>74</v>
      </c>
      <c r="R452" s="46">
        <v>0</v>
      </c>
      <c r="S452" s="46" t="s">
        <v>74</v>
      </c>
      <c r="T452" s="46">
        <v>0</v>
      </c>
      <c r="U452" s="46" t="s">
        <v>74</v>
      </c>
      <c r="V452" s="46">
        <v>0</v>
      </c>
      <c r="W452" s="46" t="s">
        <v>74</v>
      </c>
      <c r="X452" s="46">
        <v>0</v>
      </c>
      <c r="Y452" s="46" t="s">
        <v>74</v>
      </c>
      <c r="Z452" s="46">
        <v>0</v>
      </c>
      <c r="AA452" s="46" t="s">
        <v>74</v>
      </c>
      <c r="AB452" s="46">
        <v>0</v>
      </c>
      <c r="AC452" s="46" t="s">
        <v>74</v>
      </c>
      <c r="AD452" s="46">
        <v>0</v>
      </c>
      <c r="AE452" s="46" t="s">
        <v>74</v>
      </c>
      <c r="AF452" s="46">
        <v>0</v>
      </c>
      <c r="AG452" s="46" t="s">
        <v>74</v>
      </c>
      <c r="AH452" s="46">
        <v>0</v>
      </c>
      <c r="AI452" s="46" t="s">
        <v>74</v>
      </c>
      <c r="AJ452" s="46">
        <v>0</v>
      </c>
      <c r="AK452" s="46" t="s">
        <v>74</v>
      </c>
      <c r="AL452" s="46">
        <v>0</v>
      </c>
      <c r="AM452" s="46" t="s">
        <v>74</v>
      </c>
      <c r="AN452" s="50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</row>
    <row r="453" spans="7:81" x14ac:dyDescent="0.25">
      <c r="G453" t="s">
        <v>130</v>
      </c>
      <c r="H453" s="40">
        <v>40629</v>
      </c>
      <c r="I453" s="46">
        <v>2</v>
      </c>
      <c r="J453" s="46">
        <v>0</v>
      </c>
      <c r="K453" s="46" t="s">
        <v>74</v>
      </c>
      <c r="L453" s="46">
        <v>0</v>
      </c>
      <c r="M453" s="46" t="s">
        <v>74</v>
      </c>
      <c r="N453" s="46">
        <v>0</v>
      </c>
      <c r="O453" s="46" t="s">
        <v>74</v>
      </c>
      <c r="P453" s="46">
        <v>0</v>
      </c>
      <c r="Q453" s="46" t="s">
        <v>74</v>
      </c>
      <c r="R453" s="46">
        <v>0</v>
      </c>
      <c r="S453" s="46" t="s">
        <v>74</v>
      </c>
      <c r="T453" s="46">
        <v>0</v>
      </c>
      <c r="U453" s="46" t="s">
        <v>74</v>
      </c>
      <c r="V453" s="46">
        <v>0</v>
      </c>
      <c r="W453" s="46" t="s">
        <v>74</v>
      </c>
      <c r="X453" s="46">
        <v>0</v>
      </c>
      <c r="Y453" s="46" t="s">
        <v>74</v>
      </c>
      <c r="Z453" s="46">
        <v>0</v>
      </c>
      <c r="AA453" s="46" t="s">
        <v>74</v>
      </c>
      <c r="AB453" s="46">
        <v>0</v>
      </c>
      <c r="AC453" s="46" t="s">
        <v>74</v>
      </c>
      <c r="AD453" s="46">
        <v>0</v>
      </c>
      <c r="AE453" s="46" t="s">
        <v>74</v>
      </c>
      <c r="AF453" s="46">
        <v>0</v>
      </c>
      <c r="AG453" s="46" t="s">
        <v>74</v>
      </c>
      <c r="AH453" s="46">
        <v>0</v>
      </c>
      <c r="AI453" s="46" t="s">
        <v>74</v>
      </c>
      <c r="AJ453" s="46">
        <v>0</v>
      </c>
      <c r="AK453" s="46" t="s">
        <v>74</v>
      </c>
      <c r="AL453" s="46">
        <v>0</v>
      </c>
      <c r="AM453" s="46" t="s">
        <v>74</v>
      </c>
      <c r="AN453" s="50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</row>
    <row r="454" spans="7:81" x14ac:dyDescent="0.25">
      <c r="G454" t="s">
        <v>130</v>
      </c>
      <c r="H454" s="40">
        <v>40630</v>
      </c>
      <c r="I454" s="46">
        <v>0.5</v>
      </c>
      <c r="J454" s="46">
        <v>0</v>
      </c>
      <c r="K454" s="46" t="s">
        <v>74</v>
      </c>
      <c r="L454" s="46">
        <v>0</v>
      </c>
      <c r="M454" s="46" t="s">
        <v>74</v>
      </c>
      <c r="N454" s="46">
        <v>0</v>
      </c>
      <c r="O454" s="46" t="s">
        <v>74</v>
      </c>
      <c r="P454" s="46">
        <v>0</v>
      </c>
      <c r="Q454" s="46" t="s">
        <v>74</v>
      </c>
      <c r="R454" s="46">
        <v>0</v>
      </c>
      <c r="S454" s="46" t="s">
        <v>74</v>
      </c>
      <c r="T454" s="46">
        <v>0</v>
      </c>
      <c r="U454" s="46" t="s">
        <v>74</v>
      </c>
      <c r="V454" s="46">
        <v>0</v>
      </c>
      <c r="W454" s="46" t="s">
        <v>74</v>
      </c>
      <c r="X454" s="46">
        <v>0</v>
      </c>
      <c r="Y454" s="46" t="s">
        <v>74</v>
      </c>
      <c r="Z454" s="46">
        <v>0</v>
      </c>
      <c r="AA454" s="46" t="s">
        <v>74</v>
      </c>
      <c r="AB454" s="46">
        <v>0</v>
      </c>
      <c r="AC454" s="46" t="s">
        <v>74</v>
      </c>
      <c r="AD454" s="46">
        <v>40.376134856147907</v>
      </c>
      <c r="AE454" s="46" t="s">
        <v>74</v>
      </c>
      <c r="AF454" s="46">
        <v>0</v>
      </c>
      <c r="AG454" s="46" t="s">
        <v>74</v>
      </c>
      <c r="AH454" s="46">
        <v>0</v>
      </c>
      <c r="AI454" s="46" t="s">
        <v>74</v>
      </c>
      <c r="AJ454" s="46">
        <v>0</v>
      </c>
      <c r="AK454" s="46" t="s">
        <v>74</v>
      </c>
      <c r="AL454" s="46">
        <v>0</v>
      </c>
      <c r="AM454" s="46" t="s">
        <v>74</v>
      </c>
      <c r="AN454" s="50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</row>
    <row r="455" spans="7:81" x14ac:dyDescent="0.25">
      <c r="G455" t="s">
        <v>130</v>
      </c>
      <c r="H455" s="40">
        <v>40631</v>
      </c>
      <c r="I455" s="46">
        <v>0</v>
      </c>
      <c r="J455" s="46">
        <v>0</v>
      </c>
      <c r="K455" s="46" t="s">
        <v>74</v>
      </c>
      <c r="L455" s="46">
        <v>0</v>
      </c>
      <c r="M455" s="46" t="s">
        <v>74</v>
      </c>
      <c r="N455" s="46">
        <v>43.931928258982751</v>
      </c>
      <c r="O455" s="46" t="s">
        <v>74</v>
      </c>
      <c r="P455" s="46">
        <v>0</v>
      </c>
      <c r="Q455" s="46" t="s">
        <v>74</v>
      </c>
      <c r="R455" s="46">
        <v>0</v>
      </c>
      <c r="S455" s="46" t="s">
        <v>74</v>
      </c>
      <c r="T455" s="46">
        <v>0</v>
      </c>
      <c r="U455" s="46" t="s">
        <v>74</v>
      </c>
      <c r="V455" s="46">
        <v>0</v>
      </c>
      <c r="W455" s="46" t="s">
        <v>74</v>
      </c>
      <c r="X455" s="46">
        <v>0</v>
      </c>
      <c r="Y455" s="46" t="s">
        <v>74</v>
      </c>
      <c r="Z455" s="46">
        <v>0</v>
      </c>
      <c r="AA455" s="46" t="s">
        <v>74</v>
      </c>
      <c r="AB455" s="46">
        <v>0</v>
      </c>
      <c r="AC455" s="46" t="s">
        <v>74</v>
      </c>
      <c r="AD455" s="46">
        <v>0</v>
      </c>
      <c r="AE455" s="46" t="s">
        <v>74</v>
      </c>
      <c r="AF455" s="46">
        <v>0</v>
      </c>
      <c r="AG455" s="46" t="s">
        <v>74</v>
      </c>
      <c r="AH455" s="46">
        <v>0</v>
      </c>
      <c r="AI455" s="46" t="s">
        <v>74</v>
      </c>
      <c r="AJ455" s="46">
        <v>0</v>
      </c>
      <c r="AK455" s="46" t="s">
        <v>74</v>
      </c>
      <c r="AL455" s="46">
        <v>0</v>
      </c>
      <c r="AM455" s="46" t="s">
        <v>74</v>
      </c>
      <c r="AN455" s="50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  <c r="BP455" s="46"/>
      <c r="BQ455" s="46"/>
      <c r="BR455" s="46"/>
      <c r="BS455" s="46"/>
      <c r="BT455" s="46"/>
      <c r="BU455" s="46"/>
      <c r="BV455" s="46"/>
      <c r="BW455" s="46"/>
      <c r="BX455" s="46"/>
      <c r="BY455" s="46"/>
      <c r="BZ455" s="46"/>
      <c r="CA455" s="46"/>
      <c r="CB455" s="46"/>
      <c r="CC455" s="46"/>
    </row>
    <row r="456" spans="7:81" x14ac:dyDescent="0.25">
      <c r="G456" t="s">
        <v>130</v>
      </c>
      <c r="H456" s="40">
        <v>40632</v>
      </c>
      <c r="I456" s="46">
        <v>0</v>
      </c>
      <c r="J456" s="46">
        <v>0</v>
      </c>
      <c r="K456" s="46" t="s">
        <v>74</v>
      </c>
      <c r="L456" s="46">
        <v>0</v>
      </c>
      <c r="M456" s="46" t="s">
        <v>74</v>
      </c>
      <c r="N456" s="46">
        <v>0</v>
      </c>
      <c r="O456" s="46" t="s">
        <v>74</v>
      </c>
      <c r="P456" s="46">
        <v>0</v>
      </c>
      <c r="Q456" s="46" t="s">
        <v>74</v>
      </c>
      <c r="R456" s="46">
        <v>0</v>
      </c>
      <c r="S456" s="46" t="s">
        <v>74</v>
      </c>
      <c r="T456" s="46">
        <v>0</v>
      </c>
      <c r="U456" s="46" t="s">
        <v>74</v>
      </c>
      <c r="V456" s="46">
        <v>0</v>
      </c>
      <c r="W456" s="46" t="s">
        <v>74</v>
      </c>
      <c r="X456" s="46">
        <v>0</v>
      </c>
      <c r="Y456" s="46" t="s">
        <v>74</v>
      </c>
      <c r="Z456" s="46">
        <v>0</v>
      </c>
      <c r="AA456" s="46" t="s">
        <v>74</v>
      </c>
      <c r="AB456" s="46">
        <v>0</v>
      </c>
      <c r="AC456" s="46" t="s">
        <v>74</v>
      </c>
      <c r="AD456" s="46">
        <v>0</v>
      </c>
      <c r="AE456" s="46" t="s">
        <v>74</v>
      </c>
      <c r="AF456" s="46">
        <v>0</v>
      </c>
      <c r="AG456" s="46" t="s">
        <v>74</v>
      </c>
      <c r="AH456" s="46">
        <v>0</v>
      </c>
      <c r="AI456" s="46" t="s">
        <v>74</v>
      </c>
      <c r="AJ456" s="46">
        <v>0</v>
      </c>
      <c r="AK456" s="46" t="s">
        <v>74</v>
      </c>
      <c r="AL456" s="46">
        <v>0</v>
      </c>
      <c r="AM456" s="46" t="s">
        <v>74</v>
      </c>
      <c r="AN456" s="50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</row>
    <row r="457" spans="7:81" x14ac:dyDescent="0.25">
      <c r="G457" t="s">
        <v>130</v>
      </c>
      <c r="H457" s="40">
        <v>40633</v>
      </c>
      <c r="I457" s="46">
        <v>0</v>
      </c>
      <c r="J457" s="46">
        <v>0</v>
      </c>
      <c r="K457" s="46" t="s">
        <v>74</v>
      </c>
      <c r="L457" s="46">
        <v>0</v>
      </c>
      <c r="M457" s="46" t="s">
        <v>74</v>
      </c>
      <c r="N457" s="46">
        <v>0</v>
      </c>
      <c r="O457" s="46" t="s">
        <v>74</v>
      </c>
      <c r="P457" s="46">
        <v>0</v>
      </c>
      <c r="Q457" s="46" t="s">
        <v>74</v>
      </c>
      <c r="R457" s="46">
        <v>0</v>
      </c>
      <c r="S457" s="46" t="s">
        <v>74</v>
      </c>
      <c r="T457" s="46">
        <v>0</v>
      </c>
      <c r="U457" s="46" t="s">
        <v>74</v>
      </c>
      <c r="V457" s="46">
        <v>0</v>
      </c>
      <c r="W457" s="46" t="s">
        <v>74</v>
      </c>
      <c r="X457" s="46">
        <v>0</v>
      </c>
      <c r="Y457" s="46" t="s">
        <v>74</v>
      </c>
      <c r="Z457" s="46">
        <v>0</v>
      </c>
      <c r="AA457" s="46" t="s">
        <v>74</v>
      </c>
      <c r="AB457" s="46">
        <v>0</v>
      </c>
      <c r="AC457" s="46" t="s">
        <v>74</v>
      </c>
      <c r="AD457" s="46">
        <v>0</v>
      </c>
      <c r="AE457" s="46" t="s">
        <v>74</v>
      </c>
      <c r="AF457" s="46">
        <v>0</v>
      </c>
      <c r="AG457" s="46" t="s">
        <v>74</v>
      </c>
      <c r="AH457" s="46">
        <v>0</v>
      </c>
      <c r="AI457" s="46" t="s">
        <v>74</v>
      </c>
      <c r="AJ457" s="46">
        <v>0</v>
      </c>
      <c r="AK457" s="46" t="s">
        <v>74</v>
      </c>
      <c r="AL457" s="46">
        <v>0</v>
      </c>
      <c r="AM457" s="46" t="s">
        <v>74</v>
      </c>
      <c r="AN457" s="50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</row>
    <row r="458" spans="7:81" x14ac:dyDescent="0.25">
      <c r="G458" t="s">
        <v>130</v>
      </c>
      <c r="H458" s="40">
        <v>40634</v>
      </c>
      <c r="I458" s="46">
        <v>0</v>
      </c>
      <c r="J458" s="46">
        <v>0</v>
      </c>
      <c r="K458" s="46" t="s">
        <v>74</v>
      </c>
      <c r="L458" s="46">
        <v>0</v>
      </c>
      <c r="M458" s="46" t="s">
        <v>74</v>
      </c>
      <c r="N458" s="46">
        <v>0</v>
      </c>
      <c r="O458" s="46" t="s">
        <v>74</v>
      </c>
      <c r="P458" s="46">
        <v>0</v>
      </c>
      <c r="Q458" s="46" t="s">
        <v>74</v>
      </c>
      <c r="R458" s="46">
        <v>43.79119153444843</v>
      </c>
      <c r="S458" s="46" t="s">
        <v>74</v>
      </c>
      <c r="T458" s="46">
        <v>0</v>
      </c>
      <c r="U458" s="46" t="s">
        <v>74</v>
      </c>
      <c r="V458" s="46">
        <v>0</v>
      </c>
      <c r="W458" s="46" t="s">
        <v>74</v>
      </c>
      <c r="X458" s="46">
        <v>0</v>
      </c>
      <c r="Y458" s="46" t="s">
        <v>74</v>
      </c>
      <c r="Z458" s="46">
        <v>0</v>
      </c>
      <c r="AA458" s="46" t="s">
        <v>74</v>
      </c>
      <c r="AB458" s="46">
        <v>0</v>
      </c>
      <c r="AC458" s="46" t="s">
        <v>74</v>
      </c>
      <c r="AD458" s="46">
        <v>0</v>
      </c>
      <c r="AE458" s="46" t="s">
        <v>74</v>
      </c>
      <c r="AF458" s="46">
        <v>0</v>
      </c>
      <c r="AG458" s="46" t="s">
        <v>74</v>
      </c>
      <c r="AH458" s="46">
        <v>0</v>
      </c>
      <c r="AI458" s="46" t="s">
        <v>74</v>
      </c>
      <c r="AJ458" s="46">
        <v>0</v>
      </c>
      <c r="AK458" s="46" t="s">
        <v>74</v>
      </c>
      <c r="AL458" s="46">
        <v>0</v>
      </c>
      <c r="AM458" s="46" t="s">
        <v>74</v>
      </c>
      <c r="AN458" s="50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46"/>
      <c r="BY458" s="46"/>
      <c r="BZ458" s="46"/>
      <c r="CA458" s="46"/>
      <c r="CB458" s="46"/>
      <c r="CC458" s="46"/>
    </row>
    <row r="459" spans="7:81" x14ac:dyDescent="0.25">
      <c r="G459" t="s">
        <v>130</v>
      </c>
      <c r="H459" s="40">
        <v>40635</v>
      </c>
      <c r="I459" s="46">
        <v>0</v>
      </c>
      <c r="J459" s="46">
        <v>0</v>
      </c>
      <c r="K459" s="46" t="s">
        <v>74</v>
      </c>
      <c r="L459" s="46">
        <v>0</v>
      </c>
      <c r="M459" s="46" t="s">
        <v>74</v>
      </c>
      <c r="N459" s="46">
        <v>0</v>
      </c>
      <c r="O459" s="46" t="s">
        <v>74</v>
      </c>
      <c r="P459" s="46">
        <v>0</v>
      </c>
      <c r="Q459" s="46" t="s">
        <v>74</v>
      </c>
      <c r="R459" s="46">
        <v>0</v>
      </c>
      <c r="S459" s="46" t="s">
        <v>74</v>
      </c>
      <c r="T459" s="46">
        <v>0</v>
      </c>
      <c r="U459" s="46" t="s">
        <v>74</v>
      </c>
      <c r="V459" s="46">
        <v>0</v>
      </c>
      <c r="W459" s="46" t="s">
        <v>74</v>
      </c>
      <c r="X459" s="46">
        <v>0</v>
      </c>
      <c r="Y459" s="46" t="s">
        <v>74</v>
      </c>
      <c r="Z459" s="46">
        <v>0</v>
      </c>
      <c r="AA459" s="46" t="s">
        <v>74</v>
      </c>
      <c r="AB459" s="46">
        <v>0</v>
      </c>
      <c r="AC459" s="46" t="s">
        <v>74</v>
      </c>
      <c r="AD459" s="46">
        <v>0</v>
      </c>
      <c r="AE459" s="46" t="s">
        <v>74</v>
      </c>
      <c r="AF459" s="46">
        <v>0</v>
      </c>
      <c r="AG459" s="46" t="s">
        <v>74</v>
      </c>
      <c r="AH459" s="46">
        <v>0</v>
      </c>
      <c r="AI459" s="46" t="s">
        <v>74</v>
      </c>
      <c r="AJ459" s="46">
        <v>0</v>
      </c>
      <c r="AK459" s="46" t="s">
        <v>74</v>
      </c>
      <c r="AL459" s="46">
        <v>0</v>
      </c>
      <c r="AM459" s="46" t="s">
        <v>74</v>
      </c>
      <c r="AN459" s="50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</row>
    <row r="460" spans="7:81" x14ac:dyDescent="0.25">
      <c r="G460" t="s">
        <v>130</v>
      </c>
      <c r="H460" s="40">
        <v>40636</v>
      </c>
      <c r="I460" s="46">
        <v>0</v>
      </c>
      <c r="J460" s="46">
        <v>0</v>
      </c>
      <c r="K460" s="46" t="s">
        <v>74</v>
      </c>
      <c r="L460" s="46">
        <v>0</v>
      </c>
      <c r="M460" s="46" t="s">
        <v>74</v>
      </c>
      <c r="N460" s="46">
        <v>0</v>
      </c>
      <c r="O460" s="46" t="s">
        <v>74</v>
      </c>
      <c r="P460" s="46">
        <v>0</v>
      </c>
      <c r="Q460" s="46" t="s">
        <v>74</v>
      </c>
      <c r="R460" s="46">
        <v>0</v>
      </c>
      <c r="S460" s="46" t="s">
        <v>74</v>
      </c>
      <c r="T460" s="46">
        <v>0</v>
      </c>
      <c r="U460" s="46" t="s">
        <v>74</v>
      </c>
      <c r="V460" s="46">
        <v>0</v>
      </c>
      <c r="W460" s="46" t="s">
        <v>74</v>
      </c>
      <c r="X460" s="46">
        <v>0</v>
      </c>
      <c r="Y460" s="46" t="s">
        <v>74</v>
      </c>
      <c r="Z460" s="46">
        <v>0</v>
      </c>
      <c r="AA460" s="46" t="s">
        <v>74</v>
      </c>
      <c r="AB460" s="46">
        <v>0</v>
      </c>
      <c r="AC460" s="46" t="s">
        <v>74</v>
      </c>
      <c r="AD460" s="46">
        <v>0</v>
      </c>
      <c r="AE460" s="46" t="s">
        <v>74</v>
      </c>
      <c r="AF460" s="46">
        <v>0</v>
      </c>
      <c r="AG460" s="46" t="s">
        <v>74</v>
      </c>
      <c r="AH460" s="46">
        <v>0</v>
      </c>
      <c r="AI460" s="46" t="s">
        <v>74</v>
      </c>
      <c r="AJ460" s="46">
        <v>0</v>
      </c>
      <c r="AK460" s="46" t="s">
        <v>74</v>
      </c>
      <c r="AL460" s="46">
        <v>0</v>
      </c>
      <c r="AM460" s="46" t="s">
        <v>74</v>
      </c>
      <c r="AN460" s="50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</row>
    <row r="461" spans="7:81" x14ac:dyDescent="0.25">
      <c r="G461" t="s">
        <v>130</v>
      </c>
      <c r="H461" s="40">
        <v>40637</v>
      </c>
      <c r="I461" s="46">
        <v>0</v>
      </c>
      <c r="J461" s="46">
        <v>0</v>
      </c>
      <c r="K461" s="46" t="s">
        <v>74</v>
      </c>
      <c r="L461" s="46">
        <v>0</v>
      </c>
      <c r="M461" s="46" t="s">
        <v>74</v>
      </c>
      <c r="N461" s="46">
        <v>0</v>
      </c>
      <c r="O461" s="46" t="s">
        <v>74</v>
      </c>
      <c r="P461" s="46">
        <v>0</v>
      </c>
      <c r="Q461" s="46" t="s">
        <v>74</v>
      </c>
      <c r="R461" s="46">
        <v>0</v>
      </c>
      <c r="S461" s="46" t="s">
        <v>74</v>
      </c>
      <c r="T461" s="46">
        <v>0</v>
      </c>
      <c r="U461" s="46" t="s">
        <v>74</v>
      </c>
      <c r="V461" s="46">
        <v>0</v>
      </c>
      <c r="W461" s="46" t="s">
        <v>74</v>
      </c>
      <c r="X461" s="46">
        <v>0</v>
      </c>
      <c r="Y461" s="46" t="s">
        <v>74</v>
      </c>
      <c r="Z461" s="46">
        <v>0</v>
      </c>
      <c r="AA461" s="46" t="s">
        <v>74</v>
      </c>
      <c r="AB461" s="46">
        <v>0</v>
      </c>
      <c r="AC461" s="46" t="s">
        <v>74</v>
      </c>
      <c r="AD461" s="46">
        <v>0</v>
      </c>
      <c r="AE461" s="46" t="s">
        <v>74</v>
      </c>
      <c r="AF461" s="46">
        <v>0</v>
      </c>
      <c r="AG461" s="46" t="s">
        <v>74</v>
      </c>
      <c r="AH461" s="46">
        <v>0</v>
      </c>
      <c r="AI461" s="46" t="s">
        <v>74</v>
      </c>
      <c r="AJ461" s="46">
        <v>0</v>
      </c>
      <c r="AK461" s="46" t="s">
        <v>74</v>
      </c>
      <c r="AL461" s="46">
        <v>0</v>
      </c>
      <c r="AM461" s="46" t="s">
        <v>74</v>
      </c>
      <c r="AN461" s="50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</row>
    <row r="462" spans="7:81" x14ac:dyDescent="0.25">
      <c r="G462" t="s">
        <v>130</v>
      </c>
      <c r="H462" s="40">
        <v>40638</v>
      </c>
      <c r="I462" s="46">
        <v>6</v>
      </c>
      <c r="J462" s="46">
        <v>0</v>
      </c>
      <c r="K462" s="46" t="s">
        <v>74</v>
      </c>
      <c r="L462" s="46">
        <v>0</v>
      </c>
      <c r="M462" s="46" t="s">
        <v>74</v>
      </c>
      <c r="N462" s="46">
        <v>0</v>
      </c>
      <c r="O462" s="46" t="s">
        <v>74</v>
      </c>
      <c r="P462" s="46">
        <v>0</v>
      </c>
      <c r="Q462" s="46" t="s">
        <v>74</v>
      </c>
      <c r="R462" s="46">
        <v>0</v>
      </c>
      <c r="S462" s="46" t="s">
        <v>74</v>
      </c>
      <c r="T462" s="46">
        <v>0</v>
      </c>
      <c r="U462" s="46" t="s">
        <v>74</v>
      </c>
      <c r="V462" s="46">
        <v>0</v>
      </c>
      <c r="W462" s="46" t="s">
        <v>74</v>
      </c>
      <c r="X462" s="46">
        <v>0</v>
      </c>
      <c r="Y462" s="46" t="s">
        <v>74</v>
      </c>
      <c r="Z462" s="46">
        <v>0</v>
      </c>
      <c r="AA462" s="46" t="s">
        <v>74</v>
      </c>
      <c r="AB462" s="46">
        <v>0</v>
      </c>
      <c r="AC462" s="46" t="s">
        <v>74</v>
      </c>
      <c r="AD462" s="46">
        <v>0</v>
      </c>
      <c r="AE462" s="46" t="s">
        <v>74</v>
      </c>
      <c r="AF462" s="46">
        <v>0</v>
      </c>
      <c r="AG462" s="46" t="s">
        <v>74</v>
      </c>
      <c r="AH462" s="46">
        <v>0</v>
      </c>
      <c r="AI462" s="46" t="s">
        <v>74</v>
      </c>
      <c r="AJ462" s="46">
        <v>0</v>
      </c>
      <c r="AK462" s="46" t="s">
        <v>74</v>
      </c>
      <c r="AL462" s="46">
        <v>0</v>
      </c>
      <c r="AM462" s="46" t="s">
        <v>74</v>
      </c>
      <c r="AN462" s="50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</row>
    <row r="463" spans="7:81" x14ac:dyDescent="0.25">
      <c r="G463" t="s">
        <v>130</v>
      </c>
      <c r="H463" s="40">
        <v>40639</v>
      </c>
      <c r="I463" s="46">
        <v>0</v>
      </c>
      <c r="J463" s="46">
        <v>0</v>
      </c>
      <c r="K463" s="46" t="s">
        <v>74</v>
      </c>
      <c r="L463" s="46">
        <v>0</v>
      </c>
      <c r="M463" s="46" t="s">
        <v>74</v>
      </c>
      <c r="N463" s="46">
        <v>0</v>
      </c>
      <c r="O463" s="46" t="s">
        <v>74</v>
      </c>
      <c r="P463" s="46">
        <v>0</v>
      </c>
      <c r="Q463" s="46" t="s">
        <v>74</v>
      </c>
      <c r="R463" s="46">
        <v>0</v>
      </c>
      <c r="S463" s="46" t="s">
        <v>74</v>
      </c>
      <c r="T463" s="46">
        <v>0</v>
      </c>
      <c r="U463" s="46" t="s">
        <v>74</v>
      </c>
      <c r="V463" s="46">
        <v>0</v>
      </c>
      <c r="W463" s="46" t="s">
        <v>74</v>
      </c>
      <c r="X463" s="46">
        <v>0</v>
      </c>
      <c r="Y463" s="46" t="s">
        <v>74</v>
      </c>
      <c r="Z463" s="46">
        <v>0</v>
      </c>
      <c r="AA463" s="46" t="s">
        <v>74</v>
      </c>
      <c r="AB463" s="46">
        <v>0</v>
      </c>
      <c r="AC463" s="46" t="s">
        <v>74</v>
      </c>
      <c r="AD463" s="46">
        <v>0</v>
      </c>
      <c r="AE463" s="46" t="s">
        <v>74</v>
      </c>
      <c r="AF463" s="46">
        <v>0</v>
      </c>
      <c r="AG463" s="46" t="s">
        <v>74</v>
      </c>
      <c r="AH463" s="46">
        <v>0</v>
      </c>
      <c r="AI463" s="46" t="s">
        <v>74</v>
      </c>
      <c r="AJ463" s="46">
        <v>0</v>
      </c>
      <c r="AK463" s="46" t="s">
        <v>74</v>
      </c>
      <c r="AL463" s="46">
        <v>0</v>
      </c>
      <c r="AM463" s="46" t="s">
        <v>74</v>
      </c>
      <c r="AN463" s="50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</row>
    <row r="464" spans="7:81" x14ac:dyDescent="0.25">
      <c r="G464" t="s">
        <v>130</v>
      </c>
      <c r="H464" s="40">
        <v>40640</v>
      </c>
      <c r="I464" s="46">
        <v>8.5</v>
      </c>
      <c r="J464" s="46">
        <v>0</v>
      </c>
      <c r="K464" s="46" t="s">
        <v>74</v>
      </c>
      <c r="L464" s="46">
        <v>0</v>
      </c>
      <c r="M464" s="46" t="s">
        <v>74</v>
      </c>
      <c r="N464" s="46">
        <v>0</v>
      </c>
      <c r="O464" s="46" t="s">
        <v>74</v>
      </c>
      <c r="P464" s="46">
        <v>0</v>
      </c>
      <c r="Q464" s="46" t="s">
        <v>74</v>
      </c>
      <c r="R464" s="46">
        <v>0</v>
      </c>
      <c r="S464" s="46" t="s">
        <v>74</v>
      </c>
      <c r="T464" s="46">
        <v>0</v>
      </c>
      <c r="U464" s="46" t="s">
        <v>74</v>
      </c>
      <c r="V464" s="46">
        <v>0</v>
      </c>
      <c r="W464" s="46" t="s">
        <v>74</v>
      </c>
      <c r="X464" s="46">
        <v>0</v>
      </c>
      <c r="Y464" s="46" t="s">
        <v>74</v>
      </c>
      <c r="Z464" s="46">
        <v>0</v>
      </c>
      <c r="AA464" s="46" t="s">
        <v>74</v>
      </c>
      <c r="AB464" s="46">
        <v>0</v>
      </c>
      <c r="AC464" s="46" t="s">
        <v>74</v>
      </c>
      <c r="AD464" s="46">
        <v>0</v>
      </c>
      <c r="AE464" s="46" t="s">
        <v>74</v>
      </c>
      <c r="AF464" s="46">
        <v>0</v>
      </c>
      <c r="AG464" s="46" t="s">
        <v>74</v>
      </c>
      <c r="AH464" s="46">
        <v>0</v>
      </c>
      <c r="AI464" s="46" t="s">
        <v>74</v>
      </c>
      <c r="AJ464" s="46">
        <v>0</v>
      </c>
      <c r="AK464" s="46" t="s">
        <v>74</v>
      </c>
      <c r="AL464" s="46">
        <v>0</v>
      </c>
      <c r="AM464" s="46" t="s">
        <v>74</v>
      </c>
      <c r="AN464" s="50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</row>
    <row r="465" spans="7:81" x14ac:dyDescent="0.25">
      <c r="G465" t="s">
        <v>130</v>
      </c>
      <c r="H465" s="40">
        <v>40641</v>
      </c>
      <c r="I465" s="46">
        <v>0</v>
      </c>
      <c r="J465" s="46">
        <v>40.003520309787262</v>
      </c>
      <c r="K465" s="46" t="s">
        <v>74</v>
      </c>
      <c r="L465" s="46">
        <v>0</v>
      </c>
      <c r="M465" s="46" t="s">
        <v>74</v>
      </c>
      <c r="N465" s="46">
        <v>0</v>
      </c>
      <c r="O465" s="46" t="s">
        <v>74</v>
      </c>
      <c r="P465" s="46">
        <v>0</v>
      </c>
      <c r="Q465" s="46" t="s">
        <v>74</v>
      </c>
      <c r="R465" s="46">
        <v>0</v>
      </c>
      <c r="S465" s="46" t="s">
        <v>74</v>
      </c>
      <c r="T465" s="46">
        <v>0</v>
      </c>
      <c r="U465" s="46" t="s">
        <v>74</v>
      </c>
      <c r="V465" s="46">
        <v>0</v>
      </c>
      <c r="W465" s="46" t="s">
        <v>74</v>
      </c>
      <c r="X465" s="46">
        <v>0</v>
      </c>
      <c r="Y465" s="46" t="s">
        <v>74</v>
      </c>
      <c r="Z465" s="46">
        <v>0</v>
      </c>
      <c r="AA465" s="46" t="s">
        <v>74</v>
      </c>
      <c r="AB465" s="46">
        <v>0</v>
      </c>
      <c r="AC465" s="46" t="s">
        <v>74</v>
      </c>
      <c r="AD465" s="46">
        <v>0</v>
      </c>
      <c r="AE465" s="46" t="s">
        <v>74</v>
      </c>
      <c r="AF465" s="46">
        <v>0</v>
      </c>
      <c r="AG465" s="46" t="s">
        <v>74</v>
      </c>
      <c r="AH465" s="46">
        <v>0</v>
      </c>
      <c r="AI465" s="46" t="s">
        <v>74</v>
      </c>
      <c r="AJ465" s="46">
        <v>0</v>
      </c>
      <c r="AK465" s="46" t="s">
        <v>74</v>
      </c>
      <c r="AL465" s="46">
        <v>0</v>
      </c>
      <c r="AM465" s="46" t="s">
        <v>74</v>
      </c>
      <c r="AN465" s="50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/>
    </row>
    <row r="466" spans="7:81" x14ac:dyDescent="0.25">
      <c r="G466" t="s">
        <v>130</v>
      </c>
      <c r="H466" s="40">
        <v>40642</v>
      </c>
      <c r="I466" s="46">
        <v>0</v>
      </c>
      <c r="J466" s="46">
        <v>0</v>
      </c>
      <c r="K466" s="46" t="s">
        <v>74</v>
      </c>
      <c r="L466" s="46">
        <v>0</v>
      </c>
      <c r="M466" s="46" t="s">
        <v>74</v>
      </c>
      <c r="N466" s="46">
        <v>0</v>
      </c>
      <c r="O466" s="46" t="s">
        <v>74</v>
      </c>
      <c r="P466" s="46">
        <v>0</v>
      </c>
      <c r="Q466" s="46" t="s">
        <v>74</v>
      </c>
      <c r="R466" s="46">
        <v>0</v>
      </c>
      <c r="S466" s="46" t="s">
        <v>74</v>
      </c>
      <c r="T466" s="46">
        <v>0</v>
      </c>
      <c r="U466" s="46" t="s">
        <v>74</v>
      </c>
      <c r="V466" s="46">
        <v>0</v>
      </c>
      <c r="W466" s="46" t="s">
        <v>74</v>
      </c>
      <c r="X466" s="46">
        <v>0</v>
      </c>
      <c r="Y466" s="46" t="s">
        <v>74</v>
      </c>
      <c r="Z466" s="46">
        <v>0</v>
      </c>
      <c r="AA466" s="46" t="s">
        <v>74</v>
      </c>
      <c r="AB466" s="46">
        <v>0</v>
      </c>
      <c r="AC466" s="46" t="s">
        <v>74</v>
      </c>
      <c r="AD466" s="46">
        <v>0</v>
      </c>
      <c r="AE466" s="46" t="s">
        <v>74</v>
      </c>
      <c r="AF466" s="46">
        <v>0</v>
      </c>
      <c r="AG466" s="46" t="s">
        <v>74</v>
      </c>
      <c r="AH466" s="46">
        <v>0</v>
      </c>
      <c r="AI466" s="46" t="s">
        <v>74</v>
      </c>
      <c r="AJ466" s="46">
        <v>0</v>
      </c>
      <c r="AK466" s="46" t="s">
        <v>74</v>
      </c>
      <c r="AL466" s="46">
        <v>0</v>
      </c>
      <c r="AM466" s="46" t="s">
        <v>74</v>
      </c>
      <c r="AN466" s="50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</row>
    <row r="467" spans="7:81" x14ac:dyDescent="0.25">
      <c r="G467" t="s">
        <v>130</v>
      </c>
      <c r="H467" s="40">
        <v>40643</v>
      </c>
      <c r="I467" s="46">
        <v>0</v>
      </c>
      <c r="J467" s="46">
        <v>0</v>
      </c>
      <c r="K467" s="46" t="s">
        <v>74</v>
      </c>
      <c r="L467" s="46">
        <v>0</v>
      </c>
      <c r="M467" s="46" t="s">
        <v>74</v>
      </c>
      <c r="N467" s="46">
        <v>0</v>
      </c>
      <c r="O467" s="46" t="s">
        <v>74</v>
      </c>
      <c r="P467" s="46">
        <v>0</v>
      </c>
      <c r="Q467" s="46" t="s">
        <v>74</v>
      </c>
      <c r="R467" s="46">
        <v>0</v>
      </c>
      <c r="S467" s="46" t="s">
        <v>74</v>
      </c>
      <c r="T467" s="46">
        <v>0</v>
      </c>
      <c r="U467" s="46" t="s">
        <v>74</v>
      </c>
      <c r="V467" s="46">
        <v>0</v>
      </c>
      <c r="W467" s="46" t="s">
        <v>74</v>
      </c>
      <c r="X467" s="46">
        <v>0</v>
      </c>
      <c r="Y467" s="46" t="s">
        <v>74</v>
      </c>
      <c r="Z467" s="46">
        <v>0</v>
      </c>
      <c r="AA467" s="46" t="s">
        <v>74</v>
      </c>
      <c r="AB467" s="46">
        <v>0</v>
      </c>
      <c r="AC467" s="46" t="s">
        <v>74</v>
      </c>
      <c r="AD467" s="46">
        <v>0</v>
      </c>
      <c r="AE467" s="46" t="s">
        <v>74</v>
      </c>
      <c r="AF467" s="46">
        <v>0</v>
      </c>
      <c r="AG467" s="46" t="s">
        <v>74</v>
      </c>
      <c r="AH467" s="46">
        <v>0</v>
      </c>
      <c r="AI467" s="46" t="s">
        <v>74</v>
      </c>
      <c r="AJ467" s="46">
        <v>0</v>
      </c>
      <c r="AK467" s="46" t="s">
        <v>74</v>
      </c>
      <c r="AL467" s="46">
        <v>0</v>
      </c>
      <c r="AM467" s="46" t="s">
        <v>74</v>
      </c>
      <c r="AN467" s="50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  <c r="BP467" s="46"/>
      <c r="BQ467" s="46"/>
      <c r="BR467" s="46"/>
      <c r="BS467" s="46"/>
      <c r="BT467" s="46"/>
      <c r="BU467" s="46"/>
      <c r="BV467" s="46"/>
      <c r="BW467" s="46"/>
      <c r="BX467" s="46"/>
      <c r="BY467" s="46"/>
      <c r="BZ467" s="46"/>
      <c r="CA467" s="46"/>
      <c r="CB467" s="46"/>
      <c r="CC467" s="46"/>
    </row>
    <row r="468" spans="7:81" x14ac:dyDescent="0.25">
      <c r="G468" t="s">
        <v>130</v>
      </c>
      <c r="H468" s="40">
        <v>40644</v>
      </c>
      <c r="I468" s="46">
        <v>0</v>
      </c>
      <c r="J468" s="46">
        <v>0</v>
      </c>
      <c r="K468" s="46" t="s">
        <v>74</v>
      </c>
      <c r="L468" s="46">
        <v>0</v>
      </c>
      <c r="M468" s="46" t="s">
        <v>74</v>
      </c>
      <c r="N468" s="46">
        <v>0</v>
      </c>
      <c r="O468" s="46" t="s">
        <v>74</v>
      </c>
      <c r="P468" s="46">
        <v>0</v>
      </c>
      <c r="Q468" s="46" t="s">
        <v>74</v>
      </c>
      <c r="R468" s="46">
        <v>0</v>
      </c>
      <c r="S468" s="46" t="s">
        <v>74</v>
      </c>
      <c r="T468" s="46">
        <v>0</v>
      </c>
      <c r="U468" s="46" t="s">
        <v>74</v>
      </c>
      <c r="V468" s="46">
        <v>0</v>
      </c>
      <c r="W468" s="46" t="s">
        <v>74</v>
      </c>
      <c r="X468" s="46">
        <v>0</v>
      </c>
      <c r="Y468" s="46" t="s">
        <v>74</v>
      </c>
      <c r="Z468" s="46">
        <v>0</v>
      </c>
      <c r="AA468" s="46" t="s">
        <v>74</v>
      </c>
      <c r="AB468" s="46">
        <v>51.525235201272629</v>
      </c>
      <c r="AC468" s="46" t="s">
        <v>74</v>
      </c>
      <c r="AD468" s="46">
        <v>40.376134856147907</v>
      </c>
      <c r="AE468" s="46" t="s">
        <v>74</v>
      </c>
      <c r="AF468" s="46">
        <v>0</v>
      </c>
      <c r="AG468" s="46" t="s">
        <v>74</v>
      </c>
      <c r="AH468" s="46">
        <v>0</v>
      </c>
      <c r="AI468" s="46" t="s">
        <v>74</v>
      </c>
      <c r="AJ468" s="46">
        <v>0</v>
      </c>
      <c r="AK468" s="46" t="s">
        <v>74</v>
      </c>
      <c r="AL468" s="46">
        <v>0</v>
      </c>
      <c r="AM468" s="46" t="s">
        <v>74</v>
      </c>
      <c r="AN468" s="50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</row>
    <row r="469" spans="7:81" x14ac:dyDescent="0.25">
      <c r="G469" t="s">
        <v>130</v>
      </c>
      <c r="H469" s="40">
        <v>40645</v>
      </c>
      <c r="I469" s="46">
        <v>0</v>
      </c>
      <c r="J469" s="46">
        <v>0</v>
      </c>
      <c r="K469" s="46" t="s">
        <v>74</v>
      </c>
      <c r="L469" s="46">
        <v>0</v>
      </c>
      <c r="M469" s="46" t="s">
        <v>74</v>
      </c>
      <c r="N469" s="46">
        <v>0</v>
      </c>
      <c r="O469" s="46" t="s">
        <v>74</v>
      </c>
      <c r="P469" s="46">
        <v>0</v>
      </c>
      <c r="Q469" s="46" t="s">
        <v>74</v>
      </c>
      <c r="R469" s="46">
        <v>0</v>
      </c>
      <c r="S469" s="46" t="s">
        <v>74</v>
      </c>
      <c r="T469" s="46">
        <v>0</v>
      </c>
      <c r="U469" s="46" t="s">
        <v>74</v>
      </c>
      <c r="V469" s="46">
        <v>0</v>
      </c>
      <c r="W469" s="46" t="s">
        <v>74</v>
      </c>
      <c r="X469" s="46">
        <v>0</v>
      </c>
      <c r="Y469" s="46" t="s">
        <v>74</v>
      </c>
      <c r="Z469" s="46">
        <v>0</v>
      </c>
      <c r="AA469" s="46" t="s">
        <v>74</v>
      </c>
      <c r="AB469" s="46">
        <v>0</v>
      </c>
      <c r="AC469" s="46" t="s">
        <v>74</v>
      </c>
      <c r="AD469" s="46">
        <v>0</v>
      </c>
      <c r="AE469" s="46" t="s">
        <v>74</v>
      </c>
      <c r="AF469" s="46">
        <v>0</v>
      </c>
      <c r="AG469" s="46" t="s">
        <v>74</v>
      </c>
      <c r="AH469" s="46">
        <v>0</v>
      </c>
      <c r="AI469" s="46" t="s">
        <v>74</v>
      </c>
      <c r="AJ469" s="46">
        <v>0</v>
      </c>
      <c r="AK469" s="46" t="s">
        <v>74</v>
      </c>
      <c r="AL469" s="46">
        <v>0</v>
      </c>
      <c r="AM469" s="46" t="s">
        <v>74</v>
      </c>
      <c r="AN469" s="50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  <c r="BP469" s="46"/>
      <c r="BQ469" s="46"/>
      <c r="BR469" s="46"/>
      <c r="BS469" s="46"/>
      <c r="BT469" s="46"/>
      <c r="BU469" s="46"/>
      <c r="BV469" s="46"/>
      <c r="BW469" s="46"/>
      <c r="BX469" s="46"/>
      <c r="BY469" s="46"/>
      <c r="BZ469" s="46"/>
      <c r="CA469" s="46"/>
      <c r="CB469" s="46"/>
      <c r="CC469" s="46"/>
    </row>
    <row r="470" spans="7:81" x14ac:dyDescent="0.25">
      <c r="G470" t="s">
        <v>130</v>
      </c>
      <c r="H470" s="40">
        <v>40646</v>
      </c>
      <c r="I470" s="46">
        <v>0</v>
      </c>
      <c r="J470" s="46">
        <v>0</v>
      </c>
      <c r="K470" s="46">
        <v>1.625</v>
      </c>
      <c r="L470" s="46">
        <v>0</v>
      </c>
      <c r="M470" s="46">
        <v>0</v>
      </c>
      <c r="N470" s="46">
        <v>0</v>
      </c>
      <c r="O470" s="46">
        <v>0.2</v>
      </c>
      <c r="P470" s="46">
        <v>0</v>
      </c>
      <c r="Q470" s="46">
        <v>0</v>
      </c>
      <c r="R470" s="46">
        <v>0</v>
      </c>
      <c r="S470" s="46">
        <v>1.8</v>
      </c>
      <c r="T470" s="46">
        <v>0</v>
      </c>
      <c r="U470" s="46">
        <v>0</v>
      </c>
      <c r="V470" s="46">
        <v>0</v>
      </c>
      <c r="W470" s="46">
        <v>0.73333333333333339</v>
      </c>
      <c r="X470" s="46">
        <v>0</v>
      </c>
      <c r="Y470" s="46">
        <v>3.3333333333333333E-2</v>
      </c>
      <c r="Z470" s="46">
        <v>0</v>
      </c>
      <c r="AA470" s="46" t="s">
        <v>74</v>
      </c>
      <c r="AB470" s="46">
        <v>0</v>
      </c>
      <c r="AC470" s="46" t="s">
        <v>74</v>
      </c>
      <c r="AD470" s="46">
        <v>0</v>
      </c>
      <c r="AE470" s="46" t="s">
        <v>74</v>
      </c>
      <c r="AF470" s="46">
        <v>0</v>
      </c>
      <c r="AG470" s="46" t="s">
        <v>74</v>
      </c>
      <c r="AH470" s="46">
        <v>0</v>
      </c>
      <c r="AI470" s="46" t="s">
        <v>74</v>
      </c>
      <c r="AJ470" s="46">
        <v>0</v>
      </c>
      <c r="AK470" s="46" t="s">
        <v>74</v>
      </c>
      <c r="AL470" s="46">
        <v>0</v>
      </c>
      <c r="AM470" s="46" t="s">
        <v>74</v>
      </c>
      <c r="AN470" s="50"/>
      <c r="AO470" s="46">
        <v>3</v>
      </c>
      <c r="AP470" s="46">
        <v>0.25</v>
      </c>
      <c r="AQ470" s="46">
        <v>0</v>
      </c>
      <c r="AR470" s="46">
        <v>0.2</v>
      </c>
      <c r="AS470" s="46">
        <v>0.2</v>
      </c>
      <c r="AT470" s="46">
        <v>0</v>
      </c>
      <c r="AU470" s="46">
        <v>0</v>
      </c>
      <c r="AV470" s="46">
        <v>0</v>
      </c>
      <c r="AW470" s="46">
        <v>3.2</v>
      </c>
      <c r="AX470" s="46">
        <v>2.2000000000000002</v>
      </c>
      <c r="AY470" s="46">
        <v>0</v>
      </c>
      <c r="AZ470" s="46">
        <v>0</v>
      </c>
      <c r="BA470" s="46">
        <v>0</v>
      </c>
      <c r="BB470" s="46">
        <v>0</v>
      </c>
      <c r="BC470" s="46">
        <v>0.6</v>
      </c>
      <c r="BD470" s="46">
        <v>1</v>
      </c>
      <c r="BE470" s="46">
        <v>0.6</v>
      </c>
      <c r="BF470" s="46">
        <v>0</v>
      </c>
      <c r="BG470" s="46">
        <v>0.1</v>
      </c>
      <c r="BH470" s="46">
        <v>0</v>
      </c>
      <c r="BI470" s="46"/>
      <c r="BJ470" s="46"/>
      <c r="BK470" s="46"/>
      <c r="BL470" s="46"/>
      <c r="BM470" s="46"/>
      <c r="BN470" s="46"/>
      <c r="BO470" s="46"/>
      <c r="BP470" s="46"/>
      <c r="BQ470" s="46"/>
      <c r="BR470" s="46"/>
      <c r="BS470" s="46"/>
      <c r="BT470" s="46"/>
      <c r="BU470" s="46"/>
      <c r="BV470" s="46"/>
      <c r="BW470" s="46"/>
      <c r="BX470" s="46"/>
      <c r="BY470" s="46"/>
      <c r="BZ470" s="46"/>
      <c r="CA470" s="46"/>
      <c r="CB470" s="46"/>
      <c r="CC470" s="46"/>
    </row>
    <row r="471" spans="7:81" x14ac:dyDescent="0.25">
      <c r="G471" t="s">
        <v>130</v>
      </c>
      <c r="H471" s="40">
        <v>40647</v>
      </c>
      <c r="I471" s="46">
        <v>0</v>
      </c>
      <c r="J471" s="46">
        <v>0</v>
      </c>
      <c r="K471" s="46" t="s">
        <v>74</v>
      </c>
      <c r="L471" s="46">
        <v>0</v>
      </c>
      <c r="M471" s="46" t="s">
        <v>74</v>
      </c>
      <c r="N471" s="46">
        <v>0</v>
      </c>
      <c r="O471" s="46" t="s">
        <v>74</v>
      </c>
      <c r="P471" s="46">
        <v>0</v>
      </c>
      <c r="Q471" s="46" t="s">
        <v>74</v>
      </c>
      <c r="R471" s="46">
        <v>0</v>
      </c>
      <c r="S471" s="46" t="s">
        <v>74</v>
      </c>
      <c r="T471" s="46">
        <v>0</v>
      </c>
      <c r="U471" s="46" t="s">
        <v>74</v>
      </c>
      <c r="V471" s="46">
        <v>0</v>
      </c>
      <c r="W471" s="46" t="s">
        <v>74</v>
      </c>
      <c r="X471" s="46">
        <v>0</v>
      </c>
      <c r="Y471" s="46" t="s">
        <v>74</v>
      </c>
      <c r="Z471" s="46">
        <v>0</v>
      </c>
      <c r="AA471" s="46" t="s">
        <v>74</v>
      </c>
      <c r="AB471" s="46">
        <v>0</v>
      </c>
      <c r="AC471" s="46" t="s">
        <v>74</v>
      </c>
      <c r="AD471" s="46">
        <v>0</v>
      </c>
      <c r="AE471" s="46" t="s">
        <v>74</v>
      </c>
      <c r="AF471" s="46">
        <v>0</v>
      </c>
      <c r="AG471" s="46" t="s">
        <v>74</v>
      </c>
      <c r="AH471" s="46">
        <v>0</v>
      </c>
      <c r="AI471" s="46" t="s">
        <v>74</v>
      </c>
      <c r="AJ471" s="46">
        <v>0</v>
      </c>
      <c r="AK471" s="46" t="s">
        <v>74</v>
      </c>
      <c r="AL471" s="46">
        <v>40.681776539649313</v>
      </c>
      <c r="AM471" s="46" t="s">
        <v>74</v>
      </c>
      <c r="AN471" s="50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</row>
    <row r="472" spans="7:81" x14ac:dyDescent="0.25">
      <c r="G472" t="s">
        <v>130</v>
      </c>
      <c r="H472" s="40">
        <v>40648</v>
      </c>
      <c r="I472" s="46">
        <v>0</v>
      </c>
      <c r="J472" s="46">
        <v>0</v>
      </c>
      <c r="K472" s="46" t="s">
        <v>74</v>
      </c>
      <c r="L472" s="46">
        <v>0</v>
      </c>
      <c r="M472" s="46" t="s">
        <v>74</v>
      </c>
      <c r="N472" s="46">
        <v>0</v>
      </c>
      <c r="O472" s="46" t="s">
        <v>74</v>
      </c>
      <c r="P472" s="46">
        <v>0</v>
      </c>
      <c r="Q472" s="46" t="s">
        <v>74</v>
      </c>
      <c r="R472" s="46">
        <v>0</v>
      </c>
      <c r="S472" s="46" t="s">
        <v>74</v>
      </c>
      <c r="T472" s="46">
        <v>0</v>
      </c>
      <c r="U472" s="46" t="s">
        <v>74</v>
      </c>
      <c r="V472" s="46">
        <v>0</v>
      </c>
      <c r="W472" s="46" t="s">
        <v>74</v>
      </c>
      <c r="X472" s="46">
        <v>0</v>
      </c>
      <c r="Y472" s="46" t="s">
        <v>74</v>
      </c>
      <c r="Z472" s="46">
        <v>0</v>
      </c>
      <c r="AA472" s="46" t="s">
        <v>74</v>
      </c>
      <c r="AB472" s="46">
        <v>0</v>
      </c>
      <c r="AC472" s="46" t="s">
        <v>74</v>
      </c>
      <c r="AD472" s="46">
        <v>0</v>
      </c>
      <c r="AE472" s="46" t="s">
        <v>74</v>
      </c>
      <c r="AF472" s="46">
        <v>0</v>
      </c>
      <c r="AG472" s="46" t="s">
        <v>74</v>
      </c>
      <c r="AH472" s="46">
        <v>0</v>
      </c>
      <c r="AI472" s="46" t="s">
        <v>74</v>
      </c>
      <c r="AJ472" s="46">
        <v>0</v>
      </c>
      <c r="AK472" s="46" t="s">
        <v>74</v>
      </c>
      <c r="AL472" s="46">
        <v>0</v>
      </c>
      <c r="AM472" s="46" t="s">
        <v>74</v>
      </c>
      <c r="AN472" s="50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  <c r="BP472" s="46"/>
      <c r="BQ472" s="46"/>
      <c r="BR472" s="46"/>
      <c r="BS472" s="46"/>
      <c r="BT472" s="46"/>
      <c r="BU472" s="46"/>
      <c r="BV472" s="46"/>
      <c r="BW472" s="46"/>
      <c r="BX472" s="46"/>
      <c r="BY472" s="46"/>
      <c r="BZ472" s="46"/>
      <c r="CA472" s="46"/>
      <c r="CB472" s="46"/>
      <c r="CC472" s="46"/>
    </row>
    <row r="473" spans="7:81" x14ac:dyDescent="0.25">
      <c r="G473" t="s">
        <v>130</v>
      </c>
      <c r="H473" s="40">
        <v>40649</v>
      </c>
      <c r="I473" s="46">
        <v>1</v>
      </c>
      <c r="J473" s="46">
        <v>0</v>
      </c>
      <c r="K473" s="46" t="s">
        <v>74</v>
      </c>
      <c r="L473" s="46">
        <v>0</v>
      </c>
      <c r="M473" s="46" t="s">
        <v>74</v>
      </c>
      <c r="N473" s="46">
        <v>0</v>
      </c>
      <c r="O473" s="46" t="s">
        <v>74</v>
      </c>
      <c r="P473" s="46">
        <v>0</v>
      </c>
      <c r="Q473" s="46" t="s">
        <v>74</v>
      </c>
      <c r="R473" s="46">
        <v>0</v>
      </c>
      <c r="S473" s="46" t="s">
        <v>74</v>
      </c>
      <c r="T473" s="46">
        <v>0</v>
      </c>
      <c r="U473" s="46" t="s">
        <v>74</v>
      </c>
      <c r="V473" s="46">
        <v>0</v>
      </c>
      <c r="W473" s="46" t="s">
        <v>74</v>
      </c>
      <c r="X473" s="46">
        <v>0</v>
      </c>
      <c r="Y473" s="46" t="s">
        <v>74</v>
      </c>
      <c r="Z473" s="46">
        <v>0</v>
      </c>
      <c r="AA473" s="46" t="s">
        <v>74</v>
      </c>
      <c r="AB473" s="46">
        <v>0</v>
      </c>
      <c r="AC473" s="46" t="s">
        <v>74</v>
      </c>
      <c r="AD473" s="46">
        <v>0</v>
      </c>
      <c r="AE473" s="46" t="s">
        <v>74</v>
      </c>
      <c r="AF473" s="46">
        <v>0</v>
      </c>
      <c r="AG473" s="46" t="s">
        <v>74</v>
      </c>
      <c r="AH473" s="46">
        <v>0</v>
      </c>
      <c r="AI473" s="46" t="s">
        <v>74</v>
      </c>
      <c r="AJ473" s="46">
        <v>0</v>
      </c>
      <c r="AK473" s="46" t="s">
        <v>74</v>
      </c>
      <c r="AL473" s="46">
        <v>0</v>
      </c>
      <c r="AM473" s="46" t="s">
        <v>74</v>
      </c>
      <c r="AN473" s="50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</row>
    <row r="474" spans="7:81" x14ac:dyDescent="0.25">
      <c r="G474" t="s">
        <v>130</v>
      </c>
      <c r="H474" s="40">
        <v>40650</v>
      </c>
      <c r="I474" s="46">
        <v>0</v>
      </c>
      <c r="J474" s="46">
        <v>0</v>
      </c>
      <c r="K474" s="46" t="s">
        <v>74</v>
      </c>
      <c r="L474" s="46">
        <v>0</v>
      </c>
      <c r="M474" s="46" t="s">
        <v>74</v>
      </c>
      <c r="N474" s="46">
        <v>0</v>
      </c>
      <c r="O474" s="46" t="s">
        <v>74</v>
      </c>
      <c r="P474" s="46">
        <v>0</v>
      </c>
      <c r="Q474" s="46" t="s">
        <v>74</v>
      </c>
      <c r="R474" s="46">
        <v>0</v>
      </c>
      <c r="S474" s="46" t="s">
        <v>74</v>
      </c>
      <c r="T474" s="46">
        <v>0</v>
      </c>
      <c r="U474" s="46" t="s">
        <v>74</v>
      </c>
      <c r="V474" s="46">
        <v>0</v>
      </c>
      <c r="W474" s="46" t="s">
        <v>74</v>
      </c>
      <c r="X474" s="46">
        <v>0</v>
      </c>
      <c r="Y474" s="46" t="s">
        <v>74</v>
      </c>
      <c r="Z474" s="46">
        <v>0</v>
      </c>
      <c r="AA474" s="46" t="s">
        <v>74</v>
      </c>
      <c r="AB474" s="46">
        <v>0</v>
      </c>
      <c r="AC474" s="46" t="s">
        <v>74</v>
      </c>
      <c r="AD474" s="46">
        <v>0</v>
      </c>
      <c r="AE474" s="46" t="s">
        <v>74</v>
      </c>
      <c r="AF474" s="46">
        <v>0</v>
      </c>
      <c r="AG474" s="46" t="s">
        <v>74</v>
      </c>
      <c r="AH474" s="46">
        <v>0</v>
      </c>
      <c r="AI474" s="46" t="s">
        <v>74</v>
      </c>
      <c r="AJ474" s="46">
        <v>0</v>
      </c>
      <c r="AK474" s="46" t="s">
        <v>74</v>
      </c>
      <c r="AL474" s="46">
        <v>0</v>
      </c>
      <c r="AM474" s="46" t="s">
        <v>74</v>
      </c>
      <c r="AN474" s="50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</row>
    <row r="475" spans="7:81" x14ac:dyDescent="0.25">
      <c r="G475" t="s">
        <v>130</v>
      </c>
      <c r="H475" s="40">
        <v>40651</v>
      </c>
      <c r="I475" s="46">
        <v>21.5</v>
      </c>
      <c r="J475" s="46">
        <v>0</v>
      </c>
      <c r="K475" s="46" t="s">
        <v>74</v>
      </c>
      <c r="L475" s="46">
        <v>0</v>
      </c>
      <c r="M475" s="46" t="s">
        <v>74</v>
      </c>
      <c r="N475" s="46">
        <v>0</v>
      </c>
      <c r="O475" s="46" t="s">
        <v>74</v>
      </c>
      <c r="P475" s="46">
        <v>0</v>
      </c>
      <c r="Q475" s="46" t="s">
        <v>74</v>
      </c>
      <c r="R475" s="46">
        <v>0</v>
      </c>
      <c r="S475" s="46" t="s">
        <v>74</v>
      </c>
      <c r="T475" s="46">
        <v>0</v>
      </c>
      <c r="U475" s="46" t="s">
        <v>74</v>
      </c>
      <c r="V475" s="46">
        <v>0</v>
      </c>
      <c r="W475" s="46" t="s">
        <v>74</v>
      </c>
      <c r="X475" s="46">
        <v>0</v>
      </c>
      <c r="Y475" s="46" t="s">
        <v>74</v>
      </c>
      <c r="Z475" s="46">
        <v>0</v>
      </c>
      <c r="AA475" s="46" t="s">
        <v>74</v>
      </c>
      <c r="AB475" s="46">
        <v>0</v>
      </c>
      <c r="AC475" s="46" t="s">
        <v>74</v>
      </c>
      <c r="AD475" s="46">
        <v>0</v>
      </c>
      <c r="AE475" s="46" t="s">
        <v>74</v>
      </c>
      <c r="AF475" s="46">
        <v>0</v>
      </c>
      <c r="AG475" s="46" t="s">
        <v>74</v>
      </c>
      <c r="AH475" s="46">
        <v>0</v>
      </c>
      <c r="AI475" s="46" t="s">
        <v>74</v>
      </c>
      <c r="AJ475" s="46">
        <v>42.128688273727427</v>
      </c>
      <c r="AK475" s="46" t="s">
        <v>74</v>
      </c>
      <c r="AL475" s="46">
        <v>0</v>
      </c>
      <c r="AM475" s="46" t="s">
        <v>74</v>
      </c>
      <c r="AN475" s="50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  <c r="BP475" s="46"/>
      <c r="BQ475" s="46"/>
      <c r="BR475" s="46"/>
      <c r="BS475" s="46"/>
      <c r="BT475" s="46"/>
      <c r="BU475" s="46"/>
      <c r="BV475" s="46"/>
      <c r="BW475" s="46"/>
      <c r="BX475" s="46"/>
      <c r="BY475" s="46"/>
      <c r="BZ475" s="46"/>
      <c r="CA475" s="46"/>
      <c r="CB475" s="46"/>
      <c r="CC475" s="46"/>
    </row>
    <row r="476" spans="7:81" x14ac:dyDescent="0.25">
      <c r="G476" t="s">
        <v>130</v>
      </c>
      <c r="H476" s="40">
        <v>40652</v>
      </c>
      <c r="I476" s="46">
        <v>0</v>
      </c>
      <c r="J476" s="46">
        <v>0</v>
      </c>
      <c r="K476" s="46" t="s">
        <v>74</v>
      </c>
      <c r="L476" s="46">
        <v>38.533785546569263</v>
      </c>
      <c r="M476" s="46" t="s">
        <v>74</v>
      </c>
      <c r="N476" s="46">
        <v>0</v>
      </c>
      <c r="O476" s="46" t="s">
        <v>74</v>
      </c>
      <c r="P476" s="46">
        <v>0</v>
      </c>
      <c r="Q476" s="46" t="s">
        <v>74</v>
      </c>
      <c r="R476" s="46">
        <v>0</v>
      </c>
      <c r="S476" s="46" t="s">
        <v>74</v>
      </c>
      <c r="T476" s="46">
        <v>0</v>
      </c>
      <c r="U476" s="46" t="s">
        <v>74</v>
      </c>
      <c r="V476" s="46">
        <v>0</v>
      </c>
      <c r="W476" s="46" t="s">
        <v>74</v>
      </c>
      <c r="X476" s="46">
        <v>0</v>
      </c>
      <c r="Y476" s="46" t="s">
        <v>74</v>
      </c>
      <c r="Z476" s="46">
        <v>0</v>
      </c>
      <c r="AA476" s="46" t="s">
        <v>74</v>
      </c>
      <c r="AB476" s="46">
        <v>51.525235201272629</v>
      </c>
      <c r="AC476" s="46" t="s">
        <v>74</v>
      </c>
      <c r="AD476" s="46">
        <v>0</v>
      </c>
      <c r="AE476" s="46" t="s">
        <v>74</v>
      </c>
      <c r="AF476" s="46">
        <v>0</v>
      </c>
      <c r="AG476" s="46" t="s">
        <v>74</v>
      </c>
      <c r="AH476" s="46">
        <v>0</v>
      </c>
      <c r="AI476" s="46" t="s">
        <v>74</v>
      </c>
      <c r="AJ476" s="46">
        <v>0</v>
      </c>
      <c r="AK476" s="46" t="s">
        <v>74</v>
      </c>
      <c r="AL476" s="46">
        <v>0</v>
      </c>
      <c r="AM476" s="46" t="s">
        <v>74</v>
      </c>
      <c r="AN476" s="50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</row>
    <row r="477" spans="7:81" x14ac:dyDescent="0.25">
      <c r="G477" t="s">
        <v>130</v>
      </c>
      <c r="H477" s="40">
        <v>40653</v>
      </c>
      <c r="I477" s="46">
        <v>0</v>
      </c>
      <c r="J477" s="46">
        <v>0</v>
      </c>
      <c r="K477" s="46" t="s">
        <v>74</v>
      </c>
      <c r="L477" s="46">
        <v>0</v>
      </c>
      <c r="M477" s="46" t="s">
        <v>74</v>
      </c>
      <c r="N477" s="46">
        <v>0</v>
      </c>
      <c r="O477" s="46" t="s">
        <v>74</v>
      </c>
      <c r="P477" s="46">
        <v>0</v>
      </c>
      <c r="Q477" s="46" t="s">
        <v>74</v>
      </c>
      <c r="R477" s="46">
        <v>0</v>
      </c>
      <c r="S477" s="46" t="s">
        <v>74</v>
      </c>
      <c r="T477" s="46">
        <v>0</v>
      </c>
      <c r="U477" s="46" t="s">
        <v>74</v>
      </c>
      <c r="V477" s="46">
        <v>0</v>
      </c>
      <c r="W477" s="46" t="s">
        <v>74</v>
      </c>
      <c r="X477" s="46">
        <v>0</v>
      </c>
      <c r="Y477" s="46" t="s">
        <v>74</v>
      </c>
      <c r="Z477" s="46">
        <v>0</v>
      </c>
      <c r="AA477" s="46" t="s">
        <v>74</v>
      </c>
      <c r="AB477" s="46">
        <v>0</v>
      </c>
      <c r="AC477" s="46" t="s">
        <v>74</v>
      </c>
      <c r="AD477" s="46">
        <v>0</v>
      </c>
      <c r="AE477" s="46" t="s">
        <v>74</v>
      </c>
      <c r="AF477" s="46">
        <v>0</v>
      </c>
      <c r="AG477" s="46" t="s">
        <v>74</v>
      </c>
      <c r="AH477" s="46">
        <v>0</v>
      </c>
      <c r="AI477" s="46" t="s">
        <v>74</v>
      </c>
      <c r="AJ477" s="46">
        <v>0</v>
      </c>
      <c r="AK477" s="46" t="s">
        <v>74</v>
      </c>
      <c r="AL477" s="46">
        <v>0</v>
      </c>
      <c r="AM477" s="46" t="s">
        <v>74</v>
      </c>
      <c r="AN477" s="50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</row>
    <row r="478" spans="7:81" x14ac:dyDescent="0.25">
      <c r="G478" t="s">
        <v>130</v>
      </c>
      <c r="H478" s="40">
        <v>40654</v>
      </c>
      <c r="I478" s="46">
        <v>0</v>
      </c>
      <c r="J478" s="46">
        <v>0</v>
      </c>
      <c r="K478" s="46" t="s">
        <v>74</v>
      </c>
      <c r="L478" s="46">
        <v>0</v>
      </c>
      <c r="M478" s="46" t="s">
        <v>74</v>
      </c>
      <c r="N478" s="46">
        <v>43.931928258982751</v>
      </c>
      <c r="O478" s="46" t="s">
        <v>74</v>
      </c>
      <c r="P478" s="46">
        <v>0</v>
      </c>
      <c r="Q478" s="46" t="s">
        <v>74</v>
      </c>
      <c r="R478" s="46">
        <v>0</v>
      </c>
      <c r="S478" s="46" t="s">
        <v>74</v>
      </c>
      <c r="T478" s="46">
        <v>0</v>
      </c>
      <c r="U478" s="46" t="s">
        <v>74</v>
      </c>
      <c r="V478" s="46">
        <v>0</v>
      </c>
      <c r="W478" s="46" t="s">
        <v>74</v>
      </c>
      <c r="X478" s="46">
        <v>0</v>
      </c>
      <c r="Y478" s="46" t="s">
        <v>74</v>
      </c>
      <c r="Z478" s="46">
        <v>0</v>
      </c>
      <c r="AA478" s="46" t="s">
        <v>74</v>
      </c>
      <c r="AB478" s="46">
        <v>0</v>
      </c>
      <c r="AC478" s="46" t="s">
        <v>74</v>
      </c>
      <c r="AD478" s="46">
        <v>0</v>
      </c>
      <c r="AE478" s="46" t="s">
        <v>74</v>
      </c>
      <c r="AF478" s="46">
        <v>0</v>
      </c>
      <c r="AG478" s="46" t="s">
        <v>74</v>
      </c>
      <c r="AH478" s="46">
        <v>0</v>
      </c>
      <c r="AI478" s="46" t="s">
        <v>74</v>
      </c>
      <c r="AJ478" s="46">
        <v>0</v>
      </c>
      <c r="AK478" s="46" t="s">
        <v>74</v>
      </c>
      <c r="AL478" s="46">
        <v>0</v>
      </c>
      <c r="AM478" s="46" t="s">
        <v>74</v>
      </c>
      <c r="AN478" s="50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</row>
    <row r="479" spans="7:81" x14ac:dyDescent="0.25">
      <c r="G479" t="s">
        <v>130</v>
      </c>
      <c r="H479" s="40">
        <v>40655</v>
      </c>
      <c r="I479" s="46">
        <v>0</v>
      </c>
      <c r="J479" s="46">
        <v>0</v>
      </c>
      <c r="K479" s="46" t="s">
        <v>74</v>
      </c>
      <c r="L479" s="46">
        <v>0</v>
      </c>
      <c r="M479" s="46" t="s">
        <v>74</v>
      </c>
      <c r="N479" s="46">
        <v>0</v>
      </c>
      <c r="O479" s="46" t="s">
        <v>74</v>
      </c>
      <c r="P479" s="46">
        <v>0</v>
      </c>
      <c r="Q479" s="46" t="s">
        <v>74</v>
      </c>
      <c r="R479" s="46">
        <v>0</v>
      </c>
      <c r="S479" s="46" t="s">
        <v>74</v>
      </c>
      <c r="T479" s="46">
        <v>0</v>
      </c>
      <c r="U479" s="46" t="s">
        <v>74</v>
      </c>
      <c r="V479" s="46">
        <v>0</v>
      </c>
      <c r="W479" s="46" t="s">
        <v>74</v>
      </c>
      <c r="X479" s="46">
        <v>0</v>
      </c>
      <c r="Y479" s="46" t="s">
        <v>74</v>
      </c>
      <c r="Z479" s="46">
        <v>0</v>
      </c>
      <c r="AA479" s="46" t="s">
        <v>74</v>
      </c>
      <c r="AB479" s="46">
        <v>0</v>
      </c>
      <c r="AC479" s="46" t="s">
        <v>74</v>
      </c>
      <c r="AD479" s="46">
        <v>0</v>
      </c>
      <c r="AE479" s="46" t="s">
        <v>74</v>
      </c>
      <c r="AF479" s="46">
        <v>0</v>
      </c>
      <c r="AG479" s="46" t="s">
        <v>74</v>
      </c>
      <c r="AH479" s="46">
        <v>0</v>
      </c>
      <c r="AI479" s="46" t="s">
        <v>74</v>
      </c>
      <c r="AJ479" s="46">
        <v>0</v>
      </c>
      <c r="AK479" s="46" t="s">
        <v>74</v>
      </c>
      <c r="AL479" s="46">
        <v>0</v>
      </c>
      <c r="AM479" s="46" t="s">
        <v>74</v>
      </c>
      <c r="AN479" s="50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</row>
    <row r="480" spans="7:81" x14ac:dyDescent="0.25">
      <c r="G480" t="s">
        <v>130</v>
      </c>
      <c r="H480" s="40">
        <v>40656</v>
      </c>
      <c r="I480" s="46">
        <v>0</v>
      </c>
      <c r="J480" s="46">
        <v>0</v>
      </c>
      <c r="K480" s="46" t="s">
        <v>74</v>
      </c>
      <c r="L480" s="46">
        <v>0</v>
      </c>
      <c r="M480" s="46" t="s">
        <v>74</v>
      </c>
      <c r="N480" s="46">
        <v>0</v>
      </c>
      <c r="O480" s="46" t="s">
        <v>74</v>
      </c>
      <c r="P480" s="46">
        <v>0</v>
      </c>
      <c r="Q480" s="46" t="s">
        <v>74</v>
      </c>
      <c r="R480" s="46">
        <v>0</v>
      </c>
      <c r="S480" s="46" t="s">
        <v>74</v>
      </c>
      <c r="T480" s="46">
        <v>0</v>
      </c>
      <c r="U480" s="46" t="s">
        <v>74</v>
      </c>
      <c r="V480" s="46">
        <v>0</v>
      </c>
      <c r="W480" s="46" t="s">
        <v>74</v>
      </c>
      <c r="X480" s="46">
        <v>0</v>
      </c>
      <c r="Y480" s="46" t="s">
        <v>74</v>
      </c>
      <c r="Z480" s="46">
        <v>0</v>
      </c>
      <c r="AA480" s="46" t="s">
        <v>74</v>
      </c>
      <c r="AB480" s="46">
        <v>0</v>
      </c>
      <c r="AC480" s="46" t="s">
        <v>74</v>
      </c>
      <c r="AD480" s="46">
        <v>0</v>
      </c>
      <c r="AE480" s="46" t="s">
        <v>74</v>
      </c>
      <c r="AF480" s="46">
        <v>0</v>
      </c>
      <c r="AG480" s="46" t="s">
        <v>74</v>
      </c>
      <c r="AH480" s="46">
        <v>0</v>
      </c>
      <c r="AI480" s="46" t="s">
        <v>74</v>
      </c>
      <c r="AJ480" s="46">
        <v>0</v>
      </c>
      <c r="AK480" s="46" t="s">
        <v>74</v>
      </c>
      <c r="AL480" s="46">
        <v>0</v>
      </c>
      <c r="AM480" s="46" t="s">
        <v>74</v>
      </c>
      <c r="AN480" s="50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</row>
    <row r="481" spans="7:81" x14ac:dyDescent="0.25">
      <c r="G481" t="s">
        <v>130</v>
      </c>
      <c r="H481" s="40">
        <v>40657</v>
      </c>
      <c r="I481" s="46">
        <v>0</v>
      </c>
      <c r="J481" s="46">
        <v>0</v>
      </c>
      <c r="K481" s="46" t="s">
        <v>74</v>
      </c>
      <c r="L481" s="46">
        <v>0</v>
      </c>
      <c r="M481" s="46" t="s">
        <v>74</v>
      </c>
      <c r="N481" s="46">
        <v>0</v>
      </c>
      <c r="O481" s="46" t="s">
        <v>74</v>
      </c>
      <c r="P481" s="46">
        <v>0</v>
      </c>
      <c r="Q481" s="46" t="s">
        <v>74</v>
      </c>
      <c r="R481" s="46">
        <v>0</v>
      </c>
      <c r="S481" s="46" t="s">
        <v>74</v>
      </c>
      <c r="T481" s="46">
        <v>0</v>
      </c>
      <c r="U481" s="46" t="s">
        <v>74</v>
      </c>
      <c r="V481" s="46">
        <v>0</v>
      </c>
      <c r="W481" s="46" t="s">
        <v>74</v>
      </c>
      <c r="X481" s="46">
        <v>0</v>
      </c>
      <c r="Y481" s="46" t="s">
        <v>74</v>
      </c>
      <c r="Z481" s="46">
        <v>0</v>
      </c>
      <c r="AA481" s="46" t="s">
        <v>74</v>
      </c>
      <c r="AB481" s="46">
        <v>0</v>
      </c>
      <c r="AC481" s="46" t="s">
        <v>74</v>
      </c>
      <c r="AD481" s="46">
        <v>0</v>
      </c>
      <c r="AE481" s="46" t="s">
        <v>74</v>
      </c>
      <c r="AF481" s="46">
        <v>0</v>
      </c>
      <c r="AG481" s="46" t="s">
        <v>74</v>
      </c>
      <c r="AH481" s="46">
        <v>0</v>
      </c>
      <c r="AI481" s="46" t="s">
        <v>74</v>
      </c>
      <c r="AJ481" s="46">
        <v>0</v>
      </c>
      <c r="AK481" s="46" t="s">
        <v>74</v>
      </c>
      <c r="AL481" s="46">
        <v>0</v>
      </c>
      <c r="AM481" s="46" t="s">
        <v>74</v>
      </c>
      <c r="AN481" s="50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  <c r="BP481" s="46"/>
      <c r="BQ481" s="46"/>
      <c r="BR481" s="46"/>
      <c r="BS481" s="46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</row>
    <row r="482" spans="7:81" x14ac:dyDescent="0.25">
      <c r="G482" t="s">
        <v>130</v>
      </c>
      <c r="H482" s="40">
        <v>40658</v>
      </c>
      <c r="I482" s="46">
        <v>19</v>
      </c>
      <c r="J482" s="46">
        <v>0</v>
      </c>
      <c r="K482" s="46" t="s">
        <v>74</v>
      </c>
      <c r="L482" s="46">
        <v>0</v>
      </c>
      <c r="M482" s="46" t="s">
        <v>74</v>
      </c>
      <c r="N482" s="46">
        <v>0</v>
      </c>
      <c r="O482" s="46" t="s">
        <v>74</v>
      </c>
      <c r="P482" s="46">
        <v>0</v>
      </c>
      <c r="Q482" s="46" t="s">
        <v>74</v>
      </c>
      <c r="R482" s="46">
        <v>0</v>
      </c>
      <c r="S482" s="46" t="s">
        <v>74</v>
      </c>
      <c r="T482" s="46">
        <v>0</v>
      </c>
      <c r="U482" s="46" t="s">
        <v>74</v>
      </c>
      <c r="V482" s="46">
        <v>0</v>
      </c>
      <c r="W482" s="46" t="s">
        <v>74</v>
      </c>
      <c r="X482" s="46">
        <v>0</v>
      </c>
      <c r="Y482" s="46" t="s">
        <v>74</v>
      </c>
      <c r="Z482" s="46">
        <v>0</v>
      </c>
      <c r="AA482" s="46" t="s">
        <v>74</v>
      </c>
      <c r="AB482" s="46">
        <v>0</v>
      </c>
      <c r="AC482" s="46" t="s">
        <v>74</v>
      </c>
      <c r="AD482" s="46">
        <v>0</v>
      </c>
      <c r="AE482" s="46" t="s">
        <v>74</v>
      </c>
      <c r="AF482" s="46">
        <v>0</v>
      </c>
      <c r="AG482" s="46" t="s">
        <v>74</v>
      </c>
      <c r="AH482" s="46">
        <v>0</v>
      </c>
      <c r="AI482" s="46" t="s">
        <v>74</v>
      </c>
      <c r="AJ482" s="46">
        <v>0</v>
      </c>
      <c r="AK482" s="46" t="s">
        <v>74</v>
      </c>
      <c r="AL482" s="46">
        <v>0</v>
      </c>
      <c r="AM482" s="46" t="s">
        <v>74</v>
      </c>
      <c r="AN482" s="50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</row>
    <row r="483" spans="7:81" x14ac:dyDescent="0.25">
      <c r="G483" t="s">
        <v>130</v>
      </c>
      <c r="H483" s="40">
        <v>40659</v>
      </c>
      <c r="I483" s="46">
        <v>41.5</v>
      </c>
      <c r="J483" s="46">
        <v>0</v>
      </c>
      <c r="K483" s="46" t="s">
        <v>74</v>
      </c>
      <c r="L483" s="46">
        <v>0</v>
      </c>
      <c r="M483" s="46" t="s">
        <v>74</v>
      </c>
      <c r="N483" s="46">
        <v>0</v>
      </c>
      <c r="O483" s="46" t="s">
        <v>74</v>
      </c>
      <c r="P483" s="46">
        <v>0</v>
      </c>
      <c r="Q483" s="46" t="s">
        <v>74</v>
      </c>
      <c r="R483" s="46">
        <v>0</v>
      </c>
      <c r="S483" s="46" t="s">
        <v>74</v>
      </c>
      <c r="T483" s="46">
        <v>0</v>
      </c>
      <c r="U483" s="46" t="s">
        <v>74</v>
      </c>
      <c r="V483" s="46">
        <v>0</v>
      </c>
      <c r="W483" s="46" t="s">
        <v>74</v>
      </c>
      <c r="X483" s="46">
        <v>0</v>
      </c>
      <c r="Y483" s="46" t="s">
        <v>74</v>
      </c>
      <c r="Z483" s="46">
        <v>0</v>
      </c>
      <c r="AA483" s="46" t="s">
        <v>74</v>
      </c>
      <c r="AB483" s="46">
        <v>0</v>
      </c>
      <c r="AC483" s="46" t="s">
        <v>74</v>
      </c>
      <c r="AD483" s="46">
        <v>0</v>
      </c>
      <c r="AE483" s="46" t="s">
        <v>74</v>
      </c>
      <c r="AF483" s="46">
        <v>0</v>
      </c>
      <c r="AG483" s="46" t="s">
        <v>74</v>
      </c>
      <c r="AH483" s="46">
        <v>0</v>
      </c>
      <c r="AI483" s="46" t="s">
        <v>74</v>
      </c>
      <c r="AJ483" s="46">
        <v>0</v>
      </c>
      <c r="AK483" s="46" t="s">
        <v>74</v>
      </c>
      <c r="AL483" s="46">
        <v>0</v>
      </c>
      <c r="AM483" s="46" t="s">
        <v>74</v>
      </c>
      <c r="AN483" s="50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</row>
    <row r="484" spans="7:81" x14ac:dyDescent="0.25">
      <c r="G484" t="s">
        <v>130</v>
      </c>
      <c r="H484" s="40">
        <v>40660</v>
      </c>
      <c r="I484" s="46">
        <v>30.5</v>
      </c>
      <c r="J484" s="46">
        <v>0</v>
      </c>
      <c r="K484" s="46" t="s">
        <v>74</v>
      </c>
      <c r="L484" s="46">
        <v>0</v>
      </c>
      <c r="M484" s="46" t="s">
        <v>74</v>
      </c>
      <c r="N484" s="46">
        <v>0</v>
      </c>
      <c r="O484" s="46" t="s">
        <v>74</v>
      </c>
      <c r="P484" s="46">
        <v>0</v>
      </c>
      <c r="Q484" s="46" t="s">
        <v>74</v>
      </c>
      <c r="R484" s="46">
        <v>0</v>
      </c>
      <c r="S484" s="46" t="s">
        <v>74</v>
      </c>
      <c r="T484" s="46">
        <v>0</v>
      </c>
      <c r="U484" s="46" t="s">
        <v>74</v>
      </c>
      <c r="V484" s="46">
        <v>0</v>
      </c>
      <c r="W484" s="46" t="s">
        <v>74</v>
      </c>
      <c r="X484" s="46">
        <v>0</v>
      </c>
      <c r="Y484" s="46" t="s">
        <v>74</v>
      </c>
      <c r="Z484" s="46">
        <v>43.306995196773087</v>
      </c>
      <c r="AA484" s="46" t="s">
        <v>74</v>
      </c>
      <c r="AB484" s="46">
        <v>0</v>
      </c>
      <c r="AC484" s="46" t="s">
        <v>74</v>
      </c>
      <c r="AD484" s="46">
        <v>0</v>
      </c>
      <c r="AE484" s="46" t="s">
        <v>74</v>
      </c>
      <c r="AF484" s="46">
        <v>0</v>
      </c>
      <c r="AG484" s="46" t="s">
        <v>74</v>
      </c>
      <c r="AH484" s="46">
        <v>0</v>
      </c>
      <c r="AI484" s="46" t="s">
        <v>74</v>
      </c>
      <c r="AJ484" s="46">
        <v>42.128688273727427</v>
      </c>
      <c r="AK484" s="46" t="s">
        <v>74</v>
      </c>
      <c r="AL484" s="46">
        <v>0</v>
      </c>
      <c r="AM484" s="46" t="s">
        <v>74</v>
      </c>
      <c r="AN484" s="50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</row>
    <row r="485" spans="7:81" x14ac:dyDescent="0.25">
      <c r="G485" t="s">
        <v>130</v>
      </c>
      <c r="H485" s="40">
        <v>40661</v>
      </c>
      <c r="I485" s="46">
        <v>2</v>
      </c>
      <c r="J485" s="46">
        <v>0</v>
      </c>
      <c r="K485" s="46" t="s">
        <v>74</v>
      </c>
      <c r="L485" s="46">
        <v>0</v>
      </c>
      <c r="M485" s="46" t="s">
        <v>74</v>
      </c>
      <c r="N485" s="46">
        <v>0</v>
      </c>
      <c r="O485" s="46" t="s">
        <v>74</v>
      </c>
      <c r="P485" s="46">
        <v>0</v>
      </c>
      <c r="Q485" s="46" t="s">
        <v>74</v>
      </c>
      <c r="R485" s="46">
        <v>0</v>
      </c>
      <c r="S485" s="46" t="s">
        <v>74</v>
      </c>
      <c r="T485" s="46">
        <v>0</v>
      </c>
      <c r="U485" s="46" t="s">
        <v>74</v>
      </c>
      <c r="V485" s="46">
        <v>0</v>
      </c>
      <c r="W485" s="46" t="s">
        <v>74</v>
      </c>
      <c r="X485" s="46">
        <v>0</v>
      </c>
      <c r="Y485" s="46" t="s">
        <v>74</v>
      </c>
      <c r="Z485" s="46">
        <v>0</v>
      </c>
      <c r="AA485" s="46" t="s">
        <v>74</v>
      </c>
      <c r="AB485" s="46">
        <v>0</v>
      </c>
      <c r="AC485" s="46" t="s">
        <v>74</v>
      </c>
      <c r="AD485" s="46">
        <v>0</v>
      </c>
      <c r="AE485" s="46" t="s">
        <v>74</v>
      </c>
      <c r="AF485" s="46">
        <v>0</v>
      </c>
      <c r="AG485" s="46" t="s">
        <v>74</v>
      </c>
      <c r="AH485" s="46">
        <v>0</v>
      </c>
      <c r="AI485" s="46" t="s">
        <v>74</v>
      </c>
      <c r="AJ485" s="46">
        <v>0</v>
      </c>
      <c r="AK485" s="46" t="s">
        <v>74</v>
      </c>
      <c r="AL485" s="46">
        <v>0</v>
      </c>
      <c r="AM485" s="46" t="s">
        <v>74</v>
      </c>
      <c r="AN485" s="50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  <c r="BP485" s="46"/>
      <c r="BQ485" s="46"/>
      <c r="BR485" s="46"/>
      <c r="BS485" s="46"/>
      <c r="BT485" s="46"/>
      <c r="BU485" s="46"/>
      <c r="BV485" s="46"/>
      <c r="BW485" s="46"/>
      <c r="BX485" s="46"/>
      <c r="BY485" s="46"/>
      <c r="BZ485" s="46"/>
      <c r="CA485" s="46"/>
      <c r="CB485" s="46"/>
      <c r="CC485" s="46"/>
    </row>
    <row r="486" spans="7:81" x14ac:dyDescent="0.25">
      <c r="G486" t="s">
        <v>130</v>
      </c>
      <c r="H486" s="40">
        <v>40662</v>
      </c>
      <c r="I486" s="46">
        <v>0.5</v>
      </c>
      <c r="J486" s="46">
        <v>0</v>
      </c>
      <c r="K486" s="46" t="s">
        <v>74</v>
      </c>
      <c r="L486" s="46">
        <v>0</v>
      </c>
      <c r="M486" s="46" t="s">
        <v>74</v>
      </c>
      <c r="N486" s="46">
        <v>0</v>
      </c>
      <c r="O486" s="46" t="s">
        <v>74</v>
      </c>
      <c r="P486" s="46">
        <v>0</v>
      </c>
      <c r="Q486" s="46" t="s">
        <v>74</v>
      </c>
      <c r="R486" s="46">
        <v>0</v>
      </c>
      <c r="S486" s="46" t="s">
        <v>74</v>
      </c>
      <c r="T486" s="46">
        <v>0</v>
      </c>
      <c r="U486" s="46" t="s">
        <v>74</v>
      </c>
      <c r="V486" s="46">
        <v>0</v>
      </c>
      <c r="W486" s="46" t="s">
        <v>74</v>
      </c>
      <c r="X486" s="46">
        <v>0</v>
      </c>
      <c r="Y486" s="46" t="s">
        <v>74</v>
      </c>
      <c r="Z486" s="46">
        <v>43.306995196773087</v>
      </c>
      <c r="AA486" s="46" t="s">
        <v>74</v>
      </c>
      <c r="AB486" s="46">
        <v>0</v>
      </c>
      <c r="AC486" s="46" t="s">
        <v>74</v>
      </c>
      <c r="AD486" s="46">
        <v>0</v>
      </c>
      <c r="AE486" s="46" t="s">
        <v>74</v>
      </c>
      <c r="AF486" s="46">
        <v>0</v>
      </c>
      <c r="AG486" s="46" t="s">
        <v>74</v>
      </c>
      <c r="AH486" s="46">
        <v>0</v>
      </c>
      <c r="AI486" s="46" t="s">
        <v>74</v>
      </c>
      <c r="AJ486" s="46">
        <v>0</v>
      </c>
      <c r="AK486" s="46" t="s">
        <v>74</v>
      </c>
      <c r="AL486" s="46">
        <v>0</v>
      </c>
      <c r="AM486" s="46" t="s">
        <v>74</v>
      </c>
      <c r="AN486" s="50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</row>
    <row r="487" spans="7:81" x14ac:dyDescent="0.25">
      <c r="G487" t="s">
        <v>130</v>
      </c>
      <c r="H487" s="40">
        <v>40663</v>
      </c>
      <c r="I487" s="46">
        <v>0</v>
      </c>
      <c r="J487" s="46">
        <v>0</v>
      </c>
      <c r="K487" s="46" t="s">
        <v>74</v>
      </c>
      <c r="L487" s="46">
        <v>0</v>
      </c>
      <c r="M487" s="46" t="s">
        <v>74</v>
      </c>
      <c r="N487" s="46">
        <v>0</v>
      </c>
      <c r="O487" s="46" t="s">
        <v>74</v>
      </c>
      <c r="P487" s="46">
        <v>0</v>
      </c>
      <c r="Q487" s="46" t="s">
        <v>74</v>
      </c>
      <c r="R487" s="46">
        <v>0</v>
      </c>
      <c r="S487" s="46" t="s">
        <v>74</v>
      </c>
      <c r="T487" s="46">
        <v>0</v>
      </c>
      <c r="U487" s="46" t="s">
        <v>74</v>
      </c>
      <c r="V487" s="46">
        <v>0</v>
      </c>
      <c r="W487" s="46" t="s">
        <v>74</v>
      </c>
      <c r="X487" s="46">
        <v>0</v>
      </c>
      <c r="Y487" s="46" t="s">
        <v>74</v>
      </c>
      <c r="Z487" s="46">
        <v>0</v>
      </c>
      <c r="AA487" s="46" t="s">
        <v>74</v>
      </c>
      <c r="AB487" s="46">
        <v>0</v>
      </c>
      <c r="AC487" s="46" t="s">
        <v>74</v>
      </c>
      <c r="AD487" s="46">
        <v>0</v>
      </c>
      <c r="AE487" s="46" t="s">
        <v>74</v>
      </c>
      <c r="AF487" s="46">
        <v>0</v>
      </c>
      <c r="AG487" s="46" t="s">
        <v>74</v>
      </c>
      <c r="AH487" s="46">
        <v>0</v>
      </c>
      <c r="AI487" s="46" t="s">
        <v>74</v>
      </c>
      <c r="AJ487" s="46">
        <v>0</v>
      </c>
      <c r="AK487" s="46" t="s">
        <v>74</v>
      </c>
      <c r="AL487" s="46">
        <v>0</v>
      </c>
      <c r="AM487" s="46" t="s">
        <v>74</v>
      </c>
      <c r="AN487" s="50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</row>
    <row r="488" spans="7:81" x14ac:dyDescent="0.25">
      <c r="G488" t="s">
        <v>130</v>
      </c>
      <c r="H488" s="40">
        <v>40664</v>
      </c>
      <c r="I488" s="46">
        <v>0</v>
      </c>
      <c r="J488" s="46">
        <v>0</v>
      </c>
      <c r="K488" s="46" t="s">
        <v>74</v>
      </c>
      <c r="L488" s="46">
        <v>0</v>
      </c>
      <c r="M488" s="46" t="s">
        <v>74</v>
      </c>
      <c r="N488" s="46">
        <v>0</v>
      </c>
      <c r="O488" s="46" t="s">
        <v>74</v>
      </c>
      <c r="P488" s="46">
        <v>0</v>
      </c>
      <c r="Q488" s="46" t="s">
        <v>74</v>
      </c>
      <c r="R488" s="46">
        <v>0</v>
      </c>
      <c r="S488" s="46" t="s">
        <v>74</v>
      </c>
      <c r="T488" s="46">
        <v>0</v>
      </c>
      <c r="U488" s="46" t="s">
        <v>74</v>
      </c>
      <c r="V488" s="46">
        <v>0</v>
      </c>
      <c r="W488" s="46" t="s">
        <v>74</v>
      </c>
      <c r="X488" s="46">
        <v>0</v>
      </c>
      <c r="Y488" s="46" t="s">
        <v>74</v>
      </c>
      <c r="Z488" s="46">
        <v>0</v>
      </c>
      <c r="AA488" s="46" t="s">
        <v>74</v>
      </c>
      <c r="AB488" s="46">
        <v>0</v>
      </c>
      <c r="AC488" s="46" t="s">
        <v>74</v>
      </c>
      <c r="AD488" s="46">
        <v>0</v>
      </c>
      <c r="AE488" s="46" t="s">
        <v>74</v>
      </c>
      <c r="AF488" s="46">
        <v>0</v>
      </c>
      <c r="AG488" s="46" t="s">
        <v>74</v>
      </c>
      <c r="AH488" s="46">
        <v>0</v>
      </c>
      <c r="AI488" s="46" t="s">
        <v>74</v>
      </c>
      <c r="AJ488" s="46">
        <v>0</v>
      </c>
      <c r="AK488" s="46" t="s">
        <v>74</v>
      </c>
      <c r="AL488" s="46">
        <v>0</v>
      </c>
      <c r="AM488" s="46" t="s">
        <v>74</v>
      </c>
      <c r="AN488" s="50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</row>
    <row r="489" spans="7:81" x14ac:dyDescent="0.25">
      <c r="G489" t="s">
        <v>130</v>
      </c>
      <c r="H489" s="40">
        <v>40665</v>
      </c>
      <c r="I489" s="46">
        <v>2</v>
      </c>
      <c r="J489" s="46">
        <v>0</v>
      </c>
      <c r="K489" s="46" t="s">
        <v>74</v>
      </c>
      <c r="L489" s="46">
        <v>0</v>
      </c>
      <c r="M489" s="46" t="s">
        <v>74</v>
      </c>
      <c r="N489" s="46">
        <v>0</v>
      </c>
      <c r="O489" s="46" t="s">
        <v>74</v>
      </c>
      <c r="P489" s="46">
        <v>0</v>
      </c>
      <c r="Q489" s="46" t="s">
        <v>74</v>
      </c>
      <c r="R489" s="46">
        <v>0</v>
      </c>
      <c r="S489" s="46" t="s">
        <v>74</v>
      </c>
      <c r="T489" s="46">
        <v>0</v>
      </c>
      <c r="U489" s="46" t="s">
        <v>74</v>
      </c>
      <c r="V489" s="46">
        <v>0</v>
      </c>
      <c r="W489" s="46" t="s">
        <v>74</v>
      </c>
      <c r="X489" s="46">
        <v>0</v>
      </c>
      <c r="Y489" s="46" t="s">
        <v>74</v>
      </c>
      <c r="Z489" s="46">
        <v>0</v>
      </c>
      <c r="AA489" s="46" t="s">
        <v>74</v>
      </c>
      <c r="AB489" s="46">
        <v>0</v>
      </c>
      <c r="AC489" s="46" t="s">
        <v>74</v>
      </c>
      <c r="AD489" s="46">
        <v>0</v>
      </c>
      <c r="AE489" s="46" t="s">
        <v>74</v>
      </c>
      <c r="AF489" s="46">
        <v>0</v>
      </c>
      <c r="AG489" s="46" t="s">
        <v>74</v>
      </c>
      <c r="AH489" s="46">
        <v>0</v>
      </c>
      <c r="AI489" s="46" t="s">
        <v>74</v>
      </c>
      <c r="AJ489" s="46">
        <v>0</v>
      </c>
      <c r="AK489" s="46" t="s">
        <v>74</v>
      </c>
      <c r="AL489" s="46">
        <v>0</v>
      </c>
      <c r="AM489" s="46" t="s">
        <v>74</v>
      </c>
      <c r="AN489" s="50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  <c r="BP489" s="46"/>
      <c r="BQ489" s="46"/>
      <c r="BR489" s="46"/>
      <c r="BS489" s="46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</row>
    <row r="490" spans="7:81" x14ac:dyDescent="0.25">
      <c r="G490" t="s">
        <v>130</v>
      </c>
      <c r="H490" s="40">
        <v>40666</v>
      </c>
      <c r="I490" s="46">
        <v>3</v>
      </c>
      <c r="J490" s="46">
        <v>0</v>
      </c>
      <c r="K490" s="46" t="s">
        <v>74</v>
      </c>
      <c r="L490" s="46">
        <v>0</v>
      </c>
      <c r="M490" s="46" t="s">
        <v>74</v>
      </c>
      <c r="N490" s="46">
        <v>0</v>
      </c>
      <c r="O490" s="46" t="s">
        <v>74</v>
      </c>
      <c r="P490" s="46">
        <v>0</v>
      </c>
      <c r="Q490" s="46" t="s">
        <v>74</v>
      </c>
      <c r="R490" s="46">
        <v>0</v>
      </c>
      <c r="S490" s="46" t="s">
        <v>74</v>
      </c>
      <c r="T490" s="46">
        <v>0</v>
      </c>
      <c r="U490" s="46" t="s">
        <v>74</v>
      </c>
      <c r="V490" s="46">
        <v>0</v>
      </c>
      <c r="W490" s="46" t="s">
        <v>74</v>
      </c>
      <c r="X490" s="46">
        <v>0</v>
      </c>
      <c r="Y490" s="46" t="s">
        <v>74</v>
      </c>
      <c r="Z490" s="46">
        <v>0</v>
      </c>
      <c r="AA490" s="46" t="s">
        <v>74</v>
      </c>
      <c r="AB490" s="46">
        <v>0</v>
      </c>
      <c r="AC490" s="46" t="s">
        <v>74</v>
      </c>
      <c r="AD490" s="46">
        <v>40.376134856147907</v>
      </c>
      <c r="AE490" s="46" t="s">
        <v>74</v>
      </c>
      <c r="AF490" s="46">
        <v>0</v>
      </c>
      <c r="AG490" s="46" t="s">
        <v>74</v>
      </c>
      <c r="AH490" s="46">
        <v>0</v>
      </c>
      <c r="AI490" s="46" t="s">
        <v>74</v>
      </c>
      <c r="AJ490" s="46">
        <v>0</v>
      </c>
      <c r="AK490" s="46" t="s">
        <v>74</v>
      </c>
      <c r="AL490" s="46">
        <v>0</v>
      </c>
      <c r="AM490" s="46" t="s">
        <v>74</v>
      </c>
      <c r="AN490" s="50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  <c r="BP490" s="46"/>
      <c r="BQ490" s="46"/>
      <c r="BR490" s="46"/>
      <c r="BS490" s="46"/>
      <c r="BT490" s="46"/>
      <c r="BU490" s="46"/>
      <c r="BV490" s="46"/>
      <c r="BW490" s="46"/>
      <c r="BX490" s="46"/>
      <c r="BY490" s="46"/>
      <c r="BZ490" s="46"/>
      <c r="CA490" s="46"/>
      <c r="CB490" s="46"/>
      <c r="CC490" s="46"/>
    </row>
    <row r="491" spans="7:81" x14ac:dyDescent="0.25">
      <c r="G491" t="s">
        <v>130</v>
      </c>
      <c r="H491" s="40">
        <v>40667</v>
      </c>
      <c r="I491" s="46">
        <v>0</v>
      </c>
      <c r="J491" s="46">
        <v>0</v>
      </c>
      <c r="K491" s="46" t="s">
        <v>74</v>
      </c>
      <c r="L491" s="46">
        <v>0</v>
      </c>
      <c r="M491" s="46" t="s">
        <v>74</v>
      </c>
      <c r="N491" s="46">
        <v>0</v>
      </c>
      <c r="O491" s="46" t="s">
        <v>74</v>
      </c>
      <c r="P491" s="46">
        <v>0</v>
      </c>
      <c r="Q491" s="46" t="s">
        <v>74</v>
      </c>
      <c r="R491" s="46">
        <v>0</v>
      </c>
      <c r="S491" s="46" t="s">
        <v>74</v>
      </c>
      <c r="T491" s="46">
        <v>0</v>
      </c>
      <c r="U491" s="46" t="s">
        <v>74</v>
      </c>
      <c r="V491" s="46">
        <v>0</v>
      </c>
      <c r="W491" s="46" t="s">
        <v>74</v>
      </c>
      <c r="X491" s="46">
        <v>0</v>
      </c>
      <c r="Y491" s="46" t="s">
        <v>74</v>
      </c>
      <c r="Z491" s="46">
        <v>0</v>
      </c>
      <c r="AA491" s="46" t="s">
        <v>74</v>
      </c>
      <c r="AB491" s="46">
        <v>0</v>
      </c>
      <c r="AC491" s="46" t="s">
        <v>74</v>
      </c>
      <c r="AD491" s="46">
        <v>0</v>
      </c>
      <c r="AE491" s="46" t="s">
        <v>74</v>
      </c>
      <c r="AF491" s="46">
        <v>0</v>
      </c>
      <c r="AG491" s="46" t="s">
        <v>74</v>
      </c>
      <c r="AH491" s="46">
        <v>0</v>
      </c>
      <c r="AI491" s="46" t="s">
        <v>74</v>
      </c>
      <c r="AJ491" s="46">
        <v>0</v>
      </c>
      <c r="AK491" s="46" t="s">
        <v>74</v>
      </c>
      <c r="AL491" s="46">
        <v>0</v>
      </c>
      <c r="AM491" s="46" t="s">
        <v>74</v>
      </c>
      <c r="AN491" s="50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  <c r="BP491" s="46"/>
      <c r="BQ491" s="46"/>
      <c r="BR491" s="46"/>
      <c r="BS491" s="46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</row>
    <row r="492" spans="7:81" x14ac:dyDescent="0.25">
      <c r="G492" t="s">
        <v>130</v>
      </c>
      <c r="H492" s="40">
        <v>40668</v>
      </c>
      <c r="I492" s="46">
        <v>0</v>
      </c>
      <c r="J492" s="46">
        <v>0</v>
      </c>
      <c r="K492" s="46" t="s">
        <v>74</v>
      </c>
      <c r="L492" s="46">
        <v>0</v>
      </c>
      <c r="M492" s="46" t="s">
        <v>74</v>
      </c>
      <c r="N492" s="46">
        <v>0</v>
      </c>
      <c r="O492" s="46" t="s">
        <v>74</v>
      </c>
      <c r="P492" s="46">
        <v>0</v>
      </c>
      <c r="Q492" s="46" t="s">
        <v>74</v>
      </c>
      <c r="R492" s="46">
        <v>43.79119153444843</v>
      </c>
      <c r="S492" s="46" t="s">
        <v>74</v>
      </c>
      <c r="T492" s="46">
        <v>0</v>
      </c>
      <c r="U492" s="46" t="s">
        <v>74</v>
      </c>
      <c r="V492" s="46">
        <v>0</v>
      </c>
      <c r="W492" s="46" t="s">
        <v>74</v>
      </c>
      <c r="X492" s="46">
        <v>0</v>
      </c>
      <c r="Y492" s="46" t="s">
        <v>74</v>
      </c>
      <c r="Z492" s="46">
        <v>0</v>
      </c>
      <c r="AA492" s="46" t="s">
        <v>74</v>
      </c>
      <c r="AB492" s="46">
        <v>0</v>
      </c>
      <c r="AC492" s="46" t="s">
        <v>74</v>
      </c>
      <c r="AD492" s="46">
        <v>0</v>
      </c>
      <c r="AE492" s="46" t="s">
        <v>74</v>
      </c>
      <c r="AF492" s="46">
        <v>0</v>
      </c>
      <c r="AG492" s="46" t="s">
        <v>74</v>
      </c>
      <c r="AH492" s="46">
        <v>0</v>
      </c>
      <c r="AI492" s="46" t="s">
        <v>74</v>
      </c>
      <c r="AJ492" s="46">
        <v>0</v>
      </c>
      <c r="AK492" s="46" t="s">
        <v>74</v>
      </c>
      <c r="AL492" s="46">
        <v>0</v>
      </c>
      <c r="AM492" s="46" t="s">
        <v>74</v>
      </c>
      <c r="AN492" s="50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</row>
    <row r="493" spans="7:81" x14ac:dyDescent="0.25">
      <c r="G493" t="s">
        <v>130</v>
      </c>
      <c r="H493" s="40">
        <v>40669</v>
      </c>
      <c r="I493" s="46">
        <v>4.5</v>
      </c>
      <c r="J493" s="46">
        <v>0</v>
      </c>
      <c r="K493" s="46" t="s">
        <v>74</v>
      </c>
      <c r="L493" s="46">
        <v>0</v>
      </c>
      <c r="M493" s="46" t="s">
        <v>74</v>
      </c>
      <c r="N493" s="46">
        <v>0</v>
      </c>
      <c r="O493" s="46" t="s">
        <v>74</v>
      </c>
      <c r="P493" s="46">
        <v>0</v>
      </c>
      <c r="Q493" s="46" t="s">
        <v>74</v>
      </c>
      <c r="R493" s="46">
        <v>0</v>
      </c>
      <c r="S493" s="46" t="s">
        <v>74</v>
      </c>
      <c r="T493" s="46">
        <v>0</v>
      </c>
      <c r="U493" s="46" t="s">
        <v>74</v>
      </c>
      <c r="V493" s="46">
        <v>0</v>
      </c>
      <c r="W493" s="46" t="s">
        <v>74</v>
      </c>
      <c r="X493" s="46">
        <v>0</v>
      </c>
      <c r="Y493" s="46" t="s">
        <v>74</v>
      </c>
      <c r="Z493" s="46">
        <v>0</v>
      </c>
      <c r="AA493" s="46" t="s">
        <v>74</v>
      </c>
      <c r="AB493" s="46">
        <v>0</v>
      </c>
      <c r="AC493" s="46" t="s">
        <v>74</v>
      </c>
      <c r="AD493" s="46">
        <v>0</v>
      </c>
      <c r="AE493" s="46" t="s">
        <v>74</v>
      </c>
      <c r="AF493" s="46">
        <v>0</v>
      </c>
      <c r="AG493" s="46" t="s">
        <v>74</v>
      </c>
      <c r="AH493" s="46">
        <v>0</v>
      </c>
      <c r="AI493" s="46" t="s">
        <v>74</v>
      </c>
      <c r="AJ493" s="46">
        <v>0</v>
      </c>
      <c r="AK493" s="46" t="s">
        <v>74</v>
      </c>
      <c r="AL493" s="46">
        <v>0</v>
      </c>
      <c r="AM493" s="46" t="s">
        <v>74</v>
      </c>
      <c r="AN493" s="50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</row>
    <row r="494" spans="7:81" x14ac:dyDescent="0.25">
      <c r="G494" t="s">
        <v>130</v>
      </c>
      <c r="H494" s="40">
        <v>40670</v>
      </c>
      <c r="I494" s="46">
        <v>3</v>
      </c>
      <c r="J494" s="46">
        <v>0</v>
      </c>
      <c r="K494" s="46" t="s">
        <v>74</v>
      </c>
      <c r="L494" s="46">
        <v>0</v>
      </c>
      <c r="M494" s="46" t="s">
        <v>74</v>
      </c>
      <c r="N494" s="46">
        <v>0</v>
      </c>
      <c r="O494" s="46" t="s">
        <v>74</v>
      </c>
      <c r="P494" s="46">
        <v>0</v>
      </c>
      <c r="Q494" s="46" t="s">
        <v>74</v>
      </c>
      <c r="R494" s="46">
        <v>0</v>
      </c>
      <c r="S494" s="46" t="s">
        <v>74</v>
      </c>
      <c r="T494" s="46">
        <v>0</v>
      </c>
      <c r="U494" s="46" t="s">
        <v>74</v>
      </c>
      <c r="V494" s="46">
        <v>0</v>
      </c>
      <c r="W494" s="46" t="s">
        <v>74</v>
      </c>
      <c r="X494" s="46">
        <v>0</v>
      </c>
      <c r="Y494" s="46" t="s">
        <v>74</v>
      </c>
      <c r="Z494" s="46">
        <v>0</v>
      </c>
      <c r="AA494" s="46" t="s">
        <v>74</v>
      </c>
      <c r="AB494" s="46">
        <v>0</v>
      </c>
      <c r="AC494" s="46" t="s">
        <v>74</v>
      </c>
      <c r="AD494" s="46">
        <v>0</v>
      </c>
      <c r="AE494" s="46" t="s">
        <v>74</v>
      </c>
      <c r="AF494" s="46">
        <v>0</v>
      </c>
      <c r="AG494" s="46" t="s">
        <v>74</v>
      </c>
      <c r="AH494" s="46">
        <v>0</v>
      </c>
      <c r="AI494" s="46" t="s">
        <v>74</v>
      </c>
      <c r="AJ494" s="46">
        <v>0</v>
      </c>
      <c r="AK494" s="46" t="s">
        <v>74</v>
      </c>
      <c r="AL494" s="46">
        <v>0</v>
      </c>
      <c r="AM494" s="46" t="s">
        <v>74</v>
      </c>
      <c r="AN494" s="50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</row>
    <row r="495" spans="7:81" x14ac:dyDescent="0.25">
      <c r="G495" t="s">
        <v>130</v>
      </c>
      <c r="H495" s="40">
        <v>40671</v>
      </c>
      <c r="I495" s="46">
        <v>0</v>
      </c>
      <c r="J495" s="46">
        <v>0</v>
      </c>
      <c r="K495" s="46" t="s">
        <v>74</v>
      </c>
      <c r="L495" s="46">
        <v>0</v>
      </c>
      <c r="M495" s="46" t="s">
        <v>74</v>
      </c>
      <c r="N495" s="46">
        <v>0</v>
      </c>
      <c r="O495" s="46" t="s">
        <v>74</v>
      </c>
      <c r="P495" s="46">
        <v>0</v>
      </c>
      <c r="Q495" s="46" t="s">
        <v>74</v>
      </c>
      <c r="R495" s="46">
        <v>0</v>
      </c>
      <c r="S495" s="46" t="s">
        <v>74</v>
      </c>
      <c r="T495" s="46">
        <v>0</v>
      </c>
      <c r="U495" s="46" t="s">
        <v>74</v>
      </c>
      <c r="V495" s="46">
        <v>0</v>
      </c>
      <c r="W495" s="46" t="s">
        <v>74</v>
      </c>
      <c r="X495" s="46">
        <v>0</v>
      </c>
      <c r="Y495" s="46" t="s">
        <v>74</v>
      </c>
      <c r="Z495" s="46">
        <v>0</v>
      </c>
      <c r="AA495" s="46" t="s">
        <v>74</v>
      </c>
      <c r="AB495" s="46">
        <v>0</v>
      </c>
      <c r="AC495" s="46" t="s">
        <v>74</v>
      </c>
      <c r="AD495" s="46">
        <v>0</v>
      </c>
      <c r="AE495" s="46" t="s">
        <v>74</v>
      </c>
      <c r="AF495" s="46">
        <v>0</v>
      </c>
      <c r="AG495" s="46" t="s">
        <v>74</v>
      </c>
      <c r="AH495" s="46">
        <v>0</v>
      </c>
      <c r="AI495" s="46" t="s">
        <v>74</v>
      </c>
      <c r="AJ495" s="46">
        <v>0</v>
      </c>
      <c r="AK495" s="46" t="s">
        <v>74</v>
      </c>
      <c r="AL495" s="46">
        <v>0</v>
      </c>
      <c r="AM495" s="46" t="s">
        <v>74</v>
      </c>
      <c r="AN495" s="50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</row>
    <row r="496" spans="7:81" x14ac:dyDescent="0.25">
      <c r="G496" t="s">
        <v>130</v>
      </c>
      <c r="H496" s="40">
        <v>40672</v>
      </c>
      <c r="I496" s="46">
        <v>0</v>
      </c>
      <c r="J496" s="46">
        <v>0</v>
      </c>
      <c r="K496" s="46" t="s">
        <v>74</v>
      </c>
      <c r="L496" s="46">
        <v>0</v>
      </c>
      <c r="M496" s="46" t="s">
        <v>74</v>
      </c>
      <c r="N496" s="46">
        <v>0</v>
      </c>
      <c r="O496" s="46" t="s">
        <v>74</v>
      </c>
      <c r="P496" s="46">
        <v>0</v>
      </c>
      <c r="Q496" s="46" t="s">
        <v>74</v>
      </c>
      <c r="R496" s="46">
        <v>0</v>
      </c>
      <c r="S496" s="46" t="s">
        <v>74</v>
      </c>
      <c r="T496" s="46">
        <v>0</v>
      </c>
      <c r="U496" s="46" t="s">
        <v>74</v>
      </c>
      <c r="V496" s="46">
        <v>0</v>
      </c>
      <c r="W496" s="46" t="s">
        <v>74</v>
      </c>
      <c r="X496" s="46">
        <v>0</v>
      </c>
      <c r="Y496" s="46" t="s">
        <v>74</v>
      </c>
      <c r="Z496" s="46">
        <v>0</v>
      </c>
      <c r="AA496" s="46" t="s">
        <v>74</v>
      </c>
      <c r="AB496" s="46">
        <v>0</v>
      </c>
      <c r="AC496" s="46" t="s">
        <v>74</v>
      </c>
      <c r="AD496" s="46">
        <v>0</v>
      </c>
      <c r="AE496" s="46" t="s">
        <v>74</v>
      </c>
      <c r="AF496" s="46">
        <v>0</v>
      </c>
      <c r="AG496" s="46" t="s">
        <v>74</v>
      </c>
      <c r="AH496" s="46">
        <v>0</v>
      </c>
      <c r="AI496" s="46" t="s">
        <v>74</v>
      </c>
      <c r="AJ496" s="46">
        <v>0</v>
      </c>
      <c r="AK496" s="46" t="s">
        <v>74</v>
      </c>
      <c r="AL496" s="46">
        <v>0</v>
      </c>
      <c r="AM496" s="46" t="s">
        <v>74</v>
      </c>
      <c r="AN496" s="50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  <c r="BP496" s="46"/>
      <c r="BQ496" s="46"/>
      <c r="BR496" s="46"/>
      <c r="BS496" s="46"/>
      <c r="BT496" s="46"/>
      <c r="BU496" s="46"/>
      <c r="BV496" s="46"/>
      <c r="BW496" s="46"/>
      <c r="BX496" s="46"/>
      <c r="BY496" s="46"/>
      <c r="BZ496" s="46"/>
      <c r="CA496" s="46"/>
      <c r="CB496" s="46"/>
      <c r="CC496" s="46"/>
    </row>
    <row r="497" spans="7:81" x14ac:dyDescent="0.25">
      <c r="G497" t="s">
        <v>130</v>
      </c>
      <c r="H497" s="40">
        <v>40673</v>
      </c>
      <c r="I497" s="46">
        <v>0</v>
      </c>
      <c r="J497" s="46">
        <v>0</v>
      </c>
      <c r="K497" s="46" t="s">
        <v>74</v>
      </c>
      <c r="L497" s="46">
        <v>0</v>
      </c>
      <c r="M497" s="46" t="s">
        <v>74</v>
      </c>
      <c r="N497" s="46">
        <v>0</v>
      </c>
      <c r="O497" s="46" t="s">
        <v>74</v>
      </c>
      <c r="P497" s="46">
        <v>0</v>
      </c>
      <c r="Q497" s="46" t="s">
        <v>74</v>
      </c>
      <c r="R497" s="46">
        <v>0</v>
      </c>
      <c r="S497" s="46" t="s">
        <v>74</v>
      </c>
      <c r="T497" s="46">
        <v>0</v>
      </c>
      <c r="U497" s="46" t="s">
        <v>74</v>
      </c>
      <c r="V497" s="46">
        <v>0</v>
      </c>
      <c r="W497" s="46" t="s">
        <v>74</v>
      </c>
      <c r="X497" s="46">
        <v>0</v>
      </c>
      <c r="Y497" s="46" t="s">
        <v>74</v>
      </c>
      <c r="Z497" s="46">
        <v>0</v>
      </c>
      <c r="AA497" s="46" t="s">
        <v>74</v>
      </c>
      <c r="AB497" s="46">
        <v>0</v>
      </c>
      <c r="AC497" s="46" t="s">
        <v>74</v>
      </c>
      <c r="AD497" s="46">
        <v>0</v>
      </c>
      <c r="AE497" s="46" t="s">
        <v>74</v>
      </c>
      <c r="AF497" s="46">
        <v>0</v>
      </c>
      <c r="AG497" s="46" t="s">
        <v>74</v>
      </c>
      <c r="AH497" s="46">
        <v>0</v>
      </c>
      <c r="AI497" s="46" t="s">
        <v>74</v>
      </c>
      <c r="AJ497" s="46">
        <v>0</v>
      </c>
      <c r="AK497" s="46" t="s">
        <v>74</v>
      </c>
      <c r="AL497" s="46">
        <v>0</v>
      </c>
      <c r="AM497" s="46" t="s">
        <v>74</v>
      </c>
      <c r="AN497" s="50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</row>
    <row r="498" spans="7:81" x14ac:dyDescent="0.25">
      <c r="G498" t="s">
        <v>130</v>
      </c>
      <c r="H498" s="40">
        <v>40674</v>
      </c>
      <c r="I498" s="46">
        <v>0</v>
      </c>
      <c r="J498" s="46">
        <v>0</v>
      </c>
      <c r="K498" s="46" t="s">
        <v>74</v>
      </c>
      <c r="L498" s="46">
        <v>0</v>
      </c>
      <c r="M498" s="46" t="s">
        <v>74</v>
      </c>
      <c r="N498" s="46">
        <v>0</v>
      </c>
      <c r="O498" s="46" t="s">
        <v>74</v>
      </c>
      <c r="P498" s="46">
        <v>0</v>
      </c>
      <c r="Q498" s="46" t="s">
        <v>74</v>
      </c>
      <c r="R498" s="46">
        <v>0</v>
      </c>
      <c r="S498" s="46" t="s">
        <v>74</v>
      </c>
      <c r="T498" s="46">
        <v>0</v>
      </c>
      <c r="U498" s="46" t="s">
        <v>74</v>
      </c>
      <c r="V498" s="46">
        <v>0</v>
      </c>
      <c r="W498" s="46" t="s">
        <v>74</v>
      </c>
      <c r="X498" s="46">
        <v>0</v>
      </c>
      <c r="Y498" s="46" t="s">
        <v>74</v>
      </c>
      <c r="Z498" s="46">
        <v>0</v>
      </c>
      <c r="AA498" s="46" t="s">
        <v>74</v>
      </c>
      <c r="AB498" s="46">
        <v>0</v>
      </c>
      <c r="AC498" s="46" t="s">
        <v>74</v>
      </c>
      <c r="AD498" s="46">
        <v>0</v>
      </c>
      <c r="AE498" s="46" t="s">
        <v>74</v>
      </c>
      <c r="AF498" s="46">
        <v>0</v>
      </c>
      <c r="AG498" s="46" t="s">
        <v>74</v>
      </c>
      <c r="AH498" s="46">
        <v>0</v>
      </c>
      <c r="AI498" s="46" t="s">
        <v>74</v>
      </c>
      <c r="AJ498" s="46">
        <v>0</v>
      </c>
      <c r="AK498" s="46" t="s">
        <v>74</v>
      </c>
      <c r="AL498" s="46">
        <v>0</v>
      </c>
      <c r="AM498" s="46" t="s">
        <v>74</v>
      </c>
      <c r="AN498" s="50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</row>
    <row r="499" spans="7:81" x14ac:dyDescent="0.25">
      <c r="G499" t="s">
        <v>130</v>
      </c>
      <c r="H499" s="40">
        <v>40675</v>
      </c>
      <c r="I499" s="46">
        <v>1</v>
      </c>
      <c r="J499" s="46">
        <v>0</v>
      </c>
      <c r="K499" s="46" t="s">
        <v>74</v>
      </c>
      <c r="L499" s="46">
        <v>0</v>
      </c>
      <c r="M499" s="46" t="s">
        <v>74</v>
      </c>
      <c r="N499" s="46">
        <v>0</v>
      </c>
      <c r="O499" s="46" t="s">
        <v>74</v>
      </c>
      <c r="P499" s="46">
        <v>0</v>
      </c>
      <c r="Q499" s="46" t="s">
        <v>74</v>
      </c>
      <c r="R499" s="46">
        <v>0</v>
      </c>
      <c r="S499" s="46" t="s">
        <v>74</v>
      </c>
      <c r="T499" s="46">
        <v>0</v>
      </c>
      <c r="U499" s="46" t="s">
        <v>74</v>
      </c>
      <c r="V499" s="46">
        <v>0</v>
      </c>
      <c r="W499" s="46" t="s">
        <v>74</v>
      </c>
      <c r="X499" s="46">
        <v>0</v>
      </c>
      <c r="Y499" s="46" t="s">
        <v>74</v>
      </c>
      <c r="Z499" s="46">
        <v>0</v>
      </c>
      <c r="AA499" s="46" t="s">
        <v>74</v>
      </c>
      <c r="AB499" s="46">
        <v>0</v>
      </c>
      <c r="AC499" s="46" t="s">
        <v>74</v>
      </c>
      <c r="AD499" s="46">
        <v>0</v>
      </c>
      <c r="AE499" s="46" t="s">
        <v>74</v>
      </c>
      <c r="AF499" s="46">
        <v>0</v>
      </c>
      <c r="AG499" s="46" t="s">
        <v>74</v>
      </c>
      <c r="AH499" s="46">
        <v>0</v>
      </c>
      <c r="AI499" s="46" t="s">
        <v>74</v>
      </c>
      <c r="AJ499" s="46">
        <v>0</v>
      </c>
      <c r="AK499" s="46" t="s">
        <v>74</v>
      </c>
      <c r="AL499" s="46">
        <v>0</v>
      </c>
      <c r="AM499" s="46" t="s">
        <v>74</v>
      </c>
      <c r="AN499" s="50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</row>
    <row r="500" spans="7:81" x14ac:dyDescent="0.25">
      <c r="G500" t="s">
        <v>130</v>
      </c>
      <c r="H500" s="40">
        <v>40676</v>
      </c>
      <c r="I500" s="46">
        <v>0</v>
      </c>
      <c r="J500" s="46">
        <v>0</v>
      </c>
      <c r="K500" s="46" t="s">
        <v>74</v>
      </c>
      <c r="L500" s="46">
        <v>0</v>
      </c>
      <c r="M500" s="46" t="s">
        <v>74</v>
      </c>
      <c r="N500" s="46">
        <v>0</v>
      </c>
      <c r="O500" s="46" t="s">
        <v>74</v>
      </c>
      <c r="P500" s="46">
        <v>0</v>
      </c>
      <c r="Q500" s="46" t="s">
        <v>74</v>
      </c>
      <c r="R500" s="46">
        <v>0</v>
      </c>
      <c r="S500" s="46" t="s">
        <v>74</v>
      </c>
      <c r="T500" s="46">
        <v>0</v>
      </c>
      <c r="U500" s="46" t="s">
        <v>74</v>
      </c>
      <c r="V500" s="46">
        <v>0</v>
      </c>
      <c r="W500" s="46" t="s">
        <v>74</v>
      </c>
      <c r="X500" s="46">
        <v>0</v>
      </c>
      <c r="Y500" s="46" t="s">
        <v>74</v>
      </c>
      <c r="Z500" s="46">
        <v>0</v>
      </c>
      <c r="AA500" s="46" t="s">
        <v>74</v>
      </c>
      <c r="AB500" s="46">
        <v>0</v>
      </c>
      <c r="AC500" s="46" t="s">
        <v>74</v>
      </c>
      <c r="AD500" s="46">
        <v>0</v>
      </c>
      <c r="AE500" s="46" t="s">
        <v>74</v>
      </c>
      <c r="AF500" s="46">
        <v>0</v>
      </c>
      <c r="AG500" s="46" t="s">
        <v>74</v>
      </c>
      <c r="AH500" s="46">
        <v>0</v>
      </c>
      <c r="AI500" s="46" t="s">
        <v>74</v>
      </c>
      <c r="AJ500" s="46">
        <v>0</v>
      </c>
      <c r="AK500" s="46" t="s">
        <v>74</v>
      </c>
      <c r="AL500" s="46">
        <v>0</v>
      </c>
      <c r="AM500" s="46" t="s">
        <v>74</v>
      </c>
      <c r="AN500" s="50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</row>
    <row r="501" spans="7:81" x14ac:dyDescent="0.25">
      <c r="G501" t="s">
        <v>130</v>
      </c>
      <c r="H501" s="40">
        <v>40677</v>
      </c>
      <c r="I501" s="46">
        <v>0</v>
      </c>
      <c r="J501" s="46">
        <v>0</v>
      </c>
      <c r="K501" s="46" t="s">
        <v>74</v>
      </c>
      <c r="L501" s="46">
        <v>0</v>
      </c>
      <c r="M501" s="46" t="s">
        <v>74</v>
      </c>
      <c r="N501" s="46">
        <v>0</v>
      </c>
      <c r="O501" s="46" t="s">
        <v>74</v>
      </c>
      <c r="P501" s="46">
        <v>0</v>
      </c>
      <c r="Q501" s="46" t="s">
        <v>74</v>
      </c>
      <c r="R501" s="46">
        <v>0</v>
      </c>
      <c r="S501" s="46" t="s">
        <v>74</v>
      </c>
      <c r="T501" s="46">
        <v>0</v>
      </c>
      <c r="U501" s="46" t="s">
        <v>74</v>
      </c>
      <c r="V501" s="46">
        <v>0</v>
      </c>
      <c r="W501" s="46" t="s">
        <v>74</v>
      </c>
      <c r="X501" s="46">
        <v>0</v>
      </c>
      <c r="Y501" s="46" t="s">
        <v>74</v>
      </c>
      <c r="Z501" s="46">
        <v>0</v>
      </c>
      <c r="AA501" s="46" t="s">
        <v>74</v>
      </c>
      <c r="AB501" s="46">
        <v>0</v>
      </c>
      <c r="AC501" s="46" t="s">
        <v>74</v>
      </c>
      <c r="AD501" s="46">
        <v>0</v>
      </c>
      <c r="AE501" s="46" t="s">
        <v>74</v>
      </c>
      <c r="AF501" s="46">
        <v>0</v>
      </c>
      <c r="AG501" s="46" t="s">
        <v>74</v>
      </c>
      <c r="AH501" s="46">
        <v>0</v>
      </c>
      <c r="AI501" s="46" t="s">
        <v>74</v>
      </c>
      <c r="AJ501" s="46">
        <v>0</v>
      </c>
      <c r="AK501" s="46" t="s">
        <v>74</v>
      </c>
      <c r="AL501" s="46">
        <v>0</v>
      </c>
      <c r="AM501" s="46" t="s">
        <v>74</v>
      </c>
      <c r="AN501" s="50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</row>
    <row r="502" spans="7:81" x14ac:dyDescent="0.25">
      <c r="G502" t="s">
        <v>130</v>
      </c>
      <c r="H502" s="40">
        <v>40678</v>
      </c>
      <c r="I502" s="46">
        <v>1</v>
      </c>
      <c r="J502" s="46">
        <v>0</v>
      </c>
      <c r="K502" s="46" t="s">
        <v>74</v>
      </c>
      <c r="L502" s="46">
        <v>0</v>
      </c>
      <c r="M502" s="46" t="s">
        <v>74</v>
      </c>
      <c r="N502" s="46">
        <v>0</v>
      </c>
      <c r="O502" s="46" t="s">
        <v>74</v>
      </c>
      <c r="P502" s="46">
        <v>0</v>
      </c>
      <c r="Q502" s="46" t="s">
        <v>74</v>
      </c>
      <c r="R502" s="46">
        <v>0</v>
      </c>
      <c r="S502" s="46" t="s">
        <v>74</v>
      </c>
      <c r="T502" s="46">
        <v>0</v>
      </c>
      <c r="U502" s="46" t="s">
        <v>74</v>
      </c>
      <c r="V502" s="46">
        <v>0</v>
      </c>
      <c r="W502" s="46" t="s">
        <v>74</v>
      </c>
      <c r="X502" s="46">
        <v>0</v>
      </c>
      <c r="Y502" s="46" t="s">
        <v>74</v>
      </c>
      <c r="Z502" s="46">
        <v>0</v>
      </c>
      <c r="AA502" s="46" t="s">
        <v>74</v>
      </c>
      <c r="AB502" s="46">
        <v>0</v>
      </c>
      <c r="AC502" s="46" t="s">
        <v>74</v>
      </c>
      <c r="AD502" s="46">
        <v>0</v>
      </c>
      <c r="AE502" s="46" t="s">
        <v>74</v>
      </c>
      <c r="AF502" s="46">
        <v>0</v>
      </c>
      <c r="AG502" s="46" t="s">
        <v>74</v>
      </c>
      <c r="AH502" s="46">
        <v>0</v>
      </c>
      <c r="AI502" s="46" t="s">
        <v>74</v>
      </c>
      <c r="AJ502" s="46">
        <v>0</v>
      </c>
      <c r="AK502" s="46" t="s">
        <v>74</v>
      </c>
      <c r="AL502" s="46">
        <v>0</v>
      </c>
      <c r="AM502" s="46" t="s">
        <v>74</v>
      </c>
      <c r="AN502" s="50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</row>
    <row r="503" spans="7:81" x14ac:dyDescent="0.25">
      <c r="G503" t="s">
        <v>130</v>
      </c>
      <c r="H503" s="40">
        <v>40679</v>
      </c>
      <c r="I503" s="46">
        <v>3</v>
      </c>
      <c r="J503" s="46">
        <v>0</v>
      </c>
      <c r="K503" s="46" t="s">
        <v>74</v>
      </c>
      <c r="L503" s="46">
        <v>38.533785546569263</v>
      </c>
      <c r="M503" s="46" t="s">
        <v>74</v>
      </c>
      <c r="N503" s="46">
        <v>0</v>
      </c>
      <c r="O503" s="46" t="s">
        <v>74</v>
      </c>
      <c r="P503" s="46">
        <v>42.339942176004833</v>
      </c>
      <c r="Q503" s="46" t="s">
        <v>74</v>
      </c>
      <c r="R503" s="46">
        <v>43.79119153444843</v>
      </c>
      <c r="S503" s="46" t="s">
        <v>74</v>
      </c>
      <c r="T503" s="46">
        <v>0</v>
      </c>
      <c r="U503" s="46" t="s">
        <v>74</v>
      </c>
      <c r="V503" s="46">
        <v>0</v>
      </c>
      <c r="W503" s="46" t="s">
        <v>74</v>
      </c>
      <c r="X503" s="46">
        <v>0</v>
      </c>
      <c r="Y503" s="46" t="s">
        <v>74</v>
      </c>
      <c r="Z503" s="46">
        <v>0</v>
      </c>
      <c r="AA503" s="46" t="s">
        <v>74</v>
      </c>
      <c r="AB503" s="46">
        <v>0</v>
      </c>
      <c r="AC503" s="46" t="s">
        <v>74</v>
      </c>
      <c r="AD503" s="46">
        <v>40.376134856147907</v>
      </c>
      <c r="AE503" s="46" t="s">
        <v>74</v>
      </c>
      <c r="AF503" s="46">
        <v>0</v>
      </c>
      <c r="AG503" s="46" t="s">
        <v>74</v>
      </c>
      <c r="AH503" s="46">
        <v>0</v>
      </c>
      <c r="AI503" s="46" t="s">
        <v>74</v>
      </c>
      <c r="AJ503" s="46">
        <v>0</v>
      </c>
      <c r="AK503" s="46" t="s">
        <v>74</v>
      </c>
      <c r="AL503" s="46">
        <v>0</v>
      </c>
      <c r="AM503" s="46" t="s">
        <v>74</v>
      </c>
      <c r="AN503" s="50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  <c r="BP503" s="46"/>
      <c r="BQ503" s="46"/>
      <c r="BR503" s="46"/>
      <c r="BS503" s="46"/>
      <c r="BT503" s="46"/>
      <c r="BU503" s="46"/>
      <c r="BV503" s="46"/>
      <c r="BW503" s="46"/>
      <c r="BX503" s="46"/>
      <c r="BY503" s="46"/>
      <c r="BZ503" s="46"/>
      <c r="CA503" s="46"/>
      <c r="CB503" s="46"/>
      <c r="CC503" s="46"/>
    </row>
    <row r="504" spans="7:81" x14ac:dyDescent="0.25">
      <c r="G504" t="s">
        <v>130</v>
      </c>
      <c r="H504" s="40">
        <v>40680</v>
      </c>
      <c r="I504" s="46">
        <v>0</v>
      </c>
      <c r="J504" s="46">
        <v>0</v>
      </c>
      <c r="K504" s="46" t="s">
        <v>74</v>
      </c>
      <c r="L504" s="46">
        <v>0</v>
      </c>
      <c r="M504" s="46" t="s">
        <v>74</v>
      </c>
      <c r="N504" s="46">
        <v>0</v>
      </c>
      <c r="O504" s="46" t="s">
        <v>74</v>
      </c>
      <c r="P504" s="46">
        <v>0</v>
      </c>
      <c r="Q504" s="46" t="s">
        <v>74</v>
      </c>
      <c r="R504" s="46">
        <v>0</v>
      </c>
      <c r="S504" s="46" t="s">
        <v>74</v>
      </c>
      <c r="T504" s="46">
        <v>0</v>
      </c>
      <c r="U504" s="46" t="s">
        <v>74</v>
      </c>
      <c r="V504" s="46">
        <v>0</v>
      </c>
      <c r="W504" s="46" t="s">
        <v>74</v>
      </c>
      <c r="X504" s="46">
        <v>0</v>
      </c>
      <c r="Y504" s="46" t="s">
        <v>74</v>
      </c>
      <c r="Z504" s="46">
        <v>0</v>
      </c>
      <c r="AA504" s="46" t="s">
        <v>74</v>
      </c>
      <c r="AB504" s="46">
        <v>0</v>
      </c>
      <c r="AC504" s="46" t="s">
        <v>74</v>
      </c>
      <c r="AD504" s="46">
        <v>0</v>
      </c>
      <c r="AE504" s="46" t="s">
        <v>74</v>
      </c>
      <c r="AF504" s="46">
        <v>0</v>
      </c>
      <c r="AG504" s="46" t="s">
        <v>74</v>
      </c>
      <c r="AH504" s="46">
        <v>0</v>
      </c>
      <c r="AI504" s="46" t="s">
        <v>74</v>
      </c>
      <c r="AJ504" s="46">
        <v>0</v>
      </c>
      <c r="AK504" s="46" t="s">
        <v>74</v>
      </c>
      <c r="AL504" s="46">
        <v>0</v>
      </c>
      <c r="AM504" s="46" t="s">
        <v>74</v>
      </c>
      <c r="AN504" s="50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  <c r="BP504" s="46"/>
      <c r="BQ504" s="46"/>
      <c r="BR504" s="46"/>
      <c r="BS504" s="46"/>
      <c r="BT504" s="46"/>
      <c r="BU504" s="46"/>
      <c r="BV504" s="46"/>
      <c r="BW504" s="46"/>
      <c r="BX504" s="46"/>
      <c r="BY504" s="46"/>
      <c r="BZ504" s="46"/>
      <c r="CA504" s="46"/>
      <c r="CB504" s="46"/>
      <c r="CC504" s="46"/>
    </row>
    <row r="505" spans="7:81" x14ac:dyDescent="0.25">
      <c r="G505" t="s">
        <v>130</v>
      </c>
      <c r="H505" s="40">
        <v>40681</v>
      </c>
      <c r="I505" s="46">
        <v>1.5</v>
      </c>
      <c r="J505" s="46">
        <v>0</v>
      </c>
      <c r="K505" s="46" t="s">
        <v>74</v>
      </c>
      <c r="L505" s="46">
        <v>0</v>
      </c>
      <c r="M505" s="46" t="s">
        <v>74</v>
      </c>
      <c r="N505" s="46">
        <v>0</v>
      </c>
      <c r="O505" s="46" t="s">
        <v>74</v>
      </c>
      <c r="P505" s="46">
        <v>0</v>
      </c>
      <c r="Q505" s="46" t="s">
        <v>74</v>
      </c>
      <c r="R505" s="46">
        <v>43.79119153444843</v>
      </c>
      <c r="S505" s="46" t="s">
        <v>74</v>
      </c>
      <c r="T505" s="46">
        <v>0</v>
      </c>
      <c r="U505" s="46" t="s">
        <v>74</v>
      </c>
      <c r="V505" s="46">
        <v>0</v>
      </c>
      <c r="W505" s="46" t="s">
        <v>74</v>
      </c>
      <c r="X505" s="46">
        <v>0</v>
      </c>
      <c r="Y505" s="46" t="s">
        <v>74</v>
      </c>
      <c r="Z505" s="46">
        <v>0</v>
      </c>
      <c r="AA505" s="46" t="s">
        <v>74</v>
      </c>
      <c r="AB505" s="46">
        <v>0</v>
      </c>
      <c r="AC505" s="46" t="s">
        <v>74</v>
      </c>
      <c r="AD505" s="46">
        <v>0</v>
      </c>
      <c r="AE505" s="46" t="s">
        <v>74</v>
      </c>
      <c r="AF505" s="46">
        <v>0</v>
      </c>
      <c r="AG505" s="46" t="s">
        <v>74</v>
      </c>
      <c r="AH505" s="46">
        <v>0</v>
      </c>
      <c r="AI505" s="46" t="s">
        <v>74</v>
      </c>
      <c r="AJ505" s="46">
        <v>0</v>
      </c>
      <c r="AK505" s="46" t="s">
        <v>74</v>
      </c>
      <c r="AL505" s="46">
        <v>0</v>
      </c>
      <c r="AM505" s="46" t="s">
        <v>74</v>
      </c>
      <c r="AN505" s="50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  <c r="BP505" s="46"/>
      <c r="BQ505" s="46"/>
      <c r="BR505" s="46"/>
      <c r="BS505" s="46"/>
      <c r="BT505" s="46"/>
      <c r="BU505" s="46"/>
      <c r="BV505" s="46"/>
      <c r="BW505" s="46"/>
      <c r="BX505" s="46"/>
      <c r="BY505" s="46"/>
      <c r="BZ505" s="46"/>
      <c r="CA505" s="46"/>
      <c r="CB505" s="46"/>
      <c r="CC505" s="46"/>
    </row>
    <row r="506" spans="7:81" x14ac:dyDescent="0.25">
      <c r="G506" t="s">
        <v>130</v>
      </c>
      <c r="H506" s="40">
        <v>40682</v>
      </c>
      <c r="I506" s="46">
        <v>0</v>
      </c>
      <c r="J506" s="46">
        <v>0</v>
      </c>
      <c r="K506" s="46">
        <v>13.3</v>
      </c>
      <c r="L506" s="46">
        <v>0</v>
      </c>
      <c r="M506" s="46">
        <v>4.2</v>
      </c>
      <c r="N506" s="46">
        <v>0</v>
      </c>
      <c r="O506" s="46">
        <v>2.1</v>
      </c>
      <c r="P506" s="46">
        <v>0</v>
      </c>
      <c r="Q506" s="46">
        <v>3.7333333333333329</v>
      </c>
      <c r="R506" s="46">
        <v>0</v>
      </c>
      <c r="S506" s="46">
        <v>3</v>
      </c>
      <c r="T506" s="46">
        <v>0</v>
      </c>
      <c r="U506" s="46">
        <v>2.3333333333333335</v>
      </c>
      <c r="V506" s="46">
        <v>0</v>
      </c>
      <c r="W506" s="46">
        <v>3.8000000000000003</v>
      </c>
      <c r="X506" s="46">
        <v>0</v>
      </c>
      <c r="Y506" s="46">
        <v>3.5333333333333332</v>
      </c>
      <c r="Z506" s="46">
        <v>0</v>
      </c>
      <c r="AA506" s="46" t="s">
        <v>74</v>
      </c>
      <c r="AB506" s="46">
        <v>0</v>
      </c>
      <c r="AC506" s="46" t="s">
        <v>74</v>
      </c>
      <c r="AD506" s="46">
        <v>0</v>
      </c>
      <c r="AE506" s="46" t="s">
        <v>74</v>
      </c>
      <c r="AF506" s="46">
        <v>0</v>
      </c>
      <c r="AG506" s="46" t="s">
        <v>74</v>
      </c>
      <c r="AH506" s="46">
        <v>0</v>
      </c>
      <c r="AI506" s="46" t="s">
        <v>74</v>
      </c>
      <c r="AJ506" s="46">
        <v>0</v>
      </c>
      <c r="AK506" s="46" t="s">
        <v>74</v>
      </c>
      <c r="AL506" s="46">
        <v>0</v>
      </c>
      <c r="AM506" s="46" t="s">
        <v>74</v>
      </c>
      <c r="AN506" s="50"/>
      <c r="AO506" s="46">
        <v>12.4</v>
      </c>
      <c r="AP506" s="46">
        <v>14.2</v>
      </c>
      <c r="AQ506" s="46">
        <v>4.2</v>
      </c>
      <c r="AR506" s="46">
        <v>0</v>
      </c>
      <c r="AS506" s="46">
        <v>4.2</v>
      </c>
      <c r="AT506" s="46">
        <v>5</v>
      </c>
      <c r="AU506" s="46">
        <v>2.2000000000000002</v>
      </c>
      <c r="AV506" s="46">
        <v>4</v>
      </c>
      <c r="AW506" s="46">
        <v>4.5</v>
      </c>
      <c r="AX506" s="46">
        <v>4.5</v>
      </c>
      <c r="AY506" s="46">
        <v>0</v>
      </c>
      <c r="AZ506" s="46">
        <v>0.8</v>
      </c>
      <c r="BA506" s="46">
        <v>3.2</v>
      </c>
      <c r="BB506" s="46">
        <v>3</v>
      </c>
      <c r="BC506" s="46">
        <v>4.2</v>
      </c>
      <c r="BD506" s="46">
        <v>3.7</v>
      </c>
      <c r="BE506" s="46">
        <v>3.5</v>
      </c>
      <c r="BF506" s="46">
        <v>4.8</v>
      </c>
      <c r="BG506" s="46">
        <v>3.3</v>
      </c>
      <c r="BH506" s="46">
        <v>2.5</v>
      </c>
      <c r="BI506" s="46"/>
      <c r="BJ506" s="46"/>
      <c r="BK506" s="46"/>
      <c r="BL506" s="46"/>
      <c r="BM506" s="46"/>
      <c r="BN506" s="46"/>
      <c r="BO506" s="46"/>
      <c r="BP506" s="46"/>
      <c r="BQ506" s="46"/>
      <c r="BR506" s="46"/>
      <c r="BS506" s="46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</row>
    <row r="507" spans="7:81" x14ac:dyDescent="0.25">
      <c r="G507" t="s">
        <v>130</v>
      </c>
      <c r="H507" s="40">
        <v>40683</v>
      </c>
      <c r="I507" s="46">
        <v>0</v>
      </c>
      <c r="J507" s="46">
        <v>0</v>
      </c>
      <c r="K507" s="46" t="s">
        <v>74</v>
      </c>
      <c r="L507" s="46">
        <v>0</v>
      </c>
      <c r="M507" s="46" t="s">
        <v>74</v>
      </c>
      <c r="N507" s="46">
        <v>0</v>
      </c>
      <c r="O507" s="46" t="s">
        <v>74</v>
      </c>
      <c r="P507" s="46">
        <v>0</v>
      </c>
      <c r="Q507" s="46" t="s">
        <v>74</v>
      </c>
      <c r="R507" s="46">
        <v>0</v>
      </c>
      <c r="S507" s="46" t="s">
        <v>74</v>
      </c>
      <c r="T507" s="46">
        <v>0</v>
      </c>
      <c r="U507" s="46" t="s">
        <v>74</v>
      </c>
      <c r="V507" s="46">
        <v>0</v>
      </c>
      <c r="W507" s="46" t="s">
        <v>74</v>
      </c>
      <c r="X507" s="46">
        <v>0</v>
      </c>
      <c r="Y507" s="46" t="s">
        <v>74</v>
      </c>
      <c r="Z507" s="46">
        <v>0</v>
      </c>
      <c r="AA507" s="46" t="s">
        <v>74</v>
      </c>
      <c r="AB507" s="46">
        <v>0</v>
      </c>
      <c r="AC507" s="46" t="s">
        <v>74</v>
      </c>
      <c r="AD507" s="46">
        <v>0</v>
      </c>
      <c r="AE507" s="46" t="s">
        <v>74</v>
      </c>
      <c r="AF507" s="46">
        <v>0</v>
      </c>
      <c r="AG507" s="46" t="s">
        <v>74</v>
      </c>
      <c r="AH507" s="46">
        <v>0</v>
      </c>
      <c r="AI507" s="46" t="s">
        <v>74</v>
      </c>
      <c r="AJ507" s="46">
        <v>0</v>
      </c>
      <c r="AK507" s="46" t="s">
        <v>74</v>
      </c>
      <c r="AL507" s="46">
        <v>0</v>
      </c>
      <c r="AM507" s="46" t="s">
        <v>74</v>
      </c>
      <c r="AN507" s="50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</row>
    <row r="508" spans="7:81" x14ac:dyDescent="0.25">
      <c r="G508" t="s">
        <v>130</v>
      </c>
      <c r="H508" s="40">
        <v>40684</v>
      </c>
      <c r="I508" s="46">
        <v>0</v>
      </c>
      <c r="J508" s="46">
        <v>0</v>
      </c>
      <c r="K508" s="46" t="s">
        <v>74</v>
      </c>
      <c r="L508" s="46">
        <v>0</v>
      </c>
      <c r="M508" s="46" t="s">
        <v>74</v>
      </c>
      <c r="N508" s="46">
        <v>0</v>
      </c>
      <c r="O508" s="46" t="s">
        <v>74</v>
      </c>
      <c r="P508" s="46">
        <v>0</v>
      </c>
      <c r="Q508" s="46" t="s">
        <v>74</v>
      </c>
      <c r="R508" s="46">
        <v>0</v>
      </c>
      <c r="S508" s="46" t="s">
        <v>74</v>
      </c>
      <c r="T508" s="46">
        <v>0</v>
      </c>
      <c r="U508" s="46" t="s">
        <v>74</v>
      </c>
      <c r="V508" s="46">
        <v>0</v>
      </c>
      <c r="W508" s="46" t="s">
        <v>74</v>
      </c>
      <c r="X508" s="46">
        <v>0</v>
      </c>
      <c r="Y508" s="46" t="s">
        <v>74</v>
      </c>
      <c r="Z508" s="46">
        <v>0</v>
      </c>
      <c r="AA508" s="46" t="s">
        <v>74</v>
      </c>
      <c r="AB508" s="46">
        <v>0</v>
      </c>
      <c r="AC508" s="46" t="s">
        <v>74</v>
      </c>
      <c r="AD508" s="46">
        <v>0</v>
      </c>
      <c r="AE508" s="46" t="s">
        <v>74</v>
      </c>
      <c r="AF508" s="46">
        <v>0</v>
      </c>
      <c r="AG508" s="46" t="s">
        <v>74</v>
      </c>
      <c r="AH508" s="46">
        <v>0</v>
      </c>
      <c r="AI508" s="46" t="s">
        <v>74</v>
      </c>
      <c r="AJ508" s="46">
        <v>0</v>
      </c>
      <c r="AK508" s="46" t="s">
        <v>74</v>
      </c>
      <c r="AL508" s="46">
        <v>0</v>
      </c>
      <c r="AM508" s="46" t="s">
        <v>74</v>
      </c>
      <c r="AN508" s="50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</row>
    <row r="509" spans="7:81" x14ac:dyDescent="0.25">
      <c r="G509" t="s">
        <v>130</v>
      </c>
      <c r="H509" s="40">
        <v>40685</v>
      </c>
      <c r="I509" s="46">
        <v>0</v>
      </c>
      <c r="J509" s="46">
        <v>0</v>
      </c>
      <c r="K509" s="46" t="s">
        <v>74</v>
      </c>
      <c r="L509" s="46">
        <v>0</v>
      </c>
      <c r="M509" s="46" t="s">
        <v>74</v>
      </c>
      <c r="N509" s="46">
        <v>0</v>
      </c>
      <c r="O509" s="46" t="s">
        <v>74</v>
      </c>
      <c r="P509" s="46">
        <v>0</v>
      </c>
      <c r="Q509" s="46" t="s">
        <v>74</v>
      </c>
      <c r="R509" s="46">
        <v>0</v>
      </c>
      <c r="S509" s="46" t="s">
        <v>74</v>
      </c>
      <c r="T509" s="46">
        <v>0</v>
      </c>
      <c r="U509" s="46" t="s">
        <v>74</v>
      </c>
      <c r="V509" s="46">
        <v>0</v>
      </c>
      <c r="W509" s="46" t="s">
        <v>74</v>
      </c>
      <c r="X509" s="46">
        <v>0</v>
      </c>
      <c r="Y509" s="46" t="s">
        <v>74</v>
      </c>
      <c r="Z509" s="46">
        <v>0</v>
      </c>
      <c r="AA509" s="46" t="s">
        <v>74</v>
      </c>
      <c r="AB509" s="46">
        <v>0</v>
      </c>
      <c r="AC509" s="46" t="s">
        <v>74</v>
      </c>
      <c r="AD509" s="46">
        <v>0</v>
      </c>
      <c r="AE509" s="46" t="s">
        <v>74</v>
      </c>
      <c r="AF509" s="46">
        <v>0</v>
      </c>
      <c r="AG509" s="46" t="s">
        <v>74</v>
      </c>
      <c r="AH509" s="46">
        <v>0</v>
      </c>
      <c r="AI509" s="46" t="s">
        <v>74</v>
      </c>
      <c r="AJ509" s="46">
        <v>0</v>
      </c>
      <c r="AK509" s="46" t="s">
        <v>74</v>
      </c>
      <c r="AL509" s="46">
        <v>0</v>
      </c>
      <c r="AM509" s="46" t="s">
        <v>74</v>
      </c>
      <c r="AN509" s="50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  <c r="BP509" s="46"/>
      <c r="BQ509" s="46"/>
      <c r="BR509" s="46"/>
      <c r="BS509" s="46"/>
      <c r="BT509" s="46"/>
      <c r="BU509" s="46"/>
      <c r="BV509" s="46"/>
      <c r="BW509" s="46"/>
      <c r="BX509" s="46"/>
      <c r="BY509" s="46"/>
      <c r="BZ509" s="46"/>
      <c r="CA509" s="46"/>
      <c r="CB509" s="46"/>
      <c r="CC509" s="46"/>
    </row>
    <row r="510" spans="7:81" x14ac:dyDescent="0.25">
      <c r="G510" t="s">
        <v>130</v>
      </c>
      <c r="H510" s="40">
        <v>40686</v>
      </c>
      <c r="I510" s="46">
        <v>0</v>
      </c>
      <c r="J510" s="46">
        <v>0</v>
      </c>
      <c r="K510" s="46" t="s">
        <v>74</v>
      </c>
      <c r="L510" s="46">
        <v>0</v>
      </c>
      <c r="M510" s="46" t="s">
        <v>74</v>
      </c>
      <c r="N510" s="46">
        <v>0</v>
      </c>
      <c r="O510" s="46" t="s">
        <v>74</v>
      </c>
      <c r="P510" s="46">
        <v>0</v>
      </c>
      <c r="Q510" s="46" t="s">
        <v>74</v>
      </c>
      <c r="R510" s="46">
        <v>0</v>
      </c>
      <c r="S510" s="46" t="s">
        <v>74</v>
      </c>
      <c r="T510" s="46">
        <v>0</v>
      </c>
      <c r="U510" s="46" t="s">
        <v>74</v>
      </c>
      <c r="V510" s="46">
        <v>0</v>
      </c>
      <c r="W510" s="46" t="s">
        <v>74</v>
      </c>
      <c r="X510" s="46">
        <v>0</v>
      </c>
      <c r="Y510" s="46" t="s">
        <v>74</v>
      </c>
      <c r="Z510" s="46">
        <v>0</v>
      </c>
      <c r="AA510" s="46" t="s">
        <v>74</v>
      </c>
      <c r="AB510" s="46">
        <v>0</v>
      </c>
      <c r="AC510" s="46" t="s">
        <v>74</v>
      </c>
      <c r="AD510" s="46">
        <v>0</v>
      </c>
      <c r="AE510" s="46" t="s">
        <v>74</v>
      </c>
      <c r="AF510" s="46">
        <v>0</v>
      </c>
      <c r="AG510" s="46" t="s">
        <v>74</v>
      </c>
      <c r="AH510" s="46">
        <v>0</v>
      </c>
      <c r="AI510" s="46" t="s">
        <v>74</v>
      </c>
      <c r="AJ510" s="46">
        <v>0</v>
      </c>
      <c r="AK510" s="46" t="s">
        <v>74</v>
      </c>
      <c r="AL510" s="46">
        <v>0</v>
      </c>
      <c r="AM510" s="46" t="s">
        <v>74</v>
      </c>
      <c r="AN510" s="50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  <c r="BP510" s="46"/>
      <c r="BQ510" s="46"/>
      <c r="BR510" s="46"/>
      <c r="BS510" s="46"/>
      <c r="BT510" s="46"/>
      <c r="BU510" s="46"/>
      <c r="BV510" s="46"/>
      <c r="BW510" s="46"/>
      <c r="BX510" s="46"/>
      <c r="BY510" s="46"/>
      <c r="BZ510" s="46"/>
      <c r="CA510" s="46"/>
      <c r="CB510" s="46"/>
      <c r="CC510" s="46"/>
    </row>
    <row r="511" spans="7:81" x14ac:dyDescent="0.25">
      <c r="G511" t="s">
        <v>130</v>
      </c>
      <c r="H511" s="40">
        <v>40687</v>
      </c>
      <c r="I511" s="46">
        <v>0</v>
      </c>
      <c r="J511" s="46">
        <v>0</v>
      </c>
      <c r="K511" s="46" t="s">
        <v>74</v>
      </c>
      <c r="L511" s="46">
        <v>0</v>
      </c>
      <c r="M511" s="46" t="s">
        <v>74</v>
      </c>
      <c r="N511" s="46">
        <v>0</v>
      </c>
      <c r="O511" s="46" t="s">
        <v>74</v>
      </c>
      <c r="P511" s="46">
        <v>42.339942176004833</v>
      </c>
      <c r="Q511" s="46" t="s">
        <v>74</v>
      </c>
      <c r="R511" s="46">
        <v>0</v>
      </c>
      <c r="S511" s="46" t="s">
        <v>74</v>
      </c>
      <c r="T511" s="46">
        <v>0</v>
      </c>
      <c r="U511" s="46" t="s">
        <v>74</v>
      </c>
      <c r="V511" s="46">
        <v>0</v>
      </c>
      <c r="W511" s="46" t="s">
        <v>74</v>
      </c>
      <c r="X511" s="46">
        <v>0</v>
      </c>
      <c r="Y511" s="46" t="s">
        <v>74</v>
      </c>
      <c r="Z511" s="46">
        <v>0</v>
      </c>
      <c r="AA511" s="46" t="s">
        <v>74</v>
      </c>
      <c r="AB511" s="46">
        <v>0</v>
      </c>
      <c r="AC511" s="46" t="s">
        <v>74</v>
      </c>
      <c r="AD511" s="46">
        <v>0</v>
      </c>
      <c r="AE511" s="46" t="s">
        <v>74</v>
      </c>
      <c r="AF511" s="46">
        <v>0</v>
      </c>
      <c r="AG511" s="46" t="s">
        <v>74</v>
      </c>
      <c r="AH511" s="46">
        <v>0</v>
      </c>
      <c r="AI511" s="46" t="s">
        <v>74</v>
      </c>
      <c r="AJ511" s="46">
        <v>0</v>
      </c>
      <c r="AK511" s="46" t="s">
        <v>74</v>
      </c>
      <c r="AL511" s="46">
        <v>0</v>
      </c>
      <c r="AM511" s="46" t="s">
        <v>74</v>
      </c>
      <c r="AN511" s="50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</row>
    <row r="512" spans="7:81" x14ac:dyDescent="0.25">
      <c r="G512" t="s">
        <v>130</v>
      </c>
      <c r="H512" s="40">
        <v>40688</v>
      </c>
      <c r="I512" s="46">
        <v>0.5</v>
      </c>
      <c r="J512" s="46">
        <v>0</v>
      </c>
      <c r="K512" s="46" t="s">
        <v>74</v>
      </c>
      <c r="L512" s="46">
        <v>0</v>
      </c>
      <c r="M512" s="46" t="s">
        <v>74</v>
      </c>
      <c r="N512" s="46">
        <v>0</v>
      </c>
      <c r="O512" s="46" t="s">
        <v>74</v>
      </c>
      <c r="P512" s="46">
        <v>0</v>
      </c>
      <c r="Q512" s="46" t="s">
        <v>74</v>
      </c>
      <c r="R512" s="46">
        <v>0</v>
      </c>
      <c r="S512" s="46" t="s">
        <v>74</v>
      </c>
      <c r="T512" s="46">
        <v>0</v>
      </c>
      <c r="U512" s="46" t="s">
        <v>74</v>
      </c>
      <c r="V512" s="46">
        <v>0</v>
      </c>
      <c r="W512" s="46" t="s">
        <v>74</v>
      </c>
      <c r="X512" s="46">
        <v>0</v>
      </c>
      <c r="Y512" s="46" t="s">
        <v>74</v>
      </c>
      <c r="Z512" s="46">
        <v>0</v>
      </c>
      <c r="AA512" s="46" t="s">
        <v>74</v>
      </c>
      <c r="AB512" s="46">
        <v>0</v>
      </c>
      <c r="AC512" s="46" t="s">
        <v>74</v>
      </c>
      <c r="AD512" s="46">
        <v>0</v>
      </c>
      <c r="AE512" s="46" t="s">
        <v>74</v>
      </c>
      <c r="AF512" s="46">
        <v>0</v>
      </c>
      <c r="AG512" s="46" t="s">
        <v>74</v>
      </c>
      <c r="AH512" s="46">
        <v>0</v>
      </c>
      <c r="AI512" s="46" t="s">
        <v>74</v>
      </c>
      <c r="AJ512" s="46">
        <v>0</v>
      </c>
      <c r="AK512" s="46" t="s">
        <v>74</v>
      </c>
      <c r="AL512" s="46">
        <v>0</v>
      </c>
      <c r="AM512" s="46" t="s">
        <v>74</v>
      </c>
      <c r="AN512" s="50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</row>
    <row r="513" spans="7:81" x14ac:dyDescent="0.25">
      <c r="G513" t="s">
        <v>130</v>
      </c>
      <c r="H513" s="40">
        <v>40689</v>
      </c>
      <c r="I513" s="46">
        <v>12.5</v>
      </c>
      <c r="J513" s="46">
        <v>0</v>
      </c>
      <c r="K513" s="46" t="s">
        <v>74</v>
      </c>
      <c r="L513" s="46">
        <v>0</v>
      </c>
      <c r="M513" s="46" t="s">
        <v>74</v>
      </c>
      <c r="N513" s="46">
        <v>0</v>
      </c>
      <c r="O513" s="46" t="s">
        <v>74</v>
      </c>
      <c r="P513" s="46">
        <v>0</v>
      </c>
      <c r="Q513" s="46" t="s">
        <v>74</v>
      </c>
      <c r="R513" s="46">
        <v>43.79119153444843</v>
      </c>
      <c r="S513" s="46" t="s">
        <v>74</v>
      </c>
      <c r="T513" s="46">
        <v>0</v>
      </c>
      <c r="U513" s="46" t="s">
        <v>74</v>
      </c>
      <c r="V513" s="46">
        <v>0</v>
      </c>
      <c r="W513" s="46" t="s">
        <v>74</v>
      </c>
      <c r="X513" s="46">
        <v>0</v>
      </c>
      <c r="Y513" s="46" t="s">
        <v>74</v>
      </c>
      <c r="Z513" s="46">
        <v>0</v>
      </c>
      <c r="AA513" s="46" t="s">
        <v>74</v>
      </c>
      <c r="AB513" s="46">
        <v>0</v>
      </c>
      <c r="AC513" s="46" t="s">
        <v>74</v>
      </c>
      <c r="AD513" s="46">
        <v>0</v>
      </c>
      <c r="AE513" s="46" t="s">
        <v>74</v>
      </c>
      <c r="AF513" s="46">
        <v>0</v>
      </c>
      <c r="AG513" s="46" t="s">
        <v>74</v>
      </c>
      <c r="AH513" s="46">
        <v>0</v>
      </c>
      <c r="AI513" s="46" t="s">
        <v>74</v>
      </c>
      <c r="AJ513" s="46">
        <v>0</v>
      </c>
      <c r="AK513" s="46" t="s">
        <v>74</v>
      </c>
      <c r="AL513" s="46">
        <v>0</v>
      </c>
      <c r="AM513" s="46" t="s">
        <v>74</v>
      </c>
      <c r="AN513" s="50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</row>
    <row r="514" spans="7:81" x14ac:dyDescent="0.25">
      <c r="G514" t="s">
        <v>130</v>
      </c>
      <c r="H514" s="40">
        <v>40690</v>
      </c>
      <c r="I514" s="46">
        <v>0</v>
      </c>
      <c r="J514" s="46">
        <v>0</v>
      </c>
      <c r="K514" s="46" t="s">
        <v>74</v>
      </c>
      <c r="L514" s="46">
        <v>0</v>
      </c>
      <c r="M514" s="46" t="s">
        <v>74</v>
      </c>
      <c r="N514" s="46">
        <v>0</v>
      </c>
      <c r="O514" s="46" t="s">
        <v>74</v>
      </c>
      <c r="P514" s="46">
        <v>0</v>
      </c>
      <c r="Q514" s="46" t="s">
        <v>74</v>
      </c>
      <c r="R514" s="46">
        <v>0</v>
      </c>
      <c r="S514" s="46" t="s">
        <v>74</v>
      </c>
      <c r="T514" s="46">
        <v>0</v>
      </c>
      <c r="U514" s="46" t="s">
        <v>74</v>
      </c>
      <c r="V514" s="46">
        <v>0</v>
      </c>
      <c r="W514" s="46" t="s">
        <v>74</v>
      </c>
      <c r="X514" s="46">
        <v>0</v>
      </c>
      <c r="Y514" s="46" t="s">
        <v>74</v>
      </c>
      <c r="Z514" s="46">
        <v>0</v>
      </c>
      <c r="AA514" s="46" t="s">
        <v>74</v>
      </c>
      <c r="AB514" s="46">
        <v>0</v>
      </c>
      <c r="AC514" s="46" t="s">
        <v>74</v>
      </c>
      <c r="AD514" s="46">
        <v>0</v>
      </c>
      <c r="AE514" s="46" t="s">
        <v>74</v>
      </c>
      <c r="AF514" s="46">
        <v>0</v>
      </c>
      <c r="AG514" s="46" t="s">
        <v>74</v>
      </c>
      <c r="AH514" s="46">
        <v>0</v>
      </c>
      <c r="AI514" s="46" t="s">
        <v>74</v>
      </c>
      <c r="AJ514" s="46">
        <v>0</v>
      </c>
      <c r="AK514" s="46" t="s">
        <v>74</v>
      </c>
      <c r="AL514" s="46">
        <v>0</v>
      </c>
      <c r="AM514" s="46" t="s">
        <v>74</v>
      </c>
      <c r="AN514" s="50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</row>
    <row r="515" spans="7:81" x14ac:dyDescent="0.25">
      <c r="G515" t="s">
        <v>130</v>
      </c>
      <c r="H515" s="40">
        <v>40691</v>
      </c>
      <c r="I515" s="46">
        <v>0</v>
      </c>
      <c r="J515" s="46">
        <v>0</v>
      </c>
      <c r="K515" s="46" t="s">
        <v>74</v>
      </c>
      <c r="L515" s="46">
        <v>0</v>
      </c>
      <c r="M515" s="46" t="s">
        <v>74</v>
      </c>
      <c r="N515" s="46">
        <v>0</v>
      </c>
      <c r="O515" s="46" t="s">
        <v>74</v>
      </c>
      <c r="P515" s="46">
        <v>0</v>
      </c>
      <c r="Q515" s="46" t="s">
        <v>74</v>
      </c>
      <c r="R515" s="46">
        <v>0</v>
      </c>
      <c r="S515" s="46" t="s">
        <v>74</v>
      </c>
      <c r="T515" s="46">
        <v>0</v>
      </c>
      <c r="U515" s="46" t="s">
        <v>74</v>
      </c>
      <c r="V515" s="46">
        <v>0</v>
      </c>
      <c r="W515" s="46" t="s">
        <v>74</v>
      </c>
      <c r="X515" s="46">
        <v>0</v>
      </c>
      <c r="Y515" s="46" t="s">
        <v>74</v>
      </c>
      <c r="Z515" s="46">
        <v>0</v>
      </c>
      <c r="AA515" s="46" t="s">
        <v>74</v>
      </c>
      <c r="AB515" s="46">
        <v>0</v>
      </c>
      <c r="AC515" s="46" t="s">
        <v>74</v>
      </c>
      <c r="AD515" s="46">
        <v>0</v>
      </c>
      <c r="AE515" s="46" t="s">
        <v>74</v>
      </c>
      <c r="AF515" s="46">
        <v>0</v>
      </c>
      <c r="AG515" s="46" t="s">
        <v>74</v>
      </c>
      <c r="AH515" s="46">
        <v>0</v>
      </c>
      <c r="AI515" s="46" t="s">
        <v>74</v>
      </c>
      <c r="AJ515" s="46">
        <v>0</v>
      </c>
      <c r="AK515" s="46" t="s">
        <v>74</v>
      </c>
      <c r="AL515" s="46">
        <v>0</v>
      </c>
      <c r="AM515" s="46" t="s">
        <v>74</v>
      </c>
      <c r="AN515" s="50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  <c r="BP515" s="46"/>
      <c r="BQ515" s="46"/>
      <c r="BR515" s="46"/>
      <c r="BS515" s="46"/>
      <c r="BT515" s="46"/>
      <c r="BU515" s="46"/>
      <c r="BV515" s="46"/>
      <c r="BW515" s="46"/>
      <c r="BX515" s="46"/>
      <c r="BY515" s="46"/>
      <c r="BZ515" s="46"/>
      <c r="CA515" s="46"/>
      <c r="CB515" s="46"/>
      <c r="CC515" s="46"/>
    </row>
    <row r="516" spans="7:81" x14ac:dyDescent="0.25">
      <c r="G516" t="s">
        <v>130</v>
      </c>
      <c r="H516" s="40">
        <v>40692</v>
      </c>
      <c r="I516" s="46">
        <v>0</v>
      </c>
      <c r="J516" s="46">
        <v>0</v>
      </c>
      <c r="K516" s="46" t="s">
        <v>74</v>
      </c>
      <c r="L516" s="46">
        <v>0</v>
      </c>
      <c r="M516" s="46" t="s">
        <v>74</v>
      </c>
      <c r="N516" s="46">
        <v>0</v>
      </c>
      <c r="O516" s="46" t="s">
        <v>74</v>
      </c>
      <c r="P516" s="46">
        <v>0</v>
      </c>
      <c r="Q516" s="46" t="s">
        <v>74</v>
      </c>
      <c r="R516" s="46">
        <v>0</v>
      </c>
      <c r="S516" s="46" t="s">
        <v>74</v>
      </c>
      <c r="T516" s="46">
        <v>0</v>
      </c>
      <c r="U516" s="46" t="s">
        <v>74</v>
      </c>
      <c r="V516" s="46">
        <v>0</v>
      </c>
      <c r="W516" s="46" t="s">
        <v>74</v>
      </c>
      <c r="X516" s="46">
        <v>0</v>
      </c>
      <c r="Y516" s="46" t="s">
        <v>74</v>
      </c>
      <c r="Z516" s="46">
        <v>0</v>
      </c>
      <c r="AA516" s="46" t="s">
        <v>74</v>
      </c>
      <c r="AB516" s="46">
        <v>0</v>
      </c>
      <c r="AC516" s="46" t="s">
        <v>74</v>
      </c>
      <c r="AD516" s="46">
        <v>0</v>
      </c>
      <c r="AE516" s="46" t="s">
        <v>74</v>
      </c>
      <c r="AF516" s="46">
        <v>0</v>
      </c>
      <c r="AG516" s="46" t="s">
        <v>74</v>
      </c>
      <c r="AH516" s="46">
        <v>0</v>
      </c>
      <c r="AI516" s="46" t="s">
        <v>74</v>
      </c>
      <c r="AJ516" s="46">
        <v>0</v>
      </c>
      <c r="AK516" s="46" t="s">
        <v>74</v>
      </c>
      <c r="AL516" s="46">
        <v>0</v>
      </c>
      <c r="AM516" s="46" t="s">
        <v>74</v>
      </c>
      <c r="AN516" s="50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  <c r="BW516" s="46"/>
      <c r="BX516" s="46"/>
      <c r="BY516" s="46"/>
      <c r="BZ516" s="46"/>
      <c r="CA516" s="46"/>
      <c r="CB516" s="46"/>
      <c r="CC516" s="46"/>
    </row>
    <row r="517" spans="7:81" x14ac:dyDescent="0.25">
      <c r="G517" t="s">
        <v>130</v>
      </c>
      <c r="H517" s="40">
        <v>40693</v>
      </c>
      <c r="I517" s="46">
        <v>0</v>
      </c>
      <c r="J517" s="46">
        <v>0</v>
      </c>
      <c r="K517" s="46" t="s">
        <v>74</v>
      </c>
      <c r="L517" s="46">
        <v>0</v>
      </c>
      <c r="M517" s="46" t="s">
        <v>74</v>
      </c>
      <c r="N517" s="46">
        <v>0</v>
      </c>
      <c r="O517" s="46" t="s">
        <v>74</v>
      </c>
      <c r="P517" s="46">
        <v>0</v>
      </c>
      <c r="Q517" s="46" t="s">
        <v>74</v>
      </c>
      <c r="R517" s="46">
        <v>0</v>
      </c>
      <c r="S517" s="46" t="s">
        <v>74</v>
      </c>
      <c r="T517" s="46">
        <v>0</v>
      </c>
      <c r="U517" s="46" t="s">
        <v>74</v>
      </c>
      <c r="V517" s="46">
        <v>0</v>
      </c>
      <c r="W517" s="46" t="s">
        <v>74</v>
      </c>
      <c r="X517" s="46">
        <v>0</v>
      </c>
      <c r="Y517" s="46" t="s">
        <v>74</v>
      </c>
      <c r="Z517" s="46">
        <v>0</v>
      </c>
      <c r="AA517" s="46" t="s">
        <v>74</v>
      </c>
      <c r="AB517" s="46">
        <v>0</v>
      </c>
      <c r="AC517" s="46" t="s">
        <v>74</v>
      </c>
      <c r="AD517" s="46">
        <v>0</v>
      </c>
      <c r="AE517" s="46" t="s">
        <v>74</v>
      </c>
      <c r="AF517" s="46">
        <v>0</v>
      </c>
      <c r="AG517" s="46" t="s">
        <v>74</v>
      </c>
      <c r="AH517" s="46">
        <v>0</v>
      </c>
      <c r="AI517" s="46" t="s">
        <v>74</v>
      </c>
      <c r="AJ517" s="46">
        <v>42.128688273727427</v>
      </c>
      <c r="AK517" s="46" t="s">
        <v>74</v>
      </c>
      <c r="AL517" s="46">
        <v>0</v>
      </c>
      <c r="AM517" s="46" t="s">
        <v>74</v>
      </c>
      <c r="AN517" s="50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  <c r="BP517" s="46"/>
      <c r="BQ517" s="46"/>
      <c r="BR517" s="46"/>
      <c r="BS517" s="46"/>
      <c r="BT517" s="46"/>
      <c r="BU517" s="46"/>
      <c r="BV517" s="46"/>
      <c r="BW517" s="46"/>
      <c r="BX517" s="46"/>
      <c r="BY517" s="46"/>
      <c r="BZ517" s="46"/>
      <c r="CA517" s="46"/>
      <c r="CB517" s="46"/>
      <c r="CC517" s="46"/>
    </row>
    <row r="518" spans="7:81" x14ac:dyDescent="0.25">
      <c r="G518" t="s">
        <v>130</v>
      </c>
      <c r="H518" s="40">
        <v>40694</v>
      </c>
      <c r="I518" s="46">
        <v>0</v>
      </c>
      <c r="J518" s="46">
        <v>0</v>
      </c>
      <c r="K518" s="46" t="s">
        <v>74</v>
      </c>
      <c r="L518" s="46">
        <v>0</v>
      </c>
      <c r="M518" s="46" t="s">
        <v>74</v>
      </c>
      <c r="N518" s="46">
        <v>0</v>
      </c>
      <c r="O518" s="46" t="s">
        <v>74</v>
      </c>
      <c r="P518" s="46">
        <v>0</v>
      </c>
      <c r="Q518" s="46" t="s">
        <v>74</v>
      </c>
      <c r="R518" s="46">
        <v>0</v>
      </c>
      <c r="S518" s="46" t="s">
        <v>74</v>
      </c>
      <c r="T518" s="46">
        <v>0</v>
      </c>
      <c r="U518" s="46" t="s">
        <v>74</v>
      </c>
      <c r="V518" s="46">
        <v>0</v>
      </c>
      <c r="W518" s="46" t="s">
        <v>74</v>
      </c>
      <c r="X518" s="46">
        <v>0</v>
      </c>
      <c r="Y518" s="46" t="s">
        <v>74</v>
      </c>
      <c r="Z518" s="46">
        <v>0</v>
      </c>
      <c r="AA518" s="46" t="s">
        <v>74</v>
      </c>
      <c r="AB518" s="46">
        <v>0</v>
      </c>
      <c r="AC518" s="46" t="s">
        <v>74</v>
      </c>
      <c r="AD518" s="46">
        <v>0</v>
      </c>
      <c r="AE518" s="46" t="s">
        <v>74</v>
      </c>
      <c r="AF518" s="46">
        <v>0</v>
      </c>
      <c r="AG518" s="46" t="s">
        <v>74</v>
      </c>
      <c r="AH518" s="46">
        <v>0</v>
      </c>
      <c r="AI518" s="46" t="s">
        <v>74</v>
      </c>
      <c r="AJ518" s="46">
        <v>0</v>
      </c>
      <c r="AK518" s="46" t="s">
        <v>74</v>
      </c>
      <c r="AL518" s="46">
        <v>0</v>
      </c>
      <c r="AM518" s="46" t="s">
        <v>74</v>
      </c>
      <c r="AN518" s="50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  <c r="BP518" s="46"/>
      <c r="BQ518" s="46"/>
      <c r="BR518" s="46"/>
      <c r="BS518" s="46"/>
      <c r="BT518" s="46"/>
      <c r="BU518" s="46"/>
      <c r="BV518" s="46"/>
      <c r="BW518" s="46"/>
      <c r="BX518" s="46"/>
      <c r="BY518" s="46"/>
      <c r="BZ518" s="46"/>
      <c r="CA518" s="46"/>
      <c r="CB518" s="46"/>
      <c r="CC518" s="46"/>
    </row>
    <row r="519" spans="7:81" x14ac:dyDescent="0.25">
      <c r="G519" t="s">
        <v>130</v>
      </c>
      <c r="H519" s="40">
        <v>40695</v>
      </c>
      <c r="I519" s="46">
        <v>0</v>
      </c>
      <c r="J519" s="46">
        <v>0</v>
      </c>
      <c r="K519" s="46" t="s">
        <v>74</v>
      </c>
      <c r="L519" s="46">
        <v>0</v>
      </c>
      <c r="M519" s="46" t="s">
        <v>74</v>
      </c>
      <c r="N519" s="46">
        <v>0</v>
      </c>
      <c r="O519" s="46" t="s">
        <v>74</v>
      </c>
      <c r="P519" s="46">
        <v>0</v>
      </c>
      <c r="Q519" s="46" t="s">
        <v>74</v>
      </c>
      <c r="R519" s="46">
        <v>0</v>
      </c>
      <c r="S519" s="46" t="s">
        <v>74</v>
      </c>
      <c r="T519" s="46">
        <v>0</v>
      </c>
      <c r="U519" s="46" t="s">
        <v>74</v>
      </c>
      <c r="V519" s="46">
        <v>41.22867271138238</v>
      </c>
      <c r="W519" s="46" t="s">
        <v>74</v>
      </c>
      <c r="X519" s="46">
        <v>40.635660446037043</v>
      </c>
      <c r="Y519" s="46" t="s">
        <v>74</v>
      </c>
      <c r="Z519" s="46">
        <v>0</v>
      </c>
      <c r="AA519" s="46" t="s">
        <v>74</v>
      </c>
      <c r="AB519" s="46">
        <v>0</v>
      </c>
      <c r="AC519" s="46" t="s">
        <v>74</v>
      </c>
      <c r="AD519" s="46">
        <v>0</v>
      </c>
      <c r="AE519" s="46" t="s">
        <v>74</v>
      </c>
      <c r="AF519" s="46">
        <v>0</v>
      </c>
      <c r="AG519" s="46" t="s">
        <v>74</v>
      </c>
      <c r="AH519" s="46">
        <v>0</v>
      </c>
      <c r="AI519" s="46" t="s">
        <v>74</v>
      </c>
      <c r="AJ519" s="46">
        <v>0</v>
      </c>
      <c r="AK519" s="46" t="s">
        <v>74</v>
      </c>
      <c r="AL519" s="46">
        <v>0</v>
      </c>
      <c r="AM519" s="46" t="s">
        <v>74</v>
      </c>
      <c r="AN519" s="50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</row>
    <row r="520" spans="7:81" x14ac:dyDescent="0.25">
      <c r="G520" t="s">
        <v>130</v>
      </c>
      <c r="H520" s="40">
        <v>40696</v>
      </c>
      <c r="I520" s="46">
        <v>0</v>
      </c>
      <c r="J520" s="46">
        <v>0</v>
      </c>
      <c r="K520" s="46" t="s">
        <v>74</v>
      </c>
      <c r="L520" s="46">
        <v>0</v>
      </c>
      <c r="M520" s="46" t="s">
        <v>74</v>
      </c>
      <c r="N520" s="46">
        <v>0</v>
      </c>
      <c r="O520" s="46" t="s">
        <v>74</v>
      </c>
      <c r="P520" s="46">
        <v>0</v>
      </c>
      <c r="Q520" s="46" t="s">
        <v>74</v>
      </c>
      <c r="R520" s="46">
        <v>0</v>
      </c>
      <c r="S520" s="46" t="s">
        <v>74</v>
      </c>
      <c r="T520" s="46">
        <v>0</v>
      </c>
      <c r="U520" s="46" t="s">
        <v>74</v>
      </c>
      <c r="V520" s="46">
        <v>0</v>
      </c>
      <c r="W520" s="46" t="s">
        <v>74</v>
      </c>
      <c r="X520" s="46">
        <v>0</v>
      </c>
      <c r="Y520" s="46" t="s">
        <v>74</v>
      </c>
      <c r="Z520" s="46">
        <v>0</v>
      </c>
      <c r="AA520" s="46" t="s">
        <v>74</v>
      </c>
      <c r="AB520" s="46">
        <v>0</v>
      </c>
      <c r="AC520" s="46" t="s">
        <v>74</v>
      </c>
      <c r="AD520" s="46">
        <v>0</v>
      </c>
      <c r="AE520" s="46" t="s">
        <v>74</v>
      </c>
      <c r="AF520" s="46">
        <v>0</v>
      </c>
      <c r="AG520" s="46" t="s">
        <v>74</v>
      </c>
      <c r="AH520" s="46">
        <v>0</v>
      </c>
      <c r="AI520" s="46" t="s">
        <v>74</v>
      </c>
      <c r="AJ520" s="46">
        <v>0</v>
      </c>
      <c r="AK520" s="46" t="s">
        <v>74</v>
      </c>
      <c r="AL520" s="46">
        <v>0</v>
      </c>
      <c r="AM520" s="46" t="s">
        <v>74</v>
      </c>
      <c r="AN520" s="50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</row>
    <row r="521" spans="7:81" x14ac:dyDescent="0.25">
      <c r="G521" t="s">
        <v>130</v>
      </c>
      <c r="H521" s="40">
        <v>40697</v>
      </c>
      <c r="I521" s="46">
        <v>0.5</v>
      </c>
      <c r="J521" s="46">
        <v>0</v>
      </c>
      <c r="K521" s="46" t="s">
        <v>74</v>
      </c>
      <c r="L521" s="46">
        <v>0</v>
      </c>
      <c r="M521" s="46" t="s">
        <v>74</v>
      </c>
      <c r="N521" s="46">
        <v>0</v>
      </c>
      <c r="O521" s="46" t="s">
        <v>74</v>
      </c>
      <c r="P521" s="46">
        <v>0</v>
      </c>
      <c r="Q521" s="46" t="s">
        <v>74</v>
      </c>
      <c r="R521" s="46">
        <v>0</v>
      </c>
      <c r="S521" s="46" t="s">
        <v>74</v>
      </c>
      <c r="T521" s="46">
        <v>0</v>
      </c>
      <c r="U521" s="46" t="s">
        <v>74</v>
      </c>
      <c r="V521" s="46">
        <v>0</v>
      </c>
      <c r="W521" s="46" t="s">
        <v>74</v>
      </c>
      <c r="X521" s="46">
        <v>0</v>
      </c>
      <c r="Y521" s="46" t="s">
        <v>74</v>
      </c>
      <c r="Z521" s="46">
        <v>0</v>
      </c>
      <c r="AA521" s="46" t="s">
        <v>74</v>
      </c>
      <c r="AB521" s="46">
        <v>0</v>
      </c>
      <c r="AC521" s="46" t="s">
        <v>74</v>
      </c>
      <c r="AD521" s="46">
        <v>0</v>
      </c>
      <c r="AE521" s="46" t="s">
        <v>74</v>
      </c>
      <c r="AF521" s="46">
        <v>0</v>
      </c>
      <c r="AG521" s="46" t="s">
        <v>74</v>
      </c>
      <c r="AH521" s="46">
        <v>0</v>
      </c>
      <c r="AI521" s="46" t="s">
        <v>74</v>
      </c>
      <c r="AJ521" s="46">
        <v>0</v>
      </c>
      <c r="AK521" s="46" t="s">
        <v>74</v>
      </c>
      <c r="AL521" s="46">
        <v>0</v>
      </c>
      <c r="AM521" s="46" t="s">
        <v>74</v>
      </c>
      <c r="AN521" s="50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  <c r="BP521" s="46"/>
      <c r="BQ521" s="46"/>
      <c r="BR521" s="46"/>
      <c r="BS521" s="46"/>
      <c r="BT521" s="46"/>
      <c r="BU521" s="46"/>
      <c r="BV521" s="46"/>
      <c r="BW521" s="46"/>
      <c r="BX521" s="46"/>
      <c r="BY521" s="46"/>
      <c r="BZ521" s="46"/>
      <c r="CA521" s="46"/>
      <c r="CB521" s="46"/>
      <c r="CC521" s="46"/>
    </row>
    <row r="522" spans="7:81" x14ac:dyDescent="0.25">
      <c r="G522" t="s">
        <v>130</v>
      </c>
      <c r="H522" s="40">
        <v>40698</v>
      </c>
      <c r="I522" s="46">
        <v>0.5</v>
      </c>
      <c r="J522" s="46">
        <v>0</v>
      </c>
      <c r="K522" s="46" t="s">
        <v>74</v>
      </c>
      <c r="L522" s="46">
        <v>0</v>
      </c>
      <c r="M522" s="46" t="s">
        <v>74</v>
      </c>
      <c r="N522" s="46">
        <v>0</v>
      </c>
      <c r="O522" s="46" t="s">
        <v>74</v>
      </c>
      <c r="P522" s="46">
        <v>0</v>
      </c>
      <c r="Q522" s="46" t="s">
        <v>74</v>
      </c>
      <c r="R522" s="46">
        <v>0</v>
      </c>
      <c r="S522" s="46" t="s">
        <v>74</v>
      </c>
      <c r="T522" s="46">
        <v>0</v>
      </c>
      <c r="U522" s="46" t="s">
        <v>74</v>
      </c>
      <c r="V522" s="46">
        <v>0</v>
      </c>
      <c r="W522" s="46" t="s">
        <v>74</v>
      </c>
      <c r="X522" s="46">
        <v>0</v>
      </c>
      <c r="Y522" s="46" t="s">
        <v>74</v>
      </c>
      <c r="Z522" s="46">
        <v>0</v>
      </c>
      <c r="AA522" s="46" t="s">
        <v>74</v>
      </c>
      <c r="AB522" s="46">
        <v>0</v>
      </c>
      <c r="AC522" s="46" t="s">
        <v>74</v>
      </c>
      <c r="AD522" s="46">
        <v>0</v>
      </c>
      <c r="AE522" s="46" t="s">
        <v>74</v>
      </c>
      <c r="AF522" s="46">
        <v>0</v>
      </c>
      <c r="AG522" s="46" t="s">
        <v>74</v>
      </c>
      <c r="AH522" s="46">
        <v>0</v>
      </c>
      <c r="AI522" s="46" t="s">
        <v>74</v>
      </c>
      <c r="AJ522" s="46">
        <v>0</v>
      </c>
      <c r="AK522" s="46" t="s">
        <v>74</v>
      </c>
      <c r="AL522" s="46">
        <v>0</v>
      </c>
      <c r="AM522" s="46" t="s">
        <v>74</v>
      </c>
      <c r="AN522" s="50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  <c r="BP522" s="46"/>
      <c r="BQ522" s="46"/>
      <c r="BR522" s="46"/>
      <c r="BS522" s="46"/>
      <c r="BT522" s="46"/>
      <c r="BU522" s="46"/>
      <c r="BV522" s="46"/>
      <c r="BW522" s="46"/>
      <c r="BX522" s="46"/>
      <c r="BY522" s="46"/>
      <c r="BZ522" s="46"/>
      <c r="CA522" s="46"/>
      <c r="CB522" s="46"/>
      <c r="CC522" s="46"/>
    </row>
    <row r="523" spans="7:81" x14ac:dyDescent="0.25">
      <c r="G523" t="s">
        <v>130</v>
      </c>
      <c r="H523" s="40">
        <v>40699</v>
      </c>
      <c r="I523" s="46">
        <v>1</v>
      </c>
      <c r="J523" s="46">
        <v>0</v>
      </c>
      <c r="K523" s="46" t="s">
        <v>74</v>
      </c>
      <c r="L523" s="46">
        <v>0</v>
      </c>
      <c r="M523" s="46" t="s">
        <v>74</v>
      </c>
      <c r="N523" s="46">
        <v>0</v>
      </c>
      <c r="O523" s="46" t="s">
        <v>74</v>
      </c>
      <c r="P523" s="46">
        <v>0</v>
      </c>
      <c r="Q523" s="46" t="s">
        <v>74</v>
      </c>
      <c r="R523" s="46">
        <v>0</v>
      </c>
      <c r="S523" s="46" t="s">
        <v>74</v>
      </c>
      <c r="T523" s="46">
        <v>0</v>
      </c>
      <c r="U523" s="46" t="s">
        <v>74</v>
      </c>
      <c r="V523" s="46">
        <v>0</v>
      </c>
      <c r="W523" s="46" t="s">
        <v>74</v>
      </c>
      <c r="X523" s="46">
        <v>0</v>
      </c>
      <c r="Y523" s="46" t="s">
        <v>74</v>
      </c>
      <c r="Z523" s="46">
        <v>0</v>
      </c>
      <c r="AA523" s="46" t="s">
        <v>74</v>
      </c>
      <c r="AB523" s="46">
        <v>0</v>
      </c>
      <c r="AC523" s="46" t="s">
        <v>74</v>
      </c>
      <c r="AD523" s="46">
        <v>0</v>
      </c>
      <c r="AE523" s="46" t="s">
        <v>74</v>
      </c>
      <c r="AF523" s="46">
        <v>0</v>
      </c>
      <c r="AG523" s="46" t="s">
        <v>74</v>
      </c>
      <c r="AH523" s="46">
        <v>0</v>
      </c>
      <c r="AI523" s="46" t="s">
        <v>74</v>
      </c>
      <c r="AJ523" s="46">
        <v>0</v>
      </c>
      <c r="AK523" s="46" t="s">
        <v>74</v>
      </c>
      <c r="AL523" s="46">
        <v>0</v>
      </c>
      <c r="AM523" s="46" t="s">
        <v>74</v>
      </c>
      <c r="AN523" s="50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  <c r="BP523" s="46"/>
      <c r="BQ523" s="46"/>
      <c r="BR523" s="46"/>
      <c r="BS523" s="46"/>
      <c r="BT523" s="46"/>
      <c r="BU523" s="46"/>
      <c r="BV523" s="46"/>
      <c r="BW523" s="46"/>
      <c r="BX523" s="46"/>
      <c r="BY523" s="46"/>
      <c r="BZ523" s="46"/>
      <c r="CA523" s="46"/>
      <c r="CB523" s="46"/>
      <c r="CC523" s="46"/>
    </row>
    <row r="524" spans="7:81" x14ac:dyDescent="0.25">
      <c r="G524" t="s">
        <v>130</v>
      </c>
      <c r="H524" s="40">
        <v>40700</v>
      </c>
      <c r="I524" s="46">
        <v>0</v>
      </c>
      <c r="J524" s="46">
        <v>0</v>
      </c>
      <c r="K524" s="46" t="s">
        <v>74</v>
      </c>
      <c r="L524" s="46">
        <v>0</v>
      </c>
      <c r="M524" s="46" t="s">
        <v>74</v>
      </c>
      <c r="N524" s="46">
        <v>0</v>
      </c>
      <c r="O524" s="46" t="s">
        <v>74</v>
      </c>
      <c r="P524" s="46">
        <v>0</v>
      </c>
      <c r="Q524" s="46" t="s">
        <v>74</v>
      </c>
      <c r="R524" s="46">
        <v>0</v>
      </c>
      <c r="S524" s="46" t="s">
        <v>74</v>
      </c>
      <c r="T524" s="46">
        <v>0</v>
      </c>
      <c r="U524" s="46" t="s">
        <v>74</v>
      </c>
      <c r="V524" s="46">
        <v>0</v>
      </c>
      <c r="W524" s="46" t="s">
        <v>74</v>
      </c>
      <c r="X524" s="46">
        <v>0</v>
      </c>
      <c r="Y524" s="46" t="s">
        <v>74</v>
      </c>
      <c r="Z524" s="46">
        <v>0</v>
      </c>
      <c r="AA524" s="46" t="s">
        <v>74</v>
      </c>
      <c r="AB524" s="46">
        <v>0</v>
      </c>
      <c r="AC524" s="46" t="s">
        <v>74</v>
      </c>
      <c r="AD524" s="46">
        <v>0</v>
      </c>
      <c r="AE524" s="46" t="s">
        <v>74</v>
      </c>
      <c r="AF524" s="46">
        <v>0</v>
      </c>
      <c r="AG524" s="46" t="s">
        <v>74</v>
      </c>
      <c r="AH524" s="46">
        <v>0</v>
      </c>
      <c r="AI524" s="46" t="s">
        <v>74</v>
      </c>
      <c r="AJ524" s="46">
        <v>0</v>
      </c>
      <c r="AK524" s="46" t="s">
        <v>74</v>
      </c>
      <c r="AL524" s="46">
        <v>0</v>
      </c>
      <c r="AM524" s="46" t="s">
        <v>74</v>
      </c>
      <c r="AN524" s="50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</row>
    <row r="525" spans="7:81" x14ac:dyDescent="0.25">
      <c r="G525" t="s">
        <v>130</v>
      </c>
      <c r="H525" s="40">
        <v>40701</v>
      </c>
      <c r="I525" s="46">
        <v>0.5</v>
      </c>
      <c r="J525" s="46">
        <v>0</v>
      </c>
      <c r="K525" s="46" t="s">
        <v>74</v>
      </c>
      <c r="L525" s="46">
        <v>0</v>
      </c>
      <c r="M525" s="46" t="s">
        <v>74</v>
      </c>
      <c r="N525" s="46">
        <v>0</v>
      </c>
      <c r="O525" s="46" t="s">
        <v>74</v>
      </c>
      <c r="P525" s="46">
        <v>0</v>
      </c>
      <c r="Q525" s="46" t="s">
        <v>74</v>
      </c>
      <c r="R525" s="46">
        <v>0</v>
      </c>
      <c r="S525" s="46" t="s">
        <v>74</v>
      </c>
      <c r="T525" s="46">
        <v>0</v>
      </c>
      <c r="U525" s="46" t="s">
        <v>74</v>
      </c>
      <c r="V525" s="46">
        <v>0</v>
      </c>
      <c r="W525" s="46" t="s">
        <v>74</v>
      </c>
      <c r="X525" s="46">
        <v>0</v>
      </c>
      <c r="Y525" s="46" t="s">
        <v>74</v>
      </c>
      <c r="Z525" s="46">
        <v>0</v>
      </c>
      <c r="AA525" s="46" t="s">
        <v>74</v>
      </c>
      <c r="AB525" s="46">
        <v>0</v>
      </c>
      <c r="AC525" s="46" t="s">
        <v>74</v>
      </c>
      <c r="AD525" s="46">
        <v>0</v>
      </c>
      <c r="AE525" s="46" t="s">
        <v>74</v>
      </c>
      <c r="AF525" s="46">
        <v>0</v>
      </c>
      <c r="AG525" s="46" t="s">
        <v>74</v>
      </c>
      <c r="AH525" s="46">
        <v>0</v>
      </c>
      <c r="AI525" s="46" t="s">
        <v>74</v>
      </c>
      <c r="AJ525" s="46">
        <v>0</v>
      </c>
      <c r="AK525" s="46" t="s">
        <v>74</v>
      </c>
      <c r="AL525" s="46">
        <v>0</v>
      </c>
      <c r="AM525" s="46" t="s">
        <v>74</v>
      </c>
      <c r="AN525" s="50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</row>
    <row r="526" spans="7:81" x14ac:dyDescent="0.25">
      <c r="G526" t="s">
        <v>130</v>
      </c>
      <c r="H526" s="40">
        <v>40702</v>
      </c>
      <c r="I526" s="46">
        <v>0.5</v>
      </c>
      <c r="J526" s="46">
        <v>0</v>
      </c>
      <c r="K526" s="46">
        <v>0.8</v>
      </c>
      <c r="L526" s="46">
        <v>38.533785546569263</v>
      </c>
      <c r="M526" s="46">
        <v>1.6</v>
      </c>
      <c r="N526" s="46">
        <v>43.931928258982751</v>
      </c>
      <c r="O526" s="46">
        <v>0.05</v>
      </c>
      <c r="P526" s="46">
        <v>0</v>
      </c>
      <c r="Q526" s="46">
        <v>0.56666666666666665</v>
      </c>
      <c r="R526" s="46">
        <v>0</v>
      </c>
      <c r="S526" s="46">
        <v>0.83333333333333337</v>
      </c>
      <c r="T526" s="46">
        <v>0</v>
      </c>
      <c r="U526" s="46">
        <v>0.13333333333333333</v>
      </c>
      <c r="V526" s="46">
        <v>0</v>
      </c>
      <c r="W526" s="46">
        <v>0.20000000000000004</v>
      </c>
      <c r="X526" s="46">
        <v>0</v>
      </c>
      <c r="Y526" s="46">
        <v>1.5</v>
      </c>
      <c r="Z526" s="46">
        <v>0</v>
      </c>
      <c r="AA526" s="46" t="s">
        <v>74</v>
      </c>
      <c r="AB526" s="46">
        <v>0</v>
      </c>
      <c r="AC526" s="46" t="s">
        <v>74</v>
      </c>
      <c r="AD526" s="46">
        <v>0</v>
      </c>
      <c r="AE526" s="46" t="s">
        <v>74</v>
      </c>
      <c r="AF526" s="46">
        <v>0</v>
      </c>
      <c r="AG526" s="46" t="s">
        <v>74</v>
      </c>
      <c r="AH526" s="46">
        <v>0</v>
      </c>
      <c r="AI526" s="46" t="s">
        <v>74</v>
      </c>
      <c r="AJ526" s="46">
        <v>42.128688273727427</v>
      </c>
      <c r="AK526" s="46" t="s">
        <v>74</v>
      </c>
      <c r="AL526" s="46">
        <v>0</v>
      </c>
      <c r="AM526" s="46" t="s">
        <v>74</v>
      </c>
      <c r="AN526" s="50"/>
      <c r="AO526" s="46">
        <v>0.9</v>
      </c>
      <c r="AP526" s="46">
        <v>0.7</v>
      </c>
      <c r="AQ526" s="46">
        <v>1.6</v>
      </c>
      <c r="AR526" s="46">
        <v>0</v>
      </c>
      <c r="AS526" s="46">
        <v>0.1</v>
      </c>
      <c r="AT526" s="46">
        <v>0.7</v>
      </c>
      <c r="AU526" s="46">
        <v>0.3</v>
      </c>
      <c r="AV526" s="46">
        <v>0.7</v>
      </c>
      <c r="AW526" s="46">
        <v>1</v>
      </c>
      <c r="AX526" s="46">
        <v>1.5</v>
      </c>
      <c r="AY526" s="46">
        <v>0</v>
      </c>
      <c r="AZ526" s="46">
        <v>0</v>
      </c>
      <c r="BA526" s="46">
        <v>0.2</v>
      </c>
      <c r="BB526" s="46">
        <v>0.2</v>
      </c>
      <c r="BC526" s="46">
        <v>0.2</v>
      </c>
      <c r="BD526" s="46">
        <v>0.2</v>
      </c>
      <c r="BE526" s="46">
        <v>0.2</v>
      </c>
      <c r="BF526" s="46">
        <v>2.2999999999999998</v>
      </c>
      <c r="BG526" s="46">
        <v>1.7</v>
      </c>
      <c r="BH526" s="46">
        <v>0.5</v>
      </c>
      <c r="BI526" s="46"/>
      <c r="BJ526" s="46"/>
      <c r="BK526" s="46"/>
      <c r="BL526" s="46"/>
      <c r="BM526" s="46"/>
      <c r="BN526" s="46"/>
      <c r="BO526" s="46"/>
      <c r="BP526" s="46"/>
      <c r="BQ526" s="46"/>
      <c r="BR526" s="46"/>
      <c r="BS526" s="46"/>
      <c r="BT526" s="46"/>
      <c r="BU526" s="46"/>
      <c r="BV526" s="46"/>
      <c r="BW526" s="46"/>
      <c r="BX526" s="46"/>
      <c r="BY526" s="46"/>
      <c r="BZ526" s="46"/>
      <c r="CA526" s="46"/>
      <c r="CB526" s="46"/>
      <c r="CC526" s="46"/>
    </row>
    <row r="527" spans="7:81" x14ac:dyDescent="0.25">
      <c r="G527" t="s">
        <v>130</v>
      </c>
      <c r="H527" s="40">
        <v>40703</v>
      </c>
      <c r="I527" s="46">
        <v>0</v>
      </c>
      <c r="J527" s="46">
        <v>0</v>
      </c>
      <c r="K527" s="46" t="s">
        <v>74</v>
      </c>
      <c r="L527" s="46">
        <v>0</v>
      </c>
      <c r="M527" s="46" t="s">
        <v>74</v>
      </c>
      <c r="N527" s="46">
        <v>0</v>
      </c>
      <c r="O527" s="46" t="s">
        <v>74</v>
      </c>
      <c r="P527" s="46">
        <v>0</v>
      </c>
      <c r="Q527" s="46" t="s">
        <v>74</v>
      </c>
      <c r="R527" s="46">
        <v>0</v>
      </c>
      <c r="S527" s="46" t="s">
        <v>74</v>
      </c>
      <c r="T527" s="46">
        <v>0</v>
      </c>
      <c r="U527" s="46" t="s">
        <v>74</v>
      </c>
      <c r="V527" s="46">
        <v>0</v>
      </c>
      <c r="W527" s="46" t="s">
        <v>74</v>
      </c>
      <c r="X527" s="46">
        <v>0</v>
      </c>
      <c r="Y527" s="46" t="s">
        <v>74</v>
      </c>
      <c r="Z527" s="46">
        <v>0</v>
      </c>
      <c r="AA527" s="46" t="s">
        <v>74</v>
      </c>
      <c r="AB527" s="46">
        <v>0</v>
      </c>
      <c r="AC527" s="46" t="s">
        <v>74</v>
      </c>
      <c r="AD527" s="46">
        <v>0</v>
      </c>
      <c r="AE527" s="46" t="s">
        <v>74</v>
      </c>
      <c r="AF527" s="46">
        <v>0</v>
      </c>
      <c r="AG527" s="46" t="s">
        <v>74</v>
      </c>
      <c r="AH527" s="46">
        <v>39.849920119582357</v>
      </c>
      <c r="AI527" s="46" t="s">
        <v>74</v>
      </c>
      <c r="AJ527" s="46">
        <v>0</v>
      </c>
      <c r="AK527" s="46" t="s">
        <v>74</v>
      </c>
      <c r="AL527" s="46">
        <v>0</v>
      </c>
      <c r="AM527" s="46" t="s">
        <v>74</v>
      </c>
      <c r="AN527" s="50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  <c r="BP527" s="46"/>
      <c r="BQ527" s="46"/>
      <c r="BR527" s="46"/>
      <c r="BS527" s="46"/>
      <c r="BT527" s="46"/>
      <c r="BU527" s="46"/>
      <c r="BV527" s="46"/>
      <c r="BW527" s="46"/>
      <c r="BX527" s="46"/>
      <c r="BY527" s="46"/>
      <c r="BZ527" s="46"/>
      <c r="CA527" s="46"/>
      <c r="CB527" s="46"/>
      <c r="CC527" s="46"/>
    </row>
    <row r="528" spans="7:81" x14ac:dyDescent="0.25">
      <c r="G528" t="s">
        <v>130</v>
      </c>
      <c r="H528" s="40">
        <v>40704</v>
      </c>
      <c r="I528" s="46">
        <v>8</v>
      </c>
      <c r="J528" s="46">
        <v>0</v>
      </c>
      <c r="K528" s="46" t="s">
        <v>74</v>
      </c>
      <c r="L528" s="46">
        <v>0</v>
      </c>
      <c r="M528" s="46" t="s">
        <v>74</v>
      </c>
      <c r="N528" s="46">
        <v>0</v>
      </c>
      <c r="O528" s="46" t="s">
        <v>74</v>
      </c>
      <c r="P528" s="46">
        <v>0</v>
      </c>
      <c r="Q528" s="46" t="s">
        <v>74</v>
      </c>
      <c r="R528" s="46">
        <v>0</v>
      </c>
      <c r="S528" s="46" t="s">
        <v>74</v>
      </c>
      <c r="T528" s="46">
        <v>0</v>
      </c>
      <c r="U528" s="46" t="s">
        <v>74</v>
      </c>
      <c r="V528" s="46">
        <v>0</v>
      </c>
      <c r="W528" s="46" t="s">
        <v>74</v>
      </c>
      <c r="X528" s="46">
        <v>0</v>
      </c>
      <c r="Y528" s="46" t="s">
        <v>74</v>
      </c>
      <c r="Z528" s="46">
        <v>0</v>
      </c>
      <c r="AA528" s="46" t="s">
        <v>74</v>
      </c>
      <c r="AB528" s="46">
        <v>0</v>
      </c>
      <c r="AC528" s="46" t="s">
        <v>74</v>
      </c>
      <c r="AD528" s="46">
        <v>0</v>
      </c>
      <c r="AE528" s="46" t="s">
        <v>74</v>
      </c>
      <c r="AF528" s="46">
        <v>0</v>
      </c>
      <c r="AG528" s="46" t="s">
        <v>74</v>
      </c>
      <c r="AH528" s="46">
        <v>0</v>
      </c>
      <c r="AI528" s="46" t="s">
        <v>74</v>
      </c>
      <c r="AJ528" s="46">
        <v>0</v>
      </c>
      <c r="AK528" s="46" t="s">
        <v>74</v>
      </c>
      <c r="AL528" s="46">
        <v>0</v>
      </c>
      <c r="AM528" s="46" t="s">
        <v>74</v>
      </c>
      <c r="AN528" s="50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  <c r="BP528" s="46"/>
      <c r="BQ528" s="46"/>
      <c r="BR528" s="46"/>
      <c r="BS528" s="46"/>
      <c r="BT528" s="46"/>
      <c r="BU528" s="46"/>
      <c r="BV528" s="46"/>
      <c r="BW528" s="46"/>
      <c r="BX528" s="46"/>
      <c r="BY528" s="46"/>
      <c r="BZ528" s="46"/>
      <c r="CA528" s="46"/>
      <c r="CB528" s="46"/>
      <c r="CC528" s="46"/>
    </row>
    <row r="529" spans="7:81" x14ac:dyDescent="0.25">
      <c r="G529" t="s">
        <v>130</v>
      </c>
      <c r="H529" s="40">
        <v>40705</v>
      </c>
      <c r="I529" s="46">
        <v>2</v>
      </c>
      <c r="J529" s="46">
        <v>0</v>
      </c>
      <c r="K529" s="46" t="s">
        <v>74</v>
      </c>
      <c r="L529" s="46">
        <v>0</v>
      </c>
      <c r="M529" s="46" t="s">
        <v>74</v>
      </c>
      <c r="N529" s="46">
        <v>0</v>
      </c>
      <c r="O529" s="46" t="s">
        <v>74</v>
      </c>
      <c r="P529" s="46">
        <v>0</v>
      </c>
      <c r="Q529" s="46" t="s">
        <v>74</v>
      </c>
      <c r="R529" s="46">
        <v>0</v>
      </c>
      <c r="S529" s="46" t="s">
        <v>74</v>
      </c>
      <c r="T529" s="46">
        <v>0</v>
      </c>
      <c r="U529" s="46" t="s">
        <v>74</v>
      </c>
      <c r="V529" s="46">
        <v>0</v>
      </c>
      <c r="W529" s="46" t="s">
        <v>74</v>
      </c>
      <c r="X529" s="46">
        <v>0</v>
      </c>
      <c r="Y529" s="46" t="s">
        <v>74</v>
      </c>
      <c r="Z529" s="46">
        <v>0</v>
      </c>
      <c r="AA529" s="46" t="s">
        <v>74</v>
      </c>
      <c r="AB529" s="46">
        <v>0</v>
      </c>
      <c r="AC529" s="46" t="s">
        <v>74</v>
      </c>
      <c r="AD529" s="46">
        <v>0</v>
      </c>
      <c r="AE529" s="46" t="s">
        <v>74</v>
      </c>
      <c r="AF529" s="46">
        <v>0</v>
      </c>
      <c r="AG529" s="46" t="s">
        <v>74</v>
      </c>
      <c r="AH529" s="46">
        <v>0</v>
      </c>
      <c r="AI529" s="46" t="s">
        <v>74</v>
      </c>
      <c r="AJ529" s="46">
        <v>0</v>
      </c>
      <c r="AK529" s="46" t="s">
        <v>74</v>
      </c>
      <c r="AL529" s="46">
        <v>0</v>
      </c>
      <c r="AM529" s="46" t="s">
        <v>74</v>
      </c>
      <c r="AN529" s="50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  <c r="BP529" s="46"/>
      <c r="BQ529" s="46"/>
      <c r="BR529" s="46"/>
      <c r="BS529" s="46"/>
      <c r="BT529" s="46"/>
      <c r="BU529" s="46"/>
      <c r="BV529" s="46"/>
      <c r="BW529" s="46"/>
      <c r="BX529" s="46"/>
      <c r="BY529" s="46"/>
      <c r="BZ529" s="46"/>
      <c r="CA529" s="46"/>
      <c r="CB529" s="46"/>
      <c r="CC529" s="46"/>
    </row>
    <row r="530" spans="7:81" x14ac:dyDescent="0.25">
      <c r="G530" t="s">
        <v>130</v>
      </c>
      <c r="H530" s="40">
        <v>40706</v>
      </c>
      <c r="I530" s="46">
        <v>3.5</v>
      </c>
      <c r="J530" s="46">
        <v>0</v>
      </c>
      <c r="K530" s="46" t="s">
        <v>74</v>
      </c>
      <c r="L530" s="46">
        <v>0</v>
      </c>
      <c r="M530" s="46" t="s">
        <v>74</v>
      </c>
      <c r="N530" s="46">
        <v>0</v>
      </c>
      <c r="O530" s="46" t="s">
        <v>74</v>
      </c>
      <c r="P530" s="46">
        <v>0</v>
      </c>
      <c r="Q530" s="46" t="s">
        <v>74</v>
      </c>
      <c r="R530" s="46">
        <v>0</v>
      </c>
      <c r="S530" s="46" t="s">
        <v>74</v>
      </c>
      <c r="T530" s="46">
        <v>0</v>
      </c>
      <c r="U530" s="46" t="s">
        <v>74</v>
      </c>
      <c r="V530" s="46">
        <v>0</v>
      </c>
      <c r="W530" s="46" t="s">
        <v>74</v>
      </c>
      <c r="X530" s="46">
        <v>0</v>
      </c>
      <c r="Y530" s="46" t="s">
        <v>74</v>
      </c>
      <c r="Z530" s="46">
        <v>0</v>
      </c>
      <c r="AA530" s="46" t="s">
        <v>74</v>
      </c>
      <c r="AB530" s="46">
        <v>0</v>
      </c>
      <c r="AC530" s="46" t="s">
        <v>74</v>
      </c>
      <c r="AD530" s="46">
        <v>0</v>
      </c>
      <c r="AE530" s="46" t="s">
        <v>74</v>
      </c>
      <c r="AF530" s="46">
        <v>0</v>
      </c>
      <c r="AG530" s="46" t="s">
        <v>74</v>
      </c>
      <c r="AH530" s="46">
        <v>0</v>
      </c>
      <c r="AI530" s="46" t="s">
        <v>74</v>
      </c>
      <c r="AJ530" s="46">
        <v>0</v>
      </c>
      <c r="AK530" s="46" t="s">
        <v>74</v>
      </c>
      <c r="AL530" s="46">
        <v>0</v>
      </c>
      <c r="AM530" s="46" t="s">
        <v>74</v>
      </c>
      <c r="AN530" s="50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  <c r="BP530" s="46"/>
      <c r="BQ530" s="46"/>
      <c r="BR530" s="46"/>
      <c r="BS530" s="46"/>
      <c r="BT530" s="46"/>
      <c r="BU530" s="46"/>
      <c r="BV530" s="46"/>
      <c r="BW530" s="46"/>
      <c r="BX530" s="46"/>
      <c r="BY530" s="46"/>
      <c r="BZ530" s="46"/>
      <c r="CA530" s="46"/>
      <c r="CB530" s="46"/>
      <c r="CC530" s="46"/>
    </row>
    <row r="531" spans="7:81" x14ac:dyDescent="0.25">
      <c r="G531" t="s">
        <v>130</v>
      </c>
      <c r="H531" s="40">
        <v>40707</v>
      </c>
      <c r="I531" s="46">
        <v>0</v>
      </c>
      <c r="J531" s="46">
        <v>0</v>
      </c>
      <c r="K531" s="46" t="s">
        <v>74</v>
      </c>
      <c r="L531" s="46">
        <v>0</v>
      </c>
      <c r="M531" s="46" t="s">
        <v>74</v>
      </c>
      <c r="N531" s="46">
        <v>0</v>
      </c>
      <c r="O531" s="46" t="s">
        <v>74</v>
      </c>
      <c r="P531" s="46">
        <v>0</v>
      </c>
      <c r="Q531" s="46" t="s">
        <v>74</v>
      </c>
      <c r="R531" s="46">
        <v>0</v>
      </c>
      <c r="S531" s="46" t="s">
        <v>74</v>
      </c>
      <c r="T531" s="46">
        <v>0</v>
      </c>
      <c r="U531" s="46" t="s">
        <v>74</v>
      </c>
      <c r="V531" s="46">
        <v>0</v>
      </c>
      <c r="W531" s="46" t="s">
        <v>74</v>
      </c>
      <c r="X531" s="46">
        <v>0</v>
      </c>
      <c r="Y531" s="46" t="s">
        <v>74</v>
      </c>
      <c r="Z531" s="46">
        <v>0</v>
      </c>
      <c r="AA531" s="46" t="s">
        <v>74</v>
      </c>
      <c r="AB531" s="46">
        <v>0</v>
      </c>
      <c r="AC531" s="46" t="s">
        <v>74</v>
      </c>
      <c r="AD531" s="46">
        <v>0</v>
      </c>
      <c r="AE531" s="46" t="s">
        <v>74</v>
      </c>
      <c r="AF531" s="46">
        <v>0</v>
      </c>
      <c r="AG531" s="46" t="s">
        <v>74</v>
      </c>
      <c r="AH531" s="46">
        <v>0</v>
      </c>
      <c r="AI531" s="46" t="s">
        <v>74</v>
      </c>
      <c r="AJ531" s="46">
        <v>0</v>
      </c>
      <c r="AK531" s="46" t="s">
        <v>74</v>
      </c>
      <c r="AL531" s="46">
        <v>0</v>
      </c>
      <c r="AM531" s="46" t="s">
        <v>74</v>
      </c>
      <c r="AN531" s="50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  <c r="BP531" s="46"/>
      <c r="BQ531" s="46"/>
      <c r="BR531" s="46"/>
      <c r="BS531" s="46"/>
      <c r="BT531" s="46"/>
      <c r="BU531" s="46"/>
      <c r="BV531" s="46"/>
      <c r="BW531" s="46"/>
      <c r="BX531" s="46"/>
      <c r="BY531" s="46"/>
      <c r="BZ531" s="46"/>
      <c r="CA531" s="46"/>
      <c r="CB531" s="46"/>
      <c r="CC531" s="46"/>
    </row>
    <row r="532" spans="7:81" x14ac:dyDescent="0.25">
      <c r="G532" t="s">
        <v>130</v>
      </c>
      <c r="H532" s="40">
        <v>40708</v>
      </c>
      <c r="I532" s="46">
        <v>0</v>
      </c>
      <c r="J532" s="46">
        <v>0</v>
      </c>
      <c r="K532" s="46" t="s">
        <v>74</v>
      </c>
      <c r="L532" s="46">
        <v>0</v>
      </c>
      <c r="M532" s="46" t="s">
        <v>74</v>
      </c>
      <c r="N532" s="46">
        <v>0</v>
      </c>
      <c r="O532" s="46" t="s">
        <v>74</v>
      </c>
      <c r="P532" s="46">
        <v>0</v>
      </c>
      <c r="Q532" s="46" t="s">
        <v>74</v>
      </c>
      <c r="R532" s="46">
        <v>0</v>
      </c>
      <c r="S532" s="46" t="s">
        <v>74</v>
      </c>
      <c r="T532" s="46">
        <v>0</v>
      </c>
      <c r="U532" s="46" t="s">
        <v>74</v>
      </c>
      <c r="V532" s="46">
        <v>0</v>
      </c>
      <c r="W532" s="46" t="s">
        <v>74</v>
      </c>
      <c r="X532" s="46">
        <v>0</v>
      </c>
      <c r="Y532" s="46" t="s">
        <v>74</v>
      </c>
      <c r="Z532" s="46">
        <v>0</v>
      </c>
      <c r="AA532" s="46" t="s">
        <v>74</v>
      </c>
      <c r="AB532" s="46">
        <v>0</v>
      </c>
      <c r="AC532" s="46" t="s">
        <v>74</v>
      </c>
      <c r="AD532" s="46">
        <v>0</v>
      </c>
      <c r="AE532" s="46" t="s">
        <v>74</v>
      </c>
      <c r="AF532" s="46">
        <v>0</v>
      </c>
      <c r="AG532" s="46" t="s">
        <v>74</v>
      </c>
      <c r="AH532" s="46">
        <v>0</v>
      </c>
      <c r="AI532" s="46" t="s">
        <v>74</v>
      </c>
      <c r="AJ532" s="46">
        <v>0</v>
      </c>
      <c r="AK532" s="46" t="s">
        <v>74</v>
      </c>
      <c r="AL532" s="46">
        <v>0</v>
      </c>
      <c r="AM532" s="46" t="s">
        <v>74</v>
      </c>
      <c r="AN532" s="50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  <c r="BP532" s="46"/>
      <c r="BQ532" s="46"/>
      <c r="BR532" s="46"/>
      <c r="BS532" s="46"/>
      <c r="BT532" s="46"/>
      <c r="BU532" s="46"/>
      <c r="BV532" s="46"/>
      <c r="BW532" s="46"/>
      <c r="BX532" s="46"/>
      <c r="BY532" s="46"/>
      <c r="BZ532" s="46"/>
      <c r="CA532" s="46"/>
      <c r="CB532" s="46"/>
      <c r="CC532" s="46"/>
    </row>
    <row r="533" spans="7:81" x14ac:dyDescent="0.25">
      <c r="G533" t="s">
        <v>130</v>
      </c>
      <c r="H533" s="40">
        <v>40709</v>
      </c>
      <c r="I533" s="46">
        <v>0</v>
      </c>
      <c r="J533" s="46">
        <v>0</v>
      </c>
      <c r="K533" s="46" t="s">
        <v>74</v>
      </c>
      <c r="L533" s="46">
        <v>0</v>
      </c>
      <c r="M533" s="46" t="s">
        <v>74</v>
      </c>
      <c r="N533" s="46">
        <v>0</v>
      </c>
      <c r="O533" s="46" t="s">
        <v>74</v>
      </c>
      <c r="P533" s="46">
        <v>0</v>
      </c>
      <c r="Q533" s="46" t="s">
        <v>74</v>
      </c>
      <c r="R533" s="46">
        <v>0</v>
      </c>
      <c r="S533" s="46" t="s">
        <v>74</v>
      </c>
      <c r="T533" s="46">
        <v>0</v>
      </c>
      <c r="U533" s="46" t="s">
        <v>74</v>
      </c>
      <c r="V533" s="46">
        <v>0</v>
      </c>
      <c r="W533" s="46" t="s">
        <v>74</v>
      </c>
      <c r="X533" s="46">
        <v>0</v>
      </c>
      <c r="Y533" s="46" t="s">
        <v>74</v>
      </c>
      <c r="Z533" s="46">
        <v>0</v>
      </c>
      <c r="AA533" s="46" t="s">
        <v>74</v>
      </c>
      <c r="AB533" s="46">
        <v>0</v>
      </c>
      <c r="AC533" s="46" t="s">
        <v>74</v>
      </c>
      <c r="AD533" s="46">
        <v>0</v>
      </c>
      <c r="AE533" s="46" t="s">
        <v>74</v>
      </c>
      <c r="AF533" s="46">
        <v>0</v>
      </c>
      <c r="AG533" s="46" t="s">
        <v>74</v>
      </c>
      <c r="AH533" s="46">
        <v>0</v>
      </c>
      <c r="AI533" s="46" t="s">
        <v>74</v>
      </c>
      <c r="AJ533" s="46">
        <v>42.128688273727427</v>
      </c>
      <c r="AK533" s="46" t="s">
        <v>74</v>
      </c>
      <c r="AL533" s="46">
        <v>0</v>
      </c>
      <c r="AM533" s="46" t="s">
        <v>74</v>
      </c>
      <c r="AN533" s="50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  <c r="BP533" s="46"/>
      <c r="BQ533" s="46"/>
      <c r="BR533" s="46"/>
      <c r="BS533" s="46"/>
      <c r="BT533" s="46"/>
      <c r="BU533" s="46"/>
      <c r="BV533" s="46"/>
      <c r="BW533" s="46"/>
      <c r="BX533" s="46"/>
      <c r="BY533" s="46"/>
      <c r="BZ533" s="46"/>
      <c r="CA533" s="46"/>
      <c r="CB533" s="46"/>
      <c r="CC533" s="46"/>
    </row>
    <row r="534" spans="7:81" x14ac:dyDescent="0.25">
      <c r="G534" t="s">
        <v>130</v>
      </c>
      <c r="H534" s="40">
        <v>40710</v>
      </c>
      <c r="I534" s="46">
        <v>0.5</v>
      </c>
      <c r="J534" s="46">
        <v>0</v>
      </c>
      <c r="K534" s="46" t="s">
        <v>74</v>
      </c>
      <c r="L534" s="46">
        <v>0</v>
      </c>
      <c r="M534" s="46" t="s">
        <v>74</v>
      </c>
      <c r="N534" s="46">
        <v>0</v>
      </c>
      <c r="O534" s="46" t="s">
        <v>74</v>
      </c>
      <c r="P534" s="46">
        <v>0</v>
      </c>
      <c r="Q534" s="46" t="s">
        <v>74</v>
      </c>
      <c r="R534" s="46">
        <v>0</v>
      </c>
      <c r="S534" s="46" t="s">
        <v>74</v>
      </c>
      <c r="T534" s="46">
        <v>0</v>
      </c>
      <c r="U534" s="46" t="s">
        <v>74</v>
      </c>
      <c r="V534" s="46">
        <v>41.22867271138238</v>
      </c>
      <c r="W534" s="46" t="s">
        <v>74</v>
      </c>
      <c r="X534" s="46">
        <v>40.635660446037043</v>
      </c>
      <c r="Y534" s="46" t="s">
        <v>74</v>
      </c>
      <c r="Z534" s="46">
        <v>0</v>
      </c>
      <c r="AA534" s="46" t="s">
        <v>74</v>
      </c>
      <c r="AB534" s="46">
        <v>0</v>
      </c>
      <c r="AC534" s="46" t="s">
        <v>74</v>
      </c>
      <c r="AD534" s="46">
        <v>40.376134856147907</v>
      </c>
      <c r="AE534" s="46" t="s">
        <v>74</v>
      </c>
      <c r="AF534" s="46">
        <v>0</v>
      </c>
      <c r="AG534" s="46" t="s">
        <v>74</v>
      </c>
      <c r="AH534" s="46">
        <v>0</v>
      </c>
      <c r="AI534" s="46" t="s">
        <v>74</v>
      </c>
      <c r="AJ534" s="46">
        <v>0</v>
      </c>
      <c r="AK534" s="46" t="s">
        <v>74</v>
      </c>
      <c r="AL534" s="46">
        <v>0</v>
      </c>
      <c r="AM534" s="46" t="s">
        <v>74</v>
      </c>
      <c r="AN534" s="50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  <c r="BP534" s="46"/>
      <c r="BQ534" s="46"/>
      <c r="BR534" s="46"/>
      <c r="BS534" s="46"/>
      <c r="BT534" s="46"/>
      <c r="BU534" s="46"/>
      <c r="BV534" s="46"/>
      <c r="BW534" s="46"/>
      <c r="BX534" s="46"/>
      <c r="BY534" s="46"/>
      <c r="BZ534" s="46"/>
      <c r="CA534" s="46"/>
      <c r="CB534" s="46"/>
      <c r="CC534" s="46"/>
    </row>
    <row r="535" spans="7:81" x14ac:dyDescent="0.25">
      <c r="G535" t="s">
        <v>130</v>
      </c>
      <c r="H535" s="40">
        <v>40711</v>
      </c>
      <c r="I535" s="46">
        <v>0</v>
      </c>
      <c r="J535" s="46">
        <v>0</v>
      </c>
      <c r="K535" s="46" t="s">
        <v>74</v>
      </c>
      <c r="L535" s="46">
        <v>0</v>
      </c>
      <c r="M535" s="46" t="s">
        <v>74</v>
      </c>
      <c r="N535" s="46">
        <v>0</v>
      </c>
      <c r="O535" s="46" t="s">
        <v>74</v>
      </c>
      <c r="P535" s="46">
        <v>0</v>
      </c>
      <c r="Q535" s="46" t="s">
        <v>74</v>
      </c>
      <c r="R535" s="46">
        <v>0</v>
      </c>
      <c r="S535" s="46" t="s">
        <v>74</v>
      </c>
      <c r="T535" s="46">
        <v>0</v>
      </c>
      <c r="U535" s="46" t="s">
        <v>74</v>
      </c>
      <c r="V535" s="46">
        <v>0</v>
      </c>
      <c r="W535" s="46" t="s">
        <v>74</v>
      </c>
      <c r="X535" s="46">
        <v>0</v>
      </c>
      <c r="Y535" s="46" t="s">
        <v>74</v>
      </c>
      <c r="Z535" s="46">
        <v>0</v>
      </c>
      <c r="AA535" s="46" t="s">
        <v>74</v>
      </c>
      <c r="AB535" s="46">
        <v>0</v>
      </c>
      <c r="AC535" s="46" t="s">
        <v>74</v>
      </c>
      <c r="AD535" s="46">
        <v>0</v>
      </c>
      <c r="AE535" s="46" t="s">
        <v>74</v>
      </c>
      <c r="AF535" s="46">
        <v>0</v>
      </c>
      <c r="AG535" s="46" t="s">
        <v>74</v>
      </c>
      <c r="AH535" s="46">
        <v>0</v>
      </c>
      <c r="AI535" s="46" t="s">
        <v>74</v>
      </c>
      <c r="AJ535" s="46">
        <v>0</v>
      </c>
      <c r="AK535" s="46" t="s">
        <v>74</v>
      </c>
      <c r="AL535" s="46">
        <v>0</v>
      </c>
      <c r="AM535" s="46" t="s">
        <v>74</v>
      </c>
      <c r="AN535" s="50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  <c r="BP535" s="46"/>
      <c r="BQ535" s="46"/>
      <c r="BR535" s="46"/>
      <c r="BS535" s="46"/>
      <c r="BT535" s="46"/>
      <c r="BU535" s="46"/>
      <c r="BV535" s="46"/>
      <c r="BW535" s="46"/>
      <c r="BX535" s="46"/>
      <c r="BY535" s="46"/>
      <c r="BZ535" s="46"/>
      <c r="CA535" s="46"/>
      <c r="CB535" s="46"/>
      <c r="CC535" s="46"/>
    </row>
    <row r="536" spans="7:81" x14ac:dyDescent="0.25">
      <c r="G536" t="s">
        <v>130</v>
      </c>
      <c r="H536" s="40">
        <v>40712</v>
      </c>
      <c r="I536" s="46">
        <v>3</v>
      </c>
      <c r="J536" s="46">
        <v>0</v>
      </c>
      <c r="K536" s="46" t="s">
        <v>74</v>
      </c>
      <c r="L536" s="46">
        <v>0</v>
      </c>
      <c r="M536" s="46" t="s">
        <v>74</v>
      </c>
      <c r="N536" s="46">
        <v>0</v>
      </c>
      <c r="O536" s="46" t="s">
        <v>74</v>
      </c>
      <c r="P536" s="46">
        <v>0</v>
      </c>
      <c r="Q536" s="46" t="s">
        <v>74</v>
      </c>
      <c r="R536" s="46">
        <v>0</v>
      </c>
      <c r="S536" s="46" t="s">
        <v>74</v>
      </c>
      <c r="T536" s="46">
        <v>0</v>
      </c>
      <c r="U536" s="46" t="s">
        <v>74</v>
      </c>
      <c r="V536" s="46">
        <v>0</v>
      </c>
      <c r="W536" s="46" t="s">
        <v>74</v>
      </c>
      <c r="X536" s="46">
        <v>0</v>
      </c>
      <c r="Y536" s="46" t="s">
        <v>74</v>
      </c>
      <c r="Z536" s="46">
        <v>0</v>
      </c>
      <c r="AA536" s="46" t="s">
        <v>74</v>
      </c>
      <c r="AB536" s="46">
        <v>0</v>
      </c>
      <c r="AC536" s="46" t="s">
        <v>74</v>
      </c>
      <c r="AD536" s="46">
        <v>0</v>
      </c>
      <c r="AE536" s="46" t="s">
        <v>74</v>
      </c>
      <c r="AF536" s="46">
        <v>0</v>
      </c>
      <c r="AG536" s="46" t="s">
        <v>74</v>
      </c>
      <c r="AH536" s="46">
        <v>0</v>
      </c>
      <c r="AI536" s="46" t="s">
        <v>74</v>
      </c>
      <c r="AJ536" s="46">
        <v>0</v>
      </c>
      <c r="AK536" s="46" t="s">
        <v>74</v>
      </c>
      <c r="AL536" s="46">
        <v>0</v>
      </c>
      <c r="AM536" s="46" t="s">
        <v>74</v>
      </c>
      <c r="AN536" s="50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46"/>
      <c r="BY536" s="46"/>
      <c r="BZ536" s="46"/>
      <c r="CA536" s="46"/>
      <c r="CB536" s="46"/>
      <c r="CC536" s="46"/>
    </row>
    <row r="537" spans="7:81" x14ac:dyDescent="0.25">
      <c r="G537" t="s">
        <v>130</v>
      </c>
      <c r="H537" s="40">
        <v>40713</v>
      </c>
      <c r="I537" s="46">
        <v>0</v>
      </c>
      <c r="J537" s="46">
        <v>0</v>
      </c>
      <c r="K537" s="46" t="s">
        <v>74</v>
      </c>
      <c r="L537" s="46">
        <v>0</v>
      </c>
      <c r="M537" s="46" t="s">
        <v>74</v>
      </c>
      <c r="N537" s="46">
        <v>0</v>
      </c>
      <c r="O537" s="46" t="s">
        <v>74</v>
      </c>
      <c r="P537" s="46">
        <v>0</v>
      </c>
      <c r="Q537" s="46" t="s">
        <v>74</v>
      </c>
      <c r="R537" s="46">
        <v>0</v>
      </c>
      <c r="S537" s="46" t="s">
        <v>74</v>
      </c>
      <c r="T537" s="46">
        <v>0</v>
      </c>
      <c r="U537" s="46" t="s">
        <v>74</v>
      </c>
      <c r="V537" s="46">
        <v>0</v>
      </c>
      <c r="W537" s="46" t="s">
        <v>74</v>
      </c>
      <c r="X537" s="46">
        <v>0</v>
      </c>
      <c r="Y537" s="46" t="s">
        <v>74</v>
      </c>
      <c r="Z537" s="46">
        <v>0</v>
      </c>
      <c r="AA537" s="46" t="s">
        <v>74</v>
      </c>
      <c r="AB537" s="46">
        <v>0</v>
      </c>
      <c r="AC537" s="46" t="s">
        <v>74</v>
      </c>
      <c r="AD537" s="46">
        <v>0</v>
      </c>
      <c r="AE537" s="46" t="s">
        <v>74</v>
      </c>
      <c r="AF537" s="46">
        <v>0</v>
      </c>
      <c r="AG537" s="46" t="s">
        <v>74</v>
      </c>
      <c r="AH537" s="46">
        <v>0</v>
      </c>
      <c r="AI537" s="46" t="s">
        <v>74</v>
      </c>
      <c r="AJ537" s="46">
        <v>0</v>
      </c>
      <c r="AK537" s="46" t="s">
        <v>74</v>
      </c>
      <c r="AL537" s="46">
        <v>0</v>
      </c>
      <c r="AM537" s="46" t="s">
        <v>74</v>
      </c>
      <c r="AN537" s="50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  <c r="BP537" s="46"/>
      <c r="BQ537" s="46"/>
      <c r="BR537" s="46"/>
      <c r="BS537" s="46"/>
      <c r="BT537" s="46"/>
      <c r="BU537" s="46"/>
      <c r="BV537" s="46"/>
      <c r="BW537" s="46"/>
      <c r="BX537" s="46"/>
      <c r="BY537" s="46"/>
      <c r="BZ537" s="46"/>
      <c r="CA537" s="46"/>
      <c r="CB537" s="46"/>
      <c r="CC537" s="46"/>
    </row>
    <row r="538" spans="7:81" x14ac:dyDescent="0.25">
      <c r="G538" t="s">
        <v>130</v>
      </c>
      <c r="H538" s="40">
        <v>40714</v>
      </c>
      <c r="I538" s="46">
        <v>0</v>
      </c>
      <c r="J538" s="46">
        <v>0</v>
      </c>
      <c r="K538" s="46" t="s">
        <v>74</v>
      </c>
      <c r="L538" s="46">
        <v>0</v>
      </c>
      <c r="M538" s="46" t="s">
        <v>74</v>
      </c>
      <c r="N538" s="46">
        <v>43.931928258982751</v>
      </c>
      <c r="O538" s="46" t="s">
        <v>74</v>
      </c>
      <c r="P538" s="46">
        <v>0</v>
      </c>
      <c r="Q538" s="46" t="s">
        <v>74</v>
      </c>
      <c r="R538" s="46">
        <v>0</v>
      </c>
      <c r="S538" s="46" t="s">
        <v>74</v>
      </c>
      <c r="T538" s="46">
        <v>0</v>
      </c>
      <c r="U538" s="46" t="s">
        <v>74</v>
      </c>
      <c r="V538" s="46">
        <v>0</v>
      </c>
      <c r="W538" s="46" t="s">
        <v>74</v>
      </c>
      <c r="X538" s="46">
        <v>0</v>
      </c>
      <c r="Y538" s="46" t="s">
        <v>74</v>
      </c>
      <c r="Z538" s="46">
        <v>0</v>
      </c>
      <c r="AA538" s="46" t="s">
        <v>74</v>
      </c>
      <c r="AB538" s="46">
        <v>0</v>
      </c>
      <c r="AC538" s="46" t="s">
        <v>74</v>
      </c>
      <c r="AD538" s="46">
        <v>0</v>
      </c>
      <c r="AE538" s="46" t="s">
        <v>74</v>
      </c>
      <c r="AF538" s="46">
        <v>0</v>
      </c>
      <c r="AG538" s="46" t="s">
        <v>74</v>
      </c>
      <c r="AH538" s="46">
        <v>0</v>
      </c>
      <c r="AI538" s="46" t="s">
        <v>74</v>
      </c>
      <c r="AJ538" s="46">
        <v>0</v>
      </c>
      <c r="AK538" s="46" t="s">
        <v>74</v>
      </c>
      <c r="AL538" s="46">
        <v>0</v>
      </c>
      <c r="AM538" s="46" t="s">
        <v>74</v>
      </c>
      <c r="AN538" s="50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</row>
    <row r="539" spans="7:81" x14ac:dyDescent="0.25">
      <c r="G539" t="s">
        <v>130</v>
      </c>
      <c r="H539" s="40">
        <v>40715</v>
      </c>
      <c r="I539" s="46">
        <v>0.5</v>
      </c>
      <c r="J539" s="46">
        <v>0</v>
      </c>
      <c r="K539" s="46" t="s">
        <v>74</v>
      </c>
      <c r="L539" s="46">
        <v>0</v>
      </c>
      <c r="M539" s="46" t="s">
        <v>74</v>
      </c>
      <c r="N539" s="46">
        <v>0</v>
      </c>
      <c r="O539" s="46" t="s">
        <v>74</v>
      </c>
      <c r="P539" s="46">
        <v>0</v>
      </c>
      <c r="Q539" s="46" t="s">
        <v>74</v>
      </c>
      <c r="R539" s="46">
        <v>0</v>
      </c>
      <c r="S539" s="46" t="s">
        <v>74</v>
      </c>
      <c r="T539" s="46">
        <v>0</v>
      </c>
      <c r="U539" s="46" t="s">
        <v>74</v>
      </c>
      <c r="V539" s="46">
        <v>0</v>
      </c>
      <c r="W539" s="46" t="s">
        <v>74</v>
      </c>
      <c r="X539" s="46">
        <v>0</v>
      </c>
      <c r="Y539" s="46" t="s">
        <v>74</v>
      </c>
      <c r="Z539" s="46">
        <v>0</v>
      </c>
      <c r="AA539" s="46" t="s">
        <v>74</v>
      </c>
      <c r="AB539" s="46">
        <v>0</v>
      </c>
      <c r="AC539" s="46" t="s">
        <v>74</v>
      </c>
      <c r="AD539" s="46">
        <v>0</v>
      </c>
      <c r="AE539" s="46" t="s">
        <v>74</v>
      </c>
      <c r="AF539" s="46">
        <v>0</v>
      </c>
      <c r="AG539" s="46" t="s">
        <v>74</v>
      </c>
      <c r="AH539" s="46">
        <v>0</v>
      </c>
      <c r="AI539" s="46" t="s">
        <v>74</v>
      </c>
      <c r="AJ539" s="46">
        <v>0</v>
      </c>
      <c r="AK539" s="46" t="s">
        <v>74</v>
      </c>
      <c r="AL539" s="46">
        <v>0</v>
      </c>
      <c r="AM539" s="46" t="s">
        <v>74</v>
      </c>
      <c r="AN539" s="50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46"/>
      <c r="BY539" s="46"/>
      <c r="BZ539" s="46"/>
      <c r="CA539" s="46"/>
      <c r="CB539" s="46"/>
      <c r="CC539" s="46"/>
    </row>
    <row r="540" spans="7:81" x14ac:dyDescent="0.25">
      <c r="G540" t="s">
        <v>130</v>
      </c>
      <c r="H540" s="40">
        <v>40716</v>
      </c>
      <c r="I540" s="46">
        <v>0</v>
      </c>
      <c r="J540" s="46">
        <v>0</v>
      </c>
      <c r="K540" s="46" t="s">
        <v>74</v>
      </c>
      <c r="L540" s="46">
        <v>0</v>
      </c>
      <c r="M540" s="46" t="s">
        <v>74</v>
      </c>
      <c r="N540" s="46">
        <v>0</v>
      </c>
      <c r="O540" s="46" t="s">
        <v>74</v>
      </c>
      <c r="P540" s="46">
        <v>0</v>
      </c>
      <c r="Q540" s="46" t="s">
        <v>74</v>
      </c>
      <c r="R540" s="46">
        <v>0</v>
      </c>
      <c r="S540" s="46" t="s">
        <v>74</v>
      </c>
      <c r="T540" s="46">
        <v>0</v>
      </c>
      <c r="U540" s="46" t="s">
        <v>74</v>
      </c>
      <c r="V540" s="46">
        <v>41.22867271138238</v>
      </c>
      <c r="W540" s="46" t="s">
        <v>74</v>
      </c>
      <c r="X540" s="46">
        <v>0</v>
      </c>
      <c r="Y540" s="46" t="s">
        <v>74</v>
      </c>
      <c r="Z540" s="46">
        <v>43.306995196773087</v>
      </c>
      <c r="AA540" s="46" t="s">
        <v>74</v>
      </c>
      <c r="AB540" s="46">
        <v>0</v>
      </c>
      <c r="AC540" s="46" t="s">
        <v>74</v>
      </c>
      <c r="AD540" s="46">
        <v>0</v>
      </c>
      <c r="AE540" s="46" t="s">
        <v>74</v>
      </c>
      <c r="AF540" s="46">
        <v>0</v>
      </c>
      <c r="AG540" s="46" t="s">
        <v>74</v>
      </c>
      <c r="AH540" s="46">
        <v>0</v>
      </c>
      <c r="AI540" s="46" t="s">
        <v>74</v>
      </c>
      <c r="AJ540" s="46">
        <v>0</v>
      </c>
      <c r="AK540" s="46" t="s">
        <v>74</v>
      </c>
      <c r="AL540" s="46">
        <v>0</v>
      </c>
      <c r="AM540" s="46" t="s">
        <v>74</v>
      </c>
      <c r="AN540" s="50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  <c r="BP540" s="46"/>
      <c r="BQ540" s="46"/>
      <c r="BR540" s="46"/>
      <c r="BS540" s="46"/>
      <c r="BT540" s="46"/>
      <c r="BU540" s="46"/>
      <c r="BV540" s="46"/>
      <c r="BW540" s="46"/>
      <c r="BX540" s="46"/>
      <c r="BY540" s="46"/>
      <c r="BZ540" s="46"/>
      <c r="CA540" s="46"/>
      <c r="CB540" s="46"/>
      <c r="CC540" s="46"/>
    </row>
    <row r="541" spans="7:81" x14ac:dyDescent="0.25">
      <c r="G541" t="s">
        <v>130</v>
      </c>
      <c r="H541" s="40">
        <v>40717</v>
      </c>
      <c r="I541" s="46">
        <v>3</v>
      </c>
      <c r="J541" s="46">
        <v>0</v>
      </c>
      <c r="K541" s="46" t="s">
        <v>74</v>
      </c>
      <c r="L541" s="46">
        <v>38.533785546569263</v>
      </c>
      <c r="M541" s="46" t="s">
        <v>74</v>
      </c>
      <c r="N541" s="46">
        <v>0</v>
      </c>
      <c r="O541" s="46" t="s">
        <v>74</v>
      </c>
      <c r="P541" s="46">
        <v>0</v>
      </c>
      <c r="Q541" s="46" t="s">
        <v>74</v>
      </c>
      <c r="R541" s="46">
        <v>0</v>
      </c>
      <c r="S541" s="46" t="s">
        <v>74</v>
      </c>
      <c r="T541" s="46">
        <v>0</v>
      </c>
      <c r="U541" s="46" t="s">
        <v>74</v>
      </c>
      <c r="V541" s="46">
        <v>0</v>
      </c>
      <c r="W541" s="46" t="s">
        <v>74</v>
      </c>
      <c r="X541" s="46">
        <v>0</v>
      </c>
      <c r="Y541" s="46" t="s">
        <v>74</v>
      </c>
      <c r="Z541" s="46">
        <v>0</v>
      </c>
      <c r="AA541" s="46" t="s">
        <v>74</v>
      </c>
      <c r="AB541" s="46">
        <v>0</v>
      </c>
      <c r="AC541" s="46" t="s">
        <v>74</v>
      </c>
      <c r="AD541" s="46">
        <v>0</v>
      </c>
      <c r="AE541" s="46" t="s">
        <v>74</v>
      </c>
      <c r="AF541" s="46">
        <v>0</v>
      </c>
      <c r="AG541" s="46" t="s">
        <v>74</v>
      </c>
      <c r="AH541" s="46">
        <v>0</v>
      </c>
      <c r="AI541" s="46" t="s">
        <v>74</v>
      </c>
      <c r="AJ541" s="46">
        <v>0</v>
      </c>
      <c r="AK541" s="46" t="s">
        <v>74</v>
      </c>
      <c r="AL541" s="46">
        <v>0</v>
      </c>
      <c r="AM541" s="46" t="s">
        <v>74</v>
      </c>
      <c r="AN541" s="50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</row>
    <row r="542" spans="7:81" x14ac:dyDescent="0.25">
      <c r="G542" t="s">
        <v>130</v>
      </c>
      <c r="H542" s="40">
        <v>40718</v>
      </c>
      <c r="I542" s="46">
        <v>2.5</v>
      </c>
      <c r="J542" s="46">
        <v>0</v>
      </c>
      <c r="K542" s="46" t="s">
        <v>74</v>
      </c>
      <c r="L542" s="46">
        <v>0</v>
      </c>
      <c r="M542" s="46" t="s">
        <v>74</v>
      </c>
      <c r="N542" s="46">
        <v>0</v>
      </c>
      <c r="O542" s="46" t="s">
        <v>74</v>
      </c>
      <c r="P542" s="46">
        <v>0</v>
      </c>
      <c r="Q542" s="46" t="s">
        <v>74</v>
      </c>
      <c r="R542" s="46">
        <v>0</v>
      </c>
      <c r="S542" s="46" t="s">
        <v>74</v>
      </c>
      <c r="T542" s="46">
        <v>0</v>
      </c>
      <c r="U542" s="46" t="s">
        <v>74</v>
      </c>
      <c r="V542" s="46">
        <v>0</v>
      </c>
      <c r="W542" s="46" t="s">
        <v>74</v>
      </c>
      <c r="X542" s="46">
        <v>0</v>
      </c>
      <c r="Y542" s="46" t="s">
        <v>74</v>
      </c>
      <c r="Z542" s="46">
        <v>0</v>
      </c>
      <c r="AA542" s="46" t="s">
        <v>74</v>
      </c>
      <c r="AB542" s="46">
        <v>0</v>
      </c>
      <c r="AC542" s="46" t="s">
        <v>74</v>
      </c>
      <c r="AD542" s="46">
        <v>0</v>
      </c>
      <c r="AE542" s="46" t="s">
        <v>74</v>
      </c>
      <c r="AF542" s="46">
        <v>0</v>
      </c>
      <c r="AG542" s="46" t="s">
        <v>74</v>
      </c>
      <c r="AH542" s="46">
        <v>0</v>
      </c>
      <c r="AI542" s="46" t="s">
        <v>74</v>
      </c>
      <c r="AJ542" s="46">
        <v>0</v>
      </c>
      <c r="AK542" s="46" t="s">
        <v>74</v>
      </c>
      <c r="AL542" s="46">
        <v>0</v>
      </c>
      <c r="AM542" s="46" t="s">
        <v>74</v>
      </c>
      <c r="AN542" s="50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</row>
    <row r="543" spans="7:81" x14ac:dyDescent="0.25">
      <c r="G543" t="s">
        <v>130</v>
      </c>
      <c r="H543" s="40">
        <v>40719</v>
      </c>
      <c r="I543" s="46">
        <v>2.5</v>
      </c>
      <c r="J543" s="46">
        <v>0</v>
      </c>
      <c r="K543" s="46" t="s">
        <v>74</v>
      </c>
      <c r="L543" s="46">
        <v>0</v>
      </c>
      <c r="M543" s="46" t="s">
        <v>74</v>
      </c>
      <c r="N543" s="46">
        <v>0</v>
      </c>
      <c r="O543" s="46" t="s">
        <v>74</v>
      </c>
      <c r="P543" s="46">
        <v>0</v>
      </c>
      <c r="Q543" s="46" t="s">
        <v>74</v>
      </c>
      <c r="R543" s="46">
        <v>0</v>
      </c>
      <c r="S543" s="46" t="s">
        <v>74</v>
      </c>
      <c r="T543" s="46">
        <v>0</v>
      </c>
      <c r="U543" s="46" t="s">
        <v>74</v>
      </c>
      <c r="V543" s="46">
        <v>0</v>
      </c>
      <c r="W543" s="46" t="s">
        <v>74</v>
      </c>
      <c r="X543" s="46">
        <v>0</v>
      </c>
      <c r="Y543" s="46" t="s">
        <v>74</v>
      </c>
      <c r="Z543" s="46">
        <v>0</v>
      </c>
      <c r="AA543" s="46" t="s">
        <v>74</v>
      </c>
      <c r="AB543" s="46">
        <v>0</v>
      </c>
      <c r="AC543" s="46" t="s">
        <v>74</v>
      </c>
      <c r="AD543" s="46">
        <v>0</v>
      </c>
      <c r="AE543" s="46" t="s">
        <v>74</v>
      </c>
      <c r="AF543" s="46">
        <v>0</v>
      </c>
      <c r="AG543" s="46" t="s">
        <v>74</v>
      </c>
      <c r="AH543" s="46">
        <v>0</v>
      </c>
      <c r="AI543" s="46" t="s">
        <v>74</v>
      </c>
      <c r="AJ543" s="46">
        <v>0</v>
      </c>
      <c r="AK543" s="46" t="s">
        <v>74</v>
      </c>
      <c r="AL543" s="46">
        <v>0</v>
      </c>
      <c r="AM543" s="46" t="s">
        <v>74</v>
      </c>
      <c r="AN543" s="50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  <c r="BP543" s="46"/>
      <c r="BQ543" s="46"/>
      <c r="BR543" s="46"/>
      <c r="BS543" s="46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</row>
    <row r="544" spans="7:81" x14ac:dyDescent="0.25">
      <c r="G544" t="s">
        <v>130</v>
      </c>
      <c r="H544" s="40">
        <v>40720</v>
      </c>
      <c r="I544" s="46">
        <v>0.5</v>
      </c>
      <c r="J544" s="46">
        <v>0</v>
      </c>
      <c r="K544" s="46" t="s">
        <v>74</v>
      </c>
      <c r="L544" s="46">
        <v>0</v>
      </c>
      <c r="M544" s="46" t="s">
        <v>74</v>
      </c>
      <c r="N544" s="46">
        <v>0</v>
      </c>
      <c r="O544" s="46" t="s">
        <v>74</v>
      </c>
      <c r="P544" s="46">
        <v>0</v>
      </c>
      <c r="Q544" s="46" t="s">
        <v>74</v>
      </c>
      <c r="R544" s="46">
        <v>0</v>
      </c>
      <c r="S544" s="46" t="s">
        <v>74</v>
      </c>
      <c r="T544" s="46">
        <v>0</v>
      </c>
      <c r="U544" s="46" t="s">
        <v>74</v>
      </c>
      <c r="V544" s="46">
        <v>0</v>
      </c>
      <c r="W544" s="46" t="s">
        <v>74</v>
      </c>
      <c r="X544" s="46">
        <v>0</v>
      </c>
      <c r="Y544" s="46" t="s">
        <v>74</v>
      </c>
      <c r="Z544" s="46">
        <v>0</v>
      </c>
      <c r="AA544" s="46" t="s">
        <v>74</v>
      </c>
      <c r="AB544" s="46">
        <v>0</v>
      </c>
      <c r="AC544" s="46" t="s">
        <v>74</v>
      </c>
      <c r="AD544" s="46">
        <v>0</v>
      </c>
      <c r="AE544" s="46" t="s">
        <v>74</v>
      </c>
      <c r="AF544" s="46">
        <v>0</v>
      </c>
      <c r="AG544" s="46" t="s">
        <v>74</v>
      </c>
      <c r="AH544" s="46">
        <v>0</v>
      </c>
      <c r="AI544" s="46" t="s">
        <v>74</v>
      </c>
      <c r="AJ544" s="46">
        <v>0</v>
      </c>
      <c r="AK544" s="46" t="s">
        <v>74</v>
      </c>
      <c r="AL544" s="46">
        <v>0</v>
      </c>
      <c r="AM544" s="46" t="s">
        <v>74</v>
      </c>
      <c r="AN544" s="50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  <c r="BP544" s="46"/>
      <c r="BQ544" s="46"/>
      <c r="BR544" s="46"/>
      <c r="BS544" s="46"/>
      <c r="BT544" s="46"/>
      <c r="BU544" s="46"/>
      <c r="BV544" s="46"/>
      <c r="BW544" s="46"/>
      <c r="BX544" s="46"/>
      <c r="BY544" s="46"/>
      <c r="BZ544" s="46"/>
      <c r="CA544" s="46"/>
      <c r="CB544" s="46"/>
      <c r="CC544" s="46"/>
    </row>
    <row r="545" spans="7:81" x14ac:dyDescent="0.25">
      <c r="G545" t="s">
        <v>130</v>
      </c>
      <c r="H545" s="40">
        <v>40721</v>
      </c>
      <c r="I545" s="46">
        <v>0</v>
      </c>
      <c r="J545" s="46">
        <v>0</v>
      </c>
      <c r="K545" s="46" t="s">
        <v>74</v>
      </c>
      <c r="L545" s="46">
        <v>0</v>
      </c>
      <c r="M545" s="46" t="s">
        <v>74</v>
      </c>
      <c r="N545" s="46">
        <v>0</v>
      </c>
      <c r="O545" s="46" t="s">
        <v>74</v>
      </c>
      <c r="P545" s="46">
        <v>0</v>
      </c>
      <c r="Q545" s="46" t="s">
        <v>74</v>
      </c>
      <c r="R545" s="46">
        <v>0</v>
      </c>
      <c r="S545" s="46" t="s">
        <v>74</v>
      </c>
      <c r="T545" s="46">
        <v>0</v>
      </c>
      <c r="U545" s="46" t="s">
        <v>74</v>
      </c>
      <c r="V545" s="46">
        <v>0</v>
      </c>
      <c r="W545" s="46" t="s">
        <v>74</v>
      </c>
      <c r="X545" s="46">
        <v>0</v>
      </c>
      <c r="Y545" s="46" t="s">
        <v>74</v>
      </c>
      <c r="Z545" s="46">
        <v>0</v>
      </c>
      <c r="AA545" s="46" t="s">
        <v>74</v>
      </c>
      <c r="AB545" s="46">
        <v>0</v>
      </c>
      <c r="AC545" s="46" t="s">
        <v>74</v>
      </c>
      <c r="AD545" s="46">
        <v>0</v>
      </c>
      <c r="AE545" s="46" t="s">
        <v>74</v>
      </c>
      <c r="AF545" s="46">
        <v>0</v>
      </c>
      <c r="AG545" s="46" t="s">
        <v>74</v>
      </c>
      <c r="AH545" s="46">
        <v>0</v>
      </c>
      <c r="AI545" s="46" t="s">
        <v>74</v>
      </c>
      <c r="AJ545" s="46">
        <v>0</v>
      </c>
      <c r="AK545" s="46" t="s">
        <v>74</v>
      </c>
      <c r="AL545" s="46">
        <v>0</v>
      </c>
      <c r="AM545" s="46" t="s">
        <v>74</v>
      </c>
      <c r="AN545" s="50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</row>
    <row r="546" spans="7:81" x14ac:dyDescent="0.25">
      <c r="G546" t="s">
        <v>130</v>
      </c>
      <c r="H546" s="40">
        <v>40722</v>
      </c>
      <c r="I546" s="46">
        <v>0</v>
      </c>
      <c r="J546" s="46">
        <v>0</v>
      </c>
      <c r="K546" s="46" t="s">
        <v>74</v>
      </c>
      <c r="L546" s="46">
        <v>0</v>
      </c>
      <c r="M546" s="46" t="s">
        <v>74</v>
      </c>
      <c r="N546" s="46">
        <v>0</v>
      </c>
      <c r="O546" s="46" t="s">
        <v>74</v>
      </c>
      <c r="P546" s="46">
        <v>0</v>
      </c>
      <c r="Q546" s="46" t="s">
        <v>74</v>
      </c>
      <c r="R546" s="46">
        <v>0</v>
      </c>
      <c r="S546" s="46" t="s">
        <v>74</v>
      </c>
      <c r="T546" s="46">
        <v>0</v>
      </c>
      <c r="U546" s="46" t="s">
        <v>74</v>
      </c>
      <c r="V546" s="46">
        <v>0</v>
      </c>
      <c r="W546" s="46" t="s">
        <v>74</v>
      </c>
      <c r="X546" s="46">
        <v>0</v>
      </c>
      <c r="Y546" s="46" t="s">
        <v>74</v>
      </c>
      <c r="Z546" s="46">
        <v>0</v>
      </c>
      <c r="AA546" s="46" t="s">
        <v>74</v>
      </c>
      <c r="AB546" s="46">
        <v>0</v>
      </c>
      <c r="AC546" s="46" t="s">
        <v>74</v>
      </c>
      <c r="AD546" s="46">
        <v>0</v>
      </c>
      <c r="AE546" s="46" t="s">
        <v>74</v>
      </c>
      <c r="AF546" s="46">
        <v>0</v>
      </c>
      <c r="AG546" s="46" t="s">
        <v>74</v>
      </c>
      <c r="AH546" s="46">
        <v>0</v>
      </c>
      <c r="AI546" s="46" t="s">
        <v>74</v>
      </c>
      <c r="AJ546" s="46">
        <v>0</v>
      </c>
      <c r="AK546" s="46" t="s">
        <v>74</v>
      </c>
      <c r="AL546" s="46">
        <v>0</v>
      </c>
      <c r="AM546" s="46" t="s">
        <v>74</v>
      </c>
      <c r="AN546" s="50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</row>
    <row r="547" spans="7:81" x14ac:dyDescent="0.25">
      <c r="G547" t="s">
        <v>130</v>
      </c>
      <c r="H547" s="40">
        <v>40723</v>
      </c>
      <c r="I547" s="46">
        <v>31.5</v>
      </c>
      <c r="J547" s="46">
        <v>0</v>
      </c>
      <c r="K547" s="46" t="s">
        <v>74</v>
      </c>
      <c r="L547" s="46">
        <v>0</v>
      </c>
      <c r="M547" s="46" t="s">
        <v>74</v>
      </c>
      <c r="N547" s="46">
        <v>0</v>
      </c>
      <c r="O547" s="46" t="s">
        <v>74</v>
      </c>
      <c r="P547" s="46">
        <v>0</v>
      </c>
      <c r="Q547" s="46" t="s">
        <v>74</v>
      </c>
      <c r="R547" s="46">
        <v>0</v>
      </c>
      <c r="S547" s="46" t="s">
        <v>74</v>
      </c>
      <c r="T547" s="46">
        <v>0</v>
      </c>
      <c r="U547" s="46" t="s">
        <v>74</v>
      </c>
      <c r="V547" s="46">
        <v>0</v>
      </c>
      <c r="W547" s="46" t="s">
        <v>74</v>
      </c>
      <c r="X547" s="46">
        <v>0</v>
      </c>
      <c r="Y547" s="46" t="s">
        <v>74</v>
      </c>
      <c r="Z547" s="46">
        <v>0</v>
      </c>
      <c r="AA547" s="46" t="s">
        <v>74</v>
      </c>
      <c r="AB547" s="46">
        <v>0</v>
      </c>
      <c r="AC547" s="46" t="s">
        <v>74</v>
      </c>
      <c r="AD547" s="46">
        <v>0</v>
      </c>
      <c r="AE547" s="46" t="s">
        <v>74</v>
      </c>
      <c r="AF547" s="46">
        <v>0</v>
      </c>
      <c r="AG547" s="46" t="s">
        <v>74</v>
      </c>
      <c r="AH547" s="46">
        <v>0</v>
      </c>
      <c r="AI547" s="46" t="s">
        <v>74</v>
      </c>
      <c r="AJ547" s="46">
        <v>0</v>
      </c>
      <c r="AK547" s="46" t="s">
        <v>74</v>
      </c>
      <c r="AL547" s="46">
        <v>0</v>
      </c>
      <c r="AM547" s="46" t="s">
        <v>74</v>
      </c>
      <c r="AN547" s="50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</row>
    <row r="548" spans="7:81" x14ac:dyDescent="0.25">
      <c r="G548" t="s">
        <v>130</v>
      </c>
      <c r="H548" s="40">
        <v>40724</v>
      </c>
      <c r="I548" s="46">
        <v>0</v>
      </c>
      <c r="J548" s="46">
        <v>0</v>
      </c>
      <c r="K548" s="46" t="s">
        <v>74</v>
      </c>
      <c r="L548" s="46">
        <v>0</v>
      </c>
      <c r="M548" s="46" t="s">
        <v>74</v>
      </c>
      <c r="N548" s="46">
        <v>0</v>
      </c>
      <c r="O548" s="46" t="s">
        <v>74</v>
      </c>
      <c r="P548" s="46">
        <v>0</v>
      </c>
      <c r="Q548" s="46" t="s">
        <v>74</v>
      </c>
      <c r="R548" s="46">
        <v>0</v>
      </c>
      <c r="S548" s="46" t="s">
        <v>74</v>
      </c>
      <c r="T548" s="46">
        <v>0</v>
      </c>
      <c r="U548" s="46" t="s">
        <v>74</v>
      </c>
      <c r="V548" s="46">
        <v>0</v>
      </c>
      <c r="W548" s="46" t="s">
        <v>74</v>
      </c>
      <c r="X548" s="46">
        <v>0</v>
      </c>
      <c r="Y548" s="46" t="s">
        <v>74</v>
      </c>
      <c r="Z548" s="46">
        <v>0</v>
      </c>
      <c r="AA548" s="46" t="s">
        <v>74</v>
      </c>
      <c r="AB548" s="46">
        <v>0</v>
      </c>
      <c r="AC548" s="46" t="s">
        <v>74</v>
      </c>
      <c r="AD548" s="46">
        <v>0</v>
      </c>
      <c r="AE548" s="46" t="s">
        <v>74</v>
      </c>
      <c r="AF548" s="46">
        <v>0</v>
      </c>
      <c r="AG548" s="46" t="s">
        <v>74</v>
      </c>
      <c r="AH548" s="46">
        <v>0</v>
      </c>
      <c r="AI548" s="46" t="s">
        <v>74</v>
      </c>
      <c r="AJ548" s="46">
        <v>42.128688273727427</v>
      </c>
      <c r="AK548" s="46" t="s">
        <v>74</v>
      </c>
      <c r="AL548" s="46">
        <v>0</v>
      </c>
      <c r="AM548" s="46" t="s">
        <v>74</v>
      </c>
      <c r="AN548" s="50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  <c r="BP548" s="46"/>
      <c r="BQ548" s="46"/>
      <c r="BR548" s="46"/>
      <c r="BS548" s="46"/>
      <c r="BT548" s="46"/>
      <c r="BU548" s="46"/>
      <c r="BV548" s="46"/>
      <c r="BW548" s="46"/>
      <c r="BX548" s="46"/>
      <c r="BY548" s="46"/>
      <c r="BZ548" s="46"/>
      <c r="CA548" s="46"/>
      <c r="CB548" s="46"/>
      <c r="CC548" s="46"/>
    </row>
    <row r="549" spans="7:81" x14ac:dyDescent="0.25">
      <c r="G549" t="s">
        <v>131</v>
      </c>
      <c r="H549" s="40">
        <v>40725</v>
      </c>
      <c r="I549" s="46">
        <v>0</v>
      </c>
      <c r="J549" s="46">
        <v>0</v>
      </c>
      <c r="K549" s="46" t="s">
        <v>74</v>
      </c>
      <c r="L549" s="46">
        <v>0</v>
      </c>
      <c r="M549" s="46" t="s">
        <v>74</v>
      </c>
      <c r="N549" s="46">
        <v>0</v>
      </c>
      <c r="O549" s="46" t="s">
        <v>74</v>
      </c>
      <c r="P549" s="46">
        <v>0</v>
      </c>
      <c r="Q549" s="46" t="s">
        <v>74</v>
      </c>
      <c r="R549" s="46">
        <v>0</v>
      </c>
      <c r="S549" s="46" t="s">
        <v>74</v>
      </c>
      <c r="T549" s="46">
        <v>0</v>
      </c>
      <c r="U549" s="46" t="s">
        <v>74</v>
      </c>
      <c r="V549" s="46">
        <v>0</v>
      </c>
      <c r="W549" s="46" t="s">
        <v>74</v>
      </c>
      <c r="X549" s="46">
        <v>0</v>
      </c>
      <c r="Y549" s="46" t="s">
        <v>74</v>
      </c>
      <c r="Z549" s="46">
        <v>0</v>
      </c>
      <c r="AA549" s="46" t="s">
        <v>74</v>
      </c>
      <c r="AB549" s="46">
        <v>0</v>
      </c>
      <c r="AC549" s="46" t="s">
        <v>74</v>
      </c>
      <c r="AD549" s="46">
        <v>0</v>
      </c>
      <c r="AE549" s="46" t="s">
        <v>74</v>
      </c>
      <c r="AF549" s="46">
        <v>0</v>
      </c>
      <c r="AG549" s="46" t="s">
        <v>74</v>
      </c>
      <c r="AH549" s="46">
        <v>0</v>
      </c>
      <c r="AI549" s="46" t="s">
        <v>74</v>
      </c>
      <c r="AJ549" s="46">
        <v>0</v>
      </c>
      <c r="AK549" s="46" t="s">
        <v>74</v>
      </c>
      <c r="AL549" s="46">
        <v>0</v>
      </c>
      <c r="AM549" s="46" t="s">
        <v>74</v>
      </c>
      <c r="AN549" s="50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  <c r="BP549" s="46"/>
      <c r="BQ549" s="46"/>
      <c r="BR549" s="46"/>
      <c r="BS549" s="46"/>
      <c r="BT549" s="46"/>
      <c r="BU549" s="46"/>
      <c r="BV549" s="46"/>
      <c r="BW549" s="46"/>
      <c r="BX549" s="46"/>
      <c r="BY549" s="46"/>
      <c r="BZ549" s="46"/>
      <c r="CA549" s="46"/>
      <c r="CB549" s="46"/>
      <c r="CC549" s="46"/>
    </row>
    <row r="550" spans="7:81" x14ac:dyDescent="0.25">
      <c r="G550" t="s">
        <v>131</v>
      </c>
      <c r="H550" s="40">
        <v>40726</v>
      </c>
      <c r="I550" s="46">
        <v>0</v>
      </c>
      <c r="J550" s="46">
        <v>0</v>
      </c>
      <c r="K550" s="46" t="s">
        <v>74</v>
      </c>
      <c r="L550" s="46">
        <v>0</v>
      </c>
      <c r="M550" s="46" t="s">
        <v>74</v>
      </c>
      <c r="N550" s="46">
        <v>0</v>
      </c>
      <c r="O550" s="46" t="s">
        <v>74</v>
      </c>
      <c r="P550" s="46">
        <v>0</v>
      </c>
      <c r="Q550" s="46" t="s">
        <v>74</v>
      </c>
      <c r="R550" s="46">
        <v>0</v>
      </c>
      <c r="S550" s="46" t="s">
        <v>74</v>
      </c>
      <c r="T550" s="46">
        <v>0</v>
      </c>
      <c r="U550" s="46" t="s">
        <v>74</v>
      </c>
      <c r="V550" s="46">
        <v>0</v>
      </c>
      <c r="W550" s="46" t="s">
        <v>74</v>
      </c>
      <c r="X550" s="46">
        <v>0</v>
      </c>
      <c r="Y550" s="46" t="s">
        <v>74</v>
      </c>
      <c r="Z550" s="46">
        <v>0</v>
      </c>
      <c r="AA550" s="46" t="s">
        <v>74</v>
      </c>
      <c r="AB550" s="46">
        <v>0</v>
      </c>
      <c r="AC550" s="46" t="s">
        <v>74</v>
      </c>
      <c r="AD550" s="46">
        <v>0</v>
      </c>
      <c r="AE550" s="46" t="s">
        <v>74</v>
      </c>
      <c r="AF550" s="46">
        <v>0</v>
      </c>
      <c r="AG550" s="46" t="s">
        <v>74</v>
      </c>
      <c r="AH550" s="46">
        <v>0</v>
      </c>
      <c r="AI550" s="46" t="s">
        <v>74</v>
      </c>
      <c r="AJ550" s="46">
        <v>0</v>
      </c>
      <c r="AK550" s="46" t="s">
        <v>74</v>
      </c>
      <c r="AL550" s="46">
        <v>0</v>
      </c>
      <c r="AM550" s="46" t="s">
        <v>74</v>
      </c>
      <c r="AN550" s="50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  <c r="BP550" s="46"/>
      <c r="BQ550" s="46"/>
      <c r="BR550" s="46"/>
      <c r="BS550" s="46"/>
      <c r="BT550" s="46"/>
      <c r="BU550" s="46"/>
      <c r="BV550" s="46"/>
      <c r="BW550" s="46"/>
      <c r="BX550" s="46"/>
      <c r="BY550" s="46"/>
      <c r="BZ550" s="46"/>
      <c r="CA550" s="46"/>
      <c r="CB550" s="46"/>
      <c r="CC550" s="46"/>
    </row>
    <row r="551" spans="7:81" x14ac:dyDescent="0.25">
      <c r="G551" t="s">
        <v>131</v>
      </c>
      <c r="H551" s="40">
        <v>40727</v>
      </c>
      <c r="I551" s="46">
        <v>0</v>
      </c>
      <c r="J551" s="46">
        <v>0</v>
      </c>
      <c r="K551" s="46" t="s">
        <v>74</v>
      </c>
      <c r="L551" s="46">
        <v>0</v>
      </c>
      <c r="M551" s="46" t="s">
        <v>74</v>
      </c>
      <c r="N551" s="46">
        <v>0</v>
      </c>
      <c r="O551" s="46" t="s">
        <v>74</v>
      </c>
      <c r="P551" s="46">
        <v>0</v>
      </c>
      <c r="Q551" s="46" t="s">
        <v>74</v>
      </c>
      <c r="R551" s="46">
        <v>0</v>
      </c>
      <c r="S551" s="46" t="s">
        <v>74</v>
      </c>
      <c r="T551" s="46">
        <v>0</v>
      </c>
      <c r="U551" s="46" t="s">
        <v>74</v>
      </c>
      <c r="V551" s="46">
        <v>0</v>
      </c>
      <c r="W551" s="46" t="s">
        <v>74</v>
      </c>
      <c r="X551" s="46">
        <v>0</v>
      </c>
      <c r="Y551" s="46" t="s">
        <v>74</v>
      </c>
      <c r="Z551" s="46">
        <v>0</v>
      </c>
      <c r="AA551" s="46" t="s">
        <v>74</v>
      </c>
      <c r="AB551" s="46">
        <v>0</v>
      </c>
      <c r="AC551" s="46" t="s">
        <v>74</v>
      </c>
      <c r="AD551" s="46">
        <v>0</v>
      </c>
      <c r="AE551" s="46" t="s">
        <v>74</v>
      </c>
      <c r="AF551" s="46">
        <v>0</v>
      </c>
      <c r="AG551" s="46" t="s">
        <v>74</v>
      </c>
      <c r="AH551" s="46">
        <v>0</v>
      </c>
      <c r="AI551" s="46" t="s">
        <v>74</v>
      </c>
      <c r="AJ551" s="46">
        <v>0</v>
      </c>
      <c r="AK551" s="46" t="s">
        <v>74</v>
      </c>
      <c r="AL551" s="46">
        <v>0</v>
      </c>
      <c r="AM551" s="46" t="s">
        <v>74</v>
      </c>
      <c r="AN551" s="50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</row>
    <row r="552" spans="7:81" x14ac:dyDescent="0.25">
      <c r="G552" t="s">
        <v>131</v>
      </c>
      <c r="H552" s="40">
        <v>40728</v>
      </c>
      <c r="I552" s="46">
        <v>0</v>
      </c>
      <c r="J552" s="46">
        <v>0</v>
      </c>
      <c r="K552" s="46" t="s">
        <v>74</v>
      </c>
      <c r="L552" s="46">
        <v>38.533785546569263</v>
      </c>
      <c r="M552" s="46" t="s">
        <v>74</v>
      </c>
      <c r="N552" s="46">
        <v>0</v>
      </c>
      <c r="O552" s="46" t="s">
        <v>74</v>
      </c>
      <c r="P552" s="46">
        <v>0</v>
      </c>
      <c r="Q552" s="46" t="s">
        <v>74</v>
      </c>
      <c r="R552" s="46">
        <v>0</v>
      </c>
      <c r="S552" s="46" t="s">
        <v>74</v>
      </c>
      <c r="T552" s="46">
        <v>0</v>
      </c>
      <c r="U552" s="46" t="s">
        <v>74</v>
      </c>
      <c r="V552" s="46">
        <v>41.22867271138238</v>
      </c>
      <c r="W552" s="46" t="s">
        <v>74</v>
      </c>
      <c r="X552" s="46">
        <v>0</v>
      </c>
      <c r="Y552" s="46" t="s">
        <v>74</v>
      </c>
      <c r="Z552" s="46">
        <v>0</v>
      </c>
      <c r="AA552" s="46" t="s">
        <v>74</v>
      </c>
      <c r="AB552" s="46">
        <v>0</v>
      </c>
      <c r="AC552" s="46" t="s">
        <v>74</v>
      </c>
      <c r="AD552" s="46">
        <v>0</v>
      </c>
      <c r="AE552" s="46" t="s">
        <v>74</v>
      </c>
      <c r="AF552" s="46">
        <v>0</v>
      </c>
      <c r="AG552" s="46" t="s">
        <v>74</v>
      </c>
      <c r="AH552" s="46">
        <v>0</v>
      </c>
      <c r="AI552" s="46" t="s">
        <v>74</v>
      </c>
      <c r="AJ552" s="46">
        <v>0</v>
      </c>
      <c r="AK552" s="46" t="s">
        <v>74</v>
      </c>
      <c r="AL552" s="46">
        <v>0</v>
      </c>
      <c r="AM552" s="46" t="s">
        <v>74</v>
      </c>
      <c r="AN552" s="50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  <c r="BP552" s="46"/>
      <c r="BQ552" s="46"/>
      <c r="BR552" s="46"/>
      <c r="BS552" s="46"/>
      <c r="BT552" s="46"/>
      <c r="BU552" s="46"/>
      <c r="BV552" s="46"/>
      <c r="BW552" s="46"/>
      <c r="BX552" s="46"/>
      <c r="BY552" s="46"/>
      <c r="BZ552" s="46"/>
      <c r="CA552" s="46"/>
      <c r="CB552" s="46"/>
      <c r="CC552" s="46"/>
    </row>
    <row r="553" spans="7:81" x14ac:dyDescent="0.25">
      <c r="G553" t="s">
        <v>131</v>
      </c>
      <c r="H553" s="40">
        <v>40729</v>
      </c>
      <c r="I553" s="46">
        <v>10</v>
      </c>
      <c r="J553" s="46">
        <v>0</v>
      </c>
      <c r="K553" s="46" t="s">
        <v>74</v>
      </c>
      <c r="L553" s="46">
        <v>0</v>
      </c>
      <c r="M553" s="46" t="s">
        <v>74</v>
      </c>
      <c r="N553" s="46">
        <v>0</v>
      </c>
      <c r="O553" s="46" t="s">
        <v>74</v>
      </c>
      <c r="P553" s="46">
        <v>0</v>
      </c>
      <c r="Q553" s="46" t="s">
        <v>74</v>
      </c>
      <c r="R553" s="46">
        <v>0</v>
      </c>
      <c r="S553" s="46" t="s">
        <v>74</v>
      </c>
      <c r="T553" s="46">
        <v>0</v>
      </c>
      <c r="U553" s="46" t="s">
        <v>74</v>
      </c>
      <c r="V553" s="46">
        <v>0</v>
      </c>
      <c r="W553" s="46" t="s">
        <v>74</v>
      </c>
      <c r="X553" s="46">
        <v>0</v>
      </c>
      <c r="Y553" s="46" t="s">
        <v>74</v>
      </c>
      <c r="Z553" s="46">
        <v>0</v>
      </c>
      <c r="AA553" s="46" t="s">
        <v>74</v>
      </c>
      <c r="AB553" s="46">
        <v>0</v>
      </c>
      <c r="AC553" s="46" t="s">
        <v>74</v>
      </c>
      <c r="AD553" s="46">
        <v>0</v>
      </c>
      <c r="AE553" s="46" t="s">
        <v>74</v>
      </c>
      <c r="AF553" s="46">
        <v>0</v>
      </c>
      <c r="AG553" s="46" t="s">
        <v>74</v>
      </c>
      <c r="AH553" s="46">
        <v>39.849920119582357</v>
      </c>
      <c r="AI553" s="46" t="s">
        <v>74</v>
      </c>
      <c r="AJ553" s="46">
        <v>42.128688273727427</v>
      </c>
      <c r="AK553" s="46" t="s">
        <v>74</v>
      </c>
      <c r="AL553" s="46">
        <v>0</v>
      </c>
      <c r="AM553" s="46" t="s">
        <v>74</v>
      </c>
      <c r="AN553" s="50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  <c r="BP553" s="46"/>
      <c r="BQ553" s="46"/>
      <c r="BR553" s="46"/>
      <c r="BS553" s="46"/>
      <c r="BT553" s="46"/>
      <c r="BU553" s="46"/>
      <c r="BV553" s="46"/>
      <c r="BW553" s="46"/>
      <c r="BX553" s="46"/>
      <c r="BY553" s="46"/>
      <c r="BZ553" s="46"/>
      <c r="CA553" s="46"/>
      <c r="CB553" s="46"/>
      <c r="CC553" s="46"/>
    </row>
    <row r="554" spans="7:81" x14ac:dyDescent="0.25">
      <c r="G554" t="s">
        <v>131</v>
      </c>
      <c r="H554" s="40">
        <v>40730</v>
      </c>
      <c r="I554" s="46">
        <v>1</v>
      </c>
      <c r="J554" s="46">
        <v>0</v>
      </c>
      <c r="K554" s="46" t="s">
        <v>74</v>
      </c>
      <c r="L554" s="46">
        <v>0</v>
      </c>
      <c r="M554" s="46" t="s">
        <v>74</v>
      </c>
      <c r="N554" s="46">
        <v>0</v>
      </c>
      <c r="O554" s="46" t="s">
        <v>74</v>
      </c>
      <c r="P554" s="46">
        <v>0</v>
      </c>
      <c r="Q554" s="46" t="s">
        <v>74</v>
      </c>
      <c r="R554" s="46">
        <v>0</v>
      </c>
      <c r="S554" s="46" t="s">
        <v>74</v>
      </c>
      <c r="T554" s="46">
        <v>0</v>
      </c>
      <c r="U554" s="46" t="s">
        <v>74</v>
      </c>
      <c r="V554" s="46">
        <v>0</v>
      </c>
      <c r="W554" s="46" t="s">
        <v>74</v>
      </c>
      <c r="X554" s="46">
        <v>0</v>
      </c>
      <c r="Y554" s="46" t="s">
        <v>74</v>
      </c>
      <c r="Z554" s="46">
        <v>0</v>
      </c>
      <c r="AA554" s="46" t="s">
        <v>74</v>
      </c>
      <c r="AB554" s="46">
        <v>0</v>
      </c>
      <c r="AC554" s="46" t="s">
        <v>74</v>
      </c>
      <c r="AD554" s="46">
        <v>0</v>
      </c>
      <c r="AE554" s="46" t="s">
        <v>74</v>
      </c>
      <c r="AF554" s="46">
        <v>0</v>
      </c>
      <c r="AG554" s="46" t="s">
        <v>74</v>
      </c>
      <c r="AH554" s="46">
        <v>0</v>
      </c>
      <c r="AI554" s="46" t="s">
        <v>74</v>
      </c>
      <c r="AJ554" s="46">
        <v>0</v>
      </c>
      <c r="AK554" s="46" t="s">
        <v>74</v>
      </c>
      <c r="AL554" s="46">
        <v>0</v>
      </c>
      <c r="AM554" s="46" t="s">
        <v>74</v>
      </c>
      <c r="AN554" s="50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</row>
    <row r="555" spans="7:81" x14ac:dyDescent="0.25">
      <c r="G555" t="s">
        <v>131</v>
      </c>
      <c r="H555" s="40">
        <v>40731</v>
      </c>
      <c r="I555" s="46">
        <v>0</v>
      </c>
      <c r="J555" s="46">
        <v>0</v>
      </c>
      <c r="K555" s="46" t="s">
        <v>74</v>
      </c>
      <c r="L555" s="46">
        <v>0</v>
      </c>
      <c r="M555" s="46" t="s">
        <v>74</v>
      </c>
      <c r="N555" s="46">
        <v>0</v>
      </c>
      <c r="O555" s="46" t="s">
        <v>74</v>
      </c>
      <c r="P555" s="46">
        <v>0</v>
      </c>
      <c r="Q555" s="46" t="s">
        <v>74</v>
      </c>
      <c r="R555" s="46">
        <v>0</v>
      </c>
      <c r="S555" s="46" t="s">
        <v>74</v>
      </c>
      <c r="T555" s="46">
        <v>0</v>
      </c>
      <c r="U555" s="46" t="s">
        <v>74</v>
      </c>
      <c r="V555" s="46">
        <v>0</v>
      </c>
      <c r="W555" s="46" t="s">
        <v>74</v>
      </c>
      <c r="X555" s="46">
        <v>0</v>
      </c>
      <c r="Y555" s="46" t="s">
        <v>74</v>
      </c>
      <c r="Z555" s="46">
        <v>0</v>
      </c>
      <c r="AA555" s="46" t="s">
        <v>74</v>
      </c>
      <c r="AB555" s="46">
        <v>0</v>
      </c>
      <c r="AC555" s="46" t="s">
        <v>74</v>
      </c>
      <c r="AD555" s="46">
        <v>0</v>
      </c>
      <c r="AE555" s="46" t="s">
        <v>74</v>
      </c>
      <c r="AF555" s="46">
        <v>0</v>
      </c>
      <c r="AG555" s="46" t="s">
        <v>74</v>
      </c>
      <c r="AH555" s="46">
        <v>0</v>
      </c>
      <c r="AI555" s="46" t="s">
        <v>74</v>
      </c>
      <c r="AJ555" s="46">
        <v>0</v>
      </c>
      <c r="AK555" s="46" t="s">
        <v>74</v>
      </c>
      <c r="AL555" s="46">
        <v>0</v>
      </c>
      <c r="AM555" s="46" t="s">
        <v>74</v>
      </c>
      <c r="AN555" s="50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  <c r="BP555" s="46"/>
      <c r="BQ555" s="46"/>
      <c r="BR555" s="46"/>
      <c r="BS555" s="46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</row>
    <row r="556" spans="7:81" x14ac:dyDescent="0.25">
      <c r="G556" t="s">
        <v>131</v>
      </c>
      <c r="H556" s="40">
        <v>40732</v>
      </c>
      <c r="I556" s="46">
        <v>3.5</v>
      </c>
      <c r="J556" s="46">
        <v>0</v>
      </c>
      <c r="K556" s="46" t="s">
        <v>74</v>
      </c>
      <c r="L556" s="46">
        <v>0</v>
      </c>
      <c r="M556" s="46" t="s">
        <v>74</v>
      </c>
      <c r="N556" s="46">
        <v>0</v>
      </c>
      <c r="O556" s="46" t="s">
        <v>74</v>
      </c>
      <c r="P556" s="46">
        <v>0</v>
      </c>
      <c r="Q556" s="46" t="s">
        <v>74</v>
      </c>
      <c r="R556" s="46">
        <v>0</v>
      </c>
      <c r="S556" s="46" t="s">
        <v>74</v>
      </c>
      <c r="T556" s="46">
        <v>0</v>
      </c>
      <c r="U556" s="46" t="s">
        <v>74</v>
      </c>
      <c r="V556" s="46">
        <v>41.22867271138238</v>
      </c>
      <c r="W556" s="46" t="s">
        <v>74</v>
      </c>
      <c r="X556" s="46">
        <v>0</v>
      </c>
      <c r="Y556" s="46" t="s">
        <v>74</v>
      </c>
      <c r="Z556" s="46">
        <v>0</v>
      </c>
      <c r="AA556" s="46" t="s">
        <v>74</v>
      </c>
      <c r="AB556" s="46">
        <v>0</v>
      </c>
      <c r="AC556" s="46" t="s">
        <v>74</v>
      </c>
      <c r="AD556" s="46">
        <v>0</v>
      </c>
      <c r="AE556" s="46" t="s">
        <v>74</v>
      </c>
      <c r="AF556" s="46">
        <v>0</v>
      </c>
      <c r="AG556" s="46" t="s">
        <v>74</v>
      </c>
      <c r="AH556" s="46">
        <v>0</v>
      </c>
      <c r="AI556" s="46" t="s">
        <v>74</v>
      </c>
      <c r="AJ556" s="46">
        <v>0</v>
      </c>
      <c r="AK556" s="46" t="s">
        <v>74</v>
      </c>
      <c r="AL556" s="46">
        <v>0</v>
      </c>
      <c r="AM556" s="46" t="s">
        <v>74</v>
      </c>
      <c r="AN556" s="50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  <c r="BP556" s="46"/>
      <c r="BQ556" s="46"/>
      <c r="BR556" s="46"/>
      <c r="BS556" s="46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</row>
    <row r="557" spans="7:81" x14ac:dyDescent="0.25">
      <c r="G557" t="s">
        <v>131</v>
      </c>
      <c r="H557" s="40">
        <v>40733</v>
      </c>
      <c r="I557" s="46">
        <v>2.5</v>
      </c>
      <c r="J557" s="46">
        <v>0</v>
      </c>
      <c r="K557" s="46" t="s">
        <v>74</v>
      </c>
      <c r="L557" s="46">
        <v>0</v>
      </c>
      <c r="M557" s="46" t="s">
        <v>74</v>
      </c>
      <c r="N557" s="46">
        <v>0</v>
      </c>
      <c r="O557" s="46" t="s">
        <v>74</v>
      </c>
      <c r="P557" s="46">
        <v>0</v>
      </c>
      <c r="Q557" s="46" t="s">
        <v>74</v>
      </c>
      <c r="R557" s="46">
        <v>0</v>
      </c>
      <c r="S557" s="46" t="s">
        <v>74</v>
      </c>
      <c r="T557" s="46">
        <v>0</v>
      </c>
      <c r="U557" s="46" t="s">
        <v>74</v>
      </c>
      <c r="V557" s="46">
        <v>0</v>
      </c>
      <c r="W557" s="46" t="s">
        <v>74</v>
      </c>
      <c r="X557" s="46">
        <v>0</v>
      </c>
      <c r="Y557" s="46" t="s">
        <v>74</v>
      </c>
      <c r="Z557" s="46">
        <v>0</v>
      </c>
      <c r="AA557" s="46" t="s">
        <v>74</v>
      </c>
      <c r="AB557" s="46">
        <v>0</v>
      </c>
      <c r="AC557" s="46" t="s">
        <v>74</v>
      </c>
      <c r="AD557" s="46">
        <v>0</v>
      </c>
      <c r="AE557" s="46" t="s">
        <v>74</v>
      </c>
      <c r="AF557" s="46">
        <v>0</v>
      </c>
      <c r="AG557" s="46" t="s">
        <v>74</v>
      </c>
      <c r="AH557" s="46">
        <v>0</v>
      </c>
      <c r="AI557" s="46" t="s">
        <v>74</v>
      </c>
      <c r="AJ557" s="46">
        <v>0</v>
      </c>
      <c r="AK557" s="46" t="s">
        <v>74</v>
      </c>
      <c r="AL557" s="46">
        <v>0</v>
      </c>
      <c r="AM557" s="46" t="s">
        <v>74</v>
      </c>
      <c r="AN557" s="50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</row>
    <row r="558" spans="7:81" x14ac:dyDescent="0.25">
      <c r="G558" t="s">
        <v>131</v>
      </c>
      <c r="H558" s="40">
        <v>40734</v>
      </c>
      <c r="I558" s="46">
        <v>3</v>
      </c>
      <c r="J558" s="46">
        <v>0</v>
      </c>
      <c r="K558" s="46" t="s">
        <v>74</v>
      </c>
      <c r="L558" s="46">
        <v>0</v>
      </c>
      <c r="M558" s="46" t="s">
        <v>74</v>
      </c>
      <c r="N558" s="46">
        <v>0</v>
      </c>
      <c r="O558" s="46" t="s">
        <v>74</v>
      </c>
      <c r="P558" s="46">
        <v>0</v>
      </c>
      <c r="Q558" s="46" t="s">
        <v>74</v>
      </c>
      <c r="R558" s="46">
        <v>0</v>
      </c>
      <c r="S558" s="46" t="s">
        <v>74</v>
      </c>
      <c r="T558" s="46">
        <v>0</v>
      </c>
      <c r="U558" s="46" t="s">
        <v>74</v>
      </c>
      <c r="V558" s="46">
        <v>0</v>
      </c>
      <c r="W558" s="46" t="s">
        <v>74</v>
      </c>
      <c r="X558" s="46">
        <v>0</v>
      </c>
      <c r="Y558" s="46" t="s">
        <v>74</v>
      </c>
      <c r="Z558" s="46">
        <v>0</v>
      </c>
      <c r="AA558" s="46" t="s">
        <v>74</v>
      </c>
      <c r="AB558" s="46">
        <v>0</v>
      </c>
      <c r="AC558" s="46" t="s">
        <v>74</v>
      </c>
      <c r="AD558" s="46">
        <v>0</v>
      </c>
      <c r="AE558" s="46" t="s">
        <v>74</v>
      </c>
      <c r="AF558" s="46">
        <v>0</v>
      </c>
      <c r="AG558" s="46" t="s">
        <v>74</v>
      </c>
      <c r="AH558" s="46">
        <v>0</v>
      </c>
      <c r="AI558" s="46" t="s">
        <v>74</v>
      </c>
      <c r="AJ558" s="46">
        <v>0</v>
      </c>
      <c r="AK558" s="46" t="s">
        <v>74</v>
      </c>
      <c r="AL558" s="46">
        <v>0</v>
      </c>
      <c r="AM558" s="46" t="s">
        <v>74</v>
      </c>
      <c r="AN558" s="50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  <c r="BP558" s="46"/>
      <c r="BQ558" s="46"/>
      <c r="BR558" s="46"/>
      <c r="BS558" s="46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</row>
    <row r="559" spans="7:81" x14ac:dyDescent="0.25">
      <c r="G559" t="s">
        <v>131</v>
      </c>
      <c r="H559" s="40">
        <v>40735</v>
      </c>
      <c r="I559" s="46">
        <v>0</v>
      </c>
      <c r="J559" s="46">
        <v>0</v>
      </c>
      <c r="K559" s="46" t="s">
        <v>74</v>
      </c>
      <c r="L559" s="46">
        <v>0</v>
      </c>
      <c r="M559" s="46" t="s">
        <v>74</v>
      </c>
      <c r="N559" s="46">
        <v>0</v>
      </c>
      <c r="O559" s="46" t="s">
        <v>74</v>
      </c>
      <c r="P559" s="46">
        <v>0</v>
      </c>
      <c r="Q559" s="46" t="s">
        <v>74</v>
      </c>
      <c r="R559" s="46">
        <v>0</v>
      </c>
      <c r="S559" s="46" t="s">
        <v>74</v>
      </c>
      <c r="T559" s="46">
        <v>0</v>
      </c>
      <c r="U559" s="46" t="s">
        <v>74</v>
      </c>
      <c r="V559" s="46">
        <v>0</v>
      </c>
      <c r="W559" s="46" t="s">
        <v>74</v>
      </c>
      <c r="X559" s="46">
        <v>0</v>
      </c>
      <c r="Y559" s="46" t="s">
        <v>74</v>
      </c>
      <c r="Z559" s="46">
        <v>0</v>
      </c>
      <c r="AA559" s="46" t="s">
        <v>74</v>
      </c>
      <c r="AB559" s="46">
        <v>0</v>
      </c>
      <c r="AC559" s="46" t="s">
        <v>74</v>
      </c>
      <c r="AD559" s="46">
        <v>0</v>
      </c>
      <c r="AE559" s="46" t="s">
        <v>74</v>
      </c>
      <c r="AF559" s="46">
        <v>0</v>
      </c>
      <c r="AG559" s="46" t="s">
        <v>74</v>
      </c>
      <c r="AH559" s="46">
        <v>0</v>
      </c>
      <c r="AI559" s="46" t="s">
        <v>74</v>
      </c>
      <c r="AJ559" s="46">
        <v>0</v>
      </c>
      <c r="AK559" s="46" t="s">
        <v>74</v>
      </c>
      <c r="AL559" s="46">
        <v>0</v>
      </c>
      <c r="AM559" s="46" t="s">
        <v>74</v>
      </c>
      <c r="AN559" s="50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  <c r="BP559" s="46"/>
      <c r="BQ559" s="46"/>
      <c r="BR559" s="46"/>
      <c r="BS559" s="46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</row>
    <row r="560" spans="7:81" x14ac:dyDescent="0.25">
      <c r="G560" t="s">
        <v>131</v>
      </c>
      <c r="H560" s="40">
        <v>40736</v>
      </c>
      <c r="I560" s="46">
        <v>5</v>
      </c>
      <c r="J560" s="46">
        <v>0</v>
      </c>
      <c r="K560" s="46">
        <v>13.55</v>
      </c>
      <c r="L560" s="46">
        <v>38.533785546569263</v>
      </c>
      <c r="M560" s="46">
        <v>7.7</v>
      </c>
      <c r="N560" s="46">
        <v>0</v>
      </c>
      <c r="O560" s="46">
        <v>2.4</v>
      </c>
      <c r="P560" s="46">
        <v>0</v>
      </c>
      <c r="Q560" s="46">
        <v>4.9666666666666668</v>
      </c>
      <c r="R560" s="46">
        <v>0</v>
      </c>
      <c r="S560" s="46">
        <v>5.5</v>
      </c>
      <c r="T560" s="46">
        <v>0</v>
      </c>
      <c r="U560" s="46">
        <v>3.1666666666666665</v>
      </c>
      <c r="V560" s="46">
        <v>0</v>
      </c>
      <c r="W560" s="46">
        <v>9.1666666666666661</v>
      </c>
      <c r="X560" s="46">
        <v>0</v>
      </c>
      <c r="Y560" s="46">
        <v>1.8666666666666665</v>
      </c>
      <c r="Z560" s="46">
        <v>0</v>
      </c>
      <c r="AA560" s="46" t="s">
        <v>74</v>
      </c>
      <c r="AB560" s="46">
        <v>0</v>
      </c>
      <c r="AC560" s="46" t="s">
        <v>74</v>
      </c>
      <c r="AD560" s="46">
        <v>0</v>
      </c>
      <c r="AE560" s="46" t="s">
        <v>74</v>
      </c>
      <c r="AF560" s="46">
        <v>0</v>
      </c>
      <c r="AG560" s="46" t="s">
        <v>74</v>
      </c>
      <c r="AH560" s="46">
        <v>0</v>
      </c>
      <c r="AI560" s="46" t="s">
        <v>74</v>
      </c>
      <c r="AJ560" s="46">
        <v>0</v>
      </c>
      <c r="AK560" s="46" t="s">
        <v>74</v>
      </c>
      <c r="AL560" s="46">
        <v>0</v>
      </c>
      <c r="AM560" s="46" t="s">
        <v>74</v>
      </c>
      <c r="AN560" s="50"/>
      <c r="AO560" s="46">
        <v>13</v>
      </c>
      <c r="AP560" s="46">
        <v>14.1</v>
      </c>
      <c r="AQ560" s="46">
        <v>7.7</v>
      </c>
      <c r="AR560" s="46">
        <v>2</v>
      </c>
      <c r="AS560" s="46">
        <v>2.8</v>
      </c>
      <c r="AT560" s="46">
        <v>6.4</v>
      </c>
      <c r="AU560" s="46">
        <v>4.5</v>
      </c>
      <c r="AV560" s="46">
        <v>4</v>
      </c>
      <c r="AW560" s="46">
        <v>1.1000000000000001</v>
      </c>
      <c r="AX560" s="46">
        <v>1.9</v>
      </c>
      <c r="AY560" s="46">
        <v>13.5</v>
      </c>
      <c r="AZ560" s="46">
        <v>1</v>
      </c>
      <c r="BA560" s="46">
        <v>4.3</v>
      </c>
      <c r="BB560" s="46">
        <v>4.2</v>
      </c>
      <c r="BC560" s="46">
        <v>6</v>
      </c>
      <c r="BD560" s="46">
        <v>12.5</v>
      </c>
      <c r="BE560" s="46">
        <v>9</v>
      </c>
      <c r="BF560" s="46">
        <v>3</v>
      </c>
      <c r="BG560" s="46">
        <v>1.5</v>
      </c>
      <c r="BH560" s="46">
        <v>1.1000000000000001</v>
      </c>
      <c r="BI560" s="46"/>
      <c r="BJ560" s="46"/>
      <c r="BK560" s="46"/>
      <c r="BL560" s="46"/>
      <c r="BM560" s="46"/>
      <c r="BN560" s="46"/>
      <c r="BO560" s="46"/>
      <c r="BP560" s="46"/>
      <c r="BQ560" s="46"/>
      <c r="BR560" s="46"/>
      <c r="BS560" s="46"/>
      <c r="BT560" s="46"/>
      <c r="BU560" s="46"/>
      <c r="BV560" s="46"/>
      <c r="BW560" s="46"/>
      <c r="BX560" s="46"/>
      <c r="BY560" s="46"/>
      <c r="BZ560" s="46"/>
      <c r="CA560" s="46"/>
      <c r="CB560" s="46"/>
      <c r="CC560" s="46"/>
    </row>
    <row r="561" spans="7:81" x14ac:dyDescent="0.25">
      <c r="G561" t="s">
        <v>131</v>
      </c>
      <c r="H561" s="40">
        <v>40737</v>
      </c>
      <c r="I561" s="46">
        <v>2</v>
      </c>
      <c r="J561" s="46">
        <v>0</v>
      </c>
      <c r="K561" s="46" t="s">
        <v>74</v>
      </c>
      <c r="L561" s="46">
        <v>0</v>
      </c>
      <c r="M561" s="46" t="s">
        <v>74</v>
      </c>
      <c r="N561" s="46">
        <v>0</v>
      </c>
      <c r="O561" s="46" t="s">
        <v>74</v>
      </c>
      <c r="P561" s="46">
        <v>0</v>
      </c>
      <c r="Q561" s="46" t="s">
        <v>74</v>
      </c>
      <c r="R561" s="46">
        <v>0</v>
      </c>
      <c r="S561" s="46" t="s">
        <v>74</v>
      </c>
      <c r="T561" s="46">
        <v>0</v>
      </c>
      <c r="U561" s="46" t="s">
        <v>74</v>
      </c>
      <c r="V561" s="46">
        <v>0</v>
      </c>
      <c r="W561" s="46" t="s">
        <v>74</v>
      </c>
      <c r="X561" s="46">
        <v>0</v>
      </c>
      <c r="Y561" s="46" t="s">
        <v>74</v>
      </c>
      <c r="Z561" s="46">
        <v>0</v>
      </c>
      <c r="AA561" s="46" t="s">
        <v>74</v>
      </c>
      <c r="AB561" s="46">
        <v>0</v>
      </c>
      <c r="AC561" s="46" t="s">
        <v>74</v>
      </c>
      <c r="AD561" s="46">
        <v>0</v>
      </c>
      <c r="AE561" s="46" t="s">
        <v>74</v>
      </c>
      <c r="AF561" s="46">
        <v>0</v>
      </c>
      <c r="AG561" s="46" t="s">
        <v>74</v>
      </c>
      <c r="AH561" s="46">
        <v>0</v>
      </c>
      <c r="AI561" s="46" t="s">
        <v>74</v>
      </c>
      <c r="AJ561" s="46">
        <v>0</v>
      </c>
      <c r="AK561" s="46" t="s">
        <v>74</v>
      </c>
      <c r="AL561" s="46">
        <v>0</v>
      </c>
      <c r="AM561" s="46" t="s">
        <v>74</v>
      </c>
      <c r="AN561" s="50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  <c r="BP561" s="46"/>
      <c r="BQ561" s="46"/>
      <c r="BR561" s="46"/>
      <c r="BS561" s="46"/>
      <c r="BT561" s="46"/>
      <c r="BU561" s="46"/>
      <c r="BV561" s="46"/>
      <c r="BW561" s="46"/>
      <c r="BX561" s="46"/>
      <c r="BY561" s="46"/>
      <c r="BZ561" s="46"/>
      <c r="CA561" s="46"/>
      <c r="CB561" s="46"/>
      <c r="CC561" s="46"/>
    </row>
    <row r="562" spans="7:81" x14ac:dyDescent="0.25">
      <c r="G562" t="s">
        <v>131</v>
      </c>
      <c r="H562" s="40">
        <v>40738</v>
      </c>
      <c r="I562" s="46">
        <v>4.5</v>
      </c>
      <c r="J562" s="46">
        <v>0</v>
      </c>
      <c r="K562" s="46" t="s">
        <v>74</v>
      </c>
      <c r="L562" s="46">
        <v>0</v>
      </c>
      <c r="M562" s="46" t="s">
        <v>74</v>
      </c>
      <c r="N562" s="46">
        <v>0</v>
      </c>
      <c r="O562" s="46" t="s">
        <v>74</v>
      </c>
      <c r="P562" s="46">
        <v>0</v>
      </c>
      <c r="Q562" s="46" t="s">
        <v>74</v>
      </c>
      <c r="R562" s="46">
        <v>0</v>
      </c>
      <c r="S562" s="46" t="s">
        <v>74</v>
      </c>
      <c r="T562" s="46">
        <v>0</v>
      </c>
      <c r="U562" s="46" t="s">
        <v>74</v>
      </c>
      <c r="V562" s="46">
        <v>0</v>
      </c>
      <c r="W562" s="46" t="s">
        <v>74</v>
      </c>
      <c r="X562" s="46">
        <v>0</v>
      </c>
      <c r="Y562" s="46" t="s">
        <v>74</v>
      </c>
      <c r="Z562" s="46">
        <v>0</v>
      </c>
      <c r="AA562" s="46" t="s">
        <v>74</v>
      </c>
      <c r="AB562" s="46">
        <v>0</v>
      </c>
      <c r="AC562" s="46" t="s">
        <v>74</v>
      </c>
      <c r="AD562" s="46">
        <v>0</v>
      </c>
      <c r="AE562" s="46" t="s">
        <v>74</v>
      </c>
      <c r="AF562" s="46">
        <v>0</v>
      </c>
      <c r="AG562" s="46" t="s">
        <v>74</v>
      </c>
      <c r="AH562" s="46">
        <v>0</v>
      </c>
      <c r="AI562" s="46" t="s">
        <v>74</v>
      </c>
      <c r="AJ562" s="46">
        <v>0</v>
      </c>
      <c r="AK562" s="46" t="s">
        <v>74</v>
      </c>
      <c r="AL562" s="46">
        <v>0</v>
      </c>
      <c r="AM562" s="46" t="s">
        <v>74</v>
      </c>
      <c r="AN562" s="50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  <c r="BP562" s="46"/>
      <c r="BQ562" s="46"/>
      <c r="BR562" s="46"/>
      <c r="BS562" s="46"/>
      <c r="BT562" s="46"/>
      <c r="BU562" s="46"/>
      <c r="BV562" s="46"/>
      <c r="BW562" s="46"/>
      <c r="BX562" s="46"/>
      <c r="BY562" s="46"/>
      <c r="BZ562" s="46"/>
      <c r="CA562" s="46"/>
      <c r="CB562" s="46"/>
      <c r="CC562" s="46"/>
    </row>
    <row r="563" spans="7:81" x14ac:dyDescent="0.25">
      <c r="G563" t="s">
        <v>131</v>
      </c>
      <c r="H563" s="40">
        <v>40739</v>
      </c>
      <c r="I563" s="46">
        <v>0</v>
      </c>
      <c r="J563" s="46">
        <v>0</v>
      </c>
      <c r="K563" s="46" t="s">
        <v>74</v>
      </c>
      <c r="L563" s="46">
        <v>0</v>
      </c>
      <c r="M563" s="46" t="s">
        <v>74</v>
      </c>
      <c r="N563" s="46">
        <v>0</v>
      </c>
      <c r="O563" s="46" t="s">
        <v>74</v>
      </c>
      <c r="P563" s="46">
        <v>0</v>
      </c>
      <c r="Q563" s="46" t="s">
        <v>74</v>
      </c>
      <c r="R563" s="46">
        <v>0</v>
      </c>
      <c r="S563" s="46" t="s">
        <v>74</v>
      </c>
      <c r="T563" s="46">
        <v>0</v>
      </c>
      <c r="U563" s="46" t="s">
        <v>74</v>
      </c>
      <c r="V563" s="46">
        <v>0</v>
      </c>
      <c r="W563" s="46" t="s">
        <v>74</v>
      </c>
      <c r="X563" s="46">
        <v>0</v>
      </c>
      <c r="Y563" s="46" t="s">
        <v>74</v>
      </c>
      <c r="Z563" s="46">
        <v>0</v>
      </c>
      <c r="AA563" s="46" t="s">
        <v>74</v>
      </c>
      <c r="AB563" s="46">
        <v>0</v>
      </c>
      <c r="AC563" s="46" t="s">
        <v>74</v>
      </c>
      <c r="AD563" s="46">
        <v>0</v>
      </c>
      <c r="AE563" s="46" t="s">
        <v>74</v>
      </c>
      <c r="AF563" s="46">
        <v>0</v>
      </c>
      <c r="AG563" s="46" t="s">
        <v>74</v>
      </c>
      <c r="AH563" s="46">
        <v>39.849920119582357</v>
      </c>
      <c r="AI563" s="46" t="s">
        <v>74</v>
      </c>
      <c r="AJ563" s="46">
        <v>0</v>
      </c>
      <c r="AK563" s="46" t="s">
        <v>74</v>
      </c>
      <c r="AL563" s="46">
        <v>0</v>
      </c>
      <c r="AM563" s="46" t="s">
        <v>74</v>
      </c>
      <c r="AN563" s="50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</row>
    <row r="564" spans="7:81" x14ac:dyDescent="0.25">
      <c r="G564" t="s">
        <v>131</v>
      </c>
      <c r="H564" s="40">
        <v>40740</v>
      </c>
      <c r="I564" s="46">
        <v>0</v>
      </c>
      <c r="J564" s="46">
        <v>0</v>
      </c>
      <c r="K564" s="46" t="s">
        <v>74</v>
      </c>
      <c r="L564" s="46">
        <v>0</v>
      </c>
      <c r="M564" s="46" t="s">
        <v>74</v>
      </c>
      <c r="N564" s="46">
        <v>0</v>
      </c>
      <c r="O564" s="46" t="s">
        <v>74</v>
      </c>
      <c r="P564" s="46">
        <v>0</v>
      </c>
      <c r="Q564" s="46" t="s">
        <v>74</v>
      </c>
      <c r="R564" s="46">
        <v>0</v>
      </c>
      <c r="S564" s="46" t="s">
        <v>74</v>
      </c>
      <c r="T564" s="46">
        <v>0</v>
      </c>
      <c r="U564" s="46" t="s">
        <v>74</v>
      </c>
      <c r="V564" s="46">
        <v>0</v>
      </c>
      <c r="W564" s="46" t="s">
        <v>74</v>
      </c>
      <c r="X564" s="46">
        <v>0</v>
      </c>
      <c r="Y564" s="46" t="s">
        <v>74</v>
      </c>
      <c r="Z564" s="46">
        <v>0</v>
      </c>
      <c r="AA564" s="46" t="s">
        <v>74</v>
      </c>
      <c r="AB564" s="46">
        <v>0</v>
      </c>
      <c r="AC564" s="46" t="s">
        <v>74</v>
      </c>
      <c r="AD564" s="46">
        <v>0</v>
      </c>
      <c r="AE564" s="46" t="s">
        <v>74</v>
      </c>
      <c r="AF564" s="46">
        <v>0</v>
      </c>
      <c r="AG564" s="46" t="s">
        <v>74</v>
      </c>
      <c r="AH564" s="46">
        <v>0</v>
      </c>
      <c r="AI564" s="46" t="s">
        <v>74</v>
      </c>
      <c r="AJ564" s="46">
        <v>0</v>
      </c>
      <c r="AK564" s="46" t="s">
        <v>74</v>
      </c>
      <c r="AL564" s="46">
        <v>0</v>
      </c>
      <c r="AM564" s="46" t="s">
        <v>74</v>
      </c>
      <c r="AN564" s="50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</row>
    <row r="565" spans="7:81" x14ac:dyDescent="0.25">
      <c r="G565" t="s">
        <v>131</v>
      </c>
      <c r="H565" s="40">
        <v>40741</v>
      </c>
      <c r="I565" s="46">
        <v>0</v>
      </c>
      <c r="J565" s="46">
        <v>0</v>
      </c>
      <c r="K565" s="46" t="s">
        <v>74</v>
      </c>
      <c r="L565" s="46">
        <v>0</v>
      </c>
      <c r="M565" s="46" t="s">
        <v>74</v>
      </c>
      <c r="N565" s="46">
        <v>0</v>
      </c>
      <c r="O565" s="46" t="s">
        <v>74</v>
      </c>
      <c r="P565" s="46">
        <v>0</v>
      </c>
      <c r="Q565" s="46" t="s">
        <v>74</v>
      </c>
      <c r="R565" s="46">
        <v>0</v>
      </c>
      <c r="S565" s="46" t="s">
        <v>74</v>
      </c>
      <c r="T565" s="46">
        <v>0</v>
      </c>
      <c r="U565" s="46" t="s">
        <v>74</v>
      </c>
      <c r="V565" s="46">
        <v>0</v>
      </c>
      <c r="W565" s="46" t="s">
        <v>74</v>
      </c>
      <c r="X565" s="46">
        <v>0</v>
      </c>
      <c r="Y565" s="46" t="s">
        <v>74</v>
      </c>
      <c r="Z565" s="46">
        <v>0</v>
      </c>
      <c r="AA565" s="46" t="s">
        <v>74</v>
      </c>
      <c r="AB565" s="46">
        <v>0</v>
      </c>
      <c r="AC565" s="46" t="s">
        <v>74</v>
      </c>
      <c r="AD565" s="46">
        <v>0</v>
      </c>
      <c r="AE565" s="46" t="s">
        <v>74</v>
      </c>
      <c r="AF565" s="46">
        <v>0</v>
      </c>
      <c r="AG565" s="46" t="s">
        <v>74</v>
      </c>
      <c r="AH565" s="46">
        <v>0</v>
      </c>
      <c r="AI565" s="46" t="s">
        <v>74</v>
      </c>
      <c r="AJ565" s="46">
        <v>0</v>
      </c>
      <c r="AK565" s="46" t="s">
        <v>74</v>
      </c>
      <c r="AL565" s="46">
        <v>0</v>
      </c>
      <c r="AM565" s="46" t="s">
        <v>74</v>
      </c>
      <c r="AN565" s="50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  <c r="BP565" s="46"/>
      <c r="BQ565" s="46"/>
      <c r="BR565" s="46"/>
      <c r="BS565" s="46"/>
      <c r="BT565" s="46"/>
      <c r="BU565" s="46"/>
      <c r="BV565" s="46"/>
      <c r="BW565" s="46"/>
      <c r="BX565" s="46"/>
      <c r="BY565" s="46"/>
      <c r="BZ565" s="46"/>
      <c r="CA565" s="46"/>
      <c r="CB565" s="46"/>
      <c r="CC565" s="46"/>
    </row>
    <row r="566" spans="7:81" x14ac:dyDescent="0.25">
      <c r="G566" t="s">
        <v>131</v>
      </c>
      <c r="H566" s="40">
        <v>40742</v>
      </c>
      <c r="I566" s="46">
        <v>0</v>
      </c>
      <c r="J566" s="46">
        <v>0</v>
      </c>
      <c r="K566" s="46" t="s">
        <v>74</v>
      </c>
      <c r="L566" s="46">
        <v>0</v>
      </c>
      <c r="M566" s="46" t="s">
        <v>74</v>
      </c>
      <c r="N566" s="46">
        <v>0</v>
      </c>
      <c r="O566" s="46" t="s">
        <v>74</v>
      </c>
      <c r="P566" s="46">
        <v>0</v>
      </c>
      <c r="Q566" s="46" t="s">
        <v>74</v>
      </c>
      <c r="R566" s="46">
        <v>0</v>
      </c>
      <c r="S566" s="46" t="s">
        <v>74</v>
      </c>
      <c r="T566" s="46">
        <v>0</v>
      </c>
      <c r="U566" s="46" t="s">
        <v>74</v>
      </c>
      <c r="V566" s="46">
        <v>0</v>
      </c>
      <c r="W566" s="46" t="s">
        <v>74</v>
      </c>
      <c r="X566" s="46">
        <v>0</v>
      </c>
      <c r="Y566" s="46" t="s">
        <v>74</v>
      </c>
      <c r="Z566" s="46">
        <v>0</v>
      </c>
      <c r="AA566" s="46" t="s">
        <v>74</v>
      </c>
      <c r="AB566" s="46">
        <v>0</v>
      </c>
      <c r="AC566" s="46" t="s">
        <v>74</v>
      </c>
      <c r="AD566" s="46">
        <v>0</v>
      </c>
      <c r="AE566" s="46" t="s">
        <v>74</v>
      </c>
      <c r="AF566" s="46">
        <v>0</v>
      </c>
      <c r="AG566" s="46" t="s">
        <v>74</v>
      </c>
      <c r="AH566" s="46">
        <v>0</v>
      </c>
      <c r="AI566" s="46" t="s">
        <v>74</v>
      </c>
      <c r="AJ566" s="46">
        <v>0</v>
      </c>
      <c r="AK566" s="46" t="s">
        <v>74</v>
      </c>
      <c r="AL566" s="46">
        <v>0</v>
      </c>
      <c r="AM566" s="46" t="s">
        <v>74</v>
      </c>
      <c r="AN566" s="50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</row>
    <row r="567" spans="7:81" x14ac:dyDescent="0.25">
      <c r="G567" t="s">
        <v>131</v>
      </c>
      <c r="H567" s="40">
        <v>40743</v>
      </c>
      <c r="I567" s="46">
        <v>0</v>
      </c>
      <c r="J567" s="46">
        <v>0</v>
      </c>
      <c r="K567" s="46" t="s">
        <v>74</v>
      </c>
      <c r="L567" s="46">
        <v>0</v>
      </c>
      <c r="M567" s="46" t="s">
        <v>74</v>
      </c>
      <c r="N567" s="46">
        <v>0</v>
      </c>
      <c r="O567" s="46" t="s">
        <v>74</v>
      </c>
      <c r="P567" s="46">
        <v>0</v>
      </c>
      <c r="Q567" s="46" t="s">
        <v>74</v>
      </c>
      <c r="R567" s="46">
        <v>0</v>
      </c>
      <c r="S567" s="46" t="s">
        <v>74</v>
      </c>
      <c r="T567" s="46">
        <v>0</v>
      </c>
      <c r="U567" s="46" t="s">
        <v>74</v>
      </c>
      <c r="V567" s="46">
        <v>0</v>
      </c>
      <c r="W567" s="46" t="s">
        <v>74</v>
      </c>
      <c r="X567" s="46">
        <v>40.635660446037043</v>
      </c>
      <c r="Y567" s="46" t="s">
        <v>74</v>
      </c>
      <c r="Z567" s="46">
        <v>0</v>
      </c>
      <c r="AA567" s="46" t="s">
        <v>74</v>
      </c>
      <c r="AB567" s="46">
        <v>0</v>
      </c>
      <c r="AC567" s="46" t="s">
        <v>74</v>
      </c>
      <c r="AD567" s="46">
        <v>0</v>
      </c>
      <c r="AE567" s="46" t="s">
        <v>74</v>
      </c>
      <c r="AF567" s="46">
        <v>0</v>
      </c>
      <c r="AG567" s="46" t="s">
        <v>74</v>
      </c>
      <c r="AH567" s="46">
        <v>0</v>
      </c>
      <c r="AI567" s="46" t="s">
        <v>74</v>
      </c>
      <c r="AJ567" s="46">
        <v>0</v>
      </c>
      <c r="AK567" s="46" t="s">
        <v>74</v>
      </c>
      <c r="AL567" s="46">
        <v>0</v>
      </c>
      <c r="AM567" s="46" t="s">
        <v>74</v>
      </c>
      <c r="AN567" s="50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  <c r="BP567" s="46"/>
      <c r="BQ567" s="46"/>
      <c r="BR567" s="46"/>
      <c r="BS567" s="46"/>
      <c r="BT567" s="46"/>
      <c r="BU567" s="46"/>
      <c r="BV567" s="46"/>
      <c r="BW567" s="46"/>
      <c r="BX567" s="46"/>
      <c r="BY567" s="46"/>
      <c r="BZ567" s="46"/>
      <c r="CA567" s="46"/>
      <c r="CB567" s="46"/>
      <c r="CC567" s="46"/>
    </row>
    <row r="568" spans="7:81" x14ac:dyDescent="0.25">
      <c r="G568" t="s">
        <v>131</v>
      </c>
      <c r="H568" s="40">
        <v>40744</v>
      </c>
      <c r="I568" s="46">
        <v>0</v>
      </c>
      <c r="J568" s="46">
        <v>0</v>
      </c>
      <c r="K568" s="46" t="s">
        <v>74</v>
      </c>
      <c r="L568" s="46">
        <v>0</v>
      </c>
      <c r="M568" s="46" t="s">
        <v>74</v>
      </c>
      <c r="N568" s="46">
        <v>43.931928258982751</v>
      </c>
      <c r="O568" s="46" t="s">
        <v>74</v>
      </c>
      <c r="P568" s="46">
        <v>0</v>
      </c>
      <c r="Q568" s="46" t="s">
        <v>74</v>
      </c>
      <c r="R568" s="46">
        <v>0</v>
      </c>
      <c r="S568" s="46" t="s">
        <v>74</v>
      </c>
      <c r="T568" s="46">
        <v>0</v>
      </c>
      <c r="U568" s="46" t="s">
        <v>74</v>
      </c>
      <c r="V568" s="46">
        <v>0</v>
      </c>
      <c r="W568" s="46" t="s">
        <v>74</v>
      </c>
      <c r="X568" s="46">
        <v>0</v>
      </c>
      <c r="Y568" s="46" t="s">
        <v>74</v>
      </c>
      <c r="Z568" s="46">
        <v>43.306995196773087</v>
      </c>
      <c r="AA568" s="46" t="s">
        <v>74</v>
      </c>
      <c r="AB568" s="46">
        <v>0</v>
      </c>
      <c r="AC568" s="46" t="s">
        <v>74</v>
      </c>
      <c r="AD568" s="46">
        <v>0</v>
      </c>
      <c r="AE568" s="46" t="s">
        <v>74</v>
      </c>
      <c r="AF568" s="46">
        <v>0</v>
      </c>
      <c r="AG568" s="46" t="s">
        <v>74</v>
      </c>
      <c r="AH568" s="46">
        <v>0</v>
      </c>
      <c r="AI568" s="46" t="s">
        <v>74</v>
      </c>
      <c r="AJ568" s="46">
        <v>0</v>
      </c>
      <c r="AK568" s="46" t="s">
        <v>74</v>
      </c>
      <c r="AL568" s="46">
        <v>0</v>
      </c>
      <c r="AM568" s="46" t="s">
        <v>74</v>
      </c>
      <c r="AN568" s="50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</row>
    <row r="569" spans="7:81" x14ac:dyDescent="0.25">
      <c r="G569" t="s">
        <v>131</v>
      </c>
      <c r="H569" s="40">
        <v>40745</v>
      </c>
      <c r="I569" s="46">
        <v>3</v>
      </c>
      <c r="J569" s="46">
        <v>0</v>
      </c>
      <c r="K569" s="46" t="s">
        <v>74</v>
      </c>
      <c r="L569" s="46">
        <v>38.533785546569263</v>
      </c>
      <c r="M569" s="46" t="s">
        <v>74</v>
      </c>
      <c r="N569" s="46">
        <v>0</v>
      </c>
      <c r="O569" s="46" t="s">
        <v>74</v>
      </c>
      <c r="P569" s="46">
        <v>0</v>
      </c>
      <c r="Q569" s="46" t="s">
        <v>74</v>
      </c>
      <c r="R569" s="46">
        <v>0</v>
      </c>
      <c r="S569" s="46" t="s">
        <v>74</v>
      </c>
      <c r="T569" s="46">
        <v>0</v>
      </c>
      <c r="U569" s="46" t="s">
        <v>74</v>
      </c>
      <c r="V569" s="46">
        <v>0</v>
      </c>
      <c r="W569" s="46" t="s">
        <v>74</v>
      </c>
      <c r="X569" s="46">
        <v>0</v>
      </c>
      <c r="Y569" s="46" t="s">
        <v>74</v>
      </c>
      <c r="Z569" s="46">
        <v>0</v>
      </c>
      <c r="AA569" s="46" t="s">
        <v>74</v>
      </c>
      <c r="AB569" s="46">
        <v>0</v>
      </c>
      <c r="AC569" s="46" t="s">
        <v>74</v>
      </c>
      <c r="AD569" s="46">
        <v>0</v>
      </c>
      <c r="AE569" s="46" t="s">
        <v>74</v>
      </c>
      <c r="AF569" s="46">
        <v>0</v>
      </c>
      <c r="AG569" s="46" t="s">
        <v>74</v>
      </c>
      <c r="AH569" s="46">
        <v>0</v>
      </c>
      <c r="AI569" s="46" t="s">
        <v>74</v>
      </c>
      <c r="AJ569" s="46">
        <v>0</v>
      </c>
      <c r="AK569" s="46" t="s">
        <v>74</v>
      </c>
      <c r="AL569" s="46">
        <v>0</v>
      </c>
      <c r="AM569" s="46" t="s">
        <v>74</v>
      </c>
      <c r="AN569" s="50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</row>
    <row r="570" spans="7:81" x14ac:dyDescent="0.25">
      <c r="G570" t="s">
        <v>131</v>
      </c>
      <c r="H570" s="40">
        <v>40746</v>
      </c>
      <c r="I570" s="46">
        <v>21.5</v>
      </c>
      <c r="J570" s="46">
        <v>0</v>
      </c>
      <c r="K570" s="46" t="s">
        <v>74</v>
      </c>
      <c r="L570" s="46">
        <v>0</v>
      </c>
      <c r="M570" s="46" t="s">
        <v>74</v>
      </c>
      <c r="N570" s="46">
        <v>0</v>
      </c>
      <c r="O570" s="46" t="s">
        <v>74</v>
      </c>
      <c r="P570" s="46">
        <v>0</v>
      </c>
      <c r="Q570" s="46" t="s">
        <v>74</v>
      </c>
      <c r="R570" s="46">
        <v>0</v>
      </c>
      <c r="S570" s="46" t="s">
        <v>74</v>
      </c>
      <c r="T570" s="46">
        <v>0</v>
      </c>
      <c r="U570" s="46" t="s">
        <v>74</v>
      </c>
      <c r="V570" s="46">
        <v>0</v>
      </c>
      <c r="W570" s="46" t="s">
        <v>74</v>
      </c>
      <c r="X570" s="46">
        <v>0</v>
      </c>
      <c r="Y570" s="46" t="s">
        <v>74</v>
      </c>
      <c r="Z570" s="46">
        <v>0</v>
      </c>
      <c r="AA570" s="46" t="s">
        <v>74</v>
      </c>
      <c r="AB570" s="46">
        <v>0</v>
      </c>
      <c r="AC570" s="46" t="s">
        <v>74</v>
      </c>
      <c r="AD570" s="46">
        <v>0</v>
      </c>
      <c r="AE570" s="46" t="s">
        <v>74</v>
      </c>
      <c r="AF570" s="46">
        <v>0</v>
      </c>
      <c r="AG570" s="46" t="s">
        <v>74</v>
      </c>
      <c r="AH570" s="46">
        <v>0</v>
      </c>
      <c r="AI570" s="46" t="s">
        <v>74</v>
      </c>
      <c r="AJ570" s="46">
        <v>0</v>
      </c>
      <c r="AK570" s="46" t="s">
        <v>74</v>
      </c>
      <c r="AL570" s="46">
        <v>0</v>
      </c>
      <c r="AM570" s="46" t="s">
        <v>74</v>
      </c>
      <c r="AN570" s="50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  <c r="BP570" s="46"/>
      <c r="BQ570" s="46"/>
      <c r="BR570" s="46"/>
      <c r="BS570" s="46"/>
      <c r="BT570" s="46"/>
      <c r="BU570" s="46"/>
      <c r="BV570" s="46"/>
      <c r="BW570" s="46"/>
      <c r="BX570" s="46"/>
      <c r="BY570" s="46"/>
      <c r="BZ570" s="46"/>
      <c r="CA570" s="46"/>
      <c r="CB570" s="46"/>
      <c r="CC570" s="46"/>
    </row>
    <row r="571" spans="7:81" x14ac:dyDescent="0.25">
      <c r="G571" t="s">
        <v>131</v>
      </c>
      <c r="H571" s="40">
        <v>40747</v>
      </c>
      <c r="I571" s="46">
        <v>8.5</v>
      </c>
      <c r="J571" s="46">
        <v>0</v>
      </c>
      <c r="K571" s="46" t="s">
        <v>74</v>
      </c>
      <c r="L571" s="46">
        <v>0</v>
      </c>
      <c r="M571" s="46" t="s">
        <v>74</v>
      </c>
      <c r="N571" s="46">
        <v>0</v>
      </c>
      <c r="O571" s="46" t="s">
        <v>74</v>
      </c>
      <c r="P571" s="46">
        <v>0</v>
      </c>
      <c r="Q571" s="46" t="s">
        <v>74</v>
      </c>
      <c r="R571" s="46">
        <v>0</v>
      </c>
      <c r="S571" s="46" t="s">
        <v>74</v>
      </c>
      <c r="T571" s="46">
        <v>0</v>
      </c>
      <c r="U571" s="46" t="s">
        <v>74</v>
      </c>
      <c r="V571" s="46">
        <v>0</v>
      </c>
      <c r="W571" s="46" t="s">
        <v>74</v>
      </c>
      <c r="X571" s="46">
        <v>0</v>
      </c>
      <c r="Y571" s="46" t="s">
        <v>74</v>
      </c>
      <c r="Z571" s="46">
        <v>0</v>
      </c>
      <c r="AA571" s="46" t="s">
        <v>74</v>
      </c>
      <c r="AB571" s="46">
        <v>0</v>
      </c>
      <c r="AC571" s="46" t="s">
        <v>74</v>
      </c>
      <c r="AD571" s="46">
        <v>0</v>
      </c>
      <c r="AE571" s="46" t="s">
        <v>74</v>
      </c>
      <c r="AF571" s="46">
        <v>0</v>
      </c>
      <c r="AG571" s="46" t="s">
        <v>74</v>
      </c>
      <c r="AH571" s="46">
        <v>0</v>
      </c>
      <c r="AI571" s="46" t="s">
        <v>74</v>
      </c>
      <c r="AJ571" s="46">
        <v>0</v>
      </c>
      <c r="AK571" s="46" t="s">
        <v>74</v>
      </c>
      <c r="AL571" s="46">
        <v>0</v>
      </c>
      <c r="AM571" s="46" t="s">
        <v>74</v>
      </c>
      <c r="AN571" s="50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  <c r="BP571" s="46"/>
      <c r="BQ571" s="46"/>
      <c r="BR571" s="46"/>
      <c r="BS571" s="46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</row>
    <row r="572" spans="7:81" x14ac:dyDescent="0.25">
      <c r="G572" t="s">
        <v>131</v>
      </c>
      <c r="H572" s="40">
        <v>40748</v>
      </c>
      <c r="I572" s="46">
        <v>0</v>
      </c>
      <c r="J572" s="46">
        <v>0</v>
      </c>
      <c r="K572" s="46" t="s">
        <v>74</v>
      </c>
      <c r="L572" s="46">
        <v>0</v>
      </c>
      <c r="M572" s="46" t="s">
        <v>74</v>
      </c>
      <c r="N572" s="46">
        <v>0</v>
      </c>
      <c r="O572" s="46" t="s">
        <v>74</v>
      </c>
      <c r="P572" s="46">
        <v>0</v>
      </c>
      <c r="Q572" s="46" t="s">
        <v>74</v>
      </c>
      <c r="R572" s="46">
        <v>0</v>
      </c>
      <c r="S572" s="46" t="s">
        <v>74</v>
      </c>
      <c r="T572" s="46">
        <v>0</v>
      </c>
      <c r="U572" s="46" t="s">
        <v>74</v>
      </c>
      <c r="V572" s="46">
        <v>0</v>
      </c>
      <c r="W572" s="46" t="s">
        <v>74</v>
      </c>
      <c r="X572" s="46">
        <v>0</v>
      </c>
      <c r="Y572" s="46" t="s">
        <v>74</v>
      </c>
      <c r="Z572" s="46">
        <v>0</v>
      </c>
      <c r="AA572" s="46" t="s">
        <v>74</v>
      </c>
      <c r="AB572" s="46">
        <v>0</v>
      </c>
      <c r="AC572" s="46" t="s">
        <v>74</v>
      </c>
      <c r="AD572" s="46">
        <v>0</v>
      </c>
      <c r="AE572" s="46" t="s">
        <v>74</v>
      </c>
      <c r="AF572" s="46">
        <v>0</v>
      </c>
      <c r="AG572" s="46" t="s">
        <v>74</v>
      </c>
      <c r="AH572" s="46">
        <v>0</v>
      </c>
      <c r="AI572" s="46" t="s">
        <v>74</v>
      </c>
      <c r="AJ572" s="46">
        <v>0</v>
      </c>
      <c r="AK572" s="46" t="s">
        <v>74</v>
      </c>
      <c r="AL572" s="46">
        <v>0</v>
      </c>
      <c r="AM572" s="46" t="s">
        <v>74</v>
      </c>
      <c r="AN572" s="50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  <c r="BP572" s="46"/>
      <c r="BQ572" s="46"/>
      <c r="BR572" s="46"/>
      <c r="BS572" s="46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</row>
    <row r="573" spans="7:81" x14ac:dyDescent="0.25">
      <c r="G573" t="s">
        <v>131</v>
      </c>
      <c r="H573" s="40">
        <v>40749</v>
      </c>
      <c r="I573" s="46">
        <v>0.5</v>
      </c>
      <c r="J573" s="46">
        <v>0</v>
      </c>
      <c r="K573" s="46" t="s">
        <v>74</v>
      </c>
      <c r="L573" s="46">
        <v>0</v>
      </c>
      <c r="M573" s="46" t="s">
        <v>74</v>
      </c>
      <c r="N573" s="46">
        <v>0</v>
      </c>
      <c r="O573" s="46" t="s">
        <v>74</v>
      </c>
      <c r="P573" s="46">
        <v>0</v>
      </c>
      <c r="Q573" s="46" t="s">
        <v>74</v>
      </c>
      <c r="R573" s="46">
        <v>0</v>
      </c>
      <c r="S573" s="46" t="s">
        <v>74</v>
      </c>
      <c r="T573" s="46">
        <v>0</v>
      </c>
      <c r="U573" s="46" t="s">
        <v>74</v>
      </c>
      <c r="V573" s="46">
        <v>0</v>
      </c>
      <c r="W573" s="46" t="s">
        <v>74</v>
      </c>
      <c r="X573" s="46">
        <v>0</v>
      </c>
      <c r="Y573" s="46" t="s">
        <v>74</v>
      </c>
      <c r="Z573" s="46">
        <v>0</v>
      </c>
      <c r="AA573" s="46" t="s">
        <v>74</v>
      </c>
      <c r="AB573" s="46">
        <v>0</v>
      </c>
      <c r="AC573" s="46" t="s">
        <v>74</v>
      </c>
      <c r="AD573" s="46">
        <v>0</v>
      </c>
      <c r="AE573" s="46" t="s">
        <v>74</v>
      </c>
      <c r="AF573" s="46">
        <v>0</v>
      </c>
      <c r="AG573" s="46" t="s">
        <v>74</v>
      </c>
      <c r="AH573" s="46">
        <v>0</v>
      </c>
      <c r="AI573" s="46" t="s">
        <v>74</v>
      </c>
      <c r="AJ573" s="46">
        <v>0</v>
      </c>
      <c r="AK573" s="46" t="s">
        <v>74</v>
      </c>
      <c r="AL573" s="46">
        <v>0</v>
      </c>
      <c r="AM573" s="46" t="s">
        <v>74</v>
      </c>
      <c r="AN573" s="50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  <c r="BP573" s="46"/>
      <c r="BQ573" s="46"/>
      <c r="BR573" s="46"/>
      <c r="BS573" s="46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</row>
    <row r="574" spans="7:81" x14ac:dyDescent="0.25">
      <c r="G574" t="s">
        <v>131</v>
      </c>
      <c r="H574" s="40">
        <v>40750</v>
      </c>
      <c r="I574" s="46">
        <v>0</v>
      </c>
      <c r="J574" s="46">
        <v>0</v>
      </c>
      <c r="K574" s="46" t="s">
        <v>74</v>
      </c>
      <c r="L574" s="46">
        <v>0</v>
      </c>
      <c r="M574" s="46" t="s">
        <v>74</v>
      </c>
      <c r="N574" s="46">
        <v>0</v>
      </c>
      <c r="O574" s="46" t="s">
        <v>74</v>
      </c>
      <c r="P574" s="46">
        <v>0</v>
      </c>
      <c r="Q574" s="46" t="s">
        <v>74</v>
      </c>
      <c r="R574" s="46">
        <v>0</v>
      </c>
      <c r="S574" s="46" t="s">
        <v>74</v>
      </c>
      <c r="T574" s="46">
        <v>0</v>
      </c>
      <c r="U574" s="46" t="s">
        <v>74</v>
      </c>
      <c r="V574" s="46">
        <v>0</v>
      </c>
      <c r="W574" s="46" t="s">
        <v>74</v>
      </c>
      <c r="X574" s="46">
        <v>0</v>
      </c>
      <c r="Y574" s="46" t="s">
        <v>74</v>
      </c>
      <c r="Z574" s="46">
        <v>0</v>
      </c>
      <c r="AA574" s="46" t="s">
        <v>74</v>
      </c>
      <c r="AB574" s="46">
        <v>0</v>
      </c>
      <c r="AC574" s="46" t="s">
        <v>74</v>
      </c>
      <c r="AD574" s="46">
        <v>0</v>
      </c>
      <c r="AE574" s="46" t="s">
        <v>74</v>
      </c>
      <c r="AF574" s="46">
        <v>0</v>
      </c>
      <c r="AG574" s="46" t="s">
        <v>74</v>
      </c>
      <c r="AH574" s="46">
        <v>0</v>
      </c>
      <c r="AI574" s="46" t="s">
        <v>74</v>
      </c>
      <c r="AJ574" s="46">
        <v>0</v>
      </c>
      <c r="AK574" s="46" t="s">
        <v>74</v>
      </c>
      <c r="AL574" s="46">
        <v>0</v>
      </c>
      <c r="AM574" s="46" t="s">
        <v>74</v>
      </c>
      <c r="AN574" s="50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  <c r="BP574" s="46"/>
      <c r="BQ574" s="46"/>
      <c r="BR574" s="46"/>
      <c r="BS574" s="46"/>
      <c r="BT574" s="46"/>
      <c r="BU574" s="46"/>
      <c r="BV574" s="46"/>
      <c r="BW574" s="46"/>
      <c r="BX574" s="46"/>
      <c r="BY574" s="46"/>
      <c r="BZ574" s="46"/>
      <c r="CA574" s="46"/>
      <c r="CB574" s="46"/>
      <c r="CC574" s="46"/>
    </row>
    <row r="575" spans="7:81" x14ac:dyDescent="0.25">
      <c r="G575" t="s">
        <v>131</v>
      </c>
      <c r="H575" s="40">
        <v>40751</v>
      </c>
      <c r="I575" s="46">
        <v>0.5</v>
      </c>
      <c r="J575" s="46">
        <v>0</v>
      </c>
      <c r="K575" s="46" t="s">
        <v>74</v>
      </c>
      <c r="L575" s="46">
        <v>0</v>
      </c>
      <c r="M575" s="46" t="s">
        <v>74</v>
      </c>
      <c r="N575" s="46">
        <v>0</v>
      </c>
      <c r="O575" s="46" t="s">
        <v>74</v>
      </c>
      <c r="P575" s="46">
        <v>0</v>
      </c>
      <c r="Q575" s="46" t="s">
        <v>74</v>
      </c>
      <c r="R575" s="46">
        <v>0</v>
      </c>
      <c r="S575" s="46" t="s">
        <v>74</v>
      </c>
      <c r="T575" s="46">
        <v>0</v>
      </c>
      <c r="U575" s="46" t="s">
        <v>74</v>
      </c>
      <c r="V575" s="46">
        <v>41.22867271138238</v>
      </c>
      <c r="W575" s="46" t="s">
        <v>74</v>
      </c>
      <c r="X575" s="46">
        <v>0</v>
      </c>
      <c r="Y575" s="46" t="s">
        <v>74</v>
      </c>
      <c r="Z575" s="46">
        <v>0</v>
      </c>
      <c r="AA575" s="46" t="s">
        <v>74</v>
      </c>
      <c r="AB575" s="46">
        <v>0</v>
      </c>
      <c r="AC575" s="46" t="s">
        <v>74</v>
      </c>
      <c r="AD575" s="46">
        <v>0</v>
      </c>
      <c r="AE575" s="46" t="s">
        <v>74</v>
      </c>
      <c r="AF575" s="46">
        <v>0</v>
      </c>
      <c r="AG575" s="46" t="s">
        <v>74</v>
      </c>
      <c r="AH575" s="46">
        <v>0</v>
      </c>
      <c r="AI575" s="46" t="s">
        <v>74</v>
      </c>
      <c r="AJ575" s="46">
        <v>0</v>
      </c>
      <c r="AK575" s="46" t="s">
        <v>74</v>
      </c>
      <c r="AL575" s="46">
        <v>0</v>
      </c>
      <c r="AM575" s="46" t="s">
        <v>74</v>
      </c>
      <c r="AN575" s="50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  <c r="BP575" s="46"/>
      <c r="BQ575" s="46"/>
      <c r="BR575" s="46"/>
      <c r="BS575" s="46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</row>
    <row r="576" spans="7:81" x14ac:dyDescent="0.25">
      <c r="G576" t="s">
        <v>131</v>
      </c>
      <c r="H576" s="40">
        <v>40752</v>
      </c>
      <c r="I576" s="46">
        <v>0</v>
      </c>
      <c r="J576" s="46">
        <v>0</v>
      </c>
      <c r="K576" s="46" t="s">
        <v>74</v>
      </c>
      <c r="L576" s="46">
        <v>0</v>
      </c>
      <c r="M576" s="46" t="s">
        <v>74</v>
      </c>
      <c r="N576" s="46">
        <v>0</v>
      </c>
      <c r="O576" s="46" t="s">
        <v>74</v>
      </c>
      <c r="P576" s="46">
        <v>0</v>
      </c>
      <c r="Q576" s="46" t="s">
        <v>74</v>
      </c>
      <c r="R576" s="46">
        <v>0</v>
      </c>
      <c r="S576" s="46" t="s">
        <v>74</v>
      </c>
      <c r="T576" s="46">
        <v>0</v>
      </c>
      <c r="U576" s="46" t="s">
        <v>74</v>
      </c>
      <c r="V576" s="46">
        <v>0</v>
      </c>
      <c r="W576" s="46" t="s">
        <v>74</v>
      </c>
      <c r="X576" s="46">
        <v>40.635660446037043</v>
      </c>
      <c r="Y576" s="46" t="s">
        <v>74</v>
      </c>
      <c r="Z576" s="46">
        <v>0</v>
      </c>
      <c r="AA576" s="46" t="s">
        <v>74</v>
      </c>
      <c r="AB576" s="46">
        <v>0</v>
      </c>
      <c r="AC576" s="46" t="s">
        <v>74</v>
      </c>
      <c r="AD576" s="46">
        <v>0</v>
      </c>
      <c r="AE576" s="46" t="s">
        <v>74</v>
      </c>
      <c r="AF576" s="46">
        <v>0</v>
      </c>
      <c r="AG576" s="46" t="s">
        <v>74</v>
      </c>
      <c r="AH576" s="46">
        <v>0</v>
      </c>
      <c r="AI576" s="46" t="s">
        <v>74</v>
      </c>
      <c r="AJ576" s="46">
        <v>0</v>
      </c>
      <c r="AK576" s="46" t="s">
        <v>74</v>
      </c>
      <c r="AL576" s="46">
        <v>0</v>
      </c>
      <c r="AM576" s="46" t="s">
        <v>74</v>
      </c>
      <c r="AN576" s="50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</row>
    <row r="577" spans="7:81" x14ac:dyDescent="0.25">
      <c r="G577" t="s">
        <v>131</v>
      </c>
      <c r="H577" s="40">
        <v>40753</v>
      </c>
      <c r="I577" s="46">
        <v>0</v>
      </c>
      <c r="J577" s="46">
        <v>0</v>
      </c>
      <c r="K577" s="46" t="s">
        <v>74</v>
      </c>
      <c r="L577" s="46">
        <v>0</v>
      </c>
      <c r="M577" s="46" t="s">
        <v>74</v>
      </c>
      <c r="N577" s="46">
        <v>0</v>
      </c>
      <c r="O577" s="46" t="s">
        <v>74</v>
      </c>
      <c r="P577" s="46">
        <v>0</v>
      </c>
      <c r="Q577" s="46" t="s">
        <v>74</v>
      </c>
      <c r="R577" s="46">
        <v>0</v>
      </c>
      <c r="S577" s="46" t="s">
        <v>74</v>
      </c>
      <c r="T577" s="46">
        <v>0</v>
      </c>
      <c r="U577" s="46" t="s">
        <v>74</v>
      </c>
      <c r="V577" s="46">
        <v>0</v>
      </c>
      <c r="W577" s="46" t="s">
        <v>74</v>
      </c>
      <c r="X577" s="46">
        <v>40.635660446037043</v>
      </c>
      <c r="Y577" s="46" t="s">
        <v>74</v>
      </c>
      <c r="Z577" s="46">
        <v>43.306995196773087</v>
      </c>
      <c r="AA577" s="46" t="s">
        <v>74</v>
      </c>
      <c r="AB577" s="46">
        <v>0</v>
      </c>
      <c r="AC577" s="46" t="s">
        <v>74</v>
      </c>
      <c r="AD577" s="46">
        <v>0</v>
      </c>
      <c r="AE577" s="46" t="s">
        <v>74</v>
      </c>
      <c r="AF577" s="46">
        <v>0</v>
      </c>
      <c r="AG577" s="46" t="s">
        <v>74</v>
      </c>
      <c r="AH577" s="46">
        <v>0</v>
      </c>
      <c r="AI577" s="46" t="s">
        <v>74</v>
      </c>
      <c r="AJ577" s="46">
        <v>0</v>
      </c>
      <c r="AK577" s="46" t="s">
        <v>74</v>
      </c>
      <c r="AL577" s="46">
        <v>0</v>
      </c>
      <c r="AM577" s="46" t="s">
        <v>74</v>
      </c>
      <c r="AN577" s="50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</row>
    <row r="578" spans="7:81" x14ac:dyDescent="0.25">
      <c r="G578" t="s">
        <v>131</v>
      </c>
      <c r="H578" s="40">
        <v>40754</v>
      </c>
      <c r="I578" s="46">
        <v>2.5</v>
      </c>
      <c r="J578" s="46">
        <v>0</v>
      </c>
      <c r="K578" s="46" t="s">
        <v>74</v>
      </c>
      <c r="L578" s="46">
        <v>0</v>
      </c>
      <c r="M578" s="46" t="s">
        <v>74</v>
      </c>
      <c r="N578" s="46">
        <v>0</v>
      </c>
      <c r="O578" s="46" t="s">
        <v>74</v>
      </c>
      <c r="P578" s="46">
        <v>0</v>
      </c>
      <c r="Q578" s="46" t="s">
        <v>74</v>
      </c>
      <c r="R578" s="46">
        <v>0</v>
      </c>
      <c r="S578" s="46" t="s">
        <v>74</v>
      </c>
      <c r="T578" s="46">
        <v>0</v>
      </c>
      <c r="U578" s="46" t="s">
        <v>74</v>
      </c>
      <c r="V578" s="46">
        <v>0</v>
      </c>
      <c r="W578" s="46" t="s">
        <v>74</v>
      </c>
      <c r="X578" s="46">
        <v>0</v>
      </c>
      <c r="Y578" s="46" t="s">
        <v>74</v>
      </c>
      <c r="Z578" s="46">
        <v>0</v>
      </c>
      <c r="AA578" s="46" t="s">
        <v>74</v>
      </c>
      <c r="AB578" s="46">
        <v>0</v>
      </c>
      <c r="AC578" s="46" t="s">
        <v>74</v>
      </c>
      <c r="AD578" s="46">
        <v>0</v>
      </c>
      <c r="AE578" s="46" t="s">
        <v>74</v>
      </c>
      <c r="AF578" s="46">
        <v>0</v>
      </c>
      <c r="AG578" s="46" t="s">
        <v>74</v>
      </c>
      <c r="AH578" s="46">
        <v>0</v>
      </c>
      <c r="AI578" s="46" t="s">
        <v>74</v>
      </c>
      <c r="AJ578" s="46">
        <v>0</v>
      </c>
      <c r="AK578" s="46" t="s">
        <v>74</v>
      </c>
      <c r="AL578" s="46">
        <v>0</v>
      </c>
      <c r="AM578" s="46" t="s">
        <v>74</v>
      </c>
      <c r="AN578" s="50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  <c r="BP578" s="46"/>
      <c r="BQ578" s="46"/>
      <c r="BR578" s="46"/>
      <c r="BS578" s="46"/>
      <c r="BT578" s="46"/>
      <c r="BU578" s="46"/>
      <c r="BV578" s="46"/>
      <c r="BW578" s="46"/>
      <c r="BX578" s="46"/>
      <c r="BY578" s="46"/>
      <c r="BZ578" s="46"/>
      <c r="CA578" s="46"/>
      <c r="CB578" s="46"/>
      <c r="CC578" s="46"/>
    </row>
    <row r="579" spans="7:81" x14ac:dyDescent="0.25">
      <c r="G579" t="s">
        <v>131</v>
      </c>
      <c r="H579" s="40">
        <v>40755</v>
      </c>
      <c r="I579" s="46">
        <v>0</v>
      </c>
      <c r="J579" s="46">
        <v>0</v>
      </c>
      <c r="K579" s="46" t="s">
        <v>74</v>
      </c>
      <c r="L579" s="46">
        <v>0</v>
      </c>
      <c r="M579" s="46" t="s">
        <v>74</v>
      </c>
      <c r="N579" s="46">
        <v>0</v>
      </c>
      <c r="O579" s="46" t="s">
        <v>74</v>
      </c>
      <c r="P579" s="46">
        <v>0</v>
      </c>
      <c r="Q579" s="46" t="s">
        <v>74</v>
      </c>
      <c r="R579" s="46">
        <v>0</v>
      </c>
      <c r="S579" s="46" t="s">
        <v>74</v>
      </c>
      <c r="T579" s="46">
        <v>0</v>
      </c>
      <c r="U579" s="46" t="s">
        <v>74</v>
      </c>
      <c r="V579" s="46">
        <v>0</v>
      </c>
      <c r="W579" s="46" t="s">
        <v>74</v>
      </c>
      <c r="X579" s="46">
        <v>0</v>
      </c>
      <c r="Y579" s="46" t="s">
        <v>74</v>
      </c>
      <c r="Z579" s="46">
        <v>0</v>
      </c>
      <c r="AA579" s="46" t="s">
        <v>74</v>
      </c>
      <c r="AB579" s="46">
        <v>0</v>
      </c>
      <c r="AC579" s="46" t="s">
        <v>74</v>
      </c>
      <c r="AD579" s="46">
        <v>0</v>
      </c>
      <c r="AE579" s="46" t="s">
        <v>74</v>
      </c>
      <c r="AF579" s="46">
        <v>0</v>
      </c>
      <c r="AG579" s="46" t="s">
        <v>74</v>
      </c>
      <c r="AH579" s="46">
        <v>0</v>
      </c>
      <c r="AI579" s="46" t="s">
        <v>74</v>
      </c>
      <c r="AJ579" s="46">
        <v>0</v>
      </c>
      <c r="AK579" s="46" t="s">
        <v>74</v>
      </c>
      <c r="AL579" s="46">
        <v>0</v>
      </c>
      <c r="AM579" s="46" t="s">
        <v>74</v>
      </c>
      <c r="AN579" s="50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</row>
    <row r="580" spans="7:81" x14ac:dyDescent="0.25">
      <c r="G580" t="s">
        <v>131</v>
      </c>
      <c r="H580" s="40">
        <v>40756</v>
      </c>
      <c r="I580" s="46">
        <v>0</v>
      </c>
      <c r="J580" s="46">
        <v>0</v>
      </c>
      <c r="K580" s="46" t="s">
        <v>74</v>
      </c>
      <c r="L580" s="46">
        <v>0</v>
      </c>
      <c r="M580" s="46" t="s">
        <v>74</v>
      </c>
      <c r="N580" s="46">
        <v>0</v>
      </c>
      <c r="O580" s="46" t="s">
        <v>74</v>
      </c>
      <c r="P580" s="46">
        <v>0</v>
      </c>
      <c r="Q580" s="46" t="s">
        <v>74</v>
      </c>
      <c r="R580" s="46">
        <v>0</v>
      </c>
      <c r="S580" s="46" t="s">
        <v>74</v>
      </c>
      <c r="T580" s="46">
        <v>0</v>
      </c>
      <c r="U580" s="46" t="s">
        <v>74</v>
      </c>
      <c r="V580" s="46">
        <v>0</v>
      </c>
      <c r="W580" s="46" t="s">
        <v>74</v>
      </c>
      <c r="X580" s="46">
        <v>0</v>
      </c>
      <c r="Y580" s="46" t="s">
        <v>74</v>
      </c>
      <c r="Z580" s="46">
        <v>43.306995196773087</v>
      </c>
      <c r="AA580" s="46" t="s">
        <v>74</v>
      </c>
      <c r="AB580" s="46">
        <v>0</v>
      </c>
      <c r="AC580" s="46" t="s">
        <v>74</v>
      </c>
      <c r="AD580" s="46">
        <v>0</v>
      </c>
      <c r="AE580" s="46" t="s">
        <v>74</v>
      </c>
      <c r="AF580" s="46">
        <v>0</v>
      </c>
      <c r="AG580" s="46" t="s">
        <v>74</v>
      </c>
      <c r="AH580" s="46">
        <v>0</v>
      </c>
      <c r="AI580" s="46" t="s">
        <v>74</v>
      </c>
      <c r="AJ580" s="46">
        <v>0</v>
      </c>
      <c r="AK580" s="46" t="s">
        <v>74</v>
      </c>
      <c r="AL580" s="46">
        <v>0</v>
      </c>
      <c r="AM580" s="46" t="s">
        <v>74</v>
      </c>
      <c r="AN580" s="50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  <c r="BP580" s="46"/>
      <c r="BQ580" s="46"/>
      <c r="BR580" s="46"/>
      <c r="BS580" s="46"/>
      <c r="BT580" s="46"/>
      <c r="BU580" s="46"/>
      <c r="BV580" s="46"/>
      <c r="BW580" s="46"/>
      <c r="BX580" s="46"/>
      <c r="BY580" s="46"/>
      <c r="BZ580" s="46"/>
      <c r="CA580" s="46"/>
      <c r="CB580" s="46"/>
      <c r="CC580" s="46"/>
    </row>
    <row r="581" spans="7:81" x14ac:dyDescent="0.25">
      <c r="G581" t="s">
        <v>131</v>
      </c>
      <c r="H581" s="40">
        <v>40757</v>
      </c>
      <c r="I581" s="46">
        <v>0</v>
      </c>
      <c r="J581" s="46">
        <v>0</v>
      </c>
      <c r="K581" s="46" t="s">
        <v>74</v>
      </c>
      <c r="L581" s="46">
        <v>0</v>
      </c>
      <c r="M581" s="46" t="s">
        <v>74</v>
      </c>
      <c r="N581" s="46">
        <v>0</v>
      </c>
      <c r="O581" s="46" t="s">
        <v>74</v>
      </c>
      <c r="P581" s="46">
        <v>0</v>
      </c>
      <c r="Q581" s="46" t="s">
        <v>74</v>
      </c>
      <c r="R581" s="46">
        <v>0</v>
      </c>
      <c r="S581" s="46" t="s">
        <v>74</v>
      </c>
      <c r="T581" s="46">
        <v>0</v>
      </c>
      <c r="U581" s="46" t="s">
        <v>74</v>
      </c>
      <c r="V581" s="46">
        <v>0</v>
      </c>
      <c r="W581" s="46" t="s">
        <v>74</v>
      </c>
      <c r="X581" s="46">
        <v>0</v>
      </c>
      <c r="Y581" s="46" t="s">
        <v>74</v>
      </c>
      <c r="Z581" s="46">
        <v>0</v>
      </c>
      <c r="AA581" s="46" t="s">
        <v>74</v>
      </c>
      <c r="AB581" s="46">
        <v>0</v>
      </c>
      <c r="AC581" s="46" t="s">
        <v>74</v>
      </c>
      <c r="AD581" s="46">
        <v>0</v>
      </c>
      <c r="AE581" s="46" t="s">
        <v>74</v>
      </c>
      <c r="AF581" s="46">
        <v>0</v>
      </c>
      <c r="AG581" s="46" t="s">
        <v>74</v>
      </c>
      <c r="AH581" s="46">
        <v>0</v>
      </c>
      <c r="AI581" s="46" t="s">
        <v>74</v>
      </c>
      <c r="AJ581" s="46">
        <v>0</v>
      </c>
      <c r="AK581" s="46" t="s">
        <v>74</v>
      </c>
      <c r="AL581" s="46">
        <v>0</v>
      </c>
      <c r="AM581" s="46" t="s">
        <v>74</v>
      </c>
      <c r="AN581" s="50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  <c r="BP581" s="46"/>
      <c r="BQ581" s="46"/>
      <c r="BR581" s="46"/>
      <c r="BS581" s="46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</row>
    <row r="582" spans="7:81" x14ac:dyDescent="0.25">
      <c r="G582" t="s">
        <v>131</v>
      </c>
      <c r="H582" s="40">
        <v>40758</v>
      </c>
      <c r="I582" s="46">
        <v>0</v>
      </c>
      <c r="J582" s="46">
        <v>0</v>
      </c>
      <c r="K582" s="46" t="s">
        <v>74</v>
      </c>
      <c r="L582" s="46">
        <v>0</v>
      </c>
      <c r="M582" s="46" t="s">
        <v>74</v>
      </c>
      <c r="N582" s="46">
        <v>0</v>
      </c>
      <c r="O582" s="46" t="s">
        <v>74</v>
      </c>
      <c r="P582" s="46">
        <v>0</v>
      </c>
      <c r="Q582" s="46" t="s">
        <v>74</v>
      </c>
      <c r="R582" s="46">
        <v>0</v>
      </c>
      <c r="S582" s="46" t="s">
        <v>74</v>
      </c>
      <c r="T582" s="46">
        <v>0</v>
      </c>
      <c r="U582" s="46" t="s">
        <v>74</v>
      </c>
      <c r="V582" s="46">
        <v>0</v>
      </c>
      <c r="W582" s="46" t="s">
        <v>74</v>
      </c>
      <c r="X582" s="46">
        <v>0</v>
      </c>
      <c r="Y582" s="46" t="s">
        <v>74</v>
      </c>
      <c r="Z582" s="46">
        <v>0</v>
      </c>
      <c r="AA582" s="46" t="s">
        <v>74</v>
      </c>
      <c r="AB582" s="46">
        <v>0</v>
      </c>
      <c r="AC582" s="46" t="s">
        <v>74</v>
      </c>
      <c r="AD582" s="46">
        <v>40.376134856147907</v>
      </c>
      <c r="AE582" s="46" t="s">
        <v>74</v>
      </c>
      <c r="AF582" s="46">
        <v>0</v>
      </c>
      <c r="AG582" s="46" t="s">
        <v>74</v>
      </c>
      <c r="AH582" s="46">
        <v>0</v>
      </c>
      <c r="AI582" s="46" t="s">
        <v>74</v>
      </c>
      <c r="AJ582" s="46">
        <v>0</v>
      </c>
      <c r="AK582" s="46" t="s">
        <v>74</v>
      </c>
      <c r="AL582" s="46">
        <v>0</v>
      </c>
      <c r="AM582" s="46" t="s">
        <v>74</v>
      </c>
      <c r="AN582" s="50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</row>
    <row r="583" spans="7:81" x14ac:dyDescent="0.25">
      <c r="G583" t="s">
        <v>131</v>
      </c>
      <c r="H583" s="40">
        <v>40759</v>
      </c>
      <c r="I583" s="46">
        <v>0.5</v>
      </c>
      <c r="J583" s="46">
        <v>0</v>
      </c>
      <c r="K583" s="46" t="s">
        <v>74</v>
      </c>
      <c r="L583" s="46">
        <v>0</v>
      </c>
      <c r="M583" s="46" t="s">
        <v>74</v>
      </c>
      <c r="N583" s="46">
        <v>0</v>
      </c>
      <c r="O583" s="46" t="s">
        <v>74</v>
      </c>
      <c r="P583" s="46">
        <v>0</v>
      </c>
      <c r="Q583" s="46" t="s">
        <v>74</v>
      </c>
      <c r="R583" s="46">
        <v>0</v>
      </c>
      <c r="S583" s="46" t="s">
        <v>74</v>
      </c>
      <c r="T583" s="46">
        <v>0</v>
      </c>
      <c r="U583" s="46" t="s">
        <v>74</v>
      </c>
      <c r="V583" s="46">
        <v>0</v>
      </c>
      <c r="W583" s="46" t="s">
        <v>74</v>
      </c>
      <c r="X583" s="46">
        <v>0</v>
      </c>
      <c r="Y583" s="46" t="s">
        <v>74</v>
      </c>
      <c r="Z583" s="46">
        <v>0</v>
      </c>
      <c r="AA583" s="46" t="s">
        <v>74</v>
      </c>
      <c r="AB583" s="46">
        <v>0</v>
      </c>
      <c r="AC583" s="46" t="s">
        <v>74</v>
      </c>
      <c r="AD583" s="46">
        <v>0</v>
      </c>
      <c r="AE583" s="46" t="s">
        <v>74</v>
      </c>
      <c r="AF583" s="46">
        <v>0</v>
      </c>
      <c r="AG583" s="46" t="s">
        <v>74</v>
      </c>
      <c r="AH583" s="46">
        <v>0</v>
      </c>
      <c r="AI583" s="46" t="s">
        <v>74</v>
      </c>
      <c r="AJ583" s="46">
        <v>0</v>
      </c>
      <c r="AK583" s="46" t="s">
        <v>74</v>
      </c>
      <c r="AL583" s="46">
        <v>0</v>
      </c>
      <c r="AM583" s="46" t="s">
        <v>74</v>
      </c>
      <c r="AN583" s="50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  <c r="BP583" s="46"/>
      <c r="BQ583" s="46"/>
      <c r="BR583" s="46"/>
      <c r="BS583" s="46"/>
      <c r="BT583" s="46"/>
      <c r="BU583" s="46"/>
      <c r="BV583" s="46"/>
      <c r="BW583" s="46"/>
      <c r="BX583" s="46"/>
      <c r="BY583" s="46"/>
      <c r="BZ583" s="46"/>
      <c r="CA583" s="46"/>
      <c r="CB583" s="46"/>
      <c r="CC583" s="46"/>
    </row>
    <row r="584" spans="7:81" x14ac:dyDescent="0.25">
      <c r="G584" t="s">
        <v>131</v>
      </c>
      <c r="H584" s="40">
        <v>40760</v>
      </c>
      <c r="I584" s="46">
        <v>0.5</v>
      </c>
      <c r="J584" s="46">
        <v>0</v>
      </c>
      <c r="K584" s="46" t="s">
        <v>74</v>
      </c>
      <c r="L584" s="46">
        <v>0</v>
      </c>
      <c r="M584" s="46" t="s">
        <v>74</v>
      </c>
      <c r="N584" s="46">
        <v>0</v>
      </c>
      <c r="O584" s="46" t="s">
        <v>74</v>
      </c>
      <c r="P584" s="46">
        <v>0</v>
      </c>
      <c r="Q584" s="46" t="s">
        <v>74</v>
      </c>
      <c r="R584" s="46">
        <v>0</v>
      </c>
      <c r="S584" s="46" t="s">
        <v>74</v>
      </c>
      <c r="T584" s="46">
        <v>0</v>
      </c>
      <c r="U584" s="46" t="s">
        <v>74</v>
      </c>
      <c r="V584" s="46">
        <v>0</v>
      </c>
      <c r="W584" s="46" t="s">
        <v>74</v>
      </c>
      <c r="X584" s="46">
        <v>40.635660446037043</v>
      </c>
      <c r="Y584" s="46" t="s">
        <v>74</v>
      </c>
      <c r="Z584" s="46">
        <v>0</v>
      </c>
      <c r="AA584" s="46" t="s">
        <v>74</v>
      </c>
      <c r="AB584" s="46">
        <v>0</v>
      </c>
      <c r="AC584" s="46" t="s">
        <v>74</v>
      </c>
      <c r="AD584" s="46">
        <v>0</v>
      </c>
      <c r="AE584" s="46" t="s">
        <v>74</v>
      </c>
      <c r="AF584" s="46">
        <v>0</v>
      </c>
      <c r="AG584" s="46" t="s">
        <v>74</v>
      </c>
      <c r="AH584" s="46">
        <v>0</v>
      </c>
      <c r="AI584" s="46" t="s">
        <v>74</v>
      </c>
      <c r="AJ584" s="46">
        <v>0</v>
      </c>
      <c r="AK584" s="46" t="s">
        <v>74</v>
      </c>
      <c r="AL584" s="46">
        <v>0</v>
      </c>
      <c r="AM584" s="46" t="s">
        <v>74</v>
      </c>
      <c r="AN584" s="50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</row>
    <row r="585" spans="7:81" x14ac:dyDescent="0.25">
      <c r="G585" t="s">
        <v>131</v>
      </c>
      <c r="H585" s="40">
        <v>40761</v>
      </c>
      <c r="I585" s="46">
        <v>0</v>
      </c>
      <c r="J585" s="46">
        <v>0</v>
      </c>
      <c r="K585" s="46" t="s">
        <v>74</v>
      </c>
      <c r="L585" s="46">
        <v>0</v>
      </c>
      <c r="M585" s="46" t="s">
        <v>74</v>
      </c>
      <c r="N585" s="46">
        <v>0</v>
      </c>
      <c r="O585" s="46" t="s">
        <v>74</v>
      </c>
      <c r="P585" s="46">
        <v>0</v>
      </c>
      <c r="Q585" s="46" t="s">
        <v>74</v>
      </c>
      <c r="R585" s="46">
        <v>0</v>
      </c>
      <c r="S585" s="46" t="s">
        <v>74</v>
      </c>
      <c r="T585" s="46">
        <v>0</v>
      </c>
      <c r="U585" s="46" t="s">
        <v>74</v>
      </c>
      <c r="V585" s="46">
        <v>0</v>
      </c>
      <c r="W585" s="46" t="s">
        <v>74</v>
      </c>
      <c r="X585" s="46">
        <v>0</v>
      </c>
      <c r="Y585" s="46" t="s">
        <v>74</v>
      </c>
      <c r="Z585" s="46">
        <v>0</v>
      </c>
      <c r="AA585" s="46" t="s">
        <v>74</v>
      </c>
      <c r="AB585" s="46">
        <v>0</v>
      </c>
      <c r="AC585" s="46" t="s">
        <v>74</v>
      </c>
      <c r="AD585" s="46">
        <v>0</v>
      </c>
      <c r="AE585" s="46" t="s">
        <v>74</v>
      </c>
      <c r="AF585" s="46">
        <v>0</v>
      </c>
      <c r="AG585" s="46" t="s">
        <v>74</v>
      </c>
      <c r="AH585" s="46">
        <v>0</v>
      </c>
      <c r="AI585" s="46" t="s">
        <v>74</v>
      </c>
      <c r="AJ585" s="46">
        <v>0</v>
      </c>
      <c r="AK585" s="46" t="s">
        <v>74</v>
      </c>
      <c r="AL585" s="46">
        <v>0</v>
      </c>
      <c r="AM585" s="46" t="s">
        <v>74</v>
      </c>
      <c r="AN585" s="50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</row>
    <row r="586" spans="7:81" x14ac:dyDescent="0.25">
      <c r="G586" t="s">
        <v>131</v>
      </c>
      <c r="H586" s="40">
        <v>40762</v>
      </c>
      <c r="I586" s="46">
        <v>3.5</v>
      </c>
      <c r="J586" s="46">
        <v>0</v>
      </c>
      <c r="K586" s="46" t="s">
        <v>74</v>
      </c>
      <c r="L586" s="46">
        <v>0</v>
      </c>
      <c r="M586" s="46" t="s">
        <v>74</v>
      </c>
      <c r="N586" s="46">
        <v>0</v>
      </c>
      <c r="O586" s="46" t="s">
        <v>74</v>
      </c>
      <c r="P586" s="46">
        <v>0</v>
      </c>
      <c r="Q586" s="46" t="s">
        <v>74</v>
      </c>
      <c r="R586" s="46">
        <v>0</v>
      </c>
      <c r="S586" s="46" t="s">
        <v>74</v>
      </c>
      <c r="T586" s="46">
        <v>0</v>
      </c>
      <c r="U586" s="46" t="s">
        <v>74</v>
      </c>
      <c r="V586" s="46">
        <v>0</v>
      </c>
      <c r="W586" s="46" t="s">
        <v>74</v>
      </c>
      <c r="X586" s="46">
        <v>0</v>
      </c>
      <c r="Y586" s="46" t="s">
        <v>74</v>
      </c>
      <c r="Z586" s="46">
        <v>0</v>
      </c>
      <c r="AA586" s="46" t="s">
        <v>74</v>
      </c>
      <c r="AB586" s="46">
        <v>0</v>
      </c>
      <c r="AC586" s="46" t="s">
        <v>74</v>
      </c>
      <c r="AD586" s="46">
        <v>0</v>
      </c>
      <c r="AE586" s="46" t="s">
        <v>74</v>
      </c>
      <c r="AF586" s="46">
        <v>0</v>
      </c>
      <c r="AG586" s="46" t="s">
        <v>74</v>
      </c>
      <c r="AH586" s="46">
        <v>0</v>
      </c>
      <c r="AI586" s="46" t="s">
        <v>74</v>
      </c>
      <c r="AJ586" s="46">
        <v>0</v>
      </c>
      <c r="AK586" s="46" t="s">
        <v>74</v>
      </c>
      <c r="AL586" s="46">
        <v>0</v>
      </c>
      <c r="AM586" s="46" t="s">
        <v>74</v>
      </c>
      <c r="AN586" s="50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</row>
    <row r="587" spans="7:81" x14ac:dyDescent="0.25">
      <c r="G587" t="s">
        <v>131</v>
      </c>
      <c r="H587" s="40">
        <v>40763</v>
      </c>
      <c r="I587" s="46">
        <v>0</v>
      </c>
      <c r="J587" s="46">
        <v>0</v>
      </c>
      <c r="K587" s="46" t="s">
        <v>74</v>
      </c>
      <c r="L587" s="46">
        <v>0</v>
      </c>
      <c r="M587" s="46" t="s">
        <v>74</v>
      </c>
      <c r="N587" s="46">
        <v>0</v>
      </c>
      <c r="O587" s="46" t="s">
        <v>74</v>
      </c>
      <c r="P587" s="46">
        <v>0</v>
      </c>
      <c r="Q587" s="46" t="s">
        <v>74</v>
      </c>
      <c r="R587" s="46">
        <v>0</v>
      </c>
      <c r="S587" s="46" t="s">
        <v>74</v>
      </c>
      <c r="T587" s="46">
        <v>0</v>
      </c>
      <c r="U587" s="46" t="s">
        <v>74</v>
      </c>
      <c r="V587" s="46">
        <v>0</v>
      </c>
      <c r="W587" s="46" t="s">
        <v>74</v>
      </c>
      <c r="X587" s="46">
        <v>0</v>
      </c>
      <c r="Y587" s="46" t="s">
        <v>74</v>
      </c>
      <c r="Z587" s="46">
        <v>0</v>
      </c>
      <c r="AA587" s="46" t="s">
        <v>74</v>
      </c>
      <c r="AB587" s="46">
        <v>0</v>
      </c>
      <c r="AC587" s="46" t="s">
        <v>74</v>
      </c>
      <c r="AD587" s="46">
        <v>0</v>
      </c>
      <c r="AE587" s="46" t="s">
        <v>74</v>
      </c>
      <c r="AF587" s="46">
        <v>0</v>
      </c>
      <c r="AG587" s="46" t="s">
        <v>74</v>
      </c>
      <c r="AH587" s="46">
        <v>0</v>
      </c>
      <c r="AI587" s="46" t="s">
        <v>74</v>
      </c>
      <c r="AJ587" s="46">
        <v>0</v>
      </c>
      <c r="AK587" s="46" t="s">
        <v>74</v>
      </c>
      <c r="AL587" s="46">
        <v>0</v>
      </c>
      <c r="AM587" s="46" t="s">
        <v>74</v>
      </c>
      <c r="AN587" s="50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</row>
    <row r="588" spans="7:81" x14ac:dyDescent="0.25">
      <c r="G588" t="s">
        <v>131</v>
      </c>
      <c r="H588" s="40">
        <v>40764</v>
      </c>
      <c r="I588" s="46">
        <v>0</v>
      </c>
      <c r="J588" s="46">
        <v>0</v>
      </c>
      <c r="K588" s="46" t="s">
        <v>74</v>
      </c>
      <c r="L588" s="46">
        <v>0</v>
      </c>
      <c r="M588" s="46" t="s">
        <v>74</v>
      </c>
      <c r="N588" s="46">
        <v>0</v>
      </c>
      <c r="O588" s="46" t="s">
        <v>74</v>
      </c>
      <c r="P588" s="46">
        <v>0</v>
      </c>
      <c r="Q588" s="46" t="s">
        <v>74</v>
      </c>
      <c r="R588" s="46">
        <v>0</v>
      </c>
      <c r="S588" s="46" t="s">
        <v>74</v>
      </c>
      <c r="T588" s="46">
        <v>0</v>
      </c>
      <c r="U588" s="46" t="s">
        <v>74</v>
      </c>
      <c r="V588" s="46">
        <v>0</v>
      </c>
      <c r="W588" s="46" t="s">
        <v>74</v>
      </c>
      <c r="X588" s="46">
        <v>0</v>
      </c>
      <c r="Y588" s="46" t="s">
        <v>74</v>
      </c>
      <c r="Z588" s="46">
        <v>43.306995196773087</v>
      </c>
      <c r="AA588" s="46" t="s">
        <v>74</v>
      </c>
      <c r="AB588" s="46">
        <v>0</v>
      </c>
      <c r="AC588" s="46" t="s">
        <v>74</v>
      </c>
      <c r="AD588" s="46">
        <v>0</v>
      </c>
      <c r="AE588" s="46" t="s">
        <v>74</v>
      </c>
      <c r="AF588" s="46">
        <v>0</v>
      </c>
      <c r="AG588" s="46" t="s">
        <v>74</v>
      </c>
      <c r="AH588" s="46">
        <v>0</v>
      </c>
      <c r="AI588" s="46" t="s">
        <v>74</v>
      </c>
      <c r="AJ588" s="46">
        <v>0</v>
      </c>
      <c r="AK588" s="46" t="s">
        <v>74</v>
      </c>
      <c r="AL588" s="46">
        <v>0</v>
      </c>
      <c r="AM588" s="46" t="s">
        <v>74</v>
      </c>
      <c r="AN588" s="50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  <c r="BP588" s="46"/>
      <c r="BQ588" s="46"/>
      <c r="BR588" s="46"/>
      <c r="BS588" s="46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</row>
    <row r="589" spans="7:81" x14ac:dyDescent="0.25">
      <c r="G589" t="s">
        <v>131</v>
      </c>
      <c r="H589" s="40">
        <v>40765</v>
      </c>
      <c r="I589" s="46">
        <v>0</v>
      </c>
      <c r="J589" s="46">
        <v>0</v>
      </c>
      <c r="K589" s="46" t="s">
        <v>74</v>
      </c>
      <c r="L589" s="46">
        <v>0</v>
      </c>
      <c r="M589" s="46" t="s">
        <v>74</v>
      </c>
      <c r="N589" s="46">
        <v>0</v>
      </c>
      <c r="O589" s="46" t="s">
        <v>74</v>
      </c>
      <c r="P589" s="46">
        <v>0</v>
      </c>
      <c r="Q589" s="46" t="s">
        <v>74</v>
      </c>
      <c r="R589" s="46">
        <v>0</v>
      </c>
      <c r="S589" s="46" t="s">
        <v>74</v>
      </c>
      <c r="T589" s="46">
        <v>0</v>
      </c>
      <c r="U589" s="46" t="s">
        <v>74</v>
      </c>
      <c r="V589" s="46">
        <v>0</v>
      </c>
      <c r="W589" s="46" t="s">
        <v>74</v>
      </c>
      <c r="X589" s="46">
        <v>0</v>
      </c>
      <c r="Y589" s="46" t="s">
        <v>74</v>
      </c>
      <c r="Z589" s="46">
        <v>0</v>
      </c>
      <c r="AA589" s="46" t="s">
        <v>74</v>
      </c>
      <c r="AB589" s="46">
        <v>0</v>
      </c>
      <c r="AC589" s="46" t="s">
        <v>74</v>
      </c>
      <c r="AD589" s="46">
        <v>0</v>
      </c>
      <c r="AE589" s="46" t="s">
        <v>74</v>
      </c>
      <c r="AF589" s="46">
        <v>0</v>
      </c>
      <c r="AG589" s="46" t="s">
        <v>74</v>
      </c>
      <c r="AH589" s="46">
        <v>0</v>
      </c>
      <c r="AI589" s="46" t="s">
        <v>74</v>
      </c>
      <c r="AJ589" s="46">
        <v>0</v>
      </c>
      <c r="AK589" s="46" t="s">
        <v>74</v>
      </c>
      <c r="AL589" s="46">
        <v>0</v>
      </c>
      <c r="AM589" s="46" t="s">
        <v>74</v>
      </c>
      <c r="AN589" s="50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</row>
    <row r="590" spans="7:81" x14ac:dyDescent="0.25">
      <c r="G590" t="s">
        <v>131</v>
      </c>
      <c r="H590" s="40">
        <v>40766</v>
      </c>
      <c r="I590" s="46">
        <v>0</v>
      </c>
      <c r="J590" s="46">
        <v>0</v>
      </c>
      <c r="K590" s="46" t="s">
        <v>74</v>
      </c>
      <c r="L590" s="46">
        <v>0</v>
      </c>
      <c r="M590" s="46" t="s">
        <v>74</v>
      </c>
      <c r="N590" s="46">
        <v>43.931928258982751</v>
      </c>
      <c r="O590" s="46" t="s">
        <v>74</v>
      </c>
      <c r="P590" s="46">
        <v>0</v>
      </c>
      <c r="Q590" s="46" t="s">
        <v>74</v>
      </c>
      <c r="R590" s="46">
        <v>0</v>
      </c>
      <c r="S590" s="46" t="s">
        <v>74</v>
      </c>
      <c r="T590" s="46">
        <v>0</v>
      </c>
      <c r="U590" s="46" t="s">
        <v>74</v>
      </c>
      <c r="V590" s="46">
        <v>0</v>
      </c>
      <c r="W590" s="46" t="s">
        <v>74</v>
      </c>
      <c r="X590" s="46">
        <v>0</v>
      </c>
      <c r="Y590" s="46" t="s">
        <v>74</v>
      </c>
      <c r="Z590" s="46">
        <v>0</v>
      </c>
      <c r="AA590" s="46" t="s">
        <v>74</v>
      </c>
      <c r="AB590" s="46">
        <v>0</v>
      </c>
      <c r="AC590" s="46" t="s">
        <v>74</v>
      </c>
      <c r="AD590" s="46">
        <v>0</v>
      </c>
      <c r="AE590" s="46" t="s">
        <v>74</v>
      </c>
      <c r="AF590" s="46">
        <v>0</v>
      </c>
      <c r="AG590" s="46" t="s">
        <v>74</v>
      </c>
      <c r="AH590" s="46">
        <v>0</v>
      </c>
      <c r="AI590" s="46" t="s">
        <v>74</v>
      </c>
      <c r="AJ590" s="46">
        <v>0</v>
      </c>
      <c r="AK590" s="46" t="s">
        <v>74</v>
      </c>
      <c r="AL590" s="46">
        <v>0</v>
      </c>
      <c r="AM590" s="46" t="s">
        <v>74</v>
      </c>
      <c r="AN590" s="50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</row>
    <row r="591" spans="7:81" x14ac:dyDescent="0.25">
      <c r="G591" t="s">
        <v>131</v>
      </c>
      <c r="H591" s="40">
        <v>40767</v>
      </c>
      <c r="I591" s="46">
        <v>4.5</v>
      </c>
      <c r="J591" s="46">
        <v>0</v>
      </c>
      <c r="K591" s="46" t="s">
        <v>74</v>
      </c>
      <c r="L591" s="46">
        <v>0</v>
      </c>
      <c r="M591" s="46" t="s">
        <v>74</v>
      </c>
      <c r="N591" s="46">
        <v>0</v>
      </c>
      <c r="O591" s="46" t="s">
        <v>74</v>
      </c>
      <c r="P591" s="46">
        <v>0</v>
      </c>
      <c r="Q591" s="46" t="s">
        <v>74</v>
      </c>
      <c r="R591" s="46">
        <v>43.79119153444843</v>
      </c>
      <c r="S591" s="46" t="s">
        <v>74</v>
      </c>
      <c r="T591" s="46">
        <v>0</v>
      </c>
      <c r="U591" s="46" t="s">
        <v>74</v>
      </c>
      <c r="V591" s="46">
        <v>41.22867271138238</v>
      </c>
      <c r="W591" s="46" t="s">
        <v>74</v>
      </c>
      <c r="X591" s="46">
        <v>0</v>
      </c>
      <c r="Y591" s="46" t="s">
        <v>74</v>
      </c>
      <c r="Z591" s="46">
        <v>0</v>
      </c>
      <c r="AA591" s="46" t="s">
        <v>74</v>
      </c>
      <c r="AB591" s="46">
        <v>0</v>
      </c>
      <c r="AC591" s="46" t="s">
        <v>74</v>
      </c>
      <c r="AD591" s="46">
        <v>0</v>
      </c>
      <c r="AE591" s="46" t="s">
        <v>74</v>
      </c>
      <c r="AF591" s="46">
        <v>0</v>
      </c>
      <c r="AG591" s="46" t="s">
        <v>74</v>
      </c>
      <c r="AH591" s="46">
        <v>39.849920119582357</v>
      </c>
      <c r="AI591" s="46" t="s">
        <v>74</v>
      </c>
      <c r="AJ591" s="46">
        <v>0</v>
      </c>
      <c r="AK591" s="46" t="s">
        <v>74</v>
      </c>
      <c r="AL591" s="46">
        <v>0</v>
      </c>
      <c r="AM591" s="46" t="s">
        <v>74</v>
      </c>
      <c r="AN591" s="50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</row>
    <row r="592" spans="7:81" x14ac:dyDescent="0.25">
      <c r="G592" t="s">
        <v>131</v>
      </c>
      <c r="H592" s="40">
        <v>40768</v>
      </c>
      <c r="I592" s="46">
        <v>1</v>
      </c>
      <c r="J592" s="46">
        <v>0</v>
      </c>
      <c r="K592" s="46" t="s">
        <v>74</v>
      </c>
      <c r="L592" s="46">
        <v>0</v>
      </c>
      <c r="M592" s="46" t="s">
        <v>74</v>
      </c>
      <c r="N592" s="46">
        <v>0</v>
      </c>
      <c r="O592" s="46" t="s">
        <v>74</v>
      </c>
      <c r="P592" s="46">
        <v>0</v>
      </c>
      <c r="Q592" s="46" t="s">
        <v>74</v>
      </c>
      <c r="R592" s="46">
        <v>0</v>
      </c>
      <c r="S592" s="46" t="s">
        <v>74</v>
      </c>
      <c r="T592" s="46">
        <v>0</v>
      </c>
      <c r="U592" s="46" t="s">
        <v>74</v>
      </c>
      <c r="V592" s="46">
        <v>0</v>
      </c>
      <c r="W592" s="46" t="s">
        <v>74</v>
      </c>
      <c r="X592" s="46">
        <v>0</v>
      </c>
      <c r="Y592" s="46" t="s">
        <v>74</v>
      </c>
      <c r="Z592" s="46">
        <v>0</v>
      </c>
      <c r="AA592" s="46" t="s">
        <v>74</v>
      </c>
      <c r="AB592" s="46">
        <v>0</v>
      </c>
      <c r="AC592" s="46" t="s">
        <v>74</v>
      </c>
      <c r="AD592" s="46">
        <v>0</v>
      </c>
      <c r="AE592" s="46" t="s">
        <v>74</v>
      </c>
      <c r="AF592" s="46">
        <v>0</v>
      </c>
      <c r="AG592" s="46" t="s">
        <v>74</v>
      </c>
      <c r="AH592" s="46">
        <v>0</v>
      </c>
      <c r="AI592" s="46" t="s">
        <v>74</v>
      </c>
      <c r="AJ592" s="46">
        <v>0</v>
      </c>
      <c r="AK592" s="46" t="s">
        <v>74</v>
      </c>
      <c r="AL592" s="46">
        <v>0</v>
      </c>
      <c r="AM592" s="46" t="s">
        <v>74</v>
      </c>
      <c r="AN592" s="50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</row>
    <row r="593" spans="7:81" x14ac:dyDescent="0.25">
      <c r="G593" t="s">
        <v>131</v>
      </c>
      <c r="H593" s="40">
        <v>40769</v>
      </c>
      <c r="I593" s="46">
        <v>8.5</v>
      </c>
      <c r="J593" s="46">
        <v>0</v>
      </c>
      <c r="K593" s="46" t="s">
        <v>74</v>
      </c>
      <c r="L593" s="46">
        <v>0</v>
      </c>
      <c r="M593" s="46" t="s">
        <v>74</v>
      </c>
      <c r="N593" s="46">
        <v>0</v>
      </c>
      <c r="O593" s="46" t="s">
        <v>74</v>
      </c>
      <c r="P593" s="46">
        <v>0</v>
      </c>
      <c r="Q593" s="46" t="s">
        <v>74</v>
      </c>
      <c r="R593" s="46">
        <v>0</v>
      </c>
      <c r="S593" s="46" t="s">
        <v>74</v>
      </c>
      <c r="T593" s="46">
        <v>0</v>
      </c>
      <c r="U593" s="46" t="s">
        <v>74</v>
      </c>
      <c r="V593" s="46">
        <v>0</v>
      </c>
      <c r="W593" s="46" t="s">
        <v>74</v>
      </c>
      <c r="X593" s="46">
        <v>0</v>
      </c>
      <c r="Y593" s="46" t="s">
        <v>74</v>
      </c>
      <c r="Z593" s="46">
        <v>0</v>
      </c>
      <c r="AA593" s="46" t="s">
        <v>74</v>
      </c>
      <c r="AB593" s="46">
        <v>0</v>
      </c>
      <c r="AC593" s="46" t="s">
        <v>74</v>
      </c>
      <c r="AD593" s="46">
        <v>0</v>
      </c>
      <c r="AE593" s="46" t="s">
        <v>74</v>
      </c>
      <c r="AF593" s="46">
        <v>0</v>
      </c>
      <c r="AG593" s="46" t="s">
        <v>74</v>
      </c>
      <c r="AH593" s="46">
        <v>0</v>
      </c>
      <c r="AI593" s="46" t="s">
        <v>74</v>
      </c>
      <c r="AJ593" s="46">
        <v>0</v>
      </c>
      <c r="AK593" s="46" t="s">
        <v>74</v>
      </c>
      <c r="AL593" s="46">
        <v>0</v>
      </c>
      <c r="AM593" s="46" t="s">
        <v>74</v>
      </c>
      <c r="AN593" s="50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</row>
    <row r="594" spans="7:81" x14ac:dyDescent="0.25">
      <c r="G594" t="s">
        <v>131</v>
      </c>
      <c r="H594" s="40">
        <v>40770</v>
      </c>
      <c r="I594" s="46">
        <v>4</v>
      </c>
      <c r="J594" s="46">
        <v>0</v>
      </c>
      <c r="K594" s="46" t="s">
        <v>74</v>
      </c>
      <c r="L594" s="46">
        <v>0</v>
      </c>
      <c r="M594" s="46" t="s">
        <v>74</v>
      </c>
      <c r="N594" s="46">
        <v>0</v>
      </c>
      <c r="O594" s="46" t="s">
        <v>74</v>
      </c>
      <c r="P594" s="46">
        <v>0</v>
      </c>
      <c r="Q594" s="46" t="s">
        <v>74</v>
      </c>
      <c r="R594" s="46">
        <v>0</v>
      </c>
      <c r="S594" s="46" t="s">
        <v>74</v>
      </c>
      <c r="T594" s="46">
        <v>0</v>
      </c>
      <c r="U594" s="46" t="s">
        <v>74</v>
      </c>
      <c r="V594" s="46">
        <v>0</v>
      </c>
      <c r="W594" s="46" t="s">
        <v>74</v>
      </c>
      <c r="X594" s="46">
        <v>0</v>
      </c>
      <c r="Y594" s="46" t="s">
        <v>74</v>
      </c>
      <c r="Z594" s="46">
        <v>0</v>
      </c>
      <c r="AA594" s="46" t="s">
        <v>74</v>
      </c>
      <c r="AB594" s="46">
        <v>0</v>
      </c>
      <c r="AC594" s="46" t="s">
        <v>74</v>
      </c>
      <c r="AD594" s="46">
        <v>0</v>
      </c>
      <c r="AE594" s="46" t="s">
        <v>74</v>
      </c>
      <c r="AF594" s="46">
        <v>0</v>
      </c>
      <c r="AG594" s="46" t="s">
        <v>74</v>
      </c>
      <c r="AH594" s="46">
        <v>0</v>
      </c>
      <c r="AI594" s="46" t="s">
        <v>74</v>
      </c>
      <c r="AJ594" s="46">
        <v>0</v>
      </c>
      <c r="AK594" s="46" t="s">
        <v>74</v>
      </c>
      <c r="AL594" s="46">
        <v>0</v>
      </c>
      <c r="AM594" s="46" t="s">
        <v>74</v>
      </c>
      <c r="AN594" s="50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</row>
    <row r="595" spans="7:81" x14ac:dyDescent="0.25">
      <c r="G595" t="s">
        <v>131</v>
      </c>
      <c r="H595" s="40">
        <v>40771</v>
      </c>
      <c r="I595" s="46">
        <v>3</v>
      </c>
      <c r="J595" s="46">
        <v>0</v>
      </c>
      <c r="K595" s="46" t="s">
        <v>74</v>
      </c>
      <c r="L595" s="46">
        <v>0</v>
      </c>
      <c r="M595" s="46" t="s">
        <v>74</v>
      </c>
      <c r="N595" s="46">
        <v>43.931928258982751</v>
      </c>
      <c r="O595" s="46" t="s">
        <v>74</v>
      </c>
      <c r="P595" s="46">
        <v>42.339942176004833</v>
      </c>
      <c r="Q595" s="46" t="s">
        <v>74</v>
      </c>
      <c r="R595" s="46">
        <v>0</v>
      </c>
      <c r="S595" s="46" t="s">
        <v>74</v>
      </c>
      <c r="T595" s="46">
        <v>0</v>
      </c>
      <c r="U595" s="46" t="s">
        <v>74</v>
      </c>
      <c r="V595" s="46">
        <v>0</v>
      </c>
      <c r="W595" s="46" t="s">
        <v>74</v>
      </c>
      <c r="X595" s="46">
        <v>0</v>
      </c>
      <c r="Y595" s="46" t="s">
        <v>74</v>
      </c>
      <c r="Z595" s="46">
        <v>43.306995196773087</v>
      </c>
      <c r="AA595" s="46" t="s">
        <v>74</v>
      </c>
      <c r="AB595" s="46">
        <v>0</v>
      </c>
      <c r="AC595" s="46" t="s">
        <v>74</v>
      </c>
      <c r="AD595" s="46">
        <v>0</v>
      </c>
      <c r="AE595" s="46" t="s">
        <v>74</v>
      </c>
      <c r="AF595" s="46">
        <v>0</v>
      </c>
      <c r="AG595" s="46" t="s">
        <v>74</v>
      </c>
      <c r="AH595" s="46">
        <v>0</v>
      </c>
      <c r="AI595" s="46" t="s">
        <v>74</v>
      </c>
      <c r="AJ595" s="46">
        <v>0</v>
      </c>
      <c r="AK595" s="46" t="s">
        <v>74</v>
      </c>
      <c r="AL595" s="46">
        <v>0</v>
      </c>
      <c r="AM595" s="46" t="s">
        <v>74</v>
      </c>
      <c r="AN595" s="50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</row>
    <row r="596" spans="7:81" x14ac:dyDescent="0.25">
      <c r="G596" t="s">
        <v>131</v>
      </c>
      <c r="H596" s="40">
        <v>40772</v>
      </c>
      <c r="I596" s="46">
        <v>13</v>
      </c>
      <c r="J596" s="46">
        <v>0</v>
      </c>
      <c r="K596" s="46" t="s">
        <v>74</v>
      </c>
      <c r="L596" s="46">
        <v>0</v>
      </c>
      <c r="M596" s="46" t="s">
        <v>74</v>
      </c>
      <c r="N596" s="46">
        <v>0</v>
      </c>
      <c r="O596" s="46" t="s">
        <v>74</v>
      </c>
      <c r="P596" s="46">
        <v>0</v>
      </c>
      <c r="Q596" s="46" t="s">
        <v>74</v>
      </c>
      <c r="R596" s="46">
        <v>0</v>
      </c>
      <c r="S596" s="46" t="s">
        <v>74</v>
      </c>
      <c r="T596" s="46">
        <v>0</v>
      </c>
      <c r="U596" s="46" t="s">
        <v>74</v>
      </c>
      <c r="V596" s="46">
        <v>0</v>
      </c>
      <c r="W596" s="46" t="s">
        <v>74</v>
      </c>
      <c r="X596" s="46">
        <v>0</v>
      </c>
      <c r="Y596" s="46" t="s">
        <v>74</v>
      </c>
      <c r="Z596" s="46">
        <v>0</v>
      </c>
      <c r="AA596" s="46" t="s">
        <v>74</v>
      </c>
      <c r="AB596" s="46">
        <v>0</v>
      </c>
      <c r="AC596" s="46" t="s">
        <v>74</v>
      </c>
      <c r="AD596" s="46">
        <v>0</v>
      </c>
      <c r="AE596" s="46" t="s">
        <v>74</v>
      </c>
      <c r="AF596" s="46">
        <v>0</v>
      </c>
      <c r="AG596" s="46" t="s">
        <v>74</v>
      </c>
      <c r="AH596" s="46">
        <v>0</v>
      </c>
      <c r="AI596" s="46" t="s">
        <v>74</v>
      </c>
      <c r="AJ596" s="46">
        <v>0</v>
      </c>
      <c r="AK596" s="46" t="s">
        <v>74</v>
      </c>
      <c r="AL596" s="46">
        <v>0</v>
      </c>
      <c r="AM596" s="46" t="s">
        <v>74</v>
      </c>
      <c r="AN596" s="50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</row>
    <row r="597" spans="7:81" x14ac:dyDescent="0.25">
      <c r="G597" t="s">
        <v>131</v>
      </c>
      <c r="H597" s="40">
        <v>40773</v>
      </c>
      <c r="I597" s="46">
        <v>8</v>
      </c>
      <c r="J597" s="46">
        <v>0</v>
      </c>
      <c r="K597" s="46" t="s">
        <v>74</v>
      </c>
      <c r="L597" s="46">
        <v>0</v>
      </c>
      <c r="M597" s="46" t="s">
        <v>74</v>
      </c>
      <c r="N597" s="46">
        <v>0</v>
      </c>
      <c r="O597" s="46" t="s">
        <v>74</v>
      </c>
      <c r="P597" s="46">
        <v>0</v>
      </c>
      <c r="Q597" s="46" t="s">
        <v>74</v>
      </c>
      <c r="R597" s="46">
        <v>0</v>
      </c>
      <c r="S597" s="46" t="s">
        <v>74</v>
      </c>
      <c r="T597" s="46">
        <v>0</v>
      </c>
      <c r="U597" s="46" t="s">
        <v>74</v>
      </c>
      <c r="V597" s="46">
        <v>0</v>
      </c>
      <c r="W597" s="46" t="s">
        <v>74</v>
      </c>
      <c r="X597" s="46">
        <v>0</v>
      </c>
      <c r="Y597" s="46" t="s">
        <v>74</v>
      </c>
      <c r="Z597" s="46">
        <v>0</v>
      </c>
      <c r="AA597" s="46" t="s">
        <v>74</v>
      </c>
      <c r="AB597" s="46">
        <v>0</v>
      </c>
      <c r="AC597" s="46" t="s">
        <v>74</v>
      </c>
      <c r="AD597" s="46">
        <v>0</v>
      </c>
      <c r="AE597" s="46" t="s">
        <v>74</v>
      </c>
      <c r="AF597" s="46">
        <v>0</v>
      </c>
      <c r="AG597" s="46" t="s">
        <v>74</v>
      </c>
      <c r="AH597" s="46">
        <v>0</v>
      </c>
      <c r="AI597" s="46" t="s">
        <v>74</v>
      </c>
      <c r="AJ597" s="46">
        <v>0</v>
      </c>
      <c r="AK597" s="46" t="s">
        <v>74</v>
      </c>
      <c r="AL597" s="46">
        <v>0</v>
      </c>
      <c r="AM597" s="46" t="s">
        <v>74</v>
      </c>
      <c r="AN597" s="50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</row>
    <row r="598" spans="7:81" x14ac:dyDescent="0.25">
      <c r="G598" t="s">
        <v>131</v>
      </c>
      <c r="H598" s="40">
        <v>40774</v>
      </c>
      <c r="I598" s="46">
        <v>3.5</v>
      </c>
      <c r="J598" s="46">
        <v>0</v>
      </c>
      <c r="K598" s="46" t="s">
        <v>74</v>
      </c>
      <c r="L598" s="46">
        <v>0</v>
      </c>
      <c r="M598" s="46" t="s">
        <v>74</v>
      </c>
      <c r="N598" s="46">
        <v>0</v>
      </c>
      <c r="O598" s="46" t="s">
        <v>74</v>
      </c>
      <c r="P598" s="46">
        <v>0</v>
      </c>
      <c r="Q598" s="46" t="s">
        <v>74</v>
      </c>
      <c r="R598" s="46">
        <v>0</v>
      </c>
      <c r="S598" s="46" t="s">
        <v>74</v>
      </c>
      <c r="T598" s="46">
        <v>0</v>
      </c>
      <c r="U598" s="46" t="s">
        <v>74</v>
      </c>
      <c r="V598" s="46">
        <v>0</v>
      </c>
      <c r="W598" s="46" t="s">
        <v>74</v>
      </c>
      <c r="X598" s="46">
        <v>0</v>
      </c>
      <c r="Y598" s="46" t="s">
        <v>74</v>
      </c>
      <c r="Z598" s="46">
        <v>0</v>
      </c>
      <c r="AA598" s="46" t="s">
        <v>74</v>
      </c>
      <c r="AB598" s="46">
        <v>0</v>
      </c>
      <c r="AC598" s="46" t="s">
        <v>74</v>
      </c>
      <c r="AD598" s="46">
        <v>0</v>
      </c>
      <c r="AE598" s="46" t="s">
        <v>74</v>
      </c>
      <c r="AF598" s="46">
        <v>0</v>
      </c>
      <c r="AG598" s="46" t="s">
        <v>74</v>
      </c>
      <c r="AH598" s="46">
        <v>0</v>
      </c>
      <c r="AI598" s="46" t="s">
        <v>74</v>
      </c>
      <c r="AJ598" s="46">
        <v>0</v>
      </c>
      <c r="AK598" s="46" t="s">
        <v>74</v>
      </c>
      <c r="AL598" s="46">
        <v>0</v>
      </c>
      <c r="AM598" s="46" t="s">
        <v>74</v>
      </c>
      <c r="AN598" s="50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</row>
    <row r="599" spans="7:81" x14ac:dyDescent="0.25">
      <c r="G599" t="s">
        <v>131</v>
      </c>
      <c r="H599" s="40">
        <v>40775</v>
      </c>
      <c r="I599" s="46">
        <v>0</v>
      </c>
      <c r="J599" s="46">
        <v>0</v>
      </c>
      <c r="K599" s="46" t="s">
        <v>74</v>
      </c>
      <c r="L599" s="46">
        <v>38.533785546569263</v>
      </c>
      <c r="M599" s="46" t="s">
        <v>74</v>
      </c>
      <c r="N599" s="46">
        <v>0</v>
      </c>
      <c r="O599" s="46" t="s">
        <v>74</v>
      </c>
      <c r="P599" s="46">
        <v>0</v>
      </c>
      <c r="Q599" s="46" t="s">
        <v>74</v>
      </c>
      <c r="R599" s="46">
        <v>0</v>
      </c>
      <c r="S599" s="46" t="s">
        <v>74</v>
      </c>
      <c r="T599" s="46">
        <v>0</v>
      </c>
      <c r="U599" s="46" t="s">
        <v>74</v>
      </c>
      <c r="V599" s="46">
        <v>0</v>
      </c>
      <c r="W599" s="46" t="s">
        <v>74</v>
      </c>
      <c r="X599" s="46">
        <v>0</v>
      </c>
      <c r="Y599" s="46" t="s">
        <v>74</v>
      </c>
      <c r="Z599" s="46">
        <v>0</v>
      </c>
      <c r="AA599" s="46" t="s">
        <v>74</v>
      </c>
      <c r="AB599" s="46">
        <v>0</v>
      </c>
      <c r="AC599" s="46" t="s">
        <v>74</v>
      </c>
      <c r="AD599" s="46">
        <v>0</v>
      </c>
      <c r="AE599" s="46" t="s">
        <v>74</v>
      </c>
      <c r="AF599" s="46">
        <v>0</v>
      </c>
      <c r="AG599" s="46" t="s">
        <v>74</v>
      </c>
      <c r="AH599" s="46">
        <v>0</v>
      </c>
      <c r="AI599" s="46" t="s">
        <v>74</v>
      </c>
      <c r="AJ599" s="46">
        <v>0</v>
      </c>
      <c r="AK599" s="46" t="s">
        <v>74</v>
      </c>
      <c r="AL599" s="46">
        <v>0</v>
      </c>
      <c r="AM599" s="46" t="s">
        <v>74</v>
      </c>
      <c r="AN599" s="50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</row>
    <row r="600" spans="7:81" x14ac:dyDescent="0.25">
      <c r="G600" t="s">
        <v>131</v>
      </c>
      <c r="H600" s="40">
        <v>40776</v>
      </c>
      <c r="I600" s="46">
        <v>0</v>
      </c>
      <c r="J600" s="46">
        <v>0</v>
      </c>
      <c r="K600" s="46" t="s">
        <v>74</v>
      </c>
      <c r="L600" s="46">
        <v>0</v>
      </c>
      <c r="M600" s="46" t="s">
        <v>74</v>
      </c>
      <c r="N600" s="46">
        <v>0</v>
      </c>
      <c r="O600" s="46" t="s">
        <v>74</v>
      </c>
      <c r="P600" s="46">
        <v>0</v>
      </c>
      <c r="Q600" s="46" t="s">
        <v>74</v>
      </c>
      <c r="R600" s="46">
        <v>0</v>
      </c>
      <c r="S600" s="46" t="s">
        <v>74</v>
      </c>
      <c r="T600" s="46">
        <v>0</v>
      </c>
      <c r="U600" s="46" t="s">
        <v>74</v>
      </c>
      <c r="V600" s="46">
        <v>0</v>
      </c>
      <c r="W600" s="46" t="s">
        <v>74</v>
      </c>
      <c r="X600" s="46">
        <v>0</v>
      </c>
      <c r="Y600" s="46" t="s">
        <v>74</v>
      </c>
      <c r="Z600" s="46">
        <v>0</v>
      </c>
      <c r="AA600" s="46" t="s">
        <v>74</v>
      </c>
      <c r="AB600" s="46">
        <v>0</v>
      </c>
      <c r="AC600" s="46" t="s">
        <v>74</v>
      </c>
      <c r="AD600" s="46">
        <v>0</v>
      </c>
      <c r="AE600" s="46" t="s">
        <v>74</v>
      </c>
      <c r="AF600" s="46">
        <v>0</v>
      </c>
      <c r="AG600" s="46" t="s">
        <v>74</v>
      </c>
      <c r="AH600" s="46">
        <v>0</v>
      </c>
      <c r="AI600" s="46" t="s">
        <v>74</v>
      </c>
      <c r="AJ600" s="46">
        <v>0</v>
      </c>
      <c r="AK600" s="46" t="s">
        <v>74</v>
      </c>
      <c r="AL600" s="46">
        <v>0</v>
      </c>
      <c r="AM600" s="46" t="s">
        <v>74</v>
      </c>
      <c r="AN600" s="50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  <c r="BP600" s="46"/>
      <c r="BQ600" s="46"/>
      <c r="BR600" s="46"/>
      <c r="BS600" s="46"/>
      <c r="BT600" s="46"/>
      <c r="BU600" s="46"/>
      <c r="BV600" s="46"/>
      <c r="BW600" s="46"/>
      <c r="BX600" s="46"/>
      <c r="BY600" s="46"/>
      <c r="BZ600" s="46"/>
      <c r="CA600" s="46"/>
      <c r="CB600" s="46"/>
      <c r="CC600" s="46"/>
    </row>
    <row r="601" spans="7:81" x14ac:dyDescent="0.25">
      <c r="G601" t="s">
        <v>131</v>
      </c>
      <c r="H601" s="40">
        <v>40777</v>
      </c>
      <c r="I601" s="46">
        <v>0</v>
      </c>
      <c r="J601" s="46">
        <v>0</v>
      </c>
      <c r="K601" s="46">
        <v>13.350000000000001</v>
      </c>
      <c r="L601" s="46">
        <v>0</v>
      </c>
      <c r="M601" s="46">
        <v>7.4</v>
      </c>
      <c r="N601" s="46">
        <v>0</v>
      </c>
      <c r="O601" s="46">
        <v>6.15</v>
      </c>
      <c r="P601" s="46">
        <v>0</v>
      </c>
      <c r="Q601" s="46">
        <v>4.1333333333333337</v>
      </c>
      <c r="R601" s="46">
        <v>43.79119153444843</v>
      </c>
      <c r="S601" s="46">
        <v>2.9666666666666668</v>
      </c>
      <c r="T601" s="46">
        <v>0</v>
      </c>
      <c r="U601" s="46">
        <v>3.9333333333333336</v>
      </c>
      <c r="V601" s="46">
        <v>0</v>
      </c>
      <c r="W601" s="46">
        <v>3.3333333333333335</v>
      </c>
      <c r="X601" s="46">
        <v>0</v>
      </c>
      <c r="Y601" s="46">
        <v>2.9666666666666668</v>
      </c>
      <c r="Z601" s="46">
        <v>0</v>
      </c>
      <c r="AA601" s="46" t="s">
        <v>74</v>
      </c>
      <c r="AB601" s="46">
        <v>0</v>
      </c>
      <c r="AC601" s="46" t="s">
        <v>74</v>
      </c>
      <c r="AD601" s="46">
        <v>0</v>
      </c>
      <c r="AE601" s="46" t="s">
        <v>74</v>
      </c>
      <c r="AF601" s="46">
        <v>0</v>
      </c>
      <c r="AG601" s="46" t="s">
        <v>74</v>
      </c>
      <c r="AH601" s="46">
        <v>0</v>
      </c>
      <c r="AI601" s="46" t="s">
        <v>74</v>
      </c>
      <c r="AJ601" s="46">
        <v>0</v>
      </c>
      <c r="AK601" s="46" t="s">
        <v>74</v>
      </c>
      <c r="AL601" s="46">
        <v>0</v>
      </c>
      <c r="AM601" s="46" t="s">
        <v>74</v>
      </c>
      <c r="AN601" s="50"/>
      <c r="AO601" s="46">
        <v>12.9</v>
      </c>
      <c r="AP601" s="46">
        <v>13.8</v>
      </c>
      <c r="AQ601" s="46">
        <v>7.4</v>
      </c>
      <c r="AR601" s="46">
        <v>10.4</v>
      </c>
      <c r="AS601" s="46">
        <v>1.9</v>
      </c>
      <c r="AT601" s="46">
        <v>5</v>
      </c>
      <c r="AU601" s="46">
        <v>3.4</v>
      </c>
      <c r="AV601" s="46">
        <v>4</v>
      </c>
      <c r="AW601" s="46">
        <v>3</v>
      </c>
      <c r="AX601" s="46">
        <v>3.5</v>
      </c>
      <c r="AY601" s="46">
        <v>2.4</v>
      </c>
      <c r="AZ601" s="46">
        <v>1.3</v>
      </c>
      <c r="BA601" s="46">
        <v>5.3</v>
      </c>
      <c r="BB601" s="46">
        <v>5.2</v>
      </c>
      <c r="BC601" s="46">
        <v>2.2999999999999998</v>
      </c>
      <c r="BD601" s="46">
        <v>4.2</v>
      </c>
      <c r="BE601" s="46">
        <v>3.5</v>
      </c>
      <c r="BF601" s="46">
        <v>4.4000000000000004</v>
      </c>
      <c r="BG601" s="46">
        <v>2.9</v>
      </c>
      <c r="BH601" s="46">
        <v>1.6</v>
      </c>
      <c r="BI601" s="46"/>
      <c r="BJ601" s="46"/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</row>
    <row r="602" spans="7:81" x14ac:dyDescent="0.25">
      <c r="G602" t="s">
        <v>131</v>
      </c>
      <c r="H602" s="40">
        <v>40778</v>
      </c>
      <c r="I602" s="46">
        <v>0</v>
      </c>
      <c r="J602" s="46">
        <v>0</v>
      </c>
      <c r="K602" s="46" t="s">
        <v>74</v>
      </c>
      <c r="L602" s="46">
        <v>38.533785546569263</v>
      </c>
      <c r="M602" s="46" t="s">
        <v>74</v>
      </c>
      <c r="N602" s="46">
        <v>0</v>
      </c>
      <c r="O602" s="46" t="s">
        <v>74</v>
      </c>
      <c r="P602" s="46">
        <v>0</v>
      </c>
      <c r="Q602" s="46" t="s">
        <v>74</v>
      </c>
      <c r="R602" s="46">
        <v>0</v>
      </c>
      <c r="S602" s="46" t="s">
        <v>74</v>
      </c>
      <c r="T602" s="46">
        <v>0</v>
      </c>
      <c r="U602" s="46" t="s">
        <v>74</v>
      </c>
      <c r="V602" s="46">
        <v>0</v>
      </c>
      <c r="W602" s="46" t="s">
        <v>74</v>
      </c>
      <c r="X602" s="46">
        <v>0</v>
      </c>
      <c r="Y602" s="46" t="s">
        <v>74</v>
      </c>
      <c r="Z602" s="46">
        <v>0</v>
      </c>
      <c r="AA602" s="46" t="s">
        <v>74</v>
      </c>
      <c r="AB602" s="46">
        <v>0</v>
      </c>
      <c r="AC602" s="46" t="s">
        <v>74</v>
      </c>
      <c r="AD602" s="46">
        <v>0</v>
      </c>
      <c r="AE602" s="46" t="s">
        <v>74</v>
      </c>
      <c r="AF602" s="46">
        <v>0</v>
      </c>
      <c r="AG602" s="46" t="s">
        <v>74</v>
      </c>
      <c r="AH602" s="46">
        <v>0</v>
      </c>
      <c r="AI602" s="46" t="s">
        <v>74</v>
      </c>
      <c r="AJ602" s="46">
        <v>21.064344136863721</v>
      </c>
      <c r="AK602" s="46" t="s">
        <v>74</v>
      </c>
      <c r="AL602" s="46">
        <v>0</v>
      </c>
      <c r="AM602" s="46" t="s">
        <v>74</v>
      </c>
      <c r="AN602" s="50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</row>
    <row r="603" spans="7:81" x14ac:dyDescent="0.25">
      <c r="G603" t="s">
        <v>131</v>
      </c>
      <c r="H603" s="40">
        <v>40779</v>
      </c>
      <c r="I603" s="46">
        <v>0</v>
      </c>
      <c r="J603" s="46">
        <v>0</v>
      </c>
      <c r="K603" s="46" t="s">
        <v>74</v>
      </c>
      <c r="L603" s="46">
        <v>0</v>
      </c>
      <c r="M603" s="46" t="s">
        <v>74</v>
      </c>
      <c r="N603" s="46">
        <v>0</v>
      </c>
      <c r="O603" s="46" t="s">
        <v>74</v>
      </c>
      <c r="P603" s="46">
        <v>0</v>
      </c>
      <c r="Q603" s="46" t="s">
        <v>74</v>
      </c>
      <c r="R603" s="46">
        <v>0</v>
      </c>
      <c r="S603" s="46" t="s">
        <v>74</v>
      </c>
      <c r="T603" s="46">
        <v>0</v>
      </c>
      <c r="U603" s="46" t="s">
        <v>74</v>
      </c>
      <c r="V603" s="46">
        <v>0</v>
      </c>
      <c r="W603" s="46" t="s">
        <v>74</v>
      </c>
      <c r="X603" s="46">
        <v>40.635660446037043</v>
      </c>
      <c r="Y603" s="46" t="s">
        <v>74</v>
      </c>
      <c r="Z603" s="46">
        <v>0</v>
      </c>
      <c r="AA603" s="46" t="s">
        <v>74</v>
      </c>
      <c r="AB603" s="46">
        <v>0</v>
      </c>
      <c r="AC603" s="46" t="s">
        <v>74</v>
      </c>
      <c r="AD603" s="46">
        <v>0</v>
      </c>
      <c r="AE603" s="46" t="s">
        <v>74</v>
      </c>
      <c r="AF603" s="46">
        <v>0</v>
      </c>
      <c r="AG603" s="46" t="s">
        <v>74</v>
      </c>
      <c r="AH603" s="46">
        <v>0</v>
      </c>
      <c r="AI603" s="46" t="s">
        <v>74</v>
      </c>
      <c r="AJ603" s="46">
        <v>21.064344136863721</v>
      </c>
      <c r="AK603" s="46" t="s">
        <v>74</v>
      </c>
      <c r="AL603" s="46">
        <v>0</v>
      </c>
      <c r="AM603" s="46" t="s">
        <v>74</v>
      </c>
      <c r="AN603" s="50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</row>
    <row r="604" spans="7:81" x14ac:dyDescent="0.25">
      <c r="G604" t="s">
        <v>131</v>
      </c>
      <c r="H604" s="40">
        <v>40780</v>
      </c>
      <c r="I604" s="46">
        <v>0</v>
      </c>
      <c r="J604" s="46">
        <v>0</v>
      </c>
      <c r="K604" s="46" t="s">
        <v>74</v>
      </c>
      <c r="L604" s="46">
        <v>0</v>
      </c>
      <c r="M604" s="46" t="s">
        <v>74</v>
      </c>
      <c r="N604" s="46">
        <v>0</v>
      </c>
      <c r="O604" s="46" t="s">
        <v>74</v>
      </c>
      <c r="P604" s="46">
        <v>0</v>
      </c>
      <c r="Q604" s="46" t="s">
        <v>74</v>
      </c>
      <c r="R604" s="46">
        <v>0</v>
      </c>
      <c r="S604" s="46" t="s">
        <v>74</v>
      </c>
      <c r="T604" s="46">
        <v>0</v>
      </c>
      <c r="U604" s="46" t="s">
        <v>74</v>
      </c>
      <c r="V604" s="46">
        <v>41.22867271138238</v>
      </c>
      <c r="W604" s="46" t="s">
        <v>74</v>
      </c>
      <c r="X604" s="46">
        <v>0</v>
      </c>
      <c r="Y604" s="46" t="s">
        <v>74</v>
      </c>
      <c r="Z604" s="46">
        <v>0</v>
      </c>
      <c r="AA604" s="46" t="s">
        <v>74</v>
      </c>
      <c r="AB604" s="46">
        <v>0</v>
      </c>
      <c r="AC604" s="46" t="s">
        <v>74</v>
      </c>
      <c r="AD604" s="46">
        <v>0</v>
      </c>
      <c r="AE604" s="46" t="s">
        <v>74</v>
      </c>
      <c r="AF604" s="46">
        <v>0</v>
      </c>
      <c r="AG604" s="46" t="s">
        <v>74</v>
      </c>
      <c r="AH604" s="46">
        <v>0</v>
      </c>
      <c r="AI604" s="46" t="s">
        <v>74</v>
      </c>
      <c r="AJ604" s="46">
        <v>0</v>
      </c>
      <c r="AK604" s="46" t="s">
        <v>74</v>
      </c>
      <c r="AL604" s="46">
        <v>0</v>
      </c>
      <c r="AM604" s="46" t="s">
        <v>74</v>
      </c>
      <c r="AN604" s="50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</row>
    <row r="605" spans="7:81" x14ac:dyDescent="0.25">
      <c r="G605" t="s">
        <v>131</v>
      </c>
      <c r="H605" s="40">
        <v>40781</v>
      </c>
      <c r="I605" s="46">
        <v>0</v>
      </c>
      <c r="J605" s="46">
        <v>0</v>
      </c>
      <c r="K605" s="46" t="s">
        <v>74</v>
      </c>
      <c r="L605" s="46">
        <v>0</v>
      </c>
      <c r="M605" s="46" t="s">
        <v>74</v>
      </c>
      <c r="N605" s="46">
        <v>0</v>
      </c>
      <c r="O605" s="46" t="s">
        <v>74</v>
      </c>
      <c r="P605" s="46">
        <v>42.339942176004833</v>
      </c>
      <c r="Q605" s="46" t="s">
        <v>74</v>
      </c>
      <c r="R605" s="46">
        <v>0</v>
      </c>
      <c r="S605" s="46" t="s">
        <v>74</v>
      </c>
      <c r="T605" s="46">
        <v>0</v>
      </c>
      <c r="U605" s="46" t="s">
        <v>74</v>
      </c>
      <c r="V605" s="46">
        <v>0</v>
      </c>
      <c r="W605" s="46" t="s">
        <v>74</v>
      </c>
      <c r="X605" s="46">
        <v>0</v>
      </c>
      <c r="Y605" s="46" t="s">
        <v>74</v>
      </c>
      <c r="Z605" s="46">
        <v>0</v>
      </c>
      <c r="AA605" s="46" t="s">
        <v>74</v>
      </c>
      <c r="AB605" s="46">
        <v>0</v>
      </c>
      <c r="AC605" s="46" t="s">
        <v>74</v>
      </c>
      <c r="AD605" s="46">
        <v>0</v>
      </c>
      <c r="AE605" s="46" t="s">
        <v>74</v>
      </c>
      <c r="AF605" s="46">
        <v>0</v>
      </c>
      <c r="AG605" s="46" t="s">
        <v>74</v>
      </c>
      <c r="AH605" s="46">
        <v>0</v>
      </c>
      <c r="AI605" s="46" t="s">
        <v>74</v>
      </c>
      <c r="AJ605" s="46">
        <v>0</v>
      </c>
      <c r="AK605" s="46" t="s">
        <v>74</v>
      </c>
      <c r="AL605" s="46">
        <v>0</v>
      </c>
      <c r="AM605" s="46" t="s">
        <v>74</v>
      </c>
      <c r="AN605" s="50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</row>
    <row r="606" spans="7:81" x14ac:dyDescent="0.25">
      <c r="G606" t="s">
        <v>131</v>
      </c>
      <c r="H606" s="40">
        <v>40782</v>
      </c>
      <c r="I606" s="46">
        <v>0</v>
      </c>
      <c r="J606" s="46">
        <v>0</v>
      </c>
      <c r="K606" s="46" t="s">
        <v>74</v>
      </c>
      <c r="L606" s="46">
        <v>0</v>
      </c>
      <c r="M606" s="46" t="s">
        <v>74</v>
      </c>
      <c r="N606" s="46">
        <v>0</v>
      </c>
      <c r="O606" s="46" t="s">
        <v>74</v>
      </c>
      <c r="P606" s="46">
        <v>0</v>
      </c>
      <c r="Q606" s="46" t="s">
        <v>74</v>
      </c>
      <c r="R606" s="46">
        <v>0</v>
      </c>
      <c r="S606" s="46" t="s">
        <v>74</v>
      </c>
      <c r="T606" s="46">
        <v>0</v>
      </c>
      <c r="U606" s="46" t="s">
        <v>74</v>
      </c>
      <c r="V606" s="46">
        <v>0</v>
      </c>
      <c r="W606" s="46" t="s">
        <v>74</v>
      </c>
      <c r="X606" s="46">
        <v>0</v>
      </c>
      <c r="Y606" s="46" t="s">
        <v>74</v>
      </c>
      <c r="Z606" s="46">
        <v>0</v>
      </c>
      <c r="AA606" s="46" t="s">
        <v>74</v>
      </c>
      <c r="AB606" s="46">
        <v>0</v>
      </c>
      <c r="AC606" s="46" t="s">
        <v>74</v>
      </c>
      <c r="AD606" s="46">
        <v>0</v>
      </c>
      <c r="AE606" s="46" t="s">
        <v>74</v>
      </c>
      <c r="AF606" s="46">
        <v>0</v>
      </c>
      <c r="AG606" s="46" t="s">
        <v>74</v>
      </c>
      <c r="AH606" s="46">
        <v>0</v>
      </c>
      <c r="AI606" s="46" t="s">
        <v>74</v>
      </c>
      <c r="AJ606" s="46">
        <v>0</v>
      </c>
      <c r="AK606" s="46" t="s">
        <v>74</v>
      </c>
      <c r="AL606" s="46">
        <v>0</v>
      </c>
      <c r="AM606" s="46" t="s">
        <v>74</v>
      </c>
      <c r="AN606" s="50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</row>
    <row r="607" spans="7:81" x14ac:dyDescent="0.25">
      <c r="G607" t="s">
        <v>131</v>
      </c>
      <c r="H607" s="40">
        <v>40783</v>
      </c>
      <c r="I607" s="46">
        <v>0</v>
      </c>
      <c r="J607" s="46">
        <v>0</v>
      </c>
      <c r="K607" s="46" t="s">
        <v>74</v>
      </c>
      <c r="L607" s="46">
        <v>0</v>
      </c>
      <c r="M607" s="46" t="s">
        <v>74</v>
      </c>
      <c r="N607" s="46">
        <v>0</v>
      </c>
      <c r="O607" s="46" t="s">
        <v>74</v>
      </c>
      <c r="P607" s="46">
        <v>0</v>
      </c>
      <c r="Q607" s="46" t="s">
        <v>74</v>
      </c>
      <c r="R607" s="46">
        <v>0</v>
      </c>
      <c r="S607" s="46" t="s">
        <v>74</v>
      </c>
      <c r="T607" s="46">
        <v>0</v>
      </c>
      <c r="U607" s="46" t="s">
        <v>74</v>
      </c>
      <c r="V607" s="46">
        <v>0</v>
      </c>
      <c r="W607" s="46" t="s">
        <v>74</v>
      </c>
      <c r="X607" s="46">
        <v>0</v>
      </c>
      <c r="Y607" s="46" t="s">
        <v>74</v>
      </c>
      <c r="Z607" s="46">
        <v>0</v>
      </c>
      <c r="AA607" s="46" t="s">
        <v>74</v>
      </c>
      <c r="AB607" s="46">
        <v>0</v>
      </c>
      <c r="AC607" s="46" t="s">
        <v>74</v>
      </c>
      <c r="AD607" s="46">
        <v>0</v>
      </c>
      <c r="AE607" s="46" t="s">
        <v>74</v>
      </c>
      <c r="AF607" s="46">
        <v>0</v>
      </c>
      <c r="AG607" s="46" t="s">
        <v>74</v>
      </c>
      <c r="AH607" s="46">
        <v>0</v>
      </c>
      <c r="AI607" s="46" t="s">
        <v>74</v>
      </c>
      <c r="AJ607" s="46">
        <v>0</v>
      </c>
      <c r="AK607" s="46" t="s">
        <v>74</v>
      </c>
      <c r="AL607" s="46">
        <v>0</v>
      </c>
      <c r="AM607" s="46" t="s">
        <v>74</v>
      </c>
      <c r="AN607" s="50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</row>
    <row r="608" spans="7:81" x14ac:dyDescent="0.25">
      <c r="G608" t="s">
        <v>131</v>
      </c>
      <c r="H608" s="40">
        <v>40784</v>
      </c>
      <c r="I608" s="46">
        <v>0</v>
      </c>
      <c r="J608" s="46">
        <v>0</v>
      </c>
      <c r="K608" s="46" t="s">
        <v>74</v>
      </c>
      <c r="L608" s="46">
        <v>0</v>
      </c>
      <c r="M608" s="46" t="s">
        <v>74</v>
      </c>
      <c r="N608" s="46">
        <v>43.931928258982751</v>
      </c>
      <c r="O608" s="46" t="s">
        <v>74</v>
      </c>
      <c r="P608" s="46">
        <v>0</v>
      </c>
      <c r="Q608" s="46" t="s">
        <v>74</v>
      </c>
      <c r="R608" s="46">
        <v>0</v>
      </c>
      <c r="S608" s="46" t="s">
        <v>74</v>
      </c>
      <c r="T608" s="46">
        <v>0</v>
      </c>
      <c r="U608" s="46" t="s">
        <v>74</v>
      </c>
      <c r="V608" s="46">
        <v>0</v>
      </c>
      <c r="W608" s="46" t="s">
        <v>74</v>
      </c>
      <c r="X608" s="46">
        <v>0</v>
      </c>
      <c r="Y608" s="46" t="s">
        <v>74</v>
      </c>
      <c r="Z608" s="46">
        <v>43.306995196773087</v>
      </c>
      <c r="AA608" s="46" t="s">
        <v>74</v>
      </c>
      <c r="AB608" s="46">
        <v>0</v>
      </c>
      <c r="AC608" s="46" t="s">
        <v>74</v>
      </c>
      <c r="AD608" s="46">
        <v>0</v>
      </c>
      <c r="AE608" s="46" t="s">
        <v>74</v>
      </c>
      <c r="AF608" s="46">
        <v>0</v>
      </c>
      <c r="AG608" s="46" t="s">
        <v>74</v>
      </c>
      <c r="AH608" s="46">
        <v>0</v>
      </c>
      <c r="AI608" s="46" t="s">
        <v>74</v>
      </c>
      <c r="AJ608" s="46">
        <v>0</v>
      </c>
      <c r="AK608" s="46" t="s">
        <v>74</v>
      </c>
      <c r="AL608" s="46">
        <v>0</v>
      </c>
      <c r="AM608" s="46" t="s">
        <v>74</v>
      </c>
      <c r="AN608" s="50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</row>
    <row r="609" spans="7:81" x14ac:dyDescent="0.25">
      <c r="G609" t="s">
        <v>131</v>
      </c>
      <c r="H609" s="40">
        <v>40785</v>
      </c>
      <c r="I609" s="46">
        <v>0</v>
      </c>
      <c r="J609" s="46">
        <v>0</v>
      </c>
      <c r="K609" s="46" t="s">
        <v>74</v>
      </c>
      <c r="L609" s="46">
        <v>0</v>
      </c>
      <c r="M609" s="46" t="s">
        <v>74</v>
      </c>
      <c r="N609" s="46">
        <v>0</v>
      </c>
      <c r="O609" s="46" t="s">
        <v>74</v>
      </c>
      <c r="P609" s="46">
        <v>0</v>
      </c>
      <c r="Q609" s="46" t="s">
        <v>74</v>
      </c>
      <c r="R609" s="46">
        <v>0</v>
      </c>
      <c r="S609" s="46" t="s">
        <v>74</v>
      </c>
      <c r="T609" s="46">
        <v>0</v>
      </c>
      <c r="U609" s="46" t="s">
        <v>74</v>
      </c>
      <c r="V609" s="46">
        <v>41.22867271138238</v>
      </c>
      <c r="W609" s="46" t="s">
        <v>74</v>
      </c>
      <c r="X609" s="46">
        <v>0</v>
      </c>
      <c r="Y609" s="46" t="s">
        <v>74</v>
      </c>
      <c r="Z609" s="46">
        <v>0</v>
      </c>
      <c r="AA609" s="46" t="s">
        <v>74</v>
      </c>
      <c r="AB609" s="46">
        <v>0</v>
      </c>
      <c r="AC609" s="46" t="s">
        <v>74</v>
      </c>
      <c r="AD609" s="46">
        <v>0</v>
      </c>
      <c r="AE609" s="46" t="s">
        <v>74</v>
      </c>
      <c r="AF609" s="46">
        <v>0</v>
      </c>
      <c r="AG609" s="46" t="s">
        <v>74</v>
      </c>
      <c r="AH609" s="46">
        <v>0</v>
      </c>
      <c r="AI609" s="46" t="s">
        <v>74</v>
      </c>
      <c r="AJ609" s="46">
        <v>0</v>
      </c>
      <c r="AK609" s="46" t="s">
        <v>74</v>
      </c>
      <c r="AL609" s="46">
        <v>0</v>
      </c>
      <c r="AM609" s="46" t="s">
        <v>74</v>
      </c>
      <c r="AN609" s="50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  <c r="BP609" s="46"/>
      <c r="BQ609" s="46"/>
      <c r="BR609" s="46"/>
      <c r="BS609" s="46"/>
      <c r="BT609" s="46"/>
      <c r="BU609" s="46"/>
      <c r="BV609" s="46"/>
      <c r="BW609" s="46"/>
      <c r="BX609" s="46"/>
      <c r="BY609" s="46"/>
      <c r="BZ609" s="46"/>
      <c r="CA609" s="46"/>
      <c r="CB609" s="46"/>
      <c r="CC609" s="46"/>
    </row>
    <row r="610" spans="7:81" x14ac:dyDescent="0.25">
      <c r="G610" t="s">
        <v>131</v>
      </c>
      <c r="H610" s="40">
        <v>40786</v>
      </c>
      <c r="I610" s="46">
        <v>0</v>
      </c>
      <c r="J610" s="46">
        <v>0</v>
      </c>
      <c r="K610" s="46" t="s">
        <v>74</v>
      </c>
      <c r="L610" s="46">
        <v>38.533785546569263</v>
      </c>
      <c r="M610" s="46" t="s">
        <v>74</v>
      </c>
      <c r="N610" s="46">
        <v>0</v>
      </c>
      <c r="O610" s="46" t="s">
        <v>74</v>
      </c>
      <c r="P610" s="46">
        <v>0</v>
      </c>
      <c r="Q610" s="46" t="s">
        <v>74</v>
      </c>
      <c r="R610" s="46">
        <v>0</v>
      </c>
      <c r="S610" s="46" t="s">
        <v>74</v>
      </c>
      <c r="T610" s="46">
        <v>0</v>
      </c>
      <c r="U610" s="46" t="s">
        <v>74</v>
      </c>
      <c r="V610" s="46">
        <v>0</v>
      </c>
      <c r="W610" s="46" t="s">
        <v>74</v>
      </c>
      <c r="X610" s="46">
        <v>0</v>
      </c>
      <c r="Y610" s="46" t="s">
        <v>74</v>
      </c>
      <c r="Z610" s="46">
        <v>0</v>
      </c>
      <c r="AA610" s="46" t="s">
        <v>74</v>
      </c>
      <c r="AB610" s="46">
        <v>0</v>
      </c>
      <c r="AC610" s="46" t="s">
        <v>74</v>
      </c>
      <c r="AD610" s="46">
        <v>0</v>
      </c>
      <c r="AE610" s="46" t="s">
        <v>74</v>
      </c>
      <c r="AF610" s="46">
        <v>0</v>
      </c>
      <c r="AG610" s="46" t="s">
        <v>74</v>
      </c>
      <c r="AH610" s="46">
        <v>0</v>
      </c>
      <c r="AI610" s="46" t="s">
        <v>74</v>
      </c>
      <c r="AJ610" s="46">
        <v>0</v>
      </c>
      <c r="AK610" s="46" t="s">
        <v>74</v>
      </c>
      <c r="AL610" s="46">
        <v>0</v>
      </c>
      <c r="AM610" s="46" t="s">
        <v>74</v>
      </c>
      <c r="AN610" s="50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</row>
    <row r="611" spans="7:81" x14ac:dyDescent="0.25">
      <c r="G611" t="s">
        <v>131</v>
      </c>
      <c r="H611" s="40">
        <v>40787</v>
      </c>
      <c r="I611" s="46">
        <v>0</v>
      </c>
      <c r="J611" s="46">
        <v>0</v>
      </c>
      <c r="K611" s="46" t="s">
        <v>74</v>
      </c>
      <c r="L611" s="46">
        <v>0</v>
      </c>
      <c r="M611" s="46" t="s">
        <v>74</v>
      </c>
      <c r="N611" s="46">
        <v>0</v>
      </c>
      <c r="O611" s="46" t="s">
        <v>74</v>
      </c>
      <c r="P611" s="46">
        <v>0</v>
      </c>
      <c r="Q611" s="46" t="s">
        <v>74</v>
      </c>
      <c r="R611" s="46">
        <v>0</v>
      </c>
      <c r="S611" s="46" t="s">
        <v>74</v>
      </c>
      <c r="T611" s="46">
        <v>0</v>
      </c>
      <c r="U611" s="46" t="s">
        <v>74</v>
      </c>
      <c r="V611" s="46">
        <v>0</v>
      </c>
      <c r="W611" s="46" t="s">
        <v>74</v>
      </c>
      <c r="X611" s="46">
        <v>0</v>
      </c>
      <c r="Y611" s="46" t="s">
        <v>74</v>
      </c>
      <c r="Z611" s="46">
        <v>0</v>
      </c>
      <c r="AA611" s="46" t="s">
        <v>74</v>
      </c>
      <c r="AB611" s="46">
        <v>0</v>
      </c>
      <c r="AC611" s="46" t="s">
        <v>74</v>
      </c>
      <c r="AD611" s="46">
        <v>0</v>
      </c>
      <c r="AE611" s="46" t="s">
        <v>74</v>
      </c>
      <c r="AF611" s="46">
        <v>0</v>
      </c>
      <c r="AG611" s="46" t="s">
        <v>74</v>
      </c>
      <c r="AH611" s="46">
        <v>0</v>
      </c>
      <c r="AI611" s="46" t="s">
        <v>74</v>
      </c>
      <c r="AJ611" s="46">
        <v>0</v>
      </c>
      <c r="AK611" s="46" t="s">
        <v>74</v>
      </c>
      <c r="AL611" s="46">
        <v>0</v>
      </c>
      <c r="AM611" s="46" t="s">
        <v>74</v>
      </c>
      <c r="AN611" s="50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</row>
    <row r="612" spans="7:81" x14ac:dyDescent="0.25">
      <c r="G612" t="s">
        <v>131</v>
      </c>
      <c r="H612" s="40">
        <v>40788</v>
      </c>
      <c r="I612" s="46">
        <v>0</v>
      </c>
      <c r="J612" s="46">
        <v>0</v>
      </c>
      <c r="K612" s="46" t="s">
        <v>74</v>
      </c>
      <c r="L612" s="46">
        <v>0</v>
      </c>
      <c r="M612" s="46" t="s">
        <v>74</v>
      </c>
      <c r="N612" s="46">
        <v>0</v>
      </c>
      <c r="O612" s="46" t="s">
        <v>74</v>
      </c>
      <c r="P612" s="46">
        <v>0</v>
      </c>
      <c r="Q612" s="46" t="s">
        <v>74</v>
      </c>
      <c r="R612" s="46">
        <v>0</v>
      </c>
      <c r="S612" s="46" t="s">
        <v>74</v>
      </c>
      <c r="T612" s="46">
        <v>0</v>
      </c>
      <c r="U612" s="46" t="s">
        <v>74</v>
      </c>
      <c r="V612" s="46">
        <v>0</v>
      </c>
      <c r="W612" s="46" t="s">
        <v>74</v>
      </c>
      <c r="X612" s="46">
        <v>0</v>
      </c>
      <c r="Y612" s="46" t="s">
        <v>74</v>
      </c>
      <c r="Z612" s="46">
        <v>0</v>
      </c>
      <c r="AA612" s="46" t="s">
        <v>74</v>
      </c>
      <c r="AB612" s="46">
        <v>0</v>
      </c>
      <c r="AC612" s="46" t="s">
        <v>74</v>
      </c>
      <c r="AD612" s="46">
        <v>0</v>
      </c>
      <c r="AE612" s="46" t="s">
        <v>74</v>
      </c>
      <c r="AF612" s="46">
        <v>0</v>
      </c>
      <c r="AG612" s="46" t="s">
        <v>74</v>
      </c>
      <c r="AH612" s="46">
        <v>0</v>
      </c>
      <c r="AI612" s="46" t="s">
        <v>74</v>
      </c>
      <c r="AJ612" s="46">
        <v>0</v>
      </c>
      <c r="AK612" s="46" t="s">
        <v>74</v>
      </c>
      <c r="AL612" s="46">
        <v>0</v>
      </c>
      <c r="AM612" s="46" t="s">
        <v>74</v>
      </c>
      <c r="AN612" s="50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  <c r="BP612" s="46"/>
      <c r="BQ612" s="46"/>
      <c r="BR612" s="46"/>
      <c r="BS612" s="46"/>
      <c r="BT612" s="46"/>
      <c r="BU612" s="46"/>
      <c r="BV612" s="46"/>
      <c r="BW612" s="46"/>
      <c r="BX612" s="46"/>
      <c r="BY612" s="46"/>
      <c r="BZ612" s="46"/>
      <c r="CA612" s="46"/>
      <c r="CB612" s="46"/>
      <c r="CC612" s="46"/>
    </row>
    <row r="613" spans="7:81" x14ac:dyDescent="0.25">
      <c r="G613" t="s">
        <v>131</v>
      </c>
      <c r="H613" s="40">
        <v>40789</v>
      </c>
      <c r="I613" s="46">
        <v>0</v>
      </c>
      <c r="J613" s="46">
        <v>0</v>
      </c>
      <c r="K613" s="46" t="s">
        <v>74</v>
      </c>
      <c r="L613" s="46">
        <v>0</v>
      </c>
      <c r="M613" s="46" t="s">
        <v>74</v>
      </c>
      <c r="N613" s="46">
        <v>0</v>
      </c>
      <c r="O613" s="46" t="s">
        <v>74</v>
      </c>
      <c r="P613" s="46">
        <v>0</v>
      </c>
      <c r="Q613" s="46" t="s">
        <v>74</v>
      </c>
      <c r="R613" s="46">
        <v>0</v>
      </c>
      <c r="S613" s="46" t="s">
        <v>74</v>
      </c>
      <c r="T613" s="46">
        <v>0</v>
      </c>
      <c r="U613" s="46" t="s">
        <v>74</v>
      </c>
      <c r="V613" s="46">
        <v>0</v>
      </c>
      <c r="W613" s="46" t="s">
        <v>74</v>
      </c>
      <c r="X613" s="46">
        <v>0</v>
      </c>
      <c r="Y613" s="46" t="s">
        <v>74</v>
      </c>
      <c r="Z613" s="46">
        <v>0</v>
      </c>
      <c r="AA613" s="46" t="s">
        <v>74</v>
      </c>
      <c r="AB613" s="46">
        <v>0</v>
      </c>
      <c r="AC613" s="46" t="s">
        <v>74</v>
      </c>
      <c r="AD613" s="46">
        <v>0</v>
      </c>
      <c r="AE613" s="46" t="s">
        <v>74</v>
      </c>
      <c r="AF613" s="46">
        <v>0</v>
      </c>
      <c r="AG613" s="46" t="s">
        <v>74</v>
      </c>
      <c r="AH613" s="46">
        <v>0</v>
      </c>
      <c r="AI613" s="46" t="s">
        <v>74</v>
      </c>
      <c r="AJ613" s="46">
        <v>0</v>
      </c>
      <c r="AK613" s="46" t="s">
        <v>74</v>
      </c>
      <c r="AL613" s="46">
        <v>0</v>
      </c>
      <c r="AM613" s="46" t="s">
        <v>74</v>
      </c>
      <c r="AN613" s="50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  <c r="BP613" s="46"/>
      <c r="BQ613" s="46"/>
      <c r="BR613" s="46"/>
      <c r="BS613" s="46"/>
      <c r="BT613" s="46"/>
      <c r="BU613" s="46"/>
      <c r="BV613" s="46"/>
      <c r="BW613" s="46"/>
      <c r="BX613" s="46"/>
      <c r="BY613" s="46"/>
      <c r="BZ613" s="46"/>
      <c r="CA613" s="46"/>
      <c r="CB613" s="46"/>
      <c r="CC613" s="46"/>
    </row>
    <row r="614" spans="7:81" x14ac:dyDescent="0.25">
      <c r="G614" t="s">
        <v>131</v>
      </c>
      <c r="H614" s="40">
        <v>40790</v>
      </c>
      <c r="I614" s="46">
        <v>0</v>
      </c>
      <c r="J614" s="46">
        <v>0</v>
      </c>
      <c r="K614" s="46" t="s">
        <v>74</v>
      </c>
      <c r="L614" s="46">
        <v>0</v>
      </c>
      <c r="M614" s="46" t="s">
        <v>74</v>
      </c>
      <c r="N614" s="46">
        <v>0</v>
      </c>
      <c r="O614" s="46" t="s">
        <v>74</v>
      </c>
      <c r="P614" s="46">
        <v>0</v>
      </c>
      <c r="Q614" s="46" t="s">
        <v>74</v>
      </c>
      <c r="R614" s="46">
        <v>0</v>
      </c>
      <c r="S614" s="46" t="s">
        <v>74</v>
      </c>
      <c r="T614" s="46">
        <v>0</v>
      </c>
      <c r="U614" s="46" t="s">
        <v>74</v>
      </c>
      <c r="V614" s="46">
        <v>0</v>
      </c>
      <c r="W614" s="46" t="s">
        <v>74</v>
      </c>
      <c r="X614" s="46">
        <v>0</v>
      </c>
      <c r="Y614" s="46" t="s">
        <v>74</v>
      </c>
      <c r="Z614" s="46">
        <v>0</v>
      </c>
      <c r="AA614" s="46" t="s">
        <v>74</v>
      </c>
      <c r="AB614" s="46">
        <v>0</v>
      </c>
      <c r="AC614" s="46" t="s">
        <v>74</v>
      </c>
      <c r="AD614" s="46">
        <v>0</v>
      </c>
      <c r="AE614" s="46" t="s">
        <v>74</v>
      </c>
      <c r="AF614" s="46">
        <v>0</v>
      </c>
      <c r="AG614" s="46" t="s">
        <v>74</v>
      </c>
      <c r="AH614" s="46">
        <v>0</v>
      </c>
      <c r="AI614" s="46" t="s">
        <v>74</v>
      </c>
      <c r="AJ614" s="46">
        <v>0</v>
      </c>
      <c r="AK614" s="46" t="s">
        <v>74</v>
      </c>
      <c r="AL614" s="46">
        <v>0</v>
      </c>
      <c r="AM614" s="46" t="s">
        <v>74</v>
      </c>
      <c r="AN614" s="50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  <c r="BP614" s="46"/>
      <c r="BQ614" s="46"/>
      <c r="BR614" s="46"/>
      <c r="BS614" s="46"/>
      <c r="BT614" s="46"/>
      <c r="BU614" s="46"/>
      <c r="BV614" s="46"/>
      <c r="BW614" s="46"/>
      <c r="BX614" s="46"/>
      <c r="BY614" s="46"/>
      <c r="BZ614" s="46"/>
      <c r="CA614" s="46"/>
      <c r="CB614" s="46"/>
      <c r="CC614" s="46"/>
    </row>
    <row r="615" spans="7:81" x14ac:dyDescent="0.25">
      <c r="G615" t="s">
        <v>131</v>
      </c>
      <c r="H615" s="40">
        <v>40791</v>
      </c>
      <c r="I615" s="46">
        <v>0</v>
      </c>
      <c r="J615" s="46">
        <v>0</v>
      </c>
      <c r="K615" s="46" t="s">
        <v>74</v>
      </c>
      <c r="L615" s="46">
        <v>38.533785546569263</v>
      </c>
      <c r="M615" s="46" t="s">
        <v>74</v>
      </c>
      <c r="N615" s="46">
        <v>0</v>
      </c>
      <c r="O615" s="46" t="s">
        <v>74</v>
      </c>
      <c r="P615" s="46">
        <v>0</v>
      </c>
      <c r="Q615" s="46" t="s">
        <v>74</v>
      </c>
      <c r="R615" s="46">
        <v>0</v>
      </c>
      <c r="S615" s="46" t="s">
        <v>74</v>
      </c>
      <c r="T615" s="46">
        <v>0</v>
      </c>
      <c r="U615" s="46" t="s">
        <v>74</v>
      </c>
      <c r="V615" s="46">
        <v>0</v>
      </c>
      <c r="W615" s="46" t="s">
        <v>74</v>
      </c>
      <c r="X615" s="46">
        <v>0</v>
      </c>
      <c r="Y615" s="46" t="s">
        <v>74</v>
      </c>
      <c r="Z615" s="46">
        <v>0</v>
      </c>
      <c r="AA615" s="46" t="s">
        <v>74</v>
      </c>
      <c r="AB615" s="46">
        <v>0</v>
      </c>
      <c r="AC615" s="46" t="s">
        <v>74</v>
      </c>
      <c r="AD615" s="46">
        <v>0</v>
      </c>
      <c r="AE615" s="46" t="s">
        <v>74</v>
      </c>
      <c r="AF615" s="46">
        <v>0</v>
      </c>
      <c r="AG615" s="46" t="s">
        <v>74</v>
      </c>
      <c r="AH615" s="46">
        <v>0</v>
      </c>
      <c r="AI615" s="46" t="s">
        <v>74</v>
      </c>
      <c r="AJ615" s="46">
        <v>0</v>
      </c>
      <c r="AK615" s="46" t="s">
        <v>74</v>
      </c>
      <c r="AL615" s="46">
        <v>0</v>
      </c>
      <c r="AM615" s="46" t="s">
        <v>74</v>
      </c>
      <c r="AN615" s="50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  <c r="BP615" s="46"/>
      <c r="BQ615" s="46"/>
      <c r="BR615" s="46"/>
      <c r="BS615" s="46"/>
      <c r="BT615" s="46"/>
      <c r="BU615" s="46"/>
      <c r="BV615" s="46"/>
      <c r="BW615" s="46"/>
      <c r="BX615" s="46"/>
      <c r="BY615" s="46"/>
      <c r="BZ615" s="46"/>
      <c r="CA615" s="46"/>
      <c r="CB615" s="46"/>
      <c r="CC615" s="46"/>
    </row>
    <row r="616" spans="7:81" x14ac:dyDescent="0.25">
      <c r="G616" t="s">
        <v>131</v>
      </c>
      <c r="H616" s="40">
        <v>40792</v>
      </c>
      <c r="I616" s="46">
        <v>0</v>
      </c>
      <c r="J616" s="46">
        <v>0</v>
      </c>
      <c r="K616" s="46" t="s">
        <v>74</v>
      </c>
      <c r="L616" s="46">
        <v>0</v>
      </c>
      <c r="M616" s="46" t="s">
        <v>74</v>
      </c>
      <c r="N616" s="46">
        <v>0</v>
      </c>
      <c r="O616" s="46" t="s">
        <v>74</v>
      </c>
      <c r="P616" s="46">
        <v>0</v>
      </c>
      <c r="Q616" s="46" t="s">
        <v>74</v>
      </c>
      <c r="R616" s="46">
        <v>43.79119153444843</v>
      </c>
      <c r="S616" s="46" t="s">
        <v>74</v>
      </c>
      <c r="T616" s="46">
        <v>0</v>
      </c>
      <c r="U616" s="46" t="s">
        <v>74</v>
      </c>
      <c r="V616" s="46">
        <v>0</v>
      </c>
      <c r="W616" s="46" t="s">
        <v>74</v>
      </c>
      <c r="X616" s="46">
        <v>0</v>
      </c>
      <c r="Y616" s="46" t="s">
        <v>74</v>
      </c>
      <c r="Z616" s="46">
        <v>0</v>
      </c>
      <c r="AA616" s="46" t="s">
        <v>74</v>
      </c>
      <c r="AB616" s="46">
        <v>0</v>
      </c>
      <c r="AC616" s="46" t="s">
        <v>74</v>
      </c>
      <c r="AD616" s="46">
        <v>0</v>
      </c>
      <c r="AE616" s="46" t="s">
        <v>74</v>
      </c>
      <c r="AF616" s="46">
        <v>0</v>
      </c>
      <c r="AG616" s="46" t="s">
        <v>74</v>
      </c>
      <c r="AH616" s="46">
        <v>0</v>
      </c>
      <c r="AI616" s="46" t="s">
        <v>74</v>
      </c>
      <c r="AJ616" s="46">
        <v>0</v>
      </c>
      <c r="AK616" s="46" t="s">
        <v>74</v>
      </c>
      <c r="AL616" s="46">
        <v>0</v>
      </c>
      <c r="AM616" s="46" t="s">
        <v>74</v>
      </c>
      <c r="AN616" s="50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</row>
    <row r="617" spans="7:81" x14ac:dyDescent="0.25">
      <c r="G617" t="s">
        <v>131</v>
      </c>
      <c r="H617" s="40">
        <v>40793</v>
      </c>
      <c r="I617" s="46">
        <v>0</v>
      </c>
      <c r="J617" s="46">
        <v>0</v>
      </c>
      <c r="K617" s="46" t="s">
        <v>74</v>
      </c>
      <c r="L617" s="46">
        <v>0</v>
      </c>
      <c r="M617" s="46" t="s">
        <v>74</v>
      </c>
      <c r="N617" s="46">
        <v>0</v>
      </c>
      <c r="O617" s="46" t="s">
        <v>74</v>
      </c>
      <c r="P617" s="46">
        <v>0</v>
      </c>
      <c r="Q617" s="46" t="s">
        <v>74</v>
      </c>
      <c r="R617" s="46">
        <v>0</v>
      </c>
      <c r="S617" s="46" t="s">
        <v>74</v>
      </c>
      <c r="T617" s="46">
        <v>0</v>
      </c>
      <c r="U617" s="46" t="s">
        <v>74</v>
      </c>
      <c r="V617" s="46">
        <v>0</v>
      </c>
      <c r="W617" s="46" t="s">
        <v>74</v>
      </c>
      <c r="X617" s="46">
        <v>0</v>
      </c>
      <c r="Y617" s="46" t="s">
        <v>74</v>
      </c>
      <c r="Z617" s="46">
        <v>0</v>
      </c>
      <c r="AA617" s="46" t="s">
        <v>74</v>
      </c>
      <c r="AB617" s="46">
        <v>51.525235201272629</v>
      </c>
      <c r="AC617" s="46" t="s">
        <v>74</v>
      </c>
      <c r="AD617" s="46">
        <v>0</v>
      </c>
      <c r="AE617" s="46" t="s">
        <v>74</v>
      </c>
      <c r="AF617" s="46">
        <v>0</v>
      </c>
      <c r="AG617" s="46" t="s">
        <v>74</v>
      </c>
      <c r="AH617" s="46">
        <v>0</v>
      </c>
      <c r="AI617" s="46" t="s">
        <v>74</v>
      </c>
      <c r="AJ617" s="46">
        <v>0</v>
      </c>
      <c r="AK617" s="46" t="s">
        <v>74</v>
      </c>
      <c r="AL617" s="46">
        <v>0</v>
      </c>
      <c r="AM617" s="46" t="s">
        <v>74</v>
      </c>
      <c r="AN617" s="50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</row>
    <row r="618" spans="7:81" x14ac:dyDescent="0.25">
      <c r="G618" t="s">
        <v>131</v>
      </c>
      <c r="H618" s="40">
        <v>40794</v>
      </c>
      <c r="I618" s="46">
        <v>0</v>
      </c>
      <c r="J618" s="46">
        <v>0</v>
      </c>
      <c r="K618" s="46" t="s">
        <v>74</v>
      </c>
      <c r="L618" s="46">
        <v>0</v>
      </c>
      <c r="M618" s="46" t="s">
        <v>74</v>
      </c>
      <c r="N618" s="46">
        <v>0</v>
      </c>
      <c r="O618" s="46" t="s">
        <v>74</v>
      </c>
      <c r="P618" s="46">
        <v>0</v>
      </c>
      <c r="Q618" s="46" t="s">
        <v>74</v>
      </c>
      <c r="R618" s="46">
        <v>0</v>
      </c>
      <c r="S618" s="46" t="s">
        <v>74</v>
      </c>
      <c r="T618" s="46">
        <v>0</v>
      </c>
      <c r="U618" s="46" t="s">
        <v>74</v>
      </c>
      <c r="V618" s="46">
        <v>0</v>
      </c>
      <c r="W618" s="46" t="s">
        <v>74</v>
      </c>
      <c r="X618" s="46">
        <v>0</v>
      </c>
      <c r="Y618" s="46" t="s">
        <v>74</v>
      </c>
      <c r="Z618" s="46">
        <v>0</v>
      </c>
      <c r="AA618" s="46" t="s">
        <v>74</v>
      </c>
      <c r="AB618" s="46">
        <v>0</v>
      </c>
      <c r="AC618" s="46" t="s">
        <v>74</v>
      </c>
      <c r="AD618" s="46">
        <v>0</v>
      </c>
      <c r="AE618" s="46" t="s">
        <v>74</v>
      </c>
      <c r="AF618" s="46">
        <v>0</v>
      </c>
      <c r="AG618" s="46" t="s">
        <v>74</v>
      </c>
      <c r="AH618" s="46">
        <v>0</v>
      </c>
      <c r="AI618" s="46" t="s">
        <v>74</v>
      </c>
      <c r="AJ618" s="46">
        <v>0</v>
      </c>
      <c r="AK618" s="46" t="s">
        <v>74</v>
      </c>
      <c r="AL618" s="46">
        <v>0</v>
      </c>
      <c r="AM618" s="46" t="s">
        <v>74</v>
      </c>
      <c r="AN618" s="50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  <c r="BP618" s="46"/>
      <c r="BQ618" s="46"/>
      <c r="BR618" s="46"/>
      <c r="BS618" s="46"/>
      <c r="BT618" s="46"/>
      <c r="BU618" s="46"/>
      <c r="BV618" s="46"/>
      <c r="BW618" s="46"/>
      <c r="BX618" s="46"/>
      <c r="BY618" s="46"/>
      <c r="BZ618" s="46"/>
      <c r="CA618" s="46"/>
      <c r="CB618" s="46"/>
      <c r="CC618" s="46"/>
    </row>
    <row r="619" spans="7:81" x14ac:dyDescent="0.25">
      <c r="G619" t="s">
        <v>131</v>
      </c>
      <c r="H619" s="40">
        <v>40795</v>
      </c>
      <c r="I619" s="46">
        <v>0</v>
      </c>
      <c r="J619" s="46">
        <v>0</v>
      </c>
      <c r="K619" s="46" t="s">
        <v>74</v>
      </c>
      <c r="L619" s="46">
        <v>0</v>
      </c>
      <c r="M619" s="46" t="s">
        <v>74</v>
      </c>
      <c r="N619" s="46">
        <v>0</v>
      </c>
      <c r="O619" s="46" t="s">
        <v>74</v>
      </c>
      <c r="P619" s="46">
        <v>0</v>
      </c>
      <c r="Q619" s="46" t="s">
        <v>74</v>
      </c>
      <c r="R619" s="46">
        <v>0</v>
      </c>
      <c r="S619" s="46" t="s">
        <v>74</v>
      </c>
      <c r="T619" s="46">
        <v>0</v>
      </c>
      <c r="U619" s="46" t="s">
        <v>74</v>
      </c>
      <c r="V619" s="46">
        <v>0</v>
      </c>
      <c r="W619" s="46" t="s">
        <v>74</v>
      </c>
      <c r="X619" s="46">
        <v>0</v>
      </c>
      <c r="Y619" s="46" t="s">
        <v>74</v>
      </c>
      <c r="Z619" s="46">
        <v>0</v>
      </c>
      <c r="AA619" s="46" t="s">
        <v>74</v>
      </c>
      <c r="AB619" s="46">
        <v>0</v>
      </c>
      <c r="AC619" s="46" t="s">
        <v>74</v>
      </c>
      <c r="AD619" s="46">
        <v>40.376134856147907</v>
      </c>
      <c r="AE619" s="46" t="s">
        <v>74</v>
      </c>
      <c r="AF619" s="46">
        <v>0</v>
      </c>
      <c r="AG619" s="46" t="s">
        <v>74</v>
      </c>
      <c r="AH619" s="46">
        <v>0</v>
      </c>
      <c r="AI619" s="46" t="s">
        <v>74</v>
      </c>
      <c r="AJ619" s="46">
        <v>0</v>
      </c>
      <c r="AK619" s="46" t="s">
        <v>74</v>
      </c>
      <c r="AL619" s="46">
        <v>0</v>
      </c>
      <c r="AM619" s="46" t="s">
        <v>74</v>
      </c>
      <c r="AN619" s="50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</row>
    <row r="620" spans="7:81" x14ac:dyDescent="0.25">
      <c r="G620" t="s">
        <v>131</v>
      </c>
      <c r="H620" s="40">
        <v>40796</v>
      </c>
      <c r="I620" s="46">
        <v>0</v>
      </c>
      <c r="J620" s="46">
        <v>0</v>
      </c>
      <c r="K620" s="46" t="s">
        <v>74</v>
      </c>
      <c r="L620" s="46">
        <v>0</v>
      </c>
      <c r="M620" s="46" t="s">
        <v>74</v>
      </c>
      <c r="N620" s="46">
        <v>0</v>
      </c>
      <c r="O620" s="46" t="s">
        <v>74</v>
      </c>
      <c r="P620" s="46">
        <v>0</v>
      </c>
      <c r="Q620" s="46" t="s">
        <v>74</v>
      </c>
      <c r="R620" s="46">
        <v>0</v>
      </c>
      <c r="S620" s="46" t="s">
        <v>74</v>
      </c>
      <c r="T620" s="46">
        <v>0</v>
      </c>
      <c r="U620" s="46" t="s">
        <v>74</v>
      </c>
      <c r="V620" s="46">
        <v>0</v>
      </c>
      <c r="W620" s="46" t="s">
        <v>74</v>
      </c>
      <c r="X620" s="46">
        <v>0</v>
      </c>
      <c r="Y620" s="46" t="s">
        <v>74</v>
      </c>
      <c r="Z620" s="46">
        <v>0</v>
      </c>
      <c r="AA620" s="46" t="s">
        <v>74</v>
      </c>
      <c r="AB620" s="46">
        <v>0</v>
      </c>
      <c r="AC620" s="46" t="s">
        <v>74</v>
      </c>
      <c r="AD620" s="46">
        <v>0</v>
      </c>
      <c r="AE620" s="46" t="s">
        <v>74</v>
      </c>
      <c r="AF620" s="46">
        <v>0</v>
      </c>
      <c r="AG620" s="46" t="s">
        <v>74</v>
      </c>
      <c r="AH620" s="46">
        <v>0</v>
      </c>
      <c r="AI620" s="46" t="s">
        <v>74</v>
      </c>
      <c r="AJ620" s="46">
        <v>0</v>
      </c>
      <c r="AK620" s="46" t="s">
        <v>74</v>
      </c>
      <c r="AL620" s="46">
        <v>0</v>
      </c>
      <c r="AM620" s="46" t="s">
        <v>74</v>
      </c>
      <c r="AN620" s="50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</row>
    <row r="621" spans="7:81" x14ac:dyDescent="0.25">
      <c r="G621" t="s">
        <v>131</v>
      </c>
      <c r="H621" s="40">
        <v>40797</v>
      </c>
      <c r="I621" s="46">
        <v>0</v>
      </c>
      <c r="J621" s="46">
        <v>0</v>
      </c>
      <c r="K621" s="46" t="s">
        <v>74</v>
      </c>
      <c r="L621" s="46">
        <v>0</v>
      </c>
      <c r="M621" s="46" t="s">
        <v>74</v>
      </c>
      <c r="N621" s="46">
        <v>0</v>
      </c>
      <c r="O621" s="46" t="s">
        <v>74</v>
      </c>
      <c r="P621" s="46">
        <v>0</v>
      </c>
      <c r="Q621" s="46" t="s">
        <v>74</v>
      </c>
      <c r="R621" s="46">
        <v>0</v>
      </c>
      <c r="S621" s="46" t="s">
        <v>74</v>
      </c>
      <c r="T621" s="46">
        <v>0</v>
      </c>
      <c r="U621" s="46" t="s">
        <v>74</v>
      </c>
      <c r="V621" s="46">
        <v>0</v>
      </c>
      <c r="W621" s="46" t="s">
        <v>74</v>
      </c>
      <c r="X621" s="46">
        <v>0</v>
      </c>
      <c r="Y621" s="46" t="s">
        <v>74</v>
      </c>
      <c r="Z621" s="46">
        <v>0</v>
      </c>
      <c r="AA621" s="46" t="s">
        <v>74</v>
      </c>
      <c r="AB621" s="46">
        <v>0</v>
      </c>
      <c r="AC621" s="46" t="s">
        <v>74</v>
      </c>
      <c r="AD621" s="46">
        <v>0</v>
      </c>
      <c r="AE621" s="46" t="s">
        <v>74</v>
      </c>
      <c r="AF621" s="46">
        <v>0</v>
      </c>
      <c r="AG621" s="46" t="s">
        <v>74</v>
      </c>
      <c r="AH621" s="46">
        <v>0</v>
      </c>
      <c r="AI621" s="46" t="s">
        <v>74</v>
      </c>
      <c r="AJ621" s="46">
        <v>0</v>
      </c>
      <c r="AK621" s="46" t="s">
        <v>74</v>
      </c>
      <c r="AL621" s="46">
        <v>0</v>
      </c>
      <c r="AM621" s="46" t="s">
        <v>74</v>
      </c>
      <c r="AN621" s="50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  <c r="BP621" s="46"/>
      <c r="BQ621" s="46"/>
      <c r="BR621" s="46"/>
      <c r="BS621" s="46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</row>
    <row r="622" spans="7:81" x14ac:dyDescent="0.25">
      <c r="G622" t="s">
        <v>131</v>
      </c>
      <c r="H622" s="40">
        <v>40798</v>
      </c>
      <c r="I622" s="46">
        <v>0</v>
      </c>
      <c r="J622" s="46">
        <v>0</v>
      </c>
      <c r="K622" s="46" t="s">
        <v>74</v>
      </c>
      <c r="L622" s="46">
        <v>0</v>
      </c>
      <c r="M622" s="46" t="s">
        <v>74</v>
      </c>
      <c r="N622" s="46">
        <v>0</v>
      </c>
      <c r="O622" s="46" t="s">
        <v>74</v>
      </c>
      <c r="P622" s="46">
        <v>0</v>
      </c>
      <c r="Q622" s="46" t="s">
        <v>74</v>
      </c>
      <c r="R622" s="46">
        <v>0</v>
      </c>
      <c r="S622" s="46" t="s">
        <v>74</v>
      </c>
      <c r="T622" s="46">
        <v>0</v>
      </c>
      <c r="U622" s="46" t="s">
        <v>74</v>
      </c>
      <c r="V622" s="46">
        <v>0</v>
      </c>
      <c r="W622" s="46" t="s">
        <v>74</v>
      </c>
      <c r="X622" s="46">
        <v>0</v>
      </c>
      <c r="Y622" s="46" t="s">
        <v>74</v>
      </c>
      <c r="Z622" s="46">
        <v>0</v>
      </c>
      <c r="AA622" s="46" t="s">
        <v>74</v>
      </c>
      <c r="AB622" s="46">
        <v>0</v>
      </c>
      <c r="AC622" s="46" t="s">
        <v>74</v>
      </c>
      <c r="AD622" s="46">
        <v>0</v>
      </c>
      <c r="AE622" s="46" t="s">
        <v>74</v>
      </c>
      <c r="AF622" s="46">
        <v>0</v>
      </c>
      <c r="AG622" s="46" t="s">
        <v>74</v>
      </c>
      <c r="AH622" s="46">
        <v>0</v>
      </c>
      <c r="AI622" s="46" t="s">
        <v>74</v>
      </c>
      <c r="AJ622" s="46">
        <v>0</v>
      </c>
      <c r="AK622" s="46" t="s">
        <v>74</v>
      </c>
      <c r="AL622" s="46">
        <v>0</v>
      </c>
      <c r="AM622" s="46" t="s">
        <v>74</v>
      </c>
      <c r="AN622" s="50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  <c r="BP622" s="46"/>
      <c r="BQ622" s="46"/>
      <c r="BR622" s="46"/>
      <c r="BS622" s="46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</row>
    <row r="623" spans="7:81" x14ac:dyDescent="0.25">
      <c r="G623" t="s">
        <v>131</v>
      </c>
      <c r="H623" s="40">
        <v>40799</v>
      </c>
      <c r="I623" s="46">
        <v>7.5</v>
      </c>
      <c r="J623" s="46">
        <v>0</v>
      </c>
      <c r="K623" s="46" t="s">
        <v>74</v>
      </c>
      <c r="L623" s="46">
        <v>0</v>
      </c>
      <c r="M623" s="46" t="s">
        <v>74</v>
      </c>
      <c r="N623" s="46">
        <v>0</v>
      </c>
      <c r="O623" s="46" t="s">
        <v>74</v>
      </c>
      <c r="P623" s="46">
        <v>0</v>
      </c>
      <c r="Q623" s="46" t="s">
        <v>74</v>
      </c>
      <c r="R623" s="46">
        <v>0</v>
      </c>
      <c r="S623" s="46" t="s">
        <v>74</v>
      </c>
      <c r="T623" s="46">
        <v>0</v>
      </c>
      <c r="U623" s="46" t="s">
        <v>74</v>
      </c>
      <c r="V623" s="46">
        <v>0</v>
      </c>
      <c r="W623" s="46" t="s">
        <v>74</v>
      </c>
      <c r="X623" s="46">
        <v>0</v>
      </c>
      <c r="Y623" s="46" t="s">
        <v>74</v>
      </c>
      <c r="Z623" s="46">
        <v>0</v>
      </c>
      <c r="AA623" s="46" t="s">
        <v>74</v>
      </c>
      <c r="AB623" s="46">
        <v>0</v>
      </c>
      <c r="AC623" s="46" t="s">
        <v>74</v>
      </c>
      <c r="AD623" s="46">
        <v>0</v>
      </c>
      <c r="AE623" s="46" t="s">
        <v>74</v>
      </c>
      <c r="AF623" s="46">
        <v>0</v>
      </c>
      <c r="AG623" s="46" t="s">
        <v>74</v>
      </c>
      <c r="AH623" s="46">
        <v>0</v>
      </c>
      <c r="AI623" s="46" t="s">
        <v>74</v>
      </c>
      <c r="AJ623" s="46">
        <v>0</v>
      </c>
      <c r="AK623" s="46" t="s">
        <v>74</v>
      </c>
      <c r="AL623" s="46">
        <v>0</v>
      </c>
      <c r="AM623" s="46" t="s">
        <v>74</v>
      </c>
      <c r="AN623" s="50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</row>
    <row r="624" spans="7:81" x14ac:dyDescent="0.25">
      <c r="G624" t="s">
        <v>131</v>
      </c>
      <c r="H624" s="40">
        <v>40800</v>
      </c>
      <c r="I624" s="46">
        <v>2.5</v>
      </c>
      <c r="J624" s="46">
        <v>0</v>
      </c>
      <c r="K624" s="46" t="s">
        <v>74</v>
      </c>
      <c r="L624" s="46">
        <v>0</v>
      </c>
      <c r="M624" s="46" t="s">
        <v>74</v>
      </c>
      <c r="N624" s="46">
        <v>0</v>
      </c>
      <c r="O624" s="46" t="s">
        <v>74</v>
      </c>
      <c r="P624" s="46">
        <v>0</v>
      </c>
      <c r="Q624" s="46" t="s">
        <v>74</v>
      </c>
      <c r="R624" s="46">
        <v>0</v>
      </c>
      <c r="S624" s="46" t="s">
        <v>74</v>
      </c>
      <c r="T624" s="46">
        <v>0</v>
      </c>
      <c r="U624" s="46" t="s">
        <v>74</v>
      </c>
      <c r="V624" s="46">
        <v>0</v>
      </c>
      <c r="W624" s="46" t="s">
        <v>74</v>
      </c>
      <c r="X624" s="46">
        <v>0</v>
      </c>
      <c r="Y624" s="46" t="s">
        <v>74</v>
      </c>
      <c r="Z624" s="46">
        <v>0</v>
      </c>
      <c r="AA624" s="46" t="s">
        <v>74</v>
      </c>
      <c r="AB624" s="46">
        <v>0</v>
      </c>
      <c r="AC624" s="46" t="s">
        <v>74</v>
      </c>
      <c r="AD624" s="46">
        <v>0</v>
      </c>
      <c r="AE624" s="46" t="s">
        <v>74</v>
      </c>
      <c r="AF624" s="46">
        <v>0</v>
      </c>
      <c r="AG624" s="46" t="s">
        <v>74</v>
      </c>
      <c r="AH624" s="46">
        <v>0</v>
      </c>
      <c r="AI624" s="46" t="s">
        <v>74</v>
      </c>
      <c r="AJ624" s="46">
        <v>0</v>
      </c>
      <c r="AK624" s="46" t="s">
        <v>74</v>
      </c>
      <c r="AL624" s="46">
        <v>0</v>
      </c>
      <c r="AM624" s="46" t="s">
        <v>74</v>
      </c>
      <c r="AN624" s="50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  <c r="BN624" s="46"/>
      <c r="BO624" s="46"/>
      <c r="BP624" s="46"/>
      <c r="BQ624" s="46"/>
      <c r="BR624" s="46"/>
      <c r="BS624" s="46"/>
      <c r="BT624" s="46"/>
      <c r="BU624" s="46"/>
      <c r="BV624" s="46"/>
      <c r="BW624" s="46"/>
      <c r="BX624" s="46"/>
      <c r="BY624" s="46"/>
      <c r="BZ624" s="46"/>
      <c r="CA624" s="46"/>
      <c r="CB624" s="46"/>
      <c r="CC624" s="46"/>
    </row>
    <row r="625" spans="7:81" x14ac:dyDescent="0.25">
      <c r="G625" t="s">
        <v>131</v>
      </c>
      <c r="H625" s="40">
        <v>40801</v>
      </c>
      <c r="I625" s="46">
        <v>0</v>
      </c>
      <c r="J625" s="46">
        <v>0</v>
      </c>
      <c r="K625" s="46" t="s">
        <v>74</v>
      </c>
      <c r="L625" s="46">
        <v>0</v>
      </c>
      <c r="M625" s="46" t="s">
        <v>74</v>
      </c>
      <c r="N625" s="46">
        <v>0</v>
      </c>
      <c r="O625" s="46" t="s">
        <v>74</v>
      </c>
      <c r="P625" s="46">
        <v>0</v>
      </c>
      <c r="Q625" s="46" t="s">
        <v>74</v>
      </c>
      <c r="R625" s="46">
        <v>0</v>
      </c>
      <c r="S625" s="46" t="s">
        <v>74</v>
      </c>
      <c r="T625" s="46">
        <v>0</v>
      </c>
      <c r="U625" s="46" t="s">
        <v>74</v>
      </c>
      <c r="V625" s="46">
        <v>0</v>
      </c>
      <c r="W625" s="46" t="s">
        <v>74</v>
      </c>
      <c r="X625" s="46">
        <v>0</v>
      </c>
      <c r="Y625" s="46" t="s">
        <v>74</v>
      </c>
      <c r="Z625" s="46">
        <v>0</v>
      </c>
      <c r="AA625" s="46" t="s">
        <v>74</v>
      </c>
      <c r="AB625" s="46">
        <v>0</v>
      </c>
      <c r="AC625" s="46" t="s">
        <v>74</v>
      </c>
      <c r="AD625" s="46">
        <v>0</v>
      </c>
      <c r="AE625" s="46" t="s">
        <v>74</v>
      </c>
      <c r="AF625" s="46">
        <v>0</v>
      </c>
      <c r="AG625" s="46" t="s">
        <v>74</v>
      </c>
      <c r="AH625" s="46">
        <v>0</v>
      </c>
      <c r="AI625" s="46" t="s">
        <v>74</v>
      </c>
      <c r="AJ625" s="46">
        <v>0</v>
      </c>
      <c r="AK625" s="46" t="s">
        <v>74</v>
      </c>
      <c r="AL625" s="46">
        <v>0</v>
      </c>
      <c r="AM625" s="46" t="s">
        <v>74</v>
      </c>
      <c r="AN625" s="50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  <c r="BN625" s="46"/>
      <c r="BO625" s="46"/>
      <c r="BP625" s="46"/>
      <c r="BQ625" s="46"/>
      <c r="BR625" s="46"/>
      <c r="BS625" s="46"/>
      <c r="BT625" s="46"/>
      <c r="BU625" s="46"/>
      <c r="BV625" s="46"/>
      <c r="BW625" s="46"/>
      <c r="BX625" s="46"/>
      <c r="BY625" s="46"/>
      <c r="BZ625" s="46"/>
      <c r="CA625" s="46"/>
      <c r="CB625" s="46"/>
      <c r="CC625" s="46"/>
    </row>
    <row r="626" spans="7:81" x14ac:dyDescent="0.25">
      <c r="G626" t="s">
        <v>131</v>
      </c>
      <c r="H626" s="40">
        <v>40802</v>
      </c>
      <c r="I626" s="46">
        <v>0</v>
      </c>
      <c r="J626" s="46">
        <v>0</v>
      </c>
      <c r="K626" s="46" t="s">
        <v>74</v>
      </c>
      <c r="L626" s="46">
        <v>38.533785546569263</v>
      </c>
      <c r="M626" s="46" t="s">
        <v>74</v>
      </c>
      <c r="N626" s="46">
        <v>43.931928258982751</v>
      </c>
      <c r="O626" s="46" t="s">
        <v>74</v>
      </c>
      <c r="P626" s="46">
        <v>0</v>
      </c>
      <c r="Q626" s="46" t="s">
        <v>74</v>
      </c>
      <c r="R626" s="46">
        <v>0</v>
      </c>
      <c r="S626" s="46" t="s">
        <v>74</v>
      </c>
      <c r="T626" s="46">
        <v>0</v>
      </c>
      <c r="U626" s="46" t="s">
        <v>74</v>
      </c>
      <c r="V626" s="46">
        <v>0</v>
      </c>
      <c r="W626" s="46" t="s">
        <v>74</v>
      </c>
      <c r="X626" s="46">
        <v>0</v>
      </c>
      <c r="Y626" s="46" t="s">
        <v>74</v>
      </c>
      <c r="Z626" s="46">
        <v>0</v>
      </c>
      <c r="AA626" s="46" t="s">
        <v>74</v>
      </c>
      <c r="AB626" s="46">
        <v>0</v>
      </c>
      <c r="AC626" s="46" t="s">
        <v>74</v>
      </c>
      <c r="AD626" s="46">
        <v>0</v>
      </c>
      <c r="AE626" s="46" t="s">
        <v>74</v>
      </c>
      <c r="AF626" s="46">
        <v>0</v>
      </c>
      <c r="AG626" s="46" t="s">
        <v>74</v>
      </c>
      <c r="AH626" s="46">
        <v>0</v>
      </c>
      <c r="AI626" s="46" t="s">
        <v>74</v>
      </c>
      <c r="AJ626" s="46">
        <v>0</v>
      </c>
      <c r="AK626" s="46" t="s">
        <v>74</v>
      </c>
      <c r="AL626" s="46">
        <v>0</v>
      </c>
      <c r="AM626" s="46" t="s">
        <v>74</v>
      </c>
      <c r="AN626" s="50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</row>
    <row r="627" spans="7:81" x14ac:dyDescent="0.25">
      <c r="G627" t="s">
        <v>131</v>
      </c>
      <c r="H627" s="40">
        <v>40803</v>
      </c>
      <c r="I627" s="46">
        <v>0</v>
      </c>
      <c r="J627" s="46">
        <v>0</v>
      </c>
      <c r="K627" s="46" t="s">
        <v>74</v>
      </c>
      <c r="L627" s="46">
        <v>0</v>
      </c>
      <c r="M627" s="46" t="s">
        <v>74</v>
      </c>
      <c r="N627" s="46">
        <v>0</v>
      </c>
      <c r="O627" s="46" t="s">
        <v>74</v>
      </c>
      <c r="P627" s="46">
        <v>0</v>
      </c>
      <c r="Q627" s="46" t="s">
        <v>74</v>
      </c>
      <c r="R627" s="46">
        <v>0</v>
      </c>
      <c r="S627" s="46" t="s">
        <v>74</v>
      </c>
      <c r="T627" s="46">
        <v>0</v>
      </c>
      <c r="U627" s="46" t="s">
        <v>74</v>
      </c>
      <c r="V627" s="46">
        <v>0</v>
      </c>
      <c r="W627" s="46" t="s">
        <v>74</v>
      </c>
      <c r="X627" s="46">
        <v>0</v>
      </c>
      <c r="Y627" s="46" t="s">
        <v>74</v>
      </c>
      <c r="Z627" s="46">
        <v>0</v>
      </c>
      <c r="AA627" s="46" t="s">
        <v>74</v>
      </c>
      <c r="AB627" s="46">
        <v>0</v>
      </c>
      <c r="AC627" s="46" t="s">
        <v>74</v>
      </c>
      <c r="AD627" s="46">
        <v>0</v>
      </c>
      <c r="AE627" s="46" t="s">
        <v>74</v>
      </c>
      <c r="AF627" s="46">
        <v>0</v>
      </c>
      <c r="AG627" s="46" t="s">
        <v>74</v>
      </c>
      <c r="AH627" s="46">
        <v>0</v>
      </c>
      <c r="AI627" s="46" t="s">
        <v>74</v>
      </c>
      <c r="AJ627" s="46">
        <v>0</v>
      </c>
      <c r="AK627" s="46" t="s">
        <v>74</v>
      </c>
      <c r="AL627" s="46">
        <v>0</v>
      </c>
      <c r="AM627" s="46" t="s">
        <v>74</v>
      </c>
      <c r="AN627" s="50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  <c r="BN627" s="46"/>
      <c r="BO627" s="46"/>
      <c r="BP627" s="46"/>
      <c r="BQ627" s="46"/>
      <c r="BR627" s="46"/>
      <c r="BS627" s="46"/>
      <c r="BT627" s="46"/>
      <c r="BU627" s="46"/>
      <c r="BV627" s="46"/>
      <c r="BW627" s="46"/>
      <c r="BX627" s="46"/>
      <c r="BY627" s="46"/>
      <c r="BZ627" s="46"/>
      <c r="CA627" s="46"/>
      <c r="CB627" s="46"/>
      <c r="CC627" s="46"/>
    </row>
    <row r="628" spans="7:81" x14ac:dyDescent="0.25">
      <c r="G628" t="s">
        <v>131</v>
      </c>
      <c r="H628" s="40">
        <v>40804</v>
      </c>
      <c r="I628" s="46">
        <v>0</v>
      </c>
      <c r="J628" s="46">
        <v>0</v>
      </c>
      <c r="K628" s="46" t="s">
        <v>74</v>
      </c>
      <c r="L628" s="46">
        <v>0</v>
      </c>
      <c r="M628" s="46" t="s">
        <v>74</v>
      </c>
      <c r="N628" s="46">
        <v>0</v>
      </c>
      <c r="O628" s="46" t="s">
        <v>74</v>
      </c>
      <c r="P628" s="46">
        <v>0</v>
      </c>
      <c r="Q628" s="46" t="s">
        <v>74</v>
      </c>
      <c r="R628" s="46">
        <v>0</v>
      </c>
      <c r="S628" s="46" t="s">
        <v>74</v>
      </c>
      <c r="T628" s="46">
        <v>0</v>
      </c>
      <c r="U628" s="46" t="s">
        <v>74</v>
      </c>
      <c r="V628" s="46">
        <v>0</v>
      </c>
      <c r="W628" s="46" t="s">
        <v>74</v>
      </c>
      <c r="X628" s="46">
        <v>0</v>
      </c>
      <c r="Y628" s="46" t="s">
        <v>74</v>
      </c>
      <c r="Z628" s="46">
        <v>0</v>
      </c>
      <c r="AA628" s="46" t="s">
        <v>74</v>
      </c>
      <c r="AB628" s="46">
        <v>0</v>
      </c>
      <c r="AC628" s="46" t="s">
        <v>74</v>
      </c>
      <c r="AD628" s="46">
        <v>0</v>
      </c>
      <c r="AE628" s="46" t="s">
        <v>74</v>
      </c>
      <c r="AF628" s="46">
        <v>0</v>
      </c>
      <c r="AG628" s="46" t="s">
        <v>74</v>
      </c>
      <c r="AH628" s="46">
        <v>0</v>
      </c>
      <c r="AI628" s="46" t="s">
        <v>74</v>
      </c>
      <c r="AJ628" s="46">
        <v>0</v>
      </c>
      <c r="AK628" s="46" t="s">
        <v>74</v>
      </c>
      <c r="AL628" s="46">
        <v>0</v>
      </c>
      <c r="AM628" s="46" t="s">
        <v>74</v>
      </c>
      <c r="AN628" s="50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</row>
    <row r="629" spans="7:81" x14ac:dyDescent="0.25">
      <c r="G629" t="s">
        <v>131</v>
      </c>
      <c r="H629" s="40">
        <v>40805</v>
      </c>
      <c r="I629" s="46">
        <v>15</v>
      </c>
      <c r="J629" s="46">
        <v>0</v>
      </c>
      <c r="K629" s="46" t="s">
        <v>74</v>
      </c>
      <c r="L629" s="46">
        <v>0</v>
      </c>
      <c r="M629" s="46" t="s">
        <v>74</v>
      </c>
      <c r="N629" s="46">
        <v>0</v>
      </c>
      <c r="O629" s="46" t="s">
        <v>74</v>
      </c>
      <c r="P629" s="46">
        <v>0</v>
      </c>
      <c r="Q629" s="46" t="s">
        <v>74</v>
      </c>
      <c r="R629" s="46">
        <v>0</v>
      </c>
      <c r="S629" s="46" t="s">
        <v>74</v>
      </c>
      <c r="T629" s="46">
        <v>0</v>
      </c>
      <c r="U629" s="46" t="s">
        <v>74</v>
      </c>
      <c r="V629" s="46">
        <v>0</v>
      </c>
      <c r="W629" s="46" t="s">
        <v>74</v>
      </c>
      <c r="X629" s="46">
        <v>0</v>
      </c>
      <c r="Y629" s="46" t="s">
        <v>74</v>
      </c>
      <c r="Z629" s="46">
        <v>0</v>
      </c>
      <c r="AA629" s="46" t="s">
        <v>74</v>
      </c>
      <c r="AB629" s="46">
        <v>0</v>
      </c>
      <c r="AC629" s="46" t="s">
        <v>74</v>
      </c>
      <c r="AD629" s="46">
        <v>0</v>
      </c>
      <c r="AE629" s="46" t="s">
        <v>74</v>
      </c>
      <c r="AF629" s="46">
        <v>0</v>
      </c>
      <c r="AG629" s="46" t="s">
        <v>74</v>
      </c>
      <c r="AH629" s="46">
        <v>0</v>
      </c>
      <c r="AI629" s="46" t="s">
        <v>74</v>
      </c>
      <c r="AJ629" s="46">
        <v>0</v>
      </c>
      <c r="AK629" s="46" t="s">
        <v>74</v>
      </c>
      <c r="AL629" s="46">
        <v>0</v>
      </c>
      <c r="AM629" s="46" t="s">
        <v>74</v>
      </c>
      <c r="AN629" s="50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</row>
    <row r="630" spans="7:81" x14ac:dyDescent="0.25">
      <c r="G630" t="s">
        <v>131</v>
      </c>
      <c r="H630" s="40">
        <v>40806</v>
      </c>
      <c r="I630" s="46">
        <v>5</v>
      </c>
      <c r="J630" s="46">
        <v>0</v>
      </c>
      <c r="K630" s="46" t="s">
        <v>74</v>
      </c>
      <c r="L630" s="46">
        <v>0</v>
      </c>
      <c r="M630" s="46" t="s">
        <v>74</v>
      </c>
      <c r="N630" s="46">
        <v>0</v>
      </c>
      <c r="O630" s="46" t="s">
        <v>74</v>
      </c>
      <c r="P630" s="46">
        <v>0</v>
      </c>
      <c r="Q630" s="46" t="s">
        <v>74</v>
      </c>
      <c r="R630" s="46">
        <v>0</v>
      </c>
      <c r="S630" s="46" t="s">
        <v>74</v>
      </c>
      <c r="T630" s="46">
        <v>0</v>
      </c>
      <c r="U630" s="46" t="s">
        <v>74</v>
      </c>
      <c r="V630" s="46">
        <v>0</v>
      </c>
      <c r="W630" s="46" t="s">
        <v>74</v>
      </c>
      <c r="X630" s="46">
        <v>0</v>
      </c>
      <c r="Y630" s="46" t="s">
        <v>74</v>
      </c>
      <c r="Z630" s="46">
        <v>0</v>
      </c>
      <c r="AA630" s="46" t="s">
        <v>74</v>
      </c>
      <c r="AB630" s="46">
        <v>0</v>
      </c>
      <c r="AC630" s="46" t="s">
        <v>74</v>
      </c>
      <c r="AD630" s="46">
        <v>0</v>
      </c>
      <c r="AE630" s="46" t="s">
        <v>74</v>
      </c>
      <c r="AF630" s="46">
        <v>0</v>
      </c>
      <c r="AG630" s="46" t="s">
        <v>74</v>
      </c>
      <c r="AH630" s="46">
        <v>0</v>
      </c>
      <c r="AI630" s="46" t="s">
        <v>74</v>
      </c>
      <c r="AJ630" s="46">
        <v>0</v>
      </c>
      <c r="AK630" s="46" t="s">
        <v>74</v>
      </c>
      <c r="AL630" s="46">
        <v>0</v>
      </c>
      <c r="AM630" s="46" t="s">
        <v>74</v>
      </c>
      <c r="AN630" s="50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  <c r="BN630" s="46"/>
      <c r="BO630" s="46"/>
      <c r="BP630" s="46"/>
      <c r="BQ630" s="46"/>
      <c r="BR630" s="46"/>
      <c r="BS630" s="46"/>
      <c r="BT630" s="46"/>
      <c r="BU630" s="46"/>
      <c r="BV630" s="46"/>
      <c r="BW630" s="46"/>
      <c r="BX630" s="46"/>
      <c r="BY630" s="46"/>
      <c r="BZ630" s="46"/>
      <c r="CA630" s="46"/>
      <c r="CB630" s="46"/>
      <c r="CC630" s="46"/>
    </row>
    <row r="631" spans="7:81" x14ac:dyDescent="0.25">
      <c r="G631" t="s">
        <v>131</v>
      </c>
      <c r="H631" s="40">
        <v>40807</v>
      </c>
      <c r="I631" s="46">
        <v>0</v>
      </c>
      <c r="J631" s="46">
        <v>0</v>
      </c>
      <c r="K631" s="46">
        <v>4.4000000000000004</v>
      </c>
      <c r="L631" s="46">
        <v>0</v>
      </c>
      <c r="M631" s="46">
        <v>0.4</v>
      </c>
      <c r="N631" s="46">
        <v>0</v>
      </c>
      <c r="O631" s="46">
        <v>2.4500000000000002</v>
      </c>
      <c r="P631" s="46">
        <v>0</v>
      </c>
      <c r="Q631" s="46">
        <v>0.6333333333333333</v>
      </c>
      <c r="R631" s="46">
        <v>0</v>
      </c>
      <c r="S631" s="46">
        <v>0.13333333333333333</v>
      </c>
      <c r="T631" s="46">
        <v>0</v>
      </c>
      <c r="U631" s="46">
        <v>0.83333333333333337</v>
      </c>
      <c r="V631" s="46">
        <v>0</v>
      </c>
      <c r="W631" s="46">
        <v>0.26666666666666666</v>
      </c>
      <c r="X631" s="46">
        <v>0</v>
      </c>
      <c r="Y631" s="46">
        <v>1.0999999999999999</v>
      </c>
      <c r="Z631" s="46">
        <v>0</v>
      </c>
      <c r="AA631" s="46" t="s">
        <v>74</v>
      </c>
      <c r="AB631" s="46">
        <v>0</v>
      </c>
      <c r="AC631" s="46" t="s">
        <v>74</v>
      </c>
      <c r="AD631" s="46">
        <v>0</v>
      </c>
      <c r="AE631" s="46" t="s">
        <v>74</v>
      </c>
      <c r="AF631" s="46">
        <v>0</v>
      </c>
      <c r="AG631" s="46" t="s">
        <v>74</v>
      </c>
      <c r="AH631" s="46">
        <v>0</v>
      </c>
      <c r="AI631" s="46" t="s">
        <v>74</v>
      </c>
      <c r="AJ631" s="46">
        <v>0</v>
      </c>
      <c r="AK631" s="46" t="s">
        <v>74</v>
      </c>
      <c r="AL631" s="46">
        <v>0</v>
      </c>
      <c r="AM631" s="46" t="s">
        <v>74</v>
      </c>
      <c r="AN631" s="50"/>
      <c r="AO631" s="46">
        <v>7.8</v>
      </c>
      <c r="AP631" s="46">
        <v>1</v>
      </c>
      <c r="AQ631" s="46">
        <v>0.4</v>
      </c>
      <c r="AR631" s="46">
        <v>2.5</v>
      </c>
      <c r="AS631" s="46">
        <v>2.4</v>
      </c>
      <c r="AT631" s="46">
        <v>0.9</v>
      </c>
      <c r="AU631" s="46">
        <v>0.5</v>
      </c>
      <c r="AV631" s="46">
        <v>0.5</v>
      </c>
      <c r="AW631" s="46">
        <v>0</v>
      </c>
      <c r="AX631" s="46">
        <v>0.3</v>
      </c>
      <c r="AY631" s="46">
        <v>0.1</v>
      </c>
      <c r="AZ631" s="46">
        <v>0</v>
      </c>
      <c r="BA631" s="46">
        <v>2</v>
      </c>
      <c r="BB631" s="46">
        <v>0.5</v>
      </c>
      <c r="BC631" s="46">
        <v>0.4</v>
      </c>
      <c r="BD631" s="46">
        <v>0.2</v>
      </c>
      <c r="BE631" s="46">
        <v>0.2</v>
      </c>
      <c r="BF631" s="46">
        <v>2.4</v>
      </c>
      <c r="BG631" s="46">
        <v>0.7</v>
      </c>
      <c r="BH631" s="46">
        <v>0.2</v>
      </c>
      <c r="BI631" s="46"/>
      <c r="BJ631" s="46"/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</row>
    <row r="632" spans="7:81" x14ac:dyDescent="0.25">
      <c r="G632" t="s">
        <v>131</v>
      </c>
      <c r="H632" s="40">
        <v>40808</v>
      </c>
      <c r="I632" s="46">
        <v>0</v>
      </c>
      <c r="J632" s="46">
        <v>0</v>
      </c>
      <c r="K632" s="46" t="s">
        <v>74</v>
      </c>
      <c r="L632" s="46">
        <v>0</v>
      </c>
      <c r="M632" s="46" t="s">
        <v>74</v>
      </c>
      <c r="N632" s="46">
        <v>0</v>
      </c>
      <c r="O632" s="46" t="s">
        <v>74</v>
      </c>
      <c r="P632" s="46">
        <v>0</v>
      </c>
      <c r="Q632" s="46" t="s">
        <v>74</v>
      </c>
      <c r="R632" s="46">
        <v>0</v>
      </c>
      <c r="S632" s="46" t="s">
        <v>74</v>
      </c>
      <c r="T632" s="46">
        <v>0</v>
      </c>
      <c r="U632" s="46" t="s">
        <v>74</v>
      </c>
      <c r="V632" s="46">
        <v>0</v>
      </c>
      <c r="W632" s="46" t="s">
        <v>74</v>
      </c>
      <c r="X632" s="46">
        <v>0</v>
      </c>
      <c r="Y632" s="46" t="s">
        <v>74</v>
      </c>
      <c r="Z632" s="46">
        <v>0</v>
      </c>
      <c r="AA632" s="46" t="s">
        <v>74</v>
      </c>
      <c r="AB632" s="46">
        <v>0</v>
      </c>
      <c r="AC632" s="46" t="s">
        <v>74</v>
      </c>
      <c r="AD632" s="46">
        <v>0</v>
      </c>
      <c r="AE632" s="46" t="s">
        <v>74</v>
      </c>
      <c r="AF632" s="46">
        <v>0</v>
      </c>
      <c r="AG632" s="46" t="s">
        <v>74</v>
      </c>
      <c r="AH632" s="46">
        <v>0</v>
      </c>
      <c r="AI632" s="46" t="s">
        <v>74</v>
      </c>
      <c r="AJ632" s="46">
        <v>0</v>
      </c>
      <c r="AK632" s="46" t="s">
        <v>74</v>
      </c>
      <c r="AL632" s="46">
        <v>0</v>
      </c>
      <c r="AM632" s="46" t="s">
        <v>74</v>
      </c>
      <c r="AN632" s="50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</row>
    <row r="633" spans="7:81" x14ac:dyDescent="0.25">
      <c r="G633" t="s">
        <v>131</v>
      </c>
      <c r="H633" s="40">
        <v>40809</v>
      </c>
      <c r="I633" s="46">
        <v>0</v>
      </c>
      <c r="J633" s="46">
        <v>0</v>
      </c>
      <c r="K633" s="46" t="s">
        <v>74</v>
      </c>
      <c r="L633" s="46">
        <v>0</v>
      </c>
      <c r="M633" s="46" t="s">
        <v>74</v>
      </c>
      <c r="N633" s="46">
        <v>0</v>
      </c>
      <c r="O633" s="46" t="s">
        <v>74</v>
      </c>
      <c r="P633" s="46">
        <v>0</v>
      </c>
      <c r="Q633" s="46" t="s">
        <v>74</v>
      </c>
      <c r="R633" s="46">
        <v>0</v>
      </c>
      <c r="S633" s="46" t="s">
        <v>74</v>
      </c>
      <c r="T633" s="46">
        <v>0</v>
      </c>
      <c r="U633" s="46" t="s">
        <v>74</v>
      </c>
      <c r="V633" s="46">
        <v>0</v>
      </c>
      <c r="W633" s="46" t="s">
        <v>74</v>
      </c>
      <c r="X633" s="46">
        <v>0</v>
      </c>
      <c r="Y633" s="46" t="s">
        <v>74</v>
      </c>
      <c r="Z633" s="46">
        <v>0</v>
      </c>
      <c r="AA633" s="46" t="s">
        <v>74</v>
      </c>
      <c r="AB633" s="46">
        <v>0</v>
      </c>
      <c r="AC633" s="46" t="s">
        <v>74</v>
      </c>
      <c r="AD633" s="46">
        <v>0</v>
      </c>
      <c r="AE633" s="46" t="s">
        <v>74</v>
      </c>
      <c r="AF633" s="46">
        <v>0</v>
      </c>
      <c r="AG633" s="46" t="s">
        <v>74</v>
      </c>
      <c r="AH633" s="46">
        <v>0</v>
      </c>
      <c r="AI633" s="46" t="s">
        <v>74</v>
      </c>
      <c r="AJ633" s="46">
        <v>0</v>
      </c>
      <c r="AK633" s="46" t="s">
        <v>74</v>
      </c>
      <c r="AL633" s="46">
        <v>0</v>
      </c>
      <c r="AM633" s="46" t="s">
        <v>74</v>
      </c>
      <c r="AN633" s="50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  <c r="BN633" s="46"/>
      <c r="BO633" s="46"/>
      <c r="BP633" s="46"/>
      <c r="BQ633" s="46"/>
      <c r="BR633" s="46"/>
      <c r="BS633" s="46"/>
      <c r="BT633" s="46"/>
      <c r="BU633" s="46"/>
      <c r="BV633" s="46"/>
      <c r="BW633" s="46"/>
      <c r="BX633" s="46"/>
      <c r="BY633" s="46"/>
      <c r="BZ633" s="46"/>
      <c r="CA633" s="46"/>
      <c r="CB633" s="46"/>
      <c r="CC633" s="46"/>
    </row>
    <row r="634" spans="7:81" x14ac:dyDescent="0.25">
      <c r="G634" t="s">
        <v>131</v>
      </c>
      <c r="H634" s="40">
        <v>40810</v>
      </c>
      <c r="I634" s="46">
        <v>0</v>
      </c>
      <c r="J634" s="46">
        <v>0</v>
      </c>
      <c r="K634" s="46" t="s">
        <v>74</v>
      </c>
      <c r="L634" s="46">
        <v>0</v>
      </c>
      <c r="M634" s="46" t="s">
        <v>74</v>
      </c>
      <c r="N634" s="46">
        <v>0</v>
      </c>
      <c r="O634" s="46" t="s">
        <v>74</v>
      </c>
      <c r="P634" s="46">
        <v>0</v>
      </c>
      <c r="Q634" s="46" t="s">
        <v>74</v>
      </c>
      <c r="R634" s="46">
        <v>0</v>
      </c>
      <c r="S634" s="46" t="s">
        <v>74</v>
      </c>
      <c r="T634" s="46">
        <v>0</v>
      </c>
      <c r="U634" s="46" t="s">
        <v>74</v>
      </c>
      <c r="V634" s="46">
        <v>0</v>
      </c>
      <c r="W634" s="46" t="s">
        <v>74</v>
      </c>
      <c r="X634" s="46">
        <v>0</v>
      </c>
      <c r="Y634" s="46" t="s">
        <v>74</v>
      </c>
      <c r="Z634" s="46">
        <v>0</v>
      </c>
      <c r="AA634" s="46" t="s">
        <v>74</v>
      </c>
      <c r="AB634" s="46">
        <v>0</v>
      </c>
      <c r="AC634" s="46" t="s">
        <v>74</v>
      </c>
      <c r="AD634" s="46">
        <v>0</v>
      </c>
      <c r="AE634" s="46" t="s">
        <v>74</v>
      </c>
      <c r="AF634" s="46">
        <v>0</v>
      </c>
      <c r="AG634" s="46" t="s">
        <v>74</v>
      </c>
      <c r="AH634" s="46">
        <v>0</v>
      </c>
      <c r="AI634" s="46" t="s">
        <v>74</v>
      </c>
      <c r="AJ634" s="46">
        <v>0</v>
      </c>
      <c r="AK634" s="46" t="s">
        <v>74</v>
      </c>
      <c r="AL634" s="46">
        <v>0</v>
      </c>
      <c r="AM634" s="46" t="s">
        <v>74</v>
      </c>
      <c r="AN634" s="50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  <c r="BN634" s="46"/>
      <c r="BO634" s="46"/>
      <c r="BP634" s="46"/>
      <c r="BQ634" s="46"/>
      <c r="BR634" s="46"/>
      <c r="BS634" s="46"/>
      <c r="BT634" s="46"/>
      <c r="BU634" s="46"/>
      <c r="BV634" s="46"/>
      <c r="BW634" s="46"/>
      <c r="BX634" s="46"/>
      <c r="BY634" s="46"/>
      <c r="BZ634" s="46"/>
      <c r="CA634" s="46"/>
      <c r="CB634" s="46"/>
      <c r="CC634" s="46"/>
    </row>
    <row r="635" spans="7:81" x14ac:dyDescent="0.25">
      <c r="G635" t="s">
        <v>131</v>
      </c>
      <c r="H635" s="40">
        <v>40811</v>
      </c>
      <c r="I635" s="46">
        <v>0</v>
      </c>
      <c r="J635" s="46">
        <v>0</v>
      </c>
      <c r="K635" s="46" t="s">
        <v>74</v>
      </c>
      <c r="L635" s="46">
        <v>0</v>
      </c>
      <c r="M635" s="46" t="s">
        <v>74</v>
      </c>
      <c r="N635" s="46">
        <v>0</v>
      </c>
      <c r="O635" s="46" t="s">
        <v>74</v>
      </c>
      <c r="P635" s="46">
        <v>0</v>
      </c>
      <c r="Q635" s="46" t="s">
        <v>74</v>
      </c>
      <c r="R635" s="46">
        <v>0</v>
      </c>
      <c r="S635" s="46" t="s">
        <v>74</v>
      </c>
      <c r="T635" s="46">
        <v>0</v>
      </c>
      <c r="U635" s="46" t="s">
        <v>74</v>
      </c>
      <c r="V635" s="46">
        <v>0</v>
      </c>
      <c r="W635" s="46" t="s">
        <v>74</v>
      </c>
      <c r="X635" s="46">
        <v>0</v>
      </c>
      <c r="Y635" s="46" t="s">
        <v>74</v>
      </c>
      <c r="Z635" s="46">
        <v>0</v>
      </c>
      <c r="AA635" s="46" t="s">
        <v>74</v>
      </c>
      <c r="AB635" s="46">
        <v>0</v>
      </c>
      <c r="AC635" s="46" t="s">
        <v>74</v>
      </c>
      <c r="AD635" s="46">
        <v>0</v>
      </c>
      <c r="AE635" s="46" t="s">
        <v>74</v>
      </c>
      <c r="AF635" s="46">
        <v>0</v>
      </c>
      <c r="AG635" s="46" t="s">
        <v>74</v>
      </c>
      <c r="AH635" s="46">
        <v>0</v>
      </c>
      <c r="AI635" s="46" t="s">
        <v>74</v>
      </c>
      <c r="AJ635" s="46">
        <v>0</v>
      </c>
      <c r="AK635" s="46" t="s">
        <v>74</v>
      </c>
      <c r="AL635" s="46">
        <v>0</v>
      </c>
      <c r="AM635" s="46" t="s">
        <v>74</v>
      </c>
      <c r="AN635" s="50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  <c r="BN635" s="46"/>
      <c r="BO635" s="46"/>
      <c r="BP635" s="46"/>
      <c r="BQ635" s="46"/>
      <c r="BR635" s="46"/>
      <c r="BS635" s="46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</row>
    <row r="636" spans="7:81" x14ac:dyDescent="0.25">
      <c r="G636" t="s">
        <v>131</v>
      </c>
      <c r="H636" s="40">
        <v>40812</v>
      </c>
      <c r="I636" s="46">
        <v>0</v>
      </c>
      <c r="J636" s="46">
        <v>0</v>
      </c>
      <c r="K636" s="46" t="s">
        <v>74</v>
      </c>
      <c r="L636" s="46">
        <v>0</v>
      </c>
      <c r="M636" s="46" t="s">
        <v>74</v>
      </c>
      <c r="N636" s="46">
        <v>0</v>
      </c>
      <c r="O636" s="46" t="s">
        <v>74</v>
      </c>
      <c r="P636" s="46">
        <v>0</v>
      </c>
      <c r="Q636" s="46" t="s">
        <v>74</v>
      </c>
      <c r="R636" s="46">
        <v>43.79119153444843</v>
      </c>
      <c r="S636" s="46" t="s">
        <v>74</v>
      </c>
      <c r="T636" s="46">
        <v>0</v>
      </c>
      <c r="U636" s="46" t="s">
        <v>74</v>
      </c>
      <c r="V636" s="46">
        <v>0</v>
      </c>
      <c r="W636" s="46" t="s">
        <v>74</v>
      </c>
      <c r="X636" s="46">
        <v>0</v>
      </c>
      <c r="Y636" s="46" t="s">
        <v>74</v>
      </c>
      <c r="Z636" s="46">
        <v>43.306995196773087</v>
      </c>
      <c r="AA636" s="46" t="s">
        <v>74</v>
      </c>
      <c r="AB636" s="46">
        <v>0</v>
      </c>
      <c r="AC636" s="46" t="s">
        <v>74</v>
      </c>
      <c r="AD636" s="46">
        <v>0</v>
      </c>
      <c r="AE636" s="46" t="s">
        <v>74</v>
      </c>
      <c r="AF636" s="46">
        <v>0</v>
      </c>
      <c r="AG636" s="46" t="s">
        <v>74</v>
      </c>
      <c r="AH636" s="46">
        <v>0</v>
      </c>
      <c r="AI636" s="46" t="s">
        <v>74</v>
      </c>
      <c r="AJ636" s="46">
        <v>0</v>
      </c>
      <c r="AK636" s="46" t="s">
        <v>74</v>
      </c>
      <c r="AL636" s="46">
        <v>0</v>
      </c>
      <c r="AM636" s="46" t="s">
        <v>74</v>
      </c>
      <c r="AN636" s="50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  <c r="BN636" s="46"/>
      <c r="BO636" s="46"/>
      <c r="BP636" s="46"/>
      <c r="BQ636" s="46"/>
      <c r="BR636" s="46"/>
      <c r="BS636" s="46"/>
      <c r="BT636" s="46"/>
      <c r="BU636" s="46"/>
      <c r="BV636" s="46"/>
      <c r="BW636" s="46"/>
      <c r="BX636" s="46"/>
      <c r="BY636" s="46"/>
      <c r="BZ636" s="46"/>
      <c r="CA636" s="46"/>
      <c r="CB636" s="46"/>
      <c r="CC636" s="46"/>
    </row>
    <row r="637" spans="7:81" x14ac:dyDescent="0.25">
      <c r="G637" t="s">
        <v>131</v>
      </c>
      <c r="H637" s="40">
        <v>40813</v>
      </c>
      <c r="I637" s="46">
        <v>0</v>
      </c>
      <c r="J637" s="46">
        <v>0</v>
      </c>
      <c r="K637" s="46" t="s">
        <v>74</v>
      </c>
      <c r="L637" s="46">
        <v>0</v>
      </c>
      <c r="M637" s="46" t="s">
        <v>74</v>
      </c>
      <c r="N637" s="46">
        <v>0</v>
      </c>
      <c r="O637" s="46" t="s">
        <v>74</v>
      </c>
      <c r="P637" s="46">
        <v>0</v>
      </c>
      <c r="Q637" s="46" t="s">
        <v>74</v>
      </c>
      <c r="R637" s="46">
        <v>0</v>
      </c>
      <c r="S637" s="46" t="s">
        <v>74</v>
      </c>
      <c r="T637" s="46">
        <v>0</v>
      </c>
      <c r="U637" s="46" t="s">
        <v>74</v>
      </c>
      <c r="V637" s="46">
        <v>0</v>
      </c>
      <c r="W637" s="46" t="s">
        <v>74</v>
      </c>
      <c r="X637" s="46">
        <v>0</v>
      </c>
      <c r="Y637" s="46" t="s">
        <v>74</v>
      </c>
      <c r="Z637" s="46">
        <v>0</v>
      </c>
      <c r="AA637" s="46" t="s">
        <v>74</v>
      </c>
      <c r="AB637" s="46">
        <v>0</v>
      </c>
      <c r="AC637" s="46" t="s">
        <v>74</v>
      </c>
      <c r="AD637" s="46">
        <v>40.376134856147907</v>
      </c>
      <c r="AE637" s="46" t="s">
        <v>74</v>
      </c>
      <c r="AF637" s="46">
        <v>0</v>
      </c>
      <c r="AG637" s="46" t="s">
        <v>74</v>
      </c>
      <c r="AH637" s="46">
        <v>0</v>
      </c>
      <c r="AI637" s="46" t="s">
        <v>74</v>
      </c>
      <c r="AJ637" s="46">
        <v>0</v>
      </c>
      <c r="AK637" s="46" t="s">
        <v>74</v>
      </c>
      <c r="AL637" s="46">
        <v>0</v>
      </c>
      <c r="AM637" s="46" t="s">
        <v>74</v>
      </c>
      <c r="AN637" s="50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  <c r="BN637" s="46"/>
      <c r="BO637" s="46"/>
      <c r="BP637" s="46"/>
      <c r="BQ637" s="46"/>
      <c r="BR637" s="46"/>
      <c r="BS637" s="46"/>
      <c r="BT637" s="46"/>
      <c r="BU637" s="46"/>
      <c r="BV637" s="46"/>
      <c r="BW637" s="46"/>
      <c r="BX637" s="46"/>
      <c r="BY637" s="46"/>
      <c r="BZ637" s="46"/>
      <c r="CA637" s="46"/>
      <c r="CB637" s="46"/>
      <c r="CC637" s="46"/>
    </row>
    <row r="638" spans="7:81" x14ac:dyDescent="0.25">
      <c r="G638" t="s">
        <v>131</v>
      </c>
      <c r="H638" s="40">
        <v>40814</v>
      </c>
      <c r="I638" s="46">
        <v>0</v>
      </c>
      <c r="J638" s="46">
        <v>0</v>
      </c>
      <c r="K638" s="46" t="s">
        <v>74</v>
      </c>
      <c r="L638" s="46">
        <v>0</v>
      </c>
      <c r="M638" s="46" t="s">
        <v>74</v>
      </c>
      <c r="N638" s="46">
        <v>0</v>
      </c>
      <c r="O638" s="46" t="s">
        <v>74</v>
      </c>
      <c r="P638" s="46">
        <v>0</v>
      </c>
      <c r="Q638" s="46" t="s">
        <v>74</v>
      </c>
      <c r="R638" s="46">
        <v>0</v>
      </c>
      <c r="S638" s="46" t="s">
        <v>74</v>
      </c>
      <c r="T638" s="46">
        <v>0</v>
      </c>
      <c r="U638" s="46" t="s">
        <v>74</v>
      </c>
      <c r="V638" s="46">
        <v>0</v>
      </c>
      <c r="W638" s="46" t="s">
        <v>74</v>
      </c>
      <c r="X638" s="46">
        <v>0</v>
      </c>
      <c r="Y638" s="46" t="s">
        <v>74</v>
      </c>
      <c r="Z638" s="46">
        <v>0</v>
      </c>
      <c r="AA638" s="46" t="s">
        <v>74</v>
      </c>
      <c r="AB638" s="46">
        <v>0</v>
      </c>
      <c r="AC638" s="46" t="s">
        <v>74</v>
      </c>
      <c r="AD638" s="46">
        <v>0</v>
      </c>
      <c r="AE638" s="46" t="s">
        <v>74</v>
      </c>
      <c r="AF638" s="46">
        <v>0</v>
      </c>
      <c r="AG638" s="46" t="s">
        <v>74</v>
      </c>
      <c r="AH638" s="46">
        <v>0</v>
      </c>
      <c r="AI638" s="46" t="s">
        <v>74</v>
      </c>
      <c r="AJ638" s="46">
        <v>0</v>
      </c>
      <c r="AK638" s="46" t="s">
        <v>74</v>
      </c>
      <c r="AL638" s="46">
        <v>0</v>
      </c>
      <c r="AM638" s="46" t="s">
        <v>74</v>
      </c>
      <c r="AN638" s="50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  <c r="BN638" s="46"/>
      <c r="BO638" s="46"/>
      <c r="BP638" s="46"/>
      <c r="BQ638" s="46"/>
      <c r="BR638" s="46"/>
      <c r="BS638" s="46"/>
      <c r="BT638" s="46"/>
      <c r="BU638" s="46"/>
      <c r="BV638" s="46"/>
      <c r="BW638" s="46"/>
      <c r="BX638" s="46"/>
      <c r="BY638" s="46"/>
      <c r="BZ638" s="46"/>
      <c r="CA638" s="46"/>
      <c r="CB638" s="46"/>
      <c r="CC638" s="46"/>
    </row>
    <row r="639" spans="7:81" x14ac:dyDescent="0.25">
      <c r="G639" t="s">
        <v>131</v>
      </c>
      <c r="H639" s="40">
        <v>40815</v>
      </c>
      <c r="I639" s="46">
        <v>0</v>
      </c>
      <c r="J639" s="46">
        <v>0</v>
      </c>
      <c r="K639" s="46" t="s">
        <v>74</v>
      </c>
      <c r="L639" s="46">
        <v>0</v>
      </c>
      <c r="M639" s="46" t="s">
        <v>74</v>
      </c>
      <c r="N639" s="46">
        <v>0</v>
      </c>
      <c r="O639" s="46" t="s">
        <v>74</v>
      </c>
      <c r="P639" s="46">
        <v>42.339942176004833</v>
      </c>
      <c r="Q639" s="46" t="s">
        <v>74</v>
      </c>
      <c r="R639" s="46">
        <v>0</v>
      </c>
      <c r="S639" s="46" t="s">
        <v>74</v>
      </c>
      <c r="T639" s="46">
        <v>0</v>
      </c>
      <c r="U639" s="46" t="s">
        <v>74</v>
      </c>
      <c r="V639" s="46">
        <v>0</v>
      </c>
      <c r="W639" s="46" t="s">
        <v>74</v>
      </c>
      <c r="X639" s="46">
        <v>0</v>
      </c>
      <c r="Y639" s="46" t="s">
        <v>74</v>
      </c>
      <c r="Z639" s="46">
        <v>0</v>
      </c>
      <c r="AA639" s="46" t="s">
        <v>74</v>
      </c>
      <c r="AB639" s="46">
        <v>0</v>
      </c>
      <c r="AC639" s="46" t="s">
        <v>74</v>
      </c>
      <c r="AD639" s="46">
        <v>0</v>
      </c>
      <c r="AE639" s="46" t="s">
        <v>74</v>
      </c>
      <c r="AF639" s="46">
        <v>0</v>
      </c>
      <c r="AG639" s="46" t="s">
        <v>74</v>
      </c>
      <c r="AH639" s="46">
        <v>0</v>
      </c>
      <c r="AI639" s="46" t="s">
        <v>74</v>
      </c>
      <c r="AJ639" s="46">
        <v>0</v>
      </c>
      <c r="AK639" s="46" t="s">
        <v>74</v>
      </c>
      <c r="AL639" s="46">
        <v>0</v>
      </c>
      <c r="AM639" s="46" t="s">
        <v>74</v>
      </c>
      <c r="AN639" s="50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  <c r="BN639" s="46"/>
      <c r="BO639" s="46"/>
      <c r="BP639" s="46"/>
      <c r="BQ639" s="46"/>
      <c r="BR639" s="46"/>
      <c r="BS639" s="46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</row>
    <row r="640" spans="7:81" x14ac:dyDescent="0.25">
      <c r="G640" t="s">
        <v>131</v>
      </c>
      <c r="H640" s="40">
        <v>40816</v>
      </c>
      <c r="I640" s="46">
        <v>0</v>
      </c>
      <c r="J640" s="46">
        <v>0</v>
      </c>
      <c r="K640" s="46" t="s">
        <v>74</v>
      </c>
      <c r="L640" s="46">
        <v>0</v>
      </c>
      <c r="M640" s="46" t="s">
        <v>74</v>
      </c>
      <c r="N640" s="46">
        <v>0</v>
      </c>
      <c r="O640" s="46" t="s">
        <v>74</v>
      </c>
      <c r="P640" s="46">
        <v>0</v>
      </c>
      <c r="Q640" s="46" t="s">
        <v>74</v>
      </c>
      <c r="R640" s="46">
        <v>0</v>
      </c>
      <c r="S640" s="46" t="s">
        <v>74</v>
      </c>
      <c r="T640" s="46">
        <v>0</v>
      </c>
      <c r="U640" s="46" t="s">
        <v>74</v>
      </c>
      <c r="V640" s="46">
        <v>0</v>
      </c>
      <c r="W640" s="46" t="s">
        <v>74</v>
      </c>
      <c r="X640" s="46">
        <v>0</v>
      </c>
      <c r="Y640" s="46" t="s">
        <v>74</v>
      </c>
      <c r="Z640" s="46">
        <v>0</v>
      </c>
      <c r="AA640" s="46" t="s">
        <v>74</v>
      </c>
      <c r="AB640" s="46">
        <v>0</v>
      </c>
      <c r="AC640" s="46" t="s">
        <v>74</v>
      </c>
      <c r="AD640" s="46">
        <v>0</v>
      </c>
      <c r="AE640" s="46" t="s">
        <v>74</v>
      </c>
      <c r="AF640" s="46">
        <v>0</v>
      </c>
      <c r="AG640" s="46" t="s">
        <v>74</v>
      </c>
      <c r="AH640" s="46">
        <v>0</v>
      </c>
      <c r="AI640" s="46" t="s">
        <v>74</v>
      </c>
      <c r="AJ640" s="46">
        <v>0</v>
      </c>
      <c r="AK640" s="46" t="s">
        <v>74</v>
      </c>
      <c r="AL640" s="46">
        <v>0</v>
      </c>
      <c r="AM640" s="46" t="s">
        <v>74</v>
      </c>
      <c r="AN640" s="50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  <c r="BN640" s="46"/>
      <c r="BO640" s="46"/>
      <c r="BP640" s="46"/>
      <c r="BQ640" s="46"/>
      <c r="BR640" s="46"/>
      <c r="BS640" s="46"/>
      <c r="BT640" s="46"/>
      <c r="BU640" s="46"/>
      <c r="BV640" s="46"/>
      <c r="BW640" s="46"/>
      <c r="BX640" s="46"/>
      <c r="BY640" s="46"/>
      <c r="BZ640" s="46"/>
      <c r="CA640" s="46"/>
      <c r="CB640" s="46"/>
      <c r="CC640" s="46"/>
    </row>
    <row r="641" spans="7:81" x14ac:dyDescent="0.25">
      <c r="G641" t="s">
        <v>131</v>
      </c>
      <c r="H641" s="40">
        <v>40817</v>
      </c>
      <c r="I641" s="46">
        <v>0</v>
      </c>
      <c r="J641" s="46">
        <v>0</v>
      </c>
      <c r="K641" s="46" t="s">
        <v>74</v>
      </c>
      <c r="L641" s="46">
        <v>0</v>
      </c>
      <c r="M641" s="46" t="s">
        <v>74</v>
      </c>
      <c r="N641" s="46">
        <v>0</v>
      </c>
      <c r="O641" s="46" t="s">
        <v>74</v>
      </c>
      <c r="P641" s="46">
        <v>0</v>
      </c>
      <c r="Q641" s="46" t="s">
        <v>74</v>
      </c>
      <c r="R641" s="46">
        <v>0</v>
      </c>
      <c r="S641" s="46" t="s">
        <v>74</v>
      </c>
      <c r="T641" s="46">
        <v>0</v>
      </c>
      <c r="U641" s="46" t="s">
        <v>74</v>
      </c>
      <c r="V641" s="46">
        <v>0</v>
      </c>
      <c r="W641" s="46" t="s">
        <v>74</v>
      </c>
      <c r="X641" s="46">
        <v>0</v>
      </c>
      <c r="Y641" s="46" t="s">
        <v>74</v>
      </c>
      <c r="Z641" s="46">
        <v>0</v>
      </c>
      <c r="AA641" s="46" t="s">
        <v>74</v>
      </c>
      <c r="AB641" s="46">
        <v>0</v>
      </c>
      <c r="AC641" s="46" t="s">
        <v>74</v>
      </c>
      <c r="AD641" s="46">
        <v>0</v>
      </c>
      <c r="AE641" s="46" t="s">
        <v>74</v>
      </c>
      <c r="AF641" s="46">
        <v>0</v>
      </c>
      <c r="AG641" s="46" t="s">
        <v>74</v>
      </c>
      <c r="AH641" s="46">
        <v>0</v>
      </c>
      <c r="AI641" s="46" t="s">
        <v>74</v>
      </c>
      <c r="AJ641" s="46">
        <v>0</v>
      </c>
      <c r="AK641" s="46" t="s">
        <v>74</v>
      </c>
      <c r="AL641" s="46">
        <v>0</v>
      </c>
      <c r="AM641" s="46" t="s">
        <v>74</v>
      </c>
      <c r="AN641" s="50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  <c r="BN641" s="46"/>
      <c r="BO641" s="46"/>
      <c r="BP641" s="46"/>
      <c r="BQ641" s="46"/>
      <c r="BR641" s="46"/>
      <c r="BS641" s="46"/>
      <c r="BT641" s="46"/>
      <c r="BU641" s="46"/>
      <c r="BV641" s="46"/>
      <c r="BW641" s="46"/>
      <c r="BX641" s="46"/>
      <c r="BY641" s="46"/>
      <c r="BZ641" s="46"/>
      <c r="CA641" s="46"/>
      <c r="CB641" s="46"/>
      <c r="CC641" s="46"/>
    </row>
    <row r="642" spans="7:81" x14ac:dyDescent="0.25">
      <c r="G642" t="s">
        <v>131</v>
      </c>
      <c r="H642" s="40">
        <v>40818</v>
      </c>
      <c r="I642" s="46">
        <v>0</v>
      </c>
      <c r="J642" s="46">
        <v>0</v>
      </c>
      <c r="K642" s="46" t="s">
        <v>74</v>
      </c>
      <c r="L642" s="46">
        <v>0</v>
      </c>
      <c r="M642" s="46" t="s">
        <v>74</v>
      </c>
      <c r="N642" s="46">
        <v>0</v>
      </c>
      <c r="O642" s="46" t="s">
        <v>74</v>
      </c>
      <c r="P642" s="46">
        <v>0</v>
      </c>
      <c r="Q642" s="46" t="s">
        <v>74</v>
      </c>
      <c r="R642" s="46">
        <v>0</v>
      </c>
      <c r="S642" s="46" t="s">
        <v>74</v>
      </c>
      <c r="T642" s="46">
        <v>0</v>
      </c>
      <c r="U642" s="46" t="s">
        <v>74</v>
      </c>
      <c r="V642" s="46">
        <v>0</v>
      </c>
      <c r="W642" s="46" t="s">
        <v>74</v>
      </c>
      <c r="X642" s="46">
        <v>0</v>
      </c>
      <c r="Y642" s="46" t="s">
        <v>74</v>
      </c>
      <c r="Z642" s="46">
        <v>0</v>
      </c>
      <c r="AA642" s="46" t="s">
        <v>74</v>
      </c>
      <c r="AB642" s="46">
        <v>0</v>
      </c>
      <c r="AC642" s="46" t="s">
        <v>74</v>
      </c>
      <c r="AD642" s="46">
        <v>0</v>
      </c>
      <c r="AE642" s="46" t="s">
        <v>74</v>
      </c>
      <c r="AF642" s="46">
        <v>0</v>
      </c>
      <c r="AG642" s="46" t="s">
        <v>74</v>
      </c>
      <c r="AH642" s="46">
        <v>0</v>
      </c>
      <c r="AI642" s="46" t="s">
        <v>74</v>
      </c>
      <c r="AJ642" s="46">
        <v>0</v>
      </c>
      <c r="AK642" s="46" t="s">
        <v>74</v>
      </c>
      <c r="AL642" s="46">
        <v>0</v>
      </c>
      <c r="AM642" s="46" t="s">
        <v>74</v>
      </c>
      <c r="AN642" s="50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</row>
    <row r="643" spans="7:81" x14ac:dyDescent="0.25">
      <c r="G643" t="s">
        <v>131</v>
      </c>
      <c r="H643" s="40">
        <v>40819</v>
      </c>
      <c r="I643" s="46">
        <v>13</v>
      </c>
      <c r="J643" s="46">
        <v>0</v>
      </c>
      <c r="K643" s="46" t="s">
        <v>74</v>
      </c>
      <c r="L643" s="46">
        <v>0</v>
      </c>
      <c r="M643" s="46" t="s">
        <v>74</v>
      </c>
      <c r="N643" s="46">
        <v>0</v>
      </c>
      <c r="O643" s="46" t="s">
        <v>74</v>
      </c>
      <c r="P643" s="46">
        <v>0</v>
      </c>
      <c r="Q643" s="46" t="s">
        <v>74</v>
      </c>
      <c r="R643" s="46">
        <v>0</v>
      </c>
      <c r="S643" s="46" t="s">
        <v>74</v>
      </c>
      <c r="T643" s="46">
        <v>0</v>
      </c>
      <c r="U643" s="46" t="s">
        <v>74</v>
      </c>
      <c r="V643" s="46">
        <v>0</v>
      </c>
      <c r="W643" s="46" t="s">
        <v>74</v>
      </c>
      <c r="X643" s="46">
        <v>0</v>
      </c>
      <c r="Y643" s="46" t="s">
        <v>74</v>
      </c>
      <c r="Z643" s="46">
        <v>0</v>
      </c>
      <c r="AA643" s="46" t="s">
        <v>74</v>
      </c>
      <c r="AB643" s="46">
        <v>0</v>
      </c>
      <c r="AC643" s="46" t="s">
        <v>74</v>
      </c>
      <c r="AD643" s="46">
        <v>0</v>
      </c>
      <c r="AE643" s="46" t="s">
        <v>74</v>
      </c>
      <c r="AF643" s="46">
        <v>0</v>
      </c>
      <c r="AG643" s="46" t="s">
        <v>74</v>
      </c>
      <c r="AH643" s="46">
        <v>0</v>
      </c>
      <c r="AI643" s="46" t="s">
        <v>74</v>
      </c>
      <c r="AJ643" s="46">
        <v>0</v>
      </c>
      <c r="AK643" s="46" t="s">
        <v>74</v>
      </c>
      <c r="AL643" s="46">
        <v>0</v>
      </c>
      <c r="AM643" s="46" t="s">
        <v>74</v>
      </c>
      <c r="AN643" s="50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  <c r="BN643" s="46"/>
      <c r="BO643" s="46"/>
      <c r="BP643" s="46"/>
      <c r="BQ643" s="46"/>
      <c r="BR643" s="46"/>
      <c r="BS643" s="46"/>
      <c r="BT643" s="46"/>
      <c r="BU643" s="46"/>
      <c r="BV643" s="46"/>
      <c r="BW643" s="46"/>
      <c r="BX643" s="46"/>
      <c r="BY643" s="46"/>
      <c r="BZ643" s="46"/>
      <c r="CA643" s="46"/>
      <c r="CB643" s="46"/>
      <c r="CC643" s="46"/>
    </row>
    <row r="644" spans="7:81" x14ac:dyDescent="0.25">
      <c r="G644" t="s">
        <v>131</v>
      </c>
      <c r="H644" s="40">
        <v>40820</v>
      </c>
      <c r="I644" s="46">
        <v>8</v>
      </c>
      <c r="J644" s="46">
        <v>0</v>
      </c>
      <c r="K644" s="46" t="s">
        <v>74</v>
      </c>
      <c r="L644" s="46">
        <v>0</v>
      </c>
      <c r="M644" s="46" t="s">
        <v>74</v>
      </c>
      <c r="N644" s="46">
        <v>0</v>
      </c>
      <c r="O644" s="46" t="s">
        <v>74</v>
      </c>
      <c r="P644" s="46">
        <v>0</v>
      </c>
      <c r="Q644" s="46" t="s">
        <v>74</v>
      </c>
      <c r="R644" s="46">
        <v>0</v>
      </c>
      <c r="S644" s="46" t="s">
        <v>74</v>
      </c>
      <c r="T644" s="46">
        <v>0</v>
      </c>
      <c r="U644" s="46" t="s">
        <v>74</v>
      </c>
      <c r="V644" s="46">
        <v>0</v>
      </c>
      <c r="W644" s="46" t="s">
        <v>74</v>
      </c>
      <c r="X644" s="46">
        <v>0</v>
      </c>
      <c r="Y644" s="46" t="s">
        <v>74</v>
      </c>
      <c r="Z644" s="46">
        <v>0</v>
      </c>
      <c r="AA644" s="46" t="s">
        <v>74</v>
      </c>
      <c r="AB644" s="46">
        <v>0</v>
      </c>
      <c r="AC644" s="46" t="s">
        <v>74</v>
      </c>
      <c r="AD644" s="46">
        <v>0</v>
      </c>
      <c r="AE644" s="46" t="s">
        <v>74</v>
      </c>
      <c r="AF644" s="46">
        <v>0</v>
      </c>
      <c r="AG644" s="46" t="s">
        <v>74</v>
      </c>
      <c r="AH644" s="46">
        <v>0</v>
      </c>
      <c r="AI644" s="46" t="s">
        <v>74</v>
      </c>
      <c r="AJ644" s="46">
        <v>0</v>
      </c>
      <c r="AK644" s="46" t="s">
        <v>74</v>
      </c>
      <c r="AL644" s="46">
        <v>0</v>
      </c>
      <c r="AM644" s="46" t="s">
        <v>74</v>
      </c>
      <c r="AN644" s="50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  <c r="BN644" s="46"/>
      <c r="BO644" s="46"/>
      <c r="BP644" s="46"/>
      <c r="BQ644" s="46"/>
      <c r="BR644" s="46"/>
      <c r="BS644" s="46"/>
      <c r="BT644" s="46"/>
      <c r="BU644" s="46"/>
      <c r="BV644" s="46"/>
      <c r="BW644" s="46"/>
      <c r="BX644" s="46"/>
      <c r="BY644" s="46"/>
      <c r="BZ644" s="46"/>
      <c r="CA644" s="46"/>
      <c r="CB644" s="46"/>
      <c r="CC644" s="46"/>
    </row>
    <row r="645" spans="7:81" x14ac:dyDescent="0.25">
      <c r="G645" t="s">
        <v>131</v>
      </c>
      <c r="H645" s="40">
        <v>40821</v>
      </c>
      <c r="I645" s="46">
        <v>0</v>
      </c>
      <c r="J645" s="46">
        <v>0</v>
      </c>
      <c r="K645" s="46" t="s">
        <v>74</v>
      </c>
      <c r="L645" s="46">
        <v>0</v>
      </c>
      <c r="M645" s="46" t="s">
        <v>74</v>
      </c>
      <c r="N645" s="46">
        <v>0</v>
      </c>
      <c r="O645" s="46" t="s">
        <v>74</v>
      </c>
      <c r="P645" s="46">
        <v>0</v>
      </c>
      <c r="Q645" s="46" t="s">
        <v>74</v>
      </c>
      <c r="R645" s="46">
        <v>0</v>
      </c>
      <c r="S645" s="46" t="s">
        <v>74</v>
      </c>
      <c r="T645" s="46">
        <v>0</v>
      </c>
      <c r="U645" s="46" t="s">
        <v>74</v>
      </c>
      <c r="V645" s="46">
        <v>0</v>
      </c>
      <c r="W645" s="46" t="s">
        <v>74</v>
      </c>
      <c r="X645" s="46">
        <v>0</v>
      </c>
      <c r="Y645" s="46" t="s">
        <v>74</v>
      </c>
      <c r="Z645" s="46">
        <v>0</v>
      </c>
      <c r="AA645" s="46" t="s">
        <v>74</v>
      </c>
      <c r="AB645" s="46">
        <v>0</v>
      </c>
      <c r="AC645" s="46" t="s">
        <v>74</v>
      </c>
      <c r="AD645" s="46">
        <v>0</v>
      </c>
      <c r="AE645" s="46" t="s">
        <v>74</v>
      </c>
      <c r="AF645" s="46">
        <v>0</v>
      </c>
      <c r="AG645" s="46" t="s">
        <v>74</v>
      </c>
      <c r="AH645" s="46">
        <v>0</v>
      </c>
      <c r="AI645" s="46" t="s">
        <v>74</v>
      </c>
      <c r="AJ645" s="46">
        <v>0</v>
      </c>
      <c r="AK645" s="46" t="s">
        <v>74</v>
      </c>
      <c r="AL645" s="46">
        <v>0</v>
      </c>
      <c r="AM645" s="46" t="s">
        <v>74</v>
      </c>
      <c r="AN645" s="50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  <c r="BN645" s="46"/>
      <c r="BO645" s="46"/>
      <c r="BP645" s="46"/>
      <c r="BQ645" s="46"/>
      <c r="BR645" s="46"/>
      <c r="BS645" s="46"/>
      <c r="BT645" s="46"/>
      <c r="BU645" s="46"/>
      <c r="BV645" s="46"/>
      <c r="BW645" s="46"/>
      <c r="BX645" s="46"/>
      <c r="BY645" s="46"/>
      <c r="BZ645" s="46"/>
      <c r="CA645" s="46"/>
      <c r="CB645" s="46"/>
      <c r="CC645" s="46"/>
    </row>
    <row r="646" spans="7:81" x14ac:dyDescent="0.25">
      <c r="G646" t="s">
        <v>131</v>
      </c>
      <c r="H646" s="40">
        <v>40822</v>
      </c>
      <c r="I646" s="46">
        <v>0.5</v>
      </c>
      <c r="J646" s="46">
        <v>0</v>
      </c>
      <c r="K646" s="46" t="s">
        <v>74</v>
      </c>
      <c r="L646" s="46">
        <v>0</v>
      </c>
      <c r="M646" s="46" t="s">
        <v>74</v>
      </c>
      <c r="N646" s="46">
        <v>0</v>
      </c>
      <c r="O646" s="46" t="s">
        <v>74</v>
      </c>
      <c r="P646" s="46">
        <v>0</v>
      </c>
      <c r="Q646" s="46" t="s">
        <v>74</v>
      </c>
      <c r="R646" s="46">
        <v>0</v>
      </c>
      <c r="S646" s="46" t="s">
        <v>74</v>
      </c>
      <c r="T646" s="46">
        <v>0</v>
      </c>
      <c r="U646" s="46" t="s">
        <v>74</v>
      </c>
      <c r="V646" s="46">
        <v>0</v>
      </c>
      <c r="W646" s="46" t="s">
        <v>74</v>
      </c>
      <c r="X646" s="46">
        <v>0</v>
      </c>
      <c r="Y646" s="46" t="s">
        <v>74</v>
      </c>
      <c r="Z646" s="46">
        <v>0</v>
      </c>
      <c r="AA646" s="46" t="s">
        <v>74</v>
      </c>
      <c r="AB646" s="46">
        <v>0</v>
      </c>
      <c r="AC646" s="46" t="s">
        <v>74</v>
      </c>
      <c r="AD646" s="46">
        <v>0</v>
      </c>
      <c r="AE646" s="46" t="s">
        <v>74</v>
      </c>
      <c r="AF646" s="46">
        <v>0</v>
      </c>
      <c r="AG646" s="46" t="s">
        <v>74</v>
      </c>
      <c r="AH646" s="46">
        <v>0</v>
      </c>
      <c r="AI646" s="46" t="s">
        <v>74</v>
      </c>
      <c r="AJ646" s="46">
        <v>0</v>
      </c>
      <c r="AK646" s="46" t="s">
        <v>74</v>
      </c>
      <c r="AL646" s="46">
        <v>0</v>
      </c>
      <c r="AM646" s="46" t="s">
        <v>74</v>
      </c>
      <c r="AN646" s="50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  <c r="BN646" s="46"/>
      <c r="BO646" s="46"/>
      <c r="BP646" s="46"/>
      <c r="BQ646" s="46"/>
      <c r="BR646" s="46"/>
      <c r="BS646" s="46"/>
      <c r="BT646" s="46"/>
      <c r="BU646" s="46"/>
      <c r="BV646" s="46"/>
      <c r="BW646" s="46"/>
      <c r="BX646" s="46"/>
      <c r="BY646" s="46"/>
      <c r="BZ646" s="46"/>
      <c r="CA646" s="46"/>
      <c r="CB646" s="46"/>
      <c r="CC646" s="46"/>
    </row>
    <row r="647" spans="7:81" x14ac:dyDescent="0.25">
      <c r="G647" t="s">
        <v>131</v>
      </c>
      <c r="H647" s="40">
        <v>40823</v>
      </c>
      <c r="I647" s="46">
        <v>0</v>
      </c>
      <c r="J647" s="46">
        <v>0</v>
      </c>
      <c r="K647" s="46" t="s">
        <v>74</v>
      </c>
      <c r="L647" s="46">
        <v>0</v>
      </c>
      <c r="M647" s="46" t="s">
        <v>74</v>
      </c>
      <c r="N647" s="46">
        <v>0</v>
      </c>
      <c r="O647" s="46" t="s">
        <v>74</v>
      </c>
      <c r="P647" s="46">
        <v>0</v>
      </c>
      <c r="Q647" s="46" t="s">
        <v>74</v>
      </c>
      <c r="R647" s="46">
        <v>0</v>
      </c>
      <c r="S647" s="46" t="s">
        <v>74</v>
      </c>
      <c r="T647" s="46">
        <v>0</v>
      </c>
      <c r="U647" s="46" t="s">
        <v>74</v>
      </c>
      <c r="V647" s="46">
        <v>0</v>
      </c>
      <c r="W647" s="46" t="s">
        <v>74</v>
      </c>
      <c r="X647" s="46">
        <v>0</v>
      </c>
      <c r="Y647" s="46" t="s">
        <v>74</v>
      </c>
      <c r="Z647" s="46">
        <v>0</v>
      </c>
      <c r="AA647" s="46" t="s">
        <v>74</v>
      </c>
      <c r="AB647" s="46">
        <v>0</v>
      </c>
      <c r="AC647" s="46" t="s">
        <v>74</v>
      </c>
      <c r="AD647" s="46">
        <v>0</v>
      </c>
      <c r="AE647" s="46" t="s">
        <v>74</v>
      </c>
      <c r="AF647" s="46">
        <v>0</v>
      </c>
      <c r="AG647" s="46" t="s">
        <v>74</v>
      </c>
      <c r="AH647" s="46">
        <v>0</v>
      </c>
      <c r="AI647" s="46" t="s">
        <v>74</v>
      </c>
      <c r="AJ647" s="46">
        <v>0</v>
      </c>
      <c r="AK647" s="46" t="s">
        <v>74</v>
      </c>
      <c r="AL647" s="46">
        <v>0</v>
      </c>
      <c r="AM647" s="46" t="s">
        <v>74</v>
      </c>
      <c r="AN647" s="50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</row>
    <row r="648" spans="7:81" x14ac:dyDescent="0.25">
      <c r="G648" t="s">
        <v>131</v>
      </c>
      <c r="H648" s="40">
        <v>40824</v>
      </c>
      <c r="I648" s="46">
        <v>0</v>
      </c>
      <c r="J648" s="46">
        <v>0</v>
      </c>
      <c r="K648" s="46" t="s">
        <v>74</v>
      </c>
      <c r="L648" s="46">
        <v>0</v>
      </c>
      <c r="M648" s="46" t="s">
        <v>74</v>
      </c>
      <c r="N648" s="46">
        <v>0</v>
      </c>
      <c r="O648" s="46" t="s">
        <v>74</v>
      </c>
      <c r="P648" s="46">
        <v>0</v>
      </c>
      <c r="Q648" s="46" t="s">
        <v>74</v>
      </c>
      <c r="R648" s="46">
        <v>0</v>
      </c>
      <c r="S648" s="46" t="s">
        <v>74</v>
      </c>
      <c r="T648" s="46">
        <v>0</v>
      </c>
      <c r="U648" s="46" t="s">
        <v>74</v>
      </c>
      <c r="V648" s="46">
        <v>0</v>
      </c>
      <c r="W648" s="46" t="s">
        <v>74</v>
      </c>
      <c r="X648" s="46">
        <v>0</v>
      </c>
      <c r="Y648" s="46" t="s">
        <v>74</v>
      </c>
      <c r="Z648" s="46">
        <v>0</v>
      </c>
      <c r="AA648" s="46" t="s">
        <v>74</v>
      </c>
      <c r="AB648" s="46">
        <v>0</v>
      </c>
      <c r="AC648" s="46" t="s">
        <v>74</v>
      </c>
      <c r="AD648" s="46">
        <v>0</v>
      </c>
      <c r="AE648" s="46" t="s">
        <v>74</v>
      </c>
      <c r="AF648" s="46">
        <v>0</v>
      </c>
      <c r="AG648" s="46" t="s">
        <v>74</v>
      </c>
      <c r="AH648" s="46">
        <v>0</v>
      </c>
      <c r="AI648" s="46" t="s">
        <v>74</v>
      </c>
      <c r="AJ648" s="46">
        <v>0</v>
      </c>
      <c r="AK648" s="46" t="s">
        <v>74</v>
      </c>
      <c r="AL648" s="46">
        <v>0</v>
      </c>
      <c r="AM648" s="46" t="s">
        <v>74</v>
      </c>
      <c r="AN648" s="50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  <c r="BN648" s="46"/>
      <c r="BO648" s="46"/>
      <c r="BP648" s="46"/>
      <c r="BQ648" s="46"/>
      <c r="BR648" s="46"/>
      <c r="BS648" s="46"/>
      <c r="BT648" s="46"/>
      <c r="BU648" s="46"/>
      <c r="BV648" s="46"/>
      <c r="BW648" s="46"/>
      <c r="BX648" s="46"/>
      <c r="BY648" s="46"/>
      <c r="BZ648" s="46"/>
      <c r="CA648" s="46"/>
      <c r="CB648" s="46"/>
      <c r="CC648" s="46"/>
    </row>
    <row r="649" spans="7:81" x14ac:dyDescent="0.25">
      <c r="G649" t="s">
        <v>131</v>
      </c>
      <c r="H649" s="40">
        <v>40825</v>
      </c>
      <c r="I649" s="46">
        <v>0</v>
      </c>
      <c r="J649" s="46">
        <v>0</v>
      </c>
      <c r="K649" s="46" t="s">
        <v>74</v>
      </c>
      <c r="L649" s="46">
        <v>0</v>
      </c>
      <c r="M649" s="46" t="s">
        <v>74</v>
      </c>
      <c r="N649" s="46">
        <v>0</v>
      </c>
      <c r="O649" s="46" t="s">
        <v>74</v>
      </c>
      <c r="P649" s="46">
        <v>0</v>
      </c>
      <c r="Q649" s="46" t="s">
        <v>74</v>
      </c>
      <c r="R649" s="46">
        <v>0</v>
      </c>
      <c r="S649" s="46" t="s">
        <v>74</v>
      </c>
      <c r="T649" s="46">
        <v>0</v>
      </c>
      <c r="U649" s="46" t="s">
        <v>74</v>
      </c>
      <c r="V649" s="46">
        <v>0</v>
      </c>
      <c r="W649" s="46" t="s">
        <v>74</v>
      </c>
      <c r="X649" s="46">
        <v>0</v>
      </c>
      <c r="Y649" s="46" t="s">
        <v>74</v>
      </c>
      <c r="Z649" s="46">
        <v>0</v>
      </c>
      <c r="AA649" s="46" t="s">
        <v>74</v>
      </c>
      <c r="AB649" s="46">
        <v>0</v>
      </c>
      <c r="AC649" s="46" t="s">
        <v>74</v>
      </c>
      <c r="AD649" s="46">
        <v>0</v>
      </c>
      <c r="AE649" s="46" t="s">
        <v>74</v>
      </c>
      <c r="AF649" s="46">
        <v>0</v>
      </c>
      <c r="AG649" s="46" t="s">
        <v>74</v>
      </c>
      <c r="AH649" s="46">
        <v>0</v>
      </c>
      <c r="AI649" s="46" t="s">
        <v>74</v>
      </c>
      <c r="AJ649" s="46">
        <v>0</v>
      </c>
      <c r="AK649" s="46" t="s">
        <v>74</v>
      </c>
      <c r="AL649" s="46">
        <v>0</v>
      </c>
      <c r="AM649" s="46" t="s">
        <v>74</v>
      </c>
      <c r="AN649" s="50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  <c r="BN649" s="46"/>
      <c r="BO649" s="46"/>
      <c r="BP649" s="46"/>
      <c r="BQ649" s="46"/>
      <c r="BR649" s="46"/>
      <c r="BS649" s="46"/>
      <c r="BT649" s="46"/>
      <c r="BU649" s="46"/>
      <c r="BV649" s="46"/>
      <c r="BW649" s="46"/>
      <c r="BX649" s="46"/>
      <c r="BY649" s="46"/>
      <c r="BZ649" s="46"/>
      <c r="CA649" s="46"/>
      <c r="CB649" s="46"/>
      <c r="CC649" s="46"/>
    </row>
    <row r="650" spans="7:81" x14ac:dyDescent="0.25">
      <c r="G650" t="s">
        <v>131</v>
      </c>
      <c r="H650" s="40">
        <v>40826</v>
      </c>
      <c r="I650" s="46">
        <v>5</v>
      </c>
      <c r="J650" s="46">
        <v>0</v>
      </c>
      <c r="K650" s="46" t="s">
        <v>74</v>
      </c>
      <c r="L650" s="46">
        <v>0</v>
      </c>
      <c r="M650" s="46" t="s">
        <v>74</v>
      </c>
      <c r="N650" s="46">
        <v>0</v>
      </c>
      <c r="O650" s="46" t="s">
        <v>74</v>
      </c>
      <c r="P650" s="46">
        <v>0</v>
      </c>
      <c r="Q650" s="46" t="s">
        <v>74</v>
      </c>
      <c r="R650" s="46">
        <v>0</v>
      </c>
      <c r="S650" s="46" t="s">
        <v>74</v>
      </c>
      <c r="T650" s="46">
        <v>0</v>
      </c>
      <c r="U650" s="46" t="s">
        <v>74</v>
      </c>
      <c r="V650" s="46">
        <v>0</v>
      </c>
      <c r="W650" s="46" t="s">
        <v>74</v>
      </c>
      <c r="X650" s="46">
        <v>0</v>
      </c>
      <c r="Y650" s="46" t="s">
        <v>74</v>
      </c>
      <c r="Z650" s="46">
        <v>0</v>
      </c>
      <c r="AA650" s="46" t="s">
        <v>74</v>
      </c>
      <c r="AB650" s="46">
        <v>0</v>
      </c>
      <c r="AC650" s="46" t="s">
        <v>74</v>
      </c>
      <c r="AD650" s="46">
        <v>0</v>
      </c>
      <c r="AE650" s="46" t="s">
        <v>74</v>
      </c>
      <c r="AF650" s="46">
        <v>0</v>
      </c>
      <c r="AG650" s="46" t="s">
        <v>74</v>
      </c>
      <c r="AH650" s="46">
        <v>0</v>
      </c>
      <c r="AI650" s="46" t="s">
        <v>74</v>
      </c>
      <c r="AJ650" s="46">
        <v>0</v>
      </c>
      <c r="AK650" s="46" t="s">
        <v>74</v>
      </c>
      <c r="AL650" s="46">
        <v>0</v>
      </c>
      <c r="AM650" s="46" t="s">
        <v>74</v>
      </c>
      <c r="AN650" s="50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  <c r="BN650" s="46"/>
      <c r="BO650" s="46"/>
      <c r="BP650" s="46"/>
      <c r="BQ650" s="46"/>
      <c r="BR650" s="46"/>
      <c r="BS650" s="46"/>
      <c r="BT650" s="46"/>
      <c r="BU650" s="46"/>
      <c r="BV650" s="46"/>
      <c r="BW650" s="46"/>
      <c r="BX650" s="46"/>
      <c r="BY650" s="46"/>
      <c r="BZ650" s="46"/>
      <c r="CA650" s="46"/>
      <c r="CB650" s="46"/>
      <c r="CC650" s="46"/>
    </row>
    <row r="651" spans="7:81" x14ac:dyDescent="0.25">
      <c r="G651" t="s">
        <v>131</v>
      </c>
      <c r="H651" s="40">
        <v>40827</v>
      </c>
      <c r="I651" s="46">
        <v>0.5</v>
      </c>
      <c r="J651" s="46">
        <v>0</v>
      </c>
      <c r="K651" s="46" t="s">
        <v>74</v>
      </c>
      <c r="L651" s="46">
        <v>0</v>
      </c>
      <c r="M651" s="46" t="s">
        <v>74</v>
      </c>
      <c r="N651" s="46">
        <v>0</v>
      </c>
      <c r="O651" s="46" t="s">
        <v>74</v>
      </c>
      <c r="P651" s="46">
        <v>0</v>
      </c>
      <c r="Q651" s="46" t="s">
        <v>74</v>
      </c>
      <c r="R651" s="46">
        <v>0</v>
      </c>
      <c r="S651" s="46" t="s">
        <v>74</v>
      </c>
      <c r="T651" s="46">
        <v>0</v>
      </c>
      <c r="U651" s="46" t="s">
        <v>74</v>
      </c>
      <c r="V651" s="46">
        <v>41.22867271138238</v>
      </c>
      <c r="W651" s="46" t="s">
        <v>74</v>
      </c>
      <c r="X651" s="46">
        <v>40.635660446037043</v>
      </c>
      <c r="Y651" s="46" t="s">
        <v>74</v>
      </c>
      <c r="Z651" s="46">
        <v>0</v>
      </c>
      <c r="AA651" s="46" t="s">
        <v>74</v>
      </c>
      <c r="AB651" s="46">
        <v>0</v>
      </c>
      <c r="AC651" s="46" t="s">
        <v>74</v>
      </c>
      <c r="AD651" s="46">
        <v>0</v>
      </c>
      <c r="AE651" s="46" t="s">
        <v>74</v>
      </c>
      <c r="AF651" s="46">
        <v>0</v>
      </c>
      <c r="AG651" s="46" t="s">
        <v>74</v>
      </c>
      <c r="AH651" s="46">
        <v>0</v>
      </c>
      <c r="AI651" s="46" t="s">
        <v>74</v>
      </c>
      <c r="AJ651" s="46">
        <v>0</v>
      </c>
      <c r="AK651" s="46" t="s">
        <v>74</v>
      </c>
      <c r="AL651" s="46">
        <v>0</v>
      </c>
      <c r="AM651" s="46" t="s">
        <v>74</v>
      </c>
      <c r="AN651" s="50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  <c r="BN651" s="46"/>
      <c r="BO651" s="46"/>
      <c r="BP651" s="46"/>
      <c r="BQ651" s="46"/>
      <c r="BR651" s="46"/>
      <c r="BS651" s="46"/>
      <c r="BT651" s="46"/>
      <c r="BU651" s="46"/>
      <c r="BV651" s="46"/>
      <c r="BW651" s="46"/>
      <c r="BX651" s="46"/>
      <c r="BY651" s="46"/>
      <c r="BZ651" s="46"/>
      <c r="CA651" s="46"/>
      <c r="CB651" s="46"/>
      <c r="CC651" s="46"/>
    </row>
    <row r="652" spans="7:81" x14ac:dyDescent="0.25">
      <c r="G652" t="s">
        <v>131</v>
      </c>
      <c r="H652" s="40">
        <v>40828</v>
      </c>
      <c r="I652" s="46">
        <v>6.5</v>
      </c>
      <c r="J652" s="46">
        <v>0</v>
      </c>
      <c r="K652" s="46" t="s">
        <v>74</v>
      </c>
      <c r="L652" s="46">
        <v>0</v>
      </c>
      <c r="M652" s="46" t="s">
        <v>74</v>
      </c>
      <c r="N652" s="46">
        <v>0</v>
      </c>
      <c r="O652" s="46" t="s">
        <v>74</v>
      </c>
      <c r="P652" s="46">
        <v>0</v>
      </c>
      <c r="Q652" s="46" t="s">
        <v>74</v>
      </c>
      <c r="R652" s="46">
        <v>0</v>
      </c>
      <c r="S652" s="46" t="s">
        <v>74</v>
      </c>
      <c r="T652" s="46">
        <v>0</v>
      </c>
      <c r="U652" s="46" t="s">
        <v>74</v>
      </c>
      <c r="V652" s="46">
        <v>0</v>
      </c>
      <c r="W652" s="46" t="s">
        <v>74</v>
      </c>
      <c r="X652" s="46">
        <v>0</v>
      </c>
      <c r="Y652" s="46" t="s">
        <v>74</v>
      </c>
      <c r="Z652" s="46">
        <v>0</v>
      </c>
      <c r="AA652" s="46" t="s">
        <v>74</v>
      </c>
      <c r="AB652" s="46">
        <v>0</v>
      </c>
      <c r="AC652" s="46" t="s">
        <v>74</v>
      </c>
      <c r="AD652" s="46">
        <v>0</v>
      </c>
      <c r="AE652" s="46" t="s">
        <v>74</v>
      </c>
      <c r="AF652" s="46">
        <v>0</v>
      </c>
      <c r="AG652" s="46" t="s">
        <v>74</v>
      </c>
      <c r="AH652" s="46">
        <v>0</v>
      </c>
      <c r="AI652" s="46" t="s">
        <v>74</v>
      </c>
      <c r="AJ652" s="46">
        <v>0</v>
      </c>
      <c r="AK652" s="46" t="s">
        <v>74</v>
      </c>
      <c r="AL652" s="46">
        <v>0</v>
      </c>
      <c r="AM652" s="46" t="s">
        <v>74</v>
      </c>
      <c r="AN652" s="50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  <c r="BN652" s="46"/>
      <c r="BO652" s="46"/>
      <c r="BP652" s="46"/>
      <c r="BQ652" s="46"/>
      <c r="BR652" s="46"/>
      <c r="BS652" s="46"/>
      <c r="BT652" s="46"/>
      <c r="BU652" s="46"/>
      <c r="BV652" s="46"/>
      <c r="BW652" s="46"/>
      <c r="BX652" s="46"/>
      <c r="BY652" s="46"/>
      <c r="BZ652" s="46"/>
      <c r="CA652" s="46"/>
      <c r="CB652" s="46"/>
      <c r="CC652" s="46"/>
    </row>
    <row r="653" spans="7:81" x14ac:dyDescent="0.25">
      <c r="G653" t="s">
        <v>131</v>
      </c>
      <c r="H653" s="40">
        <v>40829</v>
      </c>
      <c r="I653" s="46">
        <v>7</v>
      </c>
      <c r="J653" s="46">
        <v>0</v>
      </c>
      <c r="K653" s="46" t="s">
        <v>74</v>
      </c>
      <c r="L653" s="46">
        <v>0</v>
      </c>
      <c r="M653" s="46" t="s">
        <v>74</v>
      </c>
      <c r="N653" s="46">
        <v>0</v>
      </c>
      <c r="O653" s="46" t="s">
        <v>74</v>
      </c>
      <c r="P653" s="46">
        <v>0</v>
      </c>
      <c r="Q653" s="46" t="s">
        <v>74</v>
      </c>
      <c r="R653" s="46">
        <v>0</v>
      </c>
      <c r="S653" s="46" t="s">
        <v>74</v>
      </c>
      <c r="T653" s="46">
        <v>0</v>
      </c>
      <c r="U653" s="46" t="s">
        <v>74</v>
      </c>
      <c r="V653" s="46">
        <v>0</v>
      </c>
      <c r="W653" s="46" t="s">
        <v>74</v>
      </c>
      <c r="X653" s="46">
        <v>0</v>
      </c>
      <c r="Y653" s="46" t="s">
        <v>74</v>
      </c>
      <c r="Z653" s="46">
        <v>0</v>
      </c>
      <c r="AA653" s="46" t="s">
        <v>74</v>
      </c>
      <c r="AB653" s="46">
        <v>0</v>
      </c>
      <c r="AC653" s="46" t="s">
        <v>74</v>
      </c>
      <c r="AD653" s="46">
        <v>0</v>
      </c>
      <c r="AE653" s="46" t="s">
        <v>74</v>
      </c>
      <c r="AF653" s="46">
        <v>0</v>
      </c>
      <c r="AG653" s="46" t="s">
        <v>74</v>
      </c>
      <c r="AH653" s="46">
        <v>0</v>
      </c>
      <c r="AI653" s="46" t="s">
        <v>74</v>
      </c>
      <c r="AJ653" s="46">
        <v>0</v>
      </c>
      <c r="AK653" s="46" t="s">
        <v>74</v>
      </c>
      <c r="AL653" s="46">
        <v>0</v>
      </c>
      <c r="AM653" s="46" t="s">
        <v>74</v>
      </c>
      <c r="AN653" s="50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  <c r="BN653" s="46"/>
      <c r="BO653" s="46"/>
      <c r="BP653" s="46"/>
      <c r="BQ653" s="46"/>
      <c r="BR653" s="46"/>
      <c r="BS653" s="46"/>
      <c r="BT653" s="46"/>
      <c r="BU653" s="46"/>
      <c r="BV653" s="46"/>
      <c r="BW653" s="46"/>
      <c r="BX653" s="46"/>
      <c r="BY653" s="46"/>
      <c r="BZ653" s="46"/>
      <c r="CA653" s="46"/>
      <c r="CB653" s="46"/>
      <c r="CC653" s="46"/>
    </row>
    <row r="654" spans="7:81" x14ac:dyDescent="0.25">
      <c r="G654" t="s">
        <v>131</v>
      </c>
      <c r="H654" s="40">
        <v>40830</v>
      </c>
      <c r="I654" s="46">
        <v>2</v>
      </c>
      <c r="J654" s="46">
        <v>0</v>
      </c>
      <c r="K654" s="46" t="s">
        <v>74</v>
      </c>
      <c r="L654" s="46">
        <v>0</v>
      </c>
      <c r="M654" s="46" t="s">
        <v>74</v>
      </c>
      <c r="N654" s="46">
        <v>0</v>
      </c>
      <c r="O654" s="46" t="s">
        <v>74</v>
      </c>
      <c r="P654" s="46">
        <v>0</v>
      </c>
      <c r="Q654" s="46" t="s">
        <v>74</v>
      </c>
      <c r="R654" s="46">
        <v>0</v>
      </c>
      <c r="S654" s="46" t="s">
        <v>74</v>
      </c>
      <c r="T654" s="46">
        <v>0</v>
      </c>
      <c r="U654" s="46" t="s">
        <v>74</v>
      </c>
      <c r="V654" s="46">
        <v>0</v>
      </c>
      <c r="W654" s="46" t="s">
        <v>74</v>
      </c>
      <c r="X654" s="46">
        <v>0</v>
      </c>
      <c r="Y654" s="46" t="s">
        <v>74</v>
      </c>
      <c r="Z654" s="46">
        <v>0</v>
      </c>
      <c r="AA654" s="46" t="s">
        <v>74</v>
      </c>
      <c r="AB654" s="46">
        <v>0</v>
      </c>
      <c r="AC654" s="46" t="s">
        <v>74</v>
      </c>
      <c r="AD654" s="46">
        <v>0</v>
      </c>
      <c r="AE654" s="46" t="s">
        <v>74</v>
      </c>
      <c r="AF654" s="46">
        <v>0</v>
      </c>
      <c r="AG654" s="46" t="s">
        <v>74</v>
      </c>
      <c r="AH654" s="46">
        <v>0</v>
      </c>
      <c r="AI654" s="46" t="s">
        <v>74</v>
      </c>
      <c r="AJ654" s="46">
        <v>0</v>
      </c>
      <c r="AK654" s="46" t="s">
        <v>74</v>
      </c>
      <c r="AL654" s="46">
        <v>0</v>
      </c>
      <c r="AM654" s="46" t="s">
        <v>74</v>
      </c>
      <c r="AN654" s="50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  <c r="BN654" s="46"/>
      <c r="BO654" s="46"/>
      <c r="BP654" s="46"/>
      <c r="BQ654" s="46"/>
      <c r="BR654" s="46"/>
      <c r="BS654" s="46"/>
      <c r="BT654" s="46"/>
      <c r="BU654" s="46"/>
      <c r="BV654" s="46"/>
      <c r="BW654" s="46"/>
      <c r="BX654" s="46"/>
      <c r="BY654" s="46"/>
      <c r="BZ654" s="46"/>
      <c r="CA654" s="46"/>
      <c r="CB654" s="46"/>
      <c r="CC654" s="46"/>
    </row>
    <row r="655" spans="7:81" x14ac:dyDescent="0.25">
      <c r="G655" t="s">
        <v>131</v>
      </c>
      <c r="H655" s="40">
        <v>40831</v>
      </c>
      <c r="I655" s="46">
        <v>5.5</v>
      </c>
      <c r="J655" s="46">
        <v>0</v>
      </c>
      <c r="K655" s="46" t="s">
        <v>74</v>
      </c>
      <c r="L655" s="46">
        <v>0</v>
      </c>
      <c r="M655" s="46" t="s">
        <v>74</v>
      </c>
      <c r="N655" s="46">
        <v>0</v>
      </c>
      <c r="O655" s="46" t="s">
        <v>74</v>
      </c>
      <c r="P655" s="46">
        <v>0</v>
      </c>
      <c r="Q655" s="46" t="s">
        <v>74</v>
      </c>
      <c r="R655" s="46">
        <v>0</v>
      </c>
      <c r="S655" s="46" t="s">
        <v>74</v>
      </c>
      <c r="T655" s="46">
        <v>0</v>
      </c>
      <c r="U655" s="46" t="s">
        <v>74</v>
      </c>
      <c r="V655" s="46">
        <v>0</v>
      </c>
      <c r="W655" s="46" t="s">
        <v>74</v>
      </c>
      <c r="X655" s="46">
        <v>0</v>
      </c>
      <c r="Y655" s="46" t="s">
        <v>74</v>
      </c>
      <c r="Z655" s="46">
        <v>0</v>
      </c>
      <c r="AA655" s="46" t="s">
        <v>74</v>
      </c>
      <c r="AB655" s="46">
        <v>0</v>
      </c>
      <c r="AC655" s="46" t="s">
        <v>74</v>
      </c>
      <c r="AD655" s="46">
        <v>0</v>
      </c>
      <c r="AE655" s="46" t="s">
        <v>74</v>
      </c>
      <c r="AF655" s="46">
        <v>0</v>
      </c>
      <c r="AG655" s="46" t="s">
        <v>74</v>
      </c>
      <c r="AH655" s="46">
        <v>0</v>
      </c>
      <c r="AI655" s="46" t="s">
        <v>74</v>
      </c>
      <c r="AJ655" s="46">
        <v>0</v>
      </c>
      <c r="AK655" s="46" t="s">
        <v>74</v>
      </c>
      <c r="AL655" s="46">
        <v>0</v>
      </c>
      <c r="AM655" s="46" t="s">
        <v>74</v>
      </c>
      <c r="AN655" s="50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</row>
    <row r="656" spans="7:81" x14ac:dyDescent="0.25">
      <c r="G656" t="s">
        <v>131</v>
      </c>
      <c r="H656" s="40">
        <v>40832</v>
      </c>
      <c r="I656" s="46">
        <v>6.5</v>
      </c>
      <c r="J656" s="46">
        <v>0</v>
      </c>
      <c r="K656" s="46" t="s">
        <v>74</v>
      </c>
      <c r="L656" s="46">
        <v>0</v>
      </c>
      <c r="M656" s="46" t="s">
        <v>74</v>
      </c>
      <c r="N656" s="46">
        <v>0</v>
      </c>
      <c r="O656" s="46" t="s">
        <v>74</v>
      </c>
      <c r="P656" s="46">
        <v>0</v>
      </c>
      <c r="Q656" s="46" t="s">
        <v>74</v>
      </c>
      <c r="R656" s="46">
        <v>0</v>
      </c>
      <c r="S656" s="46" t="s">
        <v>74</v>
      </c>
      <c r="T656" s="46">
        <v>0</v>
      </c>
      <c r="U656" s="46" t="s">
        <v>74</v>
      </c>
      <c r="V656" s="46">
        <v>0</v>
      </c>
      <c r="W656" s="46" t="s">
        <v>74</v>
      </c>
      <c r="X656" s="46">
        <v>0</v>
      </c>
      <c r="Y656" s="46" t="s">
        <v>74</v>
      </c>
      <c r="Z656" s="46">
        <v>0</v>
      </c>
      <c r="AA656" s="46" t="s">
        <v>74</v>
      </c>
      <c r="AB656" s="46">
        <v>0</v>
      </c>
      <c r="AC656" s="46" t="s">
        <v>74</v>
      </c>
      <c r="AD656" s="46">
        <v>0</v>
      </c>
      <c r="AE656" s="46" t="s">
        <v>74</v>
      </c>
      <c r="AF656" s="46">
        <v>0</v>
      </c>
      <c r="AG656" s="46" t="s">
        <v>74</v>
      </c>
      <c r="AH656" s="46">
        <v>0</v>
      </c>
      <c r="AI656" s="46" t="s">
        <v>74</v>
      </c>
      <c r="AJ656" s="46">
        <v>42.128688273727427</v>
      </c>
      <c r="AK656" s="46" t="s">
        <v>74</v>
      </c>
      <c r="AL656" s="46">
        <v>0</v>
      </c>
      <c r="AM656" s="46" t="s">
        <v>74</v>
      </c>
      <c r="AN656" s="50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  <c r="BN656" s="46"/>
      <c r="BO656" s="46"/>
      <c r="BP656" s="46"/>
      <c r="BQ656" s="46"/>
      <c r="BR656" s="46"/>
      <c r="BS656" s="46"/>
      <c r="BT656" s="46"/>
      <c r="BU656" s="46"/>
      <c r="BV656" s="46"/>
      <c r="BW656" s="46"/>
      <c r="BX656" s="46"/>
      <c r="BY656" s="46"/>
      <c r="BZ656" s="46"/>
      <c r="CA656" s="46"/>
      <c r="CB656" s="46"/>
      <c r="CC656" s="46"/>
    </row>
    <row r="657" spans="7:81" x14ac:dyDescent="0.25">
      <c r="G657" t="s">
        <v>131</v>
      </c>
      <c r="H657" s="40">
        <v>40833</v>
      </c>
      <c r="I657" s="46">
        <v>0.5</v>
      </c>
      <c r="J657" s="46">
        <v>0</v>
      </c>
      <c r="K657" s="46" t="s">
        <v>74</v>
      </c>
      <c r="L657" s="46">
        <v>0</v>
      </c>
      <c r="M657" s="46" t="s">
        <v>74</v>
      </c>
      <c r="N657" s="46">
        <v>0</v>
      </c>
      <c r="O657" s="46" t="s">
        <v>74</v>
      </c>
      <c r="P657" s="46">
        <v>0</v>
      </c>
      <c r="Q657" s="46" t="s">
        <v>74</v>
      </c>
      <c r="R657" s="46">
        <v>0</v>
      </c>
      <c r="S657" s="46" t="s">
        <v>74</v>
      </c>
      <c r="T657" s="46">
        <v>0</v>
      </c>
      <c r="U657" s="46" t="s">
        <v>74</v>
      </c>
      <c r="V657" s="46">
        <v>0</v>
      </c>
      <c r="W657" s="46" t="s">
        <v>74</v>
      </c>
      <c r="X657" s="46">
        <v>0</v>
      </c>
      <c r="Y657" s="46" t="s">
        <v>74</v>
      </c>
      <c r="Z657" s="46">
        <v>0</v>
      </c>
      <c r="AA657" s="46" t="s">
        <v>74</v>
      </c>
      <c r="AB657" s="46">
        <v>0</v>
      </c>
      <c r="AC657" s="46" t="s">
        <v>74</v>
      </c>
      <c r="AD657" s="46">
        <v>0</v>
      </c>
      <c r="AE657" s="46" t="s">
        <v>74</v>
      </c>
      <c r="AF657" s="46">
        <v>0</v>
      </c>
      <c r="AG657" s="46" t="s">
        <v>74</v>
      </c>
      <c r="AH657" s="46">
        <v>0</v>
      </c>
      <c r="AI657" s="46" t="s">
        <v>74</v>
      </c>
      <c r="AJ657" s="46">
        <v>0</v>
      </c>
      <c r="AK657" s="46" t="s">
        <v>74</v>
      </c>
      <c r="AL657" s="46">
        <v>0</v>
      </c>
      <c r="AM657" s="46" t="s">
        <v>74</v>
      </c>
      <c r="AN657" s="50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  <c r="BN657" s="46"/>
      <c r="BO657" s="46"/>
      <c r="BP657" s="46"/>
      <c r="BQ657" s="46"/>
      <c r="BR657" s="46"/>
      <c r="BS657" s="46"/>
      <c r="BT657" s="46"/>
      <c r="BU657" s="46"/>
      <c r="BV657" s="46"/>
      <c r="BW657" s="46"/>
      <c r="BX657" s="46"/>
      <c r="BY657" s="46"/>
      <c r="BZ657" s="46"/>
      <c r="CA657" s="46"/>
      <c r="CB657" s="46"/>
      <c r="CC657" s="46"/>
    </row>
    <row r="658" spans="7:81" x14ac:dyDescent="0.25">
      <c r="G658" t="s">
        <v>131</v>
      </c>
      <c r="H658" s="40">
        <v>40834</v>
      </c>
      <c r="I658" s="46">
        <v>0</v>
      </c>
      <c r="J658" s="46">
        <v>0</v>
      </c>
      <c r="K658" s="46" t="s">
        <v>74</v>
      </c>
      <c r="L658" s="46">
        <v>0</v>
      </c>
      <c r="M658" s="46" t="s">
        <v>74</v>
      </c>
      <c r="N658" s="46">
        <v>0</v>
      </c>
      <c r="O658" s="46" t="s">
        <v>74</v>
      </c>
      <c r="P658" s="46">
        <v>0</v>
      </c>
      <c r="Q658" s="46" t="s">
        <v>74</v>
      </c>
      <c r="R658" s="46">
        <v>0</v>
      </c>
      <c r="S658" s="46" t="s">
        <v>74</v>
      </c>
      <c r="T658" s="46">
        <v>0</v>
      </c>
      <c r="U658" s="46" t="s">
        <v>74</v>
      </c>
      <c r="V658" s="46">
        <v>0</v>
      </c>
      <c r="W658" s="46" t="s">
        <v>74</v>
      </c>
      <c r="X658" s="46">
        <v>0</v>
      </c>
      <c r="Y658" s="46" t="s">
        <v>74</v>
      </c>
      <c r="Z658" s="46">
        <v>0</v>
      </c>
      <c r="AA658" s="46" t="s">
        <v>74</v>
      </c>
      <c r="AB658" s="46">
        <v>0</v>
      </c>
      <c r="AC658" s="46" t="s">
        <v>74</v>
      </c>
      <c r="AD658" s="46">
        <v>0</v>
      </c>
      <c r="AE658" s="46" t="s">
        <v>74</v>
      </c>
      <c r="AF658" s="46">
        <v>0</v>
      </c>
      <c r="AG658" s="46" t="s">
        <v>74</v>
      </c>
      <c r="AH658" s="46">
        <v>0</v>
      </c>
      <c r="AI658" s="46" t="s">
        <v>74</v>
      </c>
      <c r="AJ658" s="46">
        <v>0</v>
      </c>
      <c r="AK658" s="46" t="s">
        <v>74</v>
      </c>
      <c r="AL658" s="46">
        <v>0</v>
      </c>
      <c r="AM658" s="46" t="s">
        <v>74</v>
      </c>
      <c r="AN658" s="50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  <c r="BN658" s="46"/>
      <c r="BO658" s="46"/>
      <c r="BP658" s="46"/>
      <c r="BQ658" s="46"/>
      <c r="BR658" s="46"/>
      <c r="BS658" s="46"/>
      <c r="BT658" s="46"/>
      <c r="BU658" s="46"/>
      <c r="BV658" s="46"/>
      <c r="BW658" s="46"/>
      <c r="BX658" s="46"/>
      <c r="BY658" s="46"/>
      <c r="BZ658" s="46"/>
      <c r="CA658" s="46"/>
      <c r="CB658" s="46"/>
      <c r="CC658" s="46"/>
    </row>
    <row r="659" spans="7:81" x14ac:dyDescent="0.25">
      <c r="G659" t="s">
        <v>131</v>
      </c>
      <c r="H659" s="40">
        <v>40835</v>
      </c>
      <c r="I659" s="46">
        <v>23.5</v>
      </c>
      <c r="J659" s="46">
        <v>0</v>
      </c>
      <c r="K659" s="46" t="s">
        <v>74</v>
      </c>
      <c r="L659" s="46">
        <v>0</v>
      </c>
      <c r="M659" s="46" t="s">
        <v>74</v>
      </c>
      <c r="N659" s="46">
        <v>0</v>
      </c>
      <c r="O659" s="46" t="s">
        <v>74</v>
      </c>
      <c r="P659" s="46">
        <v>0</v>
      </c>
      <c r="Q659" s="46" t="s">
        <v>74</v>
      </c>
      <c r="R659" s="46">
        <v>0</v>
      </c>
      <c r="S659" s="46" t="s">
        <v>74</v>
      </c>
      <c r="T659" s="46">
        <v>0</v>
      </c>
      <c r="U659" s="46" t="s">
        <v>74</v>
      </c>
      <c r="V659" s="46">
        <v>0</v>
      </c>
      <c r="W659" s="46" t="s">
        <v>74</v>
      </c>
      <c r="X659" s="46">
        <v>0</v>
      </c>
      <c r="Y659" s="46" t="s">
        <v>74</v>
      </c>
      <c r="Z659" s="46">
        <v>0</v>
      </c>
      <c r="AA659" s="46" t="s">
        <v>74</v>
      </c>
      <c r="AB659" s="46">
        <v>0</v>
      </c>
      <c r="AC659" s="46" t="s">
        <v>74</v>
      </c>
      <c r="AD659" s="46">
        <v>0</v>
      </c>
      <c r="AE659" s="46" t="s">
        <v>74</v>
      </c>
      <c r="AF659" s="46">
        <v>0</v>
      </c>
      <c r="AG659" s="46" t="s">
        <v>74</v>
      </c>
      <c r="AH659" s="46">
        <v>0</v>
      </c>
      <c r="AI659" s="46" t="s">
        <v>74</v>
      </c>
      <c r="AJ659" s="46">
        <v>0</v>
      </c>
      <c r="AK659" s="46" t="s">
        <v>74</v>
      </c>
      <c r="AL659" s="46">
        <v>0</v>
      </c>
      <c r="AM659" s="46" t="s">
        <v>74</v>
      </c>
      <c r="AN659" s="50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  <c r="BN659" s="46"/>
      <c r="BO659" s="46"/>
      <c r="BP659" s="46"/>
      <c r="BQ659" s="46"/>
      <c r="BR659" s="46"/>
      <c r="BS659" s="46"/>
      <c r="BT659" s="46"/>
      <c r="BU659" s="46"/>
      <c r="BV659" s="46"/>
      <c r="BW659" s="46"/>
      <c r="BX659" s="46"/>
      <c r="BY659" s="46"/>
      <c r="BZ659" s="46"/>
      <c r="CA659" s="46"/>
      <c r="CB659" s="46"/>
      <c r="CC659" s="46"/>
    </row>
    <row r="660" spans="7:81" x14ac:dyDescent="0.25">
      <c r="G660" t="s">
        <v>131</v>
      </c>
      <c r="H660" s="40">
        <v>40836</v>
      </c>
      <c r="I660" s="46">
        <v>0</v>
      </c>
      <c r="J660" s="46">
        <v>0</v>
      </c>
      <c r="K660" s="46" t="s">
        <v>74</v>
      </c>
      <c r="L660" s="46">
        <v>0</v>
      </c>
      <c r="M660" s="46" t="s">
        <v>74</v>
      </c>
      <c r="N660" s="46">
        <v>0</v>
      </c>
      <c r="O660" s="46" t="s">
        <v>74</v>
      </c>
      <c r="P660" s="46">
        <v>0</v>
      </c>
      <c r="Q660" s="46" t="s">
        <v>74</v>
      </c>
      <c r="R660" s="46">
        <v>0</v>
      </c>
      <c r="S660" s="46" t="s">
        <v>74</v>
      </c>
      <c r="T660" s="46">
        <v>0</v>
      </c>
      <c r="U660" s="46" t="s">
        <v>74</v>
      </c>
      <c r="V660" s="46">
        <v>0</v>
      </c>
      <c r="W660" s="46" t="s">
        <v>74</v>
      </c>
      <c r="X660" s="46">
        <v>0</v>
      </c>
      <c r="Y660" s="46" t="s">
        <v>74</v>
      </c>
      <c r="Z660" s="46">
        <v>43.306995196773087</v>
      </c>
      <c r="AA660" s="46" t="s">
        <v>74</v>
      </c>
      <c r="AB660" s="46">
        <v>0</v>
      </c>
      <c r="AC660" s="46" t="s">
        <v>74</v>
      </c>
      <c r="AD660" s="46">
        <v>0</v>
      </c>
      <c r="AE660" s="46" t="s">
        <v>74</v>
      </c>
      <c r="AF660" s="46">
        <v>0</v>
      </c>
      <c r="AG660" s="46" t="s">
        <v>74</v>
      </c>
      <c r="AH660" s="46">
        <v>0</v>
      </c>
      <c r="AI660" s="46" t="s">
        <v>74</v>
      </c>
      <c r="AJ660" s="46">
        <v>0</v>
      </c>
      <c r="AK660" s="46" t="s">
        <v>74</v>
      </c>
      <c r="AL660" s="46">
        <v>0</v>
      </c>
      <c r="AM660" s="46" t="s">
        <v>74</v>
      </c>
      <c r="AN660" s="50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  <c r="BN660" s="46"/>
      <c r="BO660" s="46"/>
      <c r="BP660" s="46"/>
      <c r="BQ660" s="46"/>
      <c r="BR660" s="46"/>
      <c r="BS660" s="46"/>
      <c r="BT660" s="46"/>
      <c r="BU660" s="46"/>
      <c r="BV660" s="46"/>
      <c r="BW660" s="46"/>
      <c r="BX660" s="46"/>
      <c r="BY660" s="46"/>
      <c r="BZ660" s="46"/>
      <c r="CA660" s="46"/>
      <c r="CB660" s="46"/>
      <c r="CC660" s="46"/>
    </row>
    <row r="661" spans="7:81" x14ac:dyDescent="0.25">
      <c r="G661" t="s">
        <v>131</v>
      </c>
      <c r="H661" s="40">
        <v>40837</v>
      </c>
      <c r="I661" s="46">
        <v>0</v>
      </c>
      <c r="J661" s="46">
        <v>0</v>
      </c>
      <c r="K661" s="46" t="s">
        <v>74</v>
      </c>
      <c r="L661" s="46">
        <v>0</v>
      </c>
      <c r="M661" s="46" t="s">
        <v>74</v>
      </c>
      <c r="N661" s="46">
        <v>0</v>
      </c>
      <c r="O661" s="46" t="s">
        <v>74</v>
      </c>
      <c r="P661" s="46">
        <v>0</v>
      </c>
      <c r="Q661" s="46" t="s">
        <v>74</v>
      </c>
      <c r="R661" s="46">
        <v>0</v>
      </c>
      <c r="S661" s="46" t="s">
        <v>74</v>
      </c>
      <c r="T661" s="46">
        <v>0</v>
      </c>
      <c r="U661" s="46" t="s">
        <v>74</v>
      </c>
      <c r="V661" s="46">
        <v>0</v>
      </c>
      <c r="W661" s="46" t="s">
        <v>74</v>
      </c>
      <c r="X661" s="46">
        <v>0</v>
      </c>
      <c r="Y661" s="46" t="s">
        <v>74</v>
      </c>
      <c r="Z661" s="46">
        <v>0</v>
      </c>
      <c r="AA661" s="46" t="s">
        <v>74</v>
      </c>
      <c r="AB661" s="46">
        <v>0</v>
      </c>
      <c r="AC661" s="46" t="s">
        <v>74</v>
      </c>
      <c r="AD661" s="46">
        <v>0</v>
      </c>
      <c r="AE661" s="46" t="s">
        <v>74</v>
      </c>
      <c r="AF661" s="46">
        <v>0</v>
      </c>
      <c r="AG661" s="46" t="s">
        <v>74</v>
      </c>
      <c r="AH661" s="46">
        <v>0</v>
      </c>
      <c r="AI661" s="46" t="s">
        <v>74</v>
      </c>
      <c r="AJ661" s="46">
        <v>0</v>
      </c>
      <c r="AK661" s="46" t="s">
        <v>74</v>
      </c>
      <c r="AL661" s="46">
        <v>0</v>
      </c>
      <c r="AM661" s="46" t="s">
        <v>74</v>
      </c>
      <c r="AN661" s="50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  <c r="BN661" s="46"/>
      <c r="BO661" s="46"/>
      <c r="BP661" s="46"/>
      <c r="BQ661" s="46"/>
      <c r="BR661" s="46"/>
      <c r="BS661" s="46"/>
      <c r="BT661" s="46"/>
      <c r="BU661" s="46"/>
      <c r="BV661" s="46"/>
      <c r="BW661" s="46"/>
      <c r="BX661" s="46"/>
      <c r="BY661" s="46"/>
      <c r="BZ661" s="46"/>
      <c r="CA661" s="46"/>
      <c r="CB661" s="46"/>
      <c r="CC661" s="46"/>
    </row>
    <row r="662" spans="7:81" x14ac:dyDescent="0.25">
      <c r="G662" t="s">
        <v>131</v>
      </c>
      <c r="H662" s="40">
        <v>40838</v>
      </c>
      <c r="I662" s="46">
        <v>4</v>
      </c>
      <c r="J662" s="46">
        <v>0</v>
      </c>
      <c r="K662" s="46" t="s">
        <v>74</v>
      </c>
      <c r="L662" s="46">
        <v>0</v>
      </c>
      <c r="M662" s="46" t="s">
        <v>74</v>
      </c>
      <c r="N662" s="46">
        <v>0</v>
      </c>
      <c r="O662" s="46" t="s">
        <v>74</v>
      </c>
      <c r="P662" s="46">
        <v>0</v>
      </c>
      <c r="Q662" s="46" t="s">
        <v>74</v>
      </c>
      <c r="R662" s="46">
        <v>0</v>
      </c>
      <c r="S662" s="46" t="s">
        <v>74</v>
      </c>
      <c r="T662" s="46">
        <v>0</v>
      </c>
      <c r="U662" s="46" t="s">
        <v>74</v>
      </c>
      <c r="V662" s="46">
        <v>0</v>
      </c>
      <c r="W662" s="46" t="s">
        <v>74</v>
      </c>
      <c r="X662" s="46">
        <v>0</v>
      </c>
      <c r="Y662" s="46" t="s">
        <v>74</v>
      </c>
      <c r="Z662" s="46">
        <v>0</v>
      </c>
      <c r="AA662" s="46" t="s">
        <v>74</v>
      </c>
      <c r="AB662" s="46">
        <v>0</v>
      </c>
      <c r="AC662" s="46" t="s">
        <v>74</v>
      </c>
      <c r="AD662" s="46">
        <v>0</v>
      </c>
      <c r="AE662" s="46" t="s">
        <v>74</v>
      </c>
      <c r="AF662" s="46">
        <v>0</v>
      </c>
      <c r="AG662" s="46" t="s">
        <v>74</v>
      </c>
      <c r="AH662" s="46">
        <v>0</v>
      </c>
      <c r="AI662" s="46" t="s">
        <v>74</v>
      </c>
      <c r="AJ662" s="46">
        <v>0</v>
      </c>
      <c r="AK662" s="46" t="s">
        <v>74</v>
      </c>
      <c r="AL662" s="46">
        <v>0</v>
      </c>
      <c r="AM662" s="46" t="s">
        <v>74</v>
      </c>
      <c r="AN662" s="50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  <c r="BN662" s="46"/>
      <c r="BO662" s="46"/>
      <c r="BP662" s="46"/>
      <c r="BQ662" s="46"/>
      <c r="BR662" s="46"/>
      <c r="BS662" s="46"/>
      <c r="BT662" s="46"/>
      <c r="BU662" s="46"/>
      <c r="BV662" s="46"/>
      <c r="BW662" s="46"/>
      <c r="BX662" s="46"/>
      <c r="BY662" s="46"/>
      <c r="BZ662" s="46"/>
      <c r="CA662" s="46"/>
      <c r="CB662" s="46"/>
      <c r="CC662" s="46"/>
    </row>
    <row r="663" spans="7:81" x14ac:dyDescent="0.25">
      <c r="G663" t="s">
        <v>131</v>
      </c>
      <c r="H663" s="40">
        <v>40839</v>
      </c>
      <c r="I663" s="46">
        <v>6</v>
      </c>
      <c r="J663" s="46">
        <v>0</v>
      </c>
      <c r="K663" s="46" t="s">
        <v>74</v>
      </c>
      <c r="L663" s="46">
        <v>0</v>
      </c>
      <c r="M663" s="46" t="s">
        <v>74</v>
      </c>
      <c r="N663" s="46">
        <v>0</v>
      </c>
      <c r="O663" s="46" t="s">
        <v>74</v>
      </c>
      <c r="P663" s="46">
        <v>0</v>
      </c>
      <c r="Q663" s="46" t="s">
        <v>74</v>
      </c>
      <c r="R663" s="46">
        <v>0</v>
      </c>
      <c r="S663" s="46" t="s">
        <v>74</v>
      </c>
      <c r="T663" s="46">
        <v>0</v>
      </c>
      <c r="U663" s="46" t="s">
        <v>74</v>
      </c>
      <c r="V663" s="46">
        <v>0</v>
      </c>
      <c r="W663" s="46" t="s">
        <v>74</v>
      </c>
      <c r="X663" s="46">
        <v>0</v>
      </c>
      <c r="Y663" s="46" t="s">
        <v>74</v>
      </c>
      <c r="Z663" s="46">
        <v>0</v>
      </c>
      <c r="AA663" s="46" t="s">
        <v>74</v>
      </c>
      <c r="AB663" s="46">
        <v>0</v>
      </c>
      <c r="AC663" s="46" t="s">
        <v>74</v>
      </c>
      <c r="AD663" s="46">
        <v>0</v>
      </c>
      <c r="AE663" s="46" t="s">
        <v>74</v>
      </c>
      <c r="AF663" s="46">
        <v>0</v>
      </c>
      <c r="AG663" s="46" t="s">
        <v>74</v>
      </c>
      <c r="AH663" s="46">
        <v>0</v>
      </c>
      <c r="AI663" s="46" t="s">
        <v>74</v>
      </c>
      <c r="AJ663" s="46">
        <v>0</v>
      </c>
      <c r="AK663" s="46" t="s">
        <v>74</v>
      </c>
      <c r="AL663" s="46">
        <v>0</v>
      </c>
      <c r="AM663" s="46" t="s">
        <v>74</v>
      </c>
      <c r="AN663" s="50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  <c r="BN663" s="46"/>
      <c r="BO663" s="46"/>
      <c r="BP663" s="46"/>
      <c r="BQ663" s="46"/>
      <c r="BR663" s="46"/>
      <c r="BS663" s="46"/>
      <c r="BT663" s="46"/>
      <c r="BU663" s="46"/>
      <c r="BV663" s="46"/>
      <c r="BW663" s="46"/>
      <c r="BX663" s="46"/>
      <c r="BY663" s="46"/>
      <c r="BZ663" s="46"/>
      <c r="CA663" s="46"/>
      <c r="CB663" s="46"/>
      <c r="CC663" s="46"/>
    </row>
    <row r="664" spans="7:81" x14ac:dyDescent="0.25">
      <c r="G664" t="s">
        <v>131</v>
      </c>
      <c r="H664" s="40">
        <v>40840</v>
      </c>
      <c r="I664" s="46">
        <v>0</v>
      </c>
      <c r="J664" s="46">
        <v>0</v>
      </c>
      <c r="K664" s="46" t="s">
        <v>74</v>
      </c>
      <c r="L664" s="46">
        <v>0</v>
      </c>
      <c r="M664" s="46" t="s">
        <v>74</v>
      </c>
      <c r="N664" s="46">
        <v>0</v>
      </c>
      <c r="O664" s="46" t="s">
        <v>74</v>
      </c>
      <c r="P664" s="46">
        <v>0</v>
      </c>
      <c r="Q664" s="46" t="s">
        <v>74</v>
      </c>
      <c r="R664" s="46">
        <v>0</v>
      </c>
      <c r="S664" s="46" t="s">
        <v>74</v>
      </c>
      <c r="T664" s="46">
        <v>0</v>
      </c>
      <c r="U664" s="46" t="s">
        <v>74</v>
      </c>
      <c r="V664" s="46">
        <v>0</v>
      </c>
      <c r="W664" s="46" t="s">
        <v>74</v>
      </c>
      <c r="X664" s="46">
        <v>0</v>
      </c>
      <c r="Y664" s="46" t="s">
        <v>74</v>
      </c>
      <c r="Z664" s="46">
        <v>0</v>
      </c>
      <c r="AA664" s="46" t="s">
        <v>74</v>
      </c>
      <c r="AB664" s="46">
        <v>0</v>
      </c>
      <c r="AC664" s="46" t="s">
        <v>74</v>
      </c>
      <c r="AD664" s="46">
        <v>0</v>
      </c>
      <c r="AE664" s="46" t="s">
        <v>74</v>
      </c>
      <c r="AF664" s="46">
        <v>0</v>
      </c>
      <c r="AG664" s="46" t="s">
        <v>74</v>
      </c>
      <c r="AH664" s="46">
        <v>0</v>
      </c>
      <c r="AI664" s="46" t="s">
        <v>74</v>
      </c>
      <c r="AJ664" s="46">
        <v>0</v>
      </c>
      <c r="AK664" s="46" t="s">
        <v>74</v>
      </c>
      <c r="AL664" s="46">
        <v>0</v>
      </c>
      <c r="AM664" s="46" t="s">
        <v>74</v>
      </c>
      <c r="AN664" s="50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  <c r="BN664" s="46"/>
      <c r="BO664" s="46"/>
      <c r="BP664" s="46"/>
      <c r="BQ664" s="46"/>
      <c r="BR664" s="46"/>
      <c r="BS664" s="46"/>
      <c r="BT664" s="46"/>
      <c r="BU664" s="46"/>
      <c r="BV664" s="46"/>
      <c r="BW664" s="46"/>
      <c r="BX664" s="46"/>
      <c r="BY664" s="46"/>
      <c r="BZ664" s="46"/>
      <c r="CA664" s="46"/>
      <c r="CB664" s="46"/>
      <c r="CC664" s="46"/>
    </row>
    <row r="665" spans="7:81" x14ac:dyDescent="0.25">
      <c r="G665" t="s">
        <v>131</v>
      </c>
      <c r="H665" s="40">
        <v>40841</v>
      </c>
      <c r="I665" s="46">
        <v>0</v>
      </c>
      <c r="J665" s="46">
        <v>0</v>
      </c>
      <c r="K665" s="46">
        <v>0</v>
      </c>
      <c r="L665" s="46">
        <v>0</v>
      </c>
      <c r="M665" s="46">
        <v>1.8</v>
      </c>
      <c r="N665" s="46">
        <v>0</v>
      </c>
      <c r="O665" s="46">
        <v>0.5</v>
      </c>
      <c r="P665" s="46">
        <v>0</v>
      </c>
      <c r="Q665" s="46">
        <v>1.9000000000000001</v>
      </c>
      <c r="R665" s="46">
        <v>0</v>
      </c>
      <c r="S665" s="46">
        <v>0</v>
      </c>
      <c r="T665" s="46">
        <v>0</v>
      </c>
      <c r="U665" s="46">
        <v>0.96666666666666679</v>
      </c>
      <c r="V665" s="46">
        <v>0</v>
      </c>
      <c r="W665" s="46">
        <v>1.7666666666666668</v>
      </c>
      <c r="X665" s="46">
        <v>0</v>
      </c>
      <c r="Y665" s="46">
        <v>1.0133333333333334</v>
      </c>
      <c r="Z665" s="46">
        <v>0</v>
      </c>
      <c r="AA665" s="46" t="s">
        <v>74</v>
      </c>
      <c r="AB665" s="46">
        <v>0</v>
      </c>
      <c r="AC665" s="46" t="s">
        <v>74</v>
      </c>
      <c r="AD665" s="46">
        <v>0</v>
      </c>
      <c r="AE665" s="46" t="s">
        <v>74</v>
      </c>
      <c r="AF665" s="46">
        <v>0</v>
      </c>
      <c r="AG665" s="46" t="s">
        <v>74</v>
      </c>
      <c r="AH665" s="46">
        <v>0</v>
      </c>
      <c r="AI665" s="46" t="s">
        <v>74</v>
      </c>
      <c r="AJ665" s="46">
        <v>0</v>
      </c>
      <c r="AK665" s="46" t="s">
        <v>74</v>
      </c>
      <c r="AL665" s="46">
        <v>0</v>
      </c>
      <c r="AM665" s="46" t="s">
        <v>74</v>
      </c>
      <c r="AN665" s="50"/>
      <c r="AO665" s="46">
        <v>0</v>
      </c>
      <c r="AP665" s="46">
        <v>0</v>
      </c>
      <c r="AQ665" s="46">
        <v>1.8</v>
      </c>
      <c r="AR665" s="46">
        <v>0.2</v>
      </c>
      <c r="AS665" s="46">
        <v>0.8</v>
      </c>
      <c r="AT665" s="46">
        <v>2.2000000000000002</v>
      </c>
      <c r="AU665" s="46">
        <v>1.4</v>
      </c>
      <c r="AV665" s="46">
        <v>2.1</v>
      </c>
      <c r="AW665" s="46">
        <v>0</v>
      </c>
      <c r="AX665" s="46">
        <v>0</v>
      </c>
      <c r="AY665" s="46">
        <v>0</v>
      </c>
      <c r="AZ665" s="46">
        <v>0</v>
      </c>
      <c r="BA665" s="46">
        <v>1.6</v>
      </c>
      <c r="BB665" s="46">
        <v>1.3</v>
      </c>
      <c r="BC665" s="46">
        <v>2.2000000000000002</v>
      </c>
      <c r="BD665" s="46">
        <v>2.2000000000000002</v>
      </c>
      <c r="BE665" s="46">
        <v>0.9</v>
      </c>
      <c r="BF665" s="46">
        <v>2.5</v>
      </c>
      <c r="BG665" s="46">
        <v>0.5</v>
      </c>
      <c r="BH665" s="46">
        <v>0.04</v>
      </c>
      <c r="BI665" s="46"/>
      <c r="BJ665" s="46"/>
      <c r="BK665" s="46"/>
      <c r="BL665" s="46"/>
      <c r="BM665" s="46"/>
      <c r="BN665" s="46"/>
      <c r="BO665" s="46"/>
      <c r="BP665" s="46"/>
      <c r="BQ665" s="46"/>
      <c r="BR665" s="46"/>
      <c r="BS665" s="46"/>
      <c r="BT665" s="46"/>
      <c r="BU665" s="46"/>
      <c r="BV665" s="46"/>
      <c r="BW665" s="46"/>
      <c r="BX665" s="46"/>
      <c r="BY665" s="46"/>
      <c r="BZ665" s="46"/>
      <c r="CA665" s="46"/>
      <c r="CB665" s="46"/>
      <c r="CC665" s="46"/>
    </row>
    <row r="666" spans="7:81" x14ac:dyDescent="0.25">
      <c r="G666" t="s">
        <v>131</v>
      </c>
      <c r="H666" s="40">
        <v>40842</v>
      </c>
      <c r="I666" s="46">
        <v>1</v>
      </c>
      <c r="J666" s="46">
        <v>0</v>
      </c>
      <c r="K666" s="46" t="s">
        <v>74</v>
      </c>
      <c r="L666" s="46">
        <v>0</v>
      </c>
      <c r="M666" s="46" t="s">
        <v>74</v>
      </c>
      <c r="N666" s="46">
        <v>0</v>
      </c>
      <c r="O666" s="46" t="s">
        <v>74</v>
      </c>
      <c r="P666" s="46">
        <v>0</v>
      </c>
      <c r="Q666" s="46" t="s">
        <v>74</v>
      </c>
      <c r="R666" s="46">
        <v>0</v>
      </c>
      <c r="S666" s="46" t="s">
        <v>74</v>
      </c>
      <c r="T666" s="46">
        <v>0</v>
      </c>
      <c r="U666" s="46" t="s">
        <v>74</v>
      </c>
      <c r="V666" s="46">
        <v>0</v>
      </c>
      <c r="W666" s="46" t="s">
        <v>74</v>
      </c>
      <c r="X666" s="46">
        <v>0</v>
      </c>
      <c r="Y666" s="46" t="s">
        <v>74</v>
      </c>
      <c r="Z666" s="46">
        <v>0</v>
      </c>
      <c r="AA666" s="46" t="s">
        <v>74</v>
      </c>
      <c r="AB666" s="46">
        <v>0</v>
      </c>
      <c r="AC666" s="46" t="s">
        <v>74</v>
      </c>
      <c r="AD666" s="46">
        <v>0</v>
      </c>
      <c r="AE666" s="46" t="s">
        <v>74</v>
      </c>
      <c r="AF666" s="46">
        <v>0</v>
      </c>
      <c r="AG666" s="46" t="s">
        <v>74</v>
      </c>
      <c r="AH666" s="46">
        <v>0</v>
      </c>
      <c r="AI666" s="46" t="s">
        <v>74</v>
      </c>
      <c r="AJ666" s="46">
        <v>0</v>
      </c>
      <c r="AK666" s="46" t="s">
        <v>74</v>
      </c>
      <c r="AL666" s="46">
        <v>0</v>
      </c>
      <c r="AM666" s="46" t="s">
        <v>74</v>
      </c>
      <c r="AN666" s="50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  <c r="BN666" s="46"/>
      <c r="BO666" s="46"/>
      <c r="BP666" s="46"/>
      <c r="BQ666" s="46"/>
      <c r="BR666" s="46"/>
      <c r="BS666" s="46"/>
      <c r="BT666" s="46"/>
      <c r="BU666" s="46"/>
      <c r="BV666" s="46"/>
      <c r="BW666" s="46"/>
      <c r="BX666" s="46"/>
      <c r="BY666" s="46"/>
      <c r="BZ666" s="46"/>
      <c r="CA666" s="46"/>
      <c r="CB666" s="46"/>
      <c r="CC666" s="46"/>
    </row>
    <row r="667" spans="7:81" x14ac:dyDescent="0.25">
      <c r="G667" t="s">
        <v>131</v>
      </c>
      <c r="H667" s="40">
        <v>40843</v>
      </c>
      <c r="I667" s="46">
        <v>14.5</v>
      </c>
      <c r="J667" s="46">
        <v>0</v>
      </c>
      <c r="K667" s="46" t="s">
        <v>74</v>
      </c>
      <c r="L667" s="46">
        <v>0</v>
      </c>
      <c r="M667" s="46" t="s">
        <v>74</v>
      </c>
      <c r="N667" s="46">
        <v>0</v>
      </c>
      <c r="O667" s="46" t="s">
        <v>74</v>
      </c>
      <c r="P667" s="46">
        <v>0</v>
      </c>
      <c r="Q667" s="46" t="s">
        <v>74</v>
      </c>
      <c r="R667" s="46">
        <v>0</v>
      </c>
      <c r="S667" s="46" t="s">
        <v>74</v>
      </c>
      <c r="T667" s="46">
        <v>0</v>
      </c>
      <c r="U667" s="46" t="s">
        <v>74</v>
      </c>
      <c r="V667" s="46">
        <v>0</v>
      </c>
      <c r="W667" s="46" t="s">
        <v>74</v>
      </c>
      <c r="X667" s="46">
        <v>0</v>
      </c>
      <c r="Y667" s="46" t="s">
        <v>74</v>
      </c>
      <c r="Z667" s="46">
        <v>0</v>
      </c>
      <c r="AA667" s="46" t="s">
        <v>74</v>
      </c>
      <c r="AB667" s="46">
        <v>0</v>
      </c>
      <c r="AC667" s="46" t="s">
        <v>74</v>
      </c>
      <c r="AD667" s="46">
        <v>0</v>
      </c>
      <c r="AE667" s="46" t="s">
        <v>74</v>
      </c>
      <c r="AF667" s="46">
        <v>0</v>
      </c>
      <c r="AG667" s="46" t="s">
        <v>74</v>
      </c>
      <c r="AH667" s="46">
        <v>0</v>
      </c>
      <c r="AI667" s="46" t="s">
        <v>74</v>
      </c>
      <c r="AJ667" s="46">
        <v>0</v>
      </c>
      <c r="AK667" s="46" t="s">
        <v>74</v>
      </c>
      <c r="AL667" s="46">
        <v>0</v>
      </c>
      <c r="AM667" s="46" t="s">
        <v>74</v>
      </c>
      <c r="AN667" s="50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  <c r="BN667" s="46"/>
      <c r="BO667" s="46"/>
      <c r="BP667" s="46"/>
      <c r="BQ667" s="46"/>
      <c r="BR667" s="46"/>
      <c r="BS667" s="46"/>
      <c r="BT667" s="46"/>
      <c r="BU667" s="46"/>
      <c r="BV667" s="46"/>
      <c r="BW667" s="46"/>
      <c r="BX667" s="46"/>
      <c r="BY667" s="46"/>
      <c r="BZ667" s="46"/>
      <c r="CA667" s="46"/>
      <c r="CB667" s="46"/>
      <c r="CC667" s="46"/>
    </row>
    <row r="668" spans="7:81" x14ac:dyDescent="0.25">
      <c r="G668" t="s">
        <v>131</v>
      </c>
      <c r="H668" s="40">
        <v>40844</v>
      </c>
      <c r="I668" s="46">
        <v>2</v>
      </c>
      <c r="J668" s="46">
        <v>0</v>
      </c>
      <c r="K668" s="46" t="s">
        <v>74</v>
      </c>
      <c r="L668" s="46">
        <v>0</v>
      </c>
      <c r="M668" s="46" t="s">
        <v>74</v>
      </c>
      <c r="N668" s="46">
        <v>0</v>
      </c>
      <c r="O668" s="46" t="s">
        <v>74</v>
      </c>
      <c r="P668" s="46">
        <v>0</v>
      </c>
      <c r="Q668" s="46" t="s">
        <v>74</v>
      </c>
      <c r="R668" s="46">
        <v>0</v>
      </c>
      <c r="S668" s="46" t="s">
        <v>74</v>
      </c>
      <c r="T668" s="46">
        <v>0</v>
      </c>
      <c r="U668" s="46" t="s">
        <v>74</v>
      </c>
      <c r="V668" s="46">
        <v>0</v>
      </c>
      <c r="W668" s="46" t="s">
        <v>74</v>
      </c>
      <c r="X668" s="46">
        <v>0</v>
      </c>
      <c r="Y668" s="46" t="s">
        <v>74</v>
      </c>
      <c r="Z668" s="46">
        <v>0</v>
      </c>
      <c r="AA668" s="46" t="s">
        <v>74</v>
      </c>
      <c r="AB668" s="46">
        <v>0</v>
      </c>
      <c r="AC668" s="46" t="s">
        <v>74</v>
      </c>
      <c r="AD668" s="46">
        <v>0</v>
      </c>
      <c r="AE668" s="46" t="s">
        <v>74</v>
      </c>
      <c r="AF668" s="46">
        <v>0</v>
      </c>
      <c r="AG668" s="46" t="s">
        <v>74</v>
      </c>
      <c r="AH668" s="46">
        <v>0</v>
      </c>
      <c r="AI668" s="46" t="s">
        <v>74</v>
      </c>
      <c r="AJ668" s="46">
        <v>0</v>
      </c>
      <c r="AK668" s="46" t="s">
        <v>74</v>
      </c>
      <c r="AL668" s="46">
        <v>0</v>
      </c>
      <c r="AM668" s="46" t="s">
        <v>74</v>
      </c>
      <c r="AN668" s="50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</row>
    <row r="669" spans="7:81" x14ac:dyDescent="0.25">
      <c r="G669" t="s">
        <v>131</v>
      </c>
      <c r="H669" s="40">
        <v>40845</v>
      </c>
      <c r="I669" s="46">
        <v>3</v>
      </c>
      <c r="J669" s="46">
        <v>0</v>
      </c>
      <c r="K669" s="46" t="s">
        <v>74</v>
      </c>
      <c r="L669" s="46">
        <v>0</v>
      </c>
      <c r="M669" s="46" t="s">
        <v>74</v>
      </c>
      <c r="N669" s="46">
        <v>0</v>
      </c>
      <c r="O669" s="46" t="s">
        <v>74</v>
      </c>
      <c r="P669" s="46">
        <v>0</v>
      </c>
      <c r="Q669" s="46" t="s">
        <v>74</v>
      </c>
      <c r="R669" s="46">
        <v>0</v>
      </c>
      <c r="S669" s="46" t="s">
        <v>74</v>
      </c>
      <c r="T669" s="46">
        <v>0</v>
      </c>
      <c r="U669" s="46" t="s">
        <v>74</v>
      </c>
      <c r="V669" s="46">
        <v>0</v>
      </c>
      <c r="W669" s="46" t="s">
        <v>74</v>
      </c>
      <c r="X669" s="46">
        <v>0</v>
      </c>
      <c r="Y669" s="46" t="s">
        <v>74</v>
      </c>
      <c r="Z669" s="46">
        <v>0</v>
      </c>
      <c r="AA669" s="46" t="s">
        <v>74</v>
      </c>
      <c r="AB669" s="46">
        <v>0</v>
      </c>
      <c r="AC669" s="46" t="s">
        <v>74</v>
      </c>
      <c r="AD669" s="46">
        <v>0</v>
      </c>
      <c r="AE669" s="46" t="s">
        <v>74</v>
      </c>
      <c r="AF669" s="46">
        <v>0</v>
      </c>
      <c r="AG669" s="46" t="s">
        <v>74</v>
      </c>
      <c r="AH669" s="46">
        <v>0</v>
      </c>
      <c r="AI669" s="46" t="s">
        <v>74</v>
      </c>
      <c r="AJ669" s="46">
        <v>0</v>
      </c>
      <c r="AK669" s="46" t="s">
        <v>74</v>
      </c>
      <c r="AL669" s="46">
        <v>0</v>
      </c>
      <c r="AM669" s="46" t="s">
        <v>74</v>
      </c>
      <c r="AN669" s="50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  <c r="BN669" s="46"/>
      <c r="BO669" s="46"/>
      <c r="BP669" s="46"/>
      <c r="BQ669" s="46"/>
      <c r="BR669" s="46"/>
      <c r="BS669" s="46"/>
      <c r="BT669" s="46"/>
      <c r="BU669" s="46"/>
      <c r="BV669" s="46"/>
      <c r="BW669" s="46"/>
      <c r="BX669" s="46"/>
      <c r="BY669" s="46"/>
      <c r="BZ669" s="46"/>
      <c r="CA669" s="46"/>
      <c r="CB669" s="46"/>
      <c r="CC669" s="46"/>
    </row>
    <row r="670" spans="7:81" x14ac:dyDescent="0.25">
      <c r="G670" t="s">
        <v>131</v>
      </c>
      <c r="H670" s="40">
        <v>40846</v>
      </c>
      <c r="I670" s="46">
        <v>0</v>
      </c>
      <c r="J670" s="46">
        <v>0</v>
      </c>
      <c r="K670" s="46" t="s">
        <v>74</v>
      </c>
      <c r="L670" s="46">
        <v>0</v>
      </c>
      <c r="M670" s="46" t="s">
        <v>74</v>
      </c>
      <c r="N670" s="46">
        <v>0</v>
      </c>
      <c r="O670" s="46" t="s">
        <v>74</v>
      </c>
      <c r="P670" s="46">
        <v>0</v>
      </c>
      <c r="Q670" s="46" t="s">
        <v>74</v>
      </c>
      <c r="R670" s="46">
        <v>0</v>
      </c>
      <c r="S670" s="46" t="s">
        <v>74</v>
      </c>
      <c r="T670" s="46">
        <v>0</v>
      </c>
      <c r="U670" s="46" t="s">
        <v>74</v>
      </c>
      <c r="V670" s="46">
        <v>0</v>
      </c>
      <c r="W670" s="46" t="s">
        <v>74</v>
      </c>
      <c r="X670" s="46">
        <v>0</v>
      </c>
      <c r="Y670" s="46" t="s">
        <v>74</v>
      </c>
      <c r="Z670" s="46">
        <v>0</v>
      </c>
      <c r="AA670" s="46" t="s">
        <v>74</v>
      </c>
      <c r="AB670" s="46">
        <v>0</v>
      </c>
      <c r="AC670" s="46" t="s">
        <v>74</v>
      </c>
      <c r="AD670" s="46">
        <v>0</v>
      </c>
      <c r="AE670" s="46" t="s">
        <v>74</v>
      </c>
      <c r="AF670" s="46">
        <v>0</v>
      </c>
      <c r="AG670" s="46" t="s">
        <v>74</v>
      </c>
      <c r="AH670" s="46">
        <v>0</v>
      </c>
      <c r="AI670" s="46" t="s">
        <v>74</v>
      </c>
      <c r="AJ670" s="46">
        <v>0</v>
      </c>
      <c r="AK670" s="46" t="s">
        <v>74</v>
      </c>
      <c r="AL670" s="46">
        <v>0</v>
      </c>
      <c r="AM670" s="46" t="s">
        <v>74</v>
      </c>
      <c r="AN670" s="50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  <c r="BN670" s="46"/>
      <c r="BO670" s="46"/>
      <c r="BP670" s="46"/>
      <c r="BQ670" s="46"/>
      <c r="BR670" s="46"/>
      <c r="BS670" s="46"/>
      <c r="BT670" s="46"/>
      <c r="BU670" s="46"/>
      <c r="BV670" s="46"/>
      <c r="BW670" s="46"/>
      <c r="BX670" s="46"/>
      <c r="BY670" s="46"/>
      <c r="BZ670" s="46"/>
      <c r="CA670" s="46"/>
      <c r="CB670" s="46"/>
      <c r="CC670" s="46"/>
    </row>
    <row r="671" spans="7:81" x14ac:dyDescent="0.25">
      <c r="G671" t="s">
        <v>131</v>
      </c>
      <c r="H671" s="40">
        <v>40847</v>
      </c>
      <c r="I671" s="46">
        <v>0</v>
      </c>
      <c r="J671" s="46">
        <v>0</v>
      </c>
      <c r="K671" s="46" t="s">
        <v>74</v>
      </c>
      <c r="L671" s="46">
        <v>0</v>
      </c>
      <c r="M671" s="46" t="s">
        <v>74</v>
      </c>
      <c r="N671" s="46">
        <v>0</v>
      </c>
      <c r="O671" s="46" t="s">
        <v>74</v>
      </c>
      <c r="P671" s="46">
        <v>0</v>
      </c>
      <c r="Q671" s="46" t="s">
        <v>74</v>
      </c>
      <c r="R671" s="46">
        <v>0</v>
      </c>
      <c r="S671" s="46" t="s">
        <v>74</v>
      </c>
      <c r="T671" s="46">
        <v>0</v>
      </c>
      <c r="U671" s="46" t="s">
        <v>74</v>
      </c>
      <c r="V671" s="46">
        <v>0</v>
      </c>
      <c r="W671" s="46" t="s">
        <v>74</v>
      </c>
      <c r="X671" s="46">
        <v>0</v>
      </c>
      <c r="Y671" s="46" t="s">
        <v>74</v>
      </c>
      <c r="Z671" s="46">
        <v>0</v>
      </c>
      <c r="AA671" s="46" t="s">
        <v>74</v>
      </c>
      <c r="AB671" s="46">
        <v>0</v>
      </c>
      <c r="AC671" s="46" t="s">
        <v>74</v>
      </c>
      <c r="AD671" s="46">
        <v>0</v>
      </c>
      <c r="AE671" s="46" t="s">
        <v>74</v>
      </c>
      <c r="AF671" s="46">
        <v>0</v>
      </c>
      <c r="AG671" s="46" t="s">
        <v>74</v>
      </c>
      <c r="AH671" s="46">
        <v>0</v>
      </c>
      <c r="AI671" s="46" t="s">
        <v>74</v>
      </c>
      <c r="AJ671" s="46">
        <v>0</v>
      </c>
      <c r="AK671" s="46" t="s">
        <v>74</v>
      </c>
      <c r="AL671" s="46">
        <v>0</v>
      </c>
      <c r="AM671" s="46" t="s">
        <v>74</v>
      </c>
      <c r="AN671" s="50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  <c r="BN671" s="46"/>
      <c r="BO671" s="46"/>
      <c r="BP671" s="46"/>
      <c r="BQ671" s="46"/>
      <c r="BR671" s="46"/>
      <c r="BS671" s="46"/>
      <c r="BT671" s="46"/>
      <c r="BU671" s="46"/>
      <c r="BV671" s="46"/>
      <c r="BW671" s="46"/>
      <c r="BX671" s="46"/>
      <c r="BY671" s="46"/>
      <c r="BZ671" s="46"/>
      <c r="CA671" s="46"/>
      <c r="CB671" s="46"/>
      <c r="CC671" s="46"/>
    </row>
    <row r="672" spans="7:81" x14ac:dyDescent="0.25">
      <c r="G672" t="s">
        <v>131</v>
      </c>
      <c r="H672" s="40">
        <v>40848</v>
      </c>
      <c r="I672" s="46">
        <v>0</v>
      </c>
      <c r="J672" s="46">
        <v>0</v>
      </c>
      <c r="K672" s="46" t="s">
        <v>74</v>
      </c>
      <c r="L672" s="46">
        <v>0</v>
      </c>
      <c r="M672" s="46" t="s">
        <v>74</v>
      </c>
      <c r="N672" s="46">
        <v>0</v>
      </c>
      <c r="O672" s="46" t="s">
        <v>74</v>
      </c>
      <c r="P672" s="46">
        <v>0</v>
      </c>
      <c r="Q672" s="46" t="s">
        <v>74</v>
      </c>
      <c r="R672" s="46">
        <v>0</v>
      </c>
      <c r="S672" s="46" t="s">
        <v>74</v>
      </c>
      <c r="T672" s="46">
        <v>0</v>
      </c>
      <c r="U672" s="46" t="s">
        <v>74</v>
      </c>
      <c r="V672" s="46">
        <v>0</v>
      </c>
      <c r="W672" s="46" t="s">
        <v>74</v>
      </c>
      <c r="X672" s="46">
        <v>0</v>
      </c>
      <c r="Y672" s="46" t="s">
        <v>74</v>
      </c>
      <c r="Z672" s="46">
        <v>0</v>
      </c>
      <c r="AA672" s="46" t="s">
        <v>74</v>
      </c>
      <c r="AB672" s="46">
        <v>0</v>
      </c>
      <c r="AC672" s="46" t="s">
        <v>74</v>
      </c>
      <c r="AD672" s="46">
        <v>0</v>
      </c>
      <c r="AE672" s="46" t="s">
        <v>74</v>
      </c>
      <c r="AF672" s="46">
        <v>0</v>
      </c>
      <c r="AG672" s="46" t="s">
        <v>74</v>
      </c>
      <c r="AH672" s="46">
        <v>0</v>
      </c>
      <c r="AI672" s="46" t="s">
        <v>74</v>
      </c>
      <c r="AJ672" s="46">
        <v>0</v>
      </c>
      <c r="AK672" s="46" t="s">
        <v>74</v>
      </c>
      <c r="AL672" s="46">
        <v>0</v>
      </c>
      <c r="AM672" s="46" t="s">
        <v>74</v>
      </c>
      <c r="AN672" s="50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  <c r="BN672" s="46"/>
      <c r="BO672" s="46"/>
      <c r="BP672" s="46"/>
      <c r="BQ672" s="46"/>
      <c r="BR672" s="46"/>
      <c r="BS672" s="46"/>
      <c r="BT672" s="46"/>
      <c r="BU672" s="46"/>
      <c r="BV672" s="46"/>
      <c r="BW672" s="46"/>
      <c r="BX672" s="46"/>
      <c r="BY672" s="46"/>
      <c r="BZ672" s="46"/>
      <c r="CA672" s="46"/>
      <c r="CB672" s="46"/>
      <c r="CC672" s="46"/>
    </row>
    <row r="673" spans="7:81" x14ac:dyDescent="0.25">
      <c r="G673" t="s">
        <v>131</v>
      </c>
      <c r="H673" s="40">
        <v>40849</v>
      </c>
      <c r="I673" s="46">
        <v>0.5</v>
      </c>
      <c r="J673" s="46">
        <v>0</v>
      </c>
      <c r="K673" s="46" t="s">
        <v>74</v>
      </c>
      <c r="L673" s="46">
        <v>0</v>
      </c>
      <c r="M673" s="46" t="s">
        <v>74</v>
      </c>
      <c r="N673" s="46">
        <v>0</v>
      </c>
      <c r="O673" s="46" t="s">
        <v>74</v>
      </c>
      <c r="P673" s="46">
        <v>0</v>
      </c>
      <c r="Q673" s="46" t="s">
        <v>74</v>
      </c>
      <c r="R673" s="46">
        <v>0</v>
      </c>
      <c r="S673" s="46" t="s">
        <v>74</v>
      </c>
      <c r="T673" s="46">
        <v>0</v>
      </c>
      <c r="U673" s="46" t="s">
        <v>74</v>
      </c>
      <c r="V673" s="46">
        <v>0</v>
      </c>
      <c r="W673" s="46" t="s">
        <v>74</v>
      </c>
      <c r="X673" s="46">
        <v>0</v>
      </c>
      <c r="Y673" s="46" t="s">
        <v>74</v>
      </c>
      <c r="Z673" s="46">
        <v>0</v>
      </c>
      <c r="AA673" s="46" t="s">
        <v>74</v>
      </c>
      <c r="AB673" s="46">
        <v>0</v>
      </c>
      <c r="AC673" s="46" t="s">
        <v>74</v>
      </c>
      <c r="AD673" s="46">
        <v>0</v>
      </c>
      <c r="AE673" s="46" t="s">
        <v>74</v>
      </c>
      <c r="AF673" s="46">
        <v>0</v>
      </c>
      <c r="AG673" s="46" t="s">
        <v>74</v>
      </c>
      <c r="AH673" s="46">
        <v>39.849920119582357</v>
      </c>
      <c r="AI673" s="46" t="s">
        <v>74</v>
      </c>
      <c r="AJ673" s="46">
        <v>0</v>
      </c>
      <c r="AK673" s="46" t="s">
        <v>74</v>
      </c>
      <c r="AL673" s="46">
        <v>0</v>
      </c>
      <c r="AM673" s="46" t="s">
        <v>74</v>
      </c>
      <c r="AN673" s="50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  <c r="BN673" s="46"/>
      <c r="BO673" s="46"/>
      <c r="BP673" s="46"/>
      <c r="BQ673" s="46"/>
      <c r="BR673" s="46"/>
      <c r="BS673" s="46"/>
      <c r="BT673" s="46"/>
      <c r="BU673" s="46"/>
      <c r="BV673" s="46"/>
      <c r="BW673" s="46"/>
      <c r="BX673" s="46"/>
      <c r="BY673" s="46"/>
      <c r="BZ673" s="46"/>
      <c r="CA673" s="46"/>
      <c r="CB673" s="46"/>
      <c r="CC673" s="46"/>
    </row>
    <row r="674" spans="7:81" x14ac:dyDescent="0.25">
      <c r="G674" t="s">
        <v>131</v>
      </c>
      <c r="H674" s="40">
        <v>40850</v>
      </c>
      <c r="I674" s="46">
        <v>0</v>
      </c>
      <c r="J674" s="46">
        <v>0</v>
      </c>
      <c r="K674" s="46" t="s">
        <v>74</v>
      </c>
      <c r="L674" s="46">
        <v>0</v>
      </c>
      <c r="M674" s="46" t="s">
        <v>74</v>
      </c>
      <c r="N674" s="46">
        <v>0</v>
      </c>
      <c r="O674" s="46" t="s">
        <v>74</v>
      </c>
      <c r="P674" s="46">
        <v>0</v>
      </c>
      <c r="Q674" s="46" t="s">
        <v>74</v>
      </c>
      <c r="R674" s="46">
        <v>0</v>
      </c>
      <c r="S674" s="46" t="s">
        <v>74</v>
      </c>
      <c r="T674" s="46">
        <v>0</v>
      </c>
      <c r="U674" s="46" t="s">
        <v>74</v>
      </c>
      <c r="V674" s="46">
        <v>0</v>
      </c>
      <c r="W674" s="46" t="s">
        <v>74</v>
      </c>
      <c r="X674" s="46">
        <v>0</v>
      </c>
      <c r="Y674" s="46" t="s">
        <v>74</v>
      </c>
      <c r="Z674" s="46">
        <v>0</v>
      </c>
      <c r="AA674" s="46" t="s">
        <v>74</v>
      </c>
      <c r="AB674" s="46">
        <v>0</v>
      </c>
      <c r="AC674" s="46" t="s">
        <v>74</v>
      </c>
      <c r="AD674" s="46">
        <v>0</v>
      </c>
      <c r="AE674" s="46" t="s">
        <v>74</v>
      </c>
      <c r="AF674" s="46">
        <v>0</v>
      </c>
      <c r="AG674" s="46" t="s">
        <v>74</v>
      </c>
      <c r="AH674" s="46">
        <v>0</v>
      </c>
      <c r="AI674" s="46" t="s">
        <v>74</v>
      </c>
      <c r="AJ674" s="46">
        <v>0</v>
      </c>
      <c r="AK674" s="46" t="s">
        <v>74</v>
      </c>
      <c r="AL674" s="46">
        <v>0</v>
      </c>
      <c r="AM674" s="46" t="s">
        <v>74</v>
      </c>
      <c r="AN674" s="50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  <c r="BN674" s="46"/>
      <c r="BO674" s="46"/>
      <c r="BP674" s="46"/>
      <c r="BQ674" s="46"/>
      <c r="BR674" s="46"/>
      <c r="BS674" s="46"/>
      <c r="BT674" s="46"/>
      <c r="BU674" s="46"/>
      <c r="BV674" s="46"/>
      <c r="BW674" s="46"/>
      <c r="BX674" s="46"/>
      <c r="BY674" s="46"/>
      <c r="BZ674" s="46"/>
      <c r="CA674" s="46"/>
      <c r="CB674" s="46"/>
      <c r="CC674" s="46"/>
    </row>
    <row r="675" spans="7:81" x14ac:dyDescent="0.25">
      <c r="G675" t="s">
        <v>131</v>
      </c>
      <c r="H675" s="40">
        <v>40851</v>
      </c>
      <c r="I675" s="46">
        <v>0</v>
      </c>
      <c r="J675" s="46">
        <v>0</v>
      </c>
      <c r="K675" s="46" t="s">
        <v>74</v>
      </c>
      <c r="L675" s="46">
        <v>0</v>
      </c>
      <c r="M675" s="46" t="s">
        <v>74</v>
      </c>
      <c r="N675" s="46">
        <v>0</v>
      </c>
      <c r="O675" s="46" t="s">
        <v>74</v>
      </c>
      <c r="P675" s="46">
        <v>0</v>
      </c>
      <c r="Q675" s="46" t="s">
        <v>74</v>
      </c>
      <c r="R675" s="46">
        <v>0</v>
      </c>
      <c r="S675" s="46" t="s">
        <v>74</v>
      </c>
      <c r="T675" s="46">
        <v>0</v>
      </c>
      <c r="U675" s="46" t="s">
        <v>74</v>
      </c>
      <c r="V675" s="46">
        <v>0</v>
      </c>
      <c r="W675" s="46" t="s">
        <v>74</v>
      </c>
      <c r="X675" s="46">
        <v>0</v>
      </c>
      <c r="Y675" s="46" t="s">
        <v>74</v>
      </c>
      <c r="Z675" s="46">
        <v>0</v>
      </c>
      <c r="AA675" s="46" t="s">
        <v>74</v>
      </c>
      <c r="AB675" s="46">
        <v>0</v>
      </c>
      <c r="AC675" s="46" t="s">
        <v>74</v>
      </c>
      <c r="AD675" s="46">
        <v>0</v>
      </c>
      <c r="AE675" s="46" t="s">
        <v>74</v>
      </c>
      <c r="AF675" s="46">
        <v>0</v>
      </c>
      <c r="AG675" s="46" t="s">
        <v>74</v>
      </c>
      <c r="AH675" s="46">
        <v>0</v>
      </c>
      <c r="AI675" s="46" t="s">
        <v>74</v>
      </c>
      <c r="AJ675" s="46">
        <v>0</v>
      </c>
      <c r="AK675" s="46" t="s">
        <v>74</v>
      </c>
      <c r="AL675" s="46">
        <v>0</v>
      </c>
      <c r="AM675" s="46" t="s">
        <v>74</v>
      </c>
      <c r="AN675" s="50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  <c r="BN675" s="46"/>
      <c r="BO675" s="46"/>
      <c r="BP675" s="46"/>
      <c r="BQ675" s="46"/>
      <c r="BR675" s="46"/>
      <c r="BS675" s="46"/>
      <c r="BT675" s="46"/>
      <c r="BU675" s="46"/>
      <c r="BV675" s="46"/>
      <c r="BW675" s="46"/>
      <c r="BX675" s="46"/>
      <c r="BY675" s="46"/>
      <c r="BZ675" s="46"/>
      <c r="CA675" s="46"/>
      <c r="CB675" s="46"/>
      <c r="CC675" s="46"/>
    </row>
    <row r="676" spans="7:81" x14ac:dyDescent="0.25">
      <c r="G676" t="s">
        <v>131</v>
      </c>
      <c r="H676" s="40">
        <v>40852</v>
      </c>
      <c r="I676" s="46">
        <v>0</v>
      </c>
      <c r="J676" s="46">
        <v>0</v>
      </c>
      <c r="K676" s="46" t="s">
        <v>74</v>
      </c>
      <c r="L676" s="46">
        <v>0</v>
      </c>
      <c r="M676" s="46" t="s">
        <v>74</v>
      </c>
      <c r="N676" s="46">
        <v>0</v>
      </c>
      <c r="O676" s="46" t="s">
        <v>74</v>
      </c>
      <c r="P676" s="46">
        <v>0</v>
      </c>
      <c r="Q676" s="46" t="s">
        <v>74</v>
      </c>
      <c r="R676" s="46">
        <v>0</v>
      </c>
      <c r="S676" s="46" t="s">
        <v>74</v>
      </c>
      <c r="T676" s="46">
        <v>0</v>
      </c>
      <c r="U676" s="46" t="s">
        <v>74</v>
      </c>
      <c r="V676" s="46">
        <v>0</v>
      </c>
      <c r="W676" s="46" t="s">
        <v>74</v>
      </c>
      <c r="X676" s="46">
        <v>0</v>
      </c>
      <c r="Y676" s="46" t="s">
        <v>74</v>
      </c>
      <c r="Z676" s="46">
        <v>0</v>
      </c>
      <c r="AA676" s="46" t="s">
        <v>74</v>
      </c>
      <c r="AB676" s="46">
        <v>0</v>
      </c>
      <c r="AC676" s="46" t="s">
        <v>74</v>
      </c>
      <c r="AD676" s="46">
        <v>0</v>
      </c>
      <c r="AE676" s="46" t="s">
        <v>74</v>
      </c>
      <c r="AF676" s="46">
        <v>0</v>
      </c>
      <c r="AG676" s="46" t="s">
        <v>74</v>
      </c>
      <c r="AH676" s="46">
        <v>0</v>
      </c>
      <c r="AI676" s="46" t="s">
        <v>74</v>
      </c>
      <c r="AJ676" s="46">
        <v>0</v>
      </c>
      <c r="AK676" s="46" t="s">
        <v>74</v>
      </c>
      <c r="AL676" s="46">
        <v>0</v>
      </c>
      <c r="AM676" s="46" t="s">
        <v>74</v>
      </c>
      <c r="AN676" s="50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  <c r="BN676" s="46"/>
      <c r="BO676" s="46"/>
      <c r="BP676" s="46"/>
      <c r="BQ676" s="46"/>
      <c r="BR676" s="46"/>
      <c r="BS676" s="46"/>
      <c r="BT676" s="46"/>
      <c r="BU676" s="46"/>
      <c r="BV676" s="46"/>
      <c r="BW676" s="46"/>
      <c r="BX676" s="46"/>
      <c r="BY676" s="46"/>
      <c r="BZ676" s="46"/>
      <c r="CA676" s="46"/>
      <c r="CB676" s="46"/>
      <c r="CC676" s="46"/>
    </row>
    <row r="677" spans="7:81" x14ac:dyDescent="0.25">
      <c r="G677" t="s">
        <v>131</v>
      </c>
      <c r="H677" s="40">
        <v>40853</v>
      </c>
      <c r="I677" s="46">
        <v>0</v>
      </c>
      <c r="J677" s="46">
        <v>0</v>
      </c>
      <c r="K677" s="46" t="s">
        <v>74</v>
      </c>
      <c r="L677" s="46">
        <v>0</v>
      </c>
      <c r="M677" s="46" t="s">
        <v>74</v>
      </c>
      <c r="N677" s="46">
        <v>0</v>
      </c>
      <c r="O677" s="46" t="s">
        <v>74</v>
      </c>
      <c r="P677" s="46">
        <v>0</v>
      </c>
      <c r="Q677" s="46" t="s">
        <v>74</v>
      </c>
      <c r="R677" s="46">
        <v>0</v>
      </c>
      <c r="S677" s="46" t="s">
        <v>74</v>
      </c>
      <c r="T677" s="46">
        <v>0</v>
      </c>
      <c r="U677" s="46" t="s">
        <v>74</v>
      </c>
      <c r="V677" s="46">
        <v>0</v>
      </c>
      <c r="W677" s="46" t="s">
        <v>74</v>
      </c>
      <c r="X677" s="46">
        <v>0</v>
      </c>
      <c r="Y677" s="46" t="s">
        <v>74</v>
      </c>
      <c r="Z677" s="46">
        <v>0</v>
      </c>
      <c r="AA677" s="46" t="s">
        <v>74</v>
      </c>
      <c r="AB677" s="46">
        <v>0</v>
      </c>
      <c r="AC677" s="46" t="s">
        <v>74</v>
      </c>
      <c r="AD677" s="46">
        <v>0</v>
      </c>
      <c r="AE677" s="46" t="s">
        <v>74</v>
      </c>
      <c r="AF677" s="46">
        <v>0</v>
      </c>
      <c r="AG677" s="46" t="s">
        <v>74</v>
      </c>
      <c r="AH677" s="46">
        <v>0</v>
      </c>
      <c r="AI677" s="46" t="s">
        <v>74</v>
      </c>
      <c r="AJ677" s="46">
        <v>0</v>
      </c>
      <c r="AK677" s="46" t="s">
        <v>74</v>
      </c>
      <c r="AL677" s="46">
        <v>0</v>
      </c>
      <c r="AM677" s="46" t="s">
        <v>74</v>
      </c>
      <c r="AN677" s="50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  <c r="BN677" s="46"/>
      <c r="BO677" s="46"/>
      <c r="BP677" s="46"/>
      <c r="BQ677" s="46"/>
      <c r="BR677" s="46"/>
      <c r="BS677" s="46"/>
      <c r="BT677" s="46"/>
      <c r="BU677" s="46"/>
      <c r="BV677" s="46"/>
      <c r="BW677" s="46"/>
      <c r="BX677" s="46"/>
      <c r="BY677" s="46"/>
      <c r="BZ677" s="46"/>
      <c r="CA677" s="46"/>
      <c r="CB677" s="46"/>
      <c r="CC677" s="46"/>
    </row>
    <row r="678" spans="7:81" x14ac:dyDescent="0.25">
      <c r="G678" t="s">
        <v>131</v>
      </c>
      <c r="H678" s="40">
        <v>40854</v>
      </c>
      <c r="I678" s="46">
        <v>0</v>
      </c>
      <c r="J678" s="46">
        <v>0</v>
      </c>
      <c r="K678" s="46" t="s">
        <v>74</v>
      </c>
      <c r="L678" s="46">
        <v>0</v>
      </c>
      <c r="M678" s="46" t="s">
        <v>74</v>
      </c>
      <c r="N678" s="46">
        <v>0</v>
      </c>
      <c r="O678" s="46" t="s">
        <v>74</v>
      </c>
      <c r="P678" s="46">
        <v>42.339942176004833</v>
      </c>
      <c r="Q678" s="46" t="s">
        <v>74</v>
      </c>
      <c r="R678" s="46">
        <v>0</v>
      </c>
      <c r="S678" s="46" t="s">
        <v>74</v>
      </c>
      <c r="T678" s="46">
        <v>0</v>
      </c>
      <c r="U678" s="46" t="s">
        <v>74</v>
      </c>
      <c r="V678" s="46">
        <v>0</v>
      </c>
      <c r="W678" s="46" t="s">
        <v>74</v>
      </c>
      <c r="X678" s="46">
        <v>0</v>
      </c>
      <c r="Y678" s="46" t="s">
        <v>74</v>
      </c>
      <c r="Z678" s="46">
        <v>0</v>
      </c>
      <c r="AA678" s="46" t="s">
        <v>74</v>
      </c>
      <c r="AB678" s="46">
        <v>0</v>
      </c>
      <c r="AC678" s="46" t="s">
        <v>74</v>
      </c>
      <c r="AD678" s="46">
        <v>0</v>
      </c>
      <c r="AE678" s="46" t="s">
        <v>74</v>
      </c>
      <c r="AF678" s="46">
        <v>0</v>
      </c>
      <c r="AG678" s="46" t="s">
        <v>74</v>
      </c>
      <c r="AH678" s="46">
        <v>0</v>
      </c>
      <c r="AI678" s="46" t="s">
        <v>74</v>
      </c>
      <c r="AJ678" s="46">
        <v>0</v>
      </c>
      <c r="AK678" s="46" t="s">
        <v>74</v>
      </c>
      <c r="AL678" s="46">
        <v>0</v>
      </c>
      <c r="AM678" s="46" t="s">
        <v>74</v>
      </c>
      <c r="AN678" s="50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  <c r="BN678" s="46"/>
      <c r="BO678" s="46"/>
      <c r="BP678" s="46"/>
      <c r="BQ678" s="46"/>
      <c r="BR678" s="46"/>
      <c r="BS678" s="46"/>
      <c r="BT678" s="46"/>
      <c r="BU678" s="46"/>
      <c r="BV678" s="46"/>
      <c r="BW678" s="46"/>
      <c r="BX678" s="46"/>
      <c r="BY678" s="46"/>
      <c r="BZ678" s="46"/>
      <c r="CA678" s="46"/>
      <c r="CB678" s="46"/>
      <c r="CC678" s="46"/>
    </row>
    <row r="679" spans="7:81" x14ac:dyDescent="0.25">
      <c r="G679" t="s">
        <v>131</v>
      </c>
      <c r="H679" s="40">
        <v>40855</v>
      </c>
      <c r="I679" s="46">
        <v>0</v>
      </c>
      <c r="J679" s="46">
        <v>0</v>
      </c>
      <c r="K679" s="46" t="s">
        <v>74</v>
      </c>
      <c r="L679" s="46">
        <v>0</v>
      </c>
      <c r="M679" s="46" t="s">
        <v>74</v>
      </c>
      <c r="N679" s="46">
        <v>0</v>
      </c>
      <c r="O679" s="46" t="s">
        <v>74</v>
      </c>
      <c r="P679" s="46">
        <v>0</v>
      </c>
      <c r="Q679" s="46" t="s">
        <v>74</v>
      </c>
      <c r="R679" s="46">
        <v>0</v>
      </c>
      <c r="S679" s="46" t="s">
        <v>74</v>
      </c>
      <c r="T679" s="46">
        <v>0</v>
      </c>
      <c r="U679" s="46" t="s">
        <v>74</v>
      </c>
      <c r="V679" s="46">
        <v>0</v>
      </c>
      <c r="W679" s="46" t="s">
        <v>74</v>
      </c>
      <c r="X679" s="46">
        <v>0</v>
      </c>
      <c r="Y679" s="46" t="s">
        <v>74</v>
      </c>
      <c r="Z679" s="46">
        <v>0</v>
      </c>
      <c r="AA679" s="46" t="s">
        <v>74</v>
      </c>
      <c r="AB679" s="46">
        <v>0</v>
      </c>
      <c r="AC679" s="46" t="s">
        <v>74</v>
      </c>
      <c r="AD679" s="46">
        <v>0</v>
      </c>
      <c r="AE679" s="46" t="s">
        <v>74</v>
      </c>
      <c r="AF679" s="46">
        <v>0</v>
      </c>
      <c r="AG679" s="46" t="s">
        <v>74</v>
      </c>
      <c r="AH679" s="46">
        <v>0</v>
      </c>
      <c r="AI679" s="46" t="s">
        <v>74</v>
      </c>
      <c r="AJ679" s="46">
        <v>0</v>
      </c>
      <c r="AK679" s="46" t="s">
        <v>74</v>
      </c>
      <c r="AL679" s="46">
        <v>0</v>
      </c>
      <c r="AM679" s="46" t="s">
        <v>74</v>
      </c>
      <c r="AN679" s="50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  <c r="BN679" s="46"/>
      <c r="BO679" s="46"/>
      <c r="BP679" s="46"/>
      <c r="BQ679" s="46"/>
      <c r="BR679" s="46"/>
      <c r="BS679" s="46"/>
      <c r="BT679" s="46"/>
      <c r="BU679" s="46"/>
      <c r="BV679" s="46"/>
      <c r="BW679" s="46"/>
      <c r="BX679" s="46"/>
      <c r="BY679" s="46"/>
      <c r="BZ679" s="46"/>
      <c r="CA679" s="46"/>
      <c r="CB679" s="46"/>
      <c r="CC679" s="46"/>
    </row>
    <row r="680" spans="7:81" x14ac:dyDescent="0.25">
      <c r="G680" t="s">
        <v>131</v>
      </c>
      <c r="H680" s="40">
        <v>40856</v>
      </c>
      <c r="I680" s="46">
        <v>2</v>
      </c>
      <c r="J680" s="46">
        <v>0</v>
      </c>
      <c r="K680" s="46" t="s">
        <v>74</v>
      </c>
      <c r="L680" s="46">
        <v>0</v>
      </c>
      <c r="M680" s="46" t="s">
        <v>74</v>
      </c>
      <c r="N680" s="46">
        <v>0</v>
      </c>
      <c r="O680" s="46" t="s">
        <v>74</v>
      </c>
      <c r="P680" s="46">
        <v>0</v>
      </c>
      <c r="Q680" s="46" t="s">
        <v>74</v>
      </c>
      <c r="R680" s="46">
        <v>0</v>
      </c>
      <c r="S680" s="46" t="s">
        <v>74</v>
      </c>
      <c r="T680" s="46">
        <v>0</v>
      </c>
      <c r="U680" s="46" t="s">
        <v>74</v>
      </c>
      <c r="V680" s="46">
        <v>0</v>
      </c>
      <c r="W680" s="46" t="s">
        <v>74</v>
      </c>
      <c r="X680" s="46">
        <v>0</v>
      </c>
      <c r="Y680" s="46" t="s">
        <v>74</v>
      </c>
      <c r="Z680" s="46">
        <v>0</v>
      </c>
      <c r="AA680" s="46" t="s">
        <v>74</v>
      </c>
      <c r="AB680" s="46">
        <v>0</v>
      </c>
      <c r="AC680" s="46" t="s">
        <v>74</v>
      </c>
      <c r="AD680" s="46">
        <v>0</v>
      </c>
      <c r="AE680" s="46" t="s">
        <v>74</v>
      </c>
      <c r="AF680" s="46">
        <v>0</v>
      </c>
      <c r="AG680" s="46" t="s">
        <v>74</v>
      </c>
      <c r="AH680" s="46">
        <v>0</v>
      </c>
      <c r="AI680" s="46" t="s">
        <v>74</v>
      </c>
      <c r="AJ680" s="46">
        <v>0</v>
      </c>
      <c r="AK680" s="46" t="s">
        <v>74</v>
      </c>
      <c r="AL680" s="46">
        <v>0</v>
      </c>
      <c r="AM680" s="46" t="s">
        <v>74</v>
      </c>
      <c r="AN680" s="50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  <c r="BN680" s="46"/>
      <c r="BO680" s="46"/>
      <c r="BP680" s="46"/>
      <c r="BQ680" s="46"/>
      <c r="BR680" s="46"/>
      <c r="BS680" s="46"/>
      <c r="BT680" s="46"/>
      <c r="BU680" s="46"/>
      <c r="BV680" s="46"/>
      <c r="BW680" s="46"/>
      <c r="BX680" s="46"/>
      <c r="BY680" s="46"/>
      <c r="BZ680" s="46"/>
      <c r="CA680" s="46"/>
      <c r="CB680" s="46"/>
      <c r="CC680" s="46"/>
    </row>
    <row r="681" spans="7:81" x14ac:dyDescent="0.25">
      <c r="G681" t="s">
        <v>131</v>
      </c>
      <c r="H681" s="40">
        <v>40857</v>
      </c>
      <c r="I681" s="46">
        <v>5.5</v>
      </c>
      <c r="J681" s="46">
        <v>0</v>
      </c>
      <c r="K681" s="46" t="s">
        <v>74</v>
      </c>
      <c r="L681" s="46">
        <v>0</v>
      </c>
      <c r="M681" s="46" t="s">
        <v>74</v>
      </c>
      <c r="N681" s="46">
        <v>0</v>
      </c>
      <c r="O681" s="46" t="s">
        <v>74</v>
      </c>
      <c r="P681" s="46">
        <v>0</v>
      </c>
      <c r="Q681" s="46" t="s">
        <v>74</v>
      </c>
      <c r="R681" s="46">
        <v>0</v>
      </c>
      <c r="S681" s="46" t="s">
        <v>74</v>
      </c>
      <c r="T681" s="46">
        <v>0</v>
      </c>
      <c r="U681" s="46" t="s">
        <v>74</v>
      </c>
      <c r="V681" s="46">
        <v>0</v>
      </c>
      <c r="W681" s="46" t="s">
        <v>74</v>
      </c>
      <c r="X681" s="46">
        <v>0</v>
      </c>
      <c r="Y681" s="46" t="s">
        <v>74</v>
      </c>
      <c r="Z681" s="46">
        <v>0</v>
      </c>
      <c r="AA681" s="46" t="s">
        <v>74</v>
      </c>
      <c r="AB681" s="46">
        <v>0</v>
      </c>
      <c r="AC681" s="46" t="s">
        <v>74</v>
      </c>
      <c r="AD681" s="46">
        <v>0</v>
      </c>
      <c r="AE681" s="46" t="s">
        <v>74</v>
      </c>
      <c r="AF681" s="46">
        <v>0</v>
      </c>
      <c r="AG681" s="46" t="s">
        <v>74</v>
      </c>
      <c r="AH681" s="46">
        <v>0</v>
      </c>
      <c r="AI681" s="46" t="s">
        <v>74</v>
      </c>
      <c r="AJ681" s="46">
        <v>0</v>
      </c>
      <c r="AK681" s="46" t="s">
        <v>74</v>
      </c>
      <c r="AL681" s="46">
        <v>0</v>
      </c>
      <c r="AM681" s="46" t="s">
        <v>74</v>
      </c>
      <c r="AN681" s="50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</row>
    <row r="682" spans="7:81" x14ac:dyDescent="0.25">
      <c r="G682" t="s">
        <v>131</v>
      </c>
      <c r="H682" s="40">
        <v>40858</v>
      </c>
      <c r="I682" s="46">
        <v>0</v>
      </c>
      <c r="J682" s="46">
        <v>0</v>
      </c>
      <c r="K682" s="46" t="s">
        <v>74</v>
      </c>
      <c r="L682" s="46">
        <v>0</v>
      </c>
      <c r="M682" s="46" t="s">
        <v>74</v>
      </c>
      <c r="N682" s="46">
        <v>0</v>
      </c>
      <c r="O682" s="46" t="s">
        <v>74</v>
      </c>
      <c r="P682" s="46">
        <v>0</v>
      </c>
      <c r="Q682" s="46" t="s">
        <v>74</v>
      </c>
      <c r="R682" s="46">
        <v>0</v>
      </c>
      <c r="S682" s="46" t="s">
        <v>74</v>
      </c>
      <c r="T682" s="46">
        <v>0</v>
      </c>
      <c r="U682" s="46" t="s">
        <v>74</v>
      </c>
      <c r="V682" s="46">
        <v>0</v>
      </c>
      <c r="W682" s="46" t="s">
        <v>74</v>
      </c>
      <c r="X682" s="46">
        <v>0</v>
      </c>
      <c r="Y682" s="46" t="s">
        <v>74</v>
      </c>
      <c r="Z682" s="46">
        <v>0</v>
      </c>
      <c r="AA682" s="46" t="s">
        <v>74</v>
      </c>
      <c r="AB682" s="46">
        <v>0</v>
      </c>
      <c r="AC682" s="46" t="s">
        <v>74</v>
      </c>
      <c r="AD682" s="46">
        <v>40.376134856147907</v>
      </c>
      <c r="AE682" s="46" t="s">
        <v>74</v>
      </c>
      <c r="AF682" s="46">
        <v>0</v>
      </c>
      <c r="AG682" s="46" t="s">
        <v>74</v>
      </c>
      <c r="AH682" s="46">
        <v>0</v>
      </c>
      <c r="AI682" s="46" t="s">
        <v>74</v>
      </c>
      <c r="AJ682" s="46">
        <v>0</v>
      </c>
      <c r="AK682" s="46" t="s">
        <v>74</v>
      </c>
      <c r="AL682" s="46">
        <v>0</v>
      </c>
      <c r="AM682" s="46" t="s">
        <v>74</v>
      </c>
      <c r="AN682" s="50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  <c r="BN682" s="46"/>
      <c r="BO682" s="46"/>
      <c r="BP682" s="46"/>
      <c r="BQ682" s="46"/>
      <c r="BR682" s="46"/>
      <c r="BS682" s="46"/>
      <c r="BT682" s="46"/>
      <c r="BU682" s="46"/>
      <c r="BV682" s="46"/>
      <c r="BW682" s="46"/>
      <c r="BX682" s="46"/>
      <c r="BY682" s="46"/>
      <c r="BZ682" s="46"/>
      <c r="CA682" s="46"/>
      <c r="CB682" s="46"/>
      <c r="CC682" s="46"/>
    </row>
    <row r="683" spans="7:81" x14ac:dyDescent="0.25">
      <c r="G683" t="s">
        <v>131</v>
      </c>
      <c r="H683" s="40">
        <v>40859</v>
      </c>
      <c r="I683" s="46">
        <v>1</v>
      </c>
      <c r="J683" s="46">
        <v>0</v>
      </c>
      <c r="K683" s="46" t="s">
        <v>74</v>
      </c>
      <c r="L683" s="46">
        <v>0</v>
      </c>
      <c r="M683" s="46" t="s">
        <v>74</v>
      </c>
      <c r="N683" s="46">
        <v>0</v>
      </c>
      <c r="O683" s="46" t="s">
        <v>74</v>
      </c>
      <c r="P683" s="46">
        <v>0</v>
      </c>
      <c r="Q683" s="46" t="s">
        <v>74</v>
      </c>
      <c r="R683" s="46">
        <v>0</v>
      </c>
      <c r="S683" s="46" t="s">
        <v>74</v>
      </c>
      <c r="T683" s="46">
        <v>0</v>
      </c>
      <c r="U683" s="46" t="s">
        <v>74</v>
      </c>
      <c r="V683" s="46">
        <v>0</v>
      </c>
      <c r="W683" s="46" t="s">
        <v>74</v>
      </c>
      <c r="X683" s="46">
        <v>0</v>
      </c>
      <c r="Y683" s="46" t="s">
        <v>74</v>
      </c>
      <c r="Z683" s="46">
        <v>0</v>
      </c>
      <c r="AA683" s="46" t="s">
        <v>74</v>
      </c>
      <c r="AB683" s="46">
        <v>0</v>
      </c>
      <c r="AC683" s="46" t="s">
        <v>74</v>
      </c>
      <c r="AD683" s="46">
        <v>0</v>
      </c>
      <c r="AE683" s="46" t="s">
        <v>74</v>
      </c>
      <c r="AF683" s="46">
        <v>0</v>
      </c>
      <c r="AG683" s="46" t="s">
        <v>74</v>
      </c>
      <c r="AH683" s="46">
        <v>0</v>
      </c>
      <c r="AI683" s="46" t="s">
        <v>74</v>
      </c>
      <c r="AJ683" s="46">
        <v>0</v>
      </c>
      <c r="AK683" s="46" t="s">
        <v>74</v>
      </c>
      <c r="AL683" s="46">
        <v>0</v>
      </c>
      <c r="AM683" s="46" t="s">
        <v>74</v>
      </c>
      <c r="AN683" s="50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  <c r="BN683" s="46"/>
      <c r="BO683" s="46"/>
      <c r="BP683" s="46"/>
      <c r="BQ683" s="46"/>
      <c r="BR683" s="46"/>
      <c r="BS683" s="46"/>
      <c r="BT683" s="46"/>
      <c r="BU683" s="46"/>
      <c r="BV683" s="46"/>
      <c r="BW683" s="46"/>
      <c r="BX683" s="46"/>
      <c r="BY683" s="46"/>
      <c r="BZ683" s="46"/>
      <c r="CA683" s="46"/>
      <c r="CB683" s="46"/>
      <c r="CC683" s="46"/>
    </row>
    <row r="684" spans="7:81" x14ac:dyDescent="0.25">
      <c r="G684" t="s">
        <v>131</v>
      </c>
      <c r="H684" s="40">
        <v>40860</v>
      </c>
      <c r="I684" s="46">
        <v>0</v>
      </c>
      <c r="J684" s="46">
        <v>0</v>
      </c>
      <c r="K684" s="46" t="s">
        <v>74</v>
      </c>
      <c r="L684" s="46">
        <v>0</v>
      </c>
      <c r="M684" s="46" t="s">
        <v>74</v>
      </c>
      <c r="N684" s="46">
        <v>0</v>
      </c>
      <c r="O684" s="46" t="s">
        <v>74</v>
      </c>
      <c r="P684" s="46">
        <v>0</v>
      </c>
      <c r="Q684" s="46" t="s">
        <v>74</v>
      </c>
      <c r="R684" s="46">
        <v>0</v>
      </c>
      <c r="S684" s="46" t="s">
        <v>74</v>
      </c>
      <c r="T684" s="46">
        <v>0</v>
      </c>
      <c r="U684" s="46" t="s">
        <v>74</v>
      </c>
      <c r="V684" s="46">
        <v>0</v>
      </c>
      <c r="W684" s="46" t="s">
        <v>74</v>
      </c>
      <c r="X684" s="46">
        <v>0</v>
      </c>
      <c r="Y684" s="46" t="s">
        <v>74</v>
      </c>
      <c r="Z684" s="46">
        <v>0</v>
      </c>
      <c r="AA684" s="46" t="s">
        <v>74</v>
      </c>
      <c r="AB684" s="46">
        <v>0</v>
      </c>
      <c r="AC684" s="46" t="s">
        <v>74</v>
      </c>
      <c r="AD684" s="46">
        <v>0</v>
      </c>
      <c r="AE684" s="46" t="s">
        <v>74</v>
      </c>
      <c r="AF684" s="46">
        <v>0</v>
      </c>
      <c r="AG684" s="46" t="s">
        <v>74</v>
      </c>
      <c r="AH684" s="46">
        <v>0</v>
      </c>
      <c r="AI684" s="46" t="s">
        <v>74</v>
      </c>
      <c r="AJ684" s="46">
        <v>0</v>
      </c>
      <c r="AK684" s="46" t="s">
        <v>74</v>
      </c>
      <c r="AL684" s="46">
        <v>0</v>
      </c>
      <c r="AM684" s="46" t="s">
        <v>74</v>
      </c>
      <c r="AN684" s="50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  <c r="BN684" s="46"/>
      <c r="BO684" s="46"/>
      <c r="BP684" s="46"/>
      <c r="BQ684" s="46"/>
      <c r="BR684" s="46"/>
      <c r="BS684" s="46"/>
      <c r="BT684" s="46"/>
      <c r="BU684" s="46"/>
      <c r="BV684" s="46"/>
      <c r="BW684" s="46"/>
      <c r="BX684" s="46"/>
      <c r="BY684" s="46"/>
      <c r="BZ684" s="46"/>
      <c r="CA684" s="46"/>
      <c r="CB684" s="46"/>
      <c r="CC684" s="46"/>
    </row>
    <row r="685" spans="7:81" x14ac:dyDescent="0.25">
      <c r="G685" t="s">
        <v>131</v>
      </c>
      <c r="H685" s="40">
        <v>40861</v>
      </c>
      <c r="I685" s="46">
        <v>0</v>
      </c>
      <c r="J685" s="46">
        <v>40.003520309787262</v>
      </c>
      <c r="K685" s="46" t="s">
        <v>74</v>
      </c>
      <c r="L685" s="46">
        <v>0</v>
      </c>
      <c r="M685" s="46" t="s">
        <v>74</v>
      </c>
      <c r="N685" s="46">
        <v>0</v>
      </c>
      <c r="O685" s="46" t="s">
        <v>74</v>
      </c>
      <c r="P685" s="46">
        <v>0</v>
      </c>
      <c r="Q685" s="46" t="s">
        <v>74</v>
      </c>
      <c r="R685" s="46">
        <v>0</v>
      </c>
      <c r="S685" s="46" t="s">
        <v>74</v>
      </c>
      <c r="T685" s="46">
        <v>0</v>
      </c>
      <c r="U685" s="46" t="s">
        <v>74</v>
      </c>
      <c r="V685" s="46">
        <v>0</v>
      </c>
      <c r="W685" s="46" t="s">
        <v>74</v>
      </c>
      <c r="X685" s="46">
        <v>0</v>
      </c>
      <c r="Y685" s="46" t="s">
        <v>74</v>
      </c>
      <c r="Z685" s="46">
        <v>0</v>
      </c>
      <c r="AA685" s="46" t="s">
        <v>74</v>
      </c>
      <c r="AB685" s="46">
        <v>0</v>
      </c>
      <c r="AC685" s="46" t="s">
        <v>74</v>
      </c>
      <c r="AD685" s="46">
        <v>0</v>
      </c>
      <c r="AE685" s="46" t="s">
        <v>74</v>
      </c>
      <c r="AF685" s="46">
        <v>0</v>
      </c>
      <c r="AG685" s="46" t="s">
        <v>74</v>
      </c>
      <c r="AH685" s="46">
        <v>0</v>
      </c>
      <c r="AI685" s="46" t="s">
        <v>74</v>
      </c>
      <c r="AJ685" s="46">
        <v>0</v>
      </c>
      <c r="AK685" s="46" t="s">
        <v>74</v>
      </c>
      <c r="AL685" s="46">
        <v>0</v>
      </c>
      <c r="AM685" s="46" t="s">
        <v>74</v>
      </c>
      <c r="AN685" s="50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  <c r="BN685" s="46"/>
      <c r="BO685" s="46"/>
      <c r="BP685" s="46"/>
      <c r="BQ685" s="46"/>
      <c r="BR685" s="46"/>
      <c r="BS685" s="46"/>
      <c r="BT685" s="46"/>
      <c r="BU685" s="46"/>
      <c r="BV685" s="46"/>
      <c r="BW685" s="46"/>
      <c r="BX685" s="46"/>
      <c r="BY685" s="46"/>
      <c r="BZ685" s="46"/>
      <c r="CA685" s="46"/>
      <c r="CB685" s="46"/>
      <c r="CC685" s="46"/>
    </row>
    <row r="686" spans="7:81" x14ac:dyDescent="0.25">
      <c r="G686" t="s">
        <v>131</v>
      </c>
      <c r="H686" s="40">
        <v>40862</v>
      </c>
      <c r="I686" s="46">
        <v>0</v>
      </c>
      <c r="J686" s="46">
        <v>0</v>
      </c>
      <c r="K686" s="46" t="s">
        <v>74</v>
      </c>
      <c r="L686" s="46">
        <v>0</v>
      </c>
      <c r="M686" s="46" t="s">
        <v>74</v>
      </c>
      <c r="N686" s="46">
        <v>0</v>
      </c>
      <c r="O686" s="46" t="s">
        <v>74</v>
      </c>
      <c r="P686" s="46">
        <v>0</v>
      </c>
      <c r="Q686" s="46" t="s">
        <v>74</v>
      </c>
      <c r="R686" s="46">
        <v>43.79119153444843</v>
      </c>
      <c r="S686" s="46" t="s">
        <v>74</v>
      </c>
      <c r="T686" s="46">
        <v>0</v>
      </c>
      <c r="U686" s="46" t="s">
        <v>74</v>
      </c>
      <c r="V686" s="46">
        <v>0</v>
      </c>
      <c r="W686" s="46" t="s">
        <v>74</v>
      </c>
      <c r="X686" s="46">
        <v>0</v>
      </c>
      <c r="Y686" s="46" t="s">
        <v>74</v>
      </c>
      <c r="Z686" s="46">
        <v>0</v>
      </c>
      <c r="AA686" s="46" t="s">
        <v>74</v>
      </c>
      <c r="AB686" s="46">
        <v>0</v>
      </c>
      <c r="AC686" s="46" t="s">
        <v>74</v>
      </c>
      <c r="AD686" s="46">
        <v>0</v>
      </c>
      <c r="AE686" s="46" t="s">
        <v>74</v>
      </c>
      <c r="AF686" s="46">
        <v>0</v>
      </c>
      <c r="AG686" s="46" t="s">
        <v>74</v>
      </c>
      <c r="AH686" s="46">
        <v>0</v>
      </c>
      <c r="AI686" s="46" t="s">
        <v>74</v>
      </c>
      <c r="AJ686" s="46">
        <v>0</v>
      </c>
      <c r="AK686" s="46" t="s">
        <v>74</v>
      </c>
      <c r="AL686" s="46">
        <v>0</v>
      </c>
      <c r="AM686" s="46" t="s">
        <v>74</v>
      </c>
      <c r="AN686" s="50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  <c r="BN686" s="46"/>
      <c r="BO686" s="46"/>
      <c r="BP686" s="46"/>
      <c r="BQ686" s="46"/>
      <c r="BR686" s="46"/>
      <c r="BS686" s="46"/>
      <c r="BT686" s="46"/>
      <c r="BU686" s="46"/>
      <c r="BV686" s="46"/>
      <c r="BW686" s="46"/>
      <c r="BX686" s="46"/>
      <c r="BY686" s="46"/>
      <c r="BZ686" s="46"/>
      <c r="CA686" s="46"/>
      <c r="CB686" s="46"/>
      <c r="CC686" s="46"/>
    </row>
    <row r="687" spans="7:81" x14ac:dyDescent="0.25">
      <c r="G687" t="s">
        <v>131</v>
      </c>
      <c r="H687" s="40">
        <v>40863</v>
      </c>
      <c r="I687" s="46">
        <v>16</v>
      </c>
      <c r="J687" s="46">
        <v>0</v>
      </c>
      <c r="K687" s="46" t="s">
        <v>74</v>
      </c>
      <c r="L687" s="46">
        <v>0</v>
      </c>
      <c r="M687" s="46" t="s">
        <v>74</v>
      </c>
      <c r="N687" s="46">
        <v>0</v>
      </c>
      <c r="O687" s="46" t="s">
        <v>74</v>
      </c>
      <c r="P687" s="46">
        <v>0</v>
      </c>
      <c r="Q687" s="46" t="s">
        <v>74</v>
      </c>
      <c r="R687" s="46">
        <v>0</v>
      </c>
      <c r="S687" s="46" t="s">
        <v>74</v>
      </c>
      <c r="T687" s="46">
        <v>0</v>
      </c>
      <c r="U687" s="46" t="s">
        <v>74</v>
      </c>
      <c r="V687" s="46">
        <v>0</v>
      </c>
      <c r="W687" s="46" t="s">
        <v>74</v>
      </c>
      <c r="X687" s="46">
        <v>0</v>
      </c>
      <c r="Y687" s="46" t="s">
        <v>74</v>
      </c>
      <c r="Z687" s="46">
        <v>0</v>
      </c>
      <c r="AA687" s="46" t="s">
        <v>74</v>
      </c>
      <c r="AB687" s="46">
        <v>0</v>
      </c>
      <c r="AC687" s="46" t="s">
        <v>74</v>
      </c>
      <c r="AD687" s="46">
        <v>0</v>
      </c>
      <c r="AE687" s="46" t="s">
        <v>74</v>
      </c>
      <c r="AF687" s="46">
        <v>0</v>
      </c>
      <c r="AG687" s="46" t="s">
        <v>74</v>
      </c>
      <c r="AH687" s="46">
        <v>0</v>
      </c>
      <c r="AI687" s="46" t="s">
        <v>74</v>
      </c>
      <c r="AJ687" s="46">
        <v>0</v>
      </c>
      <c r="AK687" s="46" t="s">
        <v>74</v>
      </c>
      <c r="AL687" s="46">
        <v>0</v>
      </c>
      <c r="AM687" s="46" t="s">
        <v>74</v>
      </c>
      <c r="AN687" s="50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  <c r="BN687" s="46"/>
      <c r="BO687" s="46"/>
      <c r="BP687" s="46"/>
      <c r="BQ687" s="46"/>
      <c r="BR687" s="46"/>
      <c r="BS687" s="46"/>
      <c r="BT687" s="46"/>
      <c r="BU687" s="46"/>
      <c r="BV687" s="46"/>
      <c r="BW687" s="46"/>
      <c r="BX687" s="46"/>
      <c r="BY687" s="46"/>
      <c r="BZ687" s="46"/>
      <c r="CA687" s="46"/>
      <c r="CB687" s="46"/>
      <c r="CC687" s="46"/>
    </row>
    <row r="688" spans="7:81" x14ac:dyDescent="0.25">
      <c r="G688" t="s">
        <v>131</v>
      </c>
      <c r="H688" s="40">
        <v>40864</v>
      </c>
      <c r="I688" s="46">
        <v>0</v>
      </c>
      <c r="J688" s="46">
        <v>0</v>
      </c>
      <c r="K688" s="46" t="s">
        <v>74</v>
      </c>
      <c r="L688" s="46">
        <v>0</v>
      </c>
      <c r="M688" s="46" t="s">
        <v>74</v>
      </c>
      <c r="N688" s="46">
        <v>0</v>
      </c>
      <c r="O688" s="46" t="s">
        <v>74</v>
      </c>
      <c r="P688" s="46">
        <v>0</v>
      </c>
      <c r="Q688" s="46" t="s">
        <v>74</v>
      </c>
      <c r="R688" s="46">
        <v>0</v>
      </c>
      <c r="S688" s="46" t="s">
        <v>74</v>
      </c>
      <c r="T688" s="46">
        <v>0</v>
      </c>
      <c r="U688" s="46" t="s">
        <v>74</v>
      </c>
      <c r="V688" s="46">
        <v>0</v>
      </c>
      <c r="W688" s="46" t="s">
        <v>74</v>
      </c>
      <c r="X688" s="46">
        <v>0</v>
      </c>
      <c r="Y688" s="46" t="s">
        <v>74</v>
      </c>
      <c r="Z688" s="46">
        <v>0</v>
      </c>
      <c r="AA688" s="46" t="s">
        <v>74</v>
      </c>
      <c r="AB688" s="46">
        <v>0</v>
      </c>
      <c r="AC688" s="46" t="s">
        <v>74</v>
      </c>
      <c r="AD688" s="46">
        <v>0</v>
      </c>
      <c r="AE688" s="46" t="s">
        <v>74</v>
      </c>
      <c r="AF688" s="46">
        <v>0</v>
      </c>
      <c r="AG688" s="46" t="s">
        <v>74</v>
      </c>
      <c r="AH688" s="46">
        <v>0</v>
      </c>
      <c r="AI688" s="46" t="s">
        <v>74</v>
      </c>
      <c r="AJ688" s="46">
        <v>0</v>
      </c>
      <c r="AK688" s="46" t="s">
        <v>74</v>
      </c>
      <c r="AL688" s="46">
        <v>0</v>
      </c>
      <c r="AM688" s="46" t="s">
        <v>74</v>
      </c>
      <c r="AN688" s="50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  <c r="BN688" s="46"/>
      <c r="BO688" s="46"/>
      <c r="BP688" s="46"/>
      <c r="BQ688" s="46"/>
      <c r="BR688" s="46"/>
      <c r="BS688" s="46"/>
      <c r="BT688" s="46"/>
      <c r="BU688" s="46"/>
      <c r="BV688" s="46"/>
      <c r="BW688" s="46"/>
      <c r="BX688" s="46"/>
      <c r="BY688" s="46"/>
      <c r="BZ688" s="46"/>
      <c r="CA688" s="46"/>
      <c r="CB688" s="46"/>
      <c r="CC688" s="46"/>
    </row>
    <row r="689" spans="7:81" x14ac:dyDescent="0.25">
      <c r="G689" t="s">
        <v>131</v>
      </c>
      <c r="H689" s="40">
        <v>40865</v>
      </c>
      <c r="I689" s="46">
        <v>0</v>
      </c>
      <c r="J689" s="46">
        <v>0</v>
      </c>
      <c r="K689" s="46" t="s">
        <v>74</v>
      </c>
      <c r="L689" s="46">
        <v>0</v>
      </c>
      <c r="M689" s="46" t="s">
        <v>74</v>
      </c>
      <c r="N689" s="46">
        <v>0</v>
      </c>
      <c r="O689" s="46" t="s">
        <v>74</v>
      </c>
      <c r="P689" s="46">
        <v>0</v>
      </c>
      <c r="Q689" s="46" t="s">
        <v>74</v>
      </c>
      <c r="R689" s="46">
        <v>43.79119153444843</v>
      </c>
      <c r="S689" s="46" t="s">
        <v>74</v>
      </c>
      <c r="T689" s="46">
        <v>0</v>
      </c>
      <c r="U689" s="46" t="s">
        <v>74</v>
      </c>
      <c r="V689" s="46">
        <v>0</v>
      </c>
      <c r="W689" s="46" t="s">
        <v>74</v>
      </c>
      <c r="X689" s="46">
        <v>0</v>
      </c>
      <c r="Y689" s="46" t="s">
        <v>74</v>
      </c>
      <c r="Z689" s="46">
        <v>0</v>
      </c>
      <c r="AA689" s="46" t="s">
        <v>74</v>
      </c>
      <c r="AB689" s="46">
        <v>51.525235201272629</v>
      </c>
      <c r="AC689" s="46" t="s">
        <v>74</v>
      </c>
      <c r="AD689" s="46">
        <v>0</v>
      </c>
      <c r="AE689" s="46" t="s">
        <v>74</v>
      </c>
      <c r="AF689" s="46">
        <v>0</v>
      </c>
      <c r="AG689" s="46" t="s">
        <v>74</v>
      </c>
      <c r="AH689" s="46">
        <v>0</v>
      </c>
      <c r="AI689" s="46" t="s">
        <v>74</v>
      </c>
      <c r="AJ689" s="46">
        <v>0</v>
      </c>
      <c r="AK689" s="46" t="s">
        <v>74</v>
      </c>
      <c r="AL689" s="46">
        <v>0</v>
      </c>
      <c r="AM689" s="46" t="s">
        <v>74</v>
      </c>
      <c r="AN689" s="50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  <c r="BN689" s="46"/>
      <c r="BO689" s="46"/>
      <c r="BP689" s="46"/>
      <c r="BQ689" s="46"/>
      <c r="BR689" s="46"/>
      <c r="BS689" s="46"/>
      <c r="BT689" s="46"/>
      <c r="BU689" s="46"/>
      <c r="BV689" s="46"/>
      <c r="BW689" s="46"/>
      <c r="BX689" s="46"/>
      <c r="BY689" s="46"/>
      <c r="BZ689" s="46"/>
      <c r="CA689" s="46"/>
      <c r="CB689" s="46"/>
      <c r="CC689" s="46"/>
    </row>
    <row r="690" spans="7:81" x14ac:dyDescent="0.25">
      <c r="G690" t="s">
        <v>131</v>
      </c>
      <c r="H690" s="40">
        <v>40866</v>
      </c>
      <c r="I690" s="46">
        <v>1.5</v>
      </c>
      <c r="J690" s="46">
        <v>0</v>
      </c>
      <c r="K690" s="46" t="s">
        <v>74</v>
      </c>
      <c r="L690" s="46">
        <v>0</v>
      </c>
      <c r="M690" s="46" t="s">
        <v>74</v>
      </c>
      <c r="N690" s="46">
        <v>0</v>
      </c>
      <c r="O690" s="46" t="s">
        <v>74</v>
      </c>
      <c r="P690" s="46">
        <v>0</v>
      </c>
      <c r="Q690" s="46" t="s">
        <v>74</v>
      </c>
      <c r="R690" s="46">
        <v>0</v>
      </c>
      <c r="S690" s="46" t="s">
        <v>74</v>
      </c>
      <c r="T690" s="46">
        <v>0</v>
      </c>
      <c r="U690" s="46" t="s">
        <v>74</v>
      </c>
      <c r="V690" s="46">
        <v>0</v>
      </c>
      <c r="W690" s="46" t="s">
        <v>74</v>
      </c>
      <c r="X690" s="46">
        <v>0</v>
      </c>
      <c r="Y690" s="46" t="s">
        <v>74</v>
      </c>
      <c r="Z690" s="46">
        <v>0</v>
      </c>
      <c r="AA690" s="46" t="s">
        <v>74</v>
      </c>
      <c r="AB690" s="46">
        <v>0</v>
      </c>
      <c r="AC690" s="46" t="s">
        <v>74</v>
      </c>
      <c r="AD690" s="46">
        <v>0</v>
      </c>
      <c r="AE690" s="46" t="s">
        <v>74</v>
      </c>
      <c r="AF690" s="46">
        <v>0</v>
      </c>
      <c r="AG690" s="46" t="s">
        <v>74</v>
      </c>
      <c r="AH690" s="46">
        <v>0</v>
      </c>
      <c r="AI690" s="46" t="s">
        <v>74</v>
      </c>
      <c r="AJ690" s="46">
        <v>0</v>
      </c>
      <c r="AK690" s="46" t="s">
        <v>74</v>
      </c>
      <c r="AL690" s="46">
        <v>0</v>
      </c>
      <c r="AM690" s="46" t="s">
        <v>74</v>
      </c>
      <c r="AN690" s="50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  <c r="BN690" s="46"/>
      <c r="BO690" s="46"/>
      <c r="BP690" s="46"/>
      <c r="BQ690" s="46"/>
      <c r="BR690" s="46"/>
      <c r="BS690" s="46"/>
      <c r="BT690" s="46"/>
      <c r="BU690" s="46"/>
      <c r="BV690" s="46"/>
      <c r="BW690" s="46"/>
      <c r="BX690" s="46"/>
      <c r="BY690" s="46"/>
      <c r="BZ690" s="46"/>
      <c r="CA690" s="46"/>
      <c r="CB690" s="46"/>
      <c r="CC690" s="46"/>
    </row>
    <row r="691" spans="7:81" x14ac:dyDescent="0.25">
      <c r="G691" t="s">
        <v>131</v>
      </c>
      <c r="H691" s="40">
        <v>40867</v>
      </c>
      <c r="I691" s="46">
        <v>0</v>
      </c>
      <c r="J691" s="46">
        <v>0</v>
      </c>
      <c r="K691" s="46" t="s">
        <v>74</v>
      </c>
      <c r="L691" s="46">
        <v>0</v>
      </c>
      <c r="M691" s="46" t="s">
        <v>74</v>
      </c>
      <c r="N691" s="46">
        <v>0</v>
      </c>
      <c r="O691" s="46" t="s">
        <v>74</v>
      </c>
      <c r="P691" s="46">
        <v>0</v>
      </c>
      <c r="Q691" s="46" t="s">
        <v>74</v>
      </c>
      <c r="R691" s="46">
        <v>0</v>
      </c>
      <c r="S691" s="46" t="s">
        <v>74</v>
      </c>
      <c r="T691" s="46">
        <v>0</v>
      </c>
      <c r="U691" s="46" t="s">
        <v>74</v>
      </c>
      <c r="V691" s="46">
        <v>0</v>
      </c>
      <c r="W691" s="46" t="s">
        <v>74</v>
      </c>
      <c r="X691" s="46">
        <v>0</v>
      </c>
      <c r="Y691" s="46" t="s">
        <v>74</v>
      </c>
      <c r="Z691" s="46">
        <v>0</v>
      </c>
      <c r="AA691" s="46" t="s">
        <v>74</v>
      </c>
      <c r="AB691" s="46">
        <v>0</v>
      </c>
      <c r="AC691" s="46" t="s">
        <v>74</v>
      </c>
      <c r="AD691" s="46">
        <v>0</v>
      </c>
      <c r="AE691" s="46" t="s">
        <v>74</v>
      </c>
      <c r="AF691" s="46">
        <v>0</v>
      </c>
      <c r="AG691" s="46" t="s">
        <v>74</v>
      </c>
      <c r="AH691" s="46">
        <v>0</v>
      </c>
      <c r="AI691" s="46" t="s">
        <v>74</v>
      </c>
      <c r="AJ691" s="46">
        <v>0</v>
      </c>
      <c r="AK691" s="46" t="s">
        <v>74</v>
      </c>
      <c r="AL691" s="46">
        <v>0</v>
      </c>
      <c r="AM691" s="46" t="s">
        <v>74</v>
      </c>
      <c r="AN691" s="50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  <c r="BN691" s="46"/>
      <c r="BO691" s="46"/>
      <c r="BP691" s="46"/>
      <c r="BQ691" s="46"/>
      <c r="BR691" s="46"/>
      <c r="BS691" s="46"/>
      <c r="BT691" s="46"/>
      <c r="BU691" s="46"/>
      <c r="BV691" s="46"/>
      <c r="BW691" s="46"/>
      <c r="BX691" s="46"/>
      <c r="BY691" s="46"/>
      <c r="BZ691" s="46"/>
      <c r="CA691" s="46"/>
      <c r="CB691" s="46"/>
      <c r="CC691" s="46"/>
    </row>
    <row r="692" spans="7:81" x14ac:dyDescent="0.25">
      <c r="G692" t="s">
        <v>131</v>
      </c>
      <c r="H692" s="40">
        <v>40868</v>
      </c>
      <c r="I692" s="46">
        <v>0</v>
      </c>
      <c r="J692" s="46">
        <v>0</v>
      </c>
      <c r="K692" s="46" t="s">
        <v>74</v>
      </c>
      <c r="L692" s="46">
        <v>0</v>
      </c>
      <c r="M692" s="46" t="s">
        <v>74</v>
      </c>
      <c r="N692" s="46">
        <v>0</v>
      </c>
      <c r="O692" s="46" t="s">
        <v>74</v>
      </c>
      <c r="P692" s="46">
        <v>0</v>
      </c>
      <c r="Q692" s="46" t="s">
        <v>74</v>
      </c>
      <c r="R692" s="46">
        <v>0</v>
      </c>
      <c r="S692" s="46" t="s">
        <v>74</v>
      </c>
      <c r="T692" s="46">
        <v>0</v>
      </c>
      <c r="U692" s="46" t="s">
        <v>74</v>
      </c>
      <c r="V692" s="46">
        <v>0</v>
      </c>
      <c r="W692" s="46" t="s">
        <v>74</v>
      </c>
      <c r="X692" s="46">
        <v>0</v>
      </c>
      <c r="Y692" s="46" t="s">
        <v>74</v>
      </c>
      <c r="Z692" s="46">
        <v>0</v>
      </c>
      <c r="AA692" s="46" t="s">
        <v>74</v>
      </c>
      <c r="AB692" s="46">
        <v>0</v>
      </c>
      <c r="AC692" s="46" t="s">
        <v>74</v>
      </c>
      <c r="AD692" s="46">
        <v>0</v>
      </c>
      <c r="AE692" s="46" t="s">
        <v>74</v>
      </c>
      <c r="AF692" s="46">
        <v>0</v>
      </c>
      <c r="AG692" s="46" t="s">
        <v>74</v>
      </c>
      <c r="AH692" s="46">
        <v>0</v>
      </c>
      <c r="AI692" s="46" t="s">
        <v>74</v>
      </c>
      <c r="AJ692" s="46">
        <v>0</v>
      </c>
      <c r="AK692" s="46" t="s">
        <v>74</v>
      </c>
      <c r="AL692" s="46">
        <v>0</v>
      </c>
      <c r="AM692" s="46" t="s">
        <v>74</v>
      </c>
      <c r="AN692" s="50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  <c r="BN692" s="46"/>
      <c r="BO692" s="46"/>
      <c r="BP692" s="46"/>
      <c r="BQ692" s="46"/>
      <c r="BR692" s="46"/>
      <c r="BS692" s="46"/>
      <c r="BT692" s="46"/>
      <c r="BU692" s="46"/>
      <c r="BV692" s="46"/>
      <c r="BW692" s="46"/>
      <c r="BX692" s="46"/>
      <c r="BY692" s="46"/>
      <c r="BZ692" s="46"/>
      <c r="CA692" s="46"/>
      <c r="CB692" s="46"/>
      <c r="CC692" s="46"/>
    </row>
    <row r="693" spans="7:81" x14ac:dyDescent="0.25">
      <c r="G693" t="s">
        <v>131</v>
      </c>
      <c r="H693" s="40">
        <v>40869</v>
      </c>
      <c r="I693" s="46">
        <v>0</v>
      </c>
      <c r="J693" s="46">
        <v>0</v>
      </c>
      <c r="K693" s="46" t="s">
        <v>74</v>
      </c>
      <c r="L693" s="46">
        <v>0</v>
      </c>
      <c r="M693" s="46" t="s">
        <v>74</v>
      </c>
      <c r="N693" s="46">
        <v>0</v>
      </c>
      <c r="O693" s="46" t="s">
        <v>74</v>
      </c>
      <c r="P693" s="46">
        <v>0</v>
      </c>
      <c r="Q693" s="46" t="s">
        <v>74</v>
      </c>
      <c r="R693" s="46">
        <v>0</v>
      </c>
      <c r="S693" s="46" t="s">
        <v>74</v>
      </c>
      <c r="T693" s="46">
        <v>0</v>
      </c>
      <c r="U693" s="46" t="s">
        <v>74</v>
      </c>
      <c r="V693" s="46">
        <v>0</v>
      </c>
      <c r="W693" s="46" t="s">
        <v>74</v>
      </c>
      <c r="X693" s="46">
        <v>0</v>
      </c>
      <c r="Y693" s="46" t="s">
        <v>74</v>
      </c>
      <c r="Z693" s="46">
        <v>0</v>
      </c>
      <c r="AA693" s="46" t="s">
        <v>74</v>
      </c>
      <c r="AB693" s="46">
        <v>0</v>
      </c>
      <c r="AC693" s="46" t="s">
        <v>74</v>
      </c>
      <c r="AD693" s="46">
        <v>0</v>
      </c>
      <c r="AE693" s="46" t="s">
        <v>74</v>
      </c>
      <c r="AF693" s="46">
        <v>0</v>
      </c>
      <c r="AG693" s="46" t="s">
        <v>74</v>
      </c>
      <c r="AH693" s="46">
        <v>0</v>
      </c>
      <c r="AI693" s="46" t="s">
        <v>74</v>
      </c>
      <c r="AJ693" s="46">
        <v>0</v>
      </c>
      <c r="AK693" s="46" t="s">
        <v>74</v>
      </c>
      <c r="AL693" s="46">
        <v>0</v>
      </c>
      <c r="AM693" s="46" t="s">
        <v>74</v>
      </c>
      <c r="AN693" s="50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  <c r="BN693" s="46"/>
      <c r="BO693" s="46"/>
      <c r="BP693" s="46"/>
      <c r="BQ693" s="46"/>
      <c r="BR693" s="46"/>
      <c r="BS693" s="46"/>
      <c r="BT693" s="46"/>
      <c r="BU693" s="46"/>
      <c r="BV693" s="46"/>
      <c r="BW693" s="46"/>
      <c r="BX693" s="46"/>
      <c r="BY693" s="46"/>
      <c r="BZ693" s="46"/>
      <c r="CA693" s="46"/>
      <c r="CB693" s="46"/>
      <c r="CC693" s="46"/>
    </row>
    <row r="694" spans="7:81" x14ac:dyDescent="0.25">
      <c r="G694" t="s">
        <v>131</v>
      </c>
      <c r="H694" s="40">
        <v>40870</v>
      </c>
      <c r="I694" s="46">
        <v>0</v>
      </c>
      <c r="J694" s="46">
        <v>0</v>
      </c>
      <c r="K694" s="46">
        <v>0</v>
      </c>
      <c r="L694" s="46">
        <v>0</v>
      </c>
      <c r="M694" s="46">
        <v>0</v>
      </c>
      <c r="N694" s="46">
        <v>0</v>
      </c>
      <c r="O694" s="46">
        <v>0.02</v>
      </c>
      <c r="P694" s="46">
        <v>0</v>
      </c>
      <c r="Q694" s="46">
        <v>1.2</v>
      </c>
      <c r="R694" s="46">
        <v>0</v>
      </c>
      <c r="S694" s="46">
        <v>0.49666666666666665</v>
      </c>
      <c r="T694" s="46">
        <v>0</v>
      </c>
      <c r="U694" s="46">
        <v>0.73333333333333339</v>
      </c>
      <c r="V694" s="46">
        <v>0</v>
      </c>
      <c r="W694" s="46">
        <v>0.43333333333333335</v>
      </c>
      <c r="X694" s="46">
        <v>0</v>
      </c>
      <c r="Y694" s="46">
        <v>1.7</v>
      </c>
      <c r="Z694" s="46">
        <v>0</v>
      </c>
      <c r="AA694" s="46" t="s">
        <v>74</v>
      </c>
      <c r="AB694" s="46">
        <v>0</v>
      </c>
      <c r="AC694" s="46" t="s">
        <v>74</v>
      </c>
      <c r="AD694" s="46">
        <v>0</v>
      </c>
      <c r="AE694" s="46" t="s">
        <v>74</v>
      </c>
      <c r="AF694" s="46">
        <v>0</v>
      </c>
      <c r="AG694" s="46" t="s">
        <v>74</v>
      </c>
      <c r="AH694" s="46">
        <v>0</v>
      </c>
      <c r="AI694" s="46" t="s">
        <v>74</v>
      </c>
      <c r="AJ694" s="46">
        <v>0</v>
      </c>
      <c r="AK694" s="46" t="s">
        <v>74</v>
      </c>
      <c r="AL694" s="46">
        <v>0</v>
      </c>
      <c r="AM694" s="46" t="s">
        <v>74</v>
      </c>
      <c r="AN694" s="50"/>
      <c r="AO694" s="46">
        <v>0</v>
      </c>
      <c r="AP694" s="46">
        <v>0</v>
      </c>
      <c r="AQ694" s="46">
        <v>0</v>
      </c>
      <c r="AR694" s="46">
        <v>0</v>
      </c>
      <c r="AS694" s="46">
        <v>0.04</v>
      </c>
      <c r="AT694" s="46">
        <v>2.2000000000000002</v>
      </c>
      <c r="AU694" s="46">
        <v>0.5</v>
      </c>
      <c r="AV694" s="46">
        <v>0.9</v>
      </c>
      <c r="AW694" s="46">
        <v>1.4</v>
      </c>
      <c r="AX694" s="46">
        <v>0.05</v>
      </c>
      <c r="AY694" s="46">
        <v>0.04</v>
      </c>
      <c r="AZ694" s="46">
        <v>0</v>
      </c>
      <c r="BA694" s="46">
        <v>0.9</v>
      </c>
      <c r="BB694" s="46">
        <v>1.3</v>
      </c>
      <c r="BC694" s="46">
        <v>0.4</v>
      </c>
      <c r="BD694" s="46">
        <v>0.6</v>
      </c>
      <c r="BE694" s="46">
        <v>0.3</v>
      </c>
      <c r="BF694" s="46">
        <v>3.6</v>
      </c>
      <c r="BG694" s="46">
        <v>0.9</v>
      </c>
      <c r="BH694" s="46">
        <v>0.6</v>
      </c>
      <c r="BI694" s="46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</row>
    <row r="695" spans="7:81" x14ac:dyDescent="0.25">
      <c r="G695" t="s">
        <v>131</v>
      </c>
      <c r="H695" s="40">
        <v>40871</v>
      </c>
      <c r="I695" s="46">
        <v>6.5</v>
      </c>
      <c r="J695" s="46">
        <v>0</v>
      </c>
      <c r="K695" s="46" t="s">
        <v>74</v>
      </c>
      <c r="L695" s="46">
        <v>0</v>
      </c>
      <c r="M695" s="46" t="s">
        <v>74</v>
      </c>
      <c r="N695" s="46">
        <v>0</v>
      </c>
      <c r="O695" s="46" t="s">
        <v>74</v>
      </c>
      <c r="P695" s="46">
        <v>0</v>
      </c>
      <c r="Q695" s="46" t="s">
        <v>74</v>
      </c>
      <c r="R695" s="46">
        <v>0</v>
      </c>
      <c r="S695" s="46" t="s">
        <v>74</v>
      </c>
      <c r="T695" s="46">
        <v>0</v>
      </c>
      <c r="U695" s="46" t="s">
        <v>74</v>
      </c>
      <c r="V695" s="46">
        <v>0</v>
      </c>
      <c r="W695" s="46" t="s">
        <v>74</v>
      </c>
      <c r="X695" s="46">
        <v>40.635660446037043</v>
      </c>
      <c r="Y695" s="46" t="s">
        <v>74</v>
      </c>
      <c r="Z695" s="46">
        <v>0</v>
      </c>
      <c r="AA695" s="46" t="s">
        <v>74</v>
      </c>
      <c r="AB695" s="46">
        <v>0</v>
      </c>
      <c r="AC695" s="46" t="s">
        <v>74</v>
      </c>
      <c r="AD695" s="46">
        <v>0</v>
      </c>
      <c r="AE695" s="46" t="s">
        <v>74</v>
      </c>
      <c r="AF695" s="46">
        <v>0</v>
      </c>
      <c r="AG695" s="46" t="s">
        <v>74</v>
      </c>
      <c r="AH695" s="46">
        <v>0</v>
      </c>
      <c r="AI695" s="46" t="s">
        <v>74</v>
      </c>
      <c r="AJ695" s="46">
        <v>0</v>
      </c>
      <c r="AK695" s="46" t="s">
        <v>74</v>
      </c>
      <c r="AL695" s="46">
        <v>0</v>
      </c>
      <c r="AM695" s="46" t="s">
        <v>74</v>
      </c>
      <c r="AN695" s="50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  <c r="BN695" s="46"/>
      <c r="BO695" s="46"/>
      <c r="BP695" s="46"/>
      <c r="BQ695" s="46"/>
      <c r="BR695" s="46"/>
      <c r="BS695" s="46"/>
      <c r="BT695" s="46"/>
      <c r="BU695" s="46"/>
      <c r="BV695" s="46"/>
      <c r="BW695" s="46"/>
      <c r="BX695" s="46"/>
      <c r="BY695" s="46"/>
      <c r="BZ695" s="46"/>
      <c r="CA695" s="46"/>
      <c r="CB695" s="46"/>
      <c r="CC695" s="46"/>
    </row>
    <row r="696" spans="7:81" x14ac:dyDescent="0.25">
      <c r="G696" t="s">
        <v>131</v>
      </c>
      <c r="H696" s="40">
        <v>40872</v>
      </c>
      <c r="I696" s="46">
        <v>0</v>
      </c>
      <c r="J696" s="46">
        <v>0</v>
      </c>
      <c r="K696" s="46" t="s">
        <v>74</v>
      </c>
      <c r="L696" s="46">
        <v>0</v>
      </c>
      <c r="M696" s="46" t="s">
        <v>74</v>
      </c>
      <c r="N696" s="46">
        <v>0</v>
      </c>
      <c r="O696" s="46" t="s">
        <v>74</v>
      </c>
      <c r="P696" s="46">
        <v>0</v>
      </c>
      <c r="Q696" s="46" t="s">
        <v>74</v>
      </c>
      <c r="R696" s="46">
        <v>0</v>
      </c>
      <c r="S696" s="46" t="s">
        <v>74</v>
      </c>
      <c r="T696" s="46">
        <v>0</v>
      </c>
      <c r="U696" s="46" t="s">
        <v>74</v>
      </c>
      <c r="V696" s="46">
        <v>0</v>
      </c>
      <c r="W696" s="46" t="s">
        <v>74</v>
      </c>
      <c r="X696" s="46">
        <v>0</v>
      </c>
      <c r="Y696" s="46" t="s">
        <v>74</v>
      </c>
      <c r="Z696" s="46">
        <v>0</v>
      </c>
      <c r="AA696" s="46" t="s">
        <v>74</v>
      </c>
      <c r="AB696" s="46">
        <v>0</v>
      </c>
      <c r="AC696" s="46" t="s">
        <v>74</v>
      </c>
      <c r="AD696" s="46">
        <v>0</v>
      </c>
      <c r="AE696" s="46" t="s">
        <v>74</v>
      </c>
      <c r="AF696" s="46">
        <v>0</v>
      </c>
      <c r="AG696" s="46" t="s">
        <v>74</v>
      </c>
      <c r="AH696" s="46">
        <v>0</v>
      </c>
      <c r="AI696" s="46" t="s">
        <v>74</v>
      </c>
      <c r="AJ696" s="46">
        <v>0</v>
      </c>
      <c r="AK696" s="46" t="s">
        <v>74</v>
      </c>
      <c r="AL696" s="46">
        <v>0</v>
      </c>
      <c r="AM696" s="46" t="s">
        <v>74</v>
      </c>
      <c r="AN696" s="50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  <c r="BN696" s="46"/>
      <c r="BO696" s="46"/>
      <c r="BP696" s="46"/>
      <c r="BQ696" s="46"/>
      <c r="BR696" s="46"/>
      <c r="BS696" s="46"/>
      <c r="BT696" s="46"/>
      <c r="BU696" s="46"/>
      <c r="BV696" s="46"/>
      <c r="BW696" s="46"/>
      <c r="BX696" s="46"/>
      <c r="BY696" s="46"/>
      <c r="BZ696" s="46"/>
      <c r="CA696" s="46"/>
      <c r="CB696" s="46"/>
      <c r="CC696" s="46"/>
    </row>
    <row r="697" spans="7:81" x14ac:dyDescent="0.25">
      <c r="G697" t="s">
        <v>131</v>
      </c>
      <c r="H697" s="40">
        <v>40873</v>
      </c>
      <c r="I697" s="46">
        <v>0</v>
      </c>
      <c r="J697" s="46">
        <v>0</v>
      </c>
      <c r="K697" s="46" t="s">
        <v>74</v>
      </c>
      <c r="L697" s="46">
        <v>0</v>
      </c>
      <c r="M697" s="46" t="s">
        <v>74</v>
      </c>
      <c r="N697" s="46">
        <v>0</v>
      </c>
      <c r="O697" s="46" t="s">
        <v>74</v>
      </c>
      <c r="P697" s="46">
        <v>0</v>
      </c>
      <c r="Q697" s="46" t="s">
        <v>74</v>
      </c>
      <c r="R697" s="46">
        <v>0</v>
      </c>
      <c r="S697" s="46" t="s">
        <v>74</v>
      </c>
      <c r="T697" s="46">
        <v>0</v>
      </c>
      <c r="U697" s="46" t="s">
        <v>74</v>
      </c>
      <c r="V697" s="46">
        <v>0</v>
      </c>
      <c r="W697" s="46" t="s">
        <v>74</v>
      </c>
      <c r="X697" s="46">
        <v>0</v>
      </c>
      <c r="Y697" s="46" t="s">
        <v>74</v>
      </c>
      <c r="Z697" s="46">
        <v>0</v>
      </c>
      <c r="AA697" s="46" t="s">
        <v>74</v>
      </c>
      <c r="AB697" s="46">
        <v>0</v>
      </c>
      <c r="AC697" s="46" t="s">
        <v>74</v>
      </c>
      <c r="AD697" s="46">
        <v>0</v>
      </c>
      <c r="AE697" s="46" t="s">
        <v>74</v>
      </c>
      <c r="AF697" s="46">
        <v>0</v>
      </c>
      <c r="AG697" s="46" t="s">
        <v>74</v>
      </c>
      <c r="AH697" s="46">
        <v>0</v>
      </c>
      <c r="AI697" s="46" t="s">
        <v>74</v>
      </c>
      <c r="AJ697" s="46">
        <v>0</v>
      </c>
      <c r="AK697" s="46" t="s">
        <v>74</v>
      </c>
      <c r="AL697" s="46">
        <v>0</v>
      </c>
      <c r="AM697" s="46" t="s">
        <v>74</v>
      </c>
      <c r="AN697" s="50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  <c r="BN697" s="46"/>
      <c r="BO697" s="46"/>
      <c r="BP697" s="46"/>
      <c r="BQ697" s="46"/>
      <c r="BR697" s="46"/>
      <c r="BS697" s="46"/>
      <c r="BT697" s="46"/>
      <c r="BU697" s="46"/>
      <c r="BV697" s="46"/>
      <c r="BW697" s="46"/>
      <c r="BX697" s="46"/>
      <c r="BY697" s="46"/>
      <c r="BZ697" s="46"/>
      <c r="CA697" s="46"/>
      <c r="CB697" s="46"/>
      <c r="CC697" s="46"/>
    </row>
    <row r="698" spans="7:81" x14ac:dyDescent="0.25">
      <c r="G698" t="s">
        <v>131</v>
      </c>
      <c r="H698" s="40">
        <v>40874</v>
      </c>
      <c r="I698" s="46">
        <v>0</v>
      </c>
      <c r="J698" s="46">
        <v>0</v>
      </c>
      <c r="K698" s="46" t="s">
        <v>74</v>
      </c>
      <c r="L698" s="46">
        <v>0</v>
      </c>
      <c r="M698" s="46" t="s">
        <v>74</v>
      </c>
      <c r="N698" s="46">
        <v>0</v>
      </c>
      <c r="O698" s="46" t="s">
        <v>74</v>
      </c>
      <c r="P698" s="46">
        <v>0</v>
      </c>
      <c r="Q698" s="46" t="s">
        <v>74</v>
      </c>
      <c r="R698" s="46">
        <v>0</v>
      </c>
      <c r="S698" s="46" t="s">
        <v>74</v>
      </c>
      <c r="T698" s="46">
        <v>0</v>
      </c>
      <c r="U698" s="46" t="s">
        <v>74</v>
      </c>
      <c r="V698" s="46">
        <v>0</v>
      </c>
      <c r="W698" s="46" t="s">
        <v>74</v>
      </c>
      <c r="X698" s="46">
        <v>0</v>
      </c>
      <c r="Y698" s="46" t="s">
        <v>74</v>
      </c>
      <c r="Z698" s="46">
        <v>0</v>
      </c>
      <c r="AA698" s="46" t="s">
        <v>74</v>
      </c>
      <c r="AB698" s="46">
        <v>0</v>
      </c>
      <c r="AC698" s="46" t="s">
        <v>74</v>
      </c>
      <c r="AD698" s="46">
        <v>0</v>
      </c>
      <c r="AE698" s="46" t="s">
        <v>74</v>
      </c>
      <c r="AF698" s="46">
        <v>0</v>
      </c>
      <c r="AG698" s="46" t="s">
        <v>74</v>
      </c>
      <c r="AH698" s="46">
        <v>0</v>
      </c>
      <c r="AI698" s="46" t="s">
        <v>74</v>
      </c>
      <c r="AJ698" s="46">
        <v>0</v>
      </c>
      <c r="AK698" s="46" t="s">
        <v>74</v>
      </c>
      <c r="AL698" s="46">
        <v>0</v>
      </c>
      <c r="AM698" s="46" t="s">
        <v>74</v>
      </c>
      <c r="AN698" s="50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  <c r="BN698" s="46"/>
      <c r="BO698" s="46"/>
      <c r="BP698" s="46"/>
      <c r="BQ698" s="46"/>
      <c r="BR698" s="46"/>
      <c r="BS698" s="46"/>
      <c r="BT698" s="46"/>
      <c r="BU698" s="46"/>
      <c r="BV698" s="46"/>
      <c r="BW698" s="46"/>
      <c r="BX698" s="46"/>
      <c r="BY698" s="46"/>
      <c r="BZ698" s="46"/>
      <c r="CA698" s="46"/>
      <c r="CB698" s="46"/>
      <c r="CC698" s="46"/>
    </row>
    <row r="699" spans="7:81" x14ac:dyDescent="0.25">
      <c r="G699" t="s">
        <v>131</v>
      </c>
      <c r="H699" s="40">
        <v>40875</v>
      </c>
      <c r="I699" s="46">
        <v>0</v>
      </c>
      <c r="J699" s="46">
        <v>0</v>
      </c>
      <c r="K699" s="46" t="s">
        <v>74</v>
      </c>
      <c r="L699" s="46">
        <v>0</v>
      </c>
      <c r="M699" s="46" t="s">
        <v>74</v>
      </c>
      <c r="N699" s="46">
        <v>0</v>
      </c>
      <c r="O699" s="46" t="s">
        <v>74</v>
      </c>
      <c r="P699" s="46">
        <v>0</v>
      </c>
      <c r="Q699" s="46" t="s">
        <v>74</v>
      </c>
      <c r="R699" s="46">
        <v>0</v>
      </c>
      <c r="S699" s="46" t="s">
        <v>74</v>
      </c>
      <c r="T699" s="46">
        <v>0</v>
      </c>
      <c r="U699" s="46" t="s">
        <v>74</v>
      </c>
      <c r="V699" s="46">
        <v>0</v>
      </c>
      <c r="W699" s="46" t="s">
        <v>74</v>
      </c>
      <c r="X699" s="46">
        <v>0</v>
      </c>
      <c r="Y699" s="46" t="s">
        <v>74</v>
      </c>
      <c r="Z699" s="46">
        <v>0</v>
      </c>
      <c r="AA699" s="46" t="s">
        <v>74</v>
      </c>
      <c r="AB699" s="46">
        <v>0</v>
      </c>
      <c r="AC699" s="46" t="s">
        <v>74</v>
      </c>
      <c r="AD699" s="46">
        <v>0</v>
      </c>
      <c r="AE699" s="46" t="s">
        <v>74</v>
      </c>
      <c r="AF699" s="46">
        <v>0</v>
      </c>
      <c r="AG699" s="46" t="s">
        <v>74</v>
      </c>
      <c r="AH699" s="46">
        <v>0</v>
      </c>
      <c r="AI699" s="46" t="s">
        <v>74</v>
      </c>
      <c r="AJ699" s="46">
        <v>0</v>
      </c>
      <c r="AK699" s="46" t="s">
        <v>74</v>
      </c>
      <c r="AL699" s="46">
        <v>0</v>
      </c>
      <c r="AM699" s="46" t="s">
        <v>74</v>
      </c>
      <c r="AN699" s="50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  <c r="BN699" s="46"/>
      <c r="BO699" s="46"/>
      <c r="BP699" s="46"/>
      <c r="BQ699" s="46"/>
      <c r="BR699" s="46"/>
      <c r="BS699" s="46"/>
      <c r="BT699" s="46"/>
      <c r="BU699" s="46"/>
      <c r="BV699" s="46"/>
      <c r="BW699" s="46"/>
      <c r="BX699" s="46"/>
      <c r="BY699" s="46"/>
      <c r="BZ699" s="46"/>
      <c r="CA699" s="46"/>
      <c r="CB699" s="46"/>
      <c r="CC699" s="46"/>
    </row>
    <row r="700" spans="7:81" x14ac:dyDescent="0.25">
      <c r="G700" t="s">
        <v>131</v>
      </c>
      <c r="H700" s="40">
        <v>40876</v>
      </c>
      <c r="I700" s="46">
        <v>2</v>
      </c>
      <c r="J700" s="46">
        <v>40.003520309787262</v>
      </c>
      <c r="K700" s="46" t="s">
        <v>74</v>
      </c>
      <c r="L700" s="46">
        <v>0</v>
      </c>
      <c r="M700" s="46" t="s">
        <v>74</v>
      </c>
      <c r="N700" s="46">
        <v>0</v>
      </c>
      <c r="O700" s="46" t="s">
        <v>74</v>
      </c>
      <c r="P700" s="46">
        <v>0</v>
      </c>
      <c r="Q700" s="46" t="s">
        <v>74</v>
      </c>
      <c r="R700" s="46">
        <v>0</v>
      </c>
      <c r="S700" s="46" t="s">
        <v>74</v>
      </c>
      <c r="T700" s="46">
        <v>0</v>
      </c>
      <c r="U700" s="46" t="s">
        <v>74</v>
      </c>
      <c r="V700" s="46">
        <v>0</v>
      </c>
      <c r="W700" s="46" t="s">
        <v>74</v>
      </c>
      <c r="X700" s="46">
        <v>0</v>
      </c>
      <c r="Y700" s="46" t="s">
        <v>74</v>
      </c>
      <c r="Z700" s="46">
        <v>0</v>
      </c>
      <c r="AA700" s="46" t="s">
        <v>74</v>
      </c>
      <c r="AB700" s="46">
        <v>0</v>
      </c>
      <c r="AC700" s="46" t="s">
        <v>74</v>
      </c>
      <c r="AD700" s="46">
        <v>0</v>
      </c>
      <c r="AE700" s="46" t="s">
        <v>74</v>
      </c>
      <c r="AF700" s="46">
        <v>0</v>
      </c>
      <c r="AG700" s="46" t="s">
        <v>74</v>
      </c>
      <c r="AH700" s="46">
        <v>0</v>
      </c>
      <c r="AI700" s="46" t="s">
        <v>74</v>
      </c>
      <c r="AJ700" s="46">
        <v>0</v>
      </c>
      <c r="AK700" s="46" t="s">
        <v>74</v>
      </c>
      <c r="AL700" s="46">
        <v>0</v>
      </c>
      <c r="AM700" s="46" t="s">
        <v>74</v>
      </c>
      <c r="AN700" s="50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  <c r="BN700" s="46"/>
      <c r="BO700" s="46"/>
      <c r="BP700" s="46"/>
      <c r="BQ700" s="46"/>
      <c r="BR700" s="46"/>
      <c r="BS700" s="46"/>
      <c r="BT700" s="46"/>
      <c r="BU700" s="46"/>
      <c r="BV700" s="46"/>
      <c r="BW700" s="46"/>
      <c r="BX700" s="46"/>
      <c r="BY700" s="46"/>
      <c r="BZ700" s="46"/>
      <c r="CA700" s="46"/>
      <c r="CB700" s="46"/>
      <c r="CC700" s="46"/>
    </row>
    <row r="701" spans="7:81" x14ac:dyDescent="0.25">
      <c r="G701" t="s">
        <v>131</v>
      </c>
      <c r="H701" s="40">
        <v>40877</v>
      </c>
      <c r="I701" s="46">
        <v>0</v>
      </c>
      <c r="J701" s="46">
        <v>0</v>
      </c>
      <c r="K701" s="46" t="s">
        <v>74</v>
      </c>
      <c r="L701" s="46">
        <v>0</v>
      </c>
      <c r="M701" s="46" t="s">
        <v>74</v>
      </c>
      <c r="N701" s="46">
        <v>0</v>
      </c>
      <c r="O701" s="46" t="s">
        <v>74</v>
      </c>
      <c r="P701" s="46">
        <v>0</v>
      </c>
      <c r="Q701" s="46" t="s">
        <v>74</v>
      </c>
      <c r="R701" s="46">
        <v>0</v>
      </c>
      <c r="S701" s="46" t="s">
        <v>74</v>
      </c>
      <c r="T701" s="46">
        <v>0</v>
      </c>
      <c r="U701" s="46" t="s">
        <v>74</v>
      </c>
      <c r="V701" s="46">
        <v>41.22867271138238</v>
      </c>
      <c r="W701" s="46" t="s">
        <v>74</v>
      </c>
      <c r="X701" s="46">
        <v>0</v>
      </c>
      <c r="Y701" s="46" t="s">
        <v>74</v>
      </c>
      <c r="Z701" s="46">
        <v>0</v>
      </c>
      <c r="AA701" s="46" t="s">
        <v>74</v>
      </c>
      <c r="AB701" s="46">
        <v>0</v>
      </c>
      <c r="AC701" s="46" t="s">
        <v>74</v>
      </c>
      <c r="AD701" s="46">
        <v>0</v>
      </c>
      <c r="AE701" s="46" t="s">
        <v>74</v>
      </c>
      <c r="AF701" s="46">
        <v>0</v>
      </c>
      <c r="AG701" s="46" t="s">
        <v>74</v>
      </c>
      <c r="AH701" s="46">
        <v>0</v>
      </c>
      <c r="AI701" s="46" t="s">
        <v>74</v>
      </c>
      <c r="AJ701" s="46">
        <v>0</v>
      </c>
      <c r="AK701" s="46" t="s">
        <v>74</v>
      </c>
      <c r="AL701" s="46">
        <v>0</v>
      </c>
      <c r="AM701" s="46" t="s">
        <v>74</v>
      </c>
      <c r="AN701" s="50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  <c r="BN701" s="46"/>
      <c r="BO701" s="46"/>
      <c r="BP701" s="46"/>
      <c r="BQ701" s="46"/>
      <c r="BR701" s="46"/>
      <c r="BS701" s="46"/>
      <c r="BT701" s="46"/>
      <c r="BU701" s="46"/>
      <c r="BV701" s="46"/>
      <c r="BW701" s="46"/>
      <c r="BX701" s="46"/>
      <c r="BY701" s="46"/>
      <c r="BZ701" s="46"/>
      <c r="CA701" s="46"/>
      <c r="CB701" s="46"/>
      <c r="CC701" s="46"/>
    </row>
    <row r="702" spans="7:81" x14ac:dyDescent="0.25">
      <c r="G702" t="s">
        <v>131</v>
      </c>
      <c r="H702" s="40">
        <v>40878</v>
      </c>
      <c r="I702" s="46">
        <v>0</v>
      </c>
      <c r="J702" s="46">
        <v>0</v>
      </c>
      <c r="K702" s="46" t="s">
        <v>74</v>
      </c>
      <c r="L702" s="46">
        <v>0</v>
      </c>
      <c r="M702" s="46" t="s">
        <v>74</v>
      </c>
      <c r="N702" s="46">
        <v>0</v>
      </c>
      <c r="O702" s="46" t="s">
        <v>74</v>
      </c>
      <c r="P702" s="46">
        <v>0</v>
      </c>
      <c r="Q702" s="46" t="s">
        <v>74</v>
      </c>
      <c r="R702" s="46">
        <v>0</v>
      </c>
      <c r="S702" s="46" t="s">
        <v>74</v>
      </c>
      <c r="T702" s="46">
        <v>0</v>
      </c>
      <c r="U702" s="46" t="s">
        <v>74</v>
      </c>
      <c r="V702" s="46">
        <v>0</v>
      </c>
      <c r="W702" s="46" t="s">
        <v>74</v>
      </c>
      <c r="X702" s="46">
        <v>0</v>
      </c>
      <c r="Y702" s="46" t="s">
        <v>74</v>
      </c>
      <c r="Z702" s="46">
        <v>0</v>
      </c>
      <c r="AA702" s="46" t="s">
        <v>74</v>
      </c>
      <c r="AB702" s="46">
        <v>0</v>
      </c>
      <c r="AC702" s="46" t="s">
        <v>74</v>
      </c>
      <c r="AD702" s="46">
        <v>0</v>
      </c>
      <c r="AE702" s="46" t="s">
        <v>74</v>
      </c>
      <c r="AF702" s="46">
        <v>0</v>
      </c>
      <c r="AG702" s="46" t="s">
        <v>74</v>
      </c>
      <c r="AH702" s="46">
        <v>0</v>
      </c>
      <c r="AI702" s="46" t="s">
        <v>74</v>
      </c>
      <c r="AJ702" s="46">
        <v>0</v>
      </c>
      <c r="AK702" s="46" t="s">
        <v>74</v>
      </c>
      <c r="AL702" s="46">
        <v>0</v>
      </c>
      <c r="AM702" s="46" t="s">
        <v>74</v>
      </c>
      <c r="AN702" s="50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  <c r="BN702" s="46"/>
      <c r="BO702" s="46"/>
      <c r="BP702" s="46"/>
      <c r="BQ702" s="46"/>
      <c r="BR702" s="46"/>
      <c r="BS702" s="46"/>
      <c r="BT702" s="46"/>
      <c r="BU702" s="46"/>
      <c r="BV702" s="46"/>
      <c r="BW702" s="46"/>
      <c r="BX702" s="46"/>
      <c r="BY702" s="46"/>
      <c r="BZ702" s="46"/>
      <c r="CA702" s="46"/>
      <c r="CB702" s="46"/>
      <c r="CC702" s="46"/>
    </row>
    <row r="703" spans="7:81" x14ac:dyDescent="0.25">
      <c r="G703" t="s">
        <v>131</v>
      </c>
      <c r="H703" s="40">
        <v>40879</v>
      </c>
      <c r="I703" s="46">
        <v>0</v>
      </c>
      <c r="J703" s="46">
        <v>0</v>
      </c>
      <c r="K703" s="46" t="s">
        <v>74</v>
      </c>
      <c r="L703" s="46">
        <v>0</v>
      </c>
      <c r="M703" s="46" t="s">
        <v>74</v>
      </c>
      <c r="N703" s="46">
        <v>0</v>
      </c>
      <c r="O703" s="46" t="s">
        <v>74</v>
      </c>
      <c r="P703" s="46">
        <v>0</v>
      </c>
      <c r="Q703" s="46" t="s">
        <v>74</v>
      </c>
      <c r="R703" s="46">
        <v>0</v>
      </c>
      <c r="S703" s="46" t="s">
        <v>74</v>
      </c>
      <c r="T703" s="46">
        <v>0</v>
      </c>
      <c r="U703" s="46" t="s">
        <v>74</v>
      </c>
      <c r="V703" s="46">
        <v>0</v>
      </c>
      <c r="W703" s="46" t="s">
        <v>74</v>
      </c>
      <c r="X703" s="46">
        <v>0</v>
      </c>
      <c r="Y703" s="46" t="s">
        <v>74</v>
      </c>
      <c r="Z703" s="46">
        <v>0</v>
      </c>
      <c r="AA703" s="46" t="s">
        <v>74</v>
      </c>
      <c r="AB703" s="46">
        <v>0</v>
      </c>
      <c r="AC703" s="46" t="s">
        <v>74</v>
      </c>
      <c r="AD703" s="46">
        <v>0</v>
      </c>
      <c r="AE703" s="46" t="s">
        <v>74</v>
      </c>
      <c r="AF703" s="46">
        <v>0</v>
      </c>
      <c r="AG703" s="46" t="s">
        <v>74</v>
      </c>
      <c r="AH703" s="46">
        <v>0</v>
      </c>
      <c r="AI703" s="46" t="s">
        <v>74</v>
      </c>
      <c r="AJ703" s="46">
        <v>0</v>
      </c>
      <c r="AK703" s="46" t="s">
        <v>74</v>
      </c>
      <c r="AL703" s="46">
        <v>0</v>
      </c>
      <c r="AM703" s="46" t="s">
        <v>74</v>
      </c>
      <c r="AN703" s="50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  <c r="BN703" s="46"/>
      <c r="BO703" s="46"/>
      <c r="BP703" s="46"/>
      <c r="BQ703" s="46"/>
      <c r="BR703" s="46"/>
      <c r="BS703" s="46"/>
      <c r="BT703" s="46"/>
      <c r="BU703" s="46"/>
      <c r="BV703" s="46"/>
      <c r="BW703" s="46"/>
      <c r="BX703" s="46"/>
      <c r="BY703" s="46"/>
      <c r="BZ703" s="46"/>
      <c r="CA703" s="46"/>
      <c r="CB703" s="46"/>
      <c r="CC703" s="46"/>
    </row>
    <row r="704" spans="7:81" x14ac:dyDescent="0.25">
      <c r="G704" t="s">
        <v>131</v>
      </c>
      <c r="H704" s="40">
        <v>40880</v>
      </c>
      <c r="I704" s="46">
        <v>0</v>
      </c>
      <c r="J704" s="46">
        <v>0</v>
      </c>
      <c r="K704" s="46" t="s">
        <v>74</v>
      </c>
      <c r="L704" s="46">
        <v>0</v>
      </c>
      <c r="M704" s="46" t="s">
        <v>74</v>
      </c>
      <c r="N704" s="46">
        <v>0</v>
      </c>
      <c r="O704" s="46" t="s">
        <v>74</v>
      </c>
      <c r="P704" s="46">
        <v>0</v>
      </c>
      <c r="Q704" s="46" t="s">
        <v>74</v>
      </c>
      <c r="R704" s="46">
        <v>0</v>
      </c>
      <c r="S704" s="46" t="s">
        <v>74</v>
      </c>
      <c r="T704" s="46">
        <v>0</v>
      </c>
      <c r="U704" s="46" t="s">
        <v>74</v>
      </c>
      <c r="V704" s="46">
        <v>0</v>
      </c>
      <c r="W704" s="46" t="s">
        <v>74</v>
      </c>
      <c r="X704" s="46">
        <v>0</v>
      </c>
      <c r="Y704" s="46" t="s">
        <v>74</v>
      </c>
      <c r="Z704" s="46">
        <v>0</v>
      </c>
      <c r="AA704" s="46" t="s">
        <v>74</v>
      </c>
      <c r="AB704" s="46">
        <v>0</v>
      </c>
      <c r="AC704" s="46" t="s">
        <v>74</v>
      </c>
      <c r="AD704" s="46">
        <v>0</v>
      </c>
      <c r="AE704" s="46" t="s">
        <v>74</v>
      </c>
      <c r="AF704" s="46">
        <v>0</v>
      </c>
      <c r="AG704" s="46" t="s">
        <v>74</v>
      </c>
      <c r="AH704" s="46">
        <v>0</v>
      </c>
      <c r="AI704" s="46" t="s">
        <v>74</v>
      </c>
      <c r="AJ704" s="46">
        <v>0</v>
      </c>
      <c r="AK704" s="46" t="s">
        <v>74</v>
      </c>
      <c r="AL704" s="46">
        <v>0</v>
      </c>
      <c r="AM704" s="46" t="s">
        <v>74</v>
      </c>
      <c r="AN704" s="50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  <c r="BN704" s="46"/>
      <c r="BO704" s="46"/>
      <c r="BP704" s="46"/>
      <c r="BQ704" s="46"/>
      <c r="BR704" s="46"/>
      <c r="BS704" s="46"/>
      <c r="BT704" s="46"/>
      <c r="BU704" s="46"/>
      <c r="BV704" s="46"/>
      <c r="BW704" s="46"/>
      <c r="BX704" s="46"/>
      <c r="BY704" s="46"/>
      <c r="BZ704" s="46"/>
      <c r="CA704" s="46"/>
      <c r="CB704" s="46"/>
      <c r="CC704" s="46"/>
    </row>
    <row r="705" spans="7:81" x14ac:dyDescent="0.25">
      <c r="G705" t="s">
        <v>131</v>
      </c>
      <c r="H705" s="40">
        <v>40881</v>
      </c>
      <c r="I705" s="46">
        <v>1.5</v>
      </c>
      <c r="J705" s="46">
        <v>0</v>
      </c>
      <c r="K705" s="46" t="s">
        <v>74</v>
      </c>
      <c r="L705" s="46">
        <v>0</v>
      </c>
      <c r="M705" s="46" t="s">
        <v>74</v>
      </c>
      <c r="N705" s="46">
        <v>0</v>
      </c>
      <c r="O705" s="46" t="s">
        <v>74</v>
      </c>
      <c r="P705" s="46">
        <v>0</v>
      </c>
      <c r="Q705" s="46" t="s">
        <v>74</v>
      </c>
      <c r="R705" s="46">
        <v>0</v>
      </c>
      <c r="S705" s="46" t="s">
        <v>74</v>
      </c>
      <c r="T705" s="46">
        <v>0</v>
      </c>
      <c r="U705" s="46" t="s">
        <v>74</v>
      </c>
      <c r="V705" s="46">
        <v>0</v>
      </c>
      <c r="W705" s="46" t="s">
        <v>74</v>
      </c>
      <c r="X705" s="46">
        <v>0</v>
      </c>
      <c r="Y705" s="46" t="s">
        <v>74</v>
      </c>
      <c r="Z705" s="46">
        <v>0</v>
      </c>
      <c r="AA705" s="46" t="s">
        <v>74</v>
      </c>
      <c r="AB705" s="46">
        <v>0</v>
      </c>
      <c r="AC705" s="46" t="s">
        <v>74</v>
      </c>
      <c r="AD705" s="46">
        <v>0</v>
      </c>
      <c r="AE705" s="46" t="s">
        <v>74</v>
      </c>
      <c r="AF705" s="46">
        <v>0</v>
      </c>
      <c r="AG705" s="46" t="s">
        <v>74</v>
      </c>
      <c r="AH705" s="46">
        <v>0</v>
      </c>
      <c r="AI705" s="46" t="s">
        <v>74</v>
      </c>
      <c r="AJ705" s="46">
        <v>0</v>
      </c>
      <c r="AK705" s="46" t="s">
        <v>74</v>
      </c>
      <c r="AL705" s="46">
        <v>0</v>
      </c>
      <c r="AM705" s="46" t="s">
        <v>74</v>
      </c>
      <c r="AN705" s="50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  <c r="BN705" s="46"/>
      <c r="BO705" s="46"/>
      <c r="BP705" s="46"/>
      <c r="BQ705" s="46"/>
      <c r="BR705" s="46"/>
      <c r="BS705" s="46"/>
      <c r="BT705" s="46"/>
      <c r="BU705" s="46"/>
      <c r="BV705" s="46"/>
      <c r="BW705" s="46"/>
      <c r="BX705" s="46"/>
      <c r="BY705" s="46"/>
      <c r="BZ705" s="46"/>
      <c r="CA705" s="46"/>
      <c r="CB705" s="46"/>
      <c r="CC705" s="46"/>
    </row>
    <row r="706" spans="7:81" x14ac:dyDescent="0.25">
      <c r="G706" t="s">
        <v>131</v>
      </c>
      <c r="H706" s="40">
        <v>40882</v>
      </c>
      <c r="I706" s="46">
        <v>22.5</v>
      </c>
      <c r="J706" s="46">
        <v>0</v>
      </c>
      <c r="K706" s="46" t="s">
        <v>74</v>
      </c>
      <c r="L706" s="46">
        <v>0</v>
      </c>
      <c r="M706" s="46" t="s">
        <v>74</v>
      </c>
      <c r="N706" s="46">
        <v>0</v>
      </c>
      <c r="O706" s="46" t="s">
        <v>74</v>
      </c>
      <c r="P706" s="46">
        <v>0</v>
      </c>
      <c r="Q706" s="46" t="s">
        <v>74</v>
      </c>
      <c r="R706" s="46">
        <v>0</v>
      </c>
      <c r="S706" s="46" t="s">
        <v>74</v>
      </c>
      <c r="T706" s="46">
        <v>0</v>
      </c>
      <c r="U706" s="46" t="s">
        <v>74</v>
      </c>
      <c r="V706" s="46">
        <v>0</v>
      </c>
      <c r="W706" s="46" t="s">
        <v>74</v>
      </c>
      <c r="X706" s="46">
        <v>0</v>
      </c>
      <c r="Y706" s="46" t="s">
        <v>74</v>
      </c>
      <c r="Z706" s="46">
        <v>0</v>
      </c>
      <c r="AA706" s="46" t="s">
        <v>74</v>
      </c>
      <c r="AB706" s="46">
        <v>0</v>
      </c>
      <c r="AC706" s="46" t="s">
        <v>74</v>
      </c>
      <c r="AD706" s="46">
        <v>0</v>
      </c>
      <c r="AE706" s="46" t="s">
        <v>74</v>
      </c>
      <c r="AF706" s="46">
        <v>0</v>
      </c>
      <c r="AG706" s="46" t="s">
        <v>74</v>
      </c>
      <c r="AH706" s="46">
        <v>0</v>
      </c>
      <c r="AI706" s="46" t="s">
        <v>74</v>
      </c>
      <c r="AJ706" s="46">
        <v>0</v>
      </c>
      <c r="AK706" s="46" t="s">
        <v>74</v>
      </c>
      <c r="AL706" s="46">
        <v>40.681776539649313</v>
      </c>
      <c r="AM706" s="46" t="s">
        <v>74</v>
      </c>
      <c r="AN706" s="50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  <c r="BN706" s="46"/>
      <c r="BO706" s="46"/>
      <c r="BP706" s="46"/>
      <c r="BQ706" s="46"/>
      <c r="BR706" s="46"/>
      <c r="BS706" s="46"/>
      <c r="BT706" s="46"/>
      <c r="BU706" s="46"/>
      <c r="BV706" s="46"/>
      <c r="BW706" s="46"/>
      <c r="BX706" s="46"/>
      <c r="BY706" s="46"/>
      <c r="BZ706" s="46"/>
      <c r="CA706" s="46"/>
      <c r="CB706" s="46"/>
      <c r="CC706" s="46"/>
    </row>
    <row r="707" spans="7:81" x14ac:dyDescent="0.25">
      <c r="G707" t="s">
        <v>131</v>
      </c>
      <c r="H707" s="40">
        <v>40883</v>
      </c>
      <c r="I707" s="46">
        <v>13.5</v>
      </c>
      <c r="J707" s="46">
        <v>0</v>
      </c>
      <c r="K707" s="46" t="s">
        <v>74</v>
      </c>
      <c r="L707" s="46">
        <v>0</v>
      </c>
      <c r="M707" s="46" t="s">
        <v>74</v>
      </c>
      <c r="N707" s="46">
        <v>0</v>
      </c>
      <c r="O707" s="46" t="s">
        <v>74</v>
      </c>
      <c r="P707" s="46">
        <v>0</v>
      </c>
      <c r="Q707" s="46" t="s">
        <v>74</v>
      </c>
      <c r="R707" s="46">
        <v>0</v>
      </c>
      <c r="S707" s="46" t="s">
        <v>74</v>
      </c>
      <c r="T707" s="46">
        <v>0</v>
      </c>
      <c r="U707" s="46" t="s">
        <v>74</v>
      </c>
      <c r="V707" s="46">
        <v>0</v>
      </c>
      <c r="W707" s="46" t="s">
        <v>74</v>
      </c>
      <c r="X707" s="46">
        <v>0</v>
      </c>
      <c r="Y707" s="46" t="s">
        <v>74</v>
      </c>
      <c r="Z707" s="46">
        <v>0</v>
      </c>
      <c r="AA707" s="46" t="s">
        <v>74</v>
      </c>
      <c r="AB707" s="46">
        <v>0</v>
      </c>
      <c r="AC707" s="46" t="s">
        <v>74</v>
      </c>
      <c r="AD707" s="46">
        <v>0</v>
      </c>
      <c r="AE707" s="46" t="s">
        <v>74</v>
      </c>
      <c r="AF707" s="46">
        <v>0</v>
      </c>
      <c r="AG707" s="46" t="s">
        <v>74</v>
      </c>
      <c r="AH707" s="46">
        <v>39.849920119582357</v>
      </c>
      <c r="AI707" s="46" t="s">
        <v>74</v>
      </c>
      <c r="AJ707" s="46">
        <v>0</v>
      </c>
      <c r="AK707" s="46" t="s">
        <v>74</v>
      </c>
      <c r="AL707" s="46">
        <v>0</v>
      </c>
      <c r="AM707" s="46" t="s">
        <v>74</v>
      </c>
      <c r="AN707" s="50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</row>
    <row r="708" spans="7:81" x14ac:dyDescent="0.25">
      <c r="G708" t="s">
        <v>131</v>
      </c>
      <c r="H708" s="40">
        <v>40884</v>
      </c>
      <c r="I708" s="46">
        <v>0</v>
      </c>
      <c r="J708" s="46">
        <v>0</v>
      </c>
      <c r="K708" s="46" t="s">
        <v>74</v>
      </c>
      <c r="L708" s="46">
        <v>0</v>
      </c>
      <c r="M708" s="46" t="s">
        <v>74</v>
      </c>
      <c r="N708" s="46">
        <v>0</v>
      </c>
      <c r="O708" s="46" t="s">
        <v>74</v>
      </c>
      <c r="P708" s="46">
        <v>0</v>
      </c>
      <c r="Q708" s="46" t="s">
        <v>74</v>
      </c>
      <c r="R708" s="46">
        <v>0</v>
      </c>
      <c r="S708" s="46" t="s">
        <v>74</v>
      </c>
      <c r="T708" s="46">
        <v>0</v>
      </c>
      <c r="U708" s="46" t="s">
        <v>74</v>
      </c>
      <c r="V708" s="46">
        <v>0</v>
      </c>
      <c r="W708" s="46" t="s">
        <v>74</v>
      </c>
      <c r="X708" s="46">
        <v>0</v>
      </c>
      <c r="Y708" s="46" t="s">
        <v>74</v>
      </c>
      <c r="Z708" s="46">
        <v>0</v>
      </c>
      <c r="AA708" s="46" t="s">
        <v>74</v>
      </c>
      <c r="AB708" s="46">
        <v>0</v>
      </c>
      <c r="AC708" s="46" t="s">
        <v>74</v>
      </c>
      <c r="AD708" s="46">
        <v>0</v>
      </c>
      <c r="AE708" s="46" t="s">
        <v>74</v>
      </c>
      <c r="AF708" s="46">
        <v>0</v>
      </c>
      <c r="AG708" s="46" t="s">
        <v>74</v>
      </c>
      <c r="AH708" s="46">
        <v>0</v>
      </c>
      <c r="AI708" s="46" t="s">
        <v>74</v>
      </c>
      <c r="AJ708" s="46">
        <v>0</v>
      </c>
      <c r="AK708" s="46" t="s">
        <v>74</v>
      </c>
      <c r="AL708" s="46">
        <v>0</v>
      </c>
      <c r="AM708" s="46" t="s">
        <v>74</v>
      </c>
      <c r="AN708" s="50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  <c r="BN708" s="46"/>
      <c r="BO708" s="46"/>
      <c r="BP708" s="46"/>
      <c r="BQ708" s="46"/>
      <c r="BR708" s="46"/>
      <c r="BS708" s="46"/>
      <c r="BT708" s="46"/>
      <c r="BU708" s="46"/>
      <c r="BV708" s="46"/>
      <c r="BW708" s="46"/>
      <c r="BX708" s="46"/>
      <c r="BY708" s="46"/>
      <c r="BZ708" s="46"/>
      <c r="CA708" s="46"/>
      <c r="CB708" s="46"/>
      <c r="CC708" s="46"/>
    </row>
    <row r="709" spans="7:81" x14ac:dyDescent="0.25">
      <c r="G709" t="s">
        <v>131</v>
      </c>
      <c r="H709" s="40">
        <v>40885</v>
      </c>
      <c r="I709" s="46">
        <v>0</v>
      </c>
      <c r="J709" s="46">
        <v>0</v>
      </c>
      <c r="K709" s="46" t="s">
        <v>74</v>
      </c>
      <c r="L709" s="46">
        <v>0</v>
      </c>
      <c r="M709" s="46" t="s">
        <v>74</v>
      </c>
      <c r="N709" s="46">
        <v>0</v>
      </c>
      <c r="O709" s="46" t="s">
        <v>74</v>
      </c>
      <c r="P709" s="46">
        <v>0</v>
      </c>
      <c r="Q709" s="46" t="s">
        <v>74</v>
      </c>
      <c r="R709" s="46">
        <v>0</v>
      </c>
      <c r="S709" s="46" t="s">
        <v>74</v>
      </c>
      <c r="T709" s="46">
        <v>0</v>
      </c>
      <c r="U709" s="46" t="s">
        <v>74</v>
      </c>
      <c r="V709" s="46">
        <v>0</v>
      </c>
      <c r="W709" s="46" t="s">
        <v>74</v>
      </c>
      <c r="X709" s="46">
        <v>0</v>
      </c>
      <c r="Y709" s="46" t="s">
        <v>74</v>
      </c>
      <c r="Z709" s="46">
        <v>0</v>
      </c>
      <c r="AA709" s="46" t="s">
        <v>74</v>
      </c>
      <c r="AB709" s="46">
        <v>0</v>
      </c>
      <c r="AC709" s="46" t="s">
        <v>74</v>
      </c>
      <c r="AD709" s="46">
        <v>0</v>
      </c>
      <c r="AE709" s="46" t="s">
        <v>74</v>
      </c>
      <c r="AF709" s="46">
        <v>0</v>
      </c>
      <c r="AG709" s="46" t="s">
        <v>74</v>
      </c>
      <c r="AH709" s="46">
        <v>0</v>
      </c>
      <c r="AI709" s="46" t="s">
        <v>74</v>
      </c>
      <c r="AJ709" s="46">
        <v>0</v>
      </c>
      <c r="AK709" s="46" t="s">
        <v>74</v>
      </c>
      <c r="AL709" s="46">
        <v>0</v>
      </c>
      <c r="AM709" s="46" t="s">
        <v>74</v>
      </c>
      <c r="AN709" s="50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  <c r="BN709" s="46"/>
      <c r="BO709" s="46"/>
      <c r="BP709" s="46"/>
      <c r="BQ709" s="46"/>
      <c r="BR709" s="46"/>
      <c r="BS709" s="46"/>
      <c r="BT709" s="46"/>
      <c r="BU709" s="46"/>
      <c r="BV709" s="46"/>
      <c r="BW709" s="46"/>
      <c r="BX709" s="46"/>
      <c r="BY709" s="46"/>
      <c r="BZ709" s="46"/>
      <c r="CA709" s="46"/>
      <c r="CB709" s="46"/>
      <c r="CC709" s="46"/>
    </row>
    <row r="710" spans="7:81" x14ac:dyDescent="0.25">
      <c r="G710" t="s">
        <v>131</v>
      </c>
      <c r="H710" s="40">
        <v>40886</v>
      </c>
      <c r="I710" s="46">
        <v>0</v>
      </c>
      <c r="J710" s="46">
        <v>0</v>
      </c>
      <c r="K710" s="46" t="s">
        <v>74</v>
      </c>
      <c r="L710" s="46">
        <v>0</v>
      </c>
      <c r="M710" s="46" t="s">
        <v>74</v>
      </c>
      <c r="N710" s="46">
        <v>0</v>
      </c>
      <c r="O710" s="46" t="s">
        <v>74</v>
      </c>
      <c r="P710" s="46">
        <v>0</v>
      </c>
      <c r="Q710" s="46" t="s">
        <v>74</v>
      </c>
      <c r="R710" s="46">
        <v>0</v>
      </c>
      <c r="S710" s="46" t="s">
        <v>74</v>
      </c>
      <c r="T710" s="46">
        <v>0</v>
      </c>
      <c r="U710" s="46" t="s">
        <v>74</v>
      </c>
      <c r="V710" s="46">
        <v>0</v>
      </c>
      <c r="W710" s="46" t="s">
        <v>74</v>
      </c>
      <c r="X710" s="46">
        <v>0</v>
      </c>
      <c r="Y710" s="46" t="s">
        <v>74</v>
      </c>
      <c r="Z710" s="46">
        <v>0</v>
      </c>
      <c r="AA710" s="46" t="s">
        <v>74</v>
      </c>
      <c r="AB710" s="46">
        <v>51.525235201272629</v>
      </c>
      <c r="AC710" s="46" t="s">
        <v>74</v>
      </c>
      <c r="AD710" s="46">
        <v>0</v>
      </c>
      <c r="AE710" s="46" t="s">
        <v>74</v>
      </c>
      <c r="AF710" s="46">
        <v>0</v>
      </c>
      <c r="AG710" s="46" t="s">
        <v>74</v>
      </c>
      <c r="AH710" s="46">
        <v>0</v>
      </c>
      <c r="AI710" s="46" t="s">
        <v>74</v>
      </c>
      <c r="AJ710" s="46">
        <v>0</v>
      </c>
      <c r="AK710" s="46" t="s">
        <v>74</v>
      </c>
      <c r="AL710" s="46">
        <v>0</v>
      </c>
      <c r="AM710" s="46" t="s">
        <v>74</v>
      </c>
      <c r="AN710" s="50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  <c r="BN710" s="46"/>
      <c r="BO710" s="46"/>
      <c r="BP710" s="46"/>
      <c r="BQ710" s="46"/>
      <c r="BR710" s="46"/>
      <c r="BS710" s="46"/>
      <c r="BT710" s="46"/>
      <c r="BU710" s="46"/>
      <c r="BV710" s="46"/>
      <c r="BW710" s="46"/>
      <c r="BX710" s="46"/>
      <c r="BY710" s="46"/>
      <c r="BZ710" s="46"/>
      <c r="CA710" s="46"/>
      <c r="CB710" s="46"/>
      <c r="CC710" s="46"/>
    </row>
    <row r="711" spans="7:81" x14ac:dyDescent="0.25">
      <c r="G711" t="s">
        <v>131</v>
      </c>
      <c r="H711" s="40">
        <v>40887</v>
      </c>
      <c r="I711" s="46">
        <v>0</v>
      </c>
      <c r="J711" s="46">
        <v>0</v>
      </c>
      <c r="K711" s="46" t="s">
        <v>74</v>
      </c>
      <c r="L711" s="46">
        <v>0</v>
      </c>
      <c r="M711" s="46" t="s">
        <v>74</v>
      </c>
      <c r="N711" s="46">
        <v>0</v>
      </c>
      <c r="O711" s="46" t="s">
        <v>74</v>
      </c>
      <c r="P711" s="46">
        <v>0</v>
      </c>
      <c r="Q711" s="46" t="s">
        <v>74</v>
      </c>
      <c r="R711" s="46">
        <v>0</v>
      </c>
      <c r="S711" s="46" t="s">
        <v>74</v>
      </c>
      <c r="T711" s="46">
        <v>0</v>
      </c>
      <c r="U711" s="46" t="s">
        <v>74</v>
      </c>
      <c r="V711" s="46">
        <v>0</v>
      </c>
      <c r="W711" s="46" t="s">
        <v>74</v>
      </c>
      <c r="X711" s="46">
        <v>0</v>
      </c>
      <c r="Y711" s="46" t="s">
        <v>74</v>
      </c>
      <c r="Z711" s="46">
        <v>0</v>
      </c>
      <c r="AA711" s="46" t="s">
        <v>74</v>
      </c>
      <c r="AB711" s="46">
        <v>0</v>
      </c>
      <c r="AC711" s="46" t="s">
        <v>74</v>
      </c>
      <c r="AD711" s="46">
        <v>0</v>
      </c>
      <c r="AE711" s="46" t="s">
        <v>74</v>
      </c>
      <c r="AF711" s="46">
        <v>0</v>
      </c>
      <c r="AG711" s="46" t="s">
        <v>74</v>
      </c>
      <c r="AH711" s="46">
        <v>0</v>
      </c>
      <c r="AI711" s="46" t="s">
        <v>74</v>
      </c>
      <c r="AJ711" s="46">
        <v>0</v>
      </c>
      <c r="AK711" s="46" t="s">
        <v>74</v>
      </c>
      <c r="AL711" s="46">
        <v>0</v>
      </c>
      <c r="AM711" s="46" t="s">
        <v>74</v>
      </c>
      <c r="AN711" s="50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  <c r="BN711" s="46"/>
      <c r="BO711" s="46"/>
      <c r="BP711" s="46"/>
      <c r="BQ711" s="46"/>
      <c r="BR711" s="46"/>
      <c r="BS711" s="46"/>
      <c r="BT711" s="46"/>
      <c r="BU711" s="46"/>
      <c r="BV711" s="46"/>
      <c r="BW711" s="46"/>
      <c r="BX711" s="46"/>
      <c r="BY711" s="46"/>
      <c r="BZ711" s="46"/>
      <c r="CA711" s="46"/>
      <c r="CB711" s="46"/>
      <c r="CC711" s="46"/>
    </row>
    <row r="712" spans="7:81" x14ac:dyDescent="0.25">
      <c r="G712" t="s">
        <v>131</v>
      </c>
      <c r="H712" s="40">
        <v>40888</v>
      </c>
      <c r="I712" s="46">
        <v>0</v>
      </c>
      <c r="J712" s="46">
        <v>0</v>
      </c>
      <c r="K712" s="46" t="s">
        <v>74</v>
      </c>
      <c r="L712" s="46">
        <v>0</v>
      </c>
      <c r="M712" s="46" t="s">
        <v>74</v>
      </c>
      <c r="N712" s="46">
        <v>0</v>
      </c>
      <c r="O712" s="46" t="s">
        <v>74</v>
      </c>
      <c r="P712" s="46">
        <v>0</v>
      </c>
      <c r="Q712" s="46" t="s">
        <v>74</v>
      </c>
      <c r="R712" s="46">
        <v>0</v>
      </c>
      <c r="S712" s="46" t="s">
        <v>74</v>
      </c>
      <c r="T712" s="46">
        <v>0</v>
      </c>
      <c r="U712" s="46" t="s">
        <v>74</v>
      </c>
      <c r="V712" s="46">
        <v>0</v>
      </c>
      <c r="W712" s="46" t="s">
        <v>74</v>
      </c>
      <c r="X712" s="46">
        <v>0</v>
      </c>
      <c r="Y712" s="46" t="s">
        <v>74</v>
      </c>
      <c r="Z712" s="46">
        <v>0</v>
      </c>
      <c r="AA712" s="46" t="s">
        <v>74</v>
      </c>
      <c r="AB712" s="46">
        <v>0</v>
      </c>
      <c r="AC712" s="46" t="s">
        <v>74</v>
      </c>
      <c r="AD712" s="46">
        <v>0</v>
      </c>
      <c r="AE712" s="46" t="s">
        <v>74</v>
      </c>
      <c r="AF712" s="46">
        <v>0</v>
      </c>
      <c r="AG712" s="46" t="s">
        <v>74</v>
      </c>
      <c r="AH712" s="46">
        <v>0</v>
      </c>
      <c r="AI712" s="46" t="s">
        <v>74</v>
      </c>
      <c r="AJ712" s="46">
        <v>0</v>
      </c>
      <c r="AK712" s="46" t="s">
        <v>74</v>
      </c>
      <c r="AL712" s="46">
        <v>0</v>
      </c>
      <c r="AM712" s="46" t="s">
        <v>74</v>
      </c>
      <c r="AN712" s="50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  <c r="BN712" s="46"/>
      <c r="BO712" s="46"/>
      <c r="BP712" s="46"/>
      <c r="BQ712" s="46"/>
      <c r="BR712" s="46"/>
      <c r="BS712" s="46"/>
      <c r="BT712" s="46"/>
      <c r="BU712" s="46"/>
      <c r="BV712" s="46"/>
      <c r="BW712" s="46"/>
      <c r="BX712" s="46"/>
      <c r="BY712" s="46"/>
      <c r="BZ712" s="46"/>
      <c r="CA712" s="46"/>
      <c r="CB712" s="46"/>
      <c r="CC712" s="46"/>
    </row>
    <row r="713" spans="7:81" x14ac:dyDescent="0.25">
      <c r="G713" t="s">
        <v>131</v>
      </c>
      <c r="H713" s="40">
        <v>40889</v>
      </c>
      <c r="I713" s="46">
        <v>2.5</v>
      </c>
      <c r="J713" s="46">
        <v>0</v>
      </c>
      <c r="K713" s="46" t="s">
        <v>74</v>
      </c>
      <c r="L713" s="46">
        <v>0</v>
      </c>
      <c r="M713" s="46" t="s">
        <v>74</v>
      </c>
      <c r="N713" s="46">
        <v>0</v>
      </c>
      <c r="O713" s="46" t="s">
        <v>74</v>
      </c>
      <c r="P713" s="46">
        <v>0</v>
      </c>
      <c r="Q713" s="46" t="s">
        <v>74</v>
      </c>
      <c r="R713" s="46">
        <v>0</v>
      </c>
      <c r="S713" s="46" t="s">
        <v>74</v>
      </c>
      <c r="T713" s="46">
        <v>0</v>
      </c>
      <c r="U713" s="46" t="s">
        <v>74</v>
      </c>
      <c r="V713" s="46">
        <v>0</v>
      </c>
      <c r="W713" s="46" t="s">
        <v>74</v>
      </c>
      <c r="X713" s="46">
        <v>0</v>
      </c>
      <c r="Y713" s="46" t="s">
        <v>74</v>
      </c>
      <c r="Z713" s="46">
        <v>0</v>
      </c>
      <c r="AA713" s="46" t="s">
        <v>74</v>
      </c>
      <c r="AB713" s="46">
        <v>0</v>
      </c>
      <c r="AC713" s="46" t="s">
        <v>74</v>
      </c>
      <c r="AD713" s="46">
        <v>0</v>
      </c>
      <c r="AE713" s="46" t="s">
        <v>74</v>
      </c>
      <c r="AF713" s="46">
        <v>0</v>
      </c>
      <c r="AG713" s="46" t="s">
        <v>74</v>
      </c>
      <c r="AH713" s="46">
        <v>0</v>
      </c>
      <c r="AI713" s="46" t="s">
        <v>74</v>
      </c>
      <c r="AJ713" s="46">
        <v>0</v>
      </c>
      <c r="AK713" s="46" t="s">
        <v>74</v>
      </c>
      <c r="AL713" s="46">
        <v>0</v>
      </c>
      <c r="AM713" s="46" t="s">
        <v>74</v>
      </c>
      <c r="AN713" s="50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  <c r="BN713" s="46"/>
      <c r="BO713" s="46"/>
      <c r="BP713" s="46"/>
      <c r="BQ713" s="46"/>
      <c r="BR713" s="46"/>
      <c r="BS713" s="46"/>
      <c r="BT713" s="46"/>
      <c r="BU713" s="46"/>
      <c r="BV713" s="46"/>
      <c r="BW713" s="46"/>
      <c r="BX713" s="46"/>
      <c r="BY713" s="46"/>
      <c r="BZ713" s="46"/>
      <c r="CA713" s="46"/>
      <c r="CB713" s="46"/>
      <c r="CC713" s="46"/>
    </row>
    <row r="714" spans="7:81" x14ac:dyDescent="0.25">
      <c r="G714" t="s">
        <v>131</v>
      </c>
      <c r="H714" s="40">
        <v>40890</v>
      </c>
      <c r="I714" s="46">
        <v>4</v>
      </c>
      <c r="J714" s="46">
        <v>0</v>
      </c>
      <c r="K714" s="46">
        <v>0</v>
      </c>
      <c r="L714" s="46">
        <v>0</v>
      </c>
      <c r="M714" s="46">
        <v>0</v>
      </c>
      <c r="N714" s="46">
        <v>43.931928258982751</v>
      </c>
      <c r="O714" s="46">
        <v>0</v>
      </c>
      <c r="P714" s="46">
        <v>0</v>
      </c>
      <c r="Q714" s="46">
        <v>0</v>
      </c>
      <c r="R714" s="46">
        <v>0</v>
      </c>
      <c r="S714" s="46">
        <v>0</v>
      </c>
      <c r="T714" s="46">
        <v>0</v>
      </c>
      <c r="U714" s="46">
        <v>0</v>
      </c>
      <c r="V714" s="46">
        <v>0</v>
      </c>
      <c r="W714" s="46">
        <v>0.6333333333333333</v>
      </c>
      <c r="X714" s="46">
        <v>0</v>
      </c>
      <c r="Y714" s="46">
        <v>0.3833333333333333</v>
      </c>
      <c r="Z714" s="46">
        <v>0</v>
      </c>
      <c r="AA714" s="46" t="s">
        <v>74</v>
      </c>
      <c r="AB714" s="46">
        <v>0</v>
      </c>
      <c r="AC714" s="46" t="s">
        <v>74</v>
      </c>
      <c r="AD714" s="46">
        <v>0</v>
      </c>
      <c r="AE714" s="46" t="s">
        <v>74</v>
      </c>
      <c r="AF714" s="46">
        <v>0</v>
      </c>
      <c r="AG714" s="46" t="s">
        <v>74</v>
      </c>
      <c r="AH714" s="46">
        <v>0</v>
      </c>
      <c r="AI714" s="46" t="s">
        <v>74</v>
      </c>
      <c r="AJ714" s="46">
        <v>0</v>
      </c>
      <c r="AK714" s="46" t="s">
        <v>74</v>
      </c>
      <c r="AL714" s="46">
        <v>0</v>
      </c>
      <c r="AM714" s="46" t="s">
        <v>74</v>
      </c>
      <c r="AN714" s="50"/>
      <c r="AO714" s="46">
        <v>0</v>
      </c>
      <c r="AP714" s="46">
        <v>0</v>
      </c>
      <c r="AQ714" s="46">
        <v>0</v>
      </c>
      <c r="AR714" s="46">
        <v>0</v>
      </c>
      <c r="AS714" s="46">
        <v>0</v>
      </c>
      <c r="AT714" s="46">
        <v>0</v>
      </c>
      <c r="AU714" s="46">
        <v>0</v>
      </c>
      <c r="AV714" s="46">
        <v>0</v>
      </c>
      <c r="AW714" s="46">
        <v>0</v>
      </c>
      <c r="AX714" s="46">
        <v>0</v>
      </c>
      <c r="AY714" s="46">
        <v>0</v>
      </c>
      <c r="AZ714" s="46">
        <v>0</v>
      </c>
      <c r="BA714" s="46">
        <v>0</v>
      </c>
      <c r="BB714" s="46">
        <v>0</v>
      </c>
      <c r="BC714" s="46">
        <v>0</v>
      </c>
      <c r="BD714" s="46">
        <v>0.5</v>
      </c>
      <c r="BE714" s="46">
        <v>1.4</v>
      </c>
      <c r="BF714" s="46">
        <v>0</v>
      </c>
      <c r="BG714" s="46">
        <v>0.25</v>
      </c>
      <c r="BH714" s="46">
        <v>0.9</v>
      </c>
      <c r="BI714" s="46"/>
      <c r="BJ714" s="46"/>
      <c r="BK714" s="46"/>
      <c r="BL714" s="46"/>
      <c r="BM714" s="46"/>
      <c r="BN714" s="46"/>
      <c r="BO714" s="46"/>
      <c r="BP714" s="46"/>
      <c r="BQ714" s="46"/>
      <c r="BR714" s="46"/>
      <c r="BS714" s="46"/>
      <c r="BT714" s="46"/>
      <c r="BU714" s="46"/>
      <c r="BV714" s="46"/>
      <c r="BW714" s="46"/>
      <c r="BX714" s="46"/>
      <c r="BY714" s="46"/>
      <c r="BZ714" s="46"/>
      <c r="CA714" s="46"/>
      <c r="CB714" s="46"/>
      <c r="CC714" s="46"/>
    </row>
    <row r="715" spans="7:81" x14ac:dyDescent="0.25">
      <c r="G715" t="s">
        <v>131</v>
      </c>
      <c r="H715" s="40">
        <v>40891</v>
      </c>
      <c r="I715" s="46">
        <v>0</v>
      </c>
      <c r="J715" s="46">
        <v>0</v>
      </c>
      <c r="K715" s="46" t="s">
        <v>74</v>
      </c>
      <c r="L715" s="46">
        <v>0</v>
      </c>
      <c r="M715" s="46" t="s">
        <v>74</v>
      </c>
      <c r="N715" s="46">
        <v>0</v>
      </c>
      <c r="O715" s="46" t="s">
        <v>74</v>
      </c>
      <c r="P715" s="46">
        <v>0</v>
      </c>
      <c r="Q715" s="46" t="s">
        <v>74</v>
      </c>
      <c r="R715" s="46">
        <v>0</v>
      </c>
      <c r="S715" s="46" t="s">
        <v>74</v>
      </c>
      <c r="T715" s="46">
        <v>0</v>
      </c>
      <c r="U715" s="46" t="s">
        <v>74</v>
      </c>
      <c r="V715" s="46">
        <v>0</v>
      </c>
      <c r="W715" s="46" t="s">
        <v>74</v>
      </c>
      <c r="X715" s="46">
        <v>0</v>
      </c>
      <c r="Y715" s="46" t="s">
        <v>74</v>
      </c>
      <c r="Z715" s="46">
        <v>43.306995196773087</v>
      </c>
      <c r="AA715" s="46" t="s">
        <v>74</v>
      </c>
      <c r="AB715" s="46">
        <v>0</v>
      </c>
      <c r="AC715" s="46" t="s">
        <v>74</v>
      </c>
      <c r="AD715" s="46">
        <v>0</v>
      </c>
      <c r="AE715" s="46" t="s">
        <v>74</v>
      </c>
      <c r="AF715" s="46">
        <v>0</v>
      </c>
      <c r="AG715" s="46" t="s">
        <v>74</v>
      </c>
      <c r="AH715" s="46">
        <v>0</v>
      </c>
      <c r="AI715" s="46" t="s">
        <v>74</v>
      </c>
      <c r="AJ715" s="46">
        <v>0</v>
      </c>
      <c r="AK715" s="46" t="s">
        <v>74</v>
      </c>
      <c r="AL715" s="46">
        <v>0</v>
      </c>
      <c r="AM715" s="46" t="s">
        <v>74</v>
      </c>
      <c r="AN715" s="50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  <c r="BN715" s="46"/>
      <c r="BO715" s="46"/>
      <c r="BP715" s="46"/>
      <c r="BQ715" s="46"/>
      <c r="BR715" s="46"/>
      <c r="BS715" s="46"/>
      <c r="BT715" s="46"/>
      <c r="BU715" s="46"/>
      <c r="BV715" s="46"/>
      <c r="BW715" s="46"/>
      <c r="BX715" s="46"/>
      <c r="BY715" s="46"/>
      <c r="BZ715" s="46"/>
      <c r="CA715" s="46"/>
      <c r="CB715" s="46"/>
      <c r="CC715" s="46"/>
    </row>
    <row r="716" spans="7:81" x14ac:dyDescent="0.25">
      <c r="G716" t="s">
        <v>131</v>
      </c>
      <c r="H716" s="40">
        <v>40892</v>
      </c>
      <c r="I716" s="46">
        <v>13</v>
      </c>
      <c r="J716" s="46">
        <v>0</v>
      </c>
      <c r="K716" s="46" t="s">
        <v>74</v>
      </c>
      <c r="L716" s="46">
        <v>0</v>
      </c>
      <c r="M716" s="46" t="s">
        <v>74</v>
      </c>
      <c r="N716" s="46">
        <v>0</v>
      </c>
      <c r="O716" s="46" t="s">
        <v>74</v>
      </c>
      <c r="P716" s="46">
        <v>42.339942176004833</v>
      </c>
      <c r="Q716" s="46" t="s">
        <v>74</v>
      </c>
      <c r="R716" s="46">
        <v>0</v>
      </c>
      <c r="S716" s="46" t="s">
        <v>74</v>
      </c>
      <c r="T716" s="46">
        <v>0</v>
      </c>
      <c r="U716" s="46" t="s">
        <v>74</v>
      </c>
      <c r="V716" s="46">
        <v>0</v>
      </c>
      <c r="W716" s="46" t="s">
        <v>74</v>
      </c>
      <c r="X716" s="46">
        <v>0</v>
      </c>
      <c r="Y716" s="46" t="s">
        <v>74</v>
      </c>
      <c r="Z716" s="46">
        <v>43.306995196773087</v>
      </c>
      <c r="AA716" s="46" t="s">
        <v>74</v>
      </c>
      <c r="AB716" s="46">
        <v>0</v>
      </c>
      <c r="AC716" s="46" t="s">
        <v>74</v>
      </c>
      <c r="AD716" s="46">
        <v>0</v>
      </c>
      <c r="AE716" s="46" t="s">
        <v>74</v>
      </c>
      <c r="AF716" s="46">
        <v>0</v>
      </c>
      <c r="AG716" s="46" t="s">
        <v>74</v>
      </c>
      <c r="AH716" s="46">
        <v>0</v>
      </c>
      <c r="AI716" s="46" t="s">
        <v>74</v>
      </c>
      <c r="AJ716" s="46">
        <v>0</v>
      </c>
      <c r="AK716" s="46" t="s">
        <v>74</v>
      </c>
      <c r="AL716" s="46">
        <v>0</v>
      </c>
      <c r="AM716" s="46" t="s">
        <v>74</v>
      </c>
      <c r="AN716" s="50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  <c r="BN716" s="46"/>
      <c r="BO716" s="46"/>
      <c r="BP716" s="46"/>
      <c r="BQ716" s="46"/>
      <c r="BR716" s="46"/>
      <c r="BS716" s="46"/>
      <c r="BT716" s="46"/>
      <c r="BU716" s="46"/>
      <c r="BV716" s="46"/>
      <c r="BW716" s="46"/>
      <c r="BX716" s="46"/>
      <c r="BY716" s="46"/>
      <c r="BZ716" s="46"/>
      <c r="CA716" s="46"/>
      <c r="CB716" s="46"/>
      <c r="CC716" s="46"/>
    </row>
    <row r="717" spans="7:81" x14ac:dyDescent="0.25">
      <c r="G717" t="s">
        <v>131</v>
      </c>
      <c r="H717" s="40">
        <v>40893</v>
      </c>
      <c r="I717" s="46">
        <v>19.5</v>
      </c>
      <c r="J717" s="46">
        <v>0</v>
      </c>
      <c r="K717" s="46" t="s">
        <v>74</v>
      </c>
      <c r="L717" s="46">
        <v>0</v>
      </c>
      <c r="M717" s="46" t="s">
        <v>74</v>
      </c>
      <c r="N717" s="46">
        <v>0</v>
      </c>
      <c r="O717" s="46" t="s">
        <v>74</v>
      </c>
      <c r="P717" s="46">
        <v>0</v>
      </c>
      <c r="Q717" s="46" t="s">
        <v>74</v>
      </c>
      <c r="R717" s="46">
        <v>0</v>
      </c>
      <c r="S717" s="46" t="s">
        <v>74</v>
      </c>
      <c r="T717" s="46">
        <v>0</v>
      </c>
      <c r="U717" s="46" t="s">
        <v>74</v>
      </c>
      <c r="V717" s="46">
        <v>0</v>
      </c>
      <c r="W717" s="46" t="s">
        <v>74</v>
      </c>
      <c r="X717" s="46">
        <v>0</v>
      </c>
      <c r="Y717" s="46" t="s">
        <v>74</v>
      </c>
      <c r="Z717" s="46">
        <v>0</v>
      </c>
      <c r="AA717" s="46" t="s">
        <v>74</v>
      </c>
      <c r="AB717" s="46">
        <v>0</v>
      </c>
      <c r="AC717" s="46" t="s">
        <v>74</v>
      </c>
      <c r="AD717" s="46">
        <v>0</v>
      </c>
      <c r="AE717" s="46" t="s">
        <v>74</v>
      </c>
      <c r="AF717" s="46">
        <v>0</v>
      </c>
      <c r="AG717" s="46" t="s">
        <v>74</v>
      </c>
      <c r="AH717" s="46">
        <v>0</v>
      </c>
      <c r="AI717" s="46" t="s">
        <v>74</v>
      </c>
      <c r="AJ717" s="46">
        <v>0</v>
      </c>
      <c r="AK717" s="46" t="s">
        <v>74</v>
      </c>
      <c r="AL717" s="46">
        <v>0</v>
      </c>
      <c r="AM717" s="46" t="s">
        <v>74</v>
      </c>
      <c r="AN717" s="50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  <c r="BN717" s="46"/>
      <c r="BO717" s="46"/>
      <c r="BP717" s="46"/>
      <c r="BQ717" s="46"/>
      <c r="BR717" s="46"/>
      <c r="BS717" s="46"/>
      <c r="BT717" s="46"/>
      <c r="BU717" s="46"/>
      <c r="BV717" s="46"/>
      <c r="BW717" s="46"/>
      <c r="BX717" s="46"/>
      <c r="BY717" s="46"/>
      <c r="BZ717" s="46"/>
      <c r="CA717" s="46"/>
      <c r="CB717" s="46"/>
      <c r="CC717" s="46"/>
    </row>
    <row r="718" spans="7:81" x14ac:dyDescent="0.25">
      <c r="G718" t="s">
        <v>131</v>
      </c>
      <c r="H718" s="40">
        <v>40894</v>
      </c>
      <c r="I718" s="46">
        <v>4.5</v>
      </c>
      <c r="J718" s="46">
        <v>0</v>
      </c>
      <c r="K718" s="46" t="s">
        <v>74</v>
      </c>
      <c r="L718" s="46">
        <v>0</v>
      </c>
      <c r="M718" s="46" t="s">
        <v>74</v>
      </c>
      <c r="N718" s="46">
        <v>0</v>
      </c>
      <c r="O718" s="46" t="s">
        <v>74</v>
      </c>
      <c r="P718" s="46">
        <v>0</v>
      </c>
      <c r="Q718" s="46" t="s">
        <v>74</v>
      </c>
      <c r="R718" s="46">
        <v>0</v>
      </c>
      <c r="S718" s="46" t="s">
        <v>74</v>
      </c>
      <c r="T718" s="46">
        <v>0</v>
      </c>
      <c r="U718" s="46" t="s">
        <v>74</v>
      </c>
      <c r="V718" s="46">
        <v>0</v>
      </c>
      <c r="W718" s="46" t="s">
        <v>74</v>
      </c>
      <c r="X718" s="46">
        <v>0</v>
      </c>
      <c r="Y718" s="46" t="s">
        <v>74</v>
      </c>
      <c r="Z718" s="46">
        <v>0</v>
      </c>
      <c r="AA718" s="46" t="s">
        <v>74</v>
      </c>
      <c r="AB718" s="46">
        <v>0</v>
      </c>
      <c r="AC718" s="46" t="s">
        <v>74</v>
      </c>
      <c r="AD718" s="46">
        <v>0</v>
      </c>
      <c r="AE718" s="46" t="s">
        <v>74</v>
      </c>
      <c r="AF718" s="46">
        <v>0</v>
      </c>
      <c r="AG718" s="46" t="s">
        <v>74</v>
      </c>
      <c r="AH718" s="46">
        <v>0</v>
      </c>
      <c r="AI718" s="46" t="s">
        <v>74</v>
      </c>
      <c r="AJ718" s="46">
        <v>0</v>
      </c>
      <c r="AK718" s="46" t="s">
        <v>74</v>
      </c>
      <c r="AL718" s="46">
        <v>0</v>
      </c>
      <c r="AM718" s="46" t="s">
        <v>74</v>
      </c>
      <c r="AN718" s="50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  <c r="BN718" s="46"/>
      <c r="BO718" s="46"/>
      <c r="BP718" s="46"/>
      <c r="BQ718" s="46"/>
      <c r="BR718" s="46"/>
      <c r="BS718" s="46"/>
      <c r="BT718" s="46"/>
      <c r="BU718" s="46"/>
      <c r="BV718" s="46"/>
      <c r="BW718" s="46"/>
      <c r="BX718" s="46"/>
      <c r="BY718" s="46"/>
      <c r="BZ718" s="46"/>
      <c r="CA718" s="46"/>
      <c r="CB718" s="46"/>
      <c r="CC718" s="46"/>
    </row>
    <row r="719" spans="7:81" x14ac:dyDescent="0.25">
      <c r="G719" t="s">
        <v>131</v>
      </c>
      <c r="H719" s="40">
        <v>40895</v>
      </c>
      <c r="I719" s="46">
        <v>0.5</v>
      </c>
      <c r="J719" s="46">
        <v>0</v>
      </c>
      <c r="K719" s="46" t="s">
        <v>74</v>
      </c>
      <c r="L719" s="46">
        <v>0</v>
      </c>
      <c r="M719" s="46" t="s">
        <v>74</v>
      </c>
      <c r="N719" s="46">
        <v>0</v>
      </c>
      <c r="O719" s="46" t="s">
        <v>74</v>
      </c>
      <c r="P719" s="46">
        <v>0</v>
      </c>
      <c r="Q719" s="46" t="s">
        <v>74</v>
      </c>
      <c r="R719" s="46">
        <v>0</v>
      </c>
      <c r="S719" s="46" t="s">
        <v>74</v>
      </c>
      <c r="T719" s="46">
        <v>0</v>
      </c>
      <c r="U719" s="46" t="s">
        <v>74</v>
      </c>
      <c r="V719" s="46">
        <v>0</v>
      </c>
      <c r="W719" s="46" t="s">
        <v>74</v>
      </c>
      <c r="X719" s="46">
        <v>0</v>
      </c>
      <c r="Y719" s="46" t="s">
        <v>74</v>
      </c>
      <c r="Z719" s="46">
        <v>0</v>
      </c>
      <c r="AA719" s="46" t="s">
        <v>74</v>
      </c>
      <c r="AB719" s="46">
        <v>0</v>
      </c>
      <c r="AC719" s="46" t="s">
        <v>74</v>
      </c>
      <c r="AD719" s="46">
        <v>0</v>
      </c>
      <c r="AE719" s="46" t="s">
        <v>74</v>
      </c>
      <c r="AF719" s="46">
        <v>0</v>
      </c>
      <c r="AG719" s="46" t="s">
        <v>74</v>
      </c>
      <c r="AH719" s="46">
        <v>0</v>
      </c>
      <c r="AI719" s="46" t="s">
        <v>74</v>
      </c>
      <c r="AJ719" s="46">
        <v>0</v>
      </c>
      <c r="AK719" s="46" t="s">
        <v>74</v>
      </c>
      <c r="AL719" s="46">
        <v>0</v>
      </c>
      <c r="AM719" s="46" t="s">
        <v>74</v>
      </c>
      <c r="AN719" s="50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  <c r="BN719" s="46"/>
      <c r="BO719" s="46"/>
      <c r="BP719" s="46"/>
      <c r="BQ719" s="46"/>
      <c r="BR719" s="46"/>
      <c r="BS719" s="46"/>
      <c r="BT719" s="46"/>
      <c r="BU719" s="46"/>
      <c r="BV719" s="46"/>
      <c r="BW719" s="46"/>
      <c r="BX719" s="46"/>
      <c r="BY719" s="46"/>
      <c r="BZ719" s="46"/>
      <c r="CA719" s="46"/>
      <c r="CB719" s="46"/>
      <c r="CC719" s="46"/>
    </row>
    <row r="720" spans="7:81" x14ac:dyDescent="0.25">
      <c r="G720" t="s">
        <v>131</v>
      </c>
      <c r="H720" s="40">
        <v>40896</v>
      </c>
      <c r="I720" s="46">
        <v>0</v>
      </c>
      <c r="J720" s="46">
        <v>0</v>
      </c>
      <c r="K720" s="46" t="s">
        <v>74</v>
      </c>
      <c r="L720" s="46">
        <v>0</v>
      </c>
      <c r="M720" s="46" t="s">
        <v>74</v>
      </c>
      <c r="N720" s="46">
        <v>0</v>
      </c>
      <c r="O720" s="46" t="s">
        <v>74</v>
      </c>
      <c r="P720" s="46">
        <v>0</v>
      </c>
      <c r="Q720" s="46" t="s">
        <v>74</v>
      </c>
      <c r="R720" s="46">
        <v>0</v>
      </c>
      <c r="S720" s="46" t="s">
        <v>74</v>
      </c>
      <c r="T720" s="46">
        <v>0</v>
      </c>
      <c r="U720" s="46" t="s">
        <v>74</v>
      </c>
      <c r="V720" s="46">
        <v>41.22867271138238</v>
      </c>
      <c r="W720" s="46" t="s">
        <v>74</v>
      </c>
      <c r="X720" s="46">
        <v>0</v>
      </c>
      <c r="Y720" s="46" t="s">
        <v>74</v>
      </c>
      <c r="Z720" s="46">
        <v>0</v>
      </c>
      <c r="AA720" s="46" t="s">
        <v>74</v>
      </c>
      <c r="AB720" s="46">
        <v>0</v>
      </c>
      <c r="AC720" s="46" t="s">
        <v>74</v>
      </c>
      <c r="AD720" s="46">
        <v>0</v>
      </c>
      <c r="AE720" s="46" t="s">
        <v>74</v>
      </c>
      <c r="AF720" s="46">
        <v>0</v>
      </c>
      <c r="AG720" s="46" t="s">
        <v>74</v>
      </c>
      <c r="AH720" s="46">
        <v>0</v>
      </c>
      <c r="AI720" s="46" t="s">
        <v>74</v>
      </c>
      <c r="AJ720" s="46">
        <v>0</v>
      </c>
      <c r="AK720" s="46" t="s">
        <v>74</v>
      </c>
      <c r="AL720" s="46">
        <v>0</v>
      </c>
      <c r="AM720" s="46" t="s">
        <v>74</v>
      </c>
      <c r="AN720" s="50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</row>
    <row r="721" spans="7:81" x14ac:dyDescent="0.25">
      <c r="G721" t="s">
        <v>131</v>
      </c>
      <c r="H721" s="40">
        <v>40897</v>
      </c>
      <c r="I721" s="46">
        <v>0</v>
      </c>
      <c r="J721" s="46">
        <v>0</v>
      </c>
      <c r="K721" s="46" t="s">
        <v>74</v>
      </c>
      <c r="L721" s="46">
        <v>0</v>
      </c>
      <c r="M721" s="46" t="s">
        <v>74</v>
      </c>
      <c r="N721" s="46">
        <v>0</v>
      </c>
      <c r="O721" s="46" t="s">
        <v>74</v>
      </c>
      <c r="P721" s="46">
        <v>0</v>
      </c>
      <c r="Q721" s="46" t="s">
        <v>74</v>
      </c>
      <c r="R721" s="46">
        <v>0</v>
      </c>
      <c r="S721" s="46" t="s">
        <v>74</v>
      </c>
      <c r="T721" s="46">
        <v>0</v>
      </c>
      <c r="U721" s="46" t="s">
        <v>74</v>
      </c>
      <c r="V721" s="46">
        <v>0</v>
      </c>
      <c r="W721" s="46" t="s">
        <v>74</v>
      </c>
      <c r="X721" s="46">
        <v>0</v>
      </c>
      <c r="Y721" s="46" t="s">
        <v>74</v>
      </c>
      <c r="Z721" s="46">
        <v>0</v>
      </c>
      <c r="AA721" s="46" t="s">
        <v>74</v>
      </c>
      <c r="AB721" s="46">
        <v>0</v>
      </c>
      <c r="AC721" s="46" t="s">
        <v>74</v>
      </c>
      <c r="AD721" s="46">
        <v>0</v>
      </c>
      <c r="AE721" s="46" t="s">
        <v>74</v>
      </c>
      <c r="AF721" s="46">
        <v>0</v>
      </c>
      <c r="AG721" s="46" t="s">
        <v>74</v>
      </c>
      <c r="AH721" s="46">
        <v>0</v>
      </c>
      <c r="AI721" s="46" t="s">
        <v>74</v>
      </c>
      <c r="AJ721" s="46">
        <v>0</v>
      </c>
      <c r="AK721" s="46" t="s">
        <v>74</v>
      </c>
      <c r="AL721" s="46">
        <v>0</v>
      </c>
      <c r="AM721" s="46" t="s">
        <v>74</v>
      </c>
      <c r="AN721" s="50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  <c r="BN721" s="46"/>
      <c r="BO721" s="46"/>
      <c r="BP721" s="46"/>
      <c r="BQ721" s="46"/>
      <c r="BR721" s="46"/>
      <c r="BS721" s="46"/>
      <c r="BT721" s="46"/>
      <c r="BU721" s="46"/>
      <c r="BV721" s="46"/>
      <c r="BW721" s="46"/>
      <c r="BX721" s="46"/>
      <c r="BY721" s="46"/>
      <c r="BZ721" s="46"/>
      <c r="CA721" s="46"/>
      <c r="CB721" s="46"/>
      <c r="CC721" s="46"/>
    </row>
    <row r="722" spans="7:81" x14ac:dyDescent="0.25">
      <c r="G722" t="s">
        <v>131</v>
      </c>
      <c r="H722" s="40">
        <v>40898</v>
      </c>
      <c r="I722" s="46">
        <v>0</v>
      </c>
      <c r="J722" s="46">
        <v>0</v>
      </c>
      <c r="K722" s="46" t="s">
        <v>74</v>
      </c>
      <c r="L722" s="46">
        <v>0</v>
      </c>
      <c r="M722" s="46" t="s">
        <v>74</v>
      </c>
      <c r="N722" s="46">
        <v>0</v>
      </c>
      <c r="O722" s="46" t="s">
        <v>74</v>
      </c>
      <c r="P722" s="46">
        <v>0</v>
      </c>
      <c r="Q722" s="46" t="s">
        <v>74</v>
      </c>
      <c r="R722" s="46">
        <v>0</v>
      </c>
      <c r="S722" s="46" t="s">
        <v>74</v>
      </c>
      <c r="T722" s="46">
        <v>0</v>
      </c>
      <c r="U722" s="46" t="s">
        <v>74</v>
      </c>
      <c r="V722" s="46">
        <v>41.22867271138238</v>
      </c>
      <c r="W722" s="46" t="s">
        <v>74</v>
      </c>
      <c r="X722" s="46">
        <v>0</v>
      </c>
      <c r="Y722" s="46" t="s">
        <v>74</v>
      </c>
      <c r="Z722" s="46">
        <v>0</v>
      </c>
      <c r="AA722" s="46" t="s">
        <v>74</v>
      </c>
      <c r="AB722" s="46">
        <v>0</v>
      </c>
      <c r="AC722" s="46" t="s">
        <v>74</v>
      </c>
      <c r="AD722" s="46">
        <v>0</v>
      </c>
      <c r="AE722" s="46" t="s">
        <v>74</v>
      </c>
      <c r="AF722" s="46">
        <v>0</v>
      </c>
      <c r="AG722" s="46" t="s">
        <v>74</v>
      </c>
      <c r="AH722" s="46">
        <v>0</v>
      </c>
      <c r="AI722" s="46" t="s">
        <v>74</v>
      </c>
      <c r="AJ722" s="46">
        <v>0</v>
      </c>
      <c r="AK722" s="46" t="s">
        <v>74</v>
      </c>
      <c r="AL722" s="46">
        <v>0</v>
      </c>
      <c r="AM722" s="46" t="s">
        <v>74</v>
      </c>
      <c r="AN722" s="50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  <c r="BN722" s="46"/>
      <c r="BO722" s="46"/>
      <c r="BP722" s="46"/>
      <c r="BQ722" s="46"/>
      <c r="BR722" s="46"/>
      <c r="BS722" s="46"/>
      <c r="BT722" s="46"/>
      <c r="BU722" s="46"/>
      <c r="BV722" s="46"/>
      <c r="BW722" s="46"/>
      <c r="BX722" s="46"/>
      <c r="BY722" s="46"/>
      <c r="BZ722" s="46"/>
      <c r="CA722" s="46"/>
      <c r="CB722" s="46"/>
      <c r="CC722" s="46"/>
    </row>
    <row r="723" spans="7:81" x14ac:dyDescent="0.25">
      <c r="G723" t="s">
        <v>131</v>
      </c>
      <c r="H723" s="40">
        <v>40899</v>
      </c>
      <c r="I723" s="46">
        <v>0</v>
      </c>
      <c r="J723" s="46">
        <v>0</v>
      </c>
      <c r="K723" s="46" t="s">
        <v>74</v>
      </c>
      <c r="L723" s="46">
        <v>0</v>
      </c>
      <c r="M723" s="46" t="s">
        <v>74</v>
      </c>
      <c r="N723" s="46">
        <v>0</v>
      </c>
      <c r="O723" s="46" t="s">
        <v>74</v>
      </c>
      <c r="P723" s="46">
        <v>0</v>
      </c>
      <c r="Q723" s="46" t="s">
        <v>74</v>
      </c>
      <c r="R723" s="46">
        <v>0</v>
      </c>
      <c r="S723" s="46" t="s">
        <v>74</v>
      </c>
      <c r="T723" s="46">
        <v>0</v>
      </c>
      <c r="U723" s="46" t="s">
        <v>74</v>
      </c>
      <c r="V723" s="46">
        <v>0</v>
      </c>
      <c r="W723" s="46" t="s">
        <v>74</v>
      </c>
      <c r="X723" s="46">
        <v>40.635660446037043</v>
      </c>
      <c r="Y723" s="46" t="s">
        <v>74</v>
      </c>
      <c r="Z723" s="46">
        <v>0</v>
      </c>
      <c r="AA723" s="46" t="s">
        <v>74</v>
      </c>
      <c r="AB723" s="46">
        <v>0</v>
      </c>
      <c r="AC723" s="46" t="s">
        <v>74</v>
      </c>
      <c r="AD723" s="46">
        <v>0</v>
      </c>
      <c r="AE723" s="46" t="s">
        <v>74</v>
      </c>
      <c r="AF723" s="46">
        <v>0</v>
      </c>
      <c r="AG723" s="46" t="s">
        <v>74</v>
      </c>
      <c r="AH723" s="46">
        <v>0</v>
      </c>
      <c r="AI723" s="46" t="s">
        <v>74</v>
      </c>
      <c r="AJ723" s="46">
        <v>0</v>
      </c>
      <c r="AK723" s="46" t="s">
        <v>74</v>
      </c>
      <c r="AL723" s="46">
        <v>0</v>
      </c>
      <c r="AM723" s="46" t="s">
        <v>74</v>
      </c>
      <c r="AN723" s="50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  <c r="BN723" s="46"/>
      <c r="BO723" s="46"/>
      <c r="BP723" s="46"/>
      <c r="BQ723" s="46"/>
      <c r="BR723" s="46"/>
      <c r="BS723" s="46"/>
      <c r="BT723" s="46"/>
      <c r="BU723" s="46"/>
      <c r="BV723" s="46"/>
      <c r="BW723" s="46"/>
      <c r="BX723" s="46"/>
      <c r="BY723" s="46"/>
      <c r="BZ723" s="46"/>
      <c r="CA723" s="46"/>
      <c r="CB723" s="46"/>
      <c r="CC723" s="46"/>
    </row>
    <row r="724" spans="7:81" x14ac:dyDescent="0.25">
      <c r="G724" t="s">
        <v>131</v>
      </c>
      <c r="H724" s="40">
        <v>40900</v>
      </c>
      <c r="I724" s="46">
        <v>0</v>
      </c>
      <c r="J724" s="46">
        <v>0</v>
      </c>
      <c r="K724" s="46" t="s">
        <v>74</v>
      </c>
      <c r="L724" s="46">
        <v>0</v>
      </c>
      <c r="M724" s="46" t="s">
        <v>74</v>
      </c>
      <c r="N724" s="46">
        <v>0</v>
      </c>
      <c r="O724" s="46" t="s">
        <v>74</v>
      </c>
      <c r="P724" s="46">
        <v>0</v>
      </c>
      <c r="Q724" s="46" t="s">
        <v>74</v>
      </c>
      <c r="R724" s="46">
        <v>0</v>
      </c>
      <c r="S724" s="46" t="s">
        <v>74</v>
      </c>
      <c r="T724" s="46">
        <v>0</v>
      </c>
      <c r="U724" s="46" t="s">
        <v>74</v>
      </c>
      <c r="V724" s="46">
        <v>0</v>
      </c>
      <c r="W724" s="46" t="s">
        <v>74</v>
      </c>
      <c r="X724" s="46">
        <v>0</v>
      </c>
      <c r="Y724" s="46" t="s">
        <v>74</v>
      </c>
      <c r="Z724" s="46">
        <v>0</v>
      </c>
      <c r="AA724" s="46" t="s">
        <v>74</v>
      </c>
      <c r="AB724" s="46">
        <v>0</v>
      </c>
      <c r="AC724" s="46" t="s">
        <v>74</v>
      </c>
      <c r="AD724" s="46">
        <v>0</v>
      </c>
      <c r="AE724" s="46" t="s">
        <v>74</v>
      </c>
      <c r="AF724" s="46">
        <v>0</v>
      </c>
      <c r="AG724" s="46" t="s">
        <v>74</v>
      </c>
      <c r="AH724" s="46">
        <v>0</v>
      </c>
      <c r="AI724" s="46" t="s">
        <v>74</v>
      </c>
      <c r="AJ724" s="46">
        <v>0</v>
      </c>
      <c r="AK724" s="46" t="s">
        <v>74</v>
      </c>
      <c r="AL724" s="46">
        <v>0</v>
      </c>
      <c r="AM724" s="46" t="s">
        <v>74</v>
      </c>
      <c r="AN724" s="50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  <c r="BN724" s="46"/>
      <c r="BO724" s="46"/>
      <c r="BP724" s="46"/>
      <c r="BQ724" s="46"/>
      <c r="BR724" s="46"/>
      <c r="BS724" s="46"/>
      <c r="BT724" s="46"/>
      <c r="BU724" s="46"/>
      <c r="BV724" s="46"/>
      <c r="BW724" s="46"/>
      <c r="BX724" s="46"/>
      <c r="BY724" s="46"/>
      <c r="BZ724" s="46"/>
      <c r="CA724" s="46"/>
      <c r="CB724" s="46"/>
      <c r="CC724" s="46"/>
    </row>
    <row r="725" spans="7:81" x14ac:dyDescent="0.25">
      <c r="G725" t="s">
        <v>131</v>
      </c>
      <c r="H725" s="40">
        <v>40901</v>
      </c>
      <c r="I725" s="46">
        <v>0</v>
      </c>
      <c r="J725" s="46">
        <v>0</v>
      </c>
      <c r="K725" s="46" t="s">
        <v>74</v>
      </c>
      <c r="L725" s="46">
        <v>0</v>
      </c>
      <c r="M725" s="46" t="s">
        <v>74</v>
      </c>
      <c r="N725" s="46">
        <v>0</v>
      </c>
      <c r="O725" s="46" t="s">
        <v>74</v>
      </c>
      <c r="P725" s="46">
        <v>0</v>
      </c>
      <c r="Q725" s="46" t="s">
        <v>74</v>
      </c>
      <c r="R725" s="46">
        <v>0</v>
      </c>
      <c r="S725" s="46" t="s">
        <v>74</v>
      </c>
      <c r="T725" s="46">
        <v>0</v>
      </c>
      <c r="U725" s="46" t="s">
        <v>74</v>
      </c>
      <c r="V725" s="46">
        <v>0</v>
      </c>
      <c r="W725" s="46" t="s">
        <v>74</v>
      </c>
      <c r="X725" s="46">
        <v>0</v>
      </c>
      <c r="Y725" s="46" t="s">
        <v>74</v>
      </c>
      <c r="Z725" s="46">
        <v>0</v>
      </c>
      <c r="AA725" s="46" t="s">
        <v>74</v>
      </c>
      <c r="AB725" s="46">
        <v>0</v>
      </c>
      <c r="AC725" s="46" t="s">
        <v>74</v>
      </c>
      <c r="AD725" s="46">
        <v>0</v>
      </c>
      <c r="AE725" s="46" t="s">
        <v>74</v>
      </c>
      <c r="AF725" s="46">
        <v>0</v>
      </c>
      <c r="AG725" s="46" t="s">
        <v>74</v>
      </c>
      <c r="AH725" s="46">
        <v>0</v>
      </c>
      <c r="AI725" s="46" t="s">
        <v>74</v>
      </c>
      <c r="AJ725" s="46">
        <v>0</v>
      </c>
      <c r="AK725" s="46" t="s">
        <v>74</v>
      </c>
      <c r="AL725" s="46">
        <v>0</v>
      </c>
      <c r="AM725" s="46" t="s">
        <v>74</v>
      </c>
      <c r="AN725" s="50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  <c r="BN725" s="46"/>
      <c r="BO725" s="46"/>
      <c r="BP725" s="46"/>
      <c r="BQ725" s="46"/>
      <c r="BR725" s="46"/>
      <c r="BS725" s="46"/>
      <c r="BT725" s="46"/>
      <c r="BU725" s="46"/>
      <c r="BV725" s="46"/>
      <c r="BW725" s="46"/>
      <c r="BX725" s="46"/>
      <c r="BY725" s="46"/>
      <c r="BZ725" s="46"/>
      <c r="CA725" s="46"/>
      <c r="CB725" s="46"/>
      <c r="CC725" s="46"/>
    </row>
    <row r="726" spans="7:81" x14ac:dyDescent="0.25">
      <c r="G726" t="s">
        <v>131</v>
      </c>
      <c r="H726" s="40">
        <v>40902</v>
      </c>
      <c r="I726" s="46">
        <v>0</v>
      </c>
      <c r="J726" s="46">
        <v>0</v>
      </c>
      <c r="K726" s="46" t="s">
        <v>74</v>
      </c>
      <c r="L726" s="46">
        <v>0</v>
      </c>
      <c r="M726" s="46" t="s">
        <v>74</v>
      </c>
      <c r="N726" s="46">
        <v>0</v>
      </c>
      <c r="O726" s="46" t="s">
        <v>74</v>
      </c>
      <c r="P726" s="46">
        <v>0</v>
      </c>
      <c r="Q726" s="46" t="s">
        <v>74</v>
      </c>
      <c r="R726" s="46">
        <v>0</v>
      </c>
      <c r="S726" s="46" t="s">
        <v>74</v>
      </c>
      <c r="T726" s="46">
        <v>0</v>
      </c>
      <c r="U726" s="46" t="s">
        <v>74</v>
      </c>
      <c r="V726" s="46">
        <v>0</v>
      </c>
      <c r="W726" s="46" t="s">
        <v>74</v>
      </c>
      <c r="X726" s="46">
        <v>0</v>
      </c>
      <c r="Y726" s="46" t="s">
        <v>74</v>
      </c>
      <c r="Z726" s="46">
        <v>0</v>
      </c>
      <c r="AA726" s="46" t="s">
        <v>74</v>
      </c>
      <c r="AB726" s="46">
        <v>0</v>
      </c>
      <c r="AC726" s="46" t="s">
        <v>74</v>
      </c>
      <c r="AD726" s="46">
        <v>0</v>
      </c>
      <c r="AE726" s="46" t="s">
        <v>74</v>
      </c>
      <c r="AF726" s="46">
        <v>0</v>
      </c>
      <c r="AG726" s="46" t="s">
        <v>74</v>
      </c>
      <c r="AH726" s="46">
        <v>0</v>
      </c>
      <c r="AI726" s="46" t="s">
        <v>74</v>
      </c>
      <c r="AJ726" s="46">
        <v>0</v>
      </c>
      <c r="AK726" s="46" t="s">
        <v>74</v>
      </c>
      <c r="AL726" s="46">
        <v>0</v>
      </c>
      <c r="AM726" s="46" t="s">
        <v>74</v>
      </c>
      <c r="AN726" s="50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  <c r="BN726" s="46"/>
      <c r="BO726" s="46"/>
      <c r="BP726" s="46"/>
      <c r="BQ726" s="46"/>
      <c r="BR726" s="46"/>
      <c r="BS726" s="46"/>
      <c r="BT726" s="46"/>
      <c r="BU726" s="46"/>
      <c r="BV726" s="46"/>
      <c r="BW726" s="46"/>
      <c r="BX726" s="46"/>
      <c r="BY726" s="46"/>
      <c r="BZ726" s="46"/>
      <c r="CA726" s="46"/>
      <c r="CB726" s="46"/>
      <c r="CC726" s="46"/>
    </row>
    <row r="727" spans="7:81" x14ac:dyDescent="0.25">
      <c r="G727" t="s">
        <v>131</v>
      </c>
      <c r="H727" s="40">
        <v>40903</v>
      </c>
      <c r="I727" s="46">
        <v>0</v>
      </c>
      <c r="J727" s="46">
        <v>0</v>
      </c>
      <c r="K727" s="46" t="s">
        <v>74</v>
      </c>
      <c r="L727" s="46">
        <v>0</v>
      </c>
      <c r="M727" s="46" t="s">
        <v>74</v>
      </c>
      <c r="N727" s="46">
        <v>0</v>
      </c>
      <c r="O727" s="46" t="s">
        <v>74</v>
      </c>
      <c r="P727" s="46">
        <v>0</v>
      </c>
      <c r="Q727" s="46" t="s">
        <v>74</v>
      </c>
      <c r="R727" s="46">
        <v>0</v>
      </c>
      <c r="S727" s="46" t="s">
        <v>74</v>
      </c>
      <c r="T727" s="46">
        <v>0</v>
      </c>
      <c r="U727" s="46" t="s">
        <v>74</v>
      </c>
      <c r="V727" s="46">
        <v>0</v>
      </c>
      <c r="W727" s="46" t="s">
        <v>74</v>
      </c>
      <c r="X727" s="46">
        <v>0</v>
      </c>
      <c r="Y727" s="46" t="s">
        <v>74</v>
      </c>
      <c r="Z727" s="46">
        <v>0</v>
      </c>
      <c r="AA727" s="46" t="s">
        <v>74</v>
      </c>
      <c r="AB727" s="46">
        <v>0</v>
      </c>
      <c r="AC727" s="46" t="s">
        <v>74</v>
      </c>
      <c r="AD727" s="46">
        <v>0</v>
      </c>
      <c r="AE727" s="46" t="s">
        <v>74</v>
      </c>
      <c r="AF727" s="46">
        <v>0</v>
      </c>
      <c r="AG727" s="46" t="s">
        <v>74</v>
      </c>
      <c r="AH727" s="46">
        <v>0</v>
      </c>
      <c r="AI727" s="46" t="s">
        <v>74</v>
      </c>
      <c r="AJ727" s="46">
        <v>0</v>
      </c>
      <c r="AK727" s="46" t="s">
        <v>74</v>
      </c>
      <c r="AL727" s="46">
        <v>0</v>
      </c>
      <c r="AM727" s="46" t="s">
        <v>74</v>
      </c>
      <c r="AN727" s="50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  <c r="BN727" s="46"/>
      <c r="BO727" s="46"/>
      <c r="BP727" s="46"/>
      <c r="BQ727" s="46"/>
      <c r="BR727" s="46"/>
      <c r="BS727" s="46"/>
      <c r="BT727" s="46"/>
      <c r="BU727" s="46"/>
      <c r="BV727" s="46"/>
      <c r="BW727" s="46"/>
      <c r="BX727" s="46"/>
      <c r="BY727" s="46"/>
      <c r="BZ727" s="46"/>
      <c r="CA727" s="46"/>
      <c r="CB727" s="46"/>
      <c r="CC727" s="46"/>
    </row>
    <row r="728" spans="7:81" x14ac:dyDescent="0.25">
      <c r="G728" t="s">
        <v>131</v>
      </c>
      <c r="H728" s="40">
        <v>40904</v>
      </c>
      <c r="I728" s="46">
        <v>0</v>
      </c>
      <c r="J728" s="46">
        <v>0</v>
      </c>
      <c r="K728" s="46" t="s">
        <v>74</v>
      </c>
      <c r="L728" s="46">
        <v>0</v>
      </c>
      <c r="M728" s="46" t="s">
        <v>74</v>
      </c>
      <c r="N728" s="46">
        <v>0</v>
      </c>
      <c r="O728" s="46" t="s">
        <v>74</v>
      </c>
      <c r="P728" s="46">
        <v>0</v>
      </c>
      <c r="Q728" s="46" t="s">
        <v>74</v>
      </c>
      <c r="R728" s="46">
        <v>0</v>
      </c>
      <c r="S728" s="46" t="s">
        <v>74</v>
      </c>
      <c r="T728" s="46">
        <v>0</v>
      </c>
      <c r="U728" s="46" t="s">
        <v>74</v>
      </c>
      <c r="V728" s="46">
        <v>0</v>
      </c>
      <c r="W728" s="46" t="s">
        <v>74</v>
      </c>
      <c r="X728" s="46">
        <v>0</v>
      </c>
      <c r="Y728" s="46" t="s">
        <v>74</v>
      </c>
      <c r="Z728" s="46">
        <v>0</v>
      </c>
      <c r="AA728" s="46" t="s">
        <v>74</v>
      </c>
      <c r="AB728" s="46">
        <v>0</v>
      </c>
      <c r="AC728" s="46" t="s">
        <v>74</v>
      </c>
      <c r="AD728" s="46">
        <v>0</v>
      </c>
      <c r="AE728" s="46" t="s">
        <v>74</v>
      </c>
      <c r="AF728" s="46">
        <v>0</v>
      </c>
      <c r="AG728" s="46" t="s">
        <v>74</v>
      </c>
      <c r="AH728" s="46">
        <v>0</v>
      </c>
      <c r="AI728" s="46" t="s">
        <v>74</v>
      </c>
      <c r="AJ728" s="46">
        <v>0</v>
      </c>
      <c r="AK728" s="46" t="s">
        <v>74</v>
      </c>
      <c r="AL728" s="46">
        <v>0</v>
      </c>
      <c r="AM728" s="46" t="s">
        <v>74</v>
      </c>
      <c r="AN728" s="50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  <c r="BN728" s="46"/>
      <c r="BO728" s="46"/>
      <c r="BP728" s="46"/>
      <c r="BQ728" s="46"/>
      <c r="BR728" s="46"/>
      <c r="BS728" s="46"/>
      <c r="BT728" s="46"/>
      <c r="BU728" s="46"/>
      <c r="BV728" s="46"/>
      <c r="BW728" s="46"/>
      <c r="BX728" s="46"/>
      <c r="BY728" s="46"/>
      <c r="BZ728" s="46"/>
      <c r="CA728" s="46"/>
      <c r="CB728" s="46"/>
      <c r="CC728" s="46"/>
    </row>
    <row r="729" spans="7:81" x14ac:dyDescent="0.25">
      <c r="G729" t="s">
        <v>131</v>
      </c>
      <c r="H729" s="40">
        <v>40905</v>
      </c>
      <c r="I729" s="46">
        <v>0</v>
      </c>
      <c r="J729" s="46">
        <v>0</v>
      </c>
      <c r="K729" s="46" t="s">
        <v>74</v>
      </c>
      <c r="L729" s="46">
        <v>0</v>
      </c>
      <c r="M729" s="46" t="s">
        <v>74</v>
      </c>
      <c r="N729" s="46">
        <v>0</v>
      </c>
      <c r="O729" s="46" t="s">
        <v>74</v>
      </c>
      <c r="P729" s="46">
        <v>0</v>
      </c>
      <c r="Q729" s="46" t="s">
        <v>74</v>
      </c>
      <c r="R729" s="46">
        <v>0</v>
      </c>
      <c r="S729" s="46" t="s">
        <v>74</v>
      </c>
      <c r="T729" s="46">
        <v>0</v>
      </c>
      <c r="U729" s="46" t="s">
        <v>74</v>
      </c>
      <c r="V729" s="46">
        <v>0</v>
      </c>
      <c r="W729" s="46" t="s">
        <v>74</v>
      </c>
      <c r="X729" s="46">
        <v>0</v>
      </c>
      <c r="Y729" s="46" t="s">
        <v>74</v>
      </c>
      <c r="Z729" s="46">
        <v>0</v>
      </c>
      <c r="AA729" s="46" t="s">
        <v>74</v>
      </c>
      <c r="AB729" s="46">
        <v>0</v>
      </c>
      <c r="AC729" s="46" t="s">
        <v>74</v>
      </c>
      <c r="AD729" s="46">
        <v>0</v>
      </c>
      <c r="AE729" s="46" t="s">
        <v>74</v>
      </c>
      <c r="AF729" s="46">
        <v>0</v>
      </c>
      <c r="AG729" s="46" t="s">
        <v>74</v>
      </c>
      <c r="AH729" s="46">
        <v>0</v>
      </c>
      <c r="AI729" s="46" t="s">
        <v>74</v>
      </c>
      <c r="AJ729" s="46">
        <v>0</v>
      </c>
      <c r="AK729" s="46" t="s">
        <v>74</v>
      </c>
      <c r="AL729" s="46">
        <v>0</v>
      </c>
      <c r="AM729" s="46" t="s">
        <v>74</v>
      </c>
      <c r="AN729" s="50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  <c r="BN729" s="46"/>
      <c r="BO729" s="46"/>
      <c r="BP729" s="46"/>
      <c r="BQ729" s="46"/>
      <c r="BR729" s="46"/>
      <c r="BS729" s="46"/>
      <c r="BT729" s="46"/>
      <c r="BU729" s="46"/>
      <c r="BV729" s="46"/>
      <c r="BW729" s="46"/>
      <c r="BX729" s="46"/>
      <c r="BY729" s="46"/>
      <c r="BZ729" s="46"/>
      <c r="CA729" s="46"/>
      <c r="CB729" s="46"/>
      <c r="CC729" s="46"/>
    </row>
    <row r="730" spans="7:81" x14ac:dyDescent="0.25">
      <c r="G730" t="s">
        <v>131</v>
      </c>
      <c r="H730" s="40">
        <v>40906</v>
      </c>
      <c r="I730" s="46">
        <v>0</v>
      </c>
      <c r="J730" s="46">
        <v>0</v>
      </c>
      <c r="K730" s="46" t="s">
        <v>74</v>
      </c>
      <c r="L730" s="46">
        <v>0</v>
      </c>
      <c r="M730" s="46" t="s">
        <v>74</v>
      </c>
      <c r="N730" s="46">
        <v>0</v>
      </c>
      <c r="O730" s="46" t="s">
        <v>74</v>
      </c>
      <c r="P730" s="46">
        <v>0</v>
      </c>
      <c r="Q730" s="46" t="s">
        <v>74</v>
      </c>
      <c r="R730" s="46">
        <v>0</v>
      </c>
      <c r="S730" s="46" t="s">
        <v>74</v>
      </c>
      <c r="T730" s="46">
        <v>0</v>
      </c>
      <c r="U730" s="46" t="s">
        <v>74</v>
      </c>
      <c r="V730" s="46">
        <v>0</v>
      </c>
      <c r="W730" s="46" t="s">
        <v>74</v>
      </c>
      <c r="X730" s="46">
        <v>0</v>
      </c>
      <c r="Y730" s="46" t="s">
        <v>74</v>
      </c>
      <c r="Z730" s="46">
        <v>0</v>
      </c>
      <c r="AA730" s="46" t="s">
        <v>74</v>
      </c>
      <c r="AB730" s="46">
        <v>0</v>
      </c>
      <c r="AC730" s="46" t="s">
        <v>74</v>
      </c>
      <c r="AD730" s="46">
        <v>0</v>
      </c>
      <c r="AE730" s="46" t="s">
        <v>74</v>
      </c>
      <c r="AF730" s="46">
        <v>0</v>
      </c>
      <c r="AG730" s="46" t="s">
        <v>74</v>
      </c>
      <c r="AH730" s="46">
        <v>0</v>
      </c>
      <c r="AI730" s="46" t="s">
        <v>74</v>
      </c>
      <c r="AJ730" s="46">
        <v>0</v>
      </c>
      <c r="AK730" s="46" t="s">
        <v>74</v>
      </c>
      <c r="AL730" s="46">
        <v>0</v>
      </c>
      <c r="AM730" s="46" t="s">
        <v>74</v>
      </c>
      <c r="AN730" s="50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  <c r="BN730" s="46"/>
      <c r="BO730" s="46"/>
      <c r="BP730" s="46"/>
      <c r="BQ730" s="46"/>
      <c r="BR730" s="46"/>
      <c r="BS730" s="46"/>
      <c r="BT730" s="46"/>
      <c r="BU730" s="46"/>
      <c r="BV730" s="46"/>
      <c r="BW730" s="46"/>
      <c r="BX730" s="46"/>
      <c r="BY730" s="46"/>
      <c r="BZ730" s="46"/>
      <c r="CA730" s="46"/>
      <c r="CB730" s="46"/>
      <c r="CC730" s="46"/>
    </row>
    <row r="731" spans="7:81" x14ac:dyDescent="0.25">
      <c r="G731" t="s">
        <v>131</v>
      </c>
      <c r="H731" s="40">
        <v>40907</v>
      </c>
      <c r="I731" s="46">
        <v>5</v>
      </c>
      <c r="J731" s="46">
        <v>0</v>
      </c>
      <c r="K731" s="46" t="s">
        <v>74</v>
      </c>
      <c r="L731" s="46">
        <v>0</v>
      </c>
      <c r="M731" s="46" t="s">
        <v>74</v>
      </c>
      <c r="N731" s="46">
        <v>0</v>
      </c>
      <c r="O731" s="46" t="s">
        <v>74</v>
      </c>
      <c r="P731" s="46">
        <v>0</v>
      </c>
      <c r="Q731" s="46" t="s">
        <v>74</v>
      </c>
      <c r="R731" s="46">
        <v>0</v>
      </c>
      <c r="S731" s="46" t="s">
        <v>74</v>
      </c>
      <c r="T731" s="46">
        <v>0</v>
      </c>
      <c r="U731" s="46" t="s">
        <v>74</v>
      </c>
      <c r="V731" s="46">
        <v>0</v>
      </c>
      <c r="W731" s="46" t="s">
        <v>74</v>
      </c>
      <c r="X731" s="46">
        <v>0</v>
      </c>
      <c r="Y731" s="46" t="s">
        <v>74</v>
      </c>
      <c r="Z731" s="46">
        <v>0</v>
      </c>
      <c r="AA731" s="46" t="s">
        <v>74</v>
      </c>
      <c r="AB731" s="46">
        <v>0</v>
      </c>
      <c r="AC731" s="46" t="s">
        <v>74</v>
      </c>
      <c r="AD731" s="46">
        <v>0</v>
      </c>
      <c r="AE731" s="46" t="s">
        <v>74</v>
      </c>
      <c r="AF731" s="46">
        <v>0</v>
      </c>
      <c r="AG731" s="46" t="s">
        <v>74</v>
      </c>
      <c r="AH731" s="46">
        <v>0</v>
      </c>
      <c r="AI731" s="46" t="s">
        <v>74</v>
      </c>
      <c r="AJ731" s="46">
        <v>0</v>
      </c>
      <c r="AK731" s="46" t="s">
        <v>74</v>
      </c>
      <c r="AL731" s="46">
        <v>0</v>
      </c>
      <c r="AM731" s="46" t="s">
        <v>74</v>
      </c>
      <c r="AN731" s="50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  <c r="BN731" s="46"/>
      <c r="BO731" s="46"/>
      <c r="BP731" s="46"/>
      <c r="BQ731" s="46"/>
      <c r="BR731" s="46"/>
      <c r="BS731" s="46"/>
      <c r="BT731" s="46"/>
      <c r="BU731" s="46"/>
      <c r="BV731" s="46"/>
      <c r="BW731" s="46"/>
      <c r="BX731" s="46"/>
      <c r="BY731" s="46"/>
      <c r="BZ731" s="46"/>
      <c r="CA731" s="46"/>
      <c r="CB731" s="46"/>
      <c r="CC731" s="46"/>
    </row>
    <row r="732" spans="7:81" x14ac:dyDescent="0.25">
      <c r="G732" t="s">
        <v>131</v>
      </c>
      <c r="H732" s="40">
        <v>40908</v>
      </c>
      <c r="I732" s="46">
        <v>15</v>
      </c>
      <c r="J732" s="46">
        <v>0</v>
      </c>
      <c r="K732" s="46" t="s">
        <v>74</v>
      </c>
      <c r="L732" s="46">
        <v>0</v>
      </c>
      <c r="M732" s="46" t="s">
        <v>74</v>
      </c>
      <c r="N732" s="46">
        <v>0</v>
      </c>
      <c r="O732" s="46" t="s">
        <v>74</v>
      </c>
      <c r="P732" s="46">
        <v>0</v>
      </c>
      <c r="Q732" s="46" t="s">
        <v>74</v>
      </c>
      <c r="R732" s="46">
        <v>0</v>
      </c>
      <c r="S732" s="46" t="s">
        <v>74</v>
      </c>
      <c r="T732" s="46">
        <v>0</v>
      </c>
      <c r="U732" s="46" t="s">
        <v>74</v>
      </c>
      <c r="V732" s="46">
        <v>0</v>
      </c>
      <c r="W732" s="46" t="s">
        <v>74</v>
      </c>
      <c r="X732" s="46">
        <v>0</v>
      </c>
      <c r="Y732" s="46" t="s">
        <v>74</v>
      </c>
      <c r="Z732" s="46">
        <v>0</v>
      </c>
      <c r="AA732" s="46" t="s">
        <v>74</v>
      </c>
      <c r="AB732" s="46">
        <v>0</v>
      </c>
      <c r="AC732" s="46" t="s">
        <v>74</v>
      </c>
      <c r="AD732" s="46">
        <v>0</v>
      </c>
      <c r="AE732" s="46" t="s">
        <v>74</v>
      </c>
      <c r="AF732" s="46">
        <v>0</v>
      </c>
      <c r="AG732" s="46" t="s">
        <v>74</v>
      </c>
      <c r="AH732" s="46">
        <v>0</v>
      </c>
      <c r="AI732" s="46" t="s">
        <v>74</v>
      </c>
      <c r="AJ732" s="46">
        <v>0</v>
      </c>
      <c r="AK732" s="46" t="s">
        <v>74</v>
      </c>
      <c r="AL732" s="46">
        <v>0</v>
      </c>
      <c r="AM732" s="46" t="s">
        <v>74</v>
      </c>
      <c r="AN732" s="50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  <c r="BN732" s="46"/>
      <c r="BO732" s="46"/>
      <c r="BP732" s="46"/>
      <c r="BQ732" s="46"/>
      <c r="BR732" s="46"/>
      <c r="BS732" s="46"/>
      <c r="BT732" s="46"/>
      <c r="BU732" s="46"/>
      <c r="BV732" s="46"/>
      <c r="BW732" s="46"/>
      <c r="BX732" s="46"/>
      <c r="BY732" s="46"/>
      <c r="BZ732" s="46"/>
      <c r="CA732" s="46"/>
      <c r="CB732" s="46"/>
      <c r="CC732" s="46"/>
    </row>
    <row r="733" spans="7:81" x14ac:dyDescent="0.25">
      <c r="G733" t="s">
        <v>131</v>
      </c>
      <c r="H733" s="40">
        <v>40909</v>
      </c>
      <c r="I733" s="46">
        <v>18.5</v>
      </c>
      <c r="J733" s="46">
        <v>0</v>
      </c>
      <c r="K733" s="46" t="s">
        <v>74</v>
      </c>
      <c r="L733" s="46">
        <v>0</v>
      </c>
      <c r="M733" s="46" t="s">
        <v>74</v>
      </c>
      <c r="N733" s="46">
        <v>0</v>
      </c>
      <c r="O733" s="46" t="s">
        <v>74</v>
      </c>
      <c r="P733" s="46">
        <v>0</v>
      </c>
      <c r="Q733" s="46" t="s">
        <v>74</v>
      </c>
      <c r="R733" s="46">
        <v>0</v>
      </c>
      <c r="S733" s="46" t="s">
        <v>74</v>
      </c>
      <c r="T733" s="46">
        <v>0</v>
      </c>
      <c r="U733" s="46" t="s">
        <v>74</v>
      </c>
      <c r="V733" s="46">
        <v>0</v>
      </c>
      <c r="W733" s="46" t="s">
        <v>74</v>
      </c>
      <c r="X733" s="46">
        <v>0</v>
      </c>
      <c r="Y733" s="46" t="s">
        <v>74</v>
      </c>
      <c r="Z733" s="46">
        <v>0</v>
      </c>
      <c r="AA733" s="46" t="s">
        <v>74</v>
      </c>
      <c r="AB733" s="46">
        <v>0</v>
      </c>
      <c r="AC733" s="46" t="s">
        <v>74</v>
      </c>
      <c r="AD733" s="46">
        <v>0</v>
      </c>
      <c r="AE733" s="46" t="s">
        <v>74</v>
      </c>
      <c r="AF733" s="46">
        <v>0</v>
      </c>
      <c r="AG733" s="46" t="s">
        <v>74</v>
      </c>
      <c r="AH733" s="46">
        <v>0</v>
      </c>
      <c r="AI733" s="46" t="s">
        <v>74</v>
      </c>
      <c r="AJ733" s="46">
        <v>0</v>
      </c>
      <c r="AK733" s="46" t="s">
        <v>74</v>
      </c>
      <c r="AL733" s="46">
        <v>0</v>
      </c>
      <c r="AM733" s="46" t="s">
        <v>74</v>
      </c>
      <c r="AN733" s="50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</row>
    <row r="734" spans="7:81" x14ac:dyDescent="0.25">
      <c r="G734" t="s">
        <v>131</v>
      </c>
      <c r="H734" s="40">
        <v>40910</v>
      </c>
      <c r="I734" s="46">
        <v>2</v>
      </c>
      <c r="J734" s="46">
        <v>0</v>
      </c>
      <c r="K734" s="46" t="s">
        <v>74</v>
      </c>
      <c r="L734" s="46">
        <v>0</v>
      </c>
      <c r="M734" s="46" t="s">
        <v>74</v>
      </c>
      <c r="N734" s="46">
        <v>0</v>
      </c>
      <c r="O734" s="46" t="s">
        <v>74</v>
      </c>
      <c r="P734" s="46">
        <v>0</v>
      </c>
      <c r="Q734" s="46" t="s">
        <v>74</v>
      </c>
      <c r="R734" s="46">
        <v>0</v>
      </c>
      <c r="S734" s="46" t="s">
        <v>74</v>
      </c>
      <c r="T734" s="46">
        <v>0</v>
      </c>
      <c r="U734" s="46" t="s">
        <v>74</v>
      </c>
      <c r="V734" s="46">
        <v>0</v>
      </c>
      <c r="W734" s="46" t="s">
        <v>74</v>
      </c>
      <c r="X734" s="46">
        <v>0</v>
      </c>
      <c r="Y734" s="46" t="s">
        <v>74</v>
      </c>
      <c r="Z734" s="46">
        <v>0</v>
      </c>
      <c r="AA734" s="46" t="s">
        <v>74</v>
      </c>
      <c r="AB734" s="46">
        <v>0</v>
      </c>
      <c r="AC734" s="46" t="s">
        <v>74</v>
      </c>
      <c r="AD734" s="46">
        <v>0</v>
      </c>
      <c r="AE734" s="46" t="s">
        <v>74</v>
      </c>
      <c r="AF734" s="46">
        <v>0</v>
      </c>
      <c r="AG734" s="46" t="s">
        <v>74</v>
      </c>
      <c r="AH734" s="46">
        <v>0</v>
      </c>
      <c r="AI734" s="46" t="s">
        <v>74</v>
      </c>
      <c r="AJ734" s="46">
        <v>0</v>
      </c>
      <c r="AK734" s="46" t="s">
        <v>74</v>
      </c>
      <c r="AL734" s="46">
        <v>0</v>
      </c>
      <c r="AM734" s="46" t="s">
        <v>74</v>
      </c>
      <c r="AN734" s="50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  <c r="BN734" s="46"/>
      <c r="BO734" s="46"/>
      <c r="BP734" s="46"/>
      <c r="BQ734" s="46"/>
      <c r="BR734" s="46"/>
      <c r="BS734" s="46"/>
      <c r="BT734" s="46"/>
      <c r="BU734" s="46"/>
      <c r="BV734" s="46"/>
      <c r="BW734" s="46"/>
      <c r="BX734" s="46"/>
      <c r="BY734" s="46"/>
      <c r="BZ734" s="46"/>
      <c r="CA734" s="46"/>
      <c r="CB734" s="46"/>
      <c r="CC734" s="46"/>
    </row>
    <row r="735" spans="7:81" x14ac:dyDescent="0.25">
      <c r="G735" t="s">
        <v>131</v>
      </c>
      <c r="H735" s="40">
        <v>40911</v>
      </c>
      <c r="I735" s="46">
        <v>0</v>
      </c>
      <c r="J735" s="46">
        <v>0</v>
      </c>
      <c r="K735" s="46" t="s">
        <v>74</v>
      </c>
      <c r="L735" s="46">
        <v>0</v>
      </c>
      <c r="M735" s="46" t="s">
        <v>74</v>
      </c>
      <c r="N735" s="46">
        <v>0</v>
      </c>
      <c r="O735" s="46" t="s">
        <v>74</v>
      </c>
      <c r="P735" s="46">
        <v>0</v>
      </c>
      <c r="Q735" s="46" t="s">
        <v>74</v>
      </c>
      <c r="R735" s="46">
        <v>0</v>
      </c>
      <c r="S735" s="46" t="s">
        <v>74</v>
      </c>
      <c r="T735" s="46">
        <v>0</v>
      </c>
      <c r="U735" s="46" t="s">
        <v>74</v>
      </c>
      <c r="V735" s="46">
        <v>0</v>
      </c>
      <c r="W735" s="46" t="s">
        <v>74</v>
      </c>
      <c r="X735" s="46">
        <v>0</v>
      </c>
      <c r="Y735" s="46" t="s">
        <v>74</v>
      </c>
      <c r="Z735" s="46">
        <v>0</v>
      </c>
      <c r="AA735" s="46" t="s">
        <v>74</v>
      </c>
      <c r="AB735" s="46">
        <v>0</v>
      </c>
      <c r="AC735" s="46" t="s">
        <v>74</v>
      </c>
      <c r="AD735" s="46">
        <v>0</v>
      </c>
      <c r="AE735" s="46" t="s">
        <v>74</v>
      </c>
      <c r="AF735" s="46">
        <v>0</v>
      </c>
      <c r="AG735" s="46" t="s">
        <v>74</v>
      </c>
      <c r="AH735" s="46">
        <v>39.849920119582357</v>
      </c>
      <c r="AI735" s="46" t="s">
        <v>74</v>
      </c>
      <c r="AJ735" s="46">
        <v>0</v>
      </c>
      <c r="AK735" s="46" t="s">
        <v>74</v>
      </c>
      <c r="AL735" s="46">
        <v>0</v>
      </c>
      <c r="AM735" s="46" t="s">
        <v>74</v>
      </c>
      <c r="AN735" s="50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  <c r="BN735" s="46"/>
      <c r="BO735" s="46"/>
      <c r="BP735" s="46"/>
      <c r="BQ735" s="46"/>
      <c r="BR735" s="46"/>
      <c r="BS735" s="46"/>
      <c r="BT735" s="46"/>
      <c r="BU735" s="46"/>
      <c r="BV735" s="46"/>
      <c r="BW735" s="46"/>
      <c r="BX735" s="46"/>
      <c r="BY735" s="46"/>
      <c r="BZ735" s="46"/>
      <c r="CA735" s="46"/>
      <c r="CB735" s="46"/>
      <c r="CC735" s="46"/>
    </row>
    <row r="736" spans="7:81" x14ac:dyDescent="0.25">
      <c r="G736" t="s">
        <v>131</v>
      </c>
      <c r="H736" s="40">
        <v>40912</v>
      </c>
      <c r="I736" s="46">
        <v>0</v>
      </c>
      <c r="J736" s="46">
        <v>0</v>
      </c>
      <c r="K736" s="46" t="s">
        <v>74</v>
      </c>
      <c r="L736" s="46">
        <v>0</v>
      </c>
      <c r="M736" s="46" t="s">
        <v>74</v>
      </c>
      <c r="N736" s="46">
        <v>0</v>
      </c>
      <c r="O736" s="46" t="s">
        <v>74</v>
      </c>
      <c r="P736" s="46">
        <v>0</v>
      </c>
      <c r="Q736" s="46" t="s">
        <v>74</v>
      </c>
      <c r="R736" s="46">
        <v>0</v>
      </c>
      <c r="S736" s="46" t="s">
        <v>74</v>
      </c>
      <c r="T736" s="46">
        <v>0</v>
      </c>
      <c r="U736" s="46" t="s">
        <v>74</v>
      </c>
      <c r="V736" s="46">
        <v>0</v>
      </c>
      <c r="W736" s="46" t="s">
        <v>74</v>
      </c>
      <c r="X736" s="46">
        <v>0</v>
      </c>
      <c r="Y736" s="46" t="s">
        <v>74</v>
      </c>
      <c r="Z736" s="46">
        <v>0</v>
      </c>
      <c r="AA736" s="46" t="s">
        <v>74</v>
      </c>
      <c r="AB736" s="46">
        <v>0</v>
      </c>
      <c r="AC736" s="46" t="s">
        <v>74</v>
      </c>
      <c r="AD736" s="46">
        <v>0</v>
      </c>
      <c r="AE736" s="46" t="s">
        <v>74</v>
      </c>
      <c r="AF736" s="46">
        <v>0</v>
      </c>
      <c r="AG736" s="46" t="s">
        <v>74</v>
      </c>
      <c r="AH736" s="46">
        <v>0</v>
      </c>
      <c r="AI736" s="46" t="s">
        <v>74</v>
      </c>
      <c r="AJ736" s="46">
        <v>0</v>
      </c>
      <c r="AK736" s="46" t="s">
        <v>74</v>
      </c>
      <c r="AL736" s="46">
        <v>0</v>
      </c>
      <c r="AM736" s="46" t="s">
        <v>74</v>
      </c>
      <c r="AN736" s="50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  <c r="BN736" s="46"/>
      <c r="BO736" s="46"/>
      <c r="BP736" s="46"/>
      <c r="BQ736" s="46"/>
      <c r="BR736" s="46"/>
      <c r="BS736" s="46"/>
      <c r="BT736" s="46"/>
      <c r="BU736" s="46"/>
      <c r="BV736" s="46"/>
      <c r="BW736" s="46"/>
      <c r="BX736" s="46"/>
      <c r="BY736" s="46"/>
      <c r="BZ736" s="46"/>
      <c r="CA736" s="46"/>
      <c r="CB736" s="46"/>
      <c r="CC736" s="46"/>
    </row>
    <row r="737" spans="7:81" x14ac:dyDescent="0.25">
      <c r="G737" t="s">
        <v>131</v>
      </c>
      <c r="H737" s="40">
        <v>40913</v>
      </c>
      <c r="I737" s="46">
        <v>0</v>
      </c>
      <c r="J737" s="46">
        <v>0</v>
      </c>
      <c r="K737" s="46" t="s">
        <v>74</v>
      </c>
      <c r="L737" s="46">
        <v>0</v>
      </c>
      <c r="M737" s="46" t="s">
        <v>74</v>
      </c>
      <c r="N737" s="46">
        <v>0</v>
      </c>
      <c r="O737" s="46" t="s">
        <v>74</v>
      </c>
      <c r="P737" s="46">
        <v>0</v>
      </c>
      <c r="Q737" s="46" t="s">
        <v>74</v>
      </c>
      <c r="R737" s="46">
        <v>0</v>
      </c>
      <c r="S737" s="46" t="s">
        <v>74</v>
      </c>
      <c r="T737" s="46">
        <v>0</v>
      </c>
      <c r="U737" s="46" t="s">
        <v>74</v>
      </c>
      <c r="V737" s="46">
        <v>0</v>
      </c>
      <c r="W737" s="46" t="s">
        <v>74</v>
      </c>
      <c r="X737" s="46">
        <v>0</v>
      </c>
      <c r="Y737" s="46" t="s">
        <v>74</v>
      </c>
      <c r="Z737" s="46">
        <v>0</v>
      </c>
      <c r="AA737" s="46" t="s">
        <v>74</v>
      </c>
      <c r="AB737" s="46">
        <v>0</v>
      </c>
      <c r="AC737" s="46" t="s">
        <v>74</v>
      </c>
      <c r="AD737" s="46">
        <v>0</v>
      </c>
      <c r="AE737" s="46" t="s">
        <v>74</v>
      </c>
      <c r="AF737" s="46">
        <v>0</v>
      </c>
      <c r="AG737" s="46" t="s">
        <v>74</v>
      </c>
      <c r="AH737" s="46">
        <v>0</v>
      </c>
      <c r="AI737" s="46" t="s">
        <v>74</v>
      </c>
      <c r="AJ737" s="46">
        <v>0</v>
      </c>
      <c r="AK737" s="46" t="s">
        <v>74</v>
      </c>
      <c r="AL737" s="46">
        <v>0</v>
      </c>
      <c r="AM737" s="46" t="s">
        <v>74</v>
      </c>
      <c r="AN737" s="50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  <c r="BN737" s="46"/>
      <c r="BO737" s="46"/>
      <c r="BP737" s="46"/>
      <c r="BQ737" s="46"/>
      <c r="BR737" s="46"/>
      <c r="BS737" s="46"/>
      <c r="BT737" s="46"/>
      <c r="BU737" s="46"/>
      <c r="BV737" s="46"/>
      <c r="BW737" s="46"/>
      <c r="BX737" s="46"/>
      <c r="BY737" s="46"/>
      <c r="BZ737" s="46"/>
      <c r="CA737" s="46"/>
      <c r="CB737" s="46"/>
      <c r="CC737" s="46"/>
    </row>
    <row r="738" spans="7:81" x14ac:dyDescent="0.25">
      <c r="G738" t="s">
        <v>131</v>
      </c>
      <c r="H738" s="40">
        <v>40914</v>
      </c>
      <c r="I738" s="46">
        <v>0</v>
      </c>
      <c r="J738" s="46">
        <v>0</v>
      </c>
      <c r="K738" s="46" t="s">
        <v>74</v>
      </c>
      <c r="L738" s="46">
        <v>0</v>
      </c>
      <c r="M738" s="46" t="s">
        <v>74</v>
      </c>
      <c r="N738" s="46">
        <v>0</v>
      </c>
      <c r="O738" s="46" t="s">
        <v>74</v>
      </c>
      <c r="P738" s="46">
        <v>0</v>
      </c>
      <c r="Q738" s="46" t="s">
        <v>74</v>
      </c>
      <c r="R738" s="46">
        <v>0</v>
      </c>
      <c r="S738" s="46" t="s">
        <v>74</v>
      </c>
      <c r="T738" s="46">
        <v>0</v>
      </c>
      <c r="U738" s="46" t="s">
        <v>74</v>
      </c>
      <c r="V738" s="46">
        <v>0</v>
      </c>
      <c r="W738" s="46" t="s">
        <v>74</v>
      </c>
      <c r="X738" s="46">
        <v>40.635660446037043</v>
      </c>
      <c r="Y738" s="46" t="s">
        <v>74</v>
      </c>
      <c r="Z738" s="46">
        <v>0</v>
      </c>
      <c r="AA738" s="46" t="s">
        <v>74</v>
      </c>
      <c r="AB738" s="46">
        <v>0</v>
      </c>
      <c r="AC738" s="46" t="s">
        <v>74</v>
      </c>
      <c r="AD738" s="46">
        <v>0</v>
      </c>
      <c r="AE738" s="46" t="s">
        <v>74</v>
      </c>
      <c r="AF738" s="46">
        <v>0</v>
      </c>
      <c r="AG738" s="46" t="s">
        <v>74</v>
      </c>
      <c r="AH738" s="46">
        <v>0</v>
      </c>
      <c r="AI738" s="46" t="s">
        <v>74</v>
      </c>
      <c r="AJ738" s="46">
        <v>0</v>
      </c>
      <c r="AK738" s="46" t="s">
        <v>74</v>
      </c>
      <c r="AL738" s="46">
        <v>40.681776539649313</v>
      </c>
      <c r="AM738" s="46" t="s">
        <v>74</v>
      </c>
      <c r="AN738" s="50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  <c r="BN738" s="46"/>
      <c r="BO738" s="46"/>
      <c r="BP738" s="46"/>
      <c r="BQ738" s="46"/>
      <c r="BR738" s="46"/>
      <c r="BS738" s="46"/>
      <c r="BT738" s="46"/>
      <c r="BU738" s="46"/>
      <c r="BV738" s="46"/>
      <c r="BW738" s="46"/>
      <c r="BX738" s="46"/>
      <c r="BY738" s="46"/>
      <c r="BZ738" s="46"/>
      <c r="CA738" s="46"/>
      <c r="CB738" s="46"/>
      <c r="CC738" s="46"/>
    </row>
    <row r="739" spans="7:81" x14ac:dyDescent="0.25">
      <c r="G739" t="s">
        <v>131</v>
      </c>
      <c r="H739" s="40">
        <v>40915</v>
      </c>
      <c r="I739" s="46">
        <v>15</v>
      </c>
      <c r="J739" s="46">
        <v>0</v>
      </c>
      <c r="K739" s="46" t="s">
        <v>74</v>
      </c>
      <c r="L739" s="46">
        <v>0</v>
      </c>
      <c r="M739" s="46" t="s">
        <v>74</v>
      </c>
      <c r="N739" s="46">
        <v>0</v>
      </c>
      <c r="O739" s="46" t="s">
        <v>74</v>
      </c>
      <c r="P739" s="46">
        <v>0</v>
      </c>
      <c r="Q739" s="46" t="s">
        <v>74</v>
      </c>
      <c r="R739" s="46">
        <v>0</v>
      </c>
      <c r="S739" s="46" t="s">
        <v>74</v>
      </c>
      <c r="T739" s="46">
        <v>0</v>
      </c>
      <c r="U739" s="46" t="s">
        <v>74</v>
      </c>
      <c r="V739" s="46">
        <v>0</v>
      </c>
      <c r="W739" s="46" t="s">
        <v>74</v>
      </c>
      <c r="X739" s="46">
        <v>0</v>
      </c>
      <c r="Y739" s="46" t="s">
        <v>74</v>
      </c>
      <c r="Z739" s="46">
        <v>0</v>
      </c>
      <c r="AA739" s="46" t="s">
        <v>74</v>
      </c>
      <c r="AB739" s="46">
        <v>0</v>
      </c>
      <c r="AC739" s="46" t="s">
        <v>74</v>
      </c>
      <c r="AD739" s="46">
        <v>0</v>
      </c>
      <c r="AE739" s="46" t="s">
        <v>74</v>
      </c>
      <c r="AF739" s="46">
        <v>0</v>
      </c>
      <c r="AG739" s="46" t="s">
        <v>74</v>
      </c>
      <c r="AH739" s="46">
        <v>0</v>
      </c>
      <c r="AI739" s="46" t="s">
        <v>74</v>
      </c>
      <c r="AJ739" s="46">
        <v>0</v>
      </c>
      <c r="AK739" s="46" t="s">
        <v>74</v>
      </c>
      <c r="AL739" s="46">
        <v>0</v>
      </c>
      <c r="AM739" s="46" t="s">
        <v>74</v>
      </c>
      <c r="AN739" s="50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  <c r="BN739" s="46"/>
      <c r="BO739" s="46"/>
      <c r="BP739" s="46"/>
      <c r="BQ739" s="46"/>
      <c r="BR739" s="46"/>
      <c r="BS739" s="46"/>
      <c r="BT739" s="46"/>
      <c r="BU739" s="46"/>
      <c r="BV739" s="46"/>
      <c r="BW739" s="46"/>
      <c r="BX739" s="46"/>
      <c r="BY739" s="46"/>
      <c r="BZ739" s="46"/>
      <c r="CA739" s="46"/>
      <c r="CB739" s="46"/>
      <c r="CC739" s="46"/>
    </row>
    <row r="740" spans="7:81" x14ac:dyDescent="0.25">
      <c r="G740" t="s">
        <v>131</v>
      </c>
      <c r="H740" s="40">
        <v>40916</v>
      </c>
      <c r="I740" s="46">
        <v>49.5</v>
      </c>
      <c r="J740" s="46">
        <v>0</v>
      </c>
      <c r="K740" s="46" t="s">
        <v>74</v>
      </c>
      <c r="L740" s="46">
        <v>0</v>
      </c>
      <c r="M740" s="46" t="s">
        <v>74</v>
      </c>
      <c r="N740" s="46">
        <v>0</v>
      </c>
      <c r="O740" s="46" t="s">
        <v>74</v>
      </c>
      <c r="P740" s="46">
        <v>0</v>
      </c>
      <c r="Q740" s="46" t="s">
        <v>74</v>
      </c>
      <c r="R740" s="46">
        <v>0</v>
      </c>
      <c r="S740" s="46" t="s">
        <v>74</v>
      </c>
      <c r="T740" s="46">
        <v>0</v>
      </c>
      <c r="U740" s="46" t="s">
        <v>74</v>
      </c>
      <c r="V740" s="46">
        <v>0</v>
      </c>
      <c r="W740" s="46" t="s">
        <v>74</v>
      </c>
      <c r="X740" s="46">
        <v>0</v>
      </c>
      <c r="Y740" s="46" t="s">
        <v>74</v>
      </c>
      <c r="Z740" s="46">
        <v>0</v>
      </c>
      <c r="AA740" s="46" t="s">
        <v>74</v>
      </c>
      <c r="AB740" s="46">
        <v>0</v>
      </c>
      <c r="AC740" s="46" t="s">
        <v>74</v>
      </c>
      <c r="AD740" s="46">
        <v>0</v>
      </c>
      <c r="AE740" s="46" t="s">
        <v>74</v>
      </c>
      <c r="AF740" s="46">
        <v>0</v>
      </c>
      <c r="AG740" s="46" t="s">
        <v>74</v>
      </c>
      <c r="AH740" s="46">
        <v>0</v>
      </c>
      <c r="AI740" s="46" t="s">
        <v>74</v>
      </c>
      <c r="AJ740" s="46">
        <v>0</v>
      </c>
      <c r="AK740" s="46" t="s">
        <v>74</v>
      </c>
      <c r="AL740" s="46">
        <v>0</v>
      </c>
      <c r="AM740" s="46" t="s">
        <v>74</v>
      </c>
      <c r="AN740" s="50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  <c r="BN740" s="46"/>
      <c r="BO740" s="46"/>
      <c r="BP740" s="46"/>
      <c r="BQ740" s="46"/>
      <c r="BR740" s="46"/>
      <c r="BS740" s="46"/>
      <c r="BT740" s="46"/>
      <c r="BU740" s="46"/>
      <c r="BV740" s="46"/>
      <c r="BW740" s="46"/>
      <c r="BX740" s="46"/>
      <c r="BY740" s="46"/>
      <c r="BZ740" s="46"/>
      <c r="CA740" s="46"/>
      <c r="CB740" s="46"/>
      <c r="CC740" s="46"/>
    </row>
    <row r="741" spans="7:81" x14ac:dyDescent="0.25">
      <c r="G741" t="s">
        <v>131</v>
      </c>
      <c r="H741" s="40">
        <v>40917</v>
      </c>
      <c r="I741" s="46">
        <v>0</v>
      </c>
      <c r="J741" s="46">
        <v>0</v>
      </c>
      <c r="K741" s="46" t="s">
        <v>74</v>
      </c>
      <c r="L741" s="46">
        <v>0</v>
      </c>
      <c r="M741" s="46" t="s">
        <v>74</v>
      </c>
      <c r="N741" s="46">
        <v>0</v>
      </c>
      <c r="O741" s="46" t="s">
        <v>74</v>
      </c>
      <c r="P741" s="46">
        <v>0</v>
      </c>
      <c r="Q741" s="46" t="s">
        <v>74</v>
      </c>
      <c r="R741" s="46">
        <v>0</v>
      </c>
      <c r="S741" s="46" t="s">
        <v>74</v>
      </c>
      <c r="T741" s="46">
        <v>0</v>
      </c>
      <c r="U741" s="46" t="s">
        <v>74</v>
      </c>
      <c r="V741" s="46">
        <v>0</v>
      </c>
      <c r="W741" s="46" t="s">
        <v>74</v>
      </c>
      <c r="X741" s="46">
        <v>0</v>
      </c>
      <c r="Y741" s="46" t="s">
        <v>74</v>
      </c>
      <c r="Z741" s="46">
        <v>0</v>
      </c>
      <c r="AA741" s="46" t="s">
        <v>74</v>
      </c>
      <c r="AB741" s="46">
        <v>0</v>
      </c>
      <c r="AC741" s="46" t="s">
        <v>74</v>
      </c>
      <c r="AD741" s="46">
        <v>0</v>
      </c>
      <c r="AE741" s="46" t="s">
        <v>74</v>
      </c>
      <c r="AF741" s="46">
        <v>0</v>
      </c>
      <c r="AG741" s="46" t="s">
        <v>74</v>
      </c>
      <c r="AH741" s="46">
        <v>0</v>
      </c>
      <c r="AI741" s="46" t="s">
        <v>74</v>
      </c>
      <c r="AJ741" s="46">
        <v>0</v>
      </c>
      <c r="AK741" s="46" t="s">
        <v>74</v>
      </c>
      <c r="AL741" s="46">
        <v>0</v>
      </c>
      <c r="AM741" s="46" t="s">
        <v>74</v>
      </c>
      <c r="AN741" s="50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  <c r="BN741" s="46"/>
      <c r="BO741" s="46"/>
      <c r="BP741" s="46"/>
      <c r="BQ741" s="46"/>
      <c r="BR741" s="46"/>
      <c r="BS741" s="46"/>
      <c r="BT741" s="46"/>
      <c r="BU741" s="46"/>
      <c r="BV741" s="46"/>
      <c r="BW741" s="46"/>
      <c r="BX741" s="46"/>
      <c r="BY741" s="46"/>
      <c r="BZ741" s="46"/>
      <c r="CA741" s="46"/>
      <c r="CB741" s="46"/>
      <c r="CC741" s="46"/>
    </row>
    <row r="742" spans="7:81" x14ac:dyDescent="0.25">
      <c r="G742" t="s">
        <v>131</v>
      </c>
      <c r="H742" s="40">
        <v>40918</v>
      </c>
      <c r="I742" s="46">
        <v>0</v>
      </c>
      <c r="J742" s="46">
        <v>0</v>
      </c>
      <c r="K742" s="46" t="s">
        <v>74</v>
      </c>
      <c r="L742" s="46">
        <v>0</v>
      </c>
      <c r="M742" s="46" t="s">
        <v>74</v>
      </c>
      <c r="N742" s="46">
        <v>0</v>
      </c>
      <c r="O742" s="46" t="s">
        <v>74</v>
      </c>
      <c r="P742" s="46">
        <v>0</v>
      </c>
      <c r="Q742" s="46" t="s">
        <v>74</v>
      </c>
      <c r="R742" s="46">
        <v>0</v>
      </c>
      <c r="S742" s="46" t="s">
        <v>74</v>
      </c>
      <c r="T742" s="46">
        <v>0</v>
      </c>
      <c r="U742" s="46" t="s">
        <v>74</v>
      </c>
      <c r="V742" s="46">
        <v>41.22867271138238</v>
      </c>
      <c r="W742" s="46" t="s">
        <v>74</v>
      </c>
      <c r="X742" s="46">
        <v>0</v>
      </c>
      <c r="Y742" s="46" t="s">
        <v>74</v>
      </c>
      <c r="Z742" s="46">
        <v>0</v>
      </c>
      <c r="AA742" s="46" t="s">
        <v>74</v>
      </c>
      <c r="AB742" s="46">
        <v>0</v>
      </c>
      <c r="AC742" s="46" t="s">
        <v>74</v>
      </c>
      <c r="AD742" s="46">
        <v>40.376134856147907</v>
      </c>
      <c r="AE742" s="46" t="s">
        <v>74</v>
      </c>
      <c r="AF742" s="46">
        <v>0</v>
      </c>
      <c r="AG742" s="46" t="s">
        <v>74</v>
      </c>
      <c r="AH742" s="46">
        <v>0</v>
      </c>
      <c r="AI742" s="46" t="s">
        <v>74</v>
      </c>
      <c r="AJ742" s="46">
        <v>0</v>
      </c>
      <c r="AK742" s="46" t="s">
        <v>74</v>
      </c>
      <c r="AL742" s="46">
        <v>0</v>
      </c>
      <c r="AM742" s="46" t="s">
        <v>74</v>
      </c>
      <c r="AN742" s="50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  <c r="BN742" s="46"/>
      <c r="BO742" s="46"/>
      <c r="BP742" s="46"/>
      <c r="BQ742" s="46"/>
      <c r="BR742" s="46"/>
      <c r="BS742" s="46"/>
      <c r="BT742" s="46"/>
      <c r="BU742" s="46"/>
      <c r="BV742" s="46"/>
      <c r="BW742" s="46"/>
      <c r="BX742" s="46"/>
      <c r="BY742" s="46"/>
      <c r="BZ742" s="46"/>
      <c r="CA742" s="46"/>
      <c r="CB742" s="46"/>
      <c r="CC742" s="46"/>
    </row>
    <row r="743" spans="7:81" x14ac:dyDescent="0.25">
      <c r="G743" t="s">
        <v>131</v>
      </c>
      <c r="H743" s="40">
        <v>40919</v>
      </c>
      <c r="I743" s="46">
        <v>0</v>
      </c>
      <c r="J743" s="46">
        <v>0</v>
      </c>
      <c r="K743" s="46" t="s">
        <v>74</v>
      </c>
      <c r="L743" s="46">
        <v>0</v>
      </c>
      <c r="M743" s="46" t="s">
        <v>74</v>
      </c>
      <c r="N743" s="46">
        <v>0</v>
      </c>
      <c r="O743" s="46" t="s">
        <v>74</v>
      </c>
      <c r="P743" s="46">
        <v>0</v>
      </c>
      <c r="Q743" s="46" t="s">
        <v>74</v>
      </c>
      <c r="R743" s="46">
        <v>0</v>
      </c>
      <c r="S743" s="46" t="s">
        <v>74</v>
      </c>
      <c r="T743" s="46">
        <v>0</v>
      </c>
      <c r="U743" s="46" t="s">
        <v>74</v>
      </c>
      <c r="V743" s="46">
        <v>0</v>
      </c>
      <c r="W743" s="46" t="s">
        <v>74</v>
      </c>
      <c r="X743" s="46">
        <v>0</v>
      </c>
      <c r="Y743" s="46" t="s">
        <v>74</v>
      </c>
      <c r="Z743" s="46">
        <v>0</v>
      </c>
      <c r="AA743" s="46" t="s">
        <v>74</v>
      </c>
      <c r="AB743" s="46">
        <v>0</v>
      </c>
      <c r="AC743" s="46" t="s">
        <v>74</v>
      </c>
      <c r="AD743" s="46">
        <v>0</v>
      </c>
      <c r="AE743" s="46" t="s">
        <v>74</v>
      </c>
      <c r="AF743" s="46">
        <v>0</v>
      </c>
      <c r="AG743" s="46" t="s">
        <v>74</v>
      </c>
      <c r="AH743" s="46">
        <v>0</v>
      </c>
      <c r="AI743" s="46" t="s">
        <v>74</v>
      </c>
      <c r="AJ743" s="46">
        <v>0</v>
      </c>
      <c r="AK743" s="46" t="s">
        <v>74</v>
      </c>
      <c r="AL743" s="46">
        <v>0</v>
      </c>
      <c r="AM743" s="46" t="s">
        <v>74</v>
      </c>
      <c r="AN743" s="50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  <c r="BN743" s="46"/>
      <c r="BO743" s="46"/>
      <c r="BP743" s="46"/>
      <c r="BQ743" s="46"/>
      <c r="BR743" s="46"/>
      <c r="BS743" s="46"/>
      <c r="BT743" s="46"/>
      <c r="BU743" s="46"/>
      <c r="BV743" s="46"/>
      <c r="BW743" s="46"/>
      <c r="BX743" s="46"/>
      <c r="BY743" s="46"/>
      <c r="BZ743" s="46"/>
      <c r="CA743" s="46"/>
      <c r="CB743" s="46"/>
      <c r="CC743" s="46"/>
    </row>
    <row r="744" spans="7:81" x14ac:dyDescent="0.25">
      <c r="G744" t="s">
        <v>131</v>
      </c>
      <c r="H744" s="40">
        <v>40920</v>
      </c>
      <c r="I744" s="46">
        <v>0</v>
      </c>
      <c r="J744" s="46">
        <v>0</v>
      </c>
      <c r="K744" s="46" t="s">
        <v>74</v>
      </c>
      <c r="L744" s="46">
        <v>0</v>
      </c>
      <c r="M744" s="46" t="s">
        <v>74</v>
      </c>
      <c r="N744" s="46">
        <v>0</v>
      </c>
      <c r="O744" s="46" t="s">
        <v>74</v>
      </c>
      <c r="P744" s="46">
        <v>0</v>
      </c>
      <c r="Q744" s="46" t="s">
        <v>74</v>
      </c>
      <c r="R744" s="46">
        <v>0</v>
      </c>
      <c r="S744" s="46" t="s">
        <v>74</v>
      </c>
      <c r="T744" s="46">
        <v>0</v>
      </c>
      <c r="U744" s="46" t="s">
        <v>74</v>
      </c>
      <c r="V744" s="46">
        <v>0</v>
      </c>
      <c r="W744" s="46" t="s">
        <v>74</v>
      </c>
      <c r="X744" s="46">
        <v>0</v>
      </c>
      <c r="Y744" s="46" t="s">
        <v>74</v>
      </c>
      <c r="Z744" s="46">
        <v>0</v>
      </c>
      <c r="AA744" s="46" t="s">
        <v>74</v>
      </c>
      <c r="AB744" s="46">
        <v>0</v>
      </c>
      <c r="AC744" s="46" t="s">
        <v>74</v>
      </c>
      <c r="AD744" s="46">
        <v>0</v>
      </c>
      <c r="AE744" s="46" t="s">
        <v>74</v>
      </c>
      <c r="AF744" s="46">
        <v>0</v>
      </c>
      <c r="AG744" s="46" t="s">
        <v>74</v>
      </c>
      <c r="AH744" s="46">
        <v>0</v>
      </c>
      <c r="AI744" s="46" t="s">
        <v>74</v>
      </c>
      <c r="AJ744" s="46">
        <v>0</v>
      </c>
      <c r="AK744" s="46" t="s">
        <v>74</v>
      </c>
      <c r="AL744" s="46">
        <v>0</v>
      </c>
      <c r="AM744" s="46" t="s">
        <v>74</v>
      </c>
      <c r="AN744" s="50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  <c r="BN744" s="46"/>
      <c r="BO744" s="46"/>
      <c r="BP744" s="46"/>
      <c r="BQ744" s="46"/>
      <c r="BR744" s="46"/>
      <c r="BS744" s="46"/>
      <c r="BT744" s="46"/>
      <c r="BU744" s="46"/>
      <c r="BV744" s="46"/>
      <c r="BW744" s="46"/>
      <c r="BX744" s="46"/>
      <c r="BY744" s="46"/>
      <c r="BZ744" s="46"/>
      <c r="CA744" s="46"/>
      <c r="CB744" s="46"/>
      <c r="CC744" s="46"/>
    </row>
    <row r="745" spans="7:81" x14ac:dyDescent="0.25">
      <c r="G745" t="s">
        <v>131</v>
      </c>
      <c r="H745" s="40">
        <v>40921</v>
      </c>
      <c r="I745" s="46">
        <v>0</v>
      </c>
      <c r="J745" s="46">
        <v>0</v>
      </c>
      <c r="K745" s="46" t="s">
        <v>74</v>
      </c>
      <c r="L745" s="46">
        <v>0</v>
      </c>
      <c r="M745" s="46" t="s">
        <v>74</v>
      </c>
      <c r="N745" s="46">
        <v>0</v>
      </c>
      <c r="O745" s="46" t="s">
        <v>74</v>
      </c>
      <c r="P745" s="46">
        <v>0</v>
      </c>
      <c r="Q745" s="46" t="s">
        <v>74</v>
      </c>
      <c r="R745" s="46">
        <v>0</v>
      </c>
      <c r="S745" s="46" t="s">
        <v>74</v>
      </c>
      <c r="T745" s="46">
        <v>0</v>
      </c>
      <c r="U745" s="46" t="s">
        <v>74</v>
      </c>
      <c r="V745" s="46">
        <v>0</v>
      </c>
      <c r="W745" s="46" t="s">
        <v>74</v>
      </c>
      <c r="X745" s="46">
        <v>0</v>
      </c>
      <c r="Y745" s="46" t="s">
        <v>74</v>
      </c>
      <c r="Z745" s="46">
        <v>0</v>
      </c>
      <c r="AA745" s="46" t="s">
        <v>74</v>
      </c>
      <c r="AB745" s="46">
        <v>0</v>
      </c>
      <c r="AC745" s="46" t="s">
        <v>74</v>
      </c>
      <c r="AD745" s="46">
        <v>0</v>
      </c>
      <c r="AE745" s="46" t="s">
        <v>74</v>
      </c>
      <c r="AF745" s="46">
        <v>0</v>
      </c>
      <c r="AG745" s="46" t="s">
        <v>74</v>
      </c>
      <c r="AH745" s="46">
        <v>0</v>
      </c>
      <c r="AI745" s="46" t="s">
        <v>74</v>
      </c>
      <c r="AJ745" s="46">
        <v>0</v>
      </c>
      <c r="AK745" s="46" t="s">
        <v>74</v>
      </c>
      <c r="AL745" s="46">
        <v>0</v>
      </c>
      <c r="AM745" s="46" t="s">
        <v>74</v>
      </c>
      <c r="AN745" s="50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  <c r="BN745" s="46"/>
      <c r="BO745" s="46"/>
      <c r="BP745" s="46"/>
      <c r="BQ745" s="46"/>
      <c r="BR745" s="46"/>
      <c r="BS745" s="46"/>
      <c r="BT745" s="46"/>
      <c r="BU745" s="46"/>
      <c r="BV745" s="46"/>
      <c r="BW745" s="46"/>
      <c r="BX745" s="46"/>
      <c r="BY745" s="46"/>
      <c r="BZ745" s="46"/>
      <c r="CA745" s="46"/>
      <c r="CB745" s="46"/>
      <c r="CC745" s="46"/>
    </row>
    <row r="746" spans="7:81" x14ac:dyDescent="0.25">
      <c r="G746" t="s">
        <v>131</v>
      </c>
      <c r="H746" s="40">
        <v>40922</v>
      </c>
      <c r="I746" s="46">
        <v>0</v>
      </c>
      <c r="J746" s="46">
        <v>0</v>
      </c>
      <c r="K746" s="46" t="s">
        <v>74</v>
      </c>
      <c r="L746" s="46">
        <v>0</v>
      </c>
      <c r="M746" s="46" t="s">
        <v>74</v>
      </c>
      <c r="N746" s="46">
        <v>0</v>
      </c>
      <c r="O746" s="46" t="s">
        <v>74</v>
      </c>
      <c r="P746" s="46">
        <v>0</v>
      </c>
      <c r="Q746" s="46" t="s">
        <v>74</v>
      </c>
      <c r="R746" s="46">
        <v>0</v>
      </c>
      <c r="S746" s="46" t="s">
        <v>74</v>
      </c>
      <c r="T746" s="46">
        <v>0</v>
      </c>
      <c r="U746" s="46" t="s">
        <v>74</v>
      </c>
      <c r="V746" s="46">
        <v>0</v>
      </c>
      <c r="W746" s="46" t="s">
        <v>74</v>
      </c>
      <c r="X746" s="46">
        <v>0</v>
      </c>
      <c r="Y746" s="46" t="s">
        <v>74</v>
      </c>
      <c r="Z746" s="46">
        <v>0</v>
      </c>
      <c r="AA746" s="46" t="s">
        <v>74</v>
      </c>
      <c r="AB746" s="46">
        <v>0</v>
      </c>
      <c r="AC746" s="46" t="s">
        <v>74</v>
      </c>
      <c r="AD746" s="46">
        <v>0</v>
      </c>
      <c r="AE746" s="46" t="s">
        <v>74</v>
      </c>
      <c r="AF746" s="46">
        <v>0</v>
      </c>
      <c r="AG746" s="46" t="s">
        <v>74</v>
      </c>
      <c r="AH746" s="46">
        <v>0</v>
      </c>
      <c r="AI746" s="46" t="s">
        <v>74</v>
      </c>
      <c r="AJ746" s="46">
        <v>0</v>
      </c>
      <c r="AK746" s="46" t="s">
        <v>74</v>
      </c>
      <c r="AL746" s="46">
        <v>0</v>
      </c>
      <c r="AM746" s="46" t="s">
        <v>74</v>
      </c>
      <c r="AN746" s="50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</row>
    <row r="747" spans="7:81" x14ac:dyDescent="0.25">
      <c r="G747" t="s">
        <v>131</v>
      </c>
      <c r="H747" s="40">
        <v>40923</v>
      </c>
      <c r="I747" s="46">
        <v>0</v>
      </c>
      <c r="J747" s="46">
        <v>0</v>
      </c>
      <c r="K747" s="46" t="s">
        <v>74</v>
      </c>
      <c r="L747" s="46">
        <v>0</v>
      </c>
      <c r="M747" s="46" t="s">
        <v>74</v>
      </c>
      <c r="N747" s="46">
        <v>0</v>
      </c>
      <c r="O747" s="46" t="s">
        <v>74</v>
      </c>
      <c r="P747" s="46">
        <v>0</v>
      </c>
      <c r="Q747" s="46" t="s">
        <v>74</v>
      </c>
      <c r="R747" s="46">
        <v>0</v>
      </c>
      <c r="S747" s="46" t="s">
        <v>74</v>
      </c>
      <c r="T747" s="46">
        <v>0</v>
      </c>
      <c r="U747" s="46" t="s">
        <v>74</v>
      </c>
      <c r="V747" s="46">
        <v>0</v>
      </c>
      <c r="W747" s="46" t="s">
        <v>74</v>
      </c>
      <c r="X747" s="46">
        <v>0</v>
      </c>
      <c r="Y747" s="46" t="s">
        <v>74</v>
      </c>
      <c r="Z747" s="46">
        <v>0</v>
      </c>
      <c r="AA747" s="46" t="s">
        <v>74</v>
      </c>
      <c r="AB747" s="46">
        <v>0</v>
      </c>
      <c r="AC747" s="46" t="s">
        <v>74</v>
      </c>
      <c r="AD747" s="46">
        <v>0</v>
      </c>
      <c r="AE747" s="46" t="s">
        <v>74</v>
      </c>
      <c r="AF747" s="46">
        <v>0</v>
      </c>
      <c r="AG747" s="46" t="s">
        <v>74</v>
      </c>
      <c r="AH747" s="46">
        <v>0</v>
      </c>
      <c r="AI747" s="46" t="s">
        <v>74</v>
      </c>
      <c r="AJ747" s="46">
        <v>0</v>
      </c>
      <c r="AK747" s="46" t="s">
        <v>74</v>
      </c>
      <c r="AL747" s="46">
        <v>0</v>
      </c>
      <c r="AM747" s="46" t="s">
        <v>74</v>
      </c>
      <c r="AN747" s="50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  <c r="BN747" s="46"/>
      <c r="BO747" s="46"/>
      <c r="BP747" s="46"/>
      <c r="BQ747" s="46"/>
      <c r="BR747" s="46"/>
      <c r="BS747" s="46"/>
      <c r="BT747" s="46"/>
      <c r="BU747" s="46"/>
      <c r="BV747" s="46"/>
      <c r="BW747" s="46"/>
      <c r="BX747" s="46"/>
      <c r="BY747" s="46"/>
      <c r="BZ747" s="46"/>
      <c r="CA747" s="46"/>
      <c r="CB747" s="46"/>
      <c r="CC747" s="46"/>
    </row>
    <row r="748" spans="7:81" x14ac:dyDescent="0.25">
      <c r="G748" t="s">
        <v>131</v>
      </c>
      <c r="H748" s="40">
        <v>40924</v>
      </c>
      <c r="I748" s="46">
        <v>0</v>
      </c>
      <c r="J748" s="46">
        <v>0</v>
      </c>
      <c r="K748" s="46" t="s">
        <v>74</v>
      </c>
      <c r="L748" s="46">
        <v>0</v>
      </c>
      <c r="M748" s="46" t="s">
        <v>74</v>
      </c>
      <c r="N748" s="46">
        <v>0</v>
      </c>
      <c r="O748" s="46" t="s">
        <v>74</v>
      </c>
      <c r="P748" s="46">
        <v>0</v>
      </c>
      <c r="Q748" s="46" t="s">
        <v>74</v>
      </c>
      <c r="R748" s="46">
        <v>0</v>
      </c>
      <c r="S748" s="46" t="s">
        <v>74</v>
      </c>
      <c r="T748" s="46">
        <v>0</v>
      </c>
      <c r="U748" s="46" t="s">
        <v>74</v>
      </c>
      <c r="V748" s="46">
        <v>0</v>
      </c>
      <c r="W748" s="46" t="s">
        <v>74</v>
      </c>
      <c r="X748" s="46">
        <v>0</v>
      </c>
      <c r="Y748" s="46" t="s">
        <v>74</v>
      </c>
      <c r="Z748" s="46">
        <v>0</v>
      </c>
      <c r="AA748" s="46" t="s">
        <v>74</v>
      </c>
      <c r="AB748" s="46">
        <v>0</v>
      </c>
      <c r="AC748" s="46" t="s">
        <v>74</v>
      </c>
      <c r="AD748" s="46">
        <v>0</v>
      </c>
      <c r="AE748" s="46" t="s">
        <v>74</v>
      </c>
      <c r="AF748" s="46">
        <v>0</v>
      </c>
      <c r="AG748" s="46" t="s">
        <v>74</v>
      </c>
      <c r="AH748" s="46">
        <v>0</v>
      </c>
      <c r="AI748" s="46" t="s">
        <v>74</v>
      </c>
      <c r="AJ748" s="46">
        <v>0</v>
      </c>
      <c r="AK748" s="46" t="s">
        <v>74</v>
      </c>
      <c r="AL748" s="46">
        <v>0</v>
      </c>
      <c r="AM748" s="46" t="s">
        <v>74</v>
      </c>
      <c r="AN748" s="50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  <c r="BN748" s="46"/>
      <c r="BO748" s="46"/>
      <c r="BP748" s="46"/>
      <c r="BQ748" s="46"/>
      <c r="BR748" s="46"/>
      <c r="BS748" s="46"/>
      <c r="BT748" s="46"/>
      <c r="BU748" s="46"/>
      <c r="BV748" s="46"/>
      <c r="BW748" s="46"/>
      <c r="BX748" s="46"/>
      <c r="BY748" s="46"/>
      <c r="BZ748" s="46"/>
      <c r="CA748" s="46"/>
      <c r="CB748" s="46"/>
      <c r="CC748" s="46"/>
    </row>
    <row r="749" spans="7:81" x14ac:dyDescent="0.25">
      <c r="G749" t="s">
        <v>131</v>
      </c>
      <c r="H749" s="40">
        <v>40925</v>
      </c>
      <c r="I749" s="46">
        <v>0</v>
      </c>
      <c r="J749" s="46">
        <v>0</v>
      </c>
      <c r="K749" s="46" t="s">
        <v>74</v>
      </c>
      <c r="L749" s="46">
        <v>0</v>
      </c>
      <c r="M749" s="46" t="s">
        <v>74</v>
      </c>
      <c r="N749" s="46">
        <v>0</v>
      </c>
      <c r="O749" s="46" t="s">
        <v>74</v>
      </c>
      <c r="P749" s="46">
        <v>0</v>
      </c>
      <c r="Q749" s="46" t="s">
        <v>74</v>
      </c>
      <c r="R749" s="46">
        <v>0</v>
      </c>
      <c r="S749" s="46" t="s">
        <v>74</v>
      </c>
      <c r="T749" s="46">
        <v>0</v>
      </c>
      <c r="U749" s="46" t="s">
        <v>74</v>
      </c>
      <c r="V749" s="46">
        <v>0</v>
      </c>
      <c r="W749" s="46" t="s">
        <v>74</v>
      </c>
      <c r="X749" s="46">
        <v>0</v>
      </c>
      <c r="Y749" s="46" t="s">
        <v>74</v>
      </c>
      <c r="Z749" s="46">
        <v>0</v>
      </c>
      <c r="AA749" s="46" t="s">
        <v>74</v>
      </c>
      <c r="AB749" s="46">
        <v>0</v>
      </c>
      <c r="AC749" s="46" t="s">
        <v>74</v>
      </c>
      <c r="AD749" s="46">
        <v>0</v>
      </c>
      <c r="AE749" s="46" t="s">
        <v>74</v>
      </c>
      <c r="AF749" s="46">
        <v>0</v>
      </c>
      <c r="AG749" s="46" t="s">
        <v>74</v>
      </c>
      <c r="AH749" s="46">
        <v>0</v>
      </c>
      <c r="AI749" s="46" t="s">
        <v>74</v>
      </c>
      <c r="AJ749" s="46">
        <v>0</v>
      </c>
      <c r="AK749" s="46" t="s">
        <v>74</v>
      </c>
      <c r="AL749" s="46">
        <v>0</v>
      </c>
      <c r="AM749" s="46" t="s">
        <v>74</v>
      </c>
      <c r="AN749" s="50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  <c r="BN749" s="46"/>
      <c r="BO749" s="46"/>
      <c r="BP749" s="46"/>
      <c r="BQ749" s="46"/>
      <c r="BR749" s="46"/>
      <c r="BS749" s="46"/>
      <c r="BT749" s="46"/>
      <c r="BU749" s="46"/>
      <c r="BV749" s="46"/>
      <c r="BW749" s="46"/>
      <c r="BX749" s="46"/>
      <c r="BY749" s="46"/>
      <c r="BZ749" s="46"/>
      <c r="CA749" s="46"/>
      <c r="CB749" s="46"/>
      <c r="CC749" s="46"/>
    </row>
    <row r="750" spans="7:81" x14ac:dyDescent="0.25">
      <c r="G750" t="s">
        <v>131</v>
      </c>
      <c r="H750" s="40">
        <v>40926</v>
      </c>
      <c r="I750" s="46">
        <v>0</v>
      </c>
      <c r="J750" s="46">
        <v>0</v>
      </c>
      <c r="K750" s="46">
        <v>12.899999999999999</v>
      </c>
      <c r="L750" s="46">
        <v>0</v>
      </c>
      <c r="M750" s="46">
        <v>0.6</v>
      </c>
      <c r="N750" s="46">
        <v>0</v>
      </c>
      <c r="O750" s="46">
        <v>2.7</v>
      </c>
      <c r="P750" s="46">
        <v>0</v>
      </c>
      <c r="Q750" s="46">
        <v>1.7333333333333334</v>
      </c>
      <c r="R750" s="46">
        <v>0</v>
      </c>
      <c r="S750" s="46">
        <v>1.0999999999999999</v>
      </c>
      <c r="T750" s="46">
        <v>0</v>
      </c>
      <c r="U750" s="46">
        <v>1.1666666666666667</v>
      </c>
      <c r="V750" s="46">
        <v>0</v>
      </c>
      <c r="W750" s="46">
        <v>4.333333333333333</v>
      </c>
      <c r="X750" s="46">
        <v>0</v>
      </c>
      <c r="Y750" s="46">
        <v>2.1666666666666665</v>
      </c>
      <c r="Z750" s="46">
        <v>0</v>
      </c>
      <c r="AA750" s="46" t="s">
        <v>74</v>
      </c>
      <c r="AB750" s="46">
        <v>0</v>
      </c>
      <c r="AC750" s="46" t="s">
        <v>74</v>
      </c>
      <c r="AD750" s="46">
        <v>0</v>
      </c>
      <c r="AE750" s="46" t="s">
        <v>74</v>
      </c>
      <c r="AF750" s="46">
        <v>0</v>
      </c>
      <c r="AG750" s="46" t="s">
        <v>74</v>
      </c>
      <c r="AH750" s="46">
        <v>0</v>
      </c>
      <c r="AI750" s="46" t="s">
        <v>74</v>
      </c>
      <c r="AJ750" s="46">
        <v>0</v>
      </c>
      <c r="AK750" s="46" t="s">
        <v>74</v>
      </c>
      <c r="AL750" s="46">
        <v>0</v>
      </c>
      <c r="AM750" s="46" t="s">
        <v>74</v>
      </c>
      <c r="AN750" s="50"/>
      <c r="AO750" s="46">
        <v>12.2</v>
      </c>
      <c r="AP750" s="46">
        <v>13.6</v>
      </c>
      <c r="AQ750" s="46">
        <v>0.6</v>
      </c>
      <c r="AR750" s="46">
        <v>1.9</v>
      </c>
      <c r="AS750" s="46">
        <v>3.5</v>
      </c>
      <c r="AT750" s="46">
        <v>2.8</v>
      </c>
      <c r="AU750" s="46">
        <v>0.6</v>
      </c>
      <c r="AV750" s="46">
        <v>1.8</v>
      </c>
      <c r="AW750" s="46">
        <v>1.5</v>
      </c>
      <c r="AX750" s="46">
        <v>1.1000000000000001</v>
      </c>
      <c r="AY750" s="46">
        <v>0.7</v>
      </c>
      <c r="AZ750" s="46">
        <v>1.1000000000000001</v>
      </c>
      <c r="BA750" s="46">
        <v>1.4</v>
      </c>
      <c r="BB750" s="46">
        <v>1</v>
      </c>
      <c r="BC750" s="46">
        <v>5</v>
      </c>
      <c r="BD750" s="46">
        <v>4.7</v>
      </c>
      <c r="BE750" s="46">
        <v>3.3</v>
      </c>
      <c r="BF750" s="46">
        <v>3.4</v>
      </c>
      <c r="BG750" s="46">
        <v>1.7</v>
      </c>
      <c r="BH750" s="46">
        <v>1.4</v>
      </c>
      <c r="BI750" s="46"/>
      <c r="BJ750" s="46"/>
      <c r="BK750" s="46"/>
      <c r="BL750" s="46"/>
      <c r="BM750" s="46"/>
      <c r="BN750" s="46"/>
      <c r="BO750" s="46"/>
      <c r="BP750" s="46"/>
      <c r="BQ750" s="46"/>
      <c r="BR750" s="46"/>
      <c r="BS750" s="46"/>
      <c r="BT750" s="46"/>
      <c r="BU750" s="46"/>
      <c r="BV750" s="46"/>
      <c r="BW750" s="46"/>
      <c r="BX750" s="46"/>
      <c r="BY750" s="46"/>
      <c r="BZ750" s="46"/>
      <c r="CA750" s="46"/>
      <c r="CB750" s="46"/>
      <c r="CC750" s="46"/>
    </row>
    <row r="751" spans="7:81" x14ac:dyDescent="0.25">
      <c r="G751" t="s">
        <v>131</v>
      </c>
      <c r="H751" s="40">
        <v>40927</v>
      </c>
      <c r="I751" s="46">
        <v>0</v>
      </c>
      <c r="J751" s="46">
        <v>0</v>
      </c>
      <c r="K751" s="46" t="s">
        <v>74</v>
      </c>
      <c r="L751" s="46">
        <v>0</v>
      </c>
      <c r="M751" s="46" t="s">
        <v>74</v>
      </c>
      <c r="N751" s="46">
        <v>0</v>
      </c>
      <c r="O751" s="46" t="s">
        <v>74</v>
      </c>
      <c r="P751" s="46">
        <v>0</v>
      </c>
      <c r="Q751" s="46" t="s">
        <v>74</v>
      </c>
      <c r="R751" s="46">
        <v>0</v>
      </c>
      <c r="S751" s="46" t="s">
        <v>74</v>
      </c>
      <c r="T751" s="46">
        <v>0</v>
      </c>
      <c r="U751" s="46" t="s">
        <v>74</v>
      </c>
      <c r="V751" s="46">
        <v>0</v>
      </c>
      <c r="W751" s="46" t="s">
        <v>74</v>
      </c>
      <c r="X751" s="46">
        <v>0</v>
      </c>
      <c r="Y751" s="46" t="s">
        <v>74</v>
      </c>
      <c r="Z751" s="46">
        <v>0</v>
      </c>
      <c r="AA751" s="46" t="s">
        <v>74</v>
      </c>
      <c r="AB751" s="46">
        <v>0</v>
      </c>
      <c r="AC751" s="46" t="s">
        <v>74</v>
      </c>
      <c r="AD751" s="46">
        <v>0</v>
      </c>
      <c r="AE751" s="46" t="s">
        <v>74</v>
      </c>
      <c r="AF751" s="46">
        <v>0</v>
      </c>
      <c r="AG751" s="46" t="s">
        <v>74</v>
      </c>
      <c r="AH751" s="46">
        <v>0</v>
      </c>
      <c r="AI751" s="46" t="s">
        <v>74</v>
      </c>
      <c r="AJ751" s="46">
        <v>0</v>
      </c>
      <c r="AK751" s="46" t="s">
        <v>74</v>
      </c>
      <c r="AL751" s="46">
        <v>0</v>
      </c>
      <c r="AM751" s="46" t="s">
        <v>74</v>
      </c>
      <c r="AN751" s="50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  <c r="BN751" s="46"/>
      <c r="BO751" s="46"/>
      <c r="BP751" s="46"/>
      <c r="BQ751" s="46"/>
      <c r="BR751" s="46"/>
      <c r="BS751" s="46"/>
      <c r="BT751" s="46"/>
      <c r="BU751" s="46"/>
      <c r="BV751" s="46"/>
      <c r="BW751" s="46"/>
      <c r="BX751" s="46"/>
      <c r="BY751" s="46"/>
      <c r="BZ751" s="46"/>
      <c r="CA751" s="46"/>
      <c r="CB751" s="46"/>
      <c r="CC751" s="46"/>
    </row>
    <row r="752" spans="7:81" x14ac:dyDescent="0.25">
      <c r="G752" t="s">
        <v>131</v>
      </c>
      <c r="H752" s="40">
        <v>40928</v>
      </c>
      <c r="I752" s="46">
        <v>0</v>
      </c>
      <c r="J752" s="46">
        <v>60.005280464680887</v>
      </c>
      <c r="K752" s="46" t="s">
        <v>74</v>
      </c>
      <c r="L752" s="46">
        <v>0</v>
      </c>
      <c r="M752" s="46" t="s">
        <v>74</v>
      </c>
      <c r="N752" s="46">
        <v>0</v>
      </c>
      <c r="O752" s="46" t="s">
        <v>74</v>
      </c>
      <c r="P752" s="46">
        <v>0</v>
      </c>
      <c r="Q752" s="46" t="s">
        <v>74</v>
      </c>
      <c r="R752" s="46">
        <v>0</v>
      </c>
      <c r="S752" s="46" t="s">
        <v>74</v>
      </c>
      <c r="T752" s="46">
        <v>0</v>
      </c>
      <c r="U752" s="46" t="s">
        <v>74</v>
      </c>
      <c r="V752" s="46">
        <v>0</v>
      </c>
      <c r="W752" s="46" t="s">
        <v>74</v>
      </c>
      <c r="X752" s="46">
        <v>0</v>
      </c>
      <c r="Y752" s="46" t="s">
        <v>74</v>
      </c>
      <c r="Z752" s="46">
        <v>0</v>
      </c>
      <c r="AA752" s="46" t="s">
        <v>74</v>
      </c>
      <c r="AB752" s="46">
        <v>0</v>
      </c>
      <c r="AC752" s="46" t="s">
        <v>74</v>
      </c>
      <c r="AD752" s="46">
        <v>0</v>
      </c>
      <c r="AE752" s="46" t="s">
        <v>74</v>
      </c>
      <c r="AF752" s="46">
        <v>0</v>
      </c>
      <c r="AG752" s="46" t="s">
        <v>74</v>
      </c>
      <c r="AH752" s="46">
        <v>39.849920119582357</v>
      </c>
      <c r="AI752" s="46" t="s">
        <v>74</v>
      </c>
      <c r="AJ752" s="46">
        <v>0</v>
      </c>
      <c r="AK752" s="46" t="s">
        <v>74</v>
      </c>
      <c r="AL752" s="46">
        <v>0</v>
      </c>
      <c r="AM752" s="46" t="s">
        <v>74</v>
      </c>
      <c r="AN752" s="50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  <c r="BN752" s="46"/>
      <c r="BO752" s="46"/>
      <c r="BP752" s="46"/>
      <c r="BQ752" s="46"/>
      <c r="BR752" s="46"/>
      <c r="BS752" s="46"/>
      <c r="BT752" s="46"/>
      <c r="BU752" s="46"/>
      <c r="BV752" s="46"/>
      <c r="BW752" s="46"/>
      <c r="BX752" s="46"/>
      <c r="BY752" s="46"/>
      <c r="BZ752" s="46"/>
      <c r="CA752" s="46"/>
      <c r="CB752" s="46"/>
      <c r="CC752" s="46"/>
    </row>
    <row r="753" spans="7:81" x14ac:dyDescent="0.25">
      <c r="G753" t="s">
        <v>131</v>
      </c>
      <c r="H753" s="40">
        <v>40929</v>
      </c>
      <c r="I753" s="46">
        <v>0</v>
      </c>
      <c r="J753" s="46">
        <v>0</v>
      </c>
      <c r="K753" s="46" t="s">
        <v>74</v>
      </c>
      <c r="L753" s="46">
        <v>0</v>
      </c>
      <c r="M753" s="46" t="s">
        <v>74</v>
      </c>
      <c r="N753" s="46">
        <v>0</v>
      </c>
      <c r="O753" s="46" t="s">
        <v>74</v>
      </c>
      <c r="P753" s="46">
        <v>0</v>
      </c>
      <c r="Q753" s="46" t="s">
        <v>74</v>
      </c>
      <c r="R753" s="46">
        <v>0</v>
      </c>
      <c r="S753" s="46" t="s">
        <v>74</v>
      </c>
      <c r="T753" s="46">
        <v>0</v>
      </c>
      <c r="U753" s="46" t="s">
        <v>74</v>
      </c>
      <c r="V753" s="46">
        <v>0</v>
      </c>
      <c r="W753" s="46" t="s">
        <v>74</v>
      </c>
      <c r="X753" s="46">
        <v>0</v>
      </c>
      <c r="Y753" s="46" t="s">
        <v>74</v>
      </c>
      <c r="Z753" s="46">
        <v>0</v>
      </c>
      <c r="AA753" s="46" t="s">
        <v>74</v>
      </c>
      <c r="AB753" s="46">
        <v>0</v>
      </c>
      <c r="AC753" s="46" t="s">
        <v>74</v>
      </c>
      <c r="AD753" s="46">
        <v>0</v>
      </c>
      <c r="AE753" s="46" t="s">
        <v>74</v>
      </c>
      <c r="AF753" s="46">
        <v>0</v>
      </c>
      <c r="AG753" s="46" t="s">
        <v>74</v>
      </c>
      <c r="AH753" s="46">
        <v>0</v>
      </c>
      <c r="AI753" s="46" t="s">
        <v>74</v>
      </c>
      <c r="AJ753" s="46">
        <v>0</v>
      </c>
      <c r="AK753" s="46" t="s">
        <v>74</v>
      </c>
      <c r="AL753" s="46">
        <v>0</v>
      </c>
      <c r="AM753" s="46" t="s">
        <v>74</v>
      </c>
      <c r="AN753" s="50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  <c r="BN753" s="46"/>
      <c r="BO753" s="46"/>
      <c r="BP753" s="46"/>
      <c r="BQ753" s="46"/>
      <c r="BR753" s="46"/>
      <c r="BS753" s="46"/>
      <c r="BT753" s="46"/>
      <c r="BU753" s="46"/>
      <c r="BV753" s="46"/>
      <c r="BW753" s="46"/>
      <c r="BX753" s="46"/>
      <c r="BY753" s="46"/>
      <c r="BZ753" s="46"/>
      <c r="CA753" s="46"/>
      <c r="CB753" s="46"/>
      <c r="CC753" s="46"/>
    </row>
    <row r="754" spans="7:81" x14ac:dyDescent="0.25">
      <c r="G754" t="s">
        <v>131</v>
      </c>
      <c r="H754" s="40">
        <v>40930</v>
      </c>
      <c r="I754" s="46">
        <v>1.5</v>
      </c>
      <c r="J754" s="46">
        <v>0</v>
      </c>
      <c r="K754" s="46" t="s">
        <v>74</v>
      </c>
      <c r="L754" s="46">
        <v>0</v>
      </c>
      <c r="M754" s="46" t="s">
        <v>74</v>
      </c>
      <c r="N754" s="46">
        <v>0</v>
      </c>
      <c r="O754" s="46" t="s">
        <v>74</v>
      </c>
      <c r="P754" s="46">
        <v>0</v>
      </c>
      <c r="Q754" s="46" t="s">
        <v>74</v>
      </c>
      <c r="R754" s="46">
        <v>0</v>
      </c>
      <c r="S754" s="46" t="s">
        <v>74</v>
      </c>
      <c r="T754" s="46">
        <v>0</v>
      </c>
      <c r="U754" s="46" t="s">
        <v>74</v>
      </c>
      <c r="V754" s="46">
        <v>0</v>
      </c>
      <c r="W754" s="46" t="s">
        <v>74</v>
      </c>
      <c r="X754" s="46">
        <v>0</v>
      </c>
      <c r="Y754" s="46" t="s">
        <v>74</v>
      </c>
      <c r="Z754" s="46">
        <v>0</v>
      </c>
      <c r="AA754" s="46" t="s">
        <v>74</v>
      </c>
      <c r="AB754" s="46">
        <v>0</v>
      </c>
      <c r="AC754" s="46" t="s">
        <v>74</v>
      </c>
      <c r="AD754" s="46">
        <v>0</v>
      </c>
      <c r="AE754" s="46" t="s">
        <v>74</v>
      </c>
      <c r="AF754" s="46">
        <v>0</v>
      </c>
      <c r="AG754" s="46" t="s">
        <v>74</v>
      </c>
      <c r="AH754" s="46">
        <v>0</v>
      </c>
      <c r="AI754" s="46" t="s">
        <v>74</v>
      </c>
      <c r="AJ754" s="46">
        <v>0</v>
      </c>
      <c r="AK754" s="46" t="s">
        <v>74</v>
      </c>
      <c r="AL754" s="46">
        <v>0</v>
      </c>
      <c r="AM754" s="46" t="s">
        <v>74</v>
      </c>
      <c r="AN754" s="50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  <c r="BN754" s="46"/>
      <c r="BO754" s="46"/>
      <c r="BP754" s="46"/>
      <c r="BQ754" s="46"/>
      <c r="BR754" s="46"/>
      <c r="BS754" s="46"/>
      <c r="BT754" s="46"/>
      <c r="BU754" s="46"/>
      <c r="BV754" s="46"/>
      <c r="BW754" s="46"/>
      <c r="BX754" s="46"/>
      <c r="BY754" s="46"/>
      <c r="BZ754" s="46"/>
      <c r="CA754" s="46"/>
      <c r="CB754" s="46"/>
      <c r="CC754" s="46"/>
    </row>
    <row r="755" spans="7:81" x14ac:dyDescent="0.25">
      <c r="G755" t="s">
        <v>131</v>
      </c>
      <c r="H755" s="40">
        <v>40931</v>
      </c>
      <c r="I755" s="46">
        <v>0</v>
      </c>
      <c r="J755" s="46">
        <v>0</v>
      </c>
      <c r="K755" s="46" t="s">
        <v>74</v>
      </c>
      <c r="L755" s="46">
        <v>0</v>
      </c>
      <c r="M755" s="46" t="s">
        <v>74</v>
      </c>
      <c r="N755" s="46">
        <v>0</v>
      </c>
      <c r="O755" s="46" t="s">
        <v>74</v>
      </c>
      <c r="P755" s="46">
        <v>0</v>
      </c>
      <c r="Q755" s="46" t="s">
        <v>74</v>
      </c>
      <c r="R755" s="46">
        <v>0</v>
      </c>
      <c r="S755" s="46" t="s">
        <v>74</v>
      </c>
      <c r="T755" s="46">
        <v>0</v>
      </c>
      <c r="U755" s="46" t="s">
        <v>74</v>
      </c>
      <c r="V755" s="46">
        <v>0</v>
      </c>
      <c r="W755" s="46" t="s">
        <v>74</v>
      </c>
      <c r="X755" s="46">
        <v>0</v>
      </c>
      <c r="Y755" s="46" t="s">
        <v>74</v>
      </c>
      <c r="Z755" s="46">
        <v>0</v>
      </c>
      <c r="AA755" s="46" t="s">
        <v>74</v>
      </c>
      <c r="AB755" s="46">
        <v>0</v>
      </c>
      <c r="AC755" s="46" t="s">
        <v>74</v>
      </c>
      <c r="AD755" s="46">
        <v>0</v>
      </c>
      <c r="AE755" s="46" t="s">
        <v>74</v>
      </c>
      <c r="AF755" s="46">
        <v>0</v>
      </c>
      <c r="AG755" s="46" t="s">
        <v>74</v>
      </c>
      <c r="AH755" s="46">
        <v>0</v>
      </c>
      <c r="AI755" s="46" t="s">
        <v>74</v>
      </c>
      <c r="AJ755" s="46">
        <v>0</v>
      </c>
      <c r="AK755" s="46" t="s">
        <v>74</v>
      </c>
      <c r="AL755" s="46">
        <v>0</v>
      </c>
      <c r="AM755" s="46" t="s">
        <v>74</v>
      </c>
      <c r="AN755" s="50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  <c r="BN755" s="46"/>
      <c r="BO755" s="46"/>
      <c r="BP755" s="46"/>
      <c r="BQ755" s="46"/>
      <c r="BR755" s="46"/>
      <c r="BS755" s="46"/>
      <c r="BT755" s="46"/>
      <c r="BU755" s="46"/>
      <c r="BV755" s="46"/>
      <c r="BW755" s="46"/>
      <c r="BX755" s="46"/>
      <c r="BY755" s="46"/>
      <c r="BZ755" s="46"/>
      <c r="CA755" s="46"/>
      <c r="CB755" s="46"/>
      <c r="CC755" s="46"/>
    </row>
    <row r="756" spans="7:81" x14ac:dyDescent="0.25">
      <c r="G756" t="s">
        <v>131</v>
      </c>
      <c r="H756" s="40">
        <v>40932</v>
      </c>
      <c r="I756" s="46">
        <v>0</v>
      </c>
      <c r="J756" s="46">
        <v>0</v>
      </c>
      <c r="K756" s="46" t="s">
        <v>74</v>
      </c>
      <c r="L756" s="46">
        <v>0</v>
      </c>
      <c r="M756" s="46" t="s">
        <v>74</v>
      </c>
      <c r="N756" s="46">
        <v>0</v>
      </c>
      <c r="O756" s="46" t="s">
        <v>74</v>
      </c>
      <c r="P756" s="46">
        <v>0</v>
      </c>
      <c r="Q756" s="46" t="s">
        <v>74</v>
      </c>
      <c r="R756" s="46">
        <v>0</v>
      </c>
      <c r="S756" s="46" t="s">
        <v>74</v>
      </c>
      <c r="T756" s="46">
        <v>0</v>
      </c>
      <c r="U756" s="46" t="s">
        <v>74</v>
      </c>
      <c r="V756" s="46">
        <v>0</v>
      </c>
      <c r="W756" s="46" t="s">
        <v>74</v>
      </c>
      <c r="X756" s="46">
        <v>0</v>
      </c>
      <c r="Y756" s="46" t="s">
        <v>74</v>
      </c>
      <c r="Z756" s="46">
        <v>0</v>
      </c>
      <c r="AA756" s="46" t="s">
        <v>74</v>
      </c>
      <c r="AB756" s="46">
        <v>0</v>
      </c>
      <c r="AC756" s="46" t="s">
        <v>74</v>
      </c>
      <c r="AD756" s="46">
        <v>0</v>
      </c>
      <c r="AE756" s="46" t="s">
        <v>74</v>
      </c>
      <c r="AF756" s="46">
        <v>0</v>
      </c>
      <c r="AG756" s="46" t="s">
        <v>74</v>
      </c>
      <c r="AH756" s="46">
        <v>0</v>
      </c>
      <c r="AI756" s="46" t="s">
        <v>74</v>
      </c>
      <c r="AJ756" s="46">
        <v>0</v>
      </c>
      <c r="AK756" s="46" t="s">
        <v>74</v>
      </c>
      <c r="AL756" s="46">
        <v>0</v>
      </c>
      <c r="AM756" s="46" t="s">
        <v>74</v>
      </c>
      <c r="AN756" s="50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  <c r="BN756" s="46"/>
      <c r="BO756" s="46"/>
      <c r="BP756" s="46"/>
      <c r="BQ756" s="46"/>
      <c r="BR756" s="46"/>
      <c r="BS756" s="46"/>
      <c r="BT756" s="46"/>
      <c r="BU756" s="46"/>
      <c r="BV756" s="46"/>
      <c r="BW756" s="46"/>
      <c r="BX756" s="46"/>
      <c r="BY756" s="46"/>
      <c r="BZ756" s="46"/>
      <c r="CA756" s="46"/>
      <c r="CB756" s="46"/>
      <c r="CC756" s="46"/>
    </row>
    <row r="757" spans="7:81" x14ac:dyDescent="0.25">
      <c r="G757" t="s">
        <v>131</v>
      </c>
      <c r="H757" s="40">
        <v>40933</v>
      </c>
      <c r="I757" s="46">
        <v>0</v>
      </c>
      <c r="J757" s="46">
        <v>0</v>
      </c>
      <c r="K757" s="46" t="s">
        <v>74</v>
      </c>
      <c r="L757" s="46">
        <v>0</v>
      </c>
      <c r="M757" s="46" t="s">
        <v>74</v>
      </c>
      <c r="N757" s="46">
        <v>0</v>
      </c>
      <c r="O757" s="46" t="s">
        <v>74</v>
      </c>
      <c r="P757" s="46">
        <v>42.339942176004833</v>
      </c>
      <c r="Q757" s="46" t="s">
        <v>74</v>
      </c>
      <c r="R757" s="46">
        <v>0</v>
      </c>
      <c r="S757" s="46" t="s">
        <v>74</v>
      </c>
      <c r="T757" s="46">
        <v>0</v>
      </c>
      <c r="U757" s="46" t="s">
        <v>74</v>
      </c>
      <c r="V757" s="46">
        <v>0</v>
      </c>
      <c r="W757" s="46" t="s">
        <v>74</v>
      </c>
      <c r="X757" s="46">
        <v>0</v>
      </c>
      <c r="Y757" s="46" t="s">
        <v>74</v>
      </c>
      <c r="Z757" s="46">
        <v>0</v>
      </c>
      <c r="AA757" s="46" t="s">
        <v>74</v>
      </c>
      <c r="AB757" s="46">
        <v>0</v>
      </c>
      <c r="AC757" s="46" t="s">
        <v>74</v>
      </c>
      <c r="AD757" s="46">
        <v>0</v>
      </c>
      <c r="AE757" s="46" t="s">
        <v>74</v>
      </c>
      <c r="AF757" s="46">
        <v>0</v>
      </c>
      <c r="AG757" s="46" t="s">
        <v>74</v>
      </c>
      <c r="AH757" s="46">
        <v>0</v>
      </c>
      <c r="AI757" s="46" t="s">
        <v>74</v>
      </c>
      <c r="AJ757" s="46">
        <v>0</v>
      </c>
      <c r="AK757" s="46" t="s">
        <v>74</v>
      </c>
      <c r="AL757" s="46">
        <v>0</v>
      </c>
      <c r="AM757" s="46" t="s">
        <v>74</v>
      </c>
      <c r="AN757" s="50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  <c r="BN757" s="46"/>
      <c r="BO757" s="46"/>
      <c r="BP757" s="46"/>
      <c r="BQ757" s="46"/>
      <c r="BR757" s="46"/>
      <c r="BS757" s="46"/>
      <c r="BT757" s="46"/>
      <c r="BU757" s="46"/>
      <c r="BV757" s="46"/>
      <c r="BW757" s="46"/>
      <c r="BX757" s="46"/>
      <c r="BY757" s="46"/>
      <c r="BZ757" s="46"/>
      <c r="CA757" s="46"/>
      <c r="CB757" s="46"/>
      <c r="CC757" s="46"/>
    </row>
    <row r="758" spans="7:81" x14ac:dyDescent="0.25">
      <c r="G758" t="s">
        <v>131</v>
      </c>
      <c r="H758" s="40">
        <v>40934</v>
      </c>
      <c r="I758" s="46">
        <v>0</v>
      </c>
      <c r="J758" s="46">
        <v>0</v>
      </c>
      <c r="K758" s="46" t="s">
        <v>74</v>
      </c>
      <c r="L758" s="46">
        <v>0</v>
      </c>
      <c r="M758" s="46" t="s">
        <v>74</v>
      </c>
      <c r="N758" s="46">
        <v>0</v>
      </c>
      <c r="O758" s="46" t="s">
        <v>74</v>
      </c>
      <c r="P758" s="46">
        <v>0</v>
      </c>
      <c r="Q758" s="46" t="s">
        <v>74</v>
      </c>
      <c r="R758" s="46">
        <v>0</v>
      </c>
      <c r="S758" s="46" t="s">
        <v>74</v>
      </c>
      <c r="T758" s="46">
        <v>0</v>
      </c>
      <c r="U758" s="46" t="s">
        <v>74</v>
      </c>
      <c r="V758" s="46">
        <v>0</v>
      </c>
      <c r="W758" s="46" t="s">
        <v>74</v>
      </c>
      <c r="X758" s="46">
        <v>0</v>
      </c>
      <c r="Y758" s="46" t="s">
        <v>74</v>
      </c>
      <c r="Z758" s="46">
        <v>0</v>
      </c>
      <c r="AA758" s="46" t="s">
        <v>74</v>
      </c>
      <c r="AB758" s="46">
        <v>0</v>
      </c>
      <c r="AC758" s="46" t="s">
        <v>74</v>
      </c>
      <c r="AD758" s="46">
        <v>0</v>
      </c>
      <c r="AE758" s="46" t="s">
        <v>74</v>
      </c>
      <c r="AF758" s="46">
        <v>0</v>
      </c>
      <c r="AG758" s="46" t="s">
        <v>74</v>
      </c>
      <c r="AH758" s="46">
        <v>0</v>
      </c>
      <c r="AI758" s="46" t="s">
        <v>74</v>
      </c>
      <c r="AJ758" s="46">
        <v>0</v>
      </c>
      <c r="AK758" s="46" t="s">
        <v>74</v>
      </c>
      <c r="AL758" s="46">
        <v>0</v>
      </c>
      <c r="AM758" s="46" t="s">
        <v>74</v>
      </c>
      <c r="AN758" s="50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  <c r="BN758" s="46"/>
      <c r="BO758" s="46"/>
      <c r="BP758" s="46"/>
      <c r="BQ758" s="46"/>
      <c r="BR758" s="46"/>
      <c r="BS758" s="46"/>
      <c r="BT758" s="46"/>
      <c r="BU758" s="46"/>
      <c r="BV758" s="46"/>
      <c r="BW758" s="46"/>
      <c r="BX758" s="46"/>
      <c r="BY758" s="46"/>
      <c r="BZ758" s="46"/>
      <c r="CA758" s="46"/>
      <c r="CB758" s="46"/>
      <c r="CC758" s="46"/>
    </row>
    <row r="759" spans="7:81" x14ac:dyDescent="0.25">
      <c r="G759" t="s">
        <v>131</v>
      </c>
      <c r="H759" s="40">
        <v>40935</v>
      </c>
      <c r="I759" s="46">
        <v>6</v>
      </c>
      <c r="J759" s="46">
        <v>0</v>
      </c>
      <c r="K759" s="46" t="s">
        <v>74</v>
      </c>
      <c r="L759" s="46">
        <v>0</v>
      </c>
      <c r="M759" s="46" t="s">
        <v>74</v>
      </c>
      <c r="N759" s="46">
        <v>0</v>
      </c>
      <c r="O759" s="46" t="s">
        <v>74</v>
      </c>
      <c r="P759" s="46">
        <v>0</v>
      </c>
      <c r="Q759" s="46" t="s">
        <v>74</v>
      </c>
      <c r="R759" s="46">
        <v>0</v>
      </c>
      <c r="S759" s="46" t="s">
        <v>74</v>
      </c>
      <c r="T759" s="46">
        <v>0</v>
      </c>
      <c r="U759" s="46" t="s">
        <v>74</v>
      </c>
      <c r="V759" s="46">
        <v>0</v>
      </c>
      <c r="W759" s="46" t="s">
        <v>74</v>
      </c>
      <c r="X759" s="46">
        <v>0</v>
      </c>
      <c r="Y759" s="46" t="s">
        <v>74</v>
      </c>
      <c r="Z759" s="46">
        <v>0</v>
      </c>
      <c r="AA759" s="46" t="s">
        <v>74</v>
      </c>
      <c r="AB759" s="46">
        <v>0</v>
      </c>
      <c r="AC759" s="46" t="s">
        <v>74</v>
      </c>
      <c r="AD759" s="46">
        <v>0</v>
      </c>
      <c r="AE759" s="46" t="s">
        <v>74</v>
      </c>
      <c r="AF759" s="46">
        <v>0</v>
      </c>
      <c r="AG759" s="46" t="s">
        <v>74</v>
      </c>
      <c r="AH759" s="46">
        <v>0</v>
      </c>
      <c r="AI759" s="46" t="s">
        <v>74</v>
      </c>
      <c r="AJ759" s="46">
        <v>0</v>
      </c>
      <c r="AK759" s="46" t="s">
        <v>74</v>
      </c>
      <c r="AL759" s="46">
        <v>0</v>
      </c>
      <c r="AM759" s="46" t="s">
        <v>74</v>
      </c>
      <c r="AN759" s="50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</row>
    <row r="760" spans="7:81" x14ac:dyDescent="0.25">
      <c r="G760" t="s">
        <v>131</v>
      </c>
      <c r="H760" s="40">
        <v>40936</v>
      </c>
      <c r="I760" s="46">
        <v>0</v>
      </c>
      <c r="J760" s="46">
        <v>0</v>
      </c>
      <c r="K760" s="46" t="s">
        <v>74</v>
      </c>
      <c r="L760" s="46">
        <v>0</v>
      </c>
      <c r="M760" s="46" t="s">
        <v>74</v>
      </c>
      <c r="N760" s="46">
        <v>0</v>
      </c>
      <c r="O760" s="46" t="s">
        <v>74</v>
      </c>
      <c r="P760" s="46">
        <v>0</v>
      </c>
      <c r="Q760" s="46" t="s">
        <v>74</v>
      </c>
      <c r="R760" s="46">
        <v>0</v>
      </c>
      <c r="S760" s="46" t="s">
        <v>74</v>
      </c>
      <c r="T760" s="46">
        <v>0</v>
      </c>
      <c r="U760" s="46" t="s">
        <v>74</v>
      </c>
      <c r="V760" s="46">
        <v>0</v>
      </c>
      <c r="W760" s="46" t="s">
        <v>74</v>
      </c>
      <c r="X760" s="46">
        <v>0</v>
      </c>
      <c r="Y760" s="46" t="s">
        <v>74</v>
      </c>
      <c r="Z760" s="46">
        <v>0</v>
      </c>
      <c r="AA760" s="46" t="s">
        <v>74</v>
      </c>
      <c r="AB760" s="46">
        <v>0</v>
      </c>
      <c r="AC760" s="46" t="s">
        <v>74</v>
      </c>
      <c r="AD760" s="46">
        <v>0</v>
      </c>
      <c r="AE760" s="46" t="s">
        <v>74</v>
      </c>
      <c r="AF760" s="46">
        <v>0</v>
      </c>
      <c r="AG760" s="46" t="s">
        <v>74</v>
      </c>
      <c r="AH760" s="46">
        <v>0</v>
      </c>
      <c r="AI760" s="46" t="s">
        <v>74</v>
      </c>
      <c r="AJ760" s="46">
        <v>0</v>
      </c>
      <c r="AK760" s="46" t="s">
        <v>74</v>
      </c>
      <c r="AL760" s="46">
        <v>0</v>
      </c>
      <c r="AM760" s="46" t="s">
        <v>74</v>
      </c>
      <c r="AN760" s="50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  <c r="BN760" s="46"/>
      <c r="BO760" s="46"/>
      <c r="BP760" s="46"/>
      <c r="BQ760" s="46"/>
      <c r="BR760" s="46"/>
      <c r="BS760" s="46"/>
      <c r="BT760" s="46"/>
      <c r="BU760" s="46"/>
      <c r="BV760" s="46"/>
      <c r="BW760" s="46"/>
      <c r="BX760" s="46"/>
      <c r="BY760" s="46"/>
      <c r="BZ760" s="46"/>
      <c r="CA760" s="46"/>
      <c r="CB760" s="46"/>
      <c r="CC760" s="46"/>
    </row>
    <row r="761" spans="7:81" x14ac:dyDescent="0.25">
      <c r="G761" t="s">
        <v>131</v>
      </c>
      <c r="H761" s="40">
        <v>40937</v>
      </c>
      <c r="I761" s="46">
        <v>1</v>
      </c>
      <c r="J761" s="46">
        <v>0</v>
      </c>
      <c r="K761" s="46" t="s">
        <v>74</v>
      </c>
      <c r="L761" s="46">
        <v>0</v>
      </c>
      <c r="M761" s="46" t="s">
        <v>74</v>
      </c>
      <c r="N761" s="46">
        <v>0</v>
      </c>
      <c r="O761" s="46" t="s">
        <v>74</v>
      </c>
      <c r="P761" s="46">
        <v>0</v>
      </c>
      <c r="Q761" s="46" t="s">
        <v>74</v>
      </c>
      <c r="R761" s="46">
        <v>0</v>
      </c>
      <c r="S761" s="46" t="s">
        <v>74</v>
      </c>
      <c r="T761" s="46">
        <v>0</v>
      </c>
      <c r="U761" s="46" t="s">
        <v>74</v>
      </c>
      <c r="V761" s="46">
        <v>0</v>
      </c>
      <c r="W761" s="46" t="s">
        <v>74</v>
      </c>
      <c r="X761" s="46">
        <v>0</v>
      </c>
      <c r="Y761" s="46" t="s">
        <v>74</v>
      </c>
      <c r="Z761" s="46">
        <v>0</v>
      </c>
      <c r="AA761" s="46" t="s">
        <v>74</v>
      </c>
      <c r="AB761" s="46">
        <v>0</v>
      </c>
      <c r="AC761" s="46" t="s">
        <v>74</v>
      </c>
      <c r="AD761" s="46">
        <v>0</v>
      </c>
      <c r="AE761" s="46" t="s">
        <v>74</v>
      </c>
      <c r="AF761" s="46">
        <v>0</v>
      </c>
      <c r="AG761" s="46" t="s">
        <v>74</v>
      </c>
      <c r="AH761" s="46">
        <v>0</v>
      </c>
      <c r="AI761" s="46" t="s">
        <v>74</v>
      </c>
      <c r="AJ761" s="46">
        <v>0</v>
      </c>
      <c r="AK761" s="46" t="s">
        <v>74</v>
      </c>
      <c r="AL761" s="46">
        <v>0</v>
      </c>
      <c r="AM761" s="46" t="s">
        <v>74</v>
      </c>
      <c r="AN761" s="50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  <c r="BN761" s="46"/>
      <c r="BO761" s="46"/>
      <c r="BP761" s="46"/>
      <c r="BQ761" s="46"/>
      <c r="BR761" s="46"/>
      <c r="BS761" s="46"/>
      <c r="BT761" s="46"/>
      <c r="BU761" s="46"/>
      <c r="BV761" s="46"/>
      <c r="BW761" s="46"/>
      <c r="BX761" s="46"/>
      <c r="BY761" s="46"/>
      <c r="BZ761" s="46"/>
      <c r="CA761" s="46"/>
      <c r="CB761" s="46"/>
      <c r="CC761" s="46"/>
    </row>
    <row r="762" spans="7:81" x14ac:dyDescent="0.25">
      <c r="G762" t="s">
        <v>131</v>
      </c>
      <c r="H762" s="40">
        <v>40938</v>
      </c>
      <c r="I762" s="46">
        <v>1</v>
      </c>
      <c r="J762" s="46">
        <v>0</v>
      </c>
      <c r="K762" s="46" t="s">
        <v>74</v>
      </c>
      <c r="L762" s="46">
        <v>0</v>
      </c>
      <c r="M762" s="46" t="s">
        <v>74</v>
      </c>
      <c r="N762" s="46">
        <v>0</v>
      </c>
      <c r="O762" s="46" t="s">
        <v>74</v>
      </c>
      <c r="P762" s="46">
        <v>0</v>
      </c>
      <c r="Q762" s="46" t="s">
        <v>74</v>
      </c>
      <c r="R762" s="46">
        <v>0</v>
      </c>
      <c r="S762" s="46" t="s">
        <v>74</v>
      </c>
      <c r="T762" s="46">
        <v>0</v>
      </c>
      <c r="U762" s="46" t="s">
        <v>74</v>
      </c>
      <c r="V762" s="46">
        <v>0</v>
      </c>
      <c r="W762" s="46" t="s">
        <v>74</v>
      </c>
      <c r="X762" s="46">
        <v>0</v>
      </c>
      <c r="Y762" s="46" t="s">
        <v>74</v>
      </c>
      <c r="Z762" s="46">
        <v>0</v>
      </c>
      <c r="AA762" s="46" t="s">
        <v>74</v>
      </c>
      <c r="AB762" s="46">
        <v>77.287076047375805</v>
      </c>
      <c r="AC762" s="46" t="s">
        <v>74</v>
      </c>
      <c r="AD762" s="46">
        <v>0</v>
      </c>
      <c r="AE762" s="46" t="s">
        <v>74</v>
      </c>
      <c r="AF762" s="46">
        <v>0</v>
      </c>
      <c r="AG762" s="46" t="s">
        <v>74</v>
      </c>
      <c r="AH762" s="46">
        <v>0</v>
      </c>
      <c r="AI762" s="46" t="s">
        <v>74</v>
      </c>
      <c r="AJ762" s="46">
        <v>0</v>
      </c>
      <c r="AK762" s="46" t="s">
        <v>74</v>
      </c>
      <c r="AL762" s="46">
        <v>0</v>
      </c>
      <c r="AM762" s="46" t="s">
        <v>74</v>
      </c>
      <c r="AN762" s="50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  <c r="BN762" s="46"/>
      <c r="BO762" s="46"/>
      <c r="BP762" s="46"/>
      <c r="BQ762" s="46"/>
      <c r="BR762" s="46"/>
      <c r="BS762" s="46"/>
      <c r="BT762" s="46"/>
      <c r="BU762" s="46"/>
      <c r="BV762" s="46"/>
      <c r="BW762" s="46"/>
      <c r="BX762" s="46"/>
      <c r="BY762" s="46"/>
      <c r="BZ762" s="46"/>
      <c r="CA762" s="46"/>
      <c r="CB762" s="46"/>
      <c r="CC762" s="46"/>
    </row>
    <row r="763" spans="7:81" x14ac:dyDescent="0.25">
      <c r="G763" t="s">
        <v>131</v>
      </c>
      <c r="H763" s="40">
        <v>40939</v>
      </c>
      <c r="I763" s="46">
        <v>0</v>
      </c>
      <c r="J763" s="46">
        <v>0</v>
      </c>
      <c r="K763" s="46" t="s">
        <v>74</v>
      </c>
      <c r="L763" s="46">
        <v>0</v>
      </c>
      <c r="M763" s="46" t="s">
        <v>74</v>
      </c>
      <c r="N763" s="46">
        <v>0</v>
      </c>
      <c r="O763" s="46" t="s">
        <v>74</v>
      </c>
      <c r="P763" s="46">
        <v>0</v>
      </c>
      <c r="Q763" s="46" t="s">
        <v>74</v>
      </c>
      <c r="R763" s="46">
        <v>0</v>
      </c>
      <c r="S763" s="46" t="s">
        <v>74</v>
      </c>
      <c r="T763" s="46">
        <v>0</v>
      </c>
      <c r="U763" s="46" t="s">
        <v>74</v>
      </c>
      <c r="V763" s="46">
        <v>0</v>
      </c>
      <c r="W763" s="46" t="s">
        <v>74</v>
      </c>
      <c r="X763" s="46">
        <v>0</v>
      </c>
      <c r="Y763" s="46" t="s">
        <v>74</v>
      </c>
      <c r="Z763" s="46">
        <v>0</v>
      </c>
      <c r="AA763" s="46" t="s">
        <v>74</v>
      </c>
      <c r="AB763" s="46">
        <v>0</v>
      </c>
      <c r="AC763" s="46" t="s">
        <v>74</v>
      </c>
      <c r="AD763" s="46">
        <v>0</v>
      </c>
      <c r="AE763" s="46" t="s">
        <v>74</v>
      </c>
      <c r="AF763" s="46">
        <v>0</v>
      </c>
      <c r="AG763" s="46" t="s">
        <v>74</v>
      </c>
      <c r="AH763" s="46">
        <v>0</v>
      </c>
      <c r="AI763" s="46" t="s">
        <v>74</v>
      </c>
      <c r="AJ763" s="46">
        <v>0</v>
      </c>
      <c r="AK763" s="46" t="s">
        <v>74</v>
      </c>
      <c r="AL763" s="46">
        <v>0</v>
      </c>
      <c r="AM763" s="46" t="s">
        <v>74</v>
      </c>
      <c r="AN763" s="50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  <c r="BN763" s="46"/>
      <c r="BO763" s="46"/>
      <c r="BP763" s="46"/>
      <c r="BQ763" s="46"/>
      <c r="BR763" s="46"/>
      <c r="BS763" s="46"/>
      <c r="BT763" s="46"/>
      <c r="BU763" s="46"/>
      <c r="BV763" s="46"/>
      <c r="BW763" s="46"/>
      <c r="BX763" s="46"/>
      <c r="BY763" s="46"/>
      <c r="BZ763" s="46"/>
      <c r="CA763" s="46"/>
      <c r="CB763" s="46"/>
      <c r="CC763" s="46"/>
    </row>
    <row r="764" spans="7:81" x14ac:dyDescent="0.25">
      <c r="G764" t="s">
        <v>131</v>
      </c>
      <c r="H764" s="40">
        <v>40940</v>
      </c>
      <c r="I764" s="46">
        <v>0</v>
      </c>
      <c r="J764" s="46">
        <v>0</v>
      </c>
      <c r="K764" s="46" t="s">
        <v>74</v>
      </c>
      <c r="L764" s="46">
        <v>0</v>
      </c>
      <c r="M764" s="46" t="s">
        <v>74</v>
      </c>
      <c r="N764" s="46">
        <v>0</v>
      </c>
      <c r="O764" s="46" t="s">
        <v>74</v>
      </c>
      <c r="P764" s="46">
        <v>0</v>
      </c>
      <c r="Q764" s="46" t="s">
        <v>74</v>
      </c>
      <c r="R764" s="46">
        <v>0</v>
      </c>
      <c r="S764" s="46" t="s">
        <v>74</v>
      </c>
      <c r="T764" s="46">
        <v>0</v>
      </c>
      <c r="U764" s="46" t="s">
        <v>74</v>
      </c>
      <c r="V764" s="46">
        <v>0</v>
      </c>
      <c r="W764" s="46" t="s">
        <v>74</v>
      </c>
      <c r="X764" s="46">
        <v>0</v>
      </c>
      <c r="Y764" s="46" t="s">
        <v>74</v>
      </c>
      <c r="Z764" s="46">
        <v>0</v>
      </c>
      <c r="AA764" s="46" t="s">
        <v>74</v>
      </c>
      <c r="AB764" s="46">
        <v>0</v>
      </c>
      <c r="AC764" s="46" t="s">
        <v>74</v>
      </c>
      <c r="AD764" s="46">
        <v>0</v>
      </c>
      <c r="AE764" s="46" t="s">
        <v>74</v>
      </c>
      <c r="AF764" s="46">
        <v>0</v>
      </c>
      <c r="AG764" s="46" t="s">
        <v>74</v>
      </c>
      <c r="AH764" s="46">
        <v>0</v>
      </c>
      <c r="AI764" s="46" t="s">
        <v>74</v>
      </c>
      <c r="AJ764" s="46">
        <v>0</v>
      </c>
      <c r="AK764" s="46" t="s">
        <v>74</v>
      </c>
      <c r="AL764" s="46">
        <v>0</v>
      </c>
      <c r="AM764" s="46" t="s">
        <v>74</v>
      </c>
      <c r="AN764" s="50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  <c r="BN764" s="46"/>
      <c r="BO764" s="46"/>
      <c r="BP764" s="46"/>
      <c r="BQ764" s="46"/>
      <c r="BR764" s="46"/>
      <c r="BS764" s="46"/>
      <c r="BT764" s="46"/>
      <c r="BU764" s="46"/>
      <c r="BV764" s="46"/>
      <c r="BW764" s="46"/>
      <c r="BX764" s="46"/>
      <c r="BY764" s="46"/>
      <c r="BZ764" s="46"/>
      <c r="CA764" s="46"/>
      <c r="CB764" s="46"/>
      <c r="CC764" s="46"/>
    </row>
    <row r="765" spans="7:81" x14ac:dyDescent="0.25">
      <c r="G765" t="s">
        <v>131</v>
      </c>
      <c r="H765" s="40">
        <v>40941</v>
      </c>
      <c r="I765" s="46">
        <v>0.5</v>
      </c>
      <c r="J765" s="46">
        <v>0</v>
      </c>
      <c r="K765" s="46" t="s">
        <v>74</v>
      </c>
      <c r="L765" s="46">
        <v>0</v>
      </c>
      <c r="M765" s="46" t="s">
        <v>74</v>
      </c>
      <c r="N765" s="46">
        <v>0</v>
      </c>
      <c r="O765" s="46" t="s">
        <v>74</v>
      </c>
      <c r="P765" s="46">
        <v>0</v>
      </c>
      <c r="Q765" s="46" t="s">
        <v>74</v>
      </c>
      <c r="R765" s="46">
        <v>0</v>
      </c>
      <c r="S765" s="46" t="s">
        <v>74</v>
      </c>
      <c r="T765" s="46">
        <v>0</v>
      </c>
      <c r="U765" s="46" t="s">
        <v>74</v>
      </c>
      <c r="V765" s="46">
        <v>0</v>
      </c>
      <c r="W765" s="46" t="s">
        <v>74</v>
      </c>
      <c r="X765" s="46">
        <v>0</v>
      </c>
      <c r="Y765" s="46" t="s">
        <v>74</v>
      </c>
      <c r="Z765" s="46">
        <v>0</v>
      </c>
      <c r="AA765" s="46" t="s">
        <v>74</v>
      </c>
      <c r="AB765" s="46">
        <v>0</v>
      </c>
      <c r="AC765" s="46" t="s">
        <v>74</v>
      </c>
      <c r="AD765" s="46">
        <v>0</v>
      </c>
      <c r="AE765" s="46" t="s">
        <v>74</v>
      </c>
      <c r="AF765" s="46">
        <v>0</v>
      </c>
      <c r="AG765" s="46" t="s">
        <v>74</v>
      </c>
      <c r="AH765" s="46">
        <v>0</v>
      </c>
      <c r="AI765" s="46" t="s">
        <v>74</v>
      </c>
      <c r="AJ765" s="46">
        <v>0</v>
      </c>
      <c r="AK765" s="46" t="s">
        <v>74</v>
      </c>
      <c r="AL765" s="46">
        <v>0</v>
      </c>
      <c r="AM765" s="46" t="s">
        <v>74</v>
      </c>
      <c r="AN765" s="50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  <c r="BN765" s="46"/>
      <c r="BO765" s="46"/>
      <c r="BP765" s="46"/>
      <c r="BQ765" s="46"/>
      <c r="BR765" s="46"/>
      <c r="BS765" s="46"/>
      <c r="BT765" s="46"/>
      <c r="BU765" s="46"/>
      <c r="BV765" s="46"/>
      <c r="BW765" s="46"/>
      <c r="BX765" s="46"/>
      <c r="BY765" s="46"/>
      <c r="BZ765" s="46"/>
      <c r="CA765" s="46"/>
      <c r="CB765" s="46"/>
      <c r="CC765" s="46"/>
    </row>
    <row r="766" spans="7:81" x14ac:dyDescent="0.25">
      <c r="G766" t="s">
        <v>131</v>
      </c>
      <c r="H766" s="40">
        <v>40942</v>
      </c>
      <c r="I766" s="46">
        <v>0</v>
      </c>
      <c r="J766" s="46">
        <v>0</v>
      </c>
      <c r="K766" s="46" t="s">
        <v>74</v>
      </c>
      <c r="L766" s="46">
        <v>0</v>
      </c>
      <c r="M766" s="46" t="s">
        <v>74</v>
      </c>
      <c r="N766" s="46">
        <v>0</v>
      </c>
      <c r="O766" s="46" t="s">
        <v>74</v>
      </c>
      <c r="P766" s="46">
        <v>0</v>
      </c>
      <c r="Q766" s="46" t="s">
        <v>74</v>
      </c>
      <c r="R766" s="46">
        <v>0</v>
      </c>
      <c r="S766" s="46" t="s">
        <v>74</v>
      </c>
      <c r="T766" s="46">
        <v>0</v>
      </c>
      <c r="U766" s="46" t="s">
        <v>74</v>
      </c>
      <c r="V766" s="46">
        <v>0</v>
      </c>
      <c r="W766" s="46" t="s">
        <v>74</v>
      </c>
      <c r="X766" s="46">
        <v>0</v>
      </c>
      <c r="Y766" s="46" t="s">
        <v>74</v>
      </c>
      <c r="Z766" s="46">
        <v>0</v>
      </c>
      <c r="AA766" s="46" t="s">
        <v>74</v>
      </c>
      <c r="AB766" s="46">
        <v>0</v>
      </c>
      <c r="AC766" s="46" t="s">
        <v>74</v>
      </c>
      <c r="AD766" s="46">
        <v>0</v>
      </c>
      <c r="AE766" s="46" t="s">
        <v>74</v>
      </c>
      <c r="AF766" s="46">
        <v>0</v>
      </c>
      <c r="AG766" s="46" t="s">
        <v>74</v>
      </c>
      <c r="AH766" s="46">
        <v>0</v>
      </c>
      <c r="AI766" s="46" t="s">
        <v>74</v>
      </c>
      <c r="AJ766" s="46">
        <v>0</v>
      </c>
      <c r="AK766" s="46" t="s">
        <v>74</v>
      </c>
      <c r="AL766" s="46">
        <v>0</v>
      </c>
      <c r="AM766" s="46" t="s">
        <v>74</v>
      </c>
      <c r="AN766" s="50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  <c r="BN766" s="46"/>
      <c r="BO766" s="46"/>
      <c r="BP766" s="46"/>
      <c r="BQ766" s="46"/>
      <c r="BR766" s="46"/>
      <c r="BS766" s="46"/>
      <c r="BT766" s="46"/>
      <c r="BU766" s="46"/>
      <c r="BV766" s="46"/>
      <c r="BW766" s="46"/>
      <c r="BX766" s="46"/>
      <c r="BY766" s="46"/>
      <c r="BZ766" s="46"/>
      <c r="CA766" s="46"/>
      <c r="CB766" s="46"/>
      <c r="CC766" s="46"/>
    </row>
    <row r="767" spans="7:81" x14ac:dyDescent="0.25">
      <c r="G767" t="s">
        <v>131</v>
      </c>
      <c r="H767" s="40">
        <v>40943</v>
      </c>
      <c r="I767" s="46">
        <v>0</v>
      </c>
      <c r="J767" s="46">
        <v>0</v>
      </c>
      <c r="K767" s="46" t="s">
        <v>74</v>
      </c>
      <c r="L767" s="46">
        <v>0</v>
      </c>
      <c r="M767" s="46" t="s">
        <v>74</v>
      </c>
      <c r="N767" s="46">
        <v>0</v>
      </c>
      <c r="O767" s="46" t="s">
        <v>74</v>
      </c>
      <c r="P767" s="46">
        <v>0</v>
      </c>
      <c r="Q767" s="46" t="s">
        <v>74</v>
      </c>
      <c r="R767" s="46">
        <v>0</v>
      </c>
      <c r="S767" s="46" t="s">
        <v>74</v>
      </c>
      <c r="T767" s="46">
        <v>0</v>
      </c>
      <c r="U767" s="46" t="s">
        <v>74</v>
      </c>
      <c r="V767" s="46">
        <v>0</v>
      </c>
      <c r="W767" s="46" t="s">
        <v>74</v>
      </c>
      <c r="X767" s="46">
        <v>0</v>
      </c>
      <c r="Y767" s="46" t="s">
        <v>74</v>
      </c>
      <c r="Z767" s="46">
        <v>0</v>
      </c>
      <c r="AA767" s="46" t="s">
        <v>74</v>
      </c>
      <c r="AB767" s="46">
        <v>0</v>
      </c>
      <c r="AC767" s="46" t="s">
        <v>74</v>
      </c>
      <c r="AD767" s="46">
        <v>0</v>
      </c>
      <c r="AE767" s="46" t="s">
        <v>74</v>
      </c>
      <c r="AF767" s="46">
        <v>0</v>
      </c>
      <c r="AG767" s="46" t="s">
        <v>74</v>
      </c>
      <c r="AH767" s="46">
        <v>0</v>
      </c>
      <c r="AI767" s="46" t="s">
        <v>74</v>
      </c>
      <c r="AJ767" s="46">
        <v>0</v>
      </c>
      <c r="AK767" s="46" t="s">
        <v>74</v>
      </c>
      <c r="AL767" s="46">
        <v>0</v>
      </c>
      <c r="AM767" s="46" t="s">
        <v>74</v>
      </c>
      <c r="AN767" s="50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  <c r="BN767" s="46"/>
      <c r="BO767" s="46"/>
      <c r="BP767" s="46"/>
      <c r="BQ767" s="46"/>
      <c r="BR767" s="46"/>
      <c r="BS767" s="46"/>
      <c r="BT767" s="46"/>
      <c r="BU767" s="46"/>
      <c r="BV767" s="46"/>
      <c r="BW767" s="46"/>
      <c r="BX767" s="46"/>
      <c r="BY767" s="46"/>
      <c r="BZ767" s="46"/>
      <c r="CA767" s="46"/>
      <c r="CB767" s="46"/>
      <c r="CC767" s="46"/>
    </row>
    <row r="768" spans="7:81" x14ac:dyDescent="0.25">
      <c r="G768" t="s">
        <v>131</v>
      </c>
      <c r="H768" s="40">
        <v>40944</v>
      </c>
      <c r="I768" s="46">
        <v>0</v>
      </c>
      <c r="J768" s="46">
        <v>0</v>
      </c>
      <c r="K768" s="46" t="s">
        <v>74</v>
      </c>
      <c r="L768" s="46">
        <v>0</v>
      </c>
      <c r="M768" s="46" t="s">
        <v>74</v>
      </c>
      <c r="N768" s="46">
        <v>0</v>
      </c>
      <c r="O768" s="46" t="s">
        <v>74</v>
      </c>
      <c r="P768" s="46">
        <v>0</v>
      </c>
      <c r="Q768" s="46" t="s">
        <v>74</v>
      </c>
      <c r="R768" s="46">
        <v>0</v>
      </c>
      <c r="S768" s="46" t="s">
        <v>74</v>
      </c>
      <c r="T768" s="46">
        <v>0</v>
      </c>
      <c r="U768" s="46" t="s">
        <v>74</v>
      </c>
      <c r="V768" s="46">
        <v>0</v>
      </c>
      <c r="W768" s="46" t="s">
        <v>74</v>
      </c>
      <c r="X768" s="46">
        <v>0</v>
      </c>
      <c r="Y768" s="46" t="s">
        <v>74</v>
      </c>
      <c r="Z768" s="46">
        <v>0</v>
      </c>
      <c r="AA768" s="46" t="s">
        <v>74</v>
      </c>
      <c r="AB768" s="46">
        <v>0</v>
      </c>
      <c r="AC768" s="46" t="s">
        <v>74</v>
      </c>
      <c r="AD768" s="46">
        <v>0</v>
      </c>
      <c r="AE768" s="46" t="s">
        <v>74</v>
      </c>
      <c r="AF768" s="46">
        <v>0</v>
      </c>
      <c r="AG768" s="46" t="s">
        <v>74</v>
      </c>
      <c r="AH768" s="46">
        <v>0</v>
      </c>
      <c r="AI768" s="46" t="s">
        <v>74</v>
      </c>
      <c r="AJ768" s="46">
        <v>0</v>
      </c>
      <c r="AK768" s="46" t="s">
        <v>74</v>
      </c>
      <c r="AL768" s="46">
        <v>0</v>
      </c>
      <c r="AM768" s="46" t="s">
        <v>74</v>
      </c>
      <c r="AN768" s="50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  <c r="BN768" s="46"/>
      <c r="BO768" s="46"/>
      <c r="BP768" s="46"/>
      <c r="BQ768" s="46"/>
      <c r="BR768" s="46"/>
      <c r="BS768" s="46"/>
      <c r="BT768" s="46"/>
      <c r="BU768" s="46"/>
      <c r="BV768" s="46"/>
      <c r="BW768" s="46"/>
      <c r="BX768" s="46"/>
      <c r="BY768" s="46"/>
      <c r="BZ768" s="46"/>
      <c r="CA768" s="46"/>
      <c r="CB768" s="46"/>
      <c r="CC768" s="46"/>
    </row>
    <row r="769" spans="7:81" x14ac:dyDescent="0.25">
      <c r="G769" t="s">
        <v>131</v>
      </c>
      <c r="H769" s="40">
        <v>40945</v>
      </c>
      <c r="I769" s="46">
        <v>1.5</v>
      </c>
      <c r="J769" s="46">
        <v>0</v>
      </c>
      <c r="K769" s="46" t="s">
        <v>74</v>
      </c>
      <c r="L769" s="46">
        <v>0</v>
      </c>
      <c r="M769" s="46" t="s">
        <v>74</v>
      </c>
      <c r="N769" s="46">
        <v>0</v>
      </c>
      <c r="O769" s="46" t="s">
        <v>74</v>
      </c>
      <c r="P769" s="46">
        <v>0</v>
      </c>
      <c r="Q769" s="46" t="s">
        <v>74</v>
      </c>
      <c r="R769" s="46">
        <v>0</v>
      </c>
      <c r="S769" s="46" t="s">
        <v>74</v>
      </c>
      <c r="T769" s="46">
        <v>0</v>
      </c>
      <c r="U769" s="46" t="s">
        <v>74</v>
      </c>
      <c r="V769" s="46">
        <v>0</v>
      </c>
      <c r="W769" s="46" t="s">
        <v>74</v>
      </c>
      <c r="X769" s="46">
        <v>0</v>
      </c>
      <c r="Y769" s="46" t="s">
        <v>74</v>
      </c>
      <c r="Z769" s="46">
        <v>0</v>
      </c>
      <c r="AA769" s="46" t="s">
        <v>74</v>
      </c>
      <c r="AB769" s="46">
        <v>0</v>
      </c>
      <c r="AC769" s="46" t="s">
        <v>74</v>
      </c>
      <c r="AD769" s="46">
        <v>0</v>
      </c>
      <c r="AE769" s="46" t="s">
        <v>74</v>
      </c>
      <c r="AF769" s="46">
        <v>0</v>
      </c>
      <c r="AG769" s="46" t="s">
        <v>74</v>
      </c>
      <c r="AH769" s="46">
        <v>0</v>
      </c>
      <c r="AI769" s="46" t="s">
        <v>74</v>
      </c>
      <c r="AJ769" s="46">
        <v>0</v>
      </c>
      <c r="AK769" s="46" t="s">
        <v>74</v>
      </c>
      <c r="AL769" s="46">
        <v>0</v>
      </c>
      <c r="AM769" s="46" t="s">
        <v>74</v>
      </c>
      <c r="AN769" s="50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  <c r="BN769" s="46"/>
      <c r="BO769" s="46"/>
      <c r="BP769" s="46"/>
      <c r="BQ769" s="46"/>
      <c r="BR769" s="46"/>
      <c r="BS769" s="46"/>
      <c r="BT769" s="46"/>
      <c r="BU769" s="46"/>
      <c r="BV769" s="46"/>
      <c r="BW769" s="46"/>
      <c r="BX769" s="46"/>
      <c r="BY769" s="46"/>
      <c r="BZ769" s="46"/>
      <c r="CA769" s="46"/>
      <c r="CB769" s="46"/>
      <c r="CC769" s="46"/>
    </row>
    <row r="770" spans="7:81" x14ac:dyDescent="0.25">
      <c r="G770" t="s">
        <v>131</v>
      </c>
      <c r="H770" s="40">
        <v>40946</v>
      </c>
      <c r="I770" s="46">
        <v>0.5</v>
      </c>
      <c r="J770" s="46">
        <v>0</v>
      </c>
      <c r="K770" s="46" t="s">
        <v>74</v>
      </c>
      <c r="L770" s="46">
        <v>0</v>
      </c>
      <c r="M770" s="46" t="s">
        <v>74</v>
      </c>
      <c r="N770" s="46">
        <v>0</v>
      </c>
      <c r="O770" s="46" t="s">
        <v>74</v>
      </c>
      <c r="P770" s="46">
        <v>0</v>
      </c>
      <c r="Q770" s="46" t="s">
        <v>74</v>
      </c>
      <c r="R770" s="46">
        <v>0</v>
      </c>
      <c r="S770" s="46" t="s">
        <v>74</v>
      </c>
      <c r="T770" s="46">
        <v>0</v>
      </c>
      <c r="U770" s="46" t="s">
        <v>74</v>
      </c>
      <c r="V770" s="46">
        <v>0</v>
      </c>
      <c r="W770" s="46" t="s">
        <v>74</v>
      </c>
      <c r="X770" s="46">
        <v>0</v>
      </c>
      <c r="Y770" s="46" t="s">
        <v>74</v>
      </c>
      <c r="Z770" s="46">
        <v>0</v>
      </c>
      <c r="AA770" s="46" t="s">
        <v>74</v>
      </c>
      <c r="AB770" s="46">
        <v>0</v>
      </c>
      <c r="AC770" s="46" t="s">
        <v>74</v>
      </c>
      <c r="AD770" s="46">
        <v>0</v>
      </c>
      <c r="AE770" s="46" t="s">
        <v>74</v>
      </c>
      <c r="AF770" s="46">
        <v>0</v>
      </c>
      <c r="AG770" s="46" t="s">
        <v>74</v>
      </c>
      <c r="AH770" s="46">
        <v>0</v>
      </c>
      <c r="AI770" s="46" t="s">
        <v>74</v>
      </c>
      <c r="AJ770" s="46">
        <v>0</v>
      </c>
      <c r="AK770" s="46" t="s">
        <v>74</v>
      </c>
      <c r="AL770" s="46">
        <v>0</v>
      </c>
      <c r="AM770" s="46" t="s">
        <v>74</v>
      </c>
      <c r="AN770" s="50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  <c r="BN770" s="46"/>
      <c r="BO770" s="46"/>
      <c r="BP770" s="46"/>
      <c r="BQ770" s="46"/>
      <c r="BR770" s="46"/>
      <c r="BS770" s="46"/>
      <c r="BT770" s="46"/>
      <c r="BU770" s="46"/>
      <c r="BV770" s="46"/>
      <c r="BW770" s="46"/>
      <c r="BX770" s="46"/>
      <c r="BY770" s="46"/>
      <c r="BZ770" s="46"/>
      <c r="CA770" s="46"/>
      <c r="CB770" s="46"/>
      <c r="CC770" s="46"/>
    </row>
    <row r="771" spans="7:81" x14ac:dyDescent="0.25">
      <c r="G771" t="s">
        <v>131</v>
      </c>
      <c r="H771" s="40">
        <v>40947</v>
      </c>
      <c r="I771" s="46">
        <v>3.5</v>
      </c>
      <c r="J771" s="46">
        <v>0</v>
      </c>
      <c r="K771" s="46" t="s">
        <v>74</v>
      </c>
      <c r="L771" s="46">
        <v>0</v>
      </c>
      <c r="M771" s="46" t="s">
        <v>74</v>
      </c>
      <c r="N771" s="46">
        <v>0</v>
      </c>
      <c r="O771" s="46" t="s">
        <v>74</v>
      </c>
      <c r="P771" s="46">
        <v>0</v>
      </c>
      <c r="Q771" s="46" t="s">
        <v>74</v>
      </c>
      <c r="R771" s="46">
        <v>0</v>
      </c>
      <c r="S771" s="46" t="s">
        <v>74</v>
      </c>
      <c r="T771" s="46">
        <v>0</v>
      </c>
      <c r="U771" s="46" t="s">
        <v>74</v>
      </c>
      <c r="V771" s="46">
        <v>0</v>
      </c>
      <c r="W771" s="46" t="s">
        <v>74</v>
      </c>
      <c r="X771" s="46">
        <v>0</v>
      </c>
      <c r="Y771" s="46" t="s">
        <v>74</v>
      </c>
      <c r="Z771" s="46">
        <v>0</v>
      </c>
      <c r="AA771" s="46" t="s">
        <v>74</v>
      </c>
      <c r="AB771" s="46">
        <v>77.287076047375805</v>
      </c>
      <c r="AC771" s="46" t="s">
        <v>74</v>
      </c>
      <c r="AD771" s="46">
        <v>0</v>
      </c>
      <c r="AE771" s="46" t="s">
        <v>74</v>
      </c>
      <c r="AF771" s="46">
        <v>0</v>
      </c>
      <c r="AG771" s="46" t="s">
        <v>74</v>
      </c>
      <c r="AH771" s="46">
        <v>0</v>
      </c>
      <c r="AI771" s="46" t="s">
        <v>74</v>
      </c>
      <c r="AJ771" s="46">
        <v>0</v>
      </c>
      <c r="AK771" s="46" t="s">
        <v>74</v>
      </c>
      <c r="AL771" s="46">
        <v>0</v>
      </c>
      <c r="AM771" s="46" t="s">
        <v>74</v>
      </c>
      <c r="AN771" s="50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  <c r="BN771" s="46"/>
      <c r="BO771" s="46"/>
      <c r="BP771" s="46"/>
      <c r="BQ771" s="46"/>
      <c r="BR771" s="46"/>
      <c r="BS771" s="46"/>
      <c r="BT771" s="46"/>
      <c r="BU771" s="46"/>
      <c r="BV771" s="46"/>
      <c r="BW771" s="46"/>
      <c r="BX771" s="46"/>
      <c r="BY771" s="46"/>
      <c r="BZ771" s="46"/>
      <c r="CA771" s="46"/>
      <c r="CB771" s="46"/>
      <c r="CC771" s="46"/>
    </row>
    <row r="772" spans="7:81" x14ac:dyDescent="0.25">
      <c r="G772" t="s">
        <v>131</v>
      </c>
      <c r="H772" s="40">
        <v>40948</v>
      </c>
      <c r="I772" s="46">
        <v>0</v>
      </c>
      <c r="J772" s="46">
        <v>60.005280464680887</v>
      </c>
      <c r="K772" s="46" t="s">
        <v>74</v>
      </c>
      <c r="L772" s="46">
        <v>0</v>
      </c>
      <c r="M772" s="46" t="s">
        <v>74</v>
      </c>
      <c r="N772" s="46">
        <v>0</v>
      </c>
      <c r="O772" s="46" t="s">
        <v>74</v>
      </c>
      <c r="P772" s="46">
        <v>0</v>
      </c>
      <c r="Q772" s="46" t="s">
        <v>74</v>
      </c>
      <c r="R772" s="46">
        <v>0</v>
      </c>
      <c r="S772" s="46" t="s">
        <v>74</v>
      </c>
      <c r="T772" s="46">
        <v>0</v>
      </c>
      <c r="U772" s="46" t="s">
        <v>74</v>
      </c>
      <c r="V772" s="46">
        <v>0</v>
      </c>
      <c r="W772" s="46" t="s">
        <v>74</v>
      </c>
      <c r="X772" s="46">
        <v>0</v>
      </c>
      <c r="Y772" s="46" t="s">
        <v>74</v>
      </c>
      <c r="Z772" s="46">
        <v>0</v>
      </c>
      <c r="AA772" s="46" t="s">
        <v>74</v>
      </c>
      <c r="AB772" s="46">
        <v>0</v>
      </c>
      <c r="AC772" s="46" t="s">
        <v>74</v>
      </c>
      <c r="AD772" s="46">
        <v>0</v>
      </c>
      <c r="AE772" s="46" t="s">
        <v>74</v>
      </c>
      <c r="AF772" s="46">
        <v>0</v>
      </c>
      <c r="AG772" s="46" t="s">
        <v>74</v>
      </c>
      <c r="AH772" s="46">
        <v>0</v>
      </c>
      <c r="AI772" s="46" t="s">
        <v>74</v>
      </c>
      <c r="AJ772" s="46">
        <v>0</v>
      </c>
      <c r="AK772" s="46" t="s">
        <v>74</v>
      </c>
      <c r="AL772" s="46">
        <v>0</v>
      </c>
      <c r="AM772" s="46" t="s">
        <v>74</v>
      </c>
      <c r="AN772" s="50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</row>
    <row r="773" spans="7:81" x14ac:dyDescent="0.25">
      <c r="G773" t="s">
        <v>131</v>
      </c>
      <c r="H773" s="40">
        <v>40949</v>
      </c>
      <c r="I773" s="46">
        <v>0</v>
      </c>
      <c r="J773" s="46">
        <v>0</v>
      </c>
      <c r="K773" s="46" t="s">
        <v>74</v>
      </c>
      <c r="L773" s="46">
        <v>0</v>
      </c>
      <c r="M773" s="46" t="s">
        <v>74</v>
      </c>
      <c r="N773" s="46">
        <v>0</v>
      </c>
      <c r="O773" s="46" t="s">
        <v>74</v>
      </c>
      <c r="P773" s="46">
        <v>0</v>
      </c>
      <c r="Q773" s="46" t="s">
        <v>74</v>
      </c>
      <c r="R773" s="46">
        <v>0</v>
      </c>
      <c r="S773" s="46" t="s">
        <v>74</v>
      </c>
      <c r="T773" s="46">
        <v>0</v>
      </c>
      <c r="U773" s="46" t="s">
        <v>74</v>
      </c>
      <c r="V773" s="46">
        <v>0</v>
      </c>
      <c r="W773" s="46" t="s">
        <v>74</v>
      </c>
      <c r="X773" s="46">
        <v>0</v>
      </c>
      <c r="Y773" s="46" t="s">
        <v>74</v>
      </c>
      <c r="Z773" s="46">
        <v>0</v>
      </c>
      <c r="AA773" s="46" t="s">
        <v>74</v>
      </c>
      <c r="AB773" s="46">
        <v>0</v>
      </c>
      <c r="AC773" s="46" t="s">
        <v>74</v>
      </c>
      <c r="AD773" s="46">
        <v>0</v>
      </c>
      <c r="AE773" s="46" t="s">
        <v>74</v>
      </c>
      <c r="AF773" s="46">
        <v>0</v>
      </c>
      <c r="AG773" s="46" t="s">
        <v>74</v>
      </c>
      <c r="AH773" s="46">
        <v>0</v>
      </c>
      <c r="AI773" s="46" t="s">
        <v>74</v>
      </c>
      <c r="AJ773" s="46">
        <v>0</v>
      </c>
      <c r="AK773" s="46" t="s">
        <v>74</v>
      </c>
      <c r="AL773" s="46">
        <v>0</v>
      </c>
      <c r="AM773" s="46" t="s">
        <v>74</v>
      </c>
      <c r="AN773" s="50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  <c r="BN773" s="46"/>
      <c r="BO773" s="46"/>
      <c r="BP773" s="46"/>
      <c r="BQ773" s="46"/>
      <c r="BR773" s="46"/>
      <c r="BS773" s="46"/>
      <c r="BT773" s="46"/>
      <c r="BU773" s="46"/>
      <c r="BV773" s="46"/>
      <c r="BW773" s="46"/>
      <c r="BX773" s="46"/>
      <c r="BY773" s="46"/>
      <c r="BZ773" s="46"/>
      <c r="CA773" s="46"/>
      <c r="CB773" s="46"/>
      <c r="CC773" s="46"/>
    </row>
    <row r="774" spans="7:81" x14ac:dyDescent="0.25">
      <c r="G774" t="s">
        <v>131</v>
      </c>
      <c r="H774" s="40">
        <v>40950</v>
      </c>
      <c r="I774" s="46">
        <v>7.5</v>
      </c>
      <c r="J774" s="46">
        <v>0</v>
      </c>
      <c r="K774" s="46" t="s">
        <v>74</v>
      </c>
      <c r="L774" s="46">
        <v>0</v>
      </c>
      <c r="M774" s="46" t="s">
        <v>74</v>
      </c>
      <c r="N774" s="46">
        <v>0</v>
      </c>
      <c r="O774" s="46" t="s">
        <v>74</v>
      </c>
      <c r="P774" s="46">
        <v>0</v>
      </c>
      <c r="Q774" s="46" t="s">
        <v>74</v>
      </c>
      <c r="R774" s="46">
        <v>0</v>
      </c>
      <c r="S774" s="46" t="s">
        <v>74</v>
      </c>
      <c r="T774" s="46">
        <v>0</v>
      </c>
      <c r="U774" s="46" t="s">
        <v>74</v>
      </c>
      <c r="V774" s="46">
        <v>0</v>
      </c>
      <c r="W774" s="46" t="s">
        <v>74</v>
      </c>
      <c r="X774" s="46">
        <v>0</v>
      </c>
      <c r="Y774" s="46" t="s">
        <v>74</v>
      </c>
      <c r="Z774" s="46">
        <v>0</v>
      </c>
      <c r="AA774" s="46" t="s">
        <v>74</v>
      </c>
      <c r="AB774" s="46">
        <v>0</v>
      </c>
      <c r="AC774" s="46" t="s">
        <v>74</v>
      </c>
      <c r="AD774" s="46">
        <v>0</v>
      </c>
      <c r="AE774" s="46" t="s">
        <v>74</v>
      </c>
      <c r="AF774" s="46">
        <v>0</v>
      </c>
      <c r="AG774" s="46" t="s">
        <v>74</v>
      </c>
      <c r="AH774" s="46">
        <v>0</v>
      </c>
      <c r="AI774" s="46" t="s">
        <v>74</v>
      </c>
      <c r="AJ774" s="46">
        <v>0</v>
      </c>
      <c r="AK774" s="46" t="s">
        <v>74</v>
      </c>
      <c r="AL774" s="46">
        <v>0</v>
      </c>
      <c r="AM774" s="46" t="s">
        <v>74</v>
      </c>
      <c r="AN774" s="50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  <c r="BN774" s="46"/>
      <c r="BO774" s="46"/>
      <c r="BP774" s="46"/>
      <c r="BQ774" s="46"/>
      <c r="BR774" s="46"/>
      <c r="BS774" s="46"/>
      <c r="BT774" s="46"/>
      <c r="BU774" s="46"/>
      <c r="BV774" s="46"/>
      <c r="BW774" s="46"/>
      <c r="BX774" s="46"/>
      <c r="BY774" s="46"/>
      <c r="BZ774" s="46"/>
      <c r="CA774" s="46"/>
      <c r="CB774" s="46"/>
      <c r="CC774" s="46"/>
    </row>
    <row r="775" spans="7:81" x14ac:dyDescent="0.25">
      <c r="G775" t="s">
        <v>131</v>
      </c>
      <c r="H775" s="40">
        <v>40951</v>
      </c>
      <c r="I775" s="46">
        <v>0</v>
      </c>
      <c r="J775" s="46">
        <v>0</v>
      </c>
      <c r="K775" s="46" t="s">
        <v>74</v>
      </c>
      <c r="L775" s="46">
        <v>0</v>
      </c>
      <c r="M775" s="46" t="s">
        <v>74</v>
      </c>
      <c r="N775" s="46">
        <v>0</v>
      </c>
      <c r="O775" s="46" t="s">
        <v>74</v>
      </c>
      <c r="P775" s="46">
        <v>0</v>
      </c>
      <c r="Q775" s="46" t="s">
        <v>74</v>
      </c>
      <c r="R775" s="46">
        <v>0</v>
      </c>
      <c r="S775" s="46" t="s">
        <v>74</v>
      </c>
      <c r="T775" s="46">
        <v>0</v>
      </c>
      <c r="U775" s="46" t="s">
        <v>74</v>
      </c>
      <c r="V775" s="46">
        <v>0</v>
      </c>
      <c r="W775" s="46" t="s">
        <v>74</v>
      </c>
      <c r="X775" s="46">
        <v>0</v>
      </c>
      <c r="Y775" s="46" t="s">
        <v>74</v>
      </c>
      <c r="Z775" s="46">
        <v>0</v>
      </c>
      <c r="AA775" s="46" t="s">
        <v>74</v>
      </c>
      <c r="AB775" s="46">
        <v>0</v>
      </c>
      <c r="AC775" s="46" t="s">
        <v>74</v>
      </c>
      <c r="AD775" s="46">
        <v>0</v>
      </c>
      <c r="AE775" s="46" t="s">
        <v>74</v>
      </c>
      <c r="AF775" s="46">
        <v>0</v>
      </c>
      <c r="AG775" s="46" t="s">
        <v>74</v>
      </c>
      <c r="AH775" s="46">
        <v>0</v>
      </c>
      <c r="AI775" s="46" t="s">
        <v>74</v>
      </c>
      <c r="AJ775" s="46">
        <v>0</v>
      </c>
      <c r="AK775" s="46" t="s">
        <v>74</v>
      </c>
      <c r="AL775" s="46">
        <v>0</v>
      </c>
      <c r="AM775" s="46" t="s">
        <v>74</v>
      </c>
      <c r="AN775" s="50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  <c r="BN775" s="46"/>
      <c r="BO775" s="46"/>
      <c r="BP775" s="46"/>
      <c r="BQ775" s="46"/>
      <c r="BR775" s="46"/>
      <c r="BS775" s="46"/>
      <c r="BT775" s="46"/>
      <c r="BU775" s="46"/>
      <c r="BV775" s="46"/>
      <c r="BW775" s="46"/>
      <c r="BX775" s="46"/>
      <c r="BY775" s="46"/>
      <c r="BZ775" s="46"/>
      <c r="CA775" s="46"/>
      <c r="CB775" s="46"/>
      <c r="CC775" s="46"/>
    </row>
    <row r="776" spans="7:81" x14ac:dyDescent="0.25">
      <c r="G776" t="s">
        <v>131</v>
      </c>
      <c r="H776" s="40">
        <v>40952</v>
      </c>
      <c r="I776" s="46">
        <v>0.5</v>
      </c>
      <c r="J776" s="46">
        <v>0</v>
      </c>
      <c r="K776" s="46" t="s">
        <v>74</v>
      </c>
      <c r="L776" s="46">
        <v>0</v>
      </c>
      <c r="M776" s="46" t="s">
        <v>74</v>
      </c>
      <c r="N776" s="46">
        <v>0</v>
      </c>
      <c r="O776" s="46" t="s">
        <v>74</v>
      </c>
      <c r="P776" s="46">
        <v>0</v>
      </c>
      <c r="Q776" s="46" t="s">
        <v>74</v>
      </c>
      <c r="R776" s="46">
        <v>43.79119153444843</v>
      </c>
      <c r="S776" s="46" t="s">
        <v>74</v>
      </c>
      <c r="T776" s="46">
        <v>0</v>
      </c>
      <c r="U776" s="46" t="s">
        <v>74</v>
      </c>
      <c r="V776" s="46">
        <v>0</v>
      </c>
      <c r="W776" s="46" t="s">
        <v>74</v>
      </c>
      <c r="X776" s="46">
        <v>0</v>
      </c>
      <c r="Y776" s="46" t="s">
        <v>74</v>
      </c>
      <c r="Z776" s="46">
        <v>0</v>
      </c>
      <c r="AA776" s="46" t="s">
        <v>74</v>
      </c>
      <c r="AB776" s="46">
        <v>0</v>
      </c>
      <c r="AC776" s="46" t="s">
        <v>74</v>
      </c>
      <c r="AD776" s="46">
        <v>0</v>
      </c>
      <c r="AE776" s="46" t="s">
        <v>74</v>
      </c>
      <c r="AF776" s="46">
        <v>0</v>
      </c>
      <c r="AG776" s="46" t="s">
        <v>74</v>
      </c>
      <c r="AH776" s="46">
        <v>0</v>
      </c>
      <c r="AI776" s="46" t="s">
        <v>74</v>
      </c>
      <c r="AJ776" s="46">
        <v>0</v>
      </c>
      <c r="AK776" s="46" t="s">
        <v>74</v>
      </c>
      <c r="AL776" s="46">
        <v>0</v>
      </c>
      <c r="AM776" s="46" t="s">
        <v>74</v>
      </c>
      <c r="AN776" s="50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  <c r="BN776" s="46"/>
      <c r="BO776" s="46"/>
      <c r="BP776" s="46"/>
      <c r="BQ776" s="46"/>
      <c r="BR776" s="46"/>
      <c r="BS776" s="46"/>
      <c r="BT776" s="46"/>
      <c r="BU776" s="46"/>
      <c r="BV776" s="46"/>
      <c r="BW776" s="46"/>
      <c r="BX776" s="46"/>
      <c r="BY776" s="46"/>
      <c r="BZ776" s="46"/>
      <c r="CA776" s="46"/>
      <c r="CB776" s="46"/>
      <c r="CC776" s="46"/>
    </row>
    <row r="777" spans="7:81" x14ac:dyDescent="0.25">
      <c r="G777" t="s">
        <v>131</v>
      </c>
      <c r="H777" s="40">
        <v>40953</v>
      </c>
      <c r="I777" s="46">
        <v>5.5</v>
      </c>
      <c r="J777" s="46">
        <v>0</v>
      </c>
      <c r="K777" s="46" t="s">
        <v>74</v>
      </c>
      <c r="L777" s="46">
        <v>0</v>
      </c>
      <c r="M777" s="46" t="s">
        <v>74</v>
      </c>
      <c r="N777" s="46">
        <v>0</v>
      </c>
      <c r="O777" s="46" t="s">
        <v>74</v>
      </c>
      <c r="P777" s="46">
        <v>0</v>
      </c>
      <c r="Q777" s="46" t="s">
        <v>74</v>
      </c>
      <c r="R777" s="46">
        <v>0</v>
      </c>
      <c r="S777" s="46" t="s">
        <v>74</v>
      </c>
      <c r="T777" s="46">
        <v>0</v>
      </c>
      <c r="U777" s="46" t="s">
        <v>74</v>
      </c>
      <c r="V777" s="46">
        <v>0</v>
      </c>
      <c r="W777" s="46" t="s">
        <v>74</v>
      </c>
      <c r="X777" s="46">
        <v>0</v>
      </c>
      <c r="Y777" s="46" t="s">
        <v>74</v>
      </c>
      <c r="Z777" s="46">
        <v>0</v>
      </c>
      <c r="AA777" s="46" t="s">
        <v>74</v>
      </c>
      <c r="AB777" s="46">
        <v>0</v>
      </c>
      <c r="AC777" s="46" t="s">
        <v>74</v>
      </c>
      <c r="AD777" s="46">
        <v>0</v>
      </c>
      <c r="AE777" s="46" t="s">
        <v>74</v>
      </c>
      <c r="AF777" s="46">
        <v>0</v>
      </c>
      <c r="AG777" s="46" t="s">
        <v>74</v>
      </c>
      <c r="AH777" s="46">
        <v>0</v>
      </c>
      <c r="AI777" s="46" t="s">
        <v>74</v>
      </c>
      <c r="AJ777" s="46">
        <v>0</v>
      </c>
      <c r="AK777" s="46" t="s">
        <v>74</v>
      </c>
      <c r="AL777" s="46">
        <v>0</v>
      </c>
      <c r="AM777" s="46" t="s">
        <v>74</v>
      </c>
      <c r="AN777" s="50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  <c r="BN777" s="46"/>
      <c r="BO777" s="46"/>
      <c r="BP777" s="46"/>
      <c r="BQ777" s="46"/>
      <c r="BR777" s="46"/>
      <c r="BS777" s="46"/>
      <c r="BT777" s="46"/>
      <c r="BU777" s="46"/>
      <c r="BV777" s="46"/>
      <c r="BW777" s="46"/>
      <c r="BX777" s="46"/>
      <c r="BY777" s="46"/>
      <c r="BZ777" s="46"/>
      <c r="CA777" s="46"/>
      <c r="CB777" s="46"/>
      <c r="CC777" s="46"/>
    </row>
    <row r="778" spans="7:81" x14ac:dyDescent="0.25">
      <c r="G778" t="s">
        <v>131</v>
      </c>
      <c r="H778" s="40">
        <v>40954</v>
      </c>
      <c r="I778" s="46">
        <v>25</v>
      </c>
      <c r="J778" s="46">
        <v>0</v>
      </c>
      <c r="K778" s="46" t="s">
        <v>74</v>
      </c>
      <c r="L778" s="46">
        <v>0</v>
      </c>
      <c r="M778" s="46" t="s">
        <v>74</v>
      </c>
      <c r="N778" s="46">
        <v>0</v>
      </c>
      <c r="O778" s="46" t="s">
        <v>74</v>
      </c>
      <c r="P778" s="46">
        <v>0</v>
      </c>
      <c r="Q778" s="46" t="s">
        <v>74</v>
      </c>
      <c r="R778" s="46">
        <v>0</v>
      </c>
      <c r="S778" s="46" t="s">
        <v>74</v>
      </c>
      <c r="T778" s="46">
        <v>0</v>
      </c>
      <c r="U778" s="46" t="s">
        <v>74</v>
      </c>
      <c r="V778" s="46">
        <v>0</v>
      </c>
      <c r="W778" s="46" t="s">
        <v>74</v>
      </c>
      <c r="X778" s="46">
        <v>0</v>
      </c>
      <c r="Y778" s="46" t="s">
        <v>74</v>
      </c>
      <c r="Z778" s="46">
        <v>0</v>
      </c>
      <c r="AA778" s="46" t="s">
        <v>74</v>
      </c>
      <c r="AB778" s="46">
        <v>0</v>
      </c>
      <c r="AC778" s="46" t="s">
        <v>74</v>
      </c>
      <c r="AD778" s="46">
        <v>0</v>
      </c>
      <c r="AE778" s="46" t="s">
        <v>74</v>
      </c>
      <c r="AF778" s="46">
        <v>0</v>
      </c>
      <c r="AG778" s="46" t="s">
        <v>74</v>
      </c>
      <c r="AH778" s="46">
        <v>0</v>
      </c>
      <c r="AI778" s="46" t="s">
        <v>74</v>
      </c>
      <c r="AJ778" s="46">
        <v>0</v>
      </c>
      <c r="AK778" s="46" t="s">
        <v>74</v>
      </c>
      <c r="AL778" s="46">
        <v>0</v>
      </c>
      <c r="AM778" s="46" t="s">
        <v>74</v>
      </c>
      <c r="AN778" s="50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  <c r="BN778" s="46"/>
      <c r="BO778" s="46"/>
      <c r="BP778" s="46"/>
      <c r="BQ778" s="46"/>
      <c r="BR778" s="46"/>
      <c r="BS778" s="46"/>
      <c r="BT778" s="46"/>
      <c r="BU778" s="46"/>
      <c r="BV778" s="46"/>
      <c r="BW778" s="46"/>
      <c r="BX778" s="46"/>
      <c r="BY778" s="46"/>
      <c r="BZ778" s="46"/>
      <c r="CA778" s="46"/>
      <c r="CB778" s="46"/>
      <c r="CC778" s="46"/>
    </row>
    <row r="779" spans="7:81" x14ac:dyDescent="0.25">
      <c r="G779" t="s">
        <v>131</v>
      </c>
      <c r="H779" s="40">
        <v>40955</v>
      </c>
      <c r="I779" s="46">
        <v>0</v>
      </c>
      <c r="J779" s="46">
        <v>0</v>
      </c>
      <c r="K779" s="46" t="s">
        <v>74</v>
      </c>
      <c r="L779" s="46">
        <v>0</v>
      </c>
      <c r="M779" s="46" t="s">
        <v>74</v>
      </c>
      <c r="N779" s="46">
        <v>0</v>
      </c>
      <c r="O779" s="46" t="s">
        <v>74</v>
      </c>
      <c r="P779" s="46">
        <v>0</v>
      </c>
      <c r="Q779" s="46" t="s">
        <v>74</v>
      </c>
      <c r="R779" s="46">
        <v>0</v>
      </c>
      <c r="S779" s="46" t="s">
        <v>74</v>
      </c>
      <c r="T779" s="46">
        <v>0</v>
      </c>
      <c r="U779" s="46" t="s">
        <v>74</v>
      </c>
      <c r="V779" s="46">
        <v>0</v>
      </c>
      <c r="W779" s="46" t="s">
        <v>74</v>
      </c>
      <c r="X779" s="46">
        <v>0</v>
      </c>
      <c r="Y779" s="46" t="s">
        <v>74</v>
      </c>
      <c r="Z779" s="46">
        <v>0</v>
      </c>
      <c r="AA779" s="46" t="s">
        <v>74</v>
      </c>
      <c r="AB779" s="46">
        <v>0</v>
      </c>
      <c r="AC779" s="46" t="s">
        <v>74</v>
      </c>
      <c r="AD779" s="46">
        <v>0</v>
      </c>
      <c r="AE779" s="46" t="s">
        <v>74</v>
      </c>
      <c r="AF779" s="46">
        <v>0</v>
      </c>
      <c r="AG779" s="46" t="s">
        <v>74</v>
      </c>
      <c r="AH779" s="46">
        <v>0</v>
      </c>
      <c r="AI779" s="46" t="s">
        <v>74</v>
      </c>
      <c r="AJ779" s="46">
        <v>0</v>
      </c>
      <c r="AK779" s="46" t="s">
        <v>74</v>
      </c>
      <c r="AL779" s="46">
        <v>0</v>
      </c>
      <c r="AM779" s="46" t="s">
        <v>74</v>
      </c>
      <c r="AN779" s="50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  <c r="BN779" s="46"/>
      <c r="BO779" s="46"/>
      <c r="BP779" s="46"/>
      <c r="BQ779" s="46"/>
      <c r="BR779" s="46"/>
      <c r="BS779" s="46"/>
      <c r="BT779" s="46"/>
      <c r="BU779" s="46"/>
      <c r="BV779" s="46"/>
      <c r="BW779" s="46"/>
      <c r="BX779" s="46"/>
      <c r="BY779" s="46"/>
      <c r="BZ779" s="46"/>
      <c r="CA779" s="46"/>
      <c r="CB779" s="46"/>
      <c r="CC779" s="46"/>
    </row>
    <row r="780" spans="7:81" x14ac:dyDescent="0.25">
      <c r="G780" t="s">
        <v>131</v>
      </c>
      <c r="H780" s="40">
        <v>40956</v>
      </c>
      <c r="I780" s="46">
        <v>12.5</v>
      </c>
      <c r="J780" s="46">
        <v>0</v>
      </c>
      <c r="K780" s="46" t="s">
        <v>74</v>
      </c>
      <c r="L780" s="46">
        <v>0</v>
      </c>
      <c r="M780" s="46" t="s">
        <v>74</v>
      </c>
      <c r="N780" s="46">
        <v>0</v>
      </c>
      <c r="O780" s="46" t="s">
        <v>74</v>
      </c>
      <c r="P780" s="46">
        <v>0</v>
      </c>
      <c r="Q780" s="46" t="s">
        <v>74</v>
      </c>
      <c r="R780" s="46">
        <v>0</v>
      </c>
      <c r="S780" s="46" t="s">
        <v>74</v>
      </c>
      <c r="T780" s="46">
        <v>0</v>
      </c>
      <c r="U780" s="46" t="s">
        <v>74</v>
      </c>
      <c r="V780" s="46">
        <v>0</v>
      </c>
      <c r="W780" s="46" t="s">
        <v>74</v>
      </c>
      <c r="X780" s="46">
        <v>0</v>
      </c>
      <c r="Y780" s="46" t="s">
        <v>74</v>
      </c>
      <c r="Z780" s="46">
        <v>0</v>
      </c>
      <c r="AA780" s="46" t="s">
        <v>74</v>
      </c>
      <c r="AB780" s="46">
        <v>77.287076047375805</v>
      </c>
      <c r="AC780" s="46" t="s">
        <v>74</v>
      </c>
      <c r="AD780" s="46">
        <v>0</v>
      </c>
      <c r="AE780" s="46" t="s">
        <v>74</v>
      </c>
      <c r="AF780" s="46">
        <v>0</v>
      </c>
      <c r="AG780" s="46" t="s">
        <v>74</v>
      </c>
      <c r="AH780" s="46">
        <v>0</v>
      </c>
      <c r="AI780" s="46" t="s">
        <v>74</v>
      </c>
      <c r="AJ780" s="46">
        <v>0</v>
      </c>
      <c r="AK780" s="46" t="s">
        <v>74</v>
      </c>
      <c r="AL780" s="46">
        <v>0</v>
      </c>
      <c r="AM780" s="46" t="s">
        <v>74</v>
      </c>
      <c r="AN780" s="50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  <c r="BN780" s="46"/>
      <c r="BO780" s="46"/>
      <c r="BP780" s="46"/>
      <c r="BQ780" s="46"/>
      <c r="BR780" s="46"/>
      <c r="BS780" s="46"/>
      <c r="BT780" s="46"/>
      <c r="BU780" s="46"/>
      <c r="BV780" s="46"/>
      <c r="BW780" s="46"/>
      <c r="BX780" s="46"/>
      <c r="BY780" s="46"/>
      <c r="BZ780" s="46"/>
      <c r="CA780" s="46"/>
      <c r="CB780" s="46"/>
      <c r="CC780" s="46"/>
    </row>
    <row r="781" spans="7:81" x14ac:dyDescent="0.25">
      <c r="G781" t="s">
        <v>131</v>
      </c>
      <c r="H781" s="40">
        <v>40957</v>
      </c>
      <c r="I781" s="46">
        <v>0</v>
      </c>
      <c r="J781" s="46">
        <v>0</v>
      </c>
      <c r="K781" s="46" t="s">
        <v>74</v>
      </c>
      <c r="L781" s="46">
        <v>0</v>
      </c>
      <c r="M781" s="46" t="s">
        <v>74</v>
      </c>
      <c r="N781" s="46">
        <v>0</v>
      </c>
      <c r="O781" s="46" t="s">
        <v>74</v>
      </c>
      <c r="P781" s="46">
        <v>0</v>
      </c>
      <c r="Q781" s="46" t="s">
        <v>74</v>
      </c>
      <c r="R781" s="46">
        <v>0</v>
      </c>
      <c r="S781" s="46" t="s">
        <v>74</v>
      </c>
      <c r="T781" s="46">
        <v>0</v>
      </c>
      <c r="U781" s="46" t="s">
        <v>74</v>
      </c>
      <c r="V781" s="46">
        <v>0</v>
      </c>
      <c r="W781" s="46" t="s">
        <v>74</v>
      </c>
      <c r="X781" s="46">
        <v>0</v>
      </c>
      <c r="Y781" s="46" t="s">
        <v>74</v>
      </c>
      <c r="Z781" s="46">
        <v>0</v>
      </c>
      <c r="AA781" s="46" t="s">
        <v>74</v>
      </c>
      <c r="AB781" s="46">
        <v>0</v>
      </c>
      <c r="AC781" s="46" t="s">
        <v>74</v>
      </c>
      <c r="AD781" s="46">
        <v>0</v>
      </c>
      <c r="AE781" s="46" t="s">
        <v>74</v>
      </c>
      <c r="AF781" s="46">
        <v>0</v>
      </c>
      <c r="AG781" s="46" t="s">
        <v>74</v>
      </c>
      <c r="AH781" s="46">
        <v>0</v>
      </c>
      <c r="AI781" s="46" t="s">
        <v>74</v>
      </c>
      <c r="AJ781" s="46">
        <v>0</v>
      </c>
      <c r="AK781" s="46" t="s">
        <v>74</v>
      </c>
      <c r="AL781" s="46">
        <v>0</v>
      </c>
      <c r="AM781" s="46" t="s">
        <v>74</v>
      </c>
      <c r="AN781" s="50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  <c r="BN781" s="46"/>
      <c r="BO781" s="46"/>
      <c r="BP781" s="46"/>
      <c r="BQ781" s="46"/>
      <c r="BR781" s="46"/>
      <c r="BS781" s="46"/>
      <c r="BT781" s="46"/>
      <c r="BU781" s="46"/>
      <c r="BV781" s="46"/>
      <c r="BW781" s="46"/>
      <c r="BX781" s="46"/>
      <c r="BY781" s="46"/>
      <c r="BZ781" s="46"/>
      <c r="CA781" s="46"/>
      <c r="CB781" s="46"/>
      <c r="CC781" s="46"/>
    </row>
    <row r="782" spans="7:81" x14ac:dyDescent="0.25">
      <c r="G782" t="s">
        <v>131</v>
      </c>
      <c r="H782" s="40">
        <v>40958</v>
      </c>
      <c r="I782" s="46">
        <v>3.5</v>
      </c>
      <c r="J782" s="46">
        <v>0</v>
      </c>
      <c r="K782" s="46" t="s">
        <v>74</v>
      </c>
      <c r="L782" s="46">
        <v>0</v>
      </c>
      <c r="M782" s="46" t="s">
        <v>74</v>
      </c>
      <c r="N782" s="46">
        <v>0</v>
      </c>
      <c r="O782" s="46" t="s">
        <v>74</v>
      </c>
      <c r="P782" s="46">
        <v>0</v>
      </c>
      <c r="Q782" s="46" t="s">
        <v>74</v>
      </c>
      <c r="R782" s="46">
        <v>0</v>
      </c>
      <c r="S782" s="46" t="s">
        <v>74</v>
      </c>
      <c r="T782" s="46">
        <v>0</v>
      </c>
      <c r="U782" s="46" t="s">
        <v>74</v>
      </c>
      <c r="V782" s="46">
        <v>0</v>
      </c>
      <c r="W782" s="46" t="s">
        <v>74</v>
      </c>
      <c r="X782" s="46">
        <v>0</v>
      </c>
      <c r="Y782" s="46" t="s">
        <v>74</v>
      </c>
      <c r="Z782" s="46">
        <v>0</v>
      </c>
      <c r="AA782" s="46" t="s">
        <v>74</v>
      </c>
      <c r="AB782" s="46">
        <v>0</v>
      </c>
      <c r="AC782" s="46" t="s">
        <v>74</v>
      </c>
      <c r="AD782" s="46">
        <v>0</v>
      </c>
      <c r="AE782" s="46" t="s">
        <v>74</v>
      </c>
      <c r="AF782" s="46">
        <v>0</v>
      </c>
      <c r="AG782" s="46" t="s">
        <v>74</v>
      </c>
      <c r="AH782" s="46">
        <v>0</v>
      </c>
      <c r="AI782" s="46" t="s">
        <v>74</v>
      </c>
      <c r="AJ782" s="46">
        <v>0</v>
      </c>
      <c r="AK782" s="46" t="s">
        <v>74</v>
      </c>
      <c r="AL782" s="46">
        <v>0</v>
      </c>
      <c r="AM782" s="46" t="s">
        <v>74</v>
      </c>
      <c r="AN782" s="50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  <c r="BN782" s="46"/>
      <c r="BO782" s="46"/>
      <c r="BP782" s="46"/>
      <c r="BQ782" s="46"/>
      <c r="BR782" s="46"/>
      <c r="BS782" s="46"/>
      <c r="BT782" s="46"/>
      <c r="BU782" s="46"/>
      <c r="BV782" s="46"/>
      <c r="BW782" s="46"/>
      <c r="BX782" s="46"/>
      <c r="BY782" s="46"/>
      <c r="BZ782" s="46"/>
      <c r="CA782" s="46"/>
      <c r="CB782" s="46"/>
      <c r="CC782" s="46"/>
    </row>
    <row r="783" spans="7:81" x14ac:dyDescent="0.25">
      <c r="G783" t="s">
        <v>131</v>
      </c>
      <c r="H783" s="40">
        <v>40959</v>
      </c>
      <c r="I783" s="46">
        <v>6.5</v>
      </c>
      <c r="J783" s="46">
        <v>0</v>
      </c>
      <c r="K783" s="46" t="s">
        <v>74</v>
      </c>
      <c r="L783" s="46">
        <v>0</v>
      </c>
      <c r="M783" s="46" t="s">
        <v>74</v>
      </c>
      <c r="N783" s="46">
        <v>0</v>
      </c>
      <c r="O783" s="46" t="s">
        <v>74</v>
      </c>
      <c r="P783" s="46">
        <v>0</v>
      </c>
      <c r="Q783" s="46" t="s">
        <v>74</v>
      </c>
      <c r="R783" s="46">
        <v>0</v>
      </c>
      <c r="S783" s="46" t="s">
        <v>74</v>
      </c>
      <c r="T783" s="46">
        <v>0</v>
      </c>
      <c r="U783" s="46" t="s">
        <v>74</v>
      </c>
      <c r="V783" s="46">
        <v>0</v>
      </c>
      <c r="W783" s="46" t="s">
        <v>74</v>
      </c>
      <c r="X783" s="46">
        <v>0</v>
      </c>
      <c r="Y783" s="46" t="s">
        <v>74</v>
      </c>
      <c r="Z783" s="46">
        <v>0</v>
      </c>
      <c r="AA783" s="46" t="s">
        <v>74</v>
      </c>
      <c r="AB783" s="46">
        <v>0</v>
      </c>
      <c r="AC783" s="46" t="s">
        <v>74</v>
      </c>
      <c r="AD783" s="46">
        <v>40.376134856147907</v>
      </c>
      <c r="AE783" s="46" t="s">
        <v>74</v>
      </c>
      <c r="AF783" s="46">
        <v>0</v>
      </c>
      <c r="AG783" s="46" t="s">
        <v>74</v>
      </c>
      <c r="AH783" s="46">
        <v>0</v>
      </c>
      <c r="AI783" s="46" t="s">
        <v>74</v>
      </c>
      <c r="AJ783" s="46">
        <v>0</v>
      </c>
      <c r="AK783" s="46" t="s">
        <v>74</v>
      </c>
      <c r="AL783" s="46">
        <v>0</v>
      </c>
      <c r="AM783" s="46" t="s">
        <v>74</v>
      </c>
      <c r="AN783" s="50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  <c r="BN783" s="46"/>
      <c r="BO783" s="46"/>
      <c r="BP783" s="46"/>
      <c r="BQ783" s="46"/>
      <c r="BR783" s="46"/>
      <c r="BS783" s="46"/>
      <c r="BT783" s="46"/>
      <c r="BU783" s="46"/>
      <c r="BV783" s="46"/>
      <c r="BW783" s="46"/>
      <c r="BX783" s="46"/>
      <c r="BY783" s="46"/>
      <c r="BZ783" s="46"/>
      <c r="CA783" s="46"/>
      <c r="CB783" s="46"/>
      <c r="CC783" s="46"/>
    </row>
    <row r="784" spans="7:81" x14ac:dyDescent="0.25">
      <c r="G784" t="s">
        <v>131</v>
      </c>
      <c r="H784" s="40">
        <v>40960</v>
      </c>
      <c r="I784" s="46">
        <v>0.5</v>
      </c>
      <c r="J784" s="46">
        <v>0</v>
      </c>
      <c r="K784" s="46" t="s">
        <v>74</v>
      </c>
      <c r="L784" s="46">
        <v>0</v>
      </c>
      <c r="M784" s="46" t="s">
        <v>74</v>
      </c>
      <c r="N784" s="46">
        <v>0</v>
      </c>
      <c r="O784" s="46" t="s">
        <v>74</v>
      </c>
      <c r="P784" s="46">
        <v>0</v>
      </c>
      <c r="Q784" s="46" t="s">
        <v>74</v>
      </c>
      <c r="R784" s="46">
        <v>0</v>
      </c>
      <c r="S784" s="46" t="s">
        <v>74</v>
      </c>
      <c r="T784" s="46">
        <v>0</v>
      </c>
      <c r="U784" s="46" t="s">
        <v>74</v>
      </c>
      <c r="V784" s="46">
        <v>0</v>
      </c>
      <c r="W784" s="46" t="s">
        <v>74</v>
      </c>
      <c r="X784" s="46">
        <v>0</v>
      </c>
      <c r="Y784" s="46" t="s">
        <v>74</v>
      </c>
      <c r="Z784" s="46">
        <v>0</v>
      </c>
      <c r="AA784" s="46" t="s">
        <v>74</v>
      </c>
      <c r="AB784" s="46">
        <v>0</v>
      </c>
      <c r="AC784" s="46" t="s">
        <v>74</v>
      </c>
      <c r="AD784" s="46">
        <v>0</v>
      </c>
      <c r="AE784" s="46" t="s">
        <v>74</v>
      </c>
      <c r="AF784" s="46">
        <v>0</v>
      </c>
      <c r="AG784" s="46" t="s">
        <v>74</v>
      </c>
      <c r="AH784" s="46">
        <v>0</v>
      </c>
      <c r="AI784" s="46" t="s">
        <v>74</v>
      </c>
      <c r="AJ784" s="46">
        <v>0</v>
      </c>
      <c r="AK784" s="46" t="s">
        <v>74</v>
      </c>
      <c r="AL784" s="46">
        <v>0</v>
      </c>
      <c r="AM784" s="46" t="s">
        <v>74</v>
      </c>
      <c r="AN784" s="50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  <c r="BN784" s="46"/>
      <c r="BO784" s="46"/>
      <c r="BP784" s="46"/>
      <c r="BQ784" s="46"/>
      <c r="BR784" s="46"/>
      <c r="BS784" s="46"/>
      <c r="BT784" s="46"/>
      <c r="BU784" s="46"/>
      <c r="BV784" s="46"/>
      <c r="BW784" s="46"/>
      <c r="BX784" s="46"/>
      <c r="BY784" s="46"/>
      <c r="BZ784" s="46"/>
      <c r="CA784" s="46"/>
      <c r="CB784" s="46"/>
      <c r="CC784" s="46"/>
    </row>
    <row r="785" spans="7:81" x14ac:dyDescent="0.25">
      <c r="G785" t="s">
        <v>131</v>
      </c>
      <c r="H785" s="40">
        <v>40961</v>
      </c>
      <c r="I785" s="46">
        <v>3</v>
      </c>
      <c r="J785" s="46">
        <v>0</v>
      </c>
      <c r="K785" s="46" t="s">
        <v>74</v>
      </c>
      <c r="L785" s="46">
        <v>0</v>
      </c>
      <c r="M785" s="46" t="s">
        <v>74</v>
      </c>
      <c r="N785" s="46">
        <v>0</v>
      </c>
      <c r="O785" s="46" t="s">
        <v>74</v>
      </c>
      <c r="P785" s="46">
        <v>0</v>
      </c>
      <c r="Q785" s="46" t="s">
        <v>74</v>
      </c>
      <c r="R785" s="46">
        <v>0</v>
      </c>
      <c r="S785" s="46" t="s">
        <v>74</v>
      </c>
      <c r="T785" s="46">
        <v>0</v>
      </c>
      <c r="U785" s="46" t="s">
        <v>74</v>
      </c>
      <c r="V785" s="46">
        <v>0</v>
      </c>
      <c r="W785" s="46" t="s">
        <v>74</v>
      </c>
      <c r="X785" s="46">
        <v>0</v>
      </c>
      <c r="Y785" s="46" t="s">
        <v>74</v>
      </c>
      <c r="Z785" s="46">
        <v>0</v>
      </c>
      <c r="AA785" s="46" t="s">
        <v>74</v>
      </c>
      <c r="AB785" s="46">
        <v>0</v>
      </c>
      <c r="AC785" s="46" t="s">
        <v>74</v>
      </c>
      <c r="AD785" s="46">
        <v>0</v>
      </c>
      <c r="AE785" s="46" t="s">
        <v>74</v>
      </c>
      <c r="AF785" s="46">
        <v>0</v>
      </c>
      <c r="AG785" s="46" t="s">
        <v>74</v>
      </c>
      <c r="AH785" s="46">
        <v>0</v>
      </c>
      <c r="AI785" s="46" t="s">
        <v>74</v>
      </c>
      <c r="AJ785" s="46">
        <v>0</v>
      </c>
      <c r="AK785" s="46" t="s">
        <v>74</v>
      </c>
      <c r="AL785" s="46">
        <v>0</v>
      </c>
      <c r="AM785" s="46" t="s">
        <v>74</v>
      </c>
      <c r="AN785" s="50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</row>
    <row r="786" spans="7:81" x14ac:dyDescent="0.25">
      <c r="G786" t="s">
        <v>131</v>
      </c>
      <c r="H786" s="40">
        <v>40962</v>
      </c>
      <c r="I786" s="46">
        <v>0</v>
      </c>
      <c r="J786" s="46">
        <v>0</v>
      </c>
      <c r="K786" s="46">
        <v>0.25</v>
      </c>
      <c r="L786" s="46">
        <v>0</v>
      </c>
      <c r="M786" s="46">
        <v>0</v>
      </c>
      <c r="N786" s="46">
        <v>0</v>
      </c>
      <c r="O786" s="46">
        <v>0.05</v>
      </c>
      <c r="P786" s="46">
        <v>0</v>
      </c>
      <c r="Q786" s="46">
        <v>0.10000000000000002</v>
      </c>
      <c r="R786" s="46">
        <v>0</v>
      </c>
      <c r="S786" s="46">
        <v>1.8666666666666665</v>
      </c>
      <c r="T786" s="46">
        <v>0</v>
      </c>
      <c r="U786" s="46">
        <v>0</v>
      </c>
      <c r="V786" s="46">
        <v>0</v>
      </c>
      <c r="W786" s="46">
        <v>0.26666666666666666</v>
      </c>
      <c r="X786" s="46">
        <v>0</v>
      </c>
      <c r="Y786" s="46">
        <v>0.13333333333333333</v>
      </c>
      <c r="Z786" s="46">
        <v>0</v>
      </c>
      <c r="AA786" s="46" t="s">
        <v>74</v>
      </c>
      <c r="AB786" s="46">
        <v>0</v>
      </c>
      <c r="AC786" s="46" t="s">
        <v>74</v>
      </c>
      <c r="AD786" s="46">
        <v>0</v>
      </c>
      <c r="AE786" s="46" t="s">
        <v>74</v>
      </c>
      <c r="AF786" s="46">
        <v>0</v>
      </c>
      <c r="AG786" s="46" t="s">
        <v>74</v>
      </c>
      <c r="AH786" s="46">
        <v>0</v>
      </c>
      <c r="AI786" s="46" t="s">
        <v>74</v>
      </c>
      <c r="AJ786" s="46">
        <v>0</v>
      </c>
      <c r="AK786" s="46" t="s">
        <v>74</v>
      </c>
      <c r="AL786" s="46">
        <v>0</v>
      </c>
      <c r="AM786" s="46" t="s">
        <v>74</v>
      </c>
      <c r="AN786" s="50"/>
      <c r="AO786" s="46">
        <v>0.2</v>
      </c>
      <c r="AP786" s="46">
        <v>0.3</v>
      </c>
      <c r="AQ786" s="46">
        <v>0</v>
      </c>
      <c r="AR786" s="46">
        <v>0.1</v>
      </c>
      <c r="AS786" s="46">
        <v>0</v>
      </c>
      <c r="AT786" s="46">
        <v>0.2</v>
      </c>
      <c r="AU786" s="46">
        <v>0</v>
      </c>
      <c r="AV786" s="46">
        <v>0.1</v>
      </c>
      <c r="AW786" s="46">
        <v>3.4</v>
      </c>
      <c r="AX786" s="46">
        <v>0.9</v>
      </c>
      <c r="AY786" s="46">
        <v>1.3</v>
      </c>
      <c r="AZ786" s="46">
        <v>0</v>
      </c>
      <c r="BA786" s="46">
        <v>0</v>
      </c>
      <c r="BB786" s="46">
        <v>0</v>
      </c>
      <c r="BC786" s="46">
        <v>0</v>
      </c>
      <c r="BD786" s="46">
        <v>0.8</v>
      </c>
      <c r="BE786" s="46">
        <v>0</v>
      </c>
      <c r="BF786" s="46">
        <v>0.2</v>
      </c>
      <c r="BG786" s="46">
        <v>0.2</v>
      </c>
      <c r="BH786" s="46">
        <v>0</v>
      </c>
      <c r="BI786" s="46"/>
      <c r="BJ786" s="46"/>
      <c r="BK786" s="46"/>
      <c r="BL786" s="46"/>
      <c r="BM786" s="46"/>
      <c r="BN786" s="46"/>
      <c r="BO786" s="46"/>
      <c r="BP786" s="46"/>
      <c r="BQ786" s="46"/>
      <c r="BR786" s="46"/>
      <c r="BS786" s="46"/>
      <c r="BT786" s="46"/>
      <c r="BU786" s="46"/>
      <c r="BV786" s="46"/>
      <c r="BW786" s="46"/>
      <c r="BX786" s="46"/>
      <c r="BY786" s="46"/>
      <c r="BZ786" s="46"/>
      <c r="CA786" s="46"/>
      <c r="CB786" s="46"/>
      <c r="CC786" s="46"/>
    </row>
    <row r="787" spans="7:81" x14ac:dyDescent="0.25">
      <c r="G787" t="s">
        <v>131</v>
      </c>
      <c r="H787" s="40">
        <v>40963</v>
      </c>
      <c r="I787" s="46">
        <v>0</v>
      </c>
      <c r="J787" s="46">
        <v>0</v>
      </c>
      <c r="K787" s="46" t="s">
        <v>74</v>
      </c>
      <c r="L787" s="46">
        <v>0</v>
      </c>
      <c r="M787" s="46" t="s">
        <v>74</v>
      </c>
      <c r="N787" s="46">
        <v>0</v>
      </c>
      <c r="O787" s="46" t="s">
        <v>74</v>
      </c>
      <c r="P787" s="46">
        <v>0</v>
      </c>
      <c r="Q787" s="46" t="s">
        <v>74</v>
      </c>
      <c r="R787" s="46">
        <v>0</v>
      </c>
      <c r="S787" s="46" t="s">
        <v>74</v>
      </c>
      <c r="T787" s="46">
        <v>0</v>
      </c>
      <c r="U787" s="46" t="s">
        <v>74</v>
      </c>
      <c r="V787" s="46">
        <v>0</v>
      </c>
      <c r="W787" s="46" t="s">
        <v>74</v>
      </c>
      <c r="X787" s="46">
        <v>0</v>
      </c>
      <c r="Y787" s="46" t="s">
        <v>74</v>
      </c>
      <c r="Z787" s="46">
        <v>0</v>
      </c>
      <c r="AA787" s="46" t="s">
        <v>74</v>
      </c>
      <c r="AB787" s="46">
        <v>0</v>
      </c>
      <c r="AC787" s="46" t="s">
        <v>74</v>
      </c>
      <c r="AD787" s="46">
        <v>0</v>
      </c>
      <c r="AE787" s="46" t="s">
        <v>74</v>
      </c>
      <c r="AF787" s="46">
        <v>0</v>
      </c>
      <c r="AG787" s="46" t="s">
        <v>74</v>
      </c>
      <c r="AH787" s="46">
        <v>0</v>
      </c>
      <c r="AI787" s="46" t="s">
        <v>74</v>
      </c>
      <c r="AJ787" s="46">
        <v>0</v>
      </c>
      <c r="AK787" s="46" t="s">
        <v>74</v>
      </c>
      <c r="AL787" s="46">
        <v>0</v>
      </c>
      <c r="AM787" s="46" t="s">
        <v>74</v>
      </c>
      <c r="AN787" s="50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  <c r="BN787" s="46"/>
      <c r="BO787" s="46"/>
      <c r="BP787" s="46"/>
      <c r="BQ787" s="46"/>
      <c r="BR787" s="46"/>
      <c r="BS787" s="46"/>
      <c r="BT787" s="46"/>
      <c r="BU787" s="46"/>
      <c r="BV787" s="46"/>
      <c r="BW787" s="46"/>
      <c r="BX787" s="46"/>
      <c r="BY787" s="46"/>
      <c r="BZ787" s="46"/>
      <c r="CA787" s="46"/>
      <c r="CB787" s="46"/>
      <c r="CC787" s="46"/>
    </row>
    <row r="788" spans="7:81" x14ac:dyDescent="0.25">
      <c r="G788" t="s">
        <v>131</v>
      </c>
      <c r="H788" s="40">
        <v>40964</v>
      </c>
      <c r="I788" s="46">
        <v>0.5</v>
      </c>
      <c r="J788" s="46">
        <v>0</v>
      </c>
      <c r="K788" s="46" t="s">
        <v>74</v>
      </c>
      <c r="L788" s="46">
        <v>0</v>
      </c>
      <c r="M788" s="46" t="s">
        <v>74</v>
      </c>
      <c r="N788" s="46">
        <v>0</v>
      </c>
      <c r="O788" s="46" t="s">
        <v>74</v>
      </c>
      <c r="P788" s="46">
        <v>0</v>
      </c>
      <c r="Q788" s="46" t="s">
        <v>74</v>
      </c>
      <c r="R788" s="46">
        <v>0</v>
      </c>
      <c r="S788" s="46" t="s">
        <v>74</v>
      </c>
      <c r="T788" s="46">
        <v>0</v>
      </c>
      <c r="U788" s="46" t="s">
        <v>74</v>
      </c>
      <c r="V788" s="46">
        <v>0</v>
      </c>
      <c r="W788" s="46" t="s">
        <v>74</v>
      </c>
      <c r="X788" s="46">
        <v>0</v>
      </c>
      <c r="Y788" s="46" t="s">
        <v>74</v>
      </c>
      <c r="Z788" s="46">
        <v>0</v>
      </c>
      <c r="AA788" s="46" t="s">
        <v>74</v>
      </c>
      <c r="AB788" s="46">
        <v>0</v>
      </c>
      <c r="AC788" s="46" t="s">
        <v>74</v>
      </c>
      <c r="AD788" s="46">
        <v>0</v>
      </c>
      <c r="AE788" s="46" t="s">
        <v>74</v>
      </c>
      <c r="AF788" s="46">
        <v>0</v>
      </c>
      <c r="AG788" s="46" t="s">
        <v>74</v>
      </c>
      <c r="AH788" s="46">
        <v>0</v>
      </c>
      <c r="AI788" s="46" t="s">
        <v>74</v>
      </c>
      <c r="AJ788" s="46">
        <v>0</v>
      </c>
      <c r="AK788" s="46" t="s">
        <v>74</v>
      </c>
      <c r="AL788" s="46">
        <v>0</v>
      </c>
      <c r="AM788" s="46" t="s">
        <v>74</v>
      </c>
      <c r="AN788" s="50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  <c r="BN788" s="46"/>
      <c r="BO788" s="46"/>
      <c r="BP788" s="46"/>
      <c r="BQ788" s="46"/>
      <c r="BR788" s="46"/>
      <c r="BS788" s="46"/>
      <c r="BT788" s="46"/>
      <c r="BU788" s="46"/>
      <c r="BV788" s="46"/>
      <c r="BW788" s="46"/>
      <c r="BX788" s="46"/>
      <c r="BY788" s="46"/>
      <c r="BZ788" s="46"/>
      <c r="CA788" s="46"/>
      <c r="CB788" s="46"/>
      <c r="CC788" s="46"/>
    </row>
    <row r="789" spans="7:81" x14ac:dyDescent="0.25">
      <c r="G789" t="s">
        <v>131</v>
      </c>
      <c r="H789" s="40">
        <v>40965</v>
      </c>
      <c r="I789" s="46">
        <v>0</v>
      </c>
      <c r="J789" s="46">
        <v>0</v>
      </c>
      <c r="K789" s="46" t="s">
        <v>74</v>
      </c>
      <c r="L789" s="46">
        <v>0</v>
      </c>
      <c r="M789" s="46" t="s">
        <v>74</v>
      </c>
      <c r="N789" s="46">
        <v>0</v>
      </c>
      <c r="O789" s="46" t="s">
        <v>74</v>
      </c>
      <c r="P789" s="46">
        <v>0</v>
      </c>
      <c r="Q789" s="46" t="s">
        <v>74</v>
      </c>
      <c r="R789" s="46">
        <v>0</v>
      </c>
      <c r="S789" s="46" t="s">
        <v>74</v>
      </c>
      <c r="T789" s="46">
        <v>0</v>
      </c>
      <c r="U789" s="46" t="s">
        <v>74</v>
      </c>
      <c r="V789" s="46">
        <v>0</v>
      </c>
      <c r="W789" s="46" t="s">
        <v>74</v>
      </c>
      <c r="X789" s="46">
        <v>0</v>
      </c>
      <c r="Y789" s="46" t="s">
        <v>74</v>
      </c>
      <c r="Z789" s="46">
        <v>0</v>
      </c>
      <c r="AA789" s="46" t="s">
        <v>74</v>
      </c>
      <c r="AB789" s="46">
        <v>0</v>
      </c>
      <c r="AC789" s="46" t="s">
        <v>74</v>
      </c>
      <c r="AD789" s="46">
        <v>0</v>
      </c>
      <c r="AE789" s="46" t="s">
        <v>74</v>
      </c>
      <c r="AF789" s="46">
        <v>0</v>
      </c>
      <c r="AG789" s="46" t="s">
        <v>74</v>
      </c>
      <c r="AH789" s="46">
        <v>0</v>
      </c>
      <c r="AI789" s="46" t="s">
        <v>74</v>
      </c>
      <c r="AJ789" s="46">
        <v>0</v>
      </c>
      <c r="AK789" s="46" t="s">
        <v>74</v>
      </c>
      <c r="AL789" s="46">
        <v>0</v>
      </c>
      <c r="AM789" s="46" t="s">
        <v>74</v>
      </c>
      <c r="AN789" s="50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  <c r="BN789" s="46"/>
      <c r="BO789" s="46"/>
      <c r="BP789" s="46"/>
      <c r="BQ789" s="46"/>
      <c r="BR789" s="46"/>
      <c r="BS789" s="46"/>
      <c r="BT789" s="46"/>
      <c r="BU789" s="46"/>
      <c r="BV789" s="46"/>
      <c r="BW789" s="46"/>
      <c r="BX789" s="46"/>
      <c r="BY789" s="46"/>
      <c r="BZ789" s="46"/>
      <c r="CA789" s="46"/>
      <c r="CB789" s="46"/>
      <c r="CC789" s="46"/>
    </row>
    <row r="790" spans="7:81" x14ac:dyDescent="0.25">
      <c r="G790" t="s">
        <v>131</v>
      </c>
      <c r="H790" s="40">
        <v>40966</v>
      </c>
      <c r="I790" s="46">
        <v>0</v>
      </c>
      <c r="J790" s="46">
        <v>0</v>
      </c>
      <c r="K790" s="46" t="s">
        <v>74</v>
      </c>
      <c r="L790" s="46">
        <v>0</v>
      </c>
      <c r="M790" s="46" t="s">
        <v>74</v>
      </c>
      <c r="N790" s="46">
        <v>0</v>
      </c>
      <c r="O790" s="46" t="s">
        <v>74</v>
      </c>
      <c r="P790" s="46">
        <v>0</v>
      </c>
      <c r="Q790" s="46" t="s">
        <v>74</v>
      </c>
      <c r="R790" s="46">
        <v>0</v>
      </c>
      <c r="S790" s="46" t="s">
        <v>74</v>
      </c>
      <c r="T790" s="46">
        <v>0</v>
      </c>
      <c r="U790" s="46" t="s">
        <v>74</v>
      </c>
      <c r="V790" s="46">
        <v>0</v>
      </c>
      <c r="W790" s="46" t="s">
        <v>74</v>
      </c>
      <c r="X790" s="46">
        <v>0</v>
      </c>
      <c r="Y790" s="46" t="s">
        <v>74</v>
      </c>
      <c r="Z790" s="46">
        <v>0</v>
      </c>
      <c r="AA790" s="46" t="s">
        <v>74</v>
      </c>
      <c r="AB790" s="46">
        <v>0</v>
      </c>
      <c r="AC790" s="46" t="s">
        <v>74</v>
      </c>
      <c r="AD790" s="46">
        <v>0</v>
      </c>
      <c r="AE790" s="46" t="s">
        <v>74</v>
      </c>
      <c r="AF790" s="46">
        <v>0</v>
      </c>
      <c r="AG790" s="46" t="s">
        <v>74</v>
      </c>
      <c r="AH790" s="46">
        <v>0</v>
      </c>
      <c r="AI790" s="46" t="s">
        <v>74</v>
      </c>
      <c r="AJ790" s="46">
        <v>0</v>
      </c>
      <c r="AK790" s="46" t="s">
        <v>74</v>
      </c>
      <c r="AL790" s="46">
        <v>0</v>
      </c>
      <c r="AM790" s="46" t="s">
        <v>74</v>
      </c>
      <c r="AN790" s="50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  <c r="BN790" s="46"/>
      <c r="BO790" s="46"/>
      <c r="BP790" s="46"/>
      <c r="BQ790" s="46"/>
      <c r="BR790" s="46"/>
      <c r="BS790" s="46"/>
      <c r="BT790" s="46"/>
      <c r="BU790" s="46"/>
      <c r="BV790" s="46"/>
      <c r="BW790" s="46"/>
      <c r="BX790" s="46"/>
      <c r="BY790" s="46"/>
      <c r="BZ790" s="46"/>
      <c r="CA790" s="46"/>
      <c r="CB790" s="46"/>
      <c r="CC790" s="46"/>
    </row>
    <row r="791" spans="7:81" x14ac:dyDescent="0.25">
      <c r="G791" t="s">
        <v>131</v>
      </c>
      <c r="H791" s="40">
        <v>40967</v>
      </c>
      <c r="I791" s="46">
        <v>2</v>
      </c>
      <c r="J791" s="46">
        <v>0</v>
      </c>
      <c r="K791" s="46" t="s">
        <v>74</v>
      </c>
      <c r="L791" s="46">
        <v>0</v>
      </c>
      <c r="M791" s="46" t="s">
        <v>74</v>
      </c>
      <c r="N791" s="46">
        <v>0</v>
      </c>
      <c r="O791" s="46" t="s">
        <v>74</v>
      </c>
      <c r="P791" s="46">
        <v>0</v>
      </c>
      <c r="Q791" s="46" t="s">
        <v>74</v>
      </c>
      <c r="R791" s="46">
        <v>0</v>
      </c>
      <c r="S791" s="46" t="s">
        <v>74</v>
      </c>
      <c r="T791" s="46">
        <v>0</v>
      </c>
      <c r="U791" s="46" t="s">
        <v>74</v>
      </c>
      <c r="V791" s="46">
        <v>0</v>
      </c>
      <c r="W791" s="46" t="s">
        <v>74</v>
      </c>
      <c r="X791" s="46">
        <v>0</v>
      </c>
      <c r="Y791" s="46" t="s">
        <v>74</v>
      </c>
      <c r="Z791" s="46">
        <v>0</v>
      </c>
      <c r="AA791" s="46" t="s">
        <v>74</v>
      </c>
      <c r="AB791" s="46">
        <v>0</v>
      </c>
      <c r="AC791" s="46" t="s">
        <v>74</v>
      </c>
      <c r="AD791" s="46">
        <v>0</v>
      </c>
      <c r="AE791" s="46" t="s">
        <v>74</v>
      </c>
      <c r="AF791" s="46">
        <v>0</v>
      </c>
      <c r="AG791" s="46" t="s">
        <v>74</v>
      </c>
      <c r="AH791" s="46">
        <v>0</v>
      </c>
      <c r="AI791" s="46" t="s">
        <v>74</v>
      </c>
      <c r="AJ791" s="46">
        <v>0</v>
      </c>
      <c r="AK791" s="46" t="s">
        <v>74</v>
      </c>
      <c r="AL791" s="46">
        <v>0</v>
      </c>
      <c r="AM791" s="46" t="s">
        <v>74</v>
      </c>
      <c r="AN791" s="50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  <c r="BN791" s="46"/>
      <c r="BO791" s="46"/>
      <c r="BP791" s="46"/>
      <c r="BQ791" s="46"/>
      <c r="BR791" s="46"/>
      <c r="BS791" s="46"/>
      <c r="BT791" s="46"/>
      <c r="BU791" s="46"/>
      <c r="BV791" s="46"/>
      <c r="BW791" s="46"/>
      <c r="BX791" s="46"/>
      <c r="BY791" s="46"/>
      <c r="BZ791" s="46"/>
      <c r="CA791" s="46"/>
      <c r="CB791" s="46"/>
      <c r="CC791" s="46"/>
    </row>
    <row r="792" spans="7:81" x14ac:dyDescent="0.25">
      <c r="G792" t="s">
        <v>131</v>
      </c>
      <c r="H792" s="40">
        <v>40968</v>
      </c>
      <c r="I792" s="46">
        <v>0</v>
      </c>
      <c r="J792" s="46">
        <v>0</v>
      </c>
      <c r="K792" s="46" t="s">
        <v>74</v>
      </c>
      <c r="L792" s="46">
        <v>0</v>
      </c>
      <c r="M792" s="46" t="s">
        <v>74</v>
      </c>
      <c r="N792" s="46">
        <v>0</v>
      </c>
      <c r="O792" s="46" t="s">
        <v>74</v>
      </c>
      <c r="P792" s="46">
        <v>0</v>
      </c>
      <c r="Q792" s="46" t="s">
        <v>74</v>
      </c>
      <c r="R792" s="46">
        <v>0</v>
      </c>
      <c r="S792" s="46" t="s">
        <v>74</v>
      </c>
      <c r="T792" s="46">
        <v>0</v>
      </c>
      <c r="U792" s="46" t="s">
        <v>74</v>
      </c>
      <c r="V792" s="46">
        <v>0</v>
      </c>
      <c r="W792" s="46" t="s">
        <v>74</v>
      </c>
      <c r="X792" s="46">
        <v>0</v>
      </c>
      <c r="Y792" s="46" t="s">
        <v>74</v>
      </c>
      <c r="Z792" s="46">
        <v>0</v>
      </c>
      <c r="AA792" s="46" t="s">
        <v>74</v>
      </c>
      <c r="AB792" s="46">
        <v>0</v>
      </c>
      <c r="AC792" s="46" t="s">
        <v>74</v>
      </c>
      <c r="AD792" s="46">
        <v>0</v>
      </c>
      <c r="AE792" s="46" t="s">
        <v>74</v>
      </c>
      <c r="AF792" s="46">
        <v>0</v>
      </c>
      <c r="AG792" s="46" t="s">
        <v>74</v>
      </c>
      <c r="AH792" s="46">
        <v>0</v>
      </c>
      <c r="AI792" s="46" t="s">
        <v>74</v>
      </c>
      <c r="AJ792" s="46">
        <v>0</v>
      </c>
      <c r="AK792" s="46" t="s">
        <v>74</v>
      </c>
      <c r="AL792" s="46">
        <v>0</v>
      </c>
      <c r="AM792" s="46" t="s">
        <v>74</v>
      </c>
      <c r="AN792" s="50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  <c r="BN792" s="46"/>
      <c r="BO792" s="46"/>
      <c r="BP792" s="46"/>
      <c r="BQ792" s="46"/>
      <c r="BR792" s="46"/>
      <c r="BS792" s="46"/>
      <c r="BT792" s="46"/>
      <c r="BU792" s="46"/>
      <c r="BV792" s="46"/>
      <c r="BW792" s="46"/>
      <c r="BX792" s="46"/>
      <c r="BY792" s="46"/>
      <c r="BZ792" s="46"/>
      <c r="CA792" s="46"/>
      <c r="CB792" s="46"/>
      <c r="CC792" s="46"/>
    </row>
    <row r="793" spans="7:81" x14ac:dyDescent="0.25">
      <c r="G793" t="s">
        <v>131</v>
      </c>
      <c r="H793" s="40">
        <v>40969</v>
      </c>
      <c r="I793" s="46">
        <v>3.5</v>
      </c>
      <c r="J793" s="46">
        <v>0</v>
      </c>
      <c r="K793" s="46" t="s">
        <v>74</v>
      </c>
      <c r="L793" s="46">
        <v>0</v>
      </c>
      <c r="M793" s="46" t="s">
        <v>74</v>
      </c>
      <c r="N793" s="46">
        <v>0</v>
      </c>
      <c r="O793" s="46" t="s">
        <v>74</v>
      </c>
      <c r="P793" s="46">
        <v>0</v>
      </c>
      <c r="Q793" s="46" t="s">
        <v>74</v>
      </c>
      <c r="R793" s="46">
        <v>0</v>
      </c>
      <c r="S793" s="46" t="s">
        <v>74</v>
      </c>
      <c r="T793" s="46">
        <v>0</v>
      </c>
      <c r="U793" s="46" t="s">
        <v>74</v>
      </c>
      <c r="V793" s="46">
        <v>0</v>
      </c>
      <c r="W793" s="46" t="s">
        <v>74</v>
      </c>
      <c r="X793" s="46">
        <v>0</v>
      </c>
      <c r="Y793" s="46" t="s">
        <v>74</v>
      </c>
      <c r="Z793" s="46">
        <v>0</v>
      </c>
      <c r="AA793" s="46" t="s">
        <v>74</v>
      </c>
      <c r="AB793" s="46">
        <v>77.287076047375805</v>
      </c>
      <c r="AC793" s="46" t="s">
        <v>74</v>
      </c>
      <c r="AD793" s="46">
        <v>0</v>
      </c>
      <c r="AE793" s="46" t="s">
        <v>74</v>
      </c>
      <c r="AF793" s="46">
        <v>0</v>
      </c>
      <c r="AG793" s="46" t="s">
        <v>74</v>
      </c>
      <c r="AH793" s="46">
        <v>0</v>
      </c>
      <c r="AI793" s="46" t="s">
        <v>74</v>
      </c>
      <c r="AJ793" s="46">
        <v>0</v>
      </c>
      <c r="AK793" s="46" t="s">
        <v>74</v>
      </c>
      <c r="AL793" s="46">
        <v>0</v>
      </c>
      <c r="AM793" s="46" t="s">
        <v>74</v>
      </c>
      <c r="AN793" s="50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  <c r="BN793" s="46"/>
      <c r="BO793" s="46"/>
      <c r="BP793" s="46"/>
      <c r="BQ793" s="46"/>
      <c r="BR793" s="46"/>
      <c r="BS793" s="46"/>
      <c r="BT793" s="46"/>
      <c r="BU793" s="46"/>
      <c r="BV793" s="46"/>
      <c r="BW793" s="46"/>
      <c r="BX793" s="46"/>
      <c r="BY793" s="46"/>
      <c r="BZ793" s="46"/>
      <c r="CA793" s="46"/>
      <c r="CB793" s="46"/>
      <c r="CC793" s="46"/>
    </row>
    <row r="794" spans="7:81" x14ac:dyDescent="0.25">
      <c r="G794" t="s">
        <v>131</v>
      </c>
      <c r="H794" s="40">
        <v>40970</v>
      </c>
      <c r="I794" s="46">
        <v>3</v>
      </c>
      <c r="J794" s="46">
        <v>0</v>
      </c>
      <c r="K794" s="46" t="s">
        <v>74</v>
      </c>
      <c r="L794" s="46">
        <v>0</v>
      </c>
      <c r="M794" s="46" t="s">
        <v>74</v>
      </c>
      <c r="N794" s="46">
        <v>0</v>
      </c>
      <c r="O794" s="46" t="s">
        <v>74</v>
      </c>
      <c r="P794" s="46">
        <v>0</v>
      </c>
      <c r="Q794" s="46" t="s">
        <v>74</v>
      </c>
      <c r="R794" s="46">
        <v>0</v>
      </c>
      <c r="S794" s="46" t="s">
        <v>74</v>
      </c>
      <c r="T794" s="46">
        <v>0</v>
      </c>
      <c r="U794" s="46" t="s">
        <v>74</v>
      </c>
      <c r="V794" s="46">
        <v>0</v>
      </c>
      <c r="W794" s="46" t="s">
        <v>74</v>
      </c>
      <c r="X794" s="46">
        <v>0</v>
      </c>
      <c r="Y794" s="46" t="s">
        <v>74</v>
      </c>
      <c r="Z794" s="46">
        <v>0</v>
      </c>
      <c r="AA794" s="46" t="s">
        <v>74</v>
      </c>
      <c r="AB794" s="46">
        <v>0</v>
      </c>
      <c r="AC794" s="46" t="s">
        <v>74</v>
      </c>
      <c r="AD794" s="46">
        <v>0</v>
      </c>
      <c r="AE794" s="46" t="s">
        <v>74</v>
      </c>
      <c r="AF794" s="46">
        <v>0</v>
      </c>
      <c r="AG794" s="46" t="s">
        <v>74</v>
      </c>
      <c r="AH794" s="46">
        <v>0</v>
      </c>
      <c r="AI794" s="46" t="s">
        <v>74</v>
      </c>
      <c r="AJ794" s="46">
        <v>0</v>
      </c>
      <c r="AK794" s="46" t="s">
        <v>74</v>
      </c>
      <c r="AL794" s="46">
        <v>0</v>
      </c>
      <c r="AM794" s="46" t="s">
        <v>74</v>
      </c>
      <c r="AN794" s="50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  <c r="BN794" s="46"/>
      <c r="BO794" s="46"/>
      <c r="BP794" s="46"/>
      <c r="BQ794" s="46"/>
      <c r="BR794" s="46"/>
      <c r="BS794" s="46"/>
      <c r="BT794" s="46"/>
      <c r="BU794" s="46"/>
      <c r="BV794" s="46"/>
      <c r="BW794" s="46"/>
      <c r="BX794" s="46"/>
      <c r="BY794" s="46"/>
      <c r="BZ794" s="46"/>
      <c r="CA794" s="46"/>
      <c r="CB794" s="46"/>
      <c r="CC794" s="46"/>
    </row>
    <row r="795" spans="7:81" x14ac:dyDescent="0.25">
      <c r="G795" t="s">
        <v>131</v>
      </c>
      <c r="H795" s="40">
        <v>40971</v>
      </c>
      <c r="I795" s="46">
        <v>16</v>
      </c>
      <c r="J795" s="46">
        <v>0</v>
      </c>
      <c r="K795" s="46" t="s">
        <v>74</v>
      </c>
      <c r="L795" s="46">
        <v>0</v>
      </c>
      <c r="M795" s="46" t="s">
        <v>74</v>
      </c>
      <c r="N795" s="46">
        <v>0</v>
      </c>
      <c r="O795" s="46" t="s">
        <v>74</v>
      </c>
      <c r="P795" s="46">
        <v>0</v>
      </c>
      <c r="Q795" s="46" t="s">
        <v>74</v>
      </c>
      <c r="R795" s="46">
        <v>0</v>
      </c>
      <c r="S795" s="46" t="s">
        <v>74</v>
      </c>
      <c r="T795" s="46">
        <v>0</v>
      </c>
      <c r="U795" s="46" t="s">
        <v>74</v>
      </c>
      <c r="V795" s="46">
        <v>0</v>
      </c>
      <c r="W795" s="46" t="s">
        <v>74</v>
      </c>
      <c r="X795" s="46">
        <v>0</v>
      </c>
      <c r="Y795" s="46" t="s">
        <v>74</v>
      </c>
      <c r="Z795" s="46">
        <v>0</v>
      </c>
      <c r="AA795" s="46" t="s">
        <v>74</v>
      </c>
      <c r="AB795" s="46">
        <v>0</v>
      </c>
      <c r="AC795" s="46" t="s">
        <v>74</v>
      </c>
      <c r="AD795" s="46">
        <v>0</v>
      </c>
      <c r="AE795" s="46" t="s">
        <v>74</v>
      </c>
      <c r="AF795" s="46">
        <v>0</v>
      </c>
      <c r="AG795" s="46" t="s">
        <v>74</v>
      </c>
      <c r="AH795" s="46">
        <v>0</v>
      </c>
      <c r="AI795" s="46" t="s">
        <v>74</v>
      </c>
      <c r="AJ795" s="46">
        <v>0</v>
      </c>
      <c r="AK795" s="46" t="s">
        <v>74</v>
      </c>
      <c r="AL795" s="46">
        <v>0</v>
      </c>
      <c r="AM795" s="46" t="s">
        <v>74</v>
      </c>
      <c r="AN795" s="50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  <c r="BN795" s="46"/>
      <c r="BO795" s="46"/>
      <c r="BP795" s="46"/>
      <c r="BQ795" s="46"/>
      <c r="BR795" s="46"/>
      <c r="BS795" s="46"/>
      <c r="BT795" s="46"/>
      <c r="BU795" s="46"/>
      <c r="BV795" s="46"/>
      <c r="BW795" s="46"/>
      <c r="BX795" s="46"/>
      <c r="BY795" s="46"/>
      <c r="BZ795" s="46"/>
      <c r="CA795" s="46"/>
      <c r="CB795" s="46"/>
      <c r="CC795" s="46"/>
    </row>
    <row r="796" spans="7:81" x14ac:dyDescent="0.25">
      <c r="G796" t="s">
        <v>131</v>
      </c>
      <c r="H796" s="40">
        <v>40972</v>
      </c>
      <c r="I796" s="46">
        <v>0.5</v>
      </c>
      <c r="J796" s="46">
        <v>0</v>
      </c>
      <c r="K796" s="46" t="s">
        <v>74</v>
      </c>
      <c r="L796" s="46">
        <v>0</v>
      </c>
      <c r="M796" s="46" t="s">
        <v>74</v>
      </c>
      <c r="N796" s="46">
        <v>0</v>
      </c>
      <c r="O796" s="46" t="s">
        <v>74</v>
      </c>
      <c r="P796" s="46">
        <v>0</v>
      </c>
      <c r="Q796" s="46" t="s">
        <v>74</v>
      </c>
      <c r="R796" s="46">
        <v>0</v>
      </c>
      <c r="S796" s="46" t="s">
        <v>74</v>
      </c>
      <c r="T796" s="46">
        <v>0</v>
      </c>
      <c r="U796" s="46" t="s">
        <v>74</v>
      </c>
      <c r="V796" s="46">
        <v>0</v>
      </c>
      <c r="W796" s="46" t="s">
        <v>74</v>
      </c>
      <c r="X796" s="46">
        <v>0</v>
      </c>
      <c r="Y796" s="46" t="s">
        <v>74</v>
      </c>
      <c r="Z796" s="46">
        <v>0</v>
      </c>
      <c r="AA796" s="46" t="s">
        <v>74</v>
      </c>
      <c r="AB796" s="46">
        <v>0</v>
      </c>
      <c r="AC796" s="46" t="s">
        <v>74</v>
      </c>
      <c r="AD796" s="46">
        <v>0</v>
      </c>
      <c r="AE796" s="46" t="s">
        <v>74</v>
      </c>
      <c r="AF796" s="46">
        <v>0</v>
      </c>
      <c r="AG796" s="46" t="s">
        <v>74</v>
      </c>
      <c r="AH796" s="46">
        <v>0</v>
      </c>
      <c r="AI796" s="46" t="s">
        <v>74</v>
      </c>
      <c r="AJ796" s="46">
        <v>0</v>
      </c>
      <c r="AK796" s="46" t="s">
        <v>74</v>
      </c>
      <c r="AL796" s="46">
        <v>0</v>
      </c>
      <c r="AM796" s="46" t="s">
        <v>74</v>
      </c>
      <c r="AN796" s="50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  <c r="BN796" s="46"/>
      <c r="BO796" s="46"/>
      <c r="BP796" s="46"/>
      <c r="BQ796" s="46"/>
      <c r="BR796" s="46"/>
      <c r="BS796" s="46"/>
      <c r="BT796" s="46"/>
      <c r="BU796" s="46"/>
      <c r="BV796" s="46"/>
      <c r="BW796" s="46"/>
      <c r="BX796" s="46"/>
      <c r="BY796" s="46"/>
      <c r="BZ796" s="46"/>
      <c r="CA796" s="46"/>
      <c r="CB796" s="46"/>
      <c r="CC796" s="46"/>
    </row>
    <row r="797" spans="7:81" x14ac:dyDescent="0.25">
      <c r="G797" t="s">
        <v>131</v>
      </c>
      <c r="H797" s="40">
        <v>40973</v>
      </c>
      <c r="I797" s="46">
        <v>0</v>
      </c>
      <c r="J797" s="46">
        <v>0</v>
      </c>
      <c r="K797" s="46" t="s">
        <v>74</v>
      </c>
      <c r="L797" s="46">
        <v>0</v>
      </c>
      <c r="M797" s="46" t="s">
        <v>74</v>
      </c>
      <c r="N797" s="46">
        <v>0</v>
      </c>
      <c r="O797" s="46" t="s">
        <v>74</v>
      </c>
      <c r="P797" s="46">
        <v>0</v>
      </c>
      <c r="Q797" s="46" t="s">
        <v>74</v>
      </c>
      <c r="R797" s="46">
        <v>0</v>
      </c>
      <c r="S797" s="46" t="s">
        <v>74</v>
      </c>
      <c r="T797" s="46">
        <v>0</v>
      </c>
      <c r="U797" s="46" t="s">
        <v>74</v>
      </c>
      <c r="V797" s="46">
        <v>0</v>
      </c>
      <c r="W797" s="46" t="s">
        <v>74</v>
      </c>
      <c r="X797" s="46">
        <v>0</v>
      </c>
      <c r="Y797" s="46" t="s">
        <v>74</v>
      </c>
      <c r="Z797" s="46">
        <v>0</v>
      </c>
      <c r="AA797" s="46" t="s">
        <v>74</v>
      </c>
      <c r="AB797" s="46">
        <v>0</v>
      </c>
      <c r="AC797" s="46" t="s">
        <v>74</v>
      </c>
      <c r="AD797" s="46">
        <v>0</v>
      </c>
      <c r="AE797" s="46" t="s">
        <v>74</v>
      </c>
      <c r="AF797" s="46">
        <v>0</v>
      </c>
      <c r="AG797" s="46" t="s">
        <v>74</v>
      </c>
      <c r="AH797" s="46">
        <v>0</v>
      </c>
      <c r="AI797" s="46" t="s">
        <v>74</v>
      </c>
      <c r="AJ797" s="46">
        <v>0</v>
      </c>
      <c r="AK797" s="46" t="s">
        <v>74</v>
      </c>
      <c r="AL797" s="46">
        <v>0</v>
      </c>
      <c r="AM797" s="46" t="s">
        <v>74</v>
      </c>
      <c r="AN797" s="50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  <c r="BN797" s="46"/>
      <c r="BO797" s="46"/>
      <c r="BP797" s="46"/>
      <c r="BQ797" s="46"/>
      <c r="BR797" s="46"/>
      <c r="BS797" s="46"/>
      <c r="BT797" s="46"/>
      <c r="BU797" s="46"/>
      <c r="BV797" s="46"/>
      <c r="BW797" s="46"/>
      <c r="BX797" s="46"/>
      <c r="BY797" s="46"/>
      <c r="BZ797" s="46"/>
      <c r="CA797" s="46"/>
      <c r="CB797" s="46"/>
      <c r="CC797" s="46"/>
    </row>
    <row r="798" spans="7:81" x14ac:dyDescent="0.25">
      <c r="G798" t="s">
        <v>131</v>
      </c>
      <c r="H798" s="40">
        <v>40974</v>
      </c>
      <c r="I798" s="46">
        <v>0</v>
      </c>
      <c r="J798" s="46">
        <v>0</v>
      </c>
      <c r="K798" s="46" t="s">
        <v>74</v>
      </c>
      <c r="L798" s="46">
        <v>0</v>
      </c>
      <c r="M798" s="46" t="s">
        <v>74</v>
      </c>
      <c r="N798" s="46">
        <v>0</v>
      </c>
      <c r="O798" s="46" t="s">
        <v>74</v>
      </c>
      <c r="P798" s="46">
        <v>0</v>
      </c>
      <c r="Q798" s="46" t="s">
        <v>74</v>
      </c>
      <c r="R798" s="46">
        <v>0</v>
      </c>
      <c r="S798" s="46" t="s">
        <v>74</v>
      </c>
      <c r="T798" s="46">
        <v>0</v>
      </c>
      <c r="U798" s="46" t="s">
        <v>74</v>
      </c>
      <c r="V798" s="46">
        <v>0</v>
      </c>
      <c r="W798" s="46" t="s">
        <v>74</v>
      </c>
      <c r="X798" s="46">
        <v>0</v>
      </c>
      <c r="Y798" s="46" t="s">
        <v>74</v>
      </c>
      <c r="Z798" s="46">
        <v>0</v>
      </c>
      <c r="AA798" s="46" t="s">
        <v>74</v>
      </c>
      <c r="AB798" s="46">
        <v>0</v>
      </c>
      <c r="AC798" s="46" t="s">
        <v>74</v>
      </c>
      <c r="AD798" s="46">
        <v>0</v>
      </c>
      <c r="AE798" s="46" t="s">
        <v>74</v>
      </c>
      <c r="AF798" s="46">
        <v>0</v>
      </c>
      <c r="AG798" s="46" t="s">
        <v>74</v>
      </c>
      <c r="AH798" s="46">
        <v>0</v>
      </c>
      <c r="AI798" s="46" t="s">
        <v>74</v>
      </c>
      <c r="AJ798" s="46">
        <v>0</v>
      </c>
      <c r="AK798" s="46" t="s">
        <v>74</v>
      </c>
      <c r="AL798" s="46">
        <v>0</v>
      </c>
      <c r="AM798" s="46" t="s">
        <v>74</v>
      </c>
      <c r="AN798" s="50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</row>
    <row r="799" spans="7:81" x14ac:dyDescent="0.25">
      <c r="G799" t="s">
        <v>131</v>
      </c>
      <c r="H799" s="40">
        <v>40975</v>
      </c>
      <c r="I799" s="46">
        <v>0</v>
      </c>
      <c r="J799" s="46">
        <v>0</v>
      </c>
      <c r="K799" s="46" t="s">
        <v>74</v>
      </c>
      <c r="L799" s="46">
        <v>0</v>
      </c>
      <c r="M799" s="46" t="s">
        <v>74</v>
      </c>
      <c r="N799" s="46">
        <v>0</v>
      </c>
      <c r="O799" s="46" t="s">
        <v>74</v>
      </c>
      <c r="P799" s="46">
        <v>0</v>
      </c>
      <c r="Q799" s="46" t="s">
        <v>74</v>
      </c>
      <c r="R799" s="46">
        <v>0</v>
      </c>
      <c r="S799" s="46" t="s">
        <v>74</v>
      </c>
      <c r="T799" s="46">
        <v>0</v>
      </c>
      <c r="U799" s="46" t="s">
        <v>74</v>
      </c>
      <c r="V799" s="46">
        <v>0</v>
      </c>
      <c r="W799" s="46" t="s">
        <v>74</v>
      </c>
      <c r="X799" s="46">
        <v>0</v>
      </c>
      <c r="Y799" s="46" t="s">
        <v>74</v>
      </c>
      <c r="Z799" s="46">
        <v>0</v>
      </c>
      <c r="AA799" s="46" t="s">
        <v>74</v>
      </c>
      <c r="AB799" s="46">
        <v>0</v>
      </c>
      <c r="AC799" s="46" t="s">
        <v>74</v>
      </c>
      <c r="AD799" s="46">
        <v>0</v>
      </c>
      <c r="AE799" s="46" t="s">
        <v>74</v>
      </c>
      <c r="AF799" s="46">
        <v>0</v>
      </c>
      <c r="AG799" s="46" t="s">
        <v>74</v>
      </c>
      <c r="AH799" s="46">
        <v>0</v>
      </c>
      <c r="AI799" s="46" t="s">
        <v>74</v>
      </c>
      <c r="AJ799" s="46">
        <v>0</v>
      </c>
      <c r="AK799" s="46" t="s">
        <v>74</v>
      </c>
      <c r="AL799" s="46">
        <v>0</v>
      </c>
      <c r="AM799" s="46" t="s">
        <v>74</v>
      </c>
      <c r="AN799" s="50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  <c r="BN799" s="46"/>
      <c r="BO799" s="46"/>
      <c r="BP799" s="46"/>
      <c r="BQ799" s="46"/>
      <c r="BR799" s="46"/>
      <c r="BS799" s="46"/>
      <c r="BT799" s="46"/>
      <c r="BU799" s="46"/>
      <c r="BV799" s="46"/>
      <c r="BW799" s="46"/>
      <c r="BX799" s="46"/>
      <c r="BY799" s="46"/>
      <c r="BZ799" s="46"/>
      <c r="CA799" s="46"/>
      <c r="CB799" s="46"/>
      <c r="CC799" s="46"/>
    </row>
    <row r="800" spans="7:81" x14ac:dyDescent="0.25">
      <c r="G800" t="s">
        <v>131</v>
      </c>
      <c r="H800" s="40">
        <v>40976</v>
      </c>
      <c r="I800" s="46">
        <v>0.5</v>
      </c>
      <c r="J800" s="46">
        <v>0</v>
      </c>
      <c r="K800" s="46" t="s">
        <v>74</v>
      </c>
      <c r="L800" s="46">
        <v>0</v>
      </c>
      <c r="M800" s="46" t="s">
        <v>74</v>
      </c>
      <c r="N800" s="46">
        <v>0</v>
      </c>
      <c r="O800" s="46" t="s">
        <v>74</v>
      </c>
      <c r="P800" s="46">
        <v>0</v>
      </c>
      <c r="Q800" s="46" t="s">
        <v>74</v>
      </c>
      <c r="R800" s="46">
        <v>0</v>
      </c>
      <c r="S800" s="46" t="s">
        <v>74</v>
      </c>
      <c r="T800" s="46">
        <v>0</v>
      </c>
      <c r="U800" s="46" t="s">
        <v>74</v>
      </c>
      <c r="V800" s="46">
        <v>0</v>
      </c>
      <c r="W800" s="46" t="s">
        <v>74</v>
      </c>
      <c r="X800" s="46">
        <v>0</v>
      </c>
      <c r="Y800" s="46" t="s">
        <v>74</v>
      </c>
      <c r="Z800" s="46">
        <v>0</v>
      </c>
      <c r="AA800" s="46" t="s">
        <v>74</v>
      </c>
      <c r="AB800" s="46">
        <v>0</v>
      </c>
      <c r="AC800" s="46" t="s">
        <v>74</v>
      </c>
      <c r="AD800" s="46">
        <v>0</v>
      </c>
      <c r="AE800" s="46" t="s">
        <v>74</v>
      </c>
      <c r="AF800" s="46">
        <v>0</v>
      </c>
      <c r="AG800" s="46" t="s">
        <v>74</v>
      </c>
      <c r="AH800" s="46">
        <v>0</v>
      </c>
      <c r="AI800" s="46" t="s">
        <v>74</v>
      </c>
      <c r="AJ800" s="46">
        <v>0</v>
      </c>
      <c r="AK800" s="46" t="s">
        <v>74</v>
      </c>
      <c r="AL800" s="46">
        <v>0</v>
      </c>
      <c r="AM800" s="46" t="s">
        <v>74</v>
      </c>
      <c r="AN800" s="50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  <c r="BN800" s="46"/>
      <c r="BO800" s="46"/>
      <c r="BP800" s="46"/>
      <c r="BQ800" s="46"/>
      <c r="BR800" s="46"/>
      <c r="BS800" s="46"/>
      <c r="BT800" s="46"/>
      <c r="BU800" s="46"/>
      <c r="BV800" s="46"/>
      <c r="BW800" s="46"/>
      <c r="BX800" s="46"/>
      <c r="BY800" s="46"/>
      <c r="BZ800" s="46"/>
      <c r="CA800" s="46"/>
      <c r="CB800" s="46"/>
      <c r="CC800" s="46"/>
    </row>
    <row r="801" spans="7:81" x14ac:dyDescent="0.25">
      <c r="G801" t="s">
        <v>131</v>
      </c>
      <c r="H801" s="40">
        <v>40977</v>
      </c>
      <c r="I801" s="46">
        <v>0</v>
      </c>
      <c r="J801" s="46">
        <v>0</v>
      </c>
      <c r="K801" s="46" t="s">
        <v>74</v>
      </c>
      <c r="L801" s="46">
        <v>0</v>
      </c>
      <c r="M801" s="46" t="s">
        <v>74</v>
      </c>
      <c r="N801" s="46">
        <v>0</v>
      </c>
      <c r="O801" s="46" t="s">
        <v>74</v>
      </c>
      <c r="P801" s="46">
        <v>0</v>
      </c>
      <c r="Q801" s="46" t="s">
        <v>74</v>
      </c>
      <c r="R801" s="46">
        <v>0</v>
      </c>
      <c r="S801" s="46" t="s">
        <v>74</v>
      </c>
      <c r="T801" s="46">
        <v>0</v>
      </c>
      <c r="U801" s="46" t="s">
        <v>74</v>
      </c>
      <c r="V801" s="46">
        <v>0</v>
      </c>
      <c r="W801" s="46" t="s">
        <v>74</v>
      </c>
      <c r="X801" s="46">
        <v>0</v>
      </c>
      <c r="Y801" s="46" t="s">
        <v>74</v>
      </c>
      <c r="Z801" s="46">
        <v>0</v>
      </c>
      <c r="AA801" s="46" t="s">
        <v>74</v>
      </c>
      <c r="AB801" s="46">
        <v>0</v>
      </c>
      <c r="AC801" s="46" t="s">
        <v>74</v>
      </c>
      <c r="AD801" s="46">
        <v>0</v>
      </c>
      <c r="AE801" s="46" t="s">
        <v>74</v>
      </c>
      <c r="AF801" s="46">
        <v>0</v>
      </c>
      <c r="AG801" s="46" t="s">
        <v>74</v>
      </c>
      <c r="AH801" s="46">
        <v>0</v>
      </c>
      <c r="AI801" s="46" t="s">
        <v>74</v>
      </c>
      <c r="AJ801" s="46">
        <v>0</v>
      </c>
      <c r="AK801" s="46" t="s">
        <v>74</v>
      </c>
      <c r="AL801" s="46">
        <v>0</v>
      </c>
      <c r="AM801" s="46" t="s">
        <v>74</v>
      </c>
      <c r="AN801" s="50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  <c r="BN801" s="46"/>
      <c r="BO801" s="46"/>
      <c r="BP801" s="46"/>
      <c r="BQ801" s="46"/>
      <c r="BR801" s="46"/>
      <c r="BS801" s="46"/>
      <c r="BT801" s="46"/>
      <c r="BU801" s="46"/>
      <c r="BV801" s="46"/>
      <c r="BW801" s="46"/>
      <c r="BX801" s="46"/>
      <c r="BY801" s="46"/>
      <c r="BZ801" s="46"/>
      <c r="CA801" s="46"/>
      <c r="CB801" s="46"/>
      <c r="CC801" s="46"/>
    </row>
    <row r="802" spans="7:81" x14ac:dyDescent="0.25">
      <c r="G802" t="s">
        <v>131</v>
      </c>
      <c r="H802" s="40">
        <v>40978</v>
      </c>
      <c r="I802" s="46">
        <v>0</v>
      </c>
      <c r="J802" s="46">
        <v>0</v>
      </c>
      <c r="K802" s="46" t="s">
        <v>74</v>
      </c>
      <c r="L802" s="46">
        <v>0</v>
      </c>
      <c r="M802" s="46" t="s">
        <v>74</v>
      </c>
      <c r="N802" s="46">
        <v>0</v>
      </c>
      <c r="O802" s="46" t="s">
        <v>74</v>
      </c>
      <c r="P802" s="46">
        <v>0</v>
      </c>
      <c r="Q802" s="46" t="s">
        <v>74</v>
      </c>
      <c r="R802" s="46">
        <v>0</v>
      </c>
      <c r="S802" s="46" t="s">
        <v>74</v>
      </c>
      <c r="T802" s="46">
        <v>0</v>
      </c>
      <c r="U802" s="46" t="s">
        <v>74</v>
      </c>
      <c r="V802" s="46">
        <v>0</v>
      </c>
      <c r="W802" s="46" t="s">
        <v>74</v>
      </c>
      <c r="X802" s="46">
        <v>0</v>
      </c>
      <c r="Y802" s="46" t="s">
        <v>74</v>
      </c>
      <c r="Z802" s="46">
        <v>0</v>
      </c>
      <c r="AA802" s="46" t="s">
        <v>74</v>
      </c>
      <c r="AB802" s="46">
        <v>0</v>
      </c>
      <c r="AC802" s="46" t="s">
        <v>74</v>
      </c>
      <c r="AD802" s="46">
        <v>0</v>
      </c>
      <c r="AE802" s="46" t="s">
        <v>74</v>
      </c>
      <c r="AF802" s="46">
        <v>0</v>
      </c>
      <c r="AG802" s="46" t="s">
        <v>74</v>
      </c>
      <c r="AH802" s="46">
        <v>0</v>
      </c>
      <c r="AI802" s="46" t="s">
        <v>74</v>
      </c>
      <c r="AJ802" s="46">
        <v>0</v>
      </c>
      <c r="AK802" s="46" t="s">
        <v>74</v>
      </c>
      <c r="AL802" s="46">
        <v>0</v>
      </c>
      <c r="AM802" s="46" t="s">
        <v>74</v>
      </c>
      <c r="AN802" s="50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  <c r="BN802" s="46"/>
      <c r="BO802" s="46"/>
      <c r="BP802" s="46"/>
      <c r="BQ802" s="46"/>
      <c r="BR802" s="46"/>
      <c r="BS802" s="46"/>
      <c r="BT802" s="46"/>
      <c r="BU802" s="46"/>
      <c r="BV802" s="46"/>
      <c r="BW802" s="46"/>
      <c r="BX802" s="46"/>
      <c r="BY802" s="46"/>
      <c r="BZ802" s="46"/>
      <c r="CA802" s="46"/>
      <c r="CB802" s="46"/>
      <c r="CC802" s="46"/>
    </row>
    <row r="803" spans="7:81" x14ac:dyDescent="0.25">
      <c r="G803" t="s">
        <v>131</v>
      </c>
      <c r="H803" s="40">
        <v>40979</v>
      </c>
      <c r="I803" s="46">
        <v>1</v>
      </c>
      <c r="J803" s="46">
        <v>0</v>
      </c>
      <c r="K803" s="46" t="s">
        <v>74</v>
      </c>
      <c r="L803" s="46">
        <v>0</v>
      </c>
      <c r="M803" s="46" t="s">
        <v>74</v>
      </c>
      <c r="N803" s="46">
        <v>0</v>
      </c>
      <c r="O803" s="46" t="s">
        <v>74</v>
      </c>
      <c r="P803" s="46">
        <v>0</v>
      </c>
      <c r="Q803" s="46" t="s">
        <v>74</v>
      </c>
      <c r="R803" s="46">
        <v>0</v>
      </c>
      <c r="S803" s="46" t="s">
        <v>74</v>
      </c>
      <c r="T803" s="46">
        <v>0</v>
      </c>
      <c r="U803" s="46" t="s">
        <v>74</v>
      </c>
      <c r="V803" s="46">
        <v>0</v>
      </c>
      <c r="W803" s="46" t="s">
        <v>74</v>
      </c>
      <c r="X803" s="46">
        <v>0</v>
      </c>
      <c r="Y803" s="46" t="s">
        <v>74</v>
      </c>
      <c r="Z803" s="46">
        <v>0</v>
      </c>
      <c r="AA803" s="46" t="s">
        <v>74</v>
      </c>
      <c r="AB803" s="46">
        <v>0</v>
      </c>
      <c r="AC803" s="46" t="s">
        <v>74</v>
      </c>
      <c r="AD803" s="46">
        <v>0</v>
      </c>
      <c r="AE803" s="46" t="s">
        <v>74</v>
      </c>
      <c r="AF803" s="46">
        <v>0</v>
      </c>
      <c r="AG803" s="46" t="s">
        <v>74</v>
      </c>
      <c r="AH803" s="46">
        <v>0</v>
      </c>
      <c r="AI803" s="46" t="s">
        <v>74</v>
      </c>
      <c r="AJ803" s="46">
        <v>0</v>
      </c>
      <c r="AK803" s="46" t="s">
        <v>74</v>
      </c>
      <c r="AL803" s="46">
        <v>0</v>
      </c>
      <c r="AM803" s="46" t="s">
        <v>74</v>
      </c>
      <c r="AN803" s="50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  <c r="BN803" s="46"/>
      <c r="BO803" s="46"/>
      <c r="BP803" s="46"/>
      <c r="BQ803" s="46"/>
      <c r="BR803" s="46"/>
      <c r="BS803" s="46"/>
      <c r="BT803" s="46"/>
      <c r="BU803" s="46"/>
      <c r="BV803" s="46"/>
      <c r="BW803" s="46"/>
      <c r="BX803" s="46"/>
      <c r="BY803" s="46"/>
      <c r="BZ803" s="46"/>
      <c r="CA803" s="46"/>
      <c r="CB803" s="46"/>
      <c r="CC803" s="46"/>
    </row>
    <row r="804" spans="7:81" x14ac:dyDescent="0.25">
      <c r="G804" t="s">
        <v>131</v>
      </c>
      <c r="H804" s="40">
        <v>40980</v>
      </c>
      <c r="I804" s="46">
        <v>5.5</v>
      </c>
      <c r="J804" s="46">
        <v>0</v>
      </c>
      <c r="K804" s="46" t="s">
        <v>74</v>
      </c>
      <c r="L804" s="46">
        <v>0</v>
      </c>
      <c r="M804" s="46" t="s">
        <v>74</v>
      </c>
      <c r="N804" s="46">
        <v>0</v>
      </c>
      <c r="O804" s="46" t="s">
        <v>74</v>
      </c>
      <c r="P804" s="46">
        <v>0</v>
      </c>
      <c r="Q804" s="46" t="s">
        <v>74</v>
      </c>
      <c r="R804" s="46">
        <v>0</v>
      </c>
      <c r="S804" s="46" t="s">
        <v>74</v>
      </c>
      <c r="T804" s="46">
        <v>0</v>
      </c>
      <c r="U804" s="46" t="s">
        <v>74</v>
      </c>
      <c r="V804" s="46">
        <v>0</v>
      </c>
      <c r="W804" s="46" t="s">
        <v>74</v>
      </c>
      <c r="X804" s="46">
        <v>0</v>
      </c>
      <c r="Y804" s="46" t="s">
        <v>74</v>
      </c>
      <c r="Z804" s="46">
        <v>0</v>
      </c>
      <c r="AA804" s="46" t="s">
        <v>74</v>
      </c>
      <c r="AB804" s="46">
        <v>0</v>
      </c>
      <c r="AC804" s="46" t="s">
        <v>74</v>
      </c>
      <c r="AD804" s="46">
        <v>0</v>
      </c>
      <c r="AE804" s="46" t="s">
        <v>74</v>
      </c>
      <c r="AF804" s="46">
        <v>0</v>
      </c>
      <c r="AG804" s="46" t="s">
        <v>74</v>
      </c>
      <c r="AH804" s="46">
        <v>0</v>
      </c>
      <c r="AI804" s="46" t="s">
        <v>74</v>
      </c>
      <c r="AJ804" s="46">
        <v>0</v>
      </c>
      <c r="AK804" s="46" t="s">
        <v>74</v>
      </c>
      <c r="AL804" s="46">
        <v>0</v>
      </c>
      <c r="AM804" s="46" t="s">
        <v>74</v>
      </c>
      <c r="AN804" s="50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  <c r="BN804" s="46"/>
      <c r="BO804" s="46"/>
      <c r="BP804" s="46"/>
      <c r="BQ804" s="46"/>
      <c r="BR804" s="46"/>
      <c r="BS804" s="46"/>
      <c r="BT804" s="46"/>
      <c r="BU804" s="46"/>
      <c r="BV804" s="46"/>
      <c r="BW804" s="46"/>
      <c r="BX804" s="46"/>
      <c r="BY804" s="46"/>
      <c r="BZ804" s="46"/>
      <c r="CA804" s="46"/>
      <c r="CB804" s="46"/>
      <c r="CC804" s="46"/>
    </row>
    <row r="805" spans="7:81" x14ac:dyDescent="0.25">
      <c r="G805" t="s">
        <v>131</v>
      </c>
      <c r="H805" s="40">
        <v>40981</v>
      </c>
      <c r="I805" s="46">
        <v>0</v>
      </c>
      <c r="J805" s="46">
        <v>0</v>
      </c>
      <c r="K805" s="46" t="s">
        <v>74</v>
      </c>
      <c r="L805" s="46">
        <v>0</v>
      </c>
      <c r="M805" s="46" t="s">
        <v>74</v>
      </c>
      <c r="N805" s="46">
        <v>0</v>
      </c>
      <c r="O805" s="46" t="s">
        <v>74</v>
      </c>
      <c r="P805" s="46">
        <v>0</v>
      </c>
      <c r="Q805" s="46" t="s">
        <v>74</v>
      </c>
      <c r="R805" s="46">
        <v>0</v>
      </c>
      <c r="S805" s="46" t="s">
        <v>74</v>
      </c>
      <c r="T805" s="46">
        <v>0</v>
      </c>
      <c r="U805" s="46" t="s">
        <v>74</v>
      </c>
      <c r="V805" s="46">
        <v>0</v>
      </c>
      <c r="W805" s="46" t="s">
        <v>74</v>
      </c>
      <c r="X805" s="46">
        <v>0</v>
      </c>
      <c r="Y805" s="46" t="s">
        <v>74</v>
      </c>
      <c r="Z805" s="46">
        <v>0</v>
      </c>
      <c r="AA805" s="46" t="s">
        <v>74</v>
      </c>
      <c r="AB805" s="46">
        <v>0</v>
      </c>
      <c r="AC805" s="46" t="s">
        <v>74</v>
      </c>
      <c r="AD805" s="46">
        <v>0</v>
      </c>
      <c r="AE805" s="46" t="s">
        <v>74</v>
      </c>
      <c r="AF805" s="46">
        <v>0</v>
      </c>
      <c r="AG805" s="46" t="s">
        <v>74</v>
      </c>
      <c r="AH805" s="46">
        <v>0</v>
      </c>
      <c r="AI805" s="46" t="s">
        <v>74</v>
      </c>
      <c r="AJ805" s="46">
        <v>0</v>
      </c>
      <c r="AK805" s="46" t="s">
        <v>74</v>
      </c>
      <c r="AL805" s="46">
        <v>0</v>
      </c>
      <c r="AM805" s="46" t="s">
        <v>74</v>
      </c>
      <c r="AN805" s="50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  <c r="BN805" s="46"/>
      <c r="BO805" s="46"/>
      <c r="BP805" s="46"/>
      <c r="BQ805" s="46"/>
      <c r="BR805" s="46"/>
      <c r="BS805" s="46"/>
      <c r="BT805" s="46"/>
      <c r="BU805" s="46"/>
      <c r="BV805" s="46"/>
      <c r="BW805" s="46"/>
      <c r="BX805" s="46"/>
      <c r="BY805" s="46"/>
      <c r="BZ805" s="46"/>
      <c r="CA805" s="46"/>
      <c r="CB805" s="46"/>
      <c r="CC805" s="46"/>
    </row>
    <row r="806" spans="7:81" x14ac:dyDescent="0.25">
      <c r="G806" t="s">
        <v>131</v>
      </c>
      <c r="H806" s="40">
        <v>40982</v>
      </c>
      <c r="I806" s="46">
        <v>0</v>
      </c>
      <c r="J806" s="46">
        <v>0</v>
      </c>
      <c r="K806" s="46" t="s">
        <v>74</v>
      </c>
      <c r="L806" s="46">
        <v>0</v>
      </c>
      <c r="M806" s="46" t="s">
        <v>74</v>
      </c>
      <c r="N806" s="46">
        <v>0</v>
      </c>
      <c r="O806" s="46" t="s">
        <v>74</v>
      </c>
      <c r="P806" s="46">
        <v>0</v>
      </c>
      <c r="Q806" s="46" t="s">
        <v>74</v>
      </c>
      <c r="R806" s="46">
        <v>0</v>
      </c>
      <c r="S806" s="46" t="s">
        <v>74</v>
      </c>
      <c r="T806" s="46">
        <v>0</v>
      </c>
      <c r="U806" s="46" t="s">
        <v>74</v>
      </c>
      <c r="V806" s="46">
        <v>0</v>
      </c>
      <c r="W806" s="46" t="s">
        <v>74</v>
      </c>
      <c r="X806" s="46">
        <v>0</v>
      </c>
      <c r="Y806" s="46" t="s">
        <v>74</v>
      </c>
      <c r="Z806" s="46">
        <v>0</v>
      </c>
      <c r="AA806" s="46" t="s">
        <v>74</v>
      </c>
      <c r="AB806" s="46">
        <v>0</v>
      </c>
      <c r="AC806" s="46" t="s">
        <v>74</v>
      </c>
      <c r="AD806" s="46">
        <v>0</v>
      </c>
      <c r="AE806" s="46" t="s">
        <v>74</v>
      </c>
      <c r="AF806" s="46">
        <v>0</v>
      </c>
      <c r="AG806" s="46" t="s">
        <v>74</v>
      </c>
      <c r="AH806" s="46">
        <v>0</v>
      </c>
      <c r="AI806" s="46" t="s">
        <v>74</v>
      </c>
      <c r="AJ806" s="46">
        <v>0</v>
      </c>
      <c r="AK806" s="46" t="s">
        <v>74</v>
      </c>
      <c r="AL806" s="46">
        <v>0</v>
      </c>
      <c r="AM806" s="46" t="s">
        <v>74</v>
      </c>
      <c r="AN806" s="50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  <c r="BN806" s="46"/>
      <c r="BO806" s="46"/>
      <c r="BP806" s="46"/>
      <c r="BQ806" s="46"/>
      <c r="BR806" s="46"/>
      <c r="BS806" s="46"/>
      <c r="BT806" s="46"/>
      <c r="BU806" s="46"/>
      <c r="BV806" s="46"/>
      <c r="BW806" s="46"/>
      <c r="BX806" s="46"/>
      <c r="BY806" s="46"/>
      <c r="BZ806" s="46"/>
      <c r="CA806" s="46"/>
      <c r="CB806" s="46"/>
      <c r="CC806" s="46"/>
    </row>
    <row r="807" spans="7:81" x14ac:dyDescent="0.25">
      <c r="G807" t="s">
        <v>131</v>
      </c>
      <c r="H807" s="40">
        <v>40983</v>
      </c>
      <c r="I807" s="46">
        <v>0</v>
      </c>
      <c r="J807" s="46">
        <v>0</v>
      </c>
      <c r="K807" s="46" t="s">
        <v>74</v>
      </c>
      <c r="L807" s="46">
        <v>0</v>
      </c>
      <c r="M807" s="46" t="s">
        <v>74</v>
      </c>
      <c r="N807" s="46">
        <v>0</v>
      </c>
      <c r="O807" s="46" t="s">
        <v>74</v>
      </c>
      <c r="P807" s="46">
        <v>0</v>
      </c>
      <c r="Q807" s="46" t="s">
        <v>74</v>
      </c>
      <c r="R807" s="46">
        <v>0</v>
      </c>
      <c r="S807" s="46" t="s">
        <v>74</v>
      </c>
      <c r="T807" s="46">
        <v>0</v>
      </c>
      <c r="U807" s="46" t="s">
        <v>74</v>
      </c>
      <c r="V807" s="46">
        <v>41.22867271138238</v>
      </c>
      <c r="W807" s="46" t="s">
        <v>74</v>
      </c>
      <c r="X807" s="46">
        <v>0</v>
      </c>
      <c r="Y807" s="46" t="s">
        <v>74</v>
      </c>
      <c r="Z807" s="46">
        <v>0</v>
      </c>
      <c r="AA807" s="46" t="s">
        <v>74</v>
      </c>
      <c r="AB807" s="46">
        <v>77.287076047375805</v>
      </c>
      <c r="AC807" s="46" t="s">
        <v>74</v>
      </c>
      <c r="AD807" s="46">
        <v>0</v>
      </c>
      <c r="AE807" s="46" t="s">
        <v>74</v>
      </c>
      <c r="AF807" s="46">
        <v>0</v>
      </c>
      <c r="AG807" s="46" t="s">
        <v>74</v>
      </c>
      <c r="AH807" s="46">
        <v>0</v>
      </c>
      <c r="AI807" s="46" t="s">
        <v>74</v>
      </c>
      <c r="AJ807" s="46">
        <v>0</v>
      </c>
      <c r="AK807" s="46" t="s">
        <v>74</v>
      </c>
      <c r="AL807" s="46">
        <v>0</v>
      </c>
      <c r="AM807" s="46" t="s">
        <v>74</v>
      </c>
      <c r="AN807" s="50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  <c r="BN807" s="46"/>
      <c r="BO807" s="46"/>
      <c r="BP807" s="46"/>
      <c r="BQ807" s="46"/>
      <c r="BR807" s="46"/>
      <c r="BS807" s="46"/>
      <c r="BT807" s="46"/>
      <c r="BU807" s="46"/>
      <c r="BV807" s="46"/>
      <c r="BW807" s="46"/>
      <c r="BX807" s="46"/>
      <c r="BY807" s="46"/>
      <c r="BZ807" s="46"/>
      <c r="CA807" s="46"/>
      <c r="CB807" s="46"/>
      <c r="CC807" s="46"/>
    </row>
    <row r="808" spans="7:81" x14ac:dyDescent="0.25">
      <c r="G808" t="s">
        <v>131</v>
      </c>
      <c r="H808" s="40">
        <v>40984</v>
      </c>
      <c r="I808" s="46">
        <v>0.5</v>
      </c>
      <c r="J808" s="46">
        <v>0</v>
      </c>
      <c r="K808" s="46" t="s">
        <v>74</v>
      </c>
      <c r="L808" s="46">
        <v>0</v>
      </c>
      <c r="M808" s="46" t="s">
        <v>74</v>
      </c>
      <c r="N808" s="46">
        <v>0</v>
      </c>
      <c r="O808" s="46" t="s">
        <v>74</v>
      </c>
      <c r="P808" s="46">
        <v>0</v>
      </c>
      <c r="Q808" s="46" t="s">
        <v>74</v>
      </c>
      <c r="R808" s="46">
        <v>0</v>
      </c>
      <c r="S808" s="46" t="s">
        <v>74</v>
      </c>
      <c r="T808" s="46">
        <v>0</v>
      </c>
      <c r="U808" s="46" t="s">
        <v>74</v>
      </c>
      <c r="V808" s="46">
        <v>0</v>
      </c>
      <c r="W808" s="46" t="s">
        <v>74</v>
      </c>
      <c r="X808" s="46">
        <v>0</v>
      </c>
      <c r="Y808" s="46" t="s">
        <v>74</v>
      </c>
      <c r="Z808" s="46">
        <v>0</v>
      </c>
      <c r="AA808" s="46" t="s">
        <v>74</v>
      </c>
      <c r="AB808" s="46">
        <v>0</v>
      </c>
      <c r="AC808" s="46" t="s">
        <v>74</v>
      </c>
      <c r="AD808" s="46">
        <v>0</v>
      </c>
      <c r="AE808" s="46" t="s">
        <v>74</v>
      </c>
      <c r="AF808" s="46">
        <v>0</v>
      </c>
      <c r="AG808" s="46" t="s">
        <v>74</v>
      </c>
      <c r="AH808" s="46">
        <v>0</v>
      </c>
      <c r="AI808" s="46" t="s">
        <v>74</v>
      </c>
      <c r="AJ808" s="46">
        <v>0</v>
      </c>
      <c r="AK808" s="46" t="s">
        <v>74</v>
      </c>
      <c r="AL808" s="46">
        <v>0</v>
      </c>
      <c r="AM808" s="46" t="s">
        <v>74</v>
      </c>
      <c r="AN808" s="50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  <c r="BN808" s="46"/>
      <c r="BO808" s="46"/>
      <c r="BP808" s="46"/>
      <c r="BQ808" s="46"/>
      <c r="BR808" s="46"/>
      <c r="BS808" s="46"/>
      <c r="BT808" s="46"/>
      <c r="BU808" s="46"/>
      <c r="BV808" s="46"/>
      <c r="BW808" s="46"/>
      <c r="BX808" s="46"/>
      <c r="BY808" s="46"/>
      <c r="BZ808" s="46"/>
      <c r="CA808" s="46"/>
      <c r="CB808" s="46"/>
      <c r="CC808" s="46"/>
    </row>
    <row r="809" spans="7:81" x14ac:dyDescent="0.25">
      <c r="G809" t="s">
        <v>131</v>
      </c>
      <c r="H809" s="40">
        <v>40985</v>
      </c>
      <c r="I809" s="46">
        <v>0</v>
      </c>
      <c r="J809" s="46">
        <v>0</v>
      </c>
      <c r="K809" s="46" t="s">
        <v>74</v>
      </c>
      <c r="L809" s="46">
        <v>0</v>
      </c>
      <c r="M809" s="46" t="s">
        <v>74</v>
      </c>
      <c r="N809" s="46">
        <v>0</v>
      </c>
      <c r="O809" s="46" t="s">
        <v>74</v>
      </c>
      <c r="P809" s="46">
        <v>0</v>
      </c>
      <c r="Q809" s="46" t="s">
        <v>74</v>
      </c>
      <c r="R809" s="46">
        <v>0</v>
      </c>
      <c r="S809" s="46" t="s">
        <v>74</v>
      </c>
      <c r="T809" s="46">
        <v>0</v>
      </c>
      <c r="U809" s="46" t="s">
        <v>74</v>
      </c>
      <c r="V809" s="46">
        <v>0</v>
      </c>
      <c r="W809" s="46" t="s">
        <v>74</v>
      </c>
      <c r="X809" s="46">
        <v>0</v>
      </c>
      <c r="Y809" s="46" t="s">
        <v>74</v>
      </c>
      <c r="Z809" s="46">
        <v>0</v>
      </c>
      <c r="AA809" s="46" t="s">
        <v>74</v>
      </c>
      <c r="AB809" s="46">
        <v>0</v>
      </c>
      <c r="AC809" s="46" t="s">
        <v>74</v>
      </c>
      <c r="AD809" s="46">
        <v>0</v>
      </c>
      <c r="AE809" s="46" t="s">
        <v>74</v>
      </c>
      <c r="AF809" s="46">
        <v>0</v>
      </c>
      <c r="AG809" s="46" t="s">
        <v>74</v>
      </c>
      <c r="AH809" s="46">
        <v>0</v>
      </c>
      <c r="AI809" s="46" t="s">
        <v>74</v>
      </c>
      <c r="AJ809" s="46">
        <v>0</v>
      </c>
      <c r="AK809" s="46" t="s">
        <v>74</v>
      </c>
      <c r="AL809" s="46">
        <v>0</v>
      </c>
      <c r="AM809" s="46" t="s">
        <v>74</v>
      </c>
      <c r="AN809" s="50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  <c r="BN809" s="46"/>
      <c r="BO809" s="46"/>
      <c r="BP809" s="46"/>
      <c r="BQ809" s="46"/>
      <c r="BR809" s="46"/>
      <c r="BS809" s="46"/>
      <c r="BT809" s="46"/>
      <c r="BU809" s="46"/>
      <c r="BV809" s="46"/>
      <c r="BW809" s="46"/>
      <c r="BX809" s="46"/>
      <c r="BY809" s="46"/>
      <c r="BZ809" s="46"/>
      <c r="CA809" s="46"/>
      <c r="CB809" s="46"/>
      <c r="CC809" s="46"/>
    </row>
    <row r="810" spans="7:81" x14ac:dyDescent="0.25">
      <c r="G810" t="s">
        <v>131</v>
      </c>
      <c r="H810" s="40">
        <v>40986</v>
      </c>
      <c r="I810" s="46">
        <v>0</v>
      </c>
      <c r="J810" s="46">
        <v>0</v>
      </c>
      <c r="K810" s="46" t="s">
        <v>74</v>
      </c>
      <c r="L810" s="46">
        <v>0</v>
      </c>
      <c r="M810" s="46" t="s">
        <v>74</v>
      </c>
      <c r="N810" s="46">
        <v>0</v>
      </c>
      <c r="O810" s="46" t="s">
        <v>74</v>
      </c>
      <c r="P810" s="46">
        <v>0</v>
      </c>
      <c r="Q810" s="46" t="s">
        <v>74</v>
      </c>
      <c r="R810" s="46">
        <v>0</v>
      </c>
      <c r="S810" s="46" t="s">
        <v>74</v>
      </c>
      <c r="T810" s="46">
        <v>0</v>
      </c>
      <c r="U810" s="46" t="s">
        <v>74</v>
      </c>
      <c r="V810" s="46">
        <v>0</v>
      </c>
      <c r="W810" s="46" t="s">
        <v>74</v>
      </c>
      <c r="X810" s="46">
        <v>0</v>
      </c>
      <c r="Y810" s="46" t="s">
        <v>74</v>
      </c>
      <c r="Z810" s="46">
        <v>0</v>
      </c>
      <c r="AA810" s="46" t="s">
        <v>74</v>
      </c>
      <c r="AB810" s="46">
        <v>0</v>
      </c>
      <c r="AC810" s="46" t="s">
        <v>74</v>
      </c>
      <c r="AD810" s="46">
        <v>0</v>
      </c>
      <c r="AE810" s="46" t="s">
        <v>74</v>
      </c>
      <c r="AF810" s="46">
        <v>0</v>
      </c>
      <c r="AG810" s="46" t="s">
        <v>74</v>
      </c>
      <c r="AH810" s="46">
        <v>0</v>
      </c>
      <c r="AI810" s="46" t="s">
        <v>74</v>
      </c>
      <c r="AJ810" s="46">
        <v>0</v>
      </c>
      <c r="AK810" s="46" t="s">
        <v>74</v>
      </c>
      <c r="AL810" s="46">
        <v>0</v>
      </c>
      <c r="AM810" s="46" t="s">
        <v>74</v>
      </c>
      <c r="AN810" s="50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  <c r="BN810" s="46"/>
      <c r="BO810" s="46"/>
      <c r="BP810" s="46"/>
      <c r="BQ810" s="46"/>
      <c r="BR810" s="46"/>
      <c r="BS810" s="46"/>
      <c r="BT810" s="46"/>
      <c r="BU810" s="46"/>
      <c r="BV810" s="46"/>
      <c r="BW810" s="46"/>
      <c r="BX810" s="46"/>
      <c r="BY810" s="46"/>
      <c r="BZ810" s="46"/>
      <c r="CA810" s="46"/>
      <c r="CB810" s="46"/>
      <c r="CC810" s="46"/>
    </row>
    <row r="811" spans="7:81" x14ac:dyDescent="0.25">
      <c r="G811" t="s">
        <v>131</v>
      </c>
      <c r="H811" s="40">
        <v>40987</v>
      </c>
      <c r="I811" s="46">
        <v>19.5</v>
      </c>
      <c r="J811" s="46">
        <v>0</v>
      </c>
      <c r="K811" s="46" t="s">
        <v>74</v>
      </c>
      <c r="L811" s="46">
        <v>0</v>
      </c>
      <c r="M811" s="46" t="s">
        <v>74</v>
      </c>
      <c r="N811" s="46">
        <v>0</v>
      </c>
      <c r="O811" s="46" t="s">
        <v>74</v>
      </c>
      <c r="P811" s="46">
        <v>0</v>
      </c>
      <c r="Q811" s="46" t="s">
        <v>74</v>
      </c>
      <c r="R811" s="46">
        <v>0</v>
      </c>
      <c r="S811" s="46" t="s">
        <v>74</v>
      </c>
      <c r="T811" s="46">
        <v>0</v>
      </c>
      <c r="U811" s="46" t="s">
        <v>74</v>
      </c>
      <c r="V811" s="46">
        <v>0</v>
      </c>
      <c r="W811" s="46" t="s">
        <v>74</v>
      </c>
      <c r="X811" s="46">
        <v>0</v>
      </c>
      <c r="Y811" s="46" t="s">
        <v>74</v>
      </c>
      <c r="Z811" s="46">
        <v>0</v>
      </c>
      <c r="AA811" s="46" t="s">
        <v>74</v>
      </c>
      <c r="AB811" s="46">
        <v>0</v>
      </c>
      <c r="AC811" s="46" t="s">
        <v>74</v>
      </c>
      <c r="AD811" s="46">
        <v>0</v>
      </c>
      <c r="AE811" s="46" t="s">
        <v>74</v>
      </c>
      <c r="AF811" s="46">
        <v>0</v>
      </c>
      <c r="AG811" s="46" t="s">
        <v>74</v>
      </c>
      <c r="AH811" s="46">
        <v>0</v>
      </c>
      <c r="AI811" s="46" t="s">
        <v>74</v>
      </c>
      <c r="AJ811" s="46">
        <v>0</v>
      </c>
      <c r="AK811" s="46" t="s">
        <v>74</v>
      </c>
      <c r="AL811" s="46">
        <v>0</v>
      </c>
      <c r="AM811" s="46" t="s">
        <v>74</v>
      </c>
      <c r="AN811" s="50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</row>
    <row r="812" spans="7:81" x14ac:dyDescent="0.25">
      <c r="G812" t="s">
        <v>131</v>
      </c>
      <c r="H812" s="40">
        <v>40988</v>
      </c>
      <c r="I812" s="46">
        <v>24</v>
      </c>
      <c r="J812" s="46">
        <v>0</v>
      </c>
      <c r="K812" s="46" t="s">
        <v>74</v>
      </c>
      <c r="L812" s="46">
        <v>0</v>
      </c>
      <c r="M812" s="46" t="s">
        <v>74</v>
      </c>
      <c r="N812" s="46">
        <v>0</v>
      </c>
      <c r="O812" s="46" t="s">
        <v>74</v>
      </c>
      <c r="P812" s="46">
        <v>0</v>
      </c>
      <c r="Q812" s="46" t="s">
        <v>74</v>
      </c>
      <c r="R812" s="46">
        <v>0</v>
      </c>
      <c r="S812" s="46" t="s">
        <v>74</v>
      </c>
      <c r="T812" s="46">
        <v>0</v>
      </c>
      <c r="U812" s="46" t="s">
        <v>74</v>
      </c>
      <c r="V812" s="46">
        <v>0</v>
      </c>
      <c r="W812" s="46" t="s">
        <v>74</v>
      </c>
      <c r="X812" s="46">
        <v>0</v>
      </c>
      <c r="Y812" s="46" t="s">
        <v>74</v>
      </c>
      <c r="Z812" s="46">
        <v>0</v>
      </c>
      <c r="AA812" s="46" t="s">
        <v>74</v>
      </c>
      <c r="AB812" s="46">
        <v>0</v>
      </c>
      <c r="AC812" s="46" t="s">
        <v>74</v>
      </c>
      <c r="AD812" s="46">
        <v>0</v>
      </c>
      <c r="AE812" s="46" t="s">
        <v>74</v>
      </c>
      <c r="AF812" s="46">
        <v>0</v>
      </c>
      <c r="AG812" s="46" t="s">
        <v>74</v>
      </c>
      <c r="AH812" s="46">
        <v>0</v>
      </c>
      <c r="AI812" s="46" t="s">
        <v>74</v>
      </c>
      <c r="AJ812" s="46">
        <v>0</v>
      </c>
      <c r="AK812" s="46" t="s">
        <v>74</v>
      </c>
      <c r="AL812" s="46">
        <v>0</v>
      </c>
      <c r="AM812" s="46" t="s">
        <v>74</v>
      </c>
      <c r="AN812" s="50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  <c r="BN812" s="46"/>
      <c r="BO812" s="46"/>
      <c r="BP812" s="46"/>
      <c r="BQ812" s="46"/>
      <c r="BR812" s="46"/>
      <c r="BS812" s="46"/>
      <c r="BT812" s="46"/>
      <c r="BU812" s="46"/>
      <c r="BV812" s="46"/>
      <c r="BW812" s="46"/>
      <c r="BX812" s="46"/>
      <c r="BY812" s="46"/>
      <c r="BZ812" s="46"/>
      <c r="CA812" s="46"/>
      <c r="CB812" s="46"/>
      <c r="CC812" s="46"/>
    </row>
    <row r="813" spans="7:81" x14ac:dyDescent="0.25">
      <c r="G813" t="s">
        <v>131</v>
      </c>
      <c r="H813" s="40">
        <v>40989</v>
      </c>
      <c r="I813" s="46">
        <v>8.5</v>
      </c>
      <c r="J813" s="46">
        <v>0</v>
      </c>
      <c r="K813" s="46" t="s">
        <v>74</v>
      </c>
      <c r="L813" s="46">
        <v>0</v>
      </c>
      <c r="M813" s="46" t="s">
        <v>74</v>
      </c>
      <c r="N813" s="46">
        <v>0</v>
      </c>
      <c r="O813" s="46" t="s">
        <v>74</v>
      </c>
      <c r="P813" s="46">
        <v>0</v>
      </c>
      <c r="Q813" s="46" t="s">
        <v>74</v>
      </c>
      <c r="R813" s="46">
        <v>0</v>
      </c>
      <c r="S813" s="46" t="s">
        <v>74</v>
      </c>
      <c r="T813" s="46">
        <v>0</v>
      </c>
      <c r="U813" s="46" t="s">
        <v>74</v>
      </c>
      <c r="V813" s="46">
        <v>0</v>
      </c>
      <c r="W813" s="46" t="s">
        <v>74</v>
      </c>
      <c r="X813" s="46">
        <v>0</v>
      </c>
      <c r="Y813" s="46" t="s">
        <v>74</v>
      </c>
      <c r="Z813" s="46">
        <v>0</v>
      </c>
      <c r="AA813" s="46" t="s">
        <v>74</v>
      </c>
      <c r="AB813" s="46">
        <v>0</v>
      </c>
      <c r="AC813" s="46" t="s">
        <v>74</v>
      </c>
      <c r="AD813" s="46">
        <v>0</v>
      </c>
      <c r="AE813" s="46" t="s">
        <v>74</v>
      </c>
      <c r="AF813" s="46">
        <v>0</v>
      </c>
      <c r="AG813" s="46" t="s">
        <v>74</v>
      </c>
      <c r="AH813" s="46">
        <v>0</v>
      </c>
      <c r="AI813" s="46" t="s">
        <v>74</v>
      </c>
      <c r="AJ813" s="46">
        <v>0</v>
      </c>
      <c r="AK813" s="46" t="s">
        <v>74</v>
      </c>
      <c r="AL813" s="46">
        <v>0</v>
      </c>
      <c r="AM813" s="46" t="s">
        <v>74</v>
      </c>
      <c r="AN813" s="50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  <c r="BN813" s="46"/>
      <c r="BO813" s="46"/>
      <c r="BP813" s="46"/>
      <c r="BQ813" s="46"/>
      <c r="BR813" s="46"/>
      <c r="BS813" s="46"/>
      <c r="BT813" s="46"/>
      <c r="BU813" s="46"/>
      <c r="BV813" s="46"/>
      <c r="BW813" s="46"/>
      <c r="BX813" s="46"/>
      <c r="BY813" s="46"/>
      <c r="BZ813" s="46"/>
      <c r="CA813" s="46"/>
      <c r="CB813" s="46"/>
      <c r="CC813" s="46"/>
    </row>
    <row r="814" spans="7:81" x14ac:dyDescent="0.25">
      <c r="G814" t="s">
        <v>131</v>
      </c>
      <c r="H814" s="40">
        <v>40990</v>
      </c>
      <c r="I814" s="46">
        <v>8.5</v>
      </c>
      <c r="J814" s="46">
        <v>0</v>
      </c>
      <c r="K814" s="46">
        <v>0.25</v>
      </c>
      <c r="L814" s="46">
        <v>0</v>
      </c>
      <c r="M814" s="46">
        <v>0.4</v>
      </c>
      <c r="N814" s="46">
        <v>0</v>
      </c>
      <c r="O814" s="46">
        <v>1.05</v>
      </c>
      <c r="P814" s="46">
        <v>0</v>
      </c>
      <c r="Q814" s="46">
        <v>0.48333333333333339</v>
      </c>
      <c r="R814" s="46">
        <v>0</v>
      </c>
      <c r="S814" s="46">
        <v>0.93333333333333324</v>
      </c>
      <c r="T814" s="46">
        <v>0</v>
      </c>
      <c r="U814" s="46">
        <v>0.3</v>
      </c>
      <c r="V814" s="46">
        <v>0</v>
      </c>
      <c r="W814" s="46">
        <v>0.83333333333333337</v>
      </c>
      <c r="X814" s="46">
        <v>0</v>
      </c>
      <c r="Y814" s="46">
        <v>0.83333333333333337</v>
      </c>
      <c r="Z814" s="46">
        <v>43.306995196773087</v>
      </c>
      <c r="AA814" s="46" t="s">
        <v>74</v>
      </c>
      <c r="AB814" s="46">
        <v>0</v>
      </c>
      <c r="AC814" s="46" t="s">
        <v>74</v>
      </c>
      <c r="AD814" s="46">
        <v>0</v>
      </c>
      <c r="AE814" s="46" t="s">
        <v>74</v>
      </c>
      <c r="AF814" s="46">
        <v>0</v>
      </c>
      <c r="AG814" s="46" t="s">
        <v>74</v>
      </c>
      <c r="AH814" s="46">
        <v>0</v>
      </c>
      <c r="AI814" s="46" t="s">
        <v>74</v>
      </c>
      <c r="AJ814" s="46">
        <v>0</v>
      </c>
      <c r="AK814" s="46" t="s">
        <v>74</v>
      </c>
      <c r="AL814" s="46">
        <v>0</v>
      </c>
      <c r="AM814" s="46" t="s">
        <v>74</v>
      </c>
      <c r="AN814" s="50"/>
      <c r="AO814" s="46">
        <v>0</v>
      </c>
      <c r="AP814" s="46">
        <v>0.5</v>
      </c>
      <c r="AQ814" s="46">
        <v>0.4</v>
      </c>
      <c r="AR814" s="46">
        <v>0.4</v>
      </c>
      <c r="AS814" s="46">
        <v>1.7</v>
      </c>
      <c r="AT814" s="46">
        <v>0.9</v>
      </c>
      <c r="AU814" s="46">
        <v>0.15</v>
      </c>
      <c r="AV814" s="46">
        <v>0.4</v>
      </c>
      <c r="AW814" s="46">
        <v>1.3</v>
      </c>
      <c r="AX814" s="46">
        <v>0.6</v>
      </c>
      <c r="AY814" s="46">
        <v>0.9</v>
      </c>
      <c r="AZ814" s="46">
        <v>0</v>
      </c>
      <c r="BA814" s="46">
        <v>0.5</v>
      </c>
      <c r="BB814" s="46">
        <v>0.4</v>
      </c>
      <c r="BC814" s="46">
        <v>2</v>
      </c>
      <c r="BD814" s="46">
        <v>0.4</v>
      </c>
      <c r="BE814" s="46">
        <v>0.1</v>
      </c>
      <c r="BF814" s="46">
        <v>1.6</v>
      </c>
      <c r="BG814" s="46">
        <v>0.3</v>
      </c>
      <c r="BH814" s="46">
        <v>0.6</v>
      </c>
      <c r="BI814" s="46"/>
      <c r="BJ814" s="46"/>
      <c r="BK814" s="46"/>
      <c r="BL814" s="46"/>
      <c r="BM814" s="46"/>
      <c r="BN814" s="46"/>
      <c r="BO814" s="46"/>
      <c r="BP814" s="46"/>
      <c r="BQ814" s="46"/>
      <c r="BR814" s="46"/>
      <c r="BS814" s="46"/>
      <c r="BT814" s="46"/>
      <c r="BU814" s="46"/>
      <c r="BV814" s="46"/>
      <c r="BW814" s="46"/>
      <c r="BX814" s="46"/>
      <c r="BY814" s="46"/>
      <c r="BZ814" s="46"/>
      <c r="CA814" s="46"/>
      <c r="CB814" s="46"/>
      <c r="CC814" s="46"/>
    </row>
    <row r="815" spans="7:81" x14ac:dyDescent="0.25">
      <c r="G815" t="s">
        <v>131</v>
      </c>
      <c r="H815" s="40">
        <v>40991</v>
      </c>
      <c r="I815" s="46">
        <v>0</v>
      </c>
      <c r="J815" s="46">
        <v>0</v>
      </c>
      <c r="K815" s="46" t="s">
        <v>74</v>
      </c>
      <c r="L815" s="46">
        <v>0</v>
      </c>
      <c r="M815" s="46" t="s">
        <v>74</v>
      </c>
      <c r="N815" s="46">
        <v>0</v>
      </c>
      <c r="O815" s="46" t="s">
        <v>74</v>
      </c>
      <c r="P815" s="46">
        <v>0</v>
      </c>
      <c r="Q815" s="46" t="s">
        <v>74</v>
      </c>
      <c r="R815" s="46">
        <v>0</v>
      </c>
      <c r="S815" s="46" t="s">
        <v>74</v>
      </c>
      <c r="T815" s="46">
        <v>0</v>
      </c>
      <c r="U815" s="46" t="s">
        <v>74</v>
      </c>
      <c r="V815" s="46">
        <v>0</v>
      </c>
      <c r="W815" s="46" t="s">
        <v>74</v>
      </c>
      <c r="X815" s="46">
        <v>40.635660446037043</v>
      </c>
      <c r="Y815" s="46" t="s">
        <v>74</v>
      </c>
      <c r="Z815" s="46">
        <v>0</v>
      </c>
      <c r="AA815" s="46" t="s">
        <v>74</v>
      </c>
      <c r="AB815" s="46">
        <v>0</v>
      </c>
      <c r="AC815" s="46" t="s">
        <v>74</v>
      </c>
      <c r="AD815" s="46">
        <v>0</v>
      </c>
      <c r="AE815" s="46" t="s">
        <v>74</v>
      </c>
      <c r="AF815" s="46">
        <v>0</v>
      </c>
      <c r="AG815" s="46" t="s">
        <v>74</v>
      </c>
      <c r="AH815" s="46">
        <v>0</v>
      </c>
      <c r="AI815" s="46" t="s">
        <v>74</v>
      </c>
      <c r="AJ815" s="46">
        <v>0</v>
      </c>
      <c r="AK815" s="46" t="s">
        <v>74</v>
      </c>
      <c r="AL815" s="46">
        <v>0</v>
      </c>
      <c r="AM815" s="46" t="s">
        <v>74</v>
      </c>
      <c r="AN815" s="50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  <c r="BN815" s="46"/>
      <c r="BO815" s="46"/>
      <c r="BP815" s="46"/>
      <c r="BQ815" s="46"/>
      <c r="BR815" s="46"/>
      <c r="BS815" s="46"/>
      <c r="BT815" s="46"/>
      <c r="BU815" s="46"/>
      <c r="BV815" s="46"/>
      <c r="BW815" s="46"/>
      <c r="BX815" s="46"/>
      <c r="BY815" s="46"/>
      <c r="BZ815" s="46"/>
      <c r="CA815" s="46"/>
      <c r="CB815" s="46"/>
      <c r="CC815" s="46"/>
    </row>
    <row r="816" spans="7:81" x14ac:dyDescent="0.25">
      <c r="G816" t="s">
        <v>131</v>
      </c>
      <c r="H816" s="40">
        <v>40992</v>
      </c>
      <c r="I816" s="46">
        <v>7.5</v>
      </c>
      <c r="J816" s="46">
        <v>0</v>
      </c>
      <c r="K816" s="46" t="s">
        <v>74</v>
      </c>
      <c r="L816" s="46">
        <v>0</v>
      </c>
      <c r="M816" s="46" t="s">
        <v>74</v>
      </c>
      <c r="N816" s="46">
        <v>0</v>
      </c>
      <c r="O816" s="46" t="s">
        <v>74</v>
      </c>
      <c r="P816" s="46">
        <v>0</v>
      </c>
      <c r="Q816" s="46" t="s">
        <v>74</v>
      </c>
      <c r="R816" s="46">
        <v>0</v>
      </c>
      <c r="S816" s="46" t="s">
        <v>74</v>
      </c>
      <c r="T816" s="46">
        <v>0</v>
      </c>
      <c r="U816" s="46" t="s">
        <v>74</v>
      </c>
      <c r="V816" s="46">
        <v>0</v>
      </c>
      <c r="W816" s="46" t="s">
        <v>74</v>
      </c>
      <c r="X816" s="46">
        <v>0</v>
      </c>
      <c r="Y816" s="46" t="s">
        <v>74</v>
      </c>
      <c r="Z816" s="46">
        <v>0</v>
      </c>
      <c r="AA816" s="46" t="s">
        <v>74</v>
      </c>
      <c r="AB816" s="46">
        <v>0</v>
      </c>
      <c r="AC816" s="46" t="s">
        <v>74</v>
      </c>
      <c r="AD816" s="46">
        <v>0</v>
      </c>
      <c r="AE816" s="46" t="s">
        <v>74</v>
      </c>
      <c r="AF816" s="46">
        <v>0</v>
      </c>
      <c r="AG816" s="46" t="s">
        <v>74</v>
      </c>
      <c r="AH816" s="46">
        <v>0</v>
      </c>
      <c r="AI816" s="46" t="s">
        <v>74</v>
      </c>
      <c r="AJ816" s="46">
        <v>0</v>
      </c>
      <c r="AK816" s="46" t="s">
        <v>74</v>
      </c>
      <c r="AL816" s="46">
        <v>0</v>
      </c>
      <c r="AM816" s="46" t="s">
        <v>74</v>
      </c>
      <c r="AN816" s="50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  <c r="BN816" s="46"/>
      <c r="BO816" s="46"/>
      <c r="BP816" s="46"/>
      <c r="BQ816" s="46"/>
      <c r="BR816" s="46"/>
      <c r="BS816" s="46"/>
      <c r="BT816" s="46"/>
      <c r="BU816" s="46"/>
      <c r="BV816" s="46"/>
      <c r="BW816" s="46"/>
      <c r="BX816" s="46"/>
      <c r="BY816" s="46"/>
      <c r="BZ816" s="46"/>
      <c r="CA816" s="46"/>
      <c r="CB816" s="46"/>
      <c r="CC816" s="46"/>
    </row>
    <row r="817" spans="7:81" x14ac:dyDescent="0.25">
      <c r="G817" t="s">
        <v>131</v>
      </c>
      <c r="H817" s="40">
        <v>40993</v>
      </c>
      <c r="I817" s="46">
        <v>0.5</v>
      </c>
      <c r="J817" s="46">
        <v>0</v>
      </c>
      <c r="K817" s="46" t="s">
        <v>74</v>
      </c>
      <c r="L817" s="46">
        <v>0</v>
      </c>
      <c r="M817" s="46" t="s">
        <v>74</v>
      </c>
      <c r="N817" s="46">
        <v>0</v>
      </c>
      <c r="O817" s="46" t="s">
        <v>74</v>
      </c>
      <c r="P817" s="46">
        <v>0</v>
      </c>
      <c r="Q817" s="46" t="s">
        <v>74</v>
      </c>
      <c r="R817" s="46">
        <v>0</v>
      </c>
      <c r="S817" s="46" t="s">
        <v>74</v>
      </c>
      <c r="T817" s="46">
        <v>0</v>
      </c>
      <c r="U817" s="46" t="s">
        <v>74</v>
      </c>
      <c r="V817" s="46">
        <v>0</v>
      </c>
      <c r="W817" s="46" t="s">
        <v>74</v>
      </c>
      <c r="X817" s="46">
        <v>0</v>
      </c>
      <c r="Y817" s="46" t="s">
        <v>74</v>
      </c>
      <c r="Z817" s="46">
        <v>0</v>
      </c>
      <c r="AA817" s="46" t="s">
        <v>74</v>
      </c>
      <c r="AB817" s="46">
        <v>0</v>
      </c>
      <c r="AC817" s="46" t="s">
        <v>74</v>
      </c>
      <c r="AD817" s="46">
        <v>0</v>
      </c>
      <c r="AE817" s="46" t="s">
        <v>74</v>
      </c>
      <c r="AF817" s="46">
        <v>0</v>
      </c>
      <c r="AG817" s="46" t="s">
        <v>74</v>
      </c>
      <c r="AH817" s="46">
        <v>0</v>
      </c>
      <c r="AI817" s="46" t="s">
        <v>74</v>
      </c>
      <c r="AJ817" s="46">
        <v>0</v>
      </c>
      <c r="AK817" s="46" t="s">
        <v>74</v>
      </c>
      <c r="AL817" s="46">
        <v>0</v>
      </c>
      <c r="AM817" s="46" t="s">
        <v>74</v>
      </c>
      <c r="AN817" s="50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  <c r="BN817" s="46"/>
      <c r="BO817" s="46"/>
      <c r="BP817" s="46"/>
      <c r="BQ817" s="46"/>
      <c r="BR817" s="46"/>
      <c r="BS817" s="46"/>
      <c r="BT817" s="46"/>
      <c r="BU817" s="46"/>
      <c r="BV817" s="46"/>
      <c r="BW817" s="46"/>
      <c r="BX817" s="46"/>
      <c r="BY817" s="46"/>
      <c r="BZ817" s="46"/>
      <c r="CA817" s="46"/>
      <c r="CB817" s="46"/>
      <c r="CC817" s="46"/>
    </row>
    <row r="818" spans="7:81" x14ac:dyDescent="0.25">
      <c r="G818" t="s">
        <v>131</v>
      </c>
      <c r="H818" s="40">
        <v>40994</v>
      </c>
      <c r="I818" s="46">
        <v>0</v>
      </c>
      <c r="J818" s="46">
        <v>0</v>
      </c>
      <c r="K818" s="46" t="s">
        <v>74</v>
      </c>
      <c r="L818" s="46">
        <v>0</v>
      </c>
      <c r="M818" s="46" t="s">
        <v>74</v>
      </c>
      <c r="N818" s="46">
        <v>0</v>
      </c>
      <c r="O818" s="46" t="s">
        <v>74</v>
      </c>
      <c r="P818" s="46">
        <v>0</v>
      </c>
      <c r="Q818" s="46" t="s">
        <v>74</v>
      </c>
      <c r="R818" s="46">
        <v>0</v>
      </c>
      <c r="S818" s="46" t="s">
        <v>74</v>
      </c>
      <c r="T818" s="46">
        <v>0</v>
      </c>
      <c r="U818" s="46" t="s">
        <v>74</v>
      </c>
      <c r="V818" s="46">
        <v>0</v>
      </c>
      <c r="W818" s="46" t="s">
        <v>74</v>
      </c>
      <c r="X818" s="46">
        <v>0</v>
      </c>
      <c r="Y818" s="46" t="s">
        <v>74</v>
      </c>
      <c r="Z818" s="46">
        <v>0</v>
      </c>
      <c r="AA818" s="46" t="s">
        <v>74</v>
      </c>
      <c r="AB818" s="46">
        <v>0</v>
      </c>
      <c r="AC818" s="46" t="s">
        <v>74</v>
      </c>
      <c r="AD818" s="46">
        <v>0</v>
      </c>
      <c r="AE818" s="46" t="s">
        <v>74</v>
      </c>
      <c r="AF818" s="46">
        <v>0</v>
      </c>
      <c r="AG818" s="46" t="s">
        <v>74</v>
      </c>
      <c r="AH818" s="46">
        <v>0</v>
      </c>
      <c r="AI818" s="46" t="s">
        <v>74</v>
      </c>
      <c r="AJ818" s="46">
        <v>0</v>
      </c>
      <c r="AK818" s="46" t="s">
        <v>74</v>
      </c>
      <c r="AL818" s="46">
        <v>0</v>
      </c>
      <c r="AM818" s="46" t="s">
        <v>74</v>
      </c>
      <c r="AN818" s="50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  <c r="BN818" s="46"/>
      <c r="BO818" s="46"/>
      <c r="BP818" s="46"/>
      <c r="BQ818" s="46"/>
      <c r="BR818" s="46"/>
      <c r="BS818" s="46"/>
      <c r="BT818" s="46"/>
      <c r="BU818" s="46"/>
      <c r="BV818" s="46"/>
      <c r="BW818" s="46"/>
      <c r="BX818" s="46"/>
      <c r="BY818" s="46"/>
      <c r="BZ818" s="46"/>
      <c r="CA818" s="46"/>
      <c r="CB818" s="46"/>
      <c r="CC818" s="46"/>
    </row>
    <row r="819" spans="7:81" x14ac:dyDescent="0.25">
      <c r="G819" t="s">
        <v>131</v>
      </c>
      <c r="H819" s="40">
        <v>40995</v>
      </c>
      <c r="I819" s="46">
        <v>0</v>
      </c>
      <c r="J819" s="46">
        <v>0</v>
      </c>
      <c r="K819" s="46" t="s">
        <v>74</v>
      </c>
      <c r="L819" s="46">
        <v>0</v>
      </c>
      <c r="M819" s="46" t="s">
        <v>74</v>
      </c>
      <c r="N819" s="46">
        <v>0</v>
      </c>
      <c r="O819" s="46" t="s">
        <v>74</v>
      </c>
      <c r="P819" s="46">
        <v>0</v>
      </c>
      <c r="Q819" s="46" t="s">
        <v>74</v>
      </c>
      <c r="R819" s="46">
        <v>0</v>
      </c>
      <c r="S819" s="46" t="s">
        <v>74</v>
      </c>
      <c r="T819" s="46">
        <v>0</v>
      </c>
      <c r="U819" s="46" t="s">
        <v>74</v>
      </c>
      <c r="V819" s="46">
        <v>0</v>
      </c>
      <c r="W819" s="46" t="s">
        <v>74</v>
      </c>
      <c r="X819" s="46">
        <v>0</v>
      </c>
      <c r="Y819" s="46" t="s">
        <v>74</v>
      </c>
      <c r="Z819" s="46">
        <v>0</v>
      </c>
      <c r="AA819" s="46" t="s">
        <v>74</v>
      </c>
      <c r="AB819" s="46">
        <v>0</v>
      </c>
      <c r="AC819" s="46" t="s">
        <v>74</v>
      </c>
      <c r="AD819" s="46">
        <v>0</v>
      </c>
      <c r="AE819" s="46" t="s">
        <v>74</v>
      </c>
      <c r="AF819" s="46">
        <v>0</v>
      </c>
      <c r="AG819" s="46" t="s">
        <v>74</v>
      </c>
      <c r="AH819" s="46">
        <v>0</v>
      </c>
      <c r="AI819" s="46" t="s">
        <v>74</v>
      </c>
      <c r="AJ819" s="46">
        <v>0</v>
      </c>
      <c r="AK819" s="46" t="s">
        <v>74</v>
      </c>
      <c r="AL819" s="46">
        <v>0</v>
      </c>
      <c r="AM819" s="46" t="s">
        <v>74</v>
      </c>
      <c r="AN819" s="50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  <c r="BN819" s="46"/>
      <c r="BO819" s="46"/>
      <c r="BP819" s="46"/>
      <c r="BQ819" s="46"/>
      <c r="BR819" s="46"/>
      <c r="BS819" s="46"/>
      <c r="BT819" s="46"/>
      <c r="BU819" s="46"/>
      <c r="BV819" s="46"/>
      <c r="BW819" s="46"/>
      <c r="BX819" s="46"/>
      <c r="BY819" s="46"/>
      <c r="BZ819" s="46"/>
      <c r="CA819" s="46"/>
      <c r="CB819" s="46"/>
      <c r="CC819" s="46"/>
    </row>
    <row r="820" spans="7:81" x14ac:dyDescent="0.25">
      <c r="G820" t="s">
        <v>131</v>
      </c>
      <c r="H820" s="40">
        <v>40996</v>
      </c>
      <c r="I820" s="46">
        <v>0</v>
      </c>
      <c r="J820" s="46">
        <v>0</v>
      </c>
      <c r="K820" s="46" t="s">
        <v>74</v>
      </c>
      <c r="L820" s="46">
        <v>0</v>
      </c>
      <c r="M820" s="46" t="s">
        <v>74</v>
      </c>
      <c r="N820" s="46">
        <v>0</v>
      </c>
      <c r="O820" s="46" t="s">
        <v>74</v>
      </c>
      <c r="P820" s="46">
        <v>0</v>
      </c>
      <c r="Q820" s="46" t="s">
        <v>74</v>
      </c>
      <c r="R820" s="46">
        <v>0</v>
      </c>
      <c r="S820" s="46" t="s">
        <v>74</v>
      </c>
      <c r="T820" s="46">
        <v>0</v>
      </c>
      <c r="U820" s="46" t="s">
        <v>74</v>
      </c>
      <c r="V820" s="46">
        <v>0</v>
      </c>
      <c r="W820" s="46" t="s">
        <v>74</v>
      </c>
      <c r="X820" s="46">
        <v>0</v>
      </c>
      <c r="Y820" s="46" t="s">
        <v>74</v>
      </c>
      <c r="Z820" s="46">
        <v>0</v>
      </c>
      <c r="AA820" s="46" t="s">
        <v>74</v>
      </c>
      <c r="AB820" s="46">
        <v>0</v>
      </c>
      <c r="AC820" s="46" t="s">
        <v>74</v>
      </c>
      <c r="AD820" s="46">
        <v>0</v>
      </c>
      <c r="AE820" s="46" t="s">
        <v>74</v>
      </c>
      <c r="AF820" s="46">
        <v>0</v>
      </c>
      <c r="AG820" s="46" t="s">
        <v>74</v>
      </c>
      <c r="AH820" s="46">
        <v>0</v>
      </c>
      <c r="AI820" s="46" t="s">
        <v>74</v>
      </c>
      <c r="AJ820" s="46">
        <v>0</v>
      </c>
      <c r="AK820" s="46" t="s">
        <v>74</v>
      </c>
      <c r="AL820" s="46">
        <v>0</v>
      </c>
      <c r="AM820" s="46" t="s">
        <v>74</v>
      </c>
      <c r="AN820" s="50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  <c r="BN820" s="46"/>
      <c r="BO820" s="46"/>
      <c r="BP820" s="46"/>
      <c r="BQ820" s="46"/>
      <c r="BR820" s="46"/>
      <c r="BS820" s="46"/>
      <c r="BT820" s="46"/>
      <c r="BU820" s="46"/>
      <c r="BV820" s="46"/>
      <c r="BW820" s="46"/>
      <c r="BX820" s="46"/>
      <c r="BY820" s="46"/>
      <c r="BZ820" s="46"/>
      <c r="CA820" s="46"/>
      <c r="CB820" s="46"/>
      <c r="CC820" s="46"/>
    </row>
    <row r="821" spans="7:81" x14ac:dyDescent="0.25">
      <c r="G821" t="s">
        <v>131</v>
      </c>
      <c r="H821" s="40">
        <v>40997</v>
      </c>
      <c r="I821" s="46">
        <v>0</v>
      </c>
      <c r="J821" s="46">
        <v>0</v>
      </c>
      <c r="K821" s="46" t="s">
        <v>74</v>
      </c>
      <c r="L821" s="46">
        <v>0</v>
      </c>
      <c r="M821" s="46" t="s">
        <v>74</v>
      </c>
      <c r="N821" s="46">
        <v>0</v>
      </c>
      <c r="O821" s="46" t="s">
        <v>74</v>
      </c>
      <c r="P821" s="46">
        <v>0</v>
      </c>
      <c r="Q821" s="46" t="s">
        <v>74</v>
      </c>
      <c r="R821" s="46">
        <v>0</v>
      </c>
      <c r="S821" s="46" t="s">
        <v>74</v>
      </c>
      <c r="T821" s="46">
        <v>0</v>
      </c>
      <c r="U821" s="46" t="s">
        <v>74</v>
      </c>
      <c r="V821" s="46">
        <v>0</v>
      </c>
      <c r="W821" s="46" t="s">
        <v>74</v>
      </c>
      <c r="X821" s="46">
        <v>0</v>
      </c>
      <c r="Y821" s="46" t="s">
        <v>74</v>
      </c>
      <c r="Z821" s="46">
        <v>0</v>
      </c>
      <c r="AA821" s="46" t="s">
        <v>74</v>
      </c>
      <c r="AB821" s="46">
        <v>0</v>
      </c>
      <c r="AC821" s="46" t="s">
        <v>74</v>
      </c>
      <c r="AD821" s="46">
        <v>0</v>
      </c>
      <c r="AE821" s="46" t="s">
        <v>74</v>
      </c>
      <c r="AF821" s="46">
        <v>0</v>
      </c>
      <c r="AG821" s="46" t="s">
        <v>74</v>
      </c>
      <c r="AH821" s="46">
        <v>0</v>
      </c>
      <c r="AI821" s="46" t="s">
        <v>74</v>
      </c>
      <c r="AJ821" s="46">
        <v>0</v>
      </c>
      <c r="AK821" s="46" t="s">
        <v>74</v>
      </c>
      <c r="AL821" s="46">
        <v>0</v>
      </c>
      <c r="AM821" s="46" t="s">
        <v>74</v>
      </c>
      <c r="AN821" s="50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  <c r="BN821" s="46"/>
      <c r="BO821" s="46"/>
      <c r="BP821" s="46"/>
      <c r="BQ821" s="46"/>
      <c r="BR821" s="46"/>
      <c r="BS821" s="46"/>
      <c r="BT821" s="46"/>
      <c r="BU821" s="46"/>
      <c r="BV821" s="46"/>
      <c r="BW821" s="46"/>
      <c r="BX821" s="46"/>
      <c r="BY821" s="46"/>
      <c r="BZ821" s="46"/>
      <c r="CA821" s="46"/>
      <c r="CB821" s="46"/>
      <c r="CC821" s="46"/>
    </row>
    <row r="822" spans="7:81" x14ac:dyDescent="0.25">
      <c r="G822" t="s">
        <v>131</v>
      </c>
      <c r="H822" s="40">
        <v>40998</v>
      </c>
      <c r="I822" s="46">
        <v>10</v>
      </c>
      <c r="J822" s="46">
        <v>0</v>
      </c>
      <c r="K822" s="46" t="s">
        <v>74</v>
      </c>
      <c r="L822" s="46">
        <v>0</v>
      </c>
      <c r="M822" s="46" t="s">
        <v>74</v>
      </c>
      <c r="N822" s="46">
        <v>0</v>
      </c>
      <c r="O822" s="46" t="s">
        <v>74</v>
      </c>
      <c r="P822" s="46">
        <v>0</v>
      </c>
      <c r="Q822" s="46" t="s">
        <v>74</v>
      </c>
      <c r="R822" s="46">
        <v>0</v>
      </c>
      <c r="S822" s="46" t="s">
        <v>74</v>
      </c>
      <c r="T822" s="46">
        <v>0</v>
      </c>
      <c r="U822" s="46" t="s">
        <v>74</v>
      </c>
      <c r="V822" s="46">
        <v>0</v>
      </c>
      <c r="W822" s="46" t="s">
        <v>74</v>
      </c>
      <c r="X822" s="46">
        <v>0</v>
      </c>
      <c r="Y822" s="46" t="s">
        <v>74</v>
      </c>
      <c r="Z822" s="46">
        <v>0</v>
      </c>
      <c r="AA822" s="46" t="s">
        <v>74</v>
      </c>
      <c r="AB822" s="46">
        <v>0</v>
      </c>
      <c r="AC822" s="46" t="s">
        <v>74</v>
      </c>
      <c r="AD822" s="46">
        <v>0</v>
      </c>
      <c r="AE822" s="46" t="s">
        <v>74</v>
      </c>
      <c r="AF822" s="46">
        <v>0</v>
      </c>
      <c r="AG822" s="46" t="s">
        <v>74</v>
      </c>
      <c r="AH822" s="46">
        <v>0</v>
      </c>
      <c r="AI822" s="46" t="s">
        <v>74</v>
      </c>
      <c r="AJ822" s="46">
        <v>0</v>
      </c>
      <c r="AK822" s="46" t="s">
        <v>74</v>
      </c>
      <c r="AL822" s="46">
        <v>0</v>
      </c>
      <c r="AM822" s="46" t="s">
        <v>74</v>
      </c>
      <c r="AN822" s="50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  <c r="BN822" s="46"/>
      <c r="BO822" s="46"/>
      <c r="BP822" s="46"/>
      <c r="BQ822" s="46"/>
      <c r="BR822" s="46"/>
      <c r="BS822" s="46"/>
      <c r="BT822" s="46"/>
      <c r="BU822" s="46"/>
      <c r="BV822" s="46"/>
      <c r="BW822" s="46"/>
      <c r="BX822" s="46"/>
      <c r="BY822" s="46"/>
      <c r="BZ822" s="46"/>
      <c r="CA822" s="46"/>
      <c r="CB822" s="46"/>
      <c r="CC822" s="46"/>
    </row>
    <row r="823" spans="7:81" x14ac:dyDescent="0.25">
      <c r="G823" t="s">
        <v>131</v>
      </c>
      <c r="H823" s="40">
        <v>40999</v>
      </c>
      <c r="I823" s="46">
        <v>2</v>
      </c>
      <c r="J823" s="46">
        <v>0</v>
      </c>
      <c r="K823" s="46" t="s">
        <v>74</v>
      </c>
      <c r="L823" s="46">
        <v>0</v>
      </c>
      <c r="M823" s="46" t="s">
        <v>74</v>
      </c>
      <c r="N823" s="46">
        <v>0</v>
      </c>
      <c r="O823" s="46" t="s">
        <v>74</v>
      </c>
      <c r="P823" s="46">
        <v>0</v>
      </c>
      <c r="Q823" s="46" t="s">
        <v>74</v>
      </c>
      <c r="R823" s="46">
        <v>0</v>
      </c>
      <c r="S823" s="46" t="s">
        <v>74</v>
      </c>
      <c r="T823" s="46">
        <v>0</v>
      </c>
      <c r="U823" s="46" t="s">
        <v>74</v>
      </c>
      <c r="V823" s="46">
        <v>0</v>
      </c>
      <c r="W823" s="46" t="s">
        <v>74</v>
      </c>
      <c r="X823" s="46">
        <v>0</v>
      </c>
      <c r="Y823" s="46" t="s">
        <v>74</v>
      </c>
      <c r="Z823" s="46">
        <v>0</v>
      </c>
      <c r="AA823" s="46" t="s">
        <v>74</v>
      </c>
      <c r="AB823" s="46">
        <v>0</v>
      </c>
      <c r="AC823" s="46" t="s">
        <v>74</v>
      </c>
      <c r="AD823" s="46">
        <v>0</v>
      </c>
      <c r="AE823" s="46" t="s">
        <v>74</v>
      </c>
      <c r="AF823" s="46">
        <v>0</v>
      </c>
      <c r="AG823" s="46" t="s">
        <v>74</v>
      </c>
      <c r="AH823" s="46">
        <v>0</v>
      </c>
      <c r="AI823" s="46" t="s">
        <v>74</v>
      </c>
      <c r="AJ823" s="46">
        <v>0</v>
      </c>
      <c r="AK823" s="46" t="s">
        <v>74</v>
      </c>
      <c r="AL823" s="46">
        <v>0</v>
      </c>
      <c r="AM823" s="46" t="s">
        <v>74</v>
      </c>
      <c r="AN823" s="50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  <c r="BN823" s="46"/>
      <c r="BO823" s="46"/>
      <c r="BP823" s="46"/>
      <c r="BQ823" s="46"/>
      <c r="BR823" s="46"/>
      <c r="BS823" s="46"/>
      <c r="BT823" s="46"/>
      <c r="BU823" s="46"/>
      <c r="BV823" s="46"/>
      <c r="BW823" s="46"/>
      <c r="BX823" s="46"/>
      <c r="BY823" s="46"/>
      <c r="BZ823" s="46"/>
      <c r="CA823" s="46"/>
      <c r="CB823" s="46"/>
      <c r="CC823" s="46"/>
    </row>
    <row r="824" spans="7:81" x14ac:dyDescent="0.25">
      <c r="G824" t="s">
        <v>131</v>
      </c>
      <c r="H824" s="40">
        <v>41000</v>
      </c>
      <c r="I824" s="46">
        <v>0.5</v>
      </c>
      <c r="J824" s="46">
        <v>0</v>
      </c>
      <c r="K824" s="46" t="s">
        <v>74</v>
      </c>
      <c r="L824" s="46">
        <v>0</v>
      </c>
      <c r="M824" s="46" t="s">
        <v>74</v>
      </c>
      <c r="N824" s="46">
        <v>0</v>
      </c>
      <c r="O824" s="46" t="s">
        <v>74</v>
      </c>
      <c r="P824" s="46">
        <v>0</v>
      </c>
      <c r="Q824" s="46" t="s">
        <v>74</v>
      </c>
      <c r="R824" s="46">
        <v>0</v>
      </c>
      <c r="S824" s="46" t="s">
        <v>74</v>
      </c>
      <c r="T824" s="46">
        <v>0</v>
      </c>
      <c r="U824" s="46" t="s">
        <v>74</v>
      </c>
      <c r="V824" s="46">
        <v>0</v>
      </c>
      <c r="W824" s="46" t="s">
        <v>74</v>
      </c>
      <c r="X824" s="46">
        <v>0</v>
      </c>
      <c r="Y824" s="46" t="s">
        <v>74</v>
      </c>
      <c r="Z824" s="46">
        <v>0</v>
      </c>
      <c r="AA824" s="46" t="s">
        <v>74</v>
      </c>
      <c r="AB824" s="46">
        <v>0</v>
      </c>
      <c r="AC824" s="46" t="s">
        <v>74</v>
      </c>
      <c r="AD824" s="46">
        <v>0</v>
      </c>
      <c r="AE824" s="46" t="s">
        <v>74</v>
      </c>
      <c r="AF824" s="46">
        <v>0</v>
      </c>
      <c r="AG824" s="46" t="s">
        <v>74</v>
      </c>
      <c r="AH824" s="46">
        <v>0</v>
      </c>
      <c r="AI824" s="46" t="s">
        <v>74</v>
      </c>
      <c r="AJ824" s="46">
        <v>0</v>
      </c>
      <c r="AK824" s="46" t="s">
        <v>74</v>
      </c>
      <c r="AL824" s="46">
        <v>0</v>
      </c>
      <c r="AM824" s="46" t="s">
        <v>74</v>
      </c>
      <c r="AN824" s="50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</row>
    <row r="825" spans="7:81" x14ac:dyDescent="0.25">
      <c r="G825" t="s">
        <v>131</v>
      </c>
      <c r="H825" s="40">
        <v>41001</v>
      </c>
      <c r="I825" s="46">
        <v>6</v>
      </c>
      <c r="J825" s="46">
        <v>0</v>
      </c>
      <c r="K825" s="46" t="s">
        <v>74</v>
      </c>
      <c r="L825" s="46">
        <v>0</v>
      </c>
      <c r="M825" s="46" t="s">
        <v>74</v>
      </c>
      <c r="N825" s="46">
        <v>0</v>
      </c>
      <c r="O825" s="46" t="s">
        <v>74</v>
      </c>
      <c r="P825" s="46">
        <v>0</v>
      </c>
      <c r="Q825" s="46" t="s">
        <v>74</v>
      </c>
      <c r="R825" s="46">
        <v>0</v>
      </c>
      <c r="S825" s="46" t="s">
        <v>74</v>
      </c>
      <c r="T825" s="46">
        <v>0</v>
      </c>
      <c r="U825" s="46" t="s">
        <v>74</v>
      </c>
      <c r="V825" s="46">
        <v>0</v>
      </c>
      <c r="W825" s="46" t="s">
        <v>74</v>
      </c>
      <c r="X825" s="46">
        <v>0</v>
      </c>
      <c r="Y825" s="46" t="s">
        <v>74</v>
      </c>
      <c r="Z825" s="46">
        <v>0</v>
      </c>
      <c r="AA825" s="46" t="s">
        <v>74</v>
      </c>
      <c r="AB825" s="46">
        <v>0</v>
      </c>
      <c r="AC825" s="46" t="s">
        <v>74</v>
      </c>
      <c r="AD825" s="46">
        <v>0</v>
      </c>
      <c r="AE825" s="46" t="s">
        <v>74</v>
      </c>
      <c r="AF825" s="46">
        <v>0</v>
      </c>
      <c r="AG825" s="46" t="s">
        <v>74</v>
      </c>
      <c r="AH825" s="46">
        <v>0</v>
      </c>
      <c r="AI825" s="46" t="s">
        <v>74</v>
      </c>
      <c r="AJ825" s="46">
        <v>0</v>
      </c>
      <c r="AK825" s="46" t="s">
        <v>74</v>
      </c>
      <c r="AL825" s="46">
        <v>0</v>
      </c>
      <c r="AM825" s="46" t="s">
        <v>74</v>
      </c>
      <c r="AN825" s="50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  <c r="BN825" s="46"/>
      <c r="BO825" s="46"/>
      <c r="BP825" s="46"/>
      <c r="BQ825" s="46"/>
      <c r="BR825" s="46"/>
      <c r="BS825" s="46"/>
      <c r="BT825" s="46"/>
      <c r="BU825" s="46"/>
      <c r="BV825" s="46"/>
      <c r="BW825" s="46"/>
      <c r="BX825" s="46"/>
      <c r="BY825" s="46"/>
      <c r="BZ825" s="46"/>
      <c r="CA825" s="46"/>
      <c r="CB825" s="46"/>
      <c r="CC825" s="46"/>
    </row>
    <row r="826" spans="7:81" x14ac:dyDescent="0.25">
      <c r="G826" t="s">
        <v>131</v>
      </c>
      <c r="H826" s="40">
        <v>41002</v>
      </c>
      <c r="I826" s="46">
        <v>9</v>
      </c>
      <c r="J826" s="46">
        <v>0</v>
      </c>
      <c r="K826" s="46" t="s">
        <v>74</v>
      </c>
      <c r="L826" s="46">
        <v>0</v>
      </c>
      <c r="M826" s="46" t="s">
        <v>74</v>
      </c>
      <c r="N826" s="46">
        <v>0</v>
      </c>
      <c r="O826" s="46" t="s">
        <v>74</v>
      </c>
      <c r="P826" s="46">
        <v>0</v>
      </c>
      <c r="Q826" s="46" t="s">
        <v>74</v>
      </c>
      <c r="R826" s="46">
        <v>0</v>
      </c>
      <c r="S826" s="46" t="s">
        <v>74</v>
      </c>
      <c r="T826" s="46">
        <v>0</v>
      </c>
      <c r="U826" s="46" t="s">
        <v>74</v>
      </c>
      <c r="V826" s="46">
        <v>0</v>
      </c>
      <c r="W826" s="46" t="s">
        <v>74</v>
      </c>
      <c r="X826" s="46">
        <v>0</v>
      </c>
      <c r="Y826" s="46" t="s">
        <v>74</v>
      </c>
      <c r="Z826" s="46">
        <v>0</v>
      </c>
      <c r="AA826" s="46" t="s">
        <v>74</v>
      </c>
      <c r="AB826" s="46">
        <v>0</v>
      </c>
      <c r="AC826" s="46" t="s">
        <v>74</v>
      </c>
      <c r="AD826" s="46">
        <v>0</v>
      </c>
      <c r="AE826" s="46" t="s">
        <v>74</v>
      </c>
      <c r="AF826" s="46">
        <v>0</v>
      </c>
      <c r="AG826" s="46" t="s">
        <v>74</v>
      </c>
      <c r="AH826" s="46">
        <v>0</v>
      </c>
      <c r="AI826" s="46" t="s">
        <v>74</v>
      </c>
      <c r="AJ826" s="46">
        <v>0</v>
      </c>
      <c r="AK826" s="46" t="s">
        <v>74</v>
      </c>
      <c r="AL826" s="46">
        <v>0</v>
      </c>
      <c r="AM826" s="46" t="s">
        <v>74</v>
      </c>
      <c r="AN826" s="50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  <c r="BN826" s="46"/>
      <c r="BO826" s="46"/>
      <c r="BP826" s="46"/>
      <c r="BQ826" s="46"/>
      <c r="BR826" s="46"/>
      <c r="BS826" s="46"/>
      <c r="BT826" s="46"/>
      <c r="BU826" s="46"/>
      <c r="BV826" s="46"/>
      <c r="BW826" s="46"/>
      <c r="BX826" s="46"/>
      <c r="BY826" s="46"/>
      <c r="BZ826" s="46"/>
      <c r="CA826" s="46"/>
      <c r="CB826" s="46"/>
      <c r="CC826" s="46"/>
    </row>
    <row r="827" spans="7:81" x14ac:dyDescent="0.25">
      <c r="G827" t="s">
        <v>131</v>
      </c>
      <c r="H827" s="40">
        <v>41003</v>
      </c>
      <c r="I827" s="46">
        <v>9</v>
      </c>
      <c r="J827" s="46">
        <v>0</v>
      </c>
      <c r="K827" s="46" t="s">
        <v>74</v>
      </c>
      <c r="L827" s="46">
        <v>38.533785546569263</v>
      </c>
      <c r="M827" s="46" t="s">
        <v>74</v>
      </c>
      <c r="N827" s="46">
        <v>0</v>
      </c>
      <c r="O827" s="46" t="s">
        <v>74</v>
      </c>
      <c r="P827" s="46">
        <v>0</v>
      </c>
      <c r="Q827" s="46" t="s">
        <v>74</v>
      </c>
      <c r="R827" s="46">
        <v>0</v>
      </c>
      <c r="S827" s="46" t="s">
        <v>74</v>
      </c>
      <c r="T827" s="46">
        <v>0</v>
      </c>
      <c r="U827" s="46" t="s">
        <v>74</v>
      </c>
      <c r="V827" s="46">
        <v>0</v>
      </c>
      <c r="W827" s="46" t="s">
        <v>74</v>
      </c>
      <c r="X827" s="46">
        <v>0</v>
      </c>
      <c r="Y827" s="46" t="s">
        <v>74</v>
      </c>
      <c r="Z827" s="46">
        <v>0</v>
      </c>
      <c r="AA827" s="46" t="s">
        <v>74</v>
      </c>
      <c r="AB827" s="46">
        <v>0</v>
      </c>
      <c r="AC827" s="46" t="s">
        <v>74</v>
      </c>
      <c r="AD827" s="46">
        <v>40.376134856147907</v>
      </c>
      <c r="AE827" s="46" t="s">
        <v>74</v>
      </c>
      <c r="AF827" s="46">
        <v>0</v>
      </c>
      <c r="AG827" s="46" t="s">
        <v>74</v>
      </c>
      <c r="AH827" s="46">
        <v>39.849920119582357</v>
      </c>
      <c r="AI827" s="46" t="s">
        <v>74</v>
      </c>
      <c r="AJ827" s="46">
        <v>42.128688273727427</v>
      </c>
      <c r="AK827" s="46" t="s">
        <v>74</v>
      </c>
      <c r="AL827" s="46">
        <v>0</v>
      </c>
      <c r="AM827" s="46" t="s">
        <v>74</v>
      </c>
      <c r="AN827" s="50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  <c r="BN827" s="46"/>
      <c r="BO827" s="46"/>
      <c r="BP827" s="46"/>
      <c r="BQ827" s="46"/>
      <c r="BR827" s="46"/>
      <c r="BS827" s="46"/>
      <c r="BT827" s="46"/>
      <c r="BU827" s="46"/>
      <c r="BV827" s="46"/>
      <c r="BW827" s="46"/>
      <c r="BX827" s="46"/>
      <c r="BY827" s="46"/>
      <c r="BZ827" s="46"/>
      <c r="CA827" s="46"/>
      <c r="CB827" s="46"/>
      <c r="CC827" s="46"/>
    </row>
    <row r="828" spans="7:81" x14ac:dyDescent="0.25">
      <c r="G828" t="s">
        <v>131</v>
      </c>
      <c r="H828" s="40">
        <v>41004</v>
      </c>
      <c r="I828" s="46">
        <v>7</v>
      </c>
      <c r="J828" s="46">
        <v>0</v>
      </c>
      <c r="K828" s="46" t="s">
        <v>74</v>
      </c>
      <c r="L828" s="46">
        <v>0</v>
      </c>
      <c r="M828" s="46" t="s">
        <v>74</v>
      </c>
      <c r="N828" s="46">
        <v>0</v>
      </c>
      <c r="O828" s="46" t="s">
        <v>74</v>
      </c>
      <c r="P828" s="46">
        <v>0</v>
      </c>
      <c r="Q828" s="46" t="s">
        <v>74</v>
      </c>
      <c r="R828" s="46">
        <v>0</v>
      </c>
      <c r="S828" s="46" t="s">
        <v>74</v>
      </c>
      <c r="T828" s="46">
        <v>0</v>
      </c>
      <c r="U828" s="46" t="s">
        <v>74</v>
      </c>
      <c r="V828" s="46">
        <v>0</v>
      </c>
      <c r="W828" s="46" t="s">
        <v>74</v>
      </c>
      <c r="X828" s="46">
        <v>0</v>
      </c>
      <c r="Y828" s="46" t="s">
        <v>74</v>
      </c>
      <c r="Z828" s="46">
        <v>0</v>
      </c>
      <c r="AA828" s="46" t="s">
        <v>74</v>
      </c>
      <c r="AB828" s="46">
        <v>0</v>
      </c>
      <c r="AC828" s="46" t="s">
        <v>74</v>
      </c>
      <c r="AD828" s="46">
        <v>0</v>
      </c>
      <c r="AE828" s="46" t="s">
        <v>74</v>
      </c>
      <c r="AF828" s="46">
        <v>0</v>
      </c>
      <c r="AG828" s="46" t="s">
        <v>74</v>
      </c>
      <c r="AH828" s="46">
        <v>0</v>
      </c>
      <c r="AI828" s="46" t="s">
        <v>74</v>
      </c>
      <c r="AJ828" s="46">
        <v>0</v>
      </c>
      <c r="AK828" s="46" t="s">
        <v>74</v>
      </c>
      <c r="AL828" s="46">
        <v>0</v>
      </c>
      <c r="AM828" s="46" t="s">
        <v>74</v>
      </c>
      <c r="AN828" s="50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  <c r="BN828" s="46"/>
      <c r="BO828" s="46"/>
      <c r="BP828" s="46"/>
      <c r="BQ828" s="46"/>
      <c r="BR828" s="46"/>
      <c r="BS828" s="46"/>
      <c r="BT828" s="46"/>
      <c r="BU828" s="46"/>
      <c r="BV828" s="46"/>
      <c r="BW828" s="46"/>
      <c r="BX828" s="46"/>
      <c r="BY828" s="46"/>
      <c r="BZ828" s="46"/>
      <c r="CA828" s="46"/>
      <c r="CB828" s="46"/>
      <c r="CC828" s="46"/>
    </row>
    <row r="829" spans="7:81" x14ac:dyDescent="0.25">
      <c r="G829" t="s">
        <v>131</v>
      </c>
      <c r="H829" s="40">
        <v>41005</v>
      </c>
      <c r="I829" s="46">
        <v>1.5</v>
      </c>
      <c r="J829" s="46">
        <v>0</v>
      </c>
      <c r="K829" s="46" t="s">
        <v>74</v>
      </c>
      <c r="L829" s="46">
        <v>0</v>
      </c>
      <c r="M829" s="46" t="s">
        <v>74</v>
      </c>
      <c r="N829" s="46">
        <v>0</v>
      </c>
      <c r="O829" s="46" t="s">
        <v>74</v>
      </c>
      <c r="P829" s="46">
        <v>0</v>
      </c>
      <c r="Q829" s="46" t="s">
        <v>74</v>
      </c>
      <c r="R829" s="46">
        <v>0</v>
      </c>
      <c r="S829" s="46" t="s">
        <v>74</v>
      </c>
      <c r="T829" s="46">
        <v>0</v>
      </c>
      <c r="U829" s="46" t="s">
        <v>74</v>
      </c>
      <c r="V829" s="46">
        <v>0</v>
      </c>
      <c r="W829" s="46" t="s">
        <v>74</v>
      </c>
      <c r="X829" s="46">
        <v>0</v>
      </c>
      <c r="Y829" s="46" t="s">
        <v>74</v>
      </c>
      <c r="Z829" s="46">
        <v>0</v>
      </c>
      <c r="AA829" s="46" t="s">
        <v>74</v>
      </c>
      <c r="AB829" s="46">
        <v>0</v>
      </c>
      <c r="AC829" s="46" t="s">
        <v>74</v>
      </c>
      <c r="AD829" s="46">
        <v>0</v>
      </c>
      <c r="AE829" s="46" t="s">
        <v>74</v>
      </c>
      <c r="AF829" s="46">
        <v>0</v>
      </c>
      <c r="AG829" s="46" t="s">
        <v>74</v>
      </c>
      <c r="AH829" s="46">
        <v>0</v>
      </c>
      <c r="AI829" s="46" t="s">
        <v>74</v>
      </c>
      <c r="AJ829" s="46">
        <v>0</v>
      </c>
      <c r="AK829" s="46" t="s">
        <v>74</v>
      </c>
      <c r="AL829" s="46">
        <v>0</v>
      </c>
      <c r="AM829" s="46" t="s">
        <v>74</v>
      </c>
      <c r="AN829" s="50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  <c r="BN829" s="46"/>
      <c r="BO829" s="46"/>
      <c r="BP829" s="46"/>
      <c r="BQ829" s="46"/>
      <c r="BR829" s="46"/>
      <c r="BS829" s="46"/>
      <c r="BT829" s="46"/>
      <c r="BU829" s="46"/>
      <c r="BV829" s="46"/>
      <c r="BW829" s="46"/>
      <c r="BX829" s="46"/>
      <c r="BY829" s="46"/>
      <c r="BZ829" s="46"/>
      <c r="CA829" s="46"/>
      <c r="CB829" s="46"/>
      <c r="CC829" s="46"/>
    </row>
    <row r="830" spans="7:81" x14ac:dyDescent="0.25">
      <c r="G830" t="s">
        <v>131</v>
      </c>
      <c r="H830" s="40">
        <v>41006</v>
      </c>
      <c r="I830" s="46">
        <v>0</v>
      </c>
      <c r="J830" s="46">
        <v>0</v>
      </c>
      <c r="K830" s="46" t="s">
        <v>74</v>
      </c>
      <c r="L830" s="46">
        <v>0</v>
      </c>
      <c r="M830" s="46" t="s">
        <v>74</v>
      </c>
      <c r="N830" s="46">
        <v>0</v>
      </c>
      <c r="O830" s="46" t="s">
        <v>74</v>
      </c>
      <c r="P830" s="46">
        <v>0</v>
      </c>
      <c r="Q830" s="46" t="s">
        <v>74</v>
      </c>
      <c r="R830" s="46">
        <v>0</v>
      </c>
      <c r="S830" s="46" t="s">
        <v>74</v>
      </c>
      <c r="T830" s="46">
        <v>0</v>
      </c>
      <c r="U830" s="46" t="s">
        <v>74</v>
      </c>
      <c r="V830" s="46">
        <v>0</v>
      </c>
      <c r="W830" s="46" t="s">
        <v>74</v>
      </c>
      <c r="X830" s="46">
        <v>0</v>
      </c>
      <c r="Y830" s="46" t="s">
        <v>74</v>
      </c>
      <c r="Z830" s="46">
        <v>0</v>
      </c>
      <c r="AA830" s="46" t="s">
        <v>74</v>
      </c>
      <c r="AB830" s="46">
        <v>0</v>
      </c>
      <c r="AC830" s="46" t="s">
        <v>74</v>
      </c>
      <c r="AD830" s="46">
        <v>0</v>
      </c>
      <c r="AE830" s="46" t="s">
        <v>74</v>
      </c>
      <c r="AF830" s="46">
        <v>0</v>
      </c>
      <c r="AG830" s="46" t="s">
        <v>74</v>
      </c>
      <c r="AH830" s="46">
        <v>0</v>
      </c>
      <c r="AI830" s="46" t="s">
        <v>74</v>
      </c>
      <c r="AJ830" s="46">
        <v>0</v>
      </c>
      <c r="AK830" s="46" t="s">
        <v>74</v>
      </c>
      <c r="AL830" s="46">
        <v>0</v>
      </c>
      <c r="AM830" s="46" t="s">
        <v>74</v>
      </c>
      <c r="AN830" s="50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  <c r="BN830" s="46"/>
      <c r="BO830" s="46"/>
      <c r="BP830" s="46"/>
      <c r="BQ830" s="46"/>
      <c r="BR830" s="46"/>
      <c r="BS830" s="46"/>
      <c r="BT830" s="46"/>
      <c r="BU830" s="46"/>
      <c r="BV830" s="46"/>
      <c r="BW830" s="46"/>
      <c r="BX830" s="46"/>
      <c r="BY830" s="46"/>
      <c r="BZ830" s="46"/>
      <c r="CA830" s="46"/>
      <c r="CB830" s="46"/>
      <c r="CC830" s="46"/>
    </row>
    <row r="831" spans="7:81" x14ac:dyDescent="0.25">
      <c r="G831" t="s">
        <v>131</v>
      </c>
      <c r="H831" s="40">
        <v>41007</v>
      </c>
      <c r="I831" s="46">
        <v>0</v>
      </c>
      <c r="J831" s="46">
        <v>0</v>
      </c>
      <c r="K831" s="46" t="s">
        <v>74</v>
      </c>
      <c r="L831" s="46">
        <v>0</v>
      </c>
      <c r="M831" s="46" t="s">
        <v>74</v>
      </c>
      <c r="N831" s="46">
        <v>0</v>
      </c>
      <c r="O831" s="46" t="s">
        <v>74</v>
      </c>
      <c r="P831" s="46">
        <v>0</v>
      </c>
      <c r="Q831" s="46" t="s">
        <v>74</v>
      </c>
      <c r="R831" s="46">
        <v>0</v>
      </c>
      <c r="S831" s="46" t="s">
        <v>74</v>
      </c>
      <c r="T831" s="46">
        <v>0</v>
      </c>
      <c r="U831" s="46" t="s">
        <v>74</v>
      </c>
      <c r="V831" s="46">
        <v>0</v>
      </c>
      <c r="W831" s="46" t="s">
        <v>74</v>
      </c>
      <c r="X831" s="46">
        <v>0</v>
      </c>
      <c r="Y831" s="46" t="s">
        <v>74</v>
      </c>
      <c r="Z831" s="46">
        <v>0</v>
      </c>
      <c r="AA831" s="46" t="s">
        <v>74</v>
      </c>
      <c r="AB831" s="46">
        <v>0</v>
      </c>
      <c r="AC831" s="46" t="s">
        <v>74</v>
      </c>
      <c r="AD831" s="46">
        <v>0</v>
      </c>
      <c r="AE831" s="46" t="s">
        <v>74</v>
      </c>
      <c r="AF831" s="46">
        <v>0</v>
      </c>
      <c r="AG831" s="46" t="s">
        <v>74</v>
      </c>
      <c r="AH831" s="46">
        <v>0</v>
      </c>
      <c r="AI831" s="46" t="s">
        <v>74</v>
      </c>
      <c r="AJ831" s="46">
        <v>0</v>
      </c>
      <c r="AK831" s="46" t="s">
        <v>74</v>
      </c>
      <c r="AL831" s="46">
        <v>0</v>
      </c>
      <c r="AM831" s="46" t="s">
        <v>74</v>
      </c>
      <c r="AN831" s="50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  <c r="BN831" s="46"/>
      <c r="BO831" s="46"/>
      <c r="BP831" s="46"/>
      <c r="BQ831" s="46"/>
      <c r="BR831" s="46"/>
      <c r="BS831" s="46"/>
      <c r="BT831" s="46"/>
      <c r="BU831" s="46"/>
      <c r="BV831" s="46"/>
      <c r="BW831" s="46"/>
      <c r="BX831" s="46"/>
      <c r="BY831" s="46"/>
      <c r="BZ831" s="46"/>
      <c r="CA831" s="46"/>
      <c r="CB831" s="46"/>
      <c r="CC831" s="46"/>
    </row>
    <row r="832" spans="7:81" x14ac:dyDescent="0.25">
      <c r="G832" t="s">
        <v>131</v>
      </c>
      <c r="H832" s="40">
        <v>41008</v>
      </c>
      <c r="I832" s="46">
        <v>0</v>
      </c>
      <c r="J832" s="46">
        <v>0</v>
      </c>
      <c r="K832" s="46" t="s">
        <v>74</v>
      </c>
      <c r="L832" s="46">
        <v>0</v>
      </c>
      <c r="M832" s="46" t="s">
        <v>74</v>
      </c>
      <c r="N832" s="46">
        <v>0</v>
      </c>
      <c r="O832" s="46" t="s">
        <v>74</v>
      </c>
      <c r="P832" s="46">
        <v>0</v>
      </c>
      <c r="Q832" s="46" t="s">
        <v>74</v>
      </c>
      <c r="R832" s="46">
        <v>0</v>
      </c>
      <c r="S832" s="46" t="s">
        <v>74</v>
      </c>
      <c r="T832" s="46">
        <v>0</v>
      </c>
      <c r="U832" s="46" t="s">
        <v>74</v>
      </c>
      <c r="V832" s="46">
        <v>0</v>
      </c>
      <c r="W832" s="46" t="s">
        <v>74</v>
      </c>
      <c r="X832" s="46">
        <v>0</v>
      </c>
      <c r="Y832" s="46" t="s">
        <v>74</v>
      </c>
      <c r="Z832" s="46">
        <v>0</v>
      </c>
      <c r="AA832" s="46" t="s">
        <v>74</v>
      </c>
      <c r="AB832" s="46">
        <v>0</v>
      </c>
      <c r="AC832" s="46" t="s">
        <v>74</v>
      </c>
      <c r="AD832" s="46">
        <v>0</v>
      </c>
      <c r="AE832" s="46" t="s">
        <v>74</v>
      </c>
      <c r="AF832" s="46">
        <v>0</v>
      </c>
      <c r="AG832" s="46" t="s">
        <v>74</v>
      </c>
      <c r="AH832" s="46">
        <v>0</v>
      </c>
      <c r="AI832" s="46" t="s">
        <v>74</v>
      </c>
      <c r="AJ832" s="46">
        <v>0</v>
      </c>
      <c r="AK832" s="46" t="s">
        <v>74</v>
      </c>
      <c r="AL832" s="46">
        <v>0</v>
      </c>
      <c r="AM832" s="46" t="s">
        <v>74</v>
      </c>
      <c r="AN832" s="50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  <c r="BN832" s="46"/>
      <c r="BO832" s="46"/>
      <c r="BP832" s="46"/>
      <c r="BQ832" s="46"/>
      <c r="BR832" s="46"/>
      <c r="BS832" s="46"/>
      <c r="BT832" s="46"/>
      <c r="BU832" s="46"/>
      <c r="BV832" s="46"/>
      <c r="BW832" s="46"/>
      <c r="BX832" s="46"/>
      <c r="BY832" s="46"/>
      <c r="BZ832" s="46"/>
      <c r="CA832" s="46"/>
      <c r="CB832" s="46"/>
      <c r="CC832" s="46"/>
    </row>
    <row r="833" spans="7:81" x14ac:dyDescent="0.25">
      <c r="G833" t="s">
        <v>131</v>
      </c>
      <c r="H833" s="40">
        <v>41009</v>
      </c>
      <c r="I833" s="46">
        <v>0</v>
      </c>
      <c r="J833" s="46">
        <v>0</v>
      </c>
      <c r="K833" s="46" t="s">
        <v>74</v>
      </c>
      <c r="L833" s="46">
        <v>0</v>
      </c>
      <c r="M833" s="46" t="s">
        <v>74</v>
      </c>
      <c r="N833" s="46">
        <v>0</v>
      </c>
      <c r="O833" s="46" t="s">
        <v>74</v>
      </c>
      <c r="P833" s="46">
        <v>0</v>
      </c>
      <c r="Q833" s="46" t="s">
        <v>74</v>
      </c>
      <c r="R833" s="46">
        <v>0</v>
      </c>
      <c r="S833" s="46" t="s">
        <v>74</v>
      </c>
      <c r="T833" s="46">
        <v>0</v>
      </c>
      <c r="U833" s="46" t="s">
        <v>74</v>
      </c>
      <c r="V833" s="46">
        <v>0</v>
      </c>
      <c r="W833" s="46" t="s">
        <v>74</v>
      </c>
      <c r="X833" s="46">
        <v>0</v>
      </c>
      <c r="Y833" s="46" t="s">
        <v>74</v>
      </c>
      <c r="Z833" s="46">
        <v>0</v>
      </c>
      <c r="AA833" s="46" t="s">
        <v>74</v>
      </c>
      <c r="AB833" s="46">
        <v>0</v>
      </c>
      <c r="AC833" s="46" t="s">
        <v>74</v>
      </c>
      <c r="AD833" s="46">
        <v>0</v>
      </c>
      <c r="AE833" s="46" t="s">
        <v>74</v>
      </c>
      <c r="AF833" s="46">
        <v>0</v>
      </c>
      <c r="AG833" s="46" t="s">
        <v>74</v>
      </c>
      <c r="AH833" s="46">
        <v>0</v>
      </c>
      <c r="AI833" s="46" t="s">
        <v>74</v>
      </c>
      <c r="AJ833" s="46">
        <v>0</v>
      </c>
      <c r="AK833" s="46" t="s">
        <v>74</v>
      </c>
      <c r="AL833" s="46">
        <v>0</v>
      </c>
      <c r="AM833" s="46" t="s">
        <v>74</v>
      </c>
      <c r="AN833" s="50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  <c r="BN833" s="46"/>
      <c r="BO833" s="46"/>
      <c r="BP833" s="46"/>
      <c r="BQ833" s="46"/>
      <c r="BR833" s="46"/>
      <c r="BS833" s="46"/>
      <c r="BT833" s="46"/>
      <c r="BU833" s="46"/>
      <c r="BV833" s="46"/>
      <c r="BW833" s="46"/>
      <c r="BX833" s="46"/>
      <c r="BY833" s="46"/>
      <c r="BZ833" s="46"/>
      <c r="CA833" s="46"/>
      <c r="CB833" s="46"/>
      <c r="CC833" s="46"/>
    </row>
    <row r="834" spans="7:81" x14ac:dyDescent="0.25">
      <c r="G834" t="s">
        <v>131</v>
      </c>
      <c r="H834" s="40">
        <v>41010</v>
      </c>
      <c r="I834" s="46">
        <v>2</v>
      </c>
      <c r="J834" s="46">
        <v>0</v>
      </c>
      <c r="K834" s="46" t="s">
        <v>74</v>
      </c>
      <c r="L834" s="46">
        <v>0</v>
      </c>
      <c r="M834" s="46" t="s">
        <v>74</v>
      </c>
      <c r="N834" s="46">
        <v>0</v>
      </c>
      <c r="O834" s="46" t="s">
        <v>74</v>
      </c>
      <c r="P834" s="46">
        <v>0</v>
      </c>
      <c r="Q834" s="46" t="s">
        <v>74</v>
      </c>
      <c r="R834" s="46">
        <v>0</v>
      </c>
      <c r="S834" s="46" t="s">
        <v>74</v>
      </c>
      <c r="T834" s="46">
        <v>0</v>
      </c>
      <c r="U834" s="46" t="s">
        <v>74</v>
      </c>
      <c r="V834" s="46">
        <v>41.22867271138238</v>
      </c>
      <c r="W834" s="46" t="s">
        <v>74</v>
      </c>
      <c r="X834" s="46">
        <v>0</v>
      </c>
      <c r="Y834" s="46" t="s">
        <v>74</v>
      </c>
      <c r="Z834" s="46">
        <v>0</v>
      </c>
      <c r="AA834" s="46" t="s">
        <v>74</v>
      </c>
      <c r="AB834" s="46">
        <v>0</v>
      </c>
      <c r="AC834" s="46" t="s">
        <v>74</v>
      </c>
      <c r="AD834" s="46">
        <v>0</v>
      </c>
      <c r="AE834" s="46" t="s">
        <v>74</v>
      </c>
      <c r="AF834" s="46">
        <v>0</v>
      </c>
      <c r="AG834" s="46" t="s">
        <v>74</v>
      </c>
      <c r="AH834" s="46">
        <v>0</v>
      </c>
      <c r="AI834" s="46" t="s">
        <v>74</v>
      </c>
      <c r="AJ834" s="46">
        <v>0</v>
      </c>
      <c r="AK834" s="46" t="s">
        <v>74</v>
      </c>
      <c r="AL834" s="46">
        <v>0</v>
      </c>
      <c r="AM834" s="46" t="s">
        <v>74</v>
      </c>
      <c r="AN834" s="50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  <c r="BN834" s="46"/>
      <c r="BO834" s="46"/>
      <c r="BP834" s="46"/>
      <c r="BQ834" s="46"/>
      <c r="BR834" s="46"/>
      <c r="BS834" s="46"/>
      <c r="BT834" s="46"/>
      <c r="BU834" s="46"/>
      <c r="BV834" s="46"/>
      <c r="BW834" s="46"/>
      <c r="BX834" s="46"/>
      <c r="BY834" s="46"/>
      <c r="BZ834" s="46"/>
      <c r="CA834" s="46"/>
      <c r="CB834" s="46"/>
      <c r="CC834" s="46"/>
    </row>
    <row r="835" spans="7:81" x14ac:dyDescent="0.25">
      <c r="G835" t="s">
        <v>131</v>
      </c>
      <c r="H835" s="40">
        <v>41011</v>
      </c>
      <c r="I835" s="46">
        <v>5.5</v>
      </c>
      <c r="J835" s="46">
        <v>0</v>
      </c>
      <c r="K835" s="46" t="s">
        <v>74</v>
      </c>
      <c r="L835" s="46">
        <v>0</v>
      </c>
      <c r="M835" s="46" t="s">
        <v>74</v>
      </c>
      <c r="N835" s="46">
        <v>0</v>
      </c>
      <c r="O835" s="46" t="s">
        <v>74</v>
      </c>
      <c r="P835" s="46">
        <v>42.339942176004833</v>
      </c>
      <c r="Q835" s="46" t="s">
        <v>74</v>
      </c>
      <c r="R835" s="46">
        <v>0</v>
      </c>
      <c r="S835" s="46" t="s">
        <v>74</v>
      </c>
      <c r="T835" s="46">
        <v>0</v>
      </c>
      <c r="U835" s="46" t="s">
        <v>74</v>
      </c>
      <c r="V835" s="46">
        <v>0</v>
      </c>
      <c r="W835" s="46" t="s">
        <v>74</v>
      </c>
      <c r="X835" s="46">
        <v>0</v>
      </c>
      <c r="Y835" s="46" t="s">
        <v>74</v>
      </c>
      <c r="Z835" s="46">
        <v>0</v>
      </c>
      <c r="AA835" s="46" t="s">
        <v>74</v>
      </c>
      <c r="AB835" s="46">
        <v>0</v>
      </c>
      <c r="AC835" s="46" t="s">
        <v>74</v>
      </c>
      <c r="AD835" s="46">
        <v>0</v>
      </c>
      <c r="AE835" s="46" t="s">
        <v>74</v>
      </c>
      <c r="AF835" s="46">
        <v>0</v>
      </c>
      <c r="AG835" s="46" t="s">
        <v>74</v>
      </c>
      <c r="AH835" s="46">
        <v>0</v>
      </c>
      <c r="AI835" s="46" t="s">
        <v>74</v>
      </c>
      <c r="AJ835" s="46">
        <v>0</v>
      </c>
      <c r="AK835" s="46" t="s">
        <v>74</v>
      </c>
      <c r="AL835" s="46">
        <v>0</v>
      </c>
      <c r="AM835" s="46" t="s">
        <v>74</v>
      </c>
      <c r="AN835" s="50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  <c r="BN835" s="46"/>
      <c r="BO835" s="46"/>
      <c r="BP835" s="46"/>
      <c r="BQ835" s="46"/>
      <c r="BR835" s="46"/>
      <c r="BS835" s="46"/>
      <c r="BT835" s="46"/>
      <c r="BU835" s="46"/>
      <c r="BV835" s="46"/>
      <c r="BW835" s="46"/>
      <c r="BX835" s="46"/>
      <c r="BY835" s="46"/>
      <c r="BZ835" s="46"/>
      <c r="CA835" s="46"/>
      <c r="CB835" s="46"/>
      <c r="CC835" s="46"/>
    </row>
    <row r="836" spans="7:81" x14ac:dyDescent="0.25">
      <c r="G836" t="s">
        <v>131</v>
      </c>
      <c r="H836" s="40">
        <v>41012</v>
      </c>
      <c r="I836" s="46">
        <v>0</v>
      </c>
      <c r="J836" s="46">
        <v>0</v>
      </c>
      <c r="K836" s="46" t="s">
        <v>74</v>
      </c>
      <c r="L836" s="46">
        <v>0</v>
      </c>
      <c r="M836" s="46" t="s">
        <v>74</v>
      </c>
      <c r="N836" s="46">
        <v>0</v>
      </c>
      <c r="O836" s="46" t="s">
        <v>74</v>
      </c>
      <c r="P836" s="46">
        <v>0</v>
      </c>
      <c r="Q836" s="46" t="s">
        <v>74</v>
      </c>
      <c r="R836" s="46">
        <v>0</v>
      </c>
      <c r="S836" s="46" t="s">
        <v>74</v>
      </c>
      <c r="T836" s="46">
        <v>0</v>
      </c>
      <c r="U836" s="46" t="s">
        <v>74</v>
      </c>
      <c r="V836" s="46">
        <v>0</v>
      </c>
      <c r="W836" s="46" t="s">
        <v>74</v>
      </c>
      <c r="X836" s="46">
        <v>0</v>
      </c>
      <c r="Y836" s="46" t="s">
        <v>74</v>
      </c>
      <c r="Z836" s="46">
        <v>0</v>
      </c>
      <c r="AA836" s="46" t="s">
        <v>74</v>
      </c>
      <c r="AB836" s="46">
        <v>0</v>
      </c>
      <c r="AC836" s="46" t="s">
        <v>74</v>
      </c>
      <c r="AD836" s="46">
        <v>0</v>
      </c>
      <c r="AE836" s="46" t="s">
        <v>74</v>
      </c>
      <c r="AF836" s="46">
        <v>0</v>
      </c>
      <c r="AG836" s="46" t="s">
        <v>74</v>
      </c>
      <c r="AH836" s="46">
        <v>0</v>
      </c>
      <c r="AI836" s="46" t="s">
        <v>74</v>
      </c>
      <c r="AJ836" s="46">
        <v>42.128688273727427</v>
      </c>
      <c r="AK836" s="46" t="s">
        <v>74</v>
      </c>
      <c r="AL836" s="46">
        <v>0</v>
      </c>
      <c r="AM836" s="46" t="s">
        <v>74</v>
      </c>
      <c r="AN836" s="50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  <c r="BN836" s="46"/>
      <c r="BO836" s="46"/>
      <c r="BP836" s="46"/>
      <c r="BQ836" s="46"/>
      <c r="BR836" s="46"/>
      <c r="BS836" s="46"/>
      <c r="BT836" s="46"/>
      <c r="BU836" s="46"/>
      <c r="BV836" s="46"/>
      <c r="BW836" s="46"/>
      <c r="BX836" s="46"/>
      <c r="BY836" s="46"/>
      <c r="BZ836" s="46"/>
      <c r="CA836" s="46"/>
      <c r="CB836" s="46"/>
      <c r="CC836" s="46"/>
    </row>
    <row r="837" spans="7:81" x14ac:dyDescent="0.25">
      <c r="G837" t="s">
        <v>131</v>
      </c>
      <c r="H837" s="40">
        <v>41013</v>
      </c>
      <c r="I837" s="46">
        <v>0</v>
      </c>
      <c r="J837" s="46">
        <v>0</v>
      </c>
      <c r="K837" s="46" t="s">
        <v>74</v>
      </c>
      <c r="L837" s="46">
        <v>0</v>
      </c>
      <c r="M837" s="46" t="s">
        <v>74</v>
      </c>
      <c r="N837" s="46">
        <v>0</v>
      </c>
      <c r="O837" s="46" t="s">
        <v>74</v>
      </c>
      <c r="P837" s="46">
        <v>0</v>
      </c>
      <c r="Q837" s="46" t="s">
        <v>74</v>
      </c>
      <c r="R837" s="46">
        <v>0</v>
      </c>
      <c r="S837" s="46" t="s">
        <v>74</v>
      </c>
      <c r="T837" s="46">
        <v>0</v>
      </c>
      <c r="U837" s="46" t="s">
        <v>74</v>
      </c>
      <c r="V837" s="46">
        <v>0</v>
      </c>
      <c r="W837" s="46" t="s">
        <v>74</v>
      </c>
      <c r="X837" s="46">
        <v>0</v>
      </c>
      <c r="Y837" s="46" t="s">
        <v>74</v>
      </c>
      <c r="Z837" s="46">
        <v>0</v>
      </c>
      <c r="AA837" s="46" t="s">
        <v>74</v>
      </c>
      <c r="AB837" s="46">
        <v>0</v>
      </c>
      <c r="AC837" s="46" t="s">
        <v>74</v>
      </c>
      <c r="AD837" s="46">
        <v>0</v>
      </c>
      <c r="AE837" s="46" t="s">
        <v>74</v>
      </c>
      <c r="AF837" s="46">
        <v>0</v>
      </c>
      <c r="AG837" s="46" t="s">
        <v>74</v>
      </c>
      <c r="AH837" s="46">
        <v>0</v>
      </c>
      <c r="AI837" s="46" t="s">
        <v>74</v>
      </c>
      <c r="AJ837" s="46">
        <v>0</v>
      </c>
      <c r="AK837" s="46" t="s">
        <v>74</v>
      </c>
      <c r="AL837" s="46">
        <v>0</v>
      </c>
      <c r="AM837" s="46" t="s">
        <v>74</v>
      </c>
      <c r="AN837" s="50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</row>
    <row r="838" spans="7:81" x14ac:dyDescent="0.25">
      <c r="G838" t="s">
        <v>131</v>
      </c>
      <c r="H838" s="40">
        <v>41014</v>
      </c>
      <c r="I838" s="46">
        <v>0</v>
      </c>
      <c r="J838" s="46">
        <v>0</v>
      </c>
      <c r="K838" s="46" t="s">
        <v>74</v>
      </c>
      <c r="L838" s="46">
        <v>0</v>
      </c>
      <c r="M838" s="46" t="s">
        <v>74</v>
      </c>
      <c r="N838" s="46">
        <v>0</v>
      </c>
      <c r="O838" s="46" t="s">
        <v>74</v>
      </c>
      <c r="P838" s="46">
        <v>0</v>
      </c>
      <c r="Q838" s="46" t="s">
        <v>74</v>
      </c>
      <c r="R838" s="46">
        <v>0</v>
      </c>
      <c r="S838" s="46" t="s">
        <v>74</v>
      </c>
      <c r="T838" s="46">
        <v>0</v>
      </c>
      <c r="U838" s="46" t="s">
        <v>74</v>
      </c>
      <c r="V838" s="46">
        <v>0</v>
      </c>
      <c r="W838" s="46" t="s">
        <v>74</v>
      </c>
      <c r="X838" s="46">
        <v>0</v>
      </c>
      <c r="Y838" s="46" t="s">
        <v>74</v>
      </c>
      <c r="Z838" s="46">
        <v>0</v>
      </c>
      <c r="AA838" s="46" t="s">
        <v>74</v>
      </c>
      <c r="AB838" s="46">
        <v>0</v>
      </c>
      <c r="AC838" s="46" t="s">
        <v>74</v>
      </c>
      <c r="AD838" s="46">
        <v>0</v>
      </c>
      <c r="AE838" s="46" t="s">
        <v>74</v>
      </c>
      <c r="AF838" s="46">
        <v>0</v>
      </c>
      <c r="AG838" s="46" t="s">
        <v>74</v>
      </c>
      <c r="AH838" s="46">
        <v>0</v>
      </c>
      <c r="AI838" s="46" t="s">
        <v>74</v>
      </c>
      <c r="AJ838" s="46">
        <v>0</v>
      </c>
      <c r="AK838" s="46" t="s">
        <v>74</v>
      </c>
      <c r="AL838" s="46">
        <v>0</v>
      </c>
      <c r="AM838" s="46" t="s">
        <v>74</v>
      </c>
      <c r="AN838" s="50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  <c r="BN838" s="46"/>
      <c r="BO838" s="46"/>
      <c r="BP838" s="46"/>
      <c r="BQ838" s="46"/>
      <c r="BR838" s="46"/>
      <c r="BS838" s="46"/>
      <c r="BT838" s="46"/>
      <c r="BU838" s="46"/>
      <c r="BV838" s="46"/>
      <c r="BW838" s="46"/>
      <c r="BX838" s="46"/>
      <c r="BY838" s="46"/>
      <c r="BZ838" s="46"/>
      <c r="CA838" s="46"/>
      <c r="CB838" s="46"/>
      <c r="CC838" s="46"/>
    </row>
    <row r="839" spans="7:81" x14ac:dyDescent="0.25">
      <c r="G839" t="s">
        <v>131</v>
      </c>
      <c r="H839" s="40">
        <v>41015</v>
      </c>
      <c r="I839" s="46">
        <v>0</v>
      </c>
      <c r="J839" s="46">
        <v>0</v>
      </c>
      <c r="K839" s="46" t="s">
        <v>74</v>
      </c>
      <c r="L839" s="46">
        <v>0</v>
      </c>
      <c r="M839" s="46" t="s">
        <v>74</v>
      </c>
      <c r="N839" s="46">
        <v>0</v>
      </c>
      <c r="O839" s="46" t="s">
        <v>74</v>
      </c>
      <c r="P839" s="46">
        <v>0</v>
      </c>
      <c r="Q839" s="46" t="s">
        <v>74</v>
      </c>
      <c r="R839" s="46">
        <v>0</v>
      </c>
      <c r="S839" s="46" t="s">
        <v>74</v>
      </c>
      <c r="T839" s="46">
        <v>0</v>
      </c>
      <c r="U839" s="46" t="s">
        <v>74</v>
      </c>
      <c r="V839" s="46">
        <v>0</v>
      </c>
      <c r="W839" s="46" t="s">
        <v>74</v>
      </c>
      <c r="X839" s="46">
        <v>0</v>
      </c>
      <c r="Y839" s="46" t="s">
        <v>74</v>
      </c>
      <c r="Z839" s="46">
        <v>0</v>
      </c>
      <c r="AA839" s="46" t="s">
        <v>74</v>
      </c>
      <c r="AB839" s="46">
        <v>0</v>
      </c>
      <c r="AC839" s="46" t="s">
        <v>74</v>
      </c>
      <c r="AD839" s="46">
        <v>0</v>
      </c>
      <c r="AE839" s="46" t="s">
        <v>74</v>
      </c>
      <c r="AF839" s="46">
        <v>0</v>
      </c>
      <c r="AG839" s="46" t="s">
        <v>74</v>
      </c>
      <c r="AH839" s="46">
        <v>0</v>
      </c>
      <c r="AI839" s="46" t="s">
        <v>74</v>
      </c>
      <c r="AJ839" s="46">
        <v>0</v>
      </c>
      <c r="AK839" s="46" t="s">
        <v>74</v>
      </c>
      <c r="AL839" s="46">
        <v>0</v>
      </c>
      <c r="AM839" s="46" t="s">
        <v>74</v>
      </c>
      <c r="AN839" s="50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  <c r="BN839" s="46"/>
      <c r="BO839" s="46"/>
      <c r="BP839" s="46"/>
      <c r="BQ839" s="46"/>
      <c r="BR839" s="46"/>
      <c r="BS839" s="46"/>
      <c r="BT839" s="46"/>
      <c r="BU839" s="46"/>
      <c r="BV839" s="46"/>
      <c r="BW839" s="46"/>
      <c r="BX839" s="46"/>
      <c r="BY839" s="46"/>
      <c r="BZ839" s="46"/>
      <c r="CA839" s="46"/>
      <c r="CB839" s="46"/>
      <c r="CC839" s="46"/>
    </row>
    <row r="840" spans="7:81" x14ac:dyDescent="0.25">
      <c r="G840" t="s">
        <v>131</v>
      </c>
      <c r="H840" s="40">
        <v>41016</v>
      </c>
      <c r="I840" s="46">
        <v>0</v>
      </c>
      <c r="J840" s="46">
        <v>0</v>
      </c>
      <c r="K840" s="46" t="s">
        <v>74</v>
      </c>
      <c r="L840" s="46">
        <v>38.533785546569263</v>
      </c>
      <c r="M840" s="46" t="s">
        <v>74</v>
      </c>
      <c r="N840" s="46">
        <v>0</v>
      </c>
      <c r="O840" s="46" t="s">
        <v>74</v>
      </c>
      <c r="P840" s="46">
        <v>0</v>
      </c>
      <c r="Q840" s="46" t="s">
        <v>74</v>
      </c>
      <c r="R840" s="46">
        <v>0</v>
      </c>
      <c r="S840" s="46" t="s">
        <v>74</v>
      </c>
      <c r="T840" s="46">
        <v>0</v>
      </c>
      <c r="U840" s="46" t="s">
        <v>74</v>
      </c>
      <c r="V840" s="46">
        <v>0</v>
      </c>
      <c r="W840" s="46" t="s">
        <v>74</v>
      </c>
      <c r="X840" s="46">
        <v>0</v>
      </c>
      <c r="Y840" s="46" t="s">
        <v>74</v>
      </c>
      <c r="Z840" s="46">
        <v>0</v>
      </c>
      <c r="AA840" s="46" t="s">
        <v>74</v>
      </c>
      <c r="AB840" s="46">
        <v>0</v>
      </c>
      <c r="AC840" s="46" t="s">
        <v>74</v>
      </c>
      <c r="AD840" s="46">
        <v>0</v>
      </c>
      <c r="AE840" s="46" t="s">
        <v>74</v>
      </c>
      <c r="AF840" s="46">
        <v>0</v>
      </c>
      <c r="AG840" s="46" t="s">
        <v>74</v>
      </c>
      <c r="AH840" s="46">
        <v>0</v>
      </c>
      <c r="AI840" s="46" t="s">
        <v>74</v>
      </c>
      <c r="AJ840" s="46">
        <v>0</v>
      </c>
      <c r="AK840" s="46" t="s">
        <v>74</v>
      </c>
      <c r="AL840" s="46">
        <v>0</v>
      </c>
      <c r="AM840" s="46" t="s">
        <v>74</v>
      </c>
      <c r="AN840" s="50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  <c r="BN840" s="46"/>
      <c r="BO840" s="46"/>
      <c r="BP840" s="46"/>
      <c r="BQ840" s="46"/>
      <c r="BR840" s="46"/>
      <c r="BS840" s="46"/>
      <c r="BT840" s="46"/>
      <c r="BU840" s="46"/>
      <c r="BV840" s="46"/>
      <c r="BW840" s="46"/>
      <c r="BX840" s="46"/>
      <c r="BY840" s="46"/>
      <c r="BZ840" s="46"/>
      <c r="CA840" s="46"/>
      <c r="CB840" s="46"/>
      <c r="CC840" s="46"/>
    </row>
    <row r="841" spans="7:81" x14ac:dyDescent="0.25">
      <c r="G841" t="s">
        <v>131</v>
      </c>
      <c r="H841" s="40">
        <v>41017</v>
      </c>
      <c r="I841" s="46">
        <v>0</v>
      </c>
      <c r="J841" s="46">
        <v>0</v>
      </c>
      <c r="K841" s="46" t="s">
        <v>74</v>
      </c>
      <c r="L841" s="46">
        <v>38.533785546569263</v>
      </c>
      <c r="M841" s="46" t="s">
        <v>74</v>
      </c>
      <c r="N841" s="46">
        <v>43.931928258982751</v>
      </c>
      <c r="O841" s="46" t="s">
        <v>74</v>
      </c>
      <c r="P841" s="46">
        <v>0</v>
      </c>
      <c r="Q841" s="46" t="s">
        <v>74</v>
      </c>
      <c r="R841" s="46">
        <v>0</v>
      </c>
      <c r="S841" s="46" t="s">
        <v>74</v>
      </c>
      <c r="T841" s="46">
        <v>0</v>
      </c>
      <c r="U841" s="46" t="s">
        <v>74</v>
      </c>
      <c r="V841" s="46">
        <v>0</v>
      </c>
      <c r="W841" s="46" t="s">
        <v>74</v>
      </c>
      <c r="X841" s="46">
        <v>0</v>
      </c>
      <c r="Y841" s="46" t="s">
        <v>74</v>
      </c>
      <c r="Z841" s="46">
        <v>0</v>
      </c>
      <c r="AA841" s="46" t="s">
        <v>74</v>
      </c>
      <c r="AB841" s="46">
        <v>0</v>
      </c>
      <c r="AC841" s="46" t="s">
        <v>74</v>
      </c>
      <c r="AD841" s="46">
        <v>0</v>
      </c>
      <c r="AE841" s="46" t="s">
        <v>74</v>
      </c>
      <c r="AF841" s="46">
        <v>0</v>
      </c>
      <c r="AG841" s="46" t="s">
        <v>74</v>
      </c>
      <c r="AH841" s="46">
        <v>0</v>
      </c>
      <c r="AI841" s="46" t="s">
        <v>74</v>
      </c>
      <c r="AJ841" s="46">
        <v>0</v>
      </c>
      <c r="AK841" s="46" t="s">
        <v>74</v>
      </c>
      <c r="AL841" s="46">
        <v>0</v>
      </c>
      <c r="AM841" s="46" t="s">
        <v>74</v>
      </c>
      <c r="AN841" s="50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  <c r="BN841" s="46"/>
      <c r="BO841" s="46"/>
      <c r="BP841" s="46"/>
      <c r="BQ841" s="46"/>
      <c r="BR841" s="46"/>
      <c r="BS841" s="46"/>
      <c r="BT841" s="46"/>
      <c r="BU841" s="46"/>
      <c r="BV841" s="46"/>
      <c r="BW841" s="46"/>
      <c r="BX841" s="46"/>
      <c r="BY841" s="46"/>
      <c r="BZ841" s="46"/>
      <c r="CA841" s="46"/>
      <c r="CB841" s="46"/>
      <c r="CC841" s="46"/>
    </row>
    <row r="842" spans="7:81" x14ac:dyDescent="0.25">
      <c r="G842" t="s">
        <v>131</v>
      </c>
      <c r="H842" s="40">
        <v>41018</v>
      </c>
      <c r="I842" s="46">
        <v>0</v>
      </c>
      <c r="J842" s="46">
        <v>0</v>
      </c>
      <c r="K842" s="46" t="s">
        <v>74</v>
      </c>
      <c r="L842" s="46">
        <v>0</v>
      </c>
      <c r="M842" s="46" t="s">
        <v>74</v>
      </c>
      <c r="N842" s="46">
        <v>0</v>
      </c>
      <c r="O842" s="46" t="s">
        <v>74</v>
      </c>
      <c r="P842" s="46">
        <v>0</v>
      </c>
      <c r="Q842" s="46" t="s">
        <v>74</v>
      </c>
      <c r="R842" s="46">
        <v>43.79119153444843</v>
      </c>
      <c r="S842" s="46" t="s">
        <v>74</v>
      </c>
      <c r="T842" s="46">
        <v>0</v>
      </c>
      <c r="U842" s="46" t="s">
        <v>74</v>
      </c>
      <c r="V842" s="46">
        <v>0</v>
      </c>
      <c r="W842" s="46" t="s">
        <v>74</v>
      </c>
      <c r="X842" s="46">
        <v>0</v>
      </c>
      <c r="Y842" s="46" t="s">
        <v>74</v>
      </c>
      <c r="Z842" s="46">
        <v>43.306995196773087</v>
      </c>
      <c r="AA842" s="46" t="s">
        <v>74</v>
      </c>
      <c r="AB842" s="46">
        <v>0</v>
      </c>
      <c r="AC842" s="46" t="s">
        <v>74</v>
      </c>
      <c r="AD842" s="46">
        <v>0</v>
      </c>
      <c r="AE842" s="46" t="s">
        <v>74</v>
      </c>
      <c r="AF842" s="46">
        <v>0</v>
      </c>
      <c r="AG842" s="46" t="s">
        <v>74</v>
      </c>
      <c r="AH842" s="46">
        <v>0</v>
      </c>
      <c r="AI842" s="46" t="s">
        <v>74</v>
      </c>
      <c r="AJ842" s="46">
        <v>42.128688273727427</v>
      </c>
      <c r="AK842" s="46" t="s">
        <v>74</v>
      </c>
      <c r="AL842" s="46">
        <v>0</v>
      </c>
      <c r="AM842" s="46" t="s">
        <v>74</v>
      </c>
      <c r="AN842" s="50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  <c r="BN842" s="46"/>
      <c r="BO842" s="46"/>
      <c r="BP842" s="46"/>
      <c r="BQ842" s="46"/>
      <c r="BR842" s="46"/>
      <c r="BS842" s="46"/>
      <c r="BT842" s="46"/>
      <c r="BU842" s="46"/>
      <c r="BV842" s="46"/>
      <c r="BW842" s="46"/>
      <c r="BX842" s="46"/>
      <c r="BY842" s="46"/>
      <c r="BZ842" s="46"/>
      <c r="CA842" s="46"/>
      <c r="CB842" s="46"/>
      <c r="CC842" s="46"/>
    </row>
    <row r="843" spans="7:81" x14ac:dyDescent="0.25">
      <c r="G843" t="s">
        <v>131</v>
      </c>
      <c r="H843" s="40">
        <v>41019</v>
      </c>
      <c r="I843" s="46">
        <v>0</v>
      </c>
      <c r="J843" s="46">
        <v>0</v>
      </c>
      <c r="K843" s="46" t="s">
        <v>74</v>
      </c>
      <c r="L843" s="46">
        <v>0</v>
      </c>
      <c r="M843" s="46" t="s">
        <v>74</v>
      </c>
      <c r="N843" s="46">
        <v>0</v>
      </c>
      <c r="O843" s="46" t="s">
        <v>74</v>
      </c>
      <c r="P843" s="46">
        <v>0</v>
      </c>
      <c r="Q843" s="46" t="s">
        <v>74</v>
      </c>
      <c r="R843" s="46">
        <v>0</v>
      </c>
      <c r="S843" s="46" t="s">
        <v>74</v>
      </c>
      <c r="T843" s="46">
        <v>0</v>
      </c>
      <c r="U843" s="46" t="s">
        <v>74</v>
      </c>
      <c r="V843" s="46">
        <v>0</v>
      </c>
      <c r="W843" s="46" t="s">
        <v>74</v>
      </c>
      <c r="X843" s="46">
        <v>0</v>
      </c>
      <c r="Y843" s="46" t="s">
        <v>74</v>
      </c>
      <c r="Z843" s="46">
        <v>0</v>
      </c>
      <c r="AA843" s="46" t="s">
        <v>74</v>
      </c>
      <c r="AB843" s="46">
        <v>0</v>
      </c>
      <c r="AC843" s="46" t="s">
        <v>74</v>
      </c>
      <c r="AD843" s="46">
        <v>0</v>
      </c>
      <c r="AE843" s="46" t="s">
        <v>74</v>
      </c>
      <c r="AF843" s="46">
        <v>0</v>
      </c>
      <c r="AG843" s="46" t="s">
        <v>74</v>
      </c>
      <c r="AH843" s="46">
        <v>0</v>
      </c>
      <c r="AI843" s="46" t="s">
        <v>74</v>
      </c>
      <c r="AJ843" s="46">
        <v>0</v>
      </c>
      <c r="AK843" s="46" t="s">
        <v>74</v>
      </c>
      <c r="AL843" s="46">
        <v>0</v>
      </c>
      <c r="AM843" s="46" t="s">
        <v>74</v>
      </c>
      <c r="AN843" s="50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  <c r="BN843" s="46"/>
      <c r="BO843" s="46"/>
      <c r="BP843" s="46"/>
      <c r="BQ843" s="46"/>
      <c r="BR843" s="46"/>
      <c r="BS843" s="46"/>
      <c r="BT843" s="46"/>
      <c r="BU843" s="46"/>
      <c r="BV843" s="46"/>
      <c r="BW843" s="46"/>
      <c r="BX843" s="46"/>
      <c r="BY843" s="46"/>
      <c r="BZ843" s="46"/>
      <c r="CA843" s="46"/>
      <c r="CB843" s="46"/>
      <c r="CC843" s="46"/>
    </row>
    <row r="844" spans="7:81" x14ac:dyDescent="0.25">
      <c r="G844" t="s">
        <v>131</v>
      </c>
      <c r="H844" s="40">
        <v>41020</v>
      </c>
      <c r="I844" s="46">
        <v>0</v>
      </c>
      <c r="J844" s="46">
        <v>0</v>
      </c>
      <c r="K844" s="46" t="s">
        <v>74</v>
      </c>
      <c r="L844" s="46">
        <v>0</v>
      </c>
      <c r="M844" s="46" t="s">
        <v>74</v>
      </c>
      <c r="N844" s="46">
        <v>0</v>
      </c>
      <c r="O844" s="46" t="s">
        <v>74</v>
      </c>
      <c r="P844" s="46">
        <v>0</v>
      </c>
      <c r="Q844" s="46" t="s">
        <v>74</v>
      </c>
      <c r="R844" s="46">
        <v>0</v>
      </c>
      <c r="S844" s="46" t="s">
        <v>74</v>
      </c>
      <c r="T844" s="46">
        <v>0</v>
      </c>
      <c r="U844" s="46" t="s">
        <v>74</v>
      </c>
      <c r="V844" s="46">
        <v>0</v>
      </c>
      <c r="W844" s="46" t="s">
        <v>74</v>
      </c>
      <c r="X844" s="46">
        <v>0</v>
      </c>
      <c r="Y844" s="46" t="s">
        <v>74</v>
      </c>
      <c r="Z844" s="46">
        <v>0</v>
      </c>
      <c r="AA844" s="46" t="s">
        <v>74</v>
      </c>
      <c r="AB844" s="46">
        <v>0</v>
      </c>
      <c r="AC844" s="46" t="s">
        <v>74</v>
      </c>
      <c r="AD844" s="46">
        <v>0</v>
      </c>
      <c r="AE844" s="46" t="s">
        <v>74</v>
      </c>
      <c r="AF844" s="46">
        <v>0</v>
      </c>
      <c r="AG844" s="46" t="s">
        <v>74</v>
      </c>
      <c r="AH844" s="46">
        <v>0</v>
      </c>
      <c r="AI844" s="46" t="s">
        <v>74</v>
      </c>
      <c r="AJ844" s="46">
        <v>0</v>
      </c>
      <c r="AK844" s="46" t="s">
        <v>74</v>
      </c>
      <c r="AL844" s="46">
        <v>0</v>
      </c>
      <c r="AM844" s="46" t="s">
        <v>74</v>
      </c>
      <c r="AN844" s="50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  <c r="BN844" s="46"/>
      <c r="BO844" s="46"/>
      <c r="BP844" s="46"/>
      <c r="BQ844" s="46"/>
      <c r="BR844" s="46"/>
      <c r="BS844" s="46"/>
      <c r="BT844" s="46"/>
      <c r="BU844" s="46"/>
      <c r="BV844" s="46"/>
      <c r="BW844" s="46"/>
      <c r="BX844" s="46"/>
      <c r="BY844" s="46"/>
      <c r="BZ844" s="46"/>
      <c r="CA844" s="46"/>
      <c r="CB844" s="46"/>
      <c r="CC844" s="46"/>
    </row>
    <row r="845" spans="7:81" x14ac:dyDescent="0.25">
      <c r="G845" t="s">
        <v>131</v>
      </c>
      <c r="H845" s="40">
        <v>41021</v>
      </c>
      <c r="I845" s="46">
        <v>0</v>
      </c>
      <c r="J845" s="46">
        <v>0</v>
      </c>
      <c r="K845" s="46" t="s">
        <v>74</v>
      </c>
      <c r="L845" s="46">
        <v>0</v>
      </c>
      <c r="M845" s="46" t="s">
        <v>74</v>
      </c>
      <c r="N845" s="46">
        <v>0</v>
      </c>
      <c r="O845" s="46" t="s">
        <v>74</v>
      </c>
      <c r="P845" s="46">
        <v>0</v>
      </c>
      <c r="Q845" s="46" t="s">
        <v>74</v>
      </c>
      <c r="R845" s="46">
        <v>0</v>
      </c>
      <c r="S845" s="46" t="s">
        <v>74</v>
      </c>
      <c r="T845" s="46">
        <v>0</v>
      </c>
      <c r="U845" s="46" t="s">
        <v>74</v>
      </c>
      <c r="V845" s="46">
        <v>0</v>
      </c>
      <c r="W845" s="46" t="s">
        <v>74</v>
      </c>
      <c r="X845" s="46">
        <v>0</v>
      </c>
      <c r="Y845" s="46" t="s">
        <v>74</v>
      </c>
      <c r="Z845" s="46">
        <v>0</v>
      </c>
      <c r="AA845" s="46" t="s">
        <v>74</v>
      </c>
      <c r="AB845" s="46">
        <v>0</v>
      </c>
      <c r="AC845" s="46" t="s">
        <v>74</v>
      </c>
      <c r="AD845" s="46">
        <v>0</v>
      </c>
      <c r="AE845" s="46" t="s">
        <v>74</v>
      </c>
      <c r="AF845" s="46">
        <v>0</v>
      </c>
      <c r="AG845" s="46" t="s">
        <v>74</v>
      </c>
      <c r="AH845" s="46">
        <v>0</v>
      </c>
      <c r="AI845" s="46" t="s">
        <v>74</v>
      </c>
      <c r="AJ845" s="46">
        <v>0</v>
      </c>
      <c r="AK845" s="46" t="s">
        <v>74</v>
      </c>
      <c r="AL845" s="46">
        <v>0</v>
      </c>
      <c r="AM845" s="46" t="s">
        <v>74</v>
      </c>
      <c r="AN845" s="50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  <c r="BN845" s="46"/>
      <c r="BO845" s="46"/>
      <c r="BP845" s="46"/>
      <c r="BQ845" s="46"/>
      <c r="BR845" s="46"/>
      <c r="BS845" s="46"/>
      <c r="BT845" s="46"/>
      <c r="BU845" s="46"/>
      <c r="BV845" s="46"/>
      <c r="BW845" s="46"/>
      <c r="BX845" s="46"/>
      <c r="BY845" s="46"/>
      <c r="BZ845" s="46"/>
      <c r="CA845" s="46"/>
      <c r="CB845" s="46"/>
      <c r="CC845" s="46"/>
    </row>
    <row r="846" spans="7:81" x14ac:dyDescent="0.25">
      <c r="G846" t="s">
        <v>131</v>
      </c>
      <c r="H846" s="40">
        <v>41022</v>
      </c>
      <c r="I846" s="46">
        <v>0</v>
      </c>
      <c r="J846" s="46">
        <v>0</v>
      </c>
      <c r="K846" s="46" t="s">
        <v>74</v>
      </c>
      <c r="L846" s="46">
        <v>0</v>
      </c>
      <c r="M846" s="46" t="s">
        <v>74</v>
      </c>
      <c r="N846" s="46">
        <v>0</v>
      </c>
      <c r="O846" s="46" t="s">
        <v>74</v>
      </c>
      <c r="P846" s="46">
        <v>0</v>
      </c>
      <c r="Q846" s="46" t="s">
        <v>74</v>
      </c>
      <c r="R846" s="46">
        <v>43.79119153444843</v>
      </c>
      <c r="S846" s="46" t="s">
        <v>74</v>
      </c>
      <c r="T846" s="46">
        <v>0</v>
      </c>
      <c r="U846" s="46" t="s">
        <v>74</v>
      </c>
      <c r="V846" s="46">
        <v>0</v>
      </c>
      <c r="W846" s="46" t="s">
        <v>74</v>
      </c>
      <c r="X846" s="46">
        <v>0</v>
      </c>
      <c r="Y846" s="46" t="s">
        <v>74</v>
      </c>
      <c r="Z846" s="46">
        <v>0</v>
      </c>
      <c r="AA846" s="46" t="s">
        <v>74</v>
      </c>
      <c r="AB846" s="46">
        <v>0</v>
      </c>
      <c r="AC846" s="46" t="s">
        <v>74</v>
      </c>
      <c r="AD846" s="46">
        <v>0</v>
      </c>
      <c r="AE846" s="46" t="s">
        <v>74</v>
      </c>
      <c r="AF846" s="46">
        <v>0</v>
      </c>
      <c r="AG846" s="46" t="s">
        <v>74</v>
      </c>
      <c r="AH846" s="46">
        <v>0</v>
      </c>
      <c r="AI846" s="46" t="s">
        <v>74</v>
      </c>
      <c r="AJ846" s="46">
        <v>0</v>
      </c>
      <c r="AK846" s="46" t="s">
        <v>74</v>
      </c>
      <c r="AL846" s="46">
        <v>0</v>
      </c>
      <c r="AM846" s="46" t="s">
        <v>74</v>
      </c>
      <c r="AN846" s="50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  <c r="BN846" s="46"/>
      <c r="BO846" s="46"/>
      <c r="BP846" s="46"/>
      <c r="BQ846" s="46"/>
      <c r="BR846" s="46"/>
      <c r="BS846" s="46"/>
      <c r="BT846" s="46"/>
      <c r="BU846" s="46"/>
      <c r="BV846" s="46"/>
      <c r="BW846" s="46"/>
      <c r="BX846" s="46"/>
      <c r="BY846" s="46"/>
      <c r="BZ846" s="46"/>
      <c r="CA846" s="46"/>
      <c r="CB846" s="46"/>
      <c r="CC846" s="46"/>
    </row>
    <row r="847" spans="7:81" x14ac:dyDescent="0.25">
      <c r="G847" t="s">
        <v>131</v>
      </c>
      <c r="H847" s="40">
        <v>41023</v>
      </c>
      <c r="I847" s="46">
        <v>0</v>
      </c>
      <c r="J847" s="46">
        <v>0</v>
      </c>
      <c r="K847" s="46">
        <v>13.25</v>
      </c>
      <c r="L847" s="46">
        <v>0</v>
      </c>
      <c r="M847" s="46">
        <v>2</v>
      </c>
      <c r="N847" s="46">
        <v>0</v>
      </c>
      <c r="O847" s="46">
        <v>1.85</v>
      </c>
      <c r="P847" s="46">
        <v>0</v>
      </c>
      <c r="Q847" s="46">
        <v>3.3666666666666671</v>
      </c>
      <c r="R847" s="46">
        <v>0</v>
      </c>
      <c r="S847" s="46">
        <v>2.4666666666666668</v>
      </c>
      <c r="T847" s="46">
        <v>0</v>
      </c>
      <c r="U847" s="46">
        <v>1.9333333333333333</v>
      </c>
      <c r="V847" s="46">
        <v>0</v>
      </c>
      <c r="W847" s="46">
        <v>2.333333333333333</v>
      </c>
      <c r="X847" s="46">
        <v>0</v>
      </c>
      <c r="Y847" s="46">
        <v>1.2</v>
      </c>
      <c r="Z847" s="46">
        <v>0</v>
      </c>
      <c r="AA847" s="46" t="s">
        <v>74</v>
      </c>
      <c r="AB847" s="46">
        <v>0</v>
      </c>
      <c r="AC847" s="46" t="s">
        <v>74</v>
      </c>
      <c r="AD847" s="46">
        <v>0</v>
      </c>
      <c r="AE847" s="46" t="s">
        <v>74</v>
      </c>
      <c r="AF847" s="46">
        <v>0</v>
      </c>
      <c r="AG847" s="46" t="s">
        <v>74</v>
      </c>
      <c r="AH847" s="46">
        <v>0</v>
      </c>
      <c r="AI847" s="46" t="s">
        <v>74</v>
      </c>
      <c r="AJ847" s="46">
        <v>0</v>
      </c>
      <c r="AK847" s="46" t="s">
        <v>74</v>
      </c>
      <c r="AL847" s="46">
        <v>0</v>
      </c>
      <c r="AM847" s="46" t="s">
        <v>74</v>
      </c>
      <c r="AN847" s="50"/>
      <c r="AO847" s="46">
        <v>12.5</v>
      </c>
      <c r="AP847" s="46">
        <v>14</v>
      </c>
      <c r="AQ847" s="46">
        <v>2</v>
      </c>
      <c r="AR847" s="46">
        <v>2.7</v>
      </c>
      <c r="AS847" s="46">
        <v>1</v>
      </c>
      <c r="AT847" s="46">
        <v>4.2</v>
      </c>
      <c r="AU847" s="46">
        <v>2.7</v>
      </c>
      <c r="AV847" s="46">
        <v>3.2</v>
      </c>
      <c r="AW847" s="46">
        <v>4</v>
      </c>
      <c r="AX847" s="46">
        <v>2</v>
      </c>
      <c r="AY847" s="46">
        <v>1.4</v>
      </c>
      <c r="AZ847" s="46">
        <v>0.9</v>
      </c>
      <c r="BA847" s="46">
        <v>3.1</v>
      </c>
      <c r="BB847" s="46">
        <v>1.8</v>
      </c>
      <c r="BC847" s="46">
        <v>4.0999999999999996</v>
      </c>
      <c r="BD847" s="46">
        <v>1.6</v>
      </c>
      <c r="BE847" s="46">
        <v>1.3</v>
      </c>
      <c r="BF847" s="46">
        <v>1</v>
      </c>
      <c r="BG847" s="46">
        <v>1.5</v>
      </c>
      <c r="BH847" s="46">
        <v>1.1000000000000001</v>
      </c>
      <c r="BI847" s="46"/>
      <c r="BJ847" s="46"/>
      <c r="BK847" s="46"/>
      <c r="BL847" s="46"/>
      <c r="BM847" s="46"/>
      <c r="BN847" s="46"/>
      <c r="BO847" s="46"/>
      <c r="BP847" s="46"/>
      <c r="BQ847" s="46"/>
      <c r="BR847" s="46"/>
      <c r="BS847" s="46"/>
      <c r="BT847" s="46"/>
      <c r="BU847" s="46"/>
      <c r="BV847" s="46"/>
      <c r="BW847" s="46"/>
      <c r="BX847" s="46"/>
      <c r="BY847" s="46"/>
      <c r="BZ847" s="46"/>
      <c r="CA847" s="46"/>
      <c r="CB847" s="46"/>
      <c r="CC847" s="46"/>
    </row>
    <row r="848" spans="7:81" x14ac:dyDescent="0.25">
      <c r="G848" t="s">
        <v>131</v>
      </c>
      <c r="H848" s="40">
        <v>41024</v>
      </c>
      <c r="I848" s="46">
        <v>0</v>
      </c>
      <c r="J848" s="46">
        <v>0</v>
      </c>
      <c r="K848" s="46" t="s">
        <v>74</v>
      </c>
      <c r="L848" s="46">
        <v>0</v>
      </c>
      <c r="M848" s="46" t="s">
        <v>74</v>
      </c>
      <c r="N848" s="46">
        <v>0</v>
      </c>
      <c r="O848" s="46" t="s">
        <v>74</v>
      </c>
      <c r="P848" s="46">
        <v>0</v>
      </c>
      <c r="Q848" s="46" t="s">
        <v>74</v>
      </c>
      <c r="R848" s="46">
        <v>0</v>
      </c>
      <c r="S848" s="46" t="s">
        <v>74</v>
      </c>
      <c r="T848" s="46">
        <v>0</v>
      </c>
      <c r="U848" s="46" t="s">
        <v>74</v>
      </c>
      <c r="V848" s="46">
        <v>0</v>
      </c>
      <c r="W848" s="46" t="s">
        <v>74</v>
      </c>
      <c r="X848" s="46">
        <v>0</v>
      </c>
      <c r="Y848" s="46" t="s">
        <v>74</v>
      </c>
      <c r="Z848" s="46">
        <v>0</v>
      </c>
      <c r="AA848" s="46" t="s">
        <v>74</v>
      </c>
      <c r="AB848" s="46">
        <v>0</v>
      </c>
      <c r="AC848" s="46" t="s">
        <v>74</v>
      </c>
      <c r="AD848" s="46">
        <v>0</v>
      </c>
      <c r="AE848" s="46" t="s">
        <v>74</v>
      </c>
      <c r="AF848" s="46">
        <v>0</v>
      </c>
      <c r="AG848" s="46" t="s">
        <v>74</v>
      </c>
      <c r="AH848" s="46">
        <v>0</v>
      </c>
      <c r="AI848" s="46" t="s">
        <v>74</v>
      </c>
      <c r="AJ848" s="46">
        <v>0</v>
      </c>
      <c r="AK848" s="46" t="s">
        <v>74</v>
      </c>
      <c r="AL848" s="46">
        <v>0</v>
      </c>
      <c r="AM848" s="46" t="s">
        <v>74</v>
      </c>
      <c r="AN848" s="50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  <c r="BN848" s="46"/>
      <c r="BO848" s="46"/>
      <c r="BP848" s="46"/>
      <c r="BQ848" s="46"/>
      <c r="BR848" s="46"/>
      <c r="BS848" s="46"/>
      <c r="BT848" s="46"/>
      <c r="BU848" s="46"/>
      <c r="BV848" s="46"/>
      <c r="BW848" s="46"/>
      <c r="BX848" s="46"/>
      <c r="BY848" s="46"/>
      <c r="BZ848" s="46"/>
      <c r="CA848" s="46"/>
      <c r="CB848" s="46"/>
      <c r="CC848" s="46"/>
    </row>
    <row r="849" spans="7:81" x14ac:dyDescent="0.25">
      <c r="G849" t="s">
        <v>131</v>
      </c>
      <c r="H849" s="40">
        <v>41025</v>
      </c>
      <c r="I849" s="46">
        <v>0</v>
      </c>
      <c r="J849" s="46">
        <v>0</v>
      </c>
      <c r="K849" s="46" t="s">
        <v>74</v>
      </c>
      <c r="L849" s="46">
        <v>0</v>
      </c>
      <c r="M849" s="46" t="s">
        <v>74</v>
      </c>
      <c r="N849" s="46">
        <v>0</v>
      </c>
      <c r="O849" s="46" t="s">
        <v>74</v>
      </c>
      <c r="P849" s="46">
        <v>42.339942176004833</v>
      </c>
      <c r="Q849" s="46" t="s">
        <v>74</v>
      </c>
      <c r="R849" s="46">
        <v>0</v>
      </c>
      <c r="S849" s="46" t="s">
        <v>74</v>
      </c>
      <c r="T849" s="46">
        <v>0</v>
      </c>
      <c r="U849" s="46" t="s">
        <v>74</v>
      </c>
      <c r="V849" s="46">
        <v>0</v>
      </c>
      <c r="W849" s="46" t="s">
        <v>74</v>
      </c>
      <c r="X849" s="46">
        <v>0</v>
      </c>
      <c r="Y849" s="46" t="s">
        <v>74</v>
      </c>
      <c r="Z849" s="46">
        <v>0</v>
      </c>
      <c r="AA849" s="46" t="s">
        <v>74</v>
      </c>
      <c r="AB849" s="46">
        <v>0</v>
      </c>
      <c r="AC849" s="46" t="s">
        <v>74</v>
      </c>
      <c r="AD849" s="46">
        <v>0</v>
      </c>
      <c r="AE849" s="46" t="s">
        <v>74</v>
      </c>
      <c r="AF849" s="46">
        <v>0</v>
      </c>
      <c r="AG849" s="46" t="s">
        <v>74</v>
      </c>
      <c r="AH849" s="46">
        <v>0</v>
      </c>
      <c r="AI849" s="46" t="s">
        <v>74</v>
      </c>
      <c r="AJ849" s="46">
        <v>0</v>
      </c>
      <c r="AK849" s="46" t="s">
        <v>74</v>
      </c>
      <c r="AL849" s="46">
        <v>0</v>
      </c>
      <c r="AM849" s="46" t="s">
        <v>74</v>
      </c>
      <c r="AN849" s="50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  <c r="BN849" s="46"/>
      <c r="BO849" s="46"/>
      <c r="BP849" s="46"/>
      <c r="BQ849" s="46"/>
      <c r="BR849" s="46"/>
      <c r="BS849" s="46"/>
      <c r="BT849" s="46"/>
      <c r="BU849" s="46"/>
      <c r="BV849" s="46"/>
      <c r="BW849" s="46"/>
      <c r="BX849" s="46"/>
      <c r="BY849" s="46"/>
      <c r="BZ849" s="46"/>
      <c r="CA849" s="46"/>
      <c r="CB849" s="46"/>
      <c r="CC849" s="46"/>
    </row>
    <row r="850" spans="7:81" x14ac:dyDescent="0.25">
      <c r="G850" t="s">
        <v>131</v>
      </c>
      <c r="H850" s="40">
        <v>41026</v>
      </c>
      <c r="I850" s="46">
        <v>3.5</v>
      </c>
      <c r="J850" s="46">
        <v>0</v>
      </c>
      <c r="K850" s="46" t="s">
        <v>74</v>
      </c>
      <c r="L850" s="46">
        <v>0</v>
      </c>
      <c r="M850" s="46" t="s">
        <v>74</v>
      </c>
      <c r="N850" s="46">
        <v>43.931928258982751</v>
      </c>
      <c r="O850" s="46" t="s">
        <v>74</v>
      </c>
      <c r="P850" s="46">
        <v>0</v>
      </c>
      <c r="Q850" s="46" t="s">
        <v>74</v>
      </c>
      <c r="R850" s="46">
        <v>0</v>
      </c>
      <c r="S850" s="46" t="s">
        <v>74</v>
      </c>
      <c r="T850" s="46">
        <v>0</v>
      </c>
      <c r="U850" s="46" t="s">
        <v>74</v>
      </c>
      <c r="V850" s="46">
        <v>0</v>
      </c>
      <c r="W850" s="46" t="s">
        <v>74</v>
      </c>
      <c r="X850" s="46">
        <v>0</v>
      </c>
      <c r="Y850" s="46" t="s">
        <v>74</v>
      </c>
      <c r="Z850" s="46">
        <v>0</v>
      </c>
      <c r="AA850" s="46" t="s">
        <v>74</v>
      </c>
      <c r="AB850" s="46">
        <v>0</v>
      </c>
      <c r="AC850" s="46" t="s">
        <v>74</v>
      </c>
      <c r="AD850" s="46">
        <v>0</v>
      </c>
      <c r="AE850" s="46" t="s">
        <v>74</v>
      </c>
      <c r="AF850" s="46">
        <v>0</v>
      </c>
      <c r="AG850" s="46" t="s">
        <v>74</v>
      </c>
      <c r="AH850" s="46">
        <v>0</v>
      </c>
      <c r="AI850" s="46" t="s">
        <v>74</v>
      </c>
      <c r="AJ850" s="46">
        <v>0</v>
      </c>
      <c r="AK850" s="46" t="s">
        <v>74</v>
      </c>
      <c r="AL850" s="46">
        <v>0</v>
      </c>
      <c r="AM850" s="46" t="s">
        <v>74</v>
      </c>
      <c r="AN850" s="50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</row>
    <row r="851" spans="7:81" x14ac:dyDescent="0.25">
      <c r="G851" t="s">
        <v>131</v>
      </c>
      <c r="H851" s="40">
        <v>41027</v>
      </c>
      <c r="I851" s="46">
        <v>1</v>
      </c>
      <c r="J851" s="46">
        <v>0</v>
      </c>
      <c r="K851" s="46" t="s">
        <v>74</v>
      </c>
      <c r="L851" s="46">
        <v>0</v>
      </c>
      <c r="M851" s="46" t="s">
        <v>74</v>
      </c>
      <c r="N851" s="46">
        <v>0</v>
      </c>
      <c r="O851" s="46" t="s">
        <v>74</v>
      </c>
      <c r="P851" s="46">
        <v>0</v>
      </c>
      <c r="Q851" s="46" t="s">
        <v>74</v>
      </c>
      <c r="R851" s="46">
        <v>0</v>
      </c>
      <c r="S851" s="46" t="s">
        <v>74</v>
      </c>
      <c r="T851" s="46">
        <v>0</v>
      </c>
      <c r="U851" s="46" t="s">
        <v>74</v>
      </c>
      <c r="V851" s="46">
        <v>0</v>
      </c>
      <c r="W851" s="46" t="s">
        <v>74</v>
      </c>
      <c r="X851" s="46">
        <v>0</v>
      </c>
      <c r="Y851" s="46" t="s">
        <v>74</v>
      </c>
      <c r="Z851" s="46">
        <v>0</v>
      </c>
      <c r="AA851" s="46" t="s">
        <v>74</v>
      </c>
      <c r="AB851" s="46">
        <v>0</v>
      </c>
      <c r="AC851" s="46" t="s">
        <v>74</v>
      </c>
      <c r="AD851" s="46">
        <v>0</v>
      </c>
      <c r="AE851" s="46" t="s">
        <v>74</v>
      </c>
      <c r="AF851" s="46">
        <v>0</v>
      </c>
      <c r="AG851" s="46" t="s">
        <v>74</v>
      </c>
      <c r="AH851" s="46">
        <v>0</v>
      </c>
      <c r="AI851" s="46" t="s">
        <v>74</v>
      </c>
      <c r="AJ851" s="46">
        <v>0</v>
      </c>
      <c r="AK851" s="46" t="s">
        <v>74</v>
      </c>
      <c r="AL851" s="46">
        <v>0</v>
      </c>
      <c r="AM851" s="46" t="s">
        <v>74</v>
      </c>
      <c r="AN851" s="50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  <c r="BN851" s="46"/>
      <c r="BO851" s="46"/>
      <c r="BP851" s="46"/>
      <c r="BQ851" s="46"/>
      <c r="BR851" s="46"/>
      <c r="BS851" s="46"/>
      <c r="BT851" s="46"/>
      <c r="BU851" s="46"/>
      <c r="BV851" s="46"/>
      <c r="BW851" s="46"/>
      <c r="BX851" s="46"/>
      <c r="BY851" s="46"/>
      <c r="BZ851" s="46"/>
      <c r="CA851" s="46"/>
      <c r="CB851" s="46"/>
      <c r="CC851" s="46"/>
    </row>
    <row r="852" spans="7:81" x14ac:dyDescent="0.25">
      <c r="G852" t="s">
        <v>131</v>
      </c>
      <c r="H852" s="40">
        <v>41028</v>
      </c>
      <c r="I852" s="46">
        <v>0</v>
      </c>
      <c r="J852" s="46">
        <v>0</v>
      </c>
      <c r="K852" s="46" t="s">
        <v>74</v>
      </c>
      <c r="L852" s="46">
        <v>0</v>
      </c>
      <c r="M852" s="46" t="s">
        <v>74</v>
      </c>
      <c r="N852" s="46">
        <v>0</v>
      </c>
      <c r="O852" s="46" t="s">
        <v>74</v>
      </c>
      <c r="P852" s="46">
        <v>0</v>
      </c>
      <c r="Q852" s="46" t="s">
        <v>74</v>
      </c>
      <c r="R852" s="46">
        <v>0</v>
      </c>
      <c r="S852" s="46" t="s">
        <v>74</v>
      </c>
      <c r="T852" s="46">
        <v>0</v>
      </c>
      <c r="U852" s="46" t="s">
        <v>74</v>
      </c>
      <c r="V852" s="46">
        <v>0</v>
      </c>
      <c r="W852" s="46" t="s">
        <v>74</v>
      </c>
      <c r="X852" s="46">
        <v>0</v>
      </c>
      <c r="Y852" s="46" t="s">
        <v>74</v>
      </c>
      <c r="Z852" s="46">
        <v>0</v>
      </c>
      <c r="AA852" s="46" t="s">
        <v>74</v>
      </c>
      <c r="AB852" s="46">
        <v>0</v>
      </c>
      <c r="AC852" s="46" t="s">
        <v>74</v>
      </c>
      <c r="AD852" s="46">
        <v>0</v>
      </c>
      <c r="AE852" s="46" t="s">
        <v>74</v>
      </c>
      <c r="AF852" s="46">
        <v>0</v>
      </c>
      <c r="AG852" s="46" t="s">
        <v>74</v>
      </c>
      <c r="AH852" s="46">
        <v>0</v>
      </c>
      <c r="AI852" s="46" t="s">
        <v>74</v>
      </c>
      <c r="AJ852" s="46">
        <v>0</v>
      </c>
      <c r="AK852" s="46" t="s">
        <v>74</v>
      </c>
      <c r="AL852" s="46">
        <v>0</v>
      </c>
      <c r="AM852" s="46" t="s">
        <v>74</v>
      </c>
      <c r="AN852" s="50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  <c r="BN852" s="46"/>
      <c r="BO852" s="46"/>
      <c r="BP852" s="46"/>
      <c r="BQ852" s="46"/>
      <c r="BR852" s="46"/>
      <c r="BS852" s="46"/>
      <c r="BT852" s="46"/>
      <c r="BU852" s="46"/>
      <c r="BV852" s="46"/>
      <c r="BW852" s="46"/>
      <c r="BX852" s="46"/>
      <c r="BY852" s="46"/>
      <c r="BZ852" s="46"/>
      <c r="CA852" s="46"/>
      <c r="CB852" s="46"/>
      <c r="CC852" s="46"/>
    </row>
    <row r="853" spans="7:81" x14ac:dyDescent="0.25">
      <c r="G853" t="s">
        <v>131</v>
      </c>
      <c r="H853" s="40">
        <v>41029</v>
      </c>
      <c r="I853" s="46">
        <v>0</v>
      </c>
      <c r="J853" s="46">
        <v>0</v>
      </c>
      <c r="K853" s="46" t="s">
        <v>74</v>
      </c>
      <c r="L853" s="46">
        <v>0</v>
      </c>
      <c r="M853" s="46" t="s">
        <v>74</v>
      </c>
      <c r="N853" s="46">
        <v>0</v>
      </c>
      <c r="O853" s="46" t="s">
        <v>74</v>
      </c>
      <c r="P853" s="46">
        <v>0</v>
      </c>
      <c r="Q853" s="46" t="s">
        <v>74</v>
      </c>
      <c r="R853" s="46">
        <v>0</v>
      </c>
      <c r="S853" s="46" t="s">
        <v>74</v>
      </c>
      <c r="T853" s="46">
        <v>0</v>
      </c>
      <c r="U853" s="46" t="s">
        <v>74</v>
      </c>
      <c r="V853" s="46">
        <v>0</v>
      </c>
      <c r="W853" s="46" t="s">
        <v>74</v>
      </c>
      <c r="X853" s="46">
        <v>0</v>
      </c>
      <c r="Y853" s="46" t="s">
        <v>74</v>
      </c>
      <c r="Z853" s="46">
        <v>0</v>
      </c>
      <c r="AA853" s="46" t="s">
        <v>74</v>
      </c>
      <c r="AB853" s="46">
        <v>0</v>
      </c>
      <c r="AC853" s="46" t="s">
        <v>74</v>
      </c>
      <c r="AD853" s="46">
        <v>0</v>
      </c>
      <c r="AE853" s="46" t="s">
        <v>74</v>
      </c>
      <c r="AF853" s="46">
        <v>0</v>
      </c>
      <c r="AG853" s="46" t="s">
        <v>74</v>
      </c>
      <c r="AH853" s="46">
        <v>0</v>
      </c>
      <c r="AI853" s="46" t="s">
        <v>74</v>
      </c>
      <c r="AJ853" s="46">
        <v>0</v>
      </c>
      <c r="AK853" s="46" t="s">
        <v>74</v>
      </c>
      <c r="AL853" s="46">
        <v>0</v>
      </c>
      <c r="AM853" s="46" t="s">
        <v>74</v>
      </c>
      <c r="AN853" s="50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  <c r="BN853" s="46"/>
      <c r="BO853" s="46"/>
      <c r="BP853" s="46"/>
      <c r="BQ853" s="46"/>
      <c r="BR853" s="46"/>
      <c r="BS853" s="46"/>
      <c r="BT853" s="46"/>
      <c r="BU853" s="46"/>
      <c r="BV853" s="46"/>
      <c r="BW853" s="46"/>
      <c r="BX853" s="46"/>
      <c r="BY853" s="46"/>
      <c r="BZ853" s="46"/>
      <c r="CA853" s="46"/>
      <c r="CB853" s="46"/>
      <c r="CC853" s="46"/>
    </row>
    <row r="854" spans="7:81" x14ac:dyDescent="0.25">
      <c r="G854" t="s">
        <v>131</v>
      </c>
      <c r="H854" s="40">
        <v>41030</v>
      </c>
      <c r="I854" s="46">
        <v>0</v>
      </c>
      <c r="J854" s="46">
        <v>0</v>
      </c>
      <c r="K854" s="46" t="s">
        <v>74</v>
      </c>
      <c r="L854" s="46">
        <v>38.533785546569263</v>
      </c>
      <c r="M854" s="46" t="s">
        <v>74</v>
      </c>
      <c r="N854" s="46">
        <v>0</v>
      </c>
      <c r="O854" s="46" t="s">
        <v>74</v>
      </c>
      <c r="P854" s="46">
        <v>0</v>
      </c>
      <c r="Q854" s="46" t="s">
        <v>74</v>
      </c>
      <c r="R854" s="46">
        <v>0</v>
      </c>
      <c r="S854" s="46" t="s">
        <v>74</v>
      </c>
      <c r="T854" s="46">
        <v>0</v>
      </c>
      <c r="U854" s="46" t="s">
        <v>74</v>
      </c>
      <c r="V854" s="46">
        <v>0</v>
      </c>
      <c r="W854" s="46" t="s">
        <v>74</v>
      </c>
      <c r="X854" s="46">
        <v>0</v>
      </c>
      <c r="Y854" s="46" t="s">
        <v>74</v>
      </c>
      <c r="Z854" s="46">
        <v>0</v>
      </c>
      <c r="AA854" s="46" t="s">
        <v>74</v>
      </c>
      <c r="AB854" s="46">
        <v>0</v>
      </c>
      <c r="AC854" s="46" t="s">
        <v>74</v>
      </c>
      <c r="AD854" s="46">
        <v>40.376134856147907</v>
      </c>
      <c r="AE854" s="46" t="s">
        <v>74</v>
      </c>
      <c r="AF854" s="46">
        <v>0</v>
      </c>
      <c r="AG854" s="46" t="s">
        <v>74</v>
      </c>
      <c r="AH854" s="46">
        <v>0</v>
      </c>
      <c r="AI854" s="46" t="s">
        <v>74</v>
      </c>
      <c r="AJ854" s="46">
        <v>0</v>
      </c>
      <c r="AK854" s="46" t="s">
        <v>74</v>
      </c>
      <c r="AL854" s="46">
        <v>0</v>
      </c>
      <c r="AM854" s="46" t="s">
        <v>74</v>
      </c>
      <c r="AN854" s="50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  <c r="BN854" s="46"/>
      <c r="BO854" s="46"/>
      <c r="BP854" s="46"/>
      <c r="BQ854" s="46"/>
      <c r="BR854" s="46"/>
      <c r="BS854" s="46"/>
      <c r="BT854" s="46"/>
      <c r="BU854" s="46"/>
      <c r="BV854" s="46"/>
      <c r="BW854" s="46"/>
      <c r="BX854" s="46"/>
      <c r="BY854" s="46"/>
      <c r="BZ854" s="46"/>
      <c r="CA854" s="46"/>
      <c r="CB854" s="46"/>
      <c r="CC854" s="46"/>
    </row>
    <row r="855" spans="7:81" x14ac:dyDescent="0.25">
      <c r="G855" t="s">
        <v>131</v>
      </c>
      <c r="H855" s="40">
        <v>41031</v>
      </c>
      <c r="I855" s="46">
        <v>1</v>
      </c>
      <c r="J855" s="46">
        <v>0</v>
      </c>
      <c r="K855" s="46" t="s">
        <v>74</v>
      </c>
      <c r="L855" s="46">
        <v>0</v>
      </c>
      <c r="M855" s="46" t="s">
        <v>74</v>
      </c>
      <c r="N855" s="46">
        <v>0</v>
      </c>
      <c r="O855" s="46" t="s">
        <v>74</v>
      </c>
      <c r="P855" s="46">
        <v>0</v>
      </c>
      <c r="Q855" s="46" t="s">
        <v>74</v>
      </c>
      <c r="R855" s="46">
        <v>0</v>
      </c>
      <c r="S855" s="46" t="s">
        <v>74</v>
      </c>
      <c r="T855" s="46">
        <v>0</v>
      </c>
      <c r="U855" s="46" t="s">
        <v>74</v>
      </c>
      <c r="V855" s="46">
        <v>0</v>
      </c>
      <c r="W855" s="46" t="s">
        <v>74</v>
      </c>
      <c r="X855" s="46">
        <v>0</v>
      </c>
      <c r="Y855" s="46" t="s">
        <v>74</v>
      </c>
      <c r="Z855" s="46">
        <v>0</v>
      </c>
      <c r="AA855" s="46" t="s">
        <v>74</v>
      </c>
      <c r="AB855" s="46">
        <v>0</v>
      </c>
      <c r="AC855" s="46" t="s">
        <v>74</v>
      </c>
      <c r="AD855" s="46">
        <v>0</v>
      </c>
      <c r="AE855" s="46" t="s">
        <v>74</v>
      </c>
      <c r="AF855" s="46">
        <v>0</v>
      </c>
      <c r="AG855" s="46" t="s">
        <v>74</v>
      </c>
      <c r="AH855" s="46">
        <v>0</v>
      </c>
      <c r="AI855" s="46" t="s">
        <v>74</v>
      </c>
      <c r="AJ855" s="46">
        <v>42.128688273727427</v>
      </c>
      <c r="AK855" s="46" t="s">
        <v>74</v>
      </c>
      <c r="AL855" s="46">
        <v>0</v>
      </c>
      <c r="AM855" s="46" t="s">
        <v>74</v>
      </c>
      <c r="AN855" s="50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  <c r="BN855" s="46"/>
      <c r="BO855" s="46"/>
      <c r="BP855" s="46"/>
      <c r="BQ855" s="46"/>
      <c r="BR855" s="46"/>
      <c r="BS855" s="46"/>
      <c r="BT855" s="46"/>
      <c r="BU855" s="46"/>
      <c r="BV855" s="46"/>
      <c r="BW855" s="46"/>
      <c r="BX855" s="46"/>
      <c r="BY855" s="46"/>
      <c r="BZ855" s="46"/>
      <c r="CA855" s="46"/>
      <c r="CB855" s="46"/>
      <c r="CC855" s="46"/>
    </row>
    <row r="856" spans="7:81" x14ac:dyDescent="0.25">
      <c r="G856" t="s">
        <v>131</v>
      </c>
      <c r="H856" s="40">
        <v>41032</v>
      </c>
      <c r="I856" s="46">
        <v>0</v>
      </c>
      <c r="J856" s="46">
        <v>0</v>
      </c>
      <c r="K856" s="46" t="s">
        <v>74</v>
      </c>
      <c r="L856" s="46">
        <v>0</v>
      </c>
      <c r="M856" s="46" t="s">
        <v>74</v>
      </c>
      <c r="N856" s="46">
        <v>0</v>
      </c>
      <c r="O856" s="46" t="s">
        <v>74</v>
      </c>
      <c r="P856" s="46">
        <v>0</v>
      </c>
      <c r="Q856" s="46" t="s">
        <v>74</v>
      </c>
      <c r="R856" s="46">
        <v>0</v>
      </c>
      <c r="S856" s="46" t="s">
        <v>74</v>
      </c>
      <c r="T856" s="46">
        <v>0</v>
      </c>
      <c r="U856" s="46" t="s">
        <v>74</v>
      </c>
      <c r="V856" s="46">
        <v>0</v>
      </c>
      <c r="W856" s="46" t="s">
        <v>74</v>
      </c>
      <c r="X856" s="46">
        <v>0</v>
      </c>
      <c r="Y856" s="46" t="s">
        <v>74</v>
      </c>
      <c r="Z856" s="46">
        <v>43.306995196773087</v>
      </c>
      <c r="AA856" s="46" t="s">
        <v>74</v>
      </c>
      <c r="AB856" s="46">
        <v>0</v>
      </c>
      <c r="AC856" s="46" t="s">
        <v>74</v>
      </c>
      <c r="AD856" s="46">
        <v>0</v>
      </c>
      <c r="AE856" s="46" t="s">
        <v>74</v>
      </c>
      <c r="AF856" s="46">
        <v>0</v>
      </c>
      <c r="AG856" s="46" t="s">
        <v>74</v>
      </c>
      <c r="AH856" s="46">
        <v>0</v>
      </c>
      <c r="AI856" s="46" t="s">
        <v>74</v>
      </c>
      <c r="AJ856" s="46">
        <v>0</v>
      </c>
      <c r="AK856" s="46" t="s">
        <v>74</v>
      </c>
      <c r="AL856" s="46">
        <v>0</v>
      </c>
      <c r="AM856" s="46" t="s">
        <v>74</v>
      </c>
      <c r="AN856" s="50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  <c r="BN856" s="46"/>
      <c r="BO856" s="46"/>
      <c r="BP856" s="46"/>
      <c r="BQ856" s="46"/>
      <c r="BR856" s="46"/>
      <c r="BS856" s="46"/>
      <c r="BT856" s="46"/>
      <c r="BU856" s="46"/>
      <c r="BV856" s="46"/>
      <c r="BW856" s="46"/>
      <c r="BX856" s="46"/>
      <c r="BY856" s="46"/>
      <c r="BZ856" s="46"/>
      <c r="CA856" s="46"/>
      <c r="CB856" s="46"/>
      <c r="CC856" s="46"/>
    </row>
    <row r="857" spans="7:81" x14ac:dyDescent="0.25">
      <c r="G857" t="s">
        <v>131</v>
      </c>
      <c r="H857" s="40">
        <v>41033</v>
      </c>
      <c r="I857" s="46">
        <v>0</v>
      </c>
      <c r="J857" s="46">
        <v>0</v>
      </c>
      <c r="K857" s="46" t="s">
        <v>74</v>
      </c>
      <c r="L857" s="46">
        <v>0</v>
      </c>
      <c r="M857" s="46" t="s">
        <v>74</v>
      </c>
      <c r="N857" s="46">
        <v>0</v>
      </c>
      <c r="O857" s="46" t="s">
        <v>74</v>
      </c>
      <c r="P857" s="46">
        <v>0</v>
      </c>
      <c r="Q857" s="46" t="s">
        <v>74</v>
      </c>
      <c r="R857" s="46">
        <v>0</v>
      </c>
      <c r="S857" s="46" t="s">
        <v>74</v>
      </c>
      <c r="T857" s="46">
        <v>0</v>
      </c>
      <c r="U857" s="46" t="s">
        <v>74</v>
      </c>
      <c r="V857" s="46">
        <v>0</v>
      </c>
      <c r="W857" s="46" t="s">
        <v>74</v>
      </c>
      <c r="X857" s="46">
        <v>0</v>
      </c>
      <c r="Y857" s="46" t="s">
        <v>74</v>
      </c>
      <c r="Z857" s="46">
        <v>43.306995196773087</v>
      </c>
      <c r="AA857" s="46" t="s">
        <v>74</v>
      </c>
      <c r="AB857" s="46">
        <v>0</v>
      </c>
      <c r="AC857" s="46" t="s">
        <v>74</v>
      </c>
      <c r="AD857" s="46">
        <v>0</v>
      </c>
      <c r="AE857" s="46" t="s">
        <v>74</v>
      </c>
      <c r="AF857" s="46">
        <v>0</v>
      </c>
      <c r="AG857" s="46" t="s">
        <v>74</v>
      </c>
      <c r="AH857" s="46">
        <v>0</v>
      </c>
      <c r="AI857" s="46" t="s">
        <v>74</v>
      </c>
      <c r="AJ857" s="46">
        <v>0</v>
      </c>
      <c r="AK857" s="46" t="s">
        <v>74</v>
      </c>
      <c r="AL857" s="46">
        <v>0</v>
      </c>
      <c r="AM857" s="46" t="s">
        <v>74</v>
      </c>
      <c r="AN857" s="50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  <c r="BN857" s="46"/>
      <c r="BO857" s="46"/>
      <c r="BP857" s="46"/>
      <c r="BQ857" s="46"/>
      <c r="BR857" s="46"/>
      <c r="BS857" s="46"/>
      <c r="BT857" s="46"/>
      <c r="BU857" s="46"/>
      <c r="BV857" s="46"/>
      <c r="BW857" s="46"/>
      <c r="BX857" s="46"/>
      <c r="BY857" s="46"/>
      <c r="BZ857" s="46"/>
      <c r="CA857" s="46"/>
      <c r="CB857" s="46"/>
      <c r="CC857" s="46"/>
    </row>
    <row r="858" spans="7:81" x14ac:dyDescent="0.25">
      <c r="G858" t="s">
        <v>131</v>
      </c>
      <c r="H858" s="40">
        <v>41034</v>
      </c>
      <c r="I858" s="46">
        <v>0</v>
      </c>
      <c r="J858" s="46">
        <v>0</v>
      </c>
      <c r="K858" s="46" t="s">
        <v>74</v>
      </c>
      <c r="L858" s="46">
        <v>0</v>
      </c>
      <c r="M858" s="46" t="s">
        <v>74</v>
      </c>
      <c r="N858" s="46">
        <v>0</v>
      </c>
      <c r="O858" s="46" t="s">
        <v>74</v>
      </c>
      <c r="P858" s="46">
        <v>0</v>
      </c>
      <c r="Q858" s="46" t="s">
        <v>74</v>
      </c>
      <c r="R858" s="46">
        <v>0</v>
      </c>
      <c r="S858" s="46" t="s">
        <v>74</v>
      </c>
      <c r="T858" s="46">
        <v>0</v>
      </c>
      <c r="U858" s="46" t="s">
        <v>74</v>
      </c>
      <c r="V858" s="46">
        <v>0</v>
      </c>
      <c r="W858" s="46" t="s">
        <v>74</v>
      </c>
      <c r="X858" s="46">
        <v>0</v>
      </c>
      <c r="Y858" s="46" t="s">
        <v>74</v>
      </c>
      <c r="Z858" s="46">
        <v>0</v>
      </c>
      <c r="AA858" s="46" t="s">
        <v>74</v>
      </c>
      <c r="AB858" s="46">
        <v>0</v>
      </c>
      <c r="AC858" s="46" t="s">
        <v>74</v>
      </c>
      <c r="AD858" s="46">
        <v>0</v>
      </c>
      <c r="AE858" s="46" t="s">
        <v>74</v>
      </c>
      <c r="AF858" s="46">
        <v>0</v>
      </c>
      <c r="AG858" s="46" t="s">
        <v>74</v>
      </c>
      <c r="AH858" s="46">
        <v>0</v>
      </c>
      <c r="AI858" s="46" t="s">
        <v>74</v>
      </c>
      <c r="AJ858" s="46">
        <v>0</v>
      </c>
      <c r="AK858" s="46" t="s">
        <v>74</v>
      </c>
      <c r="AL858" s="46">
        <v>0</v>
      </c>
      <c r="AM858" s="46" t="s">
        <v>74</v>
      </c>
      <c r="AN858" s="50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  <c r="BN858" s="46"/>
      <c r="BO858" s="46"/>
      <c r="BP858" s="46"/>
      <c r="BQ858" s="46"/>
      <c r="BR858" s="46"/>
      <c r="BS858" s="46"/>
      <c r="BT858" s="46"/>
      <c r="BU858" s="46"/>
      <c r="BV858" s="46"/>
      <c r="BW858" s="46"/>
      <c r="BX858" s="46"/>
      <c r="BY858" s="46"/>
      <c r="BZ858" s="46"/>
      <c r="CA858" s="46"/>
      <c r="CB858" s="46"/>
      <c r="CC858" s="46"/>
    </row>
    <row r="859" spans="7:81" x14ac:dyDescent="0.25">
      <c r="G859" t="s">
        <v>131</v>
      </c>
      <c r="H859" s="40">
        <v>41035</v>
      </c>
      <c r="I859" s="46">
        <v>0</v>
      </c>
      <c r="J859" s="46">
        <v>0</v>
      </c>
      <c r="K859" s="46" t="s">
        <v>74</v>
      </c>
      <c r="L859" s="46">
        <v>0</v>
      </c>
      <c r="M859" s="46" t="s">
        <v>74</v>
      </c>
      <c r="N859" s="46">
        <v>0</v>
      </c>
      <c r="O859" s="46" t="s">
        <v>74</v>
      </c>
      <c r="P859" s="46">
        <v>0</v>
      </c>
      <c r="Q859" s="46" t="s">
        <v>74</v>
      </c>
      <c r="R859" s="46">
        <v>0</v>
      </c>
      <c r="S859" s="46" t="s">
        <v>74</v>
      </c>
      <c r="T859" s="46">
        <v>0</v>
      </c>
      <c r="U859" s="46" t="s">
        <v>74</v>
      </c>
      <c r="V859" s="46">
        <v>0</v>
      </c>
      <c r="W859" s="46" t="s">
        <v>74</v>
      </c>
      <c r="X859" s="46">
        <v>0</v>
      </c>
      <c r="Y859" s="46" t="s">
        <v>74</v>
      </c>
      <c r="Z859" s="46">
        <v>0</v>
      </c>
      <c r="AA859" s="46" t="s">
        <v>74</v>
      </c>
      <c r="AB859" s="46">
        <v>0</v>
      </c>
      <c r="AC859" s="46" t="s">
        <v>74</v>
      </c>
      <c r="AD859" s="46">
        <v>0</v>
      </c>
      <c r="AE859" s="46" t="s">
        <v>74</v>
      </c>
      <c r="AF859" s="46">
        <v>0</v>
      </c>
      <c r="AG859" s="46" t="s">
        <v>74</v>
      </c>
      <c r="AH859" s="46">
        <v>0</v>
      </c>
      <c r="AI859" s="46" t="s">
        <v>74</v>
      </c>
      <c r="AJ859" s="46">
        <v>0</v>
      </c>
      <c r="AK859" s="46" t="s">
        <v>74</v>
      </c>
      <c r="AL859" s="46">
        <v>0</v>
      </c>
      <c r="AM859" s="46" t="s">
        <v>74</v>
      </c>
      <c r="AN859" s="50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  <c r="BN859" s="46"/>
      <c r="BO859" s="46"/>
      <c r="BP859" s="46"/>
      <c r="BQ859" s="46"/>
      <c r="BR859" s="46"/>
      <c r="BS859" s="46"/>
      <c r="BT859" s="46"/>
      <c r="BU859" s="46"/>
      <c r="BV859" s="46"/>
      <c r="BW859" s="46"/>
      <c r="BX859" s="46"/>
      <c r="BY859" s="46"/>
      <c r="BZ859" s="46"/>
      <c r="CA859" s="46"/>
      <c r="CB859" s="46"/>
      <c r="CC859" s="46"/>
    </row>
    <row r="860" spans="7:81" x14ac:dyDescent="0.25">
      <c r="G860" t="s">
        <v>131</v>
      </c>
      <c r="H860" s="40">
        <v>41036</v>
      </c>
      <c r="I860" s="46">
        <v>0</v>
      </c>
      <c r="J860" s="46">
        <v>0</v>
      </c>
      <c r="K860" s="46" t="s">
        <v>74</v>
      </c>
      <c r="L860" s="46">
        <v>0</v>
      </c>
      <c r="M860" s="46" t="s">
        <v>74</v>
      </c>
      <c r="N860" s="46">
        <v>0</v>
      </c>
      <c r="O860" s="46" t="s">
        <v>74</v>
      </c>
      <c r="P860" s="46">
        <v>0</v>
      </c>
      <c r="Q860" s="46" t="s">
        <v>74</v>
      </c>
      <c r="R860" s="46">
        <v>0</v>
      </c>
      <c r="S860" s="46" t="s">
        <v>74</v>
      </c>
      <c r="T860" s="46">
        <v>0</v>
      </c>
      <c r="U860" s="46" t="s">
        <v>74</v>
      </c>
      <c r="V860" s="46">
        <v>0</v>
      </c>
      <c r="W860" s="46" t="s">
        <v>74</v>
      </c>
      <c r="X860" s="46">
        <v>0</v>
      </c>
      <c r="Y860" s="46" t="s">
        <v>74</v>
      </c>
      <c r="Z860" s="46">
        <v>0</v>
      </c>
      <c r="AA860" s="46" t="s">
        <v>74</v>
      </c>
      <c r="AB860" s="46">
        <v>0</v>
      </c>
      <c r="AC860" s="46" t="s">
        <v>74</v>
      </c>
      <c r="AD860" s="46">
        <v>0</v>
      </c>
      <c r="AE860" s="46" t="s">
        <v>74</v>
      </c>
      <c r="AF860" s="46">
        <v>0</v>
      </c>
      <c r="AG860" s="46" t="s">
        <v>74</v>
      </c>
      <c r="AH860" s="46">
        <v>0</v>
      </c>
      <c r="AI860" s="46" t="s">
        <v>74</v>
      </c>
      <c r="AJ860" s="46">
        <v>0</v>
      </c>
      <c r="AK860" s="46" t="s">
        <v>74</v>
      </c>
      <c r="AL860" s="46">
        <v>0</v>
      </c>
      <c r="AM860" s="46" t="s">
        <v>74</v>
      </c>
      <c r="AN860" s="50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  <c r="BN860" s="46"/>
      <c r="BO860" s="46"/>
      <c r="BP860" s="46"/>
      <c r="BQ860" s="46"/>
      <c r="BR860" s="46"/>
      <c r="BS860" s="46"/>
      <c r="BT860" s="46"/>
      <c r="BU860" s="46"/>
      <c r="BV860" s="46"/>
      <c r="BW860" s="46"/>
      <c r="BX860" s="46"/>
      <c r="BY860" s="46"/>
      <c r="BZ860" s="46"/>
      <c r="CA860" s="46"/>
      <c r="CB860" s="46"/>
      <c r="CC860" s="46"/>
    </row>
    <row r="861" spans="7:81" x14ac:dyDescent="0.25">
      <c r="G861" t="s">
        <v>131</v>
      </c>
      <c r="H861" s="40">
        <v>41037</v>
      </c>
      <c r="I861" s="46">
        <v>1.5</v>
      </c>
      <c r="J861" s="46">
        <v>0</v>
      </c>
      <c r="K861" s="46" t="s">
        <v>74</v>
      </c>
      <c r="L861" s="46">
        <v>0</v>
      </c>
      <c r="M861" s="46" t="s">
        <v>74</v>
      </c>
      <c r="N861" s="46">
        <v>0</v>
      </c>
      <c r="O861" s="46" t="s">
        <v>74</v>
      </c>
      <c r="P861" s="46">
        <v>0</v>
      </c>
      <c r="Q861" s="46" t="s">
        <v>74</v>
      </c>
      <c r="R861" s="46">
        <v>0</v>
      </c>
      <c r="S861" s="46" t="s">
        <v>74</v>
      </c>
      <c r="T861" s="46">
        <v>0</v>
      </c>
      <c r="U861" s="46" t="s">
        <v>74</v>
      </c>
      <c r="V861" s="46">
        <v>0</v>
      </c>
      <c r="W861" s="46" t="s">
        <v>74</v>
      </c>
      <c r="X861" s="46">
        <v>0</v>
      </c>
      <c r="Y861" s="46" t="s">
        <v>74</v>
      </c>
      <c r="Z861" s="46">
        <v>0</v>
      </c>
      <c r="AA861" s="46" t="s">
        <v>74</v>
      </c>
      <c r="AB861" s="46">
        <v>0</v>
      </c>
      <c r="AC861" s="46" t="s">
        <v>74</v>
      </c>
      <c r="AD861" s="46">
        <v>0</v>
      </c>
      <c r="AE861" s="46" t="s">
        <v>74</v>
      </c>
      <c r="AF861" s="46">
        <v>0</v>
      </c>
      <c r="AG861" s="46" t="s">
        <v>74</v>
      </c>
      <c r="AH861" s="46">
        <v>0</v>
      </c>
      <c r="AI861" s="46" t="s">
        <v>74</v>
      </c>
      <c r="AJ861" s="46">
        <v>0</v>
      </c>
      <c r="AK861" s="46" t="s">
        <v>74</v>
      </c>
      <c r="AL861" s="46">
        <v>0</v>
      </c>
      <c r="AM861" s="46" t="s">
        <v>74</v>
      </c>
      <c r="AN861" s="50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  <c r="BN861" s="46"/>
      <c r="BO861" s="46"/>
      <c r="BP861" s="46"/>
      <c r="BQ861" s="46"/>
      <c r="BR861" s="46"/>
      <c r="BS861" s="46"/>
      <c r="BT861" s="46"/>
      <c r="BU861" s="46"/>
      <c r="BV861" s="46"/>
      <c r="BW861" s="46"/>
      <c r="BX861" s="46"/>
      <c r="BY861" s="46"/>
      <c r="BZ861" s="46"/>
      <c r="CA861" s="46"/>
      <c r="CB861" s="46"/>
      <c r="CC861" s="46"/>
    </row>
    <row r="862" spans="7:81" x14ac:dyDescent="0.25">
      <c r="G862" t="s">
        <v>131</v>
      </c>
      <c r="H862" s="40">
        <v>41038</v>
      </c>
      <c r="I862" s="46">
        <v>16</v>
      </c>
      <c r="J862" s="46">
        <v>0</v>
      </c>
      <c r="K862" s="46" t="s">
        <v>74</v>
      </c>
      <c r="L862" s="46">
        <v>0</v>
      </c>
      <c r="M862" s="46" t="s">
        <v>74</v>
      </c>
      <c r="N862" s="46">
        <v>0</v>
      </c>
      <c r="O862" s="46" t="s">
        <v>74</v>
      </c>
      <c r="P862" s="46">
        <v>0</v>
      </c>
      <c r="Q862" s="46" t="s">
        <v>74</v>
      </c>
      <c r="R862" s="46">
        <v>0</v>
      </c>
      <c r="S862" s="46" t="s">
        <v>74</v>
      </c>
      <c r="T862" s="46">
        <v>0</v>
      </c>
      <c r="U862" s="46" t="s">
        <v>74</v>
      </c>
      <c r="V862" s="46">
        <v>0</v>
      </c>
      <c r="W862" s="46" t="s">
        <v>74</v>
      </c>
      <c r="X862" s="46">
        <v>0</v>
      </c>
      <c r="Y862" s="46" t="s">
        <v>74</v>
      </c>
      <c r="Z862" s="46">
        <v>43.306995196773087</v>
      </c>
      <c r="AA862" s="46" t="s">
        <v>74</v>
      </c>
      <c r="AB862" s="46">
        <v>0</v>
      </c>
      <c r="AC862" s="46" t="s">
        <v>74</v>
      </c>
      <c r="AD862" s="46">
        <v>0</v>
      </c>
      <c r="AE862" s="46" t="s">
        <v>74</v>
      </c>
      <c r="AF862" s="46">
        <v>0</v>
      </c>
      <c r="AG862" s="46" t="s">
        <v>74</v>
      </c>
      <c r="AH862" s="46">
        <v>0</v>
      </c>
      <c r="AI862" s="46" t="s">
        <v>74</v>
      </c>
      <c r="AJ862" s="46">
        <v>0</v>
      </c>
      <c r="AK862" s="46" t="s">
        <v>74</v>
      </c>
      <c r="AL862" s="46">
        <v>0</v>
      </c>
      <c r="AM862" s="46" t="s">
        <v>74</v>
      </c>
      <c r="AN862" s="50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  <c r="BN862" s="46"/>
      <c r="BO862" s="46"/>
      <c r="BP862" s="46"/>
      <c r="BQ862" s="46"/>
      <c r="BR862" s="46"/>
      <c r="BS862" s="46"/>
      <c r="BT862" s="46"/>
      <c r="BU862" s="46"/>
      <c r="BV862" s="46"/>
      <c r="BW862" s="46"/>
      <c r="BX862" s="46"/>
      <c r="BY862" s="46"/>
      <c r="BZ862" s="46"/>
      <c r="CA862" s="46"/>
      <c r="CB862" s="46"/>
      <c r="CC862" s="46"/>
    </row>
    <row r="863" spans="7:81" x14ac:dyDescent="0.25">
      <c r="G863" t="s">
        <v>131</v>
      </c>
      <c r="H863" s="40">
        <v>41039</v>
      </c>
      <c r="I863" s="46">
        <v>2</v>
      </c>
      <c r="J863" s="46">
        <v>0</v>
      </c>
      <c r="K863" s="46" t="s">
        <v>74</v>
      </c>
      <c r="L863" s="46">
        <v>0</v>
      </c>
      <c r="M863" s="46" t="s">
        <v>74</v>
      </c>
      <c r="N863" s="46">
        <v>0</v>
      </c>
      <c r="O863" s="46" t="s">
        <v>74</v>
      </c>
      <c r="P863" s="46">
        <v>0</v>
      </c>
      <c r="Q863" s="46" t="s">
        <v>74</v>
      </c>
      <c r="R863" s="46">
        <v>0</v>
      </c>
      <c r="S863" s="46" t="s">
        <v>74</v>
      </c>
      <c r="T863" s="46">
        <v>0</v>
      </c>
      <c r="U863" s="46" t="s">
        <v>74</v>
      </c>
      <c r="V863" s="46">
        <v>0</v>
      </c>
      <c r="W863" s="46" t="s">
        <v>74</v>
      </c>
      <c r="X863" s="46">
        <v>0</v>
      </c>
      <c r="Y863" s="46" t="s">
        <v>74</v>
      </c>
      <c r="Z863" s="46">
        <v>0</v>
      </c>
      <c r="AA863" s="46" t="s">
        <v>74</v>
      </c>
      <c r="AB863" s="46">
        <v>0</v>
      </c>
      <c r="AC863" s="46" t="s">
        <v>74</v>
      </c>
      <c r="AD863" s="46">
        <v>0</v>
      </c>
      <c r="AE863" s="46" t="s">
        <v>74</v>
      </c>
      <c r="AF863" s="46">
        <v>0</v>
      </c>
      <c r="AG863" s="46" t="s">
        <v>74</v>
      </c>
      <c r="AH863" s="46">
        <v>0</v>
      </c>
      <c r="AI863" s="46" t="s">
        <v>74</v>
      </c>
      <c r="AJ863" s="46">
        <v>0</v>
      </c>
      <c r="AK863" s="46" t="s">
        <v>74</v>
      </c>
      <c r="AL863" s="46">
        <v>0</v>
      </c>
      <c r="AM863" s="46" t="s">
        <v>74</v>
      </c>
      <c r="AN863" s="50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</row>
    <row r="864" spans="7:81" x14ac:dyDescent="0.25">
      <c r="G864" t="s">
        <v>131</v>
      </c>
      <c r="H864" s="40">
        <v>41040</v>
      </c>
      <c r="I864" s="46">
        <v>1.5</v>
      </c>
      <c r="J864" s="46">
        <v>0</v>
      </c>
      <c r="K864" s="46" t="s">
        <v>74</v>
      </c>
      <c r="L864" s="46">
        <v>0</v>
      </c>
      <c r="M864" s="46" t="s">
        <v>74</v>
      </c>
      <c r="N864" s="46">
        <v>0</v>
      </c>
      <c r="O864" s="46" t="s">
        <v>74</v>
      </c>
      <c r="P864" s="46">
        <v>0</v>
      </c>
      <c r="Q864" s="46" t="s">
        <v>74</v>
      </c>
      <c r="R864" s="46">
        <v>0</v>
      </c>
      <c r="S864" s="46" t="s">
        <v>74</v>
      </c>
      <c r="T864" s="46">
        <v>0</v>
      </c>
      <c r="U864" s="46" t="s">
        <v>74</v>
      </c>
      <c r="V864" s="46">
        <v>0</v>
      </c>
      <c r="W864" s="46" t="s">
        <v>74</v>
      </c>
      <c r="X864" s="46">
        <v>0</v>
      </c>
      <c r="Y864" s="46" t="s">
        <v>74</v>
      </c>
      <c r="Z864" s="46">
        <v>0</v>
      </c>
      <c r="AA864" s="46" t="s">
        <v>74</v>
      </c>
      <c r="AB864" s="46">
        <v>0</v>
      </c>
      <c r="AC864" s="46" t="s">
        <v>74</v>
      </c>
      <c r="AD864" s="46">
        <v>0</v>
      </c>
      <c r="AE864" s="46" t="s">
        <v>74</v>
      </c>
      <c r="AF864" s="46">
        <v>0</v>
      </c>
      <c r="AG864" s="46" t="s">
        <v>74</v>
      </c>
      <c r="AH864" s="46">
        <v>0</v>
      </c>
      <c r="AI864" s="46" t="s">
        <v>74</v>
      </c>
      <c r="AJ864" s="46">
        <v>0</v>
      </c>
      <c r="AK864" s="46" t="s">
        <v>74</v>
      </c>
      <c r="AL864" s="46">
        <v>0</v>
      </c>
      <c r="AM864" s="46" t="s">
        <v>74</v>
      </c>
      <c r="AN864" s="50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  <c r="BN864" s="46"/>
      <c r="BO864" s="46"/>
      <c r="BP864" s="46"/>
      <c r="BQ864" s="46"/>
      <c r="BR864" s="46"/>
      <c r="BS864" s="46"/>
      <c r="BT864" s="46"/>
      <c r="BU864" s="46"/>
      <c r="BV864" s="46"/>
      <c r="BW864" s="46"/>
      <c r="BX864" s="46"/>
      <c r="BY864" s="46"/>
      <c r="BZ864" s="46"/>
      <c r="CA864" s="46"/>
      <c r="CB864" s="46"/>
      <c r="CC864" s="46"/>
    </row>
    <row r="865" spans="7:81" x14ac:dyDescent="0.25">
      <c r="G865" t="s">
        <v>131</v>
      </c>
      <c r="H865" s="40">
        <v>41041</v>
      </c>
      <c r="I865" s="46">
        <v>1</v>
      </c>
      <c r="J865" s="46">
        <v>0</v>
      </c>
      <c r="K865" s="46" t="s">
        <v>74</v>
      </c>
      <c r="L865" s="46">
        <v>0</v>
      </c>
      <c r="M865" s="46" t="s">
        <v>74</v>
      </c>
      <c r="N865" s="46">
        <v>0</v>
      </c>
      <c r="O865" s="46" t="s">
        <v>74</v>
      </c>
      <c r="P865" s="46">
        <v>0</v>
      </c>
      <c r="Q865" s="46" t="s">
        <v>74</v>
      </c>
      <c r="R865" s="46">
        <v>0</v>
      </c>
      <c r="S865" s="46" t="s">
        <v>74</v>
      </c>
      <c r="T865" s="46">
        <v>0</v>
      </c>
      <c r="U865" s="46" t="s">
        <v>74</v>
      </c>
      <c r="V865" s="46">
        <v>0</v>
      </c>
      <c r="W865" s="46" t="s">
        <v>74</v>
      </c>
      <c r="X865" s="46">
        <v>0</v>
      </c>
      <c r="Y865" s="46" t="s">
        <v>74</v>
      </c>
      <c r="Z865" s="46">
        <v>0</v>
      </c>
      <c r="AA865" s="46" t="s">
        <v>74</v>
      </c>
      <c r="AB865" s="46">
        <v>0</v>
      </c>
      <c r="AC865" s="46" t="s">
        <v>74</v>
      </c>
      <c r="AD865" s="46">
        <v>0</v>
      </c>
      <c r="AE865" s="46" t="s">
        <v>74</v>
      </c>
      <c r="AF865" s="46">
        <v>0</v>
      </c>
      <c r="AG865" s="46" t="s">
        <v>74</v>
      </c>
      <c r="AH865" s="46">
        <v>0</v>
      </c>
      <c r="AI865" s="46" t="s">
        <v>74</v>
      </c>
      <c r="AJ865" s="46">
        <v>0</v>
      </c>
      <c r="AK865" s="46" t="s">
        <v>74</v>
      </c>
      <c r="AL865" s="46">
        <v>0</v>
      </c>
      <c r="AM865" s="46" t="s">
        <v>74</v>
      </c>
      <c r="AN865" s="50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  <c r="BN865" s="46"/>
      <c r="BO865" s="46"/>
      <c r="BP865" s="46"/>
      <c r="BQ865" s="46"/>
      <c r="BR865" s="46"/>
      <c r="BS865" s="46"/>
      <c r="BT865" s="46"/>
      <c r="BU865" s="46"/>
      <c r="BV865" s="46"/>
      <c r="BW865" s="46"/>
      <c r="BX865" s="46"/>
      <c r="BY865" s="46"/>
      <c r="BZ865" s="46"/>
      <c r="CA865" s="46"/>
      <c r="CB865" s="46"/>
      <c r="CC865" s="46"/>
    </row>
    <row r="866" spans="7:81" x14ac:dyDescent="0.25">
      <c r="G866" t="s">
        <v>131</v>
      </c>
      <c r="H866" s="40">
        <v>41042</v>
      </c>
      <c r="I866" s="46">
        <v>0</v>
      </c>
      <c r="J866" s="46">
        <v>0</v>
      </c>
      <c r="K866" s="46" t="s">
        <v>74</v>
      </c>
      <c r="L866" s="46">
        <v>0</v>
      </c>
      <c r="M866" s="46" t="s">
        <v>74</v>
      </c>
      <c r="N866" s="46">
        <v>0</v>
      </c>
      <c r="O866" s="46" t="s">
        <v>74</v>
      </c>
      <c r="P866" s="46">
        <v>0</v>
      </c>
      <c r="Q866" s="46" t="s">
        <v>74</v>
      </c>
      <c r="R866" s="46">
        <v>0</v>
      </c>
      <c r="S866" s="46" t="s">
        <v>74</v>
      </c>
      <c r="T866" s="46">
        <v>0</v>
      </c>
      <c r="U866" s="46" t="s">
        <v>74</v>
      </c>
      <c r="V866" s="46">
        <v>0</v>
      </c>
      <c r="W866" s="46" t="s">
        <v>74</v>
      </c>
      <c r="X866" s="46">
        <v>0</v>
      </c>
      <c r="Y866" s="46" t="s">
        <v>74</v>
      </c>
      <c r="Z866" s="46">
        <v>0</v>
      </c>
      <c r="AA866" s="46" t="s">
        <v>74</v>
      </c>
      <c r="AB866" s="46">
        <v>0</v>
      </c>
      <c r="AC866" s="46" t="s">
        <v>74</v>
      </c>
      <c r="AD866" s="46">
        <v>0</v>
      </c>
      <c r="AE866" s="46" t="s">
        <v>74</v>
      </c>
      <c r="AF866" s="46">
        <v>0</v>
      </c>
      <c r="AG866" s="46" t="s">
        <v>74</v>
      </c>
      <c r="AH866" s="46">
        <v>0</v>
      </c>
      <c r="AI866" s="46" t="s">
        <v>74</v>
      </c>
      <c r="AJ866" s="46">
        <v>0</v>
      </c>
      <c r="AK866" s="46" t="s">
        <v>74</v>
      </c>
      <c r="AL866" s="46">
        <v>0</v>
      </c>
      <c r="AM866" s="46" t="s">
        <v>74</v>
      </c>
      <c r="AN866" s="50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  <c r="BN866" s="46"/>
      <c r="BO866" s="46"/>
      <c r="BP866" s="46"/>
      <c r="BQ866" s="46"/>
      <c r="BR866" s="46"/>
      <c r="BS866" s="46"/>
      <c r="BT866" s="46"/>
      <c r="BU866" s="46"/>
      <c r="BV866" s="46"/>
      <c r="BW866" s="46"/>
      <c r="BX866" s="46"/>
      <c r="BY866" s="46"/>
      <c r="BZ866" s="46"/>
      <c r="CA866" s="46"/>
      <c r="CB866" s="46"/>
      <c r="CC866" s="46"/>
    </row>
    <row r="867" spans="7:81" x14ac:dyDescent="0.25">
      <c r="G867" t="s">
        <v>131</v>
      </c>
      <c r="H867" s="40">
        <v>41043</v>
      </c>
      <c r="I867" s="46">
        <v>0</v>
      </c>
      <c r="J867" s="46">
        <v>0</v>
      </c>
      <c r="K867" s="46" t="s">
        <v>74</v>
      </c>
      <c r="L867" s="46">
        <v>0</v>
      </c>
      <c r="M867" s="46" t="s">
        <v>74</v>
      </c>
      <c r="N867" s="46">
        <v>0</v>
      </c>
      <c r="O867" s="46" t="s">
        <v>74</v>
      </c>
      <c r="P867" s="46">
        <v>0</v>
      </c>
      <c r="Q867" s="46" t="s">
        <v>74</v>
      </c>
      <c r="R867" s="46">
        <v>0</v>
      </c>
      <c r="S867" s="46" t="s">
        <v>74</v>
      </c>
      <c r="T867" s="46">
        <v>0</v>
      </c>
      <c r="U867" s="46" t="s">
        <v>74</v>
      </c>
      <c r="V867" s="46">
        <v>0</v>
      </c>
      <c r="W867" s="46" t="s">
        <v>74</v>
      </c>
      <c r="X867" s="46">
        <v>0</v>
      </c>
      <c r="Y867" s="46" t="s">
        <v>74</v>
      </c>
      <c r="Z867" s="46">
        <v>0</v>
      </c>
      <c r="AA867" s="46" t="s">
        <v>74</v>
      </c>
      <c r="AB867" s="46">
        <v>0</v>
      </c>
      <c r="AC867" s="46" t="s">
        <v>74</v>
      </c>
      <c r="AD867" s="46">
        <v>0</v>
      </c>
      <c r="AE867" s="46" t="s">
        <v>74</v>
      </c>
      <c r="AF867" s="46">
        <v>0</v>
      </c>
      <c r="AG867" s="46" t="s">
        <v>74</v>
      </c>
      <c r="AH867" s="46">
        <v>0</v>
      </c>
      <c r="AI867" s="46" t="s">
        <v>74</v>
      </c>
      <c r="AJ867" s="46">
        <v>0</v>
      </c>
      <c r="AK867" s="46" t="s">
        <v>74</v>
      </c>
      <c r="AL867" s="46">
        <v>0</v>
      </c>
      <c r="AM867" s="46" t="s">
        <v>74</v>
      </c>
      <c r="AN867" s="50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  <c r="BN867" s="46"/>
      <c r="BO867" s="46"/>
      <c r="BP867" s="46"/>
      <c r="BQ867" s="46"/>
      <c r="BR867" s="46"/>
      <c r="BS867" s="46"/>
      <c r="BT867" s="46"/>
      <c r="BU867" s="46"/>
      <c r="BV867" s="46"/>
      <c r="BW867" s="46"/>
      <c r="BX867" s="46"/>
      <c r="BY867" s="46"/>
      <c r="BZ867" s="46"/>
      <c r="CA867" s="46"/>
      <c r="CB867" s="46"/>
      <c r="CC867" s="46"/>
    </row>
    <row r="868" spans="7:81" x14ac:dyDescent="0.25">
      <c r="G868" t="s">
        <v>131</v>
      </c>
      <c r="H868" s="40">
        <v>41044</v>
      </c>
      <c r="I868" s="46">
        <v>1.5</v>
      </c>
      <c r="J868" s="46">
        <v>0</v>
      </c>
      <c r="K868" s="46" t="s">
        <v>74</v>
      </c>
      <c r="L868" s="46">
        <v>38.533785546569263</v>
      </c>
      <c r="M868" s="46" t="s">
        <v>74</v>
      </c>
      <c r="N868" s="46">
        <v>0</v>
      </c>
      <c r="O868" s="46" t="s">
        <v>74</v>
      </c>
      <c r="P868" s="46">
        <v>0</v>
      </c>
      <c r="Q868" s="46" t="s">
        <v>74</v>
      </c>
      <c r="R868" s="46">
        <v>0</v>
      </c>
      <c r="S868" s="46" t="s">
        <v>74</v>
      </c>
      <c r="T868" s="46">
        <v>0</v>
      </c>
      <c r="U868" s="46" t="s">
        <v>74</v>
      </c>
      <c r="V868" s="46">
        <v>0</v>
      </c>
      <c r="W868" s="46" t="s">
        <v>74</v>
      </c>
      <c r="X868" s="46">
        <v>0</v>
      </c>
      <c r="Y868" s="46" t="s">
        <v>74</v>
      </c>
      <c r="Z868" s="46">
        <v>0</v>
      </c>
      <c r="AA868" s="46" t="s">
        <v>74</v>
      </c>
      <c r="AB868" s="46">
        <v>0</v>
      </c>
      <c r="AC868" s="46" t="s">
        <v>74</v>
      </c>
      <c r="AD868" s="46">
        <v>0</v>
      </c>
      <c r="AE868" s="46" t="s">
        <v>74</v>
      </c>
      <c r="AF868" s="46">
        <v>0</v>
      </c>
      <c r="AG868" s="46" t="s">
        <v>74</v>
      </c>
      <c r="AH868" s="46">
        <v>0</v>
      </c>
      <c r="AI868" s="46" t="s">
        <v>74</v>
      </c>
      <c r="AJ868" s="46">
        <v>0</v>
      </c>
      <c r="AK868" s="46" t="s">
        <v>74</v>
      </c>
      <c r="AL868" s="46">
        <v>0</v>
      </c>
      <c r="AM868" s="46" t="s">
        <v>74</v>
      </c>
      <c r="AN868" s="50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  <c r="BN868" s="46"/>
      <c r="BO868" s="46"/>
      <c r="BP868" s="46"/>
      <c r="BQ868" s="46"/>
      <c r="BR868" s="46"/>
      <c r="BS868" s="46"/>
      <c r="BT868" s="46"/>
      <c r="BU868" s="46"/>
      <c r="BV868" s="46"/>
      <c r="BW868" s="46"/>
      <c r="BX868" s="46"/>
      <c r="BY868" s="46"/>
      <c r="BZ868" s="46"/>
      <c r="CA868" s="46"/>
      <c r="CB868" s="46"/>
      <c r="CC868" s="46"/>
    </row>
    <row r="869" spans="7:81" x14ac:dyDescent="0.25">
      <c r="G869" t="s">
        <v>131</v>
      </c>
      <c r="H869" s="40">
        <v>41045</v>
      </c>
      <c r="I869" s="46">
        <v>1</v>
      </c>
      <c r="J869" s="46">
        <v>0</v>
      </c>
      <c r="K869" s="46" t="s">
        <v>74</v>
      </c>
      <c r="L869" s="46">
        <v>0</v>
      </c>
      <c r="M869" s="46" t="s">
        <v>74</v>
      </c>
      <c r="N869" s="46">
        <v>0</v>
      </c>
      <c r="O869" s="46" t="s">
        <v>74</v>
      </c>
      <c r="P869" s="46">
        <v>0</v>
      </c>
      <c r="Q869" s="46" t="s">
        <v>74</v>
      </c>
      <c r="R869" s="46">
        <v>0</v>
      </c>
      <c r="S869" s="46" t="s">
        <v>74</v>
      </c>
      <c r="T869" s="46">
        <v>0</v>
      </c>
      <c r="U869" s="46" t="s">
        <v>74</v>
      </c>
      <c r="V869" s="46">
        <v>0</v>
      </c>
      <c r="W869" s="46" t="s">
        <v>74</v>
      </c>
      <c r="X869" s="46">
        <v>0</v>
      </c>
      <c r="Y869" s="46" t="s">
        <v>74</v>
      </c>
      <c r="Z869" s="46">
        <v>0</v>
      </c>
      <c r="AA869" s="46" t="s">
        <v>74</v>
      </c>
      <c r="AB869" s="46">
        <v>0</v>
      </c>
      <c r="AC869" s="46" t="s">
        <v>74</v>
      </c>
      <c r="AD869" s="46">
        <v>0</v>
      </c>
      <c r="AE869" s="46" t="s">
        <v>74</v>
      </c>
      <c r="AF869" s="46">
        <v>0</v>
      </c>
      <c r="AG869" s="46" t="s">
        <v>74</v>
      </c>
      <c r="AH869" s="46">
        <v>0</v>
      </c>
      <c r="AI869" s="46" t="s">
        <v>74</v>
      </c>
      <c r="AJ869" s="46">
        <v>0</v>
      </c>
      <c r="AK869" s="46" t="s">
        <v>74</v>
      </c>
      <c r="AL869" s="46">
        <v>0</v>
      </c>
      <c r="AM869" s="46" t="s">
        <v>74</v>
      </c>
      <c r="AN869" s="50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  <c r="BN869" s="46"/>
      <c r="BO869" s="46"/>
      <c r="BP869" s="46"/>
      <c r="BQ869" s="46"/>
      <c r="BR869" s="46"/>
      <c r="BS869" s="46"/>
      <c r="BT869" s="46"/>
      <c r="BU869" s="46"/>
      <c r="BV869" s="46"/>
      <c r="BW869" s="46"/>
      <c r="BX869" s="46"/>
      <c r="BY869" s="46"/>
      <c r="BZ869" s="46"/>
      <c r="CA869" s="46"/>
      <c r="CB869" s="46"/>
      <c r="CC869" s="46"/>
    </row>
    <row r="870" spans="7:81" x14ac:dyDescent="0.25">
      <c r="G870" t="s">
        <v>131</v>
      </c>
      <c r="H870" s="40">
        <v>41046</v>
      </c>
      <c r="I870" s="46">
        <v>0</v>
      </c>
      <c r="J870" s="46">
        <v>0</v>
      </c>
      <c r="K870" s="46" t="s">
        <v>74</v>
      </c>
      <c r="L870" s="46">
        <v>0</v>
      </c>
      <c r="M870" s="46" t="s">
        <v>74</v>
      </c>
      <c r="N870" s="46">
        <v>0</v>
      </c>
      <c r="O870" s="46" t="s">
        <v>74</v>
      </c>
      <c r="P870" s="46">
        <v>0</v>
      </c>
      <c r="Q870" s="46" t="s">
        <v>74</v>
      </c>
      <c r="R870" s="46">
        <v>43.79119153444843</v>
      </c>
      <c r="S870" s="46" t="s">
        <v>74</v>
      </c>
      <c r="T870" s="46">
        <v>0</v>
      </c>
      <c r="U870" s="46" t="s">
        <v>74</v>
      </c>
      <c r="V870" s="46">
        <v>0</v>
      </c>
      <c r="W870" s="46" t="s">
        <v>74</v>
      </c>
      <c r="X870" s="46">
        <v>0</v>
      </c>
      <c r="Y870" s="46" t="s">
        <v>74</v>
      </c>
      <c r="Z870" s="46">
        <v>0</v>
      </c>
      <c r="AA870" s="46" t="s">
        <v>74</v>
      </c>
      <c r="AB870" s="46">
        <v>0</v>
      </c>
      <c r="AC870" s="46" t="s">
        <v>74</v>
      </c>
      <c r="AD870" s="46">
        <v>0</v>
      </c>
      <c r="AE870" s="46" t="s">
        <v>74</v>
      </c>
      <c r="AF870" s="46">
        <v>0</v>
      </c>
      <c r="AG870" s="46" t="s">
        <v>74</v>
      </c>
      <c r="AH870" s="46">
        <v>0</v>
      </c>
      <c r="AI870" s="46" t="s">
        <v>74</v>
      </c>
      <c r="AJ870" s="46">
        <v>0</v>
      </c>
      <c r="AK870" s="46" t="s">
        <v>74</v>
      </c>
      <c r="AL870" s="46">
        <v>0</v>
      </c>
      <c r="AM870" s="46" t="s">
        <v>74</v>
      </c>
      <c r="AN870" s="50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  <c r="BN870" s="46"/>
      <c r="BO870" s="46"/>
      <c r="BP870" s="46"/>
      <c r="BQ870" s="46"/>
      <c r="BR870" s="46"/>
      <c r="BS870" s="46"/>
      <c r="BT870" s="46"/>
      <c r="BU870" s="46"/>
      <c r="BV870" s="46"/>
      <c r="BW870" s="46"/>
      <c r="BX870" s="46"/>
      <c r="BY870" s="46"/>
      <c r="BZ870" s="46"/>
      <c r="CA870" s="46"/>
      <c r="CB870" s="46"/>
      <c r="CC870" s="46"/>
    </row>
    <row r="871" spans="7:81" x14ac:dyDescent="0.25">
      <c r="G871" t="s">
        <v>131</v>
      </c>
      <c r="H871" s="40">
        <v>41047</v>
      </c>
      <c r="I871" s="46">
        <v>3</v>
      </c>
      <c r="J871" s="46">
        <v>0</v>
      </c>
      <c r="K871" s="46" t="s">
        <v>74</v>
      </c>
      <c r="L871" s="46">
        <v>0</v>
      </c>
      <c r="M871" s="46" t="s">
        <v>74</v>
      </c>
      <c r="N871" s="46">
        <v>0</v>
      </c>
      <c r="O871" s="46" t="s">
        <v>74</v>
      </c>
      <c r="P871" s="46">
        <v>0</v>
      </c>
      <c r="Q871" s="46" t="s">
        <v>74</v>
      </c>
      <c r="R871" s="46">
        <v>0</v>
      </c>
      <c r="S871" s="46" t="s">
        <v>74</v>
      </c>
      <c r="T871" s="46">
        <v>0</v>
      </c>
      <c r="U871" s="46" t="s">
        <v>74</v>
      </c>
      <c r="V871" s="46">
        <v>0</v>
      </c>
      <c r="W871" s="46" t="s">
        <v>74</v>
      </c>
      <c r="X871" s="46">
        <v>0</v>
      </c>
      <c r="Y871" s="46" t="s">
        <v>74</v>
      </c>
      <c r="Z871" s="46">
        <v>0</v>
      </c>
      <c r="AA871" s="46" t="s">
        <v>74</v>
      </c>
      <c r="AB871" s="46">
        <v>0</v>
      </c>
      <c r="AC871" s="46" t="s">
        <v>74</v>
      </c>
      <c r="AD871" s="46">
        <v>40.376134856147907</v>
      </c>
      <c r="AE871" s="46" t="s">
        <v>74</v>
      </c>
      <c r="AF871" s="46">
        <v>0</v>
      </c>
      <c r="AG871" s="46" t="s">
        <v>74</v>
      </c>
      <c r="AH871" s="46">
        <v>0</v>
      </c>
      <c r="AI871" s="46" t="s">
        <v>74</v>
      </c>
      <c r="AJ871" s="46">
        <v>0</v>
      </c>
      <c r="AK871" s="46" t="s">
        <v>74</v>
      </c>
      <c r="AL871" s="46">
        <v>0</v>
      </c>
      <c r="AM871" s="46" t="s">
        <v>74</v>
      </c>
      <c r="AN871" s="50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  <c r="BN871" s="46"/>
      <c r="BO871" s="46"/>
      <c r="BP871" s="46"/>
      <c r="BQ871" s="46"/>
      <c r="BR871" s="46"/>
      <c r="BS871" s="46"/>
      <c r="BT871" s="46"/>
      <c r="BU871" s="46"/>
      <c r="BV871" s="46"/>
      <c r="BW871" s="46"/>
      <c r="BX871" s="46"/>
      <c r="BY871" s="46"/>
      <c r="BZ871" s="46"/>
      <c r="CA871" s="46"/>
      <c r="CB871" s="46"/>
      <c r="CC871" s="46"/>
    </row>
    <row r="872" spans="7:81" x14ac:dyDescent="0.25">
      <c r="G872" t="s">
        <v>131</v>
      </c>
      <c r="H872" s="40">
        <v>41048</v>
      </c>
      <c r="I872" s="46">
        <v>0.5</v>
      </c>
      <c r="J872" s="46">
        <v>0</v>
      </c>
      <c r="K872" s="46" t="s">
        <v>74</v>
      </c>
      <c r="L872" s="46">
        <v>0</v>
      </c>
      <c r="M872" s="46" t="s">
        <v>74</v>
      </c>
      <c r="N872" s="46">
        <v>0</v>
      </c>
      <c r="O872" s="46" t="s">
        <v>74</v>
      </c>
      <c r="P872" s="46">
        <v>0</v>
      </c>
      <c r="Q872" s="46" t="s">
        <v>74</v>
      </c>
      <c r="R872" s="46">
        <v>0</v>
      </c>
      <c r="S872" s="46" t="s">
        <v>74</v>
      </c>
      <c r="T872" s="46">
        <v>0</v>
      </c>
      <c r="U872" s="46" t="s">
        <v>74</v>
      </c>
      <c r="V872" s="46">
        <v>0</v>
      </c>
      <c r="W872" s="46" t="s">
        <v>74</v>
      </c>
      <c r="X872" s="46">
        <v>0</v>
      </c>
      <c r="Y872" s="46" t="s">
        <v>74</v>
      </c>
      <c r="Z872" s="46">
        <v>0</v>
      </c>
      <c r="AA872" s="46" t="s">
        <v>74</v>
      </c>
      <c r="AB872" s="46">
        <v>0</v>
      </c>
      <c r="AC872" s="46" t="s">
        <v>74</v>
      </c>
      <c r="AD872" s="46">
        <v>0</v>
      </c>
      <c r="AE872" s="46" t="s">
        <v>74</v>
      </c>
      <c r="AF872" s="46">
        <v>0</v>
      </c>
      <c r="AG872" s="46" t="s">
        <v>74</v>
      </c>
      <c r="AH872" s="46">
        <v>0</v>
      </c>
      <c r="AI872" s="46" t="s">
        <v>74</v>
      </c>
      <c r="AJ872" s="46">
        <v>0</v>
      </c>
      <c r="AK872" s="46" t="s">
        <v>74</v>
      </c>
      <c r="AL872" s="46">
        <v>0</v>
      </c>
      <c r="AM872" s="46" t="s">
        <v>74</v>
      </c>
      <c r="AN872" s="50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  <c r="BN872" s="46"/>
      <c r="BO872" s="46"/>
      <c r="BP872" s="46"/>
      <c r="BQ872" s="46"/>
      <c r="BR872" s="46"/>
      <c r="BS872" s="46"/>
      <c r="BT872" s="46"/>
      <c r="BU872" s="46"/>
      <c r="BV872" s="46"/>
      <c r="BW872" s="46"/>
      <c r="BX872" s="46"/>
      <c r="BY872" s="46"/>
      <c r="BZ872" s="46"/>
      <c r="CA872" s="46"/>
      <c r="CB872" s="46"/>
      <c r="CC872" s="46"/>
    </row>
    <row r="873" spans="7:81" x14ac:dyDescent="0.25">
      <c r="G873" t="s">
        <v>131</v>
      </c>
      <c r="H873" s="40">
        <v>41049</v>
      </c>
      <c r="I873" s="46">
        <v>0</v>
      </c>
      <c r="J873" s="46">
        <v>0</v>
      </c>
      <c r="K873" s="46" t="s">
        <v>74</v>
      </c>
      <c r="L873" s="46">
        <v>0</v>
      </c>
      <c r="M873" s="46" t="s">
        <v>74</v>
      </c>
      <c r="N873" s="46">
        <v>0</v>
      </c>
      <c r="O873" s="46" t="s">
        <v>74</v>
      </c>
      <c r="P873" s="46">
        <v>0</v>
      </c>
      <c r="Q873" s="46" t="s">
        <v>74</v>
      </c>
      <c r="R873" s="46">
        <v>0</v>
      </c>
      <c r="S873" s="46" t="s">
        <v>74</v>
      </c>
      <c r="T873" s="46">
        <v>0</v>
      </c>
      <c r="U873" s="46" t="s">
        <v>74</v>
      </c>
      <c r="V873" s="46">
        <v>0</v>
      </c>
      <c r="W873" s="46" t="s">
        <v>74</v>
      </c>
      <c r="X873" s="46">
        <v>0</v>
      </c>
      <c r="Y873" s="46" t="s">
        <v>74</v>
      </c>
      <c r="Z873" s="46">
        <v>0</v>
      </c>
      <c r="AA873" s="46" t="s">
        <v>74</v>
      </c>
      <c r="AB873" s="46">
        <v>0</v>
      </c>
      <c r="AC873" s="46" t="s">
        <v>74</v>
      </c>
      <c r="AD873" s="46">
        <v>0</v>
      </c>
      <c r="AE873" s="46" t="s">
        <v>74</v>
      </c>
      <c r="AF873" s="46">
        <v>0</v>
      </c>
      <c r="AG873" s="46" t="s">
        <v>74</v>
      </c>
      <c r="AH873" s="46">
        <v>0</v>
      </c>
      <c r="AI873" s="46" t="s">
        <v>74</v>
      </c>
      <c r="AJ873" s="46">
        <v>0</v>
      </c>
      <c r="AK873" s="46" t="s">
        <v>74</v>
      </c>
      <c r="AL873" s="46">
        <v>0</v>
      </c>
      <c r="AM873" s="46" t="s">
        <v>74</v>
      </c>
      <c r="AN873" s="50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  <c r="BN873" s="46"/>
      <c r="BO873" s="46"/>
      <c r="BP873" s="46"/>
      <c r="BQ873" s="46"/>
      <c r="BR873" s="46"/>
      <c r="BS873" s="46"/>
      <c r="BT873" s="46"/>
      <c r="BU873" s="46"/>
      <c r="BV873" s="46"/>
      <c r="BW873" s="46"/>
      <c r="BX873" s="46"/>
      <c r="BY873" s="46"/>
      <c r="BZ873" s="46"/>
      <c r="CA873" s="46"/>
      <c r="CB873" s="46"/>
      <c r="CC873" s="46"/>
    </row>
    <row r="874" spans="7:81" x14ac:dyDescent="0.25">
      <c r="G874" t="s">
        <v>131</v>
      </c>
      <c r="H874" s="40">
        <v>41050</v>
      </c>
      <c r="I874" s="46">
        <v>0</v>
      </c>
      <c r="J874" s="46">
        <v>0</v>
      </c>
      <c r="K874" s="46" t="s">
        <v>74</v>
      </c>
      <c r="L874" s="46">
        <v>0</v>
      </c>
      <c r="M874" s="46" t="s">
        <v>74</v>
      </c>
      <c r="N874" s="46">
        <v>0</v>
      </c>
      <c r="O874" s="46" t="s">
        <v>74</v>
      </c>
      <c r="P874" s="46">
        <v>0</v>
      </c>
      <c r="Q874" s="46" t="s">
        <v>74</v>
      </c>
      <c r="R874" s="46">
        <v>0</v>
      </c>
      <c r="S874" s="46" t="s">
        <v>74</v>
      </c>
      <c r="T874" s="46">
        <v>0</v>
      </c>
      <c r="U874" s="46" t="s">
        <v>74</v>
      </c>
      <c r="V874" s="46">
        <v>0</v>
      </c>
      <c r="W874" s="46" t="s">
        <v>74</v>
      </c>
      <c r="X874" s="46">
        <v>0</v>
      </c>
      <c r="Y874" s="46" t="s">
        <v>74</v>
      </c>
      <c r="Z874" s="46">
        <v>0</v>
      </c>
      <c r="AA874" s="46" t="s">
        <v>74</v>
      </c>
      <c r="AB874" s="46">
        <v>0</v>
      </c>
      <c r="AC874" s="46" t="s">
        <v>74</v>
      </c>
      <c r="AD874" s="46">
        <v>0</v>
      </c>
      <c r="AE874" s="46" t="s">
        <v>74</v>
      </c>
      <c r="AF874" s="46">
        <v>0</v>
      </c>
      <c r="AG874" s="46" t="s">
        <v>74</v>
      </c>
      <c r="AH874" s="46">
        <v>0</v>
      </c>
      <c r="AI874" s="46" t="s">
        <v>74</v>
      </c>
      <c r="AJ874" s="46">
        <v>0</v>
      </c>
      <c r="AK874" s="46" t="s">
        <v>74</v>
      </c>
      <c r="AL874" s="46">
        <v>0</v>
      </c>
      <c r="AM874" s="46" t="s">
        <v>74</v>
      </c>
      <c r="AN874" s="50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  <c r="BN874" s="46"/>
      <c r="BO874" s="46"/>
      <c r="BP874" s="46"/>
      <c r="BQ874" s="46"/>
      <c r="BR874" s="46"/>
      <c r="BS874" s="46"/>
      <c r="BT874" s="46"/>
      <c r="BU874" s="46"/>
      <c r="BV874" s="46"/>
      <c r="BW874" s="46"/>
      <c r="BX874" s="46"/>
      <c r="BY874" s="46"/>
      <c r="BZ874" s="46"/>
      <c r="CA874" s="46"/>
      <c r="CB874" s="46"/>
      <c r="CC874" s="46"/>
    </row>
    <row r="875" spans="7:81" x14ac:dyDescent="0.25">
      <c r="G875" t="s">
        <v>131</v>
      </c>
      <c r="H875" s="40">
        <v>41051</v>
      </c>
      <c r="I875" s="46">
        <v>0</v>
      </c>
      <c r="J875" s="46">
        <v>0</v>
      </c>
      <c r="K875" s="46">
        <v>0.4</v>
      </c>
      <c r="L875" s="46">
        <v>0</v>
      </c>
      <c r="M875" s="46">
        <v>1.7</v>
      </c>
      <c r="N875" s="46">
        <v>0</v>
      </c>
      <c r="O875" s="46">
        <v>0</v>
      </c>
      <c r="P875" s="46">
        <v>0</v>
      </c>
      <c r="Q875" s="46">
        <v>0.73333333333333339</v>
      </c>
      <c r="R875" s="46">
        <v>0</v>
      </c>
      <c r="S875" s="46">
        <v>1.8333333333333333</v>
      </c>
      <c r="T875" s="46">
        <v>0</v>
      </c>
      <c r="U875" s="46">
        <v>0.3</v>
      </c>
      <c r="V875" s="46">
        <v>0</v>
      </c>
      <c r="W875" s="46">
        <v>1.2</v>
      </c>
      <c r="X875" s="46">
        <v>0</v>
      </c>
      <c r="Y875" s="46">
        <v>0</v>
      </c>
      <c r="Z875" s="46">
        <v>0</v>
      </c>
      <c r="AA875" s="46" t="s">
        <v>74</v>
      </c>
      <c r="AB875" s="46">
        <v>0</v>
      </c>
      <c r="AC875" s="46" t="s">
        <v>74</v>
      </c>
      <c r="AD875" s="46">
        <v>0</v>
      </c>
      <c r="AE875" s="46" t="s">
        <v>74</v>
      </c>
      <c r="AF875" s="46">
        <v>0</v>
      </c>
      <c r="AG875" s="46" t="s">
        <v>74</v>
      </c>
      <c r="AH875" s="46">
        <v>0</v>
      </c>
      <c r="AI875" s="46" t="s">
        <v>74</v>
      </c>
      <c r="AJ875" s="46">
        <v>42.128688273727427</v>
      </c>
      <c r="AK875" s="46" t="s">
        <v>74</v>
      </c>
      <c r="AL875" s="46">
        <v>0</v>
      </c>
      <c r="AM875" s="46" t="s">
        <v>74</v>
      </c>
      <c r="AN875" s="50"/>
      <c r="AO875" s="46">
        <v>0.4</v>
      </c>
      <c r="AP875" s="46">
        <v>0.4</v>
      </c>
      <c r="AQ875" s="46">
        <v>1.7</v>
      </c>
      <c r="AR875" s="46">
        <v>0</v>
      </c>
      <c r="AS875" s="46">
        <v>0</v>
      </c>
      <c r="AT875" s="46">
        <v>0.8</v>
      </c>
      <c r="AU875" s="46">
        <v>0.6</v>
      </c>
      <c r="AV875" s="46">
        <v>0.8</v>
      </c>
      <c r="AW875" s="46">
        <v>3.7</v>
      </c>
      <c r="AX875" s="46">
        <v>0.7</v>
      </c>
      <c r="AY875" s="46">
        <v>1.1000000000000001</v>
      </c>
      <c r="AZ875" s="46">
        <v>0.6</v>
      </c>
      <c r="BA875" s="46">
        <v>0</v>
      </c>
      <c r="BB875" s="46">
        <v>0.3</v>
      </c>
      <c r="BC875" s="46">
        <v>1.2</v>
      </c>
      <c r="BD875" s="46">
        <v>1.4</v>
      </c>
      <c r="BE875" s="46">
        <v>1</v>
      </c>
      <c r="BF875" s="46">
        <v>0</v>
      </c>
      <c r="BG875" s="46">
        <v>0</v>
      </c>
      <c r="BH875" s="46">
        <v>0</v>
      </c>
      <c r="BI875" s="46"/>
      <c r="BJ875" s="46"/>
      <c r="BK875" s="46"/>
      <c r="BL875" s="46"/>
      <c r="BM875" s="46"/>
      <c r="BN875" s="46"/>
      <c r="BO875" s="46"/>
      <c r="BP875" s="46"/>
      <c r="BQ875" s="46"/>
      <c r="BR875" s="46"/>
      <c r="BS875" s="46"/>
      <c r="BT875" s="46"/>
      <c r="BU875" s="46"/>
      <c r="BV875" s="46"/>
      <c r="BW875" s="46"/>
      <c r="BX875" s="46"/>
      <c r="BY875" s="46"/>
      <c r="BZ875" s="46"/>
      <c r="CA875" s="46"/>
      <c r="CB875" s="46"/>
      <c r="CC875" s="46"/>
    </row>
    <row r="876" spans="7:81" x14ac:dyDescent="0.25">
      <c r="G876" t="s">
        <v>131</v>
      </c>
      <c r="H876" s="40">
        <v>41052</v>
      </c>
      <c r="I876" s="46">
        <v>0</v>
      </c>
      <c r="J876" s="46">
        <v>0</v>
      </c>
      <c r="K876" s="46" t="s">
        <v>74</v>
      </c>
      <c r="L876" s="46">
        <v>0</v>
      </c>
      <c r="M876" s="46" t="s">
        <v>74</v>
      </c>
      <c r="N876" s="46">
        <v>0</v>
      </c>
      <c r="O876" s="46" t="s">
        <v>74</v>
      </c>
      <c r="P876" s="46">
        <v>0</v>
      </c>
      <c r="Q876" s="46" t="s">
        <v>74</v>
      </c>
      <c r="R876" s="46">
        <v>0</v>
      </c>
      <c r="S876" s="46" t="s">
        <v>74</v>
      </c>
      <c r="T876" s="46">
        <v>0</v>
      </c>
      <c r="U876" s="46" t="s">
        <v>74</v>
      </c>
      <c r="V876" s="46">
        <v>0</v>
      </c>
      <c r="W876" s="46" t="s">
        <v>74</v>
      </c>
      <c r="X876" s="46">
        <v>0</v>
      </c>
      <c r="Y876" s="46" t="s">
        <v>74</v>
      </c>
      <c r="Z876" s="46">
        <v>0</v>
      </c>
      <c r="AA876" s="46" t="s">
        <v>74</v>
      </c>
      <c r="AB876" s="46">
        <v>0</v>
      </c>
      <c r="AC876" s="46" t="s">
        <v>74</v>
      </c>
      <c r="AD876" s="46">
        <v>0</v>
      </c>
      <c r="AE876" s="46" t="s">
        <v>74</v>
      </c>
      <c r="AF876" s="46">
        <v>0</v>
      </c>
      <c r="AG876" s="46" t="s">
        <v>74</v>
      </c>
      <c r="AH876" s="46">
        <v>0</v>
      </c>
      <c r="AI876" s="46" t="s">
        <v>74</v>
      </c>
      <c r="AJ876" s="46">
        <v>0</v>
      </c>
      <c r="AK876" s="46" t="s">
        <v>74</v>
      </c>
      <c r="AL876" s="46">
        <v>0</v>
      </c>
      <c r="AM876" s="46" t="s">
        <v>74</v>
      </c>
      <c r="AN876" s="50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</row>
    <row r="877" spans="7:81" x14ac:dyDescent="0.25">
      <c r="G877" t="s">
        <v>131</v>
      </c>
      <c r="H877" s="40">
        <v>41053</v>
      </c>
      <c r="I877" s="46">
        <v>0</v>
      </c>
      <c r="J877" s="46">
        <v>0</v>
      </c>
      <c r="K877" s="46" t="s">
        <v>74</v>
      </c>
      <c r="L877" s="46">
        <v>0</v>
      </c>
      <c r="M877" s="46" t="s">
        <v>74</v>
      </c>
      <c r="N877" s="46">
        <v>0</v>
      </c>
      <c r="O877" s="46" t="s">
        <v>74</v>
      </c>
      <c r="P877" s="46">
        <v>0</v>
      </c>
      <c r="Q877" s="46" t="s">
        <v>74</v>
      </c>
      <c r="R877" s="46">
        <v>0</v>
      </c>
      <c r="S877" s="46" t="s">
        <v>74</v>
      </c>
      <c r="T877" s="46">
        <v>0</v>
      </c>
      <c r="U877" s="46" t="s">
        <v>74</v>
      </c>
      <c r="V877" s="46">
        <v>0</v>
      </c>
      <c r="W877" s="46" t="s">
        <v>74</v>
      </c>
      <c r="X877" s="46">
        <v>0</v>
      </c>
      <c r="Y877" s="46" t="s">
        <v>74</v>
      </c>
      <c r="Z877" s="46">
        <v>0</v>
      </c>
      <c r="AA877" s="46" t="s">
        <v>74</v>
      </c>
      <c r="AB877" s="46">
        <v>0</v>
      </c>
      <c r="AC877" s="46" t="s">
        <v>74</v>
      </c>
      <c r="AD877" s="46">
        <v>0</v>
      </c>
      <c r="AE877" s="46" t="s">
        <v>74</v>
      </c>
      <c r="AF877" s="46">
        <v>0</v>
      </c>
      <c r="AG877" s="46" t="s">
        <v>74</v>
      </c>
      <c r="AH877" s="46">
        <v>0</v>
      </c>
      <c r="AI877" s="46" t="s">
        <v>74</v>
      </c>
      <c r="AJ877" s="46">
        <v>0</v>
      </c>
      <c r="AK877" s="46" t="s">
        <v>74</v>
      </c>
      <c r="AL877" s="46">
        <v>0</v>
      </c>
      <c r="AM877" s="46" t="s">
        <v>74</v>
      </c>
      <c r="AN877" s="50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  <c r="BN877" s="46"/>
      <c r="BO877" s="46"/>
      <c r="BP877" s="46"/>
      <c r="BQ877" s="46"/>
      <c r="BR877" s="46"/>
      <c r="BS877" s="46"/>
      <c r="BT877" s="46"/>
      <c r="BU877" s="46"/>
      <c r="BV877" s="46"/>
      <c r="BW877" s="46"/>
      <c r="BX877" s="46"/>
      <c r="BY877" s="46"/>
      <c r="BZ877" s="46"/>
      <c r="CA877" s="46"/>
      <c r="CB877" s="46"/>
      <c r="CC877" s="46"/>
    </row>
    <row r="878" spans="7:81" x14ac:dyDescent="0.25">
      <c r="G878" t="s">
        <v>131</v>
      </c>
      <c r="H878" s="40">
        <v>41054</v>
      </c>
      <c r="I878" s="46">
        <v>0</v>
      </c>
      <c r="J878" s="46">
        <v>0</v>
      </c>
      <c r="K878" s="46" t="s">
        <v>74</v>
      </c>
      <c r="L878" s="46">
        <v>0</v>
      </c>
      <c r="M878" s="46" t="s">
        <v>74</v>
      </c>
      <c r="N878" s="46">
        <v>0</v>
      </c>
      <c r="O878" s="46" t="s">
        <v>74</v>
      </c>
      <c r="P878" s="46">
        <v>0</v>
      </c>
      <c r="Q878" s="46" t="s">
        <v>74</v>
      </c>
      <c r="R878" s="46">
        <v>0</v>
      </c>
      <c r="S878" s="46" t="s">
        <v>74</v>
      </c>
      <c r="T878" s="46">
        <v>0</v>
      </c>
      <c r="U878" s="46" t="s">
        <v>74</v>
      </c>
      <c r="V878" s="46">
        <v>0</v>
      </c>
      <c r="W878" s="46" t="s">
        <v>74</v>
      </c>
      <c r="X878" s="46">
        <v>0</v>
      </c>
      <c r="Y878" s="46" t="s">
        <v>74</v>
      </c>
      <c r="Z878" s="46">
        <v>0</v>
      </c>
      <c r="AA878" s="46" t="s">
        <v>74</v>
      </c>
      <c r="AB878" s="46">
        <v>0</v>
      </c>
      <c r="AC878" s="46" t="s">
        <v>74</v>
      </c>
      <c r="AD878" s="46">
        <v>0</v>
      </c>
      <c r="AE878" s="46" t="s">
        <v>74</v>
      </c>
      <c r="AF878" s="46">
        <v>0</v>
      </c>
      <c r="AG878" s="46" t="s">
        <v>74</v>
      </c>
      <c r="AH878" s="46">
        <v>0</v>
      </c>
      <c r="AI878" s="46" t="s">
        <v>74</v>
      </c>
      <c r="AJ878" s="46">
        <v>0</v>
      </c>
      <c r="AK878" s="46" t="s">
        <v>74</v>
      </c>
      <c r="AL878" s="46">
        <v>0</v>
      </c>
      <c r="AM878" s="46" t="s">
        <v>74</v>
      </c>
      <c r="AN878" s="50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  <c r="BN878" s="46"/>
      <c r="BO878" s="46"/>
      <c r="BP878" s="46"/>
      <c r="BQ878" s="46"/>
      <c r="BR878" s="46"/>
      <c r="BS878" s="46"/>
      <c r="BT878" s="46"/>
      <c r="BU878" s="46"/>
      <c r="BV878" s="46"/>
      <c r="BW878" s="46"/>
      <c r="BX878" s="46"/>
      <c r="BY878" s="46"/>
      <c r="BZ878" s="46"/>
      <c r="CA878" s="46"/>
      <c r="CB878" s="46"/>
      <c r="CC878" s="46"/>
    </row>
    <row r="879" spans="7:81" x14ac:dyDescent="0.25">
      <c r="G879" t="s">
        <v>131</v>
      </c>
      <c r="H879" s="40">
        <v>41055</v>
      </c>
      <c r="I879" s="46">
        <v>0</v>
      </c>
      <c r="J879" s="46">
        <v>0</v>
      </c>
      <c r="K879" s="46" t="s">
        <v>74</v>
      </c>
      <c r="L879" s="46">
        <v>0</v>
      </c>
      <c r="M879" s="46" t="s">
        <v>74</v>
      </c>
      <c r="N879" s="46">
        <v>0</v>
      </c>
      <c r="O879" s="46" t="s">
        <v>74</v>
      </c>
      <c r="P879" s="46">
        <v>0</v>
      </c>
      <c r="Q879" s="46" t="s">
        <v>74</v>
      </c>
      <c r="R879" s="46">
        <v>0</v>
      </c>
      <c r="S879" s="46" t="s">
        <v>74</v>
      </c>
      <c r="T879" s="46">
        <v>0</v>
      </c>
      <c r="U879" s="46" t="s">
        <v>74</v>
      </c>
      <c r="V879" s="46">
        <v>0</v>
      </c>
      <c r="W879" s="46" t="s">
        <v>74</v>
      </c>
      <c r="X879" s="46">
        <v>0</v>
      </c>
      <c r="Y879" s="46" t="s">
        <v>74</v>
      </c>
      <c r="Z879" s="46">
        <v>0</v>
      </c>
      <c r="AA879" s="46" t="s">
        <v>74</v>
      </c>
      <c r="AB879" s="46">
        <v>0</v>
      </c>
      <c r="AC879" s="46" t="s">
        <v>74</v>
      </c>
      <c r="AD879" s="46">
        <v>0</v>
      </c>
      <c r="AE879" s="46" t="s">
        <v>74</v>
      </c>
      <c r="AF879" s="46">
        <v>0</v>
      </c>
      <c r="AG879" s="46" t="s">
        <v>74</v>
      </c>
      <c r="AH879" s="46">
        <v>0</v>
      </c>
      <c r="AI879" s="46" t="s">
        <v>74</v>
      </c>
      <c r="AJ879" s="46">
        <v>0</v>
      </c>
      <c r="AK879" s="46" t="s">
        <v>74</v>
      </c>
      <c r="AL879" s="46">
        <v>0</v>
      </c>
      <c r="AM879" s="46" t="s">
        <v>74</v>
      </c>
      <c r="AN879" s="50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  <c r="BN879" s="46"/>
      <c r="BO879" s="46"/>
      <c r="BP879" s="46"/>
      <c r="BQ879" s="46"/>
      <c r="BR879" s="46"/>
      <c r="BS879" s="46"/>
      <c r="BT879" s="46"/>
      <c r="BU879" s="46"/>
      <c r="BV879" s="46"/>
      <c r="BW879" s="46"/>
      <c r="BX879" s="46"/>
      <c r="BY879" s="46"/>
      <c r="BZ879" s="46"/>
      <c r="CA879" s="46"/>
      <c r="CB879" s="46"/>
      <c r="CC879" s="46"/>
    </row>
    <row r="880" spans="7:81" x14ac:dyDescent="0.25">
      <c r="G880" t="s">
        <v>131</v>
      </c>
      <c r="H880" s="40">
        <v>41056</v>
      </c>
      <c r="I880" s="46">
        <v>0</v>
      </c>
      <c r="J880" s="46">
        <v>0</v>
      </c>
      <c r="K880" s="46" t="s">
        <v>74</v>
      </c>
      <c r="L880" s="46">
        <v>0</v>
      </c>
      <c r="M880" s="46" t="s">
        <v>74</v>
      </c>
      <c r="N880" s="46">
        <v>0</v>
      </c>
      <c r="O880" s="46" t="s">
        <v>74</v>
      </c>
      <c r="P880" s="46">
        <v>0</v>
      </c>
      <c r="Q880" s="46" t="s">
        <v>74</v>
      </c>
      <c r="R880" s="46">
        <v>0</v>
      </c>
      <c r="S880" s="46" t="s">
        <v>74</v>
      </c>
      <c r="T880" s="46">
        <v>0</v>
      </c>
      <c r="U880" s="46" t="s">
        <v>74</v>
      </c>
      <c r="V880" s="46">
        <v>0</v>
      </c>
      <c r="W880" s="46" t="s">
        <v>74</v>
      </c>
      <c r="X880" s="46">
        <v>0</v>
      </c>
      <c r="Y880" s="46" t="s">
        <v>74</v>
      </c>
      <c r="Z880" s="46">
        <v>0</v>
      </c>
      <c r="AA880" s="46" t="s">
        <v>74</v>
      </c>
      <c r="AB880" s="46">
        <v>0</v>
      </c>
      <c r="AC880" s="46" t="s">
        <v>74</v>
      </c>
      <c r="AD880" s="46">
        <v>0</v>
      </c>
      <c r="AE880" s="46" t="s">
        <v>74</v>
      </c>
      <c r="AF880" s="46">
        <v>0</v>
      </c>
      <c r="AG880" s="46" t="s">
        <v>74</v>
      </c>
      <c r="AH880" s="46">
        <v>0</v>
      </c>
      <c r="AI880" s="46" t="s">
        <v>74</v>
      </c>
      <c r="AJ880" s="46">
        <v>0</v>
      </c>
      <c r="AK880" s="46" t="s">
        <v>74</v>
      </c>
      <c r="AL880" s="46">
        <v>0</v>
      </c>
      <c r="AM880" s="46" t="s">
        <v>74</v>
      </c>
      <c r="AN880" s="50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  <c r="BN880" s="46"/>
      <c r="BO880" s="46"/>
      <c r="BP880" s="46"/>
      <c r="BQ880" s="46"/>
      <c r="BR880" s="46"/>
      <c r="BS880" s="46"/>
      <c r="BT880" s="46"/>
      <c r="BU880" s="46"/>
      <c r="BV880" s="46"/>
      <c r="BW880" s="46"/>
      <c r="BX880" s="46"/>
      <c r="BY880" s="46"/>
      <c r="BZ880" s="46"/>
      <c r="CA880" s="46"/>
      <c r="CB880" s="46"/>
      <c r="CC880" s="46"/>
    </row>
    <row r="881" spans="7:81" x14ac:dyDescent="0.25">
      <c r="G881" t="s">
        <v>131</v>
      </c>
      <c r="H881" s="40">
        <v>41057</v>
      </c>
      <c r="I881" s="46">
        <v>0</v>
      </c>
      <c r="J881" s="46">
        <v>0</v>
      </c>
      <c r="K881" s="46" t="s">
        <v>74</v>
      </c>
      <c r="L881" s="46">
        <v>0</v>
      </c>
      <c r="M881" s="46" t="s">
        <v>74</v>
      </c>
      <c r="N881" s="46">
        <v>0</v>
      </c>
      <c r="O881" s="46" t="s">
        <v>74</v>
      </c>
      <c r="P881" s="46">
        <v>0</v>
      </c>
      <c r="Q881" s="46" t="s">
        <v>74</v>
      </c>
      <c r="R881" s="46">
        <v>0</v>
      </c>
      <c r="S881" s="46" t="s">
        <v>74</v>
      </c>
      <c r="T881" s="46">
        <v>0</v>
      </c>
      <c r="U881" s="46" t="s">
        <v>74</v>
      </c>
      <c r="V881" s="46">
        <v>0</v>
      </c>
      <c r="W881" s="46" t="s">
        <v>74</v>
      </c>
      <c r="X881" s="46">
        <v>0</v>
      </c>
      <c r="Y881" s="46" t="s">
        <v>74</v>
      </c>
      <c r="Z881" s="46">
        <v>0</v>
      </c>
      <c r="AA881" s="46" t="s">
        <v>74</v>
      </c>
      <c r="AB881" s="46">
        <v>0</v>
      </c>
      <c r="AC881" s="46" t="s">
        <v>74</v>
      </c>
      <c r="AD881" s="46">
        <v>0</v>
      </c>
      <c r="AE881" s="46" t="s">
        <v>74</v>
      </c>
      <c r="AF881" s="46">
        <v>0</v>
      </c>
      <c r="AG881" s="46" t="s">
        <v>74</v>
      </c>
      <c r="AH881" s="46">
        <v>0</v>
      </c>
      <c r="AI881" s="46" t="s">
        <v>74</v>
      </c>
      <c r="AJ881" s="46">
        <v>0</v>
      </c>
      <c r="AK881" s="46" t="s">
        <v>74</v>
      </c>
      <c r="AL881" s="46">
        <v>0</v>
      </c>
      <c r="AM881" s="46" t="s">
        <v>74</v>
      </c>
      <c r="AN881" s="50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  <c r="BN881" s="46"/>
      <c r="BO881" s="46"/>
      <c r="BP881" s="46"/>
      <c r="BQ881" s="46"/>
      <c r="BR881" s="46"/>
      <c r="BS881" s="46"/>
      <c r="BT881" s="46"/>
      <c r="BU881" s="46"/>
      <c r="BV881" s="46"/>
      <c r="BW881" s="46"/>
      <c r="BX881" s="46"/>
      <c r="BY881" s="46"/>
      <c r="BZ881" s="46"/>
      <c r="CA881" s="46"/>
      <c r="CB881" s="46"/>
      <c r="CC881" s="46"/>
    </row>
    <row r="882" spans="7:81" x14ac:dyDescent="0.25">
      <c r="G882" t="s">
        <v>131</v>
      </c>
      <c r="H882" s="40">
        <v>41058</v>
      </c>
      <c r="I882" s="46">
        <v>1</v>
      </c>
      <c r="J882" s="46">
        <v>0</v>
      </c>
      <c r="K882" s="46" t="s">
        <v>74</v>
      </c>
      <c r="L882" s="46">
        <v>0</v>
      </c>
      <c r="M882" s="46" t="s">
        <v>74</v>
      </c>
      <c r="N882" s="46">
        <v>0</v>
      </c>
      <c r="O882" s="46" t="s">
        <v>74</v>
      </c>
      <c r="P882" s="46">
        <v>0</v>
      </c>
      <c r="Q882" s="46" t="s">
        <v>74</v>
      </c>
      <c r="R882" s="46">
        <v>0</v>
      </c>
      <c r="S882" s="46" t="s">
        <v>74</v>
      </c>
      <c r="T882" s="46">
        <v>0</v>
      </c>
      <c r="U882" s="46" t="s">
        <v>74</v>
      </c>
      <c r="V882" s="46">
        <v>0</v>
      </c>
      <c r="W882" s="46" t="s">
        <v>74</v>
      </c>
      <c r="X882" s="46">
        <v>0</v>
      </c>
      <c r="Y882" s="46" t="s">
        <v>74</v>
      </c>
      <c r="Z882" s="46">
        <v>0</v>
      </c>
      <c r="AA882" s="46" t="s">
        <v>74</v>
      </c>
      <c r="AB882" s="46">
        <v>0</v>
      </c>
      <c r="AC882" s="46" t="s">
        <v>74</v>
      </c>
      <c r="AD882" s="46">
        <v>0</v>
      </c>
      <c r="AE882" s="46" t="s">
        <v>74</v>
      </c>
      <c r="AF882" s="46">
        <v>0</v>
      </c>
      <c r="AG882" s="46" t="s">
        <v>74</v>
      </c>
      <c r="AH882" s="46">
        <v>0</v>
      </c>
      <c r="AI882" s="46" t="s">
        <v>74</v>
      </c>
      <c r="AJ882" s="46">
        <v>0</v>
      </c>
      <c r="AK882" s="46" t="s">
        <v>74</v>
      </c>
      <c r="AL882" s="46">
        <v>0</v>
      </c>
      <c r="AM882" s="46" t="s">
        <v>74</v>
      </c>
      <c r="AN882" s="50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  <c r="BN882" s="46"/>
      <c r="BO882" s="46"/>
      <c r="BP882" s="46"/>
      <c r="BQ882" s="46"/>
      <c r="BR882" s="46"/>
      <c r="BS882" s="46"/>
      <c r="BT882" s="46"/>
      <c r="BU882" s="46"/>
      <c r="BV882" s="46"/>
      <c r="BW882" s="46"/>
      <c r="BX882" s="46"/>
      <c r="BY882" s="46"/>
      <c r="BZ882" s="46"/>
      <c r="CA882" s="46"/>
      <c r="CB882" s="46"/>
      <c r="CC882" s="46"/>
    </row>
    <row r="883" spans="7:81" x14ac:dyDescent="0.25">
      <c r="G883" t="s">
        <v>131</v>
      </c>
      <c r="H883" s="40">
        <v>41059</v>
      </c>
      <c r="I883" s="46">
        <v>0</v>
      </c>
      <c r="J883" s="46">
        <v>0</v>
      </c>
      <c r="K883" s="46" t="s">
        <v>74</v>
      </c>
      <c r="L883" s="46">
        <v>0</v>
      </c>
      <c r="M883" s="46" t="s">
        <v>74</v>
      </c>
      <c r="N883" s="46">
        <v>0</v>
      </c>
      <c r="O883" s="46" t="s">
        <v>74</v>
      </c>
      <c r="P883" s="46">
        <v>0</v>
      </c>
      <c r="Q883" s="46" t="s">
        <v>74</v>
      </c>
      <c r="R883" s="46">
        <v>0</v>
      </c>
      <c r="S883" s="46" t="s">
        <v>74</v>
      </c>
      <c r="T883" s="46">
        <v>0</v>
      </c>
      <c r="U883" s="46" t="s">
        <v>74</v>
      </c>
      <c r="V883" s="46">
        <v>0</v>
      </c>
      <c r="W883" s="46" t="s">
        <v>74</v>
      </c>
      <c r="X883" s="46">
        <v>0</v>
      </c>
      <c r="Y883" s="46" t="s">
        <v>74</v>
      </c>
      <c r="Z883" s="46">
        <v>0</v>
      </c>
      <c r="AA883" s="46" t="s">
        <v>74</v>
      </c>
      <c r="AB883" s="46">
        <v>0</v>
      </c>
      <c r="AC883" s="46" t="s">
        <v>74</v>
      </c>
      <c r="AD883" s="46">
        <v>0</v>
      </c>
      <c r="AE883" s="46" t="s">
        <v>74</v>
      </c>
      <c r="AF883" s="46">
        <v>0</v>
      </c>
      <c r="AG883" s="46" t="s">
        <v>74</v>
      </c>
      <c r="AH883" s="46">
        <v>0</v>
      </c>
      <c r="AI883" s="46" t="s">
        <v>74</v>
      </c>
      <c r="AJ883" s="46">
        <v>0</v>
      </c>
      <c r="AK883" s="46" t="s">
        <v>74</v>
      </c>
      <c r="AL883" s="46">
        <v>0</v>
      </c>
      <c r="AM883" s="46" t="s">
        <v>74</v>
      </c>
      <c r="AN883" s="50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  <c r="BN883" s="46"/>
      <c r="BO883" s="46"/>
      <c r="BP883" s="46"/>
      <c r="BQ883" s="46"/>
      <c r="BR883" s="46"/>
      <c r="BS883" s="46"/>
      <c r="BT883" s="46"/>
      <c r="BU883" s="46"/>
      <c r="BV883" s="46"/>
      <c r="BW883" s="46"/>
      <c r="BX883" s="46"/>
      <c r="BY883" s="46"/>
      <c r="BZ883" s="46"/>
      <c r="CA883" s="46"/>
      <c r="CB883" s="46"/>
      <c r="CC883" s="46"/>
    </row>
    <row r="884" spans="7:81" x14ac:dyDescent="0.25">
      <c r="G884" t="s">
        <v>131</v>
      </c>
      <c r="H884" s="40">
        <v>41060</v>
      </c>
      <c r="I884" s="46">
        <v>0.5</v>
      </c>
      <c r="J884" s="46">
        <v>0</v>
      </c>
      <c r="K884" s="46" t="s">
        <v>74</v>
      </c>
      <c r="L884" s="46">
        <v>0</v>
      </c>
      <c r="M884" s="46" t="s">
        <v>74</v>
      </c>
      <c r="N884" s="46">
        <v>0</v>
      </c>
      <c r="O884" s="46" t="s">
        <v>74</v>
      </c>
      <c r="P884" s="46">
        <v>0</v>
      </c>
      <c r="Q884" s="46" t="s">
        <v>74</v>
      </c>
      <c r="R884" s="46">
        <v>0</v>
      </c>
      <c r="S884" s="46" t="s">
        <v>74</v>
      </c>
      <c r="T884" s="46">
        <v>0</v>
      </c>
      <c r="U884" s="46" t="s">
        <v>74</v>
      </c>
      <c r="V884" s="46">
        <v>0</v>
      </c>
      <c r="W884" s="46" t="s">
        <v>74</v>
      </c>
      <c r="X884" s="46">
        <v>0</v>
      </c>
      <c r="Y884" s="46" t="s">
        <v>74</v>
      </c>
      <c r="Z884" s="46">
        <v>0</v>
      </c>
      <c r="AA884" s="46" t="s">
        <v>74</v>
      </c>
      <c r="AB884" s="46">
        <v>0</v>
      </c>
      <c r="AC884" s="46" t="s">
        <v>74</v>
      </c>
      <c r="AD884" s="46">
        <v>0</v>
      </c>
      <c r="AE884" s="46" t="s">
        <v>74</v>
      </c>
      <c r="AF884" s="46">
        <v>0</v>
      </c>
      <c r="AG884" s="46" t="s">
        <v>74</v>
      </c>
      <c r="AH884" s="46">
        <v>0</v>
      </c>
      <c r="AI884" s="46" t="s">
        <v>74</v>
      </c>
      <c r="AJ884" s="46">
        <v>0</v>
      </c>
      <c r="AK884" s="46" t="s">
        <v>74</v>
      </c>
      <c r="AL884" s="46">
        <v>0</v>
      </c>
      <c r="AM884" s="46" t="s">
        <v>74</v>
      </c>
      <c r="AN884" s="50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  <c r="BN884" s="46"/>
      <c r="BO884" s="46"/>
      <c r="BP884" s="46"/>
      <c r="BQ884" s="46"/>
      <c r="BR884" s="46"/>
      <c r="BS884" s="46"/>
      <c r="BT884" s="46"/>
      <c r="BU884" s="46"/>
      <c r="BV884" s="46"/>
      <c r="BW884" s="46"/>
      <c r="BX884" s="46"/>
      <c r="BY884" s="46"/>
      <c r="BZ884" s="46"/>
      <c r="CA884" s="46"/>
      <c r="CB884" s="46"/>
      <c r="CC884" s="46"/>
    </row>
    <row r="885" spans="7:81" x14ac:dyDescent="0.25">
      <c r="G885" t="s">
        <v>131</v>
      </c>
      <c r="H885" s="40">
        <v>41061</v>
      </c>
      <c r="I885" s="46">
        <v>0</v>
      </c>
      <c r="J885" s="46">
        <v>0</v>
      </c>
      <c r="K885" s="46" t="s">
        <v>74</v>
      </c>
      <c r="L885" s="46">
        <v>0</v>
      </c>
      <c r="M885" s="46" t="s">
        <v>74</v>
      </c>
      <c r="N885" s="46">
        <v>0</v>
      </c>
      <c r="O885" s="46" t="s">
        <v>74</v>
      </c>
      <c r="P885" s="46">
        <v>0</v>
      </c>
      <c r="Q885" s="46" t="s">
        <v>74</v>
      </c>
      <c r="R885" s="46">
        <v>0</v>
      </c>
      <c r="S885" s="46" t="s">
        <v>74</v>
      </c>
      <c r="T885" s="46">
        <v>0</v>
      </c>
      <c r="U885" s="46" t="s">
        <v>74</v>
      </c>
      <c r="V885" s="46">
        <v>0</v>
      </c>
      <c r="W885" s="46" t="s">
        <v>74</v>
      </c>
      <c r="X885" s="46">
        <v>40.635660446037043</v>
      </c>
      <c r="Y885" s="46" t="s">
        <v>74</v>
      </c>
      <c r="Z885" s="46">
        <v>0</v>
      </c>
      <c r="AA885" s="46" t="s">
        <v>74</v>
      </c>
      <c r="AB885" s="46">
        <v>0</v>
      </c>
      <c r="AC885" s="46" t="s">
        <v>74</v>
      </c>
      <c r="AD885" s="46">
        <v>0</v>
      </c>
      <c r="AE885" s="46" t="s">
        <v>74</v>
      </c>
      <c r="AF885" s="46">
        <v>0</v>
      </c>
      <c r="AG885" s="46" t="s">
        <v>74</v>
      </c>
      <c r="AH885" s="46">
        <v>0</v>
      </c>
      <c r="AI885" s="46" t="s">
        <v>74</v>
      </c>
      <c r="AJ885" s="46">
        <v>0</v>
      </c>
      <c r="AK885" s="46" t="s">
        <v>74</v>
      </c>
      <c r="AL885" s="46">
        <v>0</v>
      </c>
      <c r="AM885" s="46" t="s">
        <v>74</v>
      </c>
      <c r="AN885" s="50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  <c r="BN885" s="46"/>
      <c r="BO885" s="46"/>
      <c r="BP885" s="46"/>
      <c r="BQ885" s="46"/>
      <c r="BR885" s="46"/>
      <c r="BS885" s="46"/>
      <c r="BT885" s="46"/>
      <c r="BU885" s="46"/>
      <c r="BV885" s="46"/>
      <c r="BW885" s="46"/>
      <c r="BX885" s="46"/>
      <c r="BY885" s="46"/>
      <c r="BZ885" s="46"/>
      <c r="CA885" s="46"/>
      <c r="CB885" s="46"/>
      <c r="CC885" s="46"/>
    </row>
    <row r="886" spans="7:81" x14ac:dyDescent="0.25">
      <c r="G886" t="s">
        <v>131</v>
      </c>
      <c r="H886" s="40">
        <v>41062</v>
      </c>
      <c r="I886" s="46">
        <v>0</v>
      </c>
      <c r="J886" s="46">
        <v>0</v>
      </c>
      <c r="K886" s="46" t="s">
        <v>74</v>
      </c>
      <c r="L886" s="46">
        <v>0</v>
      </c>
      <c r="M886" s="46" t="s">
        <v>74</v>
      </c>
      <c r="N886" s="46">
        <v>0</v>
      </c>
      <c r="O886" s="46" t="s">
        <v>74</v>
      </c>
      <c r="P886" s="46">
        <v>0</v>
      </c>
      <c r="Q886" s="46" t="s">
        <v>74</v>
      </c>
      <c r="R886" s="46">
        <v>0</v>
      </c>
      <c r="S886" s="46" t="s">
        <v>74</v>
      </c>
      <c r="T886" s="46">
        <v>0</v>
      </c>
      <c r="U886" s="46" t="s">
        <v>74</v>
      </c>
      <c r="V886" s="46">
        <v>0</v>
      </c>
      <c r="W886" s="46" t="s">
        <v>74</v>
      </c>
      <c r="X886" s="46">
        <v>0</v>
      </c>
      <c r="Y886" s="46" t="s">
        <v>74</v>
      </c>
      <c r="Z886" s="46">
        <v>0</v>
      </c>
      <c r="AA886" s="46" t="s">
        <v>74</v>
      </c>
      <c r="AB886" s="46">
        <v>0</v>
      </c>
      <c r="AC886" s="46" t="s">
        <v>74</v>
      </c>
      <c r="AD886" s="46">
        <v>0</v>
      </c>
      <c r="AE886" s="46" t="s">
        <v>74</v>
      </c>
      <c r="AF886" s="46">
        <v>0</v>
      </c>
      <c r="AG886" s="46" t="s">
        <v>74</v>
      </c>
      <c r="AH886" s="46">
        <v>0</v>
      </c>
      <c r="AI886" s="46" t="s">
        <v>74</v>
      </c>
      <c r="AJ886" s="46">
        <v>0</v>
      </c>
      <c r="AK886" s="46" t="s">
        <v>74</v>
      </c>
      <c r="AL886" s="46">
        <v>0</v>
      </c>
      <c r="AM886" s="46" t="s">
        <v>74</v>
      </c>
      <c r="AN886" s="50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  <c r="BN886" s="46"/>
      <c r="BO886" s="46"/>
      <c r="BP886" s="46"/>
      <c r="BQ886" s="46"/>
      <c r="BR886" s="46"/>
      <c r="BS886" s="46"/>
      <c r="BT886" s="46"/>
      <c r="BU886" s="46"/>
      <c r="BV886" s="46"/>
      <c r="BW886" s="46"/>
      <c r="BX886" s="46"/>
      <c r="BY886" s="46"/>
      <c r="BZ886" s="46"/>
      <c r="CA886" s="46"/>
      <c r="CB886" s="46"/>
      <c r="CC886" s="46"/>
    </row>
    <row r="887" spans="7:81" x14ac:dyDescent="0.25">
      <c r="G887" t="s">
        <v>131</v>
      </c>
      <c r="H887" s="40">
        <v>41063</v>
      </c>
      <c r="I887" s="46">
        <v>1.5</v>
      </c>
      <c r="J887" s="46">
        <v>0</v>
      </c>
      <c r="K887" s="46" t="s">
        <v>74</v>
      </c>
      <c r="L887" s="46">
        <v>0</v>
      </c>
      <c r="M887" s="46" t="s">
        <v>74</v>
      </c>
      <c r="N887" s="46">
        <v>0</v>
      </c>
      <c r="O887" s="46" t="s">
        <v>74</v>
      </c>
      <c r="P887" s="46">
        <v>0</v>
      </c>
      <c r="Q887" s="46" t="s">
        <v>74</v>
      </c>
      <c r="R887" s="46">
        <v>0</v>
      </c>
      <c r="S887" s="46" t="s">
        <v>74</v>
      </c>
      <c r="T887" s="46">
        <v>0</v>
      </c>
      <c r="U887" s="46" t="s">
        <v>74</v>
      </c>
      <c r="V887" s="46">
        <v>0</v>
      </c>
      <c r="W887" s="46" t="s">
        <v>74</v>
      </c>
      <c r="X887" s="46">
        <v>0</v>
      </c>
      <c r="Y887" s="46" t="s">
        <v>74</v>
      </c>
      <c r="Z887" s="46">
        <v>0</v>
      </c>
      <c r="AA887" s="46" t="s">
        <v>74</v>
      </c>
      <c r="AB887" s="46">
        <v>0</v>
      </c>
      <c r="AC887" s="46" t="s">
        <v>74</v>
      </c>
      <c r="AD887" s="46">
        <v>0</v>
      </c>
      <c r="AE887" s="46" t="s">
        <v>74</v>
      </c>
      <c r="AF887" s="46">
        <v>0</v>
      </c>
      <c r="AG887" s="46" t="s">
        <v>74</v>
      </c>
      <c r="AH887" s="46">
        <v>0</v>
      </c>
      <c r="AI887" s="46" t="s">
        <v>74</v>
      </c>
      <c r="AJ887" s="46">
        <v>0</v>
      </c>
      <c r="AK887" s="46" t="s">
        <v>74</v>
      </c>
      <c r="AL887" s="46">
        <v>0</v>
      </c>
      <c r="AM887" s="46" t="s">
        <v>74</v>
      </c>
      <c r="AN887" s="50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  <c r="BN887" s="46"/>
      <c r="BO887" s="46"/>
      <c r="BP887" s="46"/>
      <c r="BQ887" s="46"/>
      <c r="BR887" s="46"/>
      <c r="BS887" s="46"/>
      <c r="BT887" s="46"/>
      <c r="BU887" s="46"/>
      <c r="BV887" s="46"/>
      <c r="BW887" s="46"/>
      <c r="BX887" s="46"/>
      <c r="BY887" s="46"/>
      <c r="BZ887" s="46"/>
      <c r="CA887" s="46"/>
      <c r="CB887" s="46"/>
      <c r="CC887" s="46"/>
    </row>
    <row r="888" spans="7:81" x14ac:dyDescent="0.25">
      <c r="G888" t="s">
        <v>131</v>
      </c>
      <c r="H888" s="40">
        <v>41064</v>
      </c>
      <c r="I888" s="46">
        <v>0</v>
      </c>
      <c r="J888" s="46">
        <v>0</v>
      </c>
      <c r="K888" s="46" t="s">
        <v>74</v>
      </c>
      <c r="L888" s="46">
        <v>0</v>
      </c>
      <c r="M888" s="46" t="s">
        <v>74</v>
      </c>
      <c r="N888" s="46">
        <v>0</v>
      </c>
      <c r="O888" s="46" t="s">
        <v>74</v>
      </c>
      <c r="P888" s="46">
        <v>0</v>
      </c>
      <c r="Q888" s="46" t="s">
        <v>74</v>
      </c>
      <c r="R888" s="46">
        <v>0</v>
      </c>
      <c r="S888" s="46" t="s">
        <v>74</v>
      </c>
      <c r="T888" s="46">
        <v>0</v>
      </c>
      <c r="U888" s="46" t="s">
        <v>74</v>
      </c>
      <c r="V888" s="46">
        <v>0</v>
      </c>
      <c r="W888" s="46" t="s">
        <v>74</v>
      </c>
      <c r="X888" s="46">
        <v>0</v>
      </c>
      <c r="Y888" s="46" t="s">
        <v>74</v>
      </c>
      <c r="Z888" s="46">
        <v>0</v>
      </c>
      <c r="AA888" s="46" t="s">
        <v>74</v>
      </c>
      <c r="AB888" s="46">
        <v>0</v>
      </c>
      <c r="AC888" s="46" t="s">
        <v>74</v>
      </c>
      <c r="AD888" s="46">
        <v>0</v>
      </c>
      <c r="AE888" s="46" t="s">
        <v>74</v>
      </c>
      <c r="AF888" s="46">
        <v>0</v>
      </c>
      <c r="AG888" s="46" t="s">
        <v>74</v>
      </c>
      <c r="AH888" s="46">
        <v>0</v>
      </c>
      <c r="AI888" s="46" t="s">
        <v>74</v>
      </c>
      <c r="AJ888" s="46">
        <v>0</v>
      </c>
      <c r="AK888" s="46" t="s">
        <v>74</v>
      </c>
      <c r="AL888" s="46">
        <v>0</v>
      </c>
      <c r="AM888" s="46" t="s">
        <v>74</v>
      </c>
      <c r="AN888" s="50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  <c r="BN888" s="46"/>
      <c r="BO888" s="46"/>
      <c r="BP888" s="46"/>
      <c r="BQ888" s="46"/>
      <c r="BR888" s="46"/>
      <c r="BS888" s="46"/>
      <c r="BT888" s="46"/>
      <c r="BU888" s="46"/>
      <c r="BV888" s="46"/>
      <c r="BW888" s="46"/>
      <c r="BX888" s="46"/>
      <c r="BY888" s="46"/>
      <c r="BZ888" s="46"/>
      <c r="CA888" s="46"/>
      <c r="CB888" s="46"/>
      <c r="CC888" s="46"/>
    </row>
    <row r="889" spans="7:81" x14ac:dyDescent="0.25">
      <c r="G889" t="s">
        <v>131</v>
      </c>
      <c r="H889" s="40">
        <v>41065</v>
      </c>
      <c r="I889" s="46">
        <v>0</v>
      </c>
      <c r="J889" s="46">
        <v>0</v>
      </c>
      <c r="K889" s="46" t="s">
        <v>74</v>
      </c>
      <c r="L889" s="46">
        <v>0</v>
      </c>
      <c r="M889" s="46" t="s">
        <v>74</v>
      </c>
      <c r="N889" s="46">
        <v>0</v>
      </c>
      <c r="O889" s="46" t="s">
        <v>74</v>
      </c>
      <c r="P889" s="46">
        <v>0</v>
      </c>
      <c r="Q889" s="46" t="s">
        <v>74</v>
      </c>
      <c r="R889" s="46">
        <v>0</v>
      </c>
      <c r="S889" s="46" t="s">
        <v>74</v>
      </c>
      <c r="T889" s="46">
        <v>0</v>
      </c>
      <c r="U889" s="46" t="s">
        <v>74</v>
      </c>
      <c r="V889" s="46">
        <v>0</v>
      </c>
      <c r="W889" s="46" t="s">
        <v>74</v>
      </c>
      <c r="X889" s="46">
        <v>0</v>
      </c>
      <c r="Y889" s="46" t="s">
        <v>74</v>
      </c>
      <c r="Z889" s="46">
        <v>0</v>
      </c>
      <c r="AA889" s="46" t="s">
        <v>74</v>
      </c>
      <c r="AB889" s="46">
        <v>0</v>
      </c>
      <c r="AC889" s="46" t="s">
        <v>74</v>
      </c>
      <c r="AD889" s="46">
        <v>0</v>
      </c>
      <c r="AE889" s="46" t="s">
        <v>74</v>
      </c>
      <c r="AF889" s="46">
        <v>0</v>
      </c>
      <c r="AG889" s="46" t="s">
        <v>74</v>
      </c>
      <c r="AH889" s="46">
        <v>0</v>
      </c>
      <c r="AI889" s="46" t="s">
        <v>74</v>
      </c>
      <c r="AJ889" s="46">
        <v>0</v>
      </c>
      <c r="AK889" s="46" t="s">
        <v>74</v>
      </c>
      <c r="AL889" s="46">
        <v>0</v>
      </c>
      <c r="AM889" s="46" t="s">
        <v>74</v>
      </c>
      <c r="AN889" s="50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</row>
    <row r="890" spans="7:81" x14ac:dyDescent="0.25">
      <c r="G890" t="s">
        <v>131</v>
      </c>
      <c r="H890" s="40">
        <v>41066</v>
      </c>
      <c r="I890" s="46">
        <v>2.5</v>
      </c>
      <c r="J890" s="46">
        <v>0</v>
      </c>
      <c r="K890" s="46" t="s">
        <v>74</v>
      </c>
      <c r="L890" s="46">
        <v>0</v>
      </c>
      <c r="M890" s="46" t="s">
        <v>74</v>
      </c>
      <c r="N890" s="46">
        <v>0</v>
      </c>
      <c r="O890" s="46" t="s">
        <v>74</v>
      </c>
      <c r="P890" s="46">
        <v>0</v>
      </c>
      <c r="Q890" s="46" t="s">
        <v>74</v>
      </c>
      <c r="R890" s="46">
        <v>0</v>
      </c>
      <c r="S890" s="46" t="s">
        <v>74</v>
      </c>
      <c r="T890" s="46">
        <v>0</v>
      </c>
      <c r="U890" s="46" t="s">
        <v>74</v>
      </c>
      <c r="V890" s="46">
        <v>41.22867271138238</v>
      </c>
      <c r="W890" s="46" t="s">
        <v>74</v>
      </c>
      <c r="X890" s="46">
        <v>0</v>
      </c>
      <c r="Y890" s="46" t="s">
        <v>74</v>
      </c>
      <c r="Z890" s="46">
        <v>0</v>
      </c>
      <c r="AA890" s="46" t="s">
        <v>74</v>
      </c>
      <c r="AB890" s="46">
        <v>0</v>
      </c>
      <c r="AC890" s="46" t="s">
        <v>74</v>
      </c>
      <c r="AD890" s="46">
        <v>0</v>
      </c>
      <c r="AE890" s="46" t="s">
        <v>74</v>
      </c>
      <c r="AF890" s="46">
        <v>0</v>
      </c>
      <c r="AG890" s="46" t="s">
        <v>74</v>
      </c>
      <c r="AH890" s="46">
        <v>39.849920119582357</v>
      </c>
      <c r="AI890" s="46" t="s">
        <v>74</v>
      </c>
      <c r="AJ890" s="46">
        <v>0</v>
      </c>
      <c r="AK890" s="46" t="s">
        <v>74</v>
      </c>
      <c r="AL890" s="46">
        <v>0</v>
      </c>
      <c r="AM890" s="46" t="s">
        <v>74</v>
      </c>
      <c r="AN890" s="50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  <c r="BN890" s="46"/>
      <c r="BO890" s="46"/>
      <c r="BP890" s="46"/>
      <c r="BQ890" s="46"/>
      <c r="BR890" s="46"/>
      <c r="BS890" s="46"/>
      <c r="BT890" s="46"/>
      <c r="BU890" s="46"/>
      <c r="BV890" s="46"/>
      <c r="BW890" s="46"/>
      <c r="BX890" s="46"/>
      <c r="BY890" s="46"/>
      <c r="BZ890" s="46"/>
      <c r="CA890" s="46"/>
      <c r="CB890" s="46"/>
      <c r="CC890" s="46"/>
    </row>
    <row r="891" spans="7:81" x14ac:dyDescent="0.25">
      <c r="G891" t="s">
        <v>131</v>
      </c>
      <c r="H891" s="40">
        <v>41067</v>
      </c>
      <c r="I891" s="46">
        <v>0.5</v>
      </c>
      <c r="J891" s="46">
        <v>0</v>
      </c>
      <c r="K891" s="46" t="s">
        <v>74</v>
      </c>
      <c r="L891" s="46">
        <v>0</v>
      </c>
      <c r="M891" s="46" t="s">
        <v>74</v>
      </c>
      <c r="N891" s="46">
        <v>0</v>
      </c>
      <c r="O891" s="46" t="s">
        <v>74</v>
      </c>
      <c r="P891" s="46">
        <v>0</v>
      </c>
      <c r="Q891" s="46" t="s">
        <v>74</v>
      </c>
      <c r="R891" s="46">
        <v>0</v>
      </c>
      <c r="S891" s="46" t="s">
        <v>74</v>
      </c>
      <c r="T891" s="46">
        <v>0</v>
      </c>
      <c r="U891" s="46" t="s">
        <v>74</v>
      </c>
      <c r="V891" s="46">
        <v>0</v>
      </c>
      <c r="W891" s="46" t="s">
        <v>74</v>
      </c>
      <c r="X891" s="46">
        <v>0</v>
      </c>
      <c r="Y891" s="46" t="s">
        <v>74</v>
      </c>
      <c r="Z891" s="46">
        <v>0</v>
      </c>
      <c r="AA891" s="46" t="s">
        <v>74</v>
      </c>
      <c r="AB891" s="46">
        <v>0</v>
      </c>
      <c r="AC891" s="46" t="s">
        <v>74</v>
      </c>
      <c r="AD891" s="46">
        <v>0</v>
      </c>
      <c r="AE891" s="46" t="s">
        <v>74</v>
      </c>
      <c r="AF891" s="46">
        <v>0</v>
      </c>
      <c r="AG891" s="46" t="s">
        <v>74</v>
      </c>
      <c r="AH891" s="46">
        <v>0</v>
      </c>
      <c r="AI891" s="46" t="s">
        <v>74</v>
      </c>
      <c r="AJ891" s="46">
        <v>0</v>
      </c>
      <c r="AK891" s="46" t="s">
        <v>74</v>
      </c>
      <c r="AL891" s="46">
        <v>0</v>
      </c>
      <c r="AM891" s="46" t="s">
        <v>74</v>
      </c>
      <c r="AN891" s="50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  <c r="BN891" s="46"/>
      <c r="BO891" s="46"/>
      <c r="BP891" s="46"/>
      <c r="BQ891" s="46"/>
      <c r="BR891" s="46"/>
      <c r="BS891" s="46"/>
      <c r="BT891" s="46"/>
      <c r="BU891" s="46"/>
      <c r="BV891" s="46"/>
      <c r="BW891" s="46"/>
      <c r="BX891" s="46"/>
      <c r="BY891" s="46"/>
      <c r="BZ891" s="46"/>
      <c r="CA891" s="46"/>
      <c r="CB891" s="46"/>
      <c r="CC891" s="46"/>
    </row>
    <row r="892" spans="7:81" x14ac:dyDescent="0.25">
      <c r="G892" t="s">
        <v>131</v>
      </c>
      <c r="H892" s="40">
        <v>41068</v>
      </c>
      <c r="I892" s="46">
        <v>0</v>
      </c>
      <c r="J892" s="46">
        <v>0</v>
      </c>
      <c r="K892" s="46" t="s">
        <v>74</v>
      </c>
      <c r="L892" s="46">
        <v>0</v>
      </c>
      <c r="M892" s="46" t="s">
        <v>74</v>
      </c>
      <c r="N892" s="46">
        <v>0</v>
      </c>
      <c r="O892" s="46" t="s">
        <v>74</v>
      </c>
      <c r="P892" s="46">
        <v>0</v>
      </c>
      <c r="Q892" s="46" t="s">
        <v>74</v>
      </c>
      <c r="R892" s="46">
        <v>0</v>
      </c>
      <c r="S892" s="46" t="s">
        <v>74</v>
      </c>
      <c r="T892" s="46">
        <v>0</v>
      </c>
      <c r="U892" s="46" t="s">
        <v>74</v>
      </c>
      <c r="V892" s="46">
        <v>0</v>
      </c>
      <c r="W892" s="46" t="s">
        <v>74</v>
      </c>
      <c r="X892" s="46">
        <v>0</v>
      </c>
      <c r="Y892" s="46" t="s">
        <v>74</v>
      </c>
      <c r="Z892" s="46">
        <v>0</v>
      </c>
      <c r="AA892" s="46" t="s">
        <v>74</v>
      </c>
      <c r="AB892" s="46">
        <v>0</v>
      </c>
      <c r="AC892" s="46" t="s">
        <v>74</v>
      </c>
      <c r="AD892" s="46">
        <v>0</v>
      </c>
      <c r="AE892" s="46" t="s">
        <v>74</v>
      </c>
      <c r="AF892" s="46">
        <v>0</v>
      </c>
      <c r="AG892" s="46" t="s">
        <v>74</v>
      </c>
      <c r="AH892" s="46">
        <v>0</v>
      </c>
      <c r="AI892" s="46" t="s">
        <v>74</v>
      </c>
      <c r="AJ892" s="46">
        <v>0</v>
      </c>
      <c r="AK892" s="46" t="s">
        <v>74</v>
      </c>
      <c r="AL892" s="46">
        <v>0</v>
      </c>
      <c r="AM892" s="46" t="s">
        <v>74</v>
      </c>
      <c r="AN892" s="50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  <c r="BN892" s="46"/>
      <c r="BO892" s="46"/>
      <c r="BP892" s="46"/>
      <c r="BQ892" s="46"/>
      <c r="BR892" s="46"/>
      <c r="BS892" s="46"/>
      <c r="BT892" s="46"/>
      <c r="BU892" s="46"/>
      <c r="BV892" s="46"/>
      <c r="BW892" s="46"/>
      <c r="BX892" s="46"/>
      <c r="BY892" s="46"/>
      <c r="BZ892" s="46"/>
      <c r="CA892" s="46"/>
      <c r="CB892" s="46"/>
      <c r="CC892" s="46"/>
    </row>
    <row r="893" spans="7:81" x14ac:dyDescent="0.25">
      <c r="G893" t="s">
        <v>131</v>
      </c>
      <c r="H893" s="40">
        <v>41069</v>
      </c>
      <c r="I893" s="46">
        <v>0.5</v>
      </c>
      <c r="J893" s="46">
        <v>0</v>
      </c>
      <c r="K893" s="46" t="s">
        <v>74</v>
      </c>
      <c r="L893" s="46">
        <v>0</v>
      </c>
      <c r="M893" s="46" t="s">
        <v>74</v>
      </c>
      <c r="N893" s="46">
        <v>0</v>
      </c>
      <c r="O893" s="46" t="s">
        <v>74</v>
      </c>
      <c r="P893" s="46">
        <v>0</v>
      </c>
      <c r="Q893" s="46" t="s">
        <v>74</v>
      </c>
      <c r="R893" s="46">
        <v>0</v>
      </c>
      <c r="S893" s="46" t="s">
        <v>74</v>
      </c>
      <c r="T893" s="46">
        <v>0</v>
      </c>
      <c r="U893" s="46" t="s">
        <v>74</v>
      </c>
      <c r="V893" s="46">
        <v>0</v>
      </c>
      <c r="W893" s="46" t="s">
        <v>74</v>
      </c>
      <c r="X893" s="46">
        <v>0</v>
      </c>
      <c r="Y893" s="46" t="s">
        <v>74</v>
      </c>
      <c r="Z893" s="46">
        <v>0</v>
      </c>
      <c r="AA893" s="46" t="s">
        <v>74</v>
      </c>
      <c r="AB893" s="46">
        <v>0</v>
      </c>
      <c r="AC893" s="46" t="s">
        <v>74</v>
      </c>
      <c r="AD893" s="46">
        <v>0</v>
      </c>
      <c r="AE893" s="46" t="s">
        <v>74</v>
      </c>
      <c r="AF893" s="46">
        <v>0</v>
      </c>
      <c r="AG893" s="46" t="s">
        <v>74</v>
      </c>
      <c r="AH893" s="46">
        <v>0</v>
      </c>
      <c r="AI893" s="46" t="s">
        <v>74</v>
      </c>
      <c r="AJ893" s="46">
        <v>0</v>
      </c>
      <c r="AK893" s="46" t="s">
        <v>74</v>
      </c>
      <c r="AL893" s="46">
        <v>0</v>
      </c>
      <c r="AM893" s="46" t="s">
        <v>74</v>
      </c>
      <c r="AN893" s="50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  <c r="BN893" s="46"/>
      <c r="BO893" s="46"/>
      <c r="BP893" s="46"/>
      <c r="BQ893" s="46"/>
      <c r="BR893" s="46"/>
      <c r="BS893" s="46"/>
      <c r="BT893" s="46"/>
      <c r="BU893" s="46"/>
      <c r="BV893" s="46"/>
      <c r="BW893" s="46"/>
      <c r="BX893" s="46"/>
      <c r="BY893" s="46"/>
      <c r="BZ893" s="46"/>
      <c r="CA893" s="46"/>
      <c r="CB893" s="46"/>
      <c r="CC893" s="46"/>
    </row>
    <row r="894" spans="7:81" x14ac:dyDescent="0.25">
      <c r="G894" t="s">
        <v>131</v>
      </c>
      <c r="H894" s="40">
        <v>41070</v>
      </c>
      <c r="I894" s="46">
        <v>0</v>
      </c>
      <c r="J894" s="46">
        <v>0</v>
      </c>
      <c r="K894" s="46" t="s">
        <v>74</v>
      </c>
      <c r="L894" s="46">
        <v>0</v>
      </c>
      <c r="M894" s="46" t="s">
        <v>74</v>
      </c>
      <c r="N894" s="46">
        <v>0</v>
      </c>
      <c r="O894" s="46" t="s">
        <v>74</v>
      </c>
      <c r="P894" s="46">
        <v>0</v>
      </c>
      <c r="Q894" s="46" t="s">
        <v>74</v>
      </c>
      <c r="R894" s="46">
        <v>0</v>
      </c>
      <c r="S894" s="46" t="s">
        <v>74</v>
      </c>
      <c r="T894" s="46">
        <v>0</v>
      </c>
      <c r="U894" s="46" t="s">
        <v>74</v>
      </c>
      <c r="V894" s="46">
        <v>0</v>
      </c>
      <c r="W894" s="46" t="s">
        <v>74</v>
      </c>
      <c r="X894" s="46">
        <v>0</v>
      </c>
      <c r="Y894" s="46" t="s">
        <v>74</v>
      </c>
      <c r="Z894" s="46">
        <v>0</v>
      </c>
      <c r="AA894" s="46" t="s">
        <v>74</v>
      </c>
      <c r="AB894" s="46">
        <v>0</v>
      </c>
      <c r="AC894" s="46" t="s">
        <v>74</v>
      </c>
      <c r="AD894" s="46">
        <v>0</v>
      </c>
      <c r="AE894" s="46" t="s">
        <v>74</v>
      </c>
      <c r="AF894" s="46">
        <v>0</v>
      </c>
      <c r="AG894" s="46" t="s">
        <v>74</v>
      </c>
      <c r="AH894" s="46">
        <v>0</v>
      </c>
      <c r="AI894" s="46" t="s">
        <v>74</v>
      </c>
      <c r="AJ894" s="46">
        <v>0</v>
      </c>
      <c r="AK894" s="46" t="s">
        <v>74</v>
      </c>
      <c r="AL894" s="46">
        <v>0</v>
      </c>
      <c r="AM894" s="46" t="s">
        <v>74</v>
      </c>
      <c r="AN894" s="50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  <c r="BN894" s="46"/>
      <c r="BO894" s="46"/>
      <c r="BP894" s="46"/>
      <c r="BQ894" s="46"/>
      <c r="BR894" s="46"/>
      <c r="BS894" s="46"/>
      <c r="BT894" s="46"/>
      <c r="BU894" s="46"/>
      <c r="BV894" s="46"/>
      <c r="BW894" s="46"/>
      <c r="BX894" s="46"/>
      <c r="BY894" s="46"/>
      <c r="BZ894" s="46"/>
      <c r="CA894" s="46"/>
      <c r="CB894" s="46"/>
      <c r="CC894" s="46"/>
    </row>
    <row r="895" spans="7:81" x14ac:dyDescent="0.25">
      <c r="G895" t="s">
        <v>131</v>
      </c>
      <c r="H895" s="40">
        <v>41071</v>
      </c>
      <c r="I895" s="46">
        <v>5</v>
      </c>
      <c r="J895" s="46">
        <v>0</v>
      </c>
      <c r="K895" s="46" t="s">
        <v>74</v>
      </c>
      <c r="L895" s="46">
        <v>0</v>
      </c>
      <c r="M895" s="46" t="s">
        <v>74</v>
      </c>
      <c r="N895" s="46">
        <v>0</v>
      </c>
      <c r="O895" s="46" t="s">
        <v>74</v>
      </c>
      <c r="P895" s="46">
        <v>0</v>
      </c>
      <c r="Q895" s="46" t="s">
        <v>74</v>
      </c>
      <c r="R895" s="46">
        <v>0</v>
      </c>
      <c r="S895" s="46" t="s">
        <v>74</v>
      </c>
      <c r="T895" s="46">
        <v>0</v>
      </c>
      <c r="U895" s="46" t="s">
        <v>74</v>
      </c>
      <c r="V895" s="46">
        <v>0</v>
      </c>
      <c r="W895" s="46" t="s">
        <v>74</v>
      </c>
      <c r="X895" s="46">
        <v>0</v>
      </c>
      <c r="Y895" s="46" t="s">
        <v>74</v>
      </c>
      <c r="Z895" s="46">
        <v>0</v>
      </c>
      <c r="AA895" s="46" t="s">
        <v>74</v>
      </c>
      <c r="AB895" s="46">
        <v>0</v>
      </c>
      <c r="AC895" s="46" t="s">
        <v>74</v>
      </c>
      <c r="AD895" s="46">
        <v>0</v>
      </c>
      <c r="AE895" s="46" t="s">
        <v>74</v>
      </c>
      <c r="AF895" s="46">
        <v>0</v>
      </c>
      <c r="AG895" s="46" t="s">
        <v>74</v>
      </c>
      <c r="AH895" s="46">
        <v>0</v>
      </c>
      <c r="AI895" s="46" t="s">
        <v>74</v>
      </c>
      <c r="AJ895" s="46">
        <v>0</v>
      </c>
      <c r="AK895" s="46" t="s">
        <v>74</v>
      </c>
      <c r="AL895" s="46">
        <v>0</v>
      </c>
      <c r="AM895" s="46" t="s">
        <v>74</v>
      </c>
      <c r="AN895" s="50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  <c r="BN895" s="46"/>
      <c r="BO895" s="46"/>
      <c r="BP895" s="46"/>
      <c r="BQ895" s="46"/>
      <c r="BR895" s="46"/>
      <c r="BS895" s="46"/>
      <c r="BT895" s="46"/>
      <c r="BU895" s="46"/>
      <c r="BV895" s="46"/>
      <c r="BW895" s="46"/>
      <c r="BX895" s="46"/>
      <c r="BY895" s="46"/>
      <c r="BZ895" s="46"/>
      <c r="CA895" s="46"/>
      <c r="CB895" s="46"/>
      <c r="CC895" s="46"/>
    </row>
    <row r="896" spans="7:81" x14ac:dyDescent="0.25">
      <c r="G896" t="s">
        <v>131</v>
      </c>
      <c r="H896" s="40">
        <v>41072</v>
      </c>
      <c r="I896" s="46">
        <v>0</v>
      </c>
      <c r="J896" s="46">
        <v>0</v>
      </c>
      <c r="K896" s="46" t="s">
        <v>74</v>
      </c>
      <c r="L896" s="46">
        <v>0</v>
      </c>
      <c r="M896" s="46" t="s">
        <v>74</v>
      </c>
      <c r="N896" s="46">
        <v>0</v>
      </c>
      <c r="O896" s="46" t="s">
        <v>74</v>
      </c>
      <c r="P896" s="46">
        <v>0</v>
      </c>
      <c r="Q896" s="46" t="s">
        <v>74</v>
      </c>
      <c r="R896" s="46">
        <v>0</v>
      </c>
      <c r="S896" s="46" t="s">
        <v>74</v>
      </c>
      <c r="T896" s="46">
        <v>0</v>
      </c>
      <c r="U896" s="46" t="s">
        <v>74</v>
      </c>
      <c r="V896" s="46">
        <v>0</v>
      </c>
      <c r="W896" s="46" t="s">
        <v>74</v>
      </c>
      <c r="X896" s="46">
        <v>0</v>
      </c>
      <c r="Y896" s="46" t="s">
        <v>74</v>
      </c>
      <c r="Z896" s="46">
        <v>0</v>
      </c>
      <c r="AA896" s="46" t="s">
        <v>74</v>
      </c>
      <c r="AB896" s="46">
        <v>0</v>
      </c>
      <c r="AC896" s="46" t="s">
        <v>74</v>
      </c>
      <c r="AD896" s="46">
        <v>0</v>
      </c>
      <c r="AE896" s="46" t="s">
        <v>74</v>
      </c>
      <c r="AF896" s="46">
        <v>0</v>
      </c>
      <c r="AG896" s="46" t="s">
        <v>74</v>
      </c>
      <c r="AH896" s="46">
        <v>0</v>
      </c>
      <c r="AI896" s="46" t="s">
        <v>74</v>
      </c>
      <c r="AJ896" s="46">
        <v>0</v>
      </c>
      <c r="AK896" s="46" t="s">
        <v>74</v>
      </c>
      <c r="AL896" s="46">
        <v>0</v>
      </c>
      <c r="AM896" s="46" t="s">
        <v>74</v>
      </c>
      <c r="AN896" s="50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  <c r="BN896" s="46"/>
      <c r="BO896" s="46"/>
      <c r="BP896" s="46"/>
      <c r="BQ896" s="46"/>
      <c r="BR896" s="46"/>
      <c r="BS896" s="46"/>
      <c r="BT896" s="46"/>
      <c r="BU896" s="46"/>
      <c r="BV896" s="46"/>
      <c r="BW896" s="46"/>
      <c r="BX896" s="46"/>
      <c r="BY896" s="46"/>
      <c r="BZ896" s="46"/>
      <c r="CA896" s="46"/>
      <c r="CB896" s="46"/>
      <c r="CC896" s="46"/>
    </row>
    <row r="897" spans="7:81" x14ac:dyDescent="0.25">
      <c r="G897" t="s">
        <v>131</v>
      </c>
      <c r="H897" s="40">
        <v>41073</v>
      </c>
      <c r="I897" s="46">
        <v>0</v>
      </c>
      <c r="J897" s="46">
        <v>0</v>
      </c>
      <c r="K897" s="46" t="s">
        <v>74</v>
      </c>
      <c r="L897" s="46">
        <v>0</v>
      </c>
      <c r="M897" s="46" t="s">
        <v>74</v>
      </c>
      <c r="N897" s="46">
        <v>0</v>
      </c>
      <c r="O897" s="46" t="s">
        <v>74</v>
      </c>
      <c r="P897" s="46">
        <v>0</v>
      </c>
      <c r="Q897" s="46" t="s">
        <v>74</v>
      </c>
      <c r="R897" s="46">
        <v>0</v>
      </c>
      <c r="S897" s="46" t="s">
        <v>74</v>
      </c>
      <c r="T897" s="46">
        <v>0</v>
      </c>
      <c r="U897" s="46" t="s">
        <v>74</v>
      </c>
      <c r="V897" s="46">
        <v>0</v>
      </c>
      <c r="W897" s="46" t="s">
        <v>74</v>
      </c>
      <c r="X897" s="46">
        <v>0</v>
      </c>
      <c r="Y897" s="46" t="s">
        <v>74</v>
      </c>
      <c r="Z897" s="46">
        <v>0</v>
      </c>
      <c r="AA897" s="46" t="s">
        <v>74</v>
      </c>
      <c r="AB897" s="46">
        <v>0</v>
      </c>
      <c r="AC897" s="46" t="s">
        <v>74</v>
      </c>
      <c r="AD897" s="46">
        <v>0</v>
      </c>
      <c r="AE897" s="46" t="s">
        <v>74</v>
      </c>
      <c r="AF897" s="46">
        <v>0</v>
      </c>
      <c r="AG897" s="46" t="s">
        <v>74</v>
      </c>
      <c r="AH897" s="46">
        <v>0</v>
      </c>
      <c r="AI897" s="46" t="s">
        <v>74</v>
      </c>
      <c r="AJ897" s="46">
        <v>0</v>
      </c>
      <c r="AK897" s="46" t="s">
        <v>74</v>
      </c>
      <c r="AL897" s="46">
        <v>0</v>
      </c>
      <c r="AM897" s="46" t="s">
        <v>74</v>
      </c>
      <c r="AN897" s="50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  <c r="BN897" s="46"/>
      <c r="BO897" s="46"/>
      <c r="BP897" s="46"/>
      <c r="BQ897" s="46"/>
      <c r="BR897" s="46"/>
      <c r="BS897" s="46"/>
      <c r="BT897" s="46"/>
      <c r="BU897" s="46"/>
      <c r="BV897" s="46"/>
      <c r="BW897" s="46"/>
      <c r="BX897" s="46"/>
      <c r="BY897" s="46"/>
      <c r="BZ897" s="46"/>
      <c r="CA897" s="46"/>
      <c r="CB897" s="46"/>
      <c r="CC897" s="46"/>
    </row>
    <row r="898" spans="7:81" x14ac:dyDescent="0.25">
      <c r="G898" t="s">
        <v>131</v>
      </c>
      <c r="H898" s="40">
        <v>41074</v>
      </c>
      <c r="I898" s="46">
        <v>0</v>
      </c>
      <c r="J898" s="46">
        <v>0</v>
      </c>
      <c r="K898" s="46" t="s">
        <v>74</v>
      </c>
      <c r="L898" s="46">
        <v>0</v>
      </c>
      <c r="M898" s="46" t="s">
        <v>74</v>
      </c>
      <c r="N898" s="46">
        <v>0</v>
      </c>
      <c r="O898" s="46" t="s">
        <v>74</v>
      </c>
      <c r="P898" s="46">
        <v>0</v>
      </c>
      <c r="Q898" s="46" t="s">
        <v>74</v>
      </c>
      <c r="R898" s="46">
        <v>0</v>
      </c>
      <c r="S898" s="46" t="s">
        <v>74</v>
      </c>
      <c r="T898" s="46">
        <v>0</v>
      </c>
      <c r="U898" s="46" t="s">
        <v>74</v>
      </c>
      <c r="V898" s="46">
        <v>0</v>
      </c>
      <c r="W898" s="46" t="s">
        <v>74</v>
      </c>
      <c r="X898" s="46">
        <v>0</v>
      </c>
      <c r="Y898" s="46" t="s">
        <v>74</v>
      </c>
      <c r="Z898" s="46">
        <v>0</v>
      </c>
      <c r="AA898" s="46" t="s">
        <v>74</v>
      </c>
      <c r="AB898" s="46">
        <v>0</v>
      </c>
      <c r="AC898" s="46" t="s">
        <v>74</v>
      </c>
      <c r="AD898" s="46">
        <v>0</v>
      </c>
      <c r="AE898" s="46" t="s">
        <v>74</v>
      </c>
      <c r="AF898" s="46">
        <v>0</v>
      </c>
      <c r="AG898" s="46" t="s">
        <v>74</v>
      </c>
      <c r="AH898" s="46">
        <v>0</v>
      </c>
      <c r="AI898" s="46" t="s">
        <v>74</v>
      </c>
      <c r="AJ898" s="46">
        <v>0</v>
      </c>
      <c r="AK898" s="46" t="s">
        <v>74</v>
      </c>
      <c r="AL898" s="46">
        <v>0</v>
      </c>
      <c r="AM898" s="46" t="s">
        <v>74</v>
      </c>
      <c r="AN898" s="50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  <c r="BN898" s="46"/>
      <c r="BO898" s="46"/>
      <c r="BP898" s="46"/>
      <c r="BQ898" s="46"/>
      <c r="BR898" s="46"/>
      <c r="BS898" s="46"/>
      <c r="BT898" s="46"/>
      <c r="BU898" s="46"/>
      <c r="BV898" s="46"/>
      <c r="BW898" s="46"/>
      <c r="BX898" s="46"/>
      <c r="BY898" s="46"/>
      <c r="BZ898" s="46"/>
      <c r="CA898" s="46"/>
      <c r="CB898" s="46"/>
      <c r="CC898" s="46"/>
    </row>
    <row r="899" spans="7:81" x14ac:dyDescent="0.25">
      <c r="G899" t="s">
        <v>131</v>
      </c>
      <c r="H899" s="40">
        <v>41075</v>
      </c>
      <c r="I899" s="46">
        <v>0</v>
      </c>
      <c r="J899" s="46">
        <v>0</v>
      </c>
      <c r="K899" s="46" t="s">
        <v>74</v>
      </c>
      <c r="L899" s="46">
        <v>0</v>
      </c>
      <c r="M899" s="46" t="s">
        <v>74</v>
      </c>
      <c r="N899" s="46">
        <v>0</v>
      </c>
      <c r="O899" s="46" t="s">
        <v>74</v>
      </c>
      <c r="P899" s="46">
        <v>0</v>
      </c>
      <c r="Q899" s="46" t="s">
        <v>74</v>
      </c>
      <c r="R899" s="46">
        <v>0</v>
      </c>
      <c r="S899" s="46" t="s">
        <v>74</v>
      </c>
      <c r="T899" s="46">
        <v>0</v>
      </c>
      <c r="U899" s="46" t="s">
        <v>74</v>
      </c>
      <c r="V899" s="46">
        <v>0</v>
      </c>
      <c r="W899" s="46" t="s">
        <v>74</v>
      </c>
      <c r="X899" s="46">
        <v>0</v>
      </c>
      <c r="Y899" s="46" t="s">
        <v>74</v>
      </c>
      <c r="Z899" s="46">
        <v>0</v>
      </c>
      <c r="AA899" s="46" t="s">
        <v>74</v>
      </c>
      <c r="AB899" s="46">
        <v>0</v>
      </c>
      <c r="AC899" s="46" t="s">
        <v>74</v>
      </c>
      <c r="AD899" s="46">
        <v>0</v>
      </c>
      <c r="AE899" s="46" t="s">
        <v>74</v>
      </c>
      <c r="AF899" s="46">
        <v>0</v>
      </c>
      <c r="AG899" s="46" t="s">
        <v>74</v>
      </c>
      <c r="AH899" s="46">
        <v>0</v>
      </c>
      <c r="AI899" s="46" t="s">
        <v>74</v>
      </c>
      <c r="AJ899" s="46">
        <v>0</v>
      </c>
      <c r="AK899" s="46" t="s">
        <v>74</v>
      </c>
      <c r="AL899" s="46">
        <v>0</v>
      </c>
      <c r="AM899" s="46" t="s">
        <v>74</v>
      </c>
      <c r="AN899" s="50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  <c r="BN899" s="46"/>
      <c r="BO899" s="46"/>
      <c r="BP899" s="46"/>
      <c r="BQ899" s="46"/>
      <c r="BR899" s="46"/>
      <c r="BS899" s="46"/>
      <c r="BT899" s="46"/>
      <c r="BU899" s="46"/>
      <c r="BV899" s="46"/>
      <c r="BW899" s="46"/>
      <c r="BX899" s="46"/>
      <c r="BY899" s="46"/>
      <c r="BZ899" s="46"/>
      <c r="CA899" s="46"/>
      <c r="CB899" s="46"/>
      <c r="CC899" s="46"/>
    </row>
    <row r="900" spans="7:81" x14ac:dyDescent="0.25">
      <c r="G900" t="s">
        <v>131</v>
      </c>
      <c r="H900" s="40">
        <v>41076</v>
      </c>
      <c r="I900" s="46">
        <v>3</v>
      </c>
      <c r="J900" s="46">
        <v>0</v>
      </c>
      <c r="K900" s="46" t="s">
        <v>74</v>
      </c>
      <c r="L900" s="46">
        <v>0</v>
      </c>
      <c r="M900" s="46" t="s">
        <v>74</v>
      </c>
      <c r="N900" s="46">
        <v>0</v>
      </c>
      <c r="O900" s="46" t="s">
        <v>74</v>
      </c>
      <c r="P900" s="46">
        <v>0</v>
      </c>
      <c r="Q900" s="46" t="s">
        <v>74</v>
      </c>
      <c r="R900" s="46">
        <v>0</v>
      </c>
      <c r="S900" s="46" t="s">
        <v>74</v>
      </c>
      <c r="T900" s="46">
        <v>0</v>
      </c>
      <c r="U900" s="46" t="s">
        <v>74</v>
      </c>
      <c r="V900" s="46">
        <v>0</v>
      </c>
      <c r="W900" s="46" t="s">
        <v>74</v>
      </c>
      <c r="X900" s="46">
        <v>0</v>
      </c>
      <c r="Y900" s="46" t="s">
        <v>74</v>
      </c>
      <c r="Z900" s="46">
        <v>0</v>
      </c>
      <c r="AA900" s="46" t="s">
        <v>74</v>
      </c>
      <c r="AB900" s="46">
        <v>0</v>
      </c>
      <c r="AC900" s="46" t="s">
        <v>74</v>
      </c>
      <c r="AD900" s="46">
        <v>0</v>
      </c>
      <c r="AE900" s="46" t="s">
        <v>74</v>
      </c>
      <c r="AF900" s="46">
        <v>0</v>
      </c>
      <c r="AG900" s="46" t="s">
        <v>74</v>
      </c>
      <c r="AH900" s="46">
        <v>0</v>
      </c>
      <c r="AI900" s="46" t="s">
        <v>74</v>
      </c>
      <c r="AJ900" s="46">
        <v>0</v>
      </c>
      <c r="AK900" s="46" t="s">
        <v>74</v>
      </c>
      <c r="AL900" s="46">
        <v>0</v>
      </c>
      <c r="AM900" s="46" t="s">
        <v>74</v>
      </c>
      <c r="AN900" s="50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  <c r="BN900" s="46"/>
      <c r="BO900" s="46"/>
      <c r="BP900" s="46"/>
      <c r="BQ900" s="46"/>
      <c r="BR900" s="46"/>
      <c r="BS900" s="46"/>
      <c r="BT900" s="46"/>
      <c r="BU900" s="46"/>
      <c r="BV900" s="46"/>
      <c r="BW900" s="46"/>
      <c r="BX900" s="46"/>
      <c r="BY900" s="46"/>
      <c r="BZ900" s="46"/>
      <c r="CA900" s="46"/>
      <c r="CB900" s="46"/>
      <c r="CC900" s="46"/>
    </row>
    <row r="901" spans="7:81" x14ac:dyDescent="0.25">
      <c r="G901" t="s">
        <v>131</v>
      </c>
      <c r="H901" s="40">
        <v>41077</v>
      </c>
      <c r="I901" s="46">
        <v>0</v>
      </c>
      <c r="J901" s="46">
        <v>0</v>
      </c>
      <c r="K901" s="46" t="s">
        <v>74</v>
      </c>
      <c r="L901" s="46">
        <v>0</v>
      </c>
      <c r="M901" s="46" t="s">
        <v>74</v>
      </c>
      <c r="N901" s="46">
        <v>0</v>
      </c>
      <c r="O901" s="46" t="s">
        <v>74</v>
      </c>
      <c r="P901" s="46">
        <v>0</v>
      </c>
      <c r="Q901" s="46" t="s">
        <v>74</v>
      </c>
      <c r="R901" s="46">
        <v>0</v>
      </c>
      <c r="S901" s="46" t="s">
        <v>74</v>
      </c>
      <c r="T901" s="46">
        <v>0</v>
      </c>
      <c r="U901" s="46" t="s">
        <v>74</v>
      </c>
      <c r="V901" s="46">
        <v>0</v>
      </c>
      <c r="W901" s="46" t="s">
        <v>74</v>
      </c>
      <c r="X901" s="46">
        <v>0</v>
      </c>
      <c r="Y901" s="46" t="s">
        <v>74</v>
      </c>
      <c r="Z901" s="46">
        <v>0</v>
      </c>
      <c r="AA901" s="46" t="s">
        <v>74</v>
      </c>
      <c r="AB901" s="46">
        <v>0</v>
      </c>
      <c r="AC901" s="46" t="s">
        <v>74</v>
      </c>
      <c r="AD901" s="46">
        <v>0</v>
      </c>
      <c r="AE901" s="46" t="s">
        <v>74</v>
      </c>
      <c r="AF901" s="46">
        <v>0</v>
      </c>
      <c r="AG901" s="46" t="s">
        <v>74</v>
      </c>
      <c r="AH901" s="46">
        <v>0</v>
      </c>
      <c r="AI901" s="46" t="s">
        <v>74</v>
      </c>
      <c r="AJ901" s="46">
        <v>0</v>
      </c>
      <c r="AK901" s="46" t="s">
        <v>74</v>
      </c>
      <c r="AL901" s="46">
        <v>0</v>
      </c>
      <c r="AM901" s="46" t="s">
        <v>74</v>
      </c>
      <c r="AN901" s="50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  <c r="BN901" s="46"/>
      <c r="BO901" s="46"/>
      <c r="BP901" s="46"/>
      <c r="BQ901" s="46"/>
      <c r="BR901" s="46"/>
      <c r="BS901" s="46"/>
      <c r="BT901" s="46"/>
      <c r="BU901" s="46"/>
      <c r="BV901" s="46"/>
      <c r="BW901" s="46"/>
      <c r="BX901" s="46"/>
      <c r="BY901" s="46"/>
      <c r="BZ901" s="46"/>
      <c r="CA901" s="46"/>
      <c r="CB901" s="46"/>
      <c r="CC901" s="46"/>
    </row>
    <row r="902" spans="7:81" x14ac:dyDescent="0.25">
      <c r="G902" t="s">
        <v>131</v>
      </c>
      <c r="H902" s="40">
        <v>41078</v>
      </c>
      <c r="I902" s="46">
        <v>1.5</v>
      </c>
      <c r="J902" s="46">
        <v>0</v>
      </c>
      <c r="K902" s="46" t="s">
        <v>74</v>
      </c>
      <c r="L902" s="46">
        <v>0</v>
      </c>
      <c r="M902" s="46" t="s">
        <v>74</v>
      </c>
      <c r="N902" s="46">
        <v>0</v>
      </c>
      <c r="O902" s="46" t="s">
        <v>74</v>
      </c>
      <c r="P902" s="46">
        <v>0</v>
      </c>
      <c r="Q902" s="46" t="s">
        <v>74</v>
      </c>
      <c r="R902" s="46">
        <v>0</v>
      </c>
      <c r="S902" s="46" t="s">
        <v>74</v>
      </c>
      <c r="T902" s="46">
        <v>0</v>
      </c>
      <c r="U902" s="46" t="s">
        <v>74</v>
      </c>
      <c r="V902" s="46">
        <v>0</v>
      </c>
      <c r="W902" s="46" t="s">
        <v>74</v>
      </c>
      <c r="X902" s="46">
        <v>0</v>
      </c>
      <c r="Y902" s="46" t="s">
        <v>74</v>
      </c>
      <c r="Z902" s="46">
        <v>0</v>
      </c>
      <c r="AA902" s="46" t="s">
        <v>74</v>
      </c>
      <c r="AB902" s="46">
        <v>0</v>
      </c>
      <c r="AC902" s="46" t="s">
        <v>74</v>
      </c>
      <c r="AD902" s="46">
        <v>0</v>
      </c>
      <c r="AE902" s="46" t="s">
        <v>74</v>
      </c>
      <c r="AF902" s="46">
        <v>0</v>
      </c>
      <c r="AG902" s="46" t="s">
        <v>74</v>
      </c>
      <c r="AH902" s="46">
        <v>0</v>
      </c>
      <c r="AI902" s="46" t="s">
        <v>74</v>
      </c>
      <c r="AJ902" s="46">
        <v>0</v>
      </c>
      <c r="AK902" s="46" t="s">
        <v>74</v>
      </c>
      <c r="AL902" s="46">
        <v>0</v>
      </c>
      <c r="AM902" s="46" t="s">
        <v>74</v>
      </c>
      <c r="AN902" s="50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</row>
    <row r="903" spans="7:81" x14ac:dyDescent="0.25">
      <c r="G903" t="s">
        <v>131</v>
      </c>
      <c r="H903" s="40">
        <v>41079</v>
      </c>
      <c r="I903" s="46">
        <v>1.5</v>
      </c>
      <c r="J903" s="46">
        <v>0</v>
      </c>
      <c r="K903" s="46" t="s">
        <v>74</v>
      </c>
      <c r="L903" s="46">
        <v>0</v>
      </c>
      <c r="M903" s="46" t="s">
        <v>74</v>
      </c>
      <c r="N903" s="46">
        <v>0</v>
      </c>
      <c r="O903" s="46" t="s">
        <v>74</v>
      </c>
      <c r="P903" s="46">
        <v>0</v>
      </c>
      <c r="Q903" s="46" t="s">
        <v>74</v>
      </c>
      <c r="R903" s="46">
        <v>0</v>
      </c>
      <c r="S903" s="46" t="s">
        <v>74</v>
      </c>
      <c r="T903" s="46">
        <v>0</v>
      </c>
      <c r="U903" s="46" t="s">
        <v>74</v>
      </c>
      <c r="V903" s="46">
        <v>0</v>
      </c>
      <c r="W903" s="46" t="s">
        <v>74</v>
      </c>
      <c r="X903" s="46">
        <v>0</v>
      </c>
      <c r="Y903" s="46" t="s">
        <v>74</v>
      </c>
      <c r="Z903" s="46">
        <v>0</v>
      </c>
      <c r="AA903" s="46" t="s">
        <v>74</v>
      </c>
      <c r="AB903" s="46">
        <v>0</v>
      </c>
      <c r="AC903" s="46" t="s">
        <v>74</v>
      </c>
      <c r="AD903" s="46">
        <v>0</v>
      </c>
      <c r="AE903" s="46" t="s">
        <v>74</v>
      </c>
      <c r="AF903" s="46">
        <v>0</v>
      </c>
      <c r="AG903" s="46" t="s">
        <v>74</v>
      </c>
      <c r="AH903" s="46">
        <v>0</v>
      </c>
      <c r="AI903" s="46" t="s">
        <v>74</v>
      </c>
      <c r="AJ903" s="46">
        <v>0</v>
      </c>
      <c r="AK903" s="46" t="s">
        <v>74</v>
      </c>
      <c r="AL903" s="46">
        <v>0</v>
      </c>
      <c r="AM903" s="46" t="s">
        <v>74</v>
      </c>
      <c r="AN903" s="50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  <c r="BN903" s="46"/>
      <c r="BO903" s="46"/>
      <c r="BP903" s="46"/>
      <c r="BQ903" s="46"/>
      <c r="BR903" s="46"/>
      <c r="BS903" s="46"/>
      <c r="BT903" s="46"/>
      <c r="BU903" s="46"/>
      <c r="BV903" s="46"/>
      <c r="BW903" s="46"/>
      <c r="BX903" s="46"/>
      <c r="BY903" s="46"/>
      <c r="BZ903" s="46"/>
      <c r="CA903" s="46"/>
      <c r="CB903" s="46"/>
      <c r="CC903" s="46"/>
    </row>
    <row r="904" spans="7:81" x14ac:dyDescent="0.25">
      <c r="G904" t="s">
        <v>131</v>
      </c>
      <c r="H904" s="40">
        <v>41080</v>
      </c>
      <c r="I904" s="46">
        <v>0.5</v>
      </c>
      <c r="J904" s="46">
        <v>0</v>
      </c>
      <c r="K904" s="46">
        <v>0.02</v>
      </c>
      <c r="L904" s="46">
        <v>0</v>
      </c>
      <c r="M904" s="46">
        <v>0.1</v>
      </c>
      <c r="N904" s="46">
        <v>0</v>
      </c>
      <c r="O904" s="46">
        <v>0.02</v>
      </c>
      <c r="P904" s="46">
        <v>0</v>
      </c>
      <c r="Q904" s="46">
        <v>0.16666666666666666</v>
      </c>
      <c r="R904" s="46">
        <v>0</v>
      </c>
      <c r="S904" s="46">
        <v>0.16666666666666666</v>
      </c>
      <c r="T904" s="46">
        <v>0</v>
      </c>
      <c r="U904" s="46">
        <v>6.6666666666666666E-2</v>
      </c>
      <c r="V904" s="46">
        <v>0</v>
      </c>
      <c r="W904" s="46">
        <v>2.1999999999999997</v>
      </c>
      <c r="X904" s="46">
        <v>0</v>
      </c>
      <c r="Y904" s="46">
        <v>0.63333333333333341</v>
      </c>
      <c r="Z904" s="46">
        <v>0</v>
      </c>
      <c r="AA904" s="46" t="s">
        <v>74</v>
      </c>
      <c r="AB904" s="46">
        <v>0</v>
      </c>
      <c r="AC904" s="46" t="s">
        <v>74</v>
      </c>
      <c r="AD904" s="46">
        <v>0</v>
      </c>
      <c r="AE904" s="46" t="s">
        <v>74</v>
      </c>
      <c r="AF904" s="46">
        <v>0</v>
      </c>
      <c r="AG904" s="46" t="s">
        <v>74</v>
      </c>
      <c r="AH904" s="46">
        <v>0</v>
      </c>
      <c r="AI904" s="46" t="s">
        <v>74</v>
      </c>
      <c r="AJ904" s="46">
        <v>0</v>
      </c>
      <c r="AK904" s="46" t="s">
        <v>74</v>
      </c>
      <c r="AL904" s="46">
        <v>0</v>
      </c>
      <c r="AM904" s="46" t="s">
        <v>74</v>
      </c>
      <c r="AN904" s="50"/>
      <c r="AO904" s="46">
        <v>0.04</v>
      </c>
      <c r="AP904" s="46">
        <v>0</v>
      </c>
      <c r="AQ904" s="46">
        <v>0.1</v>
      </c>
      <c r="AR904" s="46">
        <v>0.04</v>
      </c>
      <c r="AS904" s="46">
        <v>0</v>
      </c>
      <c r="AT904" s="46">
        <v>0</v>
      </c>
      <c r="AU904" s="46">
        <v>0.2</v>
      </c>
      <c r="AV904" s="46">
        <v>0.3</v>
      </c>
      <c r="AW904" s="46">
        <v>0.05</v>
      </c>
      <c r="AX904" s="46">
        <v>0.1</v>
      </c>
      <c r="AY904" s="46">
        <v>0.35</v>
      </c>
      <c r="AZ904" s="46">
        <v>0</v>
      </c>
      <c r="BA904" s="46">
        <v>0.1</v>
      </c>
      <c r="BB904" s="46">
        <v>0.1</v>
      </c>
      <c r="BC904" s="46">
        <v>1.9</v>
      </c>
      <c r="BD904" s="46">
        <v>2.8</v>
      </c>
      <c r="BE904" s="46">
        <v>1.9</v>
      </c>
      <c r="BF904" s="46">
        <v>1.5</v>
      </c>
      <c r="BG904" s="46">
        <v>0.1</v>
      </c>
      <c r="BH904" s="46">
        <v>0.3</v>
      </c>
      <c r="BI904" s="46"/>
      <c r="BJ904" s="46"/>
      <c r="BK904" s="46"/>
      <c r="BL904" s="46"/>
      <c r="BM904" s="46"/>
      <c r="BN904" s="46"/>
      <c r="BO904" s="46"/>
      <c r="BP904" s="46"/>
      <c r="BQ904" s="46"/>
      <c r="BR904" s="46"/>
      <c r="BS904" s="46"/>
      <c r="BT904" s="46"/>
      <c r="BU904" s="46"/>
      <c r="BV904" s="46"/>
      <c r="BW904" s="46"/>
      <c r="BX904" s="46"/>
      <c r="BY904" s="46"/>
      <c r="BZ904" s="46"/>
      <c r="CA904" s="46"/>
      <c r="CB904" s="46"/>
      <c r="CC904" s="46"/>
    </row>
    <row r="905" spans="7:81" x14ac:dyDescent="0.25">
      <c r="G905" t="s">
        <v>131</v>
      </c>
      <c r="H905" s="40">
        <v>41081</v>
      </c>
      <c r="I905" s="46">
        <v>0.5</v>
      </c>
      <c r="J905" s="46">
        <v>0</v>
      </c>
      <c r="K905" s="46" t="s">
        <v>74</v>
      </c>
      <c r="L905" s="46">
        <v>0</v>
      </c>
      <c r="M905" s="46" t="s">
        <v>74</v>
      </c>
      <c r="N905" s="46">
        <v>0</v>
      </c>
      <c r="O905" s="46" t="s">
        <v>74</v>
      </c>
      <c r="P905" s="46">
        <v>0</v>
      </c>
      <c r="Q905" s="46" t="s">
        <v>74</v>
      </c>
      <c r="R905" s="46">
        <v>0</v>
      </c>
      <c r="S905" s="46" t="s">
        <v>74</v>
      </c>
      <c r="T905" s="46">
        <v>0</v>
      </c>
      <c r="U905" s="46" t="s">
        <v>74</v>
      </c>
      <c r="V905" s="46">
        <v>0</v>
      </c>
      <c r="W905" s="46" t="s">
        <v>74</v>
      </c>
      <c r="X905" s="46">
        <v>0</v>
      </c>
      <c r="Y905" s="46" t="s">
        <v>74</v>
      </c>
      <c r="Z905" s="46">
        <v>0</v>
      </c>
      <c r="AA905" s="46" t="s">
        <v>74</v>
      </c>
      <c r="AB905" s="46">
        <v>0</v>
      </c>
      <c r="AC905" s="46" t="s">
        <v>74</v>
      </c>
      <c r="AD905" s="46">
        <v>0</v>
      </c>
      <c r="AE905" s="46" t="s">
        <v>74</v>
      </c>
      <c r="AF905" s="46">
        <v>0</v>
      </c>
      <c r="AG905" s="46" t="s">
        <v>74</v>
      </c>
      <c r="AH905" s="46">
        <v>0</v>
      </c>
      <c r="AI905" s="46" t="s">
        <v>74</v>
      </c>
      <c r="AJ905" s="46">
        <v>0</v>
      </c>
      <c r="AK905" s="46" t="s">
        <v>74</v>
      </c>
      <c r="AL905" s="46">
        <v>0</v>
      </c>
      <c r="AM905" s="46" t="s">
        <v>74</v>
      </c>
      <c r="AN905" s="50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  <c r="BN905" s="46"/>
      <c r="BO905" s="46"/>
      <c r="BP905" s="46"/>
      <c r="BQ905" s="46"/>
      <c r="BR905" s="46"/>
      <c r="BS905" s="46"/>
      <c r="BT905" s="46"/>
      <c r="BU905" s="46"/>
      <c r="BV905" s="46"/>
      <c r="BW905" s="46"/>
      <c r="BX905" s="46"/>
      <c r="BY905" s="46"/>
      <c r="BZ905" s="46"/>
      <c r="CA905" s="46"/>
      <c r="CB905" s="46"/>
      <c r="CC905" s="46"/>
    </row>
    <row r="906" spans="7:81" x14ac:dyDescent="0.25">
      <c r="G906" t="s">
        <v>131</v>
      </c>
      <c r="H906" s="40">
        <v>41082</v>
      </c>
      <c r="I906" s="46">
        <v>0</v>
      </c>
      <c r="J906" s="46">
        <v>0</v>
      </c>
      <c r="K906" s="46" t="s">
        <v>74</v>
      </c>
      <c r="L906" s="46">
        <v>0</v>
      </c>
      <c r="M906" s="46" t="s">
        <v>74</v>
      </c>
      <c r="N906" s="46">
        <v>0</v>
      </c>
      <c r="O906" s="46" t="s">
        <v>74</v>
      </c>
      <c r="P906" s="46">
        <v>42.339942176004833</v>
      </c>
      <c r="Q906" s="46" t="s">
        <v>74</v>
      </c>
      <c r="R906" s="46">
        <v>0</v>
      </c>
      <c r="S906" s="46" t="s">
        <v>74</v>
      </c>
      <c r="T906" s="46">
        <v>0</v>
      </c>
      <c r="U906" s="46" t="s">
        <v>74</v>
      </c>
      <c r="V906" s="46">
        <v>0</v>
      </c>
      <c r="W906" s="46" t="s">
        <v>74</v>
      </c>
      <c r="X906" s="46">
        <v>0</v>
      </c>
      <c r="Y906" s="46" t="s">
        <v>74</v>
      </c>
      <c r="Z906" s="46">
        <v>0</v>
      </c>
      <c r="AA906" s="46" t="s">
        <v>74</v>
      </c>
      <c r="AB906" s="46">
        <v>0</v>
      </c>
      <c r="AC906" s="46" t="s">
        <v>74</v>
      </c>
      <c r="AD906" s="46">
        <v>0</v>
      </c>
      <c r="AE906" s="46" t="s">
        <v>74</v>
      </c>
      <c r="AF906" s="46">
        <v>0</v>
      </c>
      <c r="AG906" s="46" t="s">
        <v>74</v>
      </c>
      <c r="AH906" s="46">
        <v>0</v>
      </c>
      <c r="AI906" s="46" t="s">
        <v>74</v>
      </c>
      <c r="AJ906" s="46">
        <v>0</v>
      </c>
      <c r="AK906" s="46" t="s">
        <v>74</v>
      </c>
      <c r="AL906" s="46">
        <v>0</v>
      </c>
      <c r="AM906" s="46" t="s">
        <v>74</v>
      </c>
      <c r="AN906" s="50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  <c r="BN906" s="46"/>
      <c r="BO906" s="46"/>
      <c r="BP906" s="46"/>
      <c r="BQ906" s="46"/>
      <c r="BR906" s="46"/>
      <c r="BS906" s="46"/>
      <c r="BT906" s="46"/>
      <c r="BU906" s="46"/>
      <c r="BV906" s="46"/>
      <c r="BW906" s="46"/>
      <c r="BX906" s="46"/>
      <c r="BY906" s="46"/>
      <c r="BZ906" s="46"/>
      <c r="CA906" s="46"/>
      <c r="CB906" s="46"/>
      <c r="CC906" s="46"/>
    </row>
    <row r="907" spans="7:81" x14ac:dyDescent="0.25">
      <c r="G907" t="s">
        <v>131</v>
      </c>
      <c r="H907" s="40">
        <v>41083</v>
      </c>
      <c r="I907" s="46">
        <v>0</v>
      </c>
      <c r="J907" s="46">
        <v>0</v>
      </c>
      <c r="K907" s="46" t="s">
        <v>74</v>
      </c>
      <c r="L907" s="46">
        <v>0</v>
      </c>
      <c r="M907" s="46" t="s">
        <v>74</v>
      </c>
      <c r="N907" s="46">
        <v>0</v>
      </c>
      <c r="O907" s="46" t="s">
        <v>74</v>
      </c>
      <c r="P907" s="46">
        <v>0</v>
      </c>
      <c r="Q907" s="46" t="s">
        <v>74</v>
      </c>
      <c r="R907" s="46">
        <v>0</v>
      </c>
      <c r="S907" s="46" t="s">
        <v>74</v>
      </c>
      <c r="T907" s="46">
        <v>0</v>
      </c>
      <c r="U907" s="46" t="s">
        <v>74</v>
      </c>
      <c r="V907" s="46">
        <v>0</v>
      </c>
      <c r="W907" s="46" t="s">
        <v>74</v>
      </c>
      <c r="X907" s="46">
        <v>0</v>
      </c>
      <c r="Y907" s="46" t="s">
        <v>74</v>
      </c>
      <c r="Z907" s="46">
        <v>0</v>
      </c>
      <c r="AA907" s="46" t="s">
        <v>74</v>
      </c>
      <c r="AB907" s="46">
        <v>0</v>
      </c>
      <c r="AC907" s="46" t="s">
        <v>74</v>
      </c>
      <c r="AD907" s="46">
        <v>0</v>
      </c>
      <c r="AE907" s="46" t="s">
        <v>74</v>
      </c>
      <c r="AF907" s="46">
        <v>0</v>
      </c>
      <c r="AG907" s="46" t="s">
        <v>74</v>
      </c>
      <c r="AH907" s="46">
        <v>0</v>
      </c>
      <c r="AI907" s="46" t="s">
        <v>74</v>
      </c>
      <c r="AJ907" s="46">
        <v>0</v>
      </c>
      <c r="AK907" s="46" t="s">
        <v>74</v>
      </c>
      <c r="AL907" s="46">
        <v>0</v>
      </c>
      <c r="AM907" s="46" t="s">
        <v>74</v>
      </c>
      <c r="AN907" s="50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  <c r="BN907" s="46"/>
      <c r="BO907" s="46"/>
      <c r="BP907" s="46"/>
      <c r="BQ907" s="46"/>
      <c r="BR907" s="46"/>
      <c r="BS907" s="46"/>
      <c r="BT907" s="46"/>
      <c r="BU907" s="46"/>
      <c r="BV907" s="46"/>
      <c r="BW907" s="46"/>
      <c r="BX907" s="46"/>
      <c r="BY907" s="46"/>
      <c r="BZ907" s="46"/>
      <c r="CA907" s="46"/>
      <c r="CB907" s="46"/>
      <c r="CC907" s="46"/>
    </row>
    <row r="908" spans="7:81" x14ac:dyDescent="0.25">
      <c r="G908" t="s">
        <v>131</v>
      </c>
      <c r="H908" s="40">
        <v>41084</v>
      </c>
      <c r="I908" s="46">
        <v>0</v>
      </c>
      <c r="J908" s="46">
        <v>0</v>
      </c>
      <c r="K908" s="46" t="s">
        <v>74</v>
      </c>
      <c r="L908" s="46">
        <v>0</v>
      </c>
      <c r="M908" s="46" t="s">
        <v>74</v>
      </c>
      <c r="N908" s="46">
        <v>0</v>
      </c>
      <c r="O908" s="46" t="s">
        <v>74</v>
      </c>
      <c r="P908" s="46">
        <v>0</v>
      </c>
      <c r="Q908" s="46" t="s">
        <v>74</v>
      </c>
      <c r="R908" s="46">
        <v>0</v>
      </c>
      <c r="S908" s="46" t="s">
        <v>74</v>
      </c>
      <c r="T908" s="46">
        <v>0</v>
      </c>
      <c r="U908" s="46" t="s">
        <v>74</v>
      </c>
      <c r="V908" s="46">
        <v>0</v>
      </c>
      <c r="W908" s="46" t="s">
        <v>74</v>
      </c>
      <c r="X908" s="46">
        <v>0</v>
      </c>
      <c r="Y908" s="46" t="s">
        <v>74</v>
      </c>
      <c r="Z908" s="46">
        <v>0</v>
      </c>
      <c r="AA908" s="46" t="s">
        <v>74</v>
      </c>
      <c r="AB908" s="46">
        <v>0</v>
      </c>
      <c r="AC908" s="46" t="s">
        <v>74</v>
      </c>
      <c r="AD908" s="46">
        <v>0</v>
      </c>
      <c r="AE908" s="46" t="s">
        <v>74</v>
      </c>
      <c r="AF908" s="46">
        <v>0</v>
      </c>
      <c r="AG908" s="46" t="s">
        <v>74</v>
      </c>
      <c r="AH908" s="46">
        <v>0</v>
      </c>
      <c r="AI908" s="46" t="s">
        <v>74</v>
      </c>
      <c r="AJ908" s="46">
        <v>0</v>
      </c>
      <c r="AK908" s="46" t="s">
        <v>74</v>
      </c>
      <c r="AL908" s="46">
        <v>0</v>
      </c>
      <c r="AM908" s="46" t="s">
        <v>74</v>
      </c>
      <c r="AN908" s="50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  <c r="BN908" s="46"/>
      <c r="BO908" s="46"/>
      <c r="BP908" s="46"/>
      <c r="BQ908" s="46"/>
      <c r="BR908" s="46"/>
      <c r="BS908" s="46"/>
      <c r="BT908" s="46"/>
      <c r="BU908" s="46"/>
      <c r="BV908" s="46"/>
      <c r="BW908" s="46"/>
      <c r="BX908" s="46"/>
      <c r="BY908" s="46"/>
      <c r="BZ908" s="46"/>
      <c r="CA908" s="46"/>
      <c r="CB908" s="46"/>
      <c r="CC908" s="46"/>
    </row>
    <row r="909" spans="7:81" x14ac:dyDescent="0.25">
      <c r="G909" t="s">
        <v>131</v>
      </c>
      <c r="H909" s="40">
        <v>41085</v>
      </c>
      <c r="I909" s="46">
        <v>0.5</v>
      </c>
      <c r="J909" s="46">
        <v>0</v>
      </c>
      <c r="K909" s="46" t="s">
        <v>74</v>
      </c>
      <c r="L909" s="46">
        <v>0</v>
      </c>
      <c r="M909" s="46" t="s">
        <v>74</v>
      </c>
      <c r="N909" s="46">
        <v>0</v>
      </c>
      <c r="O909" s="46" t="s">
        <v>74</v>
      </c>
      <c r="P909" s="46">
        <v>0</v>
      </c>
      <c r="Q909" s="46" t="s">
        <v>74</v>
      </c>
      <c r="R909" s="46">
        <v>43.79119153444843</v>
      </c>
      <c r="S909" s="46" t="s">
        <v>74</v>
      </c>
      <c r="T909" s="46">
        <v>0</v>
      </c>
      <c r="U909" s="46" t="s">
        <v>74</v>
      </c>
      <c r="V909" s="46">
        <v>0</v>
      </c>
      <c r="W909" s="46" t="s">
        <v>74</v>
      </c>
      <c r="X909" s="46">
        <v>0</v>
      </c>
      <c r="Y909" s="46" t="s">
        <v>74</v>
      </c>
      <c r="Z909" s="46">
        <v>0</v>
      </c>
      <c r="AA909" s="46" t="s">
        <v>74</v>
      </c>
      <c r="AB909" s="46">
        <v>0</v>
      </c>
      <c r="AC909" s="46" t="s">
        <v>74</v>
      </c>
      <c r="AD909" s="46">
        <v>0</v>
      </c>
      <c r="AE909" s="46" t="s">
        <v>74</v>
      </c>
      <c r="AF909" s="46">
        <v>0</v>
      </c>
      <c r="AG909" s="46" t="s">
        <v>74</v>
      </c>
      <c r="AH909" s="46">
        <v>0</v>
      </c>
      <c r="AI909" s="46" t="s">
        <v>74</v>
      </c>
      <c r="AJ909" s="46">
        <v>0</v>
      </c>
      <c r="AK909" s="46" t="s">
        <v>74</v>
      </c>
      <c r="AL909" s="46">
        <v>0</v>
      </c>
      <c r="AM909" s="46" t="s">
        <v>74</v>
      </c>
      <c r="AN909" s="50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  <c r="BN909" s="46"/>
      <c r="BO909" s="46"/>
      <c r="BP909" s="46"/>
      <c r="BQ909" s="46"/>
      <c r="BR909" s="46"/>
      <c r="BS909" s="46"/>
      <c r="BT909" s="46"/>
      <c r="BU909" s="46"/>
      <c r="BV909" s="46"/>
      <c r="BW909" s="46"/>
      <c r="BX909" s="46"/>
      <c r="BY909" s="46"/>
      <c r="BZ909" s="46"/>
      <c r="CA909" s="46"/>
      <c r="CB909" s="46"/>
      <c r="CC909" s="46"/>
    </row>
    <row r="910" spans="7:81" x14ac:dyDescent="0.25">
      <c r="G910" t="s">
        <v>131</v>
      </c>
      <c r="H910" s="40">
        <v>41086</v>
      </c>
      <c r="I910" s="46">
        <v>1.5</v>
      </c>
      <c r="J910" s="46">
        <v>0</v>
      </c>
      <c r="K910" s="46" t="s">
        <v>74</v>
      </c>
      <c r="L910" s="46">
        <v>0</v>
      </c>
      <c r="M910" s="46" t="s">
        <v>74</v>
      </c>
      <c r="N910" s="46">
        <v>0</v>
      </c>
      <c r="O910" s="46" t="s">
        <v>74</v>
      </c>
      <c r="P910" s="46">
        <v>0</v>
      </c>
      <c r="Q910" s="46" t="s">
        <v>74</v>
      </c>
      <c r="R910" s="46">
        <v>0</v>
      </c>
      <c r="S910" s="46" t="s">
        <v>74</v>
      </c>
      <c r="T910" s="46">
        <v>0</v>
      </c>
      <c r="U910" s="46" t="s">
        <v>74</v>
      </c>
      <c r="V910" s="46">
        <v>0</v>
      </c>
      <c r="W910" s="46" t="s">
        <v>74</v>
      </c>
      <c r="X910" s="46">
        <v>0</v>
      </c>
      <c r="Y910" s="46" t="s">
        <v>74</v>
      </c>
      <c r="Z910" s="46">
        <v>0</v>
      </c>
      <c r="AA910" s="46" t="s">
        <v>74</v>
      </c>
      <c r="AB910" s="46">
        <v>0</v>
      </c>
      <c r="AC910" s="46" t="s">
        <v>74</v>
      </c>
      <c r="AD910" s="46">
        <v>0</v>
      </c>
      <c r="AE910" s="46" t="s">
        <v>74</v>
      </c>
      <c r="AF910" s="46">
        <v>0</v>
      </c>
      <c r="AG910" s="46" t="s">
        <v>74</v>
      </c>
      <c r="AH910" s="46">
        <v>0</v>
      </c>
      <c r="AI910" s="46" t="s">
        <v>74</v>
      </c>
      <c r="AJ910" s="46">
        <v>0</v>
      </c>
      <c r="AK910" s="46" t="s">
        <v>74</v>
      </c>
      <c r="AL910" s="46">
        <v>0</v>
      </c>
      <c r="AM910" s="46" t="s">
        <v>74</v>
      </c>
      <c r="AN910" s="50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  <c r="BN910" s="46"/>
      <c r="BO910" s="46"/>
      <c r="BP910" s="46"/>
      <c r="BQ910" s="46"/>
      <c r="BR910" s="46"/>
      <c r="BS910" s="46"/>
      <c r="BT910" s="46"/>
      <c r="BU910" s="46"/>
      <c r="BV910" s="46"/>
      <c r="BW910" s="46"/>
      <c r="BX910" s="46"/>
      <c r="BY910" s="46"/>
      <c r="BZ910" s="46"/>
      <c r="CA910" s="46"/>
      <c r="CB910" s="46"/>
      <c r="CC910" s="46"/>
    </row>
    <row r="911" spans="7:81" x14ac:dyDescent="0.25">
      <c r="G911" t="s">
        <v>131</v>
      </c>
      <c r="H911" s="40">
        <v>41087</v>
      </c>
      <c r="I911" s="46">
        <v>1.5</v>
      </c>
      <c r="J911" s="46">
        <v>0</v>
      </c>
      <c r="K911" s="46" t="s">
        <v>74</v>
      </c>
      <c r="L911" s="46">
        <v>0</v>
      </c>
      <c r="M911" s="46" t="s">
        <v>74</v>
      </c>
      <c r="N911" s="46">
        <v>0</v>
      </c>
      <c r="O911" s="46" t="s">
        <v>74</v>
      </c>
      <c r="P911" s="46">
        <v>0</v>
      </c>
      <c r="Q911" s="46" t="s">
        <v>74</v>
      </c>
      <c r="R911" s="46">
        <v>0</v>
      </c>
      <c r="S911" s="46" t="s">
        <v>74</v>
      </c>
      <c r="T911" s="46">
        <v>0</v>
      </c>
      <c r="U911" s="46" t="s">
        <v>74</v>
      </c>
      <c r="V911" s="46">
        <v>0</v>
      </c>
      <c r="W911" s="46" t="s">
        <v>74</v>
      </c>
      <c r="X911" s="46">
        <v>0</v>
      </c>
      <c r="Y911" s="46" t="s">
        <v>74</v>
      </c>
      <c r="Z911" s="46">
        <v>0</v>
      </c>
      <c r="AA911" s="46" t="s">
        <v>74</v>
      </c>
      <c r="AB911" s="46">
        <v>0</v>
      </c>
      <c r="AC911" s="46" t="s">
        <v>74</v>
      </c>
      <c r="AD911" s="46">
        <v>0</v>
      </c>
      <c r="AE911" s="46" t="s">
        <v>74</v>
      </c>
      <c r="AF911" s="46">
        <v>0</v>
      </c>
      <c r="AG911" s="46" t="s">
        <v>74</v>
      </c>
      <c r="AH911" s="46">
        <v>0</v>
      </c>
      <c r="AI911" s="46" t="s">
        <v>74</v>
      </c>
      <c r="AJ911" s="46">
        <v>0</v>
      </c>
      <c r="AK911" s="46" t="s">
        <v>74</v>
      </c>
      <c r="AL911" s="46">
        <v>0</v>
      </c>
      <c r="AM911" s="46" t="s">
        <v>74</v>
      </c>
      <c r="AN911" s="50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  <c r="BN911" s="46"/>
      <c r="BO911" s="46"/>
      <c r="BP911" s="46"/>
      <c r="BQ911" s="46"/>
      <c r="BR911" s="46"/>
      <c r="BS911" s="46"/>
      <c r="BT911" s="46"/>
      <c r="BU911" s="46"/>
      <c r="BV911" s="46"/>
      <c r="BW911" s="46"/>
      <c r="BX911" s="46"/>
      <c r="BY911" s="46"/>
      <c r="BZ911" s="46"/>
      <c r="CA911" s="46"/>
      <c r="CB911" s="46"/>
      <c r="CC911" s="46"/>
    </row>
    <row r="912" spans="7:81" x14ac:dyDescent="0.25">
      <c r="G912" t="s">
        <v>131</v>
      </c>
      <c r="H912" s="40">
        <v>41088</v>
      </c>
      <c r="I912" s="46">
        <v>0</v>
      </c>
      <c r="J912" s="46">
        <v>0</v>
      </c>
      <c r="K912" s="46" t="s">
        <v>74</v>
      </c>
      <c r="L912" s="46">
        <v>0</v>
      </c>
      <c r="M912" s="46" t="s">
        <v>74</v>
      </c>
      <c r="N912" s="46">
        <v>0</v>
      </c>
      <c r="O912" s="46" t="s">
        <v>74</v>
      </c>
      <c r="P912" s="46">
        <v>0</v>
      </c>
      <c r="Q912" s="46" t="s">
        <v>74</v>
      </c>
      <c r="R912" s="46">
        <v>0</v>
      </c>
      <c r="S912" s="46" t="s">
        <v>74</v>
      </c>
      <c r="T912" s="46">
        <v>0</v>
      </c>
      <c r="U912" s="46" t="s">
        <v>74</v>
      </c>
      <c r="V912" s="46">
        <v>0</v>
      </c>
      <c r="W912" s="46" t="s">
        <v>74</v>
      </c>
      <c r="X912" s="46">
        <v>0</v>
      </c>
      <c r="Y912" s="46" t="s">
        <v>74</v>
      </c>
      <c r="Z912" s="46">
        <v>0</v>
      </c>
      <c r="AA912" s="46" t="s">
        <v>74</v>
      </c>
      <c r="AB912" s="46">
        <v>0</v>
      </c>
      <c r="AC912" s="46" t="s">
        <v>74</v>
      </c>
      <c r="AD912" s="46">
        <v>0</v>
      </c>
      <c r="AE912" s="46" t="s">
        <v>74</v>
      </c>
      <c r="AF912" s="46">
        <v>0</v>
      </c>
      <c r="AG912" s="46" t="s">
        <v>74</v>
      </c>
      <c r="AH912" s="46">
        <v>0</v>
      </c>
      <c r="AI912" s="46" t="s">
        <v>74</v>
      </c>
      <c r="AJ912" s="46">
        <v>0</v>
      </c>
      <c r="AK912" s="46" t="s">
        <v>74</v>
      </c>
      <c r="AL912" s="46">
        <v>0</v>
      </c>
      <c r="AM912" s="46" t="s">
        <v>74</v>
      </c>
      <c r="AN912" s="50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  <c r="BN912" s="46"/>
      <c r="BO912" s="46"/>
      <c r="BP912" s="46"/>
      <c r="BQ912" s="46"/>
      <c r="BR912" s="46"/>
      <c r="BS912" s="46"/>
      <c r="BT912" s="46"/>
      <c r="BU912" s="46"/>
      <c r="BV912" s="46"/>
      <c r="BW912" s="46"/>
      <c r="BX912" s="46"/>
      <c r="BY912" s="46"/>
      <c r="BZ912" s="46"/>
      <c r="CA912" s="46"/>
      <c r="CB912" s="46"/>
      <c r="CC912" s="46"/>
    </row>
    <row r="913" spans="7:81" x14ac:dyDescent="0.25">
      <c r="G913" t="s">
        <v>131</v>
      </c>
      <c r="H913" s="40">
        <v>41089</v>
      </c>
      <c r="I913" s="46">
        <v>0</v>
      </c>
      <c r="J913" s="46">
        <v>0</v>
      </c>
      <c r="K913" s="46" t="s">
        <v>74</v>
      </c>
      <c r="L913" s="46">
        <v>0</v>
      </c>
      <c r="M913" s="46" t="s">
        <v>74</v>
      </c>
      <c r="N913" s="46">
        <v>0</v>
      </c>
      <c r="O913" s="46" t="s">
        <v>74</v>
      </c>
      <c r="P913" s="46">
        <v>0</v>
      </c>
      <c r="Q913" s="46" t="s">
        <v>74</v>
      </c>
      <c r="R913" s="46">
        <v>0</v>
      </c>
      <c r="S913" s="46" t="s">
        <v>74</v>
      </c>
      <c r="T913" s="46">
        <v>0</v>
      </c>
      <c r="U913" s="46" t="s">
        <v>74</v>
      </c>
      <c r="V913" s="46">
        <v>0</v>
      </c>
      <c r="W913" s="46" t="s">
        <v>74</v>
      </c>
      <c r="X913" s="46">
        <v>0</v>
      </c>
      <c r="Y913" s="46" t="s">
        <v>74</v>
      </c>
      <c r="Z913" s="46">
        <v>0</v>
      </c>
      <c r="AA913" s="46" t="s">
        <v>74</v>
      </c>
      <c r="AB913" s="46">
        <v>0</v>
      </c>
      <c r="AC913" s="46" t="s">
        <v>74</v>
      </c>
      <c r="AD913" s="46">
        <v>40.376134856147907</v>
      </c>
      <c r="AE913" s="46" t="s">
        <v>74</v>
      </c>
      <c r="AF913" s="46">
        <v>0</v>
      </c>
      <c r="AG913" s="46" t="s">
        <v>74</v>
      </c>
      <c r="AH913" s="46">
        <v>0</v>
      </c>
      <c r="AI913" s="46" t="s">
        <v>74</v>
      </c>
      <c r="AJ913" s="46">
        <v>0</v>
      </c>
      <c r="AK913" s="46" t="s">
        <v>74</v>
      </c>
      <c r="AL913" s="46">
        <v>0</v>
      </c>
      <c r="AM913" s="46" t="s">
        <v>74</v>
      </c>
      <c r="AN913" s="50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  <c r="BN913" s="46"/>
      <c r="BO913" s="46"/>
      <c r="BP913" s="46"/>
      <c r="BQ913" s="46"/>
      <c r="BR913" s="46"/>
      <c r="BS913" s="46"/>
      <c r="BT913" s="46"/>
      <c r="BU913" s="46"/>
      <c r="BV913" s="46"/>
      <c r="BW913" s="46"/>
      <c r="BX913" s="46"/>
      <c r="BY913" s="46"/>
      <c r="BZ913" s="46"/>
      <c r="CA913" s="46"/>
      <c r="CB913" s="46"/>
      <c r="CC913" s="46"/>
    </row>
    <row r="914" spans="7:81" x14ac:dyDescent="0.25">
      <c r="G914" t="s">
        <v>131</v>
      </c>
      <c r="H914" s="40">
        <v>41090</v>
      </c>
      <c r="I914" s="46">
        <v>0</v>
      </c>
      <c r="J914" s="46">
        <v>0</v>
      </c>
      <c r="K914" s="46" t="s">
        <v>74</v>
      </c>
      <c r="L914" s="46">
        <v>0</v>
      </c>
      <c r="M914" s="46" t="s">
        <v>74</v>
      </c>
      <c r="N914" s="46">
        <v>0</v>
      </c>
      <c r="O914" s="46" t="s">
        <v>74</v>
      </c>
      <c r="P914" s="46">
        <v>0</v>
      </c>
      <c r="Q914" s="46" t="s">
        <v>74</v>
      </c>
      <c r="R914" s="46">
        <v>0</v>
      </c>
      <c r="S914" s="46" t="s">
        <v>74</v>
      </c>
      <c r="T914" s="46">
        <v>0</v>
      </c>
      <c r="U914" s="46" t="s">
        <v>74</v>
      </c>
      <c r="V914" s="46">
        <v>0</v>
      </c>
      <c r="W914" s="46" t="s">
        <v>74</v>
      </c>
      <c r="X914" s="46">
        <v>0</v>
      </c>
      <c r="Y914" s="46" t="s">
        <v>74</v>
      </c>
      <c r="Z914" s="46">
        <v>0</v>
      </c>
      <c r="AA914" s="46" t="s">
        <v>74</v>
      </c>
      <c r="AB914" s="46">
        <v>0</v>
      </c>
      <c r="AC914" s="46" t="s">
        <v>74</v>
      </c>
      <c r="AD914" s="46">
        <v>0</v>
      </c>
      <c r="AE914" s="46" t="s">
        <v>74</v>
      </c>
      <c r="AF914" s="46">
        <v>0</v>
      </c>
      <c r="AG914" s="46" t="s">
        <v>74</v>
      </c>
      <c r="AH914" s="46">
        <v>0</v>
      </c>
      <c r="AI914" s="46" t="s">
        <v>74</v>
      </c>
      <c r="AJ914" s="46">
        <v>0</v>
      </c>
      <c r="AK914" s="46" t="s">
        <v>74</v>
      </c>
      <c r="AL914" s="46">
        <v>0</v>
      </c>
      <c r="AM914" s="46" t="s">
        <v>74</v>
      </c>
      <c r="AN914" s="50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  <c r="BN914" s="46"/>
      <c r="BO914" s="46"/>
      <c r="BP914" s="46"/>
      <c r="BQ914" s="46"/>
      <c r="BR914" s="46"/>
      <c r="BS914" s="46"/>
      <c r="BT914" s="46"/>
      <c r="BU914" s="46"/>
      <c r="BV914" s="46"/>
      <c r="BW914" s="46"/>
      <c r="BX914" s="46"/>
      <c r="BY914" s="46"/>
      <c r="BZ914" s="46"/>
      <c r="CA914" s="46"/>
      <c r="CB914" s="46"/>
      <c r="CC914" s="46"/>
    </row>
    <row r="915" spans="7:81" x14ac:dyDescent="0.25">
      <c r="G915" t="s">
        <v>132</v>
      </c>
      <c r="H915" s="40">
        <v>41091</v>
      </c>
      <c r="I915" s="46">
        <v>0</v>
      </c>
      <c r="J915" s="46">
        <v>0</v>
      </c>
      <c r="K915" s="46" t="s">
        <v>74</v>
      </c>
      <c r="L915" s="46">
        <v>0</v>
      </c>
      <c r="M915" s="46" t="s">
        <v>74</v>
      </c>
      <c r="N915" s="46">
        <v>0</v>
      </c>
      <c r="O915" s="46" t="s">
        <v>74</v>
      </c>
      <c r="P915" s="46">
        <v>0</v>
      </c>
      <c r="Q915" s="46" t="s">
        <v>74</v>
      </c>
      <c r="R915" s="46">
        <v>0</v>
      </c>
      <c r="S915" s="46" t="s">
        <v>74</v>
      </c>
      <c r="T915" s="46">
        <v>0</v>
      </c>
      <c r="U915" s="46" t="s">
        <v>74</v>
      </c>
      <c r="V915" s="46">
        <v>0</v>
      </c>
      <c r="W915" s="46" t="s">
        <v>74</v>
      </c>
      <c r="X915" s="46">
        <v>0</v>
      </c>
      <c r="Y915" s="46" t="s">
        <v>74</v>
      </c>
      <c r="Z915" s="46">
        <v>0</v>
      </c>
      <c r="AA915" s="46" t="s">
        <v>74</v>
      </c>
      <c r="AB915" s="46">
        <v>0</v>
      </c>
      <c r="AC915" s="46" t="s">
        <v>74</v>
      </c>
      <c r="AD915" s="46">
        <v>0</v>
      </c>
      <c r="AE915" s="46" t="s">
        <v>74</v>
      </c>
      <c r="AF915" s="46">
        <v>0</v>
      </c>
      <c r="AG915" s="46" t="s">
        <v>74</v>
      </c>
      <c r="AH915" s="46">
        <v>0</v>
      </c>
      <c r="AI915" s="46" t="s">
        <v>74</v>
      </c>
      <c r="AJ915" s="46">
        <v>0</v>
      </c>
      <c r="AK915" s="46" t="s">
        <v>74</v>
      </c>
      <c r="AL915" s="46">
        <v>0</v>
      </c>
      <c r="AM915" s="46" t="s">
        <v>74</v>
      </c>
      <c r="AN915" s="50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</row>
    <row r="916" spans="7:81" x14ac:dyDescent="0.25">
      <c r="G916" t="s">
        <v>132</v>
      </c>
      <c r="H916" s="40">
        <v>41092</v>
      </c>
      <c r="I916" s="46">
        <v>0.5</v>
      </c>
      <c r="J916" s="46">
        <v>0</v>
      </c>
      <c r="K916" s="46" t="s">
        <v>74</v>
      </c>
      <c r="L916" s="46">
        <v>38.533785546569263</v>
      </c>
      <c r="M916" s="46" t="s">
        <v>74</v>
      </c>
      <c r="N916" s="46">
        <v>0</v>
      </c>
      <c r="O916" s="46" t="s">
        <v>74</v>
      </c>
      <c r="P916" s="46">
        <v>0</v>
      </c>
      <c r="Q916" s="46" t="s">
        <v>74</v>
      </c>
      <c r="R916" s="46">
        <v>0</v>
      </c>
      <c r="S916" s="46" t="s">
        <v>74</v>
      </c>
      <c r="T916" s="46">
        <v>0</v>
      </c>
      <c r="U916" s="46" t="s">
        <v>74</v>
      </c>
      <c r="V916" s="46">
        <v>0</v>
      </c>
      <c r="W916" s="46" t="s">
        <v>74</v>
      </c>
      <c r="X916" s="46">
        <v>0</v>
      </c>
      <c r="Y916" s="46" t="s">
        <v>74</v>
      </c>
      <c r="Z916" s="46">
        <v>0</v>
      </c>
      <c r="AA916" s="46" t="s">
        <v>74</v>
      </c>
      <c r="AB916" s="46">
        <v>0</v>
      </c>
      <c r="AC916" s="46" t="s">
        <v>74</v>
      </c>
      <c r="AD916" s="46">
        <v>0</v>
      </c>
      <c r="AE916" s="46" t="s">
        <v>74</v>
      </c>
      <c r="AF916" s="46">
        <v>0</v>
      </c>
      <c r="AG916" s="46" t="s">
        <v>74</v>
      </c>
      <c r="AH916" s="46">
        <v>0</v>
      </c>
      <c r="AI916" s="46" t="s">
        <v>74</v>
      </c>
      <c r="AJ916" s="46">
        <v>0</v>
      </c>
      <c r="AK916" s="46" t="s">
        <v>74</v>
      </c>
      <c r="AL916" s="46">
        <v>0</v>
      </c>
      <c r="AM916" s="46" t="s">
        <v>74</v>
      </c>
      <c r="AN916" s="50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  <c r="BN916" s="46"/>
      <c r="BO916" s="46"/>
      <c r="BP916" s="46"/>
      <c r="BQ916" s="46"/>
      <c r="BR916" s="46"/>
      <c r="BS916" s="46"/>
      <c r="BT916" s="46"/>
      <c r="BU916" s="46"/>
      <c r="BV916" s="46"/>
      <c r="BW916" s="46"/>
      <c r="BX916" s="46"/>
      <c r="BY916" s="46"/>
      <c r="BZ916" s="46"/>
      <c r="CA916" s="46"/>
      <c r="CB916" s="46"/>
      <c r="CC916" s="46"/>
    </row>
    <row r="917" spans="7:81" x14ac:dyDescent="0.25">
      <c r="G917" t="s">
        <v>132</v>
      </c>
      <c r="H917" s="40">
        <v>41093</v>
      </c>
      <c r="I917" s="46">
        <v>11</v>
      </c>
      <c r="J917" s="46">
        <v>0</v>
      </c>
      <c r="K917" s="46" t="s">
        <v>74</v>
      </c>
      <c r="L917" s="46">
        <v>0</v>
      </c>
      <c r="M917" s="46" t="s">
        <v>74</v>
      </c>
      <c r="N917" s="46">
        <v>0</v>
      </c>
      <c r="O917" s="46" t="s">
        <v>74</v>
      </c>
      <c r="P917" s="46">
        <v>0</v>
      </c>
      <c r="Q917" s="46" t="s">
        <v>74</v>
      </c>
      <c r="R917" s="46">
        <v>0</v>
      </c>
      <c r="S917" s="46" t="s">
        <v>74</v>
      </c>
      <c r="T917" s="46">
        <v>0</v>
      </c>
      <c r="U917" s="46" t="s">
        <v>74</v>
      </c>
      <c r="V917" s="46">
        <v>0</v>
      </c>
      <c r="W917" s="46" t="s">
        <v>74</v>
      </c>
      <c r="X917" s="46">
        <v>0</v>
      </c>
      <c r="Y917" s="46" t="s">
        <v>74</v>
      </c>
      <c r="Z917" s="46">
        <v>43.306995196773087</v>
      </c>
      <c r="AA917" s="46" t="s">
        <v>74</v>
      </c>
      <c r="AB917" s="46">
        <v>0</v>
      </c>
      <c r="AC917" s="46" t="s">
        <v>74</v>
      </c>
      <c r="AD917" s="46">
        <v>0</v>
      </c>
      <c r="AE917" s="46" t="s">
        <v>74</v>
      </c>
      <c r="AF917" s="46">
        <v>0</v>
      </c>
      <c r="AG917" s="46" t="s">
        <v>74</v>
      </c>
      <c r="AH917" s="46">
        <v>0</v>
      </c>
      <c r="AI917" s="46" t="s">
        <v>74</v>
      </c>
      <c r="AJ917" s="46">
        <v>0</v>
      </c>
      <c r="AK917" s="46" t="s">
        <v>74</v>
      </c>
      <c r="AL917" s="46">
        <v>0</v>
      </c>
      <c r="AM917" s="46" t="s">
        <v>74</v>
      </c>
      <c r="AN917" s="50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  <c r="BN917" s="46"/>
      <c r="BO917" s="46"/>
      <c r="BP917" s="46"/>
      <c r="BQ917" s="46"/>
      <c r="BR917" s="46"/>
      <c r="BS917" s="46"/>
      <c r="BT917" s="46"/>
      <c r="BU917" s="46"/>
      <c r="BV917" s="46"/>
      <c r="BW917" s="46"/>
      <c r="BX917" s="46"/>
      <c r="BY917" s="46"/>
      <c r="BZ917" s="46"/>
      <c r="CA917" s="46"/>
      <c r="CB917" s="46"/>
      <c r="CC917" s="46"/>
    </row>
    <row r="918" spans="7:81" x14ac:dyDescent="0.25">
      <c r="G918" t="s">
        <v>132</v>
      </c>
      <c r="H918" s="40">
        <v>41094</v>
      </c>
      <c r="I918" s="46">
        <v>17</v>
      </c>
      <c r="J918" s="46">
        <v>0</v>
      </c>
      <c r="K918" s="46">
        <v>0</v>
      </c>
      <c r="L918" s="46">
        <v>0</v>
      </c>
      <c r="M918" s="46">
        <v>0.03</v>
      </c>
      <c r="N918" s="46">
        <v>0</v>
      </c>
      <c r="O918" s="46">
        <v>0.5</v>
      </c>
      <c r="P918" s="46">
        <v>0</v>
      </c>
      <c r="Q918" s="46">
        <v>1.3333333333333333</v>
      </c>
      <c r="R918" s="46">
        <v>0</v>
      </c>
      <c r="S918" s="46">
        <v>0.39999999999999997</v>
      </c>
      <c r="T918" s="46">
        <v>0</v>
      </c>
      <c r="U918" s="46">
        <v>0.3</v>
      </c>
      <c r="V918" s="46">
        <v>0</v>
      </c>
      <c r="W918" s="46">
        <v>0.3</v>
      </c>
      <c r="X918" s="46">
        <v>0</v>
      </c>
      <c r="Y918" s="46">
        <v>1.3</v>
      </c>
      <c r="Z918" s="46">
        <v>0</v>
      </c>
      <c r="AA918" s="46" t="s">
        <v>74</v>
      </c>
      <c r="AB918" s="46">
        <v>0</v>
      </c>
      <c r="AC918" s="46" t="s">
        <v>74</v>
      </c>
      <c r="AD918" s="46">
        <v>0</v>
      </c>
      <c r="AE918" s="46" t="s">
        <v>74</v>
      </c>
      <c r="AF918" s="46">
        <v>0</v>
      </c>
      <c r="AG918" s="46" t="s">
        <v>74</v>
      </c>
      <c r="AH918" s="46">
        <v>39.849920119582357</v>
      </c>
      <c r="AI918" s="46" t="s">
        <v>74</v>
      </c>
      <c r="AJ918" s="46">
        <v>0</v>
      </c>
      <c r="AK918" s="46" t="s">
        <v>74</v>
      </c>
      <c r="AL918" s="46">
        <v>0</v>
      </c>
      <c r="AM918" s="46" t="s">
        <v>74</v>
      </c>
      <c r="AN918" s="50"/>
      <c r="AO918" s="46">
        <v>0</v>
      </c>
      <c r="AP918" s="46">
        <v>0</v>
      </c>
      <c r="AQ918" s="46">
        <v>0.03</v>
      </c>
      <c r="AR918" s="46">
        <v>0</v>
      </c>
      <c r="AS918" s="46">
        <v>1</v>
      </c>
      <c r="AT918" s="46">
        <v>3.2</v>
      </c>
      <c r="AU918" s="46">
        <v>0.2</v>
      </c>
      <c r="AV918" s="46">
        <v>0.6</v>
      </c>
      <c r="AW918" s="46">
        <v>0.9</v>
      </c>
      <c r="AX918" s="46">
        <v>0</v>
      </c>
      <c r="AY918" s="46">
        <v>0.3</v>
      </c>
      <c r="AZ918" s="46">
        <v>0</v>
      </c>
      <c r="BA918" s="46">
        <v>0.4</v>
      </c>
      <c r="BB918" s="46">
        <v>0.5</v>
      </c>
      <c r="BC918" s="46">
        <v>0.3</v>
      </c>
      <c r="BD918" s="46">
        <v>0.3</v>
      </c>
      <c r="BE918" s="46">
        <v>0.3</v>
      </c>
      <c r="BF918" s="46">
        <v>1.5</v>
      </c>
      <c r="BG918" s="46">
        <v>0.9</v>
      </c>
      <c r="BH918" s="46">
        <v>1.5</v>
      </c>
      <c r="BI918" s="46"/>
      <c r="BJ918" s="46"/>
      <c r="BK918" s="46"/>
      <c r="BL918" s="46"/>
      <c r="BM918" s="46"/>
      <c r="BN918" s="46"/>
      <c r="BO918" s="46"/>
      <c r="BP918" s="46"/>
      <c r="BQ918" s="46"/>
      <c r="BR918" s="46"/>
      <c r="BS918" s="46"/>
      <c r="BT918" s="46"/>
      <c r="BU918" s="46"/>
      <c r="BV918" s="46"/>
      <c r="BW918" s="46"/>
      <c r="BX918" s="46"/>
      <c r="BY918" s="46"/>
      <c r="BZ918" s="46"/>
      <c r="CA918" s="46"/>
      <c r="CB918" s="46"/>
      <c r="CC918" s="46"/>
    </row>
    <row r="919" spans="7:81" x14ac:dyDescent="0.25">
      <c r="G919" t="s">
        <v>132</v>
      </c>
      <c r="H919" s="40">
        <v>41095</v>
      </c>
      <c r="I919" s="46">
        <v>45</v>
      </c>
      <c r="J919" s="46">
        <v>0</v>
      </c>
      <c r="K919" s="46" t="s">
        <v>74</v>
      </c>
      <c r="L919" s="46">
        <v>0</v>
      </c>
      <c r="M919" s="46" t="s">
        <v>74</v>
      </c>
      <c r="N919" s="46">
        <v>0</v>
      </c>
      <c r="O919" s="46" t="s">
        <v>74</v>
      </c>
      <c r="P919" s="46">
        <v>0</v>
      </c>
      <c r="Q919" s="46" t="s">
        <v>74</v>
      </c>
      <c r="R919" s="46">
        <v>0</v>
      </c>
      <c r="S919" s="46" t="s">
        <v>74</v>
      </c>
      <c r="T919" s="46">
        <v>0</v>
      </c>
      <c r="U919" s="46" t="s">
        <v>74</v>
      </c>
      <c r="V919" s="46">
        <v>0</v>
      </c>
      <c r="W919" s="46" t="s">
        <v>74</v>
      </c>
      <c r="X919" s="46">
        <v>0</v>
      </c>
      <c r="Y919" s="46" t="s">
        <v>74</v>
      </c>
      <c r="Z919" s="46">
        <v>0</v>
      </c>
      <c r="AA919" s="46" t="s">
        <v>74</v>
      </c>
      <c r="AB919" s="46">
        <v>0</v>
      </c>
      <c r="AC919" s="46" t="s">
        <v>74</v>
      </c>
      <c r="AD919" s="46">
        <v>0</v>
      </c>
      <c r="AE919" s="46" t="s">
        <v>74</v>
      </c>
      <c r="AF919" s="46">
        <v>0</v>
      </c>
      <c r="AG919" s="46" t="s">
        <v>74</v>
      </c>
      <c r="AH919" s="46">
        <v>0</v>
      </c>
      <c r="AI919" s="46" t="s">
        <v>74</v>
      </c>
      <c r="AJ919" s="46">
        <v>0</v>
      </c>
      <c r="AK919" s="46" t="s">
        <v>74</v>
      </c>
      <c r="AL919" s="46">
        <v>0</v>
      </c>
      <c r="AM919" s="46" t="s">
        <v>74</v>
      </c>
      <c r="AN919" s="50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  <c r="BN919" s="46"/>
      <c r="BO919" s="46"/>
      <c r="BP919" s="46"/>
      <c r="BQ919" s="46"/>
      <c r="BR919" s="46"/>
      <c r="BS919" s="46"/>
      <c r="BT919" s="46"/>
      <c r="BU919" s="46"/>
      <c r="BV919" s="46"/>
      <c r="BW919" s="46"/>
      <c r="BX919" s="46"/>
      <c r="BY919" s="46"/>
      <c r="BZ919" s="46"/>
      <c r="CA919" s="46"/>
      <c r="CB919" s="46"/>
      <c r="CC919" s="46"/>
    </row>
    <row r="920" spans="7:81" x14ac:dyDescent="0.25">
      <c r="G920" t="s">
        <v>132</v>
      </c>
      <c r="H920" s="40">
        <v>41096</v>
      </c>
      <c r="I920" s="46">
        <v>12.5</v>
      </c>
      <c r="J920" s="46">
        <v>0</v>
      </c>
      <c r="K920" s="46" t="s">
        <v>74</v>
      </c>
      <c r="L920" s="46">
        <v>0</v>
      </c>
      <c r="M920" s="46" t="s">
        <v>74</v>
      </c>
      <c r="N920" s="46">
        <v>0</v>
      </c>
      <c r="O920" s="46" t="s">
        <v>74</v>
      </c>
      <c r="P920" s="46">
        <v>0</v>
      </c>
      <c r="Q920" s="46" t="s">
        <v>74</v>
      </c>
      <c r="R920" s="46">
        <v>0</v>
      </c>
      <c r="S920" s="46" t="s">
        <v>74</v>
      </c>
      <c r="T920" s="46">
        <v>0</v>
      </c>
      <c r="U920" s="46" t="s">
        <v>74</v>
      </c>
      <c r="V920" s="46">
        <v>0</v>
      </c>
      <c r="W920" s="46" t="s">
        <v>74</v>
      </c>
      <c r="X920" s="46">
        <v>0</v>
      </c>
      <c r="Y920" s="46" t="s">
        <v>74</v>
      </c>
      <c r="Z920" s="46">
        <v>0</v>
      </c>
      <c r="AA920" s="46" t="s">
        <v>74</v>
      </c>
      <c r="AB920" s="46">
        <v>0</v>
      </c>
      <c r="AC920" s="46" t="s">
        <v>74</v>
      </c>
      <c r="AD920" s="46">
        <v>0</v>
      </c>
      <c r="AE920" s="46" t="s">
        <v>74</v>
      </c>
      <c r="AF920" s="46">
        <v>0</v>
      </c>
      <c r="AG920" s="46" t="s">
        <v>74</v>
      </c>
      <c r="AH920" s="46">
        <v>0</v>
      </c>
      <c r="AI920" s="46" t="s">
        <v>74</v>
      </c>
      <c r="AJ920" s="46">
        <v>0</v>
      </c>
      <c r="AK920" s="46" t="s">
        <v>74</v>
      </c>
      <c r="AL920" s="46">
        <v>0</v>
      </c>
      <c r="AM920" s="46" t="s">
        <v>74</v>
      </c>
      <c r="AN920" s="50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  <c r="BN920" s="46"/>
      <c r="BO920" s="46"/>
      <c r="BP920" s="46"/>
      <c r="BQ920" s="46"/>
      <c r="BR920" s="46"/>
      <c r="BS920" s="46"/>
      <c r="BT920" s="46"/>
      <c r="BU920" s="46"/>
      <c r="BV920" s="46"/>
      <c r="BW920" s="46"/>
      <c r="BX920" s="46"/>
      <c r="BY920" s="46"/>
      <c r="BZ920" s="46"/>
      <c r="CA920" s="46"/>
      <c r="CB920" s="46"/>
      <c r="CC920" s="46"/>
    </row>
    <row r="921" spans="7:81" x14ac:dyDescent="0.25">
      <c r="G921" t="s">
        <v>132</v>
      </c>
      <c r="H921" s="40">
        <v>41097</v>
      </c>
      <c r="I921" s="46">
        <v>0</v>
      </c>
      <c r="J921" s="46">
        <v>0</v>
      </c>
      <c r="K921" s="46" t="s">
        <v>74</v>
      </c>
      <c r="L921" s="46">
        <v>0</v>
      </c>
      <c r="M921" s="46" t="s">
        <v>74</v>
      </c>
      <c r="N921" s="46">
        <v>0</v>
      </c>
      <c r="O921" s="46" t="s">
        <v>74</v>
      </c>
      <c r="P921" s="46">
        <v>0</v>
      </c>
      <c r="Q921" s="46" t="s">
        <v>74</v>
      </c>
      <c r="R921" s="46">
        <v>0</v>
      </c>
      <c r="S921" s="46" t="s">
        <v>74</v>
      </c>
      <c r="T921" s="46">
        <v>0</v>
      </c>
      <c r="U921" s="46" t="s">
        <v>74</v>
      </c>
      <c r="V921" s="46">
        <v>0</v>
      </c>
      <c r="W921" s="46" t="s">
        <v>74</v>
      </c>
      <c r="X921" s="46">
        <v>40.635660446037043</v>
      </c>
      <c r="Y921" s="46" t="s">
        <v>74</v>
      </c>
      <c r="Z921" s="46">
        <v>0</v>
      </c>
      <c r="AA921" s="46" t="s">
        <v>74</v>
      </c>
      <c r="AB921" s="46">
        <v>0</v>
      </c>
      <c r="AC921" s="46" t="s">
        <v>74</v>
      </c>
      <c r="AD921" s="46">
        <v>0</v>
      </c>
      <c r="AE921" s="46" t="s">
        <v>74</v>
      </c>
      <c r="AF921" s="46">
        <v>0</v>
      </c>
      <c r="AG921" s="46" t="s">
        <v>74</v>
      </c>
      <c r="AH921" s="46">
        <v>0</v>
      </c>
      <c r="AI921" s="46" t="s">
        <v>74</v>
      </c>
      <c r="AJ921" s="46">
        <v>0</v>
      </c>
      <c r="AK921" s="46" t="s">
        <v>74</v>
      </c>
      <c r="AL921" s="46">
        <v>0</v>
      </c>
      <c r="AM921" s="46" t="s">
        <v>74</v>
      </c>
      <c r="AN921" s="50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  <c r="BN921" s="46"/>
      <c r="BO921" s="46"/>
      <c r="BP921" s="46"/>
      <c r="BQ921" s="46"/>
      <c r="BR921" s="46"/>
      <c r="BS921" s="46"/>
      <c r="BT921" s="46"/>
      <c r="BU921" s="46"/>
      <c r="BV921" s="46"/>
      <c r="BW921" s="46"/>
      <c r="BX921" s="46"/>
      <c r="BY921" s="46"/>
      <c r="BZ921" s="46"/>
      <c r="CA921" s="46"/>
      <c r="CB921" s="46"/>
      <c r="CC921" s="46"/>
    </row>
    <row r="922" spans="7:81" x14ac:dyDescent="0.25">
      <c r="G922" t="s">
        <v>132</v>
      </c>
      <c r="H922" s="40">
        <v>41098</v>
      </c>
      <c r="I922" s="46">
        <v>0</v>
      </c>
      <c r="J922" s="46">
        <v>0</v>
      </c>
      <c r="K922" s="46" t="s">
        <v>74</v>
      </c>
      <c r="L922" s="46">
        <v>0</v>
      </c>
      <c r="M922" s="46" t="s">
        <v>74</v>
      </c>
      <c r="N922" s="46">
        <v>0</v>
      </c>
      <c r="O922" s="46" t="s">
        <v>74</v>
      </c>
      <c r="P922" s="46">
        <v>0</v>
      </c>
      <c r="Q922" s="46" t="s">
        <v>74</v>
      </c>
      <c r="R922" s="46">
        <v>0</v>
      </c>
      <c r="S922" s="46" t="s">
        <v>74</v>
      </c>
      <c r="T922" s="46">
        <v>0</v>
      </c>
      <c r="U922" s="46" t="s">
        <v>74</v>
      </c>
      <c r="V922" s="46">
        <v>0</v>
      </c>
      <c r="W922" s="46" t="s">
        <v>74</v>
      </c>
      <c r="X922" s="46">
        <v>0</v>
      </c>
      <c r="Y922" s="46" t="s">
        <v>74</v>
      </c>
      <c r="Z922" s="46">
        <v>0</v>
      </c>
      <c r="AA922" s="46" t="s">
        <v>74</v>
      </c>
      <c r="AB922" s="46">
        <v>0</v>
      </c>
      <c r="AC922" s="46" t="s">
        <v>74</v>
      </c>
      <c r="AD922" s="46">
        <v>0</v>
      </c>
      <c r="AE922" s="46" t="s">
        <v>74</v>
      </c>
      <c r="AF922" s="46">
        <v>0</v>
      </c>
      <c r="AG922" s="46" t="s">
        <v>74</v>
      </c>
      <c r="AH922" s="46">
        <v>0</v>
      </c>
      <c r="AI922" s="46" t="s">
        <v>74</v>
      </c>
      <c r="AJ922" s="46">
        <v>0</v>
      </c>
      <c r="AK922" s="46" t="s">
        <v>74</v>
      </c>
      <c r="AL922" s="46">
        <v>0</v>
      </c>
      <c r="AM922" s="46" t="s">
        <v>74</v>
      </c>
      <c r="AN922" s="50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  <c r="BN922" s="46"/>
      <c r="BO922" s="46"/>
      <c r="BP922" s="46"/>
      <c r="BQ922" s="46"/>
      <c r="BR922" s="46"/>
      <c r="BS922" s="46"/>
      <c r="BT922" s="46"/>
      <c r="BU922" s="46"/>
      <c r="BV922" s="46"/>
      <c r="BW922" s="46"/>
      <c r="BX922" s="46"/>
      <c r="BY922" s="46"/>
      <c r="BZ922" s="46"/>
      <c r="CA922" s="46"/>
      <c r="CB922" s="46"/>
      <c r="CC922" s="46"/>
    </row>
    <row r="923" spans="7:81" x14ac:dyDescent="0.25">
      <c r="G923" t="s">
        <v>132</v>
      </c>
      <c r="H923" s="40">
        <v>41099</v>
      </c>
      <c r="I923" s="46">
        <v>0</v>
      </c>
      <c r="J923" s="46">
        <v>0</v>
      </c>
      <c r="K923" s="46" t="s">
        <v>74</v>
      </c>
      <c r="L923" s="46">
        <v>0</v>
      </c>
      <c r="M923" s="46" t="s">
        <v>74</v>
      </c>
      <c r="N923" s="46">
        <v>0</v>
      </c>
      <c r="O923" s="46" t="s">
        <v>74</v>
      </c>
      <c r="P923" s="46">
        <v>0</v>
      </c>
      <c r="Q923" s="46" t="s">
        <v>74</v>
      </c>
      <c r="R923" s="46">
        <v>0</v>
      </c>
      <c r="S923" s="46" t="s">
        <v>74</v>
      </c>
      <c r="T923" s="46">
        <v>0</v>
      </c>
      <c r="U923" s="46" t="s">
        <v>74</v>
      </c>
      <c r="V923" s="46">
        <v>0</v>
      </c>
      <c r="W923" s="46" t="s">
        <v>74</v>
      </c>
      <c r="X923" s="46">
        <v>0</v>
      </c>
      <c r="Y923" s="46" t="s">
        <v>74</v>
      </c>
      <c r="Z923" s="46">
        <v>0</v>
      </c>
      <c r="AA923" s="46" t="s">
        <v>74</v>
      </c>
      <c r="AB923" s="46">
        <v>0</v>
      </c>
      <c r="AC923" s="46" t="s">
        <v>74</v>
      </c>
      <c r="AD923" s="46">
        <v>0</v>
      </c>
      <c r="AE923" s="46" t="s">
        <v>74</v>
      </c>
      <c r="AF923" s="46">
        <v>0</v>
      </c>
      <c r="AG923" s="46" t="s">
        <v>74</v>
      </c>
      <c r="AH923" s="46">
        <v>0</v>
      </c>
      <c r="AI923" s="46" t="s">
        <v>74</v>
      </c>
      <c r="AJ923" s="46">
        <v>0</v>
      </c>
      <c r="AK923" s="46" t="s">
        <v>74</v>
      </c>
      <c r="AL923" s="46">
        <v>0</v>
      </c>
      <c r="AM923" s="46" t="s">
        <v>74</v>
      </c>
      <c r="AN923" s="50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  <c r="BN923" s="46"/>
      <c r="BO923" s="46"/>
      <c r="BP923" s="46"/>
      <c r="BQ923" s="46"/>
      <c r="BR923" s="46"/>
      <c r="BS923" s="46"/>
      <c r="BT923" s="46"/>
      <c r="BU923" s="46"/>
      <c r="BV923" s="46"/>
      <c r="BW923" s="46"/>
      <c r="BX923" s="46"/>
      <c r="BY923" s="46"/>
      <c r="BZ923" s="46"/>
      <c r="CA923" s="46"/>
      <c r="CB923" s="46"/>
      <c r="CC923" s="46"/>
    </row>
    <row r="924" spans="7:81" x14ac:dyDescent="0.25">
      <c r="G924" t="s">
        <v>132</v>
      </c>
      <c r="H924" s="40">
        <v>41100</v>
      </c>
      <c r="I924" s="46">
        <v>0</v>
      </c>
      <c r="J924" s="46">
        <v>0</v>
      </c>
      <c r="K924" s="46" t="s">
        <v>74</v>
      </c>
      <c r="L924" s="46">
        <v>0</v>
      </c>
      <c r="M924" s="46" t="s">
        <v>74</v>
      </c>
      <c r="N924" s="46">
        <v>0</v>
      </c>
      <c r="O924" s="46" t="s">
        <v>74</v>
      </c>
      <c r="P924" s="46">
        <v>0</v>
      </c>
      <c r="Q924" s="46" t="s">
        <v>74</v>
      </c>
      <c r="R924" s="46">
        <v>0</v>
      </c>
      <c r="S924" s="46" t="s">
        <v>74</v>
      </c>
      <c r="T924" s="46">
        <v>0</v>
      </c>
      <c r="U924" s="46" t="s">
        <v>74</v>
      </c>
      <c r="V924" s="46">
        <v>0</v>
      </c>
      <c r="W924" s="46" t="s">
        <v>74</v>
      </c>
      <c r="X924" s="46">
        <v>0</v>
      </c>
      <c r="Y924" s="46" t="s">
        <v>74</v>
      </c>
      <c r="Z924" s="46">
        <v>0</v>
      </c>
      <c r="AA924" s="46" t="s">
        <v>74</v>
      </c>
      <c r="AB924" s="46">
        <v>0</v>
      </c>
      <c r="AC924" s="46" t="s">
        <v>74</v>
      </c>
      <c r="AD924" s="46">
        <v>0</v>
      </c>
      <c r="AE924" s="46" t="s">
        <v>74</v>
      </c>
      <c r="AF924" s="46">
        <v>0</v>
      </c>
      <c r="AG924" s="46" t="s">
        <v>74</v>
      </c>
      <c r="AH924" s="46">
        <v>0</v>
      </c>
      <c r="AI924" s="46" t="s">
        <v>74</v>
      </c>
      <c r="AJ924" s="46">
        <v>0</v>
      </c>
      <c r="AK924" s="46" t="s">
        <v>74</v>
      </c>
      <c r="AL924" s="46">
        <v>0</v>
      </c>
      <c r="AM924" s="46" t="s">
        <v>74</v>
      </c>
      <c r="AN924" s="50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  <c r="BN924" s="46"/>
      <c r="BO924" s="46"/>
      <c r="BP924" s="46"/>
      <c r="BQ924" s="46"/>
      <c r="BR924" s="46"/>
      <c r="BS924" s="46"/>
      <c r="BT924" s="46"/>
      <c r="BU924" s="46"/>
      <c r="BV924" s="46"/>
      <c r="BW924" s="46"/>
      <c r="BX924" s="46"/>
      <c r="BY924" s="46"/>
      <c r="BZ924" s="46"/>
      <c r="CA924" s="46"/>
      <c r="CB924" s="46"/>
      <c r="CC924" s="46"/>
    </row>
    <row r="925" spans="7:81" x14ac:dyDescent="0.25">
      <c r="G925" t="s">
        <v>132</v>
      </c>
      <c r="H925" s="40">
        <v>41101</v>
      </c>
      <c r="I925" s="46">
        <v>0</v>
      </c>
      <c r="J925" s="46">
        <v>0</v>
      </c>
      <c r="K925" s="46" t="s">
        <v>74</v>
      </c>
      <c r="L925" s="46">
        <v>0</v>
      </c>
      <c r="M925" s="46" t="s">
        <v>74</v>
      </c>
      <c r="N925" s="46">
        <v>0</v>
      </c>
      <c r="O925" s="46" t="s">
        <v>74</v>
      </c>
      <c r="P925" s="46">
        <v>0</v>
      </c>
      <c r="Q925" s="46" t="s">
        <v>74</v>
      </c>
      <c r="R925" s="46">
        <v>0</v>
      </c>
      <c r="S925" s="46" t="s">
        <v>74</v>
      </c>
      <c r="T925" s="46">
        <v>0</v>
      </c>
      <c r="U925" s="46" t="s">
        <v>74</v>
      </c>
      <c r="V925" s="46">
        <v>41.22867271138238</v>
      </c>
      <c r="W925" s="46" t="s">
        <v>74</v>
      </c>
      <c r="X925" s="46">
        <v>0</v>
      </c>
      <c r="Y925" s="46" t="s">
        <v>74</v>
      </c>
      <c r="Z925" s="46">
        <v>0</v>
      </c>
      <c r="AA925" s="46" t="s">
        <v>74</v>
      </c>
      <c r="AB925" s="46">
        <v>0</v>
      </c>
      <c r="AC925" s="46" t="s">
        <v>74</v>
      </c>
      <c r="AD925" s="46">
        <v>0</v>
      </c>
      <c r="AE925" s="46" t="s">
        <v>74</v>
      </c>
      <c r="AF925" s="46">
        <v>0</v>
      </c>
      <c r="AG925" s="46" t="s">
        <v>74</v>
      </c>
      <c r="AH925" s="46">
        <v>0</v>
      </c>
      <c r="AI925" s="46" t="s">
        <v>74</v>
      </c>
      <c r="AJ925" s="46">
        <v>0</v>
      </c>
      <c r="AK925" s="46" t="s">
        <v>74</v>
      </c>
      <c r="AL925" s="46">
        <v>0</v>
      </c>
      <c r="AM925" s="46" t="s">
        <v>74</v>
      </c>
      <c r="AN925" s="50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  <c r="BN925" s="46"/>
      <c r="BO925" s="46"/>
      <c r="BP925" s="46"/>
      <c r="BQ925" s="46"/>
      <c r="BR925" s="46"/>
      <c r="BS925" s="46"/>
      <c r="BT925" s="46"/>
      <c r="BU925" s="46"/>
      <c r="BV925" s="46"/>
      <c r="BW925" s="46"/>
      <c r="BX925" s="46"/>
      <c r="BY925" s="46"/>
      <c r="BZ925" s="46"/>
      <c r="CA925" s="46"/>
      <c r="CB925" s="46"/>
      <c r="CC925" s="46"/>
    </row>
    <row r="926" spans="7:81" x14ac:dyDescent="0.25">
      <c r="G926" t="s">
        <v>132</v>
      </c>
      <c r="H926" s="40">
        <v>41102</v>
      </c>
      <c r="I926" s="46">
        <v>0</v>
      </c>
      <c r="J926" s="46">
        <v>0</v>
      </c>
      <c r="K926" s="46" t="s">
        <v>74</v>
      </c>
      <c r="L926" s="46">
        <v>0</v>
      </c>
      <c r="M926" s="46" t="s">
        <v>74</v>
      </c>
      <c r="N926" s="46">
        <v>0</v>
      </c>
      <c r="O926" s="46" t="s">
        <v>74</v>
      </c>
      <c r="P926" s="46">
        <v>0</v>
      </c>
      <c r="Q926" s="46" t="s">
        <v>74</v>
      </c>
      <c r="R926" s="46">
        <v>0</v>
      </c>
      <c r="S926" s="46" t="s">
        <v>74</v>
      </c>
      <c r="T926" s="46">
        <v>0</v>
      </c>
      <c r="U926" s="46" t="s">
        <v>74</v>
      </c>
      <c r="V926" s="46">
        <v>0</v>
      </c>
      <c r="W926" s="46" t="s">
        <v>74</v>
      </c>
      <c r="X926" s="46">
        <v>0</v>
      </c>
      <c r="Y926" s="46" t="s">
        <v>74</v>
      </c>
      <c r="Z926" s="46">
        <v>0</v>
      </c>
      <c r="AA926" s="46" t="s">
        <v>74</v>
      </c>
      <c r="AB926" s="46">
        <v>0</v>
      </c>
      <c r="AC926" s="46" t="s">
        <v>74</v>
      </c>
      <c r="AD926" s="46">
        <v>0</v>
      </c>
      <c r="AE926" s="46" t="s">
        <v>74</v>
      </c>
      <c r="AF926" s="46">
        <v>0</v>
      </c>
      <c r="AG926" s="46" t="s">
        <v>74</v>
      </c>
      <c r="AH926" s="46">
        <v>0</v>
      </c>
      <c r="AI926" s="46" t="s">
        <v>74</v>
      </c>
      <c r="AJ926" s="46">
        <v>0</v>
      </c>
      <c r="AK926" s="46" t="s">
        <v>74</v>
      </c>
      <c r="AL926" s="46">
        <v>0</v>
      </c>
      <c r="AM926" s="46" t="s">
        <v>74</v>
      </c>
      <c r="AN926" s="50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  <c r="BN926" s="46"/>
      <c r="BO926" s="46"/>
      <c r="BP926" s="46"/>
      <c r="BQ926" s="46"/>
      <c r="BR926" s="46"/>
      <c r="BS926" s="46"/>
      <c r="BT926" s="46"/>
      <c r="BU926" s="46"/>
      <c r="BV926" s="46"/>
      <c r="BW926" s="46"/>
      <c r="BX926" s="46"/>
      <c r="BY926" s="46"/>
      <c r="BZ926" s="46"/>
      <c r="CA926" s="46"/>
      <c r="CB926" s="46"/>
      <c r="CC926" s="46"/>
    </row>
    <row r="927" spans="7:81" x14ac:dyDescent="0.25">
      <c r="G927" t="s">
        <v>132</v>
      </c>
      <c r="H927" s="40">
        <v>41103</v>
      </c>
      <c r="I927" s="46">
        <v>0</v>
      </c>
      <c r="J927" s="46">
        <v>0</v>
      </c>
      <c r="K927" s="46" t="s">
        <v>74</v>
      </c>
      <c r="L927" s="46">
        <v>0</v>
      </c>
      <c r="M927" s="46" t="s">
        <v>74</v>
      </c>
      <c r="N927" s="46">
        <v>0</v>
      </c>
      <c r="O927" s="46" t="s">
        <v>74</v>
      </c>
      <c r="P927" s="46">
        <v>0</v>
      </c>
      <c r="Q927" s="46" t="s">
        <v>74</v>
      </c>
      <c r="R927" s="46">
        <v>0</v>
      </c>
      <c r="S927" s="46" t="s">
        <v>74</v>
      </c>
      <c r="T927" s="46">
        <v>0</v>
      </c>
      <c r="U927" s="46" t="s">
        <v>74</v>
      </c>
      <c r="V927" s="46">
        <v>0</v>
      </c>
      <c r="W927" s="46" t="s">
        <v>74</v>
      </c>
      <c r="X927" s="46">
        <v>0</v>
      </c>
      <c r="Y927" s="46" t="s">
        <v>74</v>
      </c>
      <c r="Z927" s="46">
        <v>0</v>
      </c>
      <c r="AA927" s="46" t="s">
        <v>74</v>
      </c>
      <c r="AB927" s="46">
        <v>0</v>
      </c>
      <c r="AC927" s="46" t="s">
        <v>74</v>
      </c>
      <c r="AD927" s="46">
        <v>0</v>
      </c>
      <c r="AE927" s="46" t="s">
        <v>74</v>
      </c>
      <c r="AF927" s="46">
        <v>0</v>
      </c>
      <c r="AG927" s="46" t="s">
        <v>74</v>
      </c>
      <c r="AH927" s="46">
        <v>0</v>
      </c>
      <c r="AI927" s="46" t="s">
        <v>74</v>
      </c>
      <c r="AJ927" s="46">
        <v>0</v>
      </c>
      <c r="AK927" s="46" t="s">
        <v>74</v>
      </c>
      <c r="AL927" s="46">
        <v>0</v>
      </c>
      <c r="AM927" s="46" t="s">
        <v>74</v>
      </c>
      <c r="AN927" s="50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  <c r="BN927" s="46"/>
      <c r="BO927" s="46"/>
      <c r="BP927" s="46"/>
      <c r="BQ927" s="46"/>
      <c r="BR927" s="46"/>
      <c r="BS927" s="46"/>
      <c r="BT927" s="46"/>
      <c r="BU927" s="46"/>
      <c r="BV927" s="46"/>
      <c r="BW927" s="46"/>
      <c r="BX927" s="46"/>
      <c r="BY927" s="46"/>
      <c r="BZ927" s="46"/>
      <c r="CA927" s="46"/>
      <c r="CB927" s="46"/>
      <c r="CC927" s="46"/>
    </row>
    <row r="928" spans="7:81" x14ac:dyDescent="0.25">
      <c r="G928" t="s">
        <v>132</v>
      </c>
      <c r="H928" s="40">
        <v>41104</v>
      </c>
      <c r="I928" s="46">
        <v>0</v>
      </c>
      <c r="J928" s="46">
        <v>0</v>
      </c>
      <c r="K928" s="46" t="s">
        <v>74</v>
      </c>
      <c r="L928" s="46">
        <v>0</v>
      </c>
      <c r="M928" s="46" t="s">
        <v>74</v>
      </c>
      <c r="N928" s="46">
        <v>0</v>
      </c>
      <c r="O928" s="46" t="s">
        <v>74</v>
      </c>
      <c r="P928" s="46">
        <v>0</v>
      </c>
      <c r="Q928" s="46" t="s">
        <v>74</v>
      </c>
      <c r="R928" s="46">
        <v>0</v>
      </c>
      <c r="S928" s="46" t="s">
        <v>74</v>
      </c>
      <c r="T928" s="46">
        <v>0</v>
      </c>
      <c r="U928" s="46" t="s">
        <v>74</v>
      </c>
      <c r="V928" s="46">
        <v>0</v>
      </c>
      <c r="W928" s="46" t="s">
        <v>74</v>
      </c>
      <c r="X928" s="46">
        <v>0</v>
      </c>
      <c r="Y928" s="46" t="s">
        <v>74</v>
      </c>
      <c r="Z928" s="46">
        <v>0</v>
      </c>
      <c r="AA928" s="46" t="s">
        <v>74</v>
      </c>
      <c r="AB928" s="46">
        <v>0</v>
      </c>
      <c r="AC928" s="46" t="s">
        <v>74</v>
      </c>
      <c r="AD928" s="46">
        <v>0</v>
      </c>
      <c r="AE928" s="46" t="s">
        <v>74</v>
      </c>
      <c r="AF928" s="46">
        <v>0</v>
      </c>
      <c r="AG928" s="46" t="s">
        <v>74</v>
      </c>
      <c r="AH928" s="46">
        <v>0</v>
      </c>
      <c r="AI928" s="46" t="s">
        <v>74</v>
      </c>
      <c r="AJ928" s="46">
        <v>0</v>
      </c>
      <c r="AK928" s="46" t="s">
        <v>74</v>
      </c>
      <c r="AL928" s="46">
        <v>0</v>
      </c>
      <c r="AM928" s="46" t="s">
        <v>74</v>
      </c>
      <c r="AN928" s="50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</row>
    <row r="929" spans="7:81" x14ac:dyDescent="0.25">
      <c r="G929" t="s">
        <v>132</v>
      </c>
      <c r="H929" s="40">
        <v>41105</v>
      </c>
      <c r="I929" s="46">
        <v>3</v>
      </c>
      <c r="J929" s="46">
        <v>0</v>
      </c>
      <c r="K929" s="46" t="s">
        <v>74</v>
      </c>
      <c r="L929" s="46">
        <v>0</v>
      </c>
      <c r="M929" s="46" t="s">
        <v>74</v>
      </c>
      <c r="N929" s="46">
        <v>0</v>
      </c>
      <c r="O929" s="46" t="s">
        <v>74</v>
      </c>
      <c r="P929" s="46">
        <v>0</v>
      </c>
      <c r="Q929" s="46" t="s">
        <v>74</v>
      </c>
      <c r="R929" s="46">
        <v>0</v>
      </c>
      <c r="S929" s="46" t="s">
        <v>74</v>
      </c>
      <c r="T929" s="46">
        <v>0</v>
      </c>
      <c r="U929" s="46" t="s">
        <v>74</v>
      </c>
      <c r="V929" s="46">
        <v>0</v>
      </c>
      <c r="W929" s="46" t="s">
        <v>74</v>
      </c>
      <c r="X929" s="46">
        <v>0</v>
      </c>
      <c r="Y929" s="46" t="s">
        <v>74</v>
      </c>
      <c r="Z929" s="46">
        <v>0</v>
      </c>
      <c r="AA929" s="46" t="s">
        <v>74</v>
      </c>
      <c r="AB929" s="46">
        <v>0</v>
      </c>
      <c r="AC929" s="46" t="s">
        <v>74</v>
      </c>
      <c r="AD929" s="46">
        <v>0</v>
      </c>
      <c r="AE929" s="46" t="s">
        <v>74</v>
      </c>
      <c r="AF929" s="46">
        <v>0</v>
      </c>
      <c r="AG929" s="46" t="s">
        <v>74</v>
      </c>
      <c r="AH929" s="46">
        <v>0</v>
      </c>
      <c r="AI929" s="46" t="s">
        <v>74</v>
      </c>
      <c r="AJ929" s="46">
        <v>0</v>
      </c>
      <c r="AK929" s="46" t="s">
        <v>74</v>
      </c>
      <c r="AL929" s="46">
        <v>0</v>
      </c>
      <c r="AM929" s="46" t="s">
        <v>74</v>
      </c>
      <c r="AN929" s="50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  <c r="BN929" s="46"/>
      <c r="BO929" s="46"/>
      <c r="BP929" s="46"/>
      <c r="BQ929" s="46"/>
      <c r="BR929" s="46"/>
      <c r="BS929" s="46"/>
      <c r="BT929" s="46"/>
      <c r="BU929" s="46"/>
      <c r="BV929" s="46"/>
      <c r="BW929" s="46"/>
      <c r="BX929" s="46"/>
      <c r="BY929" s="46"/>
      <c r="BZ929" s="46"/>
      <c r="CA929" s="46"/>
      <c r="CB929" s="46"/>
      <c r="CC929" s="46"/>
    </row>
    <row r="930" spans="7:81" x14ac:dyDescent="0.25">
      <c r="G930" t="s">
        <v>132</v>
      </c>
      <c r="H930" s="40">
        <v>41106</v>
      </c>
      <c r="I930" s="46">
        <v>0.5</v>
      </c>
      <c r="J930" s="46">
        <v>0</v>
      </c>
      <c r="K930" s="46" t="s">
        <v>74</v>
      </c>
      <c r="L930" s="46">
        <v>0</v>
      </c>
      <c r="M930" s="46" t="s">
        <v>74</v>
      </c>
      <c r="N930" s="46">
        <v>0</v>
      </c>
      <c r="O930" s="46" t="s">
        <v>74</v>
      </c>
      <c r="P930" s="46">
        <v>0</v>
      </c>
      <c r="Q930" s="46" t="s">
        <v>74</v>
      </c>
      <c r="R930" s="46">
        <v>0</v>
      </c>
      <c r="S930" s="46" t="s">
        <v>74</v>
      </c>
      <c r="T930" s="46">
        <v>0</v>
      </c>
      <c r="U930" s="46" t="s">
        <v>74</v>
      </c>
      <c r="V930" s="46">
        <v>0</v>
      </c>
      <c r="W930" s="46" t="s">
        <v>74</v>
      </c>
      <c r="X930" s="46">
        <v>0</v>
      </c>
      <c r="Y930" s="46" t="s">
        <v>74</v>
      </c>
      <c r="Z930" s="46">
        <v>0</v>
      </c>
      <c r="AA930" s="46" t="s">
        <v>74</v>
      </c>
      <c r="AB930" s="46">
        <v>0</v>
      </c>
      <c r="AC930" s="46" t="s">
        <v>74</v>
      </c>
      <c r="AD930" s="46">
        <v>0</v>
      </c>
      <c r="AE930" s="46" t="s">
        <v>74</v>
      </c>
      <c r="AF930" s="46">
        <v>0</v>
      </c>
      <c r="AG930" s="46" t="s">
        <v>74</v>
      </c>
      <c r="AH930" s="46">
        <v>0</v>
      </c>
      <c r="AI930" s="46" t="s">
        <v>74</v>
      </c>
      <c r="AJ930" s="46">
        <v>0</v>
      </c>
      <c r="AK930" s="46" t="s">
        <v>74</v>
      </c>
      <c r="AL930" s="46">
        <v>0</v>
      </c>
      <c r="AM930" s="46" t="s">
        <v>74</v>
      </c>
      <c r="AN930" s="50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  <c r="BN930" s="46"/>
      <c r="BO930" s="46"/>
      <c r="BP930" s="46"/>
      <c r="BQ930" s="46"/>
      <c r="BR930" s="46"/>
      <c r="BS930" s="46"/>
      <c r="BT930" s="46"/>
      <c r="BU930" s="46"/>
      <c r="BV930" s="46"/>
      <c r="BW930" s="46"/>
      <c r="BX930" s="46"/>
      <c r="BY930" s="46"/>
      <c r="BZ930" s="46"/>
      <c r="CA930" s="46"/>
      <c r="CB930" s="46"/>
      <c r="CC930" s="46"/>
    </row>
    <row r="931" spans="7:81" x14ac:dyDescent="0.25">
      <c r="G931" t="s">
        <v>132</v>
      </c>
      <c r="H931" s="40">
        <v>41107</v>
      </c>
      <c r="I931" s="46">
        <v>0</v>
      </c>
      <c r="J931" s="46">
        <v>0</v>
      </c>
      <c r="K931" s="46" t="s">
        <v>74</v>
      </c>
      <c r="L931" s="46">
        <v>0</v>
      </c>
      <c r="M931" s="46" t="s">
        <v>74</v>
      </c>
      <c r="N931" s="46">
        <v>0</v>
      </c>
      <c r="O931" s="46" t="s">
        <v>74</v>
      </c>
      <c r="P931" s="46">
        <v>0</v>
      </c>
      <c r="Q931" s="46" t="s">
        <v>74</v>
      </c>
      <c r="R931" s="46">
        <v>0</v>
      </c>
      <c r="S931" s="46" t="s">
        <v>74</v>
      </c>
      <c r="T931" s="46">
        <v>0</v>
      </c>
      <c r="U931" s="46" t="s">
        <v>74</v>
      </c>
      <c r="V931" s="46">
        <v>0</v>
      </c>
      <c r="W931" s="46" t="s">
        <v>74</v>
      </c>
      <c r="X931" s="46">
        <v>0</v>
      </c>
      <c r="Y931" s="46" t="s">
        <v>74</v>
      </c>
      <c r="Z931" s="46">
        <v>0</v>
      </c>
      <c r="AA931" s="46" t="s">
        <v>74</v>
      </c>
      <c r="AB931" s="46">
        <v>0</v>
      </c>
      <c r="AC931" s="46" t="s">
        <v>74</v>
      </c>
      <c r="AD931" s="46">
        <v>0</v>
      </c>
      <c r="AE931" s="46" t="s">
        <v>74</v>
      </c>
      <c r="AF931" s="46">
        <v>0</v>
      </c>
      <c r="AG931" s="46" t="s">
        <v>74</v>
      </c>
      <c r="AH931" s="46">
        <v>0</v>
      </c>
      <c r="AI931" s="46" t="s">
        <v>74</v>
      </c>
      <c r="AJ931" s="46">
        <v>42.128688273727427</v>
      </c>
      <c r="AK931" s="46" t="s">
        <v>74</v>
      </c>
      <c r="AL931" s="46">
        <v>0</v>
      </c>
      <c r="AM931" s="46" t="s">
        <v>74</v>
      </c>
      <c r="AN931" s="50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  <c r="BN931" s="46"/>
      <c r="BO931" s="46"/>
      <c r="BP931" s="46"/>
      <c r="BQ931" s="46"/>
      <c r="BR931" s="46"/>
      <c r="BS931" s="46"/>
      <c r="BT931" s="46"/>
      <c r="BU931" s="46"/>
      <c r="BV931" s="46"/>
      <c r="BW931" s="46"/>
      <c r="BX931" s="46"/>
      <c r="BY931" s="46"/>
      <c r="BZ931" s="46"/>
      <c r="CA931" s="46"/>
      <c r="CB931" s="46"/>
      <c r="CC931" s="46"/>
    </row>
    <row r="932" spans="7:81" x14ac:dyDescent="0.25">
      <c r="G932" t="s">
        <v>132</v>
      </c>
      <c r="H932" s="40">
        <v>41108</v>
      </c>
      <c r="I932" s="46">
        <v>0</v>
      </c>
      <c r="J932" s="46">
        <v>0</v>
      </c>
      <c r="K932" s="46">
        <v>13.350000000000001</v>
      </c>
      <c r="L932" s="46">
        <v>0</v>
      </c>
      <c r="M932" s="46">
        <v>1.5</v>
      </c>
      <c r="N932" s="46">
        <v>0</v>
      </c>
      <c r="O932" s="46">
        <v>5</v>
      </c>
      <c r="P932" s="46">
        <v>0</v>
      </c>
      <c r="Q932" s="46">
        <v>2.5</v>
      </c>
      <c r="R932" s="46">
        <v>0</v>
      </c>
      <c r="S932" s="46">
        <v>1.5</v>
      </c>
      <c r="T932" s="46">
        <v>0</v>
      </c>
      <c r="U932" s="46">
        <v>2.0666666666666669</v>
      </c>
      <c r="V932" s="46">
        <v>0</v>
      </c>
      <c r="W932" s="46">
        <v>2.4666666666666663</v>
      </c>
      <c r="X932" s="46">
        <v>0</v>
      </c>
      <c r="Y932" s="46">
        <v>2.1333333333333333</v>
      </c>
      <c r="Z932" s="46">
        <v>0</v>
      </c>
      <c r="AA932" s="46" t="s">
        <v>74</v>
      </c>
      <c r="AB932" s="46">
        <v>0</v>
      </c>
      <c r="AC932" s="46" t="s">
        <v>74</v>
      </c>
      <c r="AD932" s="46">
        <v>0</v>
      </c>
      <c r="AE932" s="46" t="s">
        <v>74</v>
      </c>
      <c r="AF932" s="46">
        <v>0</v>
      </c>
      <c r="AG932" s="46" t="s">
        <v>74</v>
      </c>
      <c r="AH932" s="46">
        <v>0</v>
      </c>
      <c r="AI932" s="46" t="s">
        <v>74</v>
      </c>
      <c r="AJ932" s="46">
        <v>0</v>
      </c>
      <c r="AK932" s="46" t="s">
        <v>74</v>
      </c>
      <c r="AL932" s="46">
        <v>0</v>
      </c>
      <c r="AM932" s="46" t="s">
        <v>74</v>
      </c>
      <c r="AN932" s="50"/>
      <c r="AO932" s="46">
        <v>12.4</v>
      </c>
      <c r="AP932" s="46">
        <v>14.3</v>
      </c>
      <c r="AQ932" s="46">
        <v>1.5</v>
      </c>
      <c r="AR932" s="46">
        <v>3.2</v>
      </c>
      <c r="AS932" s="46">
        <v>6.8</v>
      </c>
      <c r="AT932" s="46">
        <v>5</v>
      </c>
      <c r="AU932" s="46">
        <v>0.9</v>
      </c>
      <c r="AV932" s="46">
        <v>1.6</v>
      </c>
      <c r="AW932" s="46">
        <v>2.2999999999999998</v>
      </c>
      <c r="AX932" s="46">
        <v>1.6</v>
      </c>
      <c r="AY932" s="46">
        <v>0.6</v>
      </c>
      <c r="AZ932" s="46">
        <v>1.8</v>
      </c>
      <c r="BA932" s="46">
        <v>2.2000000000000002</v>
      </c>
      <c r="BB932" s="46">
        <v>2.2000000000000002</v>
      </c>
      <c r="BC932" s="46">
        <v>2.2999999999999998</v>
      </c>
      <c r="BD932" s="46">
        <v>2.9</v>
      </c>
      <c r="BE932" s="46">
        <v>2.2000000000000002</v>
      </c>
      <c r="BF932" s="46">
        <v>1.8</v>
      </c>
      <c r="BG932" s="46">
        <v>2.1</v>
      </c>
      <c r="BH932" s="46">
        <v>2.5</v>
      </c>
      <c r="BI932" s="46"/>
      <c r="BJ932" s="46"/>
      <c r="BK932" s="46"/>
      <c r="BL932" s="46"/>
      <c r="BM932" s="46"/>
      <c r="BN932" s="46"/>
      <c r="BO932" s="46"/>
      <c r="BP932" s="46"/>
      <c r="BQ932" s="46"/>
      <c r="BR932" s="46"/>
      <c r="BS932" s="46"/>
      <c r="BT932" s="46"/>
      <c r="BU932" s="46"/>
      <c r="BV932" s="46"/>
      <c r="BW932" s="46"/>
      <c r="BX932" s="46"/>
      <c r="BY932" s="46"/>
      <c r="BZ932" s="46"/>
      <c r="CA932" s="46"/>
      <c r="CB932" s="46"/>
      <c r="CC932" s="46"/>
    </row>
    <row r="933" spans="7:81" x14ac:dyDescent="0.25">
      <c r="G933" t="s">
        <v>132</v>
      </c>
      <c r="H933" s="40">
        <v>41109</v>
      </c>
      <c r="I933" s="46">
        <v>0</v>
      </c>
      <c r="J933" s="46">
        <v>0</v>
      </c>
      <c r="K933" s="46" t="s">
        <v>74</v>
      </c>
      <c r="L933" s="46">
        <v>0</v>
      </c>
      <c r="M933" s="46" t="s">
        <v>74</v>
      </c>
      <c r="N933" s="46">
        <v>0</v>
      </c>
      <c r="O933" s="46" t="s">
        <v>74</v>
      </c>
      <c r="P933" s="46">
        <v>0</v>
      </c>
      <c r="Q933" s="46" t="s">
        <v>74</v>
      </c>
      <c r="R933" s="46">
        <v>0</v>
      </c>
      <c r="S933" s="46" t="s">
        <v>74</v>
      </c>
      <c r="T933" s="46">
        <v>0</v>
      </c>
      <c r="U933" s="46" t="s">
        <v>74</v>
      </c>
      <c r="V933" s="46">
        <v>0</v>
      </c>
      <c r="W933" s="46" t="s">
        <v>74</v>
      </c>
      <c r="X933" s="46">
        <v>0</v>
      </c>
      <c r="Y933" s="46" t="s">
        <v>74</v>
      </c>
      <c r="Z933" s="46">
        <v>0</v>
      </c>
      <c r="AA933" s="46" t="s">
        <v>74</v>
      </c>
      <c r="AB933" s="46">
        <v>0</v>
      </c>
      <c r="AC933" s="46" t="s">
        <v>74</v>
      </c>
      <c r="AD933" s="46">
        <v>0</v>
      </c>
      <c r="AE933" s="46" t="s">
        <v>74</v>
      </c>
      <c r="AF933" s="46">
        <v>0</v>
      </c>
      <c r="AG933" s="46" t="s">
        <v>74</v>
      </c>
      <c r="AH933" s="46">
        <v>0</v>
      </c>
      <c r="AI933" s="46" t="s">
        <v>74</v>
      </c>
      <c r="AJ933" s="46">
        <v>0</v>
      </c>
      <c r="AK933" s="46" t="s">
        <v>74</v>
      </c>
      <c r="AL933" s="46">
        <v>0</v>
      </c>
      <c r="AM933" s="46" t="s">
        <v>74</v>
      </c>
      <c r="AN933" s="50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  <c r="BN933" s="46"/>
      <c r="BO933" s="46"/>
      <c r="BP933" s="46"/>
      <c r="BQ933" s="46"/>
      <c r="BR933" s="46"/>
      <c r="BS933" s="46"/>
      <c r="BT933" s="46"/>
      <c r="BU933" s="46"/>
      <c r="BV933" s="46"/>
      <c r="BW933" s="46"/>
      <c r="BX933" s="46"/>
      <c r="BY933" s="46"/>
      <c r="BZ933" s="46"/>
      <c r="CA933" s="46"/>
      <c r="CB933" s="46"/>
      <c r="CC933" s="46"/>
    </row>
    <row r="934" spans="7:81" x14ac:dyDescent="0.25">
      <c r="G934" t="s">
        <v>132</v>
      </c>
      <c r="H934" s="40">
        <v>41110</v>
      </c>
      <c r="I934" s="46">
        <v>0</v>
      </c>
      <c r="J934" s="46">
        <v>0</v>
      </c>
      <c r="K934" s="46" t="s">
        <v>74</v>
      </c>
      <c r="L934" s="46">
        <v>0</v>
      </c>
      <c r="M934" s="46" t="s">
        <v>74</v>
      </c>
      <c r="N934" s="46">
        <v>0</v>
      </c>
      <c r="O934" s="46" t="s">
        <v>74</v>
      </c>
      <c r="P934" s="46">
        <v>0</v>
      </c>
      <c r="Q934" s="46" t="s">
        <v>74</v>
      </c>
      <c r="R934" s="46">
        <v>0</v>
      </c>
      <c r="S934" s="46" t="s">
        <v>74</v>
      </c>
      <c r="T934" s="46">
        <v>0</v>
      </c>
      <c r="U934" s="46" t="s">
        <v>74</v>
      </c>
      <c r="V934" s="46">
        <v>0</v>
      </c>
      <c r="W934" s="46" t="s">
        <v>74</v>
      </c>
      <c r="X934" s="46">
        <v>0</v>
      </c>
      <c r="Y934" s="46" t="s">
        <v>74</v>
      </c>
      <c r="Z934" s="46">
        <v>0</v>
      </c>
      <c r="AA934" s="46" t="s">
        <v>74</v>
      </c>
      <c r="AB934" s="46">
        <v>0</v>
      </c>
      <c r="AC934" s="46" t="s">
        <v>74</v>
      </c>
      <c r="AD934" s="46">
        <v>0</v>
      </c>
      <c r="AE934" s="46" t="s">
        <v>74</v>
      </c>
      <c r="AF934" s="46">
        <v>0</v>
      </c>
      <c r="AG934" s="46" t="s">
        <v>74</v>
      </c>
      <c r="AH934" s="46">
        <v>0</v>
      </c>
      <c r="AI934" s="46" t="s">
        <v>74</v>
      </c>
      <c r="AJ934" s="46">
        <v>0</v>
      </c>
      <c r="AK934" s="46" t="s">
        <v>74</v>
      </c>
      <c r="AL934" s="46">
        <v>0</v>
      </c>
      <c r="AM934" s="46" t="s">
        <v>74</v>
      </c>
      <c r="AN934" s="50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  <c r="BN934" s="46"/>
      <c r="BO934" s="46"/>
      <c r="BP934" s="46"/>
      <c r="BQ934" s="46"/>
      <c r="BR934" s="46"/>
      <c r="BS934" s="46"/>
      <c r="BT934" s="46"/>
      <c r="BU934" s="46"/>
      <c r="BV934" s="46"/>
      <c r="BW934" s="46"/>
      <c r="BX934" s="46"/>
      <c r="BY934" s="46"/>
      <c r="BZ934" s="46"/>
      <c r="CA934" s="46"/>
      <c r="CB934" s="46"/>
      <c r="CC934" s="46"/>
    </row>
    <row r="935" spans="7:81" x14ac:dyDescent="0.25">
      <c r="G935" t="s">
        <v>132</v>
      </c>
      <c r="H935" s="40">
        <v>41111</v>
      </c>
      <c r="I935" s="46">
        <v>0</v>
      </c>
      <c r="J935" s="46">
        <v>0</v>
      </c>
      <c r="K935" s="46" t="s">
        <v>74</v>
      </c>
      <c r="L935" s="46">
        <v>0</v>
      </c>
      <c r="M935" s="46" t="s">
        <v>74</v>
      </c>
      <c r="N935" s="46">
        <v>43.931928258982751</v>
      </c>
      <c r="O935" s="46" t="s">
        <v>74</v>
      </c>
      <c r="P935" s="46">
        <v>0</v>
      </c>
      <c r="Q935" s="46" t="s">
        <v>74</v>
      </c>
      <c r="R935" s="46">
        <v>0</v>
      </c>
      <c r="S935" s="46" t="s">
        <v>74</v>
      </c>
      <c r="T935" s="46">
        <v>0</v>
      </c>
      <c r="U935" s="46" t="s">
        <v>74</v>
      </c>
      <c r="V935" s="46">
        <v>0</v>
      </c>
      <c r="W935" s="46" t="s">
        <v>74</v>
      </c>
      <c r="X935" s="46">
        <v>0</v>
      </c>
      <c r="Y935" s="46" t="s">
        <v>74</v>
      </c>
      <c r="Z935" s="46">
        <v>0</v>
      </c>
      <c r="AA935" s="46" t="s">
        <v>74</v>
      </c>
      <c r="AB935" s="46">
        <v>0</v>
      </c>
      <c r="AC935" s="46" t="s">
        <v>74</v>
      </c>
      <c r="AD935" s="46">
        <v>0</v>
      </c>
      <c r="AE935" s="46" t="s">
        <v>74</v>
      </c>
      <c r="AF935" s="46">
        <v>0</v>
      </c>
      <c r="AG935" s="46" t="s">
        <v>74</v>
      </c>
      <c r="AH935" s="46">
        <v>0</v>
      </c>
      <c r="AI935" s="46" t="s">
        <v>74</v>
      </c>
      <c r="AJ935" s="46">
        <v>0</v>
      </c>
      <c r="AK935" s="46" t="s">
        <v>74</v>
      </c>
      <c r="AL935" s="46">
        <v>0</v>
      </c>
      <c r="AM935" s="46" t="s">
        <v>74</v>
      </c>
      <c r="AN935" s="50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  <c r="BN935" s="46"/>
      <c r="BO935" s="46"/>
      <c r="BP935" s="46"/>
      <c r="BQ935" s="46"/>
      <c r="BR935" s="46"/>
      <c r="BS935" s="46"/>
      <c r="BT935" s="46"/>
      <c r="BU935" s="46"/>
      <c r="BV935" s="46"/>
      <c r="BW935" s="46"/>
      <c r="BX935" s="46"/>
      <c r="BY935" s="46"/>
      <c r="BZ935" s="46"/>
      <c r="CA935" s="46"/>
      <c r="CB935" s="46"/>
      <c r="CC935" s="46"/>
    </row>
    <row r="936" spans="7:81" x14ac:dyDescent="0.25">
      <c r="G936" t="s">
        <v>132</v>
      </c>
      <c r="H936" s="40">
        <v>41112</v>
      </c>
      <c r="I936" s="46">
        <v>2</v>
      </c>
      <c r="J936" s="46">
        <v>0</v>
      </c>
      <c r="K936" s="46" t="s">
        <v>74</v>
      </c>
      <c r="L936" s="46">
        <v>0</v>
      </c>
      <c r="M936" s="46" t="s">
        <v>74</v>
      </c>
      <c r="N936" s="46">
        <v>0</v>
      </c>
      <c r="O936" s="46" t="s">
        <v>74</v>
      </c>
      <c r="P936" s="46">
        <v>0</v>
      </c>
      <c r="Q936" s="46" t="s">
        <v>74</v>
      </c>
      <c r="R936" s="46">
        <v>0</v>
      </c>
      <c r="S936" s="46" t="s">
        <v>74</v>
      </c>
      <c r="T936" s="46">
        <v>0</v>
      </c>
      <c r="U936" s="46" t="s">
        <v>74</v>
      </c>
      <c r="V936" s="46">
        <v>0</v>
      </c>
      <c r="W936" s="46" t="s">
        <v>74</v>
      </c>
      <c r="X936" s="46">
        <v>0</v>
      </c>
      <c r="Y936" s="46" t="s">
        <v>74</v>
      </c>
      <c r="Z936" s="46">
        <v>0</v>
      </c>
      <c r="AA936" s="46" t="s">
        <v>74</v>
      </c>
      <c r="AB936" s="46">
        <v>0</v>
      </c>
      <c r="AC936" s="46" t="s">
        <v>74</v>
      </c>
      <c r="AD936" s="46">
        <v>0</v>
      </c>
      <c r="AE936" s="46" t="s">
        <v>74</v>
      </c>
      <c r="AF936" s="46">
        <v>0</v>
      </c>
      <c r="AG936" s="46" t="s">
        <v>74</v>
      </c>
      <c r="AH936" s="46">
        <v>0</v>
      </c>
      <c r="AI936" s="46" t="s">
        <v>74</v>
      </c>
      <c r="AJ936" s="46">
        <v>0</v>
      </c>
      <c r="AK936" s="46" t="s">
        <v>74</v>
      </c>
      <c r="AL936" s="46">
        <v>0</v>
      </c>
      <c r="AM936" s="46" t="s">
        <v>74</v>
      </c>
      <c r="AN936" s="50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  <c r="BN936" s="46"/>
      <c r="BO936" s="46"/>
      <c r="BP936" s="46"/>
      <c r="BQ936" s="46"/>
      <c r="BR936" s="46"/>
      <c r="BS936" s="46"/>
      <c r="BT936" s="46"/>
      <c r="BU936" s="46"/>
      <c r="BV936" s="46"/>
      <c r="BW936" s="46"/>
      <c r="BX936" s="46"/>
      <c r="BY936" s="46"/>
      <c r="BZ936" s="46"/>
      <c r="CA936" s="46"/>
      <c r="CB936" s="46"/>
      <c r="CC936" s="46"/>
    </row>
    <row r="937" spans="7:81" x14ac:dyDescent="0.25">
      <c r="G937" t="s">
        <v>132</v>
      </c>
      <c r="H937" s="40">
        <v>41113</v>
      </c>
      <c r="I937" s="46">
        <v>39</v>
      </c>
      <c r="J937" s="46">
        <v>0</v>
      </c>
      <c r="K937" s="46" t="s">
        <v>74</v>
      </c>
      <c r="L937" s="46">
        <v>0</v>
      </c>
      <c r="M937" s="46" t="s">
        <v>74</v>
      </c>
      <c r="N937" s="46">
        <v>0</v>
      </c>
      <c r="O937" s="46" t="s">
        <v>74</v>
      </c>
      <c r="P937" s="46">
        <v>0</v>
      </c>
      <c r="Q937" s="46" t="s">
        <v>74</v>
      </c>
      <c r="R937" s="46">
        <v>0</v>
      </c>
      <c r="S937" s="46" t="s">
        <v>74</v>
      </c>
      <c r="T937" s="46">
        <v>0</v>
      </c>
      <c r="U937" s="46" t="s">
        <v>74</v>
      </c>
      <c r="V937" s="46">
        <v>0</v>
      </c>
      <c r="W937" s="46" t="s">
        <v>74</v>
      </c>
      <c r="X937" s="46">
        <v>0</v>
      </c>
      <c r="Y937" s="46" t="s">
        <v>74</v>
      </c>
      <c r="Z937" s="46">
        <v>0</v>
      </c>
      <c r="AA937" s="46" t="s">
        <v>74</v>
      </c>
      <c r="AB937" s="46">
        <v>0</v>
      </c>
      <c r="AC937" s="46" t="s">
        <v>74</v>
      </c>
      <c r="AD937" s="46">
        <v>0</v>
      </c>
      <c r="AE937" s="46" t="s">
        <v>74</v>
      </c>
      <c r="AF937" s="46">
        <v>0</v>
      </c>
      <c r="AG937" s="46" t="s">
        <v>74</v>
      </c>
      <c r="AH937" s="46">
        <v>0</v>
      </c>
      <c r="AI937" s="46" t="s">
        <v>74</v>
      </c>
      <c r="AJ937" s="46">
        <v>0</v>
      </c>
      <c r="AK937" s="46" t="s">
        <v>74</v>
      </c>
      <c r="AL937" s="46">
        <v>0</v>
      </c>
      <c r="AM937" s="46" t="s">
        <v>74</v>
      </c>
      <c r="AN937" s="50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  <c r="BN937" s="46"/>
      <c r="BO937" s="46"/>
      <c r="BP937" s="46"/>
      <c r="BQ937" s="46"/>
      <c r="BR937" s="46"/>
      <c r="BS937" s="46"/>
      <c r="BT937" s="46"/>
      <c r="BU937" s="46"/>
      <c r="BV937" s="46"/>
      <c r="BW937" s="46"/>
      <c r="BX937" s="46"/>
      <c r="BY937" s="46"/>
      <c r="BZ937" s="46"/>
      <c r="CA937" s="46"/>
      <c r="CB937" s="46"/>
      <c r="CC937" s="46"/>
    </row>
    <row r="938" spans="7:81" x14ac:dyDescent="0.25">
      <c r="G938" t="s">
        <v>132</v>
      </c>
      <c r="H938" s="40">
        <v>41114</v>
      </c>
      <c r="I938" s="46">
        <v>18</v>
      </c>
      <c r="J938" s="46">
        <v>0</v>
      </c>
      <c r="K938" s="46" t="s">
        <v>74</v>
      </c>
      <c r="L938" s="46">
        <v>0</v>
      </c>
      <c r="M938" s="46" t="s">
        <v>74</v>
      </c>
      <c r="N938" s="46">
        <v>0</v>
      </c>
      <c r="O938" s="46" t="s">
        <v>74</v>
      </c>
      <c r="P938" s="46">
        <v>0</v>
      </c>
      <c r="Q938" s="46" t="s">
        <v>74</v>
      </c>
      <c r="R938" s="46">
        <v>0</v>
      </c>
      <c r="S938" s="46" t="s">
        <v>74</v>
      </c>
      <c r="T938" s="46">
        <v>0</v>
      </c>
      <c r="U938" s="46" t="s">
        <v>74</v>
      </c>
      <c r="V938" s="46">
        <v>0</v>
      </c>
      <c r="W938" s="46" t="s">
        <v>74</v>
      </c>
      <c r="X938" s="46">
        <v>0</v>
      </c>
      <c r="Y938" s="46" t="s">
        <v>74</v>
      </c>
      <c r="Z938" s="46">
        <v>0</v>
      </c>
      <c r="AA938" s="46" t="s">
        <v>74</v>
      </c>
      <c r="AB938" s="46">
        <v>0</v>
      </c>
      <c r="AC938" s="46" t="s">
        <v>74</v>
      </c>
      <c r="AD938" s="46">
        <v>0</v>
      </c>
      <c r="AE938" s="46" t="s">
        <v>74</v>
      </c>
      <c r="AF938" s="46">
        <v>0</v>
      </c>
      <c r="AG938" s="46" t="s">
        <v>74</v>
      </c>
      <c r="AH938" s="46">
        <v>0</v>
      </c>
      <c r="AI938" s="46" t="s">
        <v>74</v>
      </c>
      <c r="AJ938" s="46">
        <v>0</v>
      </c>
      <c r="AK938" s="46" t="s">
        <v>74</v>
      </c>
      <c r="AL938" s="46">
        <v>0</v>
      </c>
      <c r="AM938" s="46" t="s">
        <v>74</v>
      </c>
      <c r="AN938" s="50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  <c r="BN938" s="46"/>
      <c r="BO938" s="46"/>
      <c r="BP938" s="46"/>
      <c r="BQ938" s="46"/>
      <c r="BR938" s="46"/>
      <c r="BS938" s="46"/>
      <c r="BT938" s="46"/>
      <c r="BU938" s="46"/>
      <c r="BV938" s="46"/>
      <c r="BW938" s="46"/>
      <c r="BX938" s="46"/>
      <c r="BY938" s="46"/>
      <c r="BZ938" s="46"/>
      <c r="CA938" s="46"/>
      <c r="CB938" s="46"/>
      <c r="CC938" s="46"/>
    </row>
    <row r="939" spans="7:81" x14ac:dyDescent="0.25">
      <c r="G939" t="s">
        <v>132</v>
      </c>
      <c r="H939" s="40">
        <v>41115</v>
      </c>
      <c r="I939" s="46">
        <v>23.5</v>
      </c>
      <c r="J939" s="46">
        <v>0</v>
      </c>
      <c r="K939" s="46" t="s">
        <v>74</v>
      </c>
      <c r="L939" s="46">
        <v>0</v>
      </c>
      <c r="M939" s="46" t="s">
        <v>74</v>
      </c>
      <c r="N939" s="46">
        <v>0</v>
      </c>
      <c r="O939" s="46" t="s">
        <v>74</v>
      </c>
      <c r="P939" s="46">
        <v>0</v>
      </c>
      <c r="Q939" s="46" t="s">
        <v>74</v>
      </c>
      <c r="R939" s="46">
        <v>0</v>
      </c>
      <c r="S939" s="46" t="s">
        <v>74</v>
      </c>
      <c r="T939" s="46">
        <v>0</v>
      </c>
      <c r="U939" s="46" t="s">
        <v>74</v>
      </c>
      <c r="V939" s="46">
        <v>0</v>
      </c>
      <c r="W939" s="46" t="s">
        <v>74</v>
      </c>
      <c r="X939" s="46">
        <v>0</v>
      </c>
      <c r="Y939" s="46" t="s">
        <v>74</v>
      </c>
      <c r="Z939" s="46">
        <v>0</v>
      </c>
      <c r="AA939" s="46" t="s">
        <v>74</v>
      </c>
      <c r="AB939" s="46">
        <v>0</v>
      </c>
      <c r="AC939" s="46" t="s">
        <v>74</v>
      </c>
      <c r="AD939" s="46">
        <v>0</v>
      </c>
      <c r="AE939" s="46" t="s">
        <v>74</v>
      </c>
      <c r="AF939" s="46">
        <v>0</v>
      </c>
      <c r="AG939" s="46" t="s">
        <v>74</v>
      </c>
      <c r="AH939" s="46">
        <v>0</v>
      </c>
      <c r="AI939" s="46" t="s">
        <v>74</v>
      </c>
      <c r="AJ939" s="46">
        <v>0</v>
      </c>
      <c r="AK939" s="46" t="s">
        <v>74</v>
      </c>
      <c r="AL939" s="46">
        <v>0</v>
      </c>
      <c r="AM939" s="46" t="s">
        <v>74</v>
      </c>
      <c r="AN939" s="50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  <c r="BN939" s="46"/>
      <c r="BO939" s="46"/>
      <c r="BP939" s="46"/>
      <c r="BQ939" s="46"/>
      <c r="BR939" s="46"/>
      <c r="BS939" s="46"/>
      <c r="BT939" s="46"/>
      <c r="BU939" s="46"/>
      <c r="BV939" s="46"/>
      <c r="BW939" s="46"/>
      <c r="BX939" s="46"/>
      <c r="BY939" s="46"/>
      <c r="BZ939" s="46"/>
      <c r="CA939" s="46"/>
      <c r="CB939" s="46"/>
      <c r="CC939" s="46"/>
    </row>
    <row r="940" spans="7:81" x14ac:dyDescent="0.25">
      <c r="G940" t="s">
        <v>132</v>
      </c>
      <c r="H940" s="40">
        <v>41116</v>
      </c>
      <c r="I940" s="46">
        <v>2.5</v>
      </c>
      <c r="J940" s="46">
        <v>0</v>
      </c>
      <c r="K940" s="46" t="s">
        <v>74</v>
      </c>
      <c r="L940" s="46">
        <v>0</v>
      </c>
      <c r="M940" s="46" t="s">
        <v>74</v>
      </c>
      <c r="N940" s="46">
        <v>0</v>
      </c>
      <c r="O940" s="46" t="s">
        <v>74</v>
      </c>
      <c r="P940" s="46">
        <v>0</v>
      </c>
      <c r="Q940" s="46" t="s">
        <v>74</v>
      </c>
      <c r="R940" s="46">
        <v>0</v>
      </c>
      <c r="S940" s="46" t="s">
        <v>74</v>
      </c>
      <c r="T940" s="46">
        <v>0</v>
      </c>
      <c r="U940" s="46" t="s">
        <v>74</v>
      </c>
      <c r="V940" s="46">
        <v>0</v>
      </c>
      <c r="W940" s="46" t="s">
        <v>74</v>
      </c>
      <c r="X940" s="46">
        <v>0</v>
      </c>
      <c r="Y940" s="46" t="s">
        <v>74</v>
      </c>
      <c r="Z940" s="46">
        <v>0</v>
      </c>
      <c r="AA940" s="46" t="s">
        <v>74</v>
      </c>
      <c r="AB940" s="46">
        <v>0</v>
      </c>
      <c r="AC940" s="46" t="s">
        <v>74</v>
      </c>
      <c r="AD940" s="46">
        <v>40.376134856147907</v>
      </c>
      <c r="AE940" s="46" t="s">
        <v>74</v>
      </c>
      <c r="AF940" s="46">
        <v>0</v>
      </c>
      <c r="AG940" s="46" t="s">
        <v>74</v>
      </c>
      <c r="AH940" s="46">
        <v>0</v>
      </c>
      <c r="AI940" s="46" t="s">
        <v>74</v>
      </c>
      <c r="AJ940" s="46">
        <v>0</v>
      </c>
      <c r="AK940" s="46" t="s">
        <v>74</v>
      </c>
      <c r="AL940" s="46">
        <v>0</v>
      </c>
      <c r="AM940" s="46" t="s">
        <v>74</v>
      </c>
      <c r="AN940" s="50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  <c r="BN940" s="46"/>
      <c r="BO940" s="46"/>
      <c r="BP940" s="46"/>
      <c r="BQ940" s="46"/>
      <c r="BR940" s="46"/>
      <c r="BS940" s="46"/>
      <c r="BT940" s="46"/>
      <c r="BU940" s="46"/>
      <c r="BV940" s="46"/>
      <c r="BW940" s="46"/>
      <c r="BX940" s="46"/>
      <c r="BY940" s="46"/>
      <c r="BZ940" s="46"/>
      <c r="CA940" s="46"/>
      <c r="CB940" s="46"/>
      <c r="CC940" s="46"/>
    </row>
    <row r="941" spans="7:81" x14ac:dyDescent="0.25">
      <c r="G941" t="s">
        <v>132</v>
      </c>
      <c r="H941" s="40">
        <v>41117</v>
      </c>
      <c r="I941" s="46">
        <v>0</v>
      </c>
      <c r="J941" s="46">
        <v>0</v>
      </c>
      <c r="K941" s="46" t="s">
        <v>74</v>
      </c>
      <c r="L941" s="46">
        <v>0</v>
      </c>
      <c r="M941" s="46" t="s">
        <v>74</v>
      </c>
      <c r="N941" s="46">
        <v>0</v>
      </c>
      <c r="O941" s="46" t="s">
        <v>74</v>
      </c>
      <c r="P941" s="46">
        <v>42.339942176004833</v>
      </c>
      <c r="Q941" s="46" t="s">
        <v>74</v>
      </c>
      <c r="R941" s="46">
        <v>0</v>
      </c>
      <c r="S941" s="46" t="s">
        <v>74</v>
      </c>
      <c r="T941" s="46">
        <v>0</v>
      </c>
      <c r="U941" s="46" t="s">
        <v>74</v>
      </c>
      <c r="V941" s="46">
        <v>0</v>
      </c>
      <c r="W941" s="46" t="s">
        <v>74</v>
      </c>
      <c r="X941" s="46">
        <v>0</v>
      </c>
      <c r="Y941" s="46" t="s">
        <v>74</v>
      </c>
      <c r="Z941" s="46">
        <v>0</v>
      </c>
      <c r="AA941" s="46" t="s">
        <v>74</v>
      </c>
      <c r="AB941" s="46">
        <v>0</v>
      </c>
      <c r="AC941" s="46" t="s">
        <v>74</v>
      </c>
      <c r="AD941" s="46">
        <v>0</v>
      </c>
      <c r="AE941" s="46" t="s">
        <v>74</v>
      </c>
      <c r="AF941" s="46">
        <v>0</v>
      </c>
      <c r="AG941" s="46" t="s">
        <v>74</v>
      </c>
      <c r="AH941" s="46">
        <v>0</v>
      </c>
      <c r="AI941" s="46" t="s">
        <v>74</v>
      </c>
      <c r="AJ941" s="46">
        <v>0</v>
      </c>
      <c r="AK941" s="46" t="s">
        <v>74</v>
      </c>
      <c r="AL941" s="46">
        <v>0</v>
      </c>
      <c r="AM941" s="46" t="s">
        <v>74</v>
      </c>
      <c r="AN941" s="50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</row>
    <row r="942" spans="7:81" x14ac:dyDescent="0.25">
      <c r="G942" t="s">
        <v>132</v>
      </c>
      <c r="H942" s="40">
        <v>41118</v>
      </c>
      <c r="I942" s="46">
        <v>0</v>
      </c>
      <c r="J942" s="46">
        <v>0</v>
      </c>
      <c r="K942" s="46" t="s">
        <v>74</v>
      </c>
      <c r="L942" s="46">
        <v>0</v>
      </c>
      <c r="M942" s="46" t="s">
        <v>74</v>
      </c>
      <c r="N942" s="46">
        <v>0</v>
      </c>
      <c r="O942" s="46" t="s">
        <v>74</v>
      </c>
      <c r="P942" s="46">
        <v>0</v>
      </c>
      <c r="Q942" s="46" t="s">
        <v>74</v>
      </c>
      <c r="R942" s="46">
        <v>0</v>
      </c>
      <c r="S942" s="46" t="s">
        <v>74</v>
      </c>
      <c r="T942" s="46">
        <v>0</v>
      </c>
      <c r="U942" s="46" t="s">
        <v>74</v>
      </c>
      <c r="V942" s="46">
        <v>0</v>
      </c>
      <c r="W942" s="46" t="s">
        <v>74</v>
      </c>
      <c r="X942" s="46">
        <v>0</v>
      </c>
      <c r="Y942" s="46" t="s">
        <v>74</v>
      </c>
      <c r="Z942" s="46">
        <v>0</v>
      </c>
      <c r="AA942" s="46" t="s">
        <v>74</v>
      </c>
      <c r="AB942" s="46">
        <v>0</v>
      </c>
      <c r="AC942" s="46" t="s">
        <v>74</v>
      </c>
      <c r="AD942" s="46">
        <v>0</v>
      </c>
      <c r="AE942" s="46" t="s">
        <v>74</v>
      </c>
      <c r="AF942" s="46">
        <v>0</v>
      </c>
      <c r="AG942" s="46" t="s">
        <v>74</v>
      </c>
      <c r="AH942" s="46">
        <v>0</v>
      </c>
      <c r="AI942" s="46" t="s">
        <v>74</v>
      </c>
      <c r="AJ942" s="46">
        <v>0</v>
      </c>
      <c r="AK942" s="46" t="s">
        <v>74</v>
      </c>
      <c r="AL942" s="46">
        <v>0</v>
      </c>
      <c r="AM942" s="46" t="s">
        <v>74</v>
      </c>
      <c r="AN942" s="50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  <c r="BN942" s="46"/>
      <c r="BO942" s="46"/>
      <c r="BP942" s="46"/>
      <c r="BQ942" s="46"/>
      <c r="BR942" s="46"/>
      <c r="BS942" s="46"/>
      <c r="BT942" s="46"/>
      <c r="BU942" s="46"/>
      <c r="BV942" s="46"/>
      <c r="BW942" s="46"/>
      <c r="BX942" s="46"/>
      <c r="BY942" s="46"/>
      <c r="BZ942" s="46"/>
      <c r="CA942" s="46"/>
      <c r="CB942" s="46"/>
      <c r="CC942" s="46"/>
    </row>
    <row r="943" spans="7:81" x14ac:dyDescent="0.25">
      <c r="G943" t="s">
        <v>132</v>
      </c>
      <c r="H943" s="40">
        <v>41119</v>
      </c>
      <c r="I943" s="46">
        <v>0</v>
      </c>
      <c r="J943" s="46">
        <v>0</v>
      </c>
      <c r="K943" s="46" t="s">
        <v>74</v>
      </c>
      <c r="L943" s="46">
        <v>0</v>
      </c>
      <c r="M943" s="46" t="s">
        <v>74</v>
      </c>
      <c r="N943" s="46">
        <v>0</v>
      </c>
      <c r="O943" s="46" t="s">
        <v>74</v>
      </c>
      <c r="P943" s="46">
        <v>0</v>
      </c>
      <c r="Q943" s="46" t="s">
        <v>74</v>
      </c>
      <c r="R943" s="46">
        <v>0</v>
      </c>
      <c r="S943" s="46" t="s">
        <v>74</v>
      </c>
      <c r="T943" s="46">
        <v>0</v>
      </c>
      <c r="U943" s="46" t="s">
        <v>74</v>
      </c>
      <c r="V943" s="46">
        <v>0</v>
      </c>
      <c r="W943" s="46" t="s">
        <v>74</v>
      </c>
      <c r="X943" s="46">
        <v>0</v>
      </c>
      <c r="Y943" s="46" t="s">
        <v>74</v>
      </c>
      <c r="Z943" s="46">
        <v>0</v>
      </c>
      <c r="AA943" s="46" t="s">
        <v>74</v>
      </c>
      <c r="AB943" s="46">
        <v>0</v>
      </c>
      <c r="AC943" s="46" t="s">
        <v>74</v>
      </c>
      <c r="AD943" s="46">
        <v>0</v>
      </c>
      <c r="AE943" s="46" t="s">
        <v>74</v>
      </c>
      <c r="AF943" s="46">
        <v>0</v>
      </c>
      <c r="AG943" s="46" t="s">
        <v>74</v>
      </c>
      <c r="AH943" s="46">
        <v>0</v>
      </c>
      <c r="AI943" s="46" t="s">
        <v>74</v>
      </c>
      <c r="AJ943" s="46">
        <v>0</v>
      </c>
      <c r="AK943" s="46" t="s">
        <v>74</v>
      </c>
      <c r="AL943" s="46">
        <v>0</v>
      </c>
      <c r="AM943" s="46" t="s">
        <v>74</v>
      </c>
      <c r="AN943" s="50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  <c r="BN943" s="46"/>
      <c r="BO943" s="46"/>
      <c r="BP943" s="46"/>
      <c r="BQ943" s="46"/>
      <c r="BR943" s="46"/>
      <c r="BS943" s="46"/>
      <c r="BT943" s="46"/>
      <c r="BU943" s="46"/>
      <c r="BV943" s="46"/>
      <c r="BW943" s="46"/>
      <c r="BX943" s="46"/>
      <c r="BY943" s="46"/>
      <c r="BZ943" s="46"/>
      <c r="CA943" s="46"/>
      <c r="CB943" s="46"/>
      <c r="CC943" s="46"/>
    </row>
    <row r="944" spans="7:81" x14ac:dyDescent="0.25">
      <c r="G944" t="s">
        <v>132</v>
      </c>
      <c r="H944" s="40">
        <v>41120</v>
      </c>
      <c r="I944" s="46">
        <v>1</v>
      </c>
      <c r="J944" s="46">
        <v>0</v>
      </c>
      <c r="K944" s="46" t="s">
        <v>74</v>
      </c>
      <c r="L944" s="46">
        <v>0</v>
      </c>
      <c r="M944" s="46" t="s">
        <v>74</v>
      </c>
      <c r="N944" s="46">
        <v>0</v>
      </c>
      <c r="O944" s="46" t="s">
        <v>74</v>
      </c>
      <c r="P944" s="46">
        <v>0</v>
      </c>
      <c r="Q944" s="46" t="s">
        <v>74</v>
      </c>
      <c r="R944" s="46">
        <v>0</v>
      </c>
      <c r="S944" s="46" t="s">
        <v>74</v>
      </c>
      <c r="T944" s="46">
        <v>0</v>
      </c>
      <c r="U944" s="46" t="s">
        <v>74</v>
      </c>
      <c r="V944" s="46">
        <v>0</v>
      </c>
      <c r="W944" s="46" t="s">
        <v>74</v>
      </c>
      <c r="X944" s="46">
        <v>0</v>
      </c>
      <c r="Y944" s="46" t="s">
        <v>74</v>
      </c>
      <c r="Z944" s="46">
        <v>0</v>
      </c>
      <c r="AA944" s="46" t="s">
        <v>74</v>
      </c>
      <c r="AB944" s="46">
        <v>0</v>
      </c>
      <c r="AC944" s="46" t="s">
        <v>74</v>
      </c>
      <c r="AD944" s="46">
        <v>0</v>
      </c>
      <c r="AE944" s="46" t="s">
        <v>74</v>
      </c>
      <c r="AF944" s="46">
        <v>0</v>
      </c>
      <c r="AG944" s="46" t="s">
        <v>74</v>
      </c>
      <c r="AH944" s="46">
        <v>0</v>
      </c>
      <c r="AI944" s="46" t="s">
        <v>74</v>
      </c>
      <c r="AJ944" s="46">
        <v>0</v>
      </c>
      <c r="AK944" s="46" t="s">
        <v>74</v>
      </c>
      <c r="AL944" s="46">
        <v>0</v>
      </c>
      <c r="AM944" s="46" t="s">
        <v>74</v>
      </c>
      <c r="AN944" s="50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  <c r="BN944" s="46"/>
      <c r="BO944" s="46"/>
      <c r="BP944" s="46"/>
      <c r="BQ944" s="46"/>
      <c r="BR944" s="46"/>
      <c r="BS944" s="46"/>
      <c r="BT944" s="46"/>
      <c r="BU944" s="46"/>
      <c r="BV944" s="46"/>
      <c r="BW944" s="46"/>
      <c r="BX944" s="46"/>
      <c r="BY944" s="46"/>
      <c r="BZ944" s="46"/>
      <c r="CA944" s="46"/>
      <c r="CB944" s="46"/>
      <c r="CC944" s="46"/>
    </row>
    <row r="945" spans="7:81" x14ac:dyDescent="0.25">
      <c r="G945" t="s">
        <v>132</v>
      </c>
      <c r="H945" s="40">
        <v>41121</v>
      </c>
      <c r="I945" s="46">
        <v>31</v>
      </c>
      <c r="J945" s="46">
        <v>0</v>
      </c>
      <c r="K945" s="46" t="s">
        <v>74</v>
      </c>
      <c r="L945" s="46">
        <v>0</v>
      </c>
      <c r="M945" s="46" t="s">
        <v>74</v>
      </c>
      <c r="N945" s="46">
        <v>0</v>
      </c>
      <c r="O945" s="46" t="s">
        <v>74</v>
      </c>
      <c r="P945" s="46">
        <v>0</v>
      </c>
      <c r="Q945" s="46" t="s">
        <v>74</v>
      </c>
      <c r="R945" s="46">
        <v>43.79119153444843</v>
      </c>
      <c r="S945" s="46" t="s">
        <v>74</v>
      </c>
      <c r="T945" s="46">
        <v>0</v>
      </c>
      <c r="U945" s="46" t="s">
        <v>74</v>
      </c>
      <c r="V945" s="46">
        <v>0</v>
      </c>
      <c r="W945" s="46" t="s">
        <v>74</v>
      </c>
      <c r="X945" s="46">
        <v>0</v>
      </c>
      <c r="Y945" s="46" t="s">
        <v>74</v>
      </c>
      <c r="Z945" s="46">
        <v>0</v>
      </c>
      <c r="AA945" s="46" t="s">
        <v>74</v>
      </c>
      <c r="AB945" s="46">
        <v>0</v>
      </c>
      <c r="AC945" s="46" t="s">
        <v>74</v>
      </c>
      <c r="AD945" s="46">
        <v>0</v>
      </c>
      <c r="AE945" s="46" t="s">
        <v>74</v>
      </c>
      <c r="AF945" s="46">
        <v>0</v>
      </c>
      <c r="AG945" s="46" t="s">
        <v>74</v>
      </c>
      <c r="AH945" s="46">
        <v>0</v>
      </c>
      <c r="AI945" s="46" t="s">
        <v>74</v>
      </c>
      <c r="AJ945" s="46">
        <v>0</v>
      </c>
      <c r="AK945" s="46" t="s">
        <v>74</v>
      </c>
      <c r="AL945" s="46">
        <v>0</v>
      </c>
      <c r="AM945" s="46" t="s">
        <v>74</v>
      </c>
      <c r="AN945" s="50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  <c r="BN945" s="46"/>
      <c r="BO945" s="46"/>
      <c r="BP945" s="46"/>
      <c r="BQ945" s="46"/>
      <c r="BR945" s="46"/>
      <c r="BS945" s="46"/>
      <c r="BT945" s="46"/>
      <c r="BU945" s="46"/>
      <c r="BV945" s="46"/>
      <c r="BW945" s="46"/>
      <c r="BX945" s="46"/>
      <c r="BY945" s="46"/>
      <c r="BZ945" s="46"/>
      <c r="CA945" s="46"/>
      <c r="CB945" s="46"/>
      <c r="CC945" s="46"/>
    </row>
    <row r="946" spans="7:81" x14ac:dyDescent="0.25">
      <c r="G946" t="s">
        <v>132</v>
      </c>
      <c r="H946" s="40">
        <v>41122</v>
      </c>
      <c r="I946" s="46">
        <v>7.5</v>
      </c>
      <c r="J946" s="46">
        <v>0</v>
      </c>
      <c r="K946" s="46">
        <v>13.5</v>
      </c>
      <c r="L946" s="46">
        <v>0</v>
      </c>
      <c r="M946" s="46">
        <v>2.7</v>
      </c>
      <c r="N946" s="46">
        <v>0</v>
      </c>
      <c r="O946" s="46">
        <v>6.35</v>
      </c>
      <c r="P946" s="46">
        <v>0</v>
      </c>
      <c r="Q946" s="46">
        <v>2.6666666666666665</v>
      </c>
      <c r="R946" s="46">
        <v>0</v>
      </c>
      <c r="S946" s="46">
        <v>2.3333333333333335</v>
      </c>
      <c r="T946" s="46">
        <v>0</v>
      </c>
      <c r="U946" s="46">
        <v>2.8333333333333335</v>
      </c>
      <c r="V946" s="46">
        <v>0</v>
      </c>
      <c r="W946" s="46">
        <v>5.5</v>
      </c>
      <c r="X946" s="46">
        <v>0</v>
      </c>
      <c r="Y946" s="46">
        <v>2.9333333333333336</v>
      </c>
      <c r="Z946" s="46">
        <v>0</v>
      </c>
      <c r="AA946" s="46" t="s">
        <v>74</v>
      </c>
      <c r="AB946" s="46">
        <v>0</v>
      </c>
      <c r="AC946" s="46" t="s">
        <v>74</v>
      </c>
      <c r="AD946" s="46">
        <v>0</v>
      </c>
      <c r="AE946" s="46" t="s">
        <v>74</v>
      </c>
      <c r="AF946" s="46">
        <v>0</v>
      </c>
      <c r="AG946" s="46" t="s">
        <v>74</v>
      </c>
      <c r="AH946" s="46">
        <v>0</v>
      </c>
      <c r="AI946" s="46" t="s">
        <v>74</v>
      </c>
      <c r="AJ946" s="46">
        <v>0</v>
      </c>
      <c r="AK946" s="46" t="s">
        <v>74</v>
      </c>
      <c r="AL946" s="46">
        <v>0</v>
      </c>
      <c r="AM946" s="46" t="s">
        <v>74</v>
      </c>
      <c r="AN946" s="50"/>
      <c r="AO946" s="46">
        <v>12.5</v>
      </c>
      <c r="AP946" s="46">
        <v>14.5</v>
      </c>
      <c r="AQ946" s="46">
        <v>2.7</v>
      </c>
      <c r="AR946" s="46">
        <v>4.2</v>
      </c>
      <c r="AS946" s="46">
        <v>8.5</v>
      </c>
      <c r="AT946" s="46">
        <v>5.0999999999999996</v>
      </c>
      <c r="AU946" s="46">
        <v>1</v>
      </c>
      <c r="AV946" s="46">
        <v>1.9</v>
      </c>
      <c r="AW946" s="46">
        <v>3.6</v>
      </c>
      <c r="AX946" s="46">
        <v>2.1</v>
      </c>
      <c r="AY946" s="46">
        <v>1.3</v>
      </c>
      <c r="AZ946" s="46">
        <v>2.2999999999999998</v>
      </c>
      <c r="BA946" s="46">
        <v>3.1</v>
      </c>
      <c r="BB946" s="46">
        <v>3.1</v>
      </c>
      <c r="BC946" s="46">
        <v>4</v>
      </c>
      <c r="BD946" s="46">
        <v>7.1</v>
      </c>
      <c r="BE946" s="46">
        <v>5.4</v>
      </c>
      <c r="BF946" s="46">
        <v>3.8</v>
      </c>
      <c r="BG946" s="46">
        <v>1.5</v>
      </c>
      <c r="BH946" s="46">
        <v>3.5</v>
      </c>
      <c r="BI946" s="46"/>
      <c r="BJ946" s="46"/>
      <c r="BK946" s="46"/>
      <c r="BL946" s="46"/>
      <c r="BM946" s="46"/>
      <c r="BN946" s="46"/>
      <c r="BO946" s="46"/>
      <c r="BP946" s="46"/>
      <c r="BQ946" s="46"/>
      <c r="BR946" s="46"/>
      <c r="BS946" s="46"/>
      <c r="BT946" s="46"/>
      <c r="BU946" s="46"/>
      <c r="BV946" s="46"/>
      <c r="BW946" s="46"/>
      <c r="BX946" s="46"/>
      <c r="BY946" s="46"/>
      <c r="BZ946" s="46"/>
      <c r="CA946" s="46"/>
      <c r="CB946" s="46"/>
      <c r="CC946" s="46"/>
    </row>
    <row r="947" spans="7:81" x14ac:dyDescent="0.25">
      <c r="G947" t="s">
        <v>132</v>
      </c>
      <c r="H947" s="40">
        <v>41123</v>
      </c>
      <c r="I947" s="46">
        <v>12</v>
      </c>
      <c r="J947" s="46">
        <v>0</v>
      </c>
      <c r="K947" s="46" t="s">
        <v>74</v>
      </c>
      <c r="L947" s="46">
        <v>0</v>
      </c>
      <c r="M947" s="46" t="s">
        <v>74</v>
      </c>
      <c r="N947" s="46">
        <v>0</v>
      </c>
      <c r="O947" s="46" t="s">
        <v>74</v>
      </c>
      <c r="P947" s="46">
        <v>0</v>
      </c>
      <c r="Q947" s="46" t="s">
        <v>74</v>
      </c>
      <c r="R947" s="46">
        <v>0</v>
      </c>
      <c r="S947" s="46" t="s">
        <v>74</v>
      </c>
      <c r="T947" s="46">
        <v>0</v>
      </c>
      <c r="U947" s="46" t="s">
        <v>74</v>
      </c>
      <c r="V947" s="46">
        <v>0</v>
      </c>
      <c r="W947" s="46" t="s">
        <v>74</v>
      </c>
      <c r="X947" s="46">
        <v>0</v>
      </c>
      <c r="Y947" s="46" t="s">
        <v>74</v>
      </c>
      <c r="Z947" s="46">
        <v>0</v>
      </c>
      <c r="AA947" s="46" t="s">
        <v>74</v>
      </c>
      <c r="AB947" s="46">
        <v>0</v>
      </c>
      <c r="AC947" s="46" t="s">
        <v>74</v>
      </c>
      <c r="AD947" s="46">
        <v>0</v>
      </c>
      <c r="AE947" s="46" t="s">
        <v>74</v>
      </c>
      <c r="AF947" s="46">
        <v>0</v>
      </c>
      <c r="AG947" s="46" t="s">
        <v>74</v>
      </c>
      <c r="AH947" s="46">
        <v>0</v>
      </c>
      <c r="AI947" s="46" t="s">
        <v>74</v>
      </c>
      <c r="AJ947" s="46">
        <v>0</v>
      </c>
      <c r="AK947" s="46" t="s">
        <v>74</v>
      </c>
      <c r="AL947" s="46">
        <v>0</v>
      </c>
      <c r="AM947" s="46" t="s">
        <v>74</v>
      </c>
      <c r="AN947" s="50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  <c r="BN947" s="46"/>
      <c r="BO947" s="46"/>
      <c r="BP947" s="46"/>
      <c r="BQ947" s="46"/>
      <c r="BR947" s="46"/>
      <c r="BS947" s="46"/>
      <c r="BT947" s="46"/>
      <c r="BU947" s="46"/>
      <c r="BV947" s="46"/>
      <c r="BW947" s="46"/>
      <c r="BX947" s="46"/>
      <c r="BY947" s="46"/>
      <c r="BZ947" s="46"/>
      <c r="CA947" s="46"/>
      <c r="CB947" s="46"/>
      <c r="CC947" s="46"/>
    </row>
    <row r="948" spans="7:81" x14ac:dyDescent="0.25">
      <c r="G948" t="s">
        <v>132</v>
      </c>
      <c r="H948" s="40">
        <v>41124</v>
      </c>
      <c r="I948" s="46">
        <v>5</v>
      </c>
      <c r="J948" s="46">
        <v>0</v>
      </c>
      <c r="K948" s="46" t="s">
        <v>74</v>
      </c>
      <c r="L948" s="46">
        <v>0</v>
      </c>
      <c r="M948" s="46" t="s">
        <v>74</v>
      </c>
      <c r="N948" s="46">
        <v>0</v>
      </c>
      <c r="O948" s="46" t="s">
        <v>74</v>
      </c>
      <c r="P948" s="46">
        <v>0</v>
      </c>
      <c r="Q948" s="46" t="s">
        <v>74</v>
      </c>
      <c r="R948" s="46">
        <v>0</v>
      </c>
      <c r="S948" s="46" t="s">
        <v>74</v>
      </c>
      <c r="T948" s="46">
        <v>0</v>
      </c>
      <c r="U948" s="46" t="s">
        <v>74</v>
      </c>
      <c r="V948" s="46">
        <v>0</v>
      </c>
      <c r="W948" s="46" t="s">
        <v>74</v>
      </c>
      <c r="X948" s="46">
        <v>0</v>
      </c>
      <c r="Y948" s="46" t="s">
        <v>74</v>
      </c>
      <c r="Z948" s="46">
        <v>0</v>
      </c>
      <c r="AA948" s="46" t="s">
        <v>74</v>
      </c>
      <c r="AB948" s="46">
        <v>0</v>
      </c>
      <c r="AC948" s="46" t="s">
        <v>74</v>
      </c>
      <c r="AD948" s="46">
        <v>0</v>
      </c>
      <c r="AE948" s="46" t="s">
        <v>74</v>
      </c>
      <c r="AF948" s="46">
        <v>0</v>
      </c>
      <c r="AG948" s="46" t="s">
        <v>74</v>
      </c>
      <c r="AH948" s="46">
        <v>0</v>
      </c>
      <c r="AI948" s="46" t="s">
        <v>74</v>
      </c>
      <c r="AJ948" s="46">
        <v>0</v>
      </c>
      <c r="AK948" s="46" t="s">
        <v>74</v>
      </c>
      <c r="AL948" s="46">
        <v>0</v>
      </c>
      <c r="AM948" s="46" t="s">
        <v>74</v>
      </c>
      <c r="AN948" s="50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  <c r="BN948" s="46"/>
      <c r="BO948" s="46"/>
      <c r="BP948" s="46"/>
      <c r="BQ948" s="46"/>
      <c r="BR948" s="46"/>
      <c r="BS948" s="46"/>
      <c r="BT948" s="46"/>
      <c r="BU948" s="46"/>
      <c r="BV948" s="46"/>
      <c r="BW948" s="46"/>
      <c r="BX948" s="46"/>
      <c r="BY948" s="46"/>
      <c r="BZ948" s="46"/>
      <c r="CA948" s="46"/>
      <c r="CB948" s="46"/>
      <c r="CC948" s="46"/>
    </row>
    <row r="949" spans="7:81" x14ac:dyDescent="0.25">
      <c r="G949" t="s">
        <v>132</v>
      </c>
      <c r="H949" s="40">
        <v>41125</v>
      </c>
      <c r="I949" s="46">
        <v>2</v>
      </c>
      <c r="J949" s="46">
        <v>0</v>
      </c>
      <c r="K949" s="46" t="s">
        <v>74</v>
      </c>
      <c r="L949" s="46">
        <v>0</v>
      </c>
      <c r="M949" s="46" t="s">
        <v>74</v>
      </c>
      <c r="N949" s="46">
        <v>0</v>
      </c>
      <c r="O949" s="46" t="s">
        <v>74</v>
      </c>
      <c r="P949" s="46">
        <v>0</v>
      </c>
      <c r="Q949" s="46" t="s">
        <v>74</v>
      </c>
      <c r="R949" s="46">
        <v>0</v>
      </c>
      <c r="S949" s="46" t="s">
        <v>74</v>
      </c>
      <c r="T949" s="46">
        <v>0</v>
      </c>
      <c r="U949" s="46" t="s">
        <v>74</v>
      </c>
      <c r="V949" s="46">
        <v>0</v>
      </c>
      <c r="W949" s="46" t="s">
        <v>74</v>
      </c>
      <c r="X949" s="46">
        <v>0</v>
      </c>
      <c r="Y949" s="46" t="s">
        <v>74</v>
      </c>
      <c r="Z949" s="46">
        <v>0</v>
      </c>
      <c r="AA949" s="46" t="s">
        <v>74</v>
      </c>
      <c r="AB949" s="46">
        <v>0</v>
      </c>
      <c r="AC949" s="46" t="s">
        <v>74</v>
      </c>
      <c r="AD949" s="46">
        <v>0</v>
      </c>
      <c r="AE949" s="46" t="s">
        <v>74</v>
      </c>
      <c r="AF949" s="46">
        <v>0</v>
      </c>
      <c r="AG949" s="46" t="s">
        <v>74</v>
      </c>
      <c r="AH949" s="46">
        <v>0</v>
      </c>
      <c r="AI949" s="46" t="s">
        <v>74</v>
      </c>
      <c r="AJ949" s="46">
        <v>0</v>
      </c>
      <c r="AK949" s="46" t="s">
        <v>74</v>
      </c>
      <c r="AL949" s="46">
        <v>0</v>
      </c>
      <c r="AM949" s="46" t="s">
        <v>74</v>
      </c>
      <c r="AN949" s="50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  <c r="BN949" s="46"/>
      <c r="BO949" s="46"/>
      <c r="BP949" s="46"/>
      <c r="BQ949" s="46"/>
      <c r="BR949" s="46"/>
      <c r="BS949" s="46"/>
      <c r="BT949" s="46"/>
      <c r="BU949" s="46"/>
      <c r="BV949" s="46"/>
      <c r="BW949" s="46"/>
      <c r="BX949" s="46"/>
      <c r="BY949" s="46"/>
      <c r="BZ949" s="46"/>
      <c r="CA949" s="46"/>
      <c r="CB949" s="46"/>
      <c r="CC949" s="46"/>
    </row>
    <row r="950" spans="7:81" x14ac:dyDescent="0.25">
      <c r="G950" t="s">
        <v>132</v>
      </c>
      <c r="H950" s="40">
        <v>41126</v>
      </c>
      <c r="I950" s="46">
        <v>0.5</v>
      </c>
      <c r="J950" s="46">
        <v>0</v>
      </c>
      <c r="K950" s="46" t="s">
        <v>74</v>
      </c>
      <c r="L950" s="46">
        <v>0</v>
      </c>
      <c r="M950" s="46" t="s">
        <v>74</v>
      </c>
      <c r="N950" s="46">
        <v>0</v>
      </c>
      <c r="O950" s="46" t="s">
        <v>74</v>
      </c>
      <c r="P950" s="46">
        <v>0</v>
      </c>
      <c r="Q950" s="46" t="s">
        <v>74</v>
      </c>
      <c r="R950" s="46">
        <v>0</v>
      </c>
      <c r="S950" s="46" t="s">
        <v>74</v>
      </c>
      <c r="T950" s="46">
        <v>0</v>
      </c>
      <c r="U950" s="46" t="s">
        <v>74</v>
      </c>
      <c r="V950" s="46">
        <v>0</v>
      </c>
      <c r="W950" s="46" t="s">
        <v>74</v>
      </c>
      <c r="X950" s="46">
        <v>0</v>
      </c>
      <c r="Y950" s="46" t="s">
        <v>74</v>
      </c>
      <c r="Z950" s="46">
        <v>0</v>
      </c>
      <c r="AA950" s="46" t="s">
        <v>74</v>
      </c>
      <c r="AB950" s="46">
        <v>0</v>
      </c>
      <c r="AC950" s="46" t="s">
        <v>74</v>
      </c>
      <c r="AD950" s="46">
        <v>0</v>
      </c>
      <c r="AE950" s="46" t="s">
        <v>74</v>
      </c>
      <c r="AF950" s="46">
        <v>0</v>
      </c>
      <c r="AG950" s="46" t="s">
        <v>74</v>
      </c>
      <c r="AH950" s="46">
        <v>0</v>
      </c>
      <c r="AI950" s="46" t="s">
        <v>74</v>
      </c>
      <c r="AJ950" s="46">
        <v>0</v>
      </c>
      <c r="AK950" s="46" t="s">
        <v>74</v>
      </c>
      <c r="AL950" s="46">
        <v>0</v>
      </c>
      <c r="AM950" s="46" t="s">
        <v>74</v>
      </c>
      <c r="AN950" s="50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  <c r="BN950" s="46"/>
      <c r="BO950" s="46"/>
      <c r="BP950" s="46"/>
      <c r="BQ950" s="46"/>
      <c r="BR950" s="46"/>
      <c r="BS950" s="46"/>
      <c r="BT950" s="46"/>
      <c r="BU950" s="46"/>
      <c r="BV950" s="46"/>
      <c r="BW950" s="46"/>
      <c r="BX950" s="46"/>
      <c r="BY950" s="46"/>
      <c r="BZ950" s="46"/>
      <c r="CA950" s="46"/>
      <c r="CB950" s="46"/>
      <c r="CC950" s="46"/>
    </row>
    <row r="951" spans="7:81" x14ac:dyDescent="0.25">
      <c r="G951" t="s">
        <v>132</v>
      </c>
      <c r="H951" s="40">
        <v>41127</v>
      </c>
      <c r="I951" s="46">
        <v>0</v>
      </c>
      <c r="J951" s="46">
        <v>0</v>
      </c>
      <c r="K951" s="46" t="s">
        <v>74</v>
      </c>
      <c r="L951" s="46">
        <v>0</v>
      </c>
      <c r="M951" s="46" t="s">
        <v>74</v>
      </c>
      <c r="N951" s="46">
        <v>0</v>
      </c>
      <c r="O951" s="46" t="s">
        <v>74</v>
      </c>
      <c r="P951" s="46">
        <v>0</v>
      </c>
      <c r="Q951" s="46" t="s">
        <v>74</v>
      </c>
      <c r="R951" s="46">
        <v>0</v>
      </c>
      <c r="S951" s="46" t="s">
        <v>74</v>
      </c>
      <c r="T951" s="46">
        <v>0</v>
      </c>
      <c r="U951" s="46" t="s">
        <v>74</v>
      </c>
      <c r="V951" s="46">
        <v>0</v>
      </c>
      <c r="W951" s="46" t="s">
        <v>74</v>
      </c>
      <c r="X951" s="46">
        <v>0</v>
      </c>
      <c r="Y951" s="46" t="s">
        <v>74</v>
      </c>
      <c r="Z951" s="46">
        <v>0</v>
      </c>
      <c r="AA951" s="46" t="s">
        <v>74</v>
      </c>
      <c r="AB951" s="46">
        <v>0</v>
      </c>
      <c r="AC951" s="46" t="s">
        <v>74</v>
      </c>
      <c r="AD951" s="46">
        <v>0</v>
      </c>
      <c r="AE951" s="46" t="s">
        <v>74</v>
      </c>
      <c r="AF951" s="46">
        <v>0</v>
      </c>
      <c r="AG951" s="46" t="s">
        <v>74</v>
      </c>
      <c r="AH951" s="46">
        <v>39.849920119582357</v>
      </c>
      <c r="AI951" s="46" t="s">
        <v>74</v>
      </c>
      <c r="AJ951" s="46">
        <v>0</v>
      </c>
      <c r="AK951" s="46" t="s">
        <v>74</v>
      </c>
      <c r="AL951" s="46">
        <v>0</v>
      </c>
      <c r="AM951" s="46" t="s">
        <v>74</v>
      </c>
      <c r="AN951" s="50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  <c r="BN951" s="46"/>
      <c r="BO951" s="46"/>
      <c r="BP951" s="46"/>
      <c r="BQ951" s="46"/>
      <c r="BR951" s="46"/>
      <c r="BS951" s="46"/>
      <c r="BT951" s="46"/>
      <c r="BU951" s="46"/>
      <c r="BV951" s="46"/>
      <c r="BW951" s="46"/>
      <c r="BX951" s="46"/>
      <c r="BY951" s="46"/>
      <c r="BZ951" s="46"/>
      <c r="CA951" s="46"/>
      <c r="CB951" s="46"/>
      <c r="CC951" s="46"/>
    </row>
    <row r="952" spans="7:81" x14ac:dyDescent="0.25">
      <c r="G952" t="s">
        <v>132</v>
      </c>
      <c r="H952" s="40">
        <v>41128</v>
      </c>
      <c r="I952" s="46">
        <v>0</v>
      </c>
      <c r="J952" s="46">
        <v>0</v>
      </c>
      <c r="K952" s="46" t="s">
        <v>74</v>
      </c>
      <c r="L952" s="46">
        <v>0</v>
      </c>
      <c r="M952" s="46" t="s">
        <v>74</v>
      </c>
      <c r="N952" s="46">
        <v>0</v>
      </c>
      <c r="O952" s="46" t="s">
        <v>74</v>
      </c>
      <c r="P952" s="46">
        <v>0</v>
      </c>
      <c r="Q952" s="46" t="s">
        <v>74</v>
      </c>
      <c r="R952" s="46">
        <v>0</v>
      </c>
      <c r="S952" s="46" t="s">
        <v>74</v>
      </c>
      <c r="T952" s="46">
        <v>0</v>
      </c>
      <c r="U952" s="46" t="s">
        <v>74</v>
      </c>
      <c r="V952" s="46">
        <v>0</v>
      </c>
      <c r="W952" s="46" t="s">
        <v>74</v>
      </c>
      <c r="X952" s="46">
        <v>0</v>
      </c>
      <c r="Y952" s="46" t="s">
        <v>74</v>
      </c>
      <c r="Z952" s="46">
        <v>0</v>
      </c>
      <c r="AA952" s="46" t="s">
        <v>74</v>
      </c>
      <c r="AB952" s="46">
        <v>0</v>
      </c>
      <c r="AC952" s="46" t="s">
        <v>74</v>
      </c>
      <c r="AD952" s="46">
        <v>0</v>
      </c>
      <c r="AE952" s="46" t="s">
        <v>74</v>
      </c>
      <c r="AF952" s="46">
        <v>0</v>
      </c>
      <c r="AG952" s="46" t="s">
        <v>74</v>
      </c>
      <c r="AH952" s="46">
        <v>0</v>
      </c>
      <c r="AI952" s="46" t="s">
        <v>74</v>
      </c>
      <c r="AJ952" s="46">
        <v>0</v>
      </c>
      <c r="AK952" s="46" t="s">
        <v>74</v>
      </c>
      <c r="AL952" s="46">
        <v>0</v>
      </c>
      <c r="AM952" s="46" t="s">
        <v>74</v>
      </c>
      <c r="AN952" s="50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  <c r="BN952" s="46"/>
      <c r="BO952" s="46"/>
      <c r="BP952" s="46"/>
      <c r="BQ952" s="46"/>
      <c r="BR952" s="46"/>
      <c r="BS952" s="46"/>
      <c r="BT952" s="46"/>
      <c r="BU952" s="46"/>
      <c r="BV952" s="46"/>
      <c r="BW952" s="46"/>
      <c r="BX952" s="46"/>
      <c r="BY952" s="46"/>
      <c r="BZ952" s="46"/>
      <c r="CA952" s="46"/>
      <c r="CB952" s="46"/>
      <c r="CC952" s="46"/>
    </row>
    <row r="953" spans="7:81" x14ac:dyDescent="0.25">
      <c r="G953" t="s">
        <v>132</v>
      </c>
      <c r="H953" s="40">
        <v>41129</v>
      </c>
      <c r="I953" s="46">
        <v>5.5</v>
      </c>
      <c r="J953" s="46">
        <v>0</v>
      </c>
      <c r="K953" s="46" t="s">
        <v>74</v>
      </c>
      <c r="L953" s="46">
        <v>0</v>
      </c>
      <c r="M953" s="46" t="s">
        <v>74</v>
      </c>
      <c r="N953" s="46">
        <v>0</v>
      </c>
      <c r="O953" s="46" t="s">
        <v>74</v>
      </c>
      <c r="P953" s="46">
        <v>0</v>
      </c>
      <c r="Q953" s="46" t="s">
        <v>74</v>
      </c>
      <c r="R953" s="46">
        <v>0</v>
      </c>
      <c r="S953" s="46" t="s">
        <v>74</v>
      </c>
      <c r="T953" s="46">
        <v>0</v>
      </c>
      <c r="U953" s="46" t="s">
        <v>74</v>
      </c>
      <c r="V953" s="46">
        <v>0</v>
      </c>
      <c r="W953" s="46" t="s">
        <v>74</v>
      </c>
      <c r="X953" s="46">
        <v>0</v>
      </c>
      <c r="Y953" s="46" t="s">
        <v>74</v>
      </c>
      <c r="Z953" s="46">
        <v>0</v>
      </c>
      <c r="AA953" s="46" t="s">
        <v>74</v>
      </c>
      <c r="AB953" s="46">
        <v>0</v>
      </c>
      <c r="AC953" s="46" t="s">
        <v>74</v>
      </c>
      <c r="AD953" s="46">
        <v>0</v>
      </c>
      <c r="AE953" s="46" t="s">
        <v>74</v>
      </c>
      <c r="AF953" s="46">
        <v>0</v>
      </c>
      <c r="AG953" s="46" t="s">
        <v>74</v>
      </c>
      <c r="AH953" s="46">
        <v>0</v>
      </c>
      <c r="AI953" s="46" t="s">
        <v>74</v>
      </c>
      <c r="AJ953" s="46">
        <v>0</v>
      </c>
      <c r="AK953" s="46" t="s">
        <v>74</v>
      </c>
      <c r="AL953" s="46">
        <v>0</v>
      </c>
      <c r="AM953" s="46" t="s">
        <v>74</v>
      </c>
      <c r="AN953" s="50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  <c r="BN953" s="46"/>
      <c r="BO953" s="46"/>
      <c r="BP953" s="46"/>
      <c r="BQ953" s="46"/>
      <c r="BR953" s="46"/>
      <c r="BS953" s="46"/>
      <c r="BT953" s="46"/>
      <c r="BU953" s="46"/>
      <c r="BV953" s="46"/>
      <c r="BW953" s="46"/>
      <c r="BX953" s="46"/>
      <c r="BY953" s="46"/>
      <c r="BZ953" s="46"/>
      <c r="CA953" s="46"/>
      <c r="CB953" s="46"/>
      <c r="CC953" s="46"/>
    </row>
    <row r="954" spans="7:81" x14ac:dyDescent="0.25">
      <c r="G954" t="s">
        <v>132</v>
      </c>
      <c r="H954" s="40">
        <v>41130</v>
      </c>
      <c r="I954" s="46">
        <v>3.5</v>
      </c>
      <c r="J954" s="46">
        <v>0</v>
      </c>
      <c r="K954" s="46" t="s">
        <v>74</v>
      </c>
      <c r="L954" s="46">
        <v>0</v>
      </c>
      <c r="M954" s="46" t="s">
        <v>74</v>
      </c>
      <c r="N954" s="46">
        <v>0</v>
      </c>
      <c r="O954" s="46" t="s">
        <v>74</v>
      </c>
      <c r="P954" s="46">
        <v>0</v>
      </c>
      <c r="Q954" s="46" t="s">
        <v>74</v>
      </c>
      <c r="R954" s="46">
        <v>0</v>
      </c>
      <c r="S954" s="46" t="s">
        <v>74</v>
      </c>
      <c r="T954" s="46">
        <v>0</v>
      </c>
      <c r="U954" s="46" t="s">
        <v>74</v>
      </c>
      <c r="V954" s="46">
        <v>0</v>
      </c>
      <c r="W954" s="46" t="s">
        <v>74</v>
      </c>
      <c r="X954" s="46">
        <v>0</v>
      </c>
      <c r="Y954" s="46" t="s">
        <v>74</v>
      </c>
      <c r="Z954" s="46">
        <v>0</v>
      </c>
      <c r="AA954" s="46" t="s">
        <v>74</v>
      </c>
      <c r="AB954" s="46">
        <v>0</v>
      </c>
      <c r="AC954" s="46" t="s">
        <v>74</v>
      </c>
      <c r="AD954" s="46">
        <v>0</v>
      </c>
      <c r="AE954" s="46" t="s">
        <v>74</v>
      </c>
      <c r="AF954" s="46">
        <v>0</v>
      </c>
      <c r="AG954" s="46" t="s">
        <v>74</v>
      </c>
      <c r="AH954" s="46">
        <v>0</v>
      </c>
      <c r="AI954" s="46" t="s">
        <v>74</v>
      </c>
      <c r="AJ954" s="46">
        <v>0</v>
      </c>
      <c r="AK954" s="46" t="s">
        <v>74</v>
      </c>
      <c r="AL954" s="46">
        <v>0</v>
      </c>
      <c r="AM954" s="46" t="s">
        <v>74</v>
      </c>
      <c r="AN954" s="50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</row>
    <row r="955" spans="7:81" x14ac:dyDescent="0.25">
      <c r="G955" t="s">
        <v>132</v>
      </c>
      <c r="H955" s="40">
        <v>41131</v>
      </c>
      <c r="I955" s="46">
        <v>0</v>
      </c>
      <c r="J955" s="46">
        <v>0</v>
      </c>
      <c r="K955" s="46" t="s">
        <v>74</v>
      </c>
      <c r="L955" s="46">
        <v>0</v>
      </c>
      <c r="M955" s="46" t="s">
        <v>74</v>
      </c>
      <c r="N955" s="46">
        <v>0</v>
      </c>
      <c r="O955" s="46" t="s">
        <v>74</v>
      </c>
      <c r="P955" s="46">
        <v>0</v>
      </c>
      <c r="Q955" s="46" t="s">
        <v>74</v>
      </c>
      <c r="R955" s="46">
        <v>0</v>
      </c>
      <c r="S955" s="46" t="s">
        <v>74</v>
      </c>
      <c r="T955" s="46">
        <v>0</v>
      </c>
      <c r="U955" s="46" t="s">
        <v>74</v>
      </c>
      <c r="V955" s="46">
        <v>0</v>
      </c>
      <c r="W955" s="46" t="s">
        <v>74</v>
      </c>
      <c r="X955" s="46">
        <v>0</v>
      </c>
      <c r="Y955" s="46" t="s">
        <v>74</v>
      </c>
      <c r="Z955" s="46">
        <v>0</v>
      </c>
      <c r="AA955" s="46" t="s">
        <v>74</v>
      </c>
      <c r="AB955" s="46">
        <v>0</v>
      </c>
      <c r="AC955" s="46" t="s">
        <v>74</v>
      </c>
      <c r="AD955" s="46">
        <v>0</v>
      </c>
      <c r="AE955" s="46" t="s">
        <v>74</v>
      </c>
      <c r="AF955" s="46">
        <v>0</v>
      </c>
      <c r="AG955" s="46" t="s">
        <v>74</v>
      </c>
      <c r="AH955" s="46">
        <v>0</v>
      </c>
      <c r="AI955" s="46" t="s">
        <v>74</v>
      </c>
      <c r="AJ955" s="46">
        <v>0</v>
      </c>
      <c r="AK955" s="46" t="s">
        <v>74</v>
      </c>
      <c r="AL955" s="46">
        <v>0</v>
      </c>
      <c r="AM955" s="46" t="s">
        <v>74</v>
      </c>
      <c r="AN955" s="50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  <c r="BN955" s="46"/>
      <c r="BO955" s="46"/>
      <c r="BP955" s="46"/>
      <c r="BQ955" s="46"/>
      <c r="BR955" s="46"/>
      <c r="BS955" s="46"/>
      <c r="BT955" s="46"/>
      <c r="BU955" s="46"/>
      <c r="BV955" s="46"/>
      <c r="BW955" s="46"/>
      <c r="BX955" s="46"/>
      <c r="BY955" s="46"/>
      <c r="BZ955" s="46"/>
      <c r="CA955" s="46"/>
      <c r="CB955" s="46"/>
      <c r="CC955" s="46"/>
    </row>
    <row r="956" spans="7:81" x14ac:dyDescent="0.25">
      <c r="G956" t="s">
        <v>132</v>
      </c>
      <c r="H956" s="40">
        <v>41132</v>
      </c>
      <c r="I956" s="46">
        <v>0</v>
      </c>
      <c r="J956" s="46">
        <v>0</v>
      </c>
      <c r="K956" s="46" t="s">
        <v>74</v>
      </c>
      <c r="L956" s="46">
        <v>0</v>
      </c>
      <c r="M956" s="46" t="s">
        <v>74</v>
      </c>
      <c r="N956" s="46">
        <v>0</v>
      </c>
      <c r="O956" s="46" t="s">
        <v>74</v>
      </c>
      <c r="P956" s="46">
        <v>0</v>
      </c>
      <c r="Q956" s="46" t="s">
        <v>74</v>
      </c>
      <c r="R956" s="46">
        <v>0</v>
      </c>
      <c r="S956" s="46" t="s">
        <v>74</v>
      </c>
      <c r="T956" s="46">
        <v>0</v>
      </c>
      <c r="U956" s="46" t="s">
        <v>74</v>
      </c>
      <c r="V956" s="46">
        <v>0</v>
      </c>
      <c r="W956" s="46" t="s">
        <v>74</v>
      </c>
      <c r="X956" s="46">
        <v>0</v>
      </c>
      <c r="Y956" s="46" t="s">
        <v>74</v>
      </c>
      <c r="Z956" s="46">
        <v>0</v>
      </c>
      <c r="AA956" s="46" t="s">
        <v>74</v>
      </c>
      <c r="AB956" s="46">
        <v>0</v>
      </c>
      <c r="AC956" s="46" t="s">
        <v>74</v>
      </c>
      <c r="AD956" s="46">
        <v>0</v>
      </c>
      <c r="AE956" s="46" t="s">
        <v>74</v>
      </c>
      <c r="AF956" s="46">
        <v>0</v>
      </c>
      <c r="AG956" s="46" t="s">
        <v>74</v>
      </c>
      <c r="AH956" s="46">
        <v>0</v>
      </c>
      <c r="AI956" s="46" t="s">
        <v>74</v>
      </c>
      <c r="AJ956" s="46">
        <v>0</v>
      </c>
      <c r="AK956" s="46" t="s">
        <v>74</v>
      </c>
      <c r="AL956" s="46">
        <v>0</v>
      </c>
      <c r="AM956" s="46" t="s">
        <v>74</v>
      </c>
      <c r="AN956" s="50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  <c r="BN956" s="46"/>
      <c r="BO956" s="46"/>
      <c r="BP956" s="46"/>
      <c r="BQ956" s="46"/>
      <c r="BR956" s="46"/>
      <c r="BS956" s="46"/>
      <c r="BT956" s="46"/>
      <c r="BU956" s="46"/>
      <c r="BV956" s="46"/>
      <c r="BW956" s="46"/>
      <c r="BX956" s="46"/>
      <c r="BY956" s="46"/>
      <c r="BZ956" s="46"/>
      <c r="CA956" s="46"/>
      <c r="CB956" s="46"/>
      <c r="CC956" s="46"/>
    </row>
    <row r="957" spans="7:81" x14ac:dyDescent="0.25">
      <c r="G957" t="s">
        <v>132</v>
      </c>
      <c r="H957" s="40">
        <v>41133</v>
      </c>
      <c r="I957" s="46">
        <v>23.5</v>
      </c>
      <c r="J957" s="46">
        <v>0</v>
      </c>
      <c r="K957" s="46" t="s">
        <v>74</v>
      </c>
      <c r="L957" s="46">
        <v>0</v>
      </c>
      <c r="M957" s="46" t="s">
        <v>74</v>
      </c>
      <c r="N957" s="46">
        <v>0</v>
      </c>
      <c r="O957" s="46" t="s">
        <v>74</v>
      </c>
      <c r="P957" s="46">
        <v>0</v>
      </c>
      <c r="Q957" s="46" t="s">
        <v>74</v>
      </c>
      <c r="R957" s="46">
        <v>0</v>
      </c>
      <c r="S957" s="46" t="s">
        <v>74</v>
      </c>
      <c r="T957" s="46">
        <v>0</v>
      </c>
      <c r="U957" s="46" t="s">
        <v>74</v>
      </c>
      <c r="V957" s="46">
        <v>0</v>
      </c>
      <c r="W957" s="46" t="s">
        <v>74</v>
      </c>
      <c r="X957" s="46">
        <v>0</v>
      </c>
      <c r="Y957" s="46" t="s">
        <v>74</v>
      </c>
      <c r="Z957" s="46">
        <v>0</v>
      </c>
      <c r="AA957" s="46" t="s">
        <v>74</v>
      </c>
      <c r="AB957" s="46">
        <v>0</v>
      </c>
      <c r="AC957" s="46" t="s">
        <v>74</v>
      </c>
      <c r="AD957" s="46">
        <v>0</v>
      </c>
      <c r="AE957" s="46" t="s">
        <v>74</v>
      </c>
      <c r="AF957" s="46">
        <v>0</v>
      </c>
      <c r="AG957" s="46" t="s">
        <v>74</v>
      </c>
      <c r="AH957" s="46">
        <v>0</v>
      </c>
      <c r="AI957" s="46" t="s">
        <v>74</v>
      </c>
      <c r="AJ957" s="46">
        <v>0</v>
      </c>
      <c r="AK957" s="46" t="s">
        <v>74</v>
      </c>
      <c r="AL957" s="46">
        <v>0</v>
      </c>
      <c r="AM957" s="46" t="s">
        <v>74</v>
      </c>
      <c r="AN957" s="50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  <c r="BN957" s="46"/>
      <c r="BO957" s="46"/>
      <c r="BP957" s="46"/>
      <c r="BQ957" s="46"/>
      <c r="BR957" s="46"/>
      <c r="BS957" s="46"/>
      <c r="BT957" s="46"/>
      <c r="BU957" s="46"/>
      <c r="BV957" s="46"/>
      <c r="BW957" s="46"/>
      <c r="BX957" s="46"/>
      <c r="BY957" s="46"/>
      <c r="BZ957" s="46"/>
      <c r="CA957" s="46"/>
      <c r="CB957" s="46"/>
      <c r="CC957" s="46"/>
    </row>
    <row r="958" spans="7:81" x14ac:dyDescent="0.25">
      <c r="G958" t="s">
        <v>132</v>
      </c>
      <c r="H958" s="40">
        <v>41134</v>
      </c>
      <c r="I958" s="46">
        <v>0</v>
      </c>
      <c r="J958" s="46">
        <v>0</v>
      </c>
      <c r="K958" s="46" t="s">
        <v>74</v>
      </c>
      <c r="L958" s="46">
        <v>0</v>
      </c>
      <c r="M958" s="46" t="s">
        <v>74</v>
      </c>
      <c r="N958" s="46">
        <v>0</v>
      </c>
      <c r="O958" s="46" t="s">
        <v>74</v>
      </c>
      <c r="P958" s="46">
        <v>0</v>
      </c>
      <c r="Q958" s="46" t="s">
        <v>74</v>
      </c>
      <c r="R958" s="46">
        <v>0</v>
      </c>
      <c r="S958" s="46" t="s">
        <v>74</v>
      </c>
      <c r="T958" s="46">
        <v>0</v>
      </c>
      <c r="U958" s="46" t="s">
        <v>74</v>
      </c>
      <c r="V958" s="46">
        <v>0</v>
      </c>
      <c r="W958" s="46" t="s">
        <v>74</v>
      </c>
      <c r="X958" s="46">
        <v>0</v>
      </c>
      <c r="Y958" s="46" t="s">
        <v>74</v>
      </c>
      <c r="Z958" s="46">
        <v>0</v>
      </c>
      <c r="AA958" s="46" t="s">
        <v>74</v>
      </c>
      <c r="AB958" s="46">
        <v>0</v>
      </c>
      <c r="AC958" s="46" t="s">
        <v>74</v>
      </c>
      <c r="AD958" s="46">
        <v>0</v>
      </c>
      <c r="AE958" s="46" t="s">
        <v>74</v>
      </c>
      <c r="AF958" s="46">
        <v>0</v>
      </c>
      <c r="AG958" s="46" t="s">
        <v>74</v>
      </c>
      <c r="AH958" s="46">
        <v>0</v>
      </c>
      <c r="AI958" s="46" t="s">
        <v>74</v>
      </c>
      <c r="AJ958" s="46">
        <v>0</v>
      </c>
      <c r="AK958" s="46" t="s">
        <v>74</v>
      </c>
      <c r="AL958" s="46">
        <v>0</v>
      </c>
      <c r="AM958" s="46" t="s">
        <v>74</v>
      </c>
      <c r="AN958" s="50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  <c r="BN958" s="46"/>
      <c r="BO958" s="46"/>
      <c r="BP958" s="46"/>
      <c r="BQ958" s="46"/>
      <c r="BR958" s="46"/>
      <c r="BS958" s="46"/>
      <c r="BT958" s="46"/>
      <c r="BU958" s="46"/>
      <c r="BV958" s="46"/>
      <c r="BW958" s="46"/>
      <c r="BX958" s="46"/>
      <c r="BY958" s="46"/>
      <c r="BZ958" s="46"/>
      <c r="CA958" s="46"/>
      <c r="CB958" s="46"/>
      <c r="CC958" s="46"/>
    </row>
    <row r="959" spans="7:81" x14ac:dyDescent="0.25">
      <c r="G959" t="s">
        <v>132</v>
      </c>
      <c r="H959" s="40">
        <v>41135</v>
      </c>
      <c r="I959" s="46">
        <v>0.5</v>
      </c>
      <c r="J959" s="46">
        <v>0</v>
      </c>
      <c r="K959" s="46" t="s">
        <v>74</v>
      </c>
      <c r="L959" s="46">
        <v>0</v>
      </c>
      <c r="M959" s="46" t="s">
        <v>74</v>
      </c>
      <c r="N959" s="46">
        <v>0</v>
      </c>
      <c r="O959" s="46" t="s">
        <v>74</v>
      </c>
      <c r="P959" s="46">
        <v>0</v>
      </c>
      <c r="Q959" s="46" t="s">
        <v>74</v>
      </c>
      <c r="R959" s="46">
        <v>0</v>
      </c>
      <c r="S959" s="46" t="s">
        <v>74</v>
      </c>
      <c r="T959" s="46">
        <v>0</v>
      </c>
      <c r="U959" s="46" t="s">
        <v>74</v>
      </c>
      <c r="V959" s="46">
        <v>0</v>
      </c>
      <c r="W959" s="46" t="s">
        <v>74</v>
      </c>
      <c r="X959" s="46">
        <v>0</v>
      </c>
      <c r="Y959" s="46" t="s">
        <v>74</v>
      </c>
      <c r="Z959" s="46">
        <v>0</v>
      </c>
      <c r="AA959" s="46" t="s">
        <v>74</v>
      </c>
      <c r="AB959" s="46">
        <v>0</v>
      </c>
      <c r="AC959" s="46" t="s">
        <v>74</v>
      </c>
      <c r="AD959" s="46">
        <v>0</v>
      </c>
      <c r="AE959" s="46" t="s">
        <v>74</v>
      </c>
      <c r="AF959" s="46">
        <v>0</v>
      </c>
      <c r="AG959" s="46" t="s">
        <v>74</v>
      </c>
      <c r="AH959" s="46">
        <v>0</v>
      </c>
      <c r="AI959" s="46" t="s">
        <v>74</v>
      </c>
      <c r="AJ959" s="46">
        <v>0</v>
      </c>
      <c r="AK959" s="46" t="s">
        <v>74</v>
      </c>
      <c r="AL959" s="46">
        <v>0</v>
      </c>
      <c r="AM959" s="46" t="s">
        <v>74</v>
      </c>
      <c r="AN959" s="50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  <c r="BN959" s="46"/>
      <c r="BO959" s="46"/>
      <c r="BP959" s="46"/>
      <c r="BQ959" s="46"/>
      <c r="BR959" s="46"/>
      <c r="BS959" s="46"/>
      <c r="BT959" s="46"/>
      <c r="BU959" s="46"/>
      <c r="BV959" s="46"/>
      <c r="BW959" s="46"/>
      <c r="BX959" s="46"/>
      <c r="BY959" s="46"/>
      <c r="BZ959" s="46"/>
      <c r="CA959" s="46"/>
      <c r="CB959" s="46"/>
      <c r="CC959" s="46"/>
    </row>
    <row r="960" spans="7:81" x14ac:dyDescent="0.25">
      <c r="G960" t="s">
        <v>132</v>
      </c>
      <c r="H960" s="40">
        <v>41136</v>
      </c>
      <c r="I960" s="46">
        <v>0</v>
      </c>
      <c r="J960" s="46">
        <v>0</v>
      </c>
      <c r="K960" s="46">
        <v>13.45</v>
      </c>
      <c r="L960" s="46">
        <v>0</v>
      </c>
      <c r="M960" s="46">
        <v>2.5</v>
      </c>
      <c r="N960" s="46">
        <v>0</v>
      </c>
      <c r="O960" s="46">
        <v>3.05</v>
      </c>
      <c r="P960" s="46">
        <v>42.339942176004833</v>
      </c>
      <c r="Q960" s="46">
        <v>2.1</v>
      </c>
      <c r="R960" s="46">
        <v>0</v>
      </c>
      <c r="S960" s="46">
        <v>1.7333333333333334</v>
      </c>
      <c r="T960" s="46">
        <v>0</v>
      </c>
      <c r="U960" s="46">
        <v>2.2333333333333334</v>
      </c>
      <c r="V960" s="46">
        <v>0</v>
      </c>
      <c r="W960" s="46">
        <v>2.3666666666666667</v>
      </c>
      <c r="X960" s="46">
        <v>40.635660446037043</v>
      </c>
      <c r="Y960" s="46">
        <v>1.7</v>
      </c>
      <c r="Z960" s="46">
        <v>0</v>
      </c>
      <c r="AA960" s="46" t="s">
        <v>74</v>
      </c>
      <c r="AB960" s="46">
        <v>0</v>
      </c>
      <c r="AC960" s="46" t="s">
        <v>74</v>
      </c>
      <c r="AD960" s="46">
        <v>0</v>
      </c>
      <c r="AE960" s="46" t="s">
        <v>74</v>
      </c>
      <c r="AF960" s="46">
        <v>0</v>
      </c>
      <c r="AG960" s="46" t="s">
        <v>74</v>
      </c>
      <c r="AH960" s="46">
        <v>0</v>
      </c>
      <c r="AI960" s="46" t="s">
        <v>74</v>
      </c>
      <c r="AJ960" s="46">
        <v>0</v>
      </c>
      <c r="AK960" s="46" t="s">
        <v>74</v>
      </c>
      <c r="AL960" s="46">
        <v>0</v>
      </c>
      <c r="AM960" s="46" t="s">
        <v>74</v>
      </c>
      <c r="AN960" s="50"/>
      <c r="AO960" s="46">
        <v>12.7</v>
      </c>
      <c r="AP960" s="46">
        <v>14.2</v>
      </c>
      <c r="AQ960" s="46">
        <v>2.5</v>
      </c>
      <c r="AR960" s="46">
        <v>3.4</v>
      </c>
      <c r="AS960" s="46">
        <v>2.7</v>
      </c>
      <c r="AT960" s="46">
        <v>2</v>
      </c>
      <c r="AU960" s="46">
        <v>2.1</v>
      </c>
      <c r="AV960" s="46">
        <v>2.2000000000000002</v>
      </c>
      <c r="AW960" s="46">
        <v>2.7</v>
      </c>
      <c r="AX960" s="46">
        <v>1.3</v>
      </c>
      <c r="AY960" s="46">
        <v>1.2</v>
      </c>
      <c r="AZ960" s="46">
        <v>1.1000000000000001</v>
      </c>
      <c r="BA960" s="46">
        <v>2.7</v>
      </c>
      <c r="BB960" s="46">
        <v>2.9</v>
      </c>
      <c r="BC960" s="46">
        <v>2.2999999999999998</v>
      </c>
      <c r="BD960" s="46">
        <v>2.8</v>
      </c>
      <c r="BE960" s="46">
        <v>2</v>
      </c>
      <c r="BF960" s="46">
        <v>2.2999999999999998</v>
      </c>
      <c r="BG960" s="46">
        <v>1.6</v>
      </c>
      <c r="BH960" s="46">
        <v>1.2</v>
      </c>
      <c r="BI960" s="46"/>
      <c r="BJ960" s="46"/>
      <c r="BK960" s="46"/>
      <c r="BL960" s="46"/>
      <c r="BM960" s="46"/>
      <c r="BN960" s="46"/>
      <c r="BO960" s="46"/>
      <c r="BP960" s="46"/>
      <c r="BQ960" s="46"/>
      <c r="BR960" s="46"/>
      <c r="BS960" s="46"/>
      <c r="BT960" s="46"/>
      <c r="BU960" s="46"/>
      <c r="BV960" s="46"/>
      <c r="BW960" s="46"/>
      <c r="BX960" s="46"/>
      <c r="BY960" s="46"/>
      <c r="BZ960" s="46"/>
      <c r="CA960" s="46"/>
      <c r="CB960" s="46"/>
      <c r="CC960" s="46"/>
    </row>
    <row r="961" spans="7:81" x14ac:dyDescent="0.25">
      <c r="G961" t="s">
        <v>132</v>
      </c>
      <c r="H961" s="40">
        <v>41137</v>
      </c>
      <c r="I961" s="46">
        <v>2</v>
      </c>
      <c r="J961" s="46">
        <v>0</v>
      </c>
      <c r="K961" s="46" t="s">
        <v>74</v>
      </c>
      <c r="L961" s="46">
        <v>0</v>
      </c>
      <c r="M961" s="46" t="s">
        <v>74</v>
      </c>
      <c r="N961" s="46">
        <v>0</v>
      </c>
      <c r="O961" s="46" t="s">
        <v>74</v>
      </c>
      <c r="P961" s="46">
        <v>0</v>
      </c>
      <c r="Q961" s="46" t="s">
        <v>74</v>
      </c>
      <c r="R961" s="46">
        <v>0</v>
      </c>
      <c r="S961" s="46" t="s">
        <v>74</v>
      </c>
      <c r="T961" s="46">
        <v>0</v>
      </c>
      <c r="U961" s="46" t="s">
        <v>74</v>
      </c>
      <c r="V961" s="46">
        <v>0</v>
      </c>
      <c r="W961" s="46" t="s">
        <v>74</v>
      </c>
      <c r="X961" s="46">
        <v>0</v>
      </c>
      <c r="Y961" s="46" t="s">
        <v>74</v>
      </c>
      <c r="Z961" s="46">
        <v>0</v>
      </c>
      <c r="AA961" s="46" t="s">
        <v>74</v>
      </c>
      <c r="AB961" s="46">
        <v>0</v>
      </c>
      <c r="AC961" s="46" t="s">
        <v>74</v>
      </c>
      <c r="AD961" s="46">
        <v>0</v>
      </c>
      <c r="AE961" s="46" t="s">
        <v>74</v>
      </c>
      <c r="AF961" s="46">
        <v>0</v>
      </c>
      <c r="AG961" s="46" t="s">
        <v>74</v>
      </c>
      <c r="AH961" s="46">
        <v>0</v>
      </c>
      <c r="AI961" s="46" t="s">
        <v>74</v>
      </c>
      <c r="AJ961" s="46">
        <v>0</v>
      </c>
      <c r="AK961" s="46" t="s">
        <v>74</v>
      </c>
      <c r="AL961" s="46">
        <v>0</v>
      </c>
      <c r="AM961" s="46" t="s">
        <v>74</v>
      </c>
      <c r="AN961" s="50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  <c r="BN961" s="46"/>
      <c r="BO961" s="46"/>
      <c r="BP961" s="46"/>
      <c r="BQ961" s="46"/>
      <c r="BR961" s="46"/>
      <c r="BS961" s="46"/>
      <c r="BT961" s="46"/>
      <c r="BU961" s="46"/>
      <c r="BV961" s="46"/>
      <c r="BW961" s="46"/>
      <c r="BX961" s="46"/>
      <c r="BY961" s="46"/>
      <c r="BZ961" s="46"/>
      <c r="CA961" s="46"/>
      <c r="CB961" s="46"/>
      <c r="CC961" s="46"/>
    </row>
    <row r="962" spans="7:81" x14ac:dyDescent="0.25">
      <c r="G962" t="s">
        <v>132</v>
      </c>
      <c r="H962" s="40">
        <v>41138</v>
      </c>
      <c r="I962" s="46">
        <v>0.5</v>
      </c>
      <c r="J962" s="46">
        <v>0</v>
      </c>
      <c r="K962" s="46" t="s">
        <v>74</v>
      </c>
      <c r="L962" s="46">
        <v>0</v>
      </c>
      <c r="M962" s="46" t="s">
        <v>74</v>
      </c>
      <c r="N962" s="46">
        <v>0</v>
      </c>
      <c r="O962" s="46" t="s">
        <v>74</v>
      </c>
      <c r="P962" s="46">
        <v>0</v>
      </c>
      <c r="Q962" s="46" t="s">
        <v>74</v>
      </c>
      <c r="R962" s="46">
        <v>0</v>
      </c>
      <c r="S962" s="46" t="s">
        <v>74</v>
      </c>
      <c r="T962" s="46">
        <v>0</v>
      </c>
      <c r="U962" s="46" t="s">
        <v>74</v>
      </c>
      <c r="V962" s="46">
        <v>0</v>
      </c>
      <c r="W962" s="46" t="s">
        <v>74</v>
      </c>
      <c r="X962" s="46">
        <v>0</v>
      </c>
      <c r="Y962" s="46" t="s">
        <v>74</v>
      </c>
      <c r="Z962" s="46">
        <v>0</v>
      </c>
      <c r="AA962" s="46" t="s">
        <v>74</v>
      </c>
      <c r="AB962" s="46">
        <v>0</v>
      </c>
      <c r="AC962" s="46" t="s">
        <v>74</v>
      </c>
      <c r="AD962" s="46">
        <v>0</v>
      </c>
      <c r="AE962" s="46" t="s">
        <v>74</v>
      </c>
      <c r="AF962" s="46">
        <v>0</v>
      </c>
      <c r="AG962" s="46" t="s">
        <v>74</v>
      </c>
      <c r="AH962" s="46">
        <v>0</v>
      </c>
      <c r="AI962" s="46" t="s">
        <v>74</v>
      </c>
      <c r="AJ962" s="46">
        <v>0</v>
      </c>
      <c r="AK962" s="46" t="s">
        <v>74</v>
      </c>
      <c r="AL962" s="46">
        <v>0</v>
      </c>
      <c r="AM962" s="46" t="s">
        <v>74</v>
      </c>
      <c r="AN962" s="50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  <c r="BN962" s="46"/>
      <c r="BO962" s="46"/>
      <c r="BP962" s="46"/>
      <c r="BQ962" s="46"/>
      <c r="BR962" s="46"/>
      <c r="BS962" s="46"/>
      <c r="BT962" s="46"/>
      <c r="BU962" s="46"/>
      <c r="BV962" s="46"/>
      <c r="BW962" s="46"/>
      <c r="BX962" s="46"/>
      <c r="BY962" s="46"/>
      <c r="BZ962" s="46"/>
      <c r="CA962" s="46"/>
      <c r="CB962" s="46"/>
      <c r="CC962" s="46"/>
    </row>
    <row r="963" spans="7:81" x14ac:dyDescent="0.25">
      <c r="G963" t="s">
        <v>132</v>
      </c>
      <c r="H963" s="40">
        <v>41139</v>
      </c>
      <c r="I963" s="46">
        <v>0</v>
      </c>
      <c r="J963" s="46">
        <v>0</v>
      </c>
      <c r="K963" s="46" t="s">
        <v>74</v>
      </c>
      <c r="L963" s="46">
        <v>0</v>
      </c>
      <c r="M963" s="46" t="s">
        <v>74</v>
      </c>
      <c r="N963" s="46">
        <v>0</v>
      </c>
      <c r="O963" s="46" t="s">
        <v>74</v>
      </c>
      <c r="P963" s="46">
        <v>0</v>
      </c>
      <c r="Q963" s="46" t="s">
        <v>74</v>
      </c>
      <c r="R963" s="46">
        <v>0</v>
      </c>
      <c r="S963" s="46" t="s">
        <v>74</v>
      </c>
      <c r="T963" s="46">
        <v>0</v>
      </c>
      <c r="U963" s="46" t="s">
        <v>74</v>
      </c>
      <c r="V963" s="46">
        <v>0</v>
      </c>
      <c r="W963" s="46" t="s">
        <v>74</v>
      </c>
      <c r="X963" s="46">
        <v>0</v>
      </c>
      <c r="Y963" s="46" t="s">
        <v>74</v>
      </c>
      <c r="Z963" s="46">
        <v>0</v>
      </c>
      <c r="AA963" s="46" t="s">
        <v>74</v>
      </c>
      <c r="AB963" s="46">
        <v>0</v>
      </c>
      <c r="AC963" s="46" t="s">
        <v>74</v>
      </c>
      <c r="AD963" s="46">
        <v>0</v>
      </c>
      <c r="AE963" s="46" t="s">
        <v>74</v>
      </c>
      <c r="AF963" s="46">
        <v>0</v>
      </c>
      <c r="AG963" s="46" t="s">
        <v>74</v>
      </c>
      <c r="AH963" s="46">
        <v>0</v>
      </c>
      <c r="AI963" s="46" t="s">
        <v>74</v>
      </c>
      <c r="AJ963" s="46">
        <v>0</v>
      </c>
      <c r="AK963" s="46" t="s">
        <v>74</v>
      </c>
      <c r="AL963" s="46">
        <v>0</v>
      </c>
      <c r="AM963" s="46" t="s">
        <v>74</v>
      </c>
      <c r="AN963" s="50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  <c r="BN963" s="46"/>
      <c r="BO963" s="46"/>
      <c r="BP963" s="46"/>
      <c r="BQ963" s="46"/>
      <c r="BR963" s="46"/>
      <c r="BS963" s="46"/>
      <c r="BT963" s="46"/>
      <c r="BU963" s="46"/>
      <c r="BV963" s="46"/>
      <c r="BW963" s="46"/>
      <c r="BX963" s="46"/>
      <c r="BY963" s="46"/>
      <c r="BZ963" s="46"/>
      <c r="CA963" s="46"/>
      <c r="CB963" s="46"/>
      <c r="CC963" s="46"/>
    </row>
    <row r="964" spans="7:81" x14ac:dyDescent="0.25">
      <c r="G964" t="s">
        <v>132</v>
      </c>
      <c r="H964" s="40">
        <v>41140</v>
      </c>
      <c r="I964" s="46">
        <v>2</v>
      </c>
      <c r="J964" s="46">
        <v>0</v>
      </c>
      <c r="K964" s="46" t="s">
        <v>74</v>
      </c>
      <c r="L964" s="46">
        <v>0</v>
      </c>
      <c r="M964" s="46" t="s">
        <v>74</v>
      </c>
      <c r="N964" s="46">
        <v>0</v>
      </c>
      <c r="O964" s="46" t="s">
        <v>74</v>
      </c>
      <c r="P964" s="46">
        <v>0</v>
      </c>
      <c r="Q964" s="46" t="s">
        <v>74</v>
      </c>
      <c r="R964" s="46">
        <v>0</v>
      </c>
      <c r="S964" s="46" t="s">
        <v>74</v>
      </c>
      <c r="T964" s="46">
        <v>0</v>
      </c>
      <c r="U964" s="46" t="s">
        <v>74</v>
      </c>
      <c r="V964" s="46">
        <v>0</v>
      </c>
      <c r="W964" s="46" t="s">
        <v>74</v>
      </c>
      <c r="X964" s="46">
        <v>0</v>
      </c>
      <c r="Y964" s="46" t="s">
        <v>74</v>
      </c>
      <c r="Z964" s="46">
        <v>0</v>
      </c>
      <c r="AA964" s="46" t="s">
        <v>74</v>
      </c>
      <c r="AB964" s="46">
        <v>0</v>
      </c>
      <c r="AC964" s="46" t="s">
        <v>74</v>
      </c>
      <c r="AD964" s="46">
        <v>0</v>
      </c>
      <c r="AE964" s="46" t="s">
        <v>74</v>
      </c>
      <c r="AF964" s="46">
        <v>0</v>
      </c>
      <c r="AG964" s="46" t="s">
        <v>74</v>
      </c>
      <c r="AH964" s="46">
        <v>0</v>
      </c>
      <c r="AI964" s="46" t="s">
        <v>74</v>
      </c>
      <c r="AJ964" s="46">
        <v>0</v>
      </c>
      <c r="AK964" s="46" t="s">
        <v>74</v>
      </c>
      <c r="AL964" s="46">
        <v>0</v>
      </c>
      <c r="AM964" s="46" t="s">
        <v>74</v>
      </c>
      <c r="AN964" s="50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  <c r="BN964" s="46"/>
      <c r="BO964" s="46"/>
      <c r="BP964" s="46"/>
      <c r="BQ964" s="46"/>
      <c r="BR964" s="46"/>
      <c r="BS964" s="46"/>
      <c r="BT964" s="46"/>
      <c r="BU964" s="46"/>
      <c r="BV964" s="46"/>
      <c r="BW964" s="46"/>
      <c r="BX964" s="46"/>
      <c r="BY964" s="46"/>
      <c r="BZ964" s="46"/>
      <c r="CA964" s="46"/>
      <c r="CB964" s="46"/>
      <c r="CC964" s="46"/>
    </row>
    <row r="965" spans="7:81" x14ac:dyDescent="0.25">
      <c r="G965" t="s">
        <v>132</v>
      </c>
      <c r="H965" s="40">
        <v>41141</v>
      </c>
      <c r="I965" s="46">
        <v>3</v>
      </c>
      <c r="J965" s="46">
        <v>0</v>
      </c>
      <c r="K965" s="46" t="s">
        <v>74</v>
      </c>
      <c r="L965" s="46">
        <v>0</v>
      </c>
      <c r="M965" s="46" t="s">
        <v>74</v>
      </c>
      <c r="N965" s="46">
        <v>0</v>
      </c>
      <c r="O965" s="46" t="s">
        <v>74</v>
      </c>
      <c r="P965" s="46">
        <v>0</v>
      </c>
      <c r="Q965" s="46" t="s">
        <v>74</v>
      </c>
      <c r="R965" s="46">
        <v>0</v>
      </c>
      <c r="S965" s="46" t="s">
        <v>74</v>
      </c>
      <c r="T965" s="46">
        <v>0</v>
      </c>
      <c r="U965" s="46" t="s">
        <v>74</v>
      </c>
      <c r="V965" s="46">
        <v>0</v>
      </c>
      <c r="W965" s="46" t="s">
        <v>74</v>
      </c>
      <c r="X965" s="46">
        <v>0</v>
      </c>
      <c r="Y965" s="46" t="s">
        <v>74</v>
      </c>
      <c r="Z965" s="46">
        <v>0</v>
      </c>
      <c r="AA965" s="46" t="s">
        <v>74</v>
      </c>
      <c r="AB965" s="46">
        <v>0</v>
      </c>
      <c r="AC965" s="46" t="s">
        <v>74</v>
      </c>
      <c r="AD965" s="46">
        <v>0</v>
      </c>
      <c r="AE965" s="46" t="s">
        <v>74</v>
      </c>
      <c r="AF965" s="46">
        <v>0</v>
      </c>
      <c r="AG965" s="46" t="s">
        <v>74</v>
      </c>
      <c r="AH965" s="46">
        <v>0</v>
      </c>
      <c r="AI965" s="46" t="s">
        <v>74</v>
      </c>
      <c r="AJ965" s="46">
        <v>0</v>
      </c>
      <c r="AK965" s="46" t="s">
        <v>74</v>
      </c>
      <c r="AL965" s="46">
        <v>0</v>
      </c>
      <c r="AM965" s="46" t="s">
        <v>74</v>
      </c>
      <c r="AN965" s="50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  <c r="BN965" s="46"/>
      <c r="BO965" s="46"/>
      <c r="BP965" s="46"/>
      <c r="BQ965" s="46"/>
      <c r="BR965" s="46"/>
      <c r="BS965" s="46"/>
      <c r="BT965" s="46"/>
      <c r="BU965" s="46"/>
      <c r="BV965" s="46"/>
      <c r="BW965" s="46"/>
      <c r="BX965" s="46"/>
      <c r="BY965" s="46"/>
      <c r="BZ965" s="46"/>
      <c r="CA965" s="46"/>
      <c r="CB965" s="46"/>
      <c r="CC965" s="46"/>
    </row>
    <row r="966" spans="7:81" x14ac:dyDescent="0.25">
      <c r="G966" t="s">
        <v>132</v>
      </c>
      <c r="H966" s="40">
        <v>41142</v>
      </c>
      <c r="I966" s="46">
        <v>1</v>
      </c>
      <c r="J966" s="46">
        <v>0</v>
      </c>
      <c r="K966" s="46" t="s">
        <v>74</v>
      </c>
      <c r="L966" s="46">
        <v>0</v>
      </c>
      <c r="M966" s="46" t="s">
        <v>74</v>
      </c>
      <c r="N966" s="46">
        <v>0</v>
      </c>
      <c r="O966" s="46" t="s">
        <v>74</v>
      </c>
      <c r="P966" s="46">
        <v>0</v>
      </c>
      <c r="Q966" s="46" t="s">
        <v>74</v>
      </c>
      <c r="R966" s="46">
        <v>0</v>
      </c>
      <c r="S966" s="46" t="s">
        <v>74</v>
      </c>
      <c r="T966" s="46">
        <v>0</v>
      </c>
      <c r="U966" s="46" t="s">
        <v>74</v>
      </c>
      <c r="V966" s="46">
        <v>0</v>
      </c>
      <c r="W966" s="46" t="s">
        <v>74</v>
      </c>
      <c r="X966" s="46">
        <v>0</v>
      </c>
      <c r="Y966" s="46" t="s">
        <v>74</v>
      </c>
      <c r="Z966" s="46">
        <v>0</v>
      </c>
      <c r="AA966" s="46" t="s">
        <v>74</v>
      </c>
      <c r="AB966" s="46">
        <v>0</v>
      </c>
      <c r="AC966" s="46" t="s">
        <v>74</v>
      </c>
      <c r="AD966" s="46">
        <v>0</v>
      </c>
      <c r="AE966" s="46" t="s">
        <v>74</v>
      </c>
      <c r="AF966" s="46">
        <v>0</v>
      </c>
      <c r="AG966" s="46" t="s">
        <v>74</v>
      </c>
      <c r="AH966" s="46">
        <v>0</v>
      </c>
      <c r="AI966" s="46" t="s">
        <v>74</v>
      </c>
      <c r="AJ966" s="46">
        <v>0</v>
      </c>
      <c r="AK966" s="46" t="s">
        <v>74</v>
      </c>
      <c r="AL966" s="46">
        <v>0</v>
      </c>
      <c r="AM966" s="46" t="s">
        <v>74</v>
      </c>
      <c r="AN966" s="50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  <c r="BN966" s="46"/>
      <c r="BO966" s="46"/>
      <c r="BP966" s="46"/>
      <c r="BQ966" s="46"/>
      <c r="BR966" s="46"/>
      <c r="BS966" s="46"/>
      <c r="BT966" s="46"/>
      <c r="BU966" s="46"/>
      <c r="BV966" s="46"/>
      <c r="BW966" s="46"/>
      <c r="BX966" s="46"/>
      <c r="BY966" s="46"/>
      <c r="BZ966" s="46"/>
      <c r="CA966" s="46"/>
      <c r="CB966" s="46"/>
      <c r="CC966" s="46"/>
    </row>
    <row r="967" spans="7:81" x14ac:dyDescent="0.25">
      <c r="G967" t="s">
        <v>132</v>
      </c>
      <c r="H967" s="40">
        <v>41143</v>
      </c>
      <c r="I967" s="46">
        <v>0.5</v>
      </c>
      <c r="J967" s="46">
        <v>0</v>
      </c>
      <c r="K967" s="46" t="s">
        <v>74</v>
      </c>
      <c r="L967" s="46">
        <v>0</v>
      </c>
      <c r="M967" s="46" t="s">
        <v>74</v>
      </c>
      <c r="N967" s="46">
        <v>0</v>
      </c>
      <c r="O967" s="46" t="s">
        <v>74</v>
      </c>
      <c r="P967" s="46">
        <v>0</v>
      </c>
      <c r="Q967" s="46" t="s">
        <v>74</v>
      </c>
      <c r="R967" s="46">
        <v>0</v>
      </c>
      <c r="S967" s="46" t="s">
        <v>74</v>
      </c>
      <c r="T967" s="46">
        <v>0</v>
      </c>
      <c r="U967" s="46" t="s">
        <v>74</v>
      </c>
      <c r="V967" s="46">
        <v>41.22867271138238</v>
      </c>
      <c r="W967" s="46" t="s">
        <v>74</v>
      </c>
      <c r="X967" s="46">
        <v>0</v>
      </c>
      <c r="Y967" s="46" t="s">
        <v>74</v>
      </c>
      <c r="Z967" s="46">
        <v>0</v>
      </c>
      <c r="AA967" s="46" t="s">
        <v>74</v>
      </c>
      <c r="AB967" s="46">
        <v>0</v>
      </c>
      <c r="AC967" s="46" t="s">
        <v>74</v>
      </c>
      <c r="AD967" s="46">
        <v>0</v>
      </c>
      <c r="AE967" s="46" t="s">
        <v>74</v>
      </c>
      <c r="AF967" s="46">
        <v>0</v>
      </c>
      <c r="AG967" s="46" t="s">
        <v>74</v>
      </c>
      <c r="AH967" s="46">
        <v>0</v>
      </c>
      <c r="AI967" s="46" t="s">
        <v>74</v>
      </c>
      <c r="AJ967" s="46">
        <v>0</v>
      </c>
      <c r="AK967" s="46" t="s">
        <v>74</v>
      </c>
      <c r="AL967" s="46">
        <v>0</v>
      </c>
      <c r="AM967" s="46" t="s">
        <v>74</v>
      </c>
      <c r="AN967" s="50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</row>
    <row r="968" spans="7:81" x14ac:dyDescent="0.25">
      <c r="G968" t="s">
        <v>132</v>
      </c>
      <c r="H968" s="40">
        <v>41144</v>
      </c>
      <c r="I968" s="46">
        <v>0</v>
      </c>
      <c r="J968" s="46">
        <v>0</v>
      </c>
      <c r="K968" s="46" t="s">
        <v>74</v>
      </c>
      <c r="L968" s="46">
        <v>0</v>
      </c>
      <c r="M968" s="46" t="s">
        <v>74</v>
      </c>
      <c r="N968" s="46">
        <v>0</v>
      </c>
      <c r="O968" s="46" t="s">
        <v>74</v>
      </c>
      <c r="P968" s="46">
        <v>0</v>
      </c>
      <c r="Q968" s="46" t="s">
        <v>74</v>
      </c>
      <c r="R968" s="46">
        <v>0</v>
      </c>
      <c r="S968" s="46" t="s">
        <v>74</v>
      </c>
      <c r="T968" s="46">
        <v>0</v>
      </c>
      <c r="U968" s="46" t="s">
        <v>74</v>
      </c>
      <c r="V968" s="46">
        <v>0</v>
      </c>
      <c r="W968" s="46" t="s">
        <v>74</v>
      </c>
      <c r="X968" s="46">
        <v>0</v>
      </c>
      <c r="Y968" s="46" t="s">
        <v>74</v>
      </c>
      <c r="Z968" s="46">
        <v>0</v>
      </c>
      <c r="AA968" s="46" t="s">
        <v>74</v>
      </c>
      <c r="AB968" s="46">
        <v>0</v>
      </c>
      <c r="AC968" s="46" t="s">
        <v>74</v>
      </c>
      <c r="AD968" s="46">
        <v>40.376134856147907</v>
      </c>
      <c r="AE968" s="46" t="s">
        <v>74</v>
      </c>
      <c r="AF968" s="46">
        <v>0</v>
      </c>
      <c r="AG968" s="46" t="s">
        <v>74</v>
      </c>
      <c r="AH968" s="46">
        <v>0</v>
      </c>
      <c r="AI968" s="46" t="s">
        <v>74</v>
      </c>
      <c r="AJ968" s="46">
        <v>0</v>
      </c>
      <c r="AK968" s="46" t="s">
        <v>74</v>
      </c>
      <c r="AL968" s="46">
        <v>0</v>
      </c>
      <c r="AM968" s="46" t="s">
        <v>74</v>
      </c>
      <c r="AN968" s="50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  <c r="BN968" s="46"/>
      <c r="BO968" s="46"/>
      <c r="BP968" s="46"/>
      <c r="BQ968" s="46"/>
      <c r="BR968" s="46"/>
      <c r="BS968" s="46"/>
      <c r="BT968" s="46"/>
      <c r="BU968" s="46"/>
      <c r="BV968" s="46"/>
      <c r="BW968" s="46"/>
      <c r="BX968" s="46"/>
      <c r="BY968" s="46"/>
      <c r="BZ968" s="46"/>
      <c r="CA968" s="46"/>
      <c r="CB968" s="46"/>
      <c r="CC968" s="46"/>
    </row>
    <row r="969" spans="7:81" x14ac:dyDescent="0.25">
      <c r="G969" t="s">
        <v>132</v>
      </c>
      <c r="H969" s="40">
        <v>41145</v>
      </c>
      <c r="I969" s="46">
        <v>0</v>
      </c>
      <c r="J969" s="46">
        <v>0</v>
      </c>
      <c r="K969" s="46" t="s">
        <v>74</v>
      </c>
      <c r="L969" s="46">
        <v>0</v>
      </c>
      <c r="M969" s="46" t="s">
        <v>74</v>
      </c>
      <c r="N969" s="46">
        <v>0</v>
      </c>
      <c r="O969" s="46" t="s">
        <v>74</v>
      </c>
      <c r="P969" s="46">
        <v>0</v>
      </c>
      <c r="Q969" s="46" t="s">
        <v>74</v>
      </c>
      <c r="R969" s="46">
        <v>0</v>
      </c>
      <c r="S969" s="46" t="s">
        <v>74</v>
      </c>
      <c r="T969" s="46">
        <v>0</v>
      </c>
      <c r="U969" s="46" t="s">
        <v>74</v>
      </c>
      <c r="V969" s="46">
        <v>0</v>
      </c>
      <c r="W969" s="46" t="s">
        <v>74</v>
      </c>
      <c r="X969" s="46">
        <v>0</v>
      </c>
      <c r="Y969" s="46" t="s">
        <v>74</v>
      </c>
      <c r="Z969" s="46">
        <v>0</v>
      </c>
      <c r="AA969" s="46" t="s">
        <v>74</v>
      </c>
      <c r="AB969" s="46">
        <v>0</v>
      </c>
      <c r="AC969" s="46" t="s">
        <v>74</v>
      </c>
      <c r="AD969" s="46">
        <v>0</v>
      </c>
      <c r="AE969" s="46" t="s">
        <v>74</v>
      </c>
      <c r="AF969" s="46">
        <v>0</v>
      </c>
      <c r="AG969" s="46" t="s">
        <v>74</v>
      </c>
      <c r="AH969" s="46">
        <v>0</v>
      </c>
      <c r="AI969" s="46" t="s">
        <v>74</v>
      </c>
      <c r="AJ969" s="46">
        <v>0</v>
      </c>
      <c r="AK969" s="46" t="s">
        <v>74</v>
      </c>
      <c r="AL969" s="46">
        <v>0</v>
      </c>
      <c r="AM969" s="46" t="s">
        <v>74</v>
      </c>
      <c r="AN969" s="50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  <c r="BN969" s="46"/>
      <c r="BO969" s="46"/>
      <c r="BP969" s="46"/>
      <c r="BQ969" s="46"/>
      <c r="BR969" s="46"/>
      <c r="BS969" s="46"/>
      <c r="BT969" s="46"/>
      <c r="BU969" s="46"/>
      <c r="BV969" s="46"/>
      <c r="BW969" s="46"/>
      <c r="BX969" s="46"/>
      <c r="BY969" s="46"/>
      <c r="BZ969" s="46"/>
      <c r="CA969" s="46"/>
      <c r="CB969" s="46"/>
      <c r="CC969" s="46"/>
    </row>
    <row r="970" spans="7:81" x14ac:dyDescent="0.25">
      <c r="G970" t="s">
        <v>132</v>
      </c>
      <c r="H970" s="40">
        <v>41146</v>
      </c>
      <c r="I970" s="46">
        <v>0</v>
      </c>
      <c r="J970" s="46">
        <v>0</v>
      </c>
      <c r="K970" s="46" t="s">
        <v>74</v>
      </c>
      <c r="L970" s="46">
        <v>0</v>
      </c>
      <c r="M970" s="46" t="s">
        <v>74</v>
      </c>
      <c r="N970" s="46">
        <v>0</v>
      </c>
      <c r="O970" s="46" t="s">
        <v>74</v>
      </c>
      <c r="P970" s="46">
        <v>0</v>
      </c>
      <c r="Q970" s="46" t="s">
        <v>74</v>
      </c>
      <c r="R970" s="46">
        <v>0</v>
      </c>
      <c r="S970" s="46" t="s">
        <v>74</v>
      </c>
      <c r="T970" s="46">
        <v>0</v>
      </c>
      <c r="U970" s="46" t="s">
        <v>74</v>
      </c>
      <c r="V970" s="46">
        <v>0</v>
      </c>
      <c r="W970" s="46" t="s">
        <v>74</v>
      </c>
      <c r="X970" s="46">
        <v>0</v>
      </c>
      <c r="Y970" s="46" t="s">
        <v>74</v>
      </c>
      <c r="Z970" s="46">
        <v>0</v>
      </c>
      <c r="AA970" s="46" t="s">
        <v>74</v>
      </c>
      <c r="AB970" s="46">
        <v>0</v>
      </c>
      <c r="AC970" s="46" t="s">
        <v>74</v>
      </c>
      <c r="AD970" s="46">
        <v>0</v>
      </c>
      <c r="AE970" s="46" t="s">
        <v>74</v>
      </c>
      <c r="AF970" s="46">
        <v>0</v>
      </c>
      <c r="AG970" s="46" t="s">
        <v>74</v>
      </c>
      <c r="AH970" s="46">
        <v>0</v>
      </c>
      <c r="AI970" s="46" t="s">
        <v>74</v>
      </c>
      <c r="AJ970" s="46">
        <v>0</v>
      </c>
      <c r="AK970" s="46" t="s">
        <v>74</v>
      </c>
      <c r="AL970" s="46">
        <v>0</v>
      </c>
      <c r="AM970" s="46" t="s">
        <v>74</v>
      </c>
      <c r="AN970" s="50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  <c r="BN970" s="46"/>
      <c r="BO970" s="46"/>
      <c r="BP970" s="46"/>
      <c r="BQ970" s="46"/>
      <c r="BR970" s="46"/>
      <c r="BS970" s="46"/>
      <c r="BT970" s="46"/>
      <c r="BU970" s="46"/>
      <c r="BV970" s="46"/>
      <c r="BW970" s="46"/>
      <c r="BX970" s="46"/>
      <c r="BY970" s="46"/>
      <c r="BZ970" s="46"/>
      <c r="CA970" s="46"/>
      <c r="CB970" s="46"/>
      <c r="CC970" s="46"/>
    </row>
    <row r="971" spans="7:81" x14ac:dyDescent="0.25">
      <c r="G971" t="s">
        <v>132</v>
      </c>
      <c r="H971" s="40">
        <v>41147</v>
      </c>
      <c r="I971" s="46">
        <v>0</v>
      </c>
      <c r="J971" s="46">
        <v>0</v>
      </c>
      <c r="K971" s="46" t="s">
        <v>74</v>
      </c>
      <c r="L971" s="46">
        <v>0</v>
      </c>
      <c r="M971" s="46" t="s">
        <v>74</v>
      </c>
      <c r="N971" s="46">
        <v>0</v>
      </c>
      <c r="O971" s="46" t="s">
        <v>74</v>
      </c>
      <c r="P971" s="46">
        <v>0</v>
      </c>
      <c r="Q971" s="46" t="s">
        <v>74</v>
      </c>
      <c r="R971" s="46">
        <v>0</v>
      </c>
      <c r="S971" s="46" t="s">
        <v>74</v>
      </c>
      <c r="T971" s="46">
        <v>0</v>
      </c>
      <c r="U971" s="46" t="s">
        <v>74</v>
      </c>
      <c r="V971" s="46">
        <v>0</v>
      </c>
      <c r="W971" s="46" t="s">
        <v>74</v>
      </c>
      <c r="X971" s="46">
        <v>0</v>
      </c>
      <c r="Y971" s="46" t="s">
        <v>74</v>
      </c>
      <c r="Z971" s="46">
        <v>0</v>
      </c>
      <c r="AA971" s="46" t="s">
        <v>74</v>
      </c>
      <c r="AB971" s="46">
        <v>0</v>
      </c>
      <c r="AC971" s="46" t="s">
        <v>74</v>
      </c>
      <c r="AD971" s="46">
        <v>0</v>
      </c>
      <c r="AE971" s="46" t="s">
        <v>74</v>
      </c>
      <c r="AF971" s="46">
        <v>0</v>
      </c>
      <c r="AG971" s="46" t="s">
        <v>74</v>
      </c>
      <c r="AH971" s="46">
        <v>0</v>
      </c>
      <c r="AI971" s="46" t="s">
        <v>74</v>
      </c>
      <c r="AJ971" s="46">
        <v>0</v>
      </c>
      <c r="AK971" s="46" t="s">
        <v>74</v>
      </c>
      <c r="AL971" s="46">
        <v>0</v>
      </c>
      <c r="AM971" s="46" t="s">
        <v>74</v>
      </c>
      <c r="AN971" s="50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  <c r="BN971" s="46"/>
      <c r="BO971" s="46"/>
      <c r="BP971" s="46"/>
      <c r="BQ971" s="46"/>
      <c r="BR971" s="46"/>
      <c r="BS971" s="46"/>
      <c r="BT971" s="46"/>
      <c r="BU971" s="46"/>
      <c r="BV971" s="46"/>
      <c r="BW971" s="46"/>
      <c r="BX971" s="46"/>
      <c r="BY971" s="46"/>
      <c r="BZ971" s="46"/>
      <c r="CA971" s="46"/>
      <c r="CB971" s="46"/>
      <c r="CC971" s="46"/>
    </row>
    <row r="972" spans="7:81" x14ac:dyDescent="0.25">
      <c r="G972" t="s">
        <v>132</v>
      </c>
      <c r="H972" s="40">
        <v>41148</v>
      </c>
      <c r="I972" s="46">
        <v>0</v>
      </c>
      <c r="J972" s="46">
        <v>0</v>
      </c>
      <c r="K972" s="46" t="s">
        <v>74</v>
      </c>
      <c r="L972" s="46">
        <v>0</v>
      </c>
      <c r="M972" s="46" t="s">
        <v>74</v>
      </c>
      <c r="N972" s="46">
        <v>0</v>
      </c>
      <c r="O972" s="46" t="s">
        <v>74</v>
      </c>
      <c r="P972" s="46">
        <v>0</v>
      </c>
      <c r="Q972" s="46" t="s">
        <v>74</v>
      </c>
      <c r="R972" s="46">
        <v>0</v>
      </c>
      <c r="S972" s="46" t="s">
        <v>74</v>
      </c>
      <c r="T972" s="46">
        <v>0</v>
      </c>
      <c r="U972" s="46" t="s">
        <v>74</v>
      </c>
      <c r="V972" s="46">
        <v>0</v>
      </c>
      <c r="W972" s="46" t="s">
        <v>74</v>
      </c>
      <c r="X972" s="46">
        <v>0</v>
      </c>
      <c r="Y972" s="46" t="s">
        <v>74</v>
      </c>
      <c r="Z972" s="46">
        <v>0</v>
      </c>
      <c r="AA972" s="46" t="s">
        <v>74</v>
      </c>
      <c r="AB972" s="46">
        <v>0</v>
      </c>
      <c r="AC972" s="46" t="s">
        <v>74</v>
      </c>
      <c r="AD972" s="46">
        <v>0</v>
      </c>
      <c r="AE972" s="46" t="s">
        <v>74</v>
      </c>
      <c r="AF972" s="46">
        <v>0</v>
      </c>
      <c r="AG972" s="46" t="s">
        <v>74</v>
      </c>
      <c r="AH972" s="46">
        <v>0</v>
      </c>
      <c r="AI972" s="46" t="s">
        <v>74</v>
      </c>
      <c r="AJ972" s="46">
        <v>0</v>
      </c>
      <c r="AK972" s="46" t="s">
        <v>74</v>
      </c>
      <c r="AL972" s="46">
        <v>0</v>
      </c>
      <c r="AM972" s="46" t="s">
        <v>74</v>
      </c>
      <c r="AN972" s="50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  <c r="BN972" s="46"/>
      <c r="BO972" s="46"/>
      <c r="BP972" s="46"/>
      <c r="BQ972" s="46"/>
      <c r="BR972" s="46"/>
      <c r="BS972" s="46"/>
      <c r="BT972" s="46"/>
      <c r="BU972" s="46"/>
      <c r="BV972" s="46"/>
      <c r="BW972" s="46"/>
      <c r="BX972" s="46"/>
      <c r="BY972" s="46"/>
      <c r="BZ972" s="46"/>
      <c r="CA972" s="46"/>
      <c r="CB972" s="46"/>
      <c r="CC972" s="46"/>
    </row>
    <row r="973" spans="7:81" x14ac:dyDescent="0.25">
      <c r="G973" t="s">
        <v>132</v>
      </c>
      <c r="H973" s="40">
        <v>41149</v>
      </c>
      <c r="I973" s="46">
        <v>1</v>
      </c>
      <c r="J973" s="46">
        <v>0</v>
      </c>
      <c r="K973" s="46" t="s">
        <v>74</v>
      </c>
      <c r="L973" s="46">
        <v>0</v>
      </c>
      <c r="M973" s="46" t="s">
        <v>74</v>
      </c>
      <c r="N973" s="46">
        <v>0</v>
      </c>
      <c r="O973" s="46" t="s">
        <v>74</v>
      </c>
      <c r="P973" s="46">
        <v>0</v>
      </c>
      <c r="Q973" s="46" t="s">
        <v>74</v>
      </c>
      <c r="R973" s="46">
        <v>0</v>
      </c>
      <c r="S973" s="46" t="s">
        <v>74</v>
      </c>
      <c r="T973" s="46">
        <v>0</v>
      </c>
      <c r="U973" s="46" t="s">
        <v>74</v>
      </c>
      <c r="V973" s="46">
        <v>0</v>
      </c>
      <c r="W973" s="46" t="s">
        <v>74</v>
      </c>
      <c r="X973" s="46">
        <v>0</v>
      </c>
      <c r="Y973" s="46" t="s">
        <v>74</v>
      </c>
      <c r="Z973" s="46">
        <v>0</v>
      </c>
      <c r="AA973" s="46" t="s">
        <v>74</v>
      </c>
      <c r="AB973" s="46">
        <v>0</v>
      </c>
      <c r="AC973" s="46" t="s">
        <v>74</v>
      </c>
      <c r="AD973" s="46">
        <v>0</v>
      </c>
      <c r="AE973" s="46" t="s">
        <v>74</v>
      </c>
      <c r="AF973" s="46">
        <v>0</v>
      </c>
      <c r="AG973" s="46" t="s">
        <v>74</v>
      </c>
      <c r="AH973" s="46">
        <v>0</v>
      </c>
      <c r="AI973" s="46" t="s">
        <v>74</v>
      </c>
      <c r="AJ973" s="46">
        <v>0</v>
      </c>
      <c r="AK973" s="46" t="s">
        <v>74</v>
      </c>
      <c r="AL973" s="46">
        <v>0</v>
      </c>
      <c r="AM973" s="46" t="s">
        <v>74</v>
      </c>
      <c r="AN973" s="50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  <c r="BN973" s="46"/>
      <c r="BO973" s="46"/>
      <c r="BP973" s="46"/>
      <c r="BQ973" s="46"/>
      <c r="BR973" s="46"/>
      <c r="BS973" s="46"/>
      <c r="BT973" s="46"/>
      <c r="BU973" s="46"/>
      <c r="BV973" s="46"/>
      <c r="BW973" s="46"/>
      <c r="BX973" s="46"/>
      <c r="BY973" s="46"/>
      <c r="BZ973" s="46"/>
      <c r="CA973" s="46"/>
      <c r="CB973" s="46"/>
      <c r="CC973" s="46"/>
    </row>
    <row r="974" spans="7:81" x14ac:dyDescent="0.25">
      <c r="G974" t="s">
        <v>132</v>
      </c>
      <c r="H974" s="40">
        <v>41150</v>
      </c>
      <c r="I974" s="46">
        <v>0</v>
      </c>
      <c r="J974" s="46">
        <v>0</v>
      </c>
      <c r="K974" s="46" t="s">
        <v>74</v>
      </c>
      <c r="L974" s="46">
        <v>0</v>
      </c>
      <c r="M974" s="46" t="s">
        <v>74</v>
      </c>
      <c r="N974" s="46">
        <v>0</v>
      </c>
      <c r="O974" s="46" t="s">
        <v>74</v>
      </c>
      <c r="P974" s="46">
        <v>0</v>
      </c>
      <c r="Q974" s="46" t="s">
        <v>74</v>
      </c>
      <c r="R974" s="46">
        <v>0</v>
      </c>
      <c r="S974" s="46" t="s">
        <v>74</v>
      </c>
      <c r="T974" s="46">
        <v>0</v>
      </c>
      <c r="U974" s="46" t="s">
        <v>74</v>
      </c>
      <c r="V974" s="46">
        <v>0</v>
      </c>
      <c r="W974" s="46" t="s">
        <v>74</v>
      </c>
      <c r="X974" s="46">
        <v>0</v>
      </c>
      <c r="Y974" s="46" t="s">
        <v>74</v>
      </c>
      <c r="Z974" s="46">
        <v>0</v>
      </c>
      <c r="AA974" s="46" t="s">
        <v>74</v>
      </c>
      <c r="AB974" s="46">
        <v>0</v>
      </c>
      <c r="AC974" s="46" t="s">
        <v>74</v>
      </c>
      <c r="AD974" s="46">
        <v>0</v>
      </c>
      <c r="AE974" s="46" t="s">
        <v>74</v>
      </c>
      <c r="AF974" s="46">
        <v>0</v>
      </c>
      <c r="AG974" s="46" t="s">
        <v>74</v>
      </c>
      <c r="AH974" s="46">
        <v>0</v>
      </c>
      <c r="AI974" s="46" t="s">
        <v>74</v>
      </c>
      <c r="AJ974" s="46">
        <v>0</v>
      </c>
      <c r="AK974" s="46" t="s">
        <v>74</v>
      </c>
      <c r="AL974" s="46">
        <v>0</v>
      </c>
      <c r="AM974" s="46" t="s">
        <v>74</v>
      </c>
      <c r="AN974" s="50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  <c r="BN974" s="46"/>
      <c r="BO974" s="46"/>
      <c r="BP974" s="46"/>
      <c r="BQ974" s="46"/>
      <c r="BR974" s="46"/>
      <c r="BS974" s="46"/>
      <c r="BT974" s="46"/>
      <c r="BU974" s="46"/>
      <c r="BV974" s="46"/>
      <c r="BW974" s="46"/>
      <c r="BX974" s="46"/>
      <c r="BY974" s="46"/>
      <c r="BZ974" s="46"/>
      <c r="CA974" s="46"/>
      <c r="CB974" s="46"/>
      <c r="CC974" s="46"/>
    </row>
    <row r="975" spans="7:81" x14ac:dyDescent="0.25">
      <c r="G975" t="s">
        <v>132</v>
      </c>
      <c r="H975" s="40">
        <v>41151</v>
      </c>
      <c r="I975" s="46">
        <v>0.5</v>
      </c>
      <c r="J975" s="46">
        <v>0</v>
      </c>
      <c r="K975" s="46" t="s">
        <v>74</v>
      </c>
      <c r="L975" s="46">
        <v>0</v>
      </c>
      <c r="M975" s="46" t="s">
        <v>74</v>
      </c>
      <c r="N975" s="46">
        <v>0</v>
      </c>
      <c r="O975" s="46" t="s">
        <v>74</v>
      </c>
      <c r="P975" s="46">
        <v>0</v>
      </c>
      <c r="Q975" s="46" t="s">
        <v>74</v>
      </c>
      <c r="R975" s="46">
        <v>0</v>
      </c>
      <c r="S975" s="46" t="s">
        <v>74</v>
      </c>
      <c r="T975" s="46">
        <v>0</v>
      </c>
      <c r="U975" s="46" t="s">
        <v>74</v>
      </c>
      <c r="V975" s="46">
        <v>0</v>
      </c>
      <c r="W975" s="46" t="s">
        <v>74</v>
      </c>
      <c r="X975" s="46">
        <v>0</v>
      </c>
      <c r="Y975" s="46" t="s">
        <v>74</v>
      </c>
      <c r="Z975" s="46">
        <v>0</v>
      </c>
      <c r="AA975" s="46" t="s">
        <v>74</v>
      </c>
      <c r="AB975" s="46">
        <v>0</v>
      </c>
      <c r="AC975" s="46" t="s">
        <v>74</v>
      </c>
      <c r="AD975" s="46">
        <v>0</v>
      </c>
      <c r="AE975" s="46" t="s">
        <v>74</v>
      </c>
      <c r="AF975" s="46">
        <v>0</v>
      </c>
      <c r="AG975" s="46" t="s">
        <v>74</v>
      </c>
      <c r="AH975" s="46">
        <v>0</v>
      </c>
      <c r="AI975" s="46" t="s">
        <v>74</v>
      </c>
      <c r="AJ975" s="46">
        <v>0</v>
      </c>
      <c r="AK975" s="46" t="s">
        <v>74</v>
      </c>
      <c r="AL975" s="46">
        <v>0</v>
      </c>
      <c r="AM975" s="46" t="s">
        <v>74</v>
      </c>
      <c r="AN975" s="50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  <c r="BN975" s="46"/>
      <c r="BO975" s="46"/>
      <c r="BP975" s="46"/>
      <c r="BQ975" s="46"/>
      <c r="BR975" s="46"/>
      <c r="BS975" s="46"/>
      <c r="BT975" s="46"/>
      <c r="BU975" s="46"/>
      <c r="BV975" s="46"/>
      <c r="BW975" s="46"/>
      <c r="BX975" s="46"/>
      <c r="BY975" s="46"/>
      <c r="BZ975" s="46"/>
      <c r="CA975" s="46"/>
      <c r="CB975" s="46"/>
      <c r="CC975" s="46"/>
    </row>
    <row r="976" spans="7:81" x14ac:dyDescent="0.25">
      <c r="G976" t="s">
        <v>132</v>
      </c>
      <c r="H976" s="40">
        <v>41152</v>
      </c>
      <c r="I976" s="46">
        <v>0</v>
      </c>
      <c r="J976" s="46">
        <v>0</v>
      </c>
      <c r="K976" s="46" t="s">
        <v>74</v>
      </c>
      <c r="L976" s="46">
        <v>0</v>
      </c>
      <c r="M976" s="46" t="s">
        <v>74</v>
      </c>
      <c r="N976" s="46">
        <v>0</v>
      </c>
      <c r="O976" s="46" t="s">
        <v>74</v>
      </c>
      <c r="P976" s="46">
        <v>0</v>
      </c>
      <c r="Q976" s="46" t="s">
        <v>74</v>
      </c>
      <c r="R976" s="46">
        <v>0</v>
      </c>
      <c r="S976" s="46" t="s">
        <v>74</v>
      </c>
      <c r="T976" s="46">
        <v>0</v>
      </c>
      <c r="U976" s="46" t="s">
        <v>74</v>
      </c>
      <c r="V976" s="46">
        <v>0</v>
      </c>
      <c r="W976" s="46" t="s">
        <v>74</v>
      </c>
      <c r="X976" s="46">
        <v>0</v>
      </c>
      <c r="Y976" s="46" t="s">
        <v>74</v>
      </c>
      <c r="Z976" s="46">
        <v>0</v>
      </c>
      <c r="AA976" s="46" t="s">
        <v>74</v>
      </c>
      <c r="AB976" s="46">
        <v>0</v>
      </c>
      <c r="AC976" s="46" t="s">
        <v>74</v>
      </c>
      <c r="AD976" s="46">
        <v>0</v>
      </c>
      <c r="AE976" s="46" t="s">
        <v>74</v>
      </c>
      <c r="AF976" s="46">
        <v>0</v>
      </c>
      <c r="AG976" s="46" t="s">
        <v>74</v>
      </c>
      <c r="AH976" s="46">
        <v>0</v>
      </c>
      <c r="AI976" s="46" t="s">
        <v>74</v>
      </c>
      <c r="AJ976" s="46">
        <v>0</v>
      </c>
      <c r="AK976" s="46" t="s">
        <v>74</v>
      </c>
      <c r="AL976" s="46">
        <v>0</v>
      </c>
      <c r="AM976" s="46" t="s">
        <v>74</v>
      </c>
      <c r="AN976" s="50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  <c r="BN976" s="46"/>
      <c r="BO976" s="46"/>
      <c r="BP976" s="46"/>
      <c r="BQ976" s="46"/>
      <c r="BR976" s="46"/>
      <c r="BS976" s="46"/>
      <c r="BT976" s="46"/>
      <c r="BU976" s="46"/>
      <c r="BV976" s="46"/>
      <c r="BW976" s="46"/>
      <c r="BX976" s="46"/>
      <c r="BY976" s="46"/>
      <c r="BZ976" s="46"/>
      <c r="CA976" s="46"/>
      <c r="CB976" s="46"/>
      <c r="CC976" s="46"/>
    </row>
    <row r="977" spans="7:81" x14ac:dyDescent="0.25">
      <c r="G977" t="s">
        <v>132</v>
      </c>
      <c r="H977" s="40">
        <v>41153</v>
      </c>
      <c r="I977" s="46">
        <v>0</v>
      </c>
      <c r="J977" s="46">
        <v>0</v>
      </c>
      <c r="K977" s="46" t="s">
        <v>74</v>
      </c>
      <c r="L977" s="46">
        <v>0</v>
      </c>
      <c r="M977" s="46" t="s">
        <v>74</v>
      </c>
      <c r="N977" s="46">
        <v>0</v>
      </c>
      <c r="O977" s="46" t="s">
        <v>74</v>
      </c>
      <c r="P977" s="46">
        <v>0</v>
      </c>
      <c r="Q977" s="46" t="s">
        <v>74</v>
      </c>
      <c r="R977" s="46">
        <v>0</v>
      </c>
      <c r="S977" s="46" t="s">
        <v>74</v>
      </c>
      <c r="T977" s="46">
        <v>0</v>
      </c>
      <c r="U977" s="46" t="s">
        <v>74</v>
      </c>
      <c r="V977" s="46">
        <v>0</v>
      </c>
      <c r="W977" s="46" t="s">
        <v>74</v>
      </c>
      <c r="X977" s="46">
        <v>0</v>
      </c>
      <c r="Y977" s="46" t="s">
        <v>74</v>
      </c>
      <c r="Z977" s="46">
        <v>0</v>
      </c>
      <c r="AA977" s="46" t="s">
        <v>74</v>
      </c>
      <c r="AB977" s="46">
        <v>0</v>
      </c>
      <c r="AC977" s="46" t="s">
        <v>74</v>
      </c>
      <c r="AD977" s="46">
        <v>0</v>
      </c>
      <c r="AE977" s="46" t="s">
        <v>74</v>
      </c>
      <c r="AF977" s="46">
        <v>0</v>
      </c>
      <c r="AG977" s="46" t="s">
        <v>74</v>
      </c>
      <c r="AH977" s="46">
        <v>0</v>
      </c>
      <c r="AI977" s="46" t="s">
        <v>74</v>
      </c>
      <c r="AJ977" s="46">
        <v>0</v>
      </c>
      <c r="AK977" s="46" t="s">
        <v>74</v>
      </c>
      <c r="AL977" s="46">
        <v>0</v>
      </c>
      <c r="AM977" s="46" t="s">
        <v>74</v>
      </c>
      <c r="AN977" s="50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  <c r="BN977" s="46"/>
      <c r="BO977" s="46"/>
      <c r="BP977" s="46"/>
      <c r="BQ977" s="46"/>
      <c r="BR977" s="46"/>
      <c r="BS977" s="46"/>
      <c r="BT977" s="46"/>
      <c r="BU977" s="46"/>
      <c r="BV977" s="46"/>
      <c r="BW977" s="46"/>
      <c r="BX977" s="46"/>
      <c r="BY977" s="46"/>
      <c r="BZ977" s="46"/>
      <c r="CA977" s="46"/>
      <c r="CB977" s="46"/>
      <c r="CC977" s="46"/>
    </row>
    <row r="978" spans="7:81" x14ac:dyDescent="0.25">
      <c r="G978" t="s">
        <v>132</v>
      </c>
      <c r="H978" s="40">
        <v>41154</v>
      </c>
      <c r="I978" s="46">
        <v>0</v>
      </c>
      <c r="J978" s="46">
        <v>0</v>
      </c>
      <c r="K978" s="46" t="s">
        <v>74</v>
      </c>
      <c r="L978" s="46">
        <v>0</v>
      </c>
      <c r="M978" s="46" t="s">
        <v>74</v>
      </c>
      <c r="N978" s="46">
        <v>0</v>
      </c>
      <c r="O978" s="46" t="s">
        <v>74</v>
      </c>
      <c r="P978" s="46">
        <v>0</v>
      </c>
      <c r="Q978" s="46" t="s">
        <v>74</v>
      </c>
      <c r="R978" s="46">
        <v>0</v>
      </c>
      <c r="S978" s="46" t="s">
        <v>74</v>
      </c>
      <c r="T978" s="46">
        <v>0</v>
      </c>
      <c r="U978" s="46" t="s">
        <v>74</v>
      </c>
      <c r="V978" s="46">
        <v>0</v>
      </c>
      <c r="W978" s="46" t="s">
        <v>74</v>
      </c>
      <c r="X978" s="46">
        <v>0</v>
      </c>
      <c r="Y978" s="46" t="s">
        <v>74</v>
      </c>
      <c r="Z978" s="46">
        <v>0</v>
      </c>
      <c r="AA978" s="46" t="s">
        <v>74</v>
      </c>
      <c r="AB978" s="46">
        <v>0</v>
      </c>
      <c r="AC978" s="46" t="s">
        <v>74</v>
      </c>
      <c r="AD978" s="46">
        <v>0</v>
      </c>
      <c r="AE978" s="46" t="s">
        <v>74</v>
      </c>
      <c r="AF978" s="46">
        <v>0</v>
      </c>
      <c r="AG978" s="46" t="s">
        <v>74</v>
      </c>
      <c r="AH978" s="46">
        <v>0</v>
      </c>
      <c r="AI978" s="46" t="s">
        <v>74</v>
      </c>
      <c r="AJ978" s="46">
        <v>0</v>
      </c>
      <c r="AK978" s="46" t="s">
        <v>74</v>
      </c>
      <c r="AL978" s="46">
        <v>0</v>
      </c>
      <c r="AM978" s="46" t="s">
        <v>74</v>
      </c>
      <c r="AN978" s="50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  <c r="BN978" s="46"/>
      <c r="BO978" s="46"/>
      <c r="BP978" s="46"/>
      <c r="BQ978" s="46"/>
      <c r="BR978" s="46"/>
      <c r="BS978" s="46"/>
      <c r="BT978" s="46"/>
      <c r="BU978" s="46"/>
      <c r="BV978" s="46"/>
      <c r="BW978" s="46"/>
      <c r="BX978" s="46"/>
      <c r="BY978" s="46"/>
      <c r="BZ978" s="46"/>
      <c r="CA978" s="46"/>
      <c r="CB978" s="46"/>
      <c r="CC978" s="46"/>
    </row>
    <row r="979" spans="7:81" x14ac:dyDescent="0.25">
      <c r="G979" t="s">
        <v>132</v>
      </c>
      <c r="H979" s="40">
        <v>41155</v>
      </c>
      <c r="I979" s="46">
        <v>5.5</v>
      </c>
      <c r="J979" s="46">
        <v>0</v>
      </c>
      <c r="K979" s="46" t="s">
        <v>74</v>
      </c>
      <c r="L979" s="46">
        <v>0</v>
      </c>
      <c r="M979" s="46" t="s">
        <v>74</v>
      </c>
      <c r="N979" s="46">
        <v>0</v>
      </c>
      <c r="O979" s="46" t="s">
        <v>74</v>
      </c>
      <c r="P979" s="46">
        <v>0</v>
      </c>
      <c r="Q979" s="46" t="s">
        <v>74</v>
      </c>
      <c r="R979" s="46">
        <v>0</v>
      </c>
      <c r="S979" s="46" t="s">
        <v>74</v>
      </c>
      <c r="T979" s="46">
        <v>0</v>
      </c>
      <c r="U979" s="46" t="s">
        <v>74</v>
      </c>
      <c r="V979" s="46">
        <v>0</v>
      </c>
      <c r="W979" s="46" t="s">
        <v>74</v>
      </c>
      <c r="X979" s="46">
        <v>0</v>
      </c>
      <c r="Y979" s="46" t="s">
        <v>74</v>
      </c>
      <c r="Z979" s="46">
        <v>0</v>
      </c>
      <c r="AA979" s="46" t="s">
        <v>74</v>
      </c>
      <c r="AB979" s="46">
        <v>0</v>
      </c>
      <c r="AC979" s="46" t="s">
        <v>74</v>
      </c>
      <c r="AD979" s="46">
        <v>0</v>
      </c>
      <c r="AE979" s="46" t="s">
        <v>74</v>
      </c>
      <c r="AF979" s="46">
        <v>0</v>
      </c>
      <c r="AG979" s="46" t="s">
        <v>74</v>
      </c>
      <c r="AH979" s="46">
        <v>0</v>
      </c>
      <c r="AI979" s="46" t="s">
        <v>74</v>
      </c>
      <c r="AJ979" s="46">
        <v>0</v>
      </c>
      <c r="AK979" s="46" t="s">
        <v>74</v>
      </c>
      <c r="AL979" s="46">
        <v>0</v>
      </c>
      <c r="AM979" s="46" t="s">
        <v>74</v>
      </c>
      <c r="AN979" s="50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  <c r="BN979" s="46"/>
      <c r="BO979" s="46"/>
      <c r="BP979" s="46"/>
      <c r="BQ979" s="46"/>
      <c r="BR979" s="46"/>
      <c r="BS979" s="46"/>
      <c r="BT979" s="46"/>
      <c r="BU979" s="46"/>
      <c r="BV979" s="46"/>
      <c r="BW979" s="46"/>
      <c r="BX979" s="46"/>
      <c r="BY979" s="46"/>
      <c r="BZ979" s="46"/>
      <c r="CA979" s="46"/>
      <c r="CB979" s="46"/>
      <c r="CC979" s="46"/>
    </row>
    <row r="980" spans="7:81" x14ac:dyDescent="0.25">
      <c r="G980" t="s">
        <v>132</v>
      </c>
      <c r="H980" s="40">
        <v>41156</v>
      </c>
      <c r="I980" s="46">
        <v>1.5</v>
      </c>
      <c r="J980" s="46">
        <v>0</v>
      </c>
      <c r="K980" s="46" t="s">
        <v>74</v>
      </c>
      <c r="L980" s="46">
        <v>0</v>
      </c>
      <c r="M980" s="46" t="s">
        <v>74</v>
      </c>
      <c r="N980" s="46">
        <v>0</v>
      </c>
      <c r="O980" s="46" t="s">
        <v>74</v>
      </c>
      <c r="P980" s="46">
        <v>0</v>
      </c>
      <c r="Q980" s="46" t="s">
        <v>74</v>
      </c>
      <c r="R980" s="46">
        <v>0</v>
      </c>
      <c r="S980" s="46" t="s">
        <v>74</v>
      </c>
      <c r="T980" s="46">
        <v>0</v>
      </c>
      <c r="U980" s="46" t="s">
        <v>74</v>
      </c>
      <c r="V980" s="46">
        <v>0</v>
      </c>
      <c r="W980" s="46" t="s">
        <v>74</v>
      </c>
      <c r="X980" s="46">
        <v>0</v>
      </c>
      <c r="Y980" s="46" t="s">
        <v>74</v>
      </c>
      <c r="Z980" s="46">
        <v>0</v>
      </c>
      <c r="AA980" s="46" t="s">
        <v>74</v>
      </c>
      <c r="AB980" s="46">
        <v>0</v>
      </c>
      <c r="AC980" s="46" t="s">
        <v>74</v>
      </c>
      <c r="AD980" s="46">
        <v>0</v>
      </c>
      <c r="AE980" s="46" t="s">
        <v>74</v>
      </c>
      <c r="AF980" s="46">
        <v>0</v>
      </c>
      <c r="AG980" s="46" t="s">
        <v>74</v>
      </c>
      <c r="AH980" s="46">
        <v>0</v>
      </c>
      <c r="AI980" s="46" t="s">
        <v>74</v>
      </c>
      <c r="AJ980" s="46">
        <v>42.128688273727427</v>
      </c>
      <c r="AK980" s="46" t="s">
        <v>74</v>
      </c>
      <c r="AL980" s="46">
        <v>0</v>
      </c>
      <c r="AM980" s="46" t="s">
        <v>74</v>
      </c>
      <c r="AN980" s="50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</row>
    <row r="981" spans="7:81" x14ac:dyDescent="0.25">
      <c r="G981" t="s">
        <v>132</v>
      </c>
      <c r="H981" s="40">
        <v>41157</v>
      </c>
      <c r="I981" s="46">
        <v>0</v>
      </c>
      <c r="J981" s="46">
        <v>0</v>
      </c>
      <c r="K981" s="46">
        <v>9</v>
      </c>
      <c r="L981" s="46">
        <v>0</v>
      </c>
      <c r="M981" s="46">
        <v>0.4</v>
      </c>
      <c r="N981" s="46">
        <v>0</v>
      </c>
      <c r="O981" s="46">
        <v>0.2</v>
      </c>
      <c r="P981" s="46">
        <v>0</v>
      </c>
      <c r="Q981" s="46">
        <v>0.33333333333333331</v>
      </c>
      <c r="R981" s="46">
        <v>0</v>
      </c>
      <c r="S981" s="46">
        <v>0.30000000000000004</v>
      </c>
      <c r="T981" s="46">
        <v>0</v>
      </c>
      <c r="U981" s="46">
        <v>0.37666666666666665</v>
      </c>
      <c r="V981" s="46">
        <v>0</v>
      </c>
      <c r="W981" s="46">
        <v>0.21666666666666665</v>
      </c>
      <c r="X981" s="46">
        <v>0</v>
      </c>
      <c r="Y981" s="46">
        <v>0.3666666666666667</v>
      </c>
      <c r="Z981" s="46">
        <v>0</v>
      </c>
      <c r="AA981" s="46" t="s">
        <v>74</v>
      </c>
      <c r="AB981" s="46">
        <v>0</v>
      </c>
      <c r="AC981" s="46" t="s">
        <v>74</v>
      </c>
      <c r="AD981" s="46">
        <v>0</v>
      </c>
      <c r="AE981" s="46" t="s">
        <v>74</v>
      </c>
      <c r="AF981" s="46">
        <v>0</v>
      </c>
      <c r="AG981" s="46" t="s">
        <v>74</v>
      </c>
      <c r="AH981" s="46">
        <v>0</v>
      </c>
      <c r="AI981" s="46" t="s">
        <v>74</v>
      </c>
      <c r="AJ981" s="46">
        <v>0</v>
      </c>
      <c r="AK981" s="46" t="s">
        <v>74</v>
      </c>
      <c r="AL981" s="46">
        <v>0</v>
      </c>
      <c r="AM981" s="46" t="s">
        <v>74</v>
      </c>
      <c r="AN981" s="50"/>
      <c r="AO981" s="46">
        <v>4.5</v>
      </c>
      <c r="AP981" s="46">
        <v>13.5</v>
      </c>
      <c r="AQ981" s="46">
        <v>0.4</v>
      </c>
      <c r="AR981" s="46">
        <v>0.2</v>
      </c>
      <c r="AS981" s="46">
        <v>0.2</v>
      </c>
      <c r="AT981" s="46">
        <v>0.3</v>
      </c>
      <c r="AU981" s="46">
        <v>0.3</v>
      </c>
      <c r="AV981" s="46">
        <v>0.4</v>
      </c>
      <c r="AW981" s="46">
        <v>0.2</v>
      </c>
      <c r="AX981" s="46">
        <v>0.4</v>
      </c>
      <c r="AY981" s="46">
        <v>0.3</v>
      </c>
      <c r="AZ981" s="46">
        <v>0.03</v>
      </c>
      <c r="BA981" s="46">
        <v>0.6</v>
      </c>
      <c r="BB981" s="46">
        <v>0.5</v>
      </c>
      <c r="BC981" s="46">
        <v>0.05</v>
      </c>
      <c r="BD981" s="46">
        <v>0.3</v>
      </c>
      <c r="BE981" s="46">
        <v>0.3</v>
      </c>
      <c r="BF981" s="46">
        <v>0.4</v>
      </c>
      <c r="BG981" s="46">
        <v>0.4</v>
      </c>
      <c r="BH981" s="46">
        <v>0.3</v>
      </c>
      <c r="BI981" s="46"/>
      <c r="BJ981" s="46"/>
      <c r="BK981" s="46"/>
      <c r="BL981" s="46"/>
      <c r="BM981" s="46"/>
      <c r="BN981" s="46"/>
      <c r="BO981" s="46"/>
      <c r="BP981" s="46"/>
      <c r="BQ981" s="46"/>
      <c r="BR981" s="46"/>
      <c r="BS981" s="46"/>
      <c r="BT981" s="46"/>
      <c r="BU981" s="46"/>
      <c r="BV981" s="46"/>
      <c r="BW981" s="46"/>
      <c r="BX981" s="46"/>
      <c r="BY981" s="46"/>
      <c r="BZ981" s="46"/>
      <c r="CA981" s="46"/>
      <c r="CB981" s="46"/>
      <c r="CC981" s="46"/>
    </row>
    <row r="982" spans="7:81" x14ac:dyDescent="0.25">
      <c r="G982" t="s">
        <v>132</v>
      </c>
      <c r="H982" s="40">
        <v>41158</v>
      </c>
      <c r="I982" s="46">
        <v>0</v>
      </c>
      <c r="J982" s="46">
        <v>0</v>
      </c>
      <c r="K982" s="46" t="s">
        <v>74</v>
      </c>
      <c r="L982" s="46">
        <v>0</v>
      </c>
      <c r="M982" s="46" t="s">
        <v>74</v>
      </c>
      <c r="N982" s="46">
        <v>0</v>
      </c>
      <c r="O982" s="46" t="s">
        <v>74</v>
      </c>
      <c r="P982" s="46">
        <v>0</v>
      </c>
      <c r="Q982" s="46" t="s">
        <v>74</v>
      </c>
      <c r="R982" s="46">
        <v>0</v>
      </c>
      <c r="S982" s="46" t="s">
        <v>74</v>
      </c>
      <c r="T982" s="46">
        <v>0</v>
      </c>
      <c r="U982" s="46" t="s">
        <v>74</v>
      </c>
      <c r="V982" s="46">
        <v>0</v>
      </c>
      <c r="W982" s="46" t="s">
        <v>74</v>
      </c>
      <c r="X982" s="46">
        <v>0</v>
      </c>
      <c r="Y982" s="46" t="s">
        <v>74</v>
      </c>
      <c r="Z982" s="46">
        <v>0</v>
      </c>
      <c r="AA982" s="46" t="s">
        <v>74</v>
      </c>
      <c r="AB982" s="46">
        <v>0</v>
      </c>
      <c r="AC982" s="46" t="s">
        <v>74</v>
      </c>
      <c r="AD982" s="46">
        <v>0</v>
      </c>
      <c r="AE982" s="46" t="s">
        <v>74</v>
      </c>
      <c r="AF982" s="46">
        <v>0</v>
      </c>
      <c r="AG982" s="46" t="s">
        <v>74</v>
      </c>
      <c r="AH982" s="46">
        <v>0</v>
      </c>
      <c r="AI982" s="46" t="s">
        <v>74</v>
      </c>
      <c r="AJ982" s="46">
        <v>0</v>
      </c>
      <c r="AK982" s="46" t="s">
        <v>74</v>
      </c>
      <c r="AL982" s="46">
        <v>0</v>
      </c>
      <c r="AM982" s="46" t="s">
        <v>74</v>
      </c>
      <c r="AN982" s="50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  <c r="BN982" s="46"/>
      <c r="BO982" s="46"/>
      <c r="BP982" s="46"/>
      <c r="BQ982" s="46"/>
      <c r="BR982" s="46"/>
      <c r="BS982" s="46"/>
      <c r="BT982" s="46"/>
      <c r="BU982" s="46"/>
      <c r="BV982" s="46"/>
      <c r="BW982" s="46"/>
      <c r="BX982" s="46"/>
      <c r="BY982" s="46"/>
      <c r="BZ982" s="46"/>
      <c r="CA982" s="46"/>
      <c r="CB982" s="46"/>
      <c r="CC982" s="46"/>
    </row>
    <row r="983" spans="7:81" x14ac:dyDescent="0.25">
      <c r="G983" t="s">
        <v>132</v>
      </c>
      <c r="H983" s="40">
        <v>41159</v>
      </c>
      <c r="I983" s="46">
        <v>0</v>
      </c>
      <c r="J983" s="46">
        <v>0</v>
      </c>
      <c r="K983" s="46" t="s">
        <v>74</v>
      </c>
      <c r="L983" s="46">
        <v>0</v>
      </c>
      <c r="M983" s="46" t="s">
        <v>74</v>
      </c>
      <c r="N983" s="46">
        <v>0</v>
      </c>
      <c r="O983" s="46" t="s">
        <v>74</v>
      </c>
      <c r="P983" s="46">
        <v>0</v>
      </c>
      <c r="Q983" s="46" t="s">
        <v>74</v>
      </c>
      <c r="R983" s="46">
        <v>0</v>
      </c>
      <c r="S983" s="46" t="s">
        <v>74</v>
      </c>
      <c r="T983" s="46">
        <v>0</v>
      </c>
      <c r="U983" s="46" t="s">
        <v>74</v>
      </c>
      <c r="V983" s="46">
        <v>0</v>
      </c>
      <c r="W983" s="46" t="s">
        <v>74</v>
      </c>
      <c r="X983" s="46">
        <v>0</v>
      </c>
      <c r="Y983" s="46" t="s">
        <v>74</v>
      </c>
      <c r="Z983" s="46">
        <v>0</v>
      </c>
      <c r="AA983" s="46" t="s">
        <v>74</v>
      </c>
      <c r="AB983" s="46">
        <v>0</v>
      </c>
      <c r="AC983" s="46" t="s">
        <v>74</v>
      </c>
      <c r="AD983" s="46">
        <v>0</v>
      </c>
      <c r="AE983" s="46" t="s">
        <v>74</v>
      </c>
      <c r="AF983" s="46">
        <v>0</v>
      </c>
      <c r="AG983" s="46" t="s">
        <v>74</v>
      </c>
      <c r="AH983" s="46">
        <v>0</v>
      </c>
      <c r="AI983" s="46" t="s">
        <v>74</v>
      </c>
      <c r="AJ983" s="46">
        <v>0</v>
      </c>
      <c r="AK983" s="46" t="s">
        <v>74</v>
      </c>
      <c r="AL983" s="46">
        <v>0</v>
      </c>
      <c r="AM983" s="46" t="s">
        <v>74</v>
      </c>
      <c r="AN983" s="50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  <c r="BN983" s="46"/>
      <c r="BO983" s="46"/>
      <c r="BP983" s="46"/>
      <c r="BQ983" s="46"/>
      <c r="BR983" s="46"/>
      <c r="BS983" s="46"/>
      <c r="BT983" s="46"/>
      <c r="BU983" s="46"/>
      <c r="BV983" s="46"/>
      <c r="BW983" s="46"/>
      <c r="BX983" s="46"/>
      <c r="BY983" s="46"/>
      <c r="BZ983" s="46"/>
      <c r="CA983" s="46"/>
      <c r="CB983" s="46"/>
      <c r="CC983" s="46"/>
    </row>
    <row r="984" spans="7:81" x14ac:dyDescent="0.25">
      <c r="G984" t="s">
        <v>132</v>
      </c>
      <c r="H984" s="40">
        <v>41160</v>
      </c>
      <c r="I984" s="46">
        <v>0</v>
      </c>
      <c r="J984" s="46">
        <v>0</v>
      </c>
      <c r="K984" s="46" t="s">
        <v>74</v>
      </c>
      <c r="L984" s="46">
        <v>0</v>
      </c>
      <c r="M984" s="46" t="s">
        <v>74</v>
      </c>
      <c r="N984" s="46">
        <v>0</v>
      </c>
      <c r="O984" s="46" t="s">
        <v>74</v>
      </c>
      <c r="P984" s="46">
        <v>0</v>
      </c>
      <c r="Q984" s="46" t="s">
        <v>74</v>
      </c>
      <c r="R984" s="46">
        <v>0</v>
      </c>
      <c r="S984" s="46" t="s">
        <v>74</v>
      </c>
      <c r="T984" s="46">
        <v>0</v>
      </c>
      <c r="U984" s="46" t="s">
        <v>74</v>
      </c>
      <c r="V984" s="46">
        <v>0</v>
      </c>
      <c r="W984" s="46" t="s">
        <v>74</v>
      </c>
      <c r="X984" s="46">
        <v>0</v>
      </c>
      <c r="Y984" s="46" t="s">
        <v>74</v>
      </c>
      <c r="Z984" s="46">
        <v>0</v>
      </c>
      <c r="AA984" s="46" t="s">
        <v>74</v>
      </c>
      <c r="AB984" s="46">
        <v>0</v>
      </c>
      <c r="AC984" s="46" t="s">
        <v>74</v>
      </c>
      <c r="AD984" s="46">
        <v>0</v>
      </c>
      <c r="AE984" s="46" t="s">
        <v>74</v>
      </c>
      <c r="AF984" s="46">
        <v>0</v>
      </c>
      <c r="AG984" s="46" t="s">
        <v>74</v>
      </c>
      <c r="AH984" s="46">
        <v>0</v>
      </c>
      <c r="AI984" s="46" t="s">
        <v>74</v>
      </c>
      <c r="AJ984" s="46">
        <v>0</v>
      </c>
      <c r="AK984" s="46" t="s">
        <v>74</v>
      </c>
      <c r="AL984" s="46">
        <v>0</v>
      </c>
      <c r="AM984" s="46" t="s">
        <v>74</v>
      </c>
      <c r="AN984" s="50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  <c r="BN984" s="46"/>
      <c r="BO984" s="46"/>
      <c r="BP984" s="46"/>
      <c r="BQ984" s="46"/>
      <c r="BR984" s="46"/>
      <c r="BS984" s="46"/>
      <c r="BT984" s="46"/>
      <c r="BU984" s="46"/>
      <c r="BV984" s="46"/>
      <c r="BW984" s="46"/>
      <c r="BX984" s="46"/>
      <c r="BY984" s="46"/>
      <c r="BZ984" s="46"/>
      <c r="CA984" s="46"/>
      <c r="CB984" s="46"/>
      <c r="CC984" s="46"/>
    </row>
    <row r="985" spans="7:81" x14ac:dyDescent="0.25">
      <c r="G985" t="s">
        <v>132</v>
      </c>
      <c r="H985" s="40">
        <v>41161</v>
      </c>
      <c r="I985" s="46">
        <v>0.5</v>
      </c>
      <c r="J985" s="46">
        <v>0</v>
      </c>
      <c r="K985" s="46" t="s">
        <v>74</v>
      </c>
      <c r="L985" s="46">
        <v>0</v>
      </c>
      <c r="M985" s="46" t="s">
        <v>74</v>
      </c>
      <c r="N985" s="46">
        <v>0</v>
      </c>
      <c r="O985" s="46" t="s">
        <v>74</v>
      </c>
      <c r="P985" s="46">
        <v>0</v>
      </c>
      <c r="Q985" s="46" t="s">
        <v>74</v>
      </c>
      <c r="R985" s="46">
        <v>0</v>
      </c>
      <c r="S985" s="46" t="s">
        <v>74</v>
      </c>
      <c r="T985" s="46">
        <v>0</v>
      </c>
      <c r="U985" s="46" t="s">
        <v>74</v>
      </c>
      <c r="V985" s="46">
        <v>0</v>
      </c>
      <c r="W985" s="46" t="s">
        <v>74</v>
      </c>
      <c r="X985" s="46">
        <v>0</v>
      </c>
      <c r="Y985" s="46" t="s">
        <v>74</v>
      </c>
      <c r="Z985" s="46">
        <v>0</v>
      </c>
      <c r="AA985" s="46" t="s">
        <v>74</v>
      </c>
      <c r="AB985" s="46">
        <v>0</v>
      </c>
      <c r="AC985" s="46" t="s">
        <v>74</v>
      </c>
      <c r="AD985" s="46">
        <v>0</v>
      </c>
      <c r="AE985" s="46" t="s">
        <v>74</v>
      </c>
      <c r="AF985" s="46">
        <v>0</v>
      </c>
      <c r="AG985" s="46" t="s">
        <v>74</v>
      </c>
      <c r="AH985" s="46">
        <v>0</v>
      </c>
      <c r="AI985" s="46" t="s">
        <v>74</v>
      </c>
      <c r="AJ985" s="46">
        <v>0</v>
      </c>
      <c r="AK985" s="46" t="s">
        <v>74</v>
      </c>
      <c r="AL985" s="46">
        <v>0</v>
      </c>
      <c r="AM985" s="46" t="s">
        <v>74</v>
      </c>
      <c r="AN985" s="50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  <c r="BN985" s="46"/>
      <c r="BO985" s="46"/>
      <c r="BP985" s="46"/>
      <c r="BQ985" s="46"/>
      <c r="BR985" s="46"/>
      <c r="BS985" s="46"/>
      <c r="BT985" s="46"/>
      <c r="BU985" s="46"/>
      <c r="BV985" s="46"/>
      <c r="BW985" s="46"/>
      <c r="BX985" s="46"/>
      <c r="BY985" s="46"/>
      <c r="BZ985" s="46"/>
      <c r="CA985" s="46"/>
      <c r="CB985" s="46"/>
      <c r="CC985" s="46"/>
    </row>
    <row r="986" spans="7:81" x14ac:dyDescent="0.25">
      <c r="G986" t="s">
        <v>132</v>
      </c>
      <c r="H986" s="40">
        <v>41162</v>
      </c>
      <c r="I986" s="46">
        <v>0</v>
      </c>
      <c r="J986" s="46">
        <v>0</v>
      </c>
      <c r="K986" s="46" t="s">
        <v>74</v>
      </c>
      <c r="L986" s="46">
        <v>0</v>
      </c>
      <c r="M986" s="46" t="s">
        <v>74</v>
      </c>
      <c r="N986" s="46">
        <v>0</v>
      </c>
      <c r="O986" s="46" t="s">
        <v>74</v>
      </c>
      <c r="P986" s="46">
        <v>0</v>
      </c>
      <c r="Q986" s="46" t="s">
        <v>74</v>
      </c>
      <c r="R986" s="46">
        <v>0</v>
      </c>
      <c r="S986" s="46" t="s">
        <v>74</v>
      </c>
      <c r="T986" s="46">
        <v>0</v>
      </c>
      <c r="U986" s="46" t="s">
        <v>74</v>
      </c>
      <c r="V986" s="46">
        <v>0</v>
      </c>
      <c r="W986" s="46" t="s">
        <v>74</v>
      </c>
      <c r="X986" s="46">
        <v>0</v>
      </c>
      <c r="Y986" s="46" t="s">
        <v>74</v>
      </c>
      <c r="Z986" s="46">
        <v>0</v>
      </c>
      <c r="AA986" s="46" t="s">
        <v>74</v>
      </c>
      <c r="AB986" s="46">
        <v>0</v>
      </c>
      <c r="AC986" s="46" t="s">
        <v>74</v>
      </c>
      <c r="AD986" s="46">
        <v>0</v>
      </c>
      <c r="AE986" s="46" t="s">
        <v>74</v>
      </c>
      <c r="AF986" s="46">
        <v>0</v>
      </c>
      <c r="AG986" s="46" t="s">
        <v>74</v>
      </c>
      <c r="AH986" s="46">
        <v>0</v>
      </c>
      <c r="AI986" s="46" t="s">
        <v>74</v>
      </c>
      <c r="AJ986" s="46">
        <v>0</v>
      </c>
      <c r="AK986" s="46" t="s">
        <v>74</v>
      </c>
      <c r="AL986" s="46">
        <v>0</v>
      </c>
      <c r="AM986" s="46" t="s">
        <v>74</v>
      </c>
      <c r="AN986" s="50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  <c r="BN986" s="46"/>
      <c r="BO986" s="46"/>
      <c r="BP986" s="46"/>
      <c r="BQ986" s="46"/>
      <c r="BR986" s="46"/>
      <c r="BS986" s="46"/>
      <c r="BT986" s="46"/>
      <c r="BU986" s="46"/>
      <c r="BV986" s="46"/>
      <c r="BW986" s="46"/>
      <c r="BX986" s="46"/>
      <c r="BY986" s="46"/>
      <c r="BZ986" s="46"/>
      <c r="CA986" s="46"/>
      <c r="CB986" s="46"/>
      <c r="CC986" s="46"/>
    </row>
    <row r="987" spans="7:81" x14ac:dyDescent="0.25">
      <c r="G987" t="s">
        <v>132</v>
      </c>
      <c r="H987" s="40">
        <v>41163</v>
      </c>
      <c r="I987" s="46">
        <v>4</v>
      </c>
      <c r="J987" s="46">
        <v>0</v>
      </c>
      <c r="K987" s="46" t="s">
        <v>74</v>
      </c>
      <c r="L987" s="46">
        <v>0</v>
      </c>
      <c r="M987" s="46" t="s">
        <v>74</v>
      </c>
      <c r="N987" s="46">
        <v>0</v>
      </c>
      <c r="O987" s="46" t="s">
        <v>74</v>
      </c>
      <c r="P987" s="46">
        <v>0</v>
      </c>
      <c r="Q987" s="46" t="s">
        <v>74</v>
      </c>
      <c r="R987" s="46">
        <v>0</v>
      </c>
      <c r="S987" s="46" t="s">
        <v>74</v>
      </c>
      <c r="T987" s="46">
        <v>0</v>
      </c>
      <c r="U987" s="46" t="s">
        <v>74</v>
      </c>
      <c r="V987" s="46">
        <v>0</v>
      </c>
      <c r="W987" s="46" t="s">
        <v>74</v>
      </c>
      <c r="X987" s="46">
        <v>0</v>
      </c>
      <c r="Y987" s="46" t="s">
        <v>74</v>
      </c>
      <c r="Z987" s="46">
        <v>0</v>
      </c>
      <c r="AA987" s="46" t="s">
        <v>74</v>
      </c>
      <c r="AB987" s="46">
        <v>0</v>
      </c>
      <c r="AC987" s="46" t="s">
        <v>74</v>
      </c>
      <c r="AD987" s="46">
        <v>0</v>
      </c>
      <c r="AE987" s="46" t="s">
        <v>74</v>
      </c>
      <c r="AF987" s="46">
        <v>0</v>
      </c>
      <c r="AG987" s="46" t="s">
        <v>74</v>
      </c>
      <c r="AH987" s="46">
        <v>0</v>
      </c>
      <c r="AI987" s="46" t="s">
        <v>74</v>
      </c>
      <c r="AJ987" s="46">
        <v>0</v>
      </c>
      <c r="AK987" s="46" t="s">
        <v>74</v>
      </c>
      <c r="AL987" s="46">
        <v>0</v>
      </c>
      <c r="AM987" s="46" t="s">
        <v>74</v>
      </c>
      <c r="AN987" s="50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  <c r="BN987" s="46"/>
      <c r="BO987" s="46"/>
      <c r="BP987" s="46"/>
      <c r="BQ987" s="46"/>
      <c r="BR987" s="46"/>
      <c r="BS987" s="46"/>
      <c r="BT987" s="46"/>
      <c r="BU987" s="46"/>
      <c r="BV987" s="46"/>
      <c r="BW987" s="46"/>
      <c r="BX987" s="46"/>
      <c r="BY987" s="46"/>
      <c r="BZ987" s="46"/>
      <c r="CA987" s="46"/>
      <c r="CB987" s="46"/>
      <c r="CC987" s="46"/>
    </row>
    <row r="988" spans="7:81" x14ac:dyDescent="0.25">
      <c r="G988" t="s">
        <v>132</v>
      </c>
      <c r="H988" s="40">
        <v>41164</v>
      </c>
      <c r="I988" s="46">
        <v>0</v>
      </c>
      <c r="J988" s="46">
        <v>0</v>
      </c>
      <c r="K988" s="46" t="s">
        <v>74</v>
      </c>
      <c r="L988" s="46">
        <v>0</v>
      </c>
      <c r="M988" s="46" t="s">
        <v>74</v>
      </c>
      <c r="N988" s="46">
        <v>0</v>
      </c>
      <c r="O988" s="46" t="s">
        <v>74</v>
      </c>
      <c r="P988" s="46">
        <v>0</v>
      </c>
      <c r="Q988" s="46" t="s">
        <v>74</v>
      </c>
      <c r="R988" s="46">
        <v>0</v>
      </c>
      <c r="S988" s="46" t="s">
        <v>74</v>
      </c>
      <c r="T988" s="46">
        <v>0</v>
      </c>
      <c r="U988" s="46" t="s">
        <v>74</v>
      </c>
      <c r="V988" s="46">
        <v>0</v>
      </c>
      <c r="W988" s="46" t="s">
        <v>74</v>
      </c>
      <c r="X988" s="46">
        <v>0</v>
      </c>
      <c r="Y988" s="46" t="s">
        <v>74</v>
      </c>
      <c r="Z988" s="46">
        <v>0</v>
      </c>
      <c r="AA988" s="46" t="s">
        <v>74</v>
      </c>
      <c r="AB988" s="46">
        <v>0</v>
      </c>
      <c r="AC988" s="46" t="s">
        <v>74</v>
      </c>
      <c r="AD988" s="46">
        <v>0</v>
      </c>
      <c r="AE988" s="46" t="s">
        <v>74</v>
      </c>
      <c r="AF988" s="46">
        <v>0</v>
      </c>
      <c r="AG988" s="46" t="s">
        <v>74</v>
      </c>
      <c r="AH988" s="46">
        <v>0</v>
      </c>
      <c r="AI988" s="46" t="s">
        <v>74</v>
      </c>
      <c r="AJ988" s="46">
        <v>0</v>
      </c>
      <c r="AK988" s="46" t="s">
        <v>74</v>
      </c>
      <c r="AL988" s="46">
        <v>0</v>
      </c>
      <c r="AM988" s="46" t="s">
        <v>74</v>
      </c>
      <c r="AN988" s="50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  <c r="BN988" s="46"/>
      <c r="BO988" s="46"/>
      <c r="BP988" s="46"/>
      <c r="BQ988" s="46"/>
      <c r="BR988" s="46"/>
      <c r="BS988" s="46"/>
      <c r="BT988" s="46"/>
      <c r="BU988" s="46"/>
      <c r="BV988" s="46"/>
      <c r="BW988" s="46"/>
      <c r="BX988" s="46"/>
      <c r="BY988" s="46"/>
      <c r="BZ988" s="46"/>
      <c r="CA988" s="46"/>
      <c r="CB988" s="46"/>
      <c r="CC988" s="46"/>
    </row>
    <row r="989" spans="7:81" x14ac:dyDescent="0.25">
      <c r="G989" t="s">
        <v>132</v>
      </c>
      <c r="H989" s="40">
        <v>41165</v>
      </c>
      <c r="I989" s="46">
        <v>0</v>
      </c>
      <c r="J989" s="46">
        <v>0</v>
      </c>
      <c r="K989" s="46" t="s">
        <v>74</v>
      </c>
      <c r="L989" s="46">
        <v>0</v>
      </c>
      <c r="M989" s="46" t="s">
        <v>74</v>
      </c>
      <c r="N989" s="46">
        <v>0</v>
      </c>
      <c r="O989" s="46" t="s">
        <v>74</v>
      </c>
      <c r="P989" s="46">
        <v>0</v>
      </c>
      <c r="Q989" s="46" t="s">
        <v>74</v>
      </c>
      <c r="R989" s="46">
        <v>0</v>
      </c>
      <c r="S989" s="46" t="s">
        <v>74</v>
      </c>
      <c r="T989" s="46">
        <v>0</v>
      </c>
      <c r="U989" s="46" t="s">
        <v>74</v>
      </c>
      <c r="V989" s="46">
        <v>0</v>
      </c>
      <c r="W989" s="46" t="s">
        <v>74</v>
      </c>
      <c r="X989" s="46">
        <v>0</v>
      </c>
      <c r="Y989" s="46" t="s">
        <v>74</v>
      </c>
      <c r="Z989" s="46">
        <v>0</v>
      </c>
      <c r="AA989" s="46" t="s">
        <v>74</v>
      </c>
      <c r="AB989" s="46">
        <v>0</v>
      </c>
      <c r="AC989" s="46" t="s">
        <v>74</v>
      </c>
      <c r="AD989" s="46">
        <v>0</v>
      </c>
      <c r="AE989" s="46" t="s">
        <v>74</v>
      </c>
      <c r="AF989" s="46">
        <v>0</v>
      </c>
      <c r="AG989" s="46" t="s">
        <v>74</v>
      </c>
      <c r="AH989" s="46">
        <v>0</v>
      </c>
      <c r="AI989" s="46" t="s">
        <v>74</v>
      </c>
      <c r="AJ989" s="46">
        <v>0</v>
      </c>
      <c r="AK989" s="46" t="s">
        <v>74</v>
      </c>
      <c r="AL989" s="46">
        <v>0</v>
      </c>
      <c r="AM989" s="46" t="s">
        <v>74</v>
      </c>
      <c r="AN989" s="50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  <c r="BN989" s="46"/>
      <c r="BO989" s="46"/>
      <c r="BP989" s="46"/>
      <c r="BQ989" s="46"/>
      <c r="BR989" s="46"/>
      <c r="BS989" s="46"/>
      <c r="BT989" s="46"/>
      <c r="BU989" s="46"/>
      <c r="BV989" s="46"/>
      <c r="BW989" s="46"/>
      <c r="BX989" s="46"/>
      <c r="BY989" s="46"/>
      <c r="BZ989" s="46"/>
      <c r="CA989" s="46"/>
      <c r="CB989" s="46"/>
      <c r="CC989" s="46"/>
    </row>
    <row r="990" spans="7:81" x14ac:dyDescent="0.25">
      <c r="G990" t="s">
        <v>132</v>
      </c>
      <c r="H990" s="40">
        <v>41166</v>
      </c>
      <c r="I990" s="46">
        <v>0</v>
      </c>
      <c r="J990" s="46">
        <v>0</v>
      </c>
      <c r="K990" s="46" t="s">
        <v>74</v>
      </c>
      <c r="L990" s="46">
        <v>0</v>
      </c>
      <c r="M990" s="46" t="s">
        <v>74</v>
      </c>
      <c r="N990" s="46">
        <v>0</v>
      </c>
      <c r="O990" s="46" t="s">
        <v>74</v>
      </c>
      <c r="P990" s="46">
        <v>0</v>
      </c>
      <c r="Q990" s="46" t="s">
        <v>74</v>
      </c>
      <c r="R990" s="46">
        <v>0</v>
      </c>
      <c r="S990" s="46" t="s">
        <v>74</v>
      </c>
      <c r="T990" s="46">
        <v>0</v>
      </c>
      <c r="U990" s="46" t="s">
        <v>74</v>
      </c>
      <c r="V990" s="46">
        <v>0</v>
      </c>
      <c r="W990" s="46" t="s">
        <v>74</v>
      </c>
      <c r="X990" s="46">
        <v>0</v>
      </c>
      <c r="Y990" s="46" t="s">
        <v>74</v>
      </c>
      <c r="Z990" s="46">
        <v>0</v>
      </c>
      <c r="AA990" s="46" t="s">
        <v>74</v>
      </c>
      <c r="AB990" s="46">
        <v>0</v>
      </c>
      <c r="AC990" s="46" t="s">
        <v>74</v>
      </c>
      <c r="AD990" s="46">
        <v>0</v>
      </c>
      <c r="AE990" s="46" t="s">
        <v>74</v>
      </c>
      <c r="AF990" s="46">
        <v>0</v>
      </c>
      <c r="AG990" s="46" t="s">
        <v>74</v>
      </c>
      <c r="AH990" s="46">
        <v>0</v>
      </c>
      <c r="AI990" s="46" t="s">
        <v>74</v>
      </c>
      <c r="AJ990" s="46">
        <v>0</v>
      </c>
      <c r="AK990" s="46" t="s">
        <v>74</v>
      </c>
      <c r="AL990" s="46">
        <v>0</v>
      </c>
      <c r="AM990" s="46" t="s">
        <v>74</v>
      </c>
      <c r="AN990" s="50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  <c r="BN990" s="46"/>
      <c r="BO990" s="46"/>
      <c r="BP990" s="46"/>
      <c r="BQ990" s="46"/>
      <c r="BR990" s="46"/>
      <c r="BS990" s="46"/>
      <c r="BT990" s="46"/>
      <c r="BU990" s="46"/>
      <c r="BV990" s="46"/>
      <c r="BW990" s="46"/>
      <c r="BX990" s="46"/>
      <c r="BY990" s="46"/>
      <c r="BZ990" s="46"/>
      <c r="CA990" s="46"/>
      <c r="CB990" s="46"/>
      <c r="CC990" s="46"/>
    </row>
    <row r="991" spans="7:81" x14ac:dyDescent="0.25">
      <c r="G991" t="s">
        <v>132</v>
      </c>
      <c r="H991" s="40">
        <v>41167</v>
      </c>
      <c r="I991" s="46">
        <v>0</v>
      </c>
      <c r="J991" s="46">
        <v>0</v>
      </c>
      <c r="K991" s="46" t="s">
        <v>74</v>
      </c>
      <c r="L991" s="46">
        <v>0</v>
      </c>
      <c r="M991" s="46" t="s">
        <v>74</v>
      </c>
      <c r="N991" s="46">
        <v>0</v>
      </c>
      <c r="O991" s="46" t="s">
        <v>74</v>
      </c>
      <c r="P991" s="46">
        <v>0</v>
      </c>
      <c r="Q991" s="46" t="s">
        <v>74</v>
      </c>
      <c r="R991" s="46">
        <v>0</v>
      </c>
      <c r="S991" s="46" t="s">
        <v>74</v>
      </c>
      <c r="T991" s="46">
        <v>0</v>
      </c>
      <c r="U991" s="46" t="s">
        <v>74</v>
      </c>
      <c r="V991" s="46">
        <v>0</v>
      </c>
      <c r="W991" s="46" t="s">
        <v>74</v>
      </c>
      <c r="X991" s="46">
        <v>0</v>
      </c>
      <c r="Y991" s="46" t="s">
        <v>74</v>
      </c>
      <c r="Z991" s="46">
        <v>0</v>
      </c>
      <c r="AA991" s="46" t="s">
        <v>74</v>
      </c>
      <c r="AB991" s="46">
        <v>0</v>
      </c>
      <c r="AC991" s="46" t="s">
        <v>74</v>
      </c>
      <c r="AD991" s="46">
        <v>0</v>
      </c>
      <c r="AE991" s="46" t="s">
        <v>74</v>
      </c>
      <c r="AF991" s="46">
        <v>0</v>
      </c>
      <c r="AG991" s="46" t="s">
        <v>74</v>
      </c>
      <c r="AH991" s="46">
        <v>0</v>
      </c>
      <c r="AI991" s="46" t="s">
        <v>74</v>
      </c>
      <c r="AJ991" s="46">
        <v>0</v>
      </c>
      <c r="AK991" s="46" t="s">
        <v>74</v>
      </c>
      <c r="AL991" s="46">
        <v>0</v>
      </c>
      <c r="AM991" s="46" t="s">
        <v>74</v>
      </c>
      <c r="AN991" s="50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  <c r="BN991" s="46"/>
      <c r="BO991" s="46"/>
      <c r="BP991" s="46"/>
      <c r="BQ991" s="46"/>
      <c r="BR991" s="46"/>
      <c r="BS991" s="46"/>
      <c r="BT991" s="46"/>
      <c r="BU991" s="46"/>
      <c r="BV991" s="46"/>
      <c r="BW991" s="46"/>
      <c r="BX991" s="46"/>
      <c r="BY991" s="46"/>
      <c r="BZ991" s="46"/>
      <c r="CA991" s="46"/>
      <c r="CB991" s="46"/>
      <c r="CC991" s="46"/>
    </row>
    <row r="992" spans="7:81" x14ac:dyDescent="0.25">
      <c r="G992" t="s">
        <v>132</v>
      </c>
      <c r="H992" s="40">
        <v>41168</v>
      </c>
      <c r="I992" s="46">
        <v>0.5</v>
      </c>
      <c r="J992" s="46">
        <v>0</v>
      </c>
      <c r="K992" s="46" t="s">
        <v>74</v>
      </c>
      <c r="L992" s="46">
        <v>0</v>
      </c>
      <c r="M992" s="46" t="s">
        <v>74</v>
      </c>
      <c r="N992" s="46">
        <v>0</v>
      </c>
      <c r="O992" s="46" t="s">
        <v>74</v>
      </c>
      <c r="P992" s="46">
        <v>0</v>
      </c>
      <c r="Q992" s="46" t="s">
        <v>74</v>
      </c>
      <c r="R992" s="46">
        <v>0</v>
      </c>
      <c r="S992" s="46" t="s">
        <v>74</v>
      </c>
      <c r="T992" s="46">
        <v>0</v>
      </c>
      <c r="U992" s="46" t="s">
        <v>74</v>
      </c>
      <c r="V992" s="46">
        <v>0</v>
      </c>
      <c r="W992" s="46" t="s">
        <v>74</v>
      </c>
      <c r="X992" s="46">
        <v>0</v>
      </c>
      <c r="Y992" s="46" t="s">
        <v>74</v>
      </c>
      <c r="Z992" s="46">
        <v>0</v>
      </c>
      <c r="AA992" s="46" t="s">
        <v>74</v>
      </c>
      <c r="AB992" s="46">
        <v>0</v>
      </c>
      <c r="AC992" s="46" t="s">
        <v>74</v>
      </c>
      <c r="AD992" s="46">
        <v>0</v>
      </c>
      <c r="AE992" s="46" t="s">
        <v>74</v>
      </c>
      <c r="AF992" s="46">
        <v>0</v>
      </c>
      <c r="AG992" s="46" t="s">
        <v>74</v>
      </c>
      <c r="AH992" s="46">
        <v>0</v>
      </c>
      <c r="AI992" s="46" t="s">
        <v>74</v>
      </c>
      <c r="AJ992" s="46">
        <v>0</v>
      </c>
      <c r="AK992" s="46" t="s">
        <v>74</v>
      </c>
      <c r="AL992" s="46">
        <v>0</v>
      </c>
      <c r="AM992" s="46" t="s">
        <v>74</v>
      </c>
      <c r="AN992" s="50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  <c r="BN992" s="46"/>
      <c r="BO992" s="46"/>
      <c r="BP992" s="46"/>
      <c r="BQ992" s="46"/>
      <c r="BR992" s="46"/>
      <c r="BS992" s="46"/>
      <c r="BT992" s="46"/>
      <c r="BU992" s="46"/>
      <c r="BV992" s="46"/>
      <c r="BW992" s="46"/>
      <c r="BX992" s="46"/>
      <c r="BY992" s="46"/>
      <c r="BZ992" s="46"/>
      <c r="CA992" s="46"/>
      <c r="CB992" s="46"/>
      <c r="CC992" s="46"/>
    </row>
    <row r="993" spans="7:81" x14ac:dyDescent="0.25">
      <c r="G993" t="s">
        <v>132</v>
      </c>
      <c r="H993" s="40">
        <v>41169</v>
      </c>
      <c r="I993" s="46">
        <v>2.5</v>
      </c>
      <c r="J993" s="46">
        <v>0</v>
      </c>
      <c r="K993" s="46" t="s">
        <v>74</v>
      </c>
      <c r="L993" s="46">
        <v>0</v>
      </c>
      <c r="M993" s="46" t="s">
        <v>74</v>
      </c>
      <c r="N993" s="46">
        <v>0</v>
      </c>
      <c r="O993" s="46" t="s">
        <v>74</v>
      </c>
      <c r="P993" s="46">
        <v>0</v>
      </c>
      <c r="Q993" s="46" t="s">
        <v>74</v>
      </c>
      <c r="R993" s="46">
        <v>0</v>
      </c>
      <c r="S993" s="46" t="s">
        <v>74</v>
      </c>
      <c r="T993" s="46">
        <v>0</v>
      </c>
      <c r="U993" s="46" t="s">
        <v>74</v>
      </c>
      <c r="V993" s="46">
        <v>0</v>
      </c>
      <c r="W993" s="46" t="s">
        <v>74</v>
      </c>
      <c r="X993" s="46">
        <v>0</v>
      </c>
      <c r="Y993" s="46" t="s">
        <v>74</v>
      </c>
      <c r="Z993" s="46">
        <v>0</v>
      </c>
      <c r="AA993" s="46" t="s">
        <v>74</v>
      </c>
      <c r="AB993" s="46">
        <v>0</v>
      </c>
      <c r="AC993" s="46" t="s">
        <v>74</v>
      </c>
      <c r="AD993" s="46">
        <v>0</v>
      </c>
      <c r="AE993" s="46" t="s">
        <v>74</v>
      </c>
      <c r="AF993" s="46">
        <v>0</v>
      </c>
      <c r="AG993" s="46" t="s">
        <v>74</v>
      </c>
      <c r="AH993" s="46">
        <v>0</v>
      </c>
      <c r="AI993" s="46" t="s">
        <v>74</v>
      </c>
      <c r="AJ993" s="46">
        <v>0</v>
      </c>
      <c r="AK993" s="46" t="s">
        <v>74</v>
      </c>
      <c r="AL993" s="46">
        <v>0</v>
      </c>
      <c r="AM993" s="46" t="s">
        <v>74</v>
      </c>
      <c r="AN993" s="50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</row>
    <row r="994" spans="7:81" x14ac:dyDescent="0.25">
      <c r="G994" t="s">
        <v>132</v>
      </c>
      <c r="H994" s="40">
        <v>41170</v>
      </c>
      <c r="I994" s="46">
        <v>0.5</v>
      </c>
      <c r="J994" s="46">
        <v>0</v>
      </c>
      <c r="K994" s="46" t="s">
        <v>74</v>
      </c>
      <c r="L994" s="46">
        <v>0</v>
      </c>
      <c r="M994" s="46" t="s">
        <v>74</v>
      </c>
      <c r="N994" s="46">
        <v>0</v>
      </c>
      <c r="O994" s="46" t="s">
        <v>74</v>
      </c>
      <c r="P994" s="46">
        <v>0</v>
      </c>
      <c r="Q994" s="46" t="s">
        <v>74</v>
      </c>
      <c r="R994" s="46">
        <v>0</v>
      </c>
      <c r="S994" s="46" t="s">
        <v>74</v>
      </c>
      <c r="T994" s="46">
        <v>0</v>
      </c>
      <c r="U994" s="46" t="s">
        <v>74</v>
      </c>
      <c r="V994" s="46">
        <v>0</v>
      </c>
      <c r="W994" s="46" t="s">
        <v>74</v>
      </c>
      <c r="X994" s="46">
        <v>0</v>
      </c>
      <c r="Y994" s="46" t="s">
        <v>74</v>
      </c>
      <c r="Z994" s="46">
        <v>43.306995196773087</v>
      </c>
      <c r="AA994" s="46" t="s">
        <v>74</v>
      </c>
      <c r="AB994" s="46">
        <v>0</v>
      </c>
      <c r="AC994" s="46" t="s">
        <v>74</v>
      </c>
      <c r="AD994" s="46">
        <v>0</v>
      </c>
      <c r="AE994" s="46" t="s">
        <v>74</v>
      </c>
      <c r="AF994" s="46">
        <v>0</v>
      </c>
      <c r="AG994" s="46" t="s">
        <v>74</v>
      </c>
      <c r="AH994" s="46">
        <v>39.849920119582357</v>
      </c>
      <c r="AI994" s="46" t="s">
        <v>74</v>
      </c>
      <c r="AJ994" s="46">
        <v>0</v>
      </c>
      <c r="AK994" s="46" t="s">
        <v>74</v>
      </c>
      <c r="AL994" s="46">
        <v>0</v>
      </c>
      <c r="AM994" s="46" t="s">
        <v>74</v>
      </c>
      <c r="AN994" s="50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  <c r="BN994" s="46"/>
      <c r="BO994" s="46"/>
      <c r="BP994" s="46"/>
      <c r="BQ994" s="46"/>
      <c r="BR994" s="46"/>
      <c r="BS994" s="46"/>
      <c r="BT994" s="46"/>
      <c r="BU994" s="46"/>
      <c r="BV994" s="46"/>
      <c r="BW994" s="46"/>
      <c r="BX994" s="46"/>
      <c r="BY994" s="46"/>
      <c r="BZ994" s="46"/>
      <c r="CA994" s="46"/>
      <c r="CB994" s="46"/>
      <c r="CC994" s="46"/>
    </row>
    <row r="995" spans="7:81" x14ac:dyDescent="0.25">
      <c r="G995" t="s">
        <v>132</v>
      </c>
      <c r="H995" s="40">
        <v>41171</v>
      </c>
      <c r="I995" s="46">
        <v>0</v>
      </c>
      <c r="J995" s="46">
        <v>0</v>
      </c>
      <c r="K995" s="46">
        <v>0.25</v>
      </c>
      <c r="L995" s="46">
        <v>0</v>
      </c>
      <c r="M995" s="46">
        <v>0</v>
      </c>
      <c r="N995" s="46">
        <v>0</v>
      </c>
      <c r="O995" s="46">
        <v>0</v>
      </c>
      <c r="P995" s="46">
        <v>0</v>
      </c>
      <c r="Q995" s="46">
        <v>2.3333333333333334E-2</v>
      </c>
      <c r="R995" s="46">
        <v>0</v>
      </c>
      <c r="S995" s="46">
        <v>0.11333333333333333</v>
      </c>
      <c r="T995" s="46">
        <v>0</v>
      </c>
      <c r="U995" s="46">
        <v>0</v>
      </c>
      <c r="V995" s="46">
        <v>0</v>
      </c>
      <c r="W995" s="46">
        <v>0.93333333333333324</v>
      </c>
      <c r="X995" s="46">
        <v>0</v>
      </c>
      <c r="Y995" s="46">
        <v>8.3333333333333329E-2</v>
      </c>
      <c r="Z995" s="46">
        <v>0</v>
      </c>
      <c r="AA995" s="46" t="s">
        <v>74</v>
      </c>
      <c r="AB995" s="46">
        <v>0</v>
      </c>
      <c r="AC995" s="46" t="s">
        <v>74</v>
      </c>
      <c r="AD995" s="46">
        <v>0</v>
      </c>
      <c r="AE995" s="46" t="s">
        <v>74</v>
      </c>
      <c r="AF995" s="46">
        <v>0</v>
      </c>
      <c r="AG995" s="46" t="s">
        <v>74</v>
      </c>
      <c r="AH995" s="46">
        <v>0</v>
      </c>
      <c r="AI995" s="46" t="s">
        <v>74</v>
      </c>
      <c r="AJ995" s="46">
        <v>0</v>
      </c>
      <c r="AK995" s="46" t="s">
        <v>74</v>
      </c>
      <c r="AL995" s="46">
        <v>0</v>
      </c>
      <c r="AM995" s="46" t="s">
        <v>74</v>
      </c>
      <c r="AN995" s="50"/>
      <c r="AO995" s="46">
        <v>0</v>
      </c>
      <c r="AP995" s="46">
        <v>0.5</v>
      </c>
      <c r="AQ995" s="46">
        <v>0</v>
      </c>
      <c r="AR995" s="46">
        <v>0</v>
      </c>
      <c r="AS995" s="46">
        <v>0</v>
      </c>
      <c r="AT995" s="46">
        <v>0</v>
      </c>
      <c r="AU995" s="46">
        <v>0.04</v>
      </c>
      <c r="AV995" s="46">
        <v>0.03</v>
      </c>
      <c r="AW995" s="46">
        <v>0</v>
      </c>
      <c r="AX995" s="46">
        <v>0.04</v>
      </c>
      <c r="AY995" s="46">
        <v>0.3</v>
      </c>
      <c r="AZ995" s="46">
        <v>0</v>
      </c>
      <c r="BA995" s="46">
        <v>0</v>
      </c>
      <c r="BB995" s="46">
        <v>0</v>
      </c>
      <c r="BC995" s="46">
        <v>0.2</v>
      </c>
      <c r="BD995" s="46">
        <v>1.5</v>
      </c>
      <c r="BE995" s="46">
        <v>1.1000000000000001</v>
      </c>
      <c r="BF995" s="46">
        <v>0.1</v>
      </c>
      <c r="BG995" s="46">
        <v>0.1</v>
      </c>
      <c r="BH995" s="46">
        <v>0.05</v>
      </c>
      <c r="BI995" s="46"/>
      <c r="BJ995" s="46"/>
      <c r="BK995" s="46"/>
      <c r="BL995" s="46"/>
      <c r="BM995" s="46"/>
      <c r="BN995" s="46"/>
      <c r="BO995" s="46"/>
      <c r="BP995" s="46"/>
      <c r="BQ995" s="46"/>
      <c r="BR995" s="46"/>
      <c r="BS995" s="46"/>
      <c r="BT995" s="46"/>
      <c r="BU995" s="46"/>
      <c r="BV995" s="46"/>
      <c r="BW995" s="46"/>
      <c r="BX995" s="46"/>
      <c r="BY995" s="46"/>
      <c r="BZ995" s="46"/>
      <c r="CA995" s="46"/>
      <c r="CB995" s="46"/>
      <c r="CC995" s="46"/>
    </row>
    <row r="996" spans="7:81" x14ac:dyDescent="0.25">
      <c r="G996" t="s">
        <v>132</v>
      </c>
      <c r="H996" s="40">
        <v>41172</v>
      </c>
      <c r="I996" s="46">
        <v>2</v>
      </c>
      <c r="J996" s="46">
        <v>0</v>
      </c>
      <c r="K996" s="46" t="s">
        <v>74</v>
      </c>
      <c r="L996" s="46">
        <v>0</v>
      </c>
      <c r="M996" s="46" t="s">
        <v>74</v>
      </c>
      <c r="N996" s="46">
        <v>0</v>
      </c>
      <c r="O996" s="46" t="s">
        <v>74</v>
      </c>
      <c r="P996" s="46">
        <v>0</v>
      </c>
      <c r="Q996" s="46" t="s">
        <v>74</v>
      </c>
      <c r="R996" s="46">
        <v>0</v>
      </c>
      <c r="S996" s="46" t="s">
        <v>74</v>
      </c>
      <c r="T996" s="46">
        <v>0</v>
      </c>
      <c r="U996" s="46" t="s">
        <v>74</v>
      </c>
      <c r="V996" s="46">
        <v>0</v>
      </c>
      <c r="W996" s="46" t="s">
        <v>74</v>
      </c>
      <c r="X996" s="46">
        <v>0</v>
      </c>
      <c r="Y996" s="46" t="s">
        <v>74</v>
      </c>
      <c r="Z996" s="46">
        <v>0</v>
      </c>
      <c r="AA996" s="46" t="s">
        <v>74</v>
      </c>
      <c r="AB996" s="46">
        <v>0</v>
      </c>
      <c r="AC996" s="46" t="s">
        <v>74</v>
      </c>
      <c r="AD996" s="46">
        <v>0</v>
      </c>
      <c r="AE996" s="46" t="s">
        <v>74</v>
      </c>
      <c r="AF996" s="46">
        <v>0</v>
      </c>
      <c r="AG996" s="46" t="s">
        <v>74</v>
      </c>
      <c r="AH996" s="46">
        <v>0</v>
      </c>
      <c r="AI996" s="46" t="s">
        <v>74</v>
      </c>
      <c r="AJ996" s="46">
        <v>0</v>
      </c>
      <c r="AK996" s="46" t="s">
        <v>74</v>
      </c>
      <c r="AL996" s="46">
        <v>0</v>
      </c>
      <c r="AM996" s="46" t="s">
        <v>74</v>
      </c>
      <c r="AN996" s="50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  <c r="BN996" s="46"/>
      <c r="BO996" s="46"/>
      <c r="BP996" s="46"/>
      <c r="BQ996" s="46"/>
      <c r="BR996" s="46"/>
      <c r="BS996" s="46"/>
      <c r="BT996" s="46"/>
      <c r="BU996" s="46"/>
      <c r="BV996" s="46"/>
      <c r="BW996" s="46"/>
      <c r="BX996" s="46"/>
      <c r="BY996" s="46"/>
      <c r="BZ996" s="46"/>
      <c r="CA996" s="46"/>
      <c r="CB996" s="46"/>
      <c r="CC996" s="46"/>
    </row>
    <row r="997" spans="7:81" x14ac:dyDescent="0.25">
      <c r="G997" t="s">
        <v>132</v>
      </c>
      <c r="H997" s="40">
        <v>41173</v>
      </c>
      <c r="I997" s="46">
        <v>0</v>
      </c>
      <c r="J997" s="46">
        <v>0</v>
      </c>
      <c r="K997" s="46" t="s">
        <v>74</v>
      </c>
      <c r="L997" s="46">
        <v>0</v>
      </c>
      <c r="M997" s="46" t="s">
        <v>74</v>
      </c>
      <c r="N997" s="46">
        <v>0</v>
      </c>
      <c r="O997" s="46" t="s">
        <v>74</v>
      </c>
      <c r="P997" s="46">
        <v>0</v>
      </c>
      <c r="Q997" s="46" t="s">
        <v>74</v>
      </c>
      <c r="R997" s="46">
        <v>0</v>
      </c>
      <c r="S997" s="46" t="s">
        <v>74</v>
      </c>
      <c r="T997" s="46">
        <v>0</v>
      </c>
      <c r="U997" s="46" t="s">
        <v>74</v>
      </c>
      <c r="V997" s="46">
        <v>0</v>
      </c>
      <c r="W997" s="46" t="s">
        <v>74</v>
      </c>
      <c r="X997" s="46">
        <v>0</v>
      </c>
      <c r="Y997" s="46" t="s">
        <v>74</v>
      </c>
      <c r="Z997" s="46">
        <v>0</v>
      </c>
      <c r="AA997" s="46" t="s">
        <v>74</v>
      </c>
      <c r="AB997" s="46">
        <v>0</v>
      </c>
      <c r="AC997" s="46" t="s">
        <v>74</v>
      </c>
      <c r="AD997" s="46">
        <v>0</v>
      </c>
      <c r="AE997" s="46" t="s">
        <v>74</v>
      </c>
      <c r="AF997" s="46">
        <v>0</v>
      </c>
      <c r="AG997" s="46" t="s">
        <v>74</v>
      </c>
      <c r="AH997" s="46">
        <v>0</v>
      </c>
      <c r="AI997" s="46" t="s">
        <v>74</v>
      </c>
      <c r="AJ997" s="46">
        <v>0</v>
      </c>
      <c r="AK997" s="46" t="s">
        <v>74</v>
      </c>
      <c r="AL997" s="46">
        <v>0</v>
      </c>
      <c r="AM997" s="46" t="s">
        <v>74</v>
      </c>
      <c r="AN997" s="50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  <c r="BN997" s="46"/>
      <c r="BO997" s="46"/>
      <c r="BP997" s="46"/>
      <c r="BQ997" s="46"/>
      <c r="BR997" s="46"/>
      <c r="BS997" s="46"/>
      <c r="BT997" s="46"/>
      <c r="BU997" s="46"/>
      <c r="BV997" s="46"/>
      <c r="BW997" s="46"/>
      <c r="BX997" s="46"/>
      <c r="BY997" s="46"/>
      <c r="BZ997" s="46"/>
      <c r="CA997" s="46"/>
      <c r="CB997" s="46"/>
      <c r="CC997" s="46"/>
    </row>
    <row r="998" spans="7:81" x14ac:dyDescent="0.25">
      <c r="G998" t="s">
        <v>132</v>
      </c>
      <c r="H998" s="40">
        <v>41174</v>
      </c>
      <c r="I998" s="46">
        <v>0</v>
      </c>
      <c r="J998" s="46">
        <v>0</v>
      </c>
      <c r="K998" s="46" t="s">
        <v>74</v>
      </c>
      <c r="L998" s="46">
        <v>0</v>
      </c>
      <c r="M998" s="46" t="s">
        <v>74</v>
      </c>
      <c r="N998" s="46">
        <v>0</v>
      </c>
      <c r="O998" s="46" t="s">
        <v>74</v>
      </c>
      <c r="P998" s="46">
        <v>0</v>
      </c>
      <c r="Q998" s="46" t="s">
        <v>74</v>
      </c>
      <c r="R998" s="46">
        <v>0</v>
      </c>
      <c r="S998" s="46" t="s">
        <v>74</v>
      </c>
      <c r="T998" s="46">
        <v>0</v>
      </c>
      <c r="U998" s="46" t="s">
        <v>74</v>
      </c>
      <c r="V998" s="46">
        <v>0</v>
      </c>
      <c r="W998" s="46" t="s">
        <v>74</v>
      </c>
      <c r="X998" s="46">
        <v>0</v>
      </c>
      <c r="Y998" s="46" t="s">
        <v>74</v>
      </c>
      <c r="Z998" s="46">
        <v>0</v>
      </c>
      <c r="AA998" s="46" t="s">
        <v>74</v>
      </c>
      <c r="AB998" s="46">
        <v>0</v>
      </c>
      <c r="AC998" s="46" t="s">
        <v>74</v>
      </c>
      <c r="AD998" s="46">
        <v>0</v>
      </c>
      <c r="AE998" s="46" t="s">
        <v>74</v>
      </c>
      <c r="AF998" s="46">
        <v>0</v>
      </c>
      <c r="AG998" s="46" t="s">
        <v>74</v>
      </c>
      <c r="AH998" s="46">
        <v>0</v>
      </c>
      <c r="AI998" s="46" t="s">
        <v>74</v>
      </c>
      <c r="AJ998" s="46">
        <v>0</v>
      </c>
      <c r="AK998" s="46" t="s">
        <v>74</v>
      </c>
      <c r="AL998" s="46">
        <v>0</v>
      </c>
      <c r="AM998" s="46" t="s">
        <v>74</v>
      </c>
      <c r="AN998" s="50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  <c r="BN998" s="46"/>
      <c r="BO998" s="46"/>
      <c r="BP998" s="46"/>
      <c r="BQ998" s="46"/>
      <c r="BR998" s="46"/>
      <c r="BS998" s="46"/>
      <c r="BT998" s="46"/>
      <c r="BU998" s="46"/>
      <c r="BV998" s="46"/>
      <c r="BW998" s="46"/>
      <c r="BX998" s="46"/>
      <c r="BY998" s="46"/>
      <c r="BZ998" s="46"/>
      <c r="CA998" s="46"/>
      <c r="CB998" s="46"/>
      <c r="CC998" s="46"/>
    </row>
    <row r="999" spans="7:81" x14ac:dyDescent="0.25">
      <c r="G999" t="s">
        <v>132</v>
      </c>
      <c r="H999" s="40">
        <v>41175</v>
      </c>
      <c r="I999" s="46">
        <v>0</v>
      </c>
      <c r="J999" s="46">
        <v>0</v>
      </c>
      <c r="K999" s="46" t="s">
        <v>74</v>
      </c>
      <c r="L999" s="46">
        <v>0</v>
      </c>
      <c r="M999" s="46" t="s">
        <v>74</v>
      </c>
      <c r="N999" s="46">
        <v>0</v>
      </c>
      <c r="O999" s="46" t="s">
        <v>74</v>
      </c>
      <c r="P999" s="46">
        <v>0</v>
      </c>
      <c r="Q999" s="46" t="s">
        <v>74</v>
      </c>
      <c r="R999" s="46">
        <v>0</v>
      </c>
      <c r="S999" s="46" t="s">
        <v>74</v>
      </c>
      <c r="T999" s="46">
        <v>0</v>
      </c>
      <c r="U999" s="46" t="s">
        <v>74</v>
      </c>
      <c r="V999" s="46">
        <v>0</v>
      </c>
      <c r="W999" s="46" t="s">
        <v>74</v>
      </c>
      <c r="X999" s="46">
        <v>0</v>
      </c>
      <c r="Y999" s="46" t="s">
        <v>74</v>
      </c>
      <c r="Z999" s="46">
        <v>0</v>
      </c>
      <c r="AA999" s="46" t="s">
        <v>74</v>
      </c>
      <c r="AB999" s="46">
        <v>0</v>
      </c>
      <c r="AC999" s="46" t="s">
        <v>74</v>
      </c>
      <c r="AD999" s="46">
        <v>0</v>
      </c>
      <c r="AE999" s="46" t="s">
        <v>74</v>
      </c>
      <c r="AF999" s="46">
        <v>0</v>
      </c>
      <c r="AG999" s="46" t="s">
        <v>74</v>
      </c>
      <c r="AH999" s="46">
        <v>0</v>
      </c>
      <c r="AI999" s="46" t="s">
        <v>74</v>
      </c>
      <c r="AJ999" s="46">
        <v>0</v>
      </c>
      <c r="AK999" s="46" t="s">
        <v>74</v>
      </c>
      <c r="AL999" s="46">
        <v>0</v>
      </c>
      <c r="AM999" s="46" t="s">
        <v>74</v>
      </c>
      <c r="AN999" s="50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  <c r="BN999" s="46"/>
      <c r="BO999" s="46"/>
      <c r="BP999" s="46"/>
      <c r="BQ999" s="46"/>
      <c r="BR999" s="46"/>
      <c r="BS999" s="46"/>
      <c r="BT999" s="46"/>
      <c r="BU999" s="46"/>
      <c r="BV999" s="46"/>
      <c r="BW999" s="46"/>
      <c r="BX999" s="46"/>
      <c r="BY999" s="46"/>
      <c r="BZ999" s="46"/>
      <c r="CA999" s="46"/>
      <c r="CB999" s="46"/>
      <c r="CC999" s="46"/>
    </row>
    <row r="1000" spans="7:81" x14ac:dyDescent="0.25">
      <c r="G1000" t="s">
        <v>132</v>
      </c>
      <c r="H1000" s="40">
        <v>41176</v>
      </c>
      <c r="I1000" s="46">
        <v>0</v>
      </c>
      <c r="J1000" s="46">
        <v>0</v>
      </c>
      <c r="K1000" s="46" t="s">
        <v>74</v>
      </c>
      <c r="L1000" s="46">
        <v>0</v>
      </c>
      <c r="M1000" s="46" t="s">
        <v>74</v>
      </c>
      <c r="N1000" s="46">
        <v>0</v>
      </c>
      <c r="O1000" s="46" t="s">
        <v>74</v>
      </c>
      <c r="P1000" s="46">
        <v>0</v>
      </c>
      <c r="Q1000" s="46" t="s">
        <v>74</v>
      </c>
      <c r="R1000" s="46">
        <v>0</v>
      </c>
      <c r="S1000" s="46" t="s">
        <v>74</v>
      </c>
      <c r="T1000" s="46">
        <v>0</v>
      </c>
      <c r="U1000" s="46" t="s">
        <v>74</v>
      </c>
      <c r="V1000" s="46">
        <v>0</v>
      </c>
      <c r="W1000" s="46" t="s">
        <v>74</v>
      </c>
      <c r="X1000" s="46">
        <v>0</v>
      </c>
      <c r="Y1000" s="46" t="s">
        <v>74</v>
      </c>
      <c r="Z1000" s="46">
        <v>0</v>
      </c>
      <c r="AA1000" s="46" t="s">
        <v>74</v>
      </c>
      <c r="AB1000" s="46">
        <v>0</v>
      </c>
      <c r="AC1000" s="46" t="s">
        <v>74</v>
      </c>
      <c r="AD1000" s="46">
        <v>0</v>
      </c>
      <c r="AE1000" s="46" t="s">
        <v>74</v>
      </c>
      <c r="AF1000" s="46">
        <v>0</v>
      </c>
      <c r="AG1000" s="46" t="s">
        <v>74</v>
      </c>
      <c r="AH1000" s="46">
        <v>0</v>
      </c>
      <c r="AI1000" s="46" t="s">
        <v>74</v>
      </c>
      <c r="AJ1000" s="46">
        <v>0</v>
      </c>
      <c r="AK1000" s="46" t="s">
        <v>74</v>
      </c>
      <c r="AL1000" s="46">
        <v>0</v>
      </c>
      <c r="AM1000" s="46" t="s">
        <v>74</v>
      </c>
      <c r="AN1000" s="50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  <c r="BN1000" s="46"/>
      <c r="BO1000" s="46"/>
      <c r="BP1000" s="46"/>
      <c r="BQ1000" s="46"/>
      <c r="BR1000" s="46"/>
      <c r="BS1000" s="46"/>
      <c r="BT1000" s="46"/>
      <c r="BU1000" s="46"/>
      <c r="BV1000" s="46"/>
      <c r="BW1000" s="46"/>
      <c r="BX1000" s="46"/>
      <c r="BY1000" s="46"/>
      <c r="BZ1000" s="46"/>
      <c r="CA1000" s="46"/>
      <c r="CB1000" s="46"/>
      <c r="CC1000" s="46"/>
    </row>
    <row r="1001" spans="7:81" x14ac:dyDescent="0.25">
      <c r="G1001" t="s">
        <v>132</v>
      </c>
      <c r="H1001" s="40">
        <v>41177</v>
      </c>
      <c r="I1001" s="46">
        <v>0</v>
      </c>
      <c r="J1001" s="46">
        <v>0</v>
      </c>
      <c r="K1001" s="46" t="s">
        <v>74</v>
      </c>
      <c r="L1001" s="46">
        <v>0</v>
      </c>
      <c r="M1001" s="46" t="s">
        <v>74</v>
      </c>
      <c r="N1001" s="46">
        <v>0</v>
      </c>
      <c r="O1001" s="46" t="s">
        <v>74</v>
      </c>
      <c r="P1001" s="46">
        <v>0</v>
      </c>
      <c r="Q1001" s="46" t="s">
        <v>74</v>
      </c>
      <c r="R1001" s="46">
        <v>0</v>
      </c>
      <c r="S1001" s="46" t="s">
        <v>74</v>
      </c>
      <c r="T1001" s="46">
        <v>0</v>
      </c>
      <c r="U1001" s="46" t="s">
        <v>74</v>
      </c>
      <c r="V1001" s="46">
        <v>0</v>
      </c>
      <c r="W1001" s="46" t="s">
        <v>74</v>
      </c>
      <c r="X1001" s="46">
        <v>0</v>
      </c>
      <c r="Y1001" s="46" t="s">
        <v>74</v>
      </c>
      <c r="Z1001" s="46">
        <v>0</v>
      </c>
      <c r="AA1001" s="46" t="s">
        <v>74</v>
      </c>
      <c r="AB1001" s="46">
        <v>0</v>
      </c>
      <c r="AC1001" s="46" t="s">
        <v>74</v>
      </c>
      <c r="AD1001" s="46">
        <v>0</v>
      </c>
      <c r="AE1001" s="46" t="s">
        <v>74</v>
      </c>
      <c r="AF1001" s="46">
        <v>0</v>
      </c>
      <c r="AG1001" s="46" t="s">
        <v>74</v>
      </c>
      <c r="AH1001" s="46">
        <v>0</v>
      </c>
      <c r="AI1001" s="46" t="s">
        <v>74</v>
      </c>
      <c r="AJ1001" s="46">
        <v>0</v>
      </c>
      <c r="AK1001" s="46" t="s">
        <v>74</v>
      </c>
      <c r="AL1001" s="46">
        <v>0</v>
      </c>
      <c r="AM1001" s="46" t="s">
        <v>74</v>
      </c>
      <c r="AN1001" s="50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  <c r="BN1001" s="46"/>
      <c r="BO1001" s="46"/>
      <c r="BP1001" s="46"/>
      <c r="BQ1001" s="46"/>
      <c r="BR1001" s="46"/>
      <c r="BS1001" s="46"/>
      <c r="BT1001" s="46"/>
      <c r="BU1001" s="46"/>
      <c r="BV1001" s="46"/>
      <c r="BW1001" s="46"/>
      <c r="BX1001" s="46"/>
      <c r="BY1001" s="46"/>
      <c r="BZ1001" s="46"/>
      <c r="CA1001" s="46"/>
      <c r="CB1001" s="46"/>
      <c r="CC1001" s="46"/>
    </row>
    <row r="1002" spans="7:81" x14ac:dyDescent="0.25">
      <c r="G1002" t="s">
        <v>132</v>
      </c>
      <c r="H1002" s="40">
        <v>41178</v>
      </c>
      <c r="I1002" s="46">
        <v>0</v>
      </c>
      <c r="J1002" s="46">
        <v>0</v>
      </c>
      <c r="K1002" s="46" t="s">
        <v>74</v>
      </c>
      <c r="L1002" s="46">
        <v>0</v>
      </c>
      <c r="M1002" s="46" t="s">
        <v>74</v>
      </c>
      <c r="N1002" s="46">
        <v>0</v>
      </c>
      <c r="O1002" s="46" t="s">
        <v>74</v>
      </c>
      <c r="P1002" s="46">
        <v>0</v>
      </c>
      <c r="Q1002" s="46" t="s">
        <v>74</v>
      </c>
      <c r="R1002" s="46">
        <v>0</v>
      </c>
      <c r="S1002" s="46" t="s">
        <v>74</v>
      </c>
      <c r="T1002" s="46">
        <v>0</v>
      </c>
      <c r="U1002" s="46" t="s">
        <v>74</v>
      </c>
      <c r="V1002" s="46">
        <v>0</v>
      </c>
      <c r="W1002" s="46" t="s">
        <v>74</v>
      </c>
      <c r="X1002" s="46">
        <v>0</v>
      </c>
      <c r="Y1002" s="46" t="s">
        <v>74</v>
      </c>
      <c r="Z1002" s="46">
        <v>0</v>
      </c>
      <c r="AA1002" s="46" t="s">
        <v>74</v>
      </c>
      <c r="AB1002" s="46">
        <v>0</v>
      </c>
      <c r="AC1002" s="46" t="s">
        <v>74</v>
      </c>
      <c r="AD1002" s="46">
        <v>0</v>
      </c>
      <c r="AE1002" s="46" t="s">
        <v>74</v>
      </c>
      <c r="AF1002" s="46">
        <v>0</v>
      </c>
      <c r="AG1002" s="46" t="s">
        <v>74</v>
      </c>
      <c r="AH1002" s="46">
        <v>0</v>
      </c>
      <c r="AI1002" s="46" t="s">
        <v>74</v>
      </c>
      <c r="AJ1002" s="46">
        <v>0</v>
      </c>
      <c r="AK1002" s="46" t="s">
        <v>74</v>
      </c>
      <c r="AL1002" s="46">
        <v>0</v>
      </c>
      <c r="AM1002" s="46" t="s">
        <v>74</v>
      </c>
      <c r="AN1002" s="50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  <c r="BN1002" s="46"/>
      <c r="BO1002" s="46"/>
      <c r="BP1002" s="46"/>
      <c r="BQ1002" s="46"/>
      <c r="BR1002" s="46"/>
      <c r="BS1002" s="46"/>
      <c r="BT1002" s="46"/>
      <c r="BU1002" s="46"/>
      <c r="BV1002" s="46"/>
      <c r="BW1002" s="46"/>
      <c r="BX1002" s="46"/>
      <c r="BY1002" s="46"/>
      <c r="BZ1002" s="46"/>
      <c r="CA1002" s="46"/>
      <c r="CB1002" s="46"/>
      <c r="CC1002" s="46"/>
    </row>
    <row r="1003" spans="7:81" x14ac:dyDescent="0.25">
      <c r="G1003" t="s">
        <v>132</v>
      </c>
      <c r="H1003" s="40">
        <v>41179</v>
      </c>
      <c r="I1003" s="46">
        <v>0</v>
      </c>
      <c r="J1003" s="46">
        <v>0</v>
      </c>
      <c r="K1003" s="46" t="s">
        <v>74</v>
      </c>
      <c r="L1003" s="46">
        <v>0</v>
      </c>
      <c r="M1003" s="46" t="s">
        <v>74</v>
      </c>
      <c r="N1003" s="46">
        <v>0</v>
      </c>
      <c r="O1003" s="46" t="s">
        <v>74</v>
      </c>
      <c r="P1003" s="46">
        <v>0</v>
      </c>
      <c r="Q1003" s="46" t="s">
        <v>74</v>
      </c>
      <c r="R1003" s="46">
        <v>0</v>
      </c>
      <c r="S1003" s="46" t="s">
        <v>74</v>
      </c>
      <c r="T1003" s="46">
        <v>0</v>
      </c>
      <c r="U1003" s="46" t="s">
        <v>74</v>
      </c>
      <c r="V1003" s="46">
        <v>0</v>
      </c>
      <c r="W1003" s="46" t="s">
        <v>74</v>
      </c>
      <c r="X1003" s="46">
        <v>0</v>
      </c>
      <c r="Y1003" s="46" t="s">
        <v>74</v>
      </c>
      <c r="Z1003" s="46">
        <v>0</v>
      </c>
      <c r="AA1003" s="46" t="s">
        <v>74</v>
      </c>
      <c r="AB1003" s="46">
        <v>0</v>
      </c>
      <c r="AC1003" s="46" t="s">
        <v>74</v>
      </c>
      <c r="AD1003" s="46">
        <v>40.376134856147907</v>
      </c>
      <c r="AE1003" s="46" t="s">
        <v>74</v>
      </c>
      <c r="AF1003" s="46">
        <v>0</v>
      </c>
      <c r="AG1003" s="46" t="s">
        <v>74</v>
      </c>
      <c r="AH1003" s="46">
        <v>0</v>
      </c>
      <c r="AI1003" s="46" t="s">
        <v>74</v>
      </c>
      <c r="AJ1003" s="46">
        <v>0</v>
      </c>
      <c r="AK1003" s="46" t="s">
        <v>74</v>
      </c>
      <c r="AL1003" s="46">
        <v>0</v>
      </c>
      <c r="AM1003" s="46" t="s">
        <v>74</v>
      </c>
      <c r="AN1003" s="50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  <c r="BN1003" s="46"/>
      <c r="BO1003" s="46"/>
      <c r="BP1003" s="46"/>
      <c r="BQ1003" s="46"/>
      <c r="BR1003" s="46"/>
      <c r="BS1003" s="46"/>
      <c r="BT1003" s="46"/>
      <c r="BU1003" s="46"/>
      <c r="BV1003" s="46"/>
      <c r="BW1003" s="46"/>
      <c r="BX1003" s="46"/>
      <c r="BY1003" s="46"/>
      <c r="BZ1003" s="46"/>
      <c r="CA1003" s="46"/>
      <c r="CB1003" s="46"/>
      <c r="CC1003" s="46"/>
    </row>
    <row r="1004" spans="7:81" x14ac:dyDescent="0.25">
      <c r="G1004" t="s">
        <v>132</v>
      </c>
      <c r="H1004" s="40">
        <v>41180</v>
      </c>
      <c r="I1004" s="46">
        <v>11</v>
      </c>
      <c r="J1004" s="46">
        <v>0</v>
      </c>
      <c r="K1004" s="46" t="s">
        <v>74</v>
      </c>
      <c r="L1004" s="46">
        <v>0</v>
      </c>
      <c r="M1004" s="46" t="s">
        <v>74</v>
      </c>
      <c r="N1004" s="46">
        <v>0</v>
      </c>
      <c r="O1004" s="46" t="s">
        <v>74</v>
      </c>
      <c r="P1004" s="46">
        <v>0</v>
      </c>
      <c r="Q1004" s="46" t="s">
        <v>74</v>
      </c>
      <c r="R1004" s="46">
        <v>0</v>
      </c>
      <c r="S1004" s="46" t="s">
        <v>74</v>
      </c>
      <c r="T1004" s="46">
        <v>0</v>
      </c>
      <c r="U1004" s="46" t="s">
        <v>74</v>
      </c>
      <c r="V1004" s="46">
        <v>0</v>
      </c>
      <c r="W1004" s="46" t="s">
        <v>74</v>
      </c>
      <c r="X1004" s="46">
        <v>0</v>
      </c>
      <c r="Y1004" s="46" t="s">
        <v>74</v>
      </c>
      <c r="Z1004" s="46">
        <v>0</v>
      </c>
      <c r="AA1004" s="46" t="s">
        <v>74</v>
      </c>
      <c r="AB1004" s="46">
        <v>0</v>
      </c>
      <c r="AC1004" s="46" t="s">
        <v>74</v>
      </c>
      <c r="AD1004" s="46">
        <v>0</v>
      </c>
      <c r="AE1004" s="46" t="s">
        <v>74</v>
      </c>
      <c r="AF1004" s="46">
        <v>0</v>
      </c>
      <c r="AG1004" s="46" t="s">
        <v>74</v>
      </c>
      <c r="AH1004" s="46">
        <v>0</v>
      </c>
      <c r="AI1004" s="46" t="s">
        <v>74</v>
      </c>
      <c r="AJ1004" s="46">
        <v>0</v>
      </c>
      <c r="AK1004" s="46" t="s">
        <v>74</v>
      </c>
      <c r="AL1004" s="46">
        <v>0</v>
      </c>
      <c r="AM1004" s="46" t="s">
        <v>74</v>
      </c>
      <c r="AN1004" s="50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  <c r="BN1004" s="46"/>
      <c r="BO1004" s="46"/>
      <c r="BP1004" s="46"/>
      <c r="BQ1004" s="46"/>
      <c r="BR1004" s="46"/>
      <c r="BS1004" s="46"/>
      <c r="BT1004" s="46"/>
      <c r="BU1004" s="46"/>
      <c r="BV1004" s="46"/>
      <c r="BW1004" s="46"/>
      <c r="BX1004" s="46"/>
      <c r="BY1004" s="46"/>
      <c r="BZ1004" s="46"/>
      <c r="CA1004" s="46"/>
      <c r="CB1004" s="46"/>
      <c r="CC1004" s="46"/>
    </row>
    <row r="1005" spans="7:81" x14ac:dyDescent="0.25">
      <c r="G1005" t="s">
        <v>132</v>
      </c>
      <c r="H1005" s="40">
        <v>41181</v>
      </c>
      <c r="I1005" s="46">
        <v>0.5</v>
      </c>
      <c r="J1005" s="46">
        <v>0</v>
      </c>
      <c r="K1005" s="46" t="s">
        <v>74</v>
      </c>
      <c r="L1005" s="46">
        <v>0</v>
      </c>
      <c r="M1005" s="46" t="s">
        <v>74</v>
      </c>
      <c r="N1005" s="46">
        <v>0</v>
      </c>
      <c r="O1005" s="46" t="s">
        <v>74</v>
      </c>
      <c r="P1005" s="46">
        <v>0</v>
      </c>
      <c r="Q1005" s="46" t="s">
        <v>74</v>
      </c>
      <c r="R1005" s="46">
        <v>0</v>
      </c>
      <c r="S1005" s="46" t="s">
        <v>74</v>
      </c>
      <c r="T1005" s="46">
        <v>0</v>
      </c>
      <c r="U1005" s="46" t="s">
        <v>74</v>
      </c>
      <c r="V1005" s="46">
        <v>0</v>
      </c>
      <c r="W1005" s="46" t="s">
        <v>74</v>
      </c>
      <c r="X1005" s="46">
        <v>0</v>
      </c>
      <c r="Y1005" s="46" t="s">
        <v>74</v>
      </c>
      <c r="Z1005" s="46">
        <v>0</v>
      </c>
      <c r="AA1005" s="46" t="s">
        <v>74</v>
      </c>
      <c r="AB1005" s="46">
        <v>0</v>
      </c>
      <c r="AC1005" s="46" t="s">
        <v>74</v>
      </c>
      <c r="AD1005" s="46">
        <v>0</v>
      </c>
      <c r="AE1005" s="46" t="s">
        <v>74</v>
      </c>
      <c r="AF1005" s="46">
        <v>0</v>
      </c>
      <c r="AG1005" s="46" t="s">
        <v>74</v>
      </c>
      <c r="AH1005" s="46">
        <v>0</v>
      </c>
      <c r="AI1005" s="46" t="s">
        <v>74</v>
      </c>
      <c r="AJ1005" s="46">
        <v>0</v>
      </c>
      <c r="AK1005" s="46" t="s">
        <v>74</v>
      </c>
      <c r="AL1005" s="46">
        <v>0</v>
      </c>
      <c r="AM1005" s="46" t="s">
        <v>74</v>
      </c>
      <c r="AN1005" s="50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  <c r="BN1005" s="46"/>
      <c r="BO1005" s="46"/>
      <c r="BP1005" s="46"/>
      <c r="BQ1005" s="46"/>
      <c r="BR1005" s="46"/>
      <c r="BS1005" s="46"/>
      <c r="BT1005" s="46"/>
      <c r="BU1005" s="46"/>
      <c r="BV1005" s="46"/>
      <c r="BW1005" s="46"/>
      <c r="BX1005" s="46"/>
      <c r="BY1005" s="46"/>
      <c r="BZ1005" s="46"/>
      <c r="CA1005" s="46"/>
      <c r="CB1005" s="46"/>
      <c r="CC1005" s="46"/>
    </row>
    <row r="1006" spans="7:81" x14ac:dyDescent="0.25">
      <c r="G1006" t="s">
        <v>132</v>
      </c>
      <c r="H1006" s="40">
        <v>41182</v>
      </c>
      <c r="I1006" s="46">
        <v>0</v>
      </c>
      <c r="J1006" s="46">
        <v>0</v>
      </c>
      <c r="K1006" s="46" t="s">
        <v>74</v>
      </c>
      <c r="L1006" s="46">
        <v>0</v>
      </c>
      <c r="M1006" s="46" t="s">
        <v>74</v>
      </c>
      <c r="N1006" s="46">
        <v>0</v>
      </c>
      <c r="O1006" s="46" t="s">
        <v>74</v>
      </c>
      <c r="P1006" s="46">
        <v>0</v>
      </c>
      <c r="Q1006" s="46" t="s">
        <v>74</v>
      </c>
      <c r="R1006" s="46">
        <v>0</v>
      </c>
      <c r="S1006" s="46" t="s">
        <v>74</v>
      </c>
      <c r="T1006" s="46">
        <v>0</v>
      </c>
      <c r="U1006" s="46" t="s">
        <v>74</v>
      </c>
      <c r="V1006" s="46">
        <v>0</v>
      </c>
      <c r="W1006" s="46" t="s">
        <v>74</v>
      </c>
      <c r="X1006" s="46">
        <v>0</v>
      </c>
      <c r="Y1006" s="46" t="s">
        <v>74</v>
      </c>
      <c r="Z1006" s="46">
        <v>0</v>
      </c>
      <c r="AA1006" s="46" t="s">
        <v>74</v>
      </c>
      <c r="AB1006" s="46">
        <v>0</v>
      </c>
      <c r="AC1006" s="46" t="s">
        <v>74</v>
      </c>
      <c r="AD1006" s="46">
        <v>0</v>
      </c>
      <c r="AE1006" s="46" t="s">
        <v>74</v>
      </c>
      <c r="AF1006" s="46">
        <v>0</v>
      </c>
      <c r="AG1006" s="46" t="s">
        <v>74</v>
      </c>
      <c r="AH1006" s="46">
        <v>0</v>
      </c>
      <c r="AI1006" s="46" t="s">
        <v>74</v>
      </c>
      <c r="AJ1006" s="46">
        <v>0</v>
      </c>
      <c r="AK1006" s="46" t="s">
        <v>74</v>
      </c>
      <c r="AL1006" s="46">
        <v>0</v>
      </c>
      <c r="AM1006" s="46" t="s">
        <v>74</v>
      </c>
      <c r="AN1006" s="50"/>
      <c r="AO1006" s="46"/>
      <c r="AP1006" s="46"/>
      <c r="AQ1006" s="46"/>
      <c r="AR1006" s="46"/>
      <c r="AS1006" s="46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</row>
    <row r="1007" spans="7:81" x14ac:dyDescent="0.25">
      <c r="G1007" t="s">
        <v>132</v>
      </c>
      <c r="H1007" s="40">
        <v>41183</v>
      </c>
      <c r="I1007" s="46">
        <v>0</v>
      </c>
      <c r="J1007" s="46">
        <v>0</v>
      </c>
      <c r="K1007" s="46" t="s">
        <v>74</v>
      </c>
      <c r="L1007" s="46">
        <v>0</v>
      </c>
      <c r="M1007" s="46" t="s">
        <v>74</v>
      </c>
      <c r="N1007" s="46">
        <v>0</v>
      </c>
      <c r="O1007" s="46" t="s">
        <v>74</v>
      </c>
      <c r="P1007" s="46">
        <v>0</v>
      </c>
      <c r="Q1007" s="46" t="s">
        <v>74</v>
      </c>
      <c r="R1007" s="46">
        <v>0</v>
      </c>
      <c r="S1007" s="46" t="s">
        <v>74</v>
      </c>
      <c r="T1007" s="46">
        <v>0</v>
      </c>
      <c r="U1007" s="46" t="s">
        <v>74</v>
      </c>
      <c r="V1007" s="46">
        <v>0</v>
      </c>
      <c r="W1007" s="46" t="s">
        <v>74</v>
      </c>
      <c r="X1007" s="46">
        <v>0</v>
      </c>
      <c r="Y1007" s="46" t="s">
        <v>74</v>
      </c>
      <c r="Z1007" s="46">
        <v>0</v>
      </c>
      <c r="AA1007" s="46" t="s">
        <v>74</v>
      </c>
      <c r="AB1007" s="46">
        <v>0</v>
      </c>
      <c r="AC1007" s="46" t="s">
        <v>74</v>
      </c>
      <c r="AD1007" s="46">
        <v>0</v>
      </c>
      <c r="AE1007" s="46" t="s">
        <v>74</v>
      </c>
      <c r="AF1007" s="46">
        <v>0</v>
      </c>
      <c r="AG1007" s="46" t="s">
        <v>74</v>
      </c>
      <c r="AH1007" s="46">
        <v>0</v>
      </c>
      <c r="AI1007" s="46" t="s">
        <v>74</v>
      </c>
      <c r="AJ1007" s="46">
        <v>0</v>
      </c>
      <c r="AK1007" s="46" t="s">
        <v>74</v>
      </c>
      <c r="AL1007" s="46">
        <v>0</v>
      </c>
      <c r="AM1007" s="46" t="s">
        <v>74</v>
      </c>
      <c r="AN1007" s="50"/>
      <c r="AO1007" s="46"/>
      <c r="AP1007" s="46"/>
      <c r="AQ1007" s="46"/>
      <c r="AR1007" s="46"/>
      <c r="AS1007" s="46"/>
      <c r="AT1007" s="46"/>
      <c r="AU1007" s="46"/>
      <c r="AV1007" s="46"/>
      <c r="AW1007" s="46"/>
      <c r="AX1007" s="46"/>
      <c r="AY1007" s="46"/>
      <c r="AZ1007" s="46"/>
      <c r="BA1007" s="46"/>
      <c r="BB1007" s="46"/>
      <c r="BC1007" s="46"/>
      <c r="BD1007" s="46"/>
      <c r="BE1007" s="46"/>
      <c r="BF1007" s="46"/>
      <c r="BG1007" s="46"/>
      <c r="BH1007" s="46"/>
      <c r="BI1007" s="46"/>
      <c r="BJ1007" s="46"/>
      <c r="BK1007" s="46"/>
      <c r="BL1007" s="46"/>
      <c r="BM1007" s="46"/>
      <c r="BN1007" s="46"/>
      <c r="BO1007" s="46"/>
      <c r="BP1007" s="46"/>
      <c r="BQ1007" s="46"/>
      <c r="BR1007" s="46"/>
      <c r="BS1007" s="46"/>
      <c r="BT1007" s="46"/>
      <c r="BU1007" s="46"/>
      <c r="BV1007" s="46"/>
      <c r="BW1007" s="46"/>
      <c r="BX1007" s="46"/>
      <c r="BY1007" s="46"/>
      <c r="BZ1007" s="46"/>
      <c r="CA1007" s="46"/>
      <c r="CB1007" s="46"/>
      <c r="CC1007" s="46"/>
    </row>
    <row r="1008" spans="7:81" x14ac:dyDescent="0.25">
      <c r="G1008" t="s">
        <v>132</v>
      </c>
      <c r="H1008" s="40">
        <v>41184</v>
      </c>
      <c r="I1008" s="46">
        <v>0.5</v>
      </c>
      <c r="J1008" s="46">
        <v>0</v>
      </c>
      <c r="K1008" s="46" t="s">
        <v>74</v>
      </c>
      <c r="L1008" s="46">
        <v>0</v>
      </c>
      <c r="M1008" s="46" t="s">
        <v>74</v>
      </c>
      <c r="N1008" s="46">
        <v>0</v>
      </c>
      <c r="O1008" s="46" t="s">
        <v>74</v>
      </c>
      <c r="P1008" s="46">
        <v>0</v>
      </c>
      <c r="Q1008" s="46" t="s">
        <v>74</v>
      </c>
      <c r="R1008" s="46">
        <v>0</v>
      </c>
      <c r="S1008" s="46" t="s">
        <v>74</v>
      </c>
      <c r="T1008" s="46">
        <v>0</v>
      </c>
      <c r="U1008" s="46" t="s">
        <v>74</v>
      </c>
      <c r="V1008" s="46">
        <v>0</v>
      </c>
      <c r="W1008" s="46" t="s">
        <v>74</v>
      </c>
      <c r="X1008" s="46">
        <v>0</v>
      </c>
      <c r="Y1008" s="46" t="s">
        <v>74</v>
      </c>
      <c r="Z1008" s="46">
        <v>0</v>
      </c>
      <c r="AA1008" s="46" t="s">
        <v>74</v>
      </c>
      <c r="AB1008" s="46">
        <v>0</v>
      </c>
      <c r="AC1008" s="46" t="s">
        <v>74</v>
      </c>
      <c r="AD1008" s="46">
        <v>0</v>
      </c>
      <c r="AE1008" s="46" t="s">
        <v>74</v>
      </c>
      <c r="AF1008" s="46">
        <v>0</v>
      </c>
      <c r="AG1008" s="46" t="s">
        <v>74</v>
      </c>
      <c r="AH1008" s="46">
        <v>0</v>
      </c>
      <c r="AI1008" s="46" t="s">
        <v>74</v>
      </c>
      <c r="AJ1008" s="46">
        <v>0</v>
      </c>
      <c r="AK1008" s="46" t="s">
        <v>74</v>
      </c>
      <c r="AL1008" s="46">
        <v>0</v>
      </c>
      <c r="AM1008" s="46" t="s">
        <v>74</v>
      </c>
      <c r="AN1008" s="50"/>
      <c r="AO1008" s="46"/>
      <c r="AP1008" s="46"/>
      <c r="AQ1008" s="46"/>
      <c r="AR1008" s="46"/>
      <c r="AS1008" s="46"/>
      <c r="AT1008" s="46"/>
      <c r="AU1008" s="46"/>
      <c r="AV1008" s="46"/>
      <c r="AW1008" s="46"/>
      <c r="AX1008" s="46"/>
      <c r="AY1008" s="46"/>
      <c r="AZ1008" s="46"/>
      <c r="BA1008" s="46"/>
      <c r="BB1008" s="46"/>
      <c r="BC1008" s="46"/>
      <c r="BD1008" s="46"/>
      <c r="BE1008" s="46"/>
      <c r="BF1008" s="46"/>
      <c r="BG1008" s="46"/>
      <c r="BH1008" s="46"/>
      <c r="BI1008" s="46"/>
      <c r="BJ1008" s="46"/>
      <c r="BK1008" s="46"/>
      <c r="BL1008" s="46"/>
      <c r="BM1008" s="46"/>
      <c r="BN1008" s="46"/>
      <c r="BO1008" s="46"/>
      <c r="BP1008" s="46"/>
      <c r="BQ1008" s="46"/>
      <c r="BR1008" s="46"/>
      <c r="BS1008" s="46"/>
      <c r="BT1008" s="46"/>
      <c r="BU1008" s="46"/>
      <c r="BV1008" s="46"/>
      <c r="BW1008" s="46"/>
      <c r="BX1008" s="46"/>
      <c r="BY1008" s="46"/>
      <c r="BZ1008" s="46"/>
      <c r="CA1008" s="46"/>
      <c r="CB1008" s="46"/>
      <c r="CC1008" s="46"/>
    </row>
    <row r="1009" spans="7:81" x14ac:dyDescent="0.25">
      <c r="G1009" t="s">
        <v>132</v>
      </c>
      <c r="H1009" s="40">
        <v>41185</v>
      </c>
      <c r="I1009" s="46">
        <v>0.5</v>
      </c>
      <c r="J1009" s="46">
        <v>0</v>
      </c>
      <c r="K1009" s="46" t="s">
        <v>74</v>
      </c>
      <c r="L1009" s="46">
        <v>0</v>
      </c>
      <c r="M1009" s="46" t="s">
        <v>74</v>
      </c>
      <c r="N1009" s="46">
        <v>0</v>
      </c>
      <c r="O1009" s="46" t="s">
        <v>74</v>
      </c>
      <c r="P1009" s="46">
        <v>0</v>
      </c>
      <c r="Q1009" s="46" t="s">
        <v>74</v>
      </c>
      <c r="R1009" s="46">
        <v>0</v>
      </c>
      <c r="S1009" s="46" t="s">
        <v>74</v>
      </c>
      <c r="T1009" s="46">
        <v>0</v>
      </c>
      <c r="U1009" s="46" t="s">
        <v>74</v>
      </c>
      <c r="V1009" s="46">
        <v>0</v>
      </c>
      <c r="W1009" s="46" t="s">
        <v>74</v>
      </c>
      <c r="X1009" s="46">
        <v>0</v>
      </c>
      <c r="Y1009" s="46" t="s">
        <v>74</v>
      </c>
      <c r="Z1009" s="46">
        <v>0</v>
      </c>
      <c r="AA1009" s="46" t="s">
        <v>74</v>
      </c>
      <c r="AB1009" s="46">
        <v>0</v>
      </c>
      <c r="AC1009" s="46" t="s">
        <v>74</v>
      </c>
      <c r="AD1009" s="46">
        <v>0</v>
      </c>
      <c r="AE1009" s="46" t="s">
        <v>74</v>
      </c>
      <c r="AF1009" s="46">
        <v>0</v>
      </c>
      <c r="AG1009" s="46" t="s">
        <v>74</v>
      </c>
      <c r="AH1009" s="46">
        <v>0</v>
      </c>
      <c r="AI1009" s="46" t="s">
        <v>74</v>
      </c>
      <c r="AJ1009" s="46">
        <v>0</v>
      </c>
      <c r="AK1009" s="46" t="s">
        <v>74</v>
      </c>
      <c r="AL1009" s="46">
        <v>0</v>
      </c>
      <c r="AM1009" s="46" t="s">
        <v>74</v>
      </c>
      <c r="AN1009" s="50"/>
      <c r="AO1009" s="46"/>
      <c r="AP1009" s="46"/>
      <c r="AQ1009" s="46"/>
      <c r="AR1009" s="46"/>
      <c r="AS1009" s="46"/>
      <c r="AT1009" s="46"/>
      <c r="AU1009" s="46"/>
      <c r="AV1009" s="46"/>
      <c r="AW1009" s="46"/>
      <c r="AX1009" s="46"/>
      <c r="AY1009" s="46"/>
      <c r="AZ1009" s="46"/>
      <c r="BA1009" s="46"/>
      <c r="BB1009" s="46"/>
      <c r="BC1009" s="46"/>
      <c r="BD1009" s="46"/>
      <c r="BE1009" s="46"/>
      <c r="BF1009" s="46"/>
      <c r="BG1009" s="46"/>
      <c r="BH1009" s="46"/>
      <c r="BI1009" s="46"/>
      <c r="BJ1009" s="46"/>
      <c r="BK1009" s="46"/>
      <c r="BL1009" s="46"/>
      <c r="BM1009" s="46"/>
      <c r="BN1009" s="46"/>
      <c r="BO1009" s="46"/>
      <c r="BP1009" s="46"/>
      <c r="BQ1009" s="46"/>
      <c r="BR1009" s="46"/>
      <c r="BS1009" s="46"/>
      <c r="BT1009" s="46"/>
      <c r="BU1009" s="46"/>
      <c r="BV1009" s="46"/>
      <c r="BW1009" s="46"/>
      <c r="BX1009" s="46"/>
      <c r="BY1009" s="46"/>
      <c r="BZ1009" s="46"/>
      <c r="CA1009" s="46"/>
      <c r="CB1009" s="46"/>
      <c r="CC1009" s="46"/>
    </row>
    <row r="1010" spans="7:81" x14ac:dyDescent="0.25">
      <c r="G1010" t="s">
        <v>132</v>
      </c>
      <c r="H1010" s="40">
        <v>41186</v>
      </c>
      <c r="I1010" s="46">
        <v>0.5</v>
      </c>
      <c r="J1010" s="46">
        <v>0</v>
      </c>
      <c r="K1010" s="46" t="s">
        <v>74</v>
      </c>
      <c r="L1010" s="46">
        <v>0</v>
      </c>
      <c r="M1010" s="46" t="s">
        <v>74</v>
      </c>
      <c r="N1010" s="46">
        <v>0</v>
      </c>
      <c r="O1010" s="46" t="s">
        <v>74</v>
      </c>
      <c r="P1010" s="46">
        <v>0</v>
      </c>
      <c r="Q1010" s="46" t="s">
        <v>74</v>
      </c>
      <c r="R1010" s="46">
        <v>0</v>
      </c>
      <c r="S1010" s="46" t="s">
        <v>74</v>
      </c>
      <c r="T1010" s="46">
        <v>0</v>
      </c>
      <c r="U1010" s="46" t="s">
        <v>74</v>
      </c>
      <c r="V1010" s="46">
        <v>0</v>
      </c>
      <c r="W1010" s="46" t="s">
        <v>74</v>
      </c>
      <c r="X1010" s="46">
        <v>0</v>
      </c>
      <c r="Y1010" s="46" t="s">
        <v>74</v>
      </c>
      <c r="Z1010" s="46">
        <v>0</v>
      </c>
      <c r="AA1010" s="46" t="s">
        <v>74</v>
      </c>
      <c r="AB1010" s="46">
        <v>0</v>
      </c>
      <c r="AC1010" s="46" t="s">
        <v>74</v>
      </c>
      <c r="AD1010" s="46">
        <v>0</v>
      </c>
      <c r="AE1010" s="46" t="s">
        <v>74</v>
      </c>
      <c r="AF1010" s="46">
        <v>0</v>
      </c>
      <c r="AG1010" s="46" t="s">
        <v>74</v>
      </c>
      <c r="AH1010" s="46">
        <v>0</v>
      </c>
      <c r="AI1010" s="46" t="s">
        <v>74</v>
      </c>
      <c r="AJ1010" s="46">
        <v>0</v>
      </c>
      <c r="AK1010" s="46" t="s">
        <v>74</v>
      </c>
      <c r="AL1010" s="46">
        <v>0</v>
      </c>
      <c r="AM1010" s="46" t="s">
        <v>74</v>
      </c>
      <c r="AN1010" s="50"/>
      <c r="AO1010" s="46"/>
      <c r="AP1010" s="46"/>
      <c r="AQ1010" s="46"/>
      <c r="AR1010" s="46"/>
      <c r="AS1010" s="46"/>
      <c r="AT1010" s="46"/>
      <c r="AU1010" s="46"/>
      <c r="AV1010" s="46"/>
      <c r="AW1010" s="46"/>
      <c r="AX1010" s="46"/>
      <c r="AY1010" s="46"/>
      <c r="AZ1010" s="46"/>
      <c r="BA1010" s="46"/>
      <c r="BB1010" s="46"/>
      <c r="BC1010" s="46"/>
      <c r="BD1010" s="46"/>
      <c r="BE1010" s="46"/>
      <c r="BF1010" s="46"/>
      <c r="BG1010" s="46"/>
      <c r="BH1010" s="46"/>
      <c r="BI1010" s="46"/>
      <c r="BJ1010" s="46"/>
      <c r="BK1010" s="46"/>
      <c r="BL1010" s="46"/>
      <c r="BM1010" s="46"/>
      <c r="BN1010" s="46"/>
      <c r="BO1010" s="46"/>
      <c r="BP1010" s="46"/>
      <c r="BQ1010" s="46"/>
      <c r="BR1010" s="46"/>
      <c r="BS1010" s="46"/>
      <c r="BT1010" s="46"/>
      <c r="BU1010" s="46"/>
      <c r="BV1010" s="46"/>
      <c r="BW1010" s="46"/>
      <c r="BX1010" s="46"/>
      <c r="BY1010" s="46"/>
      <c r="BZ1010" s="46"/>
      <c r="CA1010" s="46"/>
      <c r="CB1010" s="46"/>
      <c r="CC1010" s="46"/>
    </row>
    <row r="1011" spans="7:81" x14ac:dyDescent="0.25">
      <c r="G1011" t="s">
        <v>132</v>
      </c>
      <c r="H1011" s="40">
        <v>41187</v>
      </c>
      <c r="I1011" s="46">
        <v>0.5</v>
      </c>
      <c r="J1011" s="46">
        <v>0</v>
      </c>
      <c r="K1011" s="46" t="s">
        <v>74</v>
      </c>
      <c r="L1011" s="46">
        <v>0</v>
      </c>
      <c r="M1011" s="46" t="s">
        <v>74</v>
      </c>
      <c r="N1011" s="46">
        <v>43.931928258982751</v>
      </c>
      <c r="O1011" s="46" t="s">
        <v>74</v>
      </c>
      <c r="P1011" s="46">
        <v>0</v>
      </c>
      <c r="Q1011" s="46" t="s">
        <v>74</v>
      </c>
      <c r="R1011" s="46">
        <v>0</v>
      </c>
      <c r="S1011" s="46" t="s">
        <v>74</v>
      </c>
      <c r="T1011" s="46">
        <v>0</v>
      </c>
      <c r="U1011" s="46" t="s">
        <v>74</v>
      </c>
      <c r="V1011" s="46">
        <v>0</v>
      </c>
      <c r="W1011" s="46" t="s">
        <v>74</v>
      </c>
      <c r="X1011" s="46">
        <v>0</v>
      </c>
      <c r="Y1011" s="46" t="s">
        <v>74</v>
      </c>
      <c r="Z1011" s="46">
        <v>0</v>
      </c>
      <c r="AA1011" s="46" t="s">
        <v>74</v>
      </c>
      <c r="AB1011" s="46">
        <v>0</v>
      </c>
      <c r="AC1011" s="46" t="s">
        <v>74</v>
      </c>
      <c r="AD1011" s="46">
        <v>0</v>
      </c>
      <c r="AE1011" s="46" t="s">
        <v>74</v>
      </c>
      <c r="AF1011" s="46">
        <v>0</v>
      </c>
      <c r="AG1011" s="46" t="s">
        <v>74</v>
      </c>
      <c r="AH1011" s="46">
        <v>0</v>
      </c>
      <c r="AI1011" s="46" t="s">
        <v>74</v>
      </c>
      <c r="AJ1011" s="46">
        <v>0</v>
      </c>
      <c r="AK1011" s="46" t="s">
        <v>74</v>
      </c>
      <c r="AL1011" s="46">
        <v>0</v>
      </c>
      <c r="AM1011" s="46" t="s">
        <v>74</v>
      </c>
      <c r="AN1011" s="50"/>
      <c r="AO1011" s="46"/>
      <c r="AP1011" s="46"/>
      <c r="AQ1011" s="46"/>
      <c r="AR1011" s="46"/>
      <c r="AS1011" s="46"/>
      <c r="AT1011" s="46"/>
      <c r="AU1011" s="46"/>
      <c r="AV1011" s="46"/>
      <c r="AW1011" s="46"/>
      <c r="AX1011" s="46"/>
      <c r="AY1011" s="46"/>
      <c r="AZ1011" s="46"/>
      <c r="BA1011" s="46"/>
      <c r="BB1011" s="46"/>
      <c r="BC1011" s="46"/>
      <c r="BD1011" s="46"/>
      <c r="BE1011" s="46"/>
      <c r="BF1011" s="46"/>
      <c r="BG1011" s="46"/>
      <c r="BH1011" s="46"/>
      <c r="BI1011" s="46"/>
      <c r="BJ1011" s="46"/>
      <c r="BK1011" s="46"/>
      <c r="BL1011" s="46"/>
      <c r="BM1011" s="46"/>
      <c r="BN1011" s="46"/>
      <c r="BO1011" s="46"/>
      <c r="BP1011" s="46"/>
      <c r="BQ1011" s="46"/>
      <c r="BR1011" s="46"/>
      <c r="BS1011" s="46"/>
      <c r="BT1011" s="46"/>
      <c r="BU1011" s="46"/>
      <c r="BV1011" s="46"/>
      <c r="BW1011" s="46"/>
      <c r="BX1011" s="46"/>
      <c r="BY1011" s="46"/>
      <c r="BZ1011" s="46"/>
      <c r="CA1011" s="46"/>
      <c r="CB1011" s="46"/>
      <c r="CC1011" s="46"/>
    </row>
    <row r="1012" spans="7:81" x14ac:dyDescent="0.25">
      <c r="G1012" t="s">
        <v>132</v>
      </c>
      <c r="H1012" s="40">
        <v>41188</v>
      </c>
      <c r="I1012" s="46">
        <v>4</v>
      </c>
      <c r="J1012" s="46">
        <v>0</v>
      </c>
      <c r="K1012" s="46" t="s">
        <v>74</v>
      </c>
      <c r="L1012" s="46">
        <v>0</v>
      </c>
      <c r="M1012" s="46" t="s">
        <v>74</v>
      </c>
      <c r="N1012" s="46">
        <v>0</v>
      </c>
      <c r="O1012" s="46" t="s">
        <v>74</v>
      </c>
      <c r="P1012" s="46">
        <v>0</v>
      </c>
      <c r="Q1012" s="46" t="s">
        <v>74</v>
      </c>
      <c r="R1012" s="46">
        <v>0</v>
      </c>
      <c r="S1012" s="46" t="s">
        <v>74</v>
      </c>
      <c r="T1012" s="46">
        <v>0</v>
      </c>
      <c r="U1012" s="46" t="s">
        <v>74</v>
      </c>
      <c r="V1012" s="46">
        <v>0</v>
      </c>
      <c r="W1012" s="46" t="s">
        <v>74</v>
      </c>
      <c r="X1012" s="46">
        <v>0</v>
      </c>
      <c r="Y1012" s="46" t="s">
        <v>74</v>
      </c>
      <c r="Z1012" s="46">
        <v>0</v>
      </c>
      <c r="AA1012" s="46" t="s">
        <v>74</v>
      </c>
      <c r="AB1012" s="46">
        <v>0</v>
      </c>
      <c r="AC1012" s="46" t="s">
        <v>74</v>
      </c>
      <c r="AD1012" s="46">
        <v>0</v>
      </c>
      <c r="AE1012" s="46" t="s">
        <v>74</v>
      </c>
      <c r="AF1012" s="46">
        <v>0</v>
      </c>
      <c r="AG1012" s="46" t="s">
        <v>74</v>
      </c>
      <c r="AH1012" s="46">
        <v>0</v>
      </c>
      <c r="AI1012" s="46" t="s">
        <v>74</v>
      </c>
      <c r="AJ1012" s="46">
        <v>0</v>
      </c>
      <c r="AK1012" s="46" t="s">
        <v>74</v>
      </c>
      <c r="AL1012" s="46">
        <v>0</v>
      </c>
      <c r="AM1012" s="46" t="s">
        <v>74</v>
      </c>
      <c r="AN1012" s="50"/>
      <c r="AO1012" s="46"/>
      <c r="AP1012" s="46"/>
      <c r="AQ1012" s="46"/>
      <c r="AR1012" s="46"/>
      <c r="AS1012" s="46"/>
      <c r="AT1012" s="46"/>
      <c r="AU1012" s="46"/>
      <c r="AV1012" s="46"/>
      <c r="AW1012" s="46"/>
      <c r="AX1012" s="46"/>
      <c r="AY1012" s="46"/>
      <c r="AZ1012" s="46"/>
      <c r="BA1012" s="46"/>
      <c r="BB1012" s="46"/>
      <c r="BC1012" s="46"/>
      <c r="BD1012" s="46"/>
      <c r="BE1012" s="46"/>
      <c r="BF1012" s="46"/>
      <c r="BG1012" s="46"/>
      <c r="BH1012" s="46"/>
      <c r="BI1012" s="46"/>
      <c r="BJ1012" s="46"/>
      <c r="BK1012" s="46"/>
      <c r="BL1012" s="46"/>
      <c r="BM1012" s="46"/>
      <c r="BN1012" s="46"/>
      <c r="BO1012" s="46"/>
      <c r="BP1012" s="46"/>
      <c r="BQ1012" s="46"/>
      <c r="BR1012" s="46"/>
      <c r="BS1012" s="46"/>
      <c r="BT1012" s="46"/>
      <c r="BU1012" s="46"/>
      <c r="BV1012" s="46"/>
      <c r="BW1012" s="46"/>
      <c r="BX1012" s="46"/>
      <c r="BY1012" s="46"/>
      <c r="BZ1012" s="46"/>
      <c r="CA1012" s="46"/>
      <c r="CB1012" s="46"/>
      <c r="CC1012" s="46"/>
    </row>
    <row r="1013" spans="7:81" x14ac:dyDescent="0.25">
      <c r="G1013" t="s">
        <v>132</v>
      </c>
      <c r="H1013" s="40">
        <v>41189</v>
      </c>
      <c r="I1013" s="46">
        <v>0</v>
      </c>
      <c r="J1013" s="46">
        <v>0</v>
      </c>
      <c r="K1013" s="46" t="s">
        <v>74</v>
      </c>
      <c r="L1013" s="46">
        <v>0</v>
      </c>
      <c r="M1013" s="46" t="s">
        <v>74</v>
      </c>
      <c r="N1013" s="46">
        <v>0</v>
      </c>
      <c r="O1013" s="46" t="s">
        <v>74</v>
      </c>
      <c r="P1013" s="46">
        <v>0</v>
      </c>
      <c r="Q1013" s="46" t="s">
        <v>74</v>
      </c>
      <c r="R1013" s="46">
        <v>0</v>
      </c>
      <c r="S1013" s="46" t="s">
        <v>74</v>
      </c>
      <c r="T1013" s="46">
        <v>0</v>
      </c>
      <c r="U1013" s="46" t="s">
        <v>74</v>
      </c>
      <c r="V1013" s="46">
        <v>0</v>
      </c>
      <c r="W1013" s="46" t="s">
        <v>74</v>
      </c>
      <c r="X1013" s="46">
        <v>0</v>
      </c>
      <c r="Y1013" s="46" t="s">
        <v>74</v>
      </c>
      <c r="Z1013" s="46">
        <v>0</v>
      </c>
      <c r="AA1013" s="46" t="s">
        <v>74</v>
      </c>
      <c r="AB1013" s="46">
        <v>0</v>
      </c>
      <c r="AC1013" s="46" t="s">
        <v>74</v>
      </c>
      <c r="AD1013" s="46">
        <v>0</v>
      </c>
      <c r="AE1013" s="46" t="s">
        <v>74</v>
      </c>
      <c r="AF1013" s="46">
        <v>0</v>
      </c>
      <c r="AG1013" s="46" t="s">
        <v>74</v>
      </c>
      <c r="AH1013" s="46">
        <v>0</v>
      </c>
      <c r="AI1013" s="46" t="s">
        <v>74</v>
      </c>
      <c r="AJ1013" s="46">
        <v>0</v>
      </c>
      <c r="AK1013" s="46" t="s">
        <v>74</v>
      </c>
      <c r="AL1013" s="46">
        <v>0</v>
      </c>
      <c r="AM1013" s="46" t="s">
        <v>74</v>
      </c>
      <c r="AN1013" s="50"/>
      <c r="AO1013" s="46"/>
      <c r="AP1013" s="46"/>
      <c r="AQ1013" s="46"/>
      <c r="AR1013" s="46"/>
      <c r="AS1013" s="46"/>
      <c r="AT1013" s="46"/>
      <c r="AU1013" s="46"/>
      <c r="AV1013" s="46"/>
      <c r="AW1013" s="46"/>
      <c r="AX1013" s="46"/>
      <c r="AY1013" s="46"/>
      <c r="AZ1013" s="46"/>
      <c r="BA1013" s="46"/>
      <c r="BB1013" s="46"/>
      <c r="BC1013" s="46"/>
      <c r="BD1013" s="46"/>
      <c r="BE1013" s="46"/>
      <c r="BF1013" s="46"/>
      <c r="BG1013" s="46"/>
      <c r="BH1013" s="46"/>
      <c r="BI1013" s="46"/>
      <c r="BJ1013" s="46"/>
      <c r="BK1013" s="46"/>
      <c r="BL1013" s="46"/>
      <c r="BM1013" s="46"/>
      <c r="BN1013" s="46"/>
      <c r="BO1013" s="46"/>
      <c r="BP1013" s="46"/>
      <c r="BQ1013" s="46"/>
      <c r="BR1013" s="46"/>
      <c r="BS1013" s="46"/>
      <c r="BT1013" s="46"/>
      <c r="BU1013" s="46"/>
      <c r="BV1013" s="46"/>
      <c r="BW1013" s="46"/>
      <c r="BX1013" s="46"/>
      <c r="BY1013" s="46"/>
      <c r="BZ1013" s="46"/>
      <c r="CA1013" s="46"/>
      <c r="CB1013" s="46"/>
      <c r="CC1013" s="46"/>
    </row>
    <row r="1014" spans="7:81" x14ac:dyDescent="0.25">
      <c r="G1014" t="s">
        <v>132</v>
      </c>
      <c r="H1014" s="40">
        <v>41190</v>
      </c>
      <c r="I1014" s="46">
        <v>0</v>
      </c>
      <c r="J1014" s="46">
        <v>0</v>
      </c>
      <c r="K1014" s="46" t="s">
        <v>74</v>
      </c>
      <c r="L1014" s="46">
        <v>0</v>
      </c>
      <c r="M1014" s="46" t="s">
        <v>74</v>
      </c>
      <c r="N1014" s="46">
        <v>0</v>
      </c>
      <c r="O1014" s="46" t="s">
        <v>74</v>
      </c>
      <c r="P1014" s="46">
        <v>0</v>
      </c>
      <c r="Q1014" s="46" t="s">
        <v>74</v>
      </c>
      <c r="R1014" s="46">
        <v>0</v>
      </c>
      <c r="S1014" s="46" t="s">
        <v>74</v>
      </c>
      <c r="T1014" s="46">
        <v>0</v>
      </c>
      <c r="U1014" s="46" t="s">
        <v>74</v>
      </c>
      <c r="V1014" s="46">
        <v>0</v>
      </c>
      <c r="W1014" s="46" t="s">
        <v>74</v>
      </c>
      <c r="X1014" s="46">
        <v>0</v>
      </c>
      <c r="Y1014" s="46" t="s">
        <v>74</v>
      </c>
      <c r="Z1014" s="46">
        <v>0</v>
      </c>
      <c r="AA1014" s="46" t="s">
        <v>74</v>
      </c>
      <c r="AB1014" s="46">
        <v>0</v>
      </c>
      <c r="AC1014" s="46" t="s">
        <v>74</v>
      </c>
      <c r="AD1014" s="46">
        <v>0</v>
      </c>
      <c r="AE1014" s="46" t="s">
        <v>74</v>
      </c>
      <c r="AF1014" s="46">
        <v>0</v>
      </c>
      <c r="AG1014" s="46" t="s">
        <v>74</v>
      </c>
      <c r="AH1014" s="46">
        <v>0</v>
      </c>
      <c r="AI1014" s="46" t="s">
        <v>74</v>
      </c>
      <c r="AJ1014" s="46">
        <v>0</v>
      </c>
      <c r="AK1014" s="46" t="s">
        <v>74</v>
      </c>
      <c r="AL1014" s="46">
        <v>0</v>
      </c>
      <c r="AM1014" s="46" t="s">
        <v>74</v>
      </c>
      <c r="AN1014" s="50"/>
      <c r="AO1014" s="46"/>
      <c r="AP1014" s="46"/>
      <c r="AQ1014" s="46"/>
      <c r="AR1014" s="46"/>
      <c r="AS1014" s="46"/>
      <c r="AT1014" s="46"/>
      <c r="AU1014" s="46"/>
      <c r="AV1014" s="46"/>
      <c r="AW1014" s="46"/>
      <c r="AX1014" s="46"/>
      <c r="AY1014" s="46"/>
      <c r="AZ1014" s="46"/>
      <c r="BA1014" s="46"/>
      <c r="BB1014" s="46"/>
      <c r="BC1014" s="46"/>
      <c r="BD1014" s="46"/>
      <c r="BE1014" s="46"/>
      <c r="BF1014" s="46"/>
      <c r="BG1014" s="46"/>
      <c r="BH1014" s="46"/>
      <c r="BI1014" s="46"/>
      <c r="BJ1014" s="46"/>
      <c r="BK1014" s="46"/>
      <c r="BL1014" s="46"/>
      <c r="BM1014" s="46"/>
      <c r="BN1014" s="46"/>
      <c r="BO1014" s="46"/>
      <c r="BP1014" s="46"/>
      <c r="BQ1014" s="46"/>
      <c r="BR1014" s="46"/>
      <c r="BS1014" s="46"/>
      <c r="BT1014" s="46"/>
      <c r="BU1014" s="46"/>
      <c r="BV1014" s="46"/>
      <c r="BW1014" s="46"/>
      <c r="BX1014" s="46"/>
      <c r="BY1014" s="46"/>
      <c r="BZ1014" s="46"/>
      <c r="CA1014" s="46"/>
      <c r="CB1014" s="46"/>
      <c r="CC1014" s="46"/>
    </row>
    <row r="1015" spans="7:81" x14ac:dyDescent="0.25">
      <c r="G1015" t="s">
        <v>132</v>
      </c>
      <c r="H1015" s="40">
        <v>41191</v>
      </c>
      <c r="I1015" s="46">
        <v>0</v>
      </c>
      <c r="J1015" s="46">
        <v>0</v>
      </c>
      <c r="K1015" s="46" t="s">
        <v>74</v>
      </c>
      <c r="L1015" s="46">
        <v>0</v>
      </c>
      <c r="M1015" s="46" t="s">
        <v>74</v>
      </c>
      <c r="N1015" s="46">
        <v>0</v>
      </c>
      <c r="O1015" s="46" t="s">
        <v>74</v>
      </c>
      <c r="P1015" s="46">
        <v>0</v>
      </c>
      <c r="Q1015" s="46" t="s">
        <v>74</v>
      </c>
      <c r="R1015" s="46">
        <v>43.79119153444843</v>
      </c>
      <c r="S1015" s="46" t="s">
        <v>74</v>
      </c>
      <c r="T1015" s="46">
        <v>0</v>
      </c>
      <c r="U1015" s="46" t="s">
        <v>74</v>
      </c>
      <c r="V1015" s="46">
        <v>0</v>
      </c>
      <c r="W1015" s="46" t="s">
        <v>74</v>
      </c>
      <c r="X1015" s="46">
        <v>0</v>
      </c>
      <c r="Y1015" s="46" t="s">
        <v>74</v>
      </c>
      <c r="Z1015" s="46">
        <v>0</v>
      </c>
      <c r="AA1015" s="46" t="s">
        <v>74</v>
      </c>
      <c r="AB1015" s="46">
        <v>0</v>
      </c>
      <c r="AC1015" s="46" t="s">
        <v>74</v>
      </c>
      <c r="AD1015" s="46">
        <v>0</v>
      </c>
      <c r="AE1015" s="46" t="s">
        <v>74</v>
      </c>
      <c r="AF1015" s="46">
        <v>0</v>
      </c>
      <c r="AG1015" s="46" t="s">
        <v>74</v>
      </c>
      <c r="AH1015" s="46">
        <v>0</v>
      </c>
      <c r="AI1015" s="46" t="s">
        <v>74</v>
      </c>
      <c r="AJ1015" s="46">
        <v>0</v>
      </c>
      <c r="AK1015" s="46" t="s">
        <v>74</v>
      </c>
      <c r="AL1015" s="46">
        <v>0</v>
      </c>
      <c r="AM1015" s="46" t="s">
        <v>74</v>
      </c>
      <c r="AN1015" s="50"/>
      <c r="AO1015" s="46"/>
      <c r="AP1015" s="46"/>
      <c r="AQ1015" s="46"/>
      <c r="AR1015" s="46"/>
      <c r="AS1015" s="46"/>
      <c r="AT1015" s="46"/>
      <c r="AU1015" s="46"/>
      <c r="AV1015" s="46"/>
      <c r="AW1015" s="46"/>
      <c r="AX1015" s="46"/>
      <c r="AY1015" s="46"/>
      <c r="AZ1015" s="46"/>
      <c r="BA1015" s="46"/>
      <c r="BB1015" s="46"/>
      <c r="BC1015" s="46"/>
      <c r="BD1015" s="46"/>
      <c r="BE1015" s="46"/>
      <c r="BF1015" s="46"/>
      <c r="BG1015" s="46"/>
      <c r="BH1015" s="46"/>
      <c r="BI1015" s="46"/>
      <c r="BJ1015" s="46"/>
      <c r="BK1015" s="46"/>
      <c r="BL1015" s="46"/>
      <c r="BM1015" s="46"/>
      <c r="BN1015" s="46"/>
      <c r="BO1015" s="46"/>
      <c r="BP1015" s="46"/>
      <c r="BQ1015" s="46"/>
      <c r="BR1015" s="46"/>
      <c r="BS1015" s="46"/>
      <c r="BT1015" s="46"/>
      <c r="BU1015" s="46"/>
      <c r="BV1015" s="46"/>
      <c r="BW1015" s="46"/>
      <c r="BX1015" s="46"/>
      <c r="BY1015" s="46"/>
      <c r="BZ1015" s="46"/>
      <c r="CA1015" s="46"/>
      <c r="CB1015" s="46"/>
      <c r="CC1015" s="46"/>
    </row>
    <row r="1016" spans="7:81" x14ac:dyDescent="0.25">
      <c r="G1016" t="s">
        <v>132</v>
      </c>
      <c r="H1016" s="40">
        <v>41192</v>
      </c>
      <c r="I1016" s="46">
        <v>0</v>
      </c>
      <c r="J1016" s="46">
        <v>0</v>
      </c>
      <c r="K1016" s="46">
        <v>0</v>
      </c>
      <c r="L1016" s="46">
        <v>0</v>
      </c>
      <c r="M1016" s="46">
        <v>0</v>
      </c>
      <c r="N1016" s="46">
        <v>0</v>
      </c>
      <c r="O1016" s="46">
        <v>0.32</v>
      </c>
      <c r="P1016" s="46">
        <v>0</v>
      </c>
      <c r="Q1016" s="46">
        <v>1.7</v>
      </c>
      <c r="R1016" s="46">
        <v>0</v>
      </c>
      <c r="S1016" s="46">
        <v>0.10000000000000002</v>
      </c>
      <c r="T1016" s="46">
        <v>0</v>
      </c>
      <c r="U1016" s="46">
        <v>0</v>
      </c>
      <c r="V1016" s="46">
        <v>0</v>
      </c>
      <c r="W1016" s="46">
        <v>0</v>
      </c>
      <c r="X1016" s="46">
        <v>0</v>
      </c>
      <c r="Y1016" s="46">
        <v>0</v>
      </c>
      <c r="Z1016" s="46">
        <v>0</v>
      </c>
      <c r="AA1016" s="46" t="s">
        <v>74</v>
      </c>
      <c r="AB1016" s="46">
        <v>0</v>
      </c>
      <c r="AC1016" s="46" t="s">
        <v>74</v>
      </c>
      <c r="AD1016" s="46">
        <v>0</v>
      </c>
      <c r="AE1016" s="46" t="s">
        <v>74</v>
      </c>
      <c r="AF1016" s="46">
        <v>0</v>
      </c>
      <c r="AG1016" s="46" t="s">
        <v>74</v>
      </c>
      <c r="AH1016" s="46">
        <v>0</v>
      </c>
      <c r="AI1016" s="46" t="s">
        <v>74</v>
      </c>
      <c r="AJ1016" s="46">
        <v>0</v>
      </c>
      <c r="AK1016" s="46" t="s">
        <v>74</v>
      </c>
      <c r="AL1016" s="46">
        <v>0</v>
      </c>
      <c r="AM1016" s="46" t="s">
        <v>74</v>
      </c>
      <c r="AN1016" s="50"/>
      <c r="AO1016" s="46">
        <v>0</v>
      </c>
      <c r="AP1016" s="46">
        <v>0</v>
      </c>
      <c r="AQ1016" s="46">
        <v>0</v>
      </c>
      <c r="AR1016" s="46">
        <v>0.6</v>
      </c>
      <c r="AS1016" s="46">
        <v>0.04</v>
      </c>
      <c r="AT1016" s="46">
        <v>2.7</v>
      </c>
      <c r="AU1016" s="46">
        <v>0.8</v>
      </c>
      <c r="AV1016" s="46">
        <v>1.6</v>
      </c>
      <c r="AW1016" s="46">
        <v>0.2</v>
      </c>
      <c r="AX1016" s="46">
        <v>0</v>
      </c>
      <c r="AY1016" s="46">
        <v>0.1</v>
      </c>
      <c r="AZ1016" s="46">
        <v>0</v>
      </c>
      <c r="BA1016" s="46">
        <v>0</v>
      </c>
      <c r="BB1016" s="46">
        <v>0</v>
      </c>
      <c r="BC1016" s="46">
        <v>0</v>
      </c>
      <c r="BD1016" s="46">
        <v>0</v>
      </c>
      <c r="BE1016" s="46">
        <v>0</v>
      </c>
      <c r="BF1016" s="46">
        <v>0</v>
      </c>
      <c r="BG1016" s="46">
        <v>0</v>
      </c>
      <c r="BH1016" s="46">
        <v>0</v>
      </c>
      <c r="BI1016" s="46"/>
      <c r="BJ1016" s="46"/>
      <c r="BK1016" s="46"/>
      <c r="BL1016" s="46"/>
      <c r="BM1016" s="46"/>
      <c r="BN1016" s="46"/>
      <c r="BO1016" s="46"/>
      <c r="BP1016" s="46"/>
      <c r="BQ1016" s="46"/>
      <c r="BR1016" s="46"/>
      <c r="BS1016" s="46"/>
      <c r="BT1016" s="46"/>
      <c r="BU1016" s="46"/>
      <c r="BV1016" s="46"/>
      <c r="BW1016" s="46"/>
      <c r="BX1016" s="46"/>
      <c r="BY1016" s="46"/>
      <c r="BZ1016" s="46"/>
      <c r="CA1016" s="46"/>
      <c r="CB1016" s="46"/>
      <c r="CC1016" s="46"/>
    </row>
    <row r="1017" spans="7:81" x14ac:dyDescent="0.25">
      <c r="G1017" t="s">
        <v>132</v>
      </c>
      <c r="H1017" s="40">
        <v>41193</v>
      </c>
      <c r="I1017" s="46">
        <v>0</v>
      </c>
      <c r="J1017" s="46">
        <v>0</v>
      </c>
      <c r="K1017" s="46" t="s">
        <v>74</v>
      </c>
      <c r="L1017" s="46">
        <v>0</v>
      </c>
      <c r="M1017" s="46" t="s">
        <v>74</v>
      </c>
      <c r="N1017" s="46">
        <v>0</v>
      </c>
      <c r="O1017" s="46" t="s">
        <v>74</v>
      </c>
      <c r="P1017" s="46">
        <v>0</v>
      </c>
      <c r="Q1017" s="46" t="s">
        <v>74</v>
      </c>
      <c r="R1017" s="46">
        <v>0</v>
      </c>
      <c r="S1017" s="46" t="s">
        <v>74</v>
      </c>
      <c r="T1017" s="46">
        <v>0</v>
      </c>
      <c r="U1017" s="46" t="s">
        <v>74</v>
      </c>
      <c r="V1017" s="46">
        <v>0</v>
      </c>
      <c r="W1017" s="46" t="s">
        <v>74</v>
      </c>
      <c r="X1017" s="46">
        <v>0</v>
      </c>
      <c r="Y1017" s="46" t="s">
        <v>74</v>
      </c>
      <c r="Z1017" s="46">
        <v>43.306995196773087</v>
      </c>
      <c r="AA1017" s="46" t="s">
        <v>74</v>
      </c>
      <c r="AB1017" s="46">
        <v>0</v>
      </c>
      <c r="AC1017" s="46" t="s">
        <v>74</v>
      </c>
      <c r="AD1017" s="46">
        <v>0</v>
      </c>
      <c r="AE1017" s="46" t="s">
        <v>74</v>
      </c>
      <c r="AF1017" s="46">
        <v>0</v>
      </c>
      <c r="AG1017" s="46" t="s">
        <v>74</v>
      </c>
      <c r="AH1017" s="46">
        <v>0</v>
      </c>
      <c r="AI1017" s="46" t="s">
        <v>74</v>
      </c>
      <c r="AJ1017" s="46">
        <v>0</v>
      </c>
      <c r="AK1017" s="46" t="s">
        <v>74</v>
      </c>
      <c r="AL1017" s="46">
        <v>0</v>
      </c>
      <c r="AM1017" s="46" t="s">
        <v>74</v>
      </c>
      <c r="AN1017" s="50"/>
      <c r="AO1017" s="46"/>
      <c r="AP1017" s="46"/>
      <c r="AQ1017" s="46"/>
      <c r="AR1017" s="46"/>
      <c r="AS1017" s="46"/>
      <c r="AT1017" s="46"/>
      <c r="AU1017" s="46"/>
      <c r="AV1017" s="46"/>
      <c r="AW1017" s="46"/>
      <c r="AX1017" s="46"/>
      <c r="AY1017" s="46"/>
      <c r="AZ1017" s="46"/>
      <c r="BA1017" s="46"/>
      <c r="BB1017" s="46"/>
      <c r="BC1017" s="46"/>
      <c r="BD1017" s="46"/>
      <c r="BE1017" s="46"/>
      <c r="BF1017" s="46"/>
      <c r="BG1017" s="46"/>
      <c r="BH1017" s="46"/>
      <c r="BI1017" s="46"/>
      <c r="BJ1017" s="46"/>
      <c r="BK1017" s="46"/>
      <c r="BL1017" s="46"/>
      <c r="BM1017" s="46"/>
      <c r="BN1017" s="46"/>
      <c r="BO1017" s="46"/>
      <c r="BP1017" s="46"/>
      <c r="BQ1017" s="46"/>
      <c r="BR1017" s="46"/>
      <c r="BS1017" s="46"/>
      <c r="BT1017" s="46"/>
      <c r="BU1017" s="46"/>
      <c r="BV1017" s="46"/>
      <c r="BW1017" s="46"/>
      <c r="BX1017" s="46"/>
      <c r="BY1017" s="46"/>
      <c r="BZ1017" s="46"/>
      <c r="CA1017" s="46"/>
      <c r="CB1017" s="46"/>
      <c r="CC1017" s="46"/>
    </row>
    <row r="1018" spans="7:81" x14ac:dyDescent="0.25">
      <c r="G1018" t="s">
        <v>132</v>
      </c>
      <c r="H1018" s="40">
        <v>41194</v>
      </c>
      <c r="I1018" s="46">
        <v>0</v>
      </c>
      <c r="J1018" s="46">
        <v>0</v>
      </c>
      <c r="K1018" s="46" t="s">
        <v>74</v>
      </c>
      <c r="L1018" s="46">
        <v>0</v>
      </c>
      <c r="M1018" s="46" t="s">
        <v>74</v>
      </c>
      <c r="N1018" s="46">
        <v>0</v>
      </c>
      <c r="O1018" s="46" t="s">
        <v>74</v>
      </c>
      <c r="P1018" s="46">
        <v>0</v>
      </c>
      <c r="Q1018" s="46" t="s">
        <v>74</v>
      </c>
      <c r="R1018" s="46">
        <v>0</v>
      </c>
      <c r="S1018" s="46" t="s">
        <v>74</v>
      </c>
      <c r="T1018" s="46">
        <v>0</v>
      </c>
      <c r="U1018" s="46" t="s">
        <v>74</v>
      </c>
      <c r="V1018" s="46">
        <v>0</v>
      </c>
      <c r="W1018" s="46" t="s">
        <v>74</v>
      </c>
      <c r="X1018" s="46">
        <v>0</v>
      </c>
      <c r="Y1018" s="46" t="s">
        <v>74</v>
      </c>
      <c r="Z1018" s="46">
        <v>0</v>
      </c>
      <c r="AA1018" s="46" t="s">
        <v>74</v>
      </c>
      <c r="AB1018" s="46">
        <v>0</v>
      </c>
      <c r="AC1018" s="46" t="s">
        <v>74</v>
      </c>
      <c r="AD1018" s="46">
        <v>0</v>
      </c>
      <c r="AE1018" s="46" t="s">
        <v>74</v>
      </c>
      <c r="AF1018" s="46">
        <v>0</v>
      </c>
      <c r="AG1018" s="46" t="s">
        <v>74</v>
      </c>
      <c r="AH1018" s="46">
        <v>0</v>
      </c>
      <c r="AI1018" s="46" t="s">
        <v>74</v>
      </c>
      <c r="AJ1018" s="46">
        <v>0</v>
      </c>
      <c r="AK1018" s="46" t="s">
        <v>74</v>
      </c>
      <c r="AL1018" s="46">
        <v>0</v>
      </c>
      <c r="AM1018" s="46" t="s">
        <v>74</v>
      </c>
      <c r="AN1018" s="50"/>
      <c r="AO1018" s="46"/>
      <c r="AP1018" s="46"/>
      <c r="AQ1018" s="46"/>
      <c r="AR1018" s="46"/>
      <c r="AS1018" s="46"/>
      <c r="AT1018" s="46"/>
      <c r="AU1018" s="46"/>
      <c r="AV1018" s="46"/>
      <c r="AW1018" s="46"/>
      <c r="AX1018" s="46"/>
      <c r="AY1018" s="46"/>
      <c r="AZ1018" s="46"/>
      <c r="BA1018" s="46"/>
      <c r="BB1018" s="46"/>
      <c r="BC1018" s="46"/>
      <c r="BD1018" s="46"/>
      <c r="BE1018" s="46"/>
      <c r="BF1018" s="46"/>
      <c r="BG1018" s="46"/>
      <c r="BH1018" s="46"/>
      <c r="BI1018" s="46"/>
      <c r="BJ1018" s="46"/>
      <c r="BK1018" s="46"/>
      <c r="BL1018" s="46"/>
      <c r="BM1018" s="46"/>
      <c r="BN1018" s="46"/>
      <c r="BO1018" s="46"/>
      <c r="BP1018" s="46"/>
      <c r="BQ1018" s="46"/>
      <c r="BR1018" s="46"/>
      <c r="BS1018" s="46"/>
      <c r="BT1018" s="46"/>
      <c r="BU1018" s="46"/>
      <c r="BV1018" s="46"/>
      <c r="BW1018" s="46"/>
      <c r="BX1018" s="46"/>
      <c r="BY1018" s="46"/>
      <c r="BZ1018" s="46"/>
      <c r="CA1018" s="46"/>
      <c r="CB1018" s="46"/>
      <c r="CC1018" s="46"/>
    </row>
    <row r="1019" spans="7:81" x14ac:dyDescent="0.25">
      <c r="G1019" t="s">
        <v>132</v>
      </c>
      <c r="H1019" s="40">
        <v>41195</v>
      </c>
      <c r="I1019" s="46">
        <v>0</v>
      </c>
      <c r="J1019" s="46">
        <v>0</v>
      </c>
      <c r="K1019" s="46" t="s">
        <v>74</v>
      </c>
      <c r="L1019" s="46">
        <v>0</v>
      </c>
      <c r="M1019" s="46" t="s">
        <v>74</v>
      </c>
      <c r="N1019" s="46">
        <v>0</v>
      </c>
      <c r="O1019" s="46" t="s">
        <v>74</v>
      </c>
      <c r="P1019" s="46">
        <v>0</v>
      </c>
      <c r="Q1019" s="46" t="s">
        <v>74</v>
      </c>
      <c r="R1019" s="46">
        <v>0</v>
      </c>
      <c r="S1019" s="46" t="s">
        <v>74</v>
      </c>
      <c r="T1019" s="46">
        <v>0</v>
      </c>
      <c r="U1019" s="46" t="s">
        <v>74</v>
      </c>
      <c r="V1019" s="46">
        <v>0</v>
      </c>
      <c r="W1019" s="46" t="s">
        <v>74</v>
      </c>
      <c r="X1019" s="46">
        <v>0</v>
      </c>
      <c r="Y1019" s="46" t="s">
        <v>74</v>
      </c>
      <c r="Z1019" s="46">
        <v>0</v>
      </c>
      <c r="AA1019" s="46" t="s">
        <v>74</v>
      </c>
      <c r="AB1019" s="46">
        <v>0</v>
      </c>
      <c r="AC1019" s="46" t="s">
        <v>74</v>
      </c>
      <c r="AD1019" s="46">
        <v>0</v>
      </c>
      <c r="AE1019" s="46" t="s">
        <v>74</v>
      </c>
      <c r="AF1019" s="46">
        <v>0</v>
      </c>
      <c r="AG1019" s="46" t="s">
        <v>74</v>
      </c>
      <c r="AH1019" s="46">
        <v>0</v>
      </c>
      <c r="AI1019" s="46" t="s">
        <v>74</v>
      </c>
      <c r="AJ1019" s="46">
        <v>0</v>
      </c>
      <c r="AK1019" s="46" t="s">
        <v>74</v>
      </c>
      <c r="AL1019" s="46">
        <v>0</v>
      </c>
      <c r="AM1019" s="46" t="s">
        <v>74</v>
      </c>
      <c r="AN1019" s="50"/>
      <c r="AO1019" s="46"/>
      <c r="AP1019" s="46"/>
      <c r="AQ1019" s="46"/>
      <c r="AR1019" s="46"/>
      <c r="AS1019" s="46"/>
      <c r="AT1019" s="46"/>
      <c r="AU1019" s="46"/>
      <c r="AV1019" s="46"/>
      <c r="AW1019" s="46"/>
      <c r="AX1019" s="46"/>
      <c r="AY1019" s="46"/>
      <c r="AZ1019" s="46"/>
      <c r="BA1019" s="46"/>
      <c r="BB1019" s="46"/>
      <c r="BC1019" s="46"/>
      <c r="BD1019" s="46"/>
      <c r="BE1019" s="46"/>
      <c r="BF1019" s="46"/>
      <c r="BG1019" s="46"/>
      <c r="BH1019" s="46"/>
      <c r="BI1019" s="46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</row>
    <row r="1020" spans="7:81" x14ac:dyDescent="0.25">
      <c r="G1020" t="s">
        <v>132</v>
      </c>
      <c r="H1020" s="40">
        <v>41196</v>
      </c>
      <c r="I1020" s="46">
        <v>0.5</v>
      </c>
      <c r="J1020" s="46">
        <v>0</v>
      </c>
      <c r="K1020" s="46" t="s">
        <v>74</v>
      </c>
      <c r="L1020" s="46">
        <v>0</v>
      </c>
      <c r="M1020" s="46" t="s">
        <v>74</v>
      </c>
      <c r="N1020" s="46">
        <v>0</v>
      </c>
      <c r="O1020" s="46" t="s">
        <v>74</v>
      </c>
      <c r="P1020" s="46">
        <v>0</v>
      </c>
      <c r="Q1020" s="46" t="s">
        <v>74</v>
      </c>
      <c r="R1020" s="46">
        <v>0</v>
      </c>
      <c r="S1020" s="46" t="s">
        <v>74</v>
      </c>
      <c r="T1020" s="46">
        <v>0</v>
      </c>
      <c r="U1020" s="46" t="s">
        <v>74</v>
      </c>
      <c r="V1020" s="46">
        <v>0</v>
      </c>
      <c r="W1020" s="46" t="s">
        <v>74</v>
      </c>
      <c r="X1020" s="46">
        <v>0</v>
      </c>
      <c r="Y1020" s="46" t="s">
        <v>74</v>
      </c>
      <c r="Z1020" s="46">
        <v>0</v>
      </c>
      <c r="AA1020" s="46" t="s">
        <v>74</v>
      </c>
      <c r="AB1020" s="46">
        <v>0</v>
      </c>
      <c r="AC1020" s="46" t="s">
        <v>74</v>
      </c>
      <c r="AD1020" s="46">
        <v>0</v>
      </c>
      <c r="AE1020" s="46" t="s">
        <v>74</v>
      </c>
      <c r="AF1020" s="46">
        <v>0</v>
      </c>
      <c r="AG1020" s="46" t="s">
        <v>74</v>
      </c>
      <c r="AH1020" s="46">
        <v>0</v>
      </c>
      <c r="AI1020" s="46" t="s">
        <v>74</v>
      </c>
      <c r="AJ1020" s="46">
        <v>0</v>
      </c>
      <c r="AK1020" s="46" t="s">
        <v>74</v>
      </c>
      <c r="AL1020" s="46">
        <v>0</v>
      </c>
      <c r="AM1020" s="46" t="s">
        <v>74</v>
      </c>
      <c r="AN1020" s="50"/>
      <c r="AO1020" s="46"/>
      <c r="AP1020" s="46"/>
      <c r="AQ1020" s="46"/>
      <c r="AR1020" s="46"/>
      <c r="AS1020" s="46"/>
      <c r="AT1020" s="46"/>
      <c r="AU1020" s="46"/>
      <c r="AV1020" s="46"/>
      <c r="AW1020" s="46"/>
      <c r="AX1020" s="46"/>
      <c r="AY1020" s="46"/>
      <c r="AZ1020" s="46"/>
      <c r="BA1020" s="46"/>
      <c r="BB1020" s="46"/>
      <c r="BC1020" s="46"/>
      <c r="BD1020" s="46"/>
      <c r="BE1020" s="46"/>
      <c r="BF1020" s="46"/>
      <c r="BG1020" s="46"/>
      <c r="BH1020" s="46"/>
      <c r="BI1020" s="46"/>
      <c r="BJ1020" s="46"/>
      <c r="BK1020" s="46"/>
      <c r="BL1020" s="46"/>
      <c r="BM1020" s="46"/>
      <c r="BN1020" s="46"/>
      <c r="BO1020" s="46"/>
      <c r="BP1020" s="46"/>
      <c r="BQ1020" s="46"/>
      <c r="BR1020" s="46"/>
      <c r="BS1020" s="46"/>
      <c r="BT1020" s="46"/>
      <c r="BU1020" s="46"/>
      <c r="BV1020" s="46"/>
      <c r="BW1020" s="46"/>
      <c r="BX1020" s="46"/>
      <c r="BY1020" s="46"/>
      <c r="BZ1020" s="46"/>
      <c r="CA1020" s="46"/>
      <c r="CB1020" s="46"/>
      <c r="CC1020" s="46"/>
    </row>
    <row r="1021" spans="7:81" x14ac:dyDescent="0.25">
      <c r="G1021" t="s">
        <v>132</v>
      </c>
      <c r="H1021" s="40">
        <v>41197</v>
      </c>
      <c r="I1021" s="46">
        <v>0</v>
      </c>
      <c r="J1021" s="46">
        <v>0</v>
      </c>
      <c r="K1021" s="46" t="s">
        <v>74</v>
      </c>
      <c r="L1021" s="46">
        <v>0</v>
      </c>
      <c r="M1021" s="46" t="s">
        <v>74</v>
      </c>
      <c r="N1021" s="46">
        <v>0</v>
      </c>
      <c r="O1021" s="46" t="s">
        <v>74</v>
      </c>
      <c r="P1021" s="46">
        <v>0</v>
      </c>
      <c r="Q1021" s="46" t="s">
        <v>74</v>
      </c>
      <c r="R1021" s="46">
        <v>0</v>
      </c>
      <c r="S1021" s="46" t="s">
        <v>74</v>
      </c>
      <c r="T1021" s="46">
        <v>0</v>
      </c>
      <c r="U1021" s="46" t="s">
        <v>74</v>
      </c>
      <c r="V1021" s="46">
        <v>0</v>
      </c>
      <c r="W1021" s="46" t="s">
        <v>74</v>
      </c>
      <c r="X1021" s="46">
        <v>0</v>
      </c>
      <c r="Y1021" s="46" t="s">
        <v>74</v>
      </c>
      <c r="Z1021" s="46">
        <v>0</v>
      </c>
      <c r="AA1021" s="46" t="s">
        <v>74</v>
      </c>
      <c r="AB1021" s="46">
        <v>0</v>
      </c>
      <c r="AC1021" s="46" t="s">
        <v>74</v>
      </c>
      <c r="AD1021" s="46">
        <v>0</v>
      </c>
      <c r="AE1021" s="46" t="s">
        <v>74</v>
      </c>
      <c r="AF1021" s="46">
        <v>0</v>
      </c>
      <c r="AG1021" s="46" t="s">
        <v>74</v>
      </c>
      <c r="AH1021" s="46">
        <v>0</v>
      </c>
      <c r="AI1021" s="46" t="s">
        <v>74</v>
      </c>
      <c r="AJ1021" s="46">
        <v>0</v>
      </c>
      <c r="AK1021" s="46" t="s">
        <v>74</v>
      </c>
      <c r="AL1021" s="46">
        <v>0</v>
      </c>
      <c r="AM1021" s="46" t="s">
        <v>74</v>
      </c>
      <c r="AN1021" s="50"/>
      <c r="AO1021" s="46"/>
      <c r="AP1021" s="46"/>
      <c r="AQ1021" s="46"/>
      <c r="AR1021" s="46"/>
      <c r="AS1021" s="46"/>
      <c r="AT1021" s="46"/>
      <c r="AU1021" s="46"/>
      <c r="AV1021" s="46"/>
      <c r="AW1021" s="46"/>
      <c r="AX1021" s="46"/>
      <c r="AY1021" s="46"/>
      <c r="AZ1021" s="46"/>
      <c r="BA1021" s="46"/>
      <c r="BB1021" s="46"/>
      <c r="BC1021" s="46"/>
      <c r="BD1021" s="46"/>
      <c r="BE1021" s="46"/>
      <c r="BF1021" s="46"/>
      <c r="BG1021" s="46"/>
      <c r="BH1021" s="46"/>
      <c r="BI1021" s="46"/>
      <c r="BJ1021" s="46"/>
      <c r="BK1021" s="46"/>
      <c r="BL1021" s="46"/>
      <c r="BM1021" s="46"/>
      <c r="BN1021" s="46"/>
      <c r="BO1021" s="46"/>
      <c r="BP1021" s="46"/>
      <c r="BQ1021" s="46"/>
      <c r="BR1021" s="46"/>
      <c r="BS1021" s="46"/>
      <c r="BT1021" s="46"/>
      <c r="BU1021" s="46"/>
      <c r="BV1021" s="46"/>
      <c r="BW1021" s="46"/>
      <c r="BX1021" s="46"/>
      <c r="BY1021" s="46"/>
      <c r="BZ1021" s="46"/>
      <c r="CA1021" s="46"/>
      <c r="CB1021" s="46"/>
      <c r="CC1021" s="46"/>
    </row>
    <row r="1022" spans="7:81" x14ac:dyDescent="0.25">
      <c r="G1022" t="s">
        <v>132</v>
      </c>
      <c r="H1022" s="40">
        <v>41198</v>
      </c>
      <c r="I1022" s="46">
        <v>0</v>
      </c>
      <c r="J1022" s="46">
        <v>0</v>
      </c>
      <c r="K1022" s="46" t="s">
        <v>74</v>
      </c>
      <c r="L1022" s="46">
        <v>0</v>
      </c>
      <c r="M1022" s="46" t="s">
        <v>74</v>
      </c>
      <c r="N1022" s="46">
        <v>0</v>
      </c>
      <c r="O1022" s="46" t="s">
        <v>74</v>
      </c>
      <c r="P1022" s="46">
        <v>0</v>
      </c>
      <c r="Q1022" s="46" t="s">
        <v>74</v>
      </c>
      <c r="R1022" s="46">
        <v>0</v>
      </c>
      <c r="S1022" s="46" t="s">
        <v>74</v>
      </c>
      <c r="T1022" s="46">
        <v>0</v>
      </c>
      <c r="U1022" s="46" t="s">
        <v>74</v>
      </c>
      <c r="V1022" s="46">
        <v>0</v>
      </c>
      <c r="W1022" s="46" t="s">
        <v>74</v>
      </c>
      <c r="X1022" s="46">
        <v>0</v>
      </c>
      <c r="Y1022" s="46" t="s">
        <v>74</v>
      </c>
      <c r="Z1022" s="46">
        <v>0</v>
      </c>
      <c r="AA1022" s="46" t="s">
        <v>74</v>
      </c>
      <c r="AB1022" s="46">
        <v>0</v>
      </c>
      <c r="AC1022" s="46" t="s">
        <v>74</v>
      </c>
      <c r="AD1022" s="46">
        <v>0</v>
      </c>
      <c r="AE1022" s="46" t="s">
        <v>74</v>
      </c>
      <c r="AF1022" s="46">
        <v>0</v>
      </c>
      <c r="AG1022" s="46" t="s">
        <v>74</v>
      </c>
      <c r="AH1022" s="46">
        <v>0</v>
      </c>
      <c r="AI1022" s="46" t="s">
        <v>74</v>
      </c>
      <c r="AJ1022" s="46">
        <v>0</v>
      </c>
      <c r="AK1022" s="46" t="s">
        <v>74</v>
      </c>
      <c r="AL1022" s="46">
        <v>0</v>
      </c>
      <c r="AM1022" s="46" t="s">
        <v>74</v>
      </c>
      <c r="AN1022" s="50"/>
      <c r="AO1022" s="46"/>
      <c r="AP1022" s="46"/>
      <c r="AQ1022" s="46"/>
      <c r="AR1022" s="46"/>
      <c r="AS1022" s="46"/>
      <c r="AT1022" s="46"/>
      <c r="AU1022" s="46"/>
      <c r="AV1022" s="46"/>
      <c r="AW1022" s="46"/>
      <c r="AX1022" s="46"/>
      <c r="AY1022" s="46"/>
      <c r="AZ1022" s="46"/>
      <c r="BA1022" s="46"/>
      <c r="BB1022" s="46"/>
      <c r="BC1022" s="46"/>
      <c r="BD1022" s="46"/>
      <c r="BE1022" s="46"/>
      <c r="BF1022" s="46"/>
      <c r="BG1022" s="46"/>
      <c r="BH1022" s="46"/>
      <c r="BI1022" s="46"/>
      <c r="BJ1022" s="46"/>
      <c r="BK1022" s="46"/>
      <c r="BL1022" s="46"/>
      <c r="BM1022" s="46"/>
      <c r="BN1022" s="46"/>
      <c r="BO1022" s="46"/>
      <c r="BP1022" s="46"/>
      <c r="BQ1022" s="46"/>
      <c r="BR1022" s="46"/>
      <c r="BS1022" s="46"/>
      <c r="BT1022" s="46"/>
      <c r="BU1022" s="46"/>
      <c r="BV1022" s="46"/>
      <c r="BW1022" s="46"/>
      <c r="BX1022" s="46"/>
      <c r="BY1022" s="46"/>
      <c r="BZ1022" s="46"/>
      <c r="CA1022" s="46"/>
      <c r="CB1022" s="46"/>
      <c r="CC1022" s="46"/>
    </row>
    <row r="1023" spans="7:81" x14ac:dyDescent="0.25">
      <c r="G1023" t="s">
        <v>132</v>
      </c>
      <c r="H1023" s="40">
        <v>41199</v>
      </c>
      <c r="I1023" s="46">
        <v>0</v>
      </c>
      <c r="J1023" s="46">
        <v>0</v>
      </c>
      <c r="K1023" s="46" t="s">
        <v>74</v>
      </c>
      <c r="L1023" s="46">
        <v>0</v>
      </c>
      <c r="M1023" s="46" t="s">
        <v>74</v>
      </c>
      <c r="N1023" s="46">
        <v>0</v>
      </c>
      <c r="O1023" s="46" t="s">
        <v>74</v>
      </c>
      <c r="P1023" s="46">
        <v>0</v>
      </c>
      <c r="Q1023" s="46" t="s">
        <v>74</v>
      </c>
      <c r="R1023" s="46">
        <v>0</v>
      </c>
      <c r="S1023" s="46" t="s">
        <v>74</v>
      </c>
      <c r="T1023" s="46">
        <v>0</v>
      </c>
      <c r="U1023" s="46" t="s">
        <v>74</v>
      </c>
      <c r="V1023" s="46">
        <v>0</v>
      </c>
      <c r="W1023" s="46" t="s">
        <v>74</v>
      </c>
      <c r="X1023" s="46">
        <v>0</v>
      </c>
      <c r="Y1023" s="46" t="s">
        <v>74</v>
      </c>
      <c r="Z1023" s="46">
        <v>0</v>
      </c>
      <c r="AA1023" s="46" t="s">
        <v>74</v>
      </c>
      <c r="AB1023" s="46">
        <v>0</v>
      </c>
      <c r="AC1023" s="46" t="s">
        <v>74</v>
      </c>
      <c r="AD1023" s="46">
        <v>0</v>
      </c>
      <c r="AE1023" s="46" t="s">
        <v>74</v>
      </c>
      <c r="AF1023" s="46">
        <v>0</v>
      </c>
      <c r="AG1023" s="46" t="s">
        <v>74</v>
      </c>
      <c r="AH1023" s="46">
        <v>0</v>
      </c>
      <c r="AI1023" s="46" t="s">
        <v>74</v>
      </c>
      <c r="AJ1023" s="46">
        <v>0</v>
      </c>
      <c r="AK1023" s="46" t="s">
        <v>74</v>
      </c>
      <c r="AL1023" s="46">
        <v>0</v>
      </c>
      <c r="AM1023" s="46" t="s">
        <v>74</v>
      </c>
      <c r="AN1023" s="50"/>
      <c r="AO1023" s="46"/>
      <c r="AP1023" s="46"/>
      <c r="AQ1023" s="46"/>
      <c r="AR1023" s="46"/>
      <c r="AS1023" s="46"/>
      <c r="AT1023" s="46"/>
      <c r="AU1023" s="46"/>
      <c r="AV1023" s="46"/>
      <c r="AW1023" s="46"/>
      <c r="AX1023" s="46"/>
      <c r="AY1023" s="46"/>
      <c r="AZ1023" s="46"/>
      <c r="BA1023" s="46"/>
      <c r="BB1023" s="46"/>
      <c r="BC1023" s="46"/>
      <c r="BD1023" s="46"/>
      <c r="BE1023" s="46"/>
      <c r="BF1023" s="46"/>
      <c r="BG1023" s="46"/>
      <c r="BH1023" s="46"/>
      <c r="BI1023" s="46"/>
      <c r="BJ1023" s="46"/>
      <c r="BK1023" s="46"/>
      <c r="BL1023" s="46"/>
      <c r="BM1023" s="46"/>
      <c r="BN1023" s="46"/>
      <c r="BO1023" s="46"/>
      <c r="BP1023" s="46"/>
      <c r="BQ1023" s="46"/>
      <c r="BR1023" s="46"/>
      <c r="BS1023" s="46"/>
      <c r="BT1023" s="46"/>
      <c r="BU1023" s="46"/>
      <c r="BV1023" s="46"/>
      <c r="BW1023" s="46"/>
      <c r="BX1023" s="46"/>
      <c r="BY1023" s="46"/>
      <c r="BZ1023" s="46"/>
      <c r="CA1023" s="46"/>
      <c r="CB1023" s="46"/>
      <c r="CC1023" s="46"/>
    </row>
    <row r="1024" spans="7:81" x14ac:dyDescent="0.25">
      <c r="G1024" t="s">
        <v>132</v>
      </c>
      <c r="H1024" s="40">
        <v>41200</v>
      </c>
      <c r="I1024" s="46">
        <v>2</v>
      </c>
      <c r="J1024" s="46">
        <v>0</v>
      </c>
      <c r="K1024" s="46" t="s">
        <v>74</v>
      </c>
      <c r="L1024" s="46">
        <v>0</v>
      </c>
      <c r="M1024" s="46" t="s">
        <v>74</v>
      </c>
      <c r="N1024" s="46">
        <v>0</v>
      </c>
      <c r="O1024" s="46" t="s">
        <v>74</v>
      </c>
      <c r="P1024" s="46">
        <v>0</v>
      </c>
      <c r="Q1024" s="46" t="s">
        <v>74</v>
      </c>
      <c r="R1024" s="46">
        <v>0</v>
      </c>
      <c r="S1024" s="46" t="s">
        <v>74</v>
      </c>
      <c r="T1024" s="46">
        <v>0</v>
      </c>
      <c r="U1024" s="46" t="s">
        <v>74</v>
      </c>
      <c r="V1024" s="46">
        <v>0</v>
      </c>
      <c r="W1024" s="46" t="s">
        <v>74</v>
      </c>
      <c r="X1024" s="46">
        <v>0</v>
      </c>
      <c r="Y1024" s="46" t="s">
        <v>74</v>
      </c>
      <c r="Z1024" s="46">
        <v>0</v>
      </c>
      <c r="AA1024" s="46" t="s">
        <v>74</v>
      </c>
      <c r="AB1024" s="46">
        <v>0</v>
      </c>
      <c r="AC1024" s="46" t="s">
        <v>74</v>
      </c>
      <c r="AD1024" s="46">
        <v>0</v>
      </c>
      <c r="AE1024" s="46" t="s">
        <v>74</v>
      </c>
      <c r="AF1024" s="46">
        <v>0</v>
      </c>
      <c r="AG1024" s="46" t="s">
        <v>74</v>
      </c>
      <c r="AH1024" s="46">
        <v>0</v>
      </c>
      <c r="AI1024" s="46" t="s">
        <v>74</v>
      </c>
      <c r="AJ1024" s="46">
        <v>0</v>
      </c>
      <c r="AK1024" s="46" t="s">
        <v>74</v>
      </c>
      <c r="AL1024" s="46">
        <v>0</v>
      </c>
      <c r="AM1024" s="46" t="s">
        <v>74</v>
      </c>
      <c r="AN1024" s="50"/>
      <c r="AO1024" s="46"/>
      <c r="AP1024" s="46"/>
      <c r="AQ1024" s="46"/>
      <c r="AR1024" s="46"/>
      <c r="AS1024" s="46"/>
      <c r="AT1024" s="46"/>
      <c r="AU1024" s="46"/>
      <c r="AV1024" s="46"/>
      <c r="AW1024" s="46"/>
      <c r="AX1024" s="46"/>
      <c r="AY1024" s="46"/>
      <c r="AZ1024" s="46"/>
      <c r="BA1024" s="46"/>
      <c r="BB1024" s="46"/>
      <c r="BC1024" s="46"/>
      <c r="BD1024" s="46"/>
      <c r="BE1024" s="46"/>
      <c r="BF1024" s="46"/>
      <c r="BG1024" s="46"/>
      <c r="BH1024" s="46"/>
      <c r="BI1024" s="46"/>
      <c r="BJ1024" s="46"/>
      <c r="BK1024" s="46"/>
      <c r="BL1024" s="46"/>
      <c r="BM1024" s="46"/>
      <c r="BN1024" s="46"/>
      <c r="BO1024" s="46"/>
      <c r="BP1024" s="46"/>
      <c r="BQ1024" s="46"/>
      <c r="BR1024" s="46"/>
      <c r="BS1024" s="46"/>
      <c r="BT1024" s="46"/>
      <c r="BU1024" s="46"/>
      <c r="BV1024" s="46"/>
      <c r="BW1024" s="46"/>
      <c r="BX1024" s="46"/>
      <c r="BY1024" s="46"/>
      <c r="BZ1024" s="46"/>
      <c r="CA1024" s="46"/>
      <c r="CB1024" s="46"/>
      <c r="CC1024" s="46"/>
    </row>
    <row r="1025" spans="7:81" x14ac:dyDescent="0.25">
      <c r="G1025" t="s">
        <v>132</v>
      </c>
      <c r="H1025" s="40">
        <v>41201</v>
      </c>
      <c r="I1025" s="46">
        <v>2</v>
      </c>
      <c r="J1025" s="46">
        <v>0</v>
      </c>
      <c r="K1025" s="46" t="s">
        <v>74</v>
      </c>
      <c r="L1025" s="46">
        <v>0</v>
      </c>
      <c r="M1025" s="46" t="s">
        <v>74</v>
      </c>
      <c r="N1025" s="46">
        <v>0</v>
      </c>
      <c r="O1025" s="46" t="s">
        <v>74</v>
      </c>
      <c r="P1025" s="46">
        <v>0</v>
      </c>
      <c r="Q1025" s="46" t="s">
        <v>74</v>
      </c>
      <c r="R1025" s="46">
        <v>0</v>
      </c>
      <c r="S1025" s="46" t="s">
        <v>74</v>
      </c>
      <c r="T1025" s="46">
        <v>0</v>
      </c>
      <c r="U1025" s="46" t="s">
        <v>74</v>
      </c>
      <c r="V1025" s="46">
        <v>0</v>
      </c>
      <c r="W1025" s="46" t="s">
        <v>74</v>
      </c>
      <c r="X1025" s="46">
        <v>0</v>
      </c>
      <c r="Y1025" s="46" t="s">
        <v>74</v>
      </c>
      <c r="Z1025" s="46">
        <v>0</v>
      </c>
      <c r="AA1025" s="46" t="s">
        <v>74</v>
      </c>
      <c r="AB1025" s="46">
        <v>0</v>
      </c>
      <c r="AC1025" s="46" t="s">
        <v>74</v>
      </c>
      <c r="AD1025" s="46">
        <v>0</v>
      </c>
      <c r="AE1025" s="46" t="s">
        <v>74</v>
      </c>
      <c r="AF1025" s="46">
        <v>0</v>
      </c>
      <c r="AG1025" s="46" t="s">
        <v>74</v>
      </c>
      <c r="AH1025" s="46">
        <v>0</v>
      </c>
      <c r="AI1025" s="46" t="s">
        <v>74</v>
      </c>
      <c r="AJ1025" s="46">
        <v>0</v>
      </c>
      <c r="AK1025" s="46" t="s">
        <v>74</v>
      </c>
      <c r="AL1025" s="46">
        <v>0</v>
      </c>
      <c r="AM1025" s="46" t="s">
        <v>74</v>
      </c>
      <c r="AN1025" s="50"/>
      <c r="AO1025" s="46"/>
      <c r="AP1025" s="46"/>
      <c r="AQ1025" s="46"/>
      <c r="AR1025" s="46"/>
      <c r="AS1025" s="46"/>
      <c r="AT1025" s="46"/>
      <c r="AU1025" s="46"/>
      <c r="AV1025" s="46"/>
      <c r="AW1025" s="46"/>
      <c r="AX1025" s="46"/>
      <c r="AY1025" s="46"/>
      <c r="AZ1025" s="46"/>
      <c r="BA1025" s="46"/>
      <c r="BB1025" s="46"/>
      <c r="BC1025" s="46"/>
      <c r="BD1025" s="46"/>
      <c r="BE1025" s="46"/>
      <c r="BF1025" s="46"/>
      <c r="BG1025" s="46"/>
      <c r="BH1025" s="46"/>
      <c r="BI1025" s="46"/>
      <c r="BJ1025" s="46"/>
      <c r="BK1025" s="46"/>
      <c r="BL1025" s="46"/>
      <c r="BM1025" s="46"/>
      <c r="BN1025" s="46"/>
      <c r="BO1025" s="46"/>
      <c r="BP1025" s="46"/>
      <c r="BQ1025" s="46"/>
      <c r="BR1025" s="46"/>
      <c r="BS1025" s="46"/>
      <c r="BT1025" s="46"/>
      <c r="BU1025" s="46"/>
      <c r="BV1025" s="46"/>
      <c r="BW1025" s="46"/>
      <c r="BX1025" s="46"/>
      <c r="BY1025" s="46"/>
      <c r="BZ1025" s="46"/>
      <c r="CA1025" s="46"/>
      <c r="CB1025" s="46"/>
      <c r="CC1025" s="46"/>
    </row>
    <row r="1026" spans="7:81" x14ac:dyDescent="0.25">
      <c r="G1026" t="s">
        <v>132</v>
      </c>
      <c r="H1026" s="40">
        <v>41202</v>
      </c>
      <c r="I1026" s="46">
        <v>0.5</v>
      </c>
      <c r="J1026" s="46">
        <v>0</v>
      </c>
      <c r="K1026" s="46" t="s">
        <v>74</v>
      </c>
      <c r="L1026" s="46">
        <v>0</v>
      </c>
      <c r="M1026" s="46" t="s">
        <v>74</v>
      </c>
      <c r="N1026" s="46">
        <v>0</v>
      </c>
      <c r="O1026" s="46" t="s">
        <v>74</v>
      </c>
      <c r="P1026" s="46">
        <v>0</v>
      </c>
      <c r="Q1026" s="46" t="s">
        <v>74</v>
      </c>
      <c r="R1026" s="46">
        <v>0</v>
      </c>
      <c r="S1026" s="46" t="s">
        <v>74</v>
      </c>
      <c r="T1026" s="46">
        <v>0</v>
      </c>
      <c r="U1026" s="46" t="s">
        <v>74</v>
      </c>
      <c r="V1026" s="46">
        <v>0</v>
      </c>
      <c r="W1026" s="46" t="s">
        <v>74</v>
      </c>
      <c r="X1026" s="46">
        <v>0</v>
      </c>
      <c r="Y1026" s="46" t="s">
        <v>74</v>
      </c>
      <c r="Z1026" s="46">
        <v>0</v>
      </c>
      <c r="AA1026" s="46" t="s">
        <v>74</v>
      </c>
      <c r="AB1026" s="46">
        <v>0</v>
      </c>
      <c r="AC1026" s="46" t="s">
        <v>74</v>
      </c>
      <c r="AD1026" s="46">
        <v>0</v>
      </c>
      <c r="AE1026" s="46" t="s">
        <v>74</v>
      </c>
      <c r="AF1026" s="46">
        <v>0</v>
      </c>
      <c r="AG1026" s="46" t="s">
        <v>74</v>
      </c>
      <c r="AH1026" s="46">
        <v>0</v>
      </c>
      <c r="AI1026" s="46" t="s">
        <v>74</v>
      </c>
      <c r="AJ1026" s="46">
        <v>0</v>
      </c>
      <c r="AK1026" s="46" t="s">
        <v>74</v>
      </c>
      <c r="AL1026" s="46">
        <v>0</v>
      </c>
      <c r="AM1026" s="46" t="s">
        <v>74</v>
      </c>
      <c r="AN1026" s="50"/>
      <c r="AO1026" s="46"/>
      <c r="AP1026" s="46"/>
      <c r="AQ1026" s="46"/>
      <c r="AR1026" s="46"/>
      <c r="AS1026" s="46"/>
      <c r="AT1026" s="46"/>
      <c r="AU1026" s="46"/>
      <c r="AV1026" s="46"/>
      <c r="AW1026" s="46"/>
      <c r="AX1026" s="46"/>
      <c r="AY1026" s="46"/>
      <c r="AZ1026" s="46"/>
      <c r="BA1026" s="46"/>
      <c r="BB1026" s="46"/>
      <c r="BC1026" s="46"/>
      <c r="BD1026" s="46"/>
      <c r="BE1026" s="46"/>
      <c r="BF1026" s="46"/>
      <c r="BG1026" s="46"/>
      <c r="BH1026" s="46"/>
      <c r="BI1026" s="46"/>
      <c r="BJ1026" s="46"/>
      <c r="BK1026" s="46"/>
      <c r="BL1026" s="46"/>
      <c r="BM1026" s="46"/>
      <c r="BN1026" s="46"/>
      <c r="BO1026" s="46"/>
      <c r="BP1026" s="46"/>
      <c r="BQ1026" s="46"/>
      <c r="BR1026" s="46"/>
      <c r="BS1026" s="46"/>
      <c r="BT1026" s="46"/>
      <c r="BU1026" s="46"/>
      <c r="BV1026" s="46"/>
      <c r="BW1026" s="46"/>
      <c r="BX1026" s="46"/>
      <c r="BY1026" s="46"/>
      <c r="BZ1026" s="46"/>
      <c r="CA1026" s="46"/>
      <c r="CB1026" s="46"/>
      <c r="CC1026" s="46"/>
    </row>
    <row r="1027" spans="7:81" x14ac:dyDescent="0.25">
      <c r="G1027" t="s">
        <v>132</v>
      </c>
      <c r="H1027" s="40">
        <v>41203</v>
      </c>
      <c r="I1027" s="46">
        <v>0</v>
      </c>
      <c r="J1027" s="46">
        <v>0</v>
      </c>
      <c r="K1027" s="46" t="s">
        <v>74</v>
      </c>
      <c r="L1027" s="46">
        <v>0</v>
      </c>
      <c r="M1027" s="46" t="s">
        <v>74</v>
      </c>
      <c r="N1027" s="46">
        <v>0</v>
      </c>
      <c r="O1027" s="46" t="s">
        <v>74</v>
      </c>
      <c r="P1027" s="46">
        <v>0</v>
      </c>
      <c r="Q1027" s="46" t="s">
        <v>74</v>
      </c>
      <c r="R1027" s="46">
        <v>0</v>
      </c>
      <c r="S1027" s="46" t="s">
        <v>74</v>
      </c>
      <c r="T1027" s="46">
        <v>0</v>
      </c>
      <c r="U1027" s="46" t="s">
        <v>74</v>
      </c>
      <c r="V1027" s="46">
        <v>0</v>
      </c>
      <c r="W1027" s="46" t="s">
        <v>74</v>
      </c>
      <c r="X1027" s="46">
        <v>0</v>
      </c>
      <c r="Y1027" s="46" t="s">
        <v>74</v>
      </c>
      <c r="Z1027" s="46">
        <v>0</v>
      </c>
      <c r="AA1027" s="46" t="s">
        <v>74</v>
      </c>
      <c r="AB1027" s="46">
        <v>0</v>
      </c>
      <c r="AC1027" s="46" t="s">
        <v>74</v>
      </c>
      <c r="AD1027" s="46">
        <v>0</v>
      </c>
      <c r="AE1027" s="46" t="s">
        <v>74</v>
      </c>
      <c r="AF1027" s="46">
        <v>0</v>
      </c>
      <c r="AG1027" s="46" t="s">
        <v>74</v>
      </c>
      <c r="AH1027" s="46">
        <v>0</v>
      </c>
      <c r="AI1027" s="46" t="s">
        <v>74</v>
      </c>
      <c r="AJ1027" s="46">
        <v>0</v>
      </c>
      <c r="AK1027" s="46" t="s">
        <v>74</v>
      </c>
      <c r="AL1027" s="46">
        <v>0</v>
      </c>
      <c r="AM1027" s="46" t="s">
        <v>74</v>
      </c>
      <c r="AN1027" s="50"/>
      <c r="AO1027" s="46"/>
      <c r="AP1027" s="46"/>
      <c r="AQ1027" s="46"/>
      <c r="AR1027" s="46"/>
      <c r="AS1027" s="46"/>
      <c r="AT1027" s="46"/>
      <c r="AU1027" s="46"/>
      <c r="AV1027" s="46"/>
      <c r="AW1027" s="46"/>
      <c r="AX1027" s="46"/>
      <c r="AY1027" s="46"/>
      <c r="AZ1027" s="46"/>
      <c r="BA1027" s="46"/>
      <c r="BB1027" s="46"/>
      <c r="BC1027" s="46"/>
      <c r="BD1027" s="46"/>
      <c r="BE1027" s="46"/>
      <c r="BF1027" s="46"/>
      <c r="BG1027" s="46"/>
      <c r="BH1027" s="46"/>
      <c r="BI1027" s="46"/>
      <c r="BJ1027" s="46"/>
      <c r="BK1027" s="46"/>
      <c r="BL1027" s="46"/>
      <c r="BM1027" s="46"/>
      <c r="BN1027" s="46"/>
      <c r="BO1027" s="46"/>
      <c r="BP1027" s="46"/>
      <c r="BQ1027" s="46"/>
      <c r="BR1027" s="46"/>
      <c r="BS1027" s="46"/>
      <c r="BT1027" s="46"/>
      <c r="BU1027" s="46"/>
      <c r="BV1027" s="46"/>
      <c r="BW1027" s="46"/>
      <c r="BX1027" s="46"/>
      <c r="BY1027" s="46"/>
      <c r="BZ1027" s="46"/>
      <c r="CA1027" s="46"/>
      <c r="CB1027" s="46"/>
      <c r="CC1027" s="46"/>
    </row>
    <row r="1028" spans="7:81" x14ac:dyDescent="0.25">
      <c r="G1028" t="s">
        <v>132</v>
      </c>
      <c r="H1028" s="40">
        <v>41204</v>
      </c>
      <c r="I1028" s="46">
        <v>0</v>
      </c>
      <c r="J1028" s="46">
        <v>0</v>
      </c>
      <c r="K1028" s="46" t="s">
        <v>74</v>
      </c>
      <c r="L1028" s="46">
        <v>0</v>
      </c>
      <c r="M1028" s="46" t="s">
        <v>74</v>
      </c>
      <c r="N1028" s="46">
        <v>0</v>
      </c>
      <c r="O1028" s="46" t="s">
        <v>74</v>
      </c>
      <c r="P1028" s="46">
        <v>0</v>
      </c>
      <c r="Q1028" s="46" t="s">
        <v>74</v>
      </c>
      <c r="R1028" s="46">
        <v>0</v>
      </c>
      <c r="S1028" s="46" t="s">
        <v>74</v>
      </c>
      <c r="T1028" s="46">
        <v>0</v>
      </c>
      <c r="U1028" s="46" t="s">
        <v>74</v>
      </c>
      <c r="V1028" s="46">
        <v>0</v>
      </c>
      <c r="W1028" s="46" t="s">
        <v>74</v>
      </c>
      <c r="X1028" s="46">
        <v>0</v>
      </c>
      <c r="Y1028" s="46" t="s">
        <v>74</v>
      </c>
      <c r="Z1028" s="46">
        <v>0</v>
      </c>
      <c r="AA1028" s="46" t="s">
        <v>74</v>
      </c>
      <c r="AB1028" s="46">
        <v>0</v>
      </c>
      <c r="AC1028" s="46" t="s">
        <v>74</v>
      </c>
      <c r="AD1028" s="46">
        <v>0</v>
      </c>
      <c r="AE1028" s="46" t="s">
        <v>74</v>
      </c>
      <c r="AF1028" s="46">
        <v>0</v>
      </c>
      <c r="AG1028" s="46" t="s">
        <v>74</v>
      </c>
      <c r="AH1028" s="46">
        <v>0</v>
      </c>
      <c r="AI1028" s="46" t="s">
        <v>74</v>
      </c>
      <c r="AJ1028" s="46">
        <v>0</v>
      </c>
      <c r="AK1028" s="46" t="s">
        <v>74</v>
      </c>
      <c r="AL1028" s="46">
        <v>0</v>
      </c>
      <c r="AM1028" s="46" t="s">
        <v>74</v>
      </c>
      <c r="AN1028" s="50"/>
      <c r="AO1028" s="46"/>
      <c r="AP1028" s="46"/>
      <c r="AQ1028" s="46"/>
      <c r="AR1028" s="46"/>
      <c r="AS1028" s="46"/>
      <c r="AT1028" s="46"/>
      <c r="AU1028" s="46"/>
      <c r="AV1028" s="46"/>
      <c r="AW1028" s="46"/>
      <c r="AX1028" s="46"/>
      <c r="AY1028" s="46"/>
      <c r="AZ1028" s="46"/>
      <c r="BA1028" s="46"/>
      <c r="BB1028" s="46"/>
      <c r="BC1028" s="46"/>
      <c r="BD1028" s="46"/>
      <c r="BE1028" s="46"/>
      <c r="BF1028" s="46"/>
      <c r="BG1028" s="46"/>
      <c r="BH1028" s="46"/>
      <c r="BI1028" s="46"/>
      <c r="BJ1028" s="46"/>
      <c r="BK1028" s="46"/>
      <c r="BL1028" s="46"/>
      <c r="BM1028" s="46"/>
      <c r="BN1028" s="46"/>
      <c r="BO1028" s="46"/>
      <c r="BP1028" s="46"/>
      <c r="BQ1028" s="46"/>
      <c r="BR1028" s="46"/>
      <c r="BS1028" s="46"/>
      <c r="BT1028" s="46"/>
      <c r="BU1028" s="46"/>
      <c r="BV1028" s="46"/>
      <c r="BW1028" s="46"/>
      <c r="BX1028" s="46"/>
      <c r="BY1028" s="46"/>
      <c r="BZ1028" s="46"/>
      <c r="CA1028" s="46"/>
      <c r="CB1028" s="46"/>
      <c r="CC1028" s="46"/>
    </row>
    <row r="1029" spans="7:81" x14ac:dyDescent="0.25">
      <c r="G1029" t="s">
        <v>132</v>
      </c>
      <c r="H1029" s="40">
        <v>41205</v>
      </c>
      <c r="I1029" s="46">
        <v>1</v>
      </c>
      <c r="J1029" s="46">
        <v>0</v>
      </c>
      <c r="K1029" s="46" t="s">
        <v>74</v>
      </c>
      <c r="L1029" s="46">
        <v>0</v>
      </c>
      <c r="M1029" s="46" t="s">
        <v>74</v>
      </c>
      <c r="N1029" s="46">
        <v>0</v>
      </c>
      <c r="O1029" s="46" t="s">
        <v>74</v>
      </c>
      <c r="P1029" s="46">
        <v>0</v>
      </c>
      <c r="Q1029" s="46" t="s">
        <v>74</v>
      </c>
      <c r="R1029" s="46">
        <v>0</v>
      </c>
      <c r="S1029" s="46" t="s">
        <v>74</v>
      </c>
      <c r="T1029" s="46">
        <v>0</v>
      </c>
      <c r="U1029" s="46" t="s">
        <v>74</v>
      </c>
      <c r="V1029" s="46">
        <v>0</v>
      </c>
      <c r="W1029" s="46" t="s">
        <v>74</v>
      </c>
      <c r="X1029" s="46">
        <v>0</v>
      </c>
      <c r="Y1029" s="46" t="s">
        <v>74</v>
      </c>
      <c r="Z1029" s="46">
        <v>0</v>
      </c>
      <c r="AA1029" s="46" t="s">
        <v>74</v>
      </c>
      <c r="AB1029" s="46">
        <v>0</v>
      </c>
      <c r="AC1029" s="46" t="s">
        <v>74</v>
      </c>
      <c r="AD1029" s="46">
        <v>0</v>
      </c>
      <c r="AE1029" s="46" t="s">
        <v>74</v>
      </c>
      <c r="AF1029" s="46">
        <v>0</v>
      </c>
      <c r="AG1029" s="46" t="s">
        <v>74</v>
      </c>
      <c r="AH1029" s="46">
        <v>0</v>
      </c>
      <c r="AI1029" s="46" t="s">
        <v>74</v>
      </c>
      <c r="AJ1029" s="46">
        <v>0</v>
      </c>
      <c r="AK1029" s="46" t="s">
        <v>74</v>
      </c>
      <c r="AL1029" s="46">
        <v>0</v>
      </c>
      <c r="AM1029" s="46" t="s">
        <v>74</v>
      </c>
      <c r="AN1029" s="50"/>
      <c r="AO1029" s="46"/>
      <c r="AP1029" s="46"/>
      <c r="AQ1029" s="46"/>
      <c r="AR1029" s="46"/>
      <c r="AS1029" s="46"/>
      <c r="AT1029" s="46"/>
      <c r="AU1029" s="46"/>
      <c r="AV1029" s="46"/>
      <c r="AW1029" s="46"/>
      <c r="AX1029" s="46"/>
      <c r="AY1029" s="46"/>
      <c r="AZ1029" s="46"/>
      <c r="BA1029" s="46"/>
      <c r="BB1029" s="46"/>
      <c r="BC1029" s="46"/>
      <c r="BD1029" s="46"/>
      <c r="BE1029" s="46"/>
      <c r="BF1029" s="46"/>
      <c r="BG1029" s="46"/>
      <c r="BH1029" s="46"/>
      <c r="BI1029" s="46"/>
      <c r="BJ1029" s="46"/>
      <c r="BK1029" s="46"/>
      <c r="BL1029" s="46"/>
      <c r="BM1029" s="46"/>
      <c r="BN1029" s="46"/>
      <c r="BO1029" s="46"/>
      <c r="BP1029" s="46"/>
      <c r="BQ1029" s="46"/>
      <c r="BR1029" s="46"/>
      <c r="BS1029" s="46"/>
      <c r="BT1029" s="46"/>
      <c r="BU1029" s="46"/>
      <c r="BV1029" s="46"/>
      <c r="BW1029" s="46"/>
      <c r="BX1029" s="46"/>
      <c r="BY1029" s="46"/>
      <c r="BZ1029" s="46"/>
      <c r="CA1029" s="46"/>
      <c r="CB1029" s="46"/>
      <c r="CC1029" s="46"/>
    </row>
    <row r="1030" spans="7:81" x14ac:dyDescent="0.25">
      <c r="G1030" t="s">
        <v>132</v>
      </c>
      <c r="H1030" s="40">
        <v>41206</v>
      </c>
      <c r="I1030" s="46">
        <v>0</v>
      </c>
      <c r="J1030" s="46">
        <v>0</v>
      </c>
      <c r="K1030" s="46">
        <v>0</v>
      </c>
      <c r="L1030" s="46">
        <v>0</v>
      </c>
      <c r="M1030" s="46">
        <v>0</v>
      </c>
      <c r="N1030" s="46">
        <v>0</v>
      </c>
      <c r="O1030" s="46">
        <v>0.2</v>
      </c>
      <c r="P1030" s="46">
        <v>0</v>
      </c>
      <c r="Q1030" s="46">
        <v>1.0666666666666667</v>
      </c>
      <c r="R1030" s="46">
        <v>0</v>
      </c>
      <c r="S1030" s="46">
        <v>0.79999999999999993</v>
      </c>
      <c r="T1030" s="46">
        <v>0</v>
      </c>
      <c r="U1030" s="46">
        <v>0</v>
      </c>
      <c r="V1030" s="46">
        <v>0</v>
      </c>
      <c r="W1030" s="46">
        <v>6.6666666666666666E-2</v>
      </c>
      <c r="X1030" s="46">
        <v>0</v>
      </c>
      <c r="Y1030" s="46">
        <v>0</v>
      </c>
      <c r="Z1030" s="46">
        <v>0</v>
      </c>
      <c r="AA1030" s="46" t="s">
        <v>74</v>
      </c>
      <c r="AB1030" s="46">
        <v>0</v>
      </c>
      <c r="AC1030" s="46" t="s">
        <v>74</v>
      </c>
      <c r="AD1030" s="46">
        <v>0</v>
      </c>
      <c r="AE1030" s="46" t="s">
        <v>74</v>
      </c>
      <c r="AF1030" s="46">
        <v>0</v>
      </c>
      <c r="AG1030" s="46" t="s">
        <v>74</v>
      </c>
      <c r="AH1030" s="46">
        <v>0</v>
      </c>
      <c r="AI1030" s="46" t="s">
        <v>74</v>
      </c>
      <c r="AJ1030" s="46">
        <v>0</v>
      </c>
      <c r="AK1030" s="46" t="s">
        <v>74</v>
      </c>
      <c r="AL1030" s="46">
        <v>0</v>
      </c>
      <c r="AM1030" s="46" t="s">
        <v>74</v>
      </c>
      <c r="AN1030" s="50"/>
      <c r="AO1030" s="46">
        <v>0</v>
      </c>
      <c r="AP1030" s="46">
        <v>0</v>
      </c>
      <c r="AQ1030" s="46">
        <v>0</v>
      </c>
      <c r="AR1030" s="46">
        <v>0.4</v>
      </c>
      <c r="AS1030" s="46">
        <v>0</v>
      </c>
      <c r="AT1030" s="46">
        <v>1.8</v>
      </c>
      <c r="AU1030" s="46">
        <v>0.8</v>
      </c>
      <c r="AV1030" s="46">
        <v>0.6</v>
      </c>
      <c r="AW1030" s="46">
        <v>1</v>
      </c>
      <c r="AX1030" s="46">
        <v>0.8</v>
      </c>
      <c r="AY1030" s="46">
        <v>0.6</v>
      </c>
      <c r="AZ1030" s="46">
        <v>0</v>
      </c>
      <c r="BA1030" s="46">
        <v>0</v>
      </c>
      <c r="BB1030" s="46">
        <v>0</v>
      </c>
      <c r="BC1030" s="46">
        <v>0</v>
      </c>
      <c r="BD1030" s="46">
        <v>0</v>
      </c>
      <c r="BE1030" s="46">
        <v>0.2</v>
      </c>
      <c r="BF1030" s="46">
        <v>0</v>
      </c>
      <c r="BG1030" s="46">
        <v>0</v>
      </c>
      <c r="BH1030" s="46">
        <v>0</v>
      </c>
      <c r="BI1030" s="46"/>
      <c r="BJ1030" s="46"/>
      <c r="BK1030" s="46"/>
      <c r="BL1030" s="46"/>
      <c r="BM1030" s="46"/>
      <c r="BN1030" s="46"/>
      <c r="BO1030" s="46"/>
      <c r="BP1030" s="46"/>
      <c r="BQ1030" s="46"/>
      <c r="BR1030" s="46"/>
      <c r="BS1030" s="46"/>
      <c r="BT1030" s="46"/>
      <c r="BU1030" s="46"/>
      <c r="BV1030" s="46"/>
      <c r="BW1030" s="46"/>
      <c r="BX1030" s="46"/>
      <c r="BY1030" s="46"/>
      <c r="BZ1030" s="46"/>
      <c r="CA1030" s="46"/>
      <c r="CB1030" s="46"/>
      <c r="CC1030" s="46"/>
    </row>
    <row r="1031" spans="7:81" x14ac:dyDescent="0.25">
      <c r="G1031" t="s">
        <v>132</v>
      </c>
      <c r="H1031" s="40">
        <v>41207</v>
      </c>
      <c r="I1031" s="46">
        <v>0</v>
      </c>
      <c r="J1031" s="46">
        <v>0</v>
      </c>
      <c r="K1031" s="46" t="s">
        <v>74</v>
      </c>
      <c r="L1031" s="46">
        <v>0</v>
      </c>
      <c r="M1031" s="46" t="s">
        <v>74</v>
      </c>
      <c r="N1031" s="46">
        <v>0</v>
      </c>
      <c r="O1031" s="46" t="s">
        <v>74</v>
      </c>
      <c r="P1031" s="46">
        <v>0</v>
      </c>
      <c r="Q1031" s="46" t="s">
        <v>74</v>
      </c>
      <c r="R1031" s="46">
        <v>0</v>
      </c>
      <c r="S1031" s="46" t="s">
        <v>74</v>
      </c>
      <c r="T1031" s="46">
        <v>0</v>
      </c>
      <c r="U1031" s="46" t="s">
        <v>74</v>
      </c>
      <c r="V1031" s="46">
        <v>0</v>
      </c>
      <c r="W1031" s="46" t="s">
        <v>74</v>
      </c>
      <c r="X1031" s="46">
        <v>0</v>
      </c>
      <c r="Y1031" s="46" t="s">
        <v>74</v>
      </c>
      <c r="Z1031" s="46">
        <v>0</v>
      </c>
      <c r="AA1031" s="46" t="s">
        <v>74</v>
      </c>
      <c r="AB1031" s="46">
        <v>0</v>
      </c>
      <c r="AC1031" s="46" t="s">
        <v>74</v>
      </c>
      <c r="AD1031" s="46">
        <v>0</v>
      </c>
      <c r="AE1031" s="46" t="s">
        <v>74</v>
      </c>
      <c r="AF1031" s="46">
        <v>0</v>
      </c>
      <c r="AG1031" s="46" t="s">
        <v>74</v>
      </c>
      <c r="AH1031" s="46">
        <v>0</v>
      </c>
      <c r="AI1031" s="46" t="s">
        <v>74</v>
      </c>
      <c r="AJ1031" s="46">
        <v>0</v>
      </c>
      <c r="AK1031" s="46" t="s">
        <v>74</v>
      </c>
      <c r="AL1031" s="46">
        <v>0</v>
      </c>
      <c r="AM1031" s="46" t="s">
        <v>74</v>
      </c>
      <c r="AN1031" s="50"/>
      <c r="AO1031" s="46"/>
      <c r="AP1031" s="46"/>
      <c r="AQ1031" s="46"/>
      <c r="AR1031" s="46"/>
      <c r="AS1031" s="46"/>
      <c r="AT1031" s="46"/>
      <c r="AU1031" s="46"/>
      <c r="AV1031" s="46"/>
      <c r="AW1031" s="46"/>
      <c r="AX1031" s="46"/>
      <c r="AY1031" s="46"/>
      <c r="AZ1031" s="46"/>
      <c r="BA1031" s="46"/>
      <c r="BB1031" s="46"/>
      <c r="BC1031" s="46"/>
      <c r="BD1031" s="46"/>
      <c r="BE1031" s="46"/>
      <c r="BF1031" s="46"/>
      <c r="BG1031" s="46"/>
      <c r="BH1031" s="46"/>
      <c r="BI1031" s="46"/>
      <c r="BJ1031" s="46"/>
      <c r="BK1031" s="46"/>
      <c r="BL1031" s="46"/>
      <c r="BM1031" s="46"/>
      <c r="BN1031" s="46"/>
      <c r="BO1031" s="46"/>
      <c r="BP1031" s="46"/>
      <c r="BQ1031" s="46"/>
      <c r="BR1031" s="46"/>
      <c r="BS1031" s="46"/>
      <c r="BT1031" s="46"/>
      <c r="BU1031" s="46"/>
      <c r="BV1031" s="46"/>
      <c r="BW1031" s="46"/>
      <c r="BX1031" s="46"/>
      <c r="BY1031" s="46"/>
      <c r="BZ1031" s="46"/>
      <c r="CA1031" s="46"/>
      <c r="CB1031" s="46"/>
      <c r="CC1031" s="46"/>
    </row>
    <row r="1032" spans="7:81" x14ac:dyDescent="0.25">
      <c r="G1032" t="s">
        <v>132</v>
      </c>
      <c r="H1032" s="40">
        <v>41208</v>
      </c>
      <c r="I1032" s="46">
        <v>0</v>
      </c>
      <c r="J1032" s="46">
        <v>0</v>
      </c>
      <c r="K1032" s="46" t="s">
        <v>74</v>
      </c>
      <c r="L1032" s="46">
        <v>0</v>
      </c>
      <c r="M1032" s="46" t="s">
        <v>74</v>
      </c>
      <c r="N1032" s="46">
        <v>0</v>
      </c>
      <c r="O1032" s="46" t="s">
        <v>74</v>
      </c>
      <c r="P1032" s="46">
        <v>0</v>
      </c>
      <c r="Q1032" s="46" t="s">
        <v>74</v>
      </c>
      <c r="R1032" s="46">
        <v>0</v>
      </c>
      <c r="S1032" s="46" t="s">
        <v>74</v>
      </c>
      <c r="T1032" s="46">
        <v>0</v>
      </c>
      <c r="U1032" s="46" t="s">
        <v>74</v>
      </c>
      <c r="V1032" s="46">
        <v>0</v>
      </c>
      <c r="W1032" s="46" t="s">
        <v>74</v>
      </c>
      <c r="X1032" s="46">
        <v>0</v>
      </c>
      <c r="Y1032" s="46" t="s">
        <v>74</v>
      </c>
      <c r="Z1032" s="46">
        <v>0</v>
      </c>
      <c r="AA1032" s="46" t="s">
        <v>74</v>
      </c>
      <c r="AB1032" s="46">
        <v>0</v>
      </c>
      <c r="AC1032" s="46" t="s">
        <v>74</v>
      </c>
      <c r="AD1032" s="46">
        <v>0</v>
      </c>
      <c r="AE1032" s="46" t="s">
        <v>74</v>
      </c>
      <c r="AF1032" s="46">
        <v>0</v>
      </c>
      <c r="AG1032" s="46" t="s">
        <v>74</v>
      </c>
      <c r="AH1032" s="46">
        <v>0</v>
      </c>
      <c r="AI1032" s="46" t="s">
        <v>74</v>
      </c>
      <c r="AJ1032" s="46">
        <v>0</v>
      </c>
      <c r="AK1032" s="46" t="s">
        <v>74</v>
      </c>
      <c r="AL1032" s="46">
        <v>0</v>
      </c>
      <c r="AM1032" s="46" t="s">
        <v>74</v>
      </c>
      <c r="AN1032" s="50"/>
      <c r="AO1032" s="46"/>
      <c r="AP1032" s="46"/>
      <c r="AQ1032" s="46"/>
      <c r="AR1032" s="46"/>
      <c r="AS1032" s="46"/>
      <c r="AT1032" s="46"/>
      <c r="AU1032" s="46"/>
      <c r="AV1032" s="46"/>
      <c r="AW1032" s="46"/>
      <c r="AX1032" s="46"/>
      <c r="AY1032" s="46"/>
      <c r="AZ1032" s="46"/>
      <c r="BA1032" s="46"/>
      <c r="BB1032" s="46"/>
      <c r="BC1032" s="46"/>
      <c r="BD1032" s="46"/>
      <c r="BE1032" s="46"/>
      <c r="BF1032" s="46"/>
      <c r="BG1032" s="46"/>
      <c r="BH1032" s="46"/>
      <c r="BI1032" s="46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</row>
    <row r="1033" spans="7:81" x14ac:dyDescent="0.25">
      <c r="G1033" t="s">
        <v>132</v>
      </c>
      <c r="H1033" s="40">
        <v>41209</v>
      </c>
      <c r="I1033" s="46">
        <v>0</v>
      </c>
      <c r="J1033" s="46">
        <v>0</v>
      </c>
      <c r="K1033" s="46" t="s">
        <v>74</v>
      </c>
      <c r="L1033" s="46">
        <v>0</v>
      </c>
      <c r="M1033" s="46" t="s">
        <v>74</v>
      </c>
      <c r="N1033" s="46">
        <v>0</v>
      </c>
      <c r="O1033" s="46" t="s">
        <v>74</v>
      </c>
      <c r="P1033" s="46">
        <v>0</v>
      </c>
      <c r="Q1033" s="46" t="s">
        <v>74</v>
      </c>
      <c r="R1033" s="46">
        <v>0</v>
      </c>
      <c r="S1033" s="46" t="s">
        <v>74</v>
      </c>
      <c r="T1033" s="46">
        <v>0</v>
      </c>
      <c r="U1033" s="46" t="s">
        <v>74</v>
      </c>
      <c r="V1033" s="46">
        <v>0</v>
      </c>
      <c r="W1033" s="46" t="s">
        <v>74</v>
      </c>
      <c r="X1033" s="46">
        <v>0</v>
      </c>
      <c r="Y1033" s="46" t="s">
        <v>74</v>
      </c>
      <c r="Z1033" s="46">
        <v>0</v>
      </c>
      <c r="AA1033" s="46" t="s">
        <v>74</v>
      </c>
      <c r="AB1033" s="46">
        <v>0</v>
      </c>
      <c r="AC1033" s="46" t="s">
        <v>74</v>
      </c>
      <c r="AD1033" s="46">
        <v>0</v>
      </c>
      <c r="AE1033" s="46" t="s">
        <v>74</v>
      </c>
      <c r="AF1033" s="46">
        <v>0</v>
      </c>
      <c r="AG1033" s="46" t="s">
        <v>74</v>
      </c>
      <c r="AH1033" s="46">
        <v>0</v>
      </c>
      <c r="AI1033" s="46" t="s">
        <v>74</v>
      </c>
      <c r="AJ1033" s="46">
        <v>0</v>
      </c>
      <c r="AK1033" s="46" t="s">
        <v>74</v>
      </c>
      <c r="AL1033" s="46">
        <v>0</v>
      </c>
      <c r="AM1033" s="46" t="s">
        <v>74</v>
      </c>
      <c r="AN1033" s="50"/>
      <c r="AO1033" s="46"/>
      <c r="AP1033" s="46"/>
      <c r="AQ1033" s="46"/>
      <c r="AR1033" s="46"/>
      <c r="AS1033" s="46"/>
      <c r="AT1033" s="46"/>
      <c r="AU1033" s="46"/>
      <c r="AV1033" s="46"/>
      <c r="AW1033" s="46"/>
      <c r="AX1033" s="46"/>
      <c r="AY1033" s="46"/>
      <c r="AZ1033" s="46"/>
      <c r="BA1033" s="46"/>
      <c r="BB1033" s="46"/>
      <c r="BC1033" s="46"/>
      <c r="BD1033" s="46"/>
      <c r="BE1033" s="46"/>
      <c r="BF1033" s="46"/>
      <c r="BG1033" s="46"/>
      <c r="BH1033" s="46"/>
      <c r="BI1033" s="46"/>
      <c r="BJ1033" s="46"/>
      <c r="BK1033" s="46"/>
      <c r="BL1033" s="46"/>
      <c r="BM1033" s="46"/>
      <c r="BN1033" s="46"/>
      <c r="BO1033" s="46"/>
      <c r="BP1033" s="46"/>
      <c r="BQ1033" s="46"/>
      <c r="BR1033" s="46"/>
      <c r="BS1033" s="46"/>
      <c r="BT1033" s="46"/>
      <c r="BU1033" s="46"/>
      <c r="BV1033" s="46"/>
      <c r="BW1033" s="46"/>
      <c r="BX1033" s="46"/>
      <c r="BY1033" s="46"/>
      <c r="BZ1033" s="46"/>
      <c r="CA1033" s="46"/>
      <c r="CB1033" s="46"/>
      <c r="CC1033" s="46"/>
    </row>
    <row r="1034" spans="7:81" x14ac:dyDescent="0.25">
      <c r="G1034" t="s">
        <v>132</v>
      </c>
      <c r="H1034" s="40">
        <v>41210</v>
      </c>
      <c r="I1034" s="46">
        <v>0</v>
      </c>
      <c r="J1034" s="46">
        <v>0</v>
      </c>
      <c r="K1034" s="46" t="s">
        <v>74</v>
      </c>
      <c r="L1034" s="46">
        <v>0</v>
      </c>
      <c r="M1034" s="46" t="s">
        <v>74</v>
      </c>
      <c r="N1034" s="46">
        <v>0</v>
      </c>
      <c r="O1034" s="46" t="s">
        <v>74</v>
      </c>
      <c r="P1034" s="46">
        <v>0</v>
      </c>
      <c r="Q1034" s="46" t="s">
        <v>74</v>
      </c>
      <c r="R1034" s="46">
        <v>0</v>
      </c>
      <c r="S1034" s="46" t="s">
        <v>74</v>
      </c>
      <c r="T1034" s="46">
        <v>0</v>
      </c>
      <c r="U1034" s="46" t="s">
        <v>74</v>
      </c>
      <c r="V1034" s="46">
        <v>0</v>
      </c>
      <c r="W1034" s="46" t="s">
        <v>74</v>
      </c>
      <c r="X1034" s="46">
        <v>0</v>
      </c>
      <c r="Y1034" s="46" t="s">
        <v>74</v>
      </c>
      <c r="Z1034" s="46">
        <v>0</v>
      </c>
      <c r="AA1034" s="46" t="s">
        <v>74</v>
      </c>
      <c r="AB1034" s="46">
        <v>0</v>
      </c>
      <c r="AC1034" s="46" t="s">
        <v>74</v>
      </c>
      <c r="AD1034" s="46">
        <v>0</v>
      </c>
      <c r="AE1034" s="46" t="s">
        <v>74</v>
      </c>
      <c r="AF1034" s="46">
        <v>0</v>
      </c>
      <c r="AG1034" s="46" t="s">
        <v>74</v>
      </c>
      <c r="AH1034" s="46">
        <v>0</v>
      </c>
      <c r="AI1034" s="46" t="s">
        <v>74</v>
      </c>
      <c r="AJ1034" s="46">
        <v>0</v>
      </c>
      <c r="AK1034" s="46" t="s">
        <v>74</v>
      </c>
      <c r="AL1034" s="46">
        <v>0</v>
      </c>
      <c r="AM1034" s="46" t="s">
        <v>74</v>
      </c>
      <c r="AN1034" s="50"/>
      <c r="AO1034" s="46"/>
      <c r="AP1034" s="46"/>
      <c r="AQ1034" s="46"/>
      <c r="AR1034" s="46"/>
      <c r="AS1034" s="46"/>
      <c r="AT1034" s="46"/>
      <c r="AU1034" s="46"/>
      <c r="AV1034" s="46"/>
      <c r="AW1034" s="46"/>
      <c r="AX1034" s="46"/>
      <c r="AY1034" s="46"/>
      <c r="AZ1034" s="46"/>
      <c r="BA1034" s="46"/>
      <c r="BB1034" s="46"/>
      <c r="BC1034" s="46"/>
      <c r="BD1034" s="46"/>
      <c r="BE1034" s="46"/>
      <c r="BF1034" s="46"/>
      <c r="BG1034" s="46"/>
      <c r="BH1034" s="46"/>
      <c r="BI1034" s="46"/>
      <c r="BJ1034" s="46"/>
      <c r="BK1034" s="46"/>
      <c r="BL1034" s="46"/>
      <c r="BM1034" s="46"/>
      <c r="BN1034" s="46"/>
      <c r="BO1034" s="46"/>
      <c r="BP1034" s="46"/>
      <c r="BQ1034" s="46"/>
      <c r="BR1034" s="46"/>
      <c r="BS1034" s="46"/>
      <c r="BT1034" s="46"/>
      <c r="BU1034" s="46"/>
      <c r="BV1034" s="46"/>
      <c r="BW1034" s="46"/>
      <c r="BX1034" s="46"/>
      <c r="BY1034" s="46"/>
      <c r="BZ1034" s="46"/>
      <c r="CA1034" s="46"/>
      <c r="CB1034" s="46"/>
      <c r="CC1034" s="46"/>
    </row>
    <row r="1035" spans="7:81" x14ac:dyDescent="0.25">
      <c r="G1035" t="s">
        <v>132</v>
      </c>
      <c r="H1035" s="40">
        <v>41211</v>
      </c>
      <c r="I1035" s="46">
        <v>0</v>
      </c>
      <c r="J1035" s="46">
        <v>0</v>
      </c>
      <c r="K1035" s="46" t="s">
        <v>74</v>
      </c>
      <c r="L1035" s="46">
        <v>0</v>
      </c>
      <c r="M1035" s="46" t="s">
        <v>74</v>
      </c>
      <c r="N1035" s="46">
        <v>0</v>
      </c>
      <c r="O1035" s="46" t="s">
        <v>74</v>
      </c>
      <c r="P1035" s="46">
        <v>0</v>
      </c>
      <c r="Q1035" s="46" t="s">
        <v>74</v>
      </c>
      <c r="R1035" s="46">
        <v>0</v>
      </c>
      <c r="S1035" s="46" t="s">
        <v>74</v>
      </c>
      <c r="T1035" s="46">
        <v>0</v>
      </c>
      <c r="U1035" s="46" t="s">
        <v>74</v>
      </c>
      <c r="V1035" s="46">
        <v>0</v>
      </c>
      <c r="W1035" s="46" t="s">
        <v>74</v>
      </c>
      <c r="X1035" s="46">
        <v>0</v>
      </c>
      <c r="Y1035" s="46" t="s">
        <v>74</v>
      </c>
      <c r="Z1035" s="46">
        <v>0</v>
      </c>
      <c r="AA1035" s="46" t="s">
        <v>74</v>
      </c>
      <c r="AB1035" s="46">
        <v>0</v>
      </c>
      <c r="AC1035" s="46" t="s">
        <v>74</v>
      </c>
      <c r="AD1035" s="46">
        <v>0</v>
      </c>
      <c r="AE1035" s="46" t="s">
        <v>74</v>
      </c>
      <c r="AF1035" s="46">
        <v>0</v>
      </c>
      <c r="AG1035" s="46" t="s">
        <v>74</v>
      </c>
      <c r="AH1035" s="46">
        <v>0</v>
      </c>
      <c r="AI1035" s="46" t="s">
        <v>74</v>
      </c>
      <c r="AJ1035" s="46">
        <v>0</v>
      </c>
      <c r="AK1035" s="46" t="s">
        <v>74</v>
      </c>
      <c r="AL1035" s="46">
        <v>0</v>
      </c>
      <c r="AM1035" s="46" t="s">
        <v>74</v>
      </c>
      <c r="AN1035" s="50"/>
      <c r="AO1035" s="46"/>
      <c r="AP1035" s="46"/>
      <c r="AQ1035" s="46"/>
      <c r="AR1035" s="46"/>
      <c r="AS1035" s="46"/>
      <c r="AT1035" s="46"/>
      <c r="AU1035" s="46"/>
      <c r="AV1035" s="46"/>
      <c r="AW1035" s="46"/>
      <c r="AX1035" s="46"/>
      <c r="AY1035" s="46"/>
      <c r="AZ1035" s="46"/>
      <c r="BA1035" s="46"/>
      <c r="BB1035" s="46"/>
      <c r="BC1035" s="46"/>
      <c r="BD1035" s="46"/>
      <c r="BE1035" s="46"/>
      <c r="BF1035" s="46"/>
      <c r="BG1035" s="46"/>
      <c r="BH1035" s="46"/>
      <c r="BI1035" s="46"/>
      <c r="BJ1035" s="46"/>
      <c r="BK1035" s="46"/>
      <c r="BL1035" s="46"/>
      <c r="BM1035" s="46"/>
      <c r="BN1035" s="46"/>
      <c r="BO1035" s="46"/>
      <c r="BP1035" s="46"/>
      <c r="BQ1035" s="46"/>
      <c r="BR1035" s="46"/>
      <c r="BS1035" s="46"/>
      <c r="BT1035" s="46"/>
      <c r="BU1035" s="46"/>
      <c r="BV1035" s="46"/>
      <c r="BW1035" s="46"/>
      <c r="BX1035" s="46"/>
      <c r="BY1035" s="46"/>
      <c r="BZ1035" s="46"/>
      <c r="CA1035" s="46"/>
      <c r="CB1035" s="46"/>
      <c r="CC1035" s="46"/>
    </row>
    <row r="1036" spans="7:81" x14ac:dyDescent="0.25">
      <c r="G1036" t="s">
        <v>132</v>
      </c>
      <c r="H1036" s="40">
        <v>41212</v>
      </c>
      <c r="I1036" s="46">
        <v>0</v>
      </c>
      <c r="J1036" s="46">
        <v>0</v>
      </c>
      <c r="K1036" s="46" t="s">
        <v>74</v>
      </c>
      <c r="L1036" s="46">
        <v>0</v>
      </c>
      <c r="M1036" s="46" t="s">
        <v>74</v>
      </c>
      <c r="N1036" s="46">
        <v>0</v>
      </c>
      <c r="O1036" s="46" t="s">
        <v>74</v>
      </c>
      <c r="P1036" s="46">
        <v>0</v>
      </c>
      <c r="Q1036" s="46" t="s">
        <v>74</v>
      </c>
      <c r="R1036" s="46">
        <v>0</v>
      </c>
      <c r="S1036" s="46" t="s">
        <v>74</v>
      </c>
      <c r="T1036" s="46">
        <v>0</v>
      </c>
      <c r="U1036" s="46" t="s">
        <v>74</v>
      </c>
      <c r="V1036" s="46">
        <v>0</v>
      </c>
      <c r="W1036" s="46" t="s">
        <v>74</v>
      </c>
      <c r="X1036" s="46">
        <v>0</v>
      </c>
      <c r="Y1036" s="46" t="s">
        <v>74</v>
      </c>
      <c r="Z1036" s="46">
        <v>0</v>
      </c>
      <c r="AA1036" s="46" t="s">
        <v>74</v>
      </c>
      <c r="AB1036" s="46">
        <v>0</v>
      </c>
      <c r="AC1036" s="46" t="s">
        <v>74</v>
      </c>
      <c r="AD1036" s="46">
        <v>0</v>
      </c>
      <c r="AE1036" s="46" t="s">
        <v>74</v>
      </c>
      <c r="AF1036" s="46">
        <v>0</v>
      </c>
      <c r="AG1036" s="46" t="s">
        <v>74</v>
      </c>
      <c r="AH1036" s="46">
        <v>0</v>
      </c>
      <c r="AI1036" s="46" t="s">
        <v>74</v>
      </c>
      <c r="AJ1036" s="46">
        <v>0</v>
      </c>
      <c r="AK1036" s="46" t="s">
        <v>74</v>
      </c>
      <c r="AL1036" s="46">
        <v>0</v>
      </c>
      <c r="AM1036" s="46" t="s">
        <v>74</v>
      </c>
      <c r="AN1036" s="50"/>
      <c r="AO1036" s="46"/>
      <c r="AP1036" s="46"/>
      <c r="AQ1036" s="46"/>
      <c r="AR1036" s="46"/>
      <c r="AS1036" s="46"/>
      <c r="AT1036" s="46"/>
      <c r="AU1036" s="46"/>
      <c r="AV1036" s="46"/>
      <c r="AW1036" s="46"/>
      <c r="AX1036" s="46"/>
      <c r="AY1036" s="46"/>
      <c r="AZ1036" s="46"/>
      <c r="BA1036" s="46"/>
      <c r="BB1036" s="46"/>
      <c r="BC1036" s="46"/>
      <c r="BD1036" s="46"/>
      <c r="BE1036" s="46"/>
      <c r="BF1036" s="46"/>
      <c r="BG1036" s="46"/>
      <c r="BH1036" s="46"/>
      <c r="BI1036" s="46"/>
      <c r="BJ1036" s="46"/>
      <c r="BK1036" s="46"/>
      <c r="BL1036" s="46"/>
      <c r="BM1036" s="46"/>
      <c r="BN1036" s="46"/>
      <c r="BO1036" s="46"/>
      <c r="BP1036" s="46"/>
      <c r="BQ1036" s="46"/>
      <c r="BR1036" s="46"/>
      <c r="BS1036" s="46"/>
      <c r="BT1036" s="46"/>
      <c r="BU1036" s="46"/>
      <c r="BV1036" s="46"/>
      <c r="BW1036" s="46"/>
      <c r="BX1036" s="46"/>
      <c r="BY1036" s="46"/>
      <c r="BZ1036" s="46"/>
      <c r="CA1036" s="46"/>
      <c r="CB1036" s="46"/>
      <c r="CC1036" s="46"/>
    </row>
    <row r="1037" spans="7:81" x14ac:dyDescent="0.25">
      <c r="G1037" t="s">
        <v>132</v>
      </c>
      <c r="H1037" s="40">
        <v>41213</v>
      </c>
      <c r="I1037" s="46">
        <v>0</v>
      </c>
      <c r="J1037" s="46">
        <v>0</v>
      </c>
      <c r="K1037" s="46" t="s">
        <v>74</v>
      </c>
      <c r="L1037" s="46">
        <v>0</v>
      </c>
      <c r="M1037" s="46" t="s">
        <v>74</v>
      </c>
      <c r="N1037" s="46">
        <v>0</v>
      </c>
      <c r="O1037" s="46" t="s">
        <v>74</v>
      </c>
      <c r="P1037" s="46">
        <v>0</v>
      </c>
      <c r="Q1037" s="46" t="s">
        <v>74</v>
      </c>
      <c r="R1037" s="46">
        <v>0</v>
      </c>
      <c r="S1037" s="46" t="s">
        <v>74</v>
      </c>
      <c r="T1037" s="46">
        <v>0</v>
      </c>
      <c r="U1037" s="46" t="s">
        <v>74</v>
      </c>
      <c r="V1037" s="46">
        <v>41.22867271138238</v>
      </c>
      <c r="W1037" s="46" t="s">
        <v>74</v>
      </c>
      <c r="X1037" s="46">
        <v>0</v>
      </c>
      <c r="Y1037" s="46" t="s">
        <v>74</v>
      </c>
      <c r="Z1037" s="46">
        <v>0</v>
      </c>
      <c r="AA1037" s="46" t="s">
        <v>74</v>
      </c>
      <c r="AB1037" s="46">
        <v>0</v>
      </c>
      <c r="AC1037" s="46" t="s">
        <v>74</v>
      </c>
      <c r="AD1037" s="46">
        <v>0</v>
      </c>
      <c r="AE1037" s="46" t="s">
        <v>74</v>
      </c>
      <c r="AF1037" s="46">
        <v>0</v>
      </c>
      <c r="AG1037" s="46" t="s">
        <v>74</v>
      </c>
      <c r="AH1037" s="46">
        <v>0</v>
      </c>
      <c r="AI1037" s="46" t="s">
        <v>74</v>
      </c>
      <c r="AJ1037" s="46">
        <v>0</v>
      </c>
      <c r="AK1037" s="46" t="s">
        <v>74</v>
      </c>
      <c r="AL1037" s="46">
        <v>0</v>
      </c>
      <c r="AM1037" s="46" t="s">
        <v>74</v>
      </c>
      <c r="AN1037" s="50"/>
      <c r="AO1037" s="46"/>
      <c r="AP1037" s="46"/>
      <c r="AQ1037" s="46"/>
      <c r="AR1037" s="46"/>
      <c r="AS1037" s="46"/>
      <c r="AT1037" s="46"/>
      <c r="AU1037" s="46"/>
      <c r="AV1037" s="46"/>
      <c r="AW1037" s="46"/>
      <c r="AX1037" s="46"/>
      <c r="AY1037" s="46"/>
      <c r="AZ1037" s="46"/>
      <c r="BA1037" s="46"/>
      <c r="BB1037" s="46"/>
      <c r="BC1037" s="46"/>
      <c r="BD1037" s="46"/>
      <c r="BE1037" s="46"/>
      <c r="BF1037" s="46"/>
      <c r="BG1037" s="46"/>
      <c r="BH1037" s="46"/>
      <c r="BI1037" s="46"/>
      <c r="BJ1037" s="46"/>
      <c r="BK1037" s="46"/>
      <c r="BL1037" s="46"/>
      <c r="BM1037" s="46"/>
      <c r="BN1037" s="46"/>
      <c r="BO1037" s="46"/>
      <c r="BP1037" s="46"/>
      <c r="BQ1037" s="46"/>
      <c r="BR1037" s="46"/>
      <c r="BS1037" s="46"/>
      <c r="BT1037" s="46"/>
      <c r="BU1037" s="46"/>
      <c r="BV1037" s="46"/>
      <c r="BW1037" s="46"/>
      <c r="BX1037" s="46"/>
      <c r="BY1037" s="46"/>
      <c r="BZ1037" s="46"/>
      <c r="CA1037" s="46"/>
      <c r="CB1037" s="46"/>
      <c r="CC1037" s="46"/>
    </row>
    <row r="1038" spans="7:81" x14ac:dyDescent="0.25">
      <c r="G1038" t="s">
        <v>132</v>
      </c>
      <c r="H1038" s="40">
        <v>41214</v>
      </c>
      <c r="I1038" s="46">
        <v>0</v>
      </c>
      <c r="J1038" s="46">
        <v>0</v>
      </c>
      <c r="K1038" s="46" t="s">
        <v>74</v>
      </c>
      <c r="L1038" s="46">
        <v>0</v>
      </c>
      <c r="M1038" s="46" t="s">
        <v>74</v>
      </c>
      <c r="N1038" s="46">
        <v>0</v>
      </c>
      <c r="O1038" s="46" t="s">
        <v>74</v>
      </c>
      <c r="P1038" s="46">
        <v>0</v>
      </c>
      <c r="Q1038" s="46" t="s">
        <v>74</v>
      </c>
      <c r="R1038" s="46">
        <v>0</v>
      </c>
      <c r="S1038" s="46" t="s">
        <v>74</v>
      </c>
      <c r="T1038" s="46">
        <v>0</v>
      </c>
      <c r="U1038" s="46" t="s">
        <v>74</v>
      </c>
      <c r="V1038" s="46">
        <v>0</v>
      </c>
      <c r="W1038" s="46" t="s">
        <v>74</v>
      </c>
      <c r="X1038" s="46">
        <v>0</v>
      </c>
      <c r="Y1038" s="46" t="s">
        <v>74</v>
      </c>
      <c r="Z1038" s="46">
        <v>0</v>
      </c>
      <c r="AA1038" s="46" t="s">
        <v>74</v>
      </c>
      <c r="AB1038" s="46">
        <v>0</v>
      </c>
      <c r="AC1038" s="46" t="s">
        <v>74</v>
      </c>
      <c r="AD1038" s="46">
        <v>0</v>
      </c>
      <c r="AE1038" s="46" t="s">
        <v>74</v>
      </c>
      <c r="AF1038" s="46">
        <v>0</v>
      </c>
      <c r="AG1038" s="46" t="s">
        <v>74</v>
      </c>
      <c r="AH1038" s="46">
        <v>0</v>
      </c>
      <c r="AI1038" s="46" t="s">
        <v>74</v>
      </c>
      <c r="AJ1038" s="46">
        <v>0</v>
      </c>
      <c r="AK1038" s="46" t="s">
        <v>74</v>
      </c>
      <c r="AL1038" s="46">
        <v>0</v>
      </c>
      <c r="AM1038" s="46" t="s">
        <v>74</v>
      </c>
      <c r="AN1038" s="50"/>
      <c r="AO1038" s="46"/>
      <c r="AP1038" s="46"/>
      <c r="AQ1038" s="46"/>
      <c r="AR1038" s="46"/>
      <c r="AS1038" s="46"/>
      <c r="AT1038" s="46"/>
      <c r="AU1038" s="46"/>
      <c r="AV1038" s="46"/>
      <c r="AW1038" s="46"/>
      <c r="AX1038" s="46"/>
      <c r="AY1038" s="46"/>
      <c r="AZ1038" s="46"/>
      <c r="BA1038" s="46"/>
      <c r="BB1038" s="46"/>
      <c r="BC1038" s="46"/>
      <c r="BD1038" s="46"/>
      <c r="BE1038" s="46"/>
      <c r="BF1038" s="46"/>
      <c r="BG1038" s="46"/>
      <c r="BH1038" s="46"/>
      <c r="BI1038" s="46"/>
      <c r="BJ1038" s="46"/>
      <c r="BK1038" s="46"/>
      <c r="BL1038" s="46"/>
      <c r="BM1038" s="46"/>
      <c r="BN1038" s="46"/>
      <c r="BO1038" s="46"/>
      <c r="BP1038" s="46"/>
      <c r="BQ1038" s="46"/>
      <c r="BR1038" s="46"/>
      <c r="BS1038" s="46"/>
      <c r="BT1038" s="46"/>
      <c r="BU1038" s="46"/>
      <c r="BV1038" s="46"/>
      <c r="BW1038" s="46"/>
      <c r="BX1038" s="46"/>
      <c r="BY1038" s="46"/>
      <c r="BZ1038" s="46"/>
      <c r="CA1038" s="46"/>
      <c r="CB1038" s="46"/>
      <c r="CC1038" s="46"/>
    </row>
    <row r="1039" spans="7:81" x14ac:dyDescent="0.25">
      <c r="G1039" t="s">
        <v>132</v>
      </c>
      <c r="H1039" s="40">
        <v>41215</v>
      </c>
      <c r="I1039" s="46">
        <v>0</v>
      </c>
      <c r="J1039" s="46">
        <v>0</v>
      </c>
      <c r="K1039" s="46" t="s">
        <v>74</v>
      </c>
      <c r="L1039" s="46">
        <v>0</v>
      </c>
      <c r="M1039" s="46" t="s">
        <v>74</v>
      </c>
      <c r="N1039" s="46">
        <v>0</v>
      </c>
      <c r="O1039" s="46" t="s">
        <v>74</v>
      </c>
      <c r="P1039" s="46">
        <v>0</v>
      </c>
      <c r="Q1039" s="46" t="s">
        <v>74</v>
      </c>
      <c r="R1039" s="46">
        <v>0</v>
      </c>
      <c r="S1039" s="46" t="s">
        <v>74</v>
      </c>
      <c r="T1039" s="46">
        <v>0</v>
      </c>
      <c r="U1039" s="46" t="s">
        <v>74</v>
      </c>
      <c r="V1039" s="46">
        <v>0</v>
      </c>
      <c r="W1039" s="46" t="s">
        <v>74</v>
      </c>
      <c r="X1039" s="46">
        <v>40.635660446037043</v>
      </c>
      <c r="Y1039" s="46" t="s">
        <v>74</v>
      </c>
      <c r="Z1039" s="46">
        <v>0</v>
      </c>
      <c r="AA1039" s="46" t="s">
        <v>74</v>
      </c>
      <c r="AB1039" s="46">
        <v>0</v>
      </c>
      <c r="AC1039" s="46" t="s">
        <v>74</v>
      </c>
      <c r="AD1039" s="46">
        <v>0</v>
      </c>
      <c r="AE1039" s="46" t="s">
        <v>74</v>
      </c>
      <c r="AF1039" s="46">
        <v>0</v>
      </c>
      <c r="AG1039" s="46" t="s">
        <v>74</v>
      </c>
      <c r="AH1039" s="46">
        <v>0</v>
      </c>
      <c r="AI1039" s="46" t="s">
        <v>74</v>
      </c>
      <c r="AJ1039" s="46">
        <v>0</v>
      </c>
      <c r="AK1039" s="46" t="s">
        <v>74</v>
      </c>
      <c r="AL1039" s="46">
        <v>0</v>
      </c>
      <c r="AM1039" s="46" t="s">
        <v>74</v>
      </c>
      <c r="AN1039" s="50"/>
      <c r="AO1039" s="46"/>
      <c r="AP1039" s="46"/>
      <c r="AQ1039" s="46"/>
      <c r="AR1039" s="46"/>
      <c r="AS1039" s="46"/>
      <c r="AT1039" s="46"/>
      <c r="AU1039" s="46"/>
      <c r="AV1039" s="46"/>
      <c r="AW1039" s="46"/>
      <c r="AX1039" s="46"/>
      <c r="AY1039" s="46"/>
      <c r="AZ1039" s="46"/>
      <c r="BA1039" s="46"/>
      <c r="BB1039" s="46"/>
      <c r="BC1039" s="46"/>
      <c r="BD1039" s="46"/>
      <c r="BE1039" s="46"/>
      <c r="BF1039" s="46"/>
      <c r="BG1039" s="46"/>
      <c r="BH1039" s="46"/>
      <c r="BI1039" s="46"/>
      <c r="BJ1039" s="46"/>
      <c r="BK1039" s="46"/>
      <c r="BL1039" s="46"/>
      <c r="BM1039" s="46"/>
      <c r="BN1039" s="46"/>
      <c r="BO1039" s="46"/>
      <c r="BP1039" s="46"/>
      <c r="BQ1039" s="46"/>
      <c r="BR1039" s="46"/>
      <c r="BS1039" s="46"/>
      <c r="BT1039" s="46"/>
      <c r="BU1039" s="46"/>
      <c r="BV1039" s="46"/>
      <c r="BW1039" s="46"/>
      <c r="BX1039" s="46"/>
      <c r="BY1039" s="46"/>
      <c r="BZ1039" s="46"/>
      <c r="CA1039" s="46"/>
      <c r="CB1039" s="46"/>
      <c r="CC1039" s="46"/>
    </row>
    <row r="1040" spans="7:81" x14ac:dyDescent="0.25">
      <c r="G1040" t="s">
        <v>132</v>
      </c>
      <c r="H1040" s="40">
        <v>41216</v>
      </c>
      <c r="I1040" s="46">
        <v>0</v>
      </c>
      <c r="J1040" s="46">
        <v>0</v>
      </c>
      <c r="K1040" s="46" t="s">
        <v>74</v>
      </c>
      <c r="L1040" s="46">
        <v>0</v>
      </c>
      <c r="M1040" s="46" t="s">
        <v>74</v>
      </c>
      <c r="N1040" s="46">
        <v>0</v>
      </c>
      <c r="O1040" s="46" t="s">
        <v>74</v>
      </c>
      <c r="P1040" s="46">
        <v>0</v>
      </c>
      <c r="Q1040" s="46" t="s">
        <v>74</v>
      </c>
      <c r="R1040" s="46">
        <v>0</v>
      </c>
      <c r="S1040" s="46" t="s">
        <v>74</v>
      </c>
      <c r="T1040" s="46">
        <v>0</v>
      </c>
      <c r="U1040" s="46" t="s">
        <v>74</v>
      </c>
      <c r="V1040" s="46">
        <v>0</v>
      </c>
      <c r="W1040" s="46" t="s">
        <v>74</v>
      </c>
      <c r="X1040" s="46">
        <v>0</v>
      </c>
      <c r="Y1040" s="46" t="s">
        <v>74</v>
      </c>
      <c r="Z1040" s="46">
        <v>0</v>
      </c>
      <c r="AA1040" s="46" t="s">
        <v>74</v>
      </c>
      <c r="AB1040" s="46">
        <v>0</v>
      </c>
      <c r="AC1040" s="46" t="s">
        <v>74</v>
      </c>
      <c r="AD1040" s="46">
        <v>0</v>
      </c>
      <c r="AE1040" s="46" t="s">
        <v>74</v>
      </c>
      <c r="AF1040" s="46">
        <v>0</v>
      </c>
      <c r="AG1040" s="46" t="s">
        <v>74</v>
      </c>
      <c r="AH1040" s="46">
        <v>0</v>
      </c>
      <c r="AI1040" s="46" t="s">
        <v>74</v>
      </c>
      <c r="AJ1040" s="46">
        <v>0</v>
      </c>
      <c r="AK1040" s="46" t="s">
        <v>74</v>
      </c>
      <c r="AL1040" s="46">
        <v>0</v>
      </c>
      <c r="AM1040" s="46" t="s">
        <v>74</v>
      </c>
      <c r="AN1040" s="50"/>
      <c r="AO1040" s="46"/>
      <c r="AP1040" s="46"/>
      <c r="AQ1040" s="46"/>
      <c r="AR1040" s="46"/>
      <c r="AS1040" s="46"/>
      <c r="AT1040" s="46"/>
      <c r="AU1040" s="46"/>
      <c r="AV1040" s="46"/>
      <c r="AW1040" s="46"/>
      <c r="AX1040" s="46"/>
      <c r="AY1040" s="46"/>
      <c r="AZ1040" s="46"/>
      <c r="BA1040" s="46"/>
      <c r="BB1040" s="46"/>
      <c r="BC1040" s="46"/>
      <c r="BD1040" s="46"/>
      <c r="BE1040" s="46"/>
      <c r="BF1040" s="46"/>
      <c r="BG1040" s="46"/>
      <c r="BH1040" s="46"/>
      <c r="BI1040" s="46"/>
      <c r="BJ1040" s="46"/>
      <c r="BK1040" s="46"/>
      <c r="BL1040" s="46"/>
      <c r="BM1040" s="46"/>
      <c r="BN1040" s="46"/>
      <c r="BO1040" s="46"/>
      <c r="BP1040" s="46"/>
      <c r="BQ1040" s="46"/>
      <c r="BR1040" s="46"/>
      <c r="BS1040" s="46"/>
      <c r="BT1040" s="46"/>
      <c r="BU1040" s="46"/>
      <c r="BV1040" s="46"/>
      <c r="BW1040" s="46"/>
      <c r="BX1040" s="46"/>
      <c r="BY1040" s="46"/>
      <c r="BZ1040" s="46"/>
      <c r="CA1040" s="46"/>
      <c r="CB1040" s="46"/>
      <c r="CC1040" s="46"/>
    </row>
    <row r="1041" spans="7:81" x14ac:dyDescent="0.25">
      <c r="G1041" t="s">
        <v>132</v>
      </c>
      <c r="H1041" s="40">
        <v>41217</v>
      </c>
      <c r="I1041" s="46">
        <v>3</v>
      </c>
      <c r="J1041" s="46">
        <v>0</v>
      </c>
      <c r="K1041" s="46" t="s">
        <v>74</v>
      </c>
      <c r="L1041" s="46">
        <v>0</v>
      </c>
      <c r="M1041" s="46" t="s">
        <v>74</v>
      </c>
      <c r="N1041" s="46">
        <v>0</v>
      </c>
      <c r="O1041" s="46" t="s">
        <v>74</v>
      </c>
      <c r="P1041" s="46">
        <v>0</v>
      </c>
      <c r="Q1041" s="46" t="s">
        <v>74</v>
      </c>
      <c r="R1041" s="46">
        <v>0</v>
      </c>
      <c r="S1041" s="46" t="s">
        <v>74</v>
      </c>
      <c r="T1041" s="46">
        <v>0</v>
      </c>
      <c r="U1041" s="46" t="s">
        <v>74</v>
      </c>
      <c r="V1041" s="46">
        <v>0</v>
      </c>
      <c r="W1041" s="46" t="s">
        <v>74</v>
      </c>
      <c r="X1041" s="46">
        <v>0</v>
      </c>
      <c r="Y1041" s="46" t="s">
        <v>74</v>
      </c>
      <c r="Z1041" s="46">
        <v>0</v>
      </c>
      <c r="AA1041" s="46" t="s">
        <v>74</v>
      </c>
      <c r="AB1041" s="46">
        <v>0</v>
      </c>
      <c r="AC1041" s="46" t="s">
        <v>74</v>
      </c>
      <c r="AD1041" s="46">
        <v>0</v>
      </c>
      <c r="AE1041" s="46" t="s">
        <v>74</v>
      </c>
      <c r="AF1041" s="46">
        <v>0</v>
      </c>
      <c r="AG1041" s="46" t="s">
        <v>74</v>
      </c>
      <c r="AH1041" s="46">
        <v>0</v>
      </c>
      <c r="AI1041" s="46" t="s">
        <v>74</v>
      </c>
      <c r="AJ1041" s="46">
        <v>0</v>
      </c>
      <c r="AK1041" s="46" t="s">
        <v>74</v>
      </c>
      <c r="AL1041" s="46">
        <v>0</v>
      </c>
      <c r="AM1041" s="46" t="s">
        <v>74</v>
      </c>
      <c r="AN1041" s="50"/>
      <c r="AO1041" s="46"/>
      <c r="AP1041" s="46"/>
      <c r="AQ1041" s="46"/>
      <c r="AR1041" s="46"/>
      <c r="AS1041" s="46"/>
      <c r="AT1041" s="46"/>
      <c r="AU1041" s="46"/>
      <c r="AV1041" s="46"/>
      <c r="AW1041" s="46"/>
      <c r="AX1041" s="46"/>
      <c r="AY1041" s="46"/>
      <c r="AZ1041" s="46"/>
      <c r="BA1041" s="46"/>
      <c r="BB1041" s="46"/>
      <c r="BC1041" s="46"/>
      <c r="BD1041" s="46"/>
      <c r="BE1041" s="46"/>
      <c r="BF1041" s="46"/>
      <c r="BG1041" s="46"/>
      <c r="BH1041" s="46"/>
      <c r="BI1041" s="46"/>
      <c r="BJ1041" s="46"/>
      <c r="BK1041" s="46"/>
      <c r="BL1041" s="46"/>
      <c r="BM1041" s="46"/>
      <c r="BN1041" s="46"/>
      <c r="BO1041" s="46"/>
      <c r="BP1041" s="46"/>
      <c r="BQ1041" s="46"/>
      <c r="BR1041" s="46"/>
      <c r="BS1041" s="46"/>
      <c r="BT1041" s="46"/>
      <c r="BU1041" s="46"/>
      <c r="BV1041" s="46"/>
      <c r="BW1041" s="46"/>
      <c r="BX1041" s="46"/>
      <c r="BY1041" s="46"/>
      <c r="BZ1041" s="46"/>
      <c r="CA1041" s="46"/>
      <c r="CB1041" s="46"/>
      <c r="CC1041" s="46"/>
    </row>
    <row r="1042" spans="7:81" x14ac:dyDescent="0.25">
      <c r="G1042" t="s">
        <v>132</v>
      </c>
      <c r="H1042" s="40">
        <v>41218</v>
      </c>
      <c r="I1042" s="46">
        <v>0</v>
      </c>
      <c r="J1042" s="46">
        <v>0</v>
      </c>
      <c r="K1042" s="46" t="s">
        <v>74</v>
      </c>
      <c r="L1042" s="46">
        <v>0</v>
      </c>
      <c r="M1042" s="46" t="s">
        <v>74</v>
      </c>
      <c r="N1042" s="46">
        <v>0</v>
      </c>
      <c r="O1042" s="46" t="s">
        <v>74</v>
      </c>
      <c r="P1042" s="46">
        <v>0</v>
      </c>
      <c r="Q1042" s="46" t="s">
        <v>74</v>
      </c>
      <c r="R1042" s="46">
        <v>0</v>
      </c>
      <c r="S1042" s="46" t="s">
        <v>74</v>
      </c>
      <c r="T1042" s="46">
        <v>0</v>
      </c>
      <c r="U1042" s="46" t="s">
        <v>74</v>
      </c>
      <c r="V1042" s="46">
        <v>0</v>
      </c>
      <c r="W1042" s="46" t="s">
        <v>74</v>
      </c>
      <c r="X1042" s="46">
        <v>0</v>
      </c>
      <c r="Y1042" s="46" t="s">
        <v>74</v>
      </c>
      <c r="Z1042" s="46">
        <v>0</v>
      </c>
      <c r="AA1042" s="46" t="s">
        <v>74</v>
      </c>
      <c r="AB1042" s="46">
        <v>0</v>
      </c>
      <c r="AC1042" s="46" t="s">
        <v>74</v>
      </c>
      <c r="AD1042" s="46">
        <v>0</v>
      </c>
      <c r="AE1042" s="46" t="s">
        <v>74</v>
      </c>
      <c r="AF1042" s="46">
        <v>0</v>
      </c>
      <c r="AG1042" s="46" t="s">
        <v>74</v>
      </c>
      <c r="AH1042" s="46">
        <v>0</v>
      </c>
      <c r="AI1042" s="46" t="s">
        <v>74</v>
      </c>
      <c r="AJ1042" s="46">
        <v>0</v>
      </c>
      <c r="AK1042" s="46" t="s">
        <v>74</v>
      </c>
      <c r="AL1042" s="46">
        <v>0</v>
      </c>
      <c r="AM1042" s="46" t="s">
        <v>74</v>
      </c>
      <c r="AN1042" s="50"/>
      <c r="AO1042" s="46"/>
      <c r="AP1042" s="46"/>
      <c r="AQ1042" s="46"/>
      <c r="AR1042" s="46"/>
      <c r="AS1042" s="46"/>
      <c r="AT1042" s="46"/>
      <c r="AU1042" s="46"/>
      <c r="AV1042" s="46"/>
      <c r="AW1042" s="46"/>
      <c r="AX1042" s="46"/>
      <c r="AY1042" s="46"/>
      <c r="AZ1042" s="46"/>
      <c r="BA1042" s="46"/>
      <c r="BB1042" s="46"/>
      <c r="BC1042" s="46"/>
      <c r="BD1042" s="46"/>
      <c r="BE1042" s="46"/>
      <c r="BF1042" s="46"/>
      <c r="BG1042" s="46"/>
      <c r="BH1042" s="46"/>
      <c r="BI1042" s="46"/>
      <c r="BJ1042" s="46"/>
      <c r="BK1042" s="46"/>
      <c r="BL1042" s="46"/>
      <c r="BM1042" s="46"/>
      <c r="BN1042" s="46"/>
      <c r="BO1042" s="46"/>
      <c r="BP1042" s="46"/>
      <c r="BQ1042" s="46"/>
      <c r="BR1042" s="46"/>
      <c r="BS1042" s="46"/>
      <c r="BT1042" s="46"/>
      <c r="BU1042" s="46"/>
      <c r="BV1042" s="46"/>
      <c r="BW1042" s="46"/>
      <c r="BX1042" s="46"/>
      <c r="BY1042" s="46"/>
      <c r="BZ1042" s="46"/>
      <c r="CA1042" s="46"/>
      <c r="CB1042" s="46"/>
      <c r="CC1042" s="46"/>
    </row>
    <row r="1043" spans="7:81" x14ac:dyDescent="0.25">
      <c r="G1043" t="s">
        <v>132</v>
      </c>
      <c r="H1043" s="40">
        <v>41219</v>
      </c>
      <c r="I1043" s="46">
        <v>0.5</v>
      </c>
      <c r="J1043" s="46">
        <v>0</v>
      </c>
      <c r="K1043" s="46" t="s">
        <v>74</v>
      </c>
      <c r="L1043" s="46">
        <v>0</v>
      </c>
      <c r="M1043" s="46" t="s">
        <v>74</v>
      </c>
      <c r="N1043" s="46">
        <v>0</v>
      </c>
      <c r="O1043" s="46" t="s">
        <v>74</v>
      </c>
      <c r="P1043" s="46">
        <v>0</v>
      </c>
      <c r="Q1043" s="46" t="s">
        <v>74</v>
      </c>
      <c r="R1043" s="46">
        <v>0</v>
      </c>
      <c r="S1043" s="46" t="s">
        <v>74</v>
      </c>
      <c r="T1043" s="46">
        <v>0</v>
      </c>
      <c r="U1043" s="46" t="s">
        <v>74</v>
      </c>
      <c r="V1043" s="46">
        <v>0</v>
      </c>
      <c r="W1043" s="46" t="s">
        <v>74</v>
      </c>
      <c r="X1043" s="46">
        <v>0</v>
      </c>
      <c r="Y1043" s="46" t="s">
        <v>74</v>
      </c>
      <c r="Z1043" s="46">
        <v>0</v>
      </c>
      <c r="AA1043" s="46" t="s">
        <v>74</v>
      </c>
      <c r="AB1043" s="46">
        <v>0</v>
      </c>
      <c r="AC1043" s="46" t="s">
        <v>74</v>
      </c>
      <c r="AD1043" s="46">
        <v>0</v>
      </c>
      <c r="AE1043" s="46" t="s">
        <v>74</v>
      </c>
      <c r="AF1043" s="46">
        <v>0</v>
      </c>
      <c r="AG1043" s="46" t="s">
        <v>74</v>
      </c>
      <c r="AH1043" s="46">
        <v>0</v>
      </c>
      <c r="AI1043" s="46" t="s">
        <v>74</v>
      </c>
      <c r="AJ1043" s="46">
        <v>0</v>
      </c>
      <c r="AK1043" s="46" t="s">
        <v>74</v>
      </c>
      <c r="AL1043" s="46">
        <v>0</v>
      </c>
      <c r="AM1043" s="46" t="s">
        <v>74</v>
      </c>
      <c r="AN1043" s="50"/>
      <c r="AO1043" s="46"/>
      <c r="AP1043" s="46"/>
      <c r="AQ1043" s="46"/>
      <c r="AR1043" s="46"/>
      <c r="AS1043" s="46"/>
      <c r="AT1043" s="46"/>
      <c r="AU1043" s="46"/>
      <c r="AV1043" s="46"/>
      <c r="AW1043" s="46"/>
      <c r="AX1043" s="46"/>
      <c r="AY1043" s="46"/>
      <c r="AZ1043" s="46"/>
      <c r="BA1043" s="46"/>
      <c r="BB1043" s="46"/>
      <c r="BC1043" s="46"/>
      <c r="BD1043" s="46"/>
      <c r="BE1043" s="46"/>
      <c r="BF1043" s="46"/>
      <c r="BG1043" s="46"/>
      <c r="BH1043" s="46"/>
      <c r="BI1043" s="46"/>
      <c r="BJ1043" s="46"/>
      <c r="BK1043" s="46"/>
      <c r="BL1043" s="46"/>
      <c r="BM1043" s="46"/>
      <c r="BN1043" s="46"/>
      <c r="BO1043" s="46"/>
      <c r="BP1043" s="46"/>
      <c r="BQ1043" s="46"/>
      <c r="BR1043" s="46"/>
      <c r="BS1043" s="46"/>
      <c r="BT1043" s="46"/>
      <c r="BU1043" s="46"/>
      <c r="BV1043" s="46"/>
      <c r="BW1043" s="46"/>
      <c r="BX1043" s="46"/>
      <c r="BY1043" s="46"/>
      <c r="BZ1043" s="46"/>
      <c r="CA1043" s="46"/>
      <c r="CB1043" s="46"/>
      <c r="CC1043" s="46"/>
    </row>
    <row r="1044" spans="7:81" x14ac:dyDescent="0.25">
      <c r="G1044" t="s">
        <v>132</v>
      </c>
      <c r="H1044" s="40">
        <v>41220</v>
      </c>
      <c r="I1044" s="46">
        <v>0</v>
      </c>
      <c r="J1044" s="46">
        <v>0</v>
      </c>
      <c r="K1044" s="46">
        <v>0</v>
      </c>
      <c r="L1044" s="46">
        <v>0</v>
      </c>
      <c r="M1044" s="46">
        <v>0</v>
      </c>
      <c r="N1044" s="46">
        <v>0</v>
      </c>
      <c r="O1044" s="46">
        <v>0</v>
      </c>
      <c r="P1044" s="46">
        <v>0</v>
      </c>
      <c r="Q1044" s="46">
        <v>0.02</v>
      </c>
      <c r="R1044" s="46">
        <v>0</v>
      </c>
      <c r="S1044" s="46">
        <v>0.35000000000000003</v>
      </c>
      <c r="T1044" s="46">
        <v>0</v>
      </c>
      <c r="U1044" s="46">
        <v>0</v>
      </c>
      <c r="V1044" s="46">
        <v>0</v>
      </c>
      <c r="W1044" s="46">
        <v>1.2666666666666666</v>
      </c>
      <c r="X1044" s="46">
        <v>0</v>
      </c>
      <c r="Y1044" s="46">
        <v>0</v>
      </c>
      <c r="Z1044" s="46">
        <v>0</v>
      </c>
      <c r="AA1044" s="46" t="s">
        <v>74</v>
      </c>
      <c r="AB1044" s="46">
        <v>0</v>
      </c>
      <c r="AC1044" s="46" t="s">
        <v>74</v>
      </c>
      <c r="AD1044" s="46">
        <v>0</v>
      </c>
      <c r="AE1044" s="46" t="s">
        <v>74</v>
      </c>
      <c r="AF1044" s="46">
        <v>0</v>
      </c>
      <c r="AG1044" s="46" t="s">
        <v>74</v>
      </c>
      <c r="AH1044" s="46">
        <v>0</v>
      </c>
      <c r="AI1044" s="46" t="s">
        <v>74</v>
      </c>
      <c r="AJ1044" s="46">
        <v>0</v>
      </c>
      <c r="AK1044" s="46" t="s">
        <v>74</v>
      </c>
      <c r="AL1044" s="46">
        <v>0</v>
      </c>
      <c r="AM1044" s="46" t="s">
        <v>74</v>
      </c>
      <c r="AN1044" s="50"/>
      <c r="AO1044" s="46">
        <v>0</v>
      </c>
      <c r="AP1044" s="46">
        <v>0</v>
      </c>
      <c r="AQ1044" s="46">
        <v>0</v>
      </c>
      <c r="AR1044" s="46">
        <v>0</v>
      </c>
      <c r="AS1044" s="46">
        <v>0</v>
      </c>
      <c r="AT1044" s="46">
        <v>0</v>
      </c>
      <c r="AU1044" s="46">
        <v>0.03</v>
      </c>
      <c r="AV1044" s="46">
        <v>0.03</v>
      </c>
      <c r="AW1044" s="46">
        <v>0.03</v>
      </c>
      <c r="AX1044" s="46">
        <v>1</v>
      </c>
      <c r="AY1044" s="46">
        <v>0.02</v>
      </c>
      <c r="AZ1044" s="46">
        <v>0</v>
      </c>
      <c r="BA1044" s="46">
        <v>0</v>
      </c>
      <c r="BB1044" s="46">
        <v>0</v>
      </c>
      <c r="BC1044" s="46">
        <v>1.7</v>
      </c>
      <c r="BD1044" s="46">
        <v>1.7</v>
      </c>
      <c r="BE1044" s="46">
        <v>0.4</v>
      </c>
      <c r="BF1044" s="46">
        <v>0</v>
      </c>
      <c r="BG1044" s="46">
        <v>0</v>
      </c>
      <c r="BH1044" s="46">
        <v>0</v>
      </c>
      <c r="BI1044" s="46"/>
      <c r="BJ1044" s="46"/>
      <c r="BK1044" s="46"/>
      <c r="BL1044" s="46"/>
      <c r="BM1044" s="46"/>
      <c r="BN1044" s="46"/>
      <c r="BO1044" s="46"/>
      <c r="BP1044" s="46"/>
      <c r="BQ1044" s="46"/>
      <c r="BR1044" s="46"/>
      <c r="BS1044" s="46"/>
      <c r="BT1044" s="46"/>
      <c r="BU1044" s="46"/>
      <c r="BV1044" s="46"/>
      <c r="BW1044" s="46"/>
      <c r="BX1044" s="46"/>
      <c r="BY1044" s="46"/>
      <c r="BZ1044" s="46"/>
      <c r="CA1044" s="46"/>
      <c r="CB1044" s="46"/>
      <c r="CC1044" s="46"/>
    </row>
    <row r="1045" spans="7:81" x14ac:dyDescent="0.25">
      <c r="G1045" t="s">
        <v>132</v>
      </c>
      <c r="H1045" s="40">
        <v>41221</v>
      </c>
      <c r="I1045" s="46">
        <v>0</v>
      </c>
      <c r="J1045" s="46">
        <v>0</v>
      </c>
      <c r="K1045" s="46" t="s">
        <v>74</v>
      </c>
      <c r="L1045" s="46">
        <v>0</v>
      </c>
      <c r="M1045" s="46" t="s">
        <v>74</v>
      </c>
      <c r="N1045" s="46">
        <v>0</v>
      </c>
      <c r="O1045" s="46" t="s">
        <v>74</v>
      </c>
      <c r="P1045" s="46">
        <v>0</v>
      </c>
      <c r="Q1045" s="46" t="s">
        <v>74</v>
      </c>
      <c r="R1045" s="46">
        <v>0</v>
      </c>
      <c r="S1045" s="46" t="s">
        <v>74</v>
      </c>
      <c r="T1045" s="46">
        <v>0</v>
      </c>
      <c r="U1045" s="46" t="s">
        <v>74</v>
      </c>
      <c r="V1045" s="46">
        <v>0</v>
      </c>
      <c r="W1045" s="46" t="s">
        <v>74</v>
      </c>
      <c r="X1045" s="46">
        <v>0</v>
      </c>
      <c r="Y1045" s="46" t="s">
        <v>74</v>
      </c>
      <c r="Z1045" s="46">
        <v>0</v>
      </c>
      <c r="AA1045" s="46" t="s">
        <v>74</v>
      </c>
      <c r="AB1045" s="46">
        <v>0</v>
      </c>
      <c r="AC1045" s="46" t="s">
        <v>74</v>
      </c>
      <c r="AD1045" s="46">
        <v>0</v>
      </c>
      <c r="AE1045" s="46" t="s">
        <v>74</v>
      </c>
      <c r="AF1045" s="46">
        <v>0</v>
      </c>
      <c r="AG1045" s="46" t="s">
        <v>74</v>
      </c>
      <c r="AH1045" s="46">
        <v>0</v>
      </c>
      <c r="AI1045" s="46" t="s">
        <v>74</v>
      </c>
      <c r="AJ1045" s="46">
        <v>0</v>
      </c>
      <c r="AK1045" s="46" t="s">
        <v>74</v>
      </c>
      <c r="AL1045" s="46">
        <v>0</v>
      </c>
      <c r="AM1045" s="46" t="s">
        <v>74</v>
      </c>
      <c r="AN1045" s="50"/>
      <c r="AO1045" s="46"/>
      <c r="AP1045" s="46"/>
      <c r="AQ1045" s="46"/>
      <c r="AR1045" s="46"/>
      <c r="AS1045" s="46"/>
      <c r="AT1045" s="46"/>
      <c r="AU1045" s="46"/>
      <c r="AV1045" s="46"/>
      <c r="AW1045" s="46"/>
      <c r="AX1045" s="46"/>
      <c r="AY1045" s="46"/>
      <c r="AZ1045" s="46"/>
      <c r="BA1045" s="46"/>
      <c r="BB1045" s="46"/>
      <c r="BC1045" s="46"/>
      <c r="BD1045" s="46"/>
      <c r="BE1045" s="46"/>
      <c r="BF1045" s="46"/>
      <c r="BG1045" s="46"/>
      <c r="BH1045" s="46"/>
      <c r="BI1045" s="46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</row>
    <row r="1046" spans="7:81" x14ac:dyDescent="0.25">
      <c r="G1046" t="s">
        <v>132</v>
      </c>
      <c r="H1046" s="40">
        <v>41222</v>
      </c>
      <c r="I1046" s="46">
        <v>0</v>
      </c>
      <c r="J1046" s="46">
        <v>0</v>
      </c>
      <c r="K1046" s="46" t="s">
        <v>74</v>
      </c>
      <c r="L1046" s="46">
        <v>0</v>
      </c>
      <c r="M1046" s="46" t="s">
        <v>74</v>
      </c>
      <c r="N1046" s="46">
        <v>0</v>
      </c>
      <c r="O1046" s="46" t="s">
        <v>74</v>
      </c>
      <c r="P1046" s="46">
        <v>0</v>
      </c>
      <c r="Q1046" s="46" t="s">
        <v>74</v>
      </c>
      <c r="R1046" s="46">
        <v>0</v>
      </c>
      <c r="S1046" s="46" t="s">
        <v>74</v>
      </c>
      <c r="T1046" s="46">
        <v>0</v>
      </c>
      <c r="U1046" s="46" t="s">
        <v>74</v>
      </c>
      <c r="V1046" s="46">
        <v>0</v>
      </c>
      <c r="W1046" s="46" t="s">
        <v>74</v>
      </c>
      <c r="X1046" s="46">
        <v>0</v>
      </c>
      <c r="Y1046" s="46" t="s">
        <v>74</v>
      </c>
      <c r="Z1046" s="46">
        <v>0</v>
      </c>
      <c r="AA1046" s="46" t="s">
        <v>74</v>
      </c>
      <c r="AB1046" s="46">
        <v>0</v>
      </c>
      <c r="AC1046" s="46" t="s">
        <v>74</v>
      </c>
      <c r="AD1046" s="46">
        <v>40.376134856147907</v>
      </c>
      <c r="AE1046" s="46" t="s">
        <v>74</v>
      </c>
      <c r="AF1046" s="46">
        <v>0</v>
      </c>
      <c r="AG1046" s="46" t="s">
        <v>74</v>
      </c>
      <c r="AH1046" s="46">
        <v>0</v>
      </c>
      <c r="AI1046" s="46" t="s">
        <v>74</v>
      </c>
      <c r="AJ1046" s="46">
        <v>0</v>
      </c>
      <c r="AK1046" s="46" t="s">
        <v>74</v>
      </c>
      <c r="AL1046" s="46">
        <v>0</v>
      </c>
      <c r="AM1046" s="46" t="s">
        <v>74</v>
      </c>
      <c r="AN1046" s="50"/>
      <c r="AO1046" s="46"/>
      <c r="AP1046" s="46"/>
      <c r="AQ1046" s="46"/>
      <c r="AR1046" s="46"/>
      <c r="AS1046" s="46"/>
      <c r="AT1046" s="46"/>
      <c r="AU1046" s="46"/>
      <c r="AV1046" s="46"/>
      <c r="AW1046" s="46"/>
      <c r="AX1046" s="46"/>
      <c r="AY1046" s="46"/>
      <c r="AZ1046" s="46"/>
      <c r="BA1046" s="46"/>
      <c r="BB1046" s="46"/>
      <c r="BC1046" s="46"/>
      <c r="BD1046" s="46"/>
      <c r="BE1046" s="46"/>
      <c r="BF1046" s="46"/>
      <c r="BG1046" s="46"/>
      <c r="BH1046" s="46"/>
      <c r="BI1046" s="46"/>
      <c r="BJ1046" s="46"/>
      <c r="BK1046" s="46"/>
      <c r="BL1046" s="46"/>
      <c r="BM1046" s="46"/>
      <c r="BN1046" s="46"/>
      <c r="BO1046" s="46"/>
      <c r="BP1046" s="46"/>
      <c r="BQ1046" s="46"/>
      <c r="BR1046" s="46"/>
      <c r="BS1046" s="46"/>
      <c r="BT1046" s="46"/>
      <c r="BU1046" s="46"/>
      <c r="BV1046" s="46"/>
      <c r="BW1046" s="46"/>
      <c r="BX1046" s="46"/>
      <c r="BY1046" s="46"/>
      <c r="BZ1046" s="46"/>
      <c r="CA1046" s="46"/>
      <c r="CB1046" s="46"/>
      <c r="CC1046" s="46"/>
    </row>
    <row r="1047" spans="7:81" x14ac:dyDescent="0.25">
      <c r="G1047" t="s">
        <v>132</v>
      </c>
      <c r="H1047" s="40">
        <v>41223</v>
      </c>
      <c r="I1047" s="46">
        <v>0</v>
      </c>
      <c r="J1047" s="46">
        <v>0</v>
      </c>
      <c r="K1047" s="46" t="s">
        <v>74</v>
      </c>
      <c r="L1047" s="46">
        <v>0</v>
      </c>
      <c r="M1047" s="46" t="s">
        <v>74</v>
      </c>
      <c r="N1047" s="46">
        <v>0</v>
      </c>
      <c r="O1047" s="46" t="s">
        <v>74</v>
      </c>
      <c r="P1047" s="46">
        <v>0</v>
      </c>
      <c r="Q1047" s="46" t="s">
        <v>74</v>
      </c>
      <c r="R1047" s="46">
        <v>0</v>
      </c>
      <c r="S1047" s="46" t="s">
        <v>74</v>
      </c>
      <c r="T1047" s="46">
        <v>0</v>
      </c>
      <c r="U1047" s="46" t="s">
        <v>74</v>
      </c>
      <c r="V1047" s="46">
        <v>0</v>
      </c>
      <c r="W1047" s="46" t="s">
        <v>74</v>
      </c>
      <c r="X1047" s="46">
        <v>0</v>
      </c>
      <c r="Y1047" s="46" t="s">
        <v>74</v>
      </c>
      <c r="Z1047" s="46">
        <v>0</v>
      </c>
      <c r="AA1047" s="46" t="s">
        <v>74</v>
      </c>
      <c r="AB1047" s="46">
        <v>0</v>
      </c>
      <c r="AC1047" s="46" t="s">
        <v>74</v>
      </c>
      <c r="AD1047" s="46">
        <v>0</v>
      </c>
      <c r="AE1047" s="46" t="s">
        <v>74</v>
      </c>
      <c r="AF1047" s="46">
        <v>0</v>
      </c>
      <c r="AG1047" s="46" t="s">
        <v>74</v>
      </c>
      <c r="AH1047" s="46">
        <v>0</v>
      </c>
      <c r="AI1047" s="46" t="s">
        <v>74</v>
      </c>
      <c r="AJ1047" s="46">
        <v>0</v>
      </c>
      <c r="AK1047" s="46" t="s">
        <v>74</v>
      </c>
      <c r="AL1047" s="46">
        <v>0</v>
      </c>
      <c r="AM1047" s="46" t="s">
        <v>74</v>
      </c>
      <c r="AN1047" s="50"/>
      <c r="AO1047" s="46"/>
      <c r="AP1047" s="46"/>
      <c r="AQ1047" s="46"/>
      <c r="AR1047" s="46"/>
      <c r="AS1047" s="46"/>
      <c r="AT1047" s="46"/>
      <c r="AU1047" s="46"/>
      <c r="AV1047" s="46"/>
      <c r="AW1047" s="46"/>
      <c r="AX1047" s="46"/>
      <c r="AY1047" s="46"/>
      <c r="AZ1047" s="46"/>
      <c r="BA1047" s="46"/>
      <c r="BB1047" s="46"/>
      <c r="BC1047" s="46"/>
      <c r="BD1047" s="46"/>
      <c r="BE1047" s="46"/>
      <c r="BF1047" s="46"/>
      <c r="BG1047" s="46"/>
      <c r="BH1047" s="46"/>
      <c r="BI1047" s="46"/>
      <c r="BJ1047" s="46"/>
      <c r="BK1047" s="46"/>
      <c r="BL1047" s="46"/>
      <c r="BM1047" s="46"/>
      <c r="BN1047" s="46"/>
      <c r="BO1047" s="46"/>
      <c r="BP1047" s="46"/>
      <c r="BQ1047" s="46"/>
      <c r="BR1047" s="46"/>
      <c r="BS1047" s="46"/>
      <c r="BT1047" s="46"/>
      <c r="BU1047" s="46"/>
      <c r="BV1047" s="46"/>
      <c r="BW1047" s="46"/>
      <c r="BX1047" s="46"/>
      <c r="BY1047" s="46"/>
      <c r="BZ1047" s="46"/>
      <c r="CA1047" s="46"/>
      <c r="CB1047" s="46"/>
      <c r="CC1047" s="46"/>
    </row>
    <row r="1048" spans="7:81" x14ac:dyDescent="0.25">
      <c r="G1048" t="s">
        <v>132</v>
      </c>
      <c r="H1048" s="40">
        <v>41224</v>
      </c>
      <c r="I1048" s="46">
        <v>0</v>
      </c>
      <c r="J1048" s="46">
        <v>0</v>
      </c>
      <c r="K1048" s="46" t="s">
        <v>74</v>
      </c>
      <c r="L1048" s="46">
        <v>0</v>
      </c>
      <c r="M1048" s="46" t="s">
        <v>74</v>
      </c>
      <c r="N1048" s="46">
        <v>0</v>
      </c>
      <c r="O1048" s="46" t="s">
        <v>74</v>
      </c>
      <c r="P1048" s="46">
        <v>0</v>
      </c>
      <c r="Q1048" s="46" t="s">
        <v>74</v>
      </c>
      <c r="R1048" s="46">
        <v>0</v>
      </c>
      <c r="S1048" s="46" t="s">
        <v>74</v>
      </c>
      <c r="T1048" s="46">
        <v>0</v>
      </c>
      <c r="U1048" s="46" t="s">
        <v>74</v>
      </c>
      <c r="V1048" s="46">
        <v>0</v>
      </c>
      <c r="W1048" s="46" t="s">
        <v>74</v>
      </c>
      <c r="X1048" s="46">
        <v>0</v>
      </c>
      <c r="Y1048" s="46" t="s">
        <v>74</v>
      </c>
      <c r="Z1048" s="46">
        <v>0</v>
      </c>
      <c r="AA1048" s="46" t="s">
        <v>74</v>
      </c>
      <c r="AB1048" s="46">
        <v>0</v>
      </c>
      <c r="AC1048" s="46" t="s">
        <v>74</v>
      </c>
      <c r="AD1048" s="46">
        <v>0</v>
      </c>
      <c r="AE1048" s="46" t="s">
        <v>74</v>
      </c>
      <c r="AF1048" s="46">
        <v>0</v>
      </c>
      <c r="AG1048" s="46" t="s">
        <v>74</v>
      </c>
      <c r="AH1048" s="46">
        <v>0</v>
      </c>
      <c r="AI1048" s="46" t="s">
        <v>74</v>
      </c>
      <c r="AJ1048" s="46">
        <v>0</v>
      </c>
      <c r="AK1048" s="46" t="s">
        <v>74</v>
      </c>
      <c r="AL1048" s="46">
        <v>0</v>
      </c>
      <c r="AM1048" s="46" t="s">
        <v>74</v>
      </c>
      <c r="AN1048" s="50"/>
      <c r="AO1048" s="46"/>
      <c r="AP1048" s="46"/>
      <c r="AQ1048" s="46"/>
      <c r="AR1048" s="46"/>
      <c r="AS1048" s="46"/>
      <c r="AT1048" s="46"/>
      <c r="AU1048" s="46"/>
      <c r="AV1048" s="46"/>
      <c r="AW1048" s="46"/>
      <c r="AX1048" s="46"/>
      <c r="AY1048" s="46"/>
      <c r="AZ1048" s="46"/>
      <c r="BA1048" s="46"/>
      <c r="BB1048" s="46"/>
      <c r="BC1048" s="46"/>
      <c r="BD1048" s="46"/>
      <c r="BE1048" s="46"/>
      <c r="BF1048" s="46"/>
      <c r="BG1048" s="46"/>
      <c r="BH1048" s="46"/>
      <c r="BI1048" s="46"/>
      <c r="BJ1048" s="46"/>
      <c r="BK1048" s="46"/>
      <c r="BL1048" s="46"/>
      <c r="BM1048" s="46"/>
      <c r="BN1048" s="46"/>
      <c r="BO1048" s="46"/>
      <c r="BP1048" s="46"/>
      <c r="BQ1048" s="46"/>
      <c r="BR1048" s="46"/>
      <c r="BS1048" s="46"/>
      <c r="BT1048" s="46"/>
      <c r="BU1048" s="46"/>
      <c r="BV1048" s="46"/>
      <c r="BW1048" s="46"/>
      <c r="BX1048" s="46"/>
      <c r="BY1048" s="46"/>
      <c r="BZ1048" s="46"/>
      <c r="CA1048" s="46"/>
      <c r="CB1048" s="46"/>
      <c r="CC1048" s="46"/>
    </row>
    <row r="1049" spans="7:81" x14ac:dyDescent="0.25">
      <c r="G1049" t="s">
        <v>132</v>
      </c>
      <c r="H1049" s="40">
        <v>41225</v>
      </c>
      <c r="I1049" s="46">
        <v>1</v>
      </c>
      <c r="J1049" s="46">
        <v>40.003520309787262</v>
      </c>
      <c r="K1049" s="46" t="s">
        <v>74</v>
      </c>
      <c r="L1049" s="46">
        <v>0</v>
      </c>
      <c r="M1049" s="46" t="s">
        <v>74</v>
      </c>
      <c r="N1049" s="46">
        <v>0</v>
      </c>
      <c r="O1049" s="46" t="s">
        <v>74</v>
      </c>
      <c r="P1049" s="46">
        <v>0</v>
      </c>
      <c r="Q1049" s="46" t="s">
        <v>74</v>
      </c>
      <c r="R1049" s="46">
        <v>0</v>
      </c>
      <c r="S1049" s="46" t="s">
        <v>74</v>
      </c>
      <c r="T1049" s="46">
        <v>0</v>
      </c>
      <c r="U1049" s="46" t="s">
        <v>74</v>
      </c>
      <c r="V1049" s="46">
        <v>0</v>
      </c>
      <c r="W1049" s="46" t="s">
        <v>74</v>
      </c>
      <c r="X1049" s="46">
        <v>0</v>
      </c>
      <c r="Y1049" s="46" t="s">
        <v>74</v>
      </c>
      <c r="Z1049" s="46">
        <v>0</v>
      </c>
      <c r="AA1049" s="46" t="s">
        <v>74</v>
      </c>
      <c r="AB1049" s="46">
        <v>0</v>
      </c>
      <c r="AC1049" s="46" t="s">
        <v>74</v>
      </c>
      <c r="AD1049" s="46">
        <v>0</v>
      </c>
      <c r="AE1049" s="46" t="s">
        <v>74</v>
      </c>
      <c r="AF1049" s="46">
        <v>0</v>
      </c>
      <c r="AG1049" s="46" t="s">
        <v>74</v>
      </c>
      <c r="AH1049" s="46">
        <v>0</v>
      </c>
      <c r="AI1049" s="46" t="s">
        <v>74</v>
      </c>
      <c r="AJ1049" s="46">
        <v>0</v>
      </c>
      <c r="AK1049" s="46" t="s">
        <v>74</v>
      </c>
      <c r="AL1049" s="46">
        <v>0</v>
      </c>
      <c r="AM1049" s="46" t="s">
        <v>74</v>
      </c>
      <c r="AN1049" s="50"/>
      <c r="AO1049" s="46"/>
      <c r="AP1049" s="46"/>
      <c r="AQ1049" s="46"/>
      <c r="AR1049" s="46"/>
      <c r="AS1049" s="46"/>
      <c r="AT1049" s="46"/>
      <c r="AU1049" s="46"/>
      <c r="AV1049" s="46"/>
      <c r="AW1049" s="46"/>
      <c r="AX1049" s="46"/>
      <c r="AY1049" s="46"/>
      <c r="AZ1049" s="46"/>
      <c r="BA1049" s="46"/>
      <c r="BB1049" s="46"/>
      <c r="BC1049" s="46"/>
      <c r="BD1049" s="46"/>
      <c r="BE1049" s="46"/>
      <c r="BF1049" s="46"/>
      <c r="BG1049" s="46"/>
      <c r="BH1049" s="46"/>
      <c r="BI1049" s="46"/>
      <c r="BJ1049" s="46"/>
      <c r="BK1049" s="46"/>
      <c r="BL1049" s="46"/>
      <c r="BM1049" s="46"/>
      <c r="BN1049" s="46"/>
      <c r="BO1049" s="46"/>
      <c r="BP1049" s="46"/>
      <c r="BQ1049" s="46"/>
      <c r="BR1049" s="46"/>
      <c r="BS1049" s="46"/>
      <c r="BT1049" s="46"/>
      <c r="BU1049" s="46"/>
      <c r="BV1049" s="46"/>
      <c r="BW1049" s="46"/>
      <c r="BX1049" s="46"/>
      <c r="BY1049" s="46"/>
      <c r="BZ1049" s="46"/>
      <c r="CA1049" s="46"/>
      <c r="CB1049" s="46"/>
      <c r="CC1049" s="46"/>
    </row>
    <row r="1050" spans="7:81" x14ac:dyDescent="0.25">
      <c r="G1050" t="s">
        <v>132</v>
      </c>
      <c r="H1050" s="40">
        <v>41226</v>
      </c>
      <c r="I1050" s="46">
        <v>3.5</v>
      </c>
      <c r="J1050" s="46">
        <v>0</v>
      </c>
      <c r="K1050" s="46" t="s">
        <v>74</v>
      </c>
      <c r="L1050" s="46">
        <v>0</v>
      </c>
      <c r="M1050" s="46" t="s">
        <v>74</v>
      </c>
      <c r="N1050" s="46">
        <v>0</v>
      </c>
      <c r="O1050" s="46" t="s">
        <v>74</v>
      </c>
      <c r="P1050" s="46">
        <v>0</v>
      </c>
      <c r="Q1050" s="46" t="s">
        <v>74</v>
      </c>
      <c r="R1050" s="46">
        <v>0</v>
      </c>
      <c r="S1050" s="46" t="s">
        <v>74</v>
      </c>
      <c r="T1050" s="46">
        <v>0</v>
      </c>
      <c r="U1050" s="46" t="s">
        <v>74</v>
      </c>
      <c r="V1050" s="46">
        <v>0</v>
      </c>
      <c r="W1050" s="46" t="s">
        <v>74</v>
      </c>
      <c r="X1050" s="46">
        <v>0</v>
      </c>
      <c r="Y1050" s="46" t="s">
        <v>74</v>
      </c>
      <c r="Z1050" s="46">
        <v>0</v>
      </c>
      <c r="AA1050" s="46" t="s">
        <v>74</v>
      </c>
      <c r="AB1050" s="46">
        <v>0</v>
      </c>
      <c r="AC1050" s="46" t="s">
        <v>74</v>
      </c>
      <c r="AD1050" s="46">
        <v>0</v>
      </c>
      <c r="AE1050" s="46" t="s">
        <v>74</v>
      </c>
      <c r="AF1050" s="46">
        <v>0</v>
      </c>
      <c r="AG1050" s="46" t="s">
        <v>74</v>
      </c>
      <c r="AH1050" s="46">
        <v>0</v>
      </c>
      <c r="AI1050" s="46" t="s">
        <v>74</v>
      </c>
      <c r="AJ1050" s="46">
        <v>0</v>
      </c>
      <c r="AK1050" s="46" t="s">
        <v>74</v>
      </c>
      <c r="AL1050" s="46">
        <v>0</v>
      </c>
      <c r="AM1050" s="46" t="s">
        <v>74</v>
      </c>
      <c r="AN1050" s="50"/>
      <c r="AO1050" s="46"/>
      <c r="AP1050" s="46"/>
      <c r="AQ1050" s="46"/>
      <c r="AR1050" s="46"/>
      <c r="AS1050" s="46"/>
      <c r="AT1050" s="46"/>
      <c r="AU1050" s="46"/>
      <c r="AV1050" s="46"/>
      <c r="AW1050" s="46"/>
      <c r="AX1050" s="46"/>
      <c r="AY1050" s="46"/>
      <c r="AZ1050" s="46"/>
      <c r="BA1050" s="46"/>
      <c r="BB1050" s="46"/>
      <c r="BC1050" s="46"/>
      <c r="BD1050" s="46"/>
      <c r="BE1050" s="46"/>
      <c r="BF1050" s="46"/>
      <c r="BG1050" s="46"/>
      <c r="BH1050" s="46"/>
      <c r="BI1050" s="46"/>
      <c r="BJ1050" s="46"/>
      <c r="BK1050" s="46"/>
      <c r="BL1050" s="46"/>
      <c r="BM1050" s="46"/>
      <c r="BN1050" s="46"/>
      <c r="BO1050" s="46"/>
      <c r="BP1050" s="46"/>
      <c r="BQ1050" s="46"/>
      <c r="BR1050" s="46"/>
      <c r="BS1050" s="46"/>
      <c r="BT1050" s="46"/>
      <c r="BU1050" s="46"/>
      <c r="BV1050" s="46"/>
      <c r="BW1050" s="46"/>
      <c r="BX1050" s="46"/>
      <c r="BY1050" s="46"/>
      <c r="BZ1050" s="46"/>
      <c r="CA1050" s="46"/>
      <c r="CB1050" s="46"/>
      <c r="CC1050" s="46"/>
    </row>
    <row r="1051" spans="7:81" x14ac:dyDescent="0.25">
      <c r="G1051" t="s">
        <v>132</v>
      </c>
      <c r="H1051" s="40">
        <v>41227</v>
      </c>
      <c r="I1051" s="46">
        <v>0</v>
      </c>
      <c r="J1051" s="46">
        <v>0</v>
      </c>
      <c r="K1051" s="46" t="s">
        <v>74</v>
      </c>
      <c r="L1051" s="46">
        <v>0</v>
      </c>
      <c r="M1051" s="46" t="s">
        <v>74</v>
      </c>
      <c r="N1051" s="46">
        <v>0</v>
      </c>
      <c r="O1051" s="46" t="s">
        <v>74</v>
      </c>
      <c r="P1051" s="46">
        <v>0</v>
      </c>
      <c r="Q1051" s="46" t="s">
        <v>74</v>
      </c>
      <c r="R1051" s="46">
        <v>0</v>
      </c>
      <c r="S1051" s="46" t="s">
        <v>74</v>
      </c>
      <c r="T1051" s="46">
        <v>0</v>
      </c>
      <c r="U1051" s="46" t="s">
        <v>74</v>
      </c>
      <c r="V1051" s="46">
        <v>0</v>
      </c>
      <c r="W1051" s="46" t="s">
        <v>74</v>
      </c>
      <c r="X1051" s="46">
        <v>0</v>
      </c>
      <c r="Y1051" s="46" t="s">
        <v>74</v>
      </c>
      <c r="Z1051" s="46">
        <v>0</v>
      </c>
      <c r="AA1051" s="46" t="s">
        <v>74</v>
      </c>
      <c r="AB1051" s="46">
        <v>0</v>
      </c>
      <c r="AC1051" s="46" t="s">
        <v>74</v>
      </c>
      <c r="AD1051" s="46">
        <v>0</v>
      </c>
      <c r="AE1051" s="46" t="s">
        <v>74</v>
      </c>
      <c r="AF1051" s="46">
        <v>0</v>
      </c>
      <c r="AG1051" s="46" t="s">
        <v>74</v>
      </c>
      <c r="AH1051" s="46">
        <v>0</v>
      </c>
      <c r="AI1051" s="46" t="s">
        <v>74</v>
      </c>
      <c r="AJ1051" s="46">
        <v>0</v>
      </c>
      <c r="AK1051" s="46" t="s">
        <v>74</v>
      </c>
      <c r="AL1051" s="46">
        <v>0</v>
      </c>
      <c r="AM1051" s="46" t="s">
        <v>74</v>
      </c>
      <c r="AN1051" s="50"/>
      <c r="AO1051" s="46"/>
      <c r="AP1051" s="46"/>
      <c r="AQ1051" s="46"/>
      <c r="AR1051" s="46"/>
      <c r="AS1051" s="46"/>
      <c r="AT1051" s="46"/>
      <c r="AU1051" s="46"/>
      <c r="AV1051" s="46"/>
      <c r="AW1051" s="46"/>
      <c r="AX1051" s="46"/>
      <c r="AY1051" s="46"/>
      <c r="AZ1051" s="46"/>
      <c r="BA1051" s="46"/>
      <c r="BB1051" s="46"/>
      <c r="BC1051" s="46"/>
      <c r="BD1051" s="46"/>
      <c r="BE1051" s="46"/>
      <c r="BF1051" s="46"/>
      <c r="BG1051" s="46"/>
      <c r="BH1051" s="46"/>
      <c r="BI1051" s="46"/>
      <c r="BJ1051" s="46"/>
      <c r="BK1051" s="46"/>
      <c r="BL1051" s="46"/>
      <c r="BM1051" s="46"/>
      <c r="BN1051" s="46"/>
      <c r="BO1051" s="46"/>
      <c r="BP1051" s="46"/>
      <c r="BQ1051" s="46"/>
      <c r="BR1051" s="46"/>
      <c r="BS1051" s="46"/>
      <c r="BT1051" s="46"/>
      <c r="BU1051" s="46"/>
      <c r="BV1051" s="46"/>
      <c r="BW1051" s="46"/>
      <c r="BX1051" s="46"/>
      <c r="BY1051" s="46"/>
      <c r="BZ1051" s="46"/>
      <c r="CA1051" s="46"/>
      <c r="CB1051" s="46"/>
      <c r="CC1051" s="46"/>
    </row>
    <row r="1052" spans="7:81" x14ac:dyDescent="0.25">
      <c r="G1052" t="s">
        <v>132</v>
      </c>
      <c r="H1052" s="40">
        <v>41228</v>
      </c>
      <c r="I1052" s="46">
        <v>3</v>
      </c>
      <c r="J1052" s="46">
        <v>0</v>
      </c>
      <c r="K1052" s="46" t="s">
        <v>74</v>
      </c>
      <c r="L1052" s="46">
        <v>0</v>
      </c>
      <c r="M1052" s="46" t="s">
        <v>74</v>
      </c>
      <c r="N1052" s="46">
        <v>0</v>
      </c>
      <c r="O1052" s="46" t="s">
        <v>74</v>
      </c>
      <c r="P1052" s="46">
        <v>0</v>
      </c>
      <c r="Q1052" s="46" t="s">
        <v>74</v>
      </c>
      <c r="R1052" s="46">
        <v>0</v>
      </c>
      <c r="S1052" s="46" t="s">
        <v>74</v>
      </c>
      <c r="T1052" s="46">
        <v>0</v>
      </c>
      <c r="U1052" s="46" t="s">
        <v>74</v>
      </c>
      <c r="V1052" s="46">
        <v>0</v>
      </c>
      <c r="W1052" s="46" t="s">
        <v>74</v>
      </c>
      <c r="X1052" s="46">
        <v>0</v>
      </c>
      <c r="Y1052" s="46" t="s">
        <v>74</v>
      </c>
      <c r="Z1052" s="46">
        <v>0</v>
      </c>
      <c r="AA1052" s="46" t="s">
        <v>74</v>
      </c>
      <c r="AB1052" s="46">
        <v>0</v>
      </c>
      <c r="AC1052" s="46" t="s">
        <v>74</v>
      </c>
      <c r="AD1052" s="46">
        <v>0</v>
      </c>
      <c r="AE1052" s="46" t="s">
        <v>74</v>
      </c>
      <c r="AF1052" s="46">
        <v>0</v>
      </c>
      <c r="AG1052" s="46" t="s">
        <v>74</v>
      </c>
      <c r="AH1052" s="46">
        <v>0</v>
      </c>
      <c r="AI1052" s="46" t="s">
        <v>74</v>
      </c>
      <c r="AJ1052" s="46">
        <v>0</v>
      </c>
      <c r="AK1052" s="46" t="s">
        <v>74</v>
      </c>
      <c r="AL1052" s="46">
        <v>0</v>
      </c>
      <c r="AM1052" s="46" t="s">
        <v>74</v>
      </c>
      <c r="AN1052" s="50"/>
      <c r="AO1052" s="46"/>
      <c r="AP1052" s="46"/>
      <c r="AQ1052" s="46"/>
      <c r="AR1052" s="46"/>
      <c r="AS1052" s="46"/>
      <c r="AT1052" s="46"/>
      <c r="AU1052" s="46"/>
      <c r="AV1052" s="46"/>
      <c r="AW1052" s="46"/>
      <c r="AX1052" s="46"/>
      <c r="AY1052" s="46"/>
      <c r="AZ1052" s="46"/>
      <c r="BA1052" s="46"/>
      <c r="BB1052" s="46"/>
      <c r="BC1052" s="46"/>
      <c r="BD1052" s="46"/>
      <c r="BE1052" s="46"/>
      <c r="BF1052" s="46"/>
      <c r="BG1052" s="46"/>
      <c r="BH1052" s="46"/>
      <c r="BI1052" s="46"/>
      <c r="BJ1052" s="46"/>
      <c r="BK1052" s="46"/>
      <c r="BL1052" s="46"/>
      <c r="BM1052" s="46"/>
      <c r="BN1052" s="46"/>
      <c r="BO1052" s="46"/>
      <c r="BP1052" s="46"/>
      <c r="BQ1052" s="46"/>
      <c r="BR1052" s="46"/>
      <c r="BS1052" s="46"/>
      <c r="BT1052" s="46"/>
      <c r="BU1052" s="46"/>
      <c r="BV1052" s="46"/>
      <c r="BW1052" s="46"/>
      <c r="BX1052" s="46"/>
      <c r="BY1052" s="46"/>
      <c r="BZ1052" s="46"/>
      <c r="CA1052" s="46"/>
      <c r="CB1052" s="46"/>
      <c r="CC1052" s="46"/>
    </row>
    <row r="1053" spans="7:81" x14ac:dyDescent="0.25">
      <c r="G1053" t="s">
        <v>132</v>
      </c>
      <c r="H1053" s="40">
        <v>41229</v>
      </c>
      <c r="I1053" s="46">
        <v>0</v>
      </c>
      <c r="J1053" s="46">
        <v>0</v>
      </c>
      <c r="K1053" s="46" t="s">
        <v>74</v>
      </c>
      <c r="L1053" s="46">
        <v>0</v>
      </c>
      <c r="M1053" s="46" t="s">
        <v>74</v>
      </c>
      <c r="N1053" s="46">
        <v>0</v>
      </c>
      <c r="O1053" s="46" t="s">
        <v>74</v>
      </c>
      <c r="P1053" s="46">
        <v>0</v>
      </c>
      <c r="Q1053" s="46" t="s">
        <v>74</v>
      </c>
      <c r="R1053" s="46">
        <v>0</v>
      </c>
      <c r="S1053" s="46" t="s">
        <v>74</v>
      </c>
      <c r="T1053" s="46">
        <v>0</v>
      </c>
      <c r="U1053" s="46" t="s">
        <v>74</v>
      </c>
      <c r="V1053" s="46">
        <v>0</v>
      </c>
      <c r="W1053" s="46" t="s">
        <v>74</v>
      </c>
      <c r="X1053" s="46">
        <v>0</v>
      </c>
      <c r="Y1053" s="46" t="s">
        <v>74</v>
      </c>
      <c r="Z1053" s="46">
        <v>0</v>
      </c>
      <c r="AA1053" s="46" t="s">
        <v>74</v>
      </c>
      <c r="AB1053" s="46">
        <v>0</v>
      </c>
      <c r="AC1053" s="46" t="s">
        <v>74</v>
      </c>
      <c r="AD1053" s="46">
        <v>0</v>
      </c>
      <c r="AE1053" s="46" t="s">
        <v>74</v>
      </c>
      <c r="AF1053" s="46">
        <v>0</v>
      </c>
      <c r="AG1053" s="46" t="s">
        <v>74</v>
      </c>
      <c r="AH1053" s="46">
        <v>0</v>
      </c>
      <c r="AI1053" s="46" t="s">
        <v>74</v>
      </c>
      <c r="AJ1053" s="46">
        <v>0</v>
      </c>
      <c r="AK1053" s="46" t="s">
        <v>74</v>
      </c>
      <c r="AL1053" s="46">
        <v>0</v>
      </c>
      <c r="AM1053" s="46" t="s">
        <v>74</v>
      </c>
      <c r="AN1053" s="50"/>
      <c r="AO1053" s="46"/>
      <c r="AP1053" s="46"/>
      <c r="AQ1053" s="46"/>
      <c r="AR1053" s="46"/>
      <c r="AS1053" s="46"/>
      <c r="AT1053" s="46"/>
      <c r="AU1053" s="46"/>
      <c r="AV1053" s="46"/>
      <c r="AW1053" s="46"/>
      <c r="AX1053" s="46"/>
      <c r="AY1053" s="46"/>
      <c r="AZ1053" s="46"/>
      <c r="BA1053" s="46"/>
      <c r="BB1053" s="46"/>
      <c r="BC1053" s="46"/>
      <c r="BD1053" s="46"/>
      <c r="BE1053" s="46"/>
      <c r="BF1053" s="46"/>
      <c r="BG1053" s="46"/>
      <c r="BH1053" s="46"/>
      <c r="BI1053" s="46"/>
      <c r="BJ1053" s="46"/>
      <c r="BK1053" s="46"/>
      <c r="BL1053" s="46"/>
      <c r="BM1053" s="46"/>
      <c r="BN1053" s="46"/>
      <c r="BO1053" s="46"/>
      <c r="BP1053" s="46"/>
      <c r="BQ1053" s="46"/>
      <c r="BR1053" s="46"/>
      <c r="BS1053" s="46"/>
      <c r="BT1053" s="46"/>
      <c r="BU1053" s="46"/>
      <c r="BV1053" s="46"/>
      <c r="BW1053" s="46"/>
      <c r="BX1053" s="46"/>
      <c r="BY1053" s="46"/>
      <c r="BZ1053" s="46"/>
      <c r="CA1053" s="46"/>
      <c r="CB1053" s="46"/>
      <c r="CC1053" s="46"/>
    </row>
    <row r="1054" spans="7:81" x14ac:dyDescent="0.25">
      <c r="G1054" t="s">
        <v>132</v>
      </c>
      <c r="H1054" s="40">
        <v>41230</v>
      </c>
      <c r="I1054" s="46">
        <v>1.5</v>
      </c>
      <c r="J1054" s="46">
        <v>0</v>
      </c>
      <c r="K1054" s="46" t="s">
        <v>74</v>
      </c>
      <c r="L1054" s="46">
        <v>0</v>
      </c>
      <c r="M1054" s="46" t="s">
        <v>74</v>
      </c>
      <c r="N1054" s="46">
        <v>0</v>
      </c>
      <c r="O1054" s="46" t="s">
        <v>74</v>
      </c>
      <c r="P1054" s="46">
        <v>0</v>
      </c>
      <c r="Q1054" s="46" t="s">
        <v>74</v>
      </c>
      <c r="R1054" s="46">
        <v>0</v>
      </c>
      <c r="S1054" s="46" t="s">
        <v>74</v>
      </c>
      <c r="T1054" s="46">
        <v>0</v>
      </c>
      <c r="U1054" s="46" t="s">
        <v>74</v>
      </c>
      <c r="V1054" s="46">
        <v>0</v>
      </c>
      <c r="W1054" s="46" t="s">
        <v>74</v>
      </c>
      <c r="X1054" s="46">
        <v>0</v>
      </c>
      <c r="Y1054" s="46" t="s">
        <v>74</v>
      </c>
      <c r="Z1054" s="46">
        <v>0</v>
      </c>
      <c r="AA1054" s="46" t="s">
        <v>74</v>
      </c>
      <c r="AB1054" s="46">
        <v>0</v>
      </c>
      <c r="AC1054" s="46" t="s">
        <v>74</v>
      </c>
      <c r="AD1054" s="46">
        <v>0</v>
      </c>
      <c r="AE1054" s="46" t="s">
        <v>74</v>
      </c>
      <c r="AF1054" s="46">
        <v>0</v>
      </c>
      <c r="AG1054" s="46" t="s">
        <v>74</v>
      </c>
      <c r="AH1054" s="46">
        <v>0</v>
      </c>
      <c r="AI1054" s="46" t="s">
        <v>74</v>
      </c>
      <c r="AJ1054" s="46">
        <v>0</v>
      </c>
      <c r="AK1054" s="46" t="s">
        <v>74</v>
      </c>
      <c r="AL1054" s="46">
        <v>0</v>
      </c>
      <c r="AM1054" s="46" t="s">
        <v>74</v>
      </c>
      <c r="AN1054" s="50"/>
      <c r="AO1054" s="46"/>
      <c r="AP1054" s="46"/>
      <c r="AQ1054" s="46"/>
      <c r="AR1054" s="46"/>
      <c r="AS1054" s="46"/>
      <c r="AT1054" s="46"/>
      <c r="AU1054" s="46"/>
      <c r="AV1054" s="46"/>
      <c r="AW1054" s="46"/>
      <c r="AX1054" s="46"/>
      <c r="AY1054" s="46"/>
      <c r="AZ1054" s="46"/>
      <c r="BA1054" s="46"/>
      <c r="BB1054" s="46"/>
      <c r="BC1054" s="46"/>
      <c r="BD1054" s="46"/>
      <c r="BE1054" s="46"/>
      <c r="BF1054" s="46"/>
      <c r="BG1054" s="46"/>
      <c r="BH1054" s="46"/>
      <c r="BI1054" s="46"/>
      <c r="BJ1054" s="46"/>
      <c r="BK1054" s="46"/>
      <c r="BL1054" s="46"/>
      <c r="BM1054" s="46"/>
      <c r="BN1054" s="46"/>
      <c r="BO1054" s="46"/>
      <c r="BP1054" s="46"/>
      <c r="BQ1054" s="46"/>
      <c r="BR1054" s="46"/>
      <c r="BS1054" s="46"/>
      <c r="BT1054" s="46"/>
      <c r="BU1054" s="46"/>
      <c r="BV1054" s="46"/>
      <c r="BW1054" s="46"/>
      <c r="BX1054" s="46"/>
      <c r="BY1054" s="46"/>
      <c r="BZ1054" s="46"/>
      <c r="CA1054" s="46"/>
      <c r="CB1054" s="46"/>
      <c r="CC1054" s="46"/>
    </row>
    <row r="1055" spans="7:81" x14ac:dyDescent="0.25">
      <c r="G1055" t="s">
        <v>132</v>
      </c>
      <c r="H1055" s="40">
        <v>41231</v>
      </c>
      <c r="I1055" s="46">
        <v>7.5</v>
      </c>
      <c r="J1055" s="46">
        <v>0</v>
      </c>
      <c r="K1055" s="46" t="s">
        <v>74</v>
      </c>
      <c r="L1055" s="46">
        <v>0</v>
      </c>
      <c r="M1055" s="46" t="s">
        <v>74</v>
      </c>
      <c r="N1055" s="46">
        <v>0</v>
      </c>
      <c r="O1055" s="46" t="s">
        <v>74</v>
      </c>
      <c r="P1055" s="46">
        <v>0</v>
      </c>
      <c r="Q1055" s="46" t="s">
        <v>74</v>
      </c>
      <c r="R1055" s="46">
        <v>0</v>
      </c>
      <c r="S1055" s="46" t="s">
        <v>74</v>
      </c>
      <c r="T1055" s="46">
        <v>0</v>
      </c>
      <c r="U1055" s="46" t="s">
        <v>74</v>
      </c>
      <c r="V1055" s="46">
        <v>0</v>
      </c>
      <c r="W1055" s="46" t="s">
        <v>74</v>
      </c>
      <c r="X1055" s="46">
        <v>0</v>
      </c>
      <c r="Y1055" s="46" t="s">
        <v>74</v>
      </c>
      <c r="Z1055" s="46">
        <v>0</v>
      </c>
      <c r="AA1055" s="46" t="s">
        <v>74</v>
      </c>
      <c r="AB1055" s="46">
        <v>0</v>
      </c>
      <c r="AC1055" s="46" t="s">
        <v>74</v>
      </c>
      <c r="AD1055" s="46">
        <v>0</v>
      </c>
      <c r="AE1055" s="46" t="s">
        <v>74</v>
      </c>
      <c r="AF1055" s="46">
        <v>0</v>
      </c>
      <c r="AG1055" s="46" t="s">
        <v>74</v>
      </c>
      <c r="AH1055" s="46">
        <v>0</v>
      </c>
      <c r="AI1055" s="46" t="s">
        <v>74</v>
      </c>
      <c r="AJ1055" s="46">
        <v>0</v>
      </c>
      <c r="AK1055" s="46" t="s">
        <v>74</v>
      </c>
      <c r="AL1055" s="46">
        <v>0</v>
      </c>
      <c r="AM1055" s="46" t="s">
        <v>74</v>
      </c>
      <c r="AN1055" s="50"/>
      <c r="AO1055" s="46"/>
      <c r="AP1055" s="46"/>
      <c r="AQ1055" s="46"/>
      <c r="AR1055" s="46"/>
      <c r="AS1055" s="46"/>
      <c r="AT1055" s="46"/>
      <c r="AU1055" s="46"/>
      <c r="AV1055" s="46"/>
      <c r="AW1055" s="46"/>
      <c r="AX1055" s="46"/>
      <c r="AY1055" s="46"/>
      <c r="AZ1055" s="46"/>
      <c r="BA1055" s="46"/>
      <c r="BB1055" s="46"/>
      <c r="BC1055" s="46"/>
      <c r="BD1055" s="46"/>
      <c r="BE1055" s="46"/>
      <c r="BF1055" s="46"/>
      <c r="BG1055" s="46"/>
      <c r="BH1055" s="46"/>
      <c r="BI1055" s="46"/>
      <c r="BJ1055" s="46"/>
      <c r="BK1055" s="46"/>
      <c r="BL1055" s="46"/>
      <c r="BM1055" s="46"/>
      <c r="BN1055" s="46"/>
      <c r="BO1055" s="46"/>
      <c r="BP1055" s="46"/>
      <c r="BQ1055" s="46"/>
      <c r="BR1055" s="46"/>
      <c r="BS1055" s="46"/>
      <c r="BT1055" s="46"/>
      <c r="BU1055" s="46"/>
      <c r="BV1055" s="46"/>
      <c r="BW1055" s="46"/>
      <c r="BX1055" s="46"/>
      <c r="BY1055" s="46"/>
      <c r="BZ1055" s="46"/>
      <c r="CA1055" s="46"/>
      <c r="CB1055" s="46"/>
      <c r="CC1055" s="46"/>
    </row>
    <row r="1056" spans="7:81" x14ac:dyDescent="0.25">
      <c r="G1056" t="s">
        <v>132</v>
      </c>
      <c r="H1056" s="40">
        <v>41232</v>
      </c>
      <c r="I1056" s="46">
        <v>0.5</v>
      </c>
      <c r="J1056" s="46">
        <v>0</v>
      </c>
      <c r="K1056" s="46" t="s">
        <v>74</v>
      </c>
      <c r="L1056" s="46">
        <v>0</v>
      </c>
      <c r="M1056" s="46" t="s">
        <v>74</v>
      </c>
      <c r="N1056" s="46">
        <v>0</v>
      </c>
      <c r="O1056" s="46" t="s">
        <v>74</v>
      </c>
      <c r="P1056" s="46">
        <v>0</v>
      </c>
      <c r="Q1056" s="46" t="s">
        <v>74</v>
      </c>
      <c r="R1056" s="46">
        <v>0</v>
      </c>
      <c r="S1056" s="46" t="s">
        <v>74</v>
      </c>
      <c r="T1056" s="46">
        <v>0</v>
      </c>
      <c r="U1056" s="46" t="s">
        <v>74</v>
      </c>
      <c r="V1056" s="46">
        <v>0</v>
      </c>
      <c r="W1056" s="46" t="s">
        <v>74</v>
      </c>
      <c r="X1056" s="46">
        <v>0</v>
      </c>
      <c r="Y1056" s="46" t="s">
        <v>74</v>
      </c>
      <c r="Z1056" s="46">
        <v>0</v>
      </c>
      <c r="AA1056" s="46" t="s">
        <v>74</v>
      </c>
      <c r="AB1056" s="46">
        <v>0</v>
      </c>
      <c r="AC1056" s="46" t="s">
        <v>74</v>
      </c>
      <c r="AD1056" s="46">
        <v>0</v>
      </c>
      <c r="AE1056" s="46" t="s">
        <v>74</v>
      </c>
      <c r="AF1056" s="46">
        <v>0</v>
      </c>
      <c r="AG1056" s="46" t="s">
        <v>74</v>
      </c>
      <c r="AH1056" s="46">
        <v>0</v>
      </c>
      <c r="AI1056" s="46" t="s">
        <v>74</v>
      </c>
      <c r="AJ1056" s="46">
        <v>0</v>
      </c>
      <c r="AK1056" s="46" t="s">
        <v>74</v>
      </c>
      <c r="AL1056" s="46">
        <v>0</v>
      </c>
      <c r="AM1056" s="46" t="s">
        <v>74</v>
      </c>
      <c r="AN1056" s="50"/>
      <c r="AO1056" s="46"/>
      <c r="AP1056" s="46"/>
      <c r="AQ1056" s="46"/>
      <c r="AR1056" s="46"/>
      <c r="AS1056" s="46"/>
      <c r="AT1056" s="46"/>
      <c r="AU1056" s="46"/>
      <c r="AV1056" s="46"/>
      <c r="AW1056" s="46"/>
      <c r="AX1056" s="46"/>
      <c r="AY1056" s="46"/>
      <c r="AZ1056" s="46"/>
      <c r="BA1056" s="46"/>
      <c r="BB1056" s="46"/>
      <c r="BC1056" s="46"/>
      <c r="BD1056" s="46"/>
      <c r="BE1056" s="46"/>
      <c r="BF1056" s="46"/>
      <c r="BG1056" s="46"/>
      <c r="BH1056" s="46"/>
      <c r="BI1056" s="46"/>
      <c r="BJ1056" s="46"/>
      <c r="BK1056" s="46"/>
      <c r="BL1056" s="46"/>
      <c r="BM1056" s="46"/>
      <c r="BN1056" s="46"/>
      <c r="BO1056" s="46"/>
      <c r="BP1056" s="46"/>
      <c r="BQ1056" s="46"/>
      <c r="BR1056" s="46"/>
      <c r="BS1056" s="46"/>
      <c r="BT1056" s="46"/>
      <c r="BU1056" s="46"/>
      <c r="BV1056" s="46"/>
      <c r="BW1056" s="46"/>
      <c r="BX1056" s="46"/>
      <c r="BY1056" s="46"/>
      <c r="BZ1056" s="46"/>
      <c r="CA1056" s="46"/>
      <c r="CB1056" s="46"/>
      <c r="CC1056" s="46"/>
    </row>
    <row r="1057" spans="7:81" x14ac:dyDescent="0.25">
      <c r="G1057" t="s">
        <v>132</v>
      </c>
      <c r="H1057" s="40">
        <v>41233</v>
      </c>
      <c r="I1057" s="46">
        <v>0</v>
      </c>
      <c r="J1057" s="46">
        <v>0</v>
      </c>
      <c r="K1057" s="46" t="s">
        <v>74</v>
      </c>
      <c r="L1057" s="46">
        <v>0</v>
      </c>
      <c r="M1057" s="46" t="s">
        <v>74</v>
      </c>
      <c r="N1057" s="46">
        <v>0</v>
      </c>
      <c r="O1057" s="46" t="s">
        <v>74</v>
      </c>
      <c r="P1057" s="46">
        <v>0</v>
      </c>
      <c r="Q1057" s="46" t="s">
        <v>74</v>
      </c>
      <c r="R1057" s="46">
        <v>0</v>
      </c>
      <c r="S1057" s="46" t="s">
        <v>74</v>
      </c>
      <c r="T1057" s="46">
        <v>0</v>
      </c>
      <c r="U1057" s="46" t="s">
        <v>74</v>
      </c>
      <c r="V1057" s="46">
        <v>0</v>
      </c>
      <c r="W1057" s="46" t="s">
        <v>74</v>
      </c>
      <c r="X1057" s="46">
        <v>0</v>
      </c>
      <c r="Y1057" s="46" t="s">
        <v>74</v>
      </c>
      <c r="Z1057" s="46">
        <v>0</v>
      </c>
      <c r="AA1057" s="46" t="s">
        <v>74</v>
      </c>
      <c r="AB1057" s="46">
        <v>0</v>
      </c>
      <c r="AC1057" s="46" t="s">
        <v>74</v>
      </c>
      <c r="AD1057" s="46">
        <v>0</v>
      </c>
      <c r="AE1057" s="46" t="s">
        <v>74</v>
      </c>
      <c r="AF1057" s="46">
        <v>0</v>
      </c>
      <c r="AG1057" s="46" t="s">
        <v>74</v>
      </c>
      <c r="AH1057" s="46">
        <v>0</v>
      </c>
      <c r="AI1057" s="46" t="s">
        <v>74</v>
      </c>
      <c r="AJ1057" s="46">
        <v>0</v>
      </c>
      <c r="AK1057" s="46" t="s">
        <v>74</v>
      </c>
      <c r="AL1057" s="46">
        <v>0</v>
      </c>
      <c r="AM1057" s="46" t="s">
        <v>74</v>
      </c>
      <c r="AN1057" s="50"/>
      <c r="AO1057" s="46"/>
      <c r="AP1057" s="46"/>
      <c r="AQ1057" s="46"/>
      <c r="AR1057" s="46"/>
      <c r="AS1057" s="46"/>
      <c r="AT1057" s="46"/>
      <c r="AU1057" s="46"/>
      <c r="AV1057" s="46"/>
      <c r="AW1057" s="46"/>
      <c r="AX1057" s="46"/>
      <c r="AY1057" s="46"/>
      <c r="AZ1057" s="46"/>
      <c r="BA1057" s="46"/>
      <c r="BB1057" s="46"/>
      <c r="BC1057" s="46"/>
      <c r="BD1057" s="46"/>
      <c r="BE1057" s="46"/>
      <c r="BF1057" s="46"/>
      <c r="BG1057" s="46"/>
      <c r="BH1057" s="46"/>
      <c r="BI1057" s="46"/>
      <c r="BJ1057" s="46"/>
      <c r="BK1057" s="46"/>
      <c r="BL1057" s="46"/>
      <c r="BM1057" s="46"/>
      <c r="BN1057" s="46"/>
      <c r="BO1057" s="46"/>
      <c r="BP1057" s="46"/>
      <c r="BQ1057" s="46"/>
      <c r="BR1057" s="46"/>
      <c r="BS1057" s="46"/>
      <c r="BT1057" s="46"/>
      <c r="BU1057" s="46"/>
      <c r="BV1057" s="46"/>
      <c r="BW1057" s="46"/>
      <c r="BX1057" s="46"/>
      <c r="BY1057" s="46"/>
      <c r="BZ1057" s="46"/>
      <c r="CA1057" s="46"/>
      <c r="CB1057" s="46"/>
      <c r="CC1057" s="46"/>
    </row>
    <row r="1058" spans="7:81" x14ac:dyDescent="0.25">
      <c r="G1058" t="s">
        <v>132</v>
      </c>
      <c r="H1058" s="40">
        <v>41234</v>
      </c>
      <c r="I1058" s="46">
        <v>0</v>
      </c>
      <c r="J1058" s="46">
        <v>0</v>
      </c>
      <c r="K1058" s="46">
        <v>0.85</v>
      </c>
      <c r="L1058" s="46">
        <v>0</v>
      </c>
      <c r="M1058" s="46">
        <v>0</v>
      </c>
      <c r="N1058" s="46">
        <v>0</v>
      </c>
      <c r="O1058" s="46">
        <v>0</v>
      </c>
      <c r="P1058" s="46">
        <v>0</v>
      </c>
      <c r="Q1058" s="46">
        <v>1.3333333333333334E-2</v>
      </c>
      <c r="R1058" s="46">
        <v>0</v>
      </c>
      <c r="S1058" s="46">
        <v>0</v>
      </c>
      <c r="T1058" s="46">
        <v>0</v>
      </c>
      <c r="U1058" s="46">
        <v>0</v>
      </c>
      <c r="V1058" s="46">
        <v>0</v>
      </c>
      <c r="W1058" s="46">
        <v>6.6666666666666671E-3</v>
      </c>
      <c r="X1058" s="46">
        <v>0</v>
      </c>
      <c r="Y1058" s="46">
        <v>0.76666666666666661</v>
      </c>
      <c r="Z1058" s="46">
        <v>0</v>
      </c>
      <c r="AA1058" s="46" t="s">
        <v>74</v>
      </c>
      <c r="AB1058" s="46">
        <v>0</v>
      </c>
      <c r="AC1058" s="46" t="s">
        <v>74</v>
      </c>
      <c r="AD1058" s="46">
        <v>0</v>
      </c>
      <c r="AE1058" s="46" t="s">
        <v>74</v>
      </c>
      <c r="AF1058" s="46">
        <v>0</v>
      </c>
      <c r="AG1058" s="46" t="s">
        <v>74</v>
      </c>
      <c r="AH1058" s="46">
        <v>0</v>
      </c>
      <c r="AI1058" s="46" t="s">
        <v>74</v>
      </c>
      <c r="AJ1058" s="46">
        <v>0</v>
      </c>
      <c r="AK1058" s="46" t="s">
        <v>74</v>
      </c>
      <c r="AL1058" s="46">
        <v>0</v>
      </c>
      <c r="AM1058" s="46" t="s">
        <v>74</v>
      </c>
      <c r="AN1058" s="50"/>
      <c r="AO1058" s="46">
        <v>1.7</v>
      </c>
      <c r="AP1058" s="46">
        <v>0</v>
      </c>
      <c r="AQ1058" s="46">
        <v>0</v>
      </c>
      <c r="AR1058" s="46">
        <v>0</v>
      </c>
      <c r="AS1058" s="46">
        <v>0</v>
      </c>
      <c r="AT1058" s="46">
        <v>0.04</v>
      </c>
      <c r="AU1058" s="46">
        <v>0</v>
      </c>
      <c r="AV1058" s="46">
        <v>0</v>
      </c>
      <c r="AW1058" s="46">
        <v>0</v>
      </c>
      <c r="AX1058" s="46">
        <v>0</v>
      </c>
      <c r="AY1058" s="46">
        <v>0</v>
      </c>
      <c r="AZ1058" s="46">
        <v>0</v>
      </c>
      <c r="BA1058" s="46">
        <v>0</v>
      </c>
      <c r="BB1058" s="46">
        <v>0</v>
      </c>
      <c r="BC1058" s="46">
        <v>0</v>
      </c>
      <c r="BD1058" s="46">
        <v>0.02</v>
      </c>
      <c r="BE1058" s="46">
        <v>0</v>
      </c>
      <c r="BF1058" s="46">
        <v>1</v>
      </c>
      <c r="BG1058" s="46">
        <v>0.8</v>
      </c>
      <c r="BH1058" s="46">
        <v>0.5</v>
      </c>
      <c r="BI1058" s="46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</row>
    <row r="1059" spans="7:81" x14ac:dyDescent="0.25">
      <c r="G1059" t="s">
        <v>132</v>
      </c>
      <c r="H1059" s="40">
        <v>41235</v>
      </c>
      <c r="I1059" s="46">
        <v>0</v>
      </c>
      <c r="J1059" s="46">
        <v>0</v>
      </c>
      <c r="K1059" s="46" t="s">
        <v>74</v>
      </c>
      <c r="L1059" s="46">
        <v>0</v>
      </c>
      <c r="M1059" s="46" t="s">
        <v>74</v>
      </c>
      <c r="N1059" s="46">
        <v>0</v>
      </c>
      <c r="O1059" s="46" t="s">
        <v>74</v>
      </c>
      <c r="P1059" s="46">
        <v>0</v>
      </c>
      <c r="Q1059" s="46" t="s">
        <v>74</v>
      </c>
      <c r="R1059" s="46">
        <v>0</v>
      </c>
      <c r="S1059" s="46" t="s">
        <v>74</v>
      </c>
      <c r="T1059" s="46">
        <v>0</v>
      </c>
      <c r="U1059" s="46" t="s">
        <v>74</v>
      </c>
      <c r="V1059" s="46">
        <v>0</v>
      </c>
      <c r="W1059" s="46" t="s">
        <v>74</v>
      </c>
      <c r="X1059" s="46">
        <v>0</v>
      </c>
      <c r="Y1059" s="46" t="s">
        <v>74</v>
      </c>
      <c r="Z1059" s="46">
        <v>0</v>
      </c>
      <c r="AA1059" s="46" t="s">
        <v>74</v>
      </c>
      <c r="AB1059" s="46">
        <v>0</v>
      </c>
      <c r="AC1059" s="46" t="s">
        <v>74</v>
      </c>
      <c r="AD1059" s="46">
        <v>0</v>
      </c>
      <c r="AE1059" s="46" t="s">
        <v>74</v>
      </c>
      <c r="AF1059" s="46">
        <v>0</v>
      </c>
      <c r="AG1059" s="46" t="s">
        <v>74</v>
      </c>
      <c r="AH1059" s="46">
        <v>0</v>
      </c>
      <c r="AI1059" s="46" t="s">
        <v>74</v>
      </c>
      <c r="AJ1059" s="46">
        <v>0</v>
      </c>
      <c r="AK1059" s="46" t="s">
        <v>74</v>
      </c>
      <c r="AL1059" s="46">
        <v>0</v>
      </c>
      <c r="AM1059" s="46" t="s">
        <v>74</v>
      </c>
      <c r="AN1059" s="50"/>
      <c r="AO1059" s="46"/>
      <c r="AP1059" s="46"/>
      <c r="AQ1059" s="46"/>
      <c r="AR1059" s="46"/>
      <c r="AS1059" s="46"/>
      <c r="AT1059" s="46"/>
      <c r="AU1059" s="46"/>
      <c r="AV1059" s="46"/>
      <c r="AW1059" s="46"/>
      <c r="AX1059" s="46"/>
      <c r="AY1059" s="46"/>
      <c r="AZ1059" s="46"/>
      <c r="BA1059" s="46"/>
      <c r="BB1059" s="46"/>
      <c r="BC1059" s="46"/>
      <c r="BD1059" s="46"/>
      <c r="BE1059" s="46"/>
      <c r="BF1059" s="46"/>
      <c r="BG1059" s="46"/>
      <c r="BH1059" s="46"/>
      <c r="BI1059" s="46"/>
      <c r="BJ1059" s="46"/>
      <c r="BK1059" s="46"/>
      <c r="BL1059" s="46"/>
      <c r="BM1059" s="46"/>
      <c r="BN1059" s="46"/>
      <c r="BO1059" s="46"/>
      <c r="BP1059" s="46"/>
      <c r="BQ1059" s="46"/>
      <c r="BR1059" s="46"/>
      <c r="BS1059" s="46"/>
      <c r="BT1059" s="46"/>
      <c r="BU1059" s="46"/>
      <c r="BV1059" s="46"/>
      <c r="BW1059" s="46"/>
      <c r="BX1059" s="46"/>
      <c r="BY1059" s="46"/>
      <c r="BZ1059" s="46"/>
      <c r="CA1059" s="46"/>
      <c r="CB1059" s="46"/>
      <c r="CC1059" s="46"/>
    </row>
    <row r="1060" spans="7:81" x14ac:dyDescent="0.25">
      <c r="G1060" t="s">
        <v>132</v>
      </c>
      <c r="H1060" s="40">
        <v>41236</v>
      </c>
      <c r="I1060" s="46">
        <v>0</v>
      </c>
      <c r="J1060" s="46">
        <v>0</v>
      </c>
      <c r="K1060" s="46" t="s">
        <v>74</v>
      </c>
      <c r="L1060" s="46">
        <v>0</v>
      </c>
      <c r="M1060" s="46" t="s">
        <v>74</v>
      </c>
      <c r="N1060" s="46">
        <v>0</v>
      </c>
      <c r="O1060" s="46" t="s">
        <v>74</v>
      </c>
      <c r="P1060" s="46">
        <v>42.339942176004833</v>
      </c>
      <c r="Q1060" s="46" t="s">
        <v>74</v>
      </c>
      <c r="R1060" s="46">
        <v>0</v>
      </c>
      <c r="S1060" s="46" t="s">
        <v>74</v>
      </c>
      <c r="T1060" s="46">
        <v>0</v>
      </c>
      <c r="U1060" s="46" t="s">
        <v>74</v>
      </c>
      <c r="V1060" s="46">
        <v>0</v>
      </c>
      <c r="W1060" s="46" t="s">
        <v>74</v>
      </c>
      <c r="X1060" s="46">
        <v>0</v>
      </c>
      <c r="Y1060" s="46" t="s">
        <v>74</v>
      </c>
      <c r="Z1060" s="46">
        <v>0</v>
      </c>
      <c r="AA1060" s="46" t="s">
        <v>74</v>
      </c>
      <c r="AB1060" s="46">
        <v>0</v>
      </c>
      <c r="AC1060" s="46" t="s">
        <v>74</v>
      </c>
      <c r="AD1060" s="46">
        <v>0</v>
      </c>
      <c r="AE1060" s="46" t="s">
        <v>74</v>
      </c>
      <c r="AF1060" s="46">
        <v>0</v>
      </c>
      <c r="AG1060" s="46" t="s">
        <v>74</v>
      </c>
      <c r="AH1060" s="46">
        <v>0</v>
      </c>
      <c r="AI1060" s="46" t="s">
        <v>74</v>
      </c>
      <c r="AJ1060" s="46">
        <v>0</v>
      </c>
      <c r="AK1060" s="46" t="s">
        <v>74</v>
      </c>
      <c r="AL1060" s="46">
        <v>0</v>
      </c>
      <c r="AM1060" s="46" t="s">
        <v>74</v>
      </c>
      <c r="AN1060" s="50"/>
      <c r="AO1060" s="46"/>
      <c r="AP1060" s="46"/>
      <c r="AQ1060" s="46"/>
      <c r="AR1060" s="46"/>
      <c r="AS1060" s="46"/>
      <c r="AT1060" s="46"/>
      <c r="AU1060" s="46"/>
      <c r="AV1060" s="46"/>
      <c r="AW1060" s="46"/>
      <c r="AX1060" s="46"/>
      <c r="AY1060" s="46"/>
      <c r="AZ1060" s="46"/>
      <c r="BA1060" s="46"/>
      <c r="BB1060" s="46"/>
      <c r="BC1060" s="46"/>
      <c r="BD1060" s="46"/>
      <c r="BE1060" s="46"/>
      <c r="BF1060" s="46"/>
      <c r="BG1060" s="46"/>
      <c r="BH1060" s="46"/>
      <c r="BI1060" s="46"/>
      <c r="BJ1060" s="46"/>
      <c r="BK1060" s="46"/>
      <c r="BL1060" s="46"/>
      <c r="BM1060" s="46"/>
      <c r="BN1060" s="46"/>
      <c r="BO1060" s="46"/>
      <c r="BP1060" s="46"/>
      <c r="BQ1060" s="46"/>
      <c r="BR1060" s="46"/>
      <c r="BS1060" s="46"/>
      <c r="BT1060" s="46"/>
      <c r="BU1060" s="46"/>
      <c r="BV1060" s="46"/>
      <c r="BW1060" s="46"/>
      <c r="BX1060" s="46"/>
      <c r="BY1060" s="46"/>
      <c r="BZ1060" s="46"/>
      <c r="CA1060" s="46"/>
      <c r="CB1060" s="46"/>
      <c r="CC1060" s="46"/>
    </row>
    <row r="1061" spans="7:81" x14ac:dyDescent="0.25">
      <c r="G1061" t="s">
        <v>132</v>
      </c>
      <c r="H1061" s="40">
        <v>41237</v>
      </c>
      <c r="I1061" s="46">
        <v>0</v>
      </c>
      <c r="J1061" s="46">
        <v>0</v>
      </c>
      <c r="K1061" s="46" t="s">
        <v>74</v>
      </c>
      <c r="L1061" s="46">
        <v>0</v>
      </c>
      <c r="M1061" s="46" t="s">
        <v>74</v>
      </c>
      <c r="N1061" s="46">
        <v>0</v>
      </c>
      <c r="O1061" s="46" t="s">
        <v>74</v>
      </c>
      <c r="P1061" s="46">
        <v>0</v>
      </c>
      <c r="Q1061" s="46" t="s">
        <v>74</v>
      </c>
      <c r="R1061" s="46">
        <v>0</v>
      </c>
      <c r="S1061" s="46" t="s">
        <v>74</v>
      </c>
      <c r="T1061" s="46">
        <v>0</v>
      </c>
      <c r="U1061" s="46" t="s">
        <v>74</v>
      </c>
      <c r="V1061" s="46">
        <v>0</v>
      </c>
      <c r="W1061" s="46" t="s">
        <v>74</v>
      </c>
      <c r="X1061" s="46">
        <v>0</v>
      </c>
      <c r="Y1061" s="46" t="s">
        <v>74</v>
      </c>
      <c r="Z1061" s="46">
        <v>0</v>
      </c>
      <c r="AA1061" s="46" t="s">
        <v>74</v>
      </c>
      <c r="AB1061" s="46">
        <v>0</v>
      </c>
      <c r="AC1061" s="46" t="s">
        <v>74</v>
      </c>
      <c r="AD1061" s="46">
        <v>0</v>
      </c>
      <c r="AE1061" s="46" t="s">
        <v>74</v>
      </c>
      <c r="AF1061" s="46">
        <v>0</v>
      </c>
      <c r="AG1061" s="46" t="s">
        <v>74</v>
      </c>
      <c r="AH1061" s="46">
        <v>0</v>
      </c>
      <c r="AI1061" s="46" t="s">
        <v>74</v>
      </c>
      <c r="AJ1061" s="46">
        <v>0</v>
      </c>
      <c r="AK1061" s="46" t="s">
        <v>74</v>
      </c>
      <c r="AL1061" s="46">
        <v>0</v>
      </c>
      <c r="AM1061" s="46" t="s">
        <v>74</v>
      </c>
      <c r="AN1061" s="50"/>
      <c r="AO1061" s="46"/>
      <c r="AP1061" s="46"/>
      <c r="AQ1061" s="46"/>
      <c r="AR1061" s="46"/>
      <c r="AS1061" s="46"/>
      <c r="AT1061" s="46"/>
      <c r="AU1061" s="46"/>
      <c r="AV1061" s="46"/>
      <c r="AW1061" s="46"/>
      <c r="AX1061" s="46"/>
      <c r="AY1061" s="46"/>
      <c r="AZ1061" s="46"/>
      <c r="BA1061" s="46"/>
      <c r="BB1061" s="46"/>
      <c r="BC1061" s="46"/>
      <c r="BD1061" s="46"/>
      <c r="BE1061" s="46"/>
      <c r="BF1061" s="46"/>
      <c r="BG1061" s="46"/>
      <c r="BH1061" s="46"/>
      <c r="BI1061" s="46"/>
      <c r="BJ1061" s="46"/>
      <c r="BK1061" s="46"/>
      <c r="BL1061" s="46"/>
      <c r="BM1061" s="46"/>
      <c r="BN1061" s="46"/>
      <c r="BO1061" s="46"/>
      <c r="BP1061" s="46"/>
      <c r="BQ1061" s="46"/>
      <c r="BR1061" s="46"/>
      <c r="BS1061" s="46"/>
      <c r="BT1061" s="46"/>
      <c r="BU1061" s="46"/>
      <c r="BV1061" s="46"/>
      <c r="BW1061" s="46"/>
      <c r="BX1061" s="46"/>
      <c r="BY1061" s="46"/>
      <c r="BZ1061" s="46"/>
      <c r="CA1061" s="46"/>
      <c r="CB1061" s="46"/>
      <c r="CC1061" s="46"/>
    </row>
    <row r="1062" spans="7:81" x14ac:dyDescent="0.25">
      <c r="G1062" t="s">
        <v>132</v>
      </c>
      <c r="H1062" s="40">
        <v>41238</v>
      </c>
      <c r="I1062" s="46">
        <v>0</v>
      </c>
      <c r="J1062" s="46">
        <v>0</v>
      </c>
      <c r="K1062" s="46" t="s">
        <v>74</v>
      </c>
      <c r="L1062" s="46">
        <v>0</v>
      </c>
      <c r="M1062" s="46" t="s">
        <v>74</v>
      </c>
      <c r="N1062" s="46">
        <v>0</v>
      </c>
      <c r="O1062" s="46" t="s">
        <v>74</v>
      </c>
      <c r="P1062" s="46">
        <v>0</v>
      </c>
      <c r="Q1062" s="46" t="s">
        <v>74</v>
      </c>
      <c r="R1062" s="46">
        <v>0</v>
      </c>
      <c r="S1062" s="46" t="s">
        <v>74</v>
      </c>
      <c r="T1062" s="46">
        <v>0</v>
      </c>
      <c r="U1062" s="46" t="s">
        <v>74</v>
      </c>
      <c r="V1062" s="46">
        <v>0</v>
      </c>
      <c r="W1062" s="46" t="s">
        <v>74</v>
      </c>
      <c r="X1062" s="46">
        <v>0</v>
      </c>
      <c r="Y1062" s="46" t="s">
        <v>74</v>
      </c>
      <c r="Z1062" s="46">
        <v>0</v>
      </c>
      <c r="AA1062" s="46" t="s">
        <v>74</v>
      </c>
      <c r="AB1062" s="46">
        <v>0</v>
      </c>
      <c r="AC1062" s="46" t="s">
        <v>74</v>
      </c>
      <c r="AD1062" s="46">
        <v>0</v>
      </c>
      <c r="AE1062" s="46" t="s">
        <v>74</v>
      </c>
      <c r="AF1062" s="46">
        <v>0</v>
      </c>
      <c r="AG1062" s="46" t="s">
        <v>74</v>
      </c>
      <c r="AH1062" s="46">
        <v>0</v>
      </c>
      <c r="AI1062" s="46" t="s">
        <v>74</v>
      </c>
      <c r="AJ1062" s="46">
        <v>0</v>
      </c>
      <c r="AK1062" s="46" t="s">
        <v>74</v>
      </c>
      <c r="AL1062" s="46">
        <v>0</v>
      </c>
      <c r="AM1062" s="46" t="s">
        <v>74</v>
      </c>
      <c r="AN1062" s="50"/>
      <c r="AO1062" s="46"/>
      <c r="AP1062" s="46"/>
      <c r="AQ1062" s="46"/>
      <c r="AR1062" s="46"/>
      <c r="AS1062" s="46"/>
      <c r="AT1062" s="46"/>
      <c r="AU1062" s="46"/>
      <c r="AV1062" s="46"/>
      <c r="AW1062" s="46"/>
      <c r="AX1062" s="46"/>
      <c r="AY1062" s="46"/>
      <c r="AZ1062" s="46"/>
      <c r="BA1062" s="46"/>
      <c r="BB1062" s="46"/>
      <c r="BC1062" s="46"/>
      <c r="BD1062" s="46"/>
      <c r="BE1062" s="46"/>
      <c r="BF1062" s="46"/>
      <c r="BG1062" s="46"/>
      <c r="BH1062" s="46"/>
      <c r="BI1062" s="46"/>
      <c r="BJ1062" s="46"/>
      <c r="BK1062" s="46"/>
      <c r="BL1062" s="46"/>
      <c r="BM1062" s="46"/>
      <c r="BN1062" s="46"/>
      <c r="BO1062" s="46"/>
      <c r="BP1062" s="46"/>
      <c r="BQ1062" s="46"/>
      <c r="BR1062" s="46"/>
      <c r="BS1062" s="46"/>
      <c r="BT1062" s="46"/>
      <c r="BU1062" s="46"/>
      <c r="BV1062" s="46"/>
      <c r="BW1062" s="46"/>
      <c r="BX1062" s="46"/>
      <c r="BY1062" s="46"/>
      <c r="BZ1062" s="46"/>
      <c r="CA1062" s="46"/>
      <c r="CB1062" s="46"/>
      <c r="CC1062" s="46"/>
    </row>
    <row r="1063" spans="7:81" x14ac:dyDescent="0.25">
      <c r="G1063" t="s">
        <v>132</v>
      </c>
      <c r="H1063" s="40">
        <v>41239</v>
      </c>
      <c r="I1063" s="46">
        <v>0</v>
      </c>
      <c r="J1063" s="46">
        <v>0</v>
      </c>
      <c r="K1063" s="46" t="s">
        <v>74</v>
      </c>
      <c r="L1063" s="46">
        <v>38.533785546569263</v>
      </c>
      <c r="M1063" s="46" t="s">
        <v>74</v>
      </c>
      <c r="N1063" s="46">
        <v>0</v>
      </c>
      <c r="O1063" s="46" t="s">
        <v>74</v>
      </c>
      <c r="P1063" s="46">
        <v>0</v>
      </c>
      <c r="Q1063" s="46" t="s">
        <v>74</v>
      </c>
      <c r="R1063" s="46">
        <v>0</v>
      </c>
      <c r="S1063" s="46" t="s">
        <v>74</v>
      </c>
      <c r="T1063" s="46">
        <v>0</v>
      </c>
      <c r="U1063" s="46" t="s">
        <v>74</v>
      </c>
      <c r="V1063" s="46">
        <v>0</v>
      </c>
      <c r="W1063" s="46" t="s">
        <v>74</v>
      </c>
      <c r="X1063" s="46">
        <v>0</v>
      </c>
      <c r="Y1063" s="46" t="s">
        <v>74</v>
      </c>
      <c r="Z1063" s="46">
        <v>0</v>
      </c>
      <c r="AA1063" s="46" t="s">
        <v>74</v>
      </c>
      <c r="AB1063" s="46">
        <v>0</v>
      </c>
      <c r="AC1063" s="46" t="s">
        <v>74</v>
      </c>
      <c r="AD1063" s="46">
        <v>0</v>
      </c>
      <c r="AE1063" s="46" t="s">
        <v>74</v>
      </c>
      <c r="AF1063" s="46">
        <v>0</v>
      </c>
      <c r="AG1063" s="46" t="s">
        <v>74</v>
      </c>
      <c r="AH1063" s="46">
        <v>0</v>
      </c>
      <c r="AI1063" s="46" t="s">
        <v>74</v>
      </c>
      <c r="AJ1063" s="46">
        <v>0</v>
      </c>
      <c r="AK1063" s="46" t="s">
        <v>74</v>
      </c>
      <c r="AL1063" s="46">
        <v>0</v>
      </c>
      <c r="AM1063" s="46" t="s">
        <v>74</v>
      </c>
      <c r="AN1063" s="50"/>
      <c r="AO1063" s="46"/>
      <c r="AP1063" s="46"/>
      <c r="AQ1063" s="46"/>
      <c r="AR1063" s="46"/>
      <c r="AS1063" s="46"/>
      <c r="AT1063" s="46"/>
      <c r="AU1063" s="46"/>
      <c r="AV1063" s="46"/>
      <c r="AW1063" s="46"/>
      <c r="AX1063" s="46"/>
      <c r="AY1063" s="46"/>
      <c r="AZ1063" s="46"/>
      <c r="BA1063" s="46"/>
      <c r="BB1063" s="46"/>
      <c r="BC1063" s="46"/>
      <c r="BD1063" s="46"/>
      <c r="BE1063" s="46"/>
      <c r="BF1063" s="46"/>
      <c r="BG1063" s="46"/>
      <c r="BH1063" s="46"/>
      <c r="BI1063" s="46"/>
      <c r="BJ1063" s="46"/>
      <c r="BK1063" s="46"/>
      <c r="BL1063" s="46"/>
      <c r="BM1063" s="46"/>
      <c r="BN1063" s="46"/>
      <c r="BO1063" s="46"/>
      <c r="BP1063" s="46"/>
      <c r="BQ1063" s="46"/>
      <c r="BR1063" s="46"/>
      <c r="BS1063" s="46"/>
      <c r="BT1063" s="46"/>
      <c r="BU1063" s="46"/>
      <c r="BV1063" s="46"/>
      <c r="BW1063" s="46"/>
      <c r="BX1063" s="46"/>
      <c r="BY1063" s="46"/>
      <c r="BZ1063" s="46"/>
      <c r="CA1063" s="46"/>
      <c r="CB1063" s="46"/>
      <c r="CC1063" s="46"/>
    </row>
    <row r="1064" spans="7:81" x14ac:dyDescent="0.25">
      <c r="G1064" t="s">
        <v>132</v>
      </c>
      <c r="H1064" s="40">
        <v>41240</v>
      </c>
      <c r="I1064" s="46">
        <v>0</v>
      </c>
      <c r="J1064" s="46">
        <v>0</v>
      </c>
      <c r="K1064" s="46" t="s">
        <v>74</v>
      </c>
      <c r="L1064" s="46">
        <v>0</v>
      </c>
      <c r="M1064" s="46" t="s">
        <v>74</v>
      </c>
      <c r="N1064" s="46">
        <v>0</v>
      </c>
      <c r="O1064" s="46" t="s">
        <v>74</v>
      </c>
      <c r="P1064" s="46">
        <v>0</v>
      </c>
      <c r="Q1064" s="46" t="s">
        <v>74</v>
      </c>
      <c r="R1064" s="46">
        <v>0</v>
      </c>
      <c r="S1064" s="46" t="s">
        <v>74</v>
      </c>
      <c r="T1064" s="46">
        <v>0</v>
      </c>
      <c r="U1064" s="46" t="s">
        <v>74</v>
      </c>
      <c r="V1064" s="46">
        <v>0</v>
      </c>
      <c r="W1064" s="46" t="s">
        <v>74</v>
      </c>
      <c r="X1064" s="46">
        <v>0</v>
      </c>
      <c r="Y1064" s="46" t="s">
        <v>74</v>
      </c>
      <c r="Z1064" s="46">
        <v>0</v>
      </c>
      <c r="AA1064" s="46" t="s">
        <v>74</v>
      </c>
      <c r="AB1064" s="46">
        <v>0</v>
      </c>
      <c r="AC1064" s="46" t="s">
        <v>74</v>
      </c>
      <c r="AD1064" s="46">
        <v>0</v>
      </c>
      <c r="AE1064" s="46" t="s">
        <v>74</v>
      </c>
      <c r="AF1064" s="46">
        <v>0</v>
      </c>
      <c r="AG1064" s="46" t="s">
        <v>74</v>
      </c>
      <c r="AH1064" s="46">
        <v>0</v>
      </c>
      <c r="AI1064" s="46" t="s">
        <v>74</v>
      </c>
      <c r="AJ1064" s="46">
        <v>0</v>
      </c>
      <c r="AK1064" s="46" t="s">
        <v>74</v>
      </c>
      <c r="AL1064" s="46">
        <v>40.681776539649313</v>
      </c>
      <c r="AM1064" s="46" t="s">
        <v>74</v>
      </c>
      <c r="AN1064" s="50"/>
      <c r="AO1064" s="46"/>
      <c r="AP1064" s="46"/>
      <c r="AQ1064" s="46"/>
      <c r="AR1064" s="46"/>
      <c r="AS1064" s="46"/>
      <c r="AT1064" s="46"/>
      <c r="AU1064" s="46"/>
      <c r="AV1064" s="46"/>
      <c r="AW1064" s="46"/>
      <c r="AX1064" s="46"/>
      <c r="AY1064" s="46"/>
      <c r="AZ1064" s="46"/>
      <c r="BA1064" s="46"/>
      <c r="BB1064" s="46"/>
      <c r="BC1064" s="46"/>
      <c r="BD1064" s="46"/>
      <c r="BE1064" s="46"/>
      <c r="BF1064" s="46"/>
      <c r="BG1064" s="46"/>
      <c r="BH1064" s="46"/>
      <c r="BI1064" s="46"/>
      <c r="BJ1064" s="46"/>
      <c r="BK1064" s="46"/>
      <c r="BL1064" s="46"/>
      <c r="BM1064" s="46"/>
      <c r="BN1064" s="46"/>
      <c r="BO1064" s="46"/>
      <c r="BP1064" s="46"/>
      <c r="BQ1064" s="46"/>
      <c r="BR1064" s="46"/>
      <c r="BS1064" s="46"/>
      <c r="BT1064" s="46"/>
      <c r="BU1064" s="46"/>
      <c r="BV1064" s="46"/>
      <c r="BW1064" s="46"/>
      <c r="BX1064" s="46"/>
      <c r="BY1064" s="46"/>
      <c r="BZ1064" s="46"/>
      <c r="CA1064" s="46"/>
      <c r="CB1064" s="46"/>
      <c r="CC1064" s="46"/>
    </row>
    <row r="1065" spans="7:81" x14ac:dyDescent="0.25">
      <c r="G1065" t="s">
        <v>132</v>
      </c>
      <c r="H1065" s="40">
        <v>41241</v>
      </c>
      <c r="I1065" s="46">
        <v>0</v>
      </c>
      <c r="J1065" s="46">
        <v>0</v>
      </c>
      <c r="K1065" s="46" t="s">
        <v>74</v>
      </c>
      <c r="L1065" s="46">
        <v>0</v>
      </c>
      <c r="M1065" s="46" t="s">
        <v>74</v>
      </c>
      <c r="N1065" s="46">
        <v>0</v>
      </c>
      <c r="O1065" s="46" t="s">
        <v>74</v>
      </c>
      <c r="P1065" s="46">
        <v>0</v>
      </c>
      <c r="Q1065" s="46" t="s">
        <v>74</v>
      </c>
      <c r="R1065" s="46">
        <v>0</v>
      </c>
      <c r="S1065" s="46" t="s">
        <v>74</v>
      </c>
      <c r="T1065" s="46">
        <v>0</v>
      </c>
      <c r="U1065" s="46" t="s">
        <v>74</v>
      </c>
      <c r="V1065" s="46">
        <v>0</v>
      </c>
      <c r="W1065" s="46" t="s">
        <v>74</v>
      </c>
      <c r="X1065" s="46">
        <v>0</v>
      </c>
      <c r="Y1065" s="46" t="s">
        <v>74</v>
      </c>
      <c r="Z1065" s="46">
        <v>0</v>
      </c>
      <c r="AA1065" s="46" t="s">
        <v>74</v>
      </c>
      <c r="AB1065" s="46">
        <v>51.525235201272629</v>
      </c>
      <c r="AC1065" s="46" t="s">
        <v>74</v>
      </c>
      <c r="AD1065" s="46">
        <v>0</v>
      </c>
      <c r="AE1065" s="46" t="s">
        <v>74</v>
      </c>
      <c r="AF1065" s="46">
        <v>0</v>
      </c>
      <c r="AG1065" s="46" t="s">
        <v>74</v>
      </c>
      <c r="AH1065" s="46">
        <v>0</v>
      </c>
      <c r="AI1065" s="46" t="s">
        <v>74</v>
      </c>
      <c r="AJ1065" s="46">
        <v>0</v>
      </c>
      <c r="AK1065" s="46" t="s">
        <v>74</v>
      </c>
      <c r="AL1065" s="46">
        <v>0</v>
      </c>
      <c r="AM1065" s="46" t="s">
        <v>74</v>
      </c>
      <c r="AN1065" s="50"/>
      <c r="AO1065" s="46"/>
      <c r="AP1065" s="46"/>
      <c r="AQ1065" s="46"/>
      <c r="AR1065" s="46"/>
      <c r="AS1065" s="46"/>
      <c r="AT1065" s="46"/>
      <c r="AU1065" s="46"/>
      <c r="AV1065" s="46"/>
      <c r="AW1065" s="46"/>
      <c r="AX1065" s="46"/>
      <c r="AY1065" s="46"/>
      <c r="AZ1065" s="46"/>
      <c r="BA1065" s="46"/>
      <c r="BB1065" s="46"/>
      <c r="BC1065" s="46"/>
      <c r="BD1065" s="46"/>
      <c r="BE1065" s="46"/>
      <c r="BF1065" s="46"/>
      <c r="BG1065" s="46"/>
      <c r="BH1065" s="46"/>
      <c r="BI1065" s="46"/>
      <c r="BJ1065" s="46"/>
      <c r="BK1065" s="46"/>
      <c r="BL1065" s="46"/>
      <c r="BM1065" s="46"/>
      <c r="BN1065" s="46"/>
      <c r="BO1065" s="46"/>
      <c r="BP1065" s="46"/>
      <c r="BQ1065" s="46"/>
      <c r="BR1065" s="46"/>
      <c r="BS1065" s="46"/>
      <c r="BT1065" s="46"/>
      <c r="BU1065" s="46"/>
      <c r="BV1065" s="46"/>
      <c r="BW1065" s="46"/>
      <c r="BX1065" s="46"/>
      <c r="BY1065" s="46"/>
      <c r="BZ1065" s="46"/>
      <c r="CA1065" s="46"/>
      <c r="CB1065" s="46"/>
      <c r="CC1065" s="46"/>
    </row>
    <row r="1066" spans="7:81" x14ac:dyDescent="0.25">
      <c r="G1066" t="s">
        <v>132</v>
      </c>
      <c r="H1066" s="40">
        <v>41242</v>
      </c>
      <c r="I1066" s="46">
        <v>0</v>
      </c>
      <c r="J1066" s="46">
        <v>0</v>
      </c>
      <c r="K1066" s="46" t="s">
        <v>74</v>
      </c>
      <c r="L1066" s="46">
        <v>0</v>
      </c>
      <c r="M1066" s="46" t="s">
        <v>74</v>
      </c>
      <c r="N1066" s="46">
        <v>0</v>
      </c>
      <c r="O1066" s="46" t="s">
        <v>74</v>
      </c>
      <c r="P1066" s="46">
        <v>0</v>
      </c>
      <c r="Q1066" s="46" t="s">
        <v>74</v>
      </c>
      <c r="R1066" s="46">
        <v>0</v>
      </c>
      <c r="S1066" s="46" t="s">
        <v>74</v>
      </c>
      <c r="T1066" s="46">
        <v>0</v>
      </c>
      <c r="U1066" s="46" t="s">
        <v>74</v>
      </c>
      <c r="V1066" s="46">
        <v>0</v>
      </c>
      <c r="W1066" s="46" t="s">
        <v>74</v>
      </c>
      <c r="X1066" s="46">
        <v>0</v>
      </c>
      <c r="Y1066" s="46" t="s">
        <v>74</v>
      </c>
      <c r="Z1066" s="46">
        <v>0</v>
      </c>
      <c r="AA1066" s="46" t="s">
        <v>74</v>
      </c>
      <c r="AB1066" s="46">
        <v>0</v>
      </c>
      <c r="AC1066" s="46" t="s">
        <v>74</v>
      </c>
      <c r="AD1066" s="46">
        <v>0</v>
      </c>
      <c r="AE1066" s="46" t="s">
        <v>74</v>
      </c>
      <c r="AF1066" s="46">
        <v>0</v>
      </c>
      <c r="AG1066" s="46" t="s">
        <v>74</v>
      </c>
      <c r="AH1066" s="46">
        <v>39.849920119582357</v>
      </c>
      <c r="AI1066" s="46" t="s">
        <v>74</v>
      </c>
      <c r="AJ1066" s="46">
        <v>0</v>
      </c>
      <c r="AK1066" s="46" t="s">
        <v>74</v>
      </c>
      <c r="AL1066" s="46">
        <v>0</v>
      </c>
      <c r="AM1066" s="46" t="s">
        <v>74</v>
      </c>
      <c r="AN1066" s="50"/>
      <c r="AO1066" s="46"/>
      <c r="AP1066" s="46"/>
      <c r="AQ1066" s="46"/>
      <c r="AR1066" s="46"/>
      <c r="AS1066" s="46"/>
      <c r="AT1066" s="46"/>
      <c r="AU1066" s="46"/>
      <c r="AV1066" s="46"/>
      <c r="AW1066" s="46"/>
      <c r="AX1066" s="46"/>
      <c r="AY1066" s="46"/>
      <c r="AZ1066" s="46"/>
      <c r="BA1066" s="46"/>
      <c r="BB1066" s="46"/>
      <c r="BC1066" s="46"/>
      <c r="BD1066" s="46"/>
      <c r="BE1066" s="46"/>
      <c r="BF1066" s="46"/>
      <c r="BG1066" s="46"/>
      <c r="BH1066" s="46"/>
      <c r="BI1066" s="46"/>
      <c r="BJ1066" s="46"/>
      <c r="BK1066" s="46"/>
      <c r="BL1066" s="46"/>
      <c r="BM1066" s="46"/>
      <c r="BN1066" s="46"/>
      <c r="BO1066" s="46"/>
      <c r="BP1066" s="46"/>
      <c r="BQ1066" s="46"/>
      <c r="BR1066" s="46"/>
      <c r="BS1066" s="46"/>
      <c r="BT1066" s="46"/>
      <c r="BU1066" s="46"/>
      <c r="BV1066" s="46"/>
      <c r="BW1066" s="46"/>
      <c r="BX1066" s="46"/>
      <c r="BY1066" s="46"/>
      <c r="BZ1066" s="46"/>
      <c r="CA1066" s="46"/>
      <c r="CB1066" s="46"/>
      <c r="CC1066" s="46"/>
    </row>
    <row r="1067" spans="7:81" x14ac:dyDescent="0.25">
      <c r="G1067" t="s">
        <v>132</v>
      </c>
      <c r="H1067" s="40">
        <v>41243</v>
      </c>
      <c r="I1067" s="46">
        <v>8</v>
      </c>
      <c r="J1067" s="46">
        <v>0</v>
      </c>
      <c r="K1067" s="46" t="s">
        <v>74</v>
      </c>
      <c r="L1067" s="46">
        <v>0</v>
      </c>
      <c r="M1067" s="46" t="s">
        <v>74</v>
      </c>
      <c r="N1067" s="46">
        <v>0</v>
      </c>
      <c r="O1067" s="46" t="s">
        <v>74</v>
      </c>
      <c r="P1067" s="46">
        <v>0</v>
      </c>
      <c r="Q1067" s="46" t="s">
        <v>74</v>
      </c>
      <c r="R1067" s="46">
        <v>0</v>
      </c>
      <c r="S1067" s="46" t="s">
        <v>74</v>
      </c>
      <c r="T1067" s="46">
        <v>0</v>
      </c>
      <c r="U1067" s="46" t="s">
        <v>74</v>
      </c>
      <c r="V1067" s="46">
        <v>0</v>
      </c>
      <c r="W1067" s="46" t="s">
        <v>74</v>
      </c>
      <c r="X1067" s="46">
        <v>0</v>
      </c>
      <c r="Y1067" s="46" t="s">
        <v>74</v>
      </c>
      <c r="Z1067" s="46">
        <v>0</v>
      </c>
      <c r="AA1067" s="46" t="s">
        <v>74</v>
      </c>
      <c r="AB1067" s="46">
        <v>0</v>
      </c>
      <c r="AC1067" s="46" t="s">
        <v>74</v>
      </c>
      <c r="AD1067" s="46">
        <v>0</v>
      </c>
      <c r="AE1067" s="46" t="s">
        <v>74</v>
      </c>
      <c r="AF1067" s="46">
        <v>0</v>
      </c>
      <c r="AG1067" s="46" t="s">
        <v>74</v>
      </c>
      <c r="AH1067" s="46">
        <v>0</v>
      </c>
      <c r="AI1067" s="46" t="s">
        <v>74</v>
      </c>
      <c r="AJ1067" s="46">
        <v>0</v>
      </c>
      <c r="AK1067" s="46" t="s">
        <v>74</v>
      </c>
      <c r="AL1067" s="46">
        <v>0</v>
      </c>
      <c r="AM1067" s="46" t="s">
        <v>74</v>
      </c>
      <c r="AN1067" s="50"/>
      <c r="AO1067" s="46"/>
      <c r="AP1067" s="46"/>
      <c r="AQ1067" s="46"/>
      <c r="AR1067" s="46"/>
      <c r="AS1067" s="46"/>
      <c r="AT1067" s="46"/>
      <c r="AU1067" s="46"/>
      <c r="AV1067" s="46"/>
      <c r="AW1067" s="46"/>
      <c r="AX1067" s="46"/>
      <c r="AY1067" s="46"/>
      <c r="AZ1067" s="46"/>
      <c r="BA1067" s="46"/>
      <c r="BB1067" s="46"/>
      <c r="BC1067" s="46"/>
      <c r="BD1067" s="46"/>
      <c r="BE1067" s="46"/>
      <c r="BF1067" s="46"/>
      <c r="BG1067" s="46"/>
      <c r="BH1067" s="46"/>
      <c r="BI1067" s="46"/>
      <c r="BJ1067" s="46"/>
      <c r="BK1067" s="46"/>
      <c r="BL1067" s="46"/>
      <c r="BM1067" s="46"/>
      <c r="BN1067" s="46"/>
      <c r="BO1067" s="46"/>
      <c r="BP1067" s="46"/>
      <c r="BQ1067" s="46"/>
      <c r="BR1067" s="46"/>
      <c r="BS1067" s="46"/>
      <c r="BT1067" s="46"/>
      <c r="BU1067" s="46"/>
      <c r="BV1067" s="46"/>
      <c r="BW1067" s="46"/>
      <c r="BX1067" s="46"/>
      <c r="BY1067" s="46"/>
      <c r="BZ1067" s="46"/>
      <c r="CA1067" s="46"/>
      <c r="CB1067" s="46"/>
      <c r="CC1067" s="46"/>
    </row>
    <row r="1068" spans="7:81" x14ac:dyDescent="0.25">
      <c r="G1068" t="s">
        <v>132</v>
      </c>
      <c r="H1068" s="40">
        <v>41244</v>
      </c>
      <c r="I1068" s="46">
        <v>0</v>
      </c>
      <c r="J1068" s="46">
        <v>0</v>
      </c>
      <c r="K1068" s="46" t="s">
        <v>74</v>
      </c>
      <c r="L1068" s="46">
        <v>0</v>
      </c>
      <c r="M1068" s="46" t="s">
        <v>74</v>
      </c>
      <c r="N1068" s="46">
        <v>0</v>
      </c>
      <c r="O1068" s="46" t="s">
        <v>74</v>
      </c>
      <c r="P1068" s="46">
        <v>0</v>
      </c>
      <c r="Q1068" s="46" t="s">
        <v>74</v>
      </c>
      <c r="R1068" s="46">
        <v>0</v>
      </c>
      <c r="S1068" s="46" t="s">
        <v>74</v>
      </c>
      <c r="T1068" s="46">
        <v>0</v>
      </c>
      <c r="U1068" s="46" t="s">
        <v>74</v>
      </c>
      <c r="V1068" s="46">
        <v>0</v>
      </c>
      <c r="W1068" s="46" t="s">
        <v>74</v>
      </c>
      <c r="X1068" s="46">
        <v>0</v>
      </c>
      <c r="Y1068" s="46" t="s">
        <v>74</v>
      </c>
      <c r="Z1068" s="46">
        <v>0</v>
      </c>
      <c r="AA1068" s="46" t="s">
        <v>74</v>
      </c>
      <c r="AB1068" s="46">
        <v>0</v>
      </c>
      <c r="AC1068" s="46" t="s">
        <v>74</v>
      </c>
      <c r="AD1068" s="46">
        <v>0</v>
      </c>
      <c r="AE1068" s="46" t="s">
        <v>74</v>
      </c>
      <c r="AF1068" s="46">
        <v>0</v>
      </c>
      <c r="AG1068" s="46" t="s">
        <v>74</v>
      </c>
      <c r="AH1068" s="46">
        <v>0</v>
      </c>
      <c r="AI1068" s="46" t="s">
        <v>74</v>
      </c>
      <c r="AJ1068" s="46">
        <v>0</v>
      </c>
      <c r="AK1068" s="46" t="s">
        <v>74</v>
      </c>
      <c r="AL1068" s="46">
        <v>0</v>
      </c>
      <c r="AM1068" s="46" t="s">
        <v>74</v>
      </c>
      <c r="AN1068" s="50"/>
      <c r="AO1068" s="46"/>
      <c r="AP1068" s="46"/>
      <c r="AQ1068" s="46"/>
      <c r="AR1068" s="46"/>
      <c r="AS1068" s="46"/>
      <c r="AT1068" s="46"/>
      <c r="AU1068" s="46"/>
      <c r="AV1068" s="46"/>
      <c r="AW1068" s="46"/>
      <c r="AX1068" s="46"/>
      <c r="AY1068" s="46"/>
      <c r="AZ1068" s="46"/>
      <c r="BA1068" s="46"/>
      <c r="BB1068" s="46"/>
      <c r="BC1068" s="46"/>
      <c r="BD1068" s="46"/>
      <c r="BE1068" s="46"/>
      <c r="BF1068" s="46"/>
      <c r="BG1068" s="46"/>
      <c r="BH1068" s="46"/>
      <c r="BI1068" s="46"/>
      <c r="BJ1068" s="46"/>
      <c r="BK1068" s="46"/>
      <c r="BL1068" s="46"/>
      <c r="BM1068" s="46"/>
      <c r="BN1068" s="46"/>
      <c r="BO1068" s="46"/>
      <c r="BP1068" s="46"/>
      <c r="BQ1068" s="46"/>
      <c r="BR1068" s="46"/>
      <c r="BS1068" s="46"/>
      <c r="BT1068" s="46"/>
      <c r="BU1068" s="46"/>
      <c r="BV1068" s="46"/>
      <c r="BW1068" s="46"/>
      <c r="BX1068" s="46"/>
      <c r="BY1068" s="46"/>
      <c r="BZ1068" s="46"/>
      <c r="CA1068" s="46"/>
      <c r="CB1068" s="46"/>
      <c r="CC1068" s="46"/>
    </row>
    <row r="1069" spans="7:81" x14ac:dyDescent="0.25">
      <c r="G1069" t="s">
        <v>132</v>
      </c>
      <c r="H1069" s="40">
        <v>41245</v>
      </c>
      <c r="I1069" s="46">
        <v>0</v>
      </c>
      <c r="J1069" s="46">
        <v>0</v>
      </c>
      <c r="K1069" s="46" t="s">
        <v>74</v>
      </c>
      <c r="L1069" s="46">
        <v>0</v>
      </c>
      <c r="M1069" s="46" t="s">
        <v>74</v>
      </c>
      <c r="N1069" s="46">
        <v>0</v>
      </c>
      <c r="O1069" s="46" t="s">
        <v>74</v>
      </c>
      <c r="P1069" s="46">
        <v>0</v>
      </c>
      <c r="Q1069" s="46" t="s">
        <v>74</v>
      </c>
      <c r="R1069" s="46">
        <v>0</v>
      </c>
      <c r="S1069" s="46" t="s">
        <v>74</v>
      </c>
      <c r="T1069" s="46">
        <v>0</v>
      </c>
      <c r="U1069" s="46" t="s">
        <v>74</v>
      </c>
      <c r="V1069" s="46">
        <v>0</v>
      </c>
      <c r="W1069" s="46" t="s">
        <v>74</v>
      </c>
      <c r="X1069" s="46">
        <v>0</v>
      </c>
      <c r="Y1069" s="46" t="s">
        <v>74</v>
      </c>
      <c r="Z1069" s="46">
        <v>0</v>
      </c>
      <c r="AA1069" s="46" t="s">
        <v>74</v>
      </c>
      <c r="AB1069" s="46">
        <v>0</v>
      </c>
      <c r="AC1069" s="46" t="s">
        <v>74</v>
      </c>
      <c r="AD1069" s="46">
        <v>0</v>
      </c>
      <c r="AE1069" s="46" t="s">
        <v>74</v>
      </c>
      <c r="AF1069" s="46">
        <v>0</v>
      </c>
      <c r="AG1069" s="46" t="s">
        <v>74</v>
      </c>
      <c r="AH1069" s="46">
        <v>0</v>
      </c>
      <c r="AI1069" s="46" t="s">
        <v>74</v>
      </c>
      <c r="AJ1069" s="46">
        <v>0</v>
      </c>
      <c r="AK1069" s="46" t="s">
        <v>74</v>
      </c>
      <c r="AL1069" s="46">
        <v>0</v>
      </c>
      <c r="AM1069" s="46" t="s">
        <v>74</v>
      </c>
      <c r="AN1069" s="50"/>
      <c r="AO1069" s="46"/>
      <c r="AP1069" s="46"/>
      <c r="AQ1069" s="46"/>
      <c r="AR1069" s="46"/>
      <c r="AS1069" s="46"/>
      <c r="AT1069" s="46"/>
      <c r="AU1069" s="46"/>
      <c r="AV1069" s="46"/>
      <c r="AW1069" s="46"/>
      <c r="AX1069" s="46"/>
      <c r="AY1069" s="46"/>
      <c r="AZ1069" s="46"/>
      <c r="BA1069" s="46"/>
      <c r="BB1069" s="46"/>
      <c r="BC1069" s="46"/>
      <c r="BD1069" s="46"/>
      <c r="BE1069" s="46"/>
      <c r="BF1069" s="46"/>
      <c r="BG1069" s="46"/>
      <c r="BH1069" s="46"/>
      <c r="BI1069" s="46"/>
      <c r="BJ1069" s="46"/>
      <c r="BK1069" s="46"/>
      <c r="BL1069" s="46"/>
      <c r="BM1069" s="46"/>
      <c r="BN1069" s="46"/>
      <c r="BO1069" s="46"/>
      <c r="BP1069" s="46"/>
      <c r="BQ1069" s="46"/>
      <c r="BR1069" s="46"/>
      <c r="BS1069" s="46"/>
      <c r="BT1069" s="46"/>
      <c r="BU1069" s="46"/>
      <c r="BV1069" s="46"/>
      <c r="BW1069" s="46"/>
      <c r="BX1069" s="46"/>
      <c r="BY1069" s="46"/>
      <c r="BZ1069" s="46"/>
      <c r="CA1069" s="46"/>
      <c r="CB1069" s="46"/>
      <c r="CC1069" s="46"/>
    </row>
    <row r="1070" spans="7:81" x14ac:dyDescent="0.25">
      <c r="G1070" t="s">
        <v>132</v>
      </c>
      <c r="H1070" s="40">
        <v>41246</v>
      </c>
      <c r="I1070" s="46">
        <v>0</v>
      </c>
      <c r="J1070" s="46">
        <v>0</v>
      </c>
      <c r="K1070" s="46" t="s">
        <v>74</v>
      </c>
      <c r="L1070" s="46">
        <v>0</v>
      </c>
      <c r="M1070" s="46" t="s">
        <v>74</v>
      </c>
      <c r="N1070" s="46">
        <v>0</v>
      </c>
      <c r="O1070" s="46" t="s">
        <v>74</v>
      </c>
      <c r="P1070" s="46">
        <v>0</v>
      </c>
      <c r="Q1070" s="46" t="s">
        <v>74</v>
      </c>
      <c r="R1070" s="46">
        <v>0</v>
      </c>
      <c r="S1070" s="46" t="s">
        <v>74</v>
      </c>
      <c r="T1070" s="46">
        <v>0</v>
      </c>
      <c r="U1070" s="46" t="s">
        <v>74</v>
      </c>
      <c r="V1070" s="46">
        <v>0</v>
      </c>
      <c r="W1070" s="46" t="s">
        <v>74</v>
      </c>
      <c r="X1070" s="46">
        <v>0</v>
      </c>
      <c r="Y1070" s="46" t="s">
        <v>74</v>
      </c>
      <c r="Z1070" s="46">
        <v>0</v>
      </c>
      <c r="AA1070" s="46" t="s">
        <v>74</v>
      </c>
      <c r="AB1070" s="46">
        <v>0</v>
      </c>
      <c r="AC1070" s="46" t="s">
        <v>74</v>
      </c>
      <c r="AD1070" s="46">
        <v>0</v>
      </c>
      <c r="AE1070" s="46" t="s">
        <v>74</v>
      </c>
      <c r="AF1070" s="46">
        <v>0</v>
      </c>
      <c r="AG1070" s="46" t="s">
        <v>74</v>
      </c>
      <c r="AH1070" s="46">
        <v>0</v>
      </c>
      <c r="AI1070" s="46" t="s">
        <v>74</v>
      </c>
      <c r="AJ1070" s="46">
        <v>0</v>
      </c>
      <c r="AK1070" s="46" t="s">
        <v>74</v>
      </c>
      <c r="AL1070" s="46">
        <v>0</v>
      </c>
      <c r="AM1070" s="46" t="s">
        <v>74</v>
      </c>
      <c r="AN1070" s="50"/>
      <c r="AO1070" s="46"/>
      <c r="AP1070" s="46"/>
      <c r="AQ1070" s="46"/>
      <c r="AR1070" s="46"/>
      <c r="AS1070" s="46"/>
      <c r="AT1070" s="46"/>
      <c r="AU1070" s="46"/>
      <c r="AV1070" s="46"/>
      <c r="AW1070" s="46"/>
      <c r="AX1070" s="46"/>
      <c r="AY1070" s="46"/>
      <c r="AZ1070" s="46"/>
      <c r="BA1070" s="46"/>
      <c r="BB1070" s="46"/>
      <c r="BC1070" s="46"/>
      <c r="BD1070" s="46"/>
      <c r="BE1070" s="46"/>
      <c r="BF1070" s="46"/>
      <c r="BG1070" s="46"/>
      <c r="BH1070" s="46"/>
      <c r="BI1070" s="46"/>
      <c r="BJ1070" s="46"/>
      <c r="BK1070" s="46"/>
      <c r="BL1070" s="46"/>
      <c r="BM1070" s="46"/>
      <c r="BN1070" s="46"/>
      <c r="BO1070" s="46"/>
      <c r="BP1070" s="46"/>
      <c r="BQ1070" s="46"/>
      <c r="BR1070" s="46"/>
      <c r="BS1070" s="46"/>
      <c r="BT1070" s="46"/>
      <c r="BU1070" s="46"/>
      <c r="BV1070" s="46"/>
      <c r="BW1070" s="46"/>
      <c r="BX1070" s="46"/>
      <c r="BY1070" s="46"/>
      <c r="BZ1070" s="46"/>
      <c r="CA1070" s="46"/>
      <c r="CB1070" s="46"/>
      <c r="CC1070" s="46"/>
    </row>
    <row r="1071" spans="7:81" x14ac:dyDescent="0.25">
      <c r="G1071" t="s">
        <v>132</v>
      </c>
      <c r="H1071" s="40">
        <v>41247</v>
      </c>
      <c r="I1071" s="46">
        <v>0</v>
      </c>
      <c r="J1071" s="46">
        <v>0</v>
      </c>
      <c r="K1071" s="46" t="s">
        <v>74</v>
      </c>
      <c r="L1071" s="46">
        <v>0</v>
      </c>
      <c r="M1071" s="46" t="s">
        <v>74</v>
      </c>
      <c r="N1071" s="46">
        <v>0</v>
      </c>
      <c r="O1071" s="46" t="s">
        <v>74</v>
      </c>
      <c r="P1071" s="46">
        <v>0</v>
      </c>
      <c r="Q1071" s="46" t="s">
        <v>74</v>
      </c>
      <c r="R1071" s="46">
        <v>0</v>
      </c>
      <c r="S1071" s="46" t="s">
        <v>74</v>
      </c>
      <c r="T1071" s="46">
        <v>0</v>
      </c>
      <c r="U1071" s="46" t="s">
        <v>74</v>
      </c>
      <c r="V1071" s="46">
        <v>0</v>
      </c>
      <c r="W1071" s="46" t="s">
        <v>74</v>
      </c>
      <c r="X1071" s="46">
        <v>0</v>
      </c>
      <c r="Y1071" s="46" t="s">
        <v>74</v>
      </c>
      <c r="Z1071" s="46">
        <v>0</v>
      </c>
      <c r="AA1071" s="46" t="s">
        <v>74</v>
      </c>
      <c r="AB1071" s="46">
        <v>0</v>
      </c>
      <c r="AC1071" s="46" t="s">
        <v>74</v>
      </c>
      <c r="AD1071" s="46">
        <v>0</v>
      </c>
      <c r="AE1071" s="46" t="s">
        <v>74</v>
      </c>
      <c r="AF1071" s="46">
        <v>0</v>
      </c>
      <c r="AG1071" s="46" t="s">
        <v>74</v>
      </c>
      <c r="AH1071" s="46">
        <v>0</v>
      </c>
      <c r="AI1071" s="46" t="s">
        <v>74</v>
      </c>
      <c r="AJ1071" s="46">
        <v>0</v>
      </c>
      <c r="AK1071" s="46" t="s">
        <v>74</v>
      </c>
      <c r="AL1071" s="46">
        <v>0</v>
      </c>
      <c r="AM1071" s="46" t="s">
        <v>74</v>
      </c>
      <c r="AN1071" s="50"/>
      <c r="AO1071" s="46"/>
      <c r="AP1071" s="46"/>
      <c r="AQ1071" s="46"/>
      <c r="AR1071" s="46"/>
      <c r="AS1071" s="46"/>
      <c r="AT1071" s="46"/>
      <c r="AU1071" s="46"/>
      <c r="AV1071" s="46"/>
      <c r="AW1071" s="46"/>
      <c r="AX1071" s="46"/>
      <c r="AY1071" s="46"/>
      <c r="AZ1071" s="46"/>
      <c r="BA1071" s="46"/>
      <c r="BB1071" s="46"/>
      <c r="BC1071" s="46"/>
      <c r="BD1071" s="46"/>
      <c r="BE1071" s="46"/>
      <c r="BF1071" s="46"/>
      <c r="BG1071" s="46"/>
      <c r="BH1071" s="46"/>
      <c r="BI1071" s="46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</row>
    <row r="1072" spans="7:81" x14ac:dyDescent="0.25">
      <c r="G1072" t="s">
        <v>132</v>
      </c>
      <c r="H1072" s="40">
        <v>41248</v>
      </c>
      <c r="I1072" s="46">
        <v>0</v>
      </c>
      <c r="J1072" s="46">
        <v>0</v>
      </c>
      <c r="K1072" s="46" t="s">
        <v>74</v>
      </c>
      <c r="L1072" s="46">
        <v>0</v>
      </c>
      <c r="M1072" s="46" t="s">
        <v>74</v>
      </c>
      <c r="N1072" s="46">
        <v>0</v>
      </c>
      <c r="O1072" s="46" t="s">
        <v>74</v>
      </c>
      <c r="P1072" s="46">
        <v>0</v>
      </c>
      <c r="Q1072" s="46" t="s">
        <v>74</v>
      </c>
      <c r="R1072" s="46">
        <v>0</v>
      </c>
      <c r="S1072" s="46" t="s">
        <v>74</v>
      </c>
      <c r="T1072" s="46">
        <v>0</v>
      </c>
      <c r="U1072" s="46" t="s">
        <v>74</v>
      </c>
      <c r="V1072" s="46">
        <v>0</v>
      </c>
      <c r="W1072" s="46" t="s">
        <v>74</v>
      </c>
      <c r="X1072" s="46">
        <v>0</v>
      </c>
      <c r="Y1072" s="46" t="s">
        <v>74</v>
      </c>
      <c r="Z1072" s="46">
        <v>0</v>
      </c>
      <c r="AA1072" s="46" t="s">
        <v>74</v>
      </c>
      <c r="AB1072" s="46">
        <v>0</v>
      </c>
      <c r="AC1072" s="46" t="s">
        <v>74</v>
      </c>
      <c r="AD1072" s="46">
        <v>0</v>
      </c>
      <c r="AE1072" s="46" t="s">
        <v>74</v>
      </c>
      <c r="AF1072" s="46">
        <v>0</v>
      </c>
      <c r="AG1072" s="46" t="s">
        <v>74</v>
      </c>
      <c r="AH1072" s="46">
        <v>0</v>
      </c>
      <c r="AI1072" s="46" t="s">
        <v>74</v>
      </c>
      <c r="AJ1072" s="46">
        <v>0</v>
      </c>
      <c r="AK1072" s="46" t="s">
        <v>74</v>
      </c>
      <c r="AL1072" s="46">
        <v>0</v>
      </c>
      <c r="AM1072" s="46" t="s">
        <v>74</v>
      </c>
      <c r="AN1072" s="50"/>
      <c r="AO1072" s="46"/>
      <c r="AP1072" s="46"/>
      <c r="AQ1072" s="46"/>
      <c r="AR1072" s="46"/>
      <c r="AS1072" s="46"/>
      <c r="AT1072" s="46"/>
      <c r="AU1072" s="46"/>
      <c r="AV1072" s="46"/>
      <c r="AW1072" s="46"/>
      <c r="AX1072" s="46"/>
      <c r="AY1072" s="46"/>
      <c r="AZ1072" s="46"/>
      <c r="BA1072" s="46"/>
      <c r="BB1072" s="46"/>
      <c r="BC1072" s="46"/>
      <c r="BD1072" s="46"/>
      <c r="BE1072" s="46"/>
      <c r="BF1072" s="46"/>
      <c r="BG1072" s="46"/>
      <c r="BH1072" s="46"/>
      <c r="BI1072" s="46"/>
      <c r="BJ1072" s="46"/>
      <c r="BK1072" s="46"/>
      <c r="BL1072" s="46"/>
      <c r="BM1072" s="46"/>
      <c r="BN1072" s="46"/>
      <c r="BO1072" s="46"/>
      <c r="BP1072" s="46"/>
      <c r="BQ1072" s="46"/>
      <c r="BR1072" s="46"/>
      <c r="BS1072" s="46"/>
      <c r="BT1072" s="46"/>
      <c r="BU1072" s="46"/>
      <c r="BV1072" s="46"/>
      <c r="BW1072" s="46"/>
      <c r="BX1072" s="46"/>
      <c r="BY1072" s="46"/>
      <c r="BZ1072" s="46"/>
      <c r="CA1072" s="46"/>
      <c r="CB1072" s="46"/>
      <c r="CC1072" s="46"/>
    </row>
    <row r="1073" spans="7:81" x14ac:dyDescent="0.25">
      <c r="G1073" t="s">
        <v>132</v>
      </c>
      <c r="H1073" s="40">
        <v>41249</v>
      </c>
      <c r="I1073" s="46">
        <v>0</v>
      </c>
      <c r="J1073" s="46">
        <v>0</v>
      </c>
      <c r="K1073" s="46">
        <v>0</v>
      </c>
      <c r="L1073" s="46">
        <v>0</v>
      </c>
      <c r="M1073" s="46">
        <v>0</v>
      </c>
      <c r="N1073" s="46">
        <v>0</v>
      </c>
      <c r="O1073" s="46">
        <v>0</v>
      </c>
      <c r="P1073" s="46">
        <v>0</v>
      </c>
      <c r="Q1073" s="46">
        <v>0</v>
      </c>
      <c r="R1073" s="46">
        <v>0</v>
      </c>
      <c r="S1073" s="46">
        <v>0</v>
      </c>
      <c r="T1073" s="46">
        <v>0</v>
      </c>
      <c r="U1073" s="46">
        <v>0</v>
      </c>
      <c r="V1073" s="46">
        <v>0</v>
      </c>
      <c r="W1073" s="46">
        <v>0</v>
      </c>
      <c r="X1073" s="46">
        <v>0</v>
      </c>
      <c r="Y1073" s="46">
        <v>0</v>
      </c>
      <c r="Z1073" s="46">
        <v>43.306995196773087</v>
      </c>
      <c r="AA1073" s="46" t="s">
        <v>74</v>
      </c>
      <c r="AB1073" s="46">
        <v>0</v>
      </c>
      <c r="AC1073" s="46" t="s">
        <v>74</v>
      </c>
      <c r="AD1073" s="46">
        <v>0</v>
      </c>
      <c r="AE1073" s="46" t="s">
        <v>74</v>
      </c>
      <c r="AF1073" s="46">
        <v>0</v>
      </c>
      <c r="AG1073" s="46" t="s">
        <v>74</v>
      </c>
      <c r="AH1073" s="46">
        <v>0</v>
      </c>
      <c r="AI1073" s="46" t="s">
        <v>74</v>
      </c>
      <c r="AJ1073" s="46">
        <v>0</v>
      </c>
      <c r="AK1073" s="46" t="s">
        <v>74</v>
      </c>
      <c r="AL1073" s="46">
        <v>0</v>
      </c>
      <c r="AM1073" s="46" t="s">
        <v>74</v>
      </c>
      <c r="AN1073" s="50"/>
      <c r="AO1073" s="46">
        <v>0</v>
      </c>
      <c r="AP1073" s="46">
        <v>0</v>
      </c>
      <c r="AQ1073" s="46">
        <v>0</v>
      </c>
      <c r="AR1073" s="46">
        <v>0</v>
      </c>
      <c r="AS1073" s="46">
        <v>0</v>
      </c>
      <c r="AT1073" s="46">
        <v>0</v>
      </c>
      <c r="AU1073" s="46">
        <v>0</v>
      </c>
      <c r="AV1073" s="46">
        <v>0</v>
      </c>
      <c r="AW1073" s="46">
        <v>0</v>
      </c>
      <c r="AX1073" s="46">
        <v>0</v>
      </c>
      <c r="AY1073" s="46">
        <v>0</v>
      </c>
      <c r="AZ1073" s="46">
        <v>0</v>
      </c>
      <c r="BA1073" s="46">
        <v>0</v>
      </c>
      <c r="BB1073" s="46">
        <v>0</v>
      </c>
      <c r="BC1073" s="46">
        <v>0</v>
      </c>
      <c r="BD1073" s="46">
        <v>0</v>
      </c>
      <c r="BE1073" s="46">
        <v>0</v>
      </c>
      <c r="BF1073" s="46">
        <v>0</v>
      </c>
      <c r="BG1073" s="46">
        <v>0</v>
      </c>
      <c r="BH1073" s="46">
        <v>0</v>
      </c>
      <c r="BI1073" s="46"/>
      <c r="BJ1073" s="46"/>
      <c r="BK1073" s="46"/>
      <c r="BL1073" s="46"/>
      <c r="BM1073" s="46"/>
      <c r="BN1073" s="46"/>
      <c r="BO1073" s="46"/>
      <c r="BP1073" s="46"/>
      <c r="BQ1073" s="46"/>
      <c r="BR1073" s="46"/>
      <c r="BS1073" s="46"/>
      <c r="BT1073" s="46"/>
      <c r="BU1073" s="46"/>
      <c r="BV1073" s="46"/>
      <c r="BW1073" s="46"/>
      <c r="BX1073" s="46"/>
      <c r="BY1073" s="46"/>
      <c r="BZ1073" s="46"/>
      <c r="CA1073" s="46"/>
      <c r="CB1073" s="46"/>
      <c r="CC1073" s="46"/>
    </row>
    <row r="1074" spans="7:81" x14ac:dyDescent="0.25">
      <c r="G1074" t="s">
        <v>132</v>
      </c>
      <c r="H1074" s="40">
        <v>41250</v>
      </c>
      <c r="I1074" s="46">
        <v>2</v>
      </c>
      <c r="J1074" s="46">
        <v>0</v>
      </c>
      <c r="K1074" s="46" t="s">
        <v>74</v>
      </c>
      <c r="L1074" s="46">
        <v>0</v>
      </c>
      <c r="M1074" s="46" t="s">
        <v>74</v>
      </c>
      <c r="N1074" s="46">
        <v>0</v>
      </c>
      <c r="O1074" s="46" t="s">
        <v>74</v>
      </c>
      <c r="P1074" s="46">
        <v>0</v>
      </c>
      <c r="Q1074" s="46" t="s">
        <v>74</v>
      </c>
      <c r="R1074" s="46">
        <v>0</v>
      </c>
      <c r="S1074" s="46" t="s">
        <v>74</v>
      </c>
      <c r="T1074" s="46">
        <v>0</v>
      </c>
      <c r="U1074" s="46" t="s">
        <v>74</v>
      </c>
      <c r="V1074" s="46">
        <v>0</v>
      </c>
      <c r="W1074" s="46" t="s">
        <v>74</v>
      </c>
      <c r="X1074" s="46">
        <v>0</v>
      </c>
      <c r="Y1074" s="46" t="s">
        <v>74</v>
      </c>
      <c r="Z1074" s="46">
        <v>0</v>
      </c>
      <c r="AA1074" s="46" t="s">
        <v>74</v>
      </c>
      <c r="AB1074" s="46">
        <v>0</v>
      </c>
      <c r="AC1074" s="46" t="s">
        <v>74</v>
      </c>
      <c r="AD1074" s="46">
        <v>0</v>
      </c>
      <c r="AE1074" s="46" t="s">
        <v>74</v>
      </c>
      <c r="AF1074" s="46">
        <v>0</v>
      </c>
      <c r="AG1074" s="46" t="s">
        <v>74</v>
      </c>
      <c r="AH1074" s="46">
        <v>0</v>
      </c>
      <c r="AI1074" s="46" t="s">
        <v>74</v>
      </c>
      <c r="AJ1074" s="46">
        <v>0</v>
      </c>
      <c r="AK1074" s="46" t="s">
        <v>74</v>
      </c>
      <c r="AL1074" s="46">
        <v>0</v>
      </c>
      <c r="AM1074" s="46" t="s">
        <v>74</v>
      </c>
      <c r="AN1074" s="50"/>
      <c r="AO1074" s="46"/>
      <c r="AP1074" s="46"/>
      <c r="AQ1074" s="46"/>
      <c r="AR1074" s="46"/>
      <c r="AS1074" s="46"/>
      <c r="AT1074" s="46"/>
      <c r="AU1074" s="46"/>
      <c r="AV1074" s="46"/>
      <c r="AW1074" s="46"/>
      <c r="AX1074" s="46"/>
      <c r="AY1074" s="46"/>
      <c r="AZ1074" s="46"/>
      <c r="BA1074" s="46"/>
      <c r="BB1074" s="46"/>
      <c r="BC1074" s="46"/>
      <c r="BD1074" s="46"/>
      <c r="BE1074" s="46"/>
      <c r="BF1074" s="46"/>
      <c r="BG1074" s="46"/>
      <c r="BH1074" s="46"/>
      <c r="BI1074" s="46"/>
      <c r="BJ1074" s="46"/>
      <c r="BK1074" s="46"/>
      <c r="BL1074" s="46"/>
      <c r="BM1074" s="46"/>
      <c r="BN1074" s="46"/>
      <c r="BO1074" s="46"/>
      <c r="BP1074" s="46"/>
      <c r="BQ1074" s="46"/>
      <c r="BR1074" s="46"/>
      <c r="BS1074" s="46"/>
      <c r="BT1074" s="46"/>
      <c r="BU1074" s="46"/>
      <c r="BV1074" s="46"/>
      <c r="BW1074" s="46"/>
      <c r="BX1074" s="46"/>
      <c r="BY1074" s="46"/>
      <c r="BZ1074" s="46"/>
      <c r="CA1074" s="46"/>
      <c r="CB1074" s="46"/>
      <c r="CC1074" s="46"/>
    </row>
    <row r="1075" spans="7:81" x14ac:dyDescent="0.25">
      <c r="G1075" t="s">
        <v>132</v>
      </c>
      <c r="H1075" s="40">
        <v>41251</v>
      </c>
      <c r="I1075" s="46">
        <v>0</v>
      </c>
      <c r="J1075" s="46">
        <v>0</v>
      </c>
      <c r="K1075" s="46" t="s">
        <v>74</v>
      </c>
      <c r="L1075" s="46">
        <v>0</v>
      </c>
      <c r="M1075" s="46" t="s">
        <v>74</v>
      </c>
      <c r="N1075" s="46">
        <v>0</v>
      </c>
      <c r="O1075" s="46" t="s">
        <v>74</v>
      </c>
      <c r="P1075" s="46">
        <v>0</v>
      </c>
      <c r="Q1075" s="46" t="s">
        <v>74</v>
      </c>
      <c r="R1075" s="46">
        <v>0</v>
      </c>
      <c r="S1075" s="46" t="s">
        <v>74</v>
      </c>
      <c r="T1075" s="46">
        <v>0</v>
      </c>
      <c r="U1075" s="46" t="s">
        <v>74</v>
      </c>
      <c r="V1075" s="46">
        <v>0</v>
      </c>
      <c r="W1075" s="46" t="s">
        <v>74</v>
      </c>
      <c r="X1075" s="46">
        <v>0</v>
      </c>
      <c r="Y1075" s="46" t="s">
        <v>74</v>
      </c>
      <c r="Z1075" s="46">
        <v>0</v>
      </c>
      <c r="AA1075" s="46" t="s">
        <v>74</v>
      </c>
      <c r="AB1075" s="46">
        <v>0</v>
      </c>
      <c r="AC1075" s="46" t="s">
        <v>74</v>
      </c>
      <c r="AD1075" s="46">
        <v>0</v>
      </c>
      <c r="AE1075" s="46" t="s">
        <v>74</v>
      </c>
      <c r="AF1075" s="46">
        <v>0</v>
      </c>
      <c r="AG1075" s="46" t="s">
        <v>74</v>
      </c>
      <c r="AH1075" s="46">
        <v>0</v>
      </c>
      <c r="AI1075" s="46" t="s">
        <v>74</v>
      </c>
      <c r="AJ1075" s="46">
        <v>0</v>
      </c>
      <c r="AK1075" s="46" t="s">
        <v>74</v>
      </c>
      <c r="AL1075" s="46">
        <v>0</v>
      </c>
      <c r="AM1075" s="46" t="s">
        <v>74</v>
      </c>
      <c r="AN1075" s="50"/>
      <c r="AO1075" s="46"/>
      <c r="AP1075" s="46"/>
      <c r="AQ1075" s="46"/>
      <c r="AR1075" s="46"/>
      <c r="AS1075" s="46"/>
      <c r="AT1075" s="46"/>
      <c r="AU1075" s="46"/>
      <c r="AV1075" s="46"/>
      <c r="AW1075" s="46"/>
      <c r="AX1075" s="46"/>
      <c r="AY1075" s="46"/>
      <c r="AZ1075" s="46"/>
      <c r="BA1075" s="46"/>
      <c r="BB1075" s="46"/>
      <c r="BC1075" s="46"/>
      <c r="BD1075" s="46"/>
      <c r="BE1075" s="46"/>
      <c r="BF1075" s="46"/>
      <c r="BG1075" s="46"/>
      <c r="BH1075" s="46"/>
      <c r="BI1075" s="46"/>
      <c r="BJ1075" s="46"/>
      <c r="BK1075" s="46"/>
      <c r="BL1075" s="46"/>
      <c r="BM1075" s="46"/>
      <c r="BN1075" s="46"/>
      <c r="BO1075" s="46"/>
      <c r="BP1075" s="46"/>
      <c r="BQ1075" s="46"/>
      <c r="BR1075" s="46"/>
      <c r="BS1075" s="46"/>
      <c r="BT1075" s="46"/>
      <c r="BU1075" s="46"/>
      <c r="BV1075" s="46"/>
      <c r="BW1075" s="46"/>
      <c r="BX1075" s="46"/>
      <c r="BY1075" s="46"/>
      <c r="BZ1075" s="46"/>
      <c r="CA1075" s="46"/>
      <c r="CB1075" s="46"/>
      <c r="CC1075" s="46"/>
    </row>
    <row r="1076" spans="7:81" x14ac:dyDescent="0.25">
      <c r="G1076" t="s">
        <v>132</v>
      </c>
      <c r="H1076" s="40">
        <v>41252</v>
      </c>
      <c r="I1076" s="46">
        <v>0</v>
      </c>
      <c r="J1076" s="46">
        <v>0</v>
      </c>
      <c r="K1076" s="46" t="s">
        <v>74</v>
      </c>
      <c r="L1076" s="46">
        <v>0</v>
      </c>
      <c r="M1076" s="46" t="s">
        <v>74</v>
      </c>
      <c r="N1076" s="46">
        <v>0</v>
      </c>
      <c r="O1076" s="46" t="s">
        <v>74</v>
      </c>
      <c r="P1076" s="46">
        <v>0</v>
      </c>
      <c r="Q1076" s="46" t="s">
        <v>74</v>
      </c>
      <c r="R1076" s="46">
        <v>0</v>
      </c>
      <c r="S1076" s="46" t="s">
        <v>74</v>
      </c>
      <c r="T1076" s="46">
        <v>0</v>
      </c>
      <c r="U1076" s="46" t="s">
        <v>74</v>
      </c>
      <c r="V1076" s="46">
        <v>0</v>
      </c>
      <c r="W1076" s="46" t="s">
        <v>74</v>
      </c>
      <c r="X1076" s="46">
        <v>0</v>
      </c>
      <c r="Y1076" s="46" t="s">
        <v>74</v>
      </c>
      <c r="Z1076" s="46">
        <v>0</v>
      </c>
      <c r="AA1076" s="46" t="s">
        <v>74</v>
      </c>
      <c r="AB1076" s="46">
        <v>0</v>
      </c>
      <c r="AC1076" s="46" t="s">
        <v>74</v>
      </c>
      <c r="AD1076" s="46">
        <v>0</v>
      </c>
      <c r="AE1076" s="46" t="s">
        <v>74</v>
      </c>
      <c r="AF1076" s="46">
        <v>0</v>
      </c>
      <c r="AG1076" s="46" t="s">
        <v>74</v>
      </c>
      <c r="AH1076" s="46">
        <v>0</v>
      </c>
      <c r="AI1076" s="46" t="s">
        <v>74</v>
      </c>
      <c r="AJ1076" s="46">
        <v>0</v>
      </c>
      <c r="AK1076" s="46" t="s">
        <v>74</v>
      </c>
      <c r="AL1076" s="46">
        <v>0</v>
      </c>
      <c r="AM1076" s="46" t="s">
        <v>74</v>
      </c>
      <c r="AN1076" s="50"/>
      <c r="AO1076" s="46"/>
      <c r="AP1076" s="46"/>
      <c r="AQ1076" s="46"/>
      <c r="AR1076" s="46"/>
      <c r="AS1076" s="46"/>
      <c r="AT1076" s="46"/>
      <c r="AU1076" s="46"/>
      <c r="AV1076" s="46"/>
      <c r="AW1076" s="46"/>
      <c r="AX1076" s="46"/>
      <c r="AY1076" s="46"/>
      <c r="AZ1076" s="46"/>
      <c r="BA1076" s="46"/>
      <c r="BB1076" s="46"/>
      <c r="BC1076" s="46"/>
      <c r="BD1076" s="46"/>
      <c r="BE1076" s="46"/>
      <c r="BF1076" s="46"/>
      <c r="BG1076" s="46"/>
      <c r="BH1076" s="46"/>
      <c r="BI1076" s="46"/>
      <c r="BJ1076" s="46"/>
      <c r="BK1076" s="46"/>
      <c r="BL1076" s="46"/>
      <c r="BM1076" s="46"/>
      <c r="BN1076" s="46"/>
      <c r="BO1076" s="46"/>
      <c r="BP1076" s="46"/>
      <c r="BQ1076" s="46"/>
      <c r="BR1076" s="46"/>
      <c r="BS1076" s="46"/>
      <c r="BT1076" s="46"/>
      <c r="BU1076" s="46"/>
      <c r="BV1076" s="46"/>
      <c r="BW1076" s="46"/>
      <c r="BX1076" s="46"/>
      <c r="BY1076" s="46"/>
      <c r="BZ1076" s="46"/>
      <c r="CA1076" s="46"/>
      <c r="CB1076" s="46"/>
      <c r="CC1076" s="46"/>
    </row>
    <row r="1077" spans="7:81" x14ac:dyDescent="0.25">
      <c r="G1077" t="s">
        <v>132</v>
      </c>
      <c r="H1077" s="40">
        <v>41253</v>
      </c>
      <c r="I1077" s="46">
        <v>0</v>
      </c>
      <c r="J1077" s="46">
        <v>0</v>
      </c>
      <c r="K1077" s="46" t="s">
        <v>74</v>
      </c>
      <c r="L1077" s="46">
        <v>0</v>
      </c>
      <c r="M1077" s="46" t="s">
        <v>74</v>
      </c>
      <c r="N1077" s="46">
        <v>0</v>
      </c>
      <c r="O1077" s="46" t="s">
        <v>74</v>
      </c>
      <c r="P1077" s="46">
        <v>0</v>
      </c>
      <c r="Q1077" s="46" t="s">
        <v>74</v>
      </c>
      <c r="R1077" s="46">
        <v>0</v>
      </c>
      <c r="S1077" s="46" t="s">
        <v>74</v>
      </c>
      <c r="T1077" s="46">
        <v>0</v>
      </c>
      <c r="U1077" s="46" t="s">
        <v>74</v>
      </c>
      <c r="V1077" s="46">
        <v>0</v>
      </c>
      <c r="W1077" s="46" t="s">
        <v>74</v>
      </c>
      <c r="X1077" s="46">
        <v>40.635660446037043</v>
      </c>
      <c r="Y1077" s="46" t="s">
        <v>74</v>
      </c>
      <c r="Z1077" s="46">
        <v>0</v>
      </c>
      <c r="AA1077" s="46" t="s">
        <v>74</v>
      </c>
      <c r="AB1077" s="46">
        <v>0</v>
      </c>
      <c r="AC1077" s="46" t="s">
        <v>74</v>
      </c>
      <c r="AD1077" s="46">
        <v>0</v>
      </c>
      <c r="AE1077" s="46" t="s">
        <v>74</v>
      </c>
      <c r="AF1077" s="46">
        <v>0</v>
      </c>
      <c r="AG1077" s="46" t="s">
        <v>74</v>
      </c>
      <c r="AH1077" s="46">
        <v>0</v>
      </c>
      <c r="AI1077" s="46" t="s">
        <v>74</v>
      </c>
      <c r="AJ1077" s="46">
        <v>0</v>
      </c>
      <c r="AK1077" s="46" t="s">
        <v>74</v>
      </c>
      <c r="AL1077" s="46">
        <v>0</v>
      </c>
      <c r="AM1077" s="46" t="s">
        <v>74</v>
      </c>
      <c r="AN1077" s="50"/>
      <c r="AO1077" s="46"/>
      <c r="AP1077" s="46"/>
      <c r="AQ1077" s="46"/>
      <c r="AR1077" s="46"/>
      <c r="AS1077" s="46"/>
      <c r="AT1077" s="46"/>
      <c r="AU1077" s="46"/>
      <c r="AV1077" s="46"/>
      <c r="AW1077" s="46"/>
      <c r="AX1077" s="46"/>
      <c r="AY1077" s="46"/>
      <c r="AZ1077" s="46"/>
      <c r="BA1077" s="46"/>
      <c r="BB1077" s="46"/>
      <c r="BC1077" s="46"/>
      <c r="BD1077" s="46"/>
      <c r="BE1077" s="46"/>
      <c r="BF1077" s="46"/>
      <c r="BG1077" s="46"/>
      <c r="BH1077" s="46"/>
      <c r="BI1077" s="46"/>
      <c r="BJ1077" s="46"/>
      <c r="BK1077" s="46"/>
      <c r="BL1077" s="46"/>
      <c r="BM1077" s="46"/>
      <c r="BN1077" s="46"/>
      <c r="BO1077" s="46"/>
      <c r="BP1077" s="46"/>
      <c r="BQ1077" s="46"/>
      <c r="BR1077" s="46"/>
      <c r="BS1077" s="46"/>
      <c r="BT1077" s="46"/>
      <c r="BU1077" s="46"/>
      <c r="BV1077" s="46"/>
      <c r="BW1077" s="46"/>
      <c r="BX1077" s="46"/>
      <c r="BY1077" s="46"/>
      <c r="BZ1077" s="46"/>
      <c r="CA1077" s="46"/>
      <c r="CB1077" s="46"/>
      <c r="CC1077" s="46"/>
    </row>
    <row r="1078" spans="7:81" x14ac:dyDescent="0.25">
      <c r="G1078" t="s">
        <v>132</v>
      </c>
      <c r="H1078" s="40">
        <v>41254</v>
      </c>
      <c r="I1078" s="46">
        <v>0</v>
      </c>
      <c r="J1078" s="46">
        <v>0</v>
      </c>
      <c r="K1078" s="46" t="s">
        <v>74</v>
      </c>
      <c r="L1078" s="46">
        <v>0</v>
      </c>
      <c r="M1078" s="46" t="s">
        <v>74</v>
      </c>
      <c r="N1078" s="46">
        <v>0</v>
      </c>
      <c r="O1078" s="46" t="s">
        <v>74</v>
      </c>
      <c r="P1078" s="46">
        <v>0</v>
      </c>
      <c r="Q1078" s="46" t="s">
        <v>74</v>
      </c>
      <c r="R1078" s="46">
        <v>0</v>
      </c>
      <c r="S1078" s="46" t="s">
        <v>74</v>
      </c>
      <c r="T1078" s="46">
        <v>0</v>
      </c>
      <c r="U1078" s="46" t="s">
        <v>74</v>
      </c>
      <c r="V1078" s="46">
        <v>41.22867271138238</v>
      </c>
      <c r="W1078" s="46" t="s">
        <v>74</v>
      </c>
      <c r="X1078" s="46">
        <v>0</v>
      </c>
      <c r="Y1078" s="46" t="s">
        <v>74</v>
      </c>
      <c r="Z1078" s="46">
        <v>0</v>
      </c>
      <c r="AA1078" s="46" t="s">
        <v>74</v>
      </c>
      <c r="AB1078" s="46">
        <v>0</v>
      </c>
      <c r="AC1078" s="46" t="s">
        <v>74</v>
      </c>
      <c r="AD1078" s="46">
        <v>40.376134856147907</v>
      </c>
      <c r="AE1078" s="46" t="s">
        <v>74</v>
      </c>
      <c r="AF1078" s="46">
        <v>0</v>
      </c>
      <c r="AG1078" s="46" t="s">
        <v>74</v>
      </c>
      <c r="AH1078" s="46">
        <v>0</v>
      </c>
      <c r="AI1078" s="46" t="s">
        <v>74</v>
      </c>
      <c r="AJ1078" s="46">
        <v>0</v>
      </c>
      <c r="AK1078" s="46" t="s">
        <v>74</v>
      </c>
      <c r="AL1078" s="46">
        <v>0</v>
      </c>
      <c r="AM1078" s="46" t="s">
        <v>74</v>
      </c>
      <c r="AN1078" s="50"/>
      <c r="AO1078" s="46"/>
      <c r="AP1078" s="46"/>
      <c r="AQ1078" s="46"/>
      <c r="AR1078" s="46"/>
      <c r="AS1078" s="46"/>
      <c r="AT1078" s="46"/>
      <c r="AU1078" s="46"/>
      <c r="AV1078" s="46"/>
      <c r="AW1078" s="46"/>
      <c r="AX1078" s="46"/>
      <c r="AY1078" s="46"/>
      <c r="AZ1078" s="46"/>
      <c r="BA1078" s="46"/>
      <c r="BB1078" s="46"/>
      <c r="BC1078" s="46"/>
      <c r="BD1078" s="46"/>
      <c r="BE1078" s="46"/>
      <c r="BF1078" s="46"/>
      <c r="BG1078" s="46"/>
      <c r="BH1078" s="46"/>
      <c r="BI1078" s="46"/>
      <c r="BJ1078" s="46"/>
      <c r="BK1078" s="46"/>
      <c r="BL1078" s="46"/>
      <c r="BM1078" s="46"/>
      <c r="BN1078" s="46"/>
      <c r="BO1078" s="46"/>
      <c r="BP1078" s="46"/>
      <c r="BQ1078" s="46"/>
      <c r="BR1078" s="46"/>
      <c r="BS1078" s="46"/>
      <c r="BT1078" s="46"/>
      <c r="BU1078" s="46"/>
      <c r="BV1078" s="46"/>
      <c r="BW1078" s="46"/>
      <c r="BX1078" s="46"/>
      <c r="BY1078" s="46"/>
      <c r="BZ1078" s="46"/>
      <c r="CA1078" s="46"/>
      <c r="CB1078" s="46"/>
      <c r="CC1078" s="46"/>
    </row>
    <row r="1079" spans="7:81" x14ac:dyDescent="0.25">
      <c r="G1079" t="s">
        <v>132</v>
      </c>
      <c r="H1079" s="40">
        <v>41255</v>
      </c>
      <c r="I1079" s="46">
        <v>0</v>
      </c>
      <c r="J1079" s="46">
        <v>0</v>
      </c>
      <c r="K1079" s="46" t="s">
        <v>74</v>
      </c>
      <c r="L1079" s="46">
        <v>0</v>
      </c>
      <c r="M1079" s="46" t="s">
        <v>74</v>
      </c>
      <c r="N1079" s="46">
        <v>0</v>
      </c>
      <c r="O1079" s="46" t="s">
        <v>74</v>
      </c>
      <c r="P1079" s="46">
        <v>0</v>
      </c>
      <c r="Q1079" s="46" t="s">
        <v>74</v>
      </c>
      <c r="R1079" s="46">
        <v>0</v>
      </c>
      <c r="S1079" s="46" t="s">
        <v>74</v>
      </c>
      <c r="T1079" s="46">
        <v>0</v>
      </c>
      <c r="U1079" s="46" t="s">
        <v>74</v>
      </c>
      <c r="V1079" s="46">
        <v>0</v>
      </c>
      <c r="W1079" s="46" t="s">
        <v>74</v>
      </c>
      <c r="X1079" s="46">
        <v>0</v>
      </c>
      <c r="Y1079" s="46" t="s">
        <v>74</v>
      </c>
      <c r="Z1079" s="46">
        <v>0</v>
      </c>
      <c r="AA1079" s="46" t="s">
        <v>74</v>
      </c>
      <c r="AB1079" s="46">
        <v>0</v>
      </c>
      <c r="AC1079" s="46" t="s">
        <v>74</v>
      </c>
      <c r="AD1079" s="46">
        <v>0</v>
      </c>
      <c r="AE1079" s="46" t="s">
        <v>74</v>
      </c>
      <c r="AF1079" s="46">
        <v>0</v>
      </c>
      <c r="AG1079" s="46" t="s">
        <v>74</v>
      </c>
      <c r="AH1079" s="46">
        <v>0</v>
      </c>
      <c r="AI1079" s="46" t="s">
        <v>74</v>
      </c>
      <c r="AJ1079" s="46">
        <v>0</v>
      </c>
      <c r="AK1079" s="46" t="s">
        <v>74</v>
      </c>
      <c r="AL1079" s="46">
        <v>0</v>
      </c>
      <c r="AM1079" s="46" t="s">
        <v>74</v>
      </c>
      <c r="AN1079" s="50"/>
      <c r="AO1079" s="46"/>
      <c r="AP1079" s="46"/>
      <c r="AQ1079" s="46"/>
      <c r="AR1079" s="46"/>
      <c r="AS1079" s="46"/>
      <c r="AT1079" s="46"/>
      <c r="AU1079" s="46"/>
      <c r="AV1079" s="46"/>
      <c r="AW1079" s="46"/>
      <c r="AX1079" s="46"/>
      <c r="AY1079" s="46"/>
      <c r="AZ1079" s="46"/>
      <c r="BA1079" s="46"/>
      <c r="BB1079" s="46"/>
      <c r="BC1079" s="46"/>
      <c r="BD1079" s="46"/>
      <c r="BE1079" s="46"/>
      <c r="BF1079" s="46"/>
      <c r="BG1079" s="46"/>
      <c r="BH1079" s="46"/>
      <c r="BI1079" s="46"/>
      <c r="BJ1079" s="46"/>
      <c r="BK1079" s="46"/>
      <c r="BL1079" s="46"/>
      <c r="BM1079" s="46"/>
      <c r="BN1079" s="46"/>
      <c r="BO1079" s="46"/>
      <c r="BP1079" s="46"/>
      <c r="BQ1079" s="46"/>
      <c r="BR1079" s="46"/>
      <c r="BS1079" s="46"/>
      <c r="BT1079" s="46"/>
      <c r="BU1079" s="46"/>
      <c r="BV1079" s="46"/>
      <c r="BW1079" s="46"/>
      <c r="BX1079" s="46"/>
      <c r="BY1079" s="46"/>
      <c r="BZ1079" s="46"/>
      <c r="CA1079" s="46"/>
      <c r="CB1079" s="46"/>
      <c r="CC1079" s="46"/>
    </row>
    <row r="1080" spans="7:81" x14ac:dyDescent="0.25">
      <c r="G1080" t="s">
        <v>132</v>
      </c>
      <c r="H1080" s="40">
        <v>41256</v>
      </c>
      <c r="I1080" s="46">
        <v>0</v>
      </c>
      <c r="J1080" s="46">
        <v>0</v>
      </c>
      <c r="K1080" s="46" t="s">
        <v>74</v>
      </c>
      <c r="L1080" s="46">
        <v>0</v>
      </c>
      <c r="M1080" s="46" t="s">
        <v>74</v>
      </c>
      <c r="N1080" s="46">
        <v>0</v>
      </c>
      <c r="O1080" s="46" t="s">
        <v>74</v>
      </c>
      <c r="P1080" s="46">
        <v>0</v>
      </c>
      <c r="Q1080" s="46" t="s">
        <v>74</v>
      </c>
      <c r="R1080" s="46">
        <v>0</v>
      </c>
      <c r="S1080" s="46" t="s">
        <v>74</v>
      </c>
      <c r="T1080" s="46">
        <v>0</v>
      </c>
      <c r="U1080" s="46" t="s">
        <v>74</v>
      </c>
      <c r="V1080" s="46">
        <v>0</v>
      </c>
      <c r="W1080" s="46" t="s">
        <v>74</v>
      </c>
      <c r="X1080" s="46">
        <v>0</v>
      </c>
      <c r="Y1080" s="46" t="s">
        <v>74</v>
      </c>
      <c r="Z1080" s="46">
        <v>0</v>
      </c>
      <c r="AA1080" s="46" t="s">
        <v>74</v>
      </c>
      <c r="AB1080" s="46">
        <v>0</v>
      </c>
      <c r="AC1080" s="46" t="s">
        <v>74</v>
      </c>
      <c r="AD1080" s="46">
        <v>0</v>
      </c>
      <c r="AE1080" s="46" t="s">
        <v>74</v>
      </c>
      <c r="AF1080" s="46">
        <v>0</v>
      </c>
      <c r="AG1080" s="46" t="s">
        <v>74</v>
      </c>
      <c r="AH1080" s="46">
        <v>0</v>
      </c>
      <c r="AI1080" s="46" t="s">
        <v>74</v>
      </c>
      <c r="AJ1080" s="46">
        <v>0</v>
      </c>
      <c r="AK1080" s="46" t="s">
        <v>74</v>
      </c>
      <c r="AL1080" s="46">
        <v>0</v>
      </c>
      <c r="AM1080" s="46" t="s">
        <v>74</v>
      </c>
      <c r="AN1080" s="50"/>
      <c r="AO1080" s="46"/>
      <c r="AP1080" s="46"/>
      <c r="AQ1080" s="46"/>
      <c r="AR1080" s="46"/>
      <c r="AS1080" s="46"/>
      <c r="AT1080" s="46"/>
      <c r="AU1080" s="46"/>
      <c r="AV1080" s="46"/>
      <c r="AW1080" s="46"/>
      <c r="AX1080" s="46"/>
      <c r="AY1080" s="46"/>
      <c r="AZ1080" s="46"/>
      <c r="BA1080" s="46"/>
      <c r="BB1080" s="46"/>
      <c r="BC1080" s="46"/>
      <c r="BD1080" s="46"/>
      <c r="BE1080" s="46"/>
      <c r="BF1080" s="46"/>
      <c r="BG1080" s="46"/>
      <c r="BH1080" s="46"/>
      <c r="BI1080" s="46"/>
      <c r="BJ1080" s="46"/>
      <c r="BK1080" s="46"/>
      <c r="BL1080" s="46"/>
      <c r="BM1080" s="46"/>
      <c r="BN1080" s="46"/>
      <c r="BO1080" s="46"/>
      <c r="BP1080" s="46"/>
      <c r="BQ1080" s="46"/>
      <c r="BR1080" s="46"/>
      <c r="BS1080" s="46"/>
      <c r="BT1080" s="46"/>
      <c r="BU1080" s="46"/>
      <c r="BV1080" s="46"/>
      <c r="BW1080" s="46"/>
      <c r="BX1080" s="46"/>
      <c r="BY1080" s="46"/>
      <c r="BZ1080" s="46"/>
      <c r="CA1080" s="46"/>
      <c r="CB1080" s="46"/>
      <c r="CC1080" s="46"/>
    </row>
    <row r="1081" spans="7:81" x14ac:dyDescent="0.25">
      <c r="G1081" t="s">
        <v>132</v>
      </c>
      <c r="H1081" s="40">
        <v>41257</v>
      </c>
      <c r="I1081" s="46">
        <v>0</v>
      </c>
      <c r="J1081" s="46">
        <v>0</v>
      </c>
      <c r="K1081" s="46" t="s">
        <v>74</v>
      </c>
      <c r="L1081" s="46">
        <v>0</v>
      </c>
      <c r="M1081" s="46" t="s">
        <v>74</v>
      </c>
      <c r="N1081" s="46">
        <v>0</v>
      </c>
      <c r="O1081" s="46" t="s">
        <v>74</v>
      </c>
      <c r="P1081" s="46">
        <v>0</v>
      </c>
      <c r="Q1081" s="46" t="s">
        <v>74</v>
      </c>
      <c r="R1081" s="46">
        <v>0</v>
      </c>
      <c r="S1081" s="46" t="s">
        <v>74</v>
      </c>
      <c r="T1081" s="46">
        <v>0</v>
      </c>
      <c r="U1081" s="46" t="s">
        <v>74</v>
      </c>
      <c r="V1081" s="46">
        <v>0</v>
      </c>
      <c r="W1081" s="46" t="s">
        <v>74</v>
      </c>
      <c r="X1081" s="46">
        <v>0</v>
      </c>
      <c r="Y1081" s="46" t="s">
        <v>74</v>
      </c>
      <c r="Z1081" s="46">
        <v>0</v>
      </c>
      <c r="AA1081" s="46" t="s">
        <v>74</v>
      </c>
      <c r="AB1081" s="46">
        <v>0</v>
      </c>
      <c r="AC1081" s="46" t="s">
        <v>74</v>
      </c>
      <c r="AD1081" s="46">
        <v>0</v>
      </c>
      <c r="AE1081" s="46" t="s">
        <v>74</v>
      </c>
      <c r="AF1081" s="46">
        <v>0</v>
      </c>
      <c r="AG1081" s="46" t="s">
        <v>74</v>
      </c>
      <c r="AH1081" s="46">
        <v>0</v>
      </c>
      <c r="AI1081" s="46" t="s">
        <v>74</v>
      </c>
      <c r="AJ1081" s="46">
        <v>0</v>
      </c>
      <c r="AK1081" s="46" t="s">
        <v>74</v>
      </c>
      <c r="AL1081" s="46">
        <v>0</v>
      </c>
      <c r="AM1081" s="46" t="s">
        <v>74</v>
      </c>
      <c r="AN1081" s="50"/>
      <c r="AO1081" s="46"/>
      <c r="AP1081" s="46"/>
      <c r="AQ1081" s="46"/>
      <c r="AR1081" s="46"/>
      <c r="AS1081" s="46"/>
      <c r="AT1081" s="46"/>
      <c r="AU1081" s="46"/>
      <c r="AV1081" s="46"/>
      <c r="AW1081" s="46"/>
      <c r="AX1081" s="46"/>
      <c r="AY1081" s="46"/>
      <c r="AZ1081" s="46"/>
      <c r="BA1081" s="46"/>
      <c r="BB1081" s="46"/>
      <c r="BC1081" s="46"/>
      <c r="BD1081" s="46"/>
      <c r="BE1081" s="46"/>
      <c r="BF1081" s="46"/>
      <c r="BG1081" s="46"/>
      <c r="BH1081" s="46"/>
      <c r="BI1081" s="46"/>
      <c r="BJ1081" s="46"/>
      <c r="BK1081" s="46"/>
      <c r="BL1081" s="46"/>
      <c r="BM1081" s="46"/>
      <c r="BN1081" s="46"/>
      <c r="BO1081" s="46"/>
      <c r="BP1081" s="46"/>
      <c r="BQ1081" s="46"/>
      <c r="BR1081" s="46"/>
      <c r="BS1081" s="46"/>
      <c r="BT1081" s="46"/>
      <c r="BU1081" s="46"/>
      <c r="BV1081" s="46"/>
      <c r="BW1081" s="46"/>
      <c r="BX1081" s="46"/>
      <c r="BY1081" s="46"/>
      <c r="BZ1081" s="46"/>
      <c r="CA1081" s="46"/>
      <c r="CB1081" s="46"/>
      <c r="CC1081" s="46"/>
    </row>
    <row r="1082" spans="7:81" x14ac:dyDescent="0.25">
      <c r="G1082" t="s">
        <v>132</v>
      </c>
      <c r="H1082" s="40">
        <v>41258</v>
      </c>
      <c r="I1082" s="46">
        <v>0</v>
      </c>
      <c r="J1082" s="46">
        <v>0</v>
      </c>
      <c r="K1082" s="46" t="s">
        <v>74</v>
      </c>
      <c r="L1082" s="46">
        <v>0</v>
      </c>
      <c r="M1082" s="46" t="s">
        <v>74</v>
      </c>
      <c r="N1082" s="46">
        <v>0</v>
      </c>
      <c r="O1082" s="46" t="s">
        <v>74</v>
      </c>
      <c r="P1082" s="46">
        <v>0</v>
      </c>
      <c r="Q1082" s="46" t="s">
        <v>74</v>
      </c>
      <c r="R1082" s="46">
        <v>0</v>
      </c>
      <c r="S1082" s="46" t="s">
        <v>74</v>
      </c>
      <c r="T1082" s="46">
        <v>0</v>
      </c>
      <c r="U1082" s="46" t="s">
        <v>74</v>
      </c>
      <c r="V1082" s="46">
        <v>0</v>
      </c>
      <c r="W1082" s="46" t="s">
        <v>74</v>
      </c>
      <c r="X1082" s="46">
        <v>0</v>
      </c>
      <c r="Y1082" s="46" t="s">
        <v>74</v>
      </c>
      <c r="Z1082" s="46">
        <v>0</v>
      </c>
      <c r="AA1082" s="46" t="s">
        <v>74</v>
      </c>
      <c r="AB1082" s="46">
        <v>0</v>
      </c>
      <c r="AC1082" s="46" t="s">
        <v>74</v>
      </c>
      <c r="AD1082" s="46">
        <v>0</v>
      </c>
      <c r="AE1082" s="46" t="s">
        <v>74</v>
      </c>
      <c r="AF1082" s="46">
        <v>0</v>
      </c>
      <c r="AG1082" s="46" t="s">
        <v>74</v>
      </c>
      <c r="AH1082" s="46">
        <v>0</v>
      </c>
      <c r="AI1082" s="46" t="s">
        <v>74</v>
      </c>
      <c r="AJ1082" s="46">
        <v>0</v>
      </c>
      <c r="AK1082" s="46" t="s">
        <v>74</v>
      </c>
      <c r="AL1082" s="46">
        <v>0</v>
      </c>
      <c r="AM1082" s="46" t="s">
        <v>74</v>
      </c>
      <c r="AN1082" s="50"/>
      <c r="AO1082" s="46"/>
      <c r="AP1082" s="46"/>
      <c r="AQ1082" s="46"/>
      <c r="AR1082" s="46"/>
      <c r="AS1082" s="46"/>
      <c r="AT1082" s="46"/>
      <c r="AU1082" s="46"/>
      <c r="AV1082" s="46"/>
      <c r="AW1082" s="46"/>
      <c r="AX1082" s="46"/>
      <c r="AY1082" s="46"/>
      <c r="AZ1082" s="46"/>
      <c r="BA1082" s="46"/>
      <c r="BB1082" s="46"/>
      <c r="BC1082" s="46"/>
      <c r="BD1082" s="46"/>
      <c r="BE1082" s="46"/>
      <c r="BF1082" s="46"/>
      <c r="BG1082" s="46"/>
      <c r="BH1082" s="46"/>
      <c r="BI1082" s="46"/>
      <c r="BJ1082" s="46"/>
      <c r="BK1082" s="46"/>
      <c r="BL1082" s="46"/>
      <c r="BM1082" s="46"/>
      <c r="BN1082" s="46"/>
      <c r="BO1082" s="46"/>
      <c r="BP1082" s="46"/>
      <c r="BQ1082" s="46"/>
      <c r="BR1082" s="46"/>
      <c r="BS1082" s="46"/>
      <c r="BT1082" s="46"/>
      <c r="BU1082" s="46"/>
      <c r="BV1082" s="46"/>
      <c r="BW1082" s="46"/>
      <c r="BX1082" s="46"/>
      <c r="BY1082" s="46"/>
      <c r="BZ1082" s="46"/>
      <c r="CA1082" s="46"/>
      <c r="CB1082" s="46"/>
      <c r="CC1082" s="46"/>
    </row>
    <row r="1083" spans="7:81" x14ac:dyDescent="0.25">
      <c r="G1083" t="s">
        <v>132</v>
      </c>
      <c r="H1083" s="40">
        <v>41259</v>
      </c>
      <c r="I1083" s="46">
        <v>0</v>
      </c>
      <c r="J1083" s="46">
        <v>0</v>
      </c>
      <c r="K1083" s="46" t="s">
        <v>74</v>
      </c>
      <c r="L1083" s="46">
        <v>0</v>
      </c>
      <c r="M1083" s="46" t="s">
        <v>74</v>
      </c>
      <c r="N1083" s="46">
        <v>0</v>
      </c>
      <c r="O1083" s="46" t="s">
        <v>74</v>
      </c>
      <c r="P1083" s="46">
        <v>0</v>
      </c>
      <c r="Q1083" s="46" t="s">
        <v>74</v>
      </c>
      <c r="R1083" s="46">
        <v>0</v>
      </c>
      <c r="S1083" s="46" t="s">
        <v>74</v>
      </c>
      <c r="T1083" s="46">
        <v>0</v>
      </c>
      <c r="U1083" s="46" t="s">
        <v>74</v>
      </c>
      <c r="V1083" s="46">
        <v>0</v>
      </c>
      <c r="W1083" s="46" t="s">
        <v>74</v>
      </c>
      <c r="X1083" s="46">
        <v>0</v>
      </c>
      <c r="Y1083" s="46" t="s">
        <v>74</v>
      </c>
      <c r="Z1083" s="46">
        <v>0</v>
      </c>
      <c r="AA1083" s="46" t="s">
        <v>74</v>
      </c>
      <c r="AB1083" s="46">
        <v>0</v>
      </c>
      <c r="AC1083" s="46" t="s">
        <v>74</v>
      </c>
      <c r="AD1083" s="46">
        <v>0</v>
      </c>
      <c r="AE1083" s="46" t="s">
        <v>74</v>
      </c>
      <c r="AF1083" s="46">
        <v>0</v>
      </c>
      <c r="AG1083" s="46" t="s">
        <v>74</v>
      </c>
      <c r="AH1083" s="46">
        <v>0</v>
      </c>
      <c r="AI1083" s="46" t="s">
        <v>74</v>
      </c>
      <c r="AJ1083" s="46">
        <v>0</v>
      </c>
      <c r="AK1083" s="46" t="s">
        <v>74</v>
      </c>
      <c r="AL1083" s="46">
        <v>0</v>
      </c>
      <c r="AM1083" s="46" t="s">
        <v>74</v>
      </c>
      <c r="AN1083" s="50"/>
      <c r="AO1083" s="46"/>
      <c r="AP1083" s="46"/>
      <c r="AQ1083" s="46"/>
      <c r="AR1083" s="46"/>
      <c r="AS1083" s="46"/>
      <c r="AT1083" s="46"/>
      <c r="AU1083" s="46"/>
      <c r="AV1083" s="46"/>
      <c r="AW1083" s="46"/>
      <c r="AX1083" s="46"/>
      <c r="AY1083" s="46"/>
      <c r="AZ1083" s="46"/>
      <c r="BA1083" s="46"/>
      <c r="BB1083" s="46"/>
      <c r="BC1083" s="46"/>
      <c r="BD1083" s="46"/>
      <c r="BE1083" s="46"/>
      <c r="BF1083" s="46"/>
      <c r="BG1083" s="46"/>
      <c r="BH1083" s="46"/>
      <c r="BI1083" s="46"/>
      <c r="BJ1083" s="46"/>
      <c r="BK1083" s="46"/>
      <c r="BL1083" s="46"/>
      <c r="BM1083" s="46"/>
      <c r="BN1083" s="46"/>
      <c r="BO1083" s="46"/>
      <c r="BP1083" s="46"/>
      <c r="BQ1083" s="46"/>
      <c r="BR1083" s="46"/>
      <c r="BS1083" s="46"/>
      <c r="BT1083" s="46"/>
      <c r="BU1083" s="46"/>
      <c r="BV1083" s="46"/>
      <c r="BW1083" s="46"/>
      <c r="BX1083" s="46"/>
      <c r="BY1083" s="46"/>
      <c r="BZ1083" s="46"/>
      <c r="CA1083" s="46"/>
      <c r="CB1083" s="46"/>
      <c r="CC1083" s="46"/>
    </row>
    <row r="1084" spans="7:81" x14ac:dyDescent="0.25">
      <c r="G1084" t="s">
        <v>132</v>
      </c>
      <c r="H1084" s="40">
        <v>41260</v>
      </c>
      <c r="I1084" s="46">
        <v>0</v>
      </c>
      <c r="J1084" s="46">
        <v>0</v>
      </c>
      <c r="K1084" s="46" t="s">
        <v>74</v>
      </c>
      <c r="L1084" s="46">
        <v>0</v>
      </c>
      <c r="M1084" s="46" t="s">
        <v>74</v>
      </c>
      <c r="N1084" s="46">
        <v>0</v>
      </c>
      <c r="O1084" s="46" t="s">
        <v>74</v>
      </c>
      <c r="P1084" s="46">
        <v>0</v>
      </c>
      <c r="Q1084" s="46" t="s">
        <v>74</v>
      </c>
      <c r="R1084" s="46">
        <v>0</v>
      </c>
      <c r="S1084" s="46" t="s">
        <v>74</v>
      </c>
      <c r="T1084" s="46">
        <v>0</v>
      </c>
      <c r="U1084" s="46" t="s">
        <v>74</v>
      </c>
      <c r="V1084" s="46">
        <v>0</v>
      </c>
      <c r="W1084" s="46" t="s">
        <v>74</v>
      </c>
      <c r="X1084" s="46">
        <v>0</v>
      </c>
      <c r="Y1084" s="46" t="s">
        <v>74</v>
      </c>
      <c r="Z1084" s="46">
        <v>0</v>
      </c>
      <c r="AA1084" s="46" t="s">
        <v>74</v>
      </c>
      <c r="AB1084" s="46">
        <v>0</v>
      </c>
      <c r="AC1084" s="46" t="s">
        <v>74</v>
      </c>
      <c r="AD1084" s="46">
        <v>0</v>
      </c>
      <c r="AE1084" s="46" t="s">
        <v>74</v>
      </c>
      <c r="AF1084" s="46">
        <v>0</v>
      </c>
      <c r="AG1084" s="46" t="s">
        <v>74</v>
      </c>
      <c r="AH1084" s="46">
        <v>0</v>
      </c>
      <c r="AI1084" s="46" t="s">
        <v>74</v>
      </c>
      <c r="AJ1084" s="46">
        <v>0</v>
      </c>
      <c r="AK1084" s="46" t="s">
        <v>74</v>
      </c>
      <c r="AL1084" s="46">
        <v>40.681776539649313</v>
      </c>
      <c r="AM1084" s="46" t="s">
        <v>74</v>
      </c>
      <c r="AN1084" s="50"/>
      <c r="AO1084" s="46"/>
      <c r="AP1084" s="46"/>
      <c r="AQ1084" s="46"/>
      <c r="AR1084" s="46"/>
      <c r="AS1084" s="46"/>
      <c r="AT1084" s="46"/>
      <c r="AU1084" s="46"/>
      <c r="AV1084" s="46"/>
      <c r="AW1084" s="46"/>
      <c r="AX1084" s="46"/>
      <c r="AY1084" s="46"/>
      <c r="AZ1084" s="46"/>
      <c r="BA1084" s="46"/>
      <c r="BB1084" s="46"/>
      <c r="BC1084" s="46"/>
      <c r="BD1084" s="46"/>
      <c r="BE1084" s="46"/>
      <c r="BF1084" s="46"/>
      <c r="BG1084" s="46"/>
      <c r="BH1084" s="46"/>
      <c r="BI1084" s="46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</row>
    <row r="1085" spans="7:81" x14ac:dyDescent="0.25">
      <c r="G1085" t="s">
        <v>132</v>
      </c>
      <c r="H1085" s="40">
        <v>41261</v>
      </c>
      <c r="I1085" s="46">
        <v>0</v>
      </c>
      <c r="J1085" s="46">
        <v>0</v>
      </c>
      <c r="K1085" s="46" t="s">
        <v>74</v>
      </c>
      <c r="L1085" s="46">
        <v>0</v>
      </c>
      <c r="M1085" s="46" t="s">
        <v>74</v>
      </c>
      <c r="N1085" s="46">
        <v>0</v>
      </c>
      <c r="O1085" s="46" t="s">
        <v>74</v>
      </c>
      <c r="P1085" s="46">
        <v>0</v>
      </c>
      <c r="Q1085" s="46" t="s">
        <v>74</v>
      </c>
      <c r="R1085" s="46">
        <v>0</v>
      </c>
      <c r="S1085" s="46" t="s">
        <v>74</v>
      </c>
      <c r="T1085" s="46">
        <v>0</v>
      </c>
      <c r="U1085" s="46" t="s">
        <v>74</v>
      </c>
      <c r="V1085" s="46">
        <v>0</v>
      </c>
      <c r="W1085" s="46" t="s">
        <v>74</v>
      </c>
      <c r="X1085" s="46">
        <v>0</v>
      </c>
      <c r="Y1085" s="46" t="s">
        <v>74</v>
      </c>
      <c r="Z1085" s="46">
        <v>0</v>
      </c>
      <c r="AA1085" s="46" t="s">
        <v>74</v>
      </c>
      <c r="AB1085" s="46">
        <v>0</v>
      </c>
      <c r="AC1085" s="46" t="s">
        <v>74</v>
      </c>
      <c r="AD1085" s="46">
        <v>0</v>
      </c>
      <c r="AE1085" s="46" t="s">
        <v>74</v>
      </c>
      <c r="AF1085" s="46">
        <v>0</v>
      </c>
      <c r="AG1085" s="46" t="s">
        <v>74</v>
      </c>
      <c r="AH1085" s="46">
        <v>0</v>
      </c>
      <c r="AI1085" s="46" t="s">
        <v>74</v>
      </c>
      <c r="AJ1085" s="46">
        <v>0</v>
      </c>
      <c r="AK1085" s="46" t="s">
        <v>74</v>
      </c>
      <c r="AL1085" s="46">
        <v>0</v>
      </c>
      <c r="AM1085" s="46" t="s">
        <v>74</v>
      </c>
      <c r="AN1085" s="50"/>
      <c r="AO1085" s="46"/>
      <c r="AP1085" s="46"/>
      <c r="AQ1085" s="46"/>
      <c r="AR1085" s="46"/>
      <c r="AS1085" s="46"/>
      <c r="AT1085" s="46"/>
      <c r="AU1085" s="46"/>
      <c r="AV1085" s="46"/>
      <c r="AW1085" s="46"/>
      <c r="AX1085" s="46"/>
      <c r="AY1085" s="46"/>
      <c r="AZ1085" s="46"/>
      <c r="BA1085" s="46"/>
      <c r="BB1085" s="46"/>
      <c r="BC1085" s="46"/>
      <c r="BD1085" s="46"/>
      <c r="BE1085" s="46"/>
      <c r="BF1085" s="46"/>
      <c r="BG1085" s="46"/>
      <c r="BH1085" s="46"/>
      <c r="BI1085" s="46"/>
      <c r="BJ1085" s="46"/>
      <c r="BK1085" s="46"/>
      <c r="BL1085" s="46"/>
      <c r="BM1085" s="46"/>
      <c r="BN1085" s="46"/>
      <c r="BO1085" s="46"/>
      <c r="BP1085" s="46"/>
      <c r="BQ1085" s="46"/>
      <c r="BR1085" s="46"/>
      <c r="BS1085" s="46"/>
      <c r="BT1085" s="46"/>
      <c r="BU1085" s="46"/>
      <c r="BV1085" s="46"/>
      <c r="BW1085" s="46"/>
      <c r="BX1085" s="46"/>
      <c r="BY1085" s="46"/>
      <c r="BZ1085" s="46"/>
      <c r="CA1085" s="46"/>
      <c r="CB1085" s="46"/>
      <c r="CC1085" s="46"/>
    </row>
    <row r="1086" spans="7:81" x14ac:dyDescent="0.25">
      <c r="G1086" t="s">
        <v>132</v>
      </c>
      <c r="H1086" s="40">
        <v>41262</v>
      </c>
      <c r="I1086" s="46">
        <v>0</v>
      </c>
      <c r="J1086" s="46">
        <v>0</v>
      </c>
      <c r="K1086" s="46" t="s">
        <v>74</v>
      </c>
      <c r="L1086" s="46">
        <v>0</v>
      </c>
      <c r="M1086" s="46" t="s">
        <v>74</v>
      </c>
      <c r="N1086" s="46">
        <v>0</v>
      </c>
      <c r="O1086" s="46" t="s">
        <v>74</v>
      </c>
      <c r="P1086" s="46">
        <v>0</v>
      </c>
      <c r="Q1086" s="46" t="s">
        <v>74</v>
      </c>
      <c r="R1086" s="46">
        <v>0</v>
      </c>
      <c r="S1086" s="46" t="s">
        <v>74</v>
      </c>
      <c r="T1086" s="46">
        <v>0</v>
      </c>
      <c r="U1086" s="46" t="s">
        <v>74</v>
      </c>
      <c r="V1086" s="46">
        <v>0</v>
      </c>
      <c r="W1086" s="46" t="s">
        <v>74</v>
      </c>
      <c r="X1086" s="46">
        <v>0</v>
      </c>
      <c r="Y1086" s="46" t="s">
        <v>74</v>
      </c>
      <c r="Z1086" s="46">
        <v>0</v>
      </c>
      <c r="AA1086" s="46" t="s">
        <v>74</v>
      </c>
      <c r="AB1086" s="46">
        <v>0</v>
      </c>
      <c r="AC1086" s="46" t="s">
        <v>74</v>
      </c>
      <c r="AD1086" s="46">
        <v>0</v>
      </c>
      <c r="AE1086" s="46" t="s">
        <v>74</v>
      </c>
      <c r="AF1086" s="46">
        <v>0</v>
      </c>
      <c r="AG1086" s="46" t="s">
        <v>74</v>
      </c>
      <c r="AH1086" s="46">
        <v>0</v>
      </c>
      <c r="AI1086" s="46" t="s">
        <v>74</v>
      </c>
      <c r="AJ1086" s="46">
        <v>0</v>
      </c>
      <c r="AK1086" s="46" t="s">
        <v>74</v>
      </c>
      <c r="AL1086" s="46">
        <v>0</v>
      </c>
      <c r="AM1086" s="46" t="s">
        <v>74</v>
      </c>
      <c r="AN1086" s="50"/>
      <c r="AO1086" s="46"/>
      <c r="AP1086" s="46"/>
      <c r="AQ1086" s="46"/>
      <c r="AR1086" s="46"/>
      <c r="AS1086" s="46"/>
      <c r="AT1086" s="46"/>
      <c r="AU1086" s="46"/>
      <c r="AV1086" s="46"/>
      <c r="AW1086" s="46"/>
      <c r="AX1086" s="46"/>
      <c r="AY1086" s="46"/>
      <c r="AZ1086" s="46"/>
      <c r="BA1086" s="46"/>
      <c r="BB1086" s="46"/>
      <c r="BC1086" s="46"/>
      <c r="BD1086" s="46"/>
      <c r="BE1086" s="46"/>
      <c r="BF1086" s="46"/>
      <c r="BG1086" s="46"/>
      <c r="BH1086" s="46"/>
      <c r="BI1086" s="46"/>
      <c r="BJ1086" s="46"/>
      <c r="BK1086" s="46"/>
      <c r="BL1086" s="46"/>
      <c r="BM1086" s="46"/>
      <c r="BN1086" s="46"/>
      <c r="BO1086" s="46"/>
      <c r="BP1086" s="46"/>
      <c r="BQ1086" s="46"/>
      <c r="BR1086" s="46"/>
      <c r="BS1086" s="46"/>
      <c r="BT1086" s="46"/>
      <c r="BU1086" s="46"/>
      <c r="BV1086" s="46"/>
      <c r="BW1086" s="46"/>
      <c r="BX1086" s="46"/>
      <c r="BY1086" s="46"/>
      <c r="BZ1086" s="46"/>
      <c r="CA1086" s="46"/>
      <c r="CB1086" s="46"/>
      <c r="CC1086" s="46"/>
    </row>
    <row r="1087" spans="7:81" x14ac:dyDescent="0.25">
      <c r="G1087" t="s">
        <v>132</v>
      </c>
      <c r="H1087" s="40">
        <v>41263</v>
      </c>
      <c r="I1087" s="46">
        <v>0</v>
      </c>
      <c r="J1087" s="46">
        <v>0</v>
      </c>
      <c r="K1087" s="46">
        <v>0</v>
      </c>
      <c r="L1087" s="46">
        <v>0</v>
      </c>
      <c r="M1087" s="46">
        <v>0</v>
      </c>
      <c r="N1087" s="46">
        <v>0</v>
      </c>
      <c r="O1087" s="46">
        <v>0</v>
      </c>
      <c r="P1087" s="46">
        <v>0</v>
      </c>
      <c r="Q1087" s="46">
        <v>0.33333333333333331</v>
      </c>
      <c r="R1087" s="46">
        <v>0</v>
      </c>
      <c r="S1087" s="46">
        <v>0</v>
      </c>
      <c r="T1087" s="46">
        <v>0</v>
      </c>
      <c r="U1087" s="46">
        <v>0</v>
      </c>
      <c r="V1087" s="46">
        <v>0</v>
      </c>
      <c r="W1087" s="46">
        <v>0.39999999999999997</v>
      </c>
      <c r="X1087" s="46">
        <v>0</v>
      </c>
      <c r="Y1087" s="46">
        <v>0</v>
      </c>
      <c r="Z1087" s="46">
        <v>0</v>
      </c>
      <c r="AA1087" s="46" t="s">
        <v>74</v>
      </c>
      <c r="AB1087" s="46">
        <v>0</v>
      </c>
      <c r="AC1087" s="46" t="s">
        <v>74</v>
      </c>
      <c r="AD1087" s="46">
        <v>0</v>
      </c>
      <c r="AE1087" s="46" t="s">
        <v>74</v>
      </c>
      <c r="AF1087" s="46">
        <v>0</v>
      </c>
      <c r="AG1087" s="46" t="s">
        <v>74</v>
      </c>
      <c r="AH1087" s="46">
        <v>0</v>
      </c>
      <c r="AI1087" s="46" t="s">
        <v>74</v>
      </c>
      <c r="AJ1087" s="46">
        <v>0</v>
      </c>
      <c r="AK1087" s="46" t="s">
        <v>74</v>
      </c>
      <c r="AL1087" s="46">
        <v>0</v>
      </c>
      <c r="AM1087" s="46" t="s">
        <v>74</v>
      </c>
      <c r="AN1087" s="50"/>
      <c r="AO1087" s="46">
        <v>0</v>
      </c>
      <c r="AP1087" s="46">
        <v>0</v>
      </c>
      <c r="AQ1087" s="46">
        <v>0</v>
      </c>
      <c r="AR1087" s="46">
        <v>0</v>
      </c>
      <c r="AS1087" s="46">
        <v>0</v>
      </c>
      <c r="AT1087" s="46">
        <v>1</v>
      </c>
      <c r="AU1087" s="46">
        <v>0</v>
      </c>
      <c r="AV1087" s="46">
        <v>0</v>
      </c>
      <c r="AW1087" s="46">
        <v>0</v>
      </c>
      <c r="AX1087" s="46">
        <v>0</v>
      </c>
      <c r="AY1087" s="46">
        <v>0</v>
      </c>
      <c r="AZ1087" s="46">
        <v>0</v>
      </c>
      <c r="BA1087" s="46">
        <v>0</v>
      </c>
      <c r="BB1087" s="46">
        <v>0</v>
      </c>
      <c r="BC1087" s="46">
        <v>1.2</v>
      </c>
      <c r="BD1087" s="46">
        <v>0</v>
      </c>
      <c r="BE1087" s="46">
        <v>0</v>
      </c>
      <c r="BF1087" s="46">
        <v>0</v>
      </c>
      <c r="BG1087" s="46">
        <v>0</v>
      </c>
      <c r="BH1087" s="46">
        <v>0</v>
      </c>
      <c r="BI1087" s="46"/>
      <c r="BJ1087" s="46"/>
      <c r="BK1087" s="46"/>
      <c r="BL1087" s="46"/>
      <c r="BM1087" s="46"/>
      <c r="BN1087" s="46"/>
      <c r="BO1087" s="46"/>
      <c r="BP1087" s="46"/>
      <c r="BQ1087" s="46"/>
      <c r="BR1087" s="46"/>
      <c r="BS1087" s="46"/>
      <c r="BT1087" s="46"/>
      <c r="BU1087" s="46"/>
      <c r="BV1087" s="46"/>
      <c r="BW1087" s="46"/>
      <c r="BX1087" s="46"/>
      <c r="BY1087" s="46"/>
      <c r="BZ1087" s="46"/>
      <c r="CA1087" s="46"/>
      <c r="CB1087" s="46"/>
      <c r="CC1087" s="46"/>
    </row>
    <row r="1088" spans="7:81" x14ac:dyDescent="0.25">
      <c r="G1088" t="s">
        <v>132</v>
      </c>
      <c r="H1088" s="40">
        <v>41264</v>
      </c>
      <c r="I1088" s="46">
        <v>0</v>
      </c>
      <c r="J1088" s="46">
        <v>0</v>
      </c>
      <c r="K1088" s="46" t="s">
        <v>74</v>
      </c>
      <c r="L1088" s="46">
        <v>0</v>
      </c>
      <c r="M1088" s="46" t="s">
        <v>74</v>
      </c>
      <c r="N1088" s="46">
        <v>0</v>
      </c>
      <c r="O1088" s="46" t="s">
        <v>74</v>
      </c>
      <c r="P1088" s="46">
        <v>42.339942176004833</v>
      </c>
      <c r="Q1088" s="46" t="s">
        <v>74</v>
      </c>
      <c r="R1088" s="46">
        <v>0</v>
      </c>
      <c r="S1088" s="46" t="s">
        <v>74</v>
      </c>
      <c r="T1088" s="46">
        <v>0</v>
      </c>
      <c r="U1088" s="46" t="s">
        <v>74</v>
      </c>
      <c r="V1088" s="46">
        <v>0</v>
      </c>
      <c r="W1088" s="46" t="s">
        <v>74</v>
      </c>
      <c r="X1088" s="46">
        <v>0</v>
      </c>
      <c r="Y1088" s="46" t="s">
        <v>74</v>
      </c>
      <c r="Z1088" s="46">
        <v>0</v>
      </c>
      <c r="AA1088" s="46" t="s">
        <v>74</v>
      </c>
      <c r="AB1088" s="46">
        <v>0</v>
      </c>
      <c r="AC1088" s="46" t="s">
        <v>74</v>
      </c>
      <c r="AD1088" s="46">
        <v>0</v>
      </c>
      <c r="AE1088" s="46" t="s">
        <v>74</v>
      </c>
      <c r="AF1088" s="46">
        <v>0</v>
      </c>
      <c r="AG1088" s="46" t="s">
        <v>74</v>
      </c>
      <c r="AH1088" s="46">
        <v>0</v>
      </c>
      <c r="AI1088" s="46" t="s">
        <v>74</v>
      </c>
      <c r="AJ1088" s="46">
        <v>0</v>
      </c>
      <c r="AK1088" s="46" t="s">
        <v>74</v>
      </c>
      <c r="AL1088" s="46">
        <v>0</v>
      </c>
      <c r="AM1088" s="46" t="s">
        <v>74</v>
      </c>
      <c r="AN1088" s="50"/>
      <c r="AO1088" s="46"/>
      <c r="AP1088" s="46"/>
      <c r="AQ1088" s="46"/>
      <c r="AR1088" s="46"/>
      <c r="AS1088" s="46"/>
      <c r="AT1088" s="46"/>
      <c r="AU1088" s="46"/>
      <c r="AV1088" s="46"/>
      <c r="AW1088" s="46"/>
      <c r="AX1088" s="46"/>
      <c r="AY1088" s="46"/>
      <c r="AZ1088" s="46"/>
      <c r="BA1088" s="46"/>
      <c r="BB1088" s="46"/>
      <c r="BC1088" s="46"/>
      <c r="BD1088" s="46"/>
      <c r="BE1088" s="46"/>
      <c r="BF1088" s="46"/>
      <c r="BG1088" s="46"/>
      <c r="BH1088" s="46"/>
      <c r="BI1088" s="46"/>
      <c r="BJ1088" s="46"/>
      <c r="BK1088" s="46"/>
      <c r="BL1088" s="46"/>
      <c r="BM1088" s="46"/>
      <c r="BN1088" s="46"/>
      <c r="BO1088" s="46"/>
      <c r="BP1088" s="46"/>
      <c r="BQ1088" s="46"/>
      <c r="BR1088" s="46"/>
      <c r="BS1088" s="46"/>
      <c r="BT1088" s="46"/>
      <c r="BU1088" s="46"/>
      <c r="BV1088" s="46"/>
      <c r="BW1088" s="46"/>
      <c r="BX1088" s="46"/>
      <c r="BY1088" s="46"/>
      <c r="BZ1088" s="46"/>
      <c r="CA1088" s="46"/>
      <c r="CB1088" s="46"/>
      <c r="CC1088" s="46"/>
    </row>
    <row r="1089" spans="7:81" x14ac:dyDescent="0.25">
      <c r="G1089" t="s">
        <v>132</v>
      </c>
      <c r="H1089" s="40">
        <v>41265</v>
      </c>
      <c r="I1089" s="46">
        <v>0</v>
      </c>
      <c r="J1089" s="46">
        <v>0</v>
      </c>
      <c r="K1089" s="46" t="s">
        <v>74</v>
      </c>
      <c r="L1089" s="46">
        <v>0</v>
      </c>
      <c r="M1089" s="46" t="s">
        <v>74</v>
      </c>
      <c r="N1089" s="46">
        <v>0</v>
      </c>
      <c r="O1089" s="46" t="s">
        <v>74</v>
      </c>
      <c r="P1089" s="46">
        <v>0</v>
      </c>
      <c r="Q1089" s="46" t="s">
        <v>74</v>
      </c>
      <c r="R1089" s="46">
        <v>0</v>
      </c>
      <c r="S1089" s="46" t="s">
        <v>74</v>
      </c>
      <c r="T1089" s="46">
        <v>0</v>
      </c>
      <c r="U1089" s="46" t="s">
        <v>74</v>
      </c>
      <c r="V1089" s="46">
        <v>0</v>
      </c>
      <c r="W1089" s="46" t="s">
        <v>74</v>
      </c>
      <c r="X1089" s="46">
        <v>0</v>
      </c>
      <c r="Y1089" s="46" t="s">
        <v>74</v>
      </c>
      <c r="Z1089" s="46">
        <v>0</v>
      </c>
      <c r="AA1089" s="46" t="s">
        <v>74</v>
      </c>
      <c r="AB1089" s="46">
        <v>0</v>
      </c>
      <c r="AC1089" s="46" t="s">
        <v>74</v>
      </c>
      <c r="AD1089" s="46">
        <v>0</v>
      </c>
      <c r="AE1089" s="46" t="s">
        <v>74</v>
      </c>
      <c r="AF1089" s="46">
        <v>0</v>
      </c>
      <c r="AG1089" s="46" t="s">
        <v>74</v>
      </c>
      <c r="AH1089" s="46">
        <v>0</v>
      </c>
      <c r="AI1089" s="46" t="s">
        <v>74</v>
      </c>
      <c r="AJ1089" s="46">
        <v>0</v>
      </c>
      <c r="AK1089" s="46" t="s">
        <v>74</v>
      </c>
      <c r="AL1089" s="46">
        <v>0</v>
      </c>
      <c r="AM1089" s="46" t="s">
        <v>74</v>
      </c>
      <c r="AN1089" s="50"/>
      <c r="AO1089" s="46"/>
      <c r="AP1089" s="46"/>
      <c r="AQ1089" s="46"/>
      <c r="AR1089" s="46"/>
      <c r="AS1089" s="46"/>
      <c r="AT1089" s="46"/>
      <c r="AU1089" s="46"/>
      <c r="AV1089" s="46"/>
      <c r="AW1089" s="46"/>
      <c r="AX1089" s="46"/>
      <c r="AY1089" s="46"/>
      <c r="AZ1089" s="46"/>
      <c r="BA1089" s="46"/>
      <c r="BB1089" s="46"/>
      <c r="BC1089" s="46"/>
      <c r="BD1089" s="46"/>
      <c r="BE1089" s="46"/>
      <c r="BF1089" s="46"/>
      <c r="BG1089" s="46"/>
      <c r="BH1089" s="46"/>
      <c r="BI1089" s="46"/>
      <c r="BJ1089" s="46"/>
      <c r="BK1089" s="46"/>
      <c r="BL1089" s="46"/>
      <c r="BM1089" s="46"/>
      <c r="BN1089" s="46"/>
      <c r="BO1089" s="46"/>
      <c r="BP1089" s="46"/>
      <c r="BQ1089" s="46"/>
      <c r="BR1089" s="46"/>
      <c r="BS1089" s="46"/>
      <c r="BT1089" s="46"/>
      <c r="BU1089" s="46"/>
      <c r="BV1089" s="46"/>
      <c r="BW1089" s="46"/>
      <c r="BX1089" s="46"/>
      <c r="BY1089" s="46"/>
      <c r="BZ1089" s="46"/>
      <c r="CA1089" s="46"/>
      <c r="CB1089" s="46"/>
      <c r="CC1089" s="46"/>
    </row>
    <row r="1090" spans="7:81" x14ac:dyDescent="0.25">
      <c r="G1090" t="s">
        <v>132</v>
      </c>
      <c r="H1090" s="40">
        <v>41266</v>
      </c>
      <c r="I1090" s="46">
        <v>0</v>
      </c>
      <c r="J1090" s="46">
        <v>0</v>
      </c>
      <c r="K1090" s="46" t="s">
        <v>74</v>
      </c>
      <c r="L1090" s="46">
        <v>0</v>
      </c>
      <c r="M1090" s="46" t="s">
        <v>74</v>
      </c>
      <c r="N1090" s="46">
        <v>0</v>
      </c>
      <c r="O1090" s="46" t="s">
        <v>74</v>
      </c>
      <c r="P1090" s="46">
        <v>0</v>
      </c>
      <c r="Q1090" s="46" t="s">
        <v>74</v>
      </c>
      <c r="R1090" s="46">
        <v>0</v>
      </c>
      <c r="S1090" s="46" t="s">
        <v>74</v>
      </c>
      <c r="T1090" s="46">
        <v>0</v>
      </c>
      <c r="U1090" s="46" t="s">
        <v>74</v>
      </c>
      <c r="V1090" s="46">
        <v>0</v>
      </c>
      <c r="W1090" s="46" t="s">
        <v>74</v>
      </c>
      <c r="X1090" s="46">
        <v>0</v>
      </c>
      <c r="Y1090" s="46" t="s">
        <v>74</v>
      </c>
      <c r="Z1090" s="46">
        <v>0</v>
      </c>
      <c r="AA1090" s="46" t="s">
        <v>74</v>
      </c>
      <c r="AB1090" s="46">
        <v>0</v>
      </c>
      <c r="AC1090" s="46" t="s">
        <v>74</v>
      </c>
      <c r="AD1090" s="46">
        <v>0</v>
      </c>
      <c r="AE1090" s="46" t="s">
        <v>74</v>
      </c>
      <c r="AF1090" s="46">
        <v>0</v>
      </c>
      <c r="AG1090" s="46" t="s">
        <v>74</v>
      </c>
      <c r="AH1090" s="46">
        <v>0</v>
      </c>
      <c r="AI1090" s="46" t="s">
        <v>74</v>
      </c>
      <c r="AJ1090" s="46">
        <v>0</v>
      </c>
      <c r="AK1090" s="46" t="s">
        <v>74</v>
      </c>
      <c r="AL1090" s="46">
        <v>0</v>
      </c>
      <c r="AM1090" s="46" t="s">
        <v>74</v>
      </c>
      <c r="AN1090" s="50"/>
      <c r="AO1090" s="46"/>
      <c r="AP1090" s="46"/>
      <c r="AQ1090" s="46"/>
      <c r="AR1090" s="46"/>
      <c r="AS1090" s="46"/>
      <c r="AT1090" s="46"/>
      <c r="AU1090" s="46"/>
      <c r="AV1090" s="46"/>
      <c r="AW1090" s="46"/>
      <c r="AX1090" s="46"/>
      <c r="AY1090" s="46"/>
      <c r="AZ1090" s="46"/>
      <c r="BA1090" s="46"/>
      <c r="BB1090" s="46"/>
      <c r="BC1090" s="46"/>
      <c r="BD1090" s="46"/>
      <c r="BE1090" s="46"/>
      <c r="BF1090" s="46"/>
      <c r="BG1090" s="46"/>
      <c r="BH1090" s="46"/>
      <c r="BI1090" s="46"/>
      <c r="BJ1090" s="46"/>
      <c r="BK1090" s="46"/>
      <c r="BL1090" s="46"/>
      <c r="BM1090" s="46"/>
      <c r="BN1090" s="46"/>
      <c r="BO1090" s="46"/>
      <c r="BP1090" s="46"/>
      <c r="BQ1090" s="46"/>
      <c r="BR1090" s="46"/>
      <c r="BS1090" s="46"/>
      <c r="BT1090" s="46"/>
      <c r="BU1090" s="46"/>
      <c r="BV1090" s="46"/>
      <c r="BW1090" s="46"/>
      <c r="BX1090" s="46"/>
      <c r="BY1090" s="46"/>
      <c r="BZ1090" s="46"/>
      <c r="CA1090" s="46"/>
      <c r="CB1090" s="46"/>
      <c r="CC1090" s="46"/>
    </row>
    <row r="1091" spans="7:81" x14ac:dyDescent="0.25">
      <c r="G1091" t="s">
        <v>132</v>
      </c>
      <c r="H1091" s="40">
        <v>41267</v>
      </c>
      <c r="I1091" s="46">
        <v>0</v>
      </c>
      <c r="J1091" s="46">
        <v>0</v>
      </c>
      <c r="K1091" s="46" t="s">
        <v>74</v>
      </c>
      <c r="L1091" s="46">
        <v>0</v>
      </c>
      <c r="M1091" s="46" t="s">
        <v>74</v>
      </c>
      <c r="N1091" s="46">
        <v>0</v>
      </c>
      <c r="O1091" s="46" t="s">
        <v>74</v>
      </c>
      <c r="P1091" s="46">
        <v>0</v>
      </c>
      <c r="Q1091" s="46" t="s">
        <v>74</v>
      </c>
      <c r="R1091" s="46">
        <v>0</v>
      </c>
      <c r="S1091" s="46" t="s">
        <v>74</v>
      </c>
      <c r="T1091" s="46">
        <v>0</v>
      </c>
      <c r="U1091" s="46" t="s">
        <v>74</v>
      </c>
      <c r="V1091" s="46">
        <v>0</v>
      </c>
      <c r="W1091" s="46" t="s">
        <v>74</v>
      </c>
      <c r="X1091" s="46">
        <v>0</v>
      </c>
      <c r="Y1091" s="46" t="s">
        <v>74</v>
      </c>
      <c r="Z1091" s="46">
        <v>0</v>
      </c>
      <c r="AA1091" s="46" t="s">
        <v>74</v>
      </c>
      <c r="AB1091" s="46">
        <v>0</v>
      </c>
      <c r="AC1091" s="46" t="s">
        <v>74</v>
      </c>
      <c r="AD1091" s="46">
        <v>0</v>
      </c>
      <c r="AE1091" s="46" t="s">
        <v>74</v>
      </c>
      <c r="AF1091" s="46">
        <v>0</v>
      </c>
      <c r="AG1091" s="46" t="s">
        <v>74</v>
      </c>
      <c r="AH1091" s="46">
        <v>0</v>
      </c>
      <c r="AI1091" s="46" t="s">
        <v>74</v>
      </c>
      <c r="AJ1091" s="46">
        <v>0</v>
      </c>
      <c r="AK1091" s="46" t="s">
        <v>74</v>
      </c>
      <c r="AL1091" s="46">
        <v>0</v>
      </c>
      <c r="AM1091" s="46" t="s">
        <v>74</v>
      </c>
      <c r="AN1091" s="50"/>
      <c r="AO1091" s="46"/>
      <c r="AP1091" s="46"/>
      <c r="AQ1091" s="46"/>
      <c r="AR1091" s="46"/>
      <c r="AS1091" s="46"/>
      <c r="AT1091" s="46"/>
      <c r="AU1091" s="46"/>
      <c r="AV1091" s="46"/>
      <c r="AW1091" s="46"/>
      <c r="AX1091" s="46"/>
      <c r="AY1091" s="46"/>
      <c r="AZ1091" s="46"/>
      <c r="BA1091" s="46"/>
      <c r="BB1091" s="46"/>
      <c r="BC1091" s="46"/>
      <c r="BD1091" s="46"/>
      <c r="BE1091" s="46"/>
      <c r="BF1091" s="46"/>
      <c r="BG1091" s="46"/>
      <c r="BH1091" s="46"/>
      <c r="BI1091" s="46"/>
      <c r="BJ1091" s="46"/>
      <c r="BK1091" s="46"/>
      <c r="BL1091" s="46"/>
      <c r="BM1091" s="46"/>
      <c r="BN1091" s="46"/>
      <c r="BO1091" s="46"/>
      <c r="BP1091" s="46"/>
      <c r="BQ1091" s="46"/>
      <c r="BR1091" s="46"/>
      <c r="BS1091" s="46"/>
      <c r="BT1091" s="46"/>
      <c r="BU1091" s="46"/>
      <c r="BV1091" s="46"/>
      <c r="BW1091" s="46"/>
      <c r="BX1091" s="46"/>
      <c r="BY1091" s="46"/>
      <c r="BZ1091" s="46"/>
      <c r="CA1091" s="46"/>
      <c r="CB1091" s="46"/>
      <c r="CC1091" s="46"/>
    </row>
    <row r="1092" spans="7:81" x14ac:dyDescent="0.25">
      <c r="G1092" t="s">
        <v>132</v>
      </c>
      <c r="H1092" s="40">
        <v>41268</v>
      </c>
      <c r="I1092" s="46">
        <v>0</v>
      </c>
      <c r="J1092" s="46">
        <v>0</v>
      </c>
      <c r="K1092" s="46" t="s">
        <v>74</v>
      </c>
      <c r="L1092" s="46">
        <v>0</v>
      </c>
      <c r="M1092" s="46" t="s">
        <v>74</v>
      </c>
      <c r="N1092" s="46">
        <v>0</v>
      </c>
      <c r="O1092" s="46" t="s">
        <v>74</v>
      </c>
      <c r="P1092" s="46">
        <v>0</v>
      </c>
      <c r="Q1092" s="46" t="s">
        <v>74</v>
      </c>
      <c r="R1092" s="46">
        <v>0</v>
      </c>
      <c r="S1092" s="46" t="s">
        <v>74</v>
      </c>
      <c r="T1092" s="46">
        <v>0</v>
      </c>
      <c r="U1092" s="46" t="s">
        <v>74</v>
      </c>
      <c r="V1092" s="46">
        <v>0</v>
      </c>
      <c r="W1092" s="46" t="s">
        <v>74</v>
      </c>
      <c r="X1092" s="46">
        <v>0</v>
      </c>
      <c r="Y1092" s="46" t="s">
        <v>74</v>
      </c>
      <c r="Z1092" s="46">
        <v>0</v>
      </c>
      <c r="AA1092" s="46" t="s">
        <v>74</v>
      </c>
      <c r="AB1092" s="46">
        <v>0</v>
      </c>
      <c r="AC1092" s="46" t="s">
        <v>74</v>
      </c>
      <c r="AD1092" s="46">
        <v>0</v>
      </c>
      <c r="AE1092" s="46" t="s">
        <v>74</v>
      </c>
      <c r="AF1092" s="46">
        <v>0</v>
      </c>
      <c r="AG1092" s="46" t="s">
        <v>74</v>
      </c>
      <c r="AH1092" s="46">
        <v>0</v>
      </c>
      <c r="AI1092" s="46" t="s">
        <v>74</v>
      </c>
      <c r="AJ1092" s="46">
        <v>0</v>
      </c>
      <c r="AK1092" s="46" t="s">
        <v>74</v>
      </c>
      <c r="AL1092" s="46">
        <v>0</v>
      </c>
      <c r="AM1092" s="46" t="s">
        <v>74</v>
      </c>
      <c r="AN1092" s="50"/>
      <c r="AO1092" s="46"/>
      <c r="AP1092" s="46"/>
      <c r="AQ1092" s="46"/>
      <c r="AR1092" s="46"/>
      <c r="AS1092" s="46"/>
      <c r="AT1092" s="46"/>
      <c r="AU1092" s="46"/>
      <c r="AV1092" s="46"/>
      <c r="AW1092" s="46"/>
      <c r="AX1092" s="46"/>
      <c r="AY1092" s="46"/>
      <c r="AZ1092" s="46"/>
      <c r="BA1092" s="46"/>
      <c r="BB1092" s="46"/>
      <c r="BC1092" s="46"/>
      <c r="BD1092" s="46"/>
      <c r="BE1092" s="46"/>
      <c r="BF1092" s="46"/>
      <c r="BG1092" s="46"/>
      <c r="BH1092" s="46"/>
      <c r="BI1092" s="46"/>
      <c r="BJ1092" s="46"/>
      <c r="BK1092" s="46"/>
      <c r="BL1092" s="46"/>
      <c r="BM1092" s="46"/>
      <c r="BN1092" s="46"/>
      <c r="BO1092" s="46"/>
      <c r="BP1092" s="46"/>
      <c r="BQ1092" s="46"/>
      <c r="BR1092" s="46"/>
      <c r="BS1092" s="46"/>
      <c r="BT1092" s="46"/>
      <c r="BU1092" s="46"/>
      <c r="BV1092" s="46"/>
      <c r="BW1092" s="46"/>
      <c r="BX1092" s="46"/>
      <c r="BY1092" s="46"/>
      <c r="BZ1092" s="46"/>
      <c r="CA1092" s="46"/>
      <c r="CB1092" s="46"/>
      <c r="CC1092" s="46"/>
    </row>
    <row r="1093" spans="7:81" x14ac:dyDescent="0.25">
      <c r="G1093" t="s">
        <v>132</v>
      </c>
      <c r="H1093" s="40">
        <v>41269</v>
      </c>
      <c r="I1093" s="46">
        <v>0</v>
      </c>
      <c r="J1093" s="46">
        <v>0</v>
      </c>
      <c r="K1093" s="46" t="s">
        <v>74</v>
      </c>
      <c r="L1093" s="46">
        <v>0</v>
      </c>
      <c r="M1093" s="46" t="s">
        <v>74</v>
      </c>
      <c r="N1093" s="46">
        <v>0</v>
      </c>
      <c r="O1093" s="46" t="s">
        <v>74</v>
      </c>
      <c r="P1093" s="46">
        <v>0</v>
      </c>
      <c r="Q1093" s="46" t="s">
        <v>74</v>
      </c>
      <c r="R1093" s="46">
        <v>0</v>
      </c>
      <c r="S1093" s="46" t="s">
        <v>74</v>
      </c>
      <c r="T1093" s="46">
        <v>0</v>
      </c>
      <c r="U1093" s="46" t="s">
        <v>74</v>
      </c>
      <c r="V1093" s="46">
        <v>0</v>
      </c>
      <c r="W1093" s="46" t="s">
        <v>74</v>
      </c>
      <c r="X1093" s="46">
        <v>0</v>
      </c>
      <c r="Y1093" s="46" t="s">
        <v>74</v>
      </c>
      <c r="Z1093" s="46">
        <v>0</v>
      </c>
      <c r="AA1093" s="46" t="s">
        <v>74</v>
      </c>
      <c r="AB1093" s="46">
        <v>0</v>
      </c>
      <c r="AC1093" s="46" t="s">
        <v>74</v>
      </c>
      <c r="AD1093" s="46">
        <v>0</v>
      </c>
      <c r="AE1093" s="46" t="s">
        <v>74</v>
      </c>
      <c r="AF1093" s="46">
        <v>0</v>
      </c>
      <c r="AG1093" s="46" t="s">
        <v>74</v>
      </c>
      <c r="AH1093" s="46">
        <v>0</v>
      </c>
      <c r="AI1093" s="46" t="s">
        <v>74</v>
      </c>
      <c r="AJ1093" s="46">
        <v>0</v>
      </c>
      <c r="AK1093" s="46" t="s">
        <v>74</v>
      </c>
      <c r="AL1093" s="46">
        <v>0</v>
      </c>
      <c r="AM1093" s="46" t="s">
        <v>74</v>
      </c>
      <c r="AN1093" s="50"/>
      <c r="AO1093" s="46"/>
      <c r="AP1093" s="46"/>
      <c r="AQ1093" s="46"/>
      <c r="AR1093" s="46"/>
      <c r="AS1093" s="46"/>
      <c r="AT1093" s="46"/>
      <c r="AU1093" s="46"/>
      <c r="AV1093" s="46"/>
      <c r="AW1093" s="46"/>
      <c r="AX1093" s="46"/>
      <c r="AY1093" s="46"/>
      <c r="AZ1093" s="46"/>
      <c r="BA1093" s="46"/>
      <c r="BB1093" s="46"/>
      <c r="BC1093" s="46"/>
      <c r="BD1093" s="46"/>
      <c r="BE1093" s="46"/>
      <c r="BF1093" s="46"/>
      <c r="BG1093" s="46"/>
      <c r="BH1093" s="46"/>
      <c r="BI1093" s="46"/>
      <c r="BJ1093" s="46"/>
      <c r="BK1093" s="46"/>
      <c r="BL1093" s="46"/>
      <c r="BM1093" s="46"/>
      <c r="BN1093" s="46"/>
      <c r="BO1093" s="46"/>
      <c r="BP1093" s="46"/>
      <c r="BQ1093" s="46"/>
      <c r="BR1093" s="46"/>
      <c r="BS1093" s="46"/>
      <c r="BT1093" s="46"/>
      <c r="BU1093" s="46"/>
      <c r="BV1093" s="46"/>
      <c r="BW1093" s="46"/>
      <c r="BX1093" s="46"/>
      <c r="BY1093" s="46"/>
      <c r="BZ1093" s="46"/>
      <c r="CA1093" s="46"/>
      <c r="CB1093" s="46"/>
      <c r="CC1093" s="46"/>
    </row>
    <row r="1094" spans="7:81" x14ac:dyDescent="0.25">
      <c r="G1094" t="s">
        <v>132</v>
      </c>
      <c r="H1094" s="40">
        <v>41270</v>
      </c>
      <c r="I1094" s="46">
        <v>0</v>
      </c>
      <c r="J1094" s="46">
        <v>0</v>
      </c>
      <c r="K1094" s="46" t="s">
        <v>74</v>
      </c>
      <c r="L1094" s="46">
        <v>0</v>
      </c>
      <c r="M1094" s="46" t="s">
        <v>74</v>
      </c>
      <c r="N1094" s="46">
        <v>0</v>
      </c>
      <c r="O1094" s="46" t="s">
        <v>74</v>
      </c>
      <c r="P1094" s="46">
        <v>0</v>
      </c>
      <c r="Q1094" s="46" t="s">
        <v>74</v>
      </c>
      <c r="R1094" s="46">
        <v>0</v>
      </c>
      <c r="S1094" s="46" t="s">
        <v>74</v>
      </c>
      <c r="T1094" s="46">
        <v>0</v>
      </c>
      <c r="U1094" s="46" t="s">
        <v>74</v>
      </c>
      <c r="V1094" s="46">
        <v>0</v>
      </c>
      <c r="W1094" s="46" t="s">
        <v>74</v>
      </c>
      <c r="X1094" s="46">
        <v>0</v>
      </c>
      <c r="Y1094" s="46" t="s">
        <v>74</v>
      </c>
      <c r="Z1094" s="46">
        <v>0</v>
      </c>
      <c r="AA1094" s="46" t="s">
        <v>74</v>
      </c>
      <c r="AB1094" s="46">
        <v>0</v>
      </c>
      <c r="AC1094" s="46" t="s">
        <v>74</v>
      </c>
      <c r="AD1094" s="46">
        <v>0</v>
      </c>
      <c r="AE1094" s="46" t="s">
        <v>74</v>
      </c>
      <c r="AF1094" s="46">
        <v>0</v>
      </c>
      <c r="AG1094" s="46" t="s">
        <v>74</v>
      </c>
      <c r="AH1094" s="46">
        <v>0</v>
      </c>
      <c r="AI1094" s="46" t="s">
        <v>74</v>
      </c>
      <c r="AJ1094" s="46">
        <v>0</v>
      </c>
      <c r="AK1094" s="46" t="s">
        <v>74</v>
      </c>
      <c r="AL1094" s="46">
        <v>0</v>
      </c>
      <c r="AM1094" s="46" t="s">
        <v>74</v>
      </c>
      <c r="AN1094" s="50"/>
      <c r="AO1094" s="46"/>
      <c r="AP1094" s="46"/>
      <c r="AQ1094" s="46"/>
      <c r="AR1094" s="46"/>
      <c r="AS1094" s="46"/>
      <c r="AT1094" s="46"/>
      <c r="AU1094" s="46"/>
      <c r="AV1094" s="46"/>
      <c r="AW1094" s="46"/>
      <c r="AX1094" s="46"/>
      <c r="AY1094" s="46"/>
      <c r="AZ1094" s="46"/>
      <c r="BA1094" s="46"/>
      <c r="BB1094" s="46"/>
      <c r="BC1094" s="46"/>
      <c r="BD1094" s="46"/>
      <c r="BE1094" s="46"/>
      <c r="BF1094" s="46"/>
      <c r="BG1094" s="46"/>
      <c r="BH1094" s="46"/>
      <c r="BI1094" s="46"/>
      <c r="BJ1094" s="46"/>
      <c r="BK1094" s="46"/>
      <c r="BL1094" s="46"/>
      <c r="BM1094" s="46"/>
      <c r="BN1094" s="46"/>
      <c r="BO1094" s="46"/>
      <c r="BP1094" s="46"/>
      <c r="BQ1094" s="46"/>
      <c r="BR1094" s="46"/>
      <c r="BS1094" s="46"/>
      <c r="BT1094" s="46"/>
      <c r="BU1094" s="46"/>
      <c r="BV1094" s="46"/>
      <c r="BW1094" s="46"/>
      <c r="BX1094" s="46"/>
      <c r="BY1094" s="46"/>
      <c r="BZ1094" s="46"/>
      <c r="CA1094" s="46"/>
      <c r="CB1094" s="46"/>
      <c r="CC1094" s="46"/>
    </row>
    <row r="1095" spans="7:81" x14ac:dyDescent="0.25">
      <c r="G1095" t="s">
        <v>132</v>
      </c>
      <c r="H1095" s="40">
        <v>41271</v>
      </c>
      <c r="I1095" s="46">
        <v>0</v>
      </c>
      <c r="J1095" s="46">
        <v>0</v>
      </c>
      <c r="K1095" s="46" t="s">
        <v>74</v>
      </c>
      <c r="L1095" s="46">
        <v>0</v>
      </c>
      <c r="M1095" s="46" t="s">
        <v>74</v>
      </c>
      <c r="N1095" s="46">
        <v>0</v>
      </c>
      <c r="O1095" s="46" t="s">
        <v>74</v>
      </c>
      <c r="P1095" s="46">
        <v>0</v>
      </c>
      <c r="Q1095" s="46" t="s">
        <v>74</v>
      </c>
      <c r="R1095" s="46">
        <v>0</v>
      </c>
      <c r="S1095" s="46" t="s">
        <v>74</v>
      </c>
      <c r="T1095" s="46">
        <v>0</v>
      </c>
      <c r="U1095" s="46" t="s">
        <v>74</v>
      </c>
      <c r="V1095" s="46">
        <v>0</v>
      </c>
      <c r="W1095" s="46" t="s">
        <v>74</v>
      </c>
      <c r="X1095" s="46">
        <v>0</v>
      </c>
      <c r="Y1095" s="46" t="s">
        <v>74</v>
      </c>
      <c r="Z1095" s="46">
        <v>0</v>
      </c>
      <c r="AA1095" s="46" t="s">
        <v>74</v>
      </c>
      <c r="AB1095" s="46">
        <v>0</v>
      </c>
      <c r="AC1095" s="46" t="s">
        <v>74</v>
      </c>
      <c r="AD1095" s="46">
        <v>0</v>
      </c>
      <c r="AE1095" s="46" t="s">
        <v>74</v>
      </c>
      <c r="AF1095" s="46">
        <v>0</v>
      </c>
      <c r="AG1095" s="46" t="s">
        <v>74</v>
      </c>
      <c r="AH1095" s="46">
        <v>0</v>
      </c>
      <c r="AI1095" s="46" t="s">
        <v>74</v>
      </c>
      <c r="AJ1095" s="46">
        <v>0</v>
      </c>
      <c r="AK1095" s="46" t="s">
        <v>74</v>
      </c>
      <c r="AL1095" s="46">
        <v>0</v>
      </c>
      <c r="AM1095" s="46" t="s">
        <v>74</v>
      </c>
      <c r="AN1095" s="50"/>
      <c r="AO1095" s="46"/>
      <c r="AP1095" s="46"/>
      <c r="AQ1095" s="46"/>
      <c r="AR1095" s="46"/>
      <c r="AS1095" s="46"/>
      <c r="AT1095" s="46"/>
      <c r="AU1095" s="46"/>
      <c r="AV1095" s="46"/>
      <c r="AW1095" s="46"/>
      <c r="AX1095" s="46"/>
      <c r="AY1095" s="46"/>
      <c r="AZ1095" s="46"/>
      <c r="BA1095" s="46"/>
      <c r="BB1095" s="46"/>
      <c r="BC1095" s="46"/>
      <c r="BD1095" s="46"/>
      <c r="BE1095" s="46"/>
      <c r="BF1095" s="46"/>
      <c r="BG1095" s="46"/>
      <c r="BH1095" s="46"/>
      <c r="BI1095" s="46"/>
      <c r="BJ1095" s="46"/>
      <c r="BK1095" s="46"/>
      <c r="BL1095" s="46"/>
      <c r="BM1095" s="46"/>
      <c r="BN1095" s="46"/>
      <c r="BO1095" s="46"/>
      <c r="BP1095" s="46"/>
      <c r="BQ1095" s="46"/>
      <c r="BR1095" s="46"/>
      <c r="BS1095" s="46"/>
      <c r="BT1095" s="46"/>
      <c r="BU1095" s="46"/>
      <c r="BV1095" s="46"/>
      <c r="BW1095" s="46"/>
      <c r="BX1095" s="46"/>
      <c r="BY1095" s="46"/>
      <c r="BZ1095" s="46"/>
      <c r="CA1095" s="46"/>
      <c r="CB1095" s="46"/>
      <c r="CC1095" s="46"/>
    </row>
    <row r="1096" spans="7:81" x14ac:dyDescent="0.25">
      <c r="G1096" t="s">
        <v>132</v>
      </c>
      <c r="H1096" s="40">
        <v>41272</v>
      </c>
      <c r="I1096" s="46">
        <v>0</v>
      </c>
      <c r="J1096" s="46">
        <v>0</v>
      </c>
      <c r="K1096" s="46" t="s">
        <v>74</v>
      </c>
      <c r="L1096" s="46">
        <v>0</v>
      </c>
      <c r="M1096" s="46" t="s">
        <v>74</v>
      </c>
      <c r="N1096" s="46">
        <v>0</v>
      </c>
      <c r="O1096" s="46" t="s">
        <v>74</v>
      </c>
      <c r="P1096" s="46">
        <v>0</v>
      </c>
      <c r="Q1096" s="46" t="s">
        <v>74</v>
      </c>
      <c r="R1096" s="46">
        <v>0</v>
      </c>
      <c r="S1096" s="46" t="s">
        <v>74</v>
      </c>
      <c r="T1096" s="46">
        <v>0</v>
      </c>
      <c r="U1096" s="46" t="s">
        <v>74</v>
      </c>
      <c r="V1096" s="46">
        <v>0</v>
      </c>
      <c r="W1096" s="46" t="s">
        <v>74</v>
      </c>
      <c r="X1096" s="46">
        <v>0</v>
      </c>
      <c r="Y1096" s="46" t="s">
        <v>74</v>
      </c>
      <c r="Z1096" s="46">
        <v>0</v>
      </c>
      <c r="AA1096" s="46" t="s">
        <v>74</v>
      </c>
      <c r="AB1096" s="46">
        <v>0</v>
      </c>
      <c r="AC1096" s="46" t="s">
        <v>74</v>
      </c>
      <c r="AD1096" s="46">
        <v>0</v>
      </c>
      <c r="AE1096" s="46" t="s">
        <v>74</v>
      </c>
      <c r="AF1096" s="46">
        <v>0</v>
      </c>
      <c r="AG1096" s="46" t="s">
        <v>74</v>
      </c>
      <c r="AH1096" s="46">
        <v>0</v>
      </c>
      <c r="AI1096" s="46" t="s">
        <v>74</v>
      </c>
      <c r="AJ1096" s="46">
        <v>0</v>
      </c>
      <c r="AK1096" s="46" t="s">
        <v>74</v>
      </c>
      <c r="AL1096" s="46">
        <v>0</v>
      </c>
      <c r="AM1096" s="46" t="s">
        <v>74</v>
      </c>
      <c r="AN1096" s="50"/>
      <c r="AO1096" s="46"/>
      <c r="AP1096" s="46"/>
      <c r="AQ1096" s="46"/>
      <c r="AR1096" s="46"/>
      <c r="AS1096" s="46"/>
      <c r="AT1096" s="46"/>
      <c r="AU1096" s="46"/>
      <c r="AV1096" s="46"/>
      <c r="AW1096" s="46"/>
      <c r="AX1096" s="46"/>
      <c r="AY1096" s="46"/>
      <c r="AZ1096" s="46"/>
      <c r="BA1096" s="46"/>
      <c r="BB1096" s="46"/>
      <c r="BC1096" s="46"/>
      <c r="BD1096" s="46"/>
      <c r="BE1096" s="46"/>
      <c r="BF1096" s="46"/>
      <c r="BG1096" s="46"/>
      <c r="BH1096" s="46"/>
      <c r="BI1096" s="46"/>
      <c r="BJ1096" s="46"/>
      <c r="BK1096" s="46"/>
      <c r="BL1096" s="46"/>
      <c r="BM1096" s="46"/>
      <c r="BN1096" s="46"/>
      <c r="BO1096" s="46"/>
      <c r="BP1096" s="46"/>
      <c r="BQ1096" s="46"/>
      <c r="BR1096" s="46"/>
      <c r="BS1096" s="46"/>
      <c r="BT1096" s="46"/>
      <c r="BU1096" s="46"/>
      <c r="BV1096" s="46"/>
      <c r="BW1096" s="46"/>
      <c r="BX1096" s="46"/>
      <c r="BY1096" s="46"/>
      <c r="BZ1096" s="46"/>
      <c r="CA1096" s="46"/>
      <c r="CB1096" s="46"/>
      <c r="CC1096" s="46"/>
    </row>
    <row r="1097" spans="7:81" x14ac:dyDescent="0.25">
      <c r="G1097" t="s">
        <v>132</v>
      </c>
      <c r="H1097" s="40">
        <v>41273</v>
      </c>
      <c r="I1097" s="46">
        <v>0</v>
      </c>
      <c r="J1097" s="46">
        <v>0</v>
      </c>
      <c r="K1097" s="46" t="s">
        <v>74</v>
      </c>
      <c r="L1097" s="46">
        <v>0</v>
      </c>
      <c r="M1097" s="46" t="s">
        <v>74</v>
      </c>
      <c r="N1097" s="46">
        <v>0</v>
      </c>
      <c r="O1097" s="46" t="s">
        <v>74</v>
      </c>
      <c r="P1097" s="46">
        <v>0</v>
      </c>
      <c r="Q1097" s="46" t="s">
        <v>74</v>
      </c>
      <c r="R1097" s="46">
        <v>0</v>
      </c>
      <c r="S1097" s="46" t="s">
        <v>74</v>
      </c>
      <c r="T1097" s="46">
        <v>0</v>
      </c>
      <c r="U1097" s="46" t="s">
        <v>74</v>
      </c>
      <c r="V1097" s="46">
        <v>0</v>
      </c>
      <c r="W1097" s="46" t="s">
        <v>74</v>
      </c>
      <c r="X1097" s="46">
        <v>0</v>
      </c>
      <c r="Y1097" s="46" t="s">
        <v>74</v>
      </c>
      <c r="Z1097" s="46">
        <v>0</v>
      </c>
      <c r="AA1097" s="46" t="s">
        <v>74</v>
      </c>
      <c r="AB1097" s="46">
        <v>0</v>
      </c>
      <c r="AC1097" s="46" t="s">
        <v>74</v>
      </c>
      <c r="AD1097" s="46">
        <v>0</v>
      </c>
      <c r="AE1097" s="46" t="s">
        <v>74</v>
      </c>
      <c r="AF1097" s="46">
        <v>0</v>
      </c>
      <c r="AG1097" s="46" t="s">
        <v>74</v>
      </c>
      <c r="AH1097" s="46">
        <v>0</v>
      </c>
      <c r="AI1097" s="46" t="s">
        <v>74</v>
      </c>
      <c r="AJ1097" s="46">
        <v>0</v>
      </c>
      <c r="AK1097" s="46" t="s">
        <v>74</v>
      </c>
      <c r="AL1097" s="46">
        <v>0</v>
      </c>
      <c r="AM1097" s="46" t="s">
        <v>74</v>
      </c>
      <c r="AN1097" s="50"/>
      <c r="AO1097" s="46"/>
      <c r="AP1097" s="46"/>
      <c r="AQ1097" s="46"/>
      <c r="AR1097" s="46"/>
      <c r="AS1097" s="46"/>
      <c r="AT1097" s="46"/>
      <c r="AU1097" s="46"/>
      <c r="AV1097" s="46"/>
      <c r="AW1097" s="46"/>
      <c r="AX1097" s="46"/>
      <c r="AY1097" s="46"/>
      <c r="AZ1097" s="46"/>
      <c r="BA1097" s="46"/>
      <c r="BB1097" s="46"/>
      <c r="BC1097" s="46"/>
      <c r="BD1097" s="46"/>
      <c r="BE1097" s="46"/>
      <c r="BF1097" s="46"/>
      <c r="BG1097" s="46"/>
      <c r="BH1097" s="46"/>
      <c r="BI1097" s="46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</row>
    <row r="1098" spans="7:81" x14ac:dyDescent="0.25">
      <c r="G1098" t="s">
        <v>132</v>
      </c>
      <c r="H1098" s="40">
        <v>41274</v>
      </c>
      <c r="I1098" s="46">
        <v>0</v>
      </c>
      <c r="J1098" s="46">
        <v>0</v>
      </c>
      <c r="K1098" s="46" t="s">
        <v>74</v>
      </c>
      <c r="L1098" s="46">
        <v>0</v>
      </c>
      <c r="M1098" s="46" t="s">
        <v>74</v>
      </c>
      <c r="N1098" s="46">
        <v>0</v>
      </c>
      <c r="O1098" s="46" t="s">
        <v>74</v>
      </c>
      <c r="P1098" s="46">
        <v>0</v>
      </c>
      <c r="Q1098" s="46" t="s">
        <v>74</v>
      </c>
      <c r="R1098" s="46">
        <v>0</v>
      </c>
      <c r="S1098" s="46" t="s">
        <v>74</v>
      </c>
      <c r="T1098" s="46">
        <v>0</v>
      </c>
      <c r="U1098" s="46" t="s">
        <v>74</v>
      </c>
      <c r="V1098" s="46">
        <v>0</v>
      </c>
      <c r="W1098" s="46" t="s">
        <v>74</v>
      </c>
      <c r="X1098" s="46">
        <v>0</v>
      </c>
      <c r="Y1098" s="46" t="s">
        <v>74</v>
      </c>
      <c r="Z1098" s="46">
        <v>0</v>
      </c>
      <c r="AA1098" s="46" t="s">
        <v>74</v>
      </c>
      <c r="AB1098" s="46">
        <v>0</v>
      </c>
      <c r="AC1098" s="46" t="s">
        <v>74</v>
      </c>
      <c r="AD1098" s="46">
        <v>0</v>
      </c>
      <c r="AE1098" s="46" t="s">
        <v>74</v>
      </c>
      <c r="AF1098" s="46">
        <v>0</v>
      </c>
      <c r="AG1098" s="46" t="s">
        <v>74</v>
      </c>
      <c r="AH1098" s="46">
        <v>0</v>
      </c>
      <c r="AI1098" s="46" t="s">
        <v>74</v>
      </c>
      <c r="AJ1098" s="46">
        <v>0</v>
      </c>
      <c r="AK1098" s="46" t="s">
        <v>74</v>
      </c>
      <c r="AL1098" s="46">
        <v>0</v>
      </c>
      <c r="AM1098" s="46" t="s">
        <v>74</v>
      </c>
      <c r="AN1098" s="50"/>
      <c r="AO1098" s="46"/>
      <c r="AP1098" s="46"/>
      <c r="AQ1098" s="46"/>
      <c r="AR1098" s="46"/>
      <c r="AS1098" s="46"/>
      <c r="AT1098" s="46"/>
      <c r="AU1098" s="46"/>
      <c r="AV1098" s="46"/>
      <c r="AW1098" s="46"/>
      <c r="AX1098" s="46"/>
      <c r="AY1098" s="46"/>
      <c r="AZ1098" s="46"/>
      <c r="BA1098" s="46"/>
      <c r="BB1098" s="46"/>
      <c r="BC1098" s="46"/>
      <c r="BD1098" s="46"/>
      <c r="BE1098" s="46"/>
      <c r="BF1098" s="46"/>
      <c r="BG1098" s="46"/>
      <c r="BH1098" s="46"/>
      <c r="BI1098" s="46"/>
      <c r="BJ1098" s="46"/>
      <c r="BK1098" s="46"/>
      <c r="BL1098" s="46"/>
      <c r="BM1098" s="46"/>
      <c r="BN1098" s="46"/>
      <c r="BO1098" s="46"/>
      <c r="BP1098" s="46"/>
      <c r="BQ1098" s="46"/>
      <c r="BR1098" s="46"/>
      <c r="BS1098" s="46"/>
      <c r="BT1098" s="46"/>
      <c r="BU1098" s="46"/>
      <c r="BV1098" s="46"/>
      <c r="BW1098" s="46"/>
      <c r="BX1098" s="46"/>
      <c r="BY1098" s="46"/>
      <c r="BZ1098" s="46"/>
      <c r="CA1098" s="46"/>
      <c r="CB1098" s="46"/>
      <c r="CC1098" s="46"/>
    </row>
    <row r="1099" spans="7:81" x14ac:dyDescent="0.25">
      <c r="G1099" t="s">
        <v>132</v>
      </c>
      <c r="H1099" s="40">
        <v>41275</v>
      </c>
      <c r="I1099" s="46">
        <v>0</v>
      </c>
      <c r="J1099" s="46">
        <v>0</v>
      </c>
      <c r="K1099" s="46" t="s">
        <v>74</v>
      </c>
      <c r="L1099" s="46">
        <v>0</v>
      </c>
      <c r="M1099" s="46" t="s">
        <v>74</v>
      </c>
      <c r="N1099" s="46">
        <v>0</v>
      </c>
      <c r="O1099" s="46" t="s">
        <v>74</v>
      </c>
      <c r="P1099" s="46">
        <v>0</v>
      </c>
      <c r="Q1099" s="46" t="s">
        <v>74</v>
      </c>
      <c r="R1099" s="46">
        <v>0</v>
      </c>
      <c r="S1099" s="46" t="s">
        <v>74</v>
      </c>
      <c r="T1099" s="46">
        <v>0</v>
      </c>
      <c r="U1099" s="46" t="s">
        <v>74</v>
      </c>
      <c r="V1099" s="46">
        <v>0</v>
      </c>
      <c r="W1099" s="46" t="s">
        <v>74</v>
      </c>
      <c r="X1099" s="46">
        <v>0</v>
      </c>
      <c r="Y1099" s="46" t="s">
        <v>74</v>
      </c>
      <c r="Z1099" s="46">
        <v>0</v>
      </c>
      <c r="AA1099" s="46" t="s">
        <v>74</v>
      </c>
      <c r="AB1099" s="46">
        <v>0</v>
      </c>
      <c r="AC1099" s="46" t="s">
        <v>74</v>
      </c>
      <c r="AD1099" s="46">
        <v>0</v>
      </c>
      <c r="AE1099" s="46" t="s">
        <v>74</v>
      </c>
      <c r="AF1099" s="46">
        <v>0</v>
      </c>
      <c r="AG1099" s="46" t="s">
        <v>74</v>
      </c>
      <c r="AH1099" s="46">
        <v>0</v>
      </c>
      <c r="AI1099" s="46" t="s">
        <v>74</v>
      </c>
      <c r="AJ1099" s="46">
        <v>0</v>
      </c>
      <c r="AK1099" s="46" t="s">
        <v>74</v>
      </c>
      <c r="AL1099" s="46">
        <v>0</v>
      </c>
      <c r="AM1099" s="46" t="s">
        <v>74</v>
      </c>
      <c r="AN1099" s="50"/>
      <c r="AO1099" s="46"/>
      <c r="AP1099" s="46"/>
      <c r="AQ1099" s="46"/>
      <c r="AR1099" s="46"/>
      <c r="AS1099" s="46"/>
      <c r="AT1099" s="46"/>
      <c r="AU1099" s="46"/>
      <c r="AV1099" s="46"/>
      <c r="AW1099" s="46"/>
      <c r="AX1099" s="46"/>
      <c r="AY1099" s="46"/>
      <c r="AZ1099" s="46"/>
      <c r="BA1099" s="46"/>
      <c r="BB1099" s="46"/>
      <c r="BC1099" s="46"/>
      <c r="BD1099" s="46"/>
      <c r="BE1099" s="46"/>
      <c r="BF1099" s="46"/>
      <c r="BG1099" s="46"/>
      <c r="BH1099" s="46"/>
      <c r="BI1099" s="46"/>
      <c r="BJ1099" s="46"/>
      <c r="BK1099" s="46"/>
      <c r="BL1099" s="46"/>
      <c r="BM1099" s="46"/>
      <c r="BN1099" s="46"/>
      <c r="BO1099" s="46"/>
      <c r="BP1099" s="46"/>
      <c r="BQ1099" s="46"/>
      <c r="BR1099" s="46"/>
      <c r="BS1099" s="46"/>
      <c r="BT1099" s="46"/>
      <c r="BU1099" s="46"/>
      <c r="BV1099" s="46"/>
      <c r="BW1099" s="46"/>
      <c r="BX1099" s="46"/>
      <c r="BY1099" s="46"/>
      <c r="BZ1099" s="46"/>
      <c r="CA1099" s="46"/>
      <c r="CB1099" s="46"/>
      <c r="CC1099" s="46"/>
    </row>
    <row r="1100" spans="7:81" x14ac:dyDescent="0.25">
      <c r="G1100" t="s">
        <v>132</v>
      </c>
      <c r="H1100" s="40">
        <v>41276</v>
      </c>
      <c r="I1100" s="46">
        <v>0</v>
      </c>
      <c r="J1100" s="46">
        <v>0</v>
      </c>
      <c r="K1100" s="46" t="s">
        <v>74</v>
      </c>
      <c r="L1100" s="46">
        <v>0</v>
      </c>
      <c r="M1100" s="46" t="s">
        <v>74</v>
      </c>
      <c r="N1100" s="46">
        <v>0</v>
      </c>
      <c r="O1100" s="46" t="s">
        <v>74</v>
      </c>
      <c r="P1100" s="46">
        <v>0</v>
      </c>
      <c r="Q1100" s="46" t="s">
        <v>74</v>
      </c>
      <c r="R1100" s="46">
        <v>0</v>
      </c>
      <c r="S1100" s="46" t="s">
        <v>74</v>
      </c>
      <c r="T1100" s="46">
        <v>0</v>
      </c>
      <c r="U1100" s="46" t="s">
        <v>74</v>
      </c>
      <c r="V1100" s="46">
        <v>0</v>
      </c>
      <c r="W1100" s="46" t="s">
        <v>74</v>
      </c>
      <c r="X1100" s="46">
        <v>0</v>
      </c>
      <c r="Y1100" s="46" t="s">
        <v>74</v>
      </c>
      <c r="Z1100" s="46">
        <v>0</v>
      </c>
      <c r="AA1100" s="46" t="s">
        <v>74</v>
      </c>
      <c r="AB1100" s="46">
        <v>0</v>
      </c>
      <c r="AC1100" s="46" t="s">
        <v>74</v>
      </c>
      <c r="AD1100" s="46">
        <v>0</v>
      </c>
      <c r="AE1100" s="46" t="s">
        <v>74</v>
      </c>
      <c r="AF1100" s="46">
        <v>0</v>
      </c>
      <c r="AG1100" s="46" t="s">
        <v>74</v>
      </c>
      <c r="AH1100" s="46">
        <v>0</v>
      </c>
      <c r="AI1100" s="46" t="s">
        <v>74</v>
      </c>
      <c r="AJ1100" s="46">
        <v>0</v>
      </c>
      <c r="AK1100" s="46" t="s">
        <v>74</v>
      </c>
      <c r="AL1100" s="46">
        <v>0</v>
      </c>
      <c r="AM1100" s="46" t="s">
        <v>74</v>
      </c>
      <c r="AN1100" s="50"/>
      <c r="AO1100" s="46"/>
      <c r="AP1100" s="46"/>
      <c r="AQ1100" s="46"/>
      <c r="AR1100" s="46"/>
      <c r="AS1100" s="46"/>
      <c r="AT1100" s="46"/>
      <c r="AU1100" s="46"/>
      <c r="AV1100" s="46"/>
      <c r="AW1100" s="46"/>
      <c r="AX1100" s="46"/>
      <c r="AY1100" s="46"/>
      <c r="AZ1100" s="46"/>
      <c r="BA1100" s="46"/>
      <c r="BB1100" s="46"/>
      <c r="BC1100" s="46"/>
      <c r="BD1100" s="46"/>
      <c r="BE1100" s="46"/>
      <c r="BF1100" s="46"/>
      <c r="BG1100" s="46"/>
      <c r="BH1100" s="46"/>
      <c r="BI1100" s="46"/>
      <c r="BJ1100" s="46"/>
      <c r="BK1100" s="46"/>
      <c r="BL1100" s="46"/>
      <c r="BM1100" s="46"/>
      <c r="BN1100" s="46"/>
      <c r="BO1100" s="46"/>
      <c r="BP1100" s="46"/>
      <c r="BQ1100" s="46"/>
      <c r="BR1100" s="46"/>
      <c r="BS1100" s="46"/>
      <c r="BT1100" s="46"/>
      <c r="BU1100" s="46"/>
      <c r="BV1100" s="46"/>
      <c r="BW1100" s="46"/>
      <c r="BX1100" s="46"/>
      <c r="BY1100" s="46"/>
      <c r="BZ1100" s="46"/>
      <c r="CA1100" s="46"/>
      <c r="CB1100" s="46"/>
      <c r="CC1100" s="46"/>
    </row>
    <row r="1101" spans="7:81" x14ac:dyDescent="0.25">
      <c r="G1101" t="s">
        <v>132</v>
      </c>
      <c r="H1101" s="40">
        <v>41277</v>
      </c>
      <c r="I1101" s="46">
        <v>0</v>
      </c>
      <c r="J1101" s="46">
        <v>0</v>
      </c>
      <c r="K1101" s="46" t="s">
        <v>74</v>
      </c>
      <c r="L1101" s="46">
        <v>0</v>
      </c>
      <c r="M1101" s="46" t="s">
        <v>74</v>
      </c>
      <c r="N1101" s="46">
        <v>0</v>
      </c>
      <c r="O1101" s="46" t="s">
        <v>74</v>
      </c>
      <c r="P1101" s="46">
        <v>0</v>
      </c>
      <c r="Q1101" s="46" t="s">
        <v>74</v>
      </c>
      <c r="R1101" s="46">
        <v>0</v>
      </c>
      <c r="S1101" s="46" t="s">
        <v>74</v>
      </c>
      <c r="T1101" s="46">
        <v>0</v>
      </c>
      <c r="U1101" s="46" t="s">
        <v>74</v>
      </c>
      <c r="V1101" s="46">
        <v>0</v>
      </c>
      <c r="W1101" s="46" t="s">
        <v>74</v>
      </c>
      <c r="X1101" s="46">
        <v>0</v>
      </c>
      <c r="Y1101" s="46" t="s">
        <v>74</v>
      </c>
      <c r="Z1101" s="46">
        <v>0</v>
      </c>
      <c r="AA1101" s="46" t="s">
        <v>74</v>
      </c>
      <c r="AB1101" s="46">
        <v>0</v>
      </c>
      <c r="AC1101" s="46" t="s">
        <v>74</v>
      </c>
      <c r="AD1101" s="46">
        <v>0</v>
      </c>
      <c r="AE1101" s="46" t="s">
        <v>74</v>
      </c>
      <c r="AF1101" s="46">
        <v>0</v>
      </c>
      <c r="AG1101" s="46" t="s">
        <v>74</v>
      </c>
      <c r="AH1101" s="46">
        <v>0</v>
      </c>
      <c r="AI1101" s="46" t="s">
        <v>74</v>
      </c>
      <c r="AJ1101" s="46">
        <v>0</v>
      </c>
      <c r="AK1101" s="46" t="s">
        <v>74</v>
      </c>
      <c r="AL1101" s="46">
        <v>0</v>
      </c>
      <c r="AM1101" s="46" t="s">
        <v>74</v>
      </c>
      <c r="AN1101" s="50"/>
      <c r="AO1101" s="46"/>
      <c r="AP1101" s="46"/>
      <c r="AQ1101" s="46"/>
      <c r="AR1101" s="46"/>
      <c r="AS1101" s="46"/>
      <c r="AT1101" s="46"/>
      <c r="AU1101" s="46"/>
      <c r="AV1101" s="46"/>
      <c r="AW1101" s="46"/>
      <c r="AX1101" s="46"/>
      <c r="AY1101" s="46"/>
      <c r="AZ1101" s="46"/>
      <c r="BA1101" s="46"/>
      <c r="BB1101" s="46"/>
      <c r="BC1101" s="46"/>
      <c r="BD1101" s="46"/>
      <c r="BE1101" s="46"/>
      <c r="BF1101" s="46"/>
      <c r="BG1101" s="46"/>
      <c r="BH1101" s="46"/>
      <c r="BI1101" s="46"/>
      <c r="BJ1101" s="46"/>
      <c r="BK1101" s="46"/>
      <c r="BL1101" s="46"/>
      <c r="BM1101" s="46"/>
      <c r="BN1101" s="46"/>
      <c r="BO1101" s="46"/>
      <c r="BP1101" s="46"/>
      <c r="BQ1101" s="46"/>
      <c r="BR1101" s="46"/>
      <c r="BS1101" s="46"/>
      <c r="BT1101" s="46"/>
      <c r="BU1101" s="46"/>
      <c r="BV1101" s="46"/>
      <c r="BW1101" s="46"/>
      <c r="BX1101" s="46"/>
      <c r="BY1101" s="46"/>
      <c r="BZ1101" s="46"/>
      <c r="CA1101" s="46"/>
      <c r="CB1101" s="46"/>
      <c r="CC1101" s="46"/>
    </row>
    <row r="1102" spans="7:81" x14ac:dyDescent="0.25">
      <c r="G1102" t="s">
        <v>132</v>
      </c>
      <c r="H1102" s="40">
        <v>41278</v>
      </c>
      <c r="I1102" s="46">
        <v>0</v>
      </c>
      <c r="J1102" s="46">
        <v>0</v>
      </c>
      <c r="K1102" s="46" t="s">
        <v>74</v>
      </c>
      <c r="L1102" s="46">
        <v>0</v>
      </c>
      <c r="M1102" s="46" t="s">
        <v>74</v>
      </c>
      <c r="N1102" s="46">
        <v>0</v>
      </c>
      <c r="O1102" s="46" t="s">
        <v>74</v>
      </c>
      <c r="P1102" s="46">
        <v>0</v>
      </c>
      <c r="Q1102" s="46" t="s">
        <v>74</v>
      </c>
      <c r="R1102" s="46">
        <v>0</v>
      </c>
      <c r="S1102" s="46" t="s">
        <v>74</v>
      </c>
      <c r="T1102" s="46">
        <v>0</v>
      </c>
      <c r="U1102" s="46" t="s">
        <v>74</v>
      </c>
      <c r="V1102" s="46">
        <v>0</v>
      </c>
      <c r="W1102" s="46" t="s">
        <v>74</v>
      </c>
      <c r="X1102" s="46">
        <v>0</v>
      </c>
      <c r="Y1102" s="46" t="s">
        <v>74</v>
      </c>
      <c r="Z1102" s="46">
        <v>0</v>
      </c>
      <c r="AA1102" s="46" t="s">
        <v>74</v>
      </c>
      <c r="AB1102" s="46">
        <v>0</v>
      </c>
      <c r="AC1102" s="46" t="s">
        <v>74</v>
      </c>
      <c r="AD1102" s="46">
        <v>0</v>
      </c>
      <c r="AE1102" s="46" t="s">
        <v>74</v>
      </c>
      <c r="AF1102" s="46">
        <v>0</v>
      </c>
      <c r="AG1102" s="46" t="s">
        <v>74</v>
      </c>
      <c r="AH1102" s="46">
        <v>0</v>
      </c>
      <c r="AI1102" s="46" t="s">
        <v>74</v>
      </c>
      <c r="AJ1102" s="46">
        <v>0</v>
      </c>
      <c r="AK1102" s="46" t="s">
        <v>74</v>
      </c>
      <c r="AL1102" s="46">
        <v>0</v>
      </c>
      <c r="AM1102" s="46" t="s">
        <v>74</v>
      </c>
      <c r="AN1102" s="50"/>
      <c r="AO1102" s="46"/>
      <c r="AP1102" s="46"/>
      <c r="AQ1102" s="46"/>
      <c r="AR1102" s="46"/>
      <c r="AS1102" s="46"/>
      <c r="AT1102" s="46"/>
      <c r="AU1102" s="46"/>
      <c r="AV1102" s="46"/>
      <c r="AW1102" s="46"/>
      <c r="AX1102" s="46"/>
      <c r="AY1102" s="46"/>
      <c r="AZ1102" s="46"/>
      <c r="BA1102" s="46"/>
      <c r="BB1102" s="46"/>
      <c r="BC1102" s="46"/>
      <c r="BD1102" s="46"/>
      <c r="BE1102" s="46"/>
      <c r="BF1102" s="46"/>
      <c r="BG1102" s="46"/>
      <c r="BH1102" s="46"/>
      <c r="BI1102" s="46"/>
      <c r="BJ1102" s="46"/>
      <c r="BK1102" s="46"/>
      <c r="BL1102" s="46"/>
      <c r="BM1102" s="46"/>
      <c r="BN1102" s="46"/>
      <c r="BO1102" s="46"/>
      <c r="BP1102" s="46"/>
      <c r="BQ1102" s="46"/>
      <c r="BR1102" s="46"/>
      <c r="BS1102" s="46"/>
      <c r="BT1102" s="46"/>
      <c r="BU1102" s="46"/>
      <c r="BV1102" s="46"/>
      <c r="BW1102" s="46"/>
      <c r="BX1102" s="46"/>
      <c r="BY1102" s="46"/>
      <c r="BZ1102" s="46"/>
      <c r="CA1102" s="46"/>
      <c r="CB1102" s="46"/>
      <c r="CC1102" s="46"/>
    </row>
    <row r="1103" spans="7:81" x14ac:dyDescent="0.25">
      <c r="G1103" t="s">
        <v>132</v>
      </c>
      <c r="H1103" s="40">
        <v>41279</v>
      </c>
      <c r="I1103" s="46">
        <v>0</v>
      </c>
      <c r="J1103" s="46">
        <v>0</v>
      </c>
      <c r="K1103" s="46" t="s">
        <v>74</v>
      </c>
      <c r="L1103" s="46">
        <v>0</v>
      </c>
      <c r="M1103" s="46" t="s">
        <v>74</v>
      </c>
      <c r="N1103" s="46">
        <v>0</v>
      </c>
      <c r="O1103" s="46" t="s">
        <v>74</v>
      </c>
      <c r="P1103" s="46">
        <v>0</v>
      </c>
      <c r="Q1103" s="46" t="s">
        <v>74</v>
      </c>
      <c r="R1103" s="46">
        <v>0</v>
      </c>
      <c r="S1103" s="46" t="s">
        <v>74</v>
      </c>
      <c r="T1103" s="46">
        <v>0</v>
      </c>
      <c r="U1103" s="46" t="s">
        <v>74</v>
      </c>
      <c r="V1103" s="46">
        <v>0</v>
      </c>
      <c r="W1103" s="46" t="s">
        <v>74</v>
      </c>
      <c r="X1103" s="46">
        <v>0</v>
      </c>
      <c r="Y1103" s="46" t="s">
        <v>74</v>
      </c>
      <c r="Z1103" s="46">
        <v>0</v>
      </c>
      <c r="AA1103" s="46" t="s">
        <v>74</v>
      </c>
      <c r="AB1103" s="46">
        <v>0</v>
      </c>
      <c r="AC1103" s="46" t="s">
        <v>74</v>
      </c>
      <c r="AD1103" s="46">
        <v>0</v>
      </c>
      <c r="AE1103" s="46" t="s">
        <v>74</v>
      </c>
      <c r="AF1103" s="46">
        <v>0</v>
      </c>
      <c r="AG1103" s="46" t="s">
        <v>74</v>
      </c>
      <c r="AH1103" s="46">
        <v>0</v>
      </c>
      <c r="AI1103" s="46" t="s">
        <v>74</v>
      </c>
      <c r="AJ1103" s="46">
        <v>0</v>
      </c>
      <c r="AK1103" s="46" t="s">
        <v>74</v>
      </c>
      <c r="AL1103" s="46">
        <v>0</v>
      </c>
      <c r="AM1103" s="46" t="s">
        <v>74</v>
      </c>
      <c r="AN1103" s="50"/>
      <c r="AO1103" s="46"/>
      <c r="AP1103" s="46"/>
      <c r="AQ1103" s="46"/>
      <c r="AR1103" s="46"/>
      <c r="AS1103" s="46"/>
      <c r="AT1103" s="46"/>
      <c r="AU1103" s="46"/>
      <c r="AV1103" s="46"/>
      <c r="AW1103" s="46"/>
      <c r="AX1103" s="46"/>
      <c r="AY1103" s="46"/>
      <c r="AZ1103" s="46"/>
      <c r="BA1103" s="46"/>
      <c r="BB1103" s="46"/>
      <c r="BC1103" s="46"/>
      <c r="BD1103" s="46"/>
      <c r="BE1103" s="46"/>
      <c r="BF1103" s="46"/>
      <c r="BG1103" s="46"/>
      <c r="BH1103" s="46"/>
      <c r="BI1103" s="46"/>
      <c r="BJ1103" s="46"/>
      <c r="BK1103" s="46"/>
      <c r="BL1103" s="46"/>
      <c r="BM1103" s="46"/>
      <c r="BN1103" s="46"/>
      <c r="BO1103" s="46"/>
      <c r="BP1103" s="46"/>
      <c r="BQ1103" s="46"/>
      <c r="BR1103" s="46"/>
      <c r="BS1103" s="46"/>
      <c r="BT1103" s="46"/>
      <c r="BU1103" s="46"/>
      <c r="BV1103" s="46"/>
      <c r="BW1103" s="46"/>
      <c r="BX1103" s="46"/>
      <c r="BY1103" s="46"/>
      <c r="BZ1103" s="46"/>
      <c r="CA1103" s="46"/>
      <c r="CB1103" s="46"/>
      <c r="CC1103" s="46"/>
    </row>
    <row r="1104" spans="7:81" x14ac:dyDescent="0.25">
      <c r="G1104" t="s">
        <v>132</v>
      </c>
      <c r="H1104" s="40">
        <v>41280</v>
      </c>
      <c r="I1104" s="46">
        <v>0</v>
      </c>
      <c r="J1104" s="46">
        <v>0</v>
      </c>
      <c r="K1104" s="46" t="s">
        <v>74</v>
      </c>
      <c r="L1104" s="46">
        <v>0</v>
      </c>
      <c r="M1104" s="46" t="s">
        <v>74</v>
      </c>
      <c r="N1104" s="46">
        <v>0</v>
      </c>
      <c r="O1104" s="46" t="s">
        <v>74</v>
      </c>
      <c r="P1104" s="46">
        <v>0</v>
      </c>
      <c r="Q1104" s="46" t="s">
        <v>74</v>
      </c>
      <c r="R1104" s="46">
        <v>0</v>
      </c>
      <c r="S1104" s="46" t="s">
        <v>74</v>
      </c>
      <c r="T1104" s="46">
        <v>0</v>
      </c>
      <c r="U1104" s="46" t="s">
        <v>74</v>
      </c>
      <c r="V1104" s="46">
        <v>0</v>
      </c>
      <c r="W1104" s="46" t="s">
        <v>74</v>
      </c>
      <c r="X1104" s="46">
        <v>0</v>
      </c>
      <c r="Y1104" s="46" t="s">
        <v>74</v>
      </c>
      <c r="Z1104" s="46">
        <v>0</v>
      </c>
      <c r="AA1104" s="46" t="s">
        <v>74</v>
      </c>
      <c r="AB1104" s="46">
        <v>0</v>
      </c>
      <c r="AC1104" s="46" t="s">
        <v>74</v>
      </c>
      <c r="AD1104" s="46">
        <v>0</v>
      </c>
      <c r="AE1104" s="46" t="s">
        <v>74</v>
      </c>
      <c r="AF1104" s="46">
        <v>0</v>
      </c>
      <c r="AG1104" s="46" t="s">
        <v>74</v>
      </c>
      <c r="AH1104" s="46">
        <v>0</v>
      </c>
      <c r="AI1104" s="46" t="s">
        <v>74</v>
      </c>
      <c r="AJ1104" s="46">
        <v>0</v>
      </c>
      <c r="AK1104" s="46" t="s">
        <v>74</v>
      </c>
      <c r="AL1104" s="46">
        <v>0</v>
      </c>
      <c r="AM1104" s="46" t="s">
        <v>74</v>
      </c>
      <c r="AN1104" s="50"/>
      <c r="AO1104" s="46"/>
      <c r="AP1104" s="46"/>
      <c r="AQ1104" s="46"/>
      <c r="AR1104" s="46"/>
      <c r="AS1104" s="46"/>
      <c r="AT1104" s="46"/>
      <c r="AU1104" s="46"/>
      <c r="AV1104" s="46"/>
      <c r="AW1104" s="46"/>
      <c r="AX1104" s="46"/>
      <c r="AY1104" s="46"/>
      <c r="AZ1104" s="46"/>
      <c r="BA1104" s="46"/>
      <c r="BB1104" s="46"/>
      <c r="BC1104" s="46"/>
      <c r="BD1104" s="46"/>
      <c r="BE1104" s="46"/>
      <c r="BF1104" s="46"/>
      <c r="BG1104" s="46"/>
      <c r="BH1104" s="46"/>
      <c r="BI1104" s="46"/>
      <c r="BJ1104" s="46"/>
      <c r="BK1104" s="46"/>
      <c r="BL1104" s="46"/>
      <c r="BM1104" s="46"/>
      <c r="BN1104" s="46"/>
      <c r="BO1104" s="46"/>
      <c r="BP1104" s="46"/>
      <c r="BQ1104" s="46"/>
      <c r="BR1104" s="46"/>
      <c r="BS1104" s="46"/>
      <c r="BT1104" s="46"/>
      <c r="BU1104" s="46"/>
      <c r="BV1104" s="46"/>
      <c r="BW1104" s="46"/>
      <c r="BX1104" s="46"/>
      <c r="BY1104" s="46"/>
      <c r="BZ1104" s="46"/>
      <c r="CA1104" s="46"/>
      <c r="CB1104" s="46"/>
      <c r="CC1104" s="46"/>
    </row>
    <row r="1105" spans="7:81" x14ac:dyDescent="0.25">
      <c r="G1105" t="s">
        <v>132</v>
      </c>
      <c r="H1105" s="40">
        <v>41281</v>
      </c>
      <c r="I1105" s="46">
        <v>0</v>
      </c>
      <c r="J1105" s="46">
        <v>0</v>
      </c>
      <c r="K1105" s="46" t="s">
        <v>74</v>
      </c>
      <c r="L1105" s="46">
        <v>0</v>
      </c>
      <c r="M1105" s="46" t="s">
        <v>74</v>
      </c>
      <c r="N1105" s="46">
        <v>0</v>
      </c>
      <c r="O1105" s="46" t="s">
        <v>74</v>
      </c>
      <c r="P1105" s="46">
        <v>0</v>
      </c>
      <c r="Q1105" s="46" t="s">
        <v>74</v>
      </c>
      <c r="R1105" s="46">
        <v>0</v>
      </c>
      <c r="S1105" s="46" t="s">
        <v>74</v>
      </c>
      <c r="T1105" s="46">
        <v>0</v>
      </c>
      <c r="U1105" s="46" t="s">
        <v>74</v>
      </c>
      <c r="V1105" s="46">
        <v>0</v>
      </c>
      <c r="W1105" s="46" t="s">
        <v>74</v>
      </c>
      <c r="X1105" s="46">
        <v>0</v>
      </c>
      <c r="Y1105" s="46" t="s">
        <v>74</v>
      </c>
      <c r="Z1105" s="46">
        <v>0</v>
      </c>
      <c r="AA1105" s="46" t="s">
        <v>74</v>
      </c>
      <c r="AB1105" s="46">
        <v>0</v>
      </c>
      <c r="AC1105" s="46" t="s">
        <v>74</v>
      </c>
      <c r="AD1105" s="46">
        <v>0</v>
      </c>
      <c r="AE1105" s="46" t="s">
        <v>74</v>
      </c>
      <c r="AF1105" s="46">
        <v>0</v>
      </c>
      <c r="AG1105" s="46" t="s">
        <v>74</v>
      </c>
      <c r="AH1105" s="46">
        <v>0</v>
      </c>
      <c r="AI1105" s="46" t="s">
        <v>74</v>
      </c>
      <c r="AJ1105" s="46">
        <v>0</v>
      </c>
      <c r="AK1105" s="46" t="s">
        <v>74</v>
      </c>
      <c r="AL1105" s="46">
        <v>0</v>
      </c>
      <c r="AM1105" s="46" t="s">
        <v>74</v>
      </c>
      <c r="AN1105" s="50"/>
      <c r="AO1105" s="46"/>
      <c r="AP1105" s="46"/>
      <c r="AQ1105" s="46"/>
      <c r="AR1105" s="46"/>
      <c r="AS1105" s="46"/>
      <c r="AT1105" s="46"/>
      <c r="AU1105" s="46"/>
      <c r="AV1105" s="46"/>
      <c r="AW1105" s="46"/>
      <c r="AX1105" s="46"/>
      <c r="AY1105" s="46"/>
      <c r="AZ1105" s="46"/>
      <c r="BA1105" s="46"/>
      <c r="BB1105" s="46"/>
      <c r="BC1105" s="46"/>
      <c r="BD1105" s="46"/>
      <c r="BE1105" s="46"/>
      <c r="BF1105" s="46"/>
      <c r="BG1105" s="46"/>
      <c r="BH1105" s="46"/>
      <c r="BI1105" s="46"/>
      <c r="BJ1105" s="46"/>
      <c r="BK1105" s="46"/>
      <c r="BL1105" s="46"/>
      <c r="BM1105" s="46"/>
      <c r="BN1105" s="46"/>
      <c r="BO1105" s="46"/>
      <c r="BP1105" s="46"/>
      <c r="BQ1105" s="46"/>
      <c r="BR1105" s="46"/>
      <c r="BS1105" s="46"/>
      <c r="BT1105" s="46"/>
      <c r="BU1105" s="46"/>
      <c r="BV1105" s="46"/>
      <c r="BW1105" s="46"/>
      <c r="BX1105" s="46"/>
      <c r="BY1105" s="46"/>
      <c r="BZ1105" s="46"/>
      <c r="CA1105" s="46"/>
      <c r="CB1105" s="46"/>
      <c r="CC1105" s="46"/>
    </row>
    <row r="1106" spans="7:81" x14ac:dyDescent="0.25">
      <c r="G1106" t="s">
        <v>132</v>
      </c>
      <c r="H1106" s="40">
        <v>41282</v>
      </c>
      <c r="I1106" s="46">
        <v>0</v>
      </c>
      <c r="J1106" s="46">
        <v>0</v>
      </c>
      <c r="K1106" s="46" t="s">
        <v>74</v>
      </c>
      <c r="L1106" s="46">
        <v>0</v>
      </c>
      <c r="M1106" s="46" t="s">
        <v>74</v>
      </c>
      <c r="N1106" s="46">
        <v>0</v>
      </c>
      <c r="O1106" s="46" t="s">
        <v>74</v>
      </c>
      <c r="P1106" s="46">
        <v>0</v>
      </c>
      <c r="Q1106" s="46" t="s">
        <v>74</v>
      </c>
      <c r="R1106" s="46">
        <v>0</v>
      </c>
      <c r="S1106" s="46" t="s">
        <v>74</v>
      </c>
      <c r="T1106" s="46">
        <v>0</v>
      </c>
      <c r="U1106" s="46" t="s">
        <v>74</v>
      </c>
      <c r="V1106" s="46">
        <v>0</v>
      </c>
      <c r="W1106" s="46" t="s">
        <v>74</v>
      </c>
      <c r="X1106" s="46">
        <v>0</v>
      </c>
      <c r="Y1106" s="46" t="s">
        <v>74</v>
      </c>
      <c r="Z1106" s="46">
        <v>0</v>
      </c>
      <c r="AA1106" s="46" t="s">
        <v>74</v>
      </c>
      <c r="AB1106" s="46">
        <v>0</v>
      </c>
      <c r="AC1106" s="46" t="s">
        <v>74</v>
      </c>
      <c r="AD1106" s="46">
        <v>0</v>
      </c>
      <c r="AE1106" s="46" t="s">
        <v>74</v>
      </c>
      <c r="AF1106" s="46">
        <v>0</v>
      </c>
      <c r="AG1106" s="46" t="s">
        <v>74</v>
      </c>
      <c r="AH1106" s="46">
        <v>0</v>
      </c>
      <c r="AI1106" s="46" t="s">
        <v>74</v>
      </c>
      <c r="AJ1106" s="46">
        <v>0</v>
      </c>
      <c r="AK1106" s="46" t="s">
        <v>74</v>
      </c>
      <c r="AL1106" s="46">
        <v>0</v>
      </c>
      <c r="AM1106" s="46" t="s">
        <v>74</v>
      </c>
      <c r="AN1106" s="50"/>
      <c r="AO1106" s="46"/>
      <c r="AP1106" s="46"/>
      <c r="AQ1106" s="46"/>
      <c r="AR1106" s="46"/>
      <c r="AS1106" s="46"/>
      <c r="AT1106" s="46"/>
      <c r="AU1106" s="46"/>
      <c r="AV1106" s="46"/>
      <c r="AW1106" s="46"/>
      <c r="AX1106" s="46"/>
      <c r="AY1106" s="46"/>
      <c r="AZ1106" s="46"/>
      <c r="BA1106" s="46"/>
      <c r="BB1106" s="46"/>
      <c r="BC1106" s="46"/>
      <c r="BD1106" s="46"/>
      <c r="BE1106" s="46"/>
      <c r="BF1106" s="46"/>
      <c r="BG1106" s="46"/>
      <c r="BH1106" s="46"/>
      <c r="BI1106" s="46"/>
      <c r="BJ1106" s="46"/>
      <c r="BK1106" s="46"/>
      <c r="BL1106" s="46"/>
      <c r="BM1106" s="46"/>
      <c r="BN1106" s="46"/>
      <c r="BO1106" s="46"/>
      <c r="BP1106" s="46"/>
      <c r="BQ1106" s="46"/>
      <c r="BR1106" s="46"/>
      <c r="BS1106" s="46"/>
      <c r="BT1106" s="46"/>
      <c r="BU1106" s="46"/>
      <c r="BV1106" s="46"/>
      <c r="BW1106" s="46"/>
      <c r="BX1106" s="46"/>
      <c r="BY1106" s="46"/>
      <c r="BZ1106" s="46"/>
      <c r="CA1106" s="46"/>
      <c r="CB1106" s="46"/>
      <c r="CC1106" s="46"/>
    </row>
    <row r="1107" spans="7:81" x14ac:dyDescent="0.25">
      <c r="G1107" t="s">
        <v>132</v>
      </c>
      <c r="H1107" s="40">
        <v>41283</v>
      </c>
      <c r="I1107" s="46">
        <v>0</v>
      </c>
      <c r="J1107" s="46">
        <v>0</v>
      </c>
      <c r="K1107" s="46">
        <v>0</v>
      </c>
      <c r="L1107" s="46">
        <v>0</v>
      </c>
      <c r="M1107" s="46">
        <v>0</v>
      </c>
      <c r="N1107" s="46">
        <v>0</v>
      </c>
      <c r="O1107" s="46">
        <v>0</v>
      </c>
      <c r="P1107" s="46">
        <v>0</v>
      </c>
      <c r="Q1107" s="46">
        <v>0.69999999999999984</v>
      </c>
      <c r="R1107" s="46">
        <v>0</v>
      </c>
      <c r="S1107" s="46">
        <v>0.6</v>
      </c>
      <c r="T1107" s="46">
        <v>0</v>
      </c>
      <c r="U1107" s="46">
        <v>0.46666666666666662</v>
      </c>
      <c r="V1107" s="46">
        <v>0</v>
      </c>
      <c r="W1107" s="46">
        <v>2.0666666666666669</v>
      </c>
      <c r="X1107" s="46">
        <v>0</v>
      </c>
      <c r="Y1107" s="46">
        <v>0.73333333333333339</v>
      </c>
      <c r="Z1107" s="46">
        <v>0</v>
      </c>
      <c r="AA1107" s="46" t="s">
        <v>74</v>
      </c>
      <c r="AB1107" s="46">
        <v>0</v>
      </c>
      <c r="AC1107" s="46" t="s">
        <v>74</v>
      </c>
      <c r="AD1107" s="46">
        <v>0</v>
      </c>
      <c r="AE1107" s="46" t="s">
        <v>74</v>
      </c>
      <c r="AF1107" s="46">
        <v>0</v>
      </c>
      <c r="AG1107" s="46" t="s">
        <v>74</v>
      </c>
      <c r="AH1107" s="46">
        <v>0</v>
      </c>
      <c r="AI1107" s="46" t="s">
        <v>74</v>
      </c>
      <c r="AJ1107" s="46">
        <v>0</v>
      </c>
      <c r="AK1107" s="46" t="s">
        <v>74</v>
      </c>
      <c r="AL1107" s="46">
        <v>0</v>
      </c>
      <c r="AM1107" s="46" t="s">
        <v>74</v>
      </c>
      <c r="AN1107" s="50"/>
      <c r="AO1107" s="46">
        <v>0</v>
      </c>
      <c r="AP1107" s="46">
        <v>0</v>
      </c>
      <c r="AQ1107" s="46">
        <v>0</v>
      </c>
      <c r="AR1107" s="46">
        <v>0</v>
      </c>
      <c r="AS1107" s="46">
        <v>0</v>
      </c>
      <c r="AT1107" s="46">
        <v>1.4</v>
      </c>
      <c r="AU1107" s="46">
        <v>0</v>
      </c>
      <c r="AV1107" s="46">
        <v>0.7</v>
      </c>
      <c r="AW1107" s="46">
        <v>0.8</v>
      </c>
      <c r="AX1107" s="46">
        <v>0.6</v>
      </c>
      <c r="AY1107" s="46">
        <v>0.4</v>
      </c>
      <c r="AZ1107" s="46">
        <v>0</v>
      </c>
      <c r="BA1107" s="46">
        <v>0.4</v>
      </c>
      <c r="BB1107" s="46">
        <v>1</v>
      </c>
      <c r="BC1107" s="46">
        <v>2.2999999999999998</v>
      </c>
      <c r="BD1107" s="46">
        <v>3.2</v>
      </c>
      <c r="BE1107" s="46">
        <v>0.7</v>
      </c>
      <c r="BF1107" s="46">
        <v>0.6</v>
      </c>
      <c r="BG1107" s="46">
        <v>1</v>
      </c>
      <c r="BH1107" s="46">
        <v>0.6</v>
      </c>
      <c r="BI1107" s="46"/>
      <c r="BJ1107" s="46"/>
      <c r="BK1107" s="46"/>
      <c r="BL1107" s="46"/>
      <c r="BM1107" s="46"/>
      <c r="BN1107" s="46"/>
      <c r="BO1107" s="46"/>
      <c r="BP1107" s="46"/>
      <c r="BQ1107" s="46"/>
      <c r="BR1107" s="46"/>
      <c r="BS1107" s="46"/>
      <c r="BT1107" s="46"/>
      <c r="BU1107" s="46"/>
      <c r="BV1107" s="46"/>
      <c r="BW1107" s="46"/>
      <c r="BX1107" s="46"/>
      <c r="BY1107" s="46"/>
      <c r="BZ1107" s="46"/>
      <c r="CA1107" s="46"/>
      <c r="CB1107" s="46"/>
      <c r="CC1107" s="46"/>
    </row>
    <row r="1108" spans="7:81" x14ac:dyDescent="0.25">
      <c r="G1108" t="s">
        <v>132</v>
      </c>
      <c r="H1108" s="40">
        <v>41284</v>
      </c>
      <c r="I1108" s="46">
        <v>0</v>
      </c>
      <c r="J1108" s="46">
        <v>0</v>
      </c>
      <c r="K1108" s="46" t="s">
        <v>74</v>
      </c>
      <c r="L1108" s="46">
        <v>0</v>
      </c>
      <c r="M1108" s="46" t="s">
        <v>74</v>
      </c>
      <c r="N1108" s="46">
        <v>0</v>
      </c>
      <c r="O1108" s="46" t="s">
        <v>74</v>
      </c>
      <c r="P1108" s="46">
        <v>0</v>
      </c>
      <c r="Q1108" s="46" t="s">
        <v>74</v>
      </c>
      <c r="R1108" s="46">
        <v>0</v>
      </c>
      <c r="S1108" s="46" t="s">
        <v>74</v>
      </c>
      <c r="T1108" s="46">
        <v>0</v>
      </c>
      <c r="U1108" s="46" t="s">
        <v>74</v>
      </c>
      <c r="V1108" s="46">
        <v>0</v>
      </c>
      <c r="W1108" s="46" t="s">
        <v>74</v>
      </c>
      <c r="X1108" s="46">
        <v>0</v>
      </c>
      <c r="Y1108" s="46" t="s">
        <v>74</v>
      </c>
      <c r="Z1108" s="46">
        <v>0</v>
      </c>
      <c r="AA1108" s="46" t="s">
        <v>74</v>
      </c>
      <c r="AB1108" s="46">
        <v>0</v>
      </c>
      <c r="AC1108" s="46" t="s">
        <v>74</v>
      </c>
      <c r="AD1108" s="46">
        <v>0</v>
      </c>
      <c r="AE1108" s="46" t="s">
        <v>74</v>
      </c>
      <c r="AF1108" s="46">
        <v>0</v>
      </c>
      <c r="AG1108" s="46" t="s">
        <v>74</v>
      </c>
      <c r="AH1108" s="46">
        <v>0</v>
      </c>
      <c r="AI1108" s="46" t="s">
        <v>74</v>
      </c>
      <c r="AJ1108" s="46">
        <v>0</v>
      </c>
      <c r="AK1108" s="46" t="s">
        <v>74</v>
      </c>
      <c r="AL1108" s="46">
        <v>0</v>
      </c>
      <c r="AM1108" s="46" t="s">
        <v>74</v>
      </c>
      <c r="AN1108" s="50"/>
      <c r="AO1108" s="46"/>
      <c r="AP1108" s="46"/>
      <c r="AQ1108" s="46"/>
      <c r="AR1108" s="46"/>
      <c r="AS1108" s="46"/>
      <c r="AT1108" s="46"/>
      <c r="AU1108" s="46"/>
      <c r="AV1108" s="46"/>
      <c r="AW1108" s="46"/>
      <c r="AX1108" s="46"/>
      <c r="AY1108" s="46"/>
      <c r="AZ1108" s="46"/>
      <c r="BA1108" s="46"/>
      <c r="BB1108" s="46"/>
      <c r="BC1108" s="46"/>
      <c r="BD1108" s="46"/>
      <c r="BE1108" s="46"/>
      <c r="BF1108" s="46"/>
      <c r="BG1108" s="46"/>
      <c r="BH1108" s="46"/>
      <c r="BI1108" s="46"/>
      <c r="BJ1108" s="46"/>
      <c r="BK1108" s="46"/>
      <c r="BL1108" s="46"/>
      <c r="BM1108" s="46"/>
      <c r="BN1108" s="46"/>
      <c r="BO1108" s="46"/>
      <c r="BP1108" s="46"/>
      <c r="BQ1108" s="46"/>
      <c r="BR1108" s="46"/>
      <c r="BS1108" s="46"/>
      <c r="BT1108" s="46"/>
      <c r="BU1108" s="46"/>
      <c r="BV1108" s="46"/>
      <c r="BW1108" s="46"/>
      <c r="BX1108" s="46"/>
      <c r="BY1108" s="46"/>
      <c r="BZ1108" s="46"/>
      <c r="CA1108" s="46"/>
      <c r="CB1108" s="46"/>
      <c r="CC1108" s="46"/>
    </row>
    <row r="1109" spans="7:81" x14ac:dyDescent="0.25">
      <c r="G1109" t="s">
        <v>132</v>
      </c>
      <c r="H1109" s="40">
        <v>41285</v>
      </c>
      <c r="I1109" s="46">
        <v>0</v>
      </c>
      <c r="J1109" s="46">
        <v>0</v>
      </c>
      <c r="K1109" s="46" t="s">
        <v>74</v>
      </c>
      <c r="L1109" s="46">
        <v>0</v>
      </c>
      <c r="M1109" s="46" t="s">
        <v>74</v>
      </c>
      <c r="N1109" s="46">
        <v>0</v>
      </c>
      <c r="O1109" s="46" t="s">
        <v>74</v>
      </c>
      <c r="P1109" s="46">
        <v>0</v>
      </c>
      <c r="Q1109" s="46" t="s">
        <v>74</v>
      </c>
      <c r="R1109" s="46">
        <v>0</v>
      </c>
      <c r="S1109" s="46" t="s">
        <v>74</v>
      </c>
      <c r="T1109" s="46">
        <v>0</v>
      </c>
      <c r="U1109" s="46" t="s">
        <v>74</v>
      </c>
      <c r="V1109" s="46">
        <v>0</v>
      </c>
      <c r="W1109" s="46" t="s">
        <v>74</v>
      </c>
      <c r="X1109" s="46">
        <v>0</v>
      </c>
      <c r="Y1109" s="46" t="s">
        <v>74</v>
      </c>
      <c r="Z1109" s="46">
        <v>43.306995196773087</v>
      </c>
      <c r="AA1109" s="46" t="s">
        <v>74</v>
      </c>
      <c r="AB1109" s="46">
        <v>0</v>
      </c>
      <c r="AC1109" s="46" t="s">
        <v>74</v>
      </c>
      <c r="AD1109" s="46">
        <v>0</v>
      </c>
      <c r="AE1109" s="46" t="s">
        <v>74</v>
      </c>
      <c r="AF1109" s="46">
        <v>0</v>
      </c>
      <c r="AG1109" s="46" t="s">
        <v>74</v>
      </c>
      <c r="AH1109" s="46">
        <v>0</v>
      </c>
      <c r="AI1109" s="46" t="s">
        <v>74</v>
      </c>
      <c r="AJ1109" s="46">
        <v>0</v>
      </c>
      <c r="AK1109" s="46" t="s">
        <v>74</v>
      </c>
      <c r="AL1109" s="46">
        <v>0</v>
      </c>
      <c r="AM1109" s="46" t="s">
        <v>74</v>
      </c>
      <c r="AN1109" s="50"/>
      <c r="AO1109" s="46"/>
      <c r="AP1109" s="46"/>
      <c r="AQ1109" s="46"/>
      <c r="AR1109" s="46"/>
      <c r="AS1109" s="46"/>
      <c r="AT1109" s="46"/>
      <c r="AU1109" s="46"/>
      <c r="AV1109" s="46"/>
      <c r="AW1109" s="46"/>
      <c r="AX1109" s="46"/>
      <c r="AY1109" s="46"/>
      <c r="AZ1109" s="46"/>
      <c r="BA1109" s="46"/>
      <c r="BB1109" s="46"/>
      <c r="BC1109" s="46"/>
      <c r="BD1109" s="46"/>
      <c r="BE1109" s="46"/>
      <c r="BF1109" s="46"/>
      <c r="BG1109" s="46"/>
      <c r="BH1109" s="46"/>
      <c r="BI1109" s="46"/>
      <c r="BJ1109" s="46"/>
      <c r="BK1109" s="46"/>
      <c r="BL1109" s="46"/>
      <c r="BM1109" s="46"/>
      <c r="BN1109" s="46"/>
      <c r="BO1109" s="46"/>
      <c r="BP1109" s="46"/>
      <c r="BQ1109" s="46"/>
      <c r="BR1109" s="46"/>
      <c r="BS1109" s="46"/>
      <c r="BT1109" s="46"/>
      <c r="BU1109" s="46"/>
      <c r="BV1109" s="46"/>
      <c r="BW1109" s="46"/>
      <c r="BX1109" s="46"/>
      <c r="BY1109" s="46"/>
      <c r="BZ1109" s="46"/>
      <c r="CA1109" s="46"/>
      <c r="CB1109" s="46"/>
      <c r="CC1109" s="46"/>
    </row>
    <row r="1110" spans="7:81" x14ac:dyDescent="0.25">
      <c r="G1110" t="s">
        <v>132</v>
      </c>
      <c r="H1110" s="40">
        <v>41286</v>
      </c>
      <c r="I1110" s="46">
        <v>0</v>
      </c>
      <c r="J1110" s="46">
        <v>0</v>
      </c>
      <c r="K1110" s="46" t="s">
        <v>74</v>
      </c>
      <c r="L1110" s="46">
        <v>0</v>
      </c>
      <c r="M1110" s="46" t="s">
        <v>74</v>
      </c>
      <c r="N1110" s="46">
        <v>0</v>
      </c>
      <c r="O1110" s="46" t="s">
        <v>74</v>
      </c>
      <c r="P1110" s="46">
        <v>0</v>
      </c>
      <c r="Q1110" s="46" t="s">
        <v>74</v>
      </c>
      <c r="R1110" s="46">
        <v>0</v>
      </c>
      <c r="S1110" s="46" t="s">
        <v>74</v>
      </c>
      <c r="T1110" s="46">
        <v>0</v>
      </c>
      <c r="U1110" s="46" t="s">
        <v>74</v>
      </c>
      <c r="V1110" s="46">
        <v>0</v>
      </c>
      <c r="W1110" s="46" t="s">
        <v>74</v>
      </c>
      <c r="X1110" s="46">
        <v>0</v>
      </c>
      <c r="Y1110" s="46" t="s">
        <v>74</v>
      </c>
      <c r="Z1110" s="46">
        <v>0</v>
      </c>
      <c r="AA1110" s="46" t="s">
        <v>74</v>
      </c>
      <c r="AB1110" s="46">
        <v>0</v>
      </c>
      <c r="AC1110" s="46" t="s">
        <v>74</v>
      </c>
      <c r="AD1110" s="46">
        <v>0</v>
      </c>
      <c r="AE1110" s="46" t="s">
        <v>74</v>
      </c>
      <c r="AF1110" s="46">
        <v>0</v>
      </c>
      <c r="AG1110" s="46" t="s">
        <v>74</v>
      </c>
      <c r="AH1110" s="46">
        <v>0</v>
      </c>
      <c r="AI1110" s="46" t="s">
        <v>74</v>
      </c>
      <c r="AJ1110" s="46">
        <v>0</v>
      </c>
      <c r="AK1110" s="46" t="s">
        <v>74</v>
      </c>
      <c r="AL1110" s="46">
        <v>0</v>
      </c>
      <c r="AM1110" s="46" t="s">
        <v>74</v>
      </c>
      <c r="AN1110" s="50"/>
      <c r="AO1110" s="46"/>
      <c r="AP1110" s="46"/>
      <c r="AQ1110" s="46"/>
      <c r="AR1110" s="46"/>
      <c r="AS1110" s="46"/>
      <c r="AT1110" s="46"/>
      <c r="AU1110" s="46"/>
      <c r="AV1110" s="46"/>
      <c r="AW1110" s="46"/>
      <c r="AX1110" s="46"/>
      <c r="AY1110" s="46"/>
      <c r="AZ1110" s="46"/>
      <c r="BA1110" s="46"/>
      <c r="BB1110" s="46"/>
      <c r="BC1110" s="46"/>
      <c r="BD1110" s="46"/>
      <c r="BE1110" s="46"/>
      <c r="BF1110" s="46"/>
      <c r="BG1110" s="46"/>
      <c r="BH1110" s="46"/>
      <c r="BI1110" s="46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</row>
    <row r="1111" spans="7:81" x14ac:dyDescent="0.25">
      <c r="G1111" t="s">
        <v>132</v>
      </c>
      <c r="H1111" s="40">
        <v>41287</v>
      </c>
      <c r="I1111" s="46">
        <v>0</v>
      </c>
      <c r="J1111" s="46">
        <v>0</v>
      </c>
      <c r="K1111" s="46" t="s">
        <v>74</v>
      </c>
      <c r="L1111" s="46">
        <v>0</v>
      </c>
      <c r="M1111" s="46" t="s">
        <v>74</v>
      </c>
      <c r="N1111" s="46">
        <v>0</v>
      </c>
      <c r="O1111" s="46" t="s">
        <v>74</v>
      </c>
      <c r="P1111" s="46">
        <v>0</v>
      </c>
      <c r="Q1111" s="46" t="s">
        <v>74</v>
      </c>
      <c r="R1111" s="46">
        <v>0</v>
      </c>
      <c r="S1111" s="46" t="s">
        <v>74</v>
      </c>
      <c r="T1111" s="46">
        <v>0</v>
      </c>
      <c r="U1111" s="46" t="s">
        <v>74</v>
      </c>
      <c r="V1111" s="46">
        <v>0</v>
      </c>
      <c r="W1111" s="46" t="s">
        <v>74</v>
      </c>
      <c r="X1111" s="46">
        <v>0</v>
      </c>
      <c r="Y1111" s="46" t="s">
        <v>74</v>
      </c>
      <c r="Z1111" s="46">
        <v>0</v>
      </c>
      <c r="AA1111" s="46" t="s">
        <v>74</v>
      </c>
      <c r="AB1111" s="46">
        <v>0</v>
      </c>
      <c r="AC1111" s="46" t="s">
        <v>74</v>
      </c>
      <c r="AD1111" s="46">
        <v>0</v>
      </c>
      <c r="AE1111" s="46" t="s">
        <v>74</v>
      </c>
      <c r="AF1111" s="46">
        <v>0</v>
      </c>
      <c r="AG1111" s="46" t="s">
        <v>74</v>
      </c>
      <c r="AH1111" s="46">
        <v>0</v>
      </c>
      <c r="AI1111" s="46" t="s">
        <v>74</v>
      </c>
      <c r="AJ1111" s="46">
        <v>0</v>
      </c>
      <c r="AK1111" s="46" t="s">
        <v>74</v>
      </c>
      <c r="AL1111" s="46">
        <v>0</v>
      </c>
      <c r="AM1111" s="46" t="s">
        <v>74</v>
      </c>
      <c r="AN1111" s="50"/>
      <c r="AO1111" s="46"/>
      <c r="AP1111" s="46"/>
      <c r="AQ1111" s="46"/>
      <c r="AR1111" s="46"/>
      <c r="AS1111" s="46"/>
      <c r="AT1111" s="46"/>
      <c r="AU1111" s="46"/>
      <c r="AV1111" s="46"/>
      <c r="AW1111" s="46"/>
      <c r="AX1111" s="46"/>
      <c r="AY1111" s="46"/>
      <c r="AZ1111" s="46"/>
      <c r="BA1111" s="46"/>
      <c r="BB1111" s="46"/>
      <c r="BC1111" s="46"/>
      <c r="BD1111" s="46"/>
      <c r="BE1111" s="46"/>
      <c r="BF1111" s="46"/>
      <c r="BG1111" s="46"/>
      <c r="BH1111" s="46"/>
      <c r="BI1111" s="46"/>
      <c r="BJ1111" s="46"/>
      <c r="BK1111" s="46"/>
      <c r="BL1111" s="46"/>
      <c r="BM1111" s="46"/>
      <c r="BN1111" s="46"/>
      <c r="BO1111" s="46"/>
      <c r="BP1111" s="46"/>
      <c r="BQ1111" s="46"/>
      <c r="BR1111" s="46"/>
      <c r="BS1111" s="46"/>
      <c r="BT1111" s="46"/>
      <c r="BU1111" s="46"/>
      <c r="BV1111" s="46"/>
      <c r="BW1111" s="46"/>
      <c r="BX1111" s="46"/>
      <c r="BY1111" s="46"/>
      <c r="BZ1111" s="46"/>
      <c r="CA1111" s="46"/>
      <c r="CB1111" s="46"/>
      <c r="CC1111" s="46"/>
    </row>
    <row r="1112" spans="7:81" x14ac:dyDescent="0.25">
      <c r="G1112" t="s">
        <v>132</v>
      </c>
      <c r="H1112" s="40">
        <v>41288</v>
      </c>
      <c r="I1112" s="46">
        <v>0</v>
      </c>
      <c r="J1112" s="46">
        <v>0</v>
      </c>
      <c r="K1112" s="46" t="s">
        <v>74</v>
      </c>
      <c r="L1112" s="46">
        <v>0</v>
      </c>
      <c r="M1112" s="46" t="s">
        <v>74</v>
      </c>
      <c r="N1112" s="46">
        <v>0</v>
      </c>
      <c r="O1112" s="46" t="s">
        <v>74</v>
      </c>
      <c r="P1112" s="46">
        <v>0</v>
      </c>
      <c r="Q1112" s="46" t="s">
        <v>74</v>
      </c>
      <c r="R1112" s="46">
        <v>0</v>
      </c>
      <c r="S1112" s="46" t="s">
        <v>74</v>
      </c>
      <c r="T1112" s="46">
        <v>0</v>
      </c>
      <c r="U1112" s="46" t="s">
        <v>74</v>
      </c>
      <c r="V1112" s="46">
        <v>0</v>
      </c>
      <c r="W1112" s="46" t="s">
        <v>74</v>
      </c>
      <c r="X1112" s="46">
        <v>0</v>
      </c>
      <c r="Y1112" s="46" t="s">
        <v>74</v>
      </c>
      <c r="Z1112" s="46">
        <v>0</v>
      </c>
      <c r="AA1112" s="46" t="s">
        <v>74</v>
      </c>
      <c r="AB1112" s="46">
        <v>0</v>
      </c>
      <c r="AC1112" s="46" t="s">
        <v>74</v>
      </c>
      <c r="AD1112" s="46">
        <v>0</v>
      </c>
      <c r="AE1112" s="46" t="s">
        <v>74</v>
      </c>
      <c r="AF1112" s="46">
        <v>0</v>
      </c>
      <c r="AG1112" s="46" t="s">
        <v>74</v>
      </c>
      <c r="AH1112" s="46">
        <v>0</v>
      </c>
      <c r="AI1112" s="46" t="s">
        <v>74</v>
      </c>
      <c r="AJ1112" s="46">
        <v>0</v>
      </c>
      <c r="AK1112" s="46" t="s">
        <v>74</v>
      </c>
      <c r="AL1112" s="46">
        <v>0</v>
      </c>
      <c r="AM1112" s="46" t="s">
        <v>74</v>
      </c>
      <c r="AN1112" s="50"/>
      <c r="AO1112" s="46"/>
      <c r="AP1112" s="46"/>
      <c r="AQ1112" s="46"/>
      <c r="AR1112" s="46"/>
      <c r="AS1112" s="46"/>
      <c r="AT1112" s="46"/>
      <c r="AU1112" s="46"/>
      <c r="AV1112" s="46"/>
      <c r="AW1112" s="46"/>
      <c r="AX1112" s="46"/>
      <c r="AY1112" s="46"/>
      <c r="AZ1112" s="46"/>
      <c r="BA1112" s="46"/>
      <c r="BB1112" s="46"/>
      <c r="BC1112" s="46"/>
      <c r="BD1112" s="46"/>
      <c r="BE1112" s="46"/>
      <c r="BF1112" s="46"/>
      <c r="BG1112" s="46"/>
      <c r="BH1112" s="46"/>
      <c r="BI1112" s="46"/>
      <c r="BJ1112" s="46"/>
      <c r="BK1112" s="46"/>
      <c r="BL1112" s="46"/>
      <c r="BM1112" s="46"/>
      <c r="BN1112" s="46"/>
      <c r="BO1112" s="46"/>
      <c r="BP1112" s="46"/>
      <c r="BQ1112" s="46"/>
      <c r="BR1112" s="46"/>
      <c r="BS1112" s="46"/>
      <c r="BT1112" s="46"/>
      <c r="BU1112" s="46"/>
      <c r="BV1112" s="46"/>
      <c r="BW1112" s="46"/>
      <c r="BX1112" s="46"/>
      <c r="BY1112" s="46"/>
      <c r="BZ1112" s="46"/>
      <c r="CA1112" s="46"/>
      <c r="CB1112" s="46"/>
      <c r="CC1112" s="46"/>
    </row>
    <row r="1113" spans="7:81" x14ac:dyDescent="0.25">
      <c r="G1113" t="s">
        <v>132</v>
      </c>
      <c r="H1113" s="40">
        <v>41289</v>
      </c>
      <c r="I1113" s="46">
        <v>3.5</v>
      </c>
      <c r="J1113" s="46">
        <v>0</v>
      </c>
      <c r="K1113" s="46" t="s">
        <v>74</v>
      </c>
      <c r="L1113" s="46">
        <v>0</v>
      </c>
      <c r="M1113" s="46" t="s">
        <v>74</v>
      </c>
      <c r="N1113" s="46">
        <v>0</v>
      </c>
      <c r="O1113" s="46" t="s">
        <v>74</v>
      </c>
      <c r="P1113" s="46">
        <v>0</v>
      </c>
      <c r="Q1113" s="46" t="s">
        <v>74</v>
      </c>
      <c r="R1113" s="46">
        <v>0</v>
      </c>
      <c r="S1113" s="46" t="s">
        <v>74</v>
      </c>
      <c r="T1113" s="46">
        <v>0</v>
      </c>
      <c r="U1113" s="46" t="s">
        <v>74</v>
      </c>
      <c r="V1113" s="46">
        <v>0</v>
      </c>
      <c r="W1113" s="46" t="s">
        <v>74</v>
      </c>
      <c r="X1113" s="46">
        <v>0</v>
      </c>
      <c r="Y1113" s="46" t="s">
        <v>74</v>
      </c>
      <c r="Z1113" s="46">
        <v>0</v>
      </c>
      <c r="AA1113" s="46" t="s">
        <v>74</v>
      </c>
      <c r="AB1113" s="46">
        <v>0</v>
      </c>
      <c r="AC1113" s="46" t="s">
        <v>74</v>
      </c>
      <c r="AD1113" s="46">
        <v>0</v>
      </c>
      <c r="AE1113" s="46" t="s">
        <v>74</v>
      </c>
      <c r="AF1113" s="46">
        <v>0</v>
      </c>
      <c r="AG1113" s="46" t="s">
        <v>74</v>
      </c>
      <c r="AH1113" s="46">
        <v>0</v>
      </c>
      <c r="AI1113" s="46" t="s">
        <v>74</v>
      </c>
      <c r="AJ1113" s="46">
        <v>0</v>
      </c>
      <c r="AK1113" s="46" t="s">
        <v>74</v>
      </c>
      <c r="AL1113" s="46">
        <v>0</v>
      </c>
      <c r="AM1113" s="46" t="s">
        <v>74</v>
      </c>
      <c r="AN1113" s="50"/>
      <c r="AO1113" s="46"/>
      <c r="AP1113" s="46"/>
      <c r="AQ1113" s="46"/>
      <c r="AR1113" s="46"/>
      <c r="AS1113" s="46"/>
      <c r="AT1113" s="46"/>
      <c r="AU1113" s="46"/>
      <c r="AV1113" s="46"/>
      <c r="AW1113" s="46"/>
      <c r="AX1113" s="46"/>
      <c r="AY1113" s="46"/>
      <c r="AZ1113" s="46"/>
      <c r="BA1113" s="46"/>
      <c r="BB1113" s="46"/>
      <c r="BC1113" s="46"/>
      <c r="BD1113" s="46"/>
      <c r="BE1113" s="46"/>
      <c r="BF1113" s="46"/>
      <c r="BG1113" s="46"/>
      <c r="BH1113" s="46"/>
      <c r="BI1113" s="46"/>
      <c r="BJ1113" s="46"/>
      <c r="BK1113" s="46"/>
      <c r="BL1113" s="46"/>
      <c r="BM1113" s="46"/>
      <c r="BN1113" s="46"/>
      <c r="BO1113" s="46"/>
      <c r="BP1113" s="46"/>
      <c r="BQ1113" s="46"/>
      <c r="BR1113" s="46"/>
      <c r="BS1113" s="46"/>
      <c r="BT1113" s="46"/>
      <c r="BU1113" s="46"/>
      <c r="BV1113" s="46"/>
      <c r="BW1113" s="46"/>
      <c r="BX1113" s="46"/>
      <c r="BY1113" s="46"/>
      <c r="BZ1113" s="46"/>
      <c r="CA1113" s="46"/>
      <c r="CB1113" s="46"/>
      <c r="CC1113" s="46"/>
    </row>
    <row r="1114" spans="7:81" x14ac:dyDescent="0.25">
      <c r="G1114" t="s">
        <v>132</v>
      </c>
      <c r="H1114" s="40">
        <v>41290</v>
      </c>
      <c r="I1114" s="46">
        <v>0</v>
      </c>
      <c r="J1114" s="46">
        <v>0</v>
      </c>
      <c r="K1114" s="46" t="s">
        <v>74</v>
      </c>
      <c r="L1114" s="46">
        <v>0</v>
      </c>
      <c r="M1114" s="46" t="s">
        <v>74</v>
      </c>
      <c r="N1114" s="46">
        <v>0</v>
      </c>
      <c r="O1114" s="46" t="s">
        <v>74</v>
      </c>
      <c r="P1114" s="46">
        <v>0</v>
      </c>
      <c r="Q1114" s="46" t="s">
        <v>74</v>
      </c>
      <c r="R1114" s="46">
        <v>0</v>
      </c>
      <c r="S1114" s="46" t="s">
        <v>74</v>
      </c>
      <c r="T1114" s="46">
        <v>0</v>
      </c>
      <c r="U1114" s="46" t="s">
        <v>74</v>
      </c>
      <c r="V1114" s="46">
        <v>0</v>
      </c>
      <c r="W1114" s="46" t="s">
        <v>74</v>
      </c>
      <c r="X1114" s="46">
        <v>0</v>
      </c>
      <c r="Y1114" s="46" t="s">
        <v>74</v>
      </c>
      <c r="Z1114" s="46">
        <v>0</v>
      </c>
      <c r="AA1114" s="46" t="s">
        <v>74</v>
      </c>
      <c r="AB1114" s="46">
        <v>0</v>
      </c>
      <c r="AC1114" s="46" t="s">
        <v>74</v>
      </c>
      <c r="AD1114" s="46">
        <v>0</v>
      </c>
      <c r="AE1114" s="46" t="s">
        <v>74</v>
      </c>
      <c r="AF1114" s="46">
        <v>0</v>
      </c>
      <c r="AG1114" s="46" t="s">
        <v>74</v>
      </c>
      <c r="AH1114" s="46">
        <v>0</v>
      </c>
      <c r="AI1114" s="46" t="s">
        <v>74</v>
      </c>
      <c r="AJ1114" s="46">
        <v>0</v>
      </c>
      <c r="AK1114" s="46" t="s">
        <v>74</v>
      </c>
      <c r="AL1114" s="46">
        <v>0</v>
      </c>
      <c r="AM1114" s="46" t="s">
        <v>74</v>
      </c>
      <c r="AN1114" s="50"/>
      <c r="AO1114" s="46"/>
      <c r="AP1114" s="46"/>
      <c r="AQ1114" s="46"/>
      <c r="AR1114" s="46"/>
      <c r="AS1114" s="46"/>
      <c r="AT1114" s="46"/>
      <c r="AU1114" s="46"/>
      <c r="AV1114" s="46"/>
      <c r="AW1114" s="46"/>
      <c r="AX1114" s="46"/>
      <c r="AY1114" s="46"/>
      <c r="AZ1114" s="46"/>
      <c r="BA1114" s="46"/>
      <c r="BB1114" s="46"/>
      <c r="BC1114" s="46"/>
      <c r="BD1114" s="46"/>
      <c r="BE1114" s="46"/>
      <c r="BF1114" s="46"/>
      <c r="BG1114" s="46"/>
      <c r="BH1114" s="46"/>
      <c r="BI1114" s="46"/>
      <c r="BJ1114" s="46"/>
      <c r="BK1114" s="46"/>
      <c r="BL1114" s="46"/>
      <c r="BM1114" s="46"/>
      <c r="BN1114" s="46"/>
      <c r="BO1114" s="46"/>
      <c r="BP1114" s="46"/>
      <c r="BQ1114" s="46"/>
      <c r="BR1114" s="46"/>
      <c r="BS1114" s="46"/>
      <c r="BT1114" s="46"/>
      <c r="BU1114" s="46"/>
      <c r="BV1114" s="46"/>
      <c r="BW1114" s="46"/>
      <c r="BX1114" s="46"/>
      <c r="BY1114" s="46"/>
      <c r="BZ1114" s="46"/>
      <c r="CA1114" s="46"/>
      <c r="CB1114" s="46"/>
      <c r="CC1114" s="46"/>
    </row>
    <row r="1115" spans="7:81" x14ac:dyDescent="0.25">
      <c r="G1115" t="s">
        <v>132</v>
      </c>
      <c r="H1115" s="40">
        <v>41291</v>
      </c>
      <c r="I1115" s="46">
        <v>7</v>
      </c>
      <c r="J1115" s="46">
        <v>0</v>
      </c>
      <c r="K1115" s="46" t="s">
        <v>74</v>
      </c>
      <c r="L1115" s="46">
        <v>0</v>
      </c>
      <c r="M1115" s="46" t="s">
        <v>74</v>
      </c>
      <c r="N1115" s="46">
        <v>0</v>
      </c>
      <c r="O1115" s="46" t="s">
        <v>74</v>
      </c>
      <c r="P1115" s="46">
        <v>0</v>
      </c>
      <c r="Q1115" s="46" t="s">
        <v>74</v>
      </c>
      <c r="R1115" s="46">
        <v>0</v>
      </c>
      <c r="S1115" s="46" t="s">
        <v>74</v>
      </c>
      <c r="T1115" s="46">
        <v>0</v>
      </c>
      <c r="U1115" s="46" t="s">
        <v>74</v>
      </c>
      <c r="V1115" s="46">
        <v>0</v>
      </c>
      <c r="W1115" s="46" t="s">
        <v>74</v>
      </c>
      <c r="X1115" s="46">
        <v>0</v>
      </c>
      <c r="Y1115" s="46" t="s">
        <v>74</v>
      </c>
      <c r="Z1115" s="46">
        <v>0</v>
      </c>
      <c r="AA1115" s="46" t="s">
        <v>74</v>
      </c>
      <c r="AB1115" s="46">
        <v>0</v>
      </c>
      <c r="AC1115" s="46" t="s">
        <v>74</v>
      </c>
      <c r="AD1115" s="46">
        <v>0</v>
      </c>
      <c r="AE1115" s="46" t="s">
        <v>74</v>
      </c>
      <c r="AF1115" s="46">
        <v>0</v>
      </c>
      <c r="AG1115" s="46" t="s">
        <v>74</v>
      </c>
      <c r="AH1115" s="46">
        <v>0</v>
      </c>
      <c r="AI1115" s="46" t="s">
        <v>74</v>
      </c>
      <c r="AJ1115" s="46">
        <v>0</v>
      </c>
      <c r="AK1115" s="46" t="s">
        <v>74</v>
      </c>
      <c r="AL1115" s="46">
        <v>0</v>
      </c>
      <c r="AM1115" s="46" t="s">
        <v>74</v>
      </c>
      <c r="AN1115" s="50"/>
      <c r="AO1115" s="46"/>
      <c r="AP1115" s="46"/>
      <c r="AQ1115" s="46"/>
      <c r="AR1115" s="46"/>
      <c r="AS1115" s="46"/>
      <c r="AT1115" s="46"/>
      <c r="AU1115" s="46"/>
      <c r="AV1115" s="46"/>
      <c r="AW1115" s="46"/>
      <c r="AX1115" s="46"/>
      <c r="AY1115" s="46"/>
      <c r="AZ1115" s="46"/>
      <c r="BA1115" s="46"/>
      <c r="BB1115" s="46"/>
      <c r="BC1115" s="46"/>
      <c r="BD1115" s="46"/>
      <c r="BE1115" s="46"/>
      <c r="BF1115" s="46"/>
      <c r="BG1115" s="46"/>
      <c r="BH1115" s="46"/>
      <c r="BI1115" s="46"/>
      <c r="BJ1115" s="46"/>
      <c r="BK1115" s="46"/>
      <c r="BL1115" s="46"/>
      <c r="BM1115" s="46"/>
      <c r="BN1115" s="46"/>
      <c r="BO1115" s="46"/>
      <c r="BP1115" s="46"/>
      <c r="BQ1115" s="46"/>
      <c r="BR1115" s="46"/>
      <c r="BS1115" s="46"/>
      <c r="BT1115" s="46"/>
      <c r="BU1115" s="46"/>
      <c r="BV1115" s="46"/>
      <c r="BW1115" s="46"/>
      <c r="BX1115" s="46"/>
      <c r="BY1115" s="46"/>
      <c r="BZ1115" s="46"/>
      <c r="CA1115" s="46"/>
      <c r="CB1115" s="46"/>
      <c r="CC1115" s="46"/>
    </row>
    <row r="1116" spans="7:81" x14ac:dyDescent="0.25">
      <c r="G1116" t="s">
        <v>132</v>
      </c>
      <c r="H1116" s="40">
        <v>41292</v>
      </c>
      <c r="I1116" s="46">
        <v>5.5</v>
      </c>
      <c r="J1116" s="46">
        <v>0</v>
      </c>
      <c r="K1116" s="46" t="s">
        <v>74</v>
      </c>
      <c r="L1116" s="46">
        <v>0</v>
      </c>
      <c r="M1116" s="46" t="s">
        <v>74</v>
      </c>
      <c r="N1116" s="46">
        <v>0</v>
      </c>
      <c r="O1116" s="46" t="s">
        <v>74</v>
      </c>
      <c r="P1116" s="46">
        <v>0</v>
      </c>
      <c r="Q1116" s="46" t="s">
        <v>74</v>
      </c>
      <c r="R1116" s="46">
        <v>0</v>
      </c>
      <c r="S1116" s="46" t="s">
        <v>74</v>
      </c>
      <c r="T1116" s="46">
        <v>0</v>
      </c>
      <c r="U1116" s="46" t="s">
        <v>74</v>
      </c>
      <c r="V1116" s="46">
        <v>0</v>
      </c>
      <c r="W1116" s="46" t="s">
        <v>74</v>
      </c>
      <c r="X1116" s="46">
        <v>0</v>
      </c>
      <c r="Y1116" s="46" t="s">
        <v>74</v>
      </c>
      <c r="Z1116" s="46">
        <v>0</v>
      </c>
      <c r="AA1116" s="46" t="s">
        <v>74</v>
      </c>
      <c r="AB1116" s="46">
        <v>0</v>
      </c>
      <c r="AC1116" s="46" t="s">
        <v>74</v>
      </c>
      <c r="AD1116" s="46">
        <v>0</v>
      </c>
      <c r="AE1116" s="46" t="s">
        <v>74</v>
      </c>
      <c r="AF1116" s="46">
        <v>0</v>
      </c>
      <c r="AG1116" s="46" t="s">
        <v>74</v>
      </c>
      <c r="AH1116" s="46">
        <v>0</v>
      </c>
      <c r="AI1116" s="46" t="s">
        <v>74</v>
      </c>
      <c r="AJ1116" s="46">
        <v>0</v>
      </c>
      <c r="AK1116" s="46" t="s">
        <v>74</v>
      </c>
      <c r="AL1116" s="46">
        <v>0</v>
      </c>
      <c r="AM1116" s="46" t="s">
        <v>74</v>
      </c>
      <c r="AN1116" s="50"/>
      <c r="AO1116" s="46"/>
      <c r="AP1116" s="46"/>
      <c r="AQ1116" s="46"/>
      <c r="AR1116" s="46"/>
      <c r="AS1116" s="46"/>
      <c r="AT1116" s="46"/>
      <c r="AU1116" s="46"/>
      <c r="AV1116" s="46"/>
      <c r="AW1116" s="46"/>
      <c r="AX1116" s="46"/>
      <c r="AY1116" s="46"/>
      <c r="AZ1116" s="46"/>
      <c r="BA1116" s="46"/>
      <c r="BB1116" s="46"/>
      <c r="BC1116" s="46"/>
      <c r="BD1116" s="46"/>
      <c r="BE1116" s="46"/>
      <c r="BF1116" s="46"/>
      <c r="BG1116" s="46"/>
      <c r="BH1116" s="46"/>
      <c r="BI1116" s="46"/>
      <c r="BJ1116" s="46"/>
      <c r="BK1116" s="46"/>
      <c r="BL1116" s="46"/>
      <c r="BM1116" s="46"/>
      <c r="BN1116" s="46"/>
      <c r="BO1116" s="46"/>
      <c r="BP1116" s="46"/>
      <c r="BQ1116" s="46"/>
      <c r="BR1116" s="46"/>
      <c r="BS1116" s="46"/>
      <c r="BT1116" s="46"/>
      <c r="BU1116" s="46"/>
      <c r="BV1116" s="46"/>
      <c r="BW1116" s="46"/>
      <c r="BX1116" s="46"/>
      <c r="BY1116" s="46"/>
      <c r="BZ1116" s="46"/>
      <c r="CA1116" s="46"/>
      <c r="CB1116" s="46"/>
      <c r="CC1116" s="46"/>
    </row>
    <row r="1117" spans="7:81" x14ac:dyDescent="0.25">
      <c r="G1117" t="s">
        <v>132</v>
      </c>
      <c r="H1117" s="40">
        <v>41293</v>
      </c>
      <c r="I1117" s="46">
        <v>0</v>
      </c>
      <c r="J1117" s="46">
        <v>0</v>
      </c>
      <c r="K1117" s="46" t="s">
        <v>74</v>
      </c>
      <c r="L1117" s="46">
        <v>0</v>
      </c>
      <c r="M1117" s="46" t="s">
        <v>74</v>
      </c>
      <c r="N1117" s="46">
        <v>0</v>
      </c>
      <c r="O1117" s="46" t="s">
        <v>74</v>
      </c>
      <c r="P1117" s="46">
        <v>0</v>
      </c>
      <c r="Q1117" s="46" t="s">
        <v>74</v>
      </c>
      <c r="R1117" s="46">
        <v>0</v>
      </c>
      <c r="S1117" s="46" t="s">
        <v>74</v>
      </c>
      <c r="T1117" s="46">
        <v>0</v>
      </c>
      <c r="U1117" s="46" t="s">
        <v>74</v>
      </c>
      <c r="V1117" s="46">
        <v>0</v>
      </c>
      <c r="W1117" s="46" t="s">
        <v>74</v>
      </c>
      <c r="X1117" s="46">
        <v>0</v>
      </c>
      <c r="Y1117" s="46" t="s">
        <v>74</v>
      </c>
      <c r="Z1117" s="46">
        <v>0</v>
      </c>
      <c r="AA1117" s="46" t="s">
        <v>74</v>
      </c>
      <c r="AB1117" s="46">
        <v>0</v>
      </c>
      <c r="AC1117" s="46" t="s">
        <v>74</v>
      </c>
      <c r="AD1117" s="46">
        <v>0</v>
      </c>
      <c r="AE1117" s="46" t="s">
        <v>74</v>
      </c>
      <c r="AF1117" s="46">
        <v>0</v>
      </c>
      <c r="AG1117" s="46" t="s">
        <v>74</v>
      </c>
      <c r="AH1117" s="46">
        <v>0</v>
      </c>
      <c r="AI1117" s="46" t="s">
        <v>74</v>
      </c>
      <c r="AJ1117" s="46">
        <v>0</v>
      </c>
      <c r="AK1117" s="46" t="s">
        <v>74</v>
      </c>
      <c r="AL1117" s="46">
        <v>0</v>
      </c>
      <c r="AM1117" s="46" t="s">
        <v>74</v>
      </c>
      <c r="AN1117" s="50"/>
      <c r="AO1117" s="46"/>
      <c r="AP1117" s="46"/>
      <c r="AQ1117" s="46"/>
      <c r="AR1117" s="46"/>
      <c r="AS1117" s="46"/>
      <c r="AT1117" s="46"/>
      <c r="AU1117" s="46"/>
      <c r="AV1117" s="46"/>
      <c r="AW1117" s="46"/>
      <c r="AX1117" s="46"/>
      <c r="AY1117" s="46"/>
      <c r="AZ1117" s="46"/>
      <c r="BA1117" s="46"/>
      <c r="BB1117" s="46"/>
      <c r="BC1117" s="46"/>
      <c r="BD1117" s="46"/>
      <c r="BE1117" s="46"/>
      <c r="BF1117" s="46"/>
      <c r="BG1117" s="46"/>
      <c r="BH1117" s="46"/>
      <c r="BI1117" s="46"/>
      <c r="BJ1117" s="46"/>
      <c r="BK1117" s="46"/>
      <c r="BL1117" s="46"/>
      <c r="BM1117" s="46"/>
      <c r="BN1117" s="46"/>
      <c r="BO1117" s="46"/>
      <c r="BP1117" s="46"/>
      <c r="BQ1117" s="46"/>
      <c r="BR1117" s="46"/>
      <c r="BS1117" s="46"/>
      <c r="BT1117" s="46"/>
      <c r="BU1117" s="46"/>
      <c r="BV1117" s="46"/>
      <c r="BW1117" s="46"/>
      <c r="BX1117" s="46"/>
      <c r="BY1117" s="46"/>
      <c r="BZ1117" s="46"/>
      <c r="CA1117" s="46"/>
      <c r="CB1117" s="46"/>
      <c r="CC1117" s="46"/>
    </row>
    <row r="1118" spans="7:81" x14ac:dyDescent="0.25">
      <c r="G1118" t="s">
        <v>132</v>
      </c>
      <c r="H1118" s="40">
        <v>41294</v>
      </c>
      <c r="I1118" s="46">
        <v>0</v>
      </c>
      <c r="J1118" s="46">
        <v>0</v>
      </c>
      <c r="K1118" s="46" t="s">
        <v>74</v>
      </c>
      <c r="L1118" s="46">
        <v>0</v>
      </c>
      <c r="M1118" s="46" t="s">
        <v>74</v>
      </c>
      <c r="N1118" s="46">
        <v>0</v>
      </c>
      <c r="O1118" s="46" t="s">
        <v>74</v>
      </c>
      <c r="P1118" s="46">
        <v>0</v>
      </c>
      <c r="Q1118" s="46" t="s">
        <v>74</v>
      </c>
      <c r="R1118" s="46">
        <v>0</v>
      </c>
      <c r="S1118" s="46" t="s">
        <v>74</v>
      </c>
      <c r="T1118" s="46">
        <v>0</v>
      </c>
      <c r="U1118" s="46" t="s">
        <v>74</v>
      </c>
      <c r="V1118" s="46">
        <v>0</v>
      </c>
      <c r="W1118" s="46" t="s">
        <v>74</v>
      </c>
      <c r="X1118" s="46">
        <v>0</v>
      </c>
      <c r="Y1118" s="46" t="s">
        <v>74</v>
      </c>
      <c r="Z1118" s="46">
        <v>0</v>
      </c>
      <c r="AA1118" s="46" t="s">
        <v>74</v>
      </c>
      <c r="AB1118" s="46">
        <v>0</v>
      </c>
      <c r="AC1118" s="46" t="s">
        <v>74</v>
      </c>
      <c r="AD1118" s="46">
        <v>0</v>
      </c>
      <c r="AE1118" s="46" t="s">
        <v>74</v>
      </c>
      <c r="AF1118" s="46">
        <v>0</v>
      </c>
      <c r="AG1118" s="46" t="s">
        <v>74</v>
      </c>
      <c r="AH1118" s="46">
        <v>0</v>
      </c>
      <c r="AI1118" s="46" t="s">
        <v>74</v>
      </c>
      <c r="AJ1118" s="46">
        <v>0</v>
      </c>
      <c r="AK1118" s="46" t="s">
        <v>74</v>
      </c>
      <c r="AL1118" s="46">
        <v>0</v>
      </c>
      <c r="AM1118" s="46" t="s">
        <v>74</v>
      </c>
      <c r="AN1118" s="50"/>
      <c r="AO1118" s="46"/>
      <c r="AP1118" s="46"/>
      <c r="AQ1118" s="46"/>
      <c r="AR1118" s="46"/>
      <c r="AS1118" s="46"/>
      <c r="AT1118" s="46"/>
      <c r="AU1118" s="46"/>
      <c r="AV1118" s="46"/>
      <c r="AW1118" s="46"/>
      <c r="AX1118" s="46"/>
      <c r="AY1118" s="46"/>
      <c r="AZ1118" s="46"/>
      <c r="BA1118" s="46"/>
      <c r="BB1118" s="46"/>
      <c r="BC1118" s="46"/>
      <c r="BD1118" s="46"/>
      <c r="BE1118" s="46"/>
      <c r="BF1118" s="46"/>
      <c r="BG1118" s="46"/>
      <c r="BH1118" s="46"/>
      <c r="BI1118" s="46"/>
      <c r="BJ1118" s="46"/>
      <c r="BK1118" s="46"/>
      <c r="BL1118" s="46"/>
      <c r="BM1118" s="46"/>
      <c r="BN1118" s="46"/>
      <c r="BO1118" s="46"/>
      <c r="BP1118" s="46"/>
      <c r="BQ1118" s="46"/>
      <c r="BR1118" s="46"/>
      <c r="BS1118" s="46"/>
      <c r="BT1118" s="46"/>
      <c r="BU1118" s="46"/>
      <c r="BV1118" s="46"/>
      <c r="BW1118" s="46"/>
      <c r="BX1118" s="46"/>
      <c r="BY1118" s="46"/>
      <c r="BZ1118" s="46"/>
      <c r="CA1118" s="46"/>
      <c r="CB1118" s="46"/>
      <c r="CC1118" s="46"/>
    </row>
    <row r="1119" spans="7:81" x14ac:dyDescent="0.25">
      <c r="G1119" t="s">
        <v>132</v>
      </c>
      <c r="H1119" s="40">
        <v>41295</v>
      </c>
      <c r="I1119" s="46">
        <v>0</v>
      </c>
      <c r="J1119" s="46">
        <v>0</v>
      </c>
      <c r="K1119" s="46" t="s">
        <v>74</v>
      </c>
      <c r="L1119" s="46">
        <v>0</v>
      </c>
      <c r="M1119" s="46" t="s">
        <v>74</v>
      </c>
      <c r="N1119" s="46">
        <v>0</v>
      </c>
      <c r="O1119" s="46" t="s">
        <v>74</v>
      </c>
      <c r="P1119" s="46">
        <v>0</v>
      </c>
      <c r="Q1119" s="46" t="s">
        <v>74</v>
      </c>
      <c r="R1119" s="46">
        <v>0</v>
      </c>
      <c r="S1119" s="46" t="s">
        <v>74</v>
      </c>
      <c r="T1119" s="46">
        <v>0</v>
      </c>
      <c r="U1119" s="46" t="s">
        <v>74</v>
      </c>
      <c r="V1119" s="46">
        <v>0</v>
      </c>
      <c r="W1119" s="46" t="s">
        <v>74</v>
      </c>
      <c r="X1119" s="46">
        <v>0</v>
      </c>
      <c r="Y1119" s="46" t="s">
        <v>74</v>
      </c>
      <c r="Z1119" s="46">
        <v>0</v>
      </c>
      <c r="AA1119" s="46" t="s">
        <v>74</v>
      </c>
      <c r="AB1119" s="46">
        <v>0</v>
      </c>
      <c r="AC1119" s="46" t="s">
        <v>74</v>
      </c>
      <c r="AD1119" s="46">
        <v>0</v>
      </c>
      <c r="AE1119" s="46" t="s">
        <v>74</v>
      </c>
      <c r="AF1119" s="46">
        <v>0</v>
      </c>
      <c r="AG1119" s="46" t="s">
        <v>74</v>
      </c>
      <c r="AH1119" s="46">
        <v>0</v>
      </c>
      <c r="AI1119" s="46" t="s">
        <v>74</v>
      </c>
      <c r="AJ1119" s="46">
        <v>0</v>
      </c>
      <c r="AK1119" s="46" t="s">
        <v>74</v>
      </c>
      <c r="AL1119" s="46">
        <v>0</v>
      </c>
      <c r="AM1119" s="46" t="s">
        <v>74</v>
      </c>
      <c r="AN1119" s="50"/>
      <c r="AO1119" s="46"/>
      <c r="AP1119" s="46"/>
      <c r="AQ1119" s="46"/>
      <c r="AR1119" s="46"/>
      <c r="AS1119" s="46"/>
      <c r="AT1119" s="46"/>
      <c r="AU1119" s="46"/>
      <c r="AV1119" s="46"/>
      <c r="AW1119" s="46"/>
      <c r="AX1119" s="46"/>
      <c r="AY1119" s="46"/>
      <c r="AZ1119" s="46"/>
      <c r="BA1119" s="46"/>
      <c r="BB1119" s="46"/>
      <c r="BC1119" s="46"/>
      <c r="BD1119" s="46"/>
      <c r="BE1119" s="46"/>
      <c r="BF1119" s="46"/>
      <c r="BG1119" s="46"/>
      <c r="BH1119" s="46"/>
      <c r="BI1119" s="46"/>
      <c r="BJ1119" s="46"/>
      <c r="BK1119" s="46"/>
      <c r="BL1119" s="46"/>
      <c r="BM1119" s="46"/>
      <c r="BN1119" s="46"/>
      <c r="BO1119" s="46"/>
      <c r="BP1119" s="46"/>
      <c r="BQ1119" s="46"/>
      <c r="BR1119" s="46"/>
      <c r="BS1119" s="46"/>
      <c r="BT1119" s="46"/>
      <c r="BU1119" s="46"/>
      <c r="BV1119" s="46"/>
      <c r="BW1119" s="46"/>
      <c r="BX1119" s="46"/>
      <c r="BY1119" s="46"/>
      <c r="BZ1119" s="46"/>
      <c r="CA1119" s="46"/>
      <c r="CB1119" s="46"/>
      <c r="CC1119" s="46"/>
    </row>
    <row r="1120" spans="7:81" x14ac:dyDescent="0.25">
      <c r="G1120" t="s">
        <v>132</v>
      </c>
      <c r="H1120" s="40">
        <v>41296</v>
      </c>
      <c r="I1120" s="46">
        <v>0</v>
      </c>
      <c r="J1120" s="46">
        <v>0</v>
      </c>
      <c r="K1120" s="46" t="s">
        <v>74</v>
      </c>
      <c r="L1120" s="46">
        <v>0</v>
      </c>
      <c r="M1120" s="46" t="s">
        <v>74</v>
      </c>
      <c r="N1120" s="46">
        <v>0</v>
      </c>
      <c r="O1120" s="46" t="s">
        <v>74</v>
      </c>
      <c r="P1120" s="46">
        <v>0</v>
      </c>
      <c r="Q1120" s="46" t="s">
        <v>74</v>
      </c>
      <c r="R1120" s="46">
        <v>0</v>
      </c>
      <c r="S1120" s="46" t="s">
        <v>74</v>
      </c>
      <c r="T1120" s="46">
        <v>0</v>
      </c>
      <c r="U1120" s="46" t="s">
        <v>74</v>
      </c>
      <c r="V1120" s="46">
        <v>0</v>
      </c>
      <c r="W1120" s="46" t="s">
        <v>74</v>
      </c>
      <c r="X1120" s="46">
        <v>0</v>
      </c>
      <c r="Y1120" s="46" t="s">
        <v>74</v>
      </c>
      <c r="Z1120" s="46">
        <v>0</v>
      </c>
      <c r="AA1120" s="46" t="s">
        <v>74</v>
      </c>
      <c r="AB1120" s="46">
        <v>0</v>
      </c>
      <c r="AC1120" s="46" t="s">
        <v>74</v>
      </c>
      <c r="AD1120" s="46">
        <v>0</v>
      </c>
      <c r="AE1120" s="46" t="s">
        <v>74</v>
      </c>
      <c r="AF1120" s="46">
        <v>0</v>
      </c>
      <c r="AG1120" s="46" t="s">
        <v>74</v>
      </c>
      <c r="AH1120" s="46">
        <v>0</v>
      </c>
      <c r="AI1120" s="46" t="s">
        <v>74</v>
      </c>
      <c r="AJ1120" s="46">
        <v>0</v>
      </c>
      <c r="AK1120" s="46" t="s">
        <v>74</v>
      </c>
      <c r="AL1120" s="46">
        <v>0</v>
      </c>
      <c r="AM1120" s="46" t="s">
        <v>74</v>
      </c>
      <c r="AN1120" s="50"/>
      <c r="AO1120" s="46"/>
      <c r="AP1120" s="46"/>
      <c r="AQ1120" s="46"/>
      <c r="AR1120" s="46"/>
      <c r="AS1120" s="46"/>
      <c r="AT1120" s="46"/>
      <c r="AU1120" s="46"/>
      <c r="AV1120" s="46"/>
      <c r="AW1120" s="46"/>
      <c r="AX1120" s="46"/>
      <c r="AY1120" s="46"/>
      <c r="AZ1120" s="46"/>
      <c r="BA1120" s="46"/>
      <c r="BB1120" s="46"/>
      <c r="BC1120" s="46"/>
      <c r="BD1120" s="46"/>
      <c r="BE1120" s="46"/>
      <c r="BF1120" s="46"/>
      <c r="BG1120" s="46"/>
      <c r="BH1120" s="46"/>
      <c r="BI1120" s="46"/>
      <c r="BJ1120" s="46"/>
      <c r="BK1120" s="46"/>
      <c r="BL1120" s="46"/>
      <c r="BM1120" s="46"/>
      <c r="BN1120" s="46"/>
      <c r="BO1120" s="46"/>
      <c r="BP1120" s="46"/>
      <c r="BQ1120" s="46"/>
      <c r="BR1120" s="46"/>
      <c r="BS1120" s="46"/>
      <c r="BT1120" s="46"/>
      <c r="BU1120" s="46"/>
      <c r="BV1120" s="46"/>
      <c r="BW1120" s="46"/>
      <c r="BX1120" s="46"/>
      <c r="BY1120" s="46"/>
      <c r="BZ1120" s="46"/>
      <c r="CA1120" s="46"/>
      <c r="CB1120" s="46"/>
      <c r="CC1120" s="46"/>
    </row>
    <row r="1121" spans="7:81" x14ac:dyDescent="0.25">
      <c r="G1121" t="s">
        <v>132</v>
      </c>
      <c r="H1121" s="40">
        <v>41297</v>
      </c>
      <c r="I1121" s="46">
        <v>0</v>
      </c>
      <c r="J1121" s="46">
        <v>40.003520309787262</v>
      </c>
      <c r="K1121" s="46">
        <v>0</v>
      </c>
      <c r="L1121" s="46">
        <v>0</v>
      </c>
      <c r="M1121" s="46">
        <v>0</v>
      </c>
      <c r="N1121" s="46">
        <v>0</v>
      </c>
      <c r="O1121" s="46">
        <v>0</v>
      </c>
      <c r="P1121" s="46">
        <v>0</v>
      </c>
      <c r="Q1121" s="46">
        <v>0.3</v>
      </c>
      <c r="R1121" s="46">
        <v>0</v>
      </c>
      <c r="S1121" s="46">
        <v>0</v>
      </c>
      <c r="T1121" s="46">
        <v>0</v>
      </c>
      <c r="U1121" s="46">
        <v>0</v>
      </c>
      <c r="V1121" s="46">
        <v>0</v>
      </c>
      <c r="W1121" s="46">
        <v>0</v>
      </c>
      <c r="X1121" s="46">
        <v>0</v>
      </c>
      <c r="Y1121" s="46">
        <v>0</v>
      </c>
      <c r="Z1121" s="46">
        <v>0</v>
      </c>
      <c r="AA1121" s="46" t="s">
        <v>74</v>
      </c>
      <c r="AB1121" s="46">
        <v>0</v>
      </c>
      <c r="AC1121" s="46" t="s">
        <v>74</v>
      </c>
      <c r="AD1121" s="46">
        <v>0</v>
      </c>
      <c r="AE1121" s="46" t="s">
        <v>74</v>
      </c>
      <c r="AF1121" s="46">
        <v>0</v>
      </c>
      <c r="AG1121" s="46" t="s">
        <v>74</v>
      </c>
      <c r="AH1121" s="46">
        <v>0</v>
      </c>
      <c r="AI1121" s="46" t="s">
        <v>74</v>
      </c>
      <c r="AJ1121" s="46">
        <v>0</v>
      </c>
      <c r="AK1121" s="46" t="s">
        <v>74</v>
      </c>
      <c r="AL1121" s="46">
        <v>0</v>
      </c>
      <c r="AM1121" s="46" t="s">
        <v>74</v>
      </c>
      <c r="AN1121" s="50"/>
      <c r="AO1121" s="46">
        <v>0</v>
      </c>
      <c r="AP1121" s="46">
        <v>0</v>
      </c>
      <c r="AQ1121" s="46">
        <v>0</v>
      </c>
      <c r="AR1121" s="46">
        <v>0</v>
      </c>
      <c r="AS1121" s="46">
        <v>0</v>
      </c>
      <c r="AT1121" s="46">
        <v>0.9</v>
      </c>
      <c r="AU1121" s="46">
        <v>0</v>
      </c>
      <c r="AV1121" s="46">
        <v>0</v>
      </c>
      <c r="AW1121" s="46">
        <v>0</v>
      </c>
      <c r="AX1121" s="46">
        <v>0</v>
      </c>
      <c r="AY1121" s="46">
        <v>0</v>
      </c>
      <c r="AZ1121" s="46">
        <v>0</v>
      </c>
      <c r="BA1121" s="46">
        <v>0</v>
      </c>
      <c r="BB1121" s="46">
        <v>0</v>
      </c>
      <c r="BC1121" s="46">
        <v>0</v>
      </c>
      <c r="BD1121" s="46">
        <v>0</v>
      </c>
      <c r="BE1121" s="46">
        <v>0</v>
      </c>
      <c r="BF1121" s="46">
        <v>0</v>
      </c>
      <c r="BG1121" s="46">
        <v>0</v>
      </c>
      <c r="BH1121" s="46">
        <v>0</v>
      </c>
      <c r="BI1121" s="46"/>
      <c r="BJ1121" s="46"/>
      <c r="BK1121" s="46"/>
      <c r="BL1121" s="46"/>
      <c r="BM1121" s="46"/>
      <c r="BN1121" s="46"/>
      <c r="BO1121" s="46"/>
      <c r="BP1121" s="46"/>
      <c r="BQ1121" s="46"/>
      <c r="BR1121" s="46"/>
      <c r="BS1121" s="46"/>
      <c r="BT1121" s="46"/>
      <c r="BU1121" s="46"/>
      <c r="BV1121" s="46"/>
      <c r="BW1121" s="46"/>
      <c r="BX1121" s="46"/>
      <c r="BY1121" s="46"/>
      <c r="BZ1121" s="46"/>
      <c r="CA1121" s="46"/>
      <c r="CB1121" s="46"/>
      <c r="CC1121" s="46"/>
    </row>
    <row r="1122" spans="7:81" x14ac:dyDescent="0.25">
      <c r="G1122" t="s">
        <v>132</v>
      </c>
      <c r="H1122" s="40">
        <v>41298</v>
      </c>
      <c r="I1122" s="46">
        <v>0</v>
      </c>
      <c r="J1122" s="46">
        <v>0</v>
      </c>
      <c r="K1122" s="46" t="s">
        <v>74</v>
      </c>
      <c r="L1122" s="46">
        <v>38.533785546569263</v>
      </c>
      <c r="M1122" s="46" t="s">
        <v>74</v>
      </c>
      <c r="N1122" s="46">
        <v>43.931928258982751</v>
      </c>
      <c r="O1122" s="46" t="s">
        <v>74</v>
      </c>
      <c r="P1122" s="46">
        <v>0</v>
      </c>
      <c r="Q1122" s="46" t="s">
        <v>74</v>
      </c>
      <c r="R1122" s="46">
        <v>0</v>
      </c>
      <c r="S1122" s="46" t="s">
        <v>74</v>
      </c>
      <c r="T1122" s="46">
        <v>0</v>
      </c>
      <c r="U1122" s="46" t="s">
        <v>74</v>
      </c>
      <c r="V1122" s="46">
        <v>0</v>
      </c>
      <c r="W1122" s="46" t="s">
        <v>74</v>
      </c>
      <c r="X1122" s="46">
        <v>0</v>
      </c>
      <c r="Y1122" s="46" t="s">
        <v>74</v>
      </c>
      <c r="Z1122" s="46">
        <v>0</v>
      </c>
      <c r="AA1122" s="46">
        <v>0.5</v>
      </c>
      <c r="AB1122" s="46">
        <v>0</v>
      </c>
      <c r="AC1122" s="46">
        <v>4.666666666666667</v>
      </c>
      <c r="AD1122" s="46">
        <v>0</v>
      </c>
      <c r="AE1122" s="46">
        <v>3.6833333333333336</v>
      </c>
      <c r="AF1122" s="46">
        <v>0</v>
      </c>
      <c r="AG1122" s="46">
        <v>2.6666666666666665</v>
      </c>
      <c r="AH1122" s="46">
        <v>0</v>
      </c>
      <c r="AI1122" s="46">
        <v>0</v>
      </c>
      <c r="AJ1122" s="46">
        <v>0</v>
      </c>
      <c r="AK1122" s="46">
        <v>0.5</v>
      </c>
      <c r="AL1122" s="46">
        <v>0</v>
      </c>
      <c r="AM1122" s="46">
        <v>7.666666666666667</v>
      </c>
      <c r="AN1122" s="50"/>
      <c r="AO1122" s="46"/>
      <c r="AP1122" s="46"/>
      <c r="AQ1122" s="46"/>
      <c r="AR1122" s="46"/>
      <c r="AS1122" s="46"/>
      <c r="AT1122" s="46"/>
      <c r="AU1122" s="46"/>
      <c r="AV1122" s="46"/>
      <c r="AW1122" s="46"/>
      <c r="AX1122" s="46"/>
      <c r="AY1122" s="46"/>
      <c r="AZ1122" s="46"/>
      <c r="BA1122" s="46"/>
      <c r="BB1122" s="46"/>
      <c r="BC1122" s="46"/>
      <c r="BD1122" s="46"/>
      <c r="BE1122" s="46"/>
      <c r="BF1122" s="46"/>
      <c r="BG1122" s="46"/>
      <c r="BH1122" s="46"/>
      <c r="BI1122" s="46">
        <v>0</v>
      </c>
      <c r="BJ1122" s="46">
        <v>0</v>
      </c>
      <c r="BK1122" s="46">
        <v>1.5</v>
      </c>
      <c r="BL1122" s="46">
        <v>2</v>
      </c>
      <c r="BM1122" s="46">
        <v>0</v>
      </c>
      <c r="BN1122" s="46">
        <v>12</v>
      </c>
      <c r="BO1122" s="46">
        <v>11</v>
      </c>
      <c r="BP1122" s="46">
        <v>0.05</v>
      </c>
      <c r="BQ1122" s="46">
        <v>0</v>
      </c>
      <c r="BR1122" s="46">
        <v>8</v>
      </c>
      <c r="BS1122" s="46">
        <v>0</v>
      </c>
      <c r="BT1122" s="46">
        <v>0</v>
      </c>
      <c r="BU1122" s="46">
        <v>0</v>
      </c>
      <c r="BV1122" s="46">
        <v>0</v>
      </c>
      <c r="BW1122" s="46">
        <v>0</v>
      </c>
      <c r="BX1122" s="46">
        <v>0</v>
      </c>
      <c r="BY1122" s="46">
        <v>0</v>
      </c>
      <c r="BZ1122" s="46">
        <v>1.5</v>
      </c>
      <c r="CA1122" s="46">
        <v>0</v>
      </c>
      <c r="CB1122" s="46">
        <v>11</v>
      </c>
      <c r="CC1122" s="46">
        <v>12</v>
      </c>
    </row>
    <row r="1123" spans="7:81" x14ac:dyDescent="0.25">
      <c r="G1123" t="s">
        <v>132</v>
      </c>
      <c r="H1123" s="40">
        <v>41299</v>
      </c>
      <c r="I1123" s="46">
        <v>0</v>
      </c>
      <c r="J1123" s="46">
        <v>0</v>
      </c>
      <c r="K1123" s="46" t="s">
        <v>74</v>
      </c>
      <c r="L1123" s="46">
        <v>0</v>
      </c>
      <c r="M1123" s="46" t="s">
        <v>74</v>
      </c>
      <c r="N1123" s="46">
        <v>0</v>
      </c>
      <c r="O1123" s="46" t="s">
        <v>74</v>
      </c>
      <c r="P1123" s="46">
        <v>0</v>
      </c>
      <c r="Q1123" s="46" t="s">
        <v>74</v>
      </c>
      <c r="R1123" s="46">
        <v>0</v>
      </c>
      <c r="S1123" s="46" t="s">
        <v>74</v>
      </c>
      <c r="T1123" s="46">
        <v>0</v>
      </c>
      <c r="U1123" s="46" t="s">
        <v>74</v>
      </c>
      <c r="V1123" s="46">
        <v>0</v>
      </c>
      <c r="W1123" s="46" t="s">
        <v>74</v>
      </c>
      <c r="X1123" s="46">
        <v>0</v>
      </c>
      <c r="Y1123" s="46" t="s">
        <v>74</v>
      </c>
      <c r="Z1123" s="46">
        <v>0</v>
      </c>
      <c r="AA1123" s="46" t="s">
        <v>74</v>
      </c>
      <c r="AB1123" s="46">
        <v>0</v>
      </c>
      <c r="AC1123" s="46" t="s">
        <v>74</v>
      </c>
      <c r="AD1123" s="46">
        <v>40.376134856147907</v>
      </c>
      <c r="AE1123" s="46" t="s">
        <v>74</v>
      </c>
      <c r="AF1123" s="46">
        <v>0</v>
      </c>
      <c r="AG1123" s="46" t="s">
        <v>74</v>
      </c>
      <c r="AH1123" s="46">
        <v>0</v>
      </c>
      <c r="AI1123" s="46" t="s">
        <v>74</v>
      </c>
      <c r="AJ1123" s="46">
        <v>0</v>
      </c>
      <c r="AK1123" s="46" t="s">
        <v>74</v>
      </c>
      <c r="AL1123" s="46">
        <v>0</v>
      </c>
      <c r="AM1123" s="46" t="s">
        <v>74</v>
      </c>
      <c r="AN1123" s="50"/>
      <c r="AO1123" s="46"/>
      <c r="AP1123" s="46"/>
      <c r="AQ1123" s="46"/>
      <c r="AR1123" s="46"/>
      <c r="AS1123" s="46"/>
      <c r="AT1123" s="46"/>
      <c r="AU1123" s="46"/>
      <c r="AV1123" s="46"/>
      <c r="AW1123" s="46"/>
      <c r="AX1123" s="46"/>
      <c r="AY1123" s="46"/>
      <c r="AZ1123" s="46"/>
      <c r="BA1123" s="46"/>
      <c r="BB1123" s="46"/>
      <c r="BC1123" s="46"/>
      <c r="BD1123" s="46"/>
      <c r="BE1123" s="46"/>
      <c r="BF1123" s="46"/>
      <c r="BG1123" s="46"/>
      <c r="BH1123" s="46"/>
      <c r="BI1123" s="46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</row>
    <row r="1124" spans="7:81" x14ac:dyDescent="0.25">
      <c r="G1124" t="s">
        <v>132</v>
      </c>
      <c r="H1124" s="40">
        <v>41300</v>
      </c>
      <c r="I1124" s="46">
        <v>0</v>
      </c>
      <c r="J1124" s="46">
        <v>0</v>
      </c>
      <c r="K1124" s="46" t="s">
        <v>74</v>
      </c>
      <c r="L1124" s="46">
        <v>0</v>
      </c>
      <c r="M1124" s="46" t="s">
        <v>74</v>
      </c>
      <c r="N1124" s="46">
        <v>0</v>
      </c>
      <c r="O1124" s="46" t="s">
        <v>74</v>
      </c>
      <c r="P1124" s="46">
        <v>0</v>
      </c>
      <c r="Q1124" s="46" t="s">
        <v>74</v>
      </c>
      <c r="R1124" s="46">
        <v>0</v>
      </c>
      <c r="S1124" s="46" t="s">
        <v>74</v>
      </c>
      <c r="T1124" s="46">
        <v>0</v>
      </c>
      <c r="U1124" s="46" t="s">
        <v>74</v>
      </c>
      <c r="V1124" s="46">
        <v>0</v>
      </c>
      <c r="W1124" s="46" t="s">
        <v>74</v>
      </c>
      <c r="X1124" s="46">
        <v>0</v>
      </c>
      <c r="Y1124" s="46" t="s">
        <v>74</v>
      </c>
      <c r="Z1124" s="46">
        <v>0</v>
      </c>
      <c r="AA1124" s="46" t="s">
        <v>74</v>
      </c>
      <c r="AB1124" s="46">
        <v>0</v>
      </c>
      <c r="AC1124" s="46" t="s">
        <v>74</v>
      </c>
      <c r="AD1124" s="46">
        <v>0</v>
      </c>
      <c r="AE1124" s="46" t="s">
        <v>74</v>
      </c>
      <c r="AF1124" s="46">
        <v>0</v>
      </c>
      <c r="AG1124" s="46" t="s">
        <v>74</v>
      </c>
      <c r="AH1124" s="46">
        <v>0</v>
      </c>
      <c r="AI1124" s="46" t="s">
        <v>74</v>
      </c>
      <c r="AJ1124" s="46">
        <v>0</v>
      </c>
      <c r="AK1124" s="46" t="s">
        <v>74</v>
      </c>
      <c r="AL1124" s="46">
        <v>0</v>
      </c>
      <c r="AM1124" s="46" t="s">
        <v>74</v>
      </c>
      <c r="AN1124" s="50"/>
      <c r="AO1124" s="46"/>
      <c r="AP1124" s="46"/>
      <c r="AQ1124" s="46"/>
      <c r="AR1124" s="46"/>
      <c r="AS1124" s="46"/>
      <c r="AT1124" s="46"/>
      <c r="AU1124" s="46"/>
      <c r="AV1124" s="46"/>
      <c r="AW1124" s="46"/>
      <c r="AX1124" s="46"/>
      <c r="AY1124" s="46"/>
      <c r="AZ1124" s="46"/>
      <c r="BA1124" s="46"/>
      <c r="BB1124" s="46"/>
      <c r="BC1124" s="46"/>
      <c r="BD1124" s="46"/>
      <c r="BE1124" s="46"/>
      <c r="BF1124" s="46"/>
      <c r="BG1124" s="46"/>
      <c r="BH1124" s="46"/>
      <c r="BI1124" s="46"/>
      <c r="BJ1124" s="46"/>
      <c r="BK1124" s="46"/>
      <c r="BL1124" s="46"/>
      <c r="BM1124" s="46"/>
      <c r="BN1124" s="46"/>
      <c r="BO1124" s="46"/>
      <c r="BP1124" s="46"/>
      <c r="BQ1124" s="46"/>
      <c r="BR1124" s="46"/>
      <c r="BS1124" s="46"/>
      <c r="BT1124" s="46"/>
      <c r="BU1124" s="46"/>
      <c r="BV1124" s="46"/>
      <c r="BW1124" s="46"/>
      <c r="BX1124" s="46"/>
      <c r="BY1124" s="46"/>
      <c r="BZ1124" s="46"/>
      <c r="CA1124" s="46"/>
      <c r="CB1124" s="46"/>
      <c r="CC1124" s="46"/>
    </row>
    <row r="1125" spans="7:81" x14ac:dyDescent="0.25">
      <c r="G1125" t="s">
        <v>132</v>
      </c>
      <c r="H1125" s="40">
        <v>41301</v>
      </c>
      <c r="I1125" s="46">
        <v>0</v>
      </c>
      <c r="J1125" s="46">
        <v>0</v>
      </c>
      <c r="K1125" s="46" t="s">
        <v>74</v>
      </c>
      <c r="L1125" s="46">
        <v>0</v>
      </c>
      <c r="M1125" s="46" t="s">
        <v>74</v>
      </c>
      <c r="N1125" s="46">
        <v>0</v>
      </c>
      <c r="O1125" s="46" t="s">
        <v>74</v>
      </c>
      <c r="P1125" s="46">
        <v>0</v>
      </c>
      <c r="Q1125" s="46" t="s">
        <v>74</v>
      </c>
      <c r="R1125" s="46">
        <v>0</v>
      </c>
      <c r="S1125" s="46" t="s">
        <v>74</v>
      </c>
      <c r="T1125" s="46">
        <v>0</v>
      </c>
      <c r="U1125" s="46" t="s">
        <v>74</v>
      </c>
      <c r="V1125" s="46">
        <v>0</v>
      </c>
      <c r="W1125" s="46" t="s">
        <v>74</v>
      </c>
      <c r="X1125" s="46">
        <v>0</v>
      </c>
      <c r="Y1125" s="46" t="s">
        <v>74</v>
      </c>
      <c r="Z1125" s="46">
        <v>0</v>
      </c>
      <c r="AA1125" s="46" t="s">
        <v>74</v>
      </c>
      <c r="AB1125" s="46">
        <v>0</v>
      </c>
      <c r="AC1125" s="46" t="s">
        <v>74</v>
      </c>
      <c r="AD1125" s="46">
        <v>0</v>
      </c>
      <c r="AE1125" s="46" t="s">
        <v>74</v>
      </c>
      <c r="AF1125" s="46">
        <v>0</v>
      </c>
      <c r="AG1125" s="46" t="s">
        <v>74</v>
      </c>
      <c r="AH1125" s="46">
        <v>0</v>
      </c>
      <c r="AI1125" s="46" t="s">
        <v>74</v>
      </c>
      <c r="AJ1125" s="46">
        <v>0</v>
      </c>
      <c r="AK1125" s="46" t="s">
        <v>74</v>
      </c>
      <c r="AL1125" s="46">
        <v>0</v>
      </c>
      <c r="AM1125" s="46" t="s">
        <v>74</v>
      </c>
      <c r="AN1125" s="50"/>
      <c r="AO1125" s="46"/>
      <c r="AP1125" s="46"/>
      <c r="AQ1125" s="46"/>
      <c r="AR1125" s="46"/>
      <c r="AS1125" s="46"/>
      <c r="AT1125" s="46"/>
      <c r="AU1125" s="46"/>
      <c r="AV1125" s="46"/>
      <c r="AW1125" s="46"/>
      <c r="AX1125" s="46"/>
      <c r="AY1125" s="46"/>
      <c r="AZ1125" s="46"/>
      <c r="BA1125" s="46"/>
      <c r="BB1125" s="46"/>
      <c r="BC1125" s="46"/>
      <c r="BD1125" s="46"/>
      <c r="BE1125" s="46"/>
      <c r="BF1125" s="46"/>
      <c r="BG1125" s="46"/>
      <c r="BH1125" s="46"/>
      <c r="BI1125" s="46"/>
      <c r="BJ1125" s="46"/>
      <c r="BK1125" s="46"/>
      <c r="BL1125" s="46"/>
      <c r="BM1125" s="46"/>
      <c r="BN1125" s="46"/>
      <c r="BO1125" s="46"/>
      <c r="BP1125" s="46"/>
      <c r="BQ1125" s="46"/>
      <c r="BR1125" s="46"/>
      <c r="BS1125" s="46"/>
      <c r="BT1125" s="46"/>
      <c r="BU1125" s="46"/>
      <c r="BV1125" s="46"/>
      <c r="BW1125" s="46"/>
      <c r="BX1125" s="46"/>
      <c r="BY1125" s="46"/>
      <c r="BZ1125" s="46"/>
      <c r="CA1125" s="46"/>
      <c r="CB1125" s="46"/>
      <c r="CC1125" s="46"/>
    </row>
    <row r="1126" spans="7:81" x14ac:dyDescent="0.25">
      <c r="G1126" t="s">
        <v>132</v>
      </c>
      <c r="H1126" s="40">
        <v>41302</v>
      </c>
      <c r="I1126" s="46">
        <v>0</v>
      </c>
      <c r="J1126" s="46">
        <v>0</v>
      </c>
      <c r="K1126" s="46" t="s">
        <v>74</v>
      </c>
      <c r="L1126" s="46">
        <v>0</v>
      </c>
      <c r="M1126" s="46" t="s">
        <v>74</v>
      </c>
      <c r="N1126" s="46">
        <v>0</v>
      </c>
      <c r="O1126" s="46" t="s">
        <v>74</v>
      </c>
      <c r="P1126" s="46">
        <v>0</v>
      </c>
      <c r="Q1126" s="46" t="s">
        <v>74</v>
      </c>
      <c r="R1126" s="46">
        <v>0</v>
      </c>
      <c r="S1126" s="46" t="s">
        <v>74</v>
      </c>
      <c r="T1126" s="46">
        <v>0</v>
      </c>
      <c r="U1126" s="46" t="s">
        <v>74</v>
      </c>
      <c r="V1126" s="46">
        <v>0</v>
      </c>
      <c r="W1126" s="46" t="s">
        <v>74</v>
      </c>
      <c r="X1126" s="46">
        <v>0</v>
      </c>
      <c r="Y1126" s="46" t="s">
        <v>74</v>
      </c>
      <c r="Z1126" s="46">
        <v>0</v>
      </c>
      <c r="AA1126" s="46" t="s">
        <v>74</v>
      </c>
      <c r="AB1126" s="46">
        <v>0</v>
      </c>
      <c r="AC1126" s="46" t="s">
        <v>74</v>
      </c>
      <c r="AD1126" s="46">
        <v>0</v>
      </c>
      <c r="AE1126" s="46" t="s">
        <v>74</v>
      </c>
      <c r="AF1126" s="46">
        <v>0</v>
      </c>
      <c r="AG1126" s="46" t="s">
        <v>74</v>
      </c>
      <c r="AH1126" s="46">
        <v>0</v>
      </c>
      <c r="AI1126" s="46" t="s">
        <v>74</v>
      </c>
      <c r="AJ1126" s="46">
        <v>42.128688273727427</v>
      </c>
      <c r="AK1126" s="46" t="s">
        <v>74</v>
      </c>
      <c r="AL1126" s="46">
        <v>0</v>
      </c>
      <c r="AM1126" s="46" t="s">
        <v>74</v>
      </c>
      <c r="AN1126" s="50"/>
      <c r="AO1126" s="46"/>
      <c r="AP1126" s="46"/>
      <c r="AQ1126" s="46"/>
      <c r="AR1126" s="46"/>
      <c r="AS1126" s="46"/>
      <c r="AT1126" s="46"/>
      <c r="AU1126" s="46"/>
      <c r="AV1126" s="46"/>
      <c r="AW1126" s="46"/>
      <c r="AX1126" s="46"/>
      <c r="AY1126" s="46"/>
      <c r="AZ1126" s="46"/>
      <c r="BA1126" s="46"/>
      <c r="BB1126" s="46"/>
      <c r="BC1126" s="46"/>
      <c r="BD1126" s="46"/>
      <c r="BE1126" s="46"/>
      <c r="BF1126" s="46"/>
      <c r="BG1126" s="46"/>
      <c r="BH1126" s="46"/>
      <c r="BI1126" s="46"/>
      <c r="BJ1126" s="46"/>
      <c r="BK1126" s="46"/>
      <c r="BL1126" s="46"/>
      <c r="BM1126" s="46"/>
      <c r="BN1126" s="46"/>
      <c r="BO1126" s="46"/>
      <c r="BP1126" s="46"/>
      <c r="BQ1126" s="46"/>
      <c r="BR1126" s="46"/>
      <c r="BS1126" s="46"/>
      <c r="BT1126" s="46"/>
      <c r="BU1126" s="46"/>
      <c r="BV1126" s="46"/>
      <c r="BW1126" s="46"/>
      <c r="BX1126" s="46"/>
      <c r="BY1126" s="46"/>
      <c r="BZ1126" s="46"/>
      <c r="CA1126" s="46"/>
      <c r="CB1126" s="46"/>
      <c r="CC1126" s="46"/>
    </row>
    <row r="1127" spans="7:81" x14ac:dyDescent="0.25">
      <c r="G1127" t="s">
        <v>132</v>
      </c>
      <c r="H1127" s="40">
        <v>41303</v>
      </c>
      <c r="I1127" s="46">
        <v>0</v>
      </c>
      <c r="J1127" s="46">
        <v>0</v>
      </c>
      <c r="K1127" s="46" t="s">
        <v>74</v>
      </c>
      <c r="L1127" s="46">
        <v>0</v>
      </c>
      <c r="M1127" s="46" t="s">
        <v>74</v>
      </c>
      <c r="N1127" s="46">
        <v>0</v>
      </c>
      <c r="O1127" s="46" t="s">
        <v>74</v>
      </c>
      <c r="P1127" s="46">
        <v>0</v>
      </c>
      <c r="Q1127" s="46" t="s">
        <v>74</v>
      </c>
      <c r="R1127" s="46">
        <v>0</v>
      </c>
      <c r="S1127" s="46" t="s">
        <v>74</v>
      </c>
      <c r="T1127" s="46">
        <v>0</v>
      </c>
      <c r="U1127" s="46" t="s">
        <v>74</v>
      </c>
      <c r="V1127" s="46">
        <v>0</v>
      </c>
      <c r="W1127" s="46" t="s">
        <v>74</v>
      </c>
      <c r="X1127" s="46">
        <v>0</v>
      </c>
      <c r="Y1127" s="46" t="s">
        <v>74</v>
      </c>
      <c r="Z1127" s="46">
        <v>0</v>
      </c>
      <c r="AA1127" s="46" t="s">
        <v>74</v>
      </c>
      <c r="AB1127" s="46">
        <v>0</v>
      </c>
      <c r="AC1127" s="46" t="s">
        <v>74</v>
      </c>
      <c r="AD1127" s="46">
        <v>0</v>
      </c>
      <c r="AE1127" s="46" t="s">
        <v>74</v>
      </c>
      <c r="AF1127" s="46">
        <v>0</v>
      </c>
      <c r="AG1127" s="46" t="s">
        <v>74</v>
      </c>
      <c r="AH1127" s="46">
        <v>0</v>
      </c>
      <c r="AI1127" s="46" t="s">
        <v>74</v>
      </c>
      <c r="AJ1127" s="46">
        <v>0</v>
      </c>
      <c r="AK1127" s="46" t="s">
        <v>74</v>
      </c>
      <c r="AL1127" s="46">
        <v>0</v>
      </c>
      <c r="AM1127" s="46" t="s">
        <v>74</v>
      </c>
      <c r="AN1127" s="50"/>
      <c r="AO1127" s="46"/>
      <c r="AP1127" s="46"/>
      <c r="AQ1127" s="46"/>
      <c r="AR1127" s="46"/>
      <c r="AS1127" s="46"/>
      <c r="AT1127" s="46"/>
      <c r="AU1127" s="46"/>
      <c r="AV1127" s="46"/>
      <c r="AW1127" s="46"/>
      <c r="AX1127" s="46"/>
      <c r="AY1127" s="46"/>
      <c r="AZ1127" s="46"/>
      <c r="BA1127" s="46"/>
      <c r="BB1127" s="46"/>
      <c r="BC1127" s="46"/>
      <c r="BD1127" s="46"/>
      <c r="BE1127" s="46"/>
      <c r="BF1127" s="46"/>
      <c r="BG1127" s="46"/>
      <c r="BH1127" s="46"/>
      <c r="BI1127" s="46"/>
      <c r="BJ1127" s="46"/>
      <c r="BK1127" s="46"/>
      <c r="BL1127" s="46"/>
      <c r="BM1127" s="46"/>
      <c r="BN1127" s="46"/>
      <c r="BO1127" s="46"/>
      <c r="BP1127" s="46"/>
      <c r="BQ1127" s="46"/>
      <c r="BR1127" s="46"/>
      <c r="BS1127" s="46"/>
      <c r="BT1127" s="46"/>
      <c r="BU1127" s="46"/>
      <c r="BV1127" s="46"/>
      <c r="BW1127" s="46"/>
      <c r="BX1127" s="46"/>
      <c r="BY1127" s="46"/>
      <c r="BZ1127" s="46"/>
      <c r="CA1127" s="46"/>
      <c r="CB1127" s="46"/>
      <c r="CC1127" s="46"/>
    </row>
    <row r="1128" spans="7:81" x14ac:dyDescent="0.25">
      <c r="G1128" t="s">
        <v>132</v>
      </c>
      <c r="H1128" s="40">
        <v>41304</v>
      </c>
      <c r="I1128" s="46">
        <v>0</v>
      </c>
      <c r="J1128" s="46">
        <v>0</v>
      </c>
      <c r="K1128" s="46" t="s">
        <v>74</v>
      </c>
      <c r="L1128" s="46">
        <v>0</v>
      </c>
      <c r="M1128" s="46" t="s">
        <v>74</v>
      </c>
      <c r="N1128" s="46">
        <v>0</v>
      </c>
      <c r="O1128" s="46" t="s">
        <v>74</v>
      </c>
      <c r="P1128" s="46">
        <v>0</v>
      </c>
      <c r="Q1128" s="46" t="s">
        <v>74</v>
      </c>
      <c r="R1128" s="46">
        <v>43.79119153444843</v>
      </c>
      <c r="S1128" s="46" t="s">
        <v>74</v>
      </c>
      <c r="T1128" s="46">
        <v>0</v>
      </c>
      <c r="U1128" s="46" t="s">
        <v>74</v>
      </c>
      <c r="V1128" s="46">
        <v>0</v>
      </c>
      <c r="W1128" s="46" t="s">
        <v>74</v>
      </c>
      <c r="X1128" s="46">
        <v>0</v>
      </c>
      <c r="Y1128" s="46" t="s">
        <v>74</v>
      </c>
      <c r="Z1128" s="46">
        <v>0</v>
      </c>
      <c r="AA1128" s="46" t="s">
        <v>74</v>
      </c>
      <c r="AB1128" s="46">
        <v>0</v>
      </c>
      <c r="AC1128" s="46" t="s">
        <v>74</v>
      </c>
      <c r="AD1128" s="46">
        <v>0</v>
      </c>
      <c r="AE1128" s="46" t="s">
        <v>74</v>
      </c>
      <c r="AF1128" s="46">
        <v>0</v>
      </c>
      <c r="AG1128" s="46" t="s">
        <v>74</v>
      </c>
      <c r="AH1128" s="46">
        <v>0</v>
      </c>
      <c r="AI1128" s="46" t="s">
        <v>74</v>
      </c>
      <c r="AJ1128" s="46">
        <v>0</v>
      </c>
      <c r="AK1128" s="46" t="s">
        <v>74</v>
      </c>
      <c r="AL1128" s="46">
        <v>0</v>
      </c>
      <c r="AM1128" s="46" t="s">
        <v>74</v>
      </c>
      <c r="AN1128" s="50"/>
      <c r="AO1128" s="46"/>
      <c r="AP1128" s="46"/>
      <c r="AQ1128" s="46"/>
      <c r="AR1128" s="46"/>
      <c r="AS1128" s="46"/>
      <c r="AT1128" s="46"/>
      <c r="AU1128" s="46"/>
      <c r="AV1128" s="46"/>
      <c r="AW1128" s="46"/>
      <c r="AX1128" s="46"/>
      <c r="AY1128" s="46"/>
      <c r="AZ1128" s="46"/>
      <c r="BA1128" s="46"/>
      <c r="BB1128" s="46"/>
      <c r="BC1128" s="46"/>
      <c r="BD1128" s="46"/>
      <c r="BE1128" s="46"/>
      <c r="BF1128" s="46"/>
      <c r="BG1128" s="46"/>
      <c r="BH1128" s="46"/>
      <c r="BI1128" s="46"/>
      <c r="BJ1128" s="46"/>
      <c r="BK1128" s="46"/>
      <c r="BL1128" s="46"/>
      <c r="BM1128" s="46"/>
      <c r="BN1128" s="46"/>
      <c r="BO1128" s="46"/>
      <c r="BP1128" s="46"/>
      <c r="BQ1128" s="46"/>
      <c r="BR1128" s="46"/>
      <c r="BS1128" s="46"/>
      <c r="BT1128" s="46"/>
      <c r="BU1128" s="46"/>
      <c r="BV1128" s="46"/>
      <c r="BW1128" s="46"/>
      <c r="BX1128" s="46"/>
      <c r="BY1128" s="46"/>
      <c r="BZ1128" s="46"/>
      <c r="CA1128" s="46"/>
      <c r="CB1128" s="46"/>
      <c r="CC1128" s="46"/>
    </row>
    <row r="1129" spans="7:81" x14ac:dyDescent="0.25">
      <c r="G1129" t="s">
        <v>132</v>
      </c>
      <c r="H1129" s="40">
        <v>41305</v>
      </c>
      <c r="I1129" s="46">
        <v>0</v>
      </c>
      <c r="J1129" s="46">
        <v>0</v>
      </c>
      <c r="K1129" s="46" t="s">
        <v>74</v>
      </c>
      <c r="L1129" s="46">
        <v>0</v>
      </c>
      <c r="M1129" s="46" t="s">
        <v>74</v>
      </c>
      <c r="N1129" s="46">
        <v>0</v>
      </c>
      <c r="O1129" s="46" t="s">
        <v>74</v>
      </c>
      <c r="P1129" s="46">
        <v>0</v>
      </c>
      <c r="Q1129" s="46" t="s">
        <v>74</v>
      </c>
      <c r="R1129" s="46">
        <v>0</v>
      </c>
      <c r="S1129" s="46" t="s">
        <v>74</v>
      </c>
      <c r="T1129" s="46">
        <v>0</v>
      </c>
      <c r="U1129" s="46" t="s">
        <v>74</v>
      </c>
      <c r="V1129" s="46">
        <v>0</v>
      </c>
      <c r="W1129" s="46" t="s">
        <v>74</v>
      </c>
      <c r="X1129" s="46">
        <v>0</v>
      </c>
      <c r="Y1129" s="46" t="s">
        <v>74</v>
      </c>
      <c r="Z1129" s="46">
        <v>0</v>
      </c>
      <c r="AA1129" s="46" t="s">
        <v>74</v>
      </c>
      <c r="AB1129" s="46">
        <v>0</v>
      </c>
      <c r="AC1129" s="46" t="s">
        <v>74</v>
      </c>
      <c r="AD1129" s="46">
        <v>0</v>
      </c>
      <c r="AE1129" s="46" t="s">
        <v>74</v>
      </c>
      <c r="AF1129" s="46">
        <v>0</v>
      </c>
      <c r="AG1129" s="46" t="s">
        <v>74</v>
      </c>
      <c r="AH1129" s="46">
        <v>0</v>
      </c>
      <c r="AI1129" s="46" t="s">
        <v>74</v>
      </c>
      <c r="AJ1129" s="46">
        <v>0</v>
      </c>
      <c r="AK1129" s="46" t="s">
        <v>74</v>
      </c>
      <c r="AL1129" s="46">
        <v>0</v>
      </c>
      <c r="AM1129" s="46" t="s">
        <v>74</v>
      </c>
      <c r="AN1129" s="50"/>
      <c r="AO1129" s="46"/>
      <c r="AP1129" s="46"/>
      <c r="AQ1129" s="46"/>
      <c r="AR1129" s="46"/>
      <c r="AS1129" s="46"/>
      <c r="AT1129" s="46"/>
      <c r="AU1129" s="46"/>
      <c r="AV1129" s="46"/>
      <c r="AW1129" s="46"/>
      <c r="AX1129" s="46"/>
      <c r="AY1129" s="46"/>
      <c r="AZ1129" s="46"/>
      <c r="BA1129" s="46"/>
      <c r="BB1129" s="46"/>
      <c r="BC1129" s="46"/>
      <c r="BD1129" s="46"/>
      <c r="BE1129" s="46"/>
      <c r="BF1129" s="46"/>
      <c r="BG1129" s="46"/>
      <c r="BH1129" s="46"/>
      <c r="BI1129" s="46"/>
      <c r="BJ1129" s="46"/>
      <c r="BK1129" s="46"/>
      <c r="BL1129" s="46"/>
      <c r="BM1129" s="46"/>
      <c r="BN1129" s="46"/>
      <c r="BO1129" s="46"/>
      <c r="BP1129" s="46"/>
      <c r="BQ1129" s="46"/>
      <c r="BR1129" s="46"/>
      <c r="BS1129" s="46"/>
      <c r="BT1129" s="46"/>
      <c r="BU1129" s="46"/>
      <c r="BV1129" s="46"/>
      <c r="BW1129" s="46"/>
      <c r="BX1129" s="46"/>
      <c r="BY1129" s="46"/>
      <c r="BZ1129" s="46"/>
      <c r="CA1129" s="46"/>
      <c r="CB1129" s="46"/>
      <c r="CC1129" s="46"/>
    </row>
    <row r="1130" spans="7:81" x14ac:dyDescent="0.25">
      <c r="G1130" t="s">
        <v>132</v>
      </c>
      <c r="H1130" s="40">
        <v>41306</v>
      </c>
      <c r="I1130" s="46">
        <v>0</v>
      </c>
      <c r="J1130" s="46">
        <v>0</v>
      </c>
      <c r="K1130" s="46" t="s">
        <v>74</v>
      </c>
      <c r="L1130" s="46">
        <v>0</v>
      </c>
      <c r="M1130" s="46" t="s">
        <v>74</v>
      </c>
      <c r="N1130" s="46">
        <v>0</v>
      </c>
      <c r="O1130" s="46" t="s">
        <v>74</v>
      </c>
      <c r="P1130" s="46">
        <v>0</v>
      </c>
      <c r="Q1130" s="46" t="s">
        <v>74</v>
      </c>
      <c r="R1130" s="46">
        <v>0</v>
      </c>
      <c r="S1130" s="46" t="s">
        <v>74</v>
      </c>
      <c r="T1130" s="46">
        <v>0</v>
      </c>
      <c r="U1130" s="46" t="s">
        <v>74</v>
      </c>
      <c r="V1130" s="46">
        <v>0</v>
      </c>
      <c r="W1130" s="46" t="s">
        <v>74</v>
      </c>
      <c r="X1130" s="46">
        <v>0</v>
      </c>
      <c r="Y1130" s="46" t="s">
        <v>74</v>
      </c>
      <c r="Z1130" s="46">
        <v>0</v>
      </c>
      <c r="AA1130" s="46" t="s">
        <v>74</v>
      </c>
      <c r="AB1130" s="46">
        <v>0</v>
      </c>
      <c r="AC1130" s="46" t="s">
        <v>74</v>
      </c>
      <c r="AD1130" s="46">
        <v>0</v>
      </c>
      <c r="AE1130" s="46" t="s">
        <v>74</v>
      </c>
      <c r="AF1130" s="46">
        <v>0</v>
      </c>
      <c r="AG1130" s="46" t="s">
        <v>74</v>
      </c>
      <c r="AH1130" s="46">
        <v>0</v>
      </c>
      <c r="AI1130" s="46" t="s">
        <v>74</v>
      </c>
      <c r="AJ1130" s="46">
        <v>0</v>
      </c>
      <c r="AK1130" s="46" t="s">
        <v>74</v>
      </c>
      <c r="AL1130" s="46">
        <v>0</v>
      </c>
      <c r="AM1130" s="46" t="s">
        <v>74</v>
      </c>
      <c r="AN1130" s="50"/>
      <c r="AO1130" s="46"/>
      <c r="AP1130" s="46"/>
      <c r="AQ1130" s="46"/>
      <c r="AR1130" s="46"/>
      <c r="AS1130" s="46"/>
      <c r="AT1130" s="46"/>
      <c r="AU1130" s="46"/>
      <c r="AV1130" s="46"/>
      <c r="AW1130" s="46"/>
      <c r="AX1130" s="46"/>
      <c r="AY1130" s="46"/>
      <c r="AZ1130" s="46"/>
      <c r="BA1130" s="46"/>
      <c r="BB1130" s="46"/>
      <c r="BC1130" s="46"/>
      <c r="BD1130" s="46"/>
      <c r="BE1130" s="46"/>
      <c r="BF1130" s="46"/>
      <c r="BG1130" s="46"/>
      <c r="BH1130" s="46"/>
      <c r="BI1130" s="46"/>
      <c r="BJ1130" s="46"/>
      <c r="BK1130" s="46"/>
      <c r="BL1130" s="46"/>
      <c r="BM1130" s="46"/>
      <c r="BN1130" s="46"/>
      <c r="BO1130" s="46"/>
      <c r="BP1130" s="46"/>
      <c r="BQ1130" s="46"/>
      <c r="BR1130" s="46"/>
      <c r="BS1130" s="46"/>
      <c r="BT1130" s="46"/>
      <c r="BU1130" s="46"/>
      <c r="BV1130" s="46"/>
      <c r="BW1130" s="46"/>
      <c r="BX1130" s="46"/>
      <c r="BY1130" s="46"/>
      <c r="BZ1130" s="46"/>
      <c r="CA1130" s="46"/>
      <c r="CB1130" s="46"/>
      <c r="CC1130" s="46"/>
    </row>
    <row r="1131" spans="7:81" x14ac:dyDescent="0.25">
      <c r="G1131" t="s">
        <v>132</v>
      </c>
      <c r="H1131" s="40">
        <v>41307</v>
      </c>
      <c r="I1131" s="46">
        <v>0</v>
      </c>
      <c r="J1131" s="46">
        <v>0</v>
      </c>
      <c r="K1131" s="46" t="s">
        <v>74</v>
      </c>
      <c r="L1131" s="46">
        <v>0</v>
      </c>
      <c r="M1131" s="46" t="s">
        <v>74</v>
      </c>
      <c r="N1131" s="46">
        <v>0</v>
      </c>
      <c r="O1131" s="46" t="s">
        <v>74</v>
      </c>
      <c r="P1131" s="46">
        <v>0</v>
      </c>
      <c r="Q1131" s="46" t="s">
        <v>74</v>
      </c>
      <c r="R1131" s="46">
        <v>0</v>
      </c>
      <c r="S1131" s="46" t="s">
        <v>74</v>
      </c>
      <c r="T1131" s="46">
        <v>0</v>
      </c>
      <c r="U1131" s="46" t="s">
        <v>74</v>
      </c>
      <c r="V1131" s="46">
        <v>0</v>
      </c>
      <c r="W1131" s="46" t="s">
        <v>74</v>
      </c>
      <c r="X1131" s="46">
        <v>0</v>
      </c>
      <c r="Y1131" s="46" t="s">
        <v>74</v>
      </c>
      <c r="Z1131" s="46">
        <v>0</v>
      </c>
      <c r="AA1131" s="46" t="s">
        <v>74</v>
      </c>
      <c r="AB1131" s="46">
        <v>0</v>
      </c>
      <c r="AC1131" s="46" t="s">
        <v>74</v>
      </c>
      <c r="AD1131" s="46">
        <v>0</v>
      </c>
      <c r="AE1131" s="46" t="s">
        <v>74</v>
      </c>
      <c r="AF1131" s="46">
        <v>0</v>
      </c>
      <c r="AG1131" s="46" t="s">
        <v>74</v>
      </c>
      <c r="AH1131" s="46">
        <v>0</v>
      </c>
      <c r="AI1131" s="46" t="s">
        <v>74</v>
      </c>
      <c r="AJ1131" s="46">
        <v>0</v>
      </c>
      <c r="AK1131" s="46" t="s">
        <v>74</v>
      </c>
      <c r="AL1131" s="46">
        <v>0</v>
      </c>
      <c r="AM1131" s="46" t="s">
        <v>74</v>
      </c>
      <c r="AN1131" s="50"/>
      <c r="AO1131" s="46"/>
      <c r="AP1131" s="46"/>
      <c r="AQ1131" s="46"/>
      <c r="AR1131" s="46"/>
      <c r="AS1131" s="46"/>
      <c r="AT1131" s="46"/>
      <c r="AU1131" s="46"/>
      <c r="AV1131" s="46"/>
      <c r="AW1131" s="46"/>
      <c r="AX1131" s="46"/>
      <c r="AY1131" s="46"/>
      <c r="AZ1131" s="46"/>
      <c r="BA1131" s="46"/>
      <c r="BB1131" s="46"/>
      <c r="BC1131" s="46"/>
      <c r="BD1131" s="46"/>
      <c r="BE1131" s="46"/>
      <c r="BF1131" s="46"/>
      <c r="BG1131" s="46"/>
      <c r="BH1131" s="46"/>
      <c r="BI1131" s="46"/>
      <c r="BJ1131" s="46"/>
      <c r="BK1131" s="46"/>
      <c r="BL1131" s="46"/>
      <c r="BM1131" s="46"/>
      <c r="BN1131" s="46"/>
      <c r="BO1131" s="46"/>
      <c r="BP1131" s="46"/>
      <c r="BQ1131" s="46"/>
      <c r="BR1131" s="46"/>
      <c r="BS1131" s="46"/>
      <c r="BT1131" s="46"/>
      <c r="BU1131" s="46"/>
      <c r="BV1131" s="46"/>
      <c r="BW1131" s="46"/>
      <c r="BX1131" s="46"/>
      <c r="BY1131" s="46"/>
      <c r="BZ1131" s="46"/>
      <c r="CA1131" s="46"/>
      <c r="CB1131" s="46"/>
      <c r="CC1131" s="46"/>
    </row>
    <row r="1132" spans="7:81" x14ac:dyDescent="0.25">
      <c r="G1132" t="s">
        <v>132</v>
      </c>
      <c r="H1132" s="40">
        <v>41308</v>
      </c>
      <c r="I1132" s="46">
        <v>0</v>
      </c>
      <c r="J1132" s="46">
        <v>0</v>
      </c>
      <c r="K1132" s="46" t="s">
        <v>74</v>
      </c>
      <c r="L1132" s="46">
        <v>0</v>
      </c>
      <c r="M1132" s="46" t="s">
        <v>74</v>
      </c>
      <c r="N1132" s="46">
        <v>0</v>
      </c>
      <c r="O1132" s="46" t="s">
        <v>74</v>
      </c>
      <c r="P1132" s="46">
        <v>0</v>
      </c>
      <c r="Q1132" s="46" t="s">
        <v>74</v>
      </c>
      <c r="R1132" s="46">
        <v>0</v>
      </c>
      <c r="S1132" s="46" t="s">
        <v>74</v>
      </c>
      <c r="T1132" s="46">
        <v>0</v>
      </c>
      <c r="U1132" s="46" t="s">
        <v>74</v>
      </c>
      <c r="V1132" s="46">
        <v>0</v>
      </c>
      <c r="W1132" s="46" t="s">
        <v>74</v>
      </c>
      <c r="X1132" s="46">
        <v>0</v>
      </c>
      <c r="Y1132" s="46" t="s">
        <v>74</v>
      </c>
      <c r="Z1132" s="46">
        <v>0</v>
      </c>
      <c r="AA1132" s="46" t="s">
        <v>74</v>
      </c>
      <c r="AB1132" s="46">
        <v>0</v>
      </c>
      <c r="AC1132" s="46" t="s">
        <v>74</v>
      </c>
      <c r="AD1132" s="46">
        <v>0</v>
      </c>
      <c r="AE1132" s="46" t="s">
        <v>74</v>
      </c>
      <c r="AF1132" s="46">
        <v>0</v>
      </c>
      <c r="AG1132" s="46" t="s">
        <v>74</v>
      </c>
      <c r="AH1132" s="46">
        <v>0</v>
      </c>
      <c r="AI1132" s="46" t="s">
        <v>74</v>
      </c>
      <c r="AJ1132" s="46">
        <v>0</v>
      </c>
      <c r="AK1132" s="46" t="s">
        <v>74</v>
      </c>
      <c r="AL1132" s="46">
        <v>0</v>
      </c>
      <c r="AM1132" s="46" t="s">
        <v>74</v>
      </c>
      <c r="AN1132" s="50"/>
      <c r="AO1132" s="46"/>
      <c r="AP1132" s="46"/>
      <c r="AQ1132" s="46"/>
      <c r="AR1132" s="46"/>
      <c r="AS1132" s="46"/>
      <c r="AT1132" s="46"/>
      <c r="AU1132" s="46"/>
      <c r="AV1132" s="46"/>
      <c r="AW1132" s="46"/>
      <c r="AX1132" s="46"/>
      <c r="AY1132" s="46"/>
      <c r="AZ1132" s="46"/>
      <c r="BA1132" s="46"/>
      <c r="BB1132" s="46"/>
      <c r="BC1132" s="46"/>
      <c r="BD1132" s="46"/>
      <c r="BE1132" s="46"/>
      <c r="BF1132" s="46"/>
      <c r="BG1132" s="46"/>
      <c r="BH1132" s="46"/>
      <c r="BI1132" s="46"/>
      <c r="BJ1132" s="46"/>
      <c r="BK1132" s="46"/>
      <c r="BL1132" s="46"/>
      <c r="BM1132" s="46"/>
      <c r="BN1132" s="46"/>
      <c r="BO1132" s="46"/>
      <c r="BP1132" s="46"/>
      <c r="BQ1132" s="46"/>
      <c r="BR1132" s="46"/>
      <c r="BS1132" s="46"/>
      <c r="BT1132" s="46"/>
      <c r="BU1132" s="46"/>
      <c r="BV1132" s="46"/>
      <c r="BW1132" s="46"/>
      <c r="BX1132" s="46"/>
      <c r="BY1132" s="46"/>
      <c r="BZ1132" s="46"/>
      <c r="CA1132" s="46"/>
      <c r="CB1132" s="46"/>
      <c r="CC1132" s="46"/>
    </row>
    <row r="1133" spans="7:81" x14ac:dyDescent="0.25">
      <c r="G1133" t="s">
        <v>132</v>
      </c>
      <c r="H1133" s="40">
        <v>41309</v>
      </c>
      <c r="I1133" s="46">
        <v>0</v>
      </c>
      <c r="J1133" s="46">
        <v>0</v>
      </c>
      <c r="K1133" s="46" t="s">
        <v>74</v>
      </c>
      <c r="L1133" s="46">
        <v>0</v>
      </c>
      <c r="M1133" s="46" t="s">
        <v>74</v>
      </c>
      <c r="N1133" s="46">
        <v>0</v>
      </c>
      <c r="O1133" s="46" t="s">
        <v>74</v>
      </c>
      <c r="P1133" s="46">
        <v>0</v>
      </c>
      <c r="Q1133" s="46" t="s">
        <v>74</v>
      </c>
      <c r="R1133" s="46">
        <v>0</v>
      </c>
      <c r="S1133" s="46" t="s">
        <v>74</v>
      </c>
      <c r="T1133" s="46">
        <v>0</v>
      </c>
      <c r="U1133" s="46" t="s">
        <v>74</v>
      </c>
      <c r="V1133" s="46">
        <v>0</v>
      </c>
      <c r="W1133" s="46" t="s">
        <v>74</v>
      </c>
      <c r="X1133" s="46">
        <v>0</v>
      </c>
      <c r="Y1133" s="46" t="s">
        <v>74</v>
      </c>
      <c r="Z1133" s="46">
        <v>0</v>
      </c>
      <c r="AA1133" s="46" t="s">
        <v>74</v>
      </c>
      <c r="AB1133" s="46">
        <v>0</v>
      </c>
      <c r="AC1133" s="46" t="s">
        <v>74</v>
      </c>
      <c r="AD1133" s="46">
        <v>0</v>
      </c>
      <c r="AE1133" s="46" t="s">
        <v>74</v>
      </c>
      <c r="AF1133" s="46">
        <v>0</v>
      </c>
      <c r="AG1133" s="46" t="s">
        <v>74</v>
      </c>
      <c r="AH1133" s="46">
        <v>0</v>
      </c>
      <c r="AI1133" s="46" t="s">
        <v>74</v>
      </c>
      <c r="AJ1133" s="46">
        <v>0</v>
      </c>
      <c r="AK1133" s="46" t="s">
        <v>74</v>
      </c>
      <c r="AL1133" s="46">
        <v>40.681776539649313</v>
      </c>
      <c r="AM1133" s="46" t="s">
        <v>74</v>
      </c>
      <c r="AN1133" s="50"/>
      <c r="AO1133" s="46"/>
      <c r="AP1133" s="46"/>
      <c r="AQ1133" s="46"/>
      <c r="AR1133" s="46"/>
      <c r="AS1133" s="46"/>
      <c r="AT1133" s="46"/>
      <c r="AU1133" s="46"/>
      <c r="AV1133" s="46"/>
      <c r="AW1133" s="46"/>
      <c r="AX1133" s="46"/>
      <c r="AY1133" s="46"/>
      <c r="AZ1133" s="46"/>
      <c r="BA1133" s="46"/>
      <c r="BB1133" s="46"/>
      <c r="BC1133" s="46"/>
      <c r="BD1133" s="46"/>
      <c r="BE1133" s="46"/>
      <c r="BF1133" s="46"/>
      <c r="BG1133" s="46"/>
      <c r="BH1133" s="46"/>
      <c r="BI1133" s="46"/>
      <c r="BJ1133" s="46"/>
      <c r="BK1133" s="46"/>
      <c r="BL1133" s="46"/>
      <c r="BM1133" s="46"/>
      <c r="BN1133" s="46"/>
      <c r="BO1133" s="46"/>
      <c r="BP1133" s="46"/>
      <c r="BQ1133" s="46"/>
      <c r="BR1133" s="46"/>
      <c r="BS1133" s="46"/>
      <c r="BT1133" s="46"/>
      <c r="BU1133" s="46"/>
      <c r="BV1133" s="46"/>
      <c r="BW1133" s="46"/>
      <c r="BX1133" s="46"/>
      <c r="BY1133" s="46"/>
      <c r="BZ1133" s="46"/>
      <c r="CA1133" s="46"/>
      <c r="CB1133" s="46"/>
      <c r="CC1133" s="46"/>
    </row>
    <row r="1134" spans="7:81" x14ac:dyDescent="0.25">
      <c r="G1134" t="s">
        <v>132</v>
      </c>
      <c r="H1134" s="40">
        <v>41310</v>
      </c>
      <c r="I1134" s="46">
        <v>33.5</v>
      </c>
      <c r="J1134" s="46">
        <v>0</v>
      </c>
      <c r="K1134" s="46" t="s">
        <v>74</v>
      </c>
      <c r="L1134" s="46">
        <v>0</v>
      </c>
      <c r="M1134" s="46" t="s">
        <v>74</v>
      </c>
      <c r="N1134" s="46">
        <v>0</v>
      </c>
      <c r="O1134" s="46" t="s">
        <v>74</v>
      </c>
      <c r="P1134" s="46">
        <v>0</v>
      </c>
      <c r="Q1134" s="46" t="s">
        <v>74</v>
      </c>
      <c r="R1134" s="46">
        <v>0</v>
      </c>
      <c r="S1134" s="46" t="s">
        <v>74</v>
      </c>
      <c r="T1134" s="46">
        <v>0</v>
      </c>
      <c r="U1134" s="46" t="s">
        <v>74</v>
      </c>
      <c r="V1134" s="46">
        <v>0</v>
      </c>
      <c r="W1134" s="46" t="s">
        <v>74</v>
      </c>
      <c r="X1134" s="46">
        <v>0</v>
      </c>
      <c r="Y1134" s="46" t="s">
        <v>74</v>
      </c>
      <c r="Z1134" s="46">
        <v>0</v>
      </c>
      <c r="AA1134" s="46" t="s">
        <v>74</v>
      </c>
      <c r="AB1134" s="46">
        <v>0</v>
      </c>
      <c r="AC1134" s="46" t="s">
        <v>74</v>
      </c>
      <c r="AD1134" s="46">
        <v>0</v>
      </c>
      <c r="AE1134" s="46" t="s">
        <v>74</v>
      </c>
      <c r="AF1134" s="46">
        <v>0</v>
      </c>
      <c r="AG1134" s="46" t="s">
        <v>74</v>
      </c>
      <c r="AH1134" s="46">
        <v>0</v>
      </c>
      <c r="AI1134" s="46" t="s">
        <v>74</v>
      </c>
      <c r="AJ1134" s="46">
        <v>0</v>
      </c>
      <c r="AK1134" s="46" t="s">
        <v>74</v>
      </c>
      <c r="AL1134" s="46">
        <v>0</v>
      </c>
      <c r="AM1134" s="46" t="s">
        <v>74</v>
      </c>
      <c r="AN1134" s="50"/>
      <c r="AO1134" s="46"/>
      <c r="AP1134" s="46"/>
      <c r="AQ1134" s="46"/>
      <c r="AR1134" s="46"/>
      <c r="AS1134" s="46"/>
      <c r="AT1134" s="46"/>
      <c r="AU1134" s="46"/>
      <c r="AV1134" s="46"/>
      <c r="AW1134" s="46"/>
      <c r="AX1134" s="46"/>
      <c r="AY1134" s="46"/>
      <c r="AZ1134" s="46"/>
      <c r="BA1134" s="46"/>
      <c r="BB1134" s="46"/>
      <c r="BC1134" s="46"/>
      <c r="BD1134" s="46"/>
      <c r="BE1134" s="46"/>
      <c r="BF1134" s="46"/>
      <c r="BG1134" s="46"/>
      <c r="BH1134" s="46"/>
      <c r="BI1134" s="46"/>
      <c r="BJ1134" s="46"/>
      <c r="BK1134" s="46"/>
      <c r="BL1134" s="46"/>
      <c r="BM1134" s="46"/>
      <c r="BN1134" s="46"/>
      <c r="BO1134" s="46"/>
      <c r="BP1134" s="46"/>
      <c r="BQ1134" s="46"/>
      <c r="BR1134" s="46"/>
      <c r="BS1134" s="46"/>
      <c r="BT1134" s="46"/>
      <c r="BU1134" s="46"/>
      <c r="BV1134" s="46"/>
      <c r="BW1134" s="46"/>
      <c r="BX1134" s="46"/>
      <c r="BY1134" s="46"/>
      <c r="BZ1134" s="46"/>
      <c r="CA1134" s="46"/>
      <c r="CB1134" s="46"/>
      <c r="CC1134" s="46"/>
    </row>
    <row r="1135" spans="7:81" x14ac:dyDescent="0.25">
      <c r="G1135" t="s">
        <v>132</v>
      </c>
      <c r="H1135" s="40">
        <v>41311</v>
      </c>
      <c r="I1135" s="46">
        <v>0</v>
      </c>
      <c r="J1135" s="46">
        <v>0</v>
      </c>
      <c r="K1135" s="46" t="s">
        <v>74</v>
      </c>
      <c r="L1135" s="46">
        <v>0</v>
      </c>
      <c r="M1135" s="46" t="s">
        <v>74</v>
      </c>
      <c r="N1135" s="46">
        <v>0</v>
      </c>
      <c r="O1135" s="46" t="s">
        <v>74</v>
      </c>
      <c r="P1135" s="46">
        <v>0</v>
      </c>
      <c r="Q1135" s="46" t="s">
        <v>74</v>
      </c>
      <c r="R1135" s="46">
        <v>0</v>
      </c>
      <c r="S1135" s="46" t="s">
        <v>74</v>
      </c>
      <c r="T1135" s="46">
        <v>0</v>
      </c>
      <c r="U1135" s="46" t="s">
        <v>74</v>
      </c>
      <c r="V1135" s="46">
        <v>0</v>
      </c>
      <c r="W1135" s="46" t="s">
        <v>74</v>
      </c>
      <c r="X1135" s="46">
        <v>0</v>
      </c>
      <c r="Y1135" s="46" t="s">
        <v>74</v>
      </c>
      <c r="Z1135" s="46">
        <v>0</v>
      </c>
      <c r="AA1135" s="46" t="s">
        <v>74</v>
      </c>
      <c r="AB1135" s="46">
        <v>0</v>
      </c>
      <c r="AC1135" s="46" t="s">
        <v>74</v>
      </c>
      <c r="AD1135" s="46">
        <v>0</v>
      </c>
      <c r="AE1135" s="46" t="s">
        <v>74</v>
      </c>
      <c r="AF1135" s="46">
        <v>0</v>
      </c>
      <c r="AG1135" s="46" t="s">
        <v>74</v>
      </c>
      <c r="AH1135" s="46">
        <v>0</v>
      </c>
      <c r="AI1135" s="46" t="s">
        <v>74</v>
      </c>
      <c r="AJ1135" s="46">
        <v>0</v>
      </c>
      <c r="AK1135" s="46" t="s">
        <v>74</v>
      </c>
      <c r="AL1135" s="46">
        <v>0</v>
      </c>
      <c r="AM1135" s="46" t="s">
        <v>74</v>
      </c>
      <c r="AN1135" s="50"/>
      <c r="AO1135" s="46"/>
      <c r="AP1135" s="46"/>
      <c r="AQ1135" s="46"/>
      <c r="AR1135" s="46"/>
      <c r="AS1135" s="46"/>
      <c r="AT1135" s="46"/>
      <c r="AU1135" s="46"/>
      <c r="AV1135" s="46"/>
      <c r="AW1135" s="46"/>
      <c r="AX1135" s="46"/>
      <c r="AY1135" s="46"/>
      <c r="AZ1135" s="46"/>
      <c r="BA1135" s="46"/>
      <c r="BB1135" s="46"/>
      <c r="BC1135" s="46"/>
      <c r="BD1135" s="46"/>
      <c r="BE1135" s="46"/>
      <c r="BF1135" s="46"/>
      <c r="BG1135" s="46"/>
      <c r="BH1135" s="46"/>
      <c r="BI1135" s="46"/>
      <c r="BJ1135" s="46"/>
      <c r="BK1135" s="46"/>
      <c r="BL1135" s="46"/>
      <c r="BM1135" s="46"/>
      <c r="BN1135" s="46"/>
      <c r="BO1135" s="46"/>
      <c r="BP1135" s="46"/>
      <c r="BQ1135" s="46"/>
      <c r="BR1135" s="46"/>
      <c r="BS1135" s="46"/>
      <c r="BT1135" s="46"/>
      <c r="BU1135" s="46"/>
      <c r="BV1135" s="46"/>
      <c r="BW1135" s="46"/>
      <c r="BX1135" s="46"/>
      <c r="BY1135" s="46"/>
      <c r="BZ1135" s="46"/>
      <c r="CA1135" s="46"/>
      <c r="CB1135" s="46"/>
      <c r="CC1135" s="46"/>
    </row>
    <row r="1136" spans="7:81" x14ac:dyDescent="0.25">
      <c r="G1136" t="s">
        <v>132</v>
      </c>
      <c r="H1136" s="40">
        <v>41312</v>
      </c>
      <c r="I1136" s="46">
        <v>0</v>
      </c>
      <c r="J1136" s="46">
        <v>0</v>
      </c>
      <c r="K1136" s="46">
        <v>0</v>
      </c>
      <c r="L1136" s="46">
        <v>0</v>
      </c>
      <c r="M1136" s="46">
        <v>1.1000000000000001</v>
      </c>
      <c r="N1136" s="46">
        <v>0</v>
      </c>
      <c r="O1136" s="46">
        <v>2.4</v>
      </c>
      <c r="P1136" s="46">
        <v>0</v>
      </c>
      <c r="Q1136" s="46">
        <v>0.16666666666666666</v>
      </c>
      <c r="R1136" s="46">
        <v>0</v>
      </c>
      <c r="S1136" s="46">
        <v>0.96666666666666667</v>
      </c>
      <c r="T1136" s="46">
        <v>0</v>
      </c>
      <c r="U1136" s="46">
        <v>0</v>
      </c>
      <c r="V1136" s="46">
        <v>0</v>
      </c>
      <c r="W1136" s="46">
        <v>0.16666666666666666</v>
      </c>
      <c r="X1136" s="46">
        <v>0</v>
      </c>
      <c r="Y1136" s="46">
        <v>0</v>
      </c>
      <c r="Z1136" s="46">
        <v>0</v>
      </c>
      <c r="AA1136" s="46" t="s">
        <v>74</v>
      </c>
      <c r="AB1136" s="46">
        <v>0</v>
      </c>
      <c r="AC1136" s="46" t="s">
        <v>74</v>
      </c>
      <c r="AD1136" s="46">
        <v>0</v>
      </c>
      <c r="AE1136" s="46" t="s">
        <v>74</v>
      </c>
      <c r="AF1136" s="46">
        <v>0</v>
      </c>
      <c r="AG1136" s="46" t="s">
        <v>74</v>
      </c>
      <c r="AH1136" s="46">
        <v>0</v>
      </c>
      <c r="AI1136" s="46" t="s">
        <v>74</v>
      </c>
      <c r="AJ1136" s="46">
        <v>0</v>
      </c>
      <c r="AK1136" s="46" t="s">
        <v>74</v>
      </c>
      <c r="AL1136" s="46">
        <v>0</v>
      </c>
      <c r="AM1136" s="46" t="s">
        <v>74</v>
      </c>
      <c r="AN1136" s="50"/>
      <c r="AO1136" s="46">
        <v>0</v>
      </c>
      <c r="AP1136" s="46">
        <v>0</v>
      </c>
      <c r="AQ1136" s="46">
        <v>1.1000000000000001</v>
      </c>
      <c r="AR1136" s="46">
        <v>2.8</v>
      </c>
      <c r="AS1136" s="46">
        <v>2</v>
      </c>
      <c r="AT1136" s="46">
        <v>0.5</v>
      </c>
      <c r="AU1136" s="46">
        <v>0</v>
      </c>
      <c r="AV1136" s="46">
        <v>0</v>
      </c>
      <c r="AW1136" s="46">
        <v>1.4</v>
      </c>
      <c r="AX1136" s="46">
        <v>0</v>
      </c>
      <c r="AY1136" s="46">
        <v>1.5</v>
      </c>
      <c r="AZ1136" s="46">
        <v>0</v>
      </c>
      <c r="BA1136" s="46">
        <v>0</v>
      </c>
      <c r="BB1136" s="46">
        <v>0</v>
      </c>
      <c r="BC1136" s="46">
        <v>0</v>
      </c>
      <c r="BD1136" s="46">
        <v>0</v>
      </c>
      <c r="BE1136" s="46">
        <v>0.5</v>
      </c>
      <c r="BF1136" s="46">
        <v>0</v>
      </c>
      <c r="BG1136" s="46">
        <v>0</v>
      </c>
      <c r="BH1136" s="46">
        <v>0</v>
      </c>
      <c r="BI1136" s="46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</row>
    <row r="1137" spans="7:81" x14ac:dyDescent="0.25">
      <c r="G1137" t="s">
        <v>132</v>
      </c>
      <c r="H1137" s="40">
        <v>41313</v>
      </c>
      <c r="I1137" s="46">
        <v>0</v>
      </c>
      <c r="J1137" s="46">
        <v>0</v>
      </c>
      <c r="K1137" s="46" t="s">
        <v>74</v>
      </c>
      <c r="L1137" s="46">
        <v>0</v>
      </c>
      <c r="M1137" s="46" t="s">
        <v>74</v>
      </c>
      <c r="N1137" s="46">
        <v>0</v>
      </c>
      <c r="O1137" s="46" t="s">
        <v>74</v>
      </c>
      <c r="P1137" s="46">
        <v>0</v>
      </c>
      <c r="Q1137" s="46" t="s">
        <v>74</v>
      </c>
      <c r="R1137" s="46">
        <v>0</v>
      </c>
      <c r="S1137" s="46" t="s">
        <v>74</v>
      </c>
      <c r="T1137" s="46">
        <v>0</v>
      </c>
      <c r="U1137" s="46" t="s">
        <v>74</v>
      </c>
      <c r="V1137" s="46">
        <v>0</v>
      </c>
      <c r="W1137" s="46" t="s">
        <v>74</v>
      </c>
      <c r="X1137" s="46">
        <v>0</v>
      </c>
      <c r="Y1137" s="46" t="s">
        <v>74</v>
      </c>
      <c r="Z1137" s="46">
        <v>0</v>
      </c>
      <c r="AA1137" s="46" t="s">
        <v>74</v>
      </c>
      <c r="AB1137" s="46">
        <v>0</v>
      </c>
      <c r="AC1137" s="46" t="s">
        <v>74</v>
      </c>
      <c r="AD1137" s="46">
        <v>0</v>
      </c>
      <c r="AE1137" s="46" t="s">
        <v>74</v>
      </c>
      <c r="AF1137" s="46">
        <v>0</v>
      </c>
      <c r="AG1137" s="46" t="s">
        <v>74</v>
      </c>
      <c r="AH1137" s="46">
        <v>0</v>
      </c>
      <c r="AI1137" s="46" t="s">
        <v>74</v>
      </c>
      <c r="AJ1137" s="46">
        <v>0</v>
      </c>
      <c r="AK1137" s="46" t="s">
        <v>74</v>
      </c>
      <c r="AL1137" s="46">
        <v>0</v>
      </c>
      <c r="AM1137" s="46" t="s">
        <v>74</v>
      </c>
      <c r="AN1137" s="50"/>
      <c r="AO1137" s="46"/>
      <c r="AP1137" s="46"/>
      <c r="AQ1137" s="46"/>
      <c r="AR1137" s="46"/>
      <c r="AS1137" s="46"/>
      <c r="AT1137" s="46"/>
      <c r="AU1137" s="46"/>
      <c r="AV1137" s="46"/>
      <c r="AW1137" s="46"/>
      <c r="AX1137" s="46"/>
      <c r="AY1137" s="46"/>
      <c r="AZ1137" s="46"/>
      <c r="BA1137" s="46"/>
      <c r="BB1137" s="46"/>
      <c r="BC1137" s="46"/>
      <c r="BD1137" s="46"/>
      <c r="BE1137" s="46"/>
      <c r="BF1137" s="46"/>
      <c r="BG1137" s="46"/>
      <c r="BH1137" s="46"/>
      <c r="BI1137" s="46"/>
      <c r="BJ1137" s="46"/>
      <c r="BK1137" s="46"/>
      <c r="BL1137" s="46"/>
      <c r="BM1137" s="46"/>
      <c r="BN1137" s="46"/>
      <c r="BO1137" s="46"/>
      <c r="BP1137" s="46"/>
      <c r="BQ1137" s="46"/>
      <c r="BR1137" s="46"/>
      <c r="BS1137" s="46"/>
      <c r="BT1137" s="46"/>
      <c r="BU1137" s="46"/>
      <c r="BV1137" s="46"/>
      <c r="BW1137" s="46"/>
      <c r="BX1137" s="46"/>
      <c r="BY1137" s="46"/>
      <c r="BZ1137" s="46"/>
      <c r="CA1137" s="46"/>
      <c r="CB1137" s="46"/>
      <c r="CC1137" s="46"/>
    </row>
    <row r="1138" spans="7:81" x14ac:dyDescent="0.25">
      <c r="G1138" t="s">
        <v>132</v>
      </c>
      <c r="H1138" s="40">
        <v>41314</v>
      </c>
      <c r="I1138" s="46">
        <v>0</v>
      </c>
      <c r="J1138" s="46">
        <v>0</v>
      </c>
      <c r="K1138" s="46" t="s">
        <v>74</v>
      </c>
      <c r="L1138" s="46">
        <v>0</v>
      </c>
      <c r="M1138" s="46" t="s">
        <v>74</v>
      </c>
      <c r="N1138" s="46">
        <v>0</v>
      </c>
      <c r="O1138" s="46" t="s">
        <v>74</v>
      </c>
      <c r="P1138" s="46">
        <v>0</v>
      </c>
      <c r="Q1138" s="46" t="s">
        <v>74</v>
      </c>
      <c r="R1138" s="46">
        <v>0</v>
      </c>
      <c r="S1138" s="46" t="s">
        <v>74</v>
      </c>
      <c r="T1138" s="46">
        <v>0</v>
      </c>
      <c r="U1138" s="46" t="s">
        <v>74</v>
      </c>
      <c r="V1138" s="46">
        <v>0</v>
      </c>
      <c r="W1138" s="46" t="s">
        <v>74</v>
      </c>
      <c r="X1138" s="46">
        <v>0</v>
      </c>
      <c r="Y1138" s="46" t="s">
        <v>74</v>
      </c>
      <c r="Z1138" s="46">
        <v>0</v>
      </c>
      <c r="AA1138" s="46" t="s">
        <v>74</v>
      </c>
      <c r="AB1138" s="46">
        <v>0</v>
      </c>
      <c r="AC1138" s="46" t="s">
        <v>74</v>
      </c>
      <c r="AD1138" s="46">
        <v>0</v>
      </c>
      <c r="AE1138" s="46" t="s">
        <v>74</v>
      </c>
      <c r="AF1138" s="46">
        <v>0</v>
      </c>
      <c r="AG1138" s="46" t="s">
        <v>74</v>
      </c>
      <c r="AH1138" s="46">
        <v>0</v>
      </c>
      <c r="AI1138" s="46" t="s">
        <v>74</v>
      </c>
      <c r="AJ1138" s="46">
        <v>0</v>
      </c>
      <c r="AK1138" s="46" t="s">
        <v>74</v>
      </c>
      <c r="AL1138" s="46">
        <v>0</v>
      </c>
      <c r="AM1138" s="46" t="s">
        <v>74</v>
      </c>
      <c r="AN1138" s="50"/>
      <c r="AO1138" s="46"/>
      <c r="AP1138" s="46"/>
      <c r="AQ1138" s="46"/>
      <c r="AR1138" s="46"/>
      <c r="AS1138" s="46"/>
      <c r="AT1138" s="46"/>
      <c r="AU1138" s="46"/>
      <c r="AV1138" s="46"/>
      <c r="AW1138" s="46"/>
      <c r="AX1138" s="46"/>
      <c r="AY1138" s="46"/>
      <c r="AZ1138" s="46"/>
      <c r="BA1138" s="46"/>
      <c r="BB1138" s="46"/>
      <c r="BC1138" s="46"/>
      <c r="BD1138" s="46"/>
      <c r="BE1138" s="46"/>
      <c r="BF1138" s="46"/>
      <c r="BG1138" s="46"/>
      <c r="BH1138" s="46"/>
      <c r="BI1138" s="46"/>
      <c r="BJ1138" s="46"/>
      <c r="BK1138" s="46"/>
      <c r="BL1138" s="46"/>
      <c r="BM1138" s="46"/>
      <c r="BN1138" s="46"/>
      <c r="BO1138" s="46"/>
      <c r="BP1138" s="46"/>
      <c r="BQ1138" s="46"/>
      <c r="BR1138" s="46"/>
      <c r="BS1138" s="46"/>
      <c r="BT1138" s="46"/>
      <c r="BU1138" s="46"/>
      <c r="BV1138" s="46"/>
      <c r="BW1138" s="46"/>
      <c r="BX1138" s="46"/>
      <c r="BY1138" s="46"/>
      <c r="BZ1138" s="46"/>
      <c r="CA1138" s="46"/>
      <c r="CB1138" s="46"/>
      <c r="CC1138" s="46"/>
    </row>
    <row r="1139" spans="7:81" x14ac:dyDescent="0.25">
      <c r="G1139" t="s">
        <v>132</v>
      </c>
      <c r="H1139" s="40">
        <v>41315</v>
      </c>
      <c r="I1139" s="46">
        <v>0</v>
      </c>
      <c r="J1139" s="46">
        <v>0</v>
      </c>
      <c r="K1139" s="46" t="s">
        <v>74</v>
      </c>
      <c r="L1139" s="46">
        <v>0</v>
      </c>
      <c r="M1139" s="46" t="s">
        <v>74</v>
      </c>
      <c r="N1139" s="46">
        <v>0</v>
      </c>
      <c r="O1139" s="46" t="s">
        <v>74</v>
      </c>
      <c r="P1139" s="46">
        <v>0</v>
      </c>
      <c r="Q1139" s="46" t="s">
        <v>74</v>
      </c>
      <c r="R1139" s="46">
        <v>0</v>
      </c>
      <c r="S1139" s="46" t="s">
        <v>74</v>
      </c>
      <c r="T1139" s="46">
        <v>0</v>
      </c>
      <c r="U1139" s="46" t="s">
        <v>74</v>
      </c>
      <c r="V1139" s="46">
        <v>0</v>
      </c>
      <c r="W1139" s="46" t="s">
        <v>74</v>
      </c>
      <c r="X1139" s="46">
        <v>0</v>
      </c>
      <c r="Y1139" s="46" t="s">
        <v>74</v>
      </c>
      <c r="Z1139" s="46">
        <v>0</v>
      </c>
      <c r="AA1139" s="46" t="s">
        <v>74</v>
      </c>
      <c r="AB1139" s="46">
        <v>0</v>
      </c>
      <c r="AC1139" s="46" t="s">
        <v>74</v>
      </c>
      <c r="AD1139" s="46">
        <v>0</v>
      </c>
      <c r="AE1139" s="46" t="s">
        <v>74</v>
      </c>
      <c r="AF1139" s="46">
        <v>0</v>
      </c>
      <c r="AG1139" s="46" t="s">
        <v>74</v>
      </c>
      <c r="AH1139" s="46">
        <v>0</v>
      </c>
      <c r="AI1139" s="46" t="s">
        <v>74</v>
      </c>
      <c r="AJ1139" s="46">
        <v>0</v>
      </c>
      <c r="AK1139" s="46" t="s">
        <v>74</v>
      </c>
      <c r="AL1139" s="46">
        <v>0</v>
      </c>
      <c r="AM1139" s="46" t="s">
        <v>74</v>
      </c>
      <c r="AN1139" s="50"/>
      <c r="AO1139" s="46"/>
      <c r="AP1139" s="46"/>
      <c r="AQ1139" s="46"/>
      <c r="AR1139" s="46"/>
      <c r="AS1139" s="46"/>
      <c r="AT1139" s="46"/>
      <c r="AU1139" s="46"/>
      <c r="AV1139" s="46"/>
      <c r="AW1139" s="46"/>
      <c r="AX1139" s="46"/>
      <c r="AY1139" s="46"/>
      <c r="AZ1139" s="46"/>
      <c r="BA1139" s="46"/>
      <c r="BB1139" s="46"/>
      <c r="BC1139" s="46"/>
      <c r="BD1139" s="46"/>
      <c r="BE1139" s="46"/>
      <c r="BF1139" s="46"/>
      <c r="BG1139" s="46"/>
      <c r="BH1139" s="46"/>
      <c r="BI1139" s="46"/>
      <c r="BJ1139" s="46"/>
      <c r="BK1139" s="46"/>
      <c r="BL1139" s="46"/>
      <c r="BM1139" s="46"/>
      <c r="BN1139" s="46"/>
      <c r="BO1139" s="46"/>
      <c r="BP1139" s="46"/>
      <c r="BQ1139" s="46"/>
      <c r="BR1139" s="46"/>
      <c r="BS1139" s="46"/>
      <c r="BT1139" s="46"/>
      <c r="BU1139" s="46"/>
      <c r="BV1139" s="46"/>
      <c r="BW1139" s="46"/>
      <c r="BX1139" s="46"/>
      <c r="BY1139" s="46"/>
      <c r="BZ1139" s="46"/>
      <c r="CA1139" s="46"/>
      <c r="CB1139" s="46"/>
      <c r="CC1139" s="46"/>
    </row>
    <row r="1140" spans="7:81" x14ac:dyDescent="0.25">
      <c r="G1140" t="s">
        <v>132</v>
      </c>
      <c r="H1140" s="40">
        <v>41316</v>
      </c>
      <c r="I1140" s="46">
        <v>0</v>
      </c>
      <c r="J1140" s="46">
        <v>0</v>
      </c>
      <c r="K1140" s="46" t="s">
        <v>74</v>
      </c>
      <c r="L1140" s="46">
        <v>0</v>
      </c>
      <c r="M1140" s="46" t="s">
        <v>74</v>
      </c>
      <c r="N1140" s="46">
        <v>0</v>
      </c>
      <c r="O1140" s="46" t="s">
        <v>74</v>
      </c>
      <c r="P1140" s="46">
        <v>0</v>
      </c>
      <c r="Q1140" s="46" t="s">
        <v>74</v>
      </c>
      <c r="R1140" s="46">
        <v>0</v>
      </c>
      <c r="S1140" s="46" t="s">
        <v>74</v>
      </c>
      <c r="T1140" s="46">
        <v>0</v>
      </c>
      <c r="U1140" s="46" t="s">
        <v>74</v>
      </c>
      <c r="V1140" s="46">
        <v>0</v>
      </c>
      <c r="W1140" s="46" t="s">
        <v>74</v>
      </c>
      <c r="X1140" s="46">
        <v>0</v>
      </c>
      <c r="Y1140" s="46" t="s">
        <v>74</v>
      </c>
      <c r="Z1140" s="46">
        <v>0</v>
      </c>
      <c r="AA1140" s="46" t="s">
        <v>74</v>
      </c>
      <c r="AB1140" s="46">
        <v>0</v>
      </c>
      <c r="AC1140" s="46" t="s">
        <v>74</v>
      </c>
      <c r="AD1140" s="46">
        <v>0</v>
      </c>
      <c r="AE1140" s="46" t="s">
        <v>74</v>
      </c>
      <c r="AF1140" s="46">
        <v>0</v>
      </c>
      <c r="AG1140" s="46" t="s">
        <v>74</v>
      </c>
      <c r="AH1140" s="46">
        <v>0</v>
      </c>
      <c r="AI1140" s="46" t="s">
        <v>74</v>
      </c>
      <c r="AJ1140" s="46">
        <v>0</v>
      </c>
      <c r="AK1140" s="46" t="s">
        <v>74</v>
      </c>
      <c r="AL1140" s="46">
        <v>0</v>
      </c>
      <c r="AM1140" s="46" t="s">
        <v>74</v>
      </c>
      <c r="AN1140" s="50"/>
      <c r="AO1140" s="46"/>
      <c r="AP1140" s="46"/>
      <c r="AQ1140" s="46"/>
      <c r="AR1140" s="46"/>
      <c r="AS1140" s="46"/>
      <c r="AT1140" s="46"/>
      <c r="AU1140" s="46"/>
      <c r="AV1140" s="46"/>
      <c r="AW1140" s="46"/>
      <c r="AX1140" s="46"/>
      <c r="AY1140" s="46"/>
      <c r="AZ1140" s="46"/>
      <c r="BA1140" s="46"/>
      <c r="BB1140" s="46"/>
      <c r="BC1140" s="46"/>
      <c r="BD1140" s="46"/>
      <c r="BE1140" s="46"/>
      <c r="BF1140" s="46"/>
      <c r="BG1140" s="46"/>
      <c r="BH1140" s="46"/>
      <c r="BI1140" s="46"/>
      <c r="BJ1140" s="46"/>
      <c r="BK1140" s="46"/>
      <c r="BL1140" s="46"/>
      <c r="BM1140" s="46"/>
      <c r="BN1140" s="46"/>
      <c r="BO1140" s="46"/>
      <c r="BP1140" s="46"/>
      <c r="BQ1140" s="46"/>
      <c r="BR1140" s="46"/>
      <c r="BS1140" s="46"/>
      <c r="BT1140" s="46"/>
      <c r="BU1140" s="46"/>
      <c r="BV1140" s="46"/>
      <c r="BW1140" s="46"/>
      <c r="BX1140" s="46"/>
      <c r="BY1140" s="46"/>
      <c r="BZ1140" s="46"/>
      <c r="CA1140" s="46"/>
      <c r="CB1140" s="46"/>
      <c r="CC1140" s="46"/>
    </row>
    <row r="1141" spans="7:81" x14ac:dyDescent="0.25">
      <c r="G1141" t="s">
        <v>132</v>
      </c>
      <c r="H1141" s="40">
        <v>41317</v>
      </c>
      <c r="I1141" s="46">
        <v>0</v>
      </c>
      <c r="J1141" s="46">
        <v>0</v>
      </c>
      <c r="K1141" s="46" t="s">
        <v>74</v>
      </c>
      <c r="L1141" s="46">
        <v>0</v>
      </c>
      <c r="M1141" s="46" t="s">
        <v>74</v>
      </c>
      <c r="N1141" s="46">
        <v>0</v>
      </c>
      <c r="O1141" s="46" t="s">
        <v>74</v>
      </c>
      <c r="P1141" s="46">
        <v>0</v>
      </c>
      <c r="Q1141" s="46" t="s">
        <v>74</v>
      </c>
      <c r="R1141" s="46">
        <v>0</v>
      </c>
      <c r="S1141" s="46" t="s">
        <v>74</v>
      </c>
      <c r="T1141" s="46">
        <v>0</v>
      </c>
      <c r="U1141" s="46" t="s">
        <v>74</v>
      </c>
      <c r="V1141" s="46">
        <v>0</v>
      </c>
      <c r="W1141" s="46" t="s">
        <v>74</v>
      </c>
      <c r="X1141" s="46">
        <v>0</v>
      </c>
      <c r="Y1141" s="46" t="s">
        <v>74</v>
      </c>
      <c r="Z1141" s="46">
        <v>0</v>
      </c>
      <c r="AA1141" s="46">
        <v>0</v>
      </c>
      <c r="AB1141" s="46">
        <v>0</v>
      </c>
      <c r="AC1141" s="46">
        <v>0</v>
      </c>
      <c r="AD1141" s="46">
        <v>0</v>
      </c>
      <c r="AE1141" s="46">
        <v>1</v>
      </c>
      <c r="AF1141" s="46">
        <v>0</v>
      </c>
      <c r="AG1141" s="46">
        <v>0.33333333333333331</v>
      </c>
      <c r="AH1141" s="46">
        <v>0</v>
      </c>
      <c r="AI1141" s="46">
        <v>0.33333333333333331</v>
      </c>
      <c r="AJ1141" s="46">
        <v>0</v>
      </c>
      <c r="AK1141" s="46">
        <v>3.3333333333333333E-2</v>
      </c>
      <c r="AL1141" s="46">
        <v>0</v>
      </c>
      <c r="AM1141" s="46">
        <v>7.166666666666667</v>
      </c>
      <c r="AN1141" s="50"/>
      <c r="AO1141" s="46"/>
      <c r="AP1141" s="46"/>
      <c r="AQ1141" s="46"/>
      <c r="AR1141" s="46"/>
      <c r="AS1141" s="46"/>
      <c r="AT1141" s="46"/>
      <c r="AU1141" s="46"/>
      <c r="AV1141" s="46"/>
      <c r="AW1141" s="46"/>
      <c r="AX1141" s="46"/>
      <c r="AY1141" s="46"/>
      <c r="AZ1141" s="46"/>
      <c r="BA1141" s="46"/>
      <c r="BB1141" s="46"/>
      <c r="BC1141" s="46"/>
      <c r="BD1141" s="46"/>
      <c r="BE1141" s="46"/>
      <c r="BF1141" s="46"/>
      <c r="BG1141" s="46"/>
      <c r="BH1141" s="46"/>
      <c r="BI1141" s="46">
        <v>0</v>
      </c>
      <c r="BJ1141" s="46">
        <v>0</v>
      </c>
      <c r="BK1141" s="46">
        <v>0</v>
      </c>
      <c r="BL1141" s="46">
        <v>0</v>
      </c>
      <c r="BM1141" s="46">
        <v>0</v>
      </c>
      <c r="BN1141" s="46">
        <v>0</v>
      </c>
      <c r="BO1141" s="46">
        <v>0</v>
      </c>
      <c r="BP1141" s="46">
        <v>0</v>
      </c>
      <c r="BQ1141" s="46">
        <v>3</v>
      </c>
      <c r="BR1141" s="46">
        <v>1</v>
      </c>
      <c r="BS1141" s="46">
        <v>0</v>
      </c>
      <c r="BT1141" s="46">
        <v>0</v>
      </c>
      <c r="BU1141" s="46">
        <v>1</v>
      </c>
      <c r="BV1141" s="46">
        <v>0</v>
      </c>
      <c r="BW1141" s="46">
        <v>0</v>
      </c>
      <c r="BX1141" s="46">
        <v>0</v>
      </c>
      <c r="BY1141" s="46">
        <v>0</v>
      </c>
      <c r="BZ1141" s="46">
        <v>0.1</v>
      </c>
      <c r="CA1141" s="46">
        <v>0</v>
      </c>
      <c r="CB1141" s="46">
        <v>12.5</v>
      </c>
      <c r="CC1141" s="46">
        <v>9</v>
      </c>
    </row>
    <row r="1142" spans="7:81" x14ac:dyDescent="0.25">
      <c r="G1142" t="s">
        <v>132</v>
      </c>
      <c r="H1142" s="40">
        <v>41318</v>
      </c>
      <c r="I1142" s="46">
        <v>0</v>
      </c>
      <c r="J1142" s="46">
        <v>0</v>
      </c>
      <c r="K1142" s="46" t="s">
        <v>74</v>
      </c>
      <c r="L1142" s="46">
        <v>0</v>
      </c>
      <c r="M1142" s="46" t="s">
        <v>74</v>
      </c>
      <c r="N1142" s="46">
        <v>0</v>
      </c>
      <c r="O1142" s="46" t="s">
        <v>74</v>
      </c>
      <c r="P1142" s="46">
        <v>0</v>
      </c>
      <c r="Q1142" s="46" t="s">
        <v>74</v>
      </c>
      <c r="R1142" s="46">
        <v>0</v>
      </c>
      <c r="S1142" s="46" t="s">
        <v>74</v>
      </c>
      <c r="T1142" s="46">
        <v>0</v>
      </c>
      <c r="U1142" s="46" t="s">
        <v>74</v>
      </c>
      <c r="V1142" s="46">
        <v>0</v>
      </c>
      <c r="W1142" s="46" t="s">
        <v>74</v>
      </c>
      <c r="X1142" s="46">
        <v>0</v>
      </c>
      <c r="Y1142" s="46" t="s">
        <v>74</v>
      </c>
      <c r="Z1142" s="46">
        <v>43.306995196773087</v>
      </c>
      <c r="AA1142" s="46" t="s">
        <v>74</v>
      </c>
      <c r="AB1142" s="46">
        <v>0</v>
      </c>
      <c r="AC1142" s="46" t="s">
        <v>74</v>
      </c>
      <c r="AD1142" s="46">
        <v>0</v>
      </c>
      <c r="AE1142" s="46" t="s">
        <v>74</v>
      </c>
      <c r="AF1142" s="46">
        <v>0</v>
      </c>
      <c r="AG1142" s="46" t="s">
        <v>74</v>
      </c>
      <c r="AH1142" s="46">
        <v>0</v>
      </c>
      <c r="AI1142" s="46" t="s">
        <v>74</v>
      </c>
      <c r="AJ1142" s="46">
        <v>0</v>
      </c>
      <c r="AK1142" s="46" t="s">
        <v>74</v>
      </c>
      <c r="AL1142" s="46">
        <v>0</v>
      </c>
      <c r="AM1142" s="46" t="s">
        <v>74</v>
      </c>
      <c r="AN1142" s="50"/>
      <c r="AO1142" s="46"/>
      <c r="AP1142" s="46"/>
      <c r="AQ1142" s="46"/>
      <c r="AR1142" s="46"/>
      <c r="AS1142" s="46"/>
      <c r="AT1142" s="46"/>
      <c r="AU1142" s="46"/>
      <c r="AV1142" s="46"/>
      <c r="AW1142" s="46"/>
      <c r="AX1142" s="46"/>
      <c r="AY1142" s="46"/>
      <c r="AZ1142" s="46"/>
      <c r="BA1142" s="46"/>
      <c r="BB1142" s="46"/>
      <c r="BC1142" s="46"/>
      <c r="BD1142" s="46"/>
      <c r="BE1142" s="46"/>
      <c r="BF1142" s="46"/>
      <c r="BG1142" s="46"/>
      <c r="BH1142" s="46"/>
      <c r="BI1142" s="46"/>
      <c r="BJ1142" s="46"/>
      <c r="BK1142" s="46"/>
      <c r="BL1142" s="46"/>
      <c r="BM1142" s="46"/>
      <c r="BN1142" s="46"/>
      <c r="BO1142" s="46"/>
      <c r="BP1142" s="46"/>
      <c r="BQ1142" s="46"/>
      <c r="BR1142" s="46"/>
      <c r="BS1142" s="46"/>
      <c r="BT1142" s="46"/>
      <c r="BU1142" s="46"/>
      <c r="BV1142" s="46"/>
      <c r="BW1142" s="46"/>
      <c r="BX1142" s="46"/>
      <c r="BY1142" s="46"/>
      <c r="BZ1142" s="46"/>
      <c r="CA1142" s="46"/>
      <c r="CB1142" s="46"/>
      <c r="CC1142" s="46"/>
    </row>
    <row r="1143" spans="7:81" x14ac:dyDescent="0.25">
      <c r="G1143" t="s">
        <v>132</v>
      </c>
      <c r="H1143" s="40">
        <v>41319</v>
      </c>
      <c r="I1143" s="46">
        <v>0</v>
      </c>
      <c r="J1143" s="46">
        <v>0</v>
      </c>
      <c r="K1143" s="46" t="s">
        <v>74</v>
      </c>
      <c r="L1143" s="46">
        <v>0</v>
      </c>
      <c r="M1143" s="46" t="s">
        <v>74</v>
      </c>
      <c r="N1143" s="46">
        <v>0</v>
      </c>
      <c r="O1143" s="46" t="s">
        <v>74</v>
      </c>
      <c r="P1143" s="46">
        <v>0</v>
      </c>
      <c r="Q1143" s="46" t="s">
        <v>74</v>
      </c>
      <c r="R1143" s="46">
        <v>0</v>
      </c>
      <c r="S1143" s="46" t="s">
        <v>74</v>
      </c>
      <c r="T1143" s="46">
        <v>0</v>
      </c>
      <c r="U1143" s="46" t="s">
        <v>74</v>
      </c>
      <c r="V1143" s="46">
        <v>0</v>
      </c>
      <c r="W1143" s="46" t="s">
        <v>74</v>
      </c>
      <c r="X1143" s="46">
        <v>0</v>
      </c>
      <c r="Y1143" s="46" t="s">
        <v>74</v>
      </c>
      <c r="Z1143" s="46">
        <v>0</v>
      </c>
      <c r="AA1143" s="46" t="s">
        <v>74</v>
      </c>
      <c r="AB1143" s="46">
        <v>0</v>
      </c>
      <c r="AC1143" s="46" t="s">
        <v>74</v>
      </c>
      <c r="AD1143" s="46">
        <v>0</v>
      </c>
      <c r="AE1143" s="46" t="s">
        <v>74</v>
      </c>
      <c r="AF1143" s="46">
        <v>0</v>
      </c>
      <c r="AG1143" s="46" t="s">
        <v>74</v>
      </c>
      <c r="AH1143" s="46">
        <v>0</v>
      </c>
      <c r="AI1143" s="46" t="s">
        <v>74</v>
      </c>
      <c r="AJ1143" s="46">
        <v>42.128688273727427</v>
      </c>
      <c r="AK1143" s="46" t="s">
        <v>74</v>
      </c>
      <c r="AL1143" s="46">
        <v>0</v>
      </c>
      <c r="AM1143" s="46" t="s">
        <v>74</v>
      </c>
      <c r="AN1143" s="50"/>
      <c r="AO1143" s="46"/>
      <c r="AP1143" s="46"/>
      <c r="AQ1143" s="46"/>
      <c r="AR1143" s="46"/>
      <c r="AS1143" s="46"/>
      <c r="AT1143" s="46"/>
      <c r="AU1143" s="46"/>
      <c r="AV1143" s="46"/>
      <c r="AW1143" s="46"/>
      <c r="AX1143" s="46"/>
      <c r="AY1143" s="46"/>
      <c r="AZ1143" s="46"/>
      <c r="BA1143" s="46"/>
      <c r="BB1143" s="46"/>
      <c r="BC1143" s="46"/>
      <c r="BD1143" s="46"/>
      <c r="BE1143" s="46"/>
      <c r="BF1143" s="46"/>
      <c r="BG1143" s="46"/>
      <c r="BH1143" s="46"/>
      <c r="BI1143" s="46"/>
      <c r="BJ1143" s="46"/>
      <c r="BK1143" s="46"/>
      <c r="BL1143" s="46"/>
      <c r="BM1143" s="46"/>
      <c r="BN1143" s="46"/>
      <c r="BO1143" s="46"/>
      <c r="BP1143" s="46"/>
      <c r="BQ1143" s="46"/>
      <c r="BR1143" s="46"/>
      <c r="BS1143" s="46"/>
      <c r="BT1143" s="46"/>
      <c r="BU1143" s="46"/>
      <c r="BV1143" s="46"/>
      <c r="BW1143" s="46"/>
      <c r="BX1143" s="46"/>
      <c r="BY1143" s="46"/>
      <c r="BZ1143" s="46"/>
      <c r="CA1143" s="46"/>
      <c r="CB1143" s="46"/>
      <c r="CC1143" s="46"/>
    </row>
    <row r="1144" spans="7:81" x14ac:dyDescent="0.25">
      <c r="G1144" t="s">
        <v>132</v>
      </c>
      <c r="H1144" s="40">
        <v>41320</v>
      </c>
      <c r="I1144" s="46">
        <v>0</v>
      </c>
      <c r="J1144" s="46">
        <v>0</v>
      </c>
      <c r="K1144" s="46" t="s">
        <v>74</v>
      </c>
      <c r="L1144" s="46">
        <v>0</v>
      </c>
      <c r="M1144" s="46" t="s">
        <v>74</v>
      </c>
      <c r="N1144" s="46">
        <v>0</v>
      </c>
      <c r="O1144" s="46" t="s">
        <v>74</v>
      </c>
      <c r="P1144" s="46">
        <v>0</v>
      </c>
      <c r="Q1144" s="46" t="s">
        <v>74</v>
      </c>
      <c r="R1144" s="46">
        <v>0</v>
      </c>
      <c r="S1144" s="46" t="s">
        <v>74</v>
      </c>
      <c r="T1144" s="46">
        <v>0</v>
      </c>
      <c r="U1144" s="46" t="s">
        <v>74</v>
      </c>
      <c r="V1144" s="46">
        <v>0</v>
      </c>
      <c r="W1144" s="46" t="s">
        <v>74</v>
      </c>
      <c r="X1144" s="46">
        <v>0</v>
      </c>
      <c r="Y1144" s="46" t="s">
        <v>74</v>
      </c>
      <c r="Z1144" s="46">
        <v>0</v>
      </c>
      <c r="AA1144" s="46" t="s">
        <v>74</v>
      </c>
      <c r="AB1144" s="46">
        <v>0</v>
      </c>
      <c r="AC1144" s="46" t="s">
        <v>74</v>
      </c>
      <c r="AD1144" s="46">
        <v>0</v>
      </c>
      <c r="AE1144" s="46" t="s">
        <v>74</v>
      </c>
      <c r="AF1144" s="46">
        <v>0</v>
      </c>
      <c r="AG1144" s="46" t="s">
        <v>74</v>
      </c>
      <c r="AH1144" s="46">
        <v>0</v>
      </c>
      <c r="AI1144" s="46" t="s">
        <v>74</v>
      </c>
      <c r="AJ1144" s="46">
        <v>0</v>
      </c>
      <c r="AK1144" s="46" t="s">
        <v>74</v>
      </c>
      <c r="AL1144" s="46">
        <v>0</v>
      </c>
      <c r="AM1144" s="46" t="s">
        <v>74</v>
      </c>
      <c r="AN1144" s="50"/>
      <c r="AO1144" s="46"/>
      <c r="AP1144" s="46"/>
      <c r="AQ1144" s="46"/>
      <c r="AR1144" s="46"/>
      <c r="AS1144" s="46"/>
      <c r="AT1144" s="46"/>
      <c r="AU1144" s="46"/>
      <c r="AV1144" s="46"/>
      <c r="AW1144" s="46"/>
      <c r="AX1144" s="46"/>
      <c r="AY1144" s="46"/>
      <c r="AZ1144" s="46"/>
      <c r="BA1144" s="46"/>
      <c r="BB1144" s="46"/>
      <c r="BC1144" s="46"/>
      <c r="BD1144" s="46"/>
      <c r="BE1144" s="46"/>
      <c r="BF1144" s="46"/>
      <c r="BG1144" s="46"/>
      <c r="BH1144" s="46"/>
      <c r="BI1144" s="46"/>
      <c r="BJ1144" s="46"/>
      <c r="BK1144" s="46"/>
      <c r="BL1144" s="46"/>
      <c r="BM1144" s="46"/>
      <c r="BN1144" s="46"/>
      <c r="BO1144" s="46"/>
      <c r="BP1144" s="46"/>
      <c r="BQ1144" s="46"/>
      <c r="BR1144" s="46"/>
      <c r="BS1144" s="46"/>
      <c r="BT1144" s="46"/>
      <c r="BU1144" s="46"/>
      <c r="BV1144" s="46"/>
      <c r="BW1144" s="46"/>
      <c r="BX1144" s="46"/>
      <c r="BY1144" s="46"/>
      <c r="BZ1144" s="46"/>
      <c r="CA1144" s="46"/>
      <c r="CB1144" s="46"/>
      <c r="CC1144" s="46"/>
    </row>
    <row r="1145" spans="7:81" x14ac:dyDescent="0.25">
      <c r="G1145" t="s">
        <v>132</v>
      </c>
      <c r="H1145" s="40">
        <v>41321</v>
      </c>
      <c r="I1145" s="46">
        <v>0</v>
      </c>
      <c r="J1145" s="46">
        <v>0</v>
      </c>
      <c r="K1145" s="46" t="s">
        <v>74</v>
      </c>
      <c r="L1145" s="46">
        <v>0</v>
      </c>
      <c r="M1145" s="46" t="s">
        <v>74</v>
      </c>
      <c r="N1145" s="46">
        <v>0</v>
      </c>
      <c r="O1145" s="46" t="s">
        <v>74</v>
      </c>
      <c r="P1145" s="46">
        <v>0</v>
      </c>
      <c r="Q1145" s="46" t="s">
        <v>74</v>
      </c>
      <c r="R1145" s="46">
        <v>0</v>
      </c>
      <c r="S1145" s="46" t="s">
        <v>74</v>
      </c>
      <c r="T1145" s="46">
        <v>0</v>
      </c>
      <c r="U1145" s="46" t="s">
        <v>74</v>
      </c>
      <c r="V1145" s="46">
        <v>0</v>
      </c>
      <c r="W1145" s="46" t="s">
        <v>74</v>
      </c>
      <c r="X1145" s="46">
        <v>0</v>
      </c>
      <c r="Y1145" s="46" t="s">
        <v>74</v>
      </c>
      <c r="Z1145" s="46">
        <v>0</v>
      </c>
      <c r="AA1145" s="46" t="s">
        <v>74</v>
      </c>
      <c r="AB1145" s="46">
        <v>0</v>
      </c>
      <c r="AC1145" s="46" t="s">
        <v>74</v>
      </c>
      <c r="AD1145" s="46">
        <v>0</v>
      </c>
      <c r="AE1145" s="46" t="s">
        <v>74</v>
      </c>
      <c r="AF1145" s="46">
        <v>0</v>
      </c>
      <c r="AG1145" s="46" t="s">
        <v>74</v>
      </c>
      <c r="AH1145" s="46">
        <v>0</v>
      </c>
      <c r="AI1145" s="46" t="s">
        <v>74</v>
      </c>
      <c r="AJ1145" s="46">
        <v>0</v>
      </c>
      <c r="AK1145" s="46" t="s">
        <v>74</v>
      </c>
      <c r="AL1145" s="46">
        <v>0</v>
      </c>
      <c r="AM1145" s="46" t="s">
        <v>74</v>
      </c>
      <c r="AN1145" s="50"/>
      <c r="AO1145" s="46"/>
      <c r="AP1145" s="46"/>
      <c r="AQ1145" s="46"/>
      <c r="AR1145" s="46"/>
      <c r="AS1145" s="46"/>
      <c r="AT1145" s="46"/>
      <c r="AU1145" s="46"/>
      <c r="AV1145" s="46"/>
      <c r="AW1145" s="46"/>
      <c r="AX1145" s="46"/>
      <c r="AY1145" s="46"/>
      <c r="AZ1145" s="46"/>
      <c r="BA1145" s="46"/>
      <c r="BB1145" s="46"/>
      <c r="BC1145" s="46"/>
      <c r="BD1145" s="46"/>
      <c r="BE1145" s="46"/>
      <c r="BF1145" s="46"/>
      <c r="BG1145" s="46"/>
      <c r="BH1145" s="46"/>
      <c r="BI1145" s="46"/>
      <c r="BJ1145" s="46"/>
      <c r="BK1145" s="46"/>
      <c r="BL1145" s="46"/>
      <c r="BM1145" s="46"/>
      <c r="BN1145" s="46"/>
      <c r="BO1145" s="46"/>
      <c r="BP1145" s="46"/>
      <c r="BQ1145" s="46"/>
      <c r="BR1145" s="46"/>
      <c r="BS1145" s="46"/>
      <c r="BT1145" s="46"/>
      <c r="BU1145" s="46"/>
      <c r="BV1145" s="46"/>
      <c r="BW1145" s="46"/>
      <c r="BX1145" s="46"/>
      <c r="BY1145" s="46"/>
      <c r="BZ1145" s="46"/>
      <c r="CA1145" s="46"/>
      <c r="CB1145" s="46"/>
      <c r="CC1145" s="46"/>
    </row>
    <row r="1146" spans="7:81" x14ac:dyDescent="0.25">
      <c r="G1146" t="s">
        <v>132</v>
      </c>
      <c r="H1146" s="40">
        <v>41322</v>
      </c>
      <c r="I1146" s="46">
        <v>0</v>
      </c>
      <c r="J1146" s="46">
        <v>0</v>
      </c>
      <c r="K1146" s="46" t="s">
        <v>74</v>
      </c>
      <c r="L1146" s="46">
        <v>0</v>
      </c>
      <c r="M1146" s="46" t="s">
        <v>74</v>
      </c>
      <c r="N1146" s="46">
        <v>0</v>
      </c>
      <c r="O1146" s="46" t="s">
        <v>74</v>
      </c>
      <c r="P1146" s="46">
        <v>0</v>
      </c>
      <c r="Q1146" s="46" t="s">
        <v>74</v>
      </c>
      <c r="R1146" s="46">
        <v>0</v>
      </c>
      <c r="S1146" s="46" t="s">
        <v>74</v>
      </c>
      <c r="T1146" s="46">
        <v>0</v>
      </c>
      <c r="U1146" s="46" t="s">
        <v>74</v>
      </c>
      <c r="V1146" s="46">
        <v>0</v>
      </c>
      <c r="W1146" s="46" t="s">
        <v>74</v>
      </c>
      <c r="X1146" s="46">
        <v>0</v>
      </c>
      <c r="Y1146" s="46" t="s">
        <v>74</v>
      </c>
      <c r="Z1146" s="46">
        <v>0</v>
      </c>
      <c r="AA1146" s="46" t="s">
        <v>74</v>
      </c>
      <c r="AB1146" s="46">
        <v>0</v>
      </c>
      <c r="AC1146" s="46" t="s">
        <v>74</v>
      </c>
      <c r="AD1146" s="46">
        <v>0</v>
      </c>
      <c r="AE1146" s="46" t="s">
        <v>74</v>
      </c>
      <c r="AF1146" s="46">
        <v>0</v>
      </c>
      <c r="AG1146" s="46" t="s">
        <v>74</v>
      </c>
      <c r="AH1146" s="46">
        <v>0</v>
      </c>
      <c r="AI1146" s="46" t="s">
        <v>74</v>
      </c>
      <c r="AJ1146" s="46">
        <v>0</v>
      </c>
      <c r="AK1146" s="46" t="s">
        <v>74</v>
      </c>
      <c r="AL1146" s="46">
        <v>0</v>
      </c>
      <c r="AM1146" s="46" t="s">
        <v>74</v>
      </c>
      <c r="AN1146" s="50"/>
      <c r="AO1146" s="46"/>
      <c r="AP1146" s="46"/>
      <c r="AQ1146" s="46"/>
      <c r="AR1146" s="46"/>
      <c r="AS1146" s="46"/>
      <c r="AT1146" s="46"/>
      <c r="AU1146" s="46"/>
      <c r="AV1146" s="46"/>
      <c r="AW1146" s="46"/>
      <c r="AX1146" s="46"/>
      <c r="AY1146" s="46"/>
      <c r="AZ1146" s="46"/>
      <c r="BA1146" s="46"/>
      <c r="BB1146" s="46"/>
      <c r="BC1146" s="46"/>
      <c r="BD1146" s="46"/>
      <c r="BE1146" s="46"/>
      <c r="BF1146" s="46"/>
      <c r="BG1146" s="46"/>
      <c r="BH1146" s="46"/>
      <c r="BI1146" s="46"/>
      <c r="BJ1146" s="46"/>
      <c r="BK1146" s="46"/>
      <c r="BL1146" s="46"/>
      <c r="BM1146" s="46"/>
      <c r="BN1146" s="46"/>
      <c r="BO1146" s="46"/>
      <c r="BP1146" s="46"/>
      <c r="BQ1146" s="46"/>
      <c r="BR1146" s="46"/>
      <c r="BS1146" s="46"/>
      <c r="BT1146" s="46"/>
      <c r="BU1146" s="46"/>
      <c r="BV1146" s="46"/>
      <c r="BW1146" s="46"/>
      <c r="BX1146" s="46"/>
      <c r="BY1146" s="46"/>
      <c r="BZ1146" s="46"/>
      <c r="CA1146" s="46"/>
      <c r="CB1146" s="46"/>
      <c r="CC1146" s="46"/>
    </row>
    <row r="1147" spans="7:81" x14ac:dyDescent="0.25">
      <c r="G1147" t="s">
        <v>132</v>
      </c>
      <c r="H1147" s="40">
        <v>41323</v>
      </c>
      <c r="I1147" s="46">
        <v>0</v>
      </c>
      <c r="J1147" s="46">
        <v>0</v>
      </c>
      <c r="K1147" s="46" t="s">
        <v>74</v>
      </c>
      <c r="L1147" s="46">
        <v>0</v>
      </c>
      <c r="M1147" s="46" t="s">
        <v>74</v>
      </c>
      <c r="N1147" s="46">
        <v>0</v>
      </c>
      <c r="O1147" s="46" t="s">
        <v>74</v>
      </c>
      <c r="P1147" s="46">
        <v>0</v>
      </c>
      <c r="Q1147" s="46" t="s">
        <v>74</v>
      </c>
      <c r="R1147" s="46">
        <v>0</v>
      </c>
      <c r="S1147" s="46" t="s">
        <v>74</v>
      </c>
      <c r="T1147" s="46">
        <v>0</v>
      </c>
      <c r="U1147" s="46" t="s">
        <v>74</v>
      </c>
      <c r="V1147" s="46">
        <v>0</v>
      </c>
      <c r="W1147" s="46" t="s">
        <v>74</v>
      </c>
      <c r="X1147" s="46">
        <v>0</v>
      </c>
      <c r="Y1147" s="46" t="s">
        <v>74</v>
      </c>
      <c r="Z1147" s="46">
        <v>0</v>
      </c>
      <c r="AA1147" s="46" t="s">
        <v>74</v>
      </c>
      <c r="AB1147" s="46">
        <v>0</v>
      </c>
      <c r="AC1147" s="46" t="s">
        <v>74</v>
      </c>
      <c r="AD1147" s="46">
        <v>0</v>
      </c>
      <c r="AE1147" s="46" t="s">
        <v>74</v>
      </c>
      <c r="AF1147" s="46">
        <v>0</v>
      </c>
      <c r="AG1147" s="46" t="s">
        <v>74</v>
      </c>
      <c r="AH1147" s="46">
        <v>0</v>
      </c>
      <c r="AI1147" s="46" t="s">
        <v>74</v>
      </c>
      <c r="AJ1147" s="46">
        <v>0</v>
      </c>
      <c r="AK1147" s="46" t="s">
        <v>74</v>
      </c>
      <c r="AL1147" s="46">
        <v>0</v>
      </c>
      <c r="AM1147" s="46" t="s">
        <v>74</v>
      </c>
      <c r="AN1147" s="50"/>
      <c r="AO1147" s="46"/>
      <c r="AP1147" s="46"/>
      <c r="AQ1147" s="46"/>
      <c r="AR1147" s="46"/>
      <c r="AS1147" s="46"/>
      <c r="AT1147" s="46"/>
      <c r="AU1147" s="46"/>
      <c r="AV1147" s="46"/>
      <c r="AW1147" s="46"/>
      <c r="AX1147" s="46"/>
      <c r="AY1147" s="46"/>
      <c r="AZ1147" s="46"/>
      <c r="BA1147" s="46"/>
      <c r="BB1147" s="46"/>
      <c r="BC1147" s="46"/>
      <c r="BD1147" s="46"/>
      <c r="BE1147" s="46"/>
      <c r="BF1147" s="46"/>
      <c r="BG1147" s="46"/>
      <c r="BH1147" s="46"/>
      <c r="BI1147" s="46"/>
      <c r="BJ1147" s="46"/>
      <c r="BK1147" s="46"/>
      <c r="BL1147" s="46"/>
      <c r="BM1147" s="46"/>
      <c r="BN1147" s="46"/>
      <c r="BO1147" s="46"/>
      <c r="BP1147" s="46"/>
      <c r="BQ1147" s="46"/>
      <c r="BR1147" s="46"/>
      <c r="BS1147" s="46"/>
      <c r="BT1147" s="46"/>
      <c r="BU1147" s="46"/>
      <c r="BV1147" s="46"/>
      <c r="BW1147" s="46"/>
      <c r="BX1147" s="46"/>
      <c r="BY1147" s="46"/>
      <c r="BZ1147" s="46"/>
      <c r="CA1147" s="46"/>
      <c r="CB1147" s="46"/>
      <c r="CC1147" s="46"/>
    </row>
    <row r="1148" spans="7:81" x14ac:dyDescent="0.25">
      <c r="G1148" t="s">
        <v>132</v>
      </c>
      <c r="H1148" s="40">
        <v>41324</v>
      </c>
      <c r="I1148" s="46">
        <v>0</v>
      </c>
      <c r="J1148" s="46">
        <v>0</v>
      </c>
      <c r="K1148" s="46" t="s">
        <v>74</v>
      </c>
      <c r="L1148" s="46">
        <v>0</v>
      </c>
      <c r="M1148" s="46" t="s">
        <v>74</v>
      </c>
      <c r="N1148" s="46">
        <v>0</v>
      </c>
      <c r="O1148" s="46" t="s">
        <v>74</v>
      </c>
      <c r="P1148" s="46">
        <v>0</v>
      </c>
      <c r="Q1148" s="46" t="s">
        <v>74</v>
      </c>
      <c r="R1148" s="46">
        <v>0</v>
      </c>
      <c r="S1148" s="46" t="s">
        <v>74</v>
      </c>
      <c r="T1148" s="46">
        <v>0</v>
      </c>
      <c r="U1148" s="46" t="s">
        <v>74</v>
      </c>
      <c r="V1148" s="46">
        <v>0</v>
      </c>
      <c r="W1148" s="46" t="s">
        <v>74</v>
      </c>
      <c r="X1148" s="46">
        <v>0</v>
      </c>
      <c r="Y1148" s="46" t="s">
        <v>74</v>
      </c>
      <c r="Z1148" s="46">
        <v>0</v>
      </c>
      <c r="AA1148" s="46" t="s">
        <v>74</v>
      </c>
      <c r="AB1148" s="46">
        <v>0</v>
      </c>
      <c r="AC1148" s="46" t="s">
        <v>74</v>
      </c>
      <c r="AD1148" s="46">
        <v>0</v>
      </c>
      <c r="AE1148" s="46" t="s">
        <v>74</v>
      </c>
      <c r="AF1148" s="46">
        <v>0</v>
      </c>
      <c r="AG1148" s="46" t="s">
        <v>74</v>
      </c>
      <c r="AH1148" s="46">
        <v>0</v>
      </c>
      <c r="AI1148" s="46" t="s">
        <v>74</v>
      </c>
      <c r="AJ1148" s="46">
        <v>0</v>
      </c>
      <c r="AK1148" s="46" t="s">
        <v>74</v>
      </c>
      <c r="AL1148" s="46">
        <v>40.681776539649313</v>
      </c>
      <c r="AM1148" s="46" t="s">
        <v>74</v>
      </c>
      <c r="AN1148" s="50"/>
      <c r="AO1148" s="46"/>
      <c r="AP1148" s="46"/>
      <c r="AQ1148" s="46"/>
      <c r="AR1148" s="46"/>
      <c r="AS1148" s="46"/>
      <c r="AT1148" s="46"/>
      <c r="AU1148" s="46"/>
      <c r="AV1148" s="46"/>
      <c r="AW1148" s="46"/>
      <c r="AX1148" s="46"/>
      <c r="AY1148" s="46"/>
      <c r="AZ1148" s="46"/>
      <c r="BA1148" s="46"/>
      <c r="BB1148" s="46"/>
      <c r="BC1148" s="46"/>
      <c r="BD1148" s="46"/>
      <c r="BE1148" s="46"/>
      <c r="BF1148" s="46"/>
      <c r="BG1148" s="46"/>
      <c r="BH1148" s="46"/>
      <c r="BI1148" s="46"/>
      <c r="BJ1148" s="46"/>
      <c r="BK1148" s="46"/>
      <c r="BL1148" s="46"/>
      <c r="BM1148" s="46"/>
      <c r="BN1148" s="46"/>
      <c r="BO1148" s="46"/>
      <c r="BP1148" s="46"/>
      <c r="BQ1148" s="46"/>
      <c r="BR1148" s="46"/>
      <c r="BS1148" s="46"/>
      <c r="BT1148" s="46"/>
      <c r="BU1148" s="46"/>
      <c r="BV1148" s="46"/>
      <c r="BW1148" s="46"/>
      <c r="BX1148" s="46"/>
      <c r="BY1148" s="46"/>
      <c r="BZ1148" s="46"/>
      <c r="CA1148" s="46"/>
      <c r="CB1148" s="46"/>
      <c r="CC1148" s="46"/>
    </row>
    <row r="1149" spans="7:81" x14ac:dyDescent="0.25">
      <c r="G1149" t="s">
        <v>132</v>
      </c>
      <c r="H1149" s="40">
        <v>41325</v>
      </c>
      <c r="I1149" s="46">
        <v>0</v>
      </c>
      <c r="J1149" s="46">
        <v>0</v>
      </c>
      <c r="K1149" s="46" t="s">
        <v>74</v>
      </c>
      <c r="L1149" s="46">
        <v>0</v>
      </c>
      <c r="M1149" s="46" t="s">
        <v>74</v>
      </c>
      <c r="N1149" s="46">
        <v>0</v>
      </c>
      <c r="O1149" s="46" t="s">
        <v>74</v>
      </c>
      <c r="P1149" s="46">
        <v>0</v>
      </c>
      <c r="Q1149" s="46" t="s">
        <v>74</v>
      </c>
      <c r="R1149" s="46">
        <v>0</v>
      </c>
      <c r="S1149" s="46" t="s">
        <v>74</v>
      </c>
      <c r="T1149" s="46">
        <v>0</v>
      </c>
      <c r="U1149" s="46" t="s">
        <v>74</v>
      </c>
      <c r="V1149" s="46">
        <v>0</v>
      </c>
      <c r="W1149" s="46" t="s">
        <v>74</v>
      </c>
      <c r="X1149" s="46">
        <v>0</v>
      </c>
      <c r="Y1149" s="46" t="s">
        <v>74</v>
      </c>
      <c r="Z1149" s="46">
        <v>0</v>
      </c>
      <c r="AA1149" s="46" t="s">
        <v>74</v>
      </c>
      <c r="AB1149" s="46">
        <v>0</v>
      </c>
      <c r="AC1149" s="46" t="s">
        <v>74</v>
      </c>
      <c r="AD1149" s="46">
        <v>0</v>
      </c>
      <c r="AE1149" s="46" t="s">
        <v>74</v>
      </c>
      <c r="AF1149" s="46">
        <v>0</v>
      </c>
      <c r="AG1149" s="46" t="s">
        <v>74</v>
      </c>
      <c r="AH1149" s="46">
        <v>0</v>
      </c>
      <c r="AI1149" s="46" t="s">
        <v>74</v>
      </c>
      <c r="AJ1149" s="46">
        <v>0</v>
      </c>
      <c r="AK1149" s="46" t="s">
        <v>74</v>
      </c>
      <c r="AL1149" s="46">
        <v>0</v>
      </c>
      <c r="AM1149" s="46" t="s">
        <v>74</v>
      </c>
      <c r="AN1149" s="50"/>
      <c r="AO1149" s="46"/>
      <c r="AP1149" s="46"/>
      <c r="AQ1149" s="46"/>
      <c r="AR1149" s="46"/>
      <c r="AS1149" s="46"/>
      <c r="AT1149" s="46"/>
      <c r="AU1149" s="46"/>
      <c r="AV1149" s="46"/>
      <c r="AW1149" s="46"/>
      <c r="AX1149" s="46"/>
      <c r="AY1149" s="46"/>
      <c r="AZ1149" s="46"/>
      <c r="BA1149" s="46"/>
      <c r="BB1149" s="46"/>
      <c r="BC1149" s="46"/>
      <c r="BD1149" s="46"/>
      <c r="BE1149" s="46"/>
      <c r="BF1149" s="46"/>
      <c r="BG1149" s="46"/>
      <c r="BH1149" s="46"/>
      <c r="BI1149" s="46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</row>
    <row r="1150" spans="7:81" x14ac:dyDescent="0.25">
      <c r="G1150" t="s">
        <v>132</v>
      </c>
      <c r="H1150" s="40">
        <v>41326</v>
      </c>
      <c r="I1150" s="46">
        <v>0</v>
      </c>
      <c r="J1150" s="46">
        <v>0</v>
      </c>
      <c r="K1150" s="46">
        <v>0</v>
      </c>
      <c r="L1150" s="46">
        <v>0</v>
      </c>
      <c r="M1150" s="46">
        <v>0</v>
      </c>
      <c r="N1150" s="46">
        <v>0</v>
      </c>
      <c r="O1150" s="46">
        <v>1.25</v>
      </c>
      <c r="P1150" s="46">
        <v>0</v>
      </c>
      <c r="Q1150" s="46">
        <v>0</v>
      </c>
      <c r="R1150" s="46">
        <v>0</v>
      </c>
      <c r="S1150" s="46">
        <v>0</v>
      </c>
      <c r="T1150" s="46">
        <v>0</v>
      </c>
      <c r="U1150" s="46">
        <v>0</v>
      </c>
      <c r="V1150" s="46">
        <v>0</v>
      </c>
      <c r="W1150" s="46">
        <v>0</v>
      </c>
      <c r="X1150" s="46">
        <v>0</v>
      </c>
      <c r="Y1150" s="46">
        <v>0</v>
      </c>
      <c r="Z1150" s="46">
        <v>0</v>
      </c>
      <c r="AA1150" s="46" t="s">
        <v>74</v>
      </c>
      <c r="AB1150" s="46">
        <v>0</v>
      </c>
      <c r="AC1150" s="46" t="s">
        <v>74</v>
      </c>
      <c r="AD1150" s="46">
        <v>0</v>
      </c>
      <c r="AE1150" s="46" t="s">
        <v>74</v>
      </c>
      <c r="AF1150" s="46">
        <v>0</v>
      </c>
      <c r="AG1150" s="46" t="s">
        <v>74</v>
      </c>
      <c r="AH1150" s="46">
        <v>0</v>
      </c>
      <c r="AI1150" s="46" t="s">
        <v>74</v>
      </c>
      <c r="AJ1150" s="46">
        <v>0</v>
      </c>
      <c r="AK1150" s="46" t="s">
        <v>74</v>
      </c>
      <c r="AL1150" s="46">
        <v>0</v>
      </c>
      <c r="AM1150" s="46" t="s">
        <v>74</v>
      </c>
      <c r="AN1150" s="50"/>
      <c r="AO1150" s="46">
        <v>0</v>
      </c>
      <c r="AP1150" s="46">
        <v>0</v>
      </c>
      <c r="AQ1150" s="46">
        <v>0</v>
      </c>
      <c r="AR1150" s="46">
        <v>2.2999999999999998</v>
      </c>
      <c r="AS1150" s="46">
        <v>0.2</v>
      </c>
      <c r="AT1150" s="46">
        <v>0</v>
      </c>
      <c r="AU1150" s="46">
        <v>0</v>
      </c>
      <c r="AV1150" s="46">
        <v>0</v>
      </c>
      <c r="AW1150" s="46">
        <v>0</v>
      </c>
      <c r="AX1150" s="46">
        <v>0</v>
      </c>
      <c r="AY1150" s="46">
        <v>0</v>
      </c>
      <c r="AZ1150" s="46">
        <v>0</v>
      </c>
      <c r="BA1150" s="46">
        <v>0</v>
      </c>
      <c r="BB1150" s="46">
        <v>0</v>
      </c>
      <c r="BC1150" s="46">
        <v>0</v>
      </c>
      <c r="BD1150" s="46">
        <v>0</v>
      </c>
      <c r="BE1150" s="46">
        <v>0</v>
      </c>
      <c r="BF1150" s="46">
        <v>0</v>
      </c>
      <c r="BG1150" s="46">
        <v>0</v>
      </c>
      <c r="BH1150" s="46">
        <v>0</v>
      </c>
      <c r="BI1150" s="46"/>
      <c r="BJ1150" s="46"/>
      <c r="BK1150" s="46"/>
      <c r="BL1150" s="46"/>
      <c r="BM1150" s="46"/>
      <c r="BN1150" s="46"/>
      <c r="BO1150" s="46"/>
      <c r="BP1150" s="46"/>
      <c r="BQ1150" s="46"/>
      <c r="BR1150" s="46"/>
      <c r="BS1150" s="46"/>
      <c r="BT1150" s="46"/>
      <c r="BU1150" s="46"/>
      <c r="BV1150" s="46"/>
      <c r="BW1150" s="46"/>
      <c r="BX1150" s="46"/>
      <c r="BY1150" s="46"/>
      <c r="BZ1150" s="46"/>
      <c r="CA1150" s="46"/>
      <c r="CB1150" s="46"/>
      <c r="CC1150" s="46"/>
    </row>
    <row r="1151" spans="7:81" x14ac:dyDescent="0.25">
      <c r="G1151" t="s">
        <v>132</v>
      </c>
      <c r="H1151" s="40">
        <v>41327</v>
      </c>
      <c r="I1151" s="46">
        <v>0</v>
      </c>
      <c r="J1151" s="46">
        <v>0</v>
      </c>
      <c r="K1151" s="46" t="s">
        <v>74</v>
      </c>
      <c r="L1151" s="46">
        <v>0</v>
      </c>
      <c r="M1151" s="46" t="s">
        <v>74</v>
      </c>
      <c r="N1151" s="46">
        <v>0</v>
      </c>
      <c r="O1151" s="46" t="s">
        <v>74</v>
      </c>
      <c r="P1151" s="46">
        <v>0</v>
      </c>
      <c r="Q1151" s="46" t="s">
        <v>74</v>
      </c>
      <c r="R1151" s="46">
        <v>0</v>
      </c>
      <c r="S1151" s="46" t="s">
        <v>74</v>
      </c>
      <c r="T1151" s="46">
        <v>0</v>
      </c>
      <c r="U1151" s="46" t="s">
        <v>74</v>
      </c>
      <c r="V1151" s="46">
        <v>0</v>
      </c>
      <c r="W1151" s="46" t="s">
        <v>74</v>
      </c>
      <c r="X1151" s="46">
        <v>0</v>
      </c>
      <c r="Y1151" s="46" t="s">
        <v>74</v>
      </c>
      <c r="Z1151" s="46">
        <v>0</v>
      </c>
      <c r="AA1151" s="46" t="s">
        <v>74</v>
      </c>
      <c r="AB1151" s="46">
        <v>0</v>
      </c>
      <c r="AC1151" s="46" t="s">
        <v>74</v>
      </c>
      <c r="AD1151" s="46">
        <v>0</v>
      </c>
      <c r="AE1151" s="46" t="s">
        <v>74</v>
      </c>
      <c r="AF1151" s="46">
        <v>0</v>
      </c>
      <c r="AG1151" s="46" t="s">
        <v>74</v>
      </c>
      <c r="AH1151" s="46">
        <v>0</v>
      </c>
      <c r="AI1151" s="46" t="s">
        <v>74</v>
      </c>
      <c r="AJ1151" s="46">
        <v>0</v>
      </c>
      <c r="AK1151" s="46" t="s">
        <v>74</v>
      </c>
      <c r="AL1151" s="46">
        <v>0</v>
      </c>
      <c r="AM1151" s="46" t="s">
        <v>74</v>
      </c>
      <c r="AN1151" s="50"/>
      <c r="AO1151" s="46"/>
      <c r="AP1151" s="46"/>
      <c r="AQ1151" s="46"/>
      <c r="AR1151" s="46"/>
      <c r="AS1151" s="46"/>
      <c r="AT1151" s="46"/>
      <c r="AU1151" s="46"/>
      <c r="AV1151" s="46"/>
      <c r="AW1151" s="46"/>
      <c r="AX1151" s="46"/>
      <c r="AY1151" s="46"/>
      <c r="AZ1151" s="46"/>
      <c r="BA1151" s="46"/>
      <c r="BB1151" s="46"/>
      <c r="BC1151" s="46"/>
      <c r="BD1151" s="46"/>
      <c r="BE1151" s="46"/>
      <c r="BF1151" s="46"/>
      <c r="BG1151" s="46"/>
      <c r="BH1151" s="46"/>
      <c r="BI1151" s="46"/>
      <c r="BJ1151" s="46"/>
      <c r="BK1151" s="46"/>
      <c r="BL1151" s="46"/>
      <c r="BM1151" s="46"/>
      <c r="BN1151" s="46"/>
      <c r="BO1151" s="46"/>
      <c r="BP1151" s="46"/>
      <c r="BQ1151" s="46"/>
      <c r="BR1151" s="46"/>
      <c r="BS1151" s="46"/>
      <c r="BT1151" s="46"/>
      <c r="BU1151" s="46"/>
      <c r="BV1151" s="46"/>
      <c r="BW1151" s="46"/>
      <c r="BX1151" s="46"/>
      <c r="BY1151" s="46"/>
      <c r="BZ1151" s="46"/>
      <c r="CA1151" s="46"/>
      <c r="CB1151" s="46"/>
      <c r="CC1151" s="46"/>
    </row>
    <row r="1152" spans="7:81" x14ac:dyDescent="0.25">
      <c r="G1152" t="s">
        <v>132</v>
      </c>
      <c r="H1152" s="40">
        <v>41328</v>
      </c>
      <c r="I1152" s="46">
        <v>0</v>
      </c>
      <c r="J1152" s="46">
        <v>0</v>
      </c>
      <c r="K1152" s="46" t="s">
        <v>74</v>
      </c>
      <c r="L1152" s="46">
        <v>0</v>
      </c>
      <c r="M1152" s="46" t="s">
        <v>74</v>
      </c>
      <c r="N1152" s="46">
        <v>0</v>
      </c>
      <c r="O1152" s="46" t="s">
        <v>74</v>
      </c>
      <c r="P1152" s="46">
        <v>0</v>
      </c>
      <c r="Q1152" s="46" t="s">
        <v>74</v>
      </c>
      <c r="R1152" s="46">
        <v>0</v>
      </c>
      <c r="S1152" s="46" t="s">
        <v>74</v>
      </c>
      <c r="T1152" s="46">
        <v>0</v>
      </c>
      <c r="U1152" s="46" t="s">
        <v>74</v>
      </c>
      <c r="V1152" s="46">
        <v>0</v>
      </c>
      <c r="W1152" s="46" t="s">
        <v>74</v>
      </c>
      <c r="X1152" s="46">
        <v>0</v>
      </c>
      <c r="Y1152" s="46" t="s">
        <v>74</v>
      </c>
      <c r="Z1152" s="46">
        <v>0</v>
      </c>
      <c r="AA1152" s="46" t="s">
        <v>74</v>
      </c>
      <c r="AB1152" s="46">
        <v>0</v>
      </c>
      <c r="AC1152" s="46" t="s">
        <v>74</v>
      </c>
      <c r="AD1152" s="46">
        <v>0</v>
      </c>
      <c r="AE1152" s="46" t="s">
        <v>74</v>
      </c>
      <c r="AF1152" s="46">
        <v>0</v>
      </c>
      <c r="AG1152" s="46" t="s">
        <v>74</v>
      </c>
      <c r="AH1152" s="46">
        <v>0</v>
      </c>
      <c r="AI1152" s="46" t="s">
        <v>74</v>
      </c>
      <c r="AJ1152" s="46">
        <v>0</v>
      </c>
      <c r="AK1152" s="46" t="s">
        <v>74</v>
      </c>
      <c r="AL1152" s="46">
        <v>0</v>
      </c>
      <c r="AM1152" s="46" t="s">
        <v>74</v>
      </c>
      <c r="AN1152" s="50"/>
      <c r="AO1152" s="46"/>
      <c r="AP1152" s="46"/>
      <c r="AQ1152" s="46"/>
      <c r="AR1152" s="46"/>
      <c r="AS1152" s="46"/>
      <c r="AT1152" s="46"/>
      <c r="AU1152" s="46"/>
      <c r="AV1152" s="46"/>
      <c r="AW1152" s="46"/>
      <c r="AX1152" s="46"/>
      <c r="AY1152" s="46"/>
      <c r="AZ1152" s="46"/>
      <c r="BA1152" s="46"/>
      <c r="BB1152" s="46"/>
      <c r="BC1152" s="46"/>
      <c r="BD1152" s="46"/>
      <c r="BE1152" s="46"/>
      <c r="BF1152" s="46"/>
      <c r="BG1152" s="46"/>
      <c r="BH1152" s="46"/>
      <c r="BI1152" s="46"/>
      <c r="BJ1152" s="46"/>
      <c r="BK1152" s="46"/>
      <c r="BL1152" s="46"/>
      <c r="BM1152" s="46"/>
      <c r="BN1152" s="46"/>
      <c r="BO1152" s="46"/>
      <c r="BP1152" s="46"/>
      <c r="BQ1152" s="46"/>
      <c r="BR1152" s="46"/>
      <c r="BS1152" s="46"/>
      <c r="BT1152" s="46"/>
      <c r="BU1152" s="46"/>
      <c r="BV1152" s="46"/>
      <c r="BW1152" s="46"/>
      <c r="BX1152" s="46"/>
      <c r="BY1152" s="46"/>
      <c r="BZ1152" s="46"/>
      <c r="CA1152" s="46"/>
      <c r="CB1152" s="46"/>
      <c r="CC1152" s="46"/>
    </row>
    <row r="1153" spans="7:81" x14ac:dyDescent="0.25">
      <c r="G1153" t="s">
        <v>132</v>
      </c>
      <c r="H1153" s="40">
        <v>41329</v>
      </c>
      <c r="I1153" s="46">
        <v>0</v>
      </c>
      <c r="J1153" s="46">
        <v>0</v>
      </c>
      <c r="K1153" s="46" t="s">
        <v>74</v>
      </c>
      <c r="L1153" s="46">
        <v>0</v>
      </c>
      <c r="M1153" s="46" t="s">
        <v>74</v>
      </c>
      <c r="N1153" s="46">
        <v>0</v>
      </c>
      <c r="O1153" s="46" t="s">
        <v>74</v>
      </c>
      <c r="P1153" s="46">
        <v>0</v>
      </c>
      <c r="Q1153" s="46" t="s">
        <v>74</v>
      </c>
      <c r="R1153" s="46">
        <v>0</v>
      </c>
      <c r="S1153" s="46" t="s">
        <v>74</v>
      </c>
      <c r="T1153" s="46">
        <v>0</v>
      </c>
      <c r="U1153" s="46" t="s">
        <v>74</v>
      </c>
      <c r="V1153" s="46">
        <v>0</v>
      </c>
      <c r="W1153" s="46" t="s">
        <v>74</v>
      </c>
      <c r="X1153" s="46">
        <v>0</v>
      </c>
      <c r="Y1153" s="46" t="s">
        <v>74</v>
      </c>
      <c r="Z1153" s="46">
        <v>0</v>
      </c>
      <c r="AA1153" s="46" t="s">
        <v>74</v>
      </c>
      <c r="AB1153" s="46">
        <v>0</v>
      </c>
      <c r="AC1153" s="46" t="s">
        <v>74</v>
      </c>
      <c r="AD1153" s="46">
        <v>0</v>
      </c>
      <c r="AE1153" s="46" t="s">
        <v>74</v>
      </c>
      <c r="AF1153" s="46">
        <v>0</v>
      </c>
      <c r="AG1153" s="46" t="s">
        <v>74</v>
      </c>
      <c r="AH1153" s="46">
        <v>0</v>
      </c>
      <c r="AI1153" s="46" t="s">
        <v>74</v>
      </c>
      <c r="AJ1153" s="46">
        <v>0</v>
      </c>
      <c r="AK1153" s="46" t="s">
        <v>74</v>
      </c>
      <c r="AL1153" s="46">
        <v>0</v>
      </c>
      <c r="AM1153" s="46" t="s">
        <v>74</v>
      </c>
      <c r="AN1153" s="50"/>
      <c r="AO1153" s="46"/>
      <c r="AP1153" s="46"/>
      <c r="AQ1153" s="46"/>
      <c r="AR1153" s="46"/>
      <c r="AS1153" s="46"/>
      <c r="AT1153" s="46"/>
      <c r="AU1153" s="46"/>
      <c r="AV1153" s="46"/>
      <c r="AW1153" s="46"/>
      <c r="AX1153" s="46"/>
      <c r="AY1153" s="46"/>
      <c r="AZ1153" s="46"/>
      <c r="BA1153" s="46"/>
      <c r="BB1153" s="46"/>
      <c r="BC1153" s="46"/>
      <c r="BD1153" s="46"/>
      <c r="BE1153" s="46"/>
      <c r="BF1153" s="46"/>
      <c r="BG1153" s="46"/>
      <c r="BH1153" s="46"/>
      <c r="BI1153" s="46"/>
      <c r="BJ1153" s="46"/>
      <c r="BK1153" s="46"/>
      <c r="BL1153" s="46"/>
      <c r="BM1153" s="46"/>
      <c r="BN1153" s="46"/>
      <c r="BO1153" s="46"/>
      <c r="BP1153" s="46"/>
      <c r="BQ1153" s="46"/>
      <c r="BR1153" s="46"/>
      <c r="BS1153" s="46"/>
      <c r="BT1153" s="46"/>
      <c r="BU1153" s="46"/>
      <c r="BV1153" s="46"/>
      <c r="BW1153" s="46"/>
      <c r="BX1153" s="46"/>
      <c r="BY1153" s="46"/>
      <c r="BZ1153" s="46"/>
      <c r="CA1153" s="46"/>
      <c r="CB1153" s="46"/>
      <c r="CC1153" s="46"/>
    </row>
    <row r="1154" spans="7:81" x14ac:dyDescent="0.25">
      <c r="G1154" t="s">
        <v>132</v>
      </c>
      <c r="H1154" s="40">
        <v>41330</v>
      </c>
      <c r="I1154" s="46">
        <v>0</v>
      </c>
      <c r="J1154" s="46">
        <v>0</v>
      </c>
      <c r="K1154" s="46" t="s">
        <v>74</v>
      </c>
      <c r="L1154" s="46">
        <v>0</v>
      </c>
      <c r="M1154" s="46" t="s">
        <v>74</v>
      </c>
      <c r="N1154" s="46">
        <v>0</v>
      </c>
      <c r="O1154" s="46" t="s">
        <v>74</v>
      </c>
      <c r="P1154" s="46">
        <v>0</v>
      </c>
      <c r="Q1154" s="46" t="s">
        <v>74</v>
      </c>
      <c r="R1154" s="46">
        <v>0</v>
      </c>
      <c r="S1154" s="46" t="s">
        <v>74</v>
      </c>
      <c r="T1154" s="46">
        <v>0</v>
      </c>
      <c r="U1154" s="46" t="s">
        <v>74</v>
      </c>
      <c r="V1154" s="46">
        <v>0</v>
      </c>
      <c r="W1154" s="46" t="s">
        <v>74</v>
      </c>
      <c r="X1154" s="46">
        <v>0</v>
      </c>
      <c r="Y1154" s="46" t="s">
        <v>74</v>
      </c>
      <c r="Z1154" s="46">
        <v>0</v>
      </c>
      <c r="AA1154" s="46" t="s">
        <v>74</v>
      </c>
      <c r="AB1154" s="46">
        <v>0</v>
      </c>
      <c r="AC1154" s="46" t="s">
        <v>74</v>
      </c>
      <c r="AD1154" s="46">
        <v>0</v>
      </c>
      <c r="AE1154" s="46" t="s">
        <v>74</v>
      </c>
      <c r="AF1154" s="46">
        <v>0</v>
      </c>
      <c r="AG1154" s="46" t="s">
        <v>74</v>
      </c>
      <c r="AH1154" s="46">
        <v>0</v>
      </c>
      <c r="AI1154" s="46" t="s">
        <v>74</v>
      </c>
      <c r="AJ1154" s="46">
        <v>0</v>
      </c>
      <c r="AK1154" s="46" t="s">
        <v>74</v>
      </c>
      <c r="AL1154" s="46">
        <v>0</v>
      </c>
      <c r="AM1154" s="46" t="s">
        <v>74</v>
      </c>
      <c r="AN1154" s="50"/>
      <c r="AO1154" s="46"/>
      <c r="AP1154" s="46"/>
      <c r="AQ1154" s="46"/>
      <c r="AR1154" s="46"/>
      <c r="AS1154" s="46"/>
      <c r="AT1154" s="46"/>
      <c r="AU1154" s="46"/>
      <c r="AV1154" s="46"/>
      <c r="AW1154" s="46"/>
      <c r="AX1154" s="46"/>
      <c r="AY1154" s="46"/>
      <c r="AZ1154" s="46"/>
      <c r="BA1154" s="46"/>
      <c r="BB1154" s="46"/>
      <c r="BC1154" s="46"/>
      <c r="BD1154" s="46"/>
      <c r="BE1154" s="46"/>
      <c r="BF1154" s="46"/>
      <c r="BG1154" s="46"/>
      <c r="BH1154" s="46"/>
      <c r="BI1154" s="46"/>
      <c r="BJ1154" s="46"/>
      <c r="BK1154" s="46"/>
      <c r="BL1154" s="46"/>
      <c r="BM1154" s="46"/>
      <c r="BN1154" s="46"/>
      <c r="BO1154" s="46"/>
      <c r="BP1154" s="46"/>
      <c r="BQ1154" s="46"/>
      <c r="BR1154" s="46"/>
      <c r="BS1154" s="46"/>
      <c r="BT1154" s="46"/>
      <c r="BU1154" s="46"/>
      <c r="BV1154" s="46"/>
      <c r="BW1154" s="46"/>
      <c r="BX1154" s="46"/>
      <c r="BY1154" s="46"/>
      <c r="BZ1154" s="46"/>
      <c r="CA1154" s="46"/>
      <c r="CB1154" s="46"/>
      <c r="CC1154" s="46"/>
    </row>
    <row r="1155" spans="7:81" x14ac:dyDescent="0.25">
      <c r="G1155" t="s">
        <v>132</v>
      </c>
      <c r="H1155" s="40">
        <v>41331</v>
      </c>
      <c r="I1155" s="46">
        <v>0</v>
      </c>
      <c r="J1155" s="46">
        <v>0</v>
      </c>
      <c r="K1155" s="46" t="s">
        <v>74</v>
      </c>
      <c r="L1155" s="46">
        <v>38.533785546569263</v>
      </c>
      <c r="M1155" s="46" t="s">
        <v>74</v>
      </c>
      <c r="N1155" s="46">
        <v>0</v>
      </c>
      <c r="O1155" s="46" t="s">
        <v>74</v>
      </c>
      <c r="P1155" s="46">
        <v>0</v>
      </c>
      <c r="Q1155" s="46" t="s">
        <v>74</v>
      </c>
      <c r="R1155" s="46">
        <v>0</v>
      </c>
      <c r="S1155" s="46" t="s">
        <v>74</v>
      </c>
      <c r="T1155" s="46">
        <v>0</v>
      </c>
      <c r="U1155" s="46" t="s">
        <v>74</v>
      </c>
      <c r="V1155" s="46">
        <v>0</v>
      </c>
      <c r="W1155" s="46" t="s">
        <v>74</v>
      </c>
      <c r="X1155" s="46">
        <v>0</v>
      </c>
      <c r="Y1155" s="46" t="s">
        <v>74</v>
      </c>
      <c r="Z1155" s="46">
        <v>0</v>
      </c>
      <c r="AA1155" s="46">
        <v>0</v>
      </c>
      <c r="AB1155" s="46">
        <v>0</v>
      </c>
      <c r="AC1155" s="46">
        <v>0</v>
      </c>
      <c r="AD1155" s="46">
        <v>0</v>
      </c>
      <c r="AE1155" s="46">
        <v>0</v>
      </c>
      <c r="AF1155" s="46">
        <v>0</v>
      </c>
      <c r="AG1155" s="46">
        <v>9.9999999999999992E-2</v>
      </c>
      <c r="AH1155" s="46">
        <v>0</v>
      </c>
      <c r="AI1155" s="46">
        <v>0</v>
      </c>
      <c r="AJ1155" s="46">
        <v>0</v>
      </c>
      <c r="AK1155" s="46">
        <v>0.16666666666666666</v>
      </c>
      <c r="AL1155" s="46">
        <v>0</v>
      </c>
      <c r="AM1155" s="46">
        <v>0.70000000000000007</v>
      </c>
      <c r="AN1155" s="50"/>
      <c r="AO1155" s="46"/>
      <c r="AP1155" s="46"/>
      <c r="AQ1155" s="46"/>
      <c r="AR1155" s="46"/>
      <c r="AS1155" s="46"/>
      <c r="AT1155" s="46"/>
      <c r="AU1155" s="46"/>
      <c r="AV1155" s="46"/>
      <c r="AW1155" s="46"/>
      <c r="AX1155" s="46"/>
      <c r="AY1155" s="46"/>
      <c r="AZ1155" s="46"/>
      <c r="BA1155" s="46"/>
      <c r="BB1155" s="46"/>
      <c r="BC1155" s="46"/>
      <c r="BD1155" s="46"/>
      <c r="BE1155" s="46"/>
      <c r="BF1155" s="46"/>
      <c r="BG1155" s="46"/>
      <c r="BH1155" s="46"/>
      <c r="BI1155" s="46">
        <v>0</v>
      </c>
      <c r="BJ1155" s="46">
        <v>0</v>
      </c>
      <c r="BK1155" s="46">
        <v>0</v>
      </c>
      <c r="BL1155" s="46">
        <v>0</v>
      </c>
      <c r="BM1155" s="46">
        <v>0</v>
      </c>
      <c r="BN1155" s="46">
        <v>0</v>
      </c>
      <c r="BO1155" s="46">
        <v>0</v>
      </c>
      <c r="BP1155" s="46">
        <v>0</v>
      </c>
      <c r="BQ1155" s="46">
        <v>0</v>
      </c>
      <c r="BR1155" s="46">
        <v>0.3</v>
      </c>
      <c r="BS1155" s="46">
        <v>0</v>
      </c>
      <c r="BT1155" s="46">
        <v>0</v>
      </c>
      <c r="BU1155" s="46">
        <v>0</v>
      </c>
      <c r="BV1155" s="46">
        <v>0</v>
      </c>
      <c r="BW1155" s="46">
        <v>0</v>
      </c>
      <c r="BX1155" s="46">
        <v>0</v>
      </c>
      <c r="BY1155" s="46">
        <v>0</v>
      </c>
      <c r="BZ1155" s="46">
        <v>0.5</v>
      </c>
      <c r="CA1155" s="46">
        <v>0</v>
      </c>
      <c r="CB1155" s="46">
        <v>0.6</v>
      </c>
      <c r="CC1155" s="46">
        <v>1.5</v>
      </c>
    </row>
    <row r="1156" spans="7:81" x14ac:dyDescent="0.25">
      <c r="G1156" t="s">
        <v>132</v>
      </c>
      <c r="H1156" s="40">
        <v>41332</v>
      </c>
      <c r="I1156" s="46">
        <v>0</v>
      </c>
      <c r="J1156" s="46">
        <v>0</v>
      </c>
      <c r="K1156" s="46" t="s">
        <v>74</v>
      </c>
      <c r="L1156" s="46">
        <v>0</v>
      </c>
      <c r="M1156" s="46" t="s">
        <v>74</v>
      </c>
      <c r="N1156" s="46">
        <v>0</v>
      </c>
      <c r="O1156" s="46" t="s">
        <v>74</v>
      </c>
      <c r="P1156" s="46">
        <v>0</v>
      </c>
      <c r="Q1156" s="46" t="s">
        <v>74</v>
      </c>
      <c r="R1156" s="46">
        <v>0</v>
      </c>
      <c r="S1156" s="46" t="s">
        <v>74</v>
      </c>
      <c r="T1156" s="46">
        <v>0</v>
      </c>
      <c r="U1156" s="46" t="s">
        <v>74</v>
      </c>
      <c r="V1156" s="46">
        <v>0</v>
      </c>
      <c r="W1156" s="46" t="s">
        <v>74</v>
      </c>
      <c r="X1156" s="46">
        <v>0</v>
      </c>
      <c r="Y1156" s="46" t="s">
        <v>74</v>
      </c>
      <c r="Z1156" s="46">
        <v>0</v>
      </c>
      <c r="AA1156" s="46" t="s">
        <v>74</v>
      </c>
      <c r="AB1156" s="46">
        <v>51.525235201272629</v>
      </c>
      <c r="AC1156" s="46" t="s">
        <v>74</v>
      </c>
      <c r="AD1156" s="46">
        <v>0</v>
      </c>
      <c r="AE1156" s="46" t="s">
        <v>74</v>
      </c>
      <c r="AF1156" s="46">
        <v>0</v>
      </c>
      <c r="AG1156" s="46" t="s">
        <v>74</v>
      </c>
      <c r="AH1156" s="46">
        <v>0</v>
      </c>
      <c r="AI1156" s="46" t="s">
        <v>74</v>
      </c>
      <c r="AJ1156" s="46">
        <v>0</v>
      </c>
      <c r="AK1156" s="46" t="s">
        <v>74</v>
      </c>
      <c r="AL1156" s="46">
        <v>0</v>
      </c>
      <c r="AM1156" s="46" t="s">
        <v>74</v>
      </c>
      <c r="AN1156" s="50"/>
      <c r="AO1156" s="46"/>
      <c r="AP1156" s="46"/>
      <c r="AQ1156" s="46"/>
      <c r="AR1156" s="46"/>
      <c r="AS1156" s="46"/>
      <c r="AT1156" s="46"/>
      <c r="AU1156" s="46"/>
      <c r="AV1156" s="46"/>
      <c r="AW1156" s="46"/>
      <c r="AX1156" s="46"/>
      <c r="AY1156" s="46"/>
      <c r="AZ1156" s="46"/>
      <c r="BA1156" s="46"/>
      <c r="BB1156" s="46"/>
      <c r="BC1156" s="46"/>
      <c r="BD1156" s="46"/>
      <c r="BE1156" s="46"/>
      <c r="BF1156" s="46"/>
      <c r="BG1156" s="46"/>
      <c r="BH1156" s="46"/>
      <c r="BI1156" s="46"/>
      <c r="BJ1156" s="46"/>
      <c r="BK1156" s="46"/>
      <c r="BL1156" s="46"/>
      <c r="BM1156" s="46"/>
      <c r="BN1156" s="46"/>
      <c r="BO1156" s="46"/>
      <c r="BP1156" s="46"/>
      <c r="BQ1156" s="46"/>
      <c r="BR1156" s="46"/>
      <c r="BS1156" s="46"/>
      <c r="BT1156" s="46"/>
      <c r="BU1156" s="46"/>
      <c r="BV1156" s="46"/>
      <c r="BW1156" s="46"/>
      <c r="BX1156" s="46"/>
      <c r="BY1156" s="46"/>
      <c r="BZ1156" s="46"/>
      <c r="CA1156" s="46"/>
      <c r="CB1156" s="46"/>
      <c r="CC1156" s="46"/>
    </row>
    <row r="1157" spans="7:81" x14ac:dyDescent="0.25">
      <c r="G1157" t="s">
        <v>132</v>
      </c>
      <c r="H1157" s="40">
        <v>41333</v>
      </c>
      <c r="I1157" s="46">
        <v>0</v>
      </c>
      <c r="J1157" s="46">
        <v>0</v>
      </c>
      <c r="K1157" s="46" t="s">
        <v>74</v>
      </c>
      <c r="L1157" s="46">
        <v>0</v>
      </c>
      <c r="M1157" s="46" t="s">
        <v>74</v>
      </c>
      <c r="N1157" s="46">
        <v>0</v>
      </c>
      <c r="O1157" s="46" t="s">
        <v>74</v>
      </c>
      <c r="P1157" s="46">
        <v>0</v>
      </c>
      <c r="Q1157" s="46" t="s">
        <v>74</v>
      </c>
      <c r="R1157" s="46">
        <v>0</v>
      </c>
      <c r="S1157" s="46" t="s">
        <v>74</v>
      </c>
      <c r="T1157" s="46">
        <v>0</v>
      </c>
      <c r="U1157" s="46" t="s">
        <v>74</v>
      </c>
      <c r="V1157" s="46">
        <v>0</v>
      </c>
      <c r="W1157" s="46" t="s">
        <v>74</v>
      </c>
      <c r="X1157" s="46">
        <v>0</v>
      </c>
      <c r="Y1157" s="46" t="s">
        <v>74</v>
      </c>
      <c r="Z1157" s="46">
        <v>0</v>
      </c>
      <c r="AA1157" s="46" t="s">
        <v>74</v>
      </c>
      <c r="AB1157" s="46">
        <v>0</v>
      </c>
      <c r="AC1157" s="46" t="s">
        <v>74</v>
      </c>
      <c r="AD1157" s="46">
        <v>40.376134856147907</v>
      </c>
      <c r="AE1157" s="46" t="s">
        <v>74</v>
      </c>
      <c r="AF1157" s="46">
        <v>0</v>
      </c>
      <c r="AG1157" s="46" t="s">
        <v>74</v>
      </c>
      <c r="AH1157" s="46">
        <v>0</v>
      </c>
      <c r="AI1157" s="46" t="s">
        <v>74</v>
      </c>
      <c r="AJ1157" s="46">
        <v>0</v>
      </c>
      <c r="AK1157" s="46" t="s">
        <v>74</v>
      </c>
      <c r="AL1157" s="46">
        <v>0</v>
      </c>
      <c r="AM1157" s="46" t="s">
        <v>74</v>
      </c>
      <c r="AN1157" s="50"/>
      <c r="AO1157" s="46"/>
      <c r="AP1157" s="46"/>
      <c r="AQ1157" s="46"/>
      <c r="AR1157" s="46"/>
      <c r="AS1157" s="46"/>
      <c r="AT1157" s="46"/>
      <c r="AU1157" s="46"/>
      <c r="AV1157" s="46"/>
      <c r="AW1157" s="46"/>
      <c r="AX1157" s="46"/>
      <c r="AY1157" s="46"/>
      <c r="AZ1157" s="46"/>
      <c r="BA1157" s="46"/>
      <c r="BB1157" s="46"/>
      <c r="BC1157" s="46"/>
      <c r="BD1157" s="46"/>
      <c r="BE1157" s="46"/>
      <c r="BF1157" s="46"/>
      <c r="BG1157" s="46"/>
      <c r="BH1157" s="46"/>
      <c r="BI1157" s="46"/>
      <c r="BJ1157" s="46"/>
      <c r="BK1157" s="46"/>
      <c r="BL1157" s="46"/>
      <c r="BM1157" s="46"/>
      <c r="BN1157" s="46"/>
      <c r="BO1157" s="46"/>
      <c r="BP1157" s="46"/>
      <c r="BQ1157" s="46"/>
      <c r="BR1157" s="46"/>
      <c r="BS1157" s="46"/>
      <c r="BT1157" s="46"/>
      <c r="BU1157" s="46"/>
      <c r="BV1157" s="46"/>
      <c r="BW1157" s="46"/>
      <c r="BX1157" s="46"/>
      <c r="BY1157" s="46"/>
      <c r="BZ1157" s="46"/>
      <c r="CA1157" s="46"/>
      <c r="CB1157" s="46"/>
      <c r="CC1157" s="46"/>
    </row>
    <row r="1158" spans="7:81" x14ac:dyDescent="0.25">
      <c r="G1158" t="s">
        <v>132</v>
      </c>
      <c r="H1158" s="40">
        <v>41334</v>
      </c>
      <c r="I1158" s="46">
        <v>0</v>
      </c>
      <c r="J1158" s="46">
        <v>0</v>
      </c>
      <c r="K1158" s="46" t="s">
        <v>74</v>
      </c>
      <c r="L1158" s="46">
        <v>0</v>
      </c>
      <c r="M1158" s="46" t="s">
        <v>74</v>
      </c>
      <c r="N1158" s="46">
        <v>0</v>
      </c>
      <c r="O1158" s="46" t="s">
        <v>74</v>
      </c>
      <c r="P1158" s="46">
        <v>0</v>
      </c>
      <c r="Q1158" s="46" t="s">
        <v>74</v>
      </c>
      <c r="R1158" s="46">
        <v>0</v>
      </c>
      <c r="S1158" s="46" t="s">
        <v>74</v>
      </c>
      <c r="T1158" s="46">
        <v>0</v>
      </c>
      <c r="U1158" s="46" t="s">
        <v>74</v>
      </c>
      <c r="V1158" s="46">
        <v>0</v>
      </c>
      <c r="W1158" s="46" t="s">
        <v>74</v>
      </c>
      <c r="X1158" s="46">
        <v>0</v>
      </c>
      <c r="Y1158" s="46" t="s">
        <v>74</v>
      </c>
      <c r="Z1158" s="46">
        <v>0</v>
      </c>
      <c r="AA1158" s="46" t="s">
        <v>74</v>
      </c>
      <c r="AB1158" s="46">
        <v>0</v>
      </c>
      <c r="AC1158" s="46" t="s">
        <v>74</v>
      </c>
      <c r="AD1158" s="46">
        <v>0</v>
      </c>
      <c r="AE1158" s="46" t="s">
        <v>74</v>
      </c>
      <c r="AF1158" s="46">
        <v>0</v>
      </c>
      <c r="AG1158" s="46" t="s">
        <v>74</v>
      </c>
      <c r="AH1158" s="46">
        <v>0</v>
      </c>
      <c r="AI1158" s="46" t="s">
        <v>74</v>
      </c>
      <c r="AJ1158" s="46">
        <v>0</v>
      </c>
      <c r="AK1158" s="46" t="s">
        <v>74</v>
      </c>
      <c r="AL1158" s="46">
        <v>0</v>
      </c>
      <c r="AM1158" s="46" t="s">
        <v>74</v>
      </c>
      <c r="AN1158" s="50"/>
      <c r="AO1158" s="46"/>
      <c r="AP1158" s="46"/>
      <c r="AQ1158" s="46"/>
      <c r="AR1158" s="46"/>
      <c r="AS1158" s="46"/>
      <c r="AT1158" s="46"/>
      <c r="AU1158" s="46"/>
      <c r="AV1158" s="46"/>
      <c r="AW1158" s="46"/>
      <c r="AX1158" s="46"/>
      <c r="AY1158" s="46"/>
      <c r="AZ1158" s="46"/>
      <c r="BA1158" s="46"/>
      <c r="BB1158" s="46"/>
      <c r="BC1158" s="46"/>
      <c r="BD1158" s="46"/>
      <c r="BE1158" s="46"/>
      <c r="BF1158" s="46"/>
      <c r="BG1158" s="46"/>
      <c r="BH1158" s="46"/>
      <c r="BI1158" s="46"/>
      <c r="BJ1158" s="46"/>
      <c r="BK1158" s="46"/>
      <c r="BL1158" s="46"/>
      <c r="BM1158" s="46"/>
      <c r="BN1158" s="46"/>
      <c r="BO1158" s="46"/>
      <c r="BP1158" s="46"/>
      <c r="BQ1158" s="46"/>
      <c r="BR1158" s="46"/>
      <c r="BS1158" s="46"/>
      <c r="BT1158" s="46"/>
      <c r="BU1158" s="46"/>
      <c r="BV1158" s="46"/>
      <c r="BW1158" s="46"/>
      <c r="BX1158" s="46"/>
      <c r="BY1158" s="46"/>
      <c r="BZ1158" s="46"/>
      <c r="CA1158" s="46"/>
      <c r="CB1158" s="46"/>
      <c r="CC1158" s="46"/>
    </row>
    <row r="1159" spans="7:81" x14ac:dyDescent="0.25">
      <c r="G1159" t="s">
        <v>132</v>
      </c>
      <c r="H1159" s="40">
        <v>41335</v>
      </c>
      <c r="I1159" s="46">
        <v>0</v>
      </c>
      <c r="J1159" s="46">
        <v>0</v>
      </c>
      <c r="K1159" s="46" t="s">
        <v>74</v>
      </c>
      <c r="L1159" s="46">
        <v>0</v>
      </c>
      <c r="M1159" s="46" t="s">
        <v>74</v>
      </c>
      <c r="N1159" s="46">
        <v>0</v>
      </c>
      <c r="O1159" s="46" t="s">
        <v>74</v>
      </c>
      <c r="P1159" s="46">
        <v>0</v>
      </c>
      <c r="Q1159" s="46" t="s">
        <v>74</v>
      </c>
      <c r="R1159" s="46">
        <v>0</v>
      </c>
      <c r="S1159" s="46" t="s">
        <v>74</v>
      </c>
      <c r="T1159" s="46">
        <v>0</v>
      </c>
      <c r="U1159" s="46" t="s">
        <v>74</v>
      </c>
      <c r="V1159" s="46">
        <v>0</v>
      </c>
      <c r="W1159" s="46" t="s">
        <v>74</v>
      </c>
      <c r="X1159" s="46">
        <v>0</v>
      </c>
      <c r="Y1159" s="46" t="s">
        <v>74</v>
      </c>
      <c r="Z1159" s="46">
        <v>0</v>
      </c>
      <c r="AA1159" s="46" t="s">
        <v>74</v>
      </c>
      <c r="AB1159" s="46">
        <v>0</v>
      </c>
      <c r="AC1159" s="46" t="s">
        <v>74</v>
      </c>
      <c r="AD1159" s="46">
        <v>0</v>
      </c>
      <c r="AE1159" s="46" t="s">
        <v>74</v>
      </c>
      <c r="AF1159" s="46">
        <v>0</v>
      </c>
      <c r="AG1159" s="46" t="s">
        <v>74</v>
      </c>
      <c r="AH1159" s="46">
        <v>0</v>
      </c>
      <c r="AI1159" s="46" t="s">
        <v>74</v>
      </c>
      <c r="AJ1159" s="46">
        <v>0</v>
      </c>
      <c r="AK1159" s="46" t="s">
        <v>74</v>
      </c>
      <c r="AL1159" s="46">
        <v>0</v>
      </c>
      <c r="AM1159" s="46" t="s">
        <v>74</v>
      </c>
      <c r="AN1159" s="50"/>
      <c r="AO1159" s="46"/>
      <c r="AP1159" s="46"/>
      <c r="AQ1159" s="46"/>
      <c r="AR1159" s="46"/>
      <c r="AS1159" s="46"/>
      <c r="AT1159" s="46"/>
      <c r="AU1159" s="46"/>
      <c r="AV1159" s="46"/>
      <c r="AW1159" s="46"/>
      <c r="AX1159" s="46"/>
      <c r="AY1159" s="46"/>
      <c r="AZ1159" s="46"/>
      <c r="BA1159" s="46"/>
      <c r="BB1159" s="46"/>
      <c r="BC1159" s="46"/>
      <c r="BD1159" s="46"/>
      <c r="BE1159" s="46"/>
      <c r="BF1159" s="46"/>
      <c r="BG1159" s="46"/>
      <c r="BH1159" s="46"/>
      <c r="BI1159" s="46"/>
      <c r="BJ1159" s="46"/>
      <c r="BK1159" s="46"/>
      <c r="BL1159" s="46"/>
      <c r="BM1159" s="46"/>
      <c r="BN1159" s="46"/>
      <c r="BO1159" s="46"/>
      <c r="BP1159" s="46"/>
      <c r="BQ1159" s="46"/>
      <c r="BR1159" s="46"/>
      <c r="BS1159" s="46"/>
      <c r="BT1159" s="46"/>
      <c r="BU1159" s="46"/>
      <c r="BV1159" s="46"/>
      <c r="BW1159" s="46"/>
      <c r="BX1159" s="46"/>
      <c r="BY1159" s="46"/>
      <c r="BZ1159" s="46"/>
      <c r="CA1159" s="46"/>
      <c r="CB1159" s="46"/>
      <c r="CC1159" s="46"/>
    </row>
    <row r="1160" spans="7:81" x14ac:dyDescent="0.25">
      <c r="G1160" t="s">
        <v>132</v>
      </c>
      <c r="H1160" s="40">
        <v>41336</v>
      </c>
      <c r="I1160" s="46">
        <v>0</v>
      </c>
      <c r="J1160" s="46">
        <v>0</v>
      </c>
      <c r="K1160" s="46" t="s">
        <v>74</v>
      </c>
      <c r="L1160" s="46">
        <v>0</v>
      </c>
      <c r="M1160" s="46" t="s">
        <v>74</v>
      </c>
      <c r="N1160" s="46">
        <v>0</v>
      </c>
      <c r="O1160" s="46" t="s">
        <v>74</v>
      </c>
      <c r="P1160" s="46">
        <v>0</v>
      </c>
      <c r="Q1160" s="46" t="s">
        <v>74</v>
      </c>
      <c r="R1160" s="46">
        <v>0</v>
      </c>
      <c r="S1160" s="46" t="s">
        <v>74</v>
      </c>
      <c r="T1160" s="46">
        <v>0</v>
      </c>
      <c r="U1160" s="46" t="s">
        <v>74</v>
      </c>
      <c r="V1160" s="46">
        <v>0</v>
      </c>
      <c r="W1160" s="46" t="s">
        <v>74</v>
      </c>
      <c r="X1160" s="46">
        <v>0</v>
      </c>
      <c r="Y1160" s="46" t="s">
        <v>74</v>
      </c>
      <c r="Z1160" s="46">
        <v>0</v>
      </c>
      <c r="AA1160" s="46" t="s">
        <v>74</v>
      </c>
      <c r="AB1160" s="46">
        <v>0</v>
      </c>
      <c r="AC1160" s="46" t="s">
        <v>74</v>
      </c>
      <c r="AD1160" s="46">
        <v>0</v>
      </c>
      <c r="AE1160" s="46" t="s">
        <v>74</v>
      </c>
      <c r="AF1160" s="46">
        <v>0</v>
      </c>
      <c r="AG1160" s="46" t="s">
        <v>74</v>
      </c>
      <c r="AH1160" s="46">
        <v>0</v>
      </c>
      <c r="AI1160" s="46" t="s">
        <v>74</v>
      </c>
      <c r="AJ1160" s="46">
        <v>0</v>
      </c>
      <c r="AK1160" s="46" t="s">
        <v>74</v>
      </c>
      <c r="AL1160" s="46">
        <v>0</v>
      </c>
      <c r="AM1160" s="46" t="s">
        <v>74</v>
      </c>
      <c r="AN1160" s="50"/>
      <c r="AO1160" s="46"/>
      <c r="AP1160" s="46"/>
      <c r="AQ1160" s="46"/>
      <c r="AR1160" s="46"/>
      <c r="AS1160" s="46"/>
      <c r="AT1160" s="46"/>
      <c r="AU1160" s="46"/>
      <c r="AV1160" s="46"/>
      <c r="AW1160" s="46"/>
      <c r="AX1160" s="46"/>
      <c r="AY1160" s="46"/>
      <c r="AZ1160" s="46"/>
      <c r="BA1160" s="46"/>
      <c r="BB1160" s="46"/>
      <c r="BC1160" s="46"/>
      <c r="BD1160" s="46"/>
      <c r="BE1160" s="46"/>
      <c r="BF1160" s="46"/>
      <c r="BG1160" s="46"/>
      <c r="BH1160" s="46"/>
      <c r="BI1160" s="46"/>
      <c r="BJ1160" s="46"/>
      <c r="BK1160" s="46"/>
      <c r="BL1160" s="46"/>
      <c r="BM1160" s="46"/>
      <c r="BN1160" s="46"/>
      <c r="BO1160" s="46"/>
      <c r="BP1160" s="46"/>
      <c r="BQ1160" s="46"/>
      <c r="BR1160" s="46"/>
      <c r="BS1160" s="46"/>
      <c r="BT1160" s="46"/>
      <c r="BU1160" s="46"/>
      <c r="BV1160" s="46"/>
      <c r="BW1160" s="46"/>
      <c r="BX1160" s="46"/>
      <c r="BY1160" s="46"/>
      <c r="BZ1160" s="46"/>
      <c r="CA1160" s="46"/>
      <c r="CB1160" s="46"/>
      <c r="CC1160" s="46"/>
    </row>
    <row r="1161" spans="7:81" x14ac:dyDescent="0.25">
      <c r="G1161" t="s">
        <v>132</v>
      </c>
      <c r="H1161" s="40">
        <v>41337</v>
      </c>
      <c r="I1161" s="46">
        <v>0</v>
      </c>
      <c r="J1161" s="46">
        <v>0</v>
      </c>
      <c r="K1161" s="46" t="s">
        <v>74</v>
      </c>
      <c r="L1161" s="46">
        <v>0</v>
      </c>
      <c r="M1161" s="46" t="s">
        <v>74</v>
      </c>
      <c r="N1161" s="46">
        <v>0</v>
      </c>
      <c r="O1161" s="46" t="s">
        <v>74</v>
      </c>
      <c r="P1161" s="46">
        <v>0</v>
      </c>
      <c r="Q1161" s="46" t="s">
        <v>74</v>
      </c>
      <c r="R1161" s="46">
        <v>0</v>
      </c>
      <c r="S1161" s="46" t="s">
        <v>74</v>
      </c>
      <c r="T1161" s="46">
        <v>0</v>
      </c>
      <c r="U1161" s="46" t="s">
        <v>74</v>
      </c>
      <c r="V1161" s="46">
        <v>0</v>
      </c>
      <c r="W1161" s="46" t="s">
        <v>74</v>
      </c>
      <c r="X1161" s="46">
        <v>0</v>
      </c>
      <c r="Y1161" s="46" t="s">
        <v>74</v>
      </c>
      <c r="Z1161" s="46">
        <v>0</v>
      </c>
      <c r="AA1161" s="46" t="s">
        <v>74</v>
      </c>
      <c r="AB1161" s="46">
        <v>0</v>
      </c>
      <c r="AC1161" s="46" t="s">
        <v>74</v>
      </c>
      <c r="AD1161" s="46">
        <v>0</v>
      </c>
      <c r="AE1161" s="46" t="s">
        <v>74</v>
      </c>
      <c r="AF1161" s="46">
        <v>0</v>
      </c>
      <c r="AG1161" s="46" t="s">
        <v>74</v>
      </c>
      <c r="AH1161" s="46">
        <v>0</v>
      </c>
      <c r="AI1161" s="46" t="s">
        <v>74</v>
      </c>
      <c r="AJ1161" s="46">
        <v>0</v>
      </c>
      <c r="AK1161" s="46" t="s">
        <v>74</v>
      </c>
      <c r="AL1161" s="46">
        <v>0</v>
      </c>
      <c r="AM1161" s="46" t="s">
        <v>74</v>
      </c>
      <c r="AN1161" s="50"/>
      <c r="AO1161" s="46"/>
      <c r="AP1161" s="46"/>
      <c r="AQ1161" s="46"/>
      <c r="AR1161" s="46"/>
      <c r="AS1161" s="46"/>
      <c r="AT1161" s="46"/>
      <c r="AU1161" s="46"/>
      <c r="AV1161" s="46"/>
      <c r="AW1161" s="46"/>
      <c r="AX1161" s="46"/>
      <c r="AY1161" s="46"/>
      <c r="AZ1161" s="46"/>
      <c r="BA1161" s="46"/>
      <c r="BB1161" s="46"/>
      <c r="BC1161" s="46"/>
      <c r="BD1161" s="46"/>
      <c r="BE1161" s="46"/>
      <c r="BF1161" s="46"/>
      <c r="BG1161" s="46"/>
      <c r="BH1161" s="46"/>
      <c r="BI1161" s="46"/>
      <c r="BJ1161" s="46"/>
      <c r="BK1161" s="46"/>
      <c r="BL1161" s="46"/>
      <c r="BM1161" s="46"/>
      <c r="BN1161" s="46"/>
      <c r="BO1161" s="46"/>
      <c r="BP1161" s="46"/>
      <c r="BQ1161" s="46"/>
      <c r="BR1161" s="46"/>
      <c r="BS1161" s="46"/>
      <c r="BT1161" s="46"/>
      <c r="BU1161" s="46"/>
      <c r="BV1161" s="46"/>
      <c r="BW1161" s="46"/>
      <c r="BX1161" s="46"/>
      <c r="BY1161" s="46"/>
      <c r="BZ1161" s="46"/>
      <c r="CA1161" s="46"/>
      <c r="CB1161" s="46"/>
      <c r="CC1161" s="46"/>
    </row>
    <row r="1162" spans="7:81" x14ac:dyDescent="0.25">
      <c r="G1162" t="s">
        <v>132</v>
      </c>
      <c r="H1162" s="40">
        <v>41338</v>
      </c>
      <c r="I1162" s="46">
        <v>0</v>
      </c>
      <c r="J1162" s="46">
        <v>0</v>
      </c>
      <c r="K1162" s="46" t="s">
        <v>74</v>
      </c>
      <c r="L1162" s="46">
        <v>0</v>
      </c>
      <c r="M1162" s="46" t="s">
        <v>74</v>
      </c>
      <c r="N1162" s="46">
        <v>0</v>
      </c>
      <c r="O1162" s="46" t="s">
        <v>74</v>
      </c>
      <c r="P1162" s="46">
        <v>0</v>
      </c>
      <c r="Q1162" s="46" t="s">
        <v>74</v>
      </c>
      <c r="R1162" s="46">
        <v>0</v>
      </c>
      <c r="S1162" s="46" t="s">
        <v>74</v>
      </c>
      <c r="T1162" s="46">
        <v>0</v>
      </c>
      <c r="U1162" s="46" t="s">
        <v>74</v>
      </c>
      <c r="V1162" s="46">
        <v>0</v>
      </c>
      <c r="W1162" s="46" t="s">
        <v>74</v>
      </c>
      <c r="X1162" s="46">
        <v>0</v>
      </c>
      <c r="Y1162" s="46" t="s">
        <v>74</v>
      </c>
      <c r="Z1162" s="46">
        <v>0</v>
      </c>
      <c r="AA1162" s="46" t="s">
        <v>74</v>
      </c>
      <c r="AB1162" s="46">
        <v>0</v>
      </c>
      <c r="AC1162" s="46" t="s">
        <v>74</v>
      </c>
      <c r="AD1162" s="46">
        <v>0</v>
      </c>
      <c r="AE1162" s="46" t="s">
        <v>74</v>
      </c>
      <c r="AF1162" s="46">
        <v>0</v>
      </c>
      <c r="AG1162" s="46" t="s">
        <v>74</v>
      </c>
      <c r="AH1162" s="46">
        <v>0</v>
      </c>
      <c r="AI1162" s="46" t="s">
        <v>74</v>
      </c>
      <c r="AJ1162" s="46">
        <v>0</v>
      </c>
      <c r="AK1162" s="46" t="s">
        <v>74</v>
      </c>
      <c r="AL1162" s="46">
        <v>0</v>
      </c>
      <c r="AM1162" s="46" t="s">
        <v>74</v>
      </c>
      <c r="AN1162" s="50"/>
      <c r="AO1162" s="46"/>
      <c r="AP1162" s="46"/>
      <c r="AQ1162" s="46"/>
      <c r="AR1162" s="46"/>
      <c r="AS1162" s="46"/>
      <c r="AT1162" s="46"/>
      <c r="AU1162" s="46"/>
      <c r="AV1162" s="46"/>
      <c r="AW1162" s="46"/>
      <c r="AX1162" s="46"/>
      <c r="AY1162" s="46"/>
      <c r="AZ1162" s="46"/>
      <c r="BA1162" s="46"/>
      <c r="BB1162" s="46"/>
      <c r="BC1162" s="46"/>
      <c r="BD1162" s="46"/>
      <c r="BE1162" s="46"/>
      <c r="BF1162" s="46"/>
      <c r="BG1162" s="46"/>
      <c r="BH1162" s="46"/>
      <c r="BI1162" s="46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</row>
    <row r="1163" spans="7:81" x14ac:dyDescent="0.25">
      <c r="G1163" t="s">
        <v>132</v>
      </c>
      <c r="H1163" s="40">
        <v>41339</v>
      </c>
      <c r="I1163" s="46">
        <v>0</v>
      </c>
      <c r="J1163" s="46">
        <v>0</v>
      </c>
      <c r="K1163" s="46">
        <v>0</v>
      </c>
      <c r="L1163" s="46">
        <v>0</v>
      </c>
      <c r="M1163" s="46">
        <v>2.9</v>
      </c>
      <c r="N1163" s="46">
        <v>0</v>
      </c>
      <c r="O1163" s="46">
        <v>0</v>
      </c>
      <c r="P1163" s="46">
        <v>0</v>
      </c>
      <c r="Q1163" s="46">
        <v>0</v>
      </c>
      <c r="R1163" s="46">
        <v>0</v>
      </c>
      <c r="S1163" s="46">
        <v>0</v>
      </c>
      <c r="T1163" s="46">
        <v>0</v>
      </c>
      <c r="U1163" s="46">
        <v>0</v>
      </c>
      <c r="V1163" s="46">
        <v>0</v>
      </c>
      <c r="W1163" s="46">
        <v>0</v>
      </c>
      <c r="X1163" s="46">
        <v>0</v>
      </c>
      <c r="Y1163" s="46">
        <v>0</v>
      </c>
      <c r="Z1163" s="46">
        <v>0</v>
      </c>
      <c r="AA1163" s="46" t="s">
        <v>74</v>
      </c>
      <c r="AB1163" s="46">
        <v>0</v>
      </c>
      <c r="AC1163" s="46" t="s">
        <v>74</v>
      </c>
      <c r="AD1163" s="46">
        <v>0</v>
      </c>
      <c r="AE1163" s="46" t="s">
        <v>74</v>
      </c>
      <c r="AF1163" s="46">
        <v>0</v>
      </c>
      <c r="AG1163" s="46" t="s">
        <v>74</v>
      </c>
      <c r="AH1163" s="46">
        <v>0</v>
      </c>
      <c r="AI1163" s="46" t="s">
        <v>74</v>
      </c>
      <c r="AJ1163" s="46">
        <v>0</v>
      </c>
      <c r="AK1163" s="46" t="s">
        <v>74</v>
      </c>
      <c r="AL1163" s="46">
        <v>0</v>
      </c>
      <c r="AM1163" s="46" t="s">
        <v>74</v>
      </c>
      <c r="AN1163" s="50"/>
      <c r="AO1163" s="46">
        <v>0</v>
      </c>
      <c r="AP1163" s="46">
        <v>0</v>
      </c>
      <c r="AQ1163" s="46">
        <v>2.9</v>
      </c>
      <c r="AR1163" s="46">
        <v>0</v>
      </c>
      <c r="AS1163" s="46">
        <v>0</v>
      </c>
      <c r="AT1163" s="46">
        <v>0</v>
      </c>
      <c r="AU1163" s="46">
        <v>0</v>
      </c>
      <c r="AV1163" s="46">
        <v>0</v>
      </c>
      <c r="AW1163" s="46">
        <v>0</v>
      </c>
      <c r="AX1163" s="46">
        <v>0</v>
      </c>
      <c r="AY1163" s="46">
        <v>0</v>
      </c>
      <c r="AZ1163" s="46">
        <v>0</v>
      </c>
      <c r="BA1163" s="46">
        <v>0</v>
      </c>
      <c r="BB1163" s="46">
        <v>0</v>
      </c>
      <c r="BC1163" s="46">
        <v>0</v>
      </c>
      <c r="BD1163" s="46">
        <v>0</v>
      </c>
      <c r="BE1163" s="46">
        <v>0</v>
      </c>
      <c r="BF1163" s="46">
        <v>0</v>
      </c>
      <c r="BG1163" s="46">
        <v>0</v>
      </c>
      <c r="BH1163" s="46">
        <v>0</v>
      </c>
      <c r="BI1163" s="46"/>
      <c r="BJ1163" s="46"/>
      <c r="BK1163" s="46"/>
      <c r="BL1163" s="46"/>
      <c r="BM1163" s="46"/>
      <c r="BN1163" s="46"/>
      <c r="BO1163" s="46"/>
      <c r="BP1163" s="46"/>
      <c r="BQ1163" s="46"/>
      <c r="BR1163" s="46"/>
      <c r="BS1163" s="46"/>
      <c r="BT1163" s="46"/>
      <c r="BU1163" s="46"/>
      <c r="BV1163" s="46"/>
      <c r="BW1163" s="46"/>
      <c r="BX1163" s="46"/>
      <c r="BY1163" s="46"/>
      <c r="BZ1163" s="46"/>
      <c r="CA1163" s="46"/>
      <c r="CB1163" s="46"/>
      <c r="CC1163" s="46"/>
    </row>
    <row r="1164" spans="7:81" x14ac:dyDescent="0.25">
      <c r="G1164" t="s">
        <v>132</v>
      </c>
      <c r="H1164" s="40">
        <v>41340</v>
      </c>
      <c r="I1164" s="46">
        <v>0</v>
      </c>
      <c r="J1164" s="46">
        <v>0</v>
      </c>
      <c r="K1164" s="46" t="s">
        <v>74</v>
      </c>
      <c r="L1164" s="46">
        <v>0</v>
      </c>
      <c r="M1164" s="46" t="s">
        <v>74</v>
      </c>
      <c r="N1164" s="46">
        <v>0</v>
      </c>
      <c r="O1164" s="46" t="s">
        <v>74</v>
      </c>
      <c r="P1164" s="46">
        <v>0</v>
      </c>
      <c r="Q1164" s="46" t="s">
        <v>74</v>
      </c>
      <c r="R1164" s="46">
        <v>0</v>
      </c>
      <c r="S1164" s="46" t="s">
        <v>74</v>
      </c>
      <c r="T1164" s="46">
        <v>0</v>
      </c>
      <c r="U1164" s="46" t="s">
        <v>74</v>
      </c>
      <c r="V1164" s="46">
        <v>0</v>
      </c>
      <c r="W1164" s="46" t="s">
        <v>74</v>
      </c>
      <c r="X1164" s="46">
        <v>0</v>
      </c>
      <c r="Y1164" s="46" t="s">
        <v>74</v>
      </c>
      <c r="Z1164" s="46">
        <v>0</v>
      </c>
      <c r="AA1164" s="46" t="s">
        <v>74</v>
      </c>
      <c r="AB1164" s="46">
        <v>0</v>
      </c>
      <c r="AC1164" s="46" t="s">
        <v>74</v>
      </c>
      <c r="AD1164" s="46">
        <v>0</v>
      </c>
      <c r="AE1164" s="46" t="s">
        <v>74</v>
      </c>
      <c r="AF1164" s="46">
        <v>0</v>
      </c>
      <c r="AG1164" s="46" t="s">
        <v>74</v>
      </c>
      <c r="AH1164" s="46">
        <v>0</v>
      </c>
      <c r="AI1164" s="46" t="s">
        <v>74</v>
      </c>
      <c r="AJ1164" s="46">
        <v>0</v>
      </c>
      <c r="AK1164" s="46" t="s">
        <v>74</v>
      </c>
      <c r="AL1164" s="46">
        <v>0</v>
      </c>
      <c r="AM1164" s="46" t="s">
        <v>74</v>
      </c>
      <c r="AN1164" s="50"/>
      <c r="AO1164" s="46"/>
      <c r="AP1164" s="46"/>
      <c r="AQ1164" s="46"/>
      <c r="AR1164" s="46"/>
      <c r="AS1164" s="46"/>
      <c r="AT1164" s="46"/>
      <c r="AU1164" s="46"/>
      <c r="AV1164" s="46"/>
      <c r="AW1164" s="46"/>
      <c r="AX1164" s="46"/>
      <c r="AY1164" s="46"/>
      <c r="AZ1164" s="46"/>
      <c r="BA1164" s="46"/>
      <c r="BB1164" s="46"/>
      <c r="BC1164" s="46"/>
      <c r="BD1164" s="46"/>
      <c r="BE1164" s="46"/>
      <c r="BF1164" s="46"/>
      <c r="BG1164" s="46"/>
      <c r="BH1164" s="46"/>
      <c r="BI1164" s="46"/>
      <c r="BJ1164" s="46"/>
      <c r="BK1164" s="46"/>
      <c r="BL1164" s="46"/>
      <c r="BM1164" s="46"/>
      <c r="BN1164" s="46"/>
      <c r="BO1164" s="46"/>
      <c r="BP1164" s="46"/>
      <c r="BQ1164" s="46"/>
      <c r="BR1164" s="46"/>
      <c r="BS1164" s="46"/>
      <c r="BT1164" s="46"/>
      <c r="BU1164" s="46"/>
      <c r="BV1164" s="46"/>
      <c r="BW1164" s="46"/>
      <c r="BX1164" s="46"/>
      <c r="BY1164" s="46"/>
      <c r="BZ1164" s="46"/>
      <c r="CA1164" s="46"/>
      <c r="CB1164" s="46"/>
      <c r="CC1164" s="46"/>
    </row>
    <row r="1165" spans="7:81" x14ac:dyDescent="0.25">
      <c r="G1165" t="s">
        <v>132</v>
      </c>
      <c r="H1165" s="40">
        <v>41341</v>
      </c>
      <c r="I1165" s="46">
        <v>0</v>
      </c>
      <c r="J1165" s="46">
        <v>0</v>
      </c>
      <c r="K1165" s="46" t="s">
        <v>74</v>
      </c>
      <c r="L1165" s="46">
        <v>0</v>
      </c>
      <c r="M1165" s="46" t="s">
        <v>74</v>
      </c>
      <c r="N1165" s="46">
        <v>0</v>
      </c>
      <c r="O1165" s="46" t="s">
        <v>74</v>
      </c>
      <c r="P1165" s="46">
        <v>0</v>
      </c>
      <c r="Q1165" s="46" t="s">
        <v>74</v>
      </c>
      <c r="R1165" s="46">
        <v>0</v>
      </c>
      <c r="S1165" s="46" t="s">
        <v>74</v>
      </c>
      <c r="T1165" s="46">
        <v>0</v>
      </c>
      <c r="U1165" s="46" t="s">
        <v>74</v>
      </c>
      <c r="V1165" s="46">
        <v>0</v>
      </c>
      <c r="W1165" s="46" t="s">
        <v>74</v>
      </c>
      <c r="X1165" s="46">
        <v>0</v>
      </c>
      <c r="Y1165" s="46" t="s">
        <v>74</v>
      </c>
      <c r="Z1165" s="46">
        <v>0</v>
      </c>
      <c r="AA1165" s="46" t="s">
        <v>74</v>
      </c>
      <c r="AB1165" s="46">
        <v>0</v>
      </c>
      <c r="AC1165" s="46" t="s">
        <v>74</v>
      </c>
      <c r="AD1165" s="46">
        <v>0</v>
      </c>
      <c r="AE1165" s="46" t="s">
        <v>74</v>
      </c>
      <c r="AF1165" s="46">
        <v>0</v>
      </c>
      <c r="AG1165" s="46" t="s">
        <v>74</v>
      </c>
      <c r="AH1165" s="46">
        <v>0</v>
      </c>
      <c r="AI1165" s="46" t="s">
        <v>74</v>
      </c>
      <c r="AJ1165" s="46">
        <v>0</v>
      </c>
      <c r="AK1165" s="46" t="s">
        <v>74</v>
      </c>
      <c r="AL1165" s="46">
        <v>0</v>
      </c>
      <c r="AM1165" s="46" t="s">
        <v>74</v>
      </c>
      <c r="AN1165" s="50"/>
      <c r="AO1165" s="46"/>
      <c r="AP1165" s="46"/>
      <c r="AQ1165" s="46"/>
      <c r="AR1165" s="46"/>
      <c r="AS1165" s="46"/>
      <c r="AT1165" s="46"/>
      <c r="AU1165" s="46"/>
      <c r="AV1165" s="46"/>
      <c r="AW1165" s="46"/>
      <c r="AX1165" s="46"/>
      <c r="AY1165" s="46"/>
      <c r="AZ1165" s="46"/>
      <c r="BA1165" s="46"/>
      <c r="BB1165" s="46"/>
      <c r="BC1165" s="46"/>
      <c r="BD1165" s="46"/>
      <c r="BE1165" s="46"/>
      <c r="BF1165" s="46"/>
      <c r="BG1165" s="46"/>
      <c r="BH1165" s="46"/>
      <c r="BI1165" s="46"/>
      <c r="BJ1165" s="46"/>
      <c r="BK1165" s="46"/>
      <c r="BL1165" s="46"/>
      <c r="BM1165" s="46"/>
      <c r="BN1165" s="46"/>
      <c r="BO1165" s="46"/>
      <c r="BP1165" s="46"/>
      <c r="BQ1165" s="46"/>
      <c r="BR1165" s="46"/>
      <c r="BS1165" s="46"/>
      <c r="BT1165" s="46"/>
      <c r="BU1165" s="46"/>
      <c r="BV1165" s="46"/>
      <c r="BW1165" s="46"/>
      <c r="BX1165" s="46"/>
      <c r="BY1165" s="46"/>
      <c r="BZ1165" s="46"/>
      <c r="CA1165" s="46"/>
      <c r="CB1165" s="46"/>
      <c r="CC1165" s="46"/>
    </row>
    <row r="1166" spans="7:81" x14ac:dyDescent="0.25">
      <c r="G1166" t="s">
        <v>132</v>
      </c>
      <c r="H1166" s="40">
        <v>41342</v>
      </c>
      <c r="I1166" s="46">
        <v>0</v>
      </c>
      <c r="J1166" s="46">
        <v>0</v>
      </c>
      <c r="K1166" s="46" t="s">
        <v>74</v>
      </c>
      <c r="L1166" s="46">
        <v>0</v>
      </c>
      <c r="M1166" s="46" t="s">
        <v>74</v>
      </c>
      <c r="N1166" s="46">
        <v>0</v>
      </c>
      <c r="O1166" s="46" t="s">
        <v>74</v>
      </c>
      <c r="P1166" s="46">
        <v>0</v>
      </c>
      <c r="Q1166" s="46" t="s">
        <v>74</v>
      </c>
      <c r="R1166" s="46">
        <v>0</v>
      </c>
      <c r="S1166" s="46" t="s">
        <v>74</v>
      </c>
      <c r="T1166" s="46">
        <v>0</v>
      </c>
      <c r="U1166" s="46" t="s">
        <v>74</v>
      </c>
      <c r="V1166" s="46">
        <v>0</v>
      </c>
      <c r="W1166" s="46" t="s">
        <v>74</v>
      </c>
      <c r="X1166" s="46">
        <v>0</v>
      </c>
      <c r="Y1166" s="46" t="s">
        <v>74</v>
      </c>
      <c r="Z1166" s="46">
        <v>0</v>
      </c>
      <c r="AA1166" s="46" t="s">
        <v>74</v>
      </c>
      <c r="AB1166" s="46">
        <v>0</v>
      </c>
      <c r="AC1166" s="46" t="s">
        <v>74</v>
      </c>
      <c r="AD1166" s="46">
        <v>0</v>
      </c>
      <c r="AE1166" s="46" t="s">
        <v>74</v>
      </c>
      <c r="AF1166" s="46">
        <v>0</v>
      </c>
      <c r="AG1166" s="46" t="s">
        <v>74</v>
      </c>
      <c r="AH1166" s="46">
        <v>0</v>
      </c>
      <c r="AI1166" s="46" t="s">
        <v>74</v>
      </c>
      <c r="AJ1166" s="46">
        <v>0</v>
      </c>
      <c r="AK1166" s="46" t="s">
        <v>74</v>
      </c>
      <c r="AL1166" s="46">
        <v>0</v>
      </c>
      <c r="AM1166" s="46" t="s">
        <v>74</v>
      </c>
      <c r="AN1166" s="50"/>
      <c r="AO1166" s="46"/>
      <c r="AP1166" s="46"/>
      <c r="AQ1166" s="46"/>
      <c r="AR1166" s="46"/>
      <c r="AS1166" s="46"/>
      <c r="AT1166" s="46"/>
      <c r="AU1166" s="46"/>
      <c r="AV1166" s="46"/>
      <c r="AW1166" s="46"/>
      <c r="AX1166" s="46"/>
      <c r="AY1166" s="46"/>
      <c r="AZ1166" s="46"/>
      <c r="BA1166" s="46"/>
      <c r="BB1166" s="46"/>
      <c r="BC1166" s="46"/>
      <c r="BD1166" s="46"/>
      <c r="BE1166" s="46"/>
      <c r="BF1166" s="46"/>
      <c r="BG1166" s="46"/>
      <c r="BH1166" s="46"/>
      <c r="BI1166" s="46"/>
      <c r="BJ1166" s="46"/>
      <c r="BK1166" s="46"/>
      <c r="BL1166" s="46"/>
      <c r="BM1166" s="46"/>
      <c r="BN1166" s="46"/>
      <c r="BO1166" s="46"/>
      <c r="BP1166" s="46"/>
      <c r="BQ1166" s="46"/>
      <c r="BR1166" s="46"/>
      <c r="BS1166" s="46"/>
      <c r="BT1166" s="46"/>
      <c r="BU1166" s="46"/>
      <c r="BV1166" s="46"/>
      <c r="BW1166" s="46"/>
      <c r="BX1166" s="46"/>
      <c r="BY1166" s="46"/>
      <c r="BZ1166" s="46"/>
      <c r="CA1166" s="46"/>
      <c r="CB1166" s="46"/>
      <c r="CC1166" s="46"/>
    </row>
    <row r="1167" spans="7:81" x14ac:dyDescent="0.25">
      <c r="G1167" t="s">
        <v>132</v>
      </c>
      <c r="H1167" s="40">
        <v>41343</v>
      </c>
      <c r="I1167" s="46">
        <v>0</v>
      </c>
      <c r="J1167" s="46">
        <v>0</v>
      </c>
      <c r="K1167" s="46" t="s">
        <v>74</v>
      </c>
      <c r="L1167" s="46">
        <v>0</v>
      </c>
      <c r="M1167" s="46" t="s">
        <v>74</v>
      </c>
      <c r="N1167" s="46">
        <v>0</v>
      </c>
      <c r="O1167" s="46" t="s">
        <v>74</v>
      </c>
      <c r="P1167" s="46">
        <v>0</v>
      </c>
      <c r="Q1167" s="46" t="s">
        <v>74</v>
      </c>
      <c r="R1167" s="46">
        <v>0</v>
      </c>
      <c r="S1167" s="46" t="s">
        <v>74</v>
      </c>
      <c r="T1167" s="46">
        <v>0</v>
      </c>
      <c r="U1167" s="46" t="s">
        <v>74</v>
      </c>
      <c r="V1167" s="46">
        <v>0</v>
      </c>
      <c r="W1167" s="46" t="s">
        <v>74</v>
      </c>
      <c r="X1167" s="46">
        <v>0</v>
      </c>
      <c r="Y1167" s="46" t="s">
        <v>74</v>
      </c>
      <c r="Z1167" s="46">
        <v>0</v>
      </c>
      <c r="AA1167" s="46" t="s">
        <v>74</v>
      </c>
      <c r="AB1167" s="46">
        <v>0</v>
      </c>
      <c r="AC1167" s="46" t="s">
        <v>74</v>
      </c>
      <c r="AD1167" s="46">
        <v>0</v>
      </c>
      <c r="AE1167" s="46" t="s">
        <v>74</v>
      </c>
      <c r="AF1167" s="46">
        <v>0</v>
      </c>
      <c r="AG1167" s="46" t="s">
        <v>74</v>
      </c>
      <c r="AH1167" s="46">
        <v>0</v>
      </c>
      <c r="AI1167" s="46" t="s">
        <v>74</v>
      </c>
      <c r="AJ1167" s="46">
        <v>0</v>
      </c>
      <c r="AK1167" s="46" t="s">
        <v>74</v>
      </c>
      <c r="AL1167" s="46">
        <v>0</v>
      </c>
      <c r="AM1167" s="46" t="s">
        <v>74</v>
      </c>
      <c r="AN1167" s="50"/>
      <c r="AO1167" s="46"/>
      <c r="AP1167" s="46"/>
      <c r="AQ1167" s="46"/>
      <c r="AR1167" s="46"/>
      <c r="AS1167" s="46"/>
      <c r="AT1167" s="46"/>
      <c r="AU1167" s="46"/>
      <c r="AV1167" s="46"/>
      <c r="AW1167" s="46"/>
      <c r="AX1167" s="46"/>
      <c r="AY1167" s="46"/>
      <c r="AZ1167" s="46"/>
      <c r="BA1167" s="46"/>
      <c r="BB1167" s="46"/>
      <c r="BC1167" s="46"/>
      <c r="BD1167" s="46"/>
      <c r="BE1167" s="46"/>
      <c r="BF1167" s="46"/>
      <c r="BG1167" s="46"/>
      <c r="BH1167" s="46"/>
      <c r="BI1167" s="46"/>
      <c r="BJ1167" s="46"/>
      <c r="BK1167" s="46"/>
      <c r="BL1167" s="46"/>
      <c r="BM1167" s="46"/>
      <c r="BN1167" s="46"/>
      <c r="BO1167" s="46"/>
      <c r="BP1167" s="46"/>
      <c r="BQ1167" s="46"/>
      <c r="BR1167" s="46"/>
      <c r="BS1167" s="46"/>
      <c r="BT1167" s="46"/>
      <c r="BU1167" s="46"/>
      <c r="BV1167" s="46"/>
      <c r="BW1167" s="46"/>
      <c r="BX1167" s="46"/>
      <c r="BY1167" s="46"/>
      <c r="BZ1167" s="46"/>
      <c r="CA1167" s="46"/>
      <c r="CB1167" s="46"/>
      <c r="CC1167" s="46"/>
    </row>
    <row r="1168" spans="7:81" x14ac:dyDescent="0.25">
      <c r="G1168" t="s">
        <v>132</v>
      </c>
      <c r="H1168" s="40">
        <v>41344</v>
      </c>
      <c r="I1168" s="46">
        <v>0</v>
      </c>
      <c r="J1168" s="46">
        <v>0</v>
      </c>
      <c r="K1168" s="46" t="s">
        <v>74</v>
      </c>
      <c r="L1168" s="46">
        <v>0</v>
      </c>
      <c r="M1168" s="46" t="s">
        <v>74</v>
      </c>
      <c r="N1168" s="46">
        <v>0</v>
      </c>
      <c r="O1168" s="46" t="s">
        <v>74</v>
      </c>
      <c r="P1168" s="46">
        <v>0</v>
      </c>
      <c r="Q1168" s="46" t="s">
        <v>74</v>
      </c>
      <c r="R1168" s="46">
        <v>0</v>
      </c>
      <c r="S1168" s="46" t="s">
        <v>74</v>
      </c>
      <c r="T1168" s="46">
        <v>0</v>
      </c>
      <c r="U1168" s="46" t="s">
        <v>74</v>
      </c>
      <c r="V1168" s="46">
        <v>0</v>
      </c>
      <c r="W1168" s="46" t="s">
        <v>74</v>
      </c>
      <c r="X1168" s="46">
        <v>0</v>
      </c>
      <c r="Y1168" s="46" t="s">
        <v>74</v>
      </c>
      <c r="Z1168" s="46">
        <v>0</v>
      </c>
      <c r="AA1168" s="46" t="s">
        <v>74</v>
      </c>
      <c r="AB1168" s="46">
        <v>0</v>
      </c>
      <c r="AC1168" s="46" t="s">
        <v>74</v>
      </c>
      <c r="AD1168" s="46">
        <v>0</v>
      </c>
      <c r="AE1168" s="46" t="s">
        <v>74</v>
      </c>
      <c r="AF1168" s="46">
        <v>0</v>
      </c>
      <c r="AG1168" s="46" t="s">
        <v>74</v>
      </c>
      <c r="AH1168" s="46">
        <v>0</v>
      </c>
      <c r="AI1168" s="46" t="s">
        <v>74</v>
      </c>
      <c r="AJ1168" s="46">
        <v>0</v>
      </c>
      <c r="AK1168" s="46" t="s">
        <v>74</v>
      </c>
      <c r="AL1168" s="46">
        <v>0</v>
      </c>
      <c r="AM1168" s="46" t="s">
        <v>74</v>
      </c>
      <c r="AN1168" s="50"/>
      <c r="AO1168" s="46"/>
      <c r="AP1168" s="46"/>
      <c r="AQ1168" s="46"/>
      <c r="AR1168" s="46"/>
      <c r="AS1168" s="46"/>
      <c r="AT1168" s="46"/>
      <c r="AU1168" s="46"/>
      <c r="AV1168" s="46"/>
      <c r="AW1168" s="46"/>
      <c r="AX1168" s="46"/>
      <c r="AY1168" s="46"/>
      <c r="AZ1168" s="46"/>
      <c r="BA1168" s="46"/>
      <c r="BB1168" s="46"/>
      <c r="BC1168" s="46"/>
      <c r="BD1168" s="46"/>
      <c r="BE1168" s="46"/>
      <c r="BF1168" s="46"/>
      <c r="BG1168" s="46"/>
      <c r="BH1168" s="46"/>
      <c r="BI1168" s="46"/>
      <c r="BJ1168" s="46"/>
      <c r="BK1168" s="46"/>
      <c r="BL1168" s="46"/>
      <c r="BM1168" s="46"/>
      <c r="BN1168" s="46"/>
      <c r="BO1168" s="46"/>
      <c r="BP1168" s="46"/>
      <c r="BQ1168" s="46"/>
      <c r="BR1168" s="46"/>
      <c r="BS1168" s="46"/>
      <c r="BT1168" s="46"/>
      <c r="BU1168" s="46"/>
      <c r="BV1168" s="46"/>
      <c r="BW1168" s="46"/>
      <c r="BX1168" s="46"/>
      <c r="BY1168" s="46"/>
      <c r="BZ1168" s="46"/>
      <c r="CA1168" s="46"/>
      <c r="CB1168" s="46"/>
      <c r="CC1168" s="46"/>
    </row>
    <row r="1169" spans="7:81" x14ac:dyDescent="0.25">
      <c r="G1169" t="s">
        <v>132</v>
      </c>
      <c r="H1169" s="40">
        <v>41345</v>
      </c>
      <c r="I1169" s="46">
        <v>0</v>
      </c>
      <c r="J1169" s="46">
        <v>0</v>
      </c>
      <c r="K1169" s="46" t="s">
        <v>74</v>
      </c>
      <c r="L1169" s="46">
        <v>0</v>
      </c>
      <c r="M1169" s="46" t="s">
        <v>74</v>
      </c>
      <c r="N1169" s="46">
        <v>0</v>
      </c>
      <c r="O1169" s="46" t="s">
        <v>74</v>
      </c>
      <c r="P1169" s="46">
        <v>0</v>
      </c>
      <c r="Q1169" s="46" t="s">
        <v>74</v>
      </c>
      <c r="R1169" s="46">
        <v>0</v>
      </c>
      <c r="S1169" s="46" t="s">
        <v>74</v>
      </c>
      <c r="T1169" s="46">
        <v>0</v>
      </c>
      <c r="U1169" s="46" t="s">
        <v>74</v>
      </c>
      <c r="V1169" s="46">
        <v>0</v>
      </c>
      <c r="W1169" s="46" t="s">
        <v>74</v>
      </c>
      <c r="X1169" s="46">
        <v>0</v>
      </c>
      <c r="Y1169" s="46" t="s">
        <v>74</v>
      </c>
      <c r="Z1169" s="46">
        <v>0</v>
      </c>
      <c r="AA1169" s="46">
        <v>0</v>
      </c>
      <c r="AB1169" s="46">
        <v>0</v>
      </c>
      <c r="AC1169" s="46">
        <v>4.166666666666667</v>
      </c>
      <c r="AD1169" s="46">
        <v>0</v>
      </c>
      <c r="AE1169" s="46">
        <v>0</v>
      </c>
      <c r="AF1169" s="46">
        <v>0</v>
      </c>
      <c r="AG1169" s="46">
        <v>0</v>
      </c>
      <c r="AH1169" s="46">
        <v>0</v>
      </c>
      <c r="AI1169" s="46">
        <v>0.6333333333333333</v>
      </c>
      <c r="AJ1169" s="46">
        <v>0</v>
      </c>
      <c r="AK1169" s="46">
        <v>0</v>
      </c>
      <c r="AL1169" s="46">
        <v>0</v>
      </c>
      <c r="AM1169" s="46">
        <v>0</v>
      </c>
      <c r="AN1169" s="50"/>
      <c r="AO1169" s="46"/>
      <c r="AP1169" s="46"/>
      <c r="AQ1169" s="46"/>
      <c r="AR1169" s="46"/>
      <c r="AS1169" s="46"/>
      <c r="AT1169" s="46"/>
      <c r="AU1169" s="46"/>
      <c r="AV1169" s="46"/>
      <c r="AW1169" s="46"/>
      <c r="AX1169" s="46"/>
      <c r="AY1169" s="46"/>
      <c r="AZ1169" s="46"/>
      <c r="BA1169" s="46"/>
      <c r="BB1169" s="46"/>
      <c r="BC1169" s="46"/>
      <c r="BD1169" s="46"/>
      <c r="BE1169" s="46"/>
      <c r="BF1169" s="46"/>
      <c r="BG1169" s="46"/>
      <c r="BH1169" s="46"/>
      <c r="BI1169" s="46">
        <v>0</v>
      </c>
      <c r="BJ1169" s="46">
        <v>0</v>
      </c>
      <c r="BK1169" s="46">
        <v>0</v>
      </c>
      <c r="BL1169" s="46">
        <v>0</v>
      </c>
      <c r="BM1169" s="46">
        <v>0</v>
      </c>
      <c r="BN1169" s="46">
        <v>12.5</v>
      </c>
      <c r="BO1169" s="46">
        <v>0</v>
      </c>
      <c r="BP1169" s="46">
        <v>0</v>
      </c>
      <c r="BQ1169" s="46">
        <v>0</v>
      </c>
      <c r="BR1169" s="46">
        <v>0</v>
      </c>
      <c r="BS1169" s="46">
        <v>0</v>
      </c>
      <c r="BT1169" s="46">
        <v>0</v>
      </c>
      <c r="BU1169" s="46">
        <v>1.9</v>
      </c>
      <c r="BV1169" s="46">
        <v>0</v>
      </c>
      <c r="BW1169" s="46">
        <v>0</v>
      </c>
      <c r="BX1169" s="46">
        <v>0</v>
      </c>
      <c r="BY1169" s="46">
        <v>0</v>
      </c>
      <c r="BZ1169" s="46">
        <v>0</v>
      </c>
      <c r="CA1169" s="46">
        <v>0</v>
      </c>
      <c r="CB1169" s="46">
        <v>0</v>
      </c>
      <c r="CC1169" s="46">
        <v>0</v>
      </c>
    </row>
    <row r="1170" spans="7:81" x14ac:dyDescent="0.25">
      <c r="G1170" t="s">
        <v>132</v>
      </c>
      <c r="H1170" s="40">
        <v>41346</v>
      </c>
      <c r="I1170" s="46">
        <v>0</v>
      </c>
      <c r="J1170" s="46">
        <v>0</v>
      </c>
      <c r="K1170" s="46" t="s">
        <v>74</v>
      </c>
      <c r="L1170" s="46">
        <v>0</v>
      </c>
      <c r="M1170" s="46" t="s">
        <v>74</v>
      </c>
      <c r="N1170" s="46">
        <v>0</v>
      </c>
      <c r="O1170" s="46" t="s">
        <v>74</v>
      </c>
      <c r="P1170" s="46">
        <v>0</v>
      </c>
      <c r="Q1170" s="46" t="s">
        <v>74</v>
      </c>
      <c r="R1170" s="46">
        <v>0</v>
      </c>
      <c r="S1170" s="46" t="s">
        <v>74</v>
      </c>
      <c r="T1170" s="46">
        <v>0</v>
      </c>
      <c r="U1170" s="46" t="s">
        <v>74</v>
      </c>
      <c r="V1170" s="46">
        <v>0</v>
      </c>
      <c r="W1170" s="46" t="s">
        <v>74</v>
      </c>
      <c r="X1170" s="46">
        <v>0</v>
      </c>
      <c r="Y1170" s="46" t="s">
        <v>74</v>
      </c>
      <c r="Z1170" s="46">
        <v>0</v>
      </c>
      <c r="AA1170" s="46" t="s">
        <v>74</v>
      </c>
      <c r="AB1170" s="46">
        <v>0</v>
      </c>
      <c r="AC1170" s="46" t="s">
        <v>74</v>
      </c>
      <c r="AD1170" s="46">
        <v>0</v>
      </c>
      <c r="AE1170" s="46" t="s">
        <v>74</v>
      </c>
      <c r="AF1170" s="46">
        <v>0</v>
      </c>
      <c r="AG1170" s="46" t="s">
        <v>74</v>
      </c>
      <c r="AH1170" s="46">
        <v>0</v>
      </c>
      <c r="AI1170" s="46" t="s">
        <v>74</v>
      </c>
      <c r="AJ1170" s="46">
        <v>0</v>
      </c>
      <c r="AK1170" s="46" t="s">
        <v>74</v>
      </c>
      <c r="AL1170" s="46">
        <v>0</v>
      </c>
      <c r="AM1170" s="46" t="s">
        <v>74</v>
      </c>
      <c r="AN1170" s="50"/>
      <c r="AO1170" s="46"/>
      <c r="AP1170" s="46"/>
      <c r="AQ1170" s="46"/>
      <c r="AR1170" s="46"/>
      <c r="AS1170" s="46"/>
      <c r="AT1170" s="46"/>
      <c r="AU1170" s="46"/>
      <c r="AV1170" s="46"/>
      <c r="AW1170" s="46"/>
      <c r="AX1170" s="46"/>
      <c r="AY1170" s="46"/>
      <c r="AZ1170" s="46"/>
      <c r="BA1170" s="46"/>
      <c r="BB1170" s="46"/>
      <c r="BC1170" s="46"/>
      <c r="BD1170" s="46"/>
      <c r="BE1170" s="46"/>
      <c r="BF1170" s="46"/>
      <c r="BG1170" s="46"/>
      <c r="BH1170" s="46"/>
      <c r="BI1170" s="46"/>
      <c r="BJ1170" s="46"/>
      <c r="BK1170" s="46"/>
      <c r="BL1170" s="46"/>
      <c r="BM1170" s="46"/>
      <c r="BN1170" s="46"/>
      <c r="BO1170" s="46"/>
      <c r="BP1170" s="46"/>
      <c r="BQ1170" s="46"/>
      <c r="BR1170" s="46"/>
      <c r="BS1170" s="46"/>
      <c r="BT1170" s="46"/>
      <c r="BU1170" s="46"/>
      <c r="BV1170" s="46"/>
      <c r="BW1170" s="46"/>
      <c r="BX1170" s="46"/>
      <c r="BY1170" s="46"/>
      <c r="BZ1170" s="46"/>
      <c r="CA1170" s="46"/>
      <c r="CB1170" s="46"/>
      <c r="CC1170" s="46"/>
    </row>
    <row r="1171" spans="7:81" x14ac:dyDescent="0.25">
      <c r="G1171" t="s">
        <v>132</v>
      </c>
      <c r="H1171" s="40">
        <v>41347</v>
      </c>
      <c r="I1171" s="46">
        <v>0</v>
      </c>
      <c r="J1171" s="46">
        <v>0</v>
      </c>
      <c r="K1171" s="46" t="s">
        <v>74</v>
      </c>
      <c r="L1171" s="46">
        <v>0</v>
      </c>
      <c r="M1171" s="46" t="s">
        <v>74</v>
      </c>
      <c r="N1171" s="46">
        <v>0</v>
      </c>
      <c r="O1171" s="46" t="s">
        <v>74</v>
      </c>
      <c r="P1171" s="46">
        <v>0</v>
      </c>
      <c r="Q1171" s="46" t="s">
        <v>74</v>
      </c>
      <c r="R1171" s="46">
        <v>0</v>
      </c>
      <c r="S1171" s="46" t="s">
        <v>74</v>
      </c>
      <c r="T1171" s="46">
        <v>0</v>
      </c>
      <c r="U1171" s="46" t="s">
        <v>74</v>
      </c>
      <c r="V1171" s="46">
        <v>0</v>
      </c>
      <c r="W1171" s="46" t="s">
        <v>74</v>
      </c>
      <c r="X1171" s="46">
        <v>0</v>
      </c>
      <c r="Y1171" s="46" t="s">
        <v>74</v>
      </c>
      <c r="Z1171" s="46">
        <v>0</v>
      </c>
      <c r="AA1171" s="46" t="s">
        <v>74</v>
      </c>
      <c r="AB1171" s="46">
        <v>0</v>
      </c>
      <c r="AC1171" s="46" t="s">
        <v>74</v>
      </c>
      <c r="AD1171" s="46">
        <v>0</v>
      </c>
      <c r="AE1171" s="46" t="s">
        <v>74</v>
      </c>
      <c r="AF1171" s="46">
        <v>0</v>
      </c>
      <c r="AG1171" s="46" t="s">
        <v>74</v>
      </c>
      <c r="AH1171" s="46">
        <v>0</v>
      </c>
      <c r="AI1171" s="46" t="s">
        <v>74</v>
      </c>
      <c r="AJ1171" s="46">
        <v>0</v>
      </c>
      <c r="AK1171" s="46" t="s">
        <v>74</v>
      </c>
      <c r="AL1171" s="46">
        <v>0</v>
      </c>
      <c r="AM1171" s="46" t="s">
        <v>74</v>
      </c>
      <c r="AN1171" s="50"/>
      <c r="AO1171" s="46"/>
      <c r="AP1171" s="46"/>
      <c r="AQ1171" s="46"/>
      <c r="AR1171" s="46"/>
      <c r="AS1171" s="46"/>
      <c r="AT1171" s="46"/>
      <c r="AU1171" s="46"/>
      <c r="AV1171" s="46"/>
      <c r="AW1171" s="46"/>
      <c r="AX1171" s="46"/>
      <c r="AY1171" s="46"/>
      <c r="AZ1171" s="46"/>
      <c r="BA1171" s="46"/>
      <c r="BB1171" s="46"/>
      <c r="BC1171" s="46"/>
      <c r="BD1171" s="46"/>
      <c r="BE1171" s="46"/>
      <c r="BF1171" s="46"/>
      <c r="BG1171" s="46"/>
      <c r="BH1171" s="46"/>
      <c r="BI1171" s="46"/>
      <c r="BJ1171" s="46"/>
      <c r="BK1171" s="46"/>
      <c r="BL1171" s="46"/>
      <c r="BM1171" s="46"/>
      <c r="BN1171" s="46"/>
      <c r="BO1171" s="46"/>
      <c r="BP1171" s="46"/>
      <c r="BQ1171" s="46"/>
      <c r="BR1171" s="46"/>
      <c r="BS1171" s="46"/>
      <c r="BT1171" s="46"/>
      <c r="BU1171" s="46"/>
      <c r="BV1171" s="46"/>
      <c r="BW1171" s="46"/>
      <c r="BX1171" s="46"/>
      <c r="BY1171" s="46"/>
      <c r="BZ1171" s="46"/>
      <c r="CA1171" s="46"/>
      <c r="CB1171" s="46"/>
      <c r="CC1171" s="46"/>
    </row>
    <row r="1172" spans="7:81" x14ac:dyDescent="0.25">
      <c r="G1172" t="s">
        <v>132</v>
      </c>
      <c r="H1172" s="40">
        <v>41348</v>
      </c>
      <c r="I1172" s="46">
        <v>0</v>
      </c>
      <c r="J1172" s="46">
        <v>0</v>
      </c>
      <c r="K1172" s="46" t="s">
        <v>74</v>
      </c>
      <c r="L1172" s="46">
        <v>38.533785546569263</v>
      </c>
      <c r="M1172" s="46" t="s">
        <v>74</v>
      </c>
      <c r="N1172" s="46">
        <v>0</v>
      </c>
      <c r="O1172" s="46" t="s">
        <v>74</v>
      </c>
      <c r="P1172" s="46">
        <v>0</v>
      </c>
      <c r="Q1172" s="46" t="s">
        <v>74</v>
      </c>
      <c r="R1172" s="46">
        <v>0</v>
      </c>
      <c r="S1172" s="46" t="s">
        <v>74</v>
      </c>
      <c r="T1172" s="46">
        <v>0</v>
      </c>
      <c r="U1172" s="46" t="s">
        <v>74</v>
      </c>
      <c r="V1172" s="46">
        <v>0</v>
      </c>
      <c r="W1172" s="46" t="s">
        <v>74</v>
      </c>
      <c r="X1172" s="46">
        <v>0</v>
      </c>
      <c r="Y1172" s="46" t="s">
        <v>74</v>
      </c>
      <c r="Z1172" s="46">
        <v>0</v>
      </c>
      <c r="AA1172" s="46" t="s">
        <v>74</v>
      </c>
      <c r="AB1172" s="46">
        <v>0</v>
      </c>
      <c r="AC1172" s="46" t="s">
        <v>74</v>
      </c>
      <c r="AD1172" s="46">
        <v>0</v>
      </c>
      <c r="AE1172" s="46" t="s">
        <v>74</v>
      </c>
      <c r="AF1172" s="46">
        <v>0</v>
      </c>
      <c r="AG1172" s="46" t="s">
        <v>74</v>
      </c>
      <c r="AH1172" s="46">
        <v>0</v>
      </c>
      <c r="AI1172" s="46" t="s">
        <v>74</v>
      </c>
      <c r="AJ1172" s="46">
        <v>0</v>
      </c>
      <c r="AK1172" s="46" t="s">
        <v>74</v>
      </c>
      <c r="AL1172" s="46">
        <v>0</v>
      </c>
      <c r="AM1172" s="46" t="s">
        <v>74</v>
      </c>
      <c r="AN1172" s="50"/>
      <c r="AO1172" s="46"/>
      <c r="AP1172" s="46"/>
      <c r="AQ1172" s="46"/>
      <c r="AR1172" s="46"/>
      <c r="AS1172" s="46"/>
      <c r="AT1172" s="46"/>
      <c r="AU1172" s="46"/>
      <c r="AV1172" s="46"/>
      <c r="AW1172" s="46"/>
      <c r="AX1172" s="46"/>
      <c r="AY1172" s="46"/>
      <c r="AZ1172" s="46"/>
      <c r="BA1172" s="46"/>
      <c r="BB1172" s="46"/>
      <c r="BC1172" s="46"/>
      <c r="BD1172" s="46"/>
      <c r="BE1172" s="46"/>
      <c r="BF1172" s="46"/>
      <c r="BG1172" s="46"/>
      <c r="BH1172" s="46"/>
      <c r="BI1172" s="46"/>
      <c r="BJ1172" s="46"/>
      <c r="BK1172" s="46"/>
      <c r="BL1172" s="46"/>
      <c r="BM1172" s="46"/>
      <c r="BN1172" s="46"/>
      <c r="BO1172" s="46"/>
      <c r="BP1172" s="46"/>
      <c r="BQ1172" s="46"/>
      <c r="BR1172" s="46"/>
      <c r="BS1172" s="46"/>
      <c r="BT1172" s="46"/>
      <c r="BU1172" s="46"/>
      <c r="BV1172" s="46"/>
      <c r="BW1172" s="46"/>
      <c r="BX1172" s="46"/>
      <c r="BY1172" s="46"/>
      <c r="BZ1172" s="46"/>
      <c r="CA1172" s="46"/>
      <c r="CB1172" s="46"/>
      <c r="CC1172" s="46"/>
    </row>
    <row r="1173" spans="7:81" x14ac:dyDescent="0.25">
      <c r="G1173" t="s">
        <v>132</v>
      </c>
      <c r="H1173" s="40">
        <v>41349</v>
      </c>
      <c r="I1173" s="46">
        <v>0</v>
      </c>
      <c r="J1173" s="46">
        <v>0</v>
      </c>
      <c r="K1173" s="46" t="s">
        <v>74</v>
      </c>
      <c r="L1173" s="46">
        <v>0</v>
      </c>
      <c r="M1173" s="46" t="s">
        <v>74</v>
      </c>
      <c r="N1173" s="46">
        <v>0</v>
      </c>
      <c r="O1173" s="46" t="s">
        <v>74</v>
      </c>
      <c r="P1173" s="46">
        <v>0</v>
      </c>
      <c r="Q1173" s="46" t="s">
        <v>74</v>
      </c>
      <c r="R1173" s="46">
        <v>0</v>
      </c>
      <c r="S1173" s="46" t="s">
        <v>74</v>
      </c>
      <c r="T1173" s="46">
        <v>0</v>
      </c>
      <c r="U1173" s="46" t="s">
        <v>74</v>
      </c>
      <c r="V1173" s="46">
        <v>0</v>
      </c>
      <c r="W1173" s="46" t="s">
        <v>74</v>
      </c>
      <c r="X1173" s="46">
        <v>0</v>
      </c>
      <c r="Y1173" s="46" t="s">
        <v>74</v>
      </c>
      <c r="Z1173" s="46">
        <v>0</v>
      </c>
      <c r="AA1173" s="46" t="s">
        <v>74</v>
      </c>
      <c r="AB1173" s="46">
        <v>0</v>
      </c>
      <c r="AC1173" s="46" t="s">
        <v>74</v>
      </c>
      <c r="AD1173" s="46">
        <v>0</v>
      </c>
      <c r="AE1173" s="46" t="s">
        <v>74</v>
      </c>
      <c r="AF1173" s="46">
        <v>0</v>
      </c>
      <c r="AG1173" s="46" t="s">
        <v>74</v>
      </c>
      <c r="AH1173" s="46">
        <v>0</v>
      </c>
      <c r="AI1173" s="46" t="s">
        <v>74</v>
      </c>
      <c r="AJ1173" s="46">
        <v>0</v>
      </c>
      <c r="AK1173" s="46" t="s">
        <v>74</v>
      </c>
      <c r="AL1173" s="46">
        <v>0</v>
      </c>
      <c r="AM1173" s="46" t="s">
        <v>74</v>
      </c>
      <c r="AN1173" s="50"/>
      <c r="AO1173" s="46"/>
      <c r="AP1173" s="46"/>
      <c r="AQ1173" s="46"/>
      <c r="AR1173" s="46"/>
      <c r="AS1173" s="46"/>
      <c r="AT1173" s="46"/>
      <c r="AU1173" s="46"/>
      <c r="AV1173" s="46"/>
      <c r="AW1173" s="46"/>
      <c r="AX1173" s="46"/>
      <c r="AY1173" s="46"/>
      <c r="AZ1173" s="46"/>
      <c r="BA1173" s="46"/>
      <c r="BB1173" s="46"/>
      <c r="BC1173" s="46"/>
      <c r="BD1173" s="46"/>
      <c r="BE1173" s="46"/>
      <c r="BF1173" s="46"/>
      <c r="BG1173" s="46"/>
      <c r="BH1173" s="46"/>
      <c r="BI1173" s="46"/>
      <c r="BJ1173" s="46"/>
      <c r="BK1173" s="46"/>
      <c r="BL1173" s="46"/>
      <c r="BM1173" s="46"/>
      <c r="BN1173" s="46"/>
      <c r="BO1173" s="46"/>
      <c r="BP1173" s="46"/>
      <c r="BQ1173" s="46"/>
      <c r="BR1173" s="46"/>
      <c r="BS1173" s="46"/>
      <c r="BT1173" s="46"/>
      <c r="BU1173" s="46"/>
      <c r="BV1173" s="46"/>
      <c r="BW1173" s="46"/>
      <c r="BX1173" s="46"/>
      <c r="BY1173" s="46"/>
      <c r="BZ1173" s="46"/>
      <c r="CA1173" s="46"/>
      <c r="CB1173" s="46"/>
      <c r="CC1173" s="46"/>
    </row>
    <row r="1174" spans="7:81" x14ac:dyDescent="0.25">
      <c r="G1174" t="s">
        <v>132</v>
      </c>
      <c r="H1174" s="40">
        <v>41350</v>
      </c>
      <c r="I1174" s="46">
        <v>0</v>
      </c>
      <c r="J1174" s="46">
        <v>0</v>
      </c>
      <c r="K1174" s="46" t="s">
        <v>74</v>
      </c>
      <c r="L1174" s="46">
        <v>0</v>
      </c>
      <c r="M1174" s="46" t="s">
        <v>74</v>
      </c>
      <c r="N1174" s="46">
        <v>0</v>
      </c>
      <c r="O1174" s="46" t="s">
        <v>74</v>
      </c>
      <c r="P1174" s="46">
        <v>0</v>
      </c>
      <c r="Q1174" s="46" t="s">
        <v>74</v>
      </c>
      <c r="R1174" s="46">
        <v>0</v>
      </c>
      <c r="S1174" s="46" t="s">
        <v>74</v>
      </c>
      <c r="T1174" s="46">
        <v>0</v>
      </c>
      <c r="U1174" s="46" t="s">
        <v>74</v>
      </c>
      <c r="V1174" s="46">
        <v>0</v>
      </c>
      <c r="W1174" s="46" t="s">
        <v>74</v>
      </c>
      <c r="X1174" s="46">
        <v>0</v>
      </c>
      <c r="Y1174" s="46" t="s">
        <v>74</v>
      </c>
      <c r="Z1174" s="46">
        <v>0</v>
      </c>
      <c r="AA1174" s="46" t="s">
        <v>74</v>
      </c>
      <c r="AB1174" s="46">
        <v>0</v>
      </c>
      <c r="AC1174" s="46" t="s">
        <v>74</v>
      </c>
      <c r="AD1174" s="46">
        <v>0</v>
      </c>
      <c r="AE1174" s="46" t="s">
        <v>74</v>
      </c>
      <c r="AF1174" s="46">
        <v>0</v>
      </c>
      <c r="AG1174" s="46" t="s">
        <v>74</v>
      </c>
      <c r="AH1174" s="46">
        <v>0</v>
      </c>
      <c r="AI1174" s="46" t="s">
        <v>74</v>
      </c>
      <c r="AJ1174" s="46">
        <v>0</v>
      </c>
      <c r="AK1174" s="46" t="s">
        <v>74</v>
      </c>
      <c r="AL1174" s="46">
        <v>0</v>
      </c>
      <c r="AM1174" s="46" t="s">
        <v>74</v>
      </c>
      <c r="AN1174" s="50"/>
      <c r="AO1174" s="46"/>
      <c r="AP1174" s="46"/>
      <c r="AQ1174" s="46"/>
      <c r="AR1174" s="46"/>
      <c r="AS1174" s="46"/>
      <c r="AT1174" s="46"/>
      <c r="AU1174" s="46"/>
      <c r="AV1174" s="46"/>
      <c r="AW1174" s="46"/>
      <c r="AX1174" s="46"/>
      <c r="AY1174" s="46"/>
      <c r="AZ1174" s="46"/>
      <c r="BA1174" s="46"/>
      <c r="BB1174" s="46"/>
      <c r="BC1174" s="46"/>
      <c r="BD1174" s="46"/>
      <c r="BE1174" s="46"/>
      <c r="BF1174" s="46"/>
      <c r="BG1174" s="46"/>
      <c r="BH1174" s="46"/>
      <c r="BI1174" s="46"/>
      <c r="BJ1174" s="46"/>
      <c r="BK1174" s="46"/>
      <c r="BL1174" s="46"/>
      <c r="BM1174" s="46"/>
      <c r="BN1174" s="46"/>
      <c r="BO1174" s="46"/>
      <c r="BP1174" s="46"/>
      <c r="BQ1174" s="46"/>
      <c r="BR1174" s="46"/>
      <c r="BS1174" s="46"/>
      <c r="BT1174" s="46"/>
      <c r="BU1174" s="46"/>
      <c r="BV1174" s="46"/>
      <c r="BW1174" s="46"/>
      <c r="BX1174" s="46"/>
      <c r="BY1174" s="46"/>
      <c r="BZ1174" s="46"/>
      <c r="CA1174" s="46"/>
      <c r="CB1174" s="46"/>
      <c r="CC1174" s="46"/>
    </row>
    <row r="1175" spans="7:81" x14ac:dyDescent="0.25">
      <c r="G1175" t="s">
        <v>132</v>
      </c>
      <c r="H1175" s="40">
        <v>41351</v>
      </c>
      <c r="I1175" s="46">
        <v>13.5</v>
      </c>
      <c r="J1175" s="46">
        <v>0</v>
      </c>
      <c r="K1175" s="46" t="s">
        <v>74</v>
      </c>
      <c r="L1175" s="46">
        <v>0</v>
      </c>
      <c r="M1175" s="46" t="s">
        <v>74</v>
      </c>
      <c r="N1175" s="46">
        <v>0</v>
      </c>
      <c r="O1175" s="46" t="s">
        <v>74</v>
      </c>
      <c r="P1175" s="46">
        <v>0</v>
      </c>
      <c r="Q1175" s="46" t="s">
        <v>74</v>
      </c>
      <c r="R1175" s="46">
        <v>0</v>
      </c>
      <c r="S1175" s="46" t="s">
        <v>74</v>
      </c>
      <c r="T1175" s="46">
        <v>0</v>
      </c>
      <c r="U1175" s="46" t="s">
        <v>74</v>
      </c>
      <c r="V1175" s="46">
        <v>0</v>
      </c>
      <c r="W1175" s="46" t="s">
        <v>74</v>
      </c>
      <c r="X1175" s="46">
        <v>0</v>
      </c>
      <c r="Y1175" s="46" t="s">
        <v>74</v>
      </c>
      <c r="Z1175" s="46">
        <v>0</v>
      </c>
      <c r="AA1175" s="46" t="s">
        <v>74</v>
      </c>
      <c r="AB1175" s="46">
        <v>0</v>
      </c>
      <c r="AC1175" s="46" t="s">
        <v>74</v>
      </c>
      <c r="AD1175" s="46">
        <v>0</v>
      </c>
      <c r="AE1175" s="46" t="s">
        <v>74</v>
      </c>
      <c r="AF1175" s="46">
        <v>0</v>
      </c>
      <c r="AG1175" s="46" t="s">
        <v>74</v>
      </c>
      <c r="AH1175" s="46">
        <v>0</v>
      </c>
      <c r="AI1175" s="46" t="s">
        <v>74</v>
      </c>
      <c r="AJ1175" s="46">
        <v>0</v>
      </c>
      <c r="AK1175" s="46" t="s">
        <v>74</v>
      </c>
      <c r="AL1175" s="46">
        <v>0</v>
      </c>
      <c r="AM1175" s="46" t="s">
        <v>74</v>
      </c>
      <c r="AN1175" s="50"/>
      <c r="AO1175" s="46"/>
      <c r="AP1175" s="46"/>
      <c r="AQ1175" s="46"/>
      <c r="AR1175" s="46"/>
      <c r="AS1175" s="46"/>
      <c r="AT1175" s="46"/>
      <c r="AU1175" s="46"/>
      <c r="AV1175" s="46"/>
      <c r="AW1175" s="46"/>
      <c r="AX1175" s="46"/>
      <c r="AY1175" s="46"/>
      <c r="AZ1175" s="46"/>
      <c r="BA1175" s="46"/>
      <c r="BB1175" s="46"/>
      <c r="BC1175" s="46"/>
      <c r="BD1175" s="46"/>
      <c r="BE1175" s="46"/>
      <c r="BF1175" s="46"/>
      <c r="BG1175" s="46"/>
      <c r="BH1175" s="46"/>
      <c r="BI1175" s="46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</row>
    <row r="1176" spans="7:81" x14ac:dyDescent="0.25">
      <c r="G1176" t="s">
        <v>132</v>
      </c>
      <c r="H1176" s="40">
        <v>41352</v>
      </c>
      <c r="I1176" s="46">
        <v>4.5</v>
      </c>
      <c r="J1176" s="46">
        <v>0</v>
      </c>
      <c r="K1176" s="46" t="s">
        <v>74</v>
      </c>
      <c r="L1176" s="46">
        <v>0</v>
      </c>
      <c r="M1176" s="46" t="s">
        <v>74</v>
      </c>
      <c r="N1176" s="46">
        <v>0</v>
      </c>
      <c r="O1176" s="46" t="s">
        <v>74</v>
      </c>
      <c r="P1176" s="46">
        <v>0</v>
      </c>
      <c r="Q1176" s="46" t="s">
        <v>74</v>
      </c>
      <c r="R1176" s="46">
        <v>0</v>
      </c>
      <c r="S1176" s="46" t="s">
        <v>74</v>
      </c>
      <c r="T1176" s="46">
        <v>0</v>
      </c>
      <c r="U1176" s="46" t="s">
        <v>74</v>
      </c>
      <c r="V1176" s="46">
        <v>0</v>
      </c>
      <c r="W1176" s="46" t="s">
        <v>74</v>
      </c>
      <c r="X1176" s="46">
        <v>0</v>
      </c>
      <c r="Y1176" s="46" t="s">
        <v>74</v>
      </c>
      <c r="Z1176" s="46">
        <v>0</v>
      </c>
      <c r="AA1176" s="46" t="s">
        <v>74</v>
      </c>
      <c r="AB1176" s="46">
        <v>0</v>
      </c>
      <c r="AC1176" s="46" t="s">
        <v>74</v>
      </c>
      <c r="AD1176" s="46">
        <v>0</v>
      </c>
      <c r="AE1176" s="46" t="s">
        <v>74</v>
      </c>
      <c r="AF1176" s="46">
        <v>0</v>
      </c>
      <c r="AG1176" s="46" t="s">
        <v>74</v>
      </c>
      <c r="AH1176" s="46">
        <v>0</v>
      </c>
      <c r="AI1176" s="46" t="s">
        <v>74</v>
      </c>
      <c r="AJ1176" s="46">
        <v>0</v>
      </c>
      <c r="AK1176" s="46" t="s">
        <v>74</v>
      </c>
      <c r="AL1176" s="46">
        <v>0</v>
      </c>
      <c r="AM1176" s="46" t="s">
        <v>74</v>
      </c>
      <c r="AN1176" s="50"/>
      <c r="AO1176" s="46"/>
      <c r="AP1176" s="46"/>
      <c r="AQ1176" s="46"/>
      <c r="AR1176" s="46"/>
      <c r="AS1176" s="46"/>
      <c r="AT1176" s="46"/>
      <c r="AU1176" s="46"/>
      <c r="AV1176" s="46"/>
      <c r="AW1176" s="46"/>
      <c r="AX1176" s="46"/>
      <c r="AY1176" s="46"/>
      <c r="AZ1176" s="46"/>
      <c r="BA1176" s="46"/>
      <c r="BB1176" s="46"/>
      <c r="BC1176" s="46"/>
      <c r="BD1176" s="46"/>
      <c r="BE1176" s="46"/>
      <c r="BF1176" s="46"/>
      <c r="BG1176" s="46"/>
      <c r="BH1176" s="46"/>
      <c r="BI1176" s="46"/>
      <c r="BJ1176" s="46"/>
      <c r="BK1176" s="46"/>
      <c r="BL1176" s="46"/>
      <c r="BM1176" s="46"/>
      <c r="BN1176" s="46"/>
      <c r="BO1176" s="46"/>
      <c r="BP1176" s="46"/>
      <c r="BQ1176" s="46"/>
      <c r="BR1176" s="46"/>
      <c r="BS1176" s="46"/>
      <c r="BT1176" s="46"/>
      <c r="BU1176" s="46"/>
      <c r="BV1176" s="46"/>
      <c r="BW1176" s="46"/>
      <c r="BX1176" s="46"/>
      <c r="BY1176" s="46"/>
      <c r="BZ1176" s="46"/>
      <c r="CA1176" s="46"/>
      <c r="CB1176" s="46"/>
      <c r="CC1176" s="46"/>
    </row>
    <row r="1177" spans="7:81" x14ac:dyDescent="0.25">
      <c r="G1177" t="s">
        <v>132</v>
      </c>
      <c r="H1177" s="40">
        <v>41353</v>
      </c>
      <c r="I1177" s="46">
        <v>0</v>
      </c>
      <c r="J1177" s="46">
        <v>0</v>
      </c>
      <c r="K1177" s="46">
        <v>0</v>
      </c>
      <c r="L1177" s="46">
        <v>0</v>
      </c>
      <c r="M1177" s="46">
        <v>0</v>
      </c>
      <c r="N1177" s="46">
        <v>0</v>
      </c>
      <c r="O1177" s="46">
        <v>0</v>
      </c>
      <c r="P1177" s="46">
        <v>0</v>
      </c>
      <c r="Q1177" s="46">
        <v>0</v>
      </c>
      <c r="R1177" s="46">
        <v>0</v>
      </c>
      <c r="S1177" s="46">
        <v>0</v>
      </c>
      <c r="T1177" s="46">
        <v>0</v>
      </c>
      <c r="U1177" s="46">
        <v>0</v>
      </c>
      <c r="V1177" s="46">
        <v>0</v>
      </c>
      <c r="W1177" s="46">
        <v>0</v>
      </c>
      <c r="X1177" s="46">
        <v>0</v>
      </c>
      <c r="Y1177" s="46">
        <v>0</v>
      </c>
      <c r="Z1177" s="46">
        <v>0</v>
      </c>
      <c r="AA1177" s="46" t="s">
        <v>74</v>
      </c>
      <c r="AB1177" s="46">
        <v>0</v>
      </c>
      <c r="AC1177" s="46" t="s">
        <v>74</v>
      </c>
      <c r="AD1177" s="46">
        <v>0</v>
      </c>
      <c r="AE1177" s="46" t="s">
        <v>74</v>
      </c>
      <c r="AF1177" s="46">
        <v>0</v>
      </c>
      <c r="AG1177" s="46" t="s">
        <v>74</v>
      </c>
      <c r="AH1177" s="46">
        <v>0</v>
      </c>
      <c r="AI1177" s="46" t="s">
        <v>74</v>
      </c>
      <c r="AJ1177" s="46">
        <v>0</v>
      </c>
      <c r="AK1177" s="46" t="s">
        <v>74</v>
      </c>
      <c r="AL1177" s="46">
        <v>0</v>
      </c>
      <c r="AM1177" s="46" t="s">
        <v>74</v>
      </c>
      <c r="AN1177" s="50"/>
      <c r="AO1177" s="46">
        <v>0</v>
      </c>
      <c r="AP1177" s="46">
        <v>0</v>
      </c>
      <c r="AQ1177" s="46">
        <v>0</v>
      </c>
      <c r="AR1177" s="46">
        <v>0</v>
      </c>
      <c r="AS1177" s="46">
        <v>0</v>
      </c>
      <c r="AT1177" s="46">
        <v>0</v>
      </c>
      <c r="AU1177" s="46">
        <v>0</v>
      </c>
      <c r="AV1177" s="46">
        <v>0</v>
      </c>
      <c r="AW1177" s="46">
        <v>0</v>
      </c>
      <c r="AX1177" s="46">
        <v>0</v>
      </c>
      <c r="AY1177" s="46">
        <v>0</v>
      </c>
      <c r="AZ1177" s="46">
        <v>0</v>
      </c>
      <c r="BA1177" s="46">
        <v>0</v>
      </c>
      <c r="BB1177" s="46">
        <v>0</v>
      </c>
      <c r="BC1177" s="46">
        <v>0</v>
      </c>
      <c r="BD1177" s="46">
        <v>0</v>
      </c>
      <c r="BE1177" s="46">
        <v>0</v>
      </c>
      <c r="BF1177" s="46">
        <v>0</v>
      </c>
      <c r="BG1177" s="46">
        <v>0</v>
      </c>
      <c r="BH1177" s="46">
        <v>0</v>
      </c>
      <c r="BI1177" s="46"/>
      <c r="BJ1177" s="46"/>
      <c r="BK1177" s="46"/>
      <c r="BL1177" s="46"/>
      <c r="BM1177" s="46"/>
      <c r="BN1177" s="46"/>
      <c r="BO1177" s="46"/>
      <c r="BP1177" s="46"/>
      <c r="BQ1177" s="46"/>
      <c r="BR1177" s="46"/>
      <c r="BS1177" s="46"/>
      <c r="BT1177" s="46"/>
      <c r="BU1177" s="46"/>
      <c r="BV1177" s="46"/>
      <c r="BW1177" s="46"/>
      <c r="BX1177" s="46"/>
      <c r="BY1177" s="46"/>
      <c r="BZ1177" s="46"/>
      <c r="CA1177" s="46"/>
      <c r="CB1177" s="46"/>
      <c r="CC1177" s="46"/>
    </row>
    <row r="1178" spans="7:81" x14ac:dyDescent="0.25">
      <c r="G1178" t="s">
        <v>132</v>
      </c>
      <c r="H1178" s="40">
        <v>41354</v>
      </c>
      <c r="I1178" s="46">
        <v>0</v>
      </c>
      <c r="J1178" s="46">
        <v>0</v>
      </c>
      <c r="K1178" s="46" t="s">
        <v>74</v>
      </c>
      <c r="L1178" s="46">
        <v>0</v>
      </c>
      <c r="M1178" s="46" t="s">
        <v>74</v>
      </c>
      <c r="N1178" s="46">
        <v>0</v>
      </c>
      <c r="O1178" s="46" t="s">
        <v>74</v>
      </c>
      <c r="P1178" s="46">
        <v>0</v>
      </c>
      <c r="Q1178" s="46" t="s">
        <v>74</v>
      </c>
      <c r="R1178" s="46">
        <v>43.79119153444843</v>
      </c>
      <c r="S1178" s="46" t="s">
        <v>74</v>
      </c>
      <c r="T1178" s="46">
        <v>0</v>
      </c>
      <c r="U1178" s="46" t="s">
        <v>74</v>
      </c>
      <c r="V1178" s="46">
        <v>0</v>
      </c>
      <c r="W1178" s="46" t="s">
        <v>74</v>
      </c>
      <c r="X1178" s="46">
        <v>0</v>
      </c>
      <c r="Y1178" s="46" t="s">
        <v>74</v>
      </c>
      <c r="Z1178" s="46">
        <v>0</v>
      </c>
      <c r="AA1178" s="46" t="s">
        <v>74</v>
      </c>
      <c r="AB1178" s="46">
        <v>0</v>
      </c>
      <c r="AC1178" s="46" t="s">
        <v>74</v>
      </c>
      <c r="AD1178" s="46">
        <v>0</v>
      </c>
      <c r="AE1178" s="46" t="s">
        <v>74</v>
      </c>
      <c r="AF1178" s="46">
        <v>0</v>
      </c>
      <c r="AG1178" s="46" t="s">
        <v>74</v>
      </c>
      <c r="AH1178" s="46">
        <v>0</v>
      </c>
      <c r="AI1178" s="46" t="s">
        <v>74</v>
      </c>
      <c r="AJ1178" s="46">
        <v>0</v>
      </c>
      <c r="AK1178" s="46" t="s">
        <v>74</v>
      </c>
      <c r="AL1178" s="46">
        <v>0</v>
      </c>
      <c r="AM1178" s="46" t="s">
        <v>74</v>
      </c>
      <c r="AN1178" s="50"/>
      <c r="AO1178" s="46"/>
      <c r="AP1178" s="46"/>
      <c r="AQ1178" s="46"/>
      <c r="AR1178" s="46"/>
      <c r="AS1178" s="46"/>
      <c r="AT1178" s="46"/>
      <c r="AU1178" s="46"/>
      <c r="AV1178" s="46"/>
      <c r="AW1178" s="46"/>
      <c r="AX1178" s="46"/>
      <c r="AY1178" s="46"/>
      <c r="AZ1178" s="46"/>
      <c r="BA1178" s="46"/>
      <c r="BB1178" s="46"/>
      <c r="BC1178" s="46"/>
      <c r="BD1178" s="46"/>
      <c r="BE1178" s="46"/>
      <c r="BF1178" s="46"/>
      <c r="BG1178" s="46"/>
      <c r="BH1178" s="46"/>
      <c r="BI1178" s="46"/>
      <c r="BJ1178" s="46"/>
      <c r="BK1178" s="46"/>
      <c r="BL1178" s="46"/>
      <c r="BM1178" s="46"/>
      <c r="BN1178" s="46"/>
      <c r="BO1178" s="46"/>
      <c r="BP1178" s="46"/>
      <c r="BQ1178" s="46"/>
      <c r="BR1178" s="46"/>
      <c r="BS1178" s="46"/>
      <c r="BT1178" s="46"/>
      <c r="BU1178" s="46"/>
      <c r="BV1178" s="46"/>
      <c r="BW1178" s="46"/>
      <c r="BX1178" s="46"/>
      <c r="BY1178" s="46"/>
      <c r="BZ1178" s="46"/>
      <c r="CA1178" s="46"/>
      <c r="CB1178" s="46"/>
      <c r="CC1178" s="46"/>
    </row>
    <row r="1179" spans="7:81" x14ac:dyDescent="0.25">
      <c r="G1179" t="s">
        <v>132</v>
      </c>
      <c r="H1179" s="40">
        <v>41355</v>
      </c>
      <c r="I1179" s="46">
        <v>0</v>
      </c>
      <c r="J1179" s="46">
        <v>0</v>
      </c>
      <c r="K1179" s="46" t="s">
        <v>74</v>
      </c>
      <c r="L1179" s="46">
        <v>0</v>
      </c>
      <c r="M1179" s="46" t="s">
        <v>74</v>
      </c>
      <c r="N1179" s="46">
        <v>0</v>
      </c>
      <c r="O1179" s="46" t="s">
        <v>74</v>
      </c>
      <c r="P1179" s="46">
        <v>0</v>
      </c>
      <c r="Q1179" s="46" t="s">
        <v>74</v>
      </c>
      <c r="R1179" s="46">
        <v>0</v>
      </c>
      <c r="S1179" s="46" t="s">
        <v>74</v>
      </c>
      <c r="T1179" s="46">
        <v>0</v>
      </c>
      <c r="U1179" s="46" t="s">
        <v>74</v>
      </c>
      <c r="V1179" s="46">
        <v>0</v>
      </c>
      <c r="W1179" s="46" t="s">
        <v>74</v>
      </c>
      <c r="X1179" s="46">
        <v>0</v>
      </c>
      <c r="Y1179" s="46" t="s">
        <v>74</v>
      </c>
      <c r="Z1179" s="46">
        <v>0</v>
      </c>
      <c r="AA1179" s="46" t="s">
        <v>74</v>
      </c>
      <c r="AB1179" s="46">
        <v>0</v>
      </c>
      <c r="AC1179" s="46" t="s">
        <v>74</v>
      </c>
      <c r="AD1179" s="46">
        <v>0</v>
      </c>
      <c r="AE1179" s="46" t="s">
        <v>74</v>
      </c>
      <c r="AF1179" s="46">
        <v>0</v>
      </c>
      <c r="AG1179" s="46" t="s">
        <v>74</v>
      </c>
      <c r="AH1179" s="46">
        <v>0</v>
      </c>
      <c r="AI1179" s="46" t="s">
        <v>74</v>
      </c>
      <c r="AJ1179" s="46">
        <v>0</v>
      </c>
      <c r="AK1179" s="46" t="s">
        <v>74</v>
      </c>
      <c r="AL1179" s="46">
        <v>0</v>
      </c>
      <c r="AM1179" s="46" t="s">
        <v>74</v>
      </c>
      <c r="AN1179" s="50"/>
      <c r="AO1179" s="46"/>
      <c r="AP1179" s="46"/>
      <c r="AQ1179" s="46"/>
      <c r="AR1179" s="46"/>
      <c r="AS1179" s="46"/>
      <c r="AT1179" s="46"/>
      <c r="AU1179" s="46"/>
      <c r="AV1179" s="46"/>
      <c r="AW1179" s="46"/>
      <c r="AX1179" s="46"/>
      <c r="AY1179" s="46"/>
      <c r="AZ1179" s="46"/>
      <c r="BA1179" s="46"/>
      <c r="BB1179" s="46"/>
      <c r="BC1179" s="46"/>
      <c r="BD1179" s="46"/>
      <c r="BE1179" s="46"/>
      <c r="BF1179" s="46"/>
      <c r="BG1179" s="46"/>
      <c r="BH1179" s="46"/>
      <c r="BI1179" s="46"/>
      <c r="BJ1179" s="46"/>
      <c r="BK1179" s="46"/>
      <c r="BL1179" s="46"/>
      <c r="BM1179" s="46"/>
      <c r="BN1179" s="46"/>
      <c r="BO1179" s="46"/>
      <c r="BP1179" s="46"/>
      <c r="BQ1179" s="46"/>
      <c r="BR1179" s="46"/>
      <c r="BS1179" s="46"/>
      <c r="BT1179" s="46"/>
      <c r="BU1179" s="46"/>
      <c r="BV1179" s="46"/>
      <c r="BW1179" s="46"/>
      <c r="BX1179" s="46"/>
      <c r="BY1179" s="46"/>
      <c r="BZ1179" s="46"/>
      <c r="CA1179" s="46"/>
      <c r="CB1179" s="46"/>
      <c r="CC1179" s="46"/>
    </row>
    <row r="1180" spans="7:81" x14ac:dyDescent="0.25">
      <c r="G1180" t="s">
        <v>132</v>
      </c>
      <c r="H1180" s="40">
        <v>41356</v>
      </c>
      <c r="I1180" s="46">
        <v>0</v>
      </c>
      <c r="J1180" s="46">
        <v>0</v>
      </c>
      <c r="K1180" s="46" t="s">
        <v>74</v>
      </c>
      <c r="L1180" s="46">
        <v>0</v>
      </c>
      <c r="M1180" s="46" t="s">
        <v>74</v>
      </c>
      <c r="N1180" s="46">
        <v>0</v>
      </c>
      <c r="O1180" s="46" t="s">
        <v>74</v>
      </c>
      <c r="P1180" s="46">
        <v>0</v>
      </c>
      <c r="Q1180" s="46" t="s">
        <v>74</v>
      </c>
      <c r="R1180" s="46">
        <v>0</v>
      </c>
      <c r="S1180" s="46" t="s">
        <v>74</v>
      </c>
      <c r="T1180" s="46">
        <v>0</v>
      </c>
      <c r="U1180" s="46" t="s">
        <v>74</v>
      </c>
      <c r="V1180" s="46">
        <v>0</v>
      </c>
      <c r="W1180" s="46" t="s">
        <v>74</v>
      </c>
      <c r="X1180" s="46">
        <v>0</v>
      </c>
      <c r="Y1180" s="46" t="s">
        <v>74</v>
      </c>
      <c r="Z1180" s="46">
        <v>0</v>
      </c>
      <c r="AA1180" s="46" t="s">
        <v>74</v>
      </c>
      <c r="AB1180" s="46">
        <v>0</v>
      </c>
      <c r="AC1180" s="46" t="s">
        <v>74</v>
      </c>
      <c r="AD1180" s="46">
        <v>0</v>
      </c>
      <c r="AE1180" s="46" t="s">
        <v>74</v>
      </c>
      <c r="AF1180" s="46">
        <v>0</v>
      </c>
      <c r="AG1180" s="46" t="s">
        <v>74</v>
      </c>
      <c r="AH1180" s="46">
        <v>0</v>
      </c>
      <c r="AI1180" s="46" t="s">
        <v>74</v>
      </c>
      <c r="AJ1180" s="46">
        <v>0</v>
      </c>
      <c r="AK1180" s="46" t="s">
        <v>74</v>
      </c>
      <c r="AL1180" s="46">
        <v>0</v>
      </c>
      <c r="AM1180" s="46" t="s">
        <v>74</v>
      </c>
      <c r="AN1180" s="50"/>
      <c r="AO1180" s="46"/>
      <c r="AP1180" s="46"/>
      <c r="AQ1180" s="46"/>
      <c r="AR1180" s="46"/>
      <c r="AS1180" s="46"/>
      <c r="AT1180" s="46"/>
      <c r="AU1180" s="46"/>
      <c r="AV1180" s="46"/>
      <c r="AW1180" s="46"/>
      <c r="AX1180" s="46"/>
      <c r="AY1180" s="46"/>
      <c r="AZ1180" s="46"/>
      <c r="BA1180" s="46"/>
      <c r="BB1180" s="46"/>
      <c r="BC1180" s="46"/>
      <c r="BD1180" s="46"/>
      <c r="BE1180" s="46"/>
      <c r="BF1180" s="46"/>
      <c r="BG1180" s="46"/>
      <c r="BH1180" s="46"/>
      <c r="BI1180" s="46"/>
      <c r="BJ1180" s="46"/>
      <c r="BK1180" s="46"/>
      <c r="BL1180" s="46"/>
      <c r="BM1180" s="46"/>
      <c r="BN1180" s="46"/>
      <c r="BO1180" s="46"/>
      <c r="BP1180" s="46"/>
      <c r="BQ1180" s="46"/>
      <c r="BR1180" s="46"/>
      <c r="BS1180" s="46"/>
      <c r="BT1180" s="46"/>
      <c r="BU1180" s="46"/>
      <c r="BV1180" s="46"/>
      <c r="BW1180" s="46"/>
      <c r="BX1180" s="46"/>
      <c r="BY1180" s="46"/>
      <c r="BZ1180" s="46"/>
      <c r="CA1180" s="46"/>
      <c r="CB1180" s="46"/>
      <c r="CC1180" s="46"/>
    </row>
    <row r="1181" spans="7:81" x14ac:dyDescent="0.25">
      <c r="G1181" t="s">
        <v>132</v>
      </c>
      <c r="H1181" s="40">
        <v>41357</v>
      </c>
      <c r="I1181" s="46">
        <v>0</v>
      </c>
      <c r="J1181" s="46">
        <v>0</v>
      </c>
      <c r="K1181" s="46" t="s">
        <v>74</v>
      </c>
      <c r="L1181" s="46">
        <v>0</v>
      </c>
      <c r="M1181" s="46" t="s">
        <v>74</v>
      </c>
      <c r="N1181" s="46">
        <v>0</v>
      </c>
      <c r="O1181" s="46" t="s">
        <v>74</v>
      </c>
      <c r="P1181" s="46">
        <v>0</v>
      </c>
      <c r="Q1181" s="46" t="s">
        <v>74</v>
      </c>
      <c r="R1181" s="46">
        <v>0</v>
      </c>
      <c r="S1181" s="46" t="s">
        <v>74</v>
      </c>
      <c r="T1181" s="46">
        <v>0</v>
      </c>
      <c r="U1181" s="46" t="s">
        <v>74</v>
      </c>
      <c r="V1181" s="46">
        <v>0</v>
      </c>
      <c r="W1181" s="46" t="s">
        <v>74</v>
      </c>
      <c r="X1181" s="46">
        <v>0</v>
      </c>
      <c r="Y1181" s="46" t="s">
        <v>74</v>
      </c>
      <c r="Z1181" s="46">
        <v>0</v>
      </c>
      <c r="AA1181" s="46" t="s">
        <v>74</v>
      </c>
      <c r="AB1181" s="46">
        <v>0</v>
      </c>
      <c r="AC1181" s="46" t="s">
        <v>74</v>
      </c>
      <c r="AD1181" s="46">
        <v>0</v>
      </c>
      <c r="AE1181" s="46" t="s">
        <v>74</v>
      </c>
      <c r="AF1181" s="46">
        <v>0</v>
      </c>
      <c r="AG1181" s="46" t="s">
        <v>74</v>
      </c>
      <c r="AH1181" s="46">
        <v>0</v>
      </c>
      <c r="AI1181" s="46" t="s">
        <v>74</v>
      </c>
      <c r="AJ1181" s="46">
        <v>0</v>
      </c>
      <c r="AK1181" s="46" t="s">
        <v>74</v>
      </c>
      <c r="AL1181" s="46">
        <v>0</v>
      </c>
      <c r="AM1181" s="46" t="s">
        <v>74</v>
      </c>
      <c r="AN1181" s="50"/>
      <c r="AO1181" s="46"/>
      <c r="AP1181" s="46"/>
      <c r="AQ1181" s="46"/>
      <c r="AR1181" s="46"/>
      <c r="AS1181" s="46"/>
      <c r="AT1181" s="46"/>
      <c r="AU1181" s="46"/>
      <c r="AV1181" s="46"/>
      <c r="AW1181" s="46"/>
      <c r="AX1181" s="46"/>
      <c r="AY1181" s="46"/>
      <c r="AZ1181" s="46"/>
      <c r="BA1181" s="46"/>
      <c r="BB1181" s="46"/>
      <c r="BC1181" s="46"/>
      <c r="BD1181" s="46"/>
      <c r="BE1181" s="46"/>
      <c r="BF1181" s="46"/>
      <c r="BG1181" s="46"/>
      <c r="BH1181" s="46"/>
      <c r="BI1181" s="46"/>
      <c r="BJ1181" s="46"/>
      <c r="BK1181" s="46"/>
      <c r="BL1181" s="46"/>
      <c r="BM1181" s="46"/>
      <c r="BN1181" s="46"/>
      <c r="BO1181" s="46"/>
      <c r="BP1181" s="46"/>
      <c r="BQ1181" s="46"/>
      <c r="BR1181" s="46"/>
      <c r="BS1181" s="46"/>
      <c r="BT1181" s="46"/>
      <c r="BU1181" s="46"/>
      <c r="BV1181" s="46"/>
      <c r="BW1181" s="46"/>
      <c r="BX1181" s="46"/>
      <c r="BY1181" s="46"/>
      <c r="BZ1181" s="46"/>
      <c r="CA1181" s="46"/>
      <c r="CB1181" s="46"/>
      <c r="CC1181" s="46"/>
    </row>
    <row r="1182" spans="7:81" x14ac:dyDescent="0.25">
      <c r="G1182" t="s">
        <v>132</v>
      </c>
      <c r="H1182" s="40">
        <v>41358</v>
      </c>
      <c r="I1182" s="46">
        <v>0</v>
      </c>
      <c r="J1182" s="46">
        <v>0</v>
      </c>
      <c r="K1182" s="46" t="s">
        <v>74</v>
      </c>
      <c r="L1182" s="46">
        <v>0</v>
      </c>
      <c r="M1182" s="46" t="s">
        <v>74</v>
      </c>
      <c r="N1182" s="46">
        <v>0</v>
      </c>
      <c r="O1182" s="46" t="s">
        <v>74</v>
      </c>
      <c r="P1182" s="46">
        <v>0</v>
      </c>
      <c r="Q1182" s="46" t="s">
        <v>74</v>
      </c>
      <c r="R1182" s="46">
        <v>0</v>
      </c>
      <c r="S1182" s="46" t="s">
        <v>74</v>
      </c>
      <c r="T1182" s="46">
        <v>0</v>
      </c>
      <c r="U1182" s="46" t="s">
        <v>74</v>
      </c>
      <c r="V1182" s="46">
        <v>0</v>
      </c>
      <c r="W1182" s="46" t="s">
        <v>74</v>
      </c>
      <c r="X1182" s="46">
        <v>0</v>
      </c>
      <c r="Y1182" s="46" t="s">
        <v>74</v>
      </c>
      <c r="Z1182" s="46">
        <v>0</v>
      </c>
      <c r="AA1182" s="46" t="s">
        <v>74</v>
      </c>
      <c r="AB1182" s="46">
        <v>0</v>
      </c>
      <c r="AC1182" s="46" t="s">
        <v>74</v>
      </c>
      <c r="AD1182" s="46">
        <v>0</v>
      </c>
      <c r="AE1182" s="46" t="s">
        <v>74</v>
      </c>
      <c r="AF1182" s="46">
        <v>0</v>
      </c>
      <c r="AG1182" s="46" t="s">
        <v>74</v>
      </c>
      <c r="AH1182" s="46">
        <v>0</v>
      </c>
      <c r="AI1182" s="46" t="s">
        <v>74</v>
      </c>
      <c r="AJ1182" s="46">
        <v>0</v>
      </c>
      <c r="AK1182" s="46" t="s">
        <v>74</v>
      </c>
      <c r="AL1182" s="46">
        <v>0</v>
      </c>
      <c r="AM1182" s="46" t="s">
        <v>74</v>
      </c>
      <c r="AN1182" s="50"/>
      <c r="AO1182" s="46"/>
      <c r="AP1182" s="46"/>
      <c r="AQ1182" s="46"/>
      <c r="AR1182" s="46"/>
      <c r="AS1182" s="46"/>
      <c r="AT1182" s="46"/>
      <c r="AU1182" s="46"/>
      <c r="AV1182" s="46"/>
      <c r="AW1182" s="46"/>
      <c r="AX1182" s="46"/>
      <c r="AY1182" s="46"/>
      <c r="AZ1182" s="46"/>
      <c r="BA1182" s="46"/>
      <c r="BB1182" s="46"/>
      <c r="BC1182" s="46"/>
      <c r="BD1182" s="46"/>
      <c r="BE1182" s="46"/>
      <c r="BF1182" s="46"/>
      <c r="BG1182" s="46"/>
      <c r="BH1182" s="46"/>
      <c r="BI1182" s="46"/>
      <c r="BJ1182" s="46"/>
      <c r="BK1182" s="46"/>
      <c r="BL1182" s="46"/>
      <c r="BM1182" s="46"/>
      <c r="BN1182" s="46"/>
      <c r="BO1182" s="46"/>
      <c r="BP1182" s="46"/>
      <c r="BQ1182" s="46"/>
      <c r="BR1182" s="46"/>
      <c r="BS1182" s="46"/>
      <c r="BT1182" s="46"/>
      <c r="BU1182" s="46"/>
      <c r="BV1182" s="46"/>
      <c r="BW1182" s="46"/>
      <c r="BX1182" s="46"/>
      <c r="BY1182" s="46"/>
      <c r="BZ1182" s="46"/>
      <c r="CA1182" s="46"/>
      <c r="CB1182" s="46"/>
      <c r="CC1182" s="46"/>
    </row>
    <row r="1183" spans="7:81" x14ac:dyDescent="0.25">
      <c r="G1183" t="s">
        <v>132</v>
      </c>
      <c r="H1183" s="40">
        <v>41359</v>
      </c>
      <c r="I1183" s="46">
        <v>0</v>
      </c>
      <c r="J1183" s="46">
        <v>0</v>
      </c>
      <c r="K1183" s="46" t="s">
        <v>74</v>
      </c>
      <c r="L1183" s="46">
        <v>0</v>
      </c>
      <c r="M1183" s="46" t="s">
        <v>74</v>
      </c>
      <c r="N1183" s="46">
        <v>0</v>
      </c>
      <c r="O1183" s="46" t="s">
        <v>74</v>
      </c>
      <c r="P1183" s="46">
        <v>0</v>
      </c>
      <c r="Q1183" s="46" t="s">
        <v>74</v>
      </c>
      <c r="R1183" s="46">
        <v>0</v>
      </c>
      <c r="S1183" s="46" t="s">
        <v>74</v>
      </c>
      <c r="T1183" s="46">
        <v>0</v>
      </c>
      <c r="U1183" s="46" t="s">
        <v>74</v>
      </c>
      <c r="V1183" s="46">
        <v>0</v>
      </c>
      <c r="W1183" s="46" t="s">
        <v>74</v>
      </c>
      <c r="X1183" s="46">
        <v>0</v>
      </c>
      <c r="Y1183" s="46" t="s">
        <v>74</v>
      </c>
      <c r="Z1183" s="46">
        <v>0</v>
      </c>
      <c r="AA1183" s="46">
        <v>0</v>
      </c>
      <c r="AB1183" s="46">
        <v>0</v>
      </c>
      <c r="AC1183" s="46">
        <v>8.5666666666666664</v>
      </c>
      <c r="AD1183" s="46">
        <v>0</v>
      </c>
      <c r="AE1183" s="46">
        <v>4.2</v>
      </c>
      <c r="AF1183" s="46">
        <v>0</v>
      </c>
      <c r="AG1183" s="46">
        <v>0</v>
      </c>
      <c r="AH1183" s="46">
        <v>0</v>
      </c>
      <c r="AI1183" s="46">
        <v>0</v>
      </c>
      <c r="AJ1183" s="46">
        <v>0</v>
      </c>
      <c r="AK1183" s="46">
        <v>0</v>
      </c>
      <c r="AL1183" s="46">
        <v>0</v>
      </c>
      <c r="AM1183" s="46">
        <v>2.1999999999999997</v>
      </c>
      <c r="AN1183" s="50"/>
      <c r="AO1183" s="46"/>
      <c r="AP1183" s="46"/>
      <c r="AQ1183" s="46"/>
      <c r="AR1183" s="46"/>
      <c r="AS1183" s="46"/>
      <c r="AT1183" s="46"/>
      <c r="AU1183" s="46"/>
      <c r="AV1183" s="46"/>
      <c r="AW1183" s="46"/>
      <c r="AX1183" s="46"/>
      <c r="AY1183" s="46"/>
      <c r="AZ1183" s="46"/>
      <c r="BA1183" s="46"/>
      <c r="BB1183" s="46"/>
      <c r="BC1183" s="46"/>
      <c r="BD1183" s="46"/>
      <c r="BE1183" s="46"/>
      <c r="BF1183" s="46"/>
      <c r="BG1183" s="46"/>
      <c r="BH1183" s="46"/>
      <c r="BI1183" s="46">
        <v>0</v>
      </c>
      <c r="BJ1183" s="46">
        <v>0</v>
      </c>
      <c r="BK1183" s="46">
        <v>0</v>
      </c>
      <c r="BL1183" s="46">
        <v>0</v>
      </c>
      <c r="BM1183" s="46">
        <v>13.7</v>
      </c>
      <c r="BN1183" s="46">
        <v>12</v>
      </c>
      <c r="BO1183" s="46">
        <v>12.6</v>
      </c>
      <c r="BP1183" s="46">
        <v>0</v>
      </c>
      <c r="BQ1183" s="46">
        <v>0</v>
      </c>
      <c r="BR1183" s="46">
        <v>0</v>
      </c>
      <c r="BS1183" s="46">
        <v>0</v>
      </c>
      <c r="BT1183" s="46">
        <v>0</v>
      </c>
      <c r="BU1183" s="46">
        <v>0</v>
      </c>
      <c r="BV1183" s="46">
        <v>0</v>
      </c>
      <c r="BW1183" s="46">
        <v>0</v>
      </c>
      <c r="BX1183" s="46">
        <v>0</v>
      </c>
      <c r="BY1183" s="46">
        <v>0</v>
      </c>
      <c r="BZ1183" s="46">
        <v>0</v>
      </c>
      <c r="CA1183" s="46">
        <v>0</v>
      </c>
      <c r="CB1183" s="46">
        <v>4.8</v>
      </c>
      <c r="CC1183" s="46">
        <v>1.8</v>
      </c>
    </row>
    <row r="1184" spans="7:81" x14ac:dyDescent="0.25">
      <c r="G1184" t="s">
        <v>132</v>
      </c>
      <c r="H1184" s="40">
        <v>41360</v>
      </c>
      <c r="I1184" s="46">
        <v>0</v>
      </c>
      <c r="J1184" s="46">
        <v>0</v>
      </c>
      <c r="K1184" s="46" t="s">
        <v>74</v>
      </c>
      <c r="L1184" s="46">
        <v>0</v>
      </c>
      <c r="M1184" s="46" t="s">
        <v>74</v>
      </c>
      <c r="N1184" s="46">
        <v>0</v>
      </c>
      <c r="O1184" s="46" t="s">
        <v>74</v>
      </c>
      <c r="P1184" s="46">
        <v>0</v>
      </c>
      <c r="Q1184" s="46" t="s">
        <v>74</v>
      </c>
      <c r="R1184" s="46">
        <v>0</v>
      </c>
      <c r="S1184" s="46" t="s">
        <v>74</v>
      </c>
      <c r="T1184" s="46">
        <v>0</v>
      </c>
      <c r="U1184" s="46" t="s">
        <v>74</v>
      </c>
      <c r="V1184" s="46">
        <v>0</v>
      </c>
      <c r="W1184" s="46" t="s">
        <v>74</v>
      </c>
      <c r="X1184" s="46">
        <v>0</v>
      </c>
      <c r="Y1184" s="46" t="s">
        <v>74</v>
      </c>
      <c r="Z1184" s="46">
        <v>0</v>
      </c>
      <c r="AA1184" s="46" t="s">
        <v>74</v>
      </c>
      <c r="AB1184" s="46">
        <v>0</v>
      </c>
      <c r="AC1184" s="46" t="s">
        <v>74</v>
      </c>
      <c r="AD1184" s="46">
        <v>0</v>
      </c>
      <c r="AE1184" s="46" t="s">
        <v>74</v>
      </c>
      <c r="AF1184" s="46">
        <v>0</v>
      </c>
      <c r="AG1184" s="46" t="s">
        <v>74</v>
      </c>
      <c r="AH1184" s="46">
        <v>0</v>
      </c>
      <c r="AI1184" s="46" t="s">
        <v>74</v>
      </c>
      <c r="AJ1184" s="46">
        <v>0</v>
      </c>
      <c r="AK1184" s="46" t="s">
        <v>74</v>
      </c>
      <c r="AL1184" s="46">
        <v>0</v>
      </c>
      <c r="AM1184" s="46" t="s">
        <v>74</v>
      </c>
      <c r="AN1184" s="50"/>
      <c r="AO1184" s="46"/>
      <c r="AP1184" s="46"/>
      <c r="AQ1184" s="46"/>
      <c r="AR1184" s="46"/>
      <c r="AS1184" s="46"/>
      <c r="AT1184" s="46"/>
      <c r="AU1184" s="46"/>
      <c r="AV1184" s="46"/>
      <c r="AW1184" s="46"/>
      <c r="AX1184" s="46"/>
      <c r="AY1184" s="46"/>
      <c r="AZ1184" s="46"/>
      <c r="BA1184" s="46"/>
      <c r="BB1184" s="46"/>
      <c r="BC1184" s="46"/>
      <c r="BD1184" s="46"/>
      <c r="BE1184" s="46"/>
      <c r="BF1184" s="46"/>
      <c r="BG1184" s="46"/>
      <c r="BH1184" s="46"/>
      <c r="BI1184" s="46"/>
      <c r="BJ1184" s="46"/>
      <c r="BK1184" s="46"/>
      <c r="BL1184" s="46"/>
      <c r="BM1184" s="46"/>
      <c r="BN1184" s="46"/>
      <c r="BO1184" s="46"/>
      <c r="BP1184" s="46"/>
      <c r="BQ1184" s="46"/>
      <c r="BR1184" s="46"/>
      <c r="BS1184" s="46"/>
      <c r="BT1184" s="46"/>
      <c r="BU1184" s="46"/>
      <c r="BV1184" s="46"/>
      <c r="BW1184" s="46"/>
      <c r="BX1184" s="46"/>
      <c r="BY1184" s="46"/>
      <c r="BZ1184" s="46"/>
      <c r="CA1184" s="46"/>
      <c r="CB1184" s="46"/>
      <c r="CC1184" s="46"/>
    </row>
    <row r="1185" spans="7:81" x14ac:dyDescent="0.25">
      <c r="G1185" t="s">
        <v>132</v>
      </c>
      <c r="H1185" s="40">
        <v>41361</v>
      </c>
      <c r="I1185" s="46">
        <v>0</v>
      </c>
      <c r="J1185" s="46">
        <v>0</v>
      </c>
      <c r="K1185" s="46" t="s">
        <v>74</v>
      </c>
      <c r="L1185" s="46">
        <v>0</v>
      </c>
      <c r="M1185" s="46" t="s">
        <v>74</v>
      </c>
      <c r="N1185" s="46">
        <v>0</v>
      </c>
      <c r="O1185" s="46" t="s">
        <v>74</v>
      </c>
      <c r="P1185" s="46">
        <v>0</v>
      </c>
      <c r="Q1185" s="46" t="s">
        <v>74</v>
      </c>
      <c r="R1185" s="46">
        <v>0</v>
      </c>
      <c r="S1185" s="46" t="s">
        <v>74</v>
      </c>
      <c r="T1185" s="46">
        <v>0</v>
      </c>
      <c r="U1185" s="46" t="s">
        <v>74</v>
      </c>
      <c r="V1185" s="46">
        <v>0</v>
      </c>
      <c r="W1185" s="46" t="s">
        <v>74</v>
      </c>
      <c r="X1185" s="46">
        <v>0</v>
      </c>
      <c r="Y1185" s="46" t="s">
        <v>74</v>
      </c>
      <c r="Z1185" s="46">
        <v>43.306995196773087</v>
      </c>
      <c r="AA1185" s="46" t="s">
        <v>74</v>
      </c>
      <c r="AB1185" s="46">
        <v>0</v>
      </c>
      <c r="AC1185" s="46" t="s">
        <v>74</v>
      </c>
      <c r="AD1185" s="46">
        <v>0</v>
      </c>
      <c r="AE1185" s="46" t="s">
        <v>74</v>
      </c>
      <c r="AF1185" s="46">
        <v>0</v>
      </c>
      <c r="AG1185" s="46" t="s">
        <v>74</v>
      </c>
      <c r="AH1185" s="46">
        <v>0</v>
      </c>
      <c r="AI1185" s="46" t="s">
        <v>74</v>
      </c>
      <c r="AJ1185" s="46">
        <v>0</v>
      </c>
      <c r="AK1185" s="46" t="s">
        <v>74</v>
      </c>
      <c r="AL1185" s="46">
        <v>0</v>
      </c>
      <c r="AM1185" s="46" t="s">
        <v>74</v>
      </c>
      <c r="AN1185" s="50"/>
      <c r="AO1185" s="46"/>
      <c r="AP1185" s="46"/>
      <c r="AQ1185" s="46"/>
      <c r="AR1185" s="46"/>
      <c r="AS1185" s="46"/>
      <c r="AT1185" s="46"/>
      <c r="AU1185" s="46"/>
      <c r="AV1185" s="46"/>
      <c r="AW1185" s="46"/>
      <c r="AX1185" s="46"/>
      <c r="AY1185" s="46"/>
      <c r="AZ1185" s="46"/>
      <c r="BA1185" s="46"/>
      <c r="BB1185" s="46"/>
      <c r="BC1185" s="46"/>
      <c r="BD1185" s="46"/>
      <c r="BE1185" s="46"/>
      <c r="BF1185" s="46"/>
      <c r="BG1185" s="46"/>
      <c r="BH1185" s="46"/>
      <c r="BI1185" s="46"/>
      <c r="BJ1185" s="46"/>
      <c r="BK1185" s="46"/>
      <c r="BL1185" s="46"/>
      <c r="BM1185" s="46"/>
      <c r="BN1185" s="46"/>
      <c r="BO1185" s="46"/>
      <c r="BP1185" s="46"/>
      <c r="BQ1185" s="46"/>
      <c r="BR1185" s="46"/>
      <c r="BS1185" s="46"/>
      <c r="BT1185" s="46"/>
      <c r="BU1185" s="46"/>
      <c r="BV1185" s="46"/>
      <c r="BW1185" s="46"/>
      <c r="BX1185" s="46"/>
      <c r="BY1185" s="46"/>
      <c r="BZ1185" s="46"/>
      <c r="CA1185" s="46"/>
      <c r="CB1185" s="46"/>
      <c r="CC1185" s="46"/>
    </row>
    <row r="1186" spans="7:81" x14ac:dyDescent="0.25">
      <c r="G1186" t="s">
        <v>132</v>
      </c>
      <c r="H1186" s="40">
        <v>41362</v>
      </c>
      <c r="I1186" s="46">
        <v>0</v>
      </c>
      <c r="J1186" s="46">
        <v>0</v>
      </c>
      <c r="K1186" s="46" t="s">
        <v>74</v>
      </c>
      <c r="L1186" s="46">
        <v>0</v>
      </c>
      <c r="M1186" s="46" t="s">
        <v>74</v>
      </c>
      <c r="N1186" s="46">
        <v>0</v>
      </c>
      <c r="O1186" s="46" t="s">
        <v>74</v>
      </c>
      <c r="P1186" s="46">
        <v>0</v>
      </c>
      <c r="Q1186" s="46" t="s">
        <v>74</v>
      </c>
      <c r="R1186" s="46">
        <v>0</v>
      </c>
      <c r="S1186" s="46" t="s">
        <v>74</v>
      </c>
      <c r="T1186" s="46">
        <v>0</v>
      </c>
      <c r="U1186" s="46" t="s">
        <v>74</v>
      </c>
      <c r="V1186" s="46">
        <v>0</v>
      </c>
      <c r="W1186" s="46" t="s">
        <v>74</v>
      </c>
      <c r="X1186" s="46">
        <v>0</v>
      </c>
      <c r="Y1186" s="46" t="s">
        <v>74</v>
      </c>
      <c r="Z1186" s="46">
        <v>0</v>
      </c>
      <c r="AA1186" s="46" t="s">
        <v>74</v>
      </c>
      <c r="AB1186" s="46">
        <v>0</v>
      </c>
      <c r="AC1186" s="46" t="s">
        <v>74</v>
      </c>
      <c r="AD1186" s="46">
        <v>0</v>
      </c>
      <c r="AE1186" s="46" t="s">
        <v>74</v>
      </c>
      <c r="AF1186" s="46">
        <v>0</v>
      </c>
      <c r="AG1186" s="46" t="s">
        <v>74</v>
      </c>
      <c r="AH1186" s="46">
        <v>0</v>
      </c>
      <c r="AI1186" s="46" t="s">
        <v>74</v>
      </c>
      <c r="AJ1186" s="46">
        <v>0</v>
      </c>
      <c r="AK1186" s="46" t="s">
        <v>74</v>
      </c>
      <c r="AL1186" s="46">
        <v>0</v>
      </c>
      <c r="AM1186" s="46" t="s">
        <v>74</v>
      </c>
      <c r="AN1186" s="50"/>
      <c r="AO1186" s="46"/>
      <c r="AP1186" s="46"/>
      <c r="AQ1186" s="46"/>
      <c r="AR1186" s="46"/>
      <c r="AS1186" s="46"/>
      <c r="AT1186" s="46"/>
      <c r="AU1186" s="46"/>
      <c r="AV1186" s="46"/>
      <c r="AW1186" s="46"/>
      <c r="AX1186" s="46"/>
      <c r="AY1186" s="46"/>
      <c r="AZ1186" s="46"/>
      <c r="BA1186" s="46"/>
      <c r="BB1186" s="46"/>
      <c r="BC1186" s="46"/>
      <c r="BD1186" s="46"/>
      <c r="BE1186" s="46"/>
      <c r="BF1186" s="46"/>
      <c r="BG1186" s="46"/>
      <c r="BH1186" s="46"/>
      <c r="BI1186" s="46"/>
      <c r="BJ1186" s="46"/>
      <c r="BK1186" s="46"/>
      <c r="BL1186" s="46"/>
      <c r="BM1186" s="46"/>
      <c r="BN1186" s="46"/>
      <c r="BO1186" s="46"/>
      <c r="BP1186" s="46"/>
      <c r="BQ1186" s="46"/>
      <c r="BR1186" s="46"/>
      <c r="BS1186" s="46"/>
      <c r="BT1186" s="46"/>
      <c r="BU1186" s="46"/>
      <c r="BV1186" s="46"/>
      <c r="BW1186" s="46"/>
      <c r="BX1186" s="46"/>
      <c r="BY1186" s="46"/>
      <c r="BZ1186" s="46"/>
      <c r="CA1186" s="46"/>
      <c r="CB1186" s="46"/>
      <c r="CC1186" s="46"/>
    </row>
    <row r="1187" spans="7:81" x14ac:dyDescent="0.25">
      <c r="G1187" t="s">
        <v>132</v>
      </c>
      <c r="H1187" s="40">
        <v>41363</v>
      </c>
      <c r="I1187" s="46">
        <v>0</v>
      </c>
      <c r="J1187" s="46">
        <v>0</v>
      </c>
      <c r="K1187" s="46" t="s">
        <v>74</v>
      </c>
      <c r="L1187" s="46">
        <v>0</v>
      </c>
      <c r="M1187" s="46" t="s">
        <v>74</v>
      </c>
      <c r="N1187" s="46">
        <v>0</v>
      </c>
      <c r="O1187" s="46" t="s">
        <v>74</v>
      </c>
      <c r="P1187" s="46">
        <v>0</v>
      </c>
      <c r="Q1187" s="46" t="s">
        <v>74</v>
      </c>
      <c r="R1187" s="46">
        <v>0</v>
      </c>
      <c r="S1187" s="46" t="s">
        <v>74</v>
      </c>
      <c r="T1187" s="46">
        <v>0</v>
      </c>
      <c r="U1187" s="46" t="s">
        <v>74</v>
      </c>
      <c r="V1187" s="46">
        <v>0</v>
      </c>
      <c r="W1187" s="46" t="s">
        <v>74</v>
      </c>
      <c r="X1187" s="46">
        <v>0</v>
      </c>
      <c r="Y1187" s="46" t="s">
        <v>74</v>
      </c>
      <c r="Z1187" s="46">
        <v>0</v>
      </c>
      <c r="AA1187" s="46" t="s">
        <v>74</v>
      </c>
      <c r="AB1187" s="46">
        <v>0</v>
      </c>
      <c r="AC1187" s="46" t="s">
        <v>74</v>
      </c>
      <c r="AD1187" s="46">
        <v>0</v>
      </c>
      <c r="AE1187" s="46" t="s">
        <v>74</v>
      </c>
      <c r="AF1187" s="46">
        <v>0</v>
      </c>
      <c r="AG1187" s="46" t="s">
        <v>74</v>
      </c>
      <c r="AH1187" s="46">
        <v>0</v>
      </c>
      <c r="AI1187" s="46" t="s">
        <v>74</v>
      </c>
      <c r="AJ1187" s="46">
        <v>0</v>
      </c>
      <c r="AK1187" s="46" t="s">
        <v>74</v>
      </c>
      <c r="AL1187" s="46">
        <v>0</v>
      </c>
      <c r="AM1187" s="46" t="s">
        <v>74</v>
      </c>
      <c r="AN1187" s="50"/>
      <c r="AO1187" s="46"/>
      <c r="AP1187" s="46"/>
      <c r="AQ1187" s="46"/>
      <c r="AR1187" s="46"/>
      <c r="AS1187" s="46"/>
      <c r="AT1187" s="46"/>
      <c r="AU1187" s="46"/>
      <c r="AV1187" s="46"/>
      <c r="AW1187" s="46"/>
      <c r="AX1187" s="46"/>
      <c r="AY1187" s="46"/>
      <c r="AZ1187" s="46"/>
      <c r="BA1187" s="46"/>
      <c r="BB1187" s="46"/>
      <c r="BC1187" s="46"/>
      <c r="BD1187" s="46"/>
      <c r="BE1187" s="46"/>
      <c r="BF1187" s="46"/>
      <c r="BG1187" s="46"/>
      <c r="BH1187" s="46"/>
      <c r="BI1187" s="46"/>
      <c r="BJ1187" s="46"/>
      <c r="BK1187" s="46"/>
      <c r="BL1187" s="46"/>
      <c r="BM1187" s="46"/>
      <c r="BN1187" s="46"/>
      <c r="BO1187" s="46"/>
      <c r="BP1187" s="46"/>
      <c r="BQ1187" s="46"/>
      <c r="BR1187" s="46"/>
      <c r="BS1187" s="46"/>
      <c r="BT1187" s="46"/>
      <c r="BU1187" s="46"/>
      <c r="BV1187" s="46"/>
      <c r="BW1187" s="46"/>
      <c r="BX1187" s="46"/>
      <c r="BY1187" s="46"/>
      <c r="BZ1187" s="46"/>
      <c r="CA1187" s="46"/>
      <c r="CB1187" s="46"/>
      <c r="CC1187" s="46"/>
    </row>
    <row r="1188" spans="7:81" x14ac:dyDescent="0.25">
      <c r="G1188" t="s">
        <v>132</v>
      </c>
      <c r="H1188" s="40">
        <v>41364</v>
      </c>
      <c r="I1188" s="46">
        <v>0</v>
      </c>
      <c r="J1188" s="46">
        <v>0</v>
      </c>
      <c r="K1188" s="46" t="s">
        <v>74</v>
      </c>
      <c r="L1188" s="46">
        <v>0</v>
      </c>
      <c r="M1188" s="46" t="s">
        <v>74</v>
      </c>
      <c r="N1188" s="46">
        <v>0</v>
      </c>
      <c r="O1188" s="46" t="s">
        <v>74</v>
      </c>
      <c r="P1188" s="46">
        <v>0</v>
      </c>
      <c r="Q1188" s="46" t="s">
        <v>74</v>
      </c>
      <c r="R1188" s="46">
        <v>0</v>
      </c>
      <c r="S1188" s="46" t="s">
        <v>74</v>
      </c>
      <c r="T1188" s="46">
        <v>0</v>
      </c>
      <c r="U1188" s="46" t="s">
        <v>74</v>
      </c>
      <c r="V1188" s="46">
        <v>0</v>
      </c>
      <c r="W1188" s="46" t="s">
        <v>74</v>
      </c>
      <c r="X1188" s="46">
        <v>0</v>
      </c>
      <c r="Y1188" s="46" t="s">
        <v>74</v>
      </c>
      <c r="Z1188" s="46">
        <v>0</v>
      </c>
      <c r="AA1188" s="46" t="s">
        <v>74</v>
      </c>
      <c r="AB1188" s="46">
        <v>0</v>
      </c>
      <c r="AC1188" s="46" t="s">
        <v>74</v>
      </c>
      <c r="AD1188" s="46">
        <v>0</v>
      </c>
      <c r="AE1188" s="46" t="s">
        <v>74</v>
      </c>
      <c r="AF1188" s="46">
        <v>0</v>
      </c>
      <c r="AG1188" s="46" t="s">
        <v>74</v>
      </c>
      <c r="AH1188" s="46">
        <v>0</v>
      </c>
      <c r="AI1188" s="46" t="s">
        <v>74</v>
      </c>
      <c r="AJ1188" s="46">
        <v>0</v>
      </c>
      <c r="AK1188" s="46" t="s">
        <v>74</v>
      </c>
      <c r="AL1188" s="46">
        <v>0</v>
      </c>
      <c r="AM1188" s="46" t="s">
        <v>74</v>
      </c>
      <c r="AN1188" s="50"/>
      <c r="AO1188" s="46"/>
      <c r="AP1188" s="46"/>
      <c r="AQ1188" s="46"/>
      <c r="AR1188" s="46"/>
      <c r="AS1188" s="46"/>
      <c r="AT1188" s="46"/>
      <c r="AU1188" s="46"/>
      <c r="AV1188" s="46"/>
      <c r="AW1188" s="46"/>
      <c r="AX1188" s="46"/>
      <c r="AY1188" s="46"/>
      <c r="AZ1188" s="46"/>
      <c r="BA1188" s="46"/>
      <c r="BB1188" s="46"/>
      <c r="BC1188" s="46"/>
      <c r="BD1188" s="46"/>
      <c r="BE1188" s="46"/>
      <c r="BF1188" s="46"/>
      <c r="BG1188" s="46"/>
      <c r="BH1188" s="46"/>
      <c r="BI1188" s="46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</row>
    <row r="1189" spans="7:81" x14ac:dyDescent="0.25">
      <c r="G1189" t="s">
        <v>132</v>
      </c>
      <c r="H1189" s="40">
        <v>41365</v>
      </c>
      <c r="I1189" s="46">
        <v>0</v>
      </c>
      <c r="J1189" s="46">
        <v>0</v>
      </c>
      <c r="K1189" s="46" t="s">
        <v>74</v>
      </c>
      <c r="L1189" s="46">
        <v>0</v>
      </c>
      <c r="M1189" s="46" t="s">
        <v>74</v>
      </c>
      <c r="N1189" s="46">
        <v>0</v>
      </c>
      <c r="O1189" s="46" t="s">
        <v>74</v>
      </c>
      <c r="P1189" s="46">
        <v>0</v>
      </c>
      <c r="Q1189" s="46" t="s">
        <v>74</v>
      </c>
      <c r="R1189" s="46">
        <v>0</v>
      </c>
      <c r="S1189" s="46" t="s">
        <v>74</v>
      </c>
      <c r="T1189" s="46">
        <v>0</v>
      </c>
      <c r="U1189" s="46" t="s">
        <v>74</v>
      </c>
      <c r="V1189" s="46">
        <v>0</v>
      </c>
      <c r="W1189" s="46" t="s">
        <v>74</v>
      </c>
      <c r="X1189" s="46">
        <v>0</v>
      </c>
      <c r="Y1189" s="46" t="s">
        <v>74</v>
      </c>
      <c r="Z1189" s="46">
        <v>0</v>
      </c>
      <c r="AA1189" s="46" t="s">
        <v>74</v>
      </c>
      <c r="AB1189" s="46">
        <v>0</v>
      </c>
      <c r="AC1189" s="46" t="s">
        <v>74</v>
      </c>
      <c r="AD1189" s="46">
        <v>0</v>
      </c>
      <c r="AE1189" s="46" t="s">
        <v>74</v>
      </c>
      <c r="AF1189" s="46">
        <v>0</v>
      </c>
      <c r="AG1189" s="46" t="s">
        <v>74</v>
      </c>
      <c r="AH1189" s="46">
        <v>0</v>
      </c>
      <c r="AI1189" s="46" t="s">
        <v>74</v>
      </c>
      <c r="AJ1189" s="46">
        <v>0</v>
      </c>
      <c r="AK1189" s="46" t="s">
        <v>74</v>
      </c>
      <c r="AL1189" s="46">
        <v>0</v>
      </c>
      <c r="AM1189" s="46" t="s">
        <v>74</v>
      </c>
      <c r="AN1189" s="50"/>
      <c r="AO1189" s="46"/>
      <c r="AP1189" s="46"/>
      <c r="AQ1189" s="46"/>
      <c r="AR1189" s="46"/>
      <c r="AS1189" s="46"/>
      <c r="AT1189" s="46"/>
      <c r="AU1189" s="46"/>
      <c r="AV1189" s="46"/>
      <c r="AW1189" s="46"/>
      <c r="AX1189" s="46"/>
      <c r="AY1189" s="46"/>
      <c r="AZ1189" s="46"/>
      <c r="BA1189" s="46"/>
      <c r="BB1189" s="46"/>
      <c r="BC1189" s="46"/>
      <c r="BD1189" s="46"/>
      <c r="BE1189" s="46"/>
      <c r="BF1189" s="46"/>
      <c r="BG1189" s="46"/>
      <c r="BH1189" s="46"/>
      <c r="BI1189" s="46"/>
      <c r="BJ1189" s="46"/>
      <c r="BK1189" s="46"/>
      <c r="BL1189" s="46"/>
      <c r="BM1189" s="46"/>
      <c r="BN1189" s="46"/>
      <c r="BO1189" s="46"/>
      <c r="BP1189" s="46"/>
      <c r="BQ1189" s="46"/>
      <c r="BR1189" s="46"/>
      <c r="BS1189" s="46"/>
      <c r="BT1189" s="46"/>
      <c r="BU1189" s="46"/>
      <c r="BV1189" s="46"/>
      <c r="BW1189" s="46"/>
      <c r="BX1189" s="46"/>
      <c r="BY1189" s="46"/>
      <c r="BZ1189" s="46"/>
      <c r="CA1189" s="46"/>
      <c r="CB1189" s="46"/>
      <c r="CC1189" s="46"/>
    </row>
    <row r="1190" spans="7:81" x14ac:dyDescent="0.25">
      <c r="G1190" t="s">
        <v>132</v>
      </c>
      <c r="H1190" s="40">
        <v>41366</v>
      </c>
      <c r="I1190" s="46">
        <v>0</v>
      </c>
      <c r="J1190" s="46">
        <v>0</v>
      </c>
      <c r="K1190" s="46" t="s">
        <v>74</v>
      </c>
      <c r="L1190" s="46">
        <v>0</v>
      </c>
      <c r="M1190" s="46" t="s">
        <v>74</v>
      </c>
      <c r="N1190" s="46">
        <v>0</v>
      </c>
      <c r="O1190" s="46" t="s">
        <v>74</v>
      </c>
      <c r="P1190" s="46">
        <v>0</v>
      </c>
      <c r="Q1190" s="46" t="s">
        <v>74</v>
      </c>
      <c r="R1190" s="46">
        <v>0</v>
      </c>
      <c r="S1190" s="46" t="s">
        <v>74</v>
      </c>
      <c r="T1190" s="46">
        <v>0</v>
      </c>
      <c r="U1190" s="46" t="s">
        <v>74</v>
      </c>
      <c r="V1190" s="46">
        <v>0</v>
      </c>
      <c r="W1190" s="46" t="s">
        <v>74</v>
      </c>
      <c r="X1190" s="46">
        <v>0</v>
      </c>
      <c r="Y1190" s="46" t="s">
        <v>74</v>
      </c>
      <c r="Z1190" s="46">
        <v>0</v>
      </c>
      <c r="AA1190" s="46" t="s">
        <v>74</v>
      </c>
      <c r="AB1190" s="46">
        <v>0</v>
      </c>
      <c r="AC1190" s="46" t="s">
        <v>74</v>
      </c>
      <c r="AD1190" s="46">
        <v>0</v>
      </c>
      <c r="AE1190" s="46" t="s">
        <v>74</v>
      </c>
      <c r="AF1190" s="46">
        <v>0</v>
      </c>
      <c r="AG1190" s="46" t="s">
        <v>74</v>
      </c>
      <c r="AH1190" s="46">
        <v>0</v>
      </c>
      <c r="AI1190" s="46" t="s">
        <v>74</v>
      </c>
      <c r="AJ1190" s="46">
        <v>0</v>
      </c>
      <c r="AK1190" s="46" t="s">
        <v>74</v>
      </c>
      <c r="AL1190" s="46">
        <v>0</v>
      </c>
      <c r="AM1190" s="46" t="s">
        <v>74</v>
      </c>
      <c r="AN1190" s="50"/>
      <c r="AO1190" s="46"/>
      <c r="AP1190" s="46"/>
      <c r="AQ1190" s="46"/>
      <c r="AR1190" s="46"/>
      <c r="AS1190" s="46"/>
      <c r="AT1190" s="46"/>
      <c r="AU1190" s="46"/>
      <c r="AV1190" s="46"/>
      <c r="AW1190" s="46"/>
      <c r="AX1190" s="46"/>
      <c r="AY1190" s="46"/>
      <c r="AZ1190" s="46"/>
      <c r="BA1190" s="46"/>
      <c r="BB1190" s="46"/>
      <c r="BC1190" s="46"/>
      <c r="BD1190" s="46"/>
      <c r="BE1190" s="46"/>
      <c r="BF1190" s="46"/>
      <c r="BG1190" s="46"/>
      <c r="BH1190" s="46"/>
      <c r="BI1190" s="46"/>
      <c r="BJ1190" s="46"/>
      <c r="BK1190" s="46"/>
      <c r="BL1190" s="46"/>
      <c r="BM1190" s="46"/>
      <c r="BN1190" s="46"/>
      <c r="BO1190" s="46"/>
      <c r="BP1190" s="46"/>
      <c r="BQ1190" s="46"/>
      <c r="BR1190" s="46"/>
      <c r="BS1190" s="46"/>
      <c r="BT1190" s="46"/>
      <c r="BU1190" s="46"/>
      <c r="BV1190" s="46"/>
      <c r="BW1190" s="46"/>
      <c r="BX1190" s="46"/>
      <c r="BY1190" s="46"/>
      <c r="BZ1190" s="46"/>
      <c r="CA1190" s="46"/>
      <c r="CB1190" s="46"/>
      <c r="CC1190" s="46"/>
    </row>
    <row r="1191" spans="7:81" x14ac:dyDescent="0.25">
      <c r="G1191" t="s">
        <v>132</v>
      </c>
      <c r="H1191" s="40">
        <v>41367</v>
      </c>
      <c r="I1191" s="46">
        <v>0</v>
      </c>
      <c r="J1191" s="46">
        <v>0</v>
      </c>
      <c r="K1191" s="46">
        <v>0</v>
      </c>
      <c r="L1191" s="46">
        <v>0</v>
      </c>
      <c r="M1191" s="46">
        <v>0.2</v>
      </c>
      <c r="N1191" s="46">
        <v>0</v>
      </c>
      <c r="O1191" s="46">
        <v>3.45</v>
      </c>
      <c r="P1191" s="46">
        <v>0</v>
      </c>
      <c r="Q1191" s="46">
        <v>0</v>
      </c>
      <c r="R1191" s="46">
        <v>0</v>
      </c>
      <c r="S1191" s="46">
        <v>0.5</v>
      </c>
      <c r="T1191" s="46">
        <v>0</v>
      </c>
      <c r="U1191" s="46">
        <v>0</v>
      </c>
      <c r="V1191" s="46">
        <v>0</v>
      </c>
      <c r="W1191" s="46">
        <v>0</v>
      </c>
      <c r="X1191" s="46">
        <v>0</v>
      </c>
      <c r="Y1191" s="46">
        <v>0</v>
      </c>
      <c r="Z1191" s="46">
        <v>0</v>
      </c>
      <c r="AA1191" s="46" t="s">
        <v>74</v>
      </c>
      <c r="AB1191" s="46">
        <v>0</v>
      </c>
      <c r="AC1191" s="46" t="s">
        <v>74</v>
      </c>
      <c r="AD1191" s="46">
        <v>0</v>
      </c>
      <c r="AE1191" s="46" t="s">
        <v>74</v>
      </c>
      <c r="AF1191" s="46">
        <v>0</v>
      </c>
      <c r="AG1191" s="46" t="s">
        <v>74</v>
      </c>
      <c r="AH1191" s="46">
        <v>0</v>
      </c>
      <c r="AI1191" s="46" t="s">
        <v>74</v>
      </c>
      <c r="AJ1191" s="46">
        <v>0</v>
      </c>
      <c r="AK1191" s="46" t="s">
        <v>74</v>
      </c>
      <c r="AL1191" s="46">
        <v>0</v>
      </c>
      <c r="AM1191" s="46" t="s">
        <v>74</v>
      </c>
      <c r="AN1191" s="50"/>
      <c r="AO1191" s="46">
        <v>0</v>
      </c>
      <c r="AP1191" s="46">
        <v>0</v>
      </c>
      <c r="AQ1191" s="46">
        <v>0.2</v>
      </c>
      <c r="AR1191" s="46">
        <v>1.1000000000000001</v>
      </c>
      <c r="AS1191" s="46">
        <v>5.8</v>
      </c>
      <c r="AT1191" s="46">
        <v>0</v>
      </c>
      <c r="AU1191" s="46">
        <v>0</v>
      </c>
      <c r="AV1191" s="46">
        <v>0</v>
      </c>
      <c r="AW1191" s="46">
        <v>0</v>
      </c>
      <c r="AX1191" s="46">
        <v>0</v>
      </c>
      <c r="AY1191" s="46">
        <v>1.5</v>
      </c>
      <c r="AZ1191" s="46">
        <v>0</v>
      </c>
      <c r="BA1191" s="46">
        <v>0</v>
      </c>
      <c r="BB1191" s="46">
        <v>0</v>
      </c>
      <c r="BC1191" s="46">
        <v>0</v>
      </c>
      <c r="BD1191" s="46">
        <v>0</v>
      </c>
      <c r="BE1191" s="46">
        <v>0</v>
      </c>
      <c r="BF1191" s="46">
        <v>0</v>
      </c>
      <c r="BG1191" s="46">
        <v>0</v>
      </c>
      <c r="BH1191" s="46">
        <v>0</v>
      </c>
      <c r="BI1191" s="46"/>
      <c r="BJ1191" s="46"/>
      <c r="BK1191" s="46"/>
      <c r="BL1191" s="46"/>
      <c r="BM1191" s="46"/>
      <c r="BN1191" s="46"/>
      <c r="BO1191" s="46"/>
      <c r="BP1191" s="46"/>
      <c r="BQ1191" s="46"/>
      <c r="BR1191" s="46"/>
      <c r="BS1191" s="46"/>
      <c r="BT1191" s="46"/>
      <c r="BU1191" s="46"/>
      <c r="BV1191" s="46"/>
      <c r="BW1191" s="46"/>
      <c r="BX1191" s="46"/>
      <c r="BY1191" s="46"/>
      <c r="BZ1191" s="46"/>
      <c r="CA1191" s="46"/>
      <c r="CB1191" s="46"/>
      <c r="CC1191" s="46"/>
    </row>
    <row r="1192" spans="7:81" x14ac:dyDescent="0.25">
      <c r="G1192" t="s">
        <v>132</v>
      </c>
      <c r="H1192" s="40">
        <v>41368</v>
      </c>
      <c r="I1192" s="46">
        <v>0</v>
      </c>
      <c r="J1192" s="46">
        <v>0</v>
      </c>
      <c r="K1192" s="46" t="s">
        <v>74</v>
      </c>
      <c r="L1192" s="46">
        <v>0</v>
      </c>
      <c r="M1192" s="46" t="s">
        <v>74</v>
      </c>
      <c r="N1192" s="46">
        <v>0</v>
      </c>
      <c r="O1192" s="46" t="s">
        <v>74</v>
      </c>
      <c r="P1192" s="46">
        <v>0</v>
      </c>
      <c r="Q1192" s="46" t="s">
        <v>74</v>
      </c>
      <c r="R1192" s="46">
        <v>0</v>
      </c>
      <c r="S1192" s="46" t="s">
        <v>74</v>
      </c>
      <c r="T1192" s="46">
        <v>0</v>
      </c>
      <c r="U1192" s="46" t="s">
        <v>74</v>
      </c>
      <c r="V1192" s="46">
        <v>0</v>
      </c>
      <c r="W1192" s="46" t="s">
        <v>74</v>
      </c>
      <c r="X1192" s="46">
        <v>0</v>
      </c>
      <c r="Y1192" s="46" t="s">
        <v>74</v>
      </c>
      <c r="Z1192" s="46">
        <v>0</v>
      </c>
      <c r="AA1192" s="46">
        <v>0</v>
      </c>
      <c r="AB1192" s="46">
        <v>0</v>
      </c>
      <c r="AC1192" s="46">
        <v>1.4666666666666666</v>
      </c>
      <c r="AD1192" s="46">
        <v>0</v>
      </c>
      <c r="AE1192" s="46">
        <v>1.5333333333333332</v>
      </c>
      <c r="AF1192" s="46">
        <v>0</v>
      </c>
      <c r="AG1192" s="46">
        <v>0</v>
      </c>
      <c r="AH1192" s="46">
        <v>0</v>
      </c>
      <c r="AI1192" s="46">
        <v>0</v>
      </c>
      <c r="AJ1192" s="46">
        <v>0</v>
      </c>
      <c r="AK1192" s="46">
        <v>0</v>
      </c>
      <c r="AL1192" s="46">
        <v>0</v>
      </c>
      <c r="AM1192" s="46">
        <v>0</v>
      </c>
      <c r="AN1192" s="50"/>
      <c r="AO1192" s="46"/>
      <c r="AP1192" s="46"/>
      <c r="AQ1192" s="46"/>
      <c r="AR1192" s="46"/>
      <c r="AS1192" s="46"/>
      <c r="AT1192" s="46"/>
      <c r="AU1192" s="46"/>
      <c r="AV1192" s="46"/>
      <c r="AW1192" s="46"/>
      <c r="AX1192" s="46"/>
      <c r="AY1192" s="46"/>
      <c r="AZ1192" s="46"/>
      <c r="BA1192" s="46"/>
      <c r="BB1192" s="46"/>
      <c r="BC1192" s="46"/>
      <c r="BD1192" s="46"/>
      <c r="BE1192" s="46"/>
      <c r="BF1192" s="46"/>
      <c r="BG1192" s="46"/>
      <c r="BH1192" s="46"/>
      <c r="BI1192" s="46">
        <v>0</v>
      </c>
      <c r="BJ1192" s="46">
        <v>0</v>
      </c>
      <c r="BK1192" s="46">
        <v>0</v>
      </c>
      <c r="BL1192" s="46">
        <v>0</v>
      </c>
      <c r="BM1192" s="46">
        <v>0.6</v>
      </c>
      <c r="BN1192" s="46">
        <v>3.8</v>
      </c>
      <c r="BO1192" s="46">
        <v>4.5999999999999996</v>
      </c>
      <c r="BP1192" s="46">
        <v>0</v>
      </c>
      <c r="BQ1192" s="46">
        <v>0</v>
      </c>
      <c r="BR1192" s="46">
        <v>0</v>
      </c>
      <c r="BS1192" s="46">
        <v>0</v>
      </c>
      <c r="BT1192" s="46">
        <v>0</v>
      </c>
      <c r="BU1192" s="46">
        <v>0</v>
      </c>
      <c r="BV1192" s="46">
        <v>0</v>
      </c>
      <c r="BW1192" s="46">
        <v>0</v>
      </c>
      <c r="BX1192" s="46">
        <v>0</v>
      </c>
      <c r="BY1192" s="46">
        <v>0</v>
      </c>
      <c r="BZ1192" s="46">
        <v>0</v>
      </c>
      <c r="CA1192" s="46">
        <v>0</v>
      </c>
      <c r="CB1192" s="46">
        <v>0</v>
      </c>
      <c r="CC1192" s="46">
        <v>0</v>
      </c>
    </row>
    <row r="1193" spans="7:81" x14ac:dyDescent="0.25">
      <c r="G1193" t="s">
        <v>132</v>
      </c>
      <c r="H1193" s="40">
        <v>41369</v>
      </c>
      <c r="I1193" s="46">
        <v>0</v>
      </c>
      <c r="J1193" s="46">
        <v>0</v>
      </c>
      <c r="K1193" s="46" t="s">
        <v>74</v>
      </c>
      <c r="L1193" s="46">
        <v>0</v>
      </c>
      <c r="M1193" s="46" t="s">
        <v>74</v>
      </c>
      <c r="N1193" s="46">
        <v>0</v>
      </c>
      <c r="O1193" s="46" t="s">
        <v>74</v>
      </c>
      <c r="P1193" s="46">
        <v>0</v>
      </c>
      <c r="Q1193" s="46" t="s">
        <v>74</v>
      </c>
      <c r="R1193" s="46">
        <v>0</v>
      </c>
      <c r="S1193" s="46" t="s">
        <v>74</v>
      </c>
      <c r="T1193" s="46">
        <v>0</v>
      </c>
      <c r="U1193" s="46" t="s">
        <v>74</v>
      </c>
      <c r="V1193" s="46">
        <v>0</v>
      </c>
      <c r="W1193" s="46" t="s">
        <v>74</v>
      </c>
      <c r="X1193" s="46">
        <v>0</v>
      </c>
      <c r="Y1193" s="46" t="s">
        <v>74</v>
      </c>
      <c r="Z1193" s="46">
        <v>0</v>
      </c>
      <c r="AA1193" s="46" t="s">
        <v>74</v>
      </c>
      <c r="AB1193" s="46">
        <v>0</v>
      </c>
      <c r="AC1193" s="46" t="s">
        <v>74</v>
      </c>
      <c r="AD1193" s="46">
        <v>0</v>
      </c>
      <c r="AE1193" s="46" t="s">
        <v>74</v>
      </c>
      <c r="AF1193" s="46">
        <v>0</v>
      </c>
      <c r="AG1193" s="46" t="s">
        <v>74</v>
      </c>
      <c r="AH1193" s="46">
        <v>0</v>
      </c>
      <c r="AI1193" s="46" t="s">
        <v>74</v>
      </c>
      <c r="AJ1193" s="46">
        <v>0</v>
      </c>
      <c r="AK1193" s="46" t="s">
        <v>74</v>
      </c>
      <c r="AL1193" s="46">
        <v>0</v>
      </c>
      <c r="AM1193" s="46" t="s">
        <v>74</v>
      </c>
      <c r="AN1193" s="50"/>
      <c r="AO1193" s="46"/>
      <c r="AP1193" s="46"/>
      <c r="AQ1193" s="46"/>
      <c r="AR1193" s="46"/>
      <c r="AS1193" s="46"/>
      <c r="AT1193" s="46"/>
      <c r="AU1193" s="46"/>
      <c r="AV1193" s="46"/>
      <c r="AW1193" s="46"/>
      <c r="AX1193" s="46"/>
      <c r="AY1193" s="46"/>
      <c r="AZ1193" s="46"/>
      <c r="BA1193" s="46"/>
      <c r="BB1193" s="46"/>
      <c r="BC1193" s="46"/>
      <c r="BD1193" s="46"/>
      <c r="BE1193" s="46"/>
      <c r="BF1193" s="46"/>
      <c r="BG1193" s="46"/>
      <c r="BH1193" s="46"/>
      <c r="BI1193" s="46"/>
      <c r="BJ1193" s="46"/>
      <c r="BK1193" s="46"/>
      <c r="BL1193" s="46"/>
      <c r="BM1193" s="46"/>
      <c r="BN1193" s="46"/>
      <c r="BO1193" s="46"/>
      <c r="BP1193" s="46"/>
      <c r="BQ1193" s="46"/>
      <c r="BR1193" s="46"/>
      <c r="BS1193" s="46"/>
      <c r="BT1193" s="46"/>
      <c r="BU1193" s="46"/>
      <c r="BV1193" s="46"/>
      <c r="BW1193" s="46"/>
      <c r="BX1193" s="46"/>
      <c r="BY1193" s="46"/>
      <c r="BZ1193" s="46"/>
      <c r="CA1193" s="46"/>
      <c r="CB1193" s="46"/>
      <c r="CC1193" s="46"/>
    </row>
    <row r="1194" spans="7:81" x14ac:dyDescent="0.25">
      <c r="G1194" t="s">
        <v>132</v>
      </c>
      <c r="H1194" s="40">
        <v>41370</v>
      </c>
      <c r="I1194" s="46">
        <v>0.5</v>
      </c>
      <c r="J1194" s="46">
        <v>0</v>
      </c>
      <c r="K1194" s="46" t="s">
        <v>74</v>
      </c>
      <c r="L1194" s="46">
        <v>0</v>
      </c>
      <c r="M1194" s="46" t="s">
        <v>74</v>
      </c>
      <c r="N1194" s="46">
        <v>0</v>
      </c>
      <c r="O1194" s="46" t="s">
        <v>74</v>
      </c>
      <c r="P1194" s="46">
        <v>0</v>
      </c>
      <c r="Q1194" s="46" t="s">
        <v>74</v>
      </c>
      <c r="R1194" s="46">
        <v>0</v>
      </c>
      <c r="S1194" s="46" t="s">
        <v>74</v>
      </c>
      <c r="T1194" s="46">
        <v>0</v>
      </c>
      <c r="U1194" s="46" t="s">
        <v>74</v>
      </c>
      <c r="V1194" s="46">
        <v>0</v>
      </c>
      <c r="W1194" s="46" t="s">
        <v>74</v>
      </c>
      <c r="X1194" s="46">
        <v>0</v>
      </c>
      <c r="Y1194" s="46" t="s">
        <v>74</v>
      </c>
      <c r="Z1194" s="46">
        <v>0</v>
      </c>
      <c r="AA1194" s="46" t="s">
        <v>74</v>
      </c>
      <c r="AB1194" s="46">
        <v>0</v>
      </c>
      <c r="AC1194" s="46" t="s">
        <v>74</v>
      </c>
      <c r="AD1194" s="46">
        <v>0</v>
      </c>
      <c r="AE1194" s="46" t="s">
        <v>74</v>
      </c>
      <c r="AF1194" s="46">
        <v>0</v>
      </c>
      <c r="AG1194" s="46" t="s">
        <v>74</v>
      </c>
      <c r="AH1194" s="46">
        <v>0</v>
      </c>
      <c r="AI1194" s="46" t="s">
        <v>74</v>
      </c>
      <c r="AJ1194" s="46">
        <v>0</v>
      </c>
      <c r="AK1194" s="46" t="s">
        <v>74</v>
      </c>
      <c r="AL1194" s="46">
        <v>0</v>
      </c>
      <c r="AM1194" s="46" t="s">
        <v>74</v>
      </c>
      <c r="AN1194" s="50"/>
      <c r="AO1194" s="46"/>
      <c r="AP1194" s="46"/>
      <c r="AQ1194" s="46"/>
      <c r="AR1194" s="46"/>
      <c r="AS1194" s="46"/>
      <c r="AT1194" s="46"/>
      <c r="AU1194" s="46"/>
      <c r="AV1194" s="46"/>
      <c r="AW1194" s="46"/>
      <c r="AX1194" s="46"/>
      <c r="AY1194" s="46"/>
      <c r="AZ1194" s="46"/>
      <c r="BA1194" s="46"/>
      <c r="BB1194" s="46"/>
      <c r="BC1194" s="46"/>
      <c r="BD1194" s="46"/>
      <c r="BE1194" s="46"/>
      <c r="BF1194" s="46"/>
      <c r="BG1194" s="46"/>
      <c r="BH1194" s="46"/>
      <c r="BI1194" s="46"/>
      <c r="BJ1194" s="46"/>
      <c r="BK1194" s="46"/>
      <c r="BL1194" s="46"/>
      <c r="BM1194" s="46"/>
      <c r="BN1194" s="46"/>
      <c r="BO1194" s="46"/>
      <c r="BP1194" s="46"/>
      <c r="BQ1194" s="46"/>
      <c r="BR1194" s="46"/>
      <c r="BS1194" s="46"/>
      <c r="BT1194" s="46"/>
      <c r="BU1194" s="46"/>
      <c r="BV1194" s="46"/>
      <c r="BW1194" s="46"/>
      <c r="BX1194" s="46"/>
      <c r="BY1194" s="46"/>
      <c r="BZ1194" s="46"/>
      <c r="CA1194" s="46"/>
      <c r="CB1194" s="46"/>
      <c r="CC1194" s="46"/>
    </row>
    <row r="1195" spans="7:81" x14ac:dyDescent="0.25">
      <c r="G1195" t="s">
        <v>132</v>
      </c>
      <c r="H1195" s="40">
        <v>41371</v>
      </c>
      <c r="I1195" s="46">
        <v>0</v>
      </c>
      <c r="J1195" s="46">
        <v>0</v>
      </c>
      <c r="K1195" s="46" t="s">
        <v>74</v>
      </c>
      <c r="L1195" s="46">
        <v>0</v>
      </c>
      <c r="M1195" s="46" t="s">
        <v>74</v>
      </c>
      <c r="N1195" s="46">
        <v>0</v>
      </c>
      <c r="O1195" s="46" t="s">
        <v>74</v>
      </c>
      <c r="P1195" s="46">
        <v>0</v>
      </c>
      <c r="Q1195" s="46" t="s">
        <v>74</v>
      </c>
      <c r="R1195" s="46">
        <v>0</v>
      </c>
      <c r="S1195" s="46" t="s">
        <v>74</v>
      </c>
      <c r="T1195" s="46">
        <v>0</v>
      </c>
      <c r="U1195" s="46" t="s">
        <v>74</v>
      </c>
      <c r="V1195" s="46">
        <v>0</v>
      </c>
      <c r="W1195" s="46" t="s">
        <v>74</v>
      </c>
      <c r="X1195" s="46">
        <v>0</v>
      </c>
      <c r="Y1195" s="46" t="s">
        <v>74</v>
      </c>
      <c r="Z1195" s="46">
        <v>0</v>
      </c>
      <c r="AA1195" s="46" t="s">
        <v>74</v>
      </c>
      <c r="AB1195" s="46">
        <v>0</v>
      </c>
      <c r="AC1195" s="46" t="s">
        <v>74</v>
      </c>
      <c r="AD1195" s="46">
        <v>0</v>
      </c>
      <c r="AE1195" s="46" t="s">
        <v>74</v>
      </c>
      <c r="AF1195" s="46">
        <v>0</v>
      </c>
      <c r="AG1195" s="46" t="s">
        <v>74</v>
      </c>
      <c r="AH1195" s="46">
        <v>0</v>
      </c>
      <c r="AI1195" s="46" t="s">
        <v>74</v>
      </c>
      <c r="AJ1195" s="46">
        <v>0</v>
      </c>
      <c r="AK1195" s="46" t="s">
        <v>74</v>
      </c>
      <c r="AL1195" s="46">
        <v>0</v>
      </c>
      <c r="AM1195" s="46" t="s">
        <v>74</v>
      </c>
      <c r="AN1195" s="50"/>
      <c r="AO1195" s="46"/>
      <c r="AP1195" s="46"/>
      <c r="AQ1195" s="46"/>
      <c r="AR1195" s="46"/>
      <c r="AS1195" s="46"/>
      <c r="AT1195" s="46"/>
      <c r="AU1195" s="46"/>
      <c r="AV1195" s="46"/>
      <c r="AW1195" s="46"/>
      <c r="AX1195" s="46"/>
      <c r="AY1195" s="46"/>
      <c r="AZ1195" s="46"/>
      <c r="BA1195" s="46"/>
      <c r="BB1195" s="46"/>
      <c r="BC1195" s="46"/>
      <c r="BD1195" s="46"/>
      <c r="BE1195" s="46"/>
      <c r="BF1195" s="46"/>
      <c r="BG1195" s="46"/>
      <c r="BH1195" s="46"/>
      <c r="BI1195" s="46"/>
      <c r="BJ1195" s="46"/>
      <c r="BK1195" s="46"/>
      <c r="BL1195" s="46"/>
      <c r="BM1195" s="46"/>
      <c r="BN1195" s="46"/>
      <c r="BO1195" s="46"/>
      <c r="BP1195" s="46"/>
      <c r="BQ1195" s="46"/>
      <c r="BR1195" s="46"/>
      <c r="BS1195" s="46"/>
      <c r="BT1195" s="46"/>
      <c r="BU1195" s="46"/>
      <c r="BV1195" s="46"/>
      <c r="BW1195" s="46"/>
      <c r="BX1195" s="46"/>
      <c r="BY1195" s="46"/>
      <c r="BZ1195" s="46"/>
      <c r="CA1195" s="46"/>
      <c r="CB1195" s="46"/>
      <c r="CC1195" s="46"/>
    </row>
    <row r="1196" spans="7:81" x14ac:dyDescent="0.25">
      <c r="G1196" t="s">
        <v>132</v>
      </c>
      <c r="H1196" s="40">
        <v>41372</v>
      </c>
      <c r="I1196" s="46">
        <v>0.5</v>
      </c>
      <c r="J1196" s="46">
        <v>0</v>
      </c>
      <c r="K1196" s="46" t="s">
        <v>74</v>
      </c>
      <c r="L1196" s="46">
        <v>0</v>
      </c>
      <c r="M1196" s="46" t="s">
        <v>74</v>
      </c>
      <c r="N1196" s="46">
        <v>0</v>
      </c>
      <c r="O1196" s="46" t="s">
        <v>74</v>
      </c>
      <c r="P1196" s="46">
        <v>0</v>
      </c>
      <c r="Q1196" s="46" t="s">
        <v>74</v>
      </c>
      <c r="R1196" s="46">
        <v>0</v>
      </c>
      <c r="S1196" s="46" t="s">
        <v>74</v>
      </c>
      <c r="T1196" s="46">
        <v>0</v>
      </c>
      <c r="U1196" s="46" t="s">
        <v>74</v>
      </c>
      <c r="V1196" s="46">
        <v>0</v>
      </c>
      <c r="W1196" s="46" t="s">
        <v>74</v>
      </c>
      <c r="X1196" s="46">
        <v>0</v>
      </c>
      <c r="Y1196" s="46" t="s">
        <v>74</v>
      </c>
      <c r="Z1196" s="46">
        <v>0</v>
      </c>
      <c r="AA1196" s="46" t="s">
        <v>74</v>
      </c>
      <c r="AB1196" s="46">
        <v>0</v>
      </c>
      <c r="AC1196" s="46" t="s">
        <v>74</v>
      </c>
      <c r="AD1196" s="46">
        <v>0</v>
      </c>
      <c r="AE1196" s="46" t="s">
        <v>74</v>
      </c>
      <c r="AF1196" s="46">
        <v>0</v>
      </c>
      <c r="AG1196" s="46" t="s">
        <v>74</v>
      </c>
      <c r="AH1196" s="46">
        <v>0</v>
      </c>
      <c r="AI1196" s="46" t="s">
        <v>74</v>
      </c>
      <c r="AJ1196" s="46">
        <v>0</v>
      </c>
      <c r="AK1196" s="46" t="s">
        <v>74</v>
      </c>
      <c r="AL1196" s="46">
        <v>0</v>
      </c>
      <c r="AM1196" s="46" t="s">
        <v>74</v>
      </c>
      <c r="AN1196" s="50"/>
      <c r="AO1196" s="46"/>
      <c r="AP1196" s="46"/>
      <c r="AQ1196" s="46"/>
      <c r="AR1196" s="46"/>
      <c r="AS1196" s="46"/>
      <c r="AT1196" s="46"/>
      <c r="AU1196" s="46"/>
      <c r="AV1196" s="46"/>
      <c r="AW1196" s="46"/>
      <c r="AX1196" s="46"/>
      <c r="AY1196" s="46"/>
      <c r="AZ1196" s="46"/>
      <c r="BA1196" s="46"/>
      <c r="BB1196" s="46"/>
      <c r="BC1196" s="46"/>
      <c r="BD1196" s="46"/>
      <c r="BE1196" s="46"/>
      <c r="BF1196" s="46"/>
      <c r="BG1196" s="46"/>
      <c r="BH1196" s="46"/>
      <c r="BI1196" s="46"/>
      <c r="BJ1196" s="46"/>
      <c r="BK1196" s="46"/>
      <c r="BL1196" s="46"/>
      <c r="BM1196" s="46"/>
      <c r="BN1196" s="46"/>
      <c r="BO1196" s="46"/>
      <c r="BP1196" s="46"/>
      <c r="BQ1196" s="46"/>
      <c r="BR1196" s="46"/>
      <c r="BS1196" s="46"/>
      <c r="BT1196" s="46"/>
      <c r="BU1196" s="46"/>
      <c r="BV1196" s="46"/>
      <c r="BW1196" s="46"/>
      <c r="BX1196" s="46"/>
      <c r="BY1196" s="46"/>
      <c r="BZ1196" s="46"/>
      <c r="CA1196" s="46"/>
      <c r="CB1196" s="46"/>
      <c r="CC1196" s="46"/>
    </row>
    <row r="1197" spans="7:81" x14ac:dyDescent="0.25">
      <c r="G1197" t="s">
        <v>132</v>
      </c>
      <c r="H1197" s="40">
        <v>41373</v>
      </c>
      <c r="I1197" s="46">
        <v>0.5</v>
      </c>
      <c r="J1197" s="46">
        <v>0</v>
      </c>
      <c r="K1197" s="46" t="s">
        <v>74</v>
      </c>
      <c r="L1197" s="46">
        <v>0</v>
      </c>
      <c r="M1197" s="46" t="s">
        <v>74</v>
      </c>
      <c r="N1197" s="46">
        <v>0</v>
      </c>
      <c r="O1197" s="46" t="s">
        <v>74</v>
      </c>
      <c r="P1197" s="46">
        <v>0</v>
      </c>
      <c r="Q1197" s="46" t="s">
        <v>74</v>
      </c>
      <c r="R1197" s="46">
        <v>0</v>
      </c>
      <c r="S1197" s="46" t="s">
        <v>74</v>
      </c>
      <c r="T1197" s="46">
        <v>0</v>
      </c>
      <c r="U1197" s="46" t="s">
        <v>74</v>
      </c>
      <c r="V1197" s="46">
        <v>0</v>
      </c>
      <c r="W1197" s="46" t="s">
        <v>74</v>
      </c>
      <c r="X1197" s="46">
        <v>0</v>
      </c>
      <c r="Y1197" s="46" t="s">
        <v>74</v>
      </c>
      <c r="Z1197" s="46">
        <v>0</v>
      </c>
      <c r="AA1197" s="46" t="s">
        <v>74</v>
      </c>
      <c r="AB1197" s="46">
        <v>0</v>
      </c>
      <c r="AC1197" s="46" t="s">
        <v>74</v>
      </c>
      <c r="AD1197" s="46">
        <v>0</v>
      </c>
      <c r="AE1197" s="46" t="s">
        <v>74</v>
      </c>
      <c r="AF1197" s="46">
        <v>0</v>
      </c>
      <c r="AG1197" s="46" t="s">
        <v>74</v>
      </c>
      <c r="AH1197" s="46">
        <v>0</v>
      </c>
      <c r="AI1197" s="46" t="s">
        <v>74</v>
      </c>
      <c r="AJ1197" s="46">
        <v>0</v>
      </c>
      <c r="AK1197" s="46" t="s">
        <v>74</v>
      </c>
      <c r="AL1197" s="46">
        <v>0</v>
      </c>
      <c r="AM1197" s="46" t="s">
        <v>74</v>
      </c>
      <c r="AN1197" s="50"/>
      <c r="AO1197" s="46"/>
      <c r="AP1197" s="46"/>
      <c r="AQ1197" s="46"/>
      <c r="AR1197" s="46"/>
      <c r="AS1197" s="46"/>
      <c r="AT1197" s="46"/>
      <c r="AU1197" s="46"/>
      <c r="AV1197" s="46"/>
      <c r="AW1197" s="46"/>
      <c r="AX1197" s="46"/>
      <c r="AY1197" s="46"/>
      <c r="AZ1197" s="46"/>
      <c r="BA1197" s="46"/>
      <c r="BB1197" s="46"/>
      <c r="BC1197" s="46"/>
      <c r="BD1197" s="46"/>
      <c r="BE1197" s="46"/>
      <c r="BF1197" s="46"/>
      <c r="BG1197" s="46"/>
      <c r="BH1197" s="46"/>
      <c r="BI1197" s="46"/>
      <c r="BJ1197" s="46"/>
      <c r="BK1197" s="46"/>
      <c r="BL1197" s="46"/>
      <c r="BM1197" s="46"/>
      <c r="BN1197" s="46"/>
      <c r="BO1197" s="46"/>
      <c r="BP1197" s="46"/>
      <c r="BQ1197" s="46"/>
      <c r="BR1197" s="46"/>
      <c r="BS1197" s="46"/>
      <c r="BT1197" s="46"/>
      <c r="BU1197" s="46"/>
      <c r="BV1197" s="46"/>
      <c r="BW1197" s="46"/>
      <c r="BX1197" s="46"/>
      <c r="BY1197" s="46"/>
      <c r="BZ1197" s="46"/>
      <c r="CA1197" s="46"/>
      <c r="CB1197" s="46"/>
      <c r="CC1197" s="46"/>
    </row>
    <row r="1198" spans="7:81" x14ac:dyDescent="0.25">
      <c r="G1198" t="s">
        <v>132</v>
      </c>
      <c r="H1198" s="40">
        <v>41374</v>
      </c>
      <c r="I1198" s="46">
        <v>0</v>
      </c>
      <c r="J1198" s="46">
        <v>40.003520309787262</v>
      </c>
      <c r="K1198" s="46" t="s">
        <v>74</v>
      </c>
      <c r="L1198" s="46">
        <v>0</v>
      </c>
      <c r="M1198" s="46" t="s">
        <v>74</v>
      </c>
      <c r="N1198" s="46">
        <v>43.931928258982751</v>
      </c>
      <c r="O1198" s="46" t="s">
        <v>74</v>
      </c>
      <c r="P1198" s="46">
        <v>0</v>
      </c>
      <c r="Q1198" s="46" t="s">
        <v>74</v>
      </c>
      <c r="R1198" s="46">
        <v>0</v>
      </c>
      <c r="S1198" s="46" t="s">
        <v>74</v>
      </c>
      <c r="T1198" s="46">
        <v>0</v>
      </c>
      <c r="U1198" s="46" t="s">
        <v>74</v>
      </c>
      <c r="V1198" s="46">
        <v>0</v>
      </c>
      <c r="W1198" s="46" t="s">
        <v>74</v>
      </c>
      <c r="X1198" s="46">
        <v>0</v>
      </c>
      <c r="Y1198" s="46" t="s">
        <v>74</v>
      </c>
      <c r="Z1198" s="46">
        <v>0</v>
      </c>
      <c r="AA1198" s="46" t="s">
        <v>74</v>
      </c>
      <c r="AB1198" s="46">
        <v>0</v>
      </c>
      <c r="AC1198" s="46" t="s">
        <v>74</v>
      </c>
      <c r="AD1198" s="46">
        <v>0</v>
      </c>
      <c r="AE1198" s="46" t="s">
        <v>74</v>
      </c>
      <c r="AF1198" s="46">
        <v>0</v>
      </c>
      <c r="AG1198" s="46" t="s">
        <v>74</v>
      </c>
      <c r="AH1198" s="46">
        <v>0</v>
      </c>
      <c r="AI1198" s="46" t="s">
        <v>74</v>
      </c>
      <c r="AJ1198" s="46">
        <v>0</v>
      </c>
      <c r="AK1198" s="46" t="s">
        <v>74</v>
      </c>
      <c r="AL1198" s="46">
        <v>0</v>
      </c>
      <c r="AM1198" s="46" t="s">
        <v>74</v>
      </c>
      <c r="AN1198" s="50"/>
      <c r="AO1198" s="46"/>
      <c r="AP1198" s="46"/>
      <c r="AQ1198" s="46"/>
      <c r="AR1198" s="46"/>
      <c r="AS1198" s="46"/>
      <c r="AT1198" s="46"/>
      <c r="AU1198" s="46"/>
      <c r="AV1198" s="46"/>
      <c r="AW1198" s="46"/>
      <c r="AX1198" s="46"/>
      <c r="AY1198" s="46"/>
      <c r="AZ1198" s="46"/>
      <c r="BA1198" s="46"/>
      <c r="BB1198" s="46"/>
      <c r="BC1198" s="46"/>
      <c r="BD1198" s="46"/>
      <c r="BE1198" s="46"/>
      <c r="BF1198" s="46"/>
      <c r="BG1198" s="46"/>
      <c r="BH1198" s="46"/>
      <c r="BI1198" s="46"/>
      <c r="BJ1198" s="46"/>
      <c r="BK1198" s="46"/>
      <c r="BL1198" s="46"/>
      <c r="BM1198" s="46"/>
      <c r="BN1198" s="46"/>
      <c r="BO1198" s="46"/>
      <c r="BP1198" s="46"/>
      <c r="BQ1198" s="46"/>
      <c r="BR1198" s="46"/>
      <c r="BS1198" s="46"/>
      <c r="BT1198" s="46"/>
      <c r="BU1198" s="46"/>
      <c r="BV1198" s="46"/>
      <c r="BW1198" s="46"/>
      <c r="BX1198" s="46"/>
      <c r="BY1198" s="46"/>
      <c r="BZ1198" s="46"/>
      <c r="CA1198" s="46"/>
      <c r="CB1198" s="46"/>
      <c r="CC1198" s="46"/>
    </row>
    <row r="1199" spans="7:81" x14ac:dyDescent="0.25">
      <c r="G1199" t="s">
        <v>132</v>
      </c>
      <c r="H1199" s="40">
        <v>41375</v>
      </c>
      <c r="I1199" s="46">
        <v>0</v>
      </c>
      <c r="J1199" s="46">
        <v>0</v>
      </c>
      <c r="K1199" s="46" t="s">
        <v>74</v>
      </c>
      <c r="L1199" s="46">
        <v>0</v>
      </c>
      <c r="M1199" s="46" t="s">
        <v>74</v>
      </c>
      <c r="N1199" s="46">
        <v>0</v>
      </c>
      <c r="O1199" s="46" t="s">
        <v>74</v>
      </c>
      <c r="P1199" s="46">
        <v>0</v>
      </c>
      <c r="Q1199" s="46" t="s">
        <v>74</v>
      </c>
      <c r="R1199" s="46">
        <v>0</v>
      </c>
      <c r="S1199" s="46" t="s">
        <v>74</v>
      </c>
      <c r="T1199" s="46">
        <v>0</v>
      </c>
      <c r="U1199" s="46" t="s">
        <v>74</v>
      </c>
      <c r="V1199" s="46">
        <v>0</v>
      </c>
      <c r="W1199" s="46" t="s">
        <v>74</v>
      </c>
      <c r="X1199" s="46">
        <v>0</v>
      </c>
      <c r="Y1199" s="46" t="s">
        <v>74</v>
      </c>
      <c r="Z1199" s="46">
        <v>0</v>
      </c>
      <c r="AA1199" s="46" t="s">
        <v>74</v>
      </c>
      <c r="AB1199" s="46">
        <v>0</v>
      </c>
      <c r="AC1199" s="46" t="s">
        <v>74</v>
      </c>
      <c r="AD1199" s="46">
        <v>0</v>
      </c>
      <c r="AE1199" s="46" t="s">
        <v>74</v>
      </c>
      <c r="AF1199" s="46">
        <v>0</v>
      </c>
      <c r="AG1199" s="46" t="s">
        <v>74</v>
      </c>
      <c r="AH1199" s="46">
        <v>0</v>
      </c>
      <c r="AI1199" s="46" t="s">
        <v>74</v>
      </c>
      <c r="AJ1199" s="46">
        <v>0</v>
      </c>
      <c r="AK1199" s="46" t="s">
        <v>74</v>
      </c>
      <c r="AL1199" s="46">
        <v>0</v>
      </c>
      <c r="AM1199" s="46" t="s">
        <v>74</v>
      </c>
      <c r="AN1199" s="50"/>
      <c r="AO1199" s="46"/>
      <c r="AP1199" s="46"/>
      <c r="AQ1199" s="46"/>
      <c r="AR1199" s="46"/>
      <c r="AS1199" s="46"/>
      <c r="AT1199" s="46"/>
      <c r="AU1199" s="46"/>
      <c r="AV1199" s="46"/>
      <c r="AW1199" s="46"/>
      <c r="AX1199" s="46"/>
      <c r="AY1199" s="46"/>
      <c r="AZ1199" s="46"/>
      <c r="BA1199" s="46"/>
      <c r="BB1199" s="46"/>
      <c r="BC1199" s="46"/>
      <c r="BD1199" s="46"/>
      <c r="BE1199" s="46"/>
      <c r="BF1199" s="46"/>
      <c r="BG1199" s="46"/>
      <c r="BH1199" s="46"/>
      <c r="BI1199" s="46"/>
      <c r="BJ1199" s="46"/>
      <c r="BK1199" s="46"/>
      <c r="BL1199" s="46"/>
      <c r="BM1199" s="46"/>
      <c r="BN1199" s="46"/>
      <c r="BO1199" s="46"/>
      <c r="BP1199" s="46"/>
      <c r="BQ1199" s="46"/>
      <c r="BR1199" s="46"/>
      <c r="BS1199" s="46"/>
      <c r="BT1199" s="46"/>
      <c r="BU1199" s="46"/>
      <c r="BV1199" s="46"/>
      <c r="BW1199" s="46"/>
      <c r="BX1199" s="46"/>
      <c r="BY1199" s="46"/>
      <c r="BZ1199" s="46"/>
      <c r="CA1199" s="46"/>
      <c r="CB1199" s="46"/>
      <c r="CC1199" s="46"/>
    </row>
    <row r="1200" spans="7:81" x14ac:dyDescent="0.25">
      <c r="G1200" t="s">
        <v>132</v>
      </c>
      <c r="H1200" s="40">
        <v>41376</v>
      </c>
      <c r="I1200" s="46">
        <v>0</v>
      </c>
      <c r="J1200" s="46">
        <v>0</v>
      </c>
      <c r="K1200" s="46" t="s">
        <v>74</v>
      </c>
      <c r="L1200" s="46">
        <v>0</v>
      </c>
      <c r="M1200" s="46" t="s">
        <v>74</v>
      </c>
      <c r="N1200" s="46">
        <v>0</v>
      </c>
      <c r="O1200" s="46" t="s">
        <v>74</v>
      </c>
      <c r="P1200" s="46">
        <v>0</v>
      </c>
      <c r="Q1200" s="46" t="s">
        <v>74</v>
      </c>
      <c r="R1200" s="46">
        <v>0</v>
      </c>
      <c r="S1200" s="46" t="s">
        <v>74</v>
      </c>
      <c r="T1200" s="46">
        <v>0</v>
      </c>
      <c r="U1200" s="46" t="s">
        <v>74</v>
      </c>
      <c r="V1200" s="46">
        <v>0</v>
      </c>
      <c r="W1200" s="46" t="s">
        <v>74</v>
      </c>
      <c r="X1200" s="46">
        <v>0</v>
      </c>
      <c r="Y1200" s="46" t="s">
        <v>74</v>
      </c>
      <c r="Z1200" s="46">
        <v>0</v>
      </c>
      <c r="AA1200" s="46" t="s">
        <v>74</v>
      </c>
      <c r="AB1200" s="46">
        <v>0</v>
      </c>
      <c r="AC1200" s="46" t="s">
        <v>74</v>
      </c>
      <c r="AD1200" s="46">
        <v>0</v>
      </c>
      <c r="AE1200" s="46" t="s">
        <v>74</v>
      </c>
      <c r="AF1200" s="46">
        <v>0</v>
      </c>
      <c r="AG1200" s="46" t="s">
        <v>74</v>
      </c>
      <c r="AH1200" s="46">
        <v>0</v>
      </c>
      <c r="AI1200" s="46" t="s">
        <v>74</v>
      </c>
      <c r="AJ1200" s="46">
        <v>0</v>
      </c>
      <c r="AK1200" s="46" t="s">
        <v>74</v>
      </c>
      <c r="AL1200" s="46">
        <v>0</v>
      </c>
      <c r="AM1200" s="46" t="s">
        <v>74</v>
      </c>
      <c r="AN1200" s="50"/>
      <c r="AO1200" s="46"/>
      <c r="AP1200" s="46"/>
      <c r="AQ1200" s="46"/>
      <c r="AR1200" s="46"/>
      <c r="AS1200" s="46"/>
      <c r="AT1200" s="46"/>
      <c r="AU1200" s="46"/>
      <c r="AV1200" s="46"/>
      <c r="AW1200" s="46"/>
      <c r="AX1200" s="46"/>
      <c r="AY1200" s="46"/>
      <c r="AZ1200" s="46"/>
      <c r="BA1200" s="46"/>
      <c r="BB1200" s="46"/>
      <c r="BC1200" s="46"/>
      <c r="BD1200" s="46"/>
      <c r="BE1200" s="46"/>
      <c r="BF1200" s="46"/>
      <c r="BG1200" s="46"/>
      <c r="BH1200" s="46"/>
      <c r="BI1200" s="46"/>
      <c r="BJ1200" s="46"/>
      <c r="BK1200" s="46"/>
      <c r="BL1200" s="46"/>
      <c r="BM1200" s="46"/>
      <c r="BN1200" s="46"/>
      <c r="BO1200" s="46"/>
      <c r="BP1200" s="46"/>
      <c r="BQ1200" s="46"/>
      <c r="BR1200" s="46"/>
      <c r="BS1200" s="46"/>
      <c r="BT1200" s="46"/>
      <c r="BU1200" s="46"/>
      <c r="BV1200" s="46"/>
      <c r="BW1200" s="46"/>
      <c r="BX1200" s="46"/>
      <c r="BY1200" s="46"/>
      <c r="BZ1200" s="46"/>
      <c r="CA1200" s="46"/>
      <c r="CB1200" s="46"/>
      <c r="CC1200" s="46"/>
    </row>
    <row r="1201" spans="7:81" x14ac:dyDescent="0.25">
      <c r="G1201" t="s">
        <v>132</v>
      </c>
      <c r="H1201" s="40">
        <v>41377</v>
      </c>
      <c r="I1201" s="46">
        <v>0.5</v>
      </c>
      <c r="J1201" s="46">
        <v>0</v>
      </c>
      <c r="K1201" s="46" t="s">
        <v>74</v>
      </c>
      <c r="L1201" s="46">
        <v>0</v>
      </c>
      <c r="M1201" s="46" t="s">
        <v>74</v>
      </c>
      <c r="N1201" s="46">
        <v>0</v>
      </c>
      <c r="O1201" s="46" t="s">
        <v>74</v>
      </c>
      <c r="P1201" s="46">
        <v>0</v>
      </c>
      <c r="Q1201" s="46" t="s">
        <v>74</v>
      </c>
      <c r="R1201" s="46">
        <v>0</v>
      </c>
      <c r="S1201" s="46" t="s">
        <v>74</v>
      </c>
      <c r="T1201" s="46">
        <v>0</v>
      </c>
      <c r="U1201" s="46" t="s">
        <v>74</v>
      </c>
      <c r="V1201" s="46">
        <v>0</v>
      </c>
      <c r="W1201" s="46" t="s">
        <v>74</v>
      </c>
      <c r="X1201" s="46">
        <v>0</v>
      </c>
      <c r="Y1201" s="46" t="s">
        <v>74</v>
      </c>
      <c r="Z1201" s="46">
        <v>0</v>
      </c>
      <c r="AA1201" s="46" t="s">
        <v>74</v>
      </c>
      <c r="AB1201" s="46">
        <v>0</v>
      </c>
      <c r="AC1201" s="46" t="s">
        <v>74</v>
      </c>
      <c r="AD1201" s="46">
        <v>0</v>
      </c>
      <c r="AE1201" s="46" t="s">
        <v>74</v>
      </c>
      <c r="AF1201" s="46">
        <v>0</v>
      </c>
      <c r="AG1201" s="46" t="s">
        <v>74</v>
      </c>
      <c r="AH1201" s="46">
        <v>0</v>
      </c>
      <c r="AI1201" s="46" t="s">
        <v>74</v>
      </c>
      <c r="AJ1201" s="46">
        <v>0</v>
      </c>
      <c r="AK1201" s="46" t="s">
        <v>74</v>
      </c>
      <c r="AL1201" s="46">
        <v>0</v>
      </c>
      <c r="AM1201" s="46" t="s">
        <v>74</v>
      </c>
      <c r="AN1201" s="50"/>
      <c r="AO1201" s="46"/>
      <c r="AP1201" s="46"/>
      <c r="AQ1201" s="46"/>
      <c r="AR1201" s="46"/>
      <c r="AS1201" s="46"/>
      <c r="AT1201" s="46"/>
      <c r="AU1201" s="46"/>
      <c r="AV1201" s="46"/>
      <c r="AW1201" s="46"/>
      <c r="AX1201" s="46"/>
      <c r="AY1201" s="46"/>
      <c r="AZ1201" s="46"/>
      <c r="BA1201" s="46"/>
      <c r="BB1201" s="46"/>
      <c r="BC1201" s="46"/>
      <c r="BD1201" s="46"/>
      <c r="BE1201" s="46"/>
      <c r="BF1201" s="46"/>
      <c r="BG1201" s="46"/>
      <c r="BH1201" s="46"/>
      <c r="BI1201" s="46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</row>
    <row r="1202" spans="7:81" x14ac:dyDescent="0.25">
      <c r="G1202" t="s">
        <v>132</v>
      </c>
      <c r="H1202" s="40">
        <v>41378</v>
      </c>
      <c r="I1202" s="46">
        <v>0</v>
      </c>
      <c r="J1202" s="46">
        <v>0</v>
      </c>
      <c r="K1202" s="46" t="s">
        <v>74</v>
      </c>
      <c r="L1202" s="46">
        <v>0</v>
      </c>
      <c r="M1202" s="46" t="s">
        <v>74</v>
      </c>
      <c r="N1202" s="46">
        <v>0</v>
      </c>
      <c r="O1202" s="46" t="s">
        <v>74</v>
      </c>
      <c r="P1202" s="46">
        <v>0</v>
      </c>
      <c r="Q1202" s="46" t="s">
        <v>74</v>
      </c>
      <c r="R1202" s="46">
        <v>0</v>
      </c>
      <c r="S1202" s="46" t="s">
        <v>74</v>
      </c>
      <c r="T1202" s="46">
        <v>0</v>
      </c>
      <c r="U1202" s="46" t="s">
        <v>74</v>
      </c>
      <c r="V1202" s="46">
        <v>0</v>
      </c>
      <c r="W1202" s="46" t="s">
        <v>74</v>
      </c>
      <c r="X1202" s="46">
        <v>0</v>
      </c>
      <c r="Y1202" s="46" t="s">
        <v>74</v>
      </c>
      <c r="Z1202" s="46">
        <v>0</v>
      </c>
      <c r="AA1202" s="46" t="s">
        <v>74</v>
      </c>
      <c r="AB1202" s="46">
        <v>0</v>
      </c>
      <c r="AC1202" s="46" t="s">
        <v>74</v>
      </c>
      <c r="AD1202" s="46">
        <v>0</v>
      </c>
      <c r="AE1202" s="46" t="s">
        <v>74</v>
      </c>
      <c r="AF1202" s="46">
        <v>0</v>
      </c>
      <c r="AG1202" s="46" t="s">
        <v>74</v>
      </c>
      <c r="AH1202" s="46">
        <v>0</v>
      </c>
      <c r="AI1202" s="46" t="s">
        <v>74</v>
      </c>
      <c r="AJ1202" s="46">
        <v>0</v>
      </c>
      <c r="AK1202" s="46" t="s">
        <v>74</v>
      </c>
      <c r="AL1202" s="46">
        <v>0</v>
      </c>
      <c r="AM1202" s="46" t="s">
        <v>74</v>
      </c>
      <c r="AN1202" s="50"/>
      <c r="AO1202" s="46"/>
      <c r="AP1202" s="46"/>
      <c r="AQ1202" s="46"/>
      <c r="AR1202" s="46"/>
      <c r="AS1202" s="46"/>
      <c r="AT1202" s="46"/>
      <c r="AU1202" s="46"/>
      <c r="AV1202" s="46"/>
      <c r="AW1202" s="46"/>
      <c r="AX1202" s="46"/>
      <c r="AY1202" s="46"/>
      <c r="AZ1202" s="46"/>
      <c r="BA1202" s="46"/>
      <c r="BB1202" s="46"/>
      <c r="BC1202" s="46"/>
      <c r="BD1202" s="46"/>
      <c r="BE1202" s="46"/>
      <c r="BF1202" s="46"/>
      <c r="BG1202" s="46"/>
      <c r="BH1202" s="46"/>
      <c r="BI1202" s="46"/>
      <c r="BJ1202" s="46"/>
      <c r="BK1202" s="46"/>
      <c r="BL1202" s="46"/>
      <c r="BM1202" s="46"/>
      <c r="BN1202" s="46"/>
      <c r="BO1202" s="46"/>
      <c r="BP1202" s="46"/>
      <c r="BQ1202" s="46"/>
      <c r="BR1202" s="46"/>
      <c r="BS1202" s="46"/>
      <c r="BT1202" s="46"/>
      <c r="BU1202" s="46"/>
      <c r="BV1202" s="46"/>
      <c r="BW1202" s="46"/>
      <c r="BX1202" s="46"/>
      <c r="BY1202" s="46"/>
      <c r="BZ1202" s="46"/>
      <c r="CA1202" s="46"/>
      <c r="CB1202" s="46"/>
      <c r="CC1202" s="46"/>
    </row>
    <row r="1203" spans="7:81" x14ac:dyDescent="0.25">
      <c r="G1203" t="s">
        <v>132</v>
      </c>
      <c r="H1203" s="40">
        <v>41379</v>
      </c>
      <c r="I1203" s="46">
        <v>0</v>
      </c>
      <c r="J1203" s="46">
        <v>0</v>
      </c>
      <c r="K1203" s="46" t="s">
        <v>74</v>
      </c>
      <c r="L1203" s="46">
        <v>0</v>
      </c>
      <c r="M1203" s="46" t="s">
        <v>74</v>
      </c>
      <c r="N1203" s="46">
        <v>0</v>
      </c>
      <c r="O1203" s="46" t="s">
        <v>74</v>
      </c>
      <c r="P1203" s="46">
        <v>0</v>
      </c>
      <c r="Q1203" s="46" t="s">
        <v>74</v>
      </c>
      <c r="R1203" s="46">
        <v>0</v>
      </c>
      <c r="S1203" s="46" t="s">
        <v>74</v>
      </c>
      <c r="T1203" s="46">
        <v>0</v>
      </c>
      <c r="U1203" s="46" t="s">
        <v>74</v>
      </c>
      <c r="V1203" s="46">
        <v>0</v>
      </c>
      <c r="W1203" s="46" t="s">
        <v>74</v>
      </c>
      <c r="X1203" s="46">
        <v>0</v>
      </c>
      <c r="Y1203" s="46" t="s">
        <v>74</v>
      </c>
      <c r="Z1203" s="46">
        <v>0</v>
      </c>
      <c r="AA1203" s="46" t="s">
        <v>74</v>
      </c>
      <c r="AB1203" s="46">
        <v>0</v>
      </c>
      <c r="AC1203" s="46" t="s">
        <v>74</v>
      </c>
      <c r="AD1203" s="46">
        <v>0</v>
      </c>
      <c r="AE1203" s="46" t="s">
        <v>74</v>
      </c>
      <c r="AF1203" s="46">
        <v>0</v>
      </c>
      <c r="AG1203" s="46" t="s">
        <v>74</v>
      </c>
      <c r="AH1203" s="46">
        <v>0</v>
      </c>
      <c r="AI1203" s="46" t="s">
        <v>74</v>
      </c>
      <c r="AJ1203" s="46">
        <v>0</v>
      </c>
      <c r="AK1203" s="46" t="s">
        <v>74</v>
      </c>
      <c r="AL1203" s="46">
        <v>0</v>
      </c>
      <c r="AM1203" s="46" t="s">
        <v>74</v>
      </c>
      <c r="AN1203" s="50"/>
      <c r="AO1203" s="46"/>
      <c r="AP1203" s="46"/>
      <c r="AQ1203" s="46"/>
      <c r="AR1203" s="46"/>
      <c r="AS1203" s="46"/>
      <c r="AT1203" s="46"/>
      <c r="AU1203" s="46"/>
      <c r="AV1203" s="46"/>
      <c r="AW1203" s="46"/>
      <c r="AX1203" s="46"/>
      <c r="AY1203" s="46"/>
      <c r="AZ1203" s="46"/>
      <c r="BA1203" s="46"/>
      <c r="BB1203" s="46"/>
      <c r="BC1203" s="46"/>
      <c r="BD1203" s="46"/>
      <c r="BE1203" s="46"/>
      <c r="BF1203" s="46"/>
      <c r="BG1203" s="46"/>
      <c r="BH1203" s="46"/>
      <c r="BI1203" s="46"/>
      <c r="BJ1203" s="46"/>
      <c r="BK1203" s="46"/>
      <c r="BL1203" s="46"/>
      <c r="BM1203" s="46"/>
      <c r="BN1203" s="46"/>
      <c r="BO1203" s="46"/>
      <c r="BP1203" s="46"/>
      <c r="BQ1203" s="46"/>
      <c r="BR1203" s="46"/>
      <c r="BS1203" s="46"/>
      <c r="BT1203" s="46"/>
      <c r="BU1203" s="46"/>
      <c r="BV1203" s="46"/>
      <c r="BW1203" s="46"/>
      <c r="BX1203" s="46"/>
      <c r="BY1203" s="46"/>
      <c r="BZ1203" s="46"/>
      <c r="CA1203" s="46"/>
      <c r="CB1203" s="46"/>
      <c r="CC1203" s="46"/>
    </row>
    <row r="1204" spans="7:81" x14ac:dyDescent="0.25">
      <c r="G1204" t="s">
        <v>132</v>
      </c>
      <c r="H1204" s="40">
        <v>41380</v>
      </c>
      <c r="I1204" s="46">
        <v>5</v>
      </c>
      <c r="J1204" s="46">
        <v>0</v>
      </c>
      <c r="K1204" s="46" t="s">
        <v>74</v>
      </c>
      <c r="L1204" s="46">
        <v>0</v>
      </c>
      <c r="M1204" s="46" t="s">
        <v>74</v>
      </c>
      <c r="N1204" s="46">
        <v>0</v>
      </c>
      <c r="O1204" s="46" t="s">
        <v>74</v>
      </c>
      <c r="P1204" s="46">
        <v>0</v>
      </c>
      <c r="Q1204" s="46" t="s">
        <v>74</v>
      </c>
      <c r="R1204" s="46">
        <v>0</v>
      </c>
      <c r="S1204" s="46" t="s">
        <v>74</v>
      </c>
      <c r="T1204" s="46">
        <v>0</v>
      </c>
      <c r="U1204" s="46" t="s">
        <v>74</v>
      </c>
      <c r="V1204" s="46">
        <v>0</v>
      </c>
      <c r="W1204" s="46" t="s">
        <v>74</v>
      </c>
      <c r="X1204" s="46">
        <v>0</v>
      </c>
      <c r="Y1204" s="46" t="s">
        <v>74</v>
      </c>
      <c r="Z1204" s="46">
        <v>0</v>
      </c>
      <c r="AA1204" s="46" t="s">
        <v>74</v>
      </c>
      <c r="AB1204" s="46">
        <v>0</v>
      </c>
      <c r="AC1204" s="46" t="s">
        <v>74</v>
      </c>
      <c r="AD1204" s="46">
        <v>0</v>
      </c>
      <c r="AE1204" s="46" t="s">
        <v>74</v>
      </c>
      <c r="AF1204" s="46">
        <v>0</v>
      </c>
      <c r="AG1204" s="46" t="s">
        <v>74</v>
      </c>
      <c r="AH1204" s="46">
        <v>0</v>
      </c>
      <c r="AI1204" s="46" t="s">
        <v>74</v>
      </c>
      <c r="AJ1204" s="46">
        <v>0</v>
      </c>
      <c r="AK1204" s="46" t="s">
        <v>74</v>
      </c>
      <c r="AL1204" s="46">
        <v>0</v>
      </c>
      <c r="AM1204" s="46" t="s">
        <v>74</v>
      </c>
      <c r="AN1204" s="50"/>
      <c r="AO1204" s="46"/>
      <c r="AP1204" s="46"/>
      <c r="AQ1204" s="46"/>
      <c r="AR1204" s="46"/>
      <c r="AS1204" s="46"/>
      <c r="AT1204" s="46"/>
      <c r="AU1204" s="46"/>
      <c r="AV1204" s="46"/>
      <c r="AW1204" s="46"/>
      <c r="AX1204" s="46"/>
      <c r="AY1204" s="46"/>
      <c r="AZ1204" s="46"/>
      <c r="BA1204" s="46"/>
      <c r="BB1204" s="46"/>
      <c r="BC1204" s="46"/>
      <c r="BD1204" s="46"/>
      <c r="BE1204" s="46"/>
      <c r="BF1204" s="46"/>
      <c r="BG1204" s="46"/>
      <c r="BH1204" s="46"/>
      <c r="BI1204" s="46"/>
      <c r="BJ1204" s="46"/>
      <c r="BK1204" s="46"/>
      <c r="BL1204" s="46"/>
      <c r="BM1204" s="46"/>
      <c r="BN1204" s="46"/>
      <c r="BO1204" s="46"/>
      <c r="BP1204" s="46"/>
      <c r="BQ1204" s="46"/>
      <c r="BR1204" s="46"/>
      <c r="BS1204" s="46"/>
      <c r="BT1204" s="46"/>
      <c r="BU1204" s="46"/>
      <c r="BV1204" s="46"/>
      <c r="BW1204" s="46"/>
      <c r="BX1204" s="46"/>
      <c r="BY1204" s="46"/>
      <c r="BZ1204" s="46"/>
      <c r="CA1204" s="46"/>
      <c r="CB1204" s="46"/>
      <c r="CC1204" s="46"/>
    </row>
    <row r="1205" spans="7:81" x14ac:dyDescent="0.25">
      <c r="G1205" t="s">
        <v>132</v>
      </c>
      <c r="H1205" s="40">
        <v>41381</v>
      </c>
      <c r="I1205" s="46">
        <v>4</v>
      </c>
      <c r="J1205" s="46">
        <v>0</v>
      </c>
      <c r="K1205" s="46">
        <v>0.35</v>
      </c>
      <c r="L1205" s="46">
        <v>0</v>
      </c>
      <c r="M1205" s="46">
        <v>0</v>
      </c>
      <c r="N1205" s="46">
        <v>0</v>
      </c>
      <c r="O1205" s="46">
        <v>1.55</v>
      </c>
      <c r="P1205" s="46">
        <v>0</v>
      </c>
      <c r="Q1205" s="46">
        <v>1.2666666666666666</v>
      </c>
      <c r="R1205" s="46">
        <v>0</v>
      </c>
      <c r="S1205" s="46">
        <v>0</v>
      </c>
      <c r="T1205" s="46">
        <v>0</v>
      </c>
      <c r="U1205" s="46">
        <v>0</v>
      </c>
      <c r="V1205" s="46">
        <v>0</v>
      </c>
      <c r="W1205" s="46">
        <v>0</v>
      </c>
      <c r="X1205" s="46">
        <v>0</v>
      </c>
      <c r="Y1205" s="46">
        <v>0</v>
      </c>
      <c r="Z1205" s="46">
        <v>0</v>
      </c>
      <c r="AA1205" s="46" t="s">
        <v>74</v>
      </c>
      <c r="AB1205" s="46">
        <v>0</v>
      </c>
      <c r="AC1205" s="46" t="s">
        <v>74</v>
      </c>
      <c r="AD1205" s="46">
        <v>0</v>
      </c>
      <c r="AE1205" s="46" t="s">
        <v>74</v>
      </c>
      <c r="AF1205" s="46">
        <v>0</v>
      </c>
      <c r="AG1205" s="46" t="s">
        <v>74</v>
      </c>
      <c r="AH1205" s="46">
        <v>0</v>
      </c>
      <c r="AI1205" s="46" t="s">
        <v>74</v>
      </c>
      <c r="AJ1205" s="46">
        <v>0</v>
      </c>
      <c r="AK1205" s="46" t="s">
        <v>74</v>
      </c>
      <c r="AL1205" s="46">
        <v>0</v>
      </c>
      <c r="AM1205" s="46" t="s">
        <v>74</v>
      </c>
      <c r="AN1205" s="50"/>
      <c r="AO1205" s="46">
        <v>0.7</v>
      </c>
      <c r="AP1205" s="46">
        <v>0</v>
      </c>
      <c r="AQ1205" s="46">
        <v>0</v>
      </c>
      <c r="AR1205" s="46">
        <v>1.1000000000000001</v>
      </c>
      <c r="AS1205" s="46">
        <v>2</v>
      </c>
      <c r="AT1205" s="46">
        <v>3.8</v>
      </c>
      <c r="AU1205" s="46">
        <v>0</v>
      </c>
      <c r="AV1205" s="46">
        <v>0</v>
      </c>
      <c r="AW1205" s="46">
        <v>0</v>
      </c>
      <c r="AX1205" s="46">
        <v>0</v>
      </c>
      <c r="AY1205" s="46">
        <v>0</v>
      </c>
      <c r="AZ1205" s="46">
        <v>0</v>
      </c>
      <c r="BA1205" s="46">
        <v>0</v>
      </c>
      <c r="BB1205" s="46">
        <v>0</v>
      </c>
      <c r="BC1205" s="46">
        <v>0</v>
      </c>
      <c r="BD1205" s="46">
        <v>0</v>
      </c>
      <c r="BE1205" s="46">
        <v>0</v>
      </c>
      <c r="BF1205" s="46">
        <v>0</v>
      </c>
      <c r="BG1205" s="46">
        <v>0</v>
      </c>
      <c r="BH1205" s="46">
        <v>0</v>
      </c>
      <c r="BI1205" s="46"/>
      <c r="BJ1205" s="46"/>
      <c r="BK1205" s="46"/>
      <c r="BL1205" s="46"/>
      <c r="BM1205" s="46"/>
      <c r="BN1205" s="46"/>
      <c r="BO1205" s="46"/>
      <c r="BP1205" s="46"/>
      <c r="BQ1205" s="46"/>
      <c r="BR1205" s="46"/>
      <c r="BS1205" s="46"/>
      <c r="BT1205" s="46"/>
      <c r="BU1205" s="46"/>
      <c r="BV1205" s="46"/>
      <c r="BW1205" s="46"/>
      <c r="BX1205" s="46"/>
      <c r="BY1205" s="46"/>
      <c r="BZ1205" s="46"/>
      <c r="CA1205" s="46"/>
      <c r="CB1205" s="46"/>
      <c r="CC1205" s="46"/>
    </row>
    <row r="1206" spans="7:81" x14ac:dyDescent="0.25">
      <c r="G1206" t="s">
        <v>132</v>
      </c>
      <c r="H1206" s="40">
        <v>41382</v>
      </c>
      <c r="I1206" s="46">
        <v>0</v>
      </c>
      <c r="J1206" s="46">
        <v>0</v>
      </c>
      <c r="K1206" s="46" t="s">
        <v>74</v>
      </c>
      <c r="L1206" s="46">
        <v>0</v>
      </c>
      <c r="M1206" s="46" t="s">
        <v>74</v>
      </c>
      <c r="N1206" s="46">
        <v>0</v>
      </c>
      <c r="O1206" s="46" t="s">
        <v>74</v>
      </c>
      <c r="P1206" s="46">
        <v>0</v>
      </c>
      <c r="Q1206" s="46" t="s">
        <v>74</v>
      </c>
      <c r="R1206" s="46">
        <v>0</v>
      </c>
      <c r="S1206" s="46" t="s">
        <v>74</v>
      </c>
      <c r="T1206" s="46">
        <v>0</v>
      </c>
      <c r="U1206" s="46" t="s">
        <v>74</v>
      </c>
      <c r="V1206" s="46">
        <v>0</v>
      </c>
      <c r="W1206" s="46" t="s">
        <v>74</v>
      </c>
      <c r="X1206" s="46">
        <v>0</v>
      </c>
      <c r="Y1206" s="46" t="s">
        <v>74</v>
      </c>
      <c r="Z1206" s="46">
        <v>0</v>
      </c>
      <c r="AA1206" s="46">
        <v>0</v>
      </c>
      <c r="AB1206" s="46">
        <v>0</v>
      </c>
      <c r="AC1206" s="46">
        <v>0</v>
      </c>
      <c r="AD1206" s="46">
        <v>0</v>
      </c>
      <c r="AE1206" s="46">
        <v>0.25</v>
      </c>
      <c r="AF1206" s="46">
        <v>0</v>
      </c>
      <c r="AG1206" s="46">
        <v>0</v>
      </c>
      <c r="AH1206" s="46">
        <v>0</v>
      </c>
      <c r="AI1206" s="46">
        <v>0</v>
      </c>
      <c r="AJ1206" s="46">
        <v>42.128688273727427</v>
      </c>
      <c r="AK1206" s="46">
        <v>0</v>
      </c>
      <c r="AL1206" s="46">
        <v>0</v>
      </c>
      <c r="AM1206" s="46">
        <v>0</v>
      </c>
      <c r="AN1206" s="50"/>
      <c r="AO1206" s="46"/>
      <c r="AP1206" s="46"/>
      <c r="AQ1206" s="46"/>
      <c r="AR1206" s="46"/>
      <c r="AS1206" s="46"/>
      <c r="AT1206" s="46"/>
      <c r="AU1206" s="46"/>
      <c r="AV1206" s="46"/>
      <c r="AW1206" s="46"/>
      <c r="AX1206" s="46"/>
      <c r="AY1206" s="46"/>
      <c r="AZ1206" s="46"/>
      <c r="BA1206" s="46"/>
      <c r="BB1206" s="46"/>
      <c r="BC1206" s="46"/>
      <c r="BD1206" s="46"/>
      <c r="BE1206" s="46"/>
      <c r="BF1206" s="46"/>
      <c r="BG1206" s="46"/>
      <c r="BH1206" s="46"/>
      <c r="BI1206" s="46">
        <v>0</v>
      </c>
      <c r="BJ1206" s="46">
        <v>0</v>
      </c>
      <c r="BK1206" s="46">
        <v>0</v>
      </c>
      <c r="BL1206" s="46">
        <v>0</v>
      </c>
      <c r="BM1206" s="46">
        <v>0</v>
      </c>
      <c r="BN1206" s="46">
        <v>0</v>
      </c>
      <c r="BO1206" s="46">
        <v>0.75</v>
      </c>
      <c r="BP1206" s="46">
        <v>0</v>
      </c>
      <c r="BQ1206" s="46">
        <v>0</v>
      </c>
      <c r="BR1206" s="46">
        <v>0</v>
      </c>
      <c r="BS1206" s="46">
        <v>0</v>
      </c>
      <c r="BT1206" s="46">
        <v>0</v>
      </c>
      <c r="BU1206" s="46">
        <v>0</v>
      </c>
      <c r="BV1206" s="46">
        <v>0</v>
      </c>
      <c r="BW1206" s="46">
        <v>0</v>
      </c>
      <c r="BX1206" s="46">
        <v>0</v>
      </c>
      <c r="BY1206" s="46">
        <v>0</v>
      </c>
      <c r="BZ1206" s="46">
        <v>0</v>
      </c>
      <c r="CA1206" s="46">
        <v>0</v>
      </c>
      <c r="CB1206" s="46">
        <v>0</v>
      </c>
      <c r="CC1206" s="46">
        <v>0</v>
      </c>
    </row>
    <row r="1207" spans="7:81" x14ac:dyDescent="0.25">
      <c r="G1207" t="s">
        <v>132</v>
      </c>
      <c r="H1207" s="40">
        <v>41383</v>
      </c>
      <c r="I1207" s="46">
        <v>0</v>
      </c>
      <c r="J1207" s="46">
        <v>0</v>
      </c>
      <c r="K1207" s="46" t="s">
        <v>74</v>
      </c>
      <c r="L1207" s="46">
        <v>0</v>
      </c>
      <c r="M1207" s="46" t="s">
        <v>74</v>
      </c>
      <c r="N1207" s="46">
        <v>0</v>
      </c>
      <c r="O1207" s="46" t="s">
        <v>74</v>
      </c>
      <c r="P1207" s="46">
        <v>0</v>
      </c>
      <c r="Q1207" s="46" t="s">
        <v>74</v>
      </c>
      <c r="R1207" s="46">
        <v>0</v>
      </c>
      <c r="S1207" s="46" t="s">
        <v>74</v>
      </c>
      <c r="T1207" s="46">
        <v>0</v>
      </c>
      <c r="U1207" s="46" t="s">
        <v>74</v>
      </c>
      <c r="V1207" s="46">
        <v>0</v>
      </c>
      <c r="W1207" s="46" t="s">
        <v>74</v>
      </c>
      <c r="X1207" s="46">
        <v>0</v>
      </c>
      <c r="Y1207" s="46" t="s">
        <v>74</v>
      </c>
      <c r="Z1207" s="46">
        <v>0</v>
      </c>
      <c r="AA1207" s="46" t="s">
        <v>74</v>
      </c>
      <c r="AB1207" s="46">
        <v>0</v>
      </c>
      <c r="AC1207" s="46" t="s">
        <v>74</v>
      </c>
      <c r="AD1207" s="46">
        <v>0</v>
      </c>
      <c r="AE1207" s="46" t="s">
        <v>74</v>
      </c>
      <c r="AF1207" s="46">
        <v>0</v>
      </c>
      <c r="AG1207" s="46" t="s">
        <v>74</v>
      </c>
      <c r="AH1207" s="46">
        <v>0</v>
      </c>
      <c r="AI1207" s="46" t="s">
        <v>74</v>
      </c>
      <c r="AJ1207" s="46">
        <v>0</v>
      </c>
      <c r="AK1207" s="46" t="s">
        <v>74</v>
      </c>
      <c r="AL1207" s="46">
        <v>0</v>
      </c>
      <c r="AM1207" s="46" t="s">
        <v>74</v>
      </c>
      <c r="AN1207" s="50"/>
      <c r="AO1207" s="46"/>
      <c r="AP1207" s="46"/>
      <c r="AQ1207" s="46"/>
      <c r="AR1207" s="46"/>
      <c r="AS1207" s="46"/>
      <c r="AT1207" s="46"/>
      <c r="AU1207" s="46"/>
      <c r="AV1207" s="46"/>
      <c r="AW1207" s="46"/>
      <c r="AX1207" s="46"/>
      <c r="AY1207" s="46"/>
      <c r="AZ1207" s="46"/>
      <c r="BA1207" s="46"/>
      <c r="BB1207" s="46"/>
      <c r="BC1207" s="46"/>
      <c r="BD1207" s="46"/>
      <c r="BE1207" s="46"/>
      <c r="BF1207" s="46"/>
      <c r="BG1207" s="46"/>
      <c r="BH1207" s="46"/>
      <c r="BI1207" s="46"/>
      <c r="BJ1207" s="46"/>
      <c r="BK1207" s="46"/>
      <c r="BL1207" s="46"/>
      <c r="BM1207" s="46"/>
      <c r="BN1207" s="46"/>
      <c r="BO1207" s="46"/>
      <c r="BP1207" s="46"/>
      <c r="BQ1207" s="46"/>
      <c r="BR1207" s="46"/>
      <c r="BS1207" s="46"/>
      <c r="BT1207" s="46"/>
      <c r="BU1207" s="46"/>
      <c r="BV1207" s="46"/>
      <c r="BW1207" s="46"/>
      <c r="BX1207" s="46"/>
      <c r="BY1207" s="46"/>
      <c r="BZ1207" s="46"/>
      <c r="CA1207" s="46"/>
      <c r="CB1207" s="46"/>
      <c r="CC1207" s="46"/>
    </row>
    <row r="1208" spans="7:81" x14ac:dyDescent="0.25">
      <c r="G1208" t="s">
        <v>132</v>
      </c>
      <c r="H1208" s="40">
        <v>41384</v>
      </c>
      <c r="I1208" s="46">
        <v>5</v>
      </c>
      <c r="J1208" s="46">
        <v>0</v>
      </c>
      <c r="K1208" s="46" t="s">
        <v>74</v>
      </c>
      <c r="L1208" s="46">
        <v>0</v>
      </c>
      <c r="M1208" s="46" t="s">
        <v>74</v>
      </c>
      <c r="N1208" s="46">
        <v>0</v>
      </c>
      <c r="O1208" s="46" t="s">
        <v>74</v>
      </c>
      <c r="P1208" s="46">
        <v>0</v>
      </c>
      <c r="Q1208" s="46" t="s">
        <v>74</v>
      </c>
      <c r="R1208" s="46">
        <v>0</v>
      </c>
      <c r="S1208" s="46" t="s">
        <v>74</v>
      </c>
      <c r="T1208" s="46">
        <v>0</v>
      </c>
      <c r="U1208" s="46" t="s">
        <v>74</v>
      </c>
      <c r="V1208" s="46">
        <v>0</v>
      </c>
      <c r="W1208" s="46" t="s">
        <v>74</v>
      </c>
      <c r="X1208" s="46">
        <v>0</v>
      </c>
      <c r="Y1208" s="46" t="s">
        <v>74</v>
      </c>
      <c r="Z1208" s="46">
        <v>0</v>
      </c>
      <c r="AA1208" s="46" t="s">
        <v>74</v>
      </c>
      <c r="AB1208" s="46">
        <v>0</v>
      </c>
      <c r="AC1208" s="46" t="s">
        <v>74</v>
      </c>
      <c r="AD1208" s="46">
        <v>0</v>
      </c>
      <c r="AE1208" s="46" t="s">
        <v>74</v>
      </c>
      <c r="AF1208" s="46">
        <v>0</v>
      </c>
      <c r="AG1208" s="46" t="s">
        <v>74</v>
      </c>
      <c r="AH1208" s="46">
        <v>0</v>
      </c>
      <c r="AI1208" s="46" t="s">
        <v>74</v>
      </c>
      <c r="AJ1208" s="46">
        <v>0</v>
      </c>
      <c r="AK1208" s="46" t="s">
        <v>74</v>
      </c>
      <c r="AL1208" s="46">
        <v>0</v>
      </c>
      <c r="AM1208" s="46" t="s">
        <v>74</v>
      </c>
      <c r="AN1208" s="50"/>
      <c r="AO1208" s="46"/>
      <c r="AP1208" s="46"/>
      <c r="AQ1208" s="46"/>
      <c r="AR1208" s="46"/>
      <c r="AS1208" s="46"/>
      <c r="AT1208" s="46"/>
      <c r="AU1208" s="46"/>
      <c r="AV1208" s="46"/>
      <c r="AW1208" s="46"/>
      <c r="AX1208" s="46"/>
      <c r="AY1208" s="46"/>
      <c r="AZ1208" s="46"/>
      <c r="BA1208" s="46"/>
      <c r="BB1208" s="46"/>
      <c r="BC1208" s="46"/>
      <c r="BD1208" s="46"/>
      <c r="BE1208" s="46"/>
      <c r="BF1208" s="46"/>
      <c r="BG1208" s="46"/>
      <c r="BH1208" s="46"/>
      <c r="BI1208" s="46"/>
      <c r="BJ1208" s="46"/>
      <c r="BK1208" s="46"/>
      <c r="BL1208" s="46"/>
      <c r="BM1208" s="46"/>
      <c r="BN1208" s="46"/>
      <c r="BO1208" s="46"/>
      <c r="BP1208" s="46"/>
      <c r="BQ1208" s="46"/>
      <c r="BR1208" s="46"/>
      <c r="BS1208" s="46"/>
      <c r="BT1208" s="46"/>
      <c r="BU1208" s="46"/>
      <c r="BV1208" s="46"/>
      <c r="BW1208" s="46"/>
      <c r="BX1208" s="46"/>
      <c r="BY1208" s="46"/>
      <c r="BZ1208" s="46"/>
      <c r="CA1208" s="46"/>
      <c r="CB1208" s="46"/>
      <c r="CC1208" s="46"/>
    </row>
    <row r="1209" spans="7:81" x14ac:dyDescent="0.25">
      <c r="G1209" t="s">
        <v>132</v>
      </c>
      <c r="H1209" s="40">
        <v>41385</v>
      </c>
      <c r="I1209" s="46">
        <v>8.5</v>
      </c>
      <c r="J1209" s="46">
        <v>0</v>
      </c>
      <c r="K1209" s="46" t="s">
        <v>74</v>
      </c>
      <c r="L1209" s="46">
        <v>0</v>
      </c>
      <c r="M1209" s="46" t="s">
        <v>74</v>
      </c>
      <c r="N1209" s="46">
        <v>0</v>
      </c>
      <c r="O1209" s="46" t="s">
        <v>74</v>
      </c>
      <c r="P1209" s="46">
        <v>0</v>
      </c>
      <c r="Q1209" s="46" t="s">
        <v>74</v>
      </c>
      <c r="R1209" s="46">
        <v>0</v>
      </c>
      <c r="S1209" s="46" t="s">
        <v>74</v>
      </c>
      <c r="T1209" s="46">
        <v>0</v>
      </c>
      <c r="U1209" s="46" t="s">
        <v>74</v>
      </c>
      <c r="V1209" s="46">
        <v>0</v>
      </c>
      <c r="W1209" s="46" t="s">
        <v>74</v>
      </c>
      <c r="X1209" s="46">
        <v>0</v>
      </c>
      <c r="Y1209" s="46" t="s">
        <v>74</v>
      </c>
      <c r="Z1209" s="46">
        <v>0</v>
      </c>
      <c r="AA1209" s="46" t="s">
        <v>74</v>
      </c>
      <c r="AB1209" s="46">
        <v>0</v>
      </c>
      <c r="AC1209" s="46" t="s">
        <v>74</v>
      </c>
      <c r="AD1209" s="46">
        <v>0</v>
      </c>
      <c r="AE1209" s="46" t="s">
        <v>74</v>
      </c>
      <c r="AF1209" s="46">
        <v>0</v>
      </c>
      <c r="AG1209" s="46" t="s">
        <v>74</v>
      </c>
      <c r="AH1209" s="46">
        <v>0</v>
      </c>
      <c r="AI1209" s="46" t="s">
        <v>74</v>
      </c>
      <c r="AJ1209" s="46">
        <v>0</v>
      </c>
      <c r="AK1209" s="46" t="s">
        <v>74</v>
      </c>
      <c r="AL1209" s="46">
        <v>0</v>
      </c>
      <c r="AM1209" s="46" t="s">
        <v>74</v>
      </c>
      <c r="AN1209" s="50"/>
      <c r="AO1209" s="46"/>
      <c r="AP1209" s="46"/>
      <c r="AQ1209" s="46"/>
      <c r="AR1209" s="46"/>
      <c r="AS1209" s="46"/>
      <c r="AT1209" s="46"/>
      <c r="AU1209" s="46"/>
      <c r="AV1209" s="46"/>
      <c r="AW1209" s="46"/>
      <c r="AX1209" s="46"/>
      <c r="AY1209" s="46"/>
      <c r="AZ1209" s="46"/>
      <c r="BA1209" s="46"/>
      <c r="BB1209" s="46"/>
      <c r="BC1209" s="46"/>
      <c r="BD1209" s="46"/>
      <c r="BE1209" s="46"/>
      <c r="BF1209" s="46"/>
      <c r="BG1209" s="46"/>
      <c r="BH1209" s="46"/>
      <c r="BI1209" s="46"/>
      <c r="BJ1209" s="46"/>
      <c r="BK1209" s="46"/>
      <c r="BL1209" s="46"/>
      <c r="BM1209" s="46"/>
      <c r="BN1209" s="46"/>
      <c r="BO1209" s="46"/>
      <c r="BP1209" s="46"/>
      <c r="BQ1209" s="46"/>
      <c r="BR1209" s="46"/>
      <c r="BS1209" s="46"/>
      <c r="BT1209" s="46"/>
      <c r="BU1209" s="46"/>
      <c r="BV1209" s="46"/>
      <c r="BW1209" s="46"/>
      <c r="BX1209" s="46"/>
      <c r="BY1209" s="46"/>
      <c r="BZ1209" s="46"/>
      <c r="CA1209" s="46"/>
      <c r="CB1209" s="46"/>
      <c r="CC1209" s="46"/>
    </row>
    <row r="1210" spans="7:81" x14ac:dyDescent="0.25">
      <c r="G1210" t="s">
        <v>132</v>
      </c>
      <c r="H1210" s="40">
        <v>41386</v>
      </c>
      <c r="I1210" s="46">
        <v>0</v>
      </c>
      <c r="J1210" s="46">
        <v>0</v>
      </c>
      <c r="K1210" s="46" t="s">
        <v>74</v>
      </c>
      <c r="L1210" s="46">
        <v>0</v>
      </c>
      <c r="M1210" s="46" t="s">
        <v>74</v>
      </c>
      <c r="N1210" s="46">
        <v>0</v>
      </c>
      <c r="O1210" s="46" t="s">
        <v>74</v>
      </c>
      <c r="P1210" s="46">
        <v>0</v>
      </c>
      <c r="Q1210" s="46" t="s">
        <v>74</v>
      </c>
      <c r="R1210" s="46">
        <v>0</v>
      </c>
      <c r="S1210" s="46" t="s">
        <v>74</v>
      </c>
      <c r="T1210" s="46">
        <v>0</v>
      </c>
      <c r="U1210" s="46" t="s">
        <v>74</v>
      </c>
      <c r="V1210" s="46">
        <v>0</v>
      </c>
      <c r="W1210" s="46" t="s">
        <v>74</v>
      </c>
      <c r="X1210" s="46">
        <v>0</v>
      </c>
      <c r="Y1210" s="46" t="s">
        <v>74</v>
      </c>
      <c r="Z1210" s="46">
        <v>0</v>
      </c>
      <c r="AA1210" s="46" t="s">
        <v>74</v>
      </c>
      <c r="AB1210" s="46">
        <v>0</v>
      </c>
      <c r="AC1210" s="46" t="s">
        <v>74</v>
      </c>
      <c r="AD1210" s="46">
        <v>0</v>
      </c>
      <c r="AE1210" s="46" t="s">
        <v>74</v>
      </c>
      <c r="AF1210" s="46">
        <v>0</v>
      </c>
      <c r="AG1210" s="46" t="s">
        <v>74</v>
      </c>
      <c r="AH1210" s="46">
        <v>0</v>
      </c>
      <c r="AI1210" s="46" t="s">
        <v>74</v>
      </c>
      <c r="AJ1210" s="46">
        <v>0</v>
      </c>
      <c r="AK1210" s="46" t="s">
        <v>74</v>
      </c>
      <c r="AL1210" s="46">
        <v>0</v>
      </c>
      <c r="AM1210" s="46" t="s">
        <v>74</v>
      </c>
      <c r="AN1210" s="50"/>
      <c r="AO1210" s="46"/>
      <c r="AP1210" s="46"/>
      <c r="AQ1210" s="46"/>
      <c r="AR1210" s="46"/>
      <c r="AS1210" s="46"/>
      <c r="AT1210" s="46"/>
      <c r="AU1210" s="46"/>
      <c r="AV1210" s="46"/>
      <c r="AW1210" s="46"/>
      <c r="AX1210" s="46"/>
      <c r="AY1210" s="46"/>
      <c r="AZ1210" s="46"/>
      <c r="BA1210" s="46"/>
      <c r="BB1210" s="46"/>
      <c r="BC1210" s="46"/>
      <c r="BD1210" s="46"/>
      <c r="BE1210" s="46"/>
      <c r="BF1210" s="46"/>
      <c r="BG1210" s="46"/>
      <c r="BH1210" s="46"/>
      <c r="BI1210" s="46"/>
      <c r="BJ1210" s="46"/>
      <c r="BK1210" s="46"/>
      <c r="BL1210" s="46"/>
      <c r="BM1210" s="46"/>
      <c r="BN1210" s="46"/>
      <c r="BO1210" s="46"/>
      <c r="BP1210" s="46"/>
      <c r="BQ1210" s="46"/>
      <c r="BR1210" s="46"/>
      <c r="BS1210" s="46"/>
      <c r="BT1210" s="46"/>
      <c r="BU1210" s="46"/>
      <c r="BV1210" s="46"/>
      <c r="BW1210" s="46"/>
      <c r="BX1210" s="46"/>
      <c r="BY1210" s="46"/>
      <c r="BZ1210" s="46"/>
      <c r="CA1210" s="46"/>
      <c r="CB1210" s="46"/>
      <c r="CC1210" s="46"/>
    </row>
    <row r="1211" spans="7:81" x14ac:dyDescent="0.25">
      <c r="G1211" t="s">
        <v>132</v>
      </c>
      <c r="H1211" s="40">
        <v>41387</v>
      </c>
      <c r="I1211" s="46">
        <v>0</v>
      </c>
      <c r="J1211" s="46">
        <v>0</v>
      </c>
      <c r="K1211" s="46" t="s">
        <v>74</v>
      </c>
      <c r="L1211" s="46">
        <v>0</v>
      </c>
      <c r="M1211" s="46" t="s">
        <v>74</v>
      </c>
      <c r="N1211" s="46">
        <v>0</v>
      </c>
      <c r="O1211" s="46" t="s">
        <v>74</v>
      </c>
      <c r="P1211" s="46">
        <v>0</v>
      </c>
      <c r="Q1211" s="46" t="s">
        <v>74</v>
      </c>
      <c r="R1211" s="46">
        <v>0</v>
      </c>
      <c r="S1211" s="46" t="s">
        <v>74</v>
      </c>
      <c r="T1211" s="46">
        <v>0</v>
      </c>
      <c r="U1211" s="46" t="s">
        <v>74</v>
      </c>
      <c r="V1211" s="46">
        <v>0</v>
      </c>
      <c r="W1211" s="46" t="s">
        <v>74</v>
      </c>
      <c r="X1211" s="46">
        <v>0</v>
      </c>
      <c r="Y1211" s="46" t="s">
        <v>74</v>
      </c>
      <c r="Z1211" s="46">
        <v>0</v>
      </c>
      <c r="AA1211" s="46" t="s">
        <v>74</v>
      </c>
      <c r="AB1211" s="46">
        <v>0</v>
      </c>
      <c r="AC1211" s="46" t="s">
        <v>74</v>
      </c>
      <c r="AD1211" s="46">
        <v>0</v>
      </c>
      <c r="AE1211" s="46" t="s">
        <v>74</v>
      </c>
      <c r="AF1211" s="46">
        <v>0</v>
      </c>
      <c r="AG1211" s="46" t="s">
        <v>74</v>
      </c>
      <c r="AH1211" s="46">
        <v>0</v>
      </c>
      <c r="AI1211" s="46" t="s">
        <v>74</v>
      </c>
      <c r="AJ1211" s="46">
        <v>0</v>
      </c>
      <c r="AK1211" s="46" t="s">
        <v>74</v>
      </c>
      <c r="AL1211" s="46">
        <v>0</v>
      </c>
      <c r="AM1211" s="46" t="s">
        <v>74</v>
      </c>
      <c r="AN1211" s="50"/>
      <c r="AO1211" s="46"/>
      <c r="AP1211" s="46"/>
      <c r="AQ1211" s="46"/>
      <c r="AR1211" s="46"/>
      <c r="AS1211" s="46"/>
      <c r="AT1211" s="46"/>
      <c r="AU1211" s="46"/>
      <c r="AV1211" s="46"/>
      <c r="AW1211" s="46"/>
      <c r="AX1211" s="46"/>
      <c r="AY1211" s="46"/>
      <c r="AZ1211" s="46"/>
      <c r="BA1211" s="46"/>
      <c r="BB1211" s="46"/>
      <c r="BC1211" s="46"/>
      <c r="BD1211" s="46"/>
      <c r="BE1211" s="46"/>
      <c r="BF1211" s="46"/>
      <c r="BG1211" s="46"/>
      <c r="BH1211" s="46"/>
      <c r="BI1211" s="46"/>
      <c r="BJ1211" s="46"/>
      <c r="BK1211" s="46"/>
      <c r="BL1211" s="46"/>
      <c r="BM1211" s="46"/>
      <c r="BN1211" s="46"/>
      <c r="BO1211" s="46"/>
      <c r="BP1211" s="46"/>
      <c r="BQ1211" s="46"/>
      <c r="BR1211" s="46"/>
      <c r="BS1211" s="46"/>
      <c r="BT1211" s="46"/>
      <c r="BU1211" s="46"/>
      <c r="BV1211" s="46"/>
      <c r="BW1211" s="46"/>
      <c r="BX1211" s="46"/>
      <c r="BY1211" s="46"/>
      <c r="BZ1211" s="46"/>
      <c r="CA1211" s="46"/>
      <c r="CB1211" s="46"/>
      <c r="CC1211" s="46"/>
    </row>
    <row r="1212" spans="7:81" x14ac:dyDescent="0.25">
      <c r="G1212" t="s">
        <v>132</v>
      </c>
      <c r="H1212" s="40">
        <v>41388</v>
      </c>
      <c r="I1212" s="46">
        <v>0</v>
      </c>
      <c r="J1212" s="46">
        <v>0</v>
      </c>
      <c r="K1212" s="46" t="s">
        <v>74</v>
      </c>
      <c r="L1212" s="46">
        <v>0</v>
      </c>
      <c r="M1212" s="46" t="s">
        <v>74</v>
      </c>
      <c r="N1212" s="46">
        <v>0</v>
      </c>
      <c r="O1212" s="46" t="s">
        <v>74</v>
      </c>
      <c r="P1212" s="46">
        <v>0</v>
      </c>
      <c r="Q1212" s="46" t="s">
        <v>74</v>
      </c>
      <c r="R1212" s="46">
        <v>0</v>
      </c>
      <c r="S1212" s="46" t="s">
        <v>74</v>
      </c>
      <c r="T1212" s="46">
        <v>0</v>
      </c>
      <c r="U1212" s="46" t="s">
        <v>74</v>
      </c>
      <c r="V1212" s="46">
        <v>0</v>
      </c>
      <c r="W1212" s="46" t="s">
        <v>74</v>
      </c>
      <c r="X1212" s="46">
        <v>0</v>
      </c>
      <c r="Y1212" s="46" t="s">
        <v>74</v>
      </c>
      <c r="Z1212" s="46">
        <v>0</v>
      </c>
      <c r="AA1212" s="46" t="s">
        <v>74</v>
      </c>
      <c r="AB1212" s="46">
        <v>0</v>
      </c>
      <c r="AC1212" s="46" t="s">
        <v>74</v>
      </c>
      <c r="AD1212" s="46">
        <v>0</v>
      </c>
      <c r="AE1212" s="46" t="s">
        <v>74</v>
      </c>
      <c r="AF1212" s="46">
        <v>0</v>
      </c>
      <c r="AG1212" s="46" t="s">
        <v>74</v>
      </c>
      <c r="AH1212" s="46">
        <v>0</v>
      </c>
      <c r="AI1212" s="46" t="s">
        <v>74</v>
      </c>
      <c r="AJ1212" s="46">
        <v>0</v>
      </c>
      <c r="AK1212" s="46" t="s">
        <v>74</v>
      </c>
      <c r="AL1212" s="46">
        <v>0</v>
      </c>
      <c r="AM1212" s="46" t="s">
        <v>74</v>
      </c>
      <c r="AN1212" s="50"/>
      <c r="AO1212" s="46"/>
      <c r="AP1212" s="46"/>
      <c r="AQ1212" s="46"/>
      <c r="AR1212" s="46"/>
      <c r="AS1212" s="46"/>
      <c r="AT1212" s="46"/>
      <c r="AU1212" s="46"/>
      <c r="AV1212" s="46"/>
      <c r="AW1212" s="46"/>
      <c r="AX1212" s="46"/>
      <c r="AY1212" s="46"/>
      <c r="AZ1212" s="46"/>
      <c r="BA1212" s="46"/>
      <c r="BB1212" s="46"/>
      <c r="BC1212" s="46"/>
      <c r="BD1212" s="46"/>
      <c r="BE1212" s="46"/>
      <c r="BF1212" s="46"/>
      <c r="BG1212" s="46"/>
      <c r="BH1212" s="46"/>
      <c r="BI1212" s="46"/>
      <c r="BJ1212" s="46"/>
      <c r="BK1212" s="46"/>
      <c r="BL1212" s="46"/>
      <c r="BM1212" s="46"/>
      <c r="BN1212" s="46"/>
      <c r="BO1212" s="46"/>
      <c r="BP1212" s="46"/>
      <c r="BQ1212" s="46"/>
      <c r="BR1212" s="46"/>
      <c r="BS1212" s="46"/>
      <c r="BT1212" s="46"/>
      <c r="BU1212" s="46"/>
      <c r="BV1212" s="46"/>
      <c r="BW1212" s="46"/>
      <c r="BX1212" s="46"/>
      <c r="BY1212" s="46"/>
      <c r="BZ1212" s="46"/>
      <c r="CA1212" s="46"/>
      <c r="CB1212" s="46"/>
      <c r="CC1212" s="46"/>
    </row>
    <row r="1213" spans="7:81" x14ac:dyDescent="0.25">
      <c r="G1213" t="s">
        <v>132</v>
      </c>
      <c r="H1213" s="40">
        <v>41389</v>
      </c>
      <c r="I1213" s="46">
        <v>0.5</v>
      </c>
      <c r="J1213" s="46">
        <v>0</v>
      </c>
      <c r="K1213" s="46" t="s">
        <v>74</v>
      </c>
      <c r="L1213" s="46">
        <v>0</v>
      </c>
      <c r="M1213" s="46" t="s">
        <v>74</v>
      </c>
      <c r="N1213" s="46">
        <v>0</v>
      </c>
      <c r="O1213" s="46" t="s">
        <v>74</v>
      </c>
      <c r="P1213" s="46">
        <v>0</v>
      </c>
      <c r="Q1213" s="46" t="s">
        <v>74</v>
      </c>
      <c r="R1213" s="46">
        <v>0</v>
      </c>
      <c r="S1213" s="46" t="s">
        <v>74</v>
      </c>
      <c r="T1213" s="46">
        <v>0</v>
      </c>
      <c r="U1213" s="46" t="s">
        <v>74</v>
      </c>
      <c r="V1213" s="46">
        <v>0</v>
      </c>
      <c r="W1213" s="46" t="s">
        <v>74</v>
      </c>
      <c r="X1213" s="46">
        <v>0</v>
      </c>
      <c r="Y1213" s="46" t="s">
        <v>74</v>
      </c>
      <c r="Z1213" s="46">
        <v>0</v>
      </c>
      <c r="AA1213" s="46" t="s">
        <v>74</v>
      </c>
      <c r="AB1213" s="46">
        <v>0</v>
      </c>
      <c r="AC1213" s="46" t="s">
        <v>74</v>
      </c>
      <c r="AD1213" s="46">
        <v>0</v>
      </c>
      <c r="AE1213" s="46" t="s">
        <v>74</v>
      </c>
      <c r="AF1213" s="46">
        <v>0</v>
      </c>
      <c r="AG1213" s="46" t="s">
        <v>74</v>
      </c>
      <c r="AH1213" s="46">
        <v>0</v>
      </c>
      <c r="AI1213" s="46" t="s">
        <v>74</v>
      </c>
      <c r="AJ1213" s="46">
        <v>0</v>
      </c>
      <c r="AK1213" s="46" t="s">
        <v>74</v>
      </c>
      <c r="AL1213" s="46">
        <v>0</v>
      </c>
      <c r="AM1213" s="46" t="s">
        <v>74</v>
      </c>
      <c r="AN1213" s="50"/>
      <c r="AO1213" s="46"/>
      <c r="AP1213" s="46"/>
      <c r="AQ1213" s="46"/>
      <c r="AR1213" s="46"/>
      <c r="AS1213" s="46"/>
      <c r="AT1213" s="46"/>
      <c r="AU1213" s="46"/>
      <c r="AV1213" s="46"/>
      <c r="AW1213" s="46"/>
      <c r="AX1213" s="46"/>
      <c r="AY1213" s="46"/>
      <c r="AZ1213" s="46"/>
      <c r="BA1213" s="46"/>
      <c r="BB1213" s="46"/>
      <c r="BC1213" s="46"/>
      <c r="BD1213" s="46"/>
      <c r="BE1213" s="46"/>
      <c r="BF1213" s="46"/>
      <c r="BG1213" s="46"/>
      <c r="BH1213" s="46"/>
      <c r="BI1213" s="46"/>
      <c r="BJ1213" s="46"/>
      <c r="BK1213" s="46"/>
      <c r="BL1213" s="46"/>
      <c r="BM1213" s="46"/>
      <c r="BN1213" s="46"/>
      <c r="BO1213" s="46"/>
      <c r="BP1213" s="46"/>
      <c r="BQ1213" s="46"/>
      <c r="BR1213" s="46"/>
      <c r="BS1213" s="46"/>
      <c r="BT1213" s="46"/>
      <c r="BU1213" s="46"/>
      <c r="BV1213" s="46"/>
      <c r="BW1213" s="46"/>
      <c r="BX1213" s="46"/>
      <c r="BY1213" s="46"/>
      <c r="BZ1213" s="46"/>
      <c r="CA1213" s="46"/>
      <c r="CB1213" s="46"/>
      <c r="CC1213" s="46"/>
    </row>
    <row r="1214" spans="7:81" x14ac:dyDescent="0.25">
      <c r="G1214" t="s">
        <v>132</v>
      </c>
      <c r="H1214" s="40">
        <v>41390</v>
      </c>
      <c r="I1214" s="46">
        <v>0</v>
      </c>
      <c r="J1214" s="46">
        <v>0</v>
      </c>
      <c r="K1214" s="46" t="s">
        <v>74</v>
      </c>
      <c r="L1214" s="46">
        <v>0</v>
      </c>
      <c r="M1214" s="46" t="s">
        <v>74</v>
      </c>
      <c r="N1214" s="46">
        <v>0</v>
      </c>
      <c r="O1214" s="46" t="s">
        <v>74</v>
      </c>
      <c r="P1214" s="46">
        <v>0</v>
      </c>
      <c r="Q1214" s="46" t="s">
        <v>74</v>
      </c>
      <c r="R1214" s="46">
        <v>0</v>
      </c>
      <c r="S1214" s="46" t="s">
        <v>74</v>
      </c>
      <c r="T1214" s="46">
        <v>0</v>
      </c>
      <c r="U1214" s="46" t="s">
        <v>74</v>
      </c>
      <c r="V1214" s="46">
        <v>0</v>
      </c>
      <c r="W1214" s="46" t="s">
        <v>74</v>
      </c>
      <c r="X1214" s="46">
        <v>0</v>
      </c>
      <c r="Y1214" s="46" t="s">
        <v>74</v>
      </c>
      <c r="Z1214" s="46">
        <v>0</v>
      </c>
      <c r="AA1214" s="46" t="s">
        <v>74</v>
      </c>
      <c r="AB1214" s="46">
        <v>0</v>
      </c>
      <c r="AC1214" s="46" t="s">
        <v>74</v>
      </c>
      <c r="AD1214" s="46">
        <v>0</v>
      </c>
      <c r="AE1214" s="46" t="s">
        <v>74</v>
      </c>
      <c r="AF1214" s="46">
        <v>0</v>
      </c>
      <c r="AG1214" s="46" t="s">
        <v>74</v>
      </c>
      <c r="AH1214" s="46">
        <v>0</v>
      </c>
      <c r="AI1214" s="46" t="s">
        <v>74</v>
      </c>
      <c r="AJ1214" s="46">
        <v>0</v>
      </c>
      <c r="AK1214" s="46" t="s">
        <v>74</v>
      </c>
      <c r="AL1214" s="46">
        <v>0</v>
      </c>
      <c r="AM1214" s="46" t="s">
        <v>74</v>
      </c>
      <c r="AN1214" s="50"/>
      <c r="AO1214" s="46"/>
      <c r="AP1214" s="46"/>
      <c r="AQ1214" s="46"/>
      <c r="AR1214" s="46"/>
      <c r="AS1214" s="46"/>
      <c r="AT1214" s="46"/>
      <c r="AU1214" s="46"/>
      <c r="AV1214" s="46"/>
      <c r="AW1214" s="46"/>
      <c r="AX1214" s="46"/>
      <c r="AY1214" s="46"/>
      <c r="AZ1214" s="46"/>
      <c r="BA1214" s="46"/>
      <c r="BB1214" s="46"/>
      <c r="BC1214" s="46"/>
      <c r="BD1214" s="46"/>
      <c r="BE1214" s="46"/>
      <c r="BF1214" s="46"/>
      <c r="BG1214" s="46"/>
      <c r="BH1214" s="46"/>
      <c r="BI1214" s="46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</row>
    <row r="1215" spans="7:81" x14ac:dyDescent="0.25">
      <c r="G1215" t="s">
        <v>132</v>
      </c>
      <c r="H1215" s="40">
        <v>41391</v>
      </c>
      <c r="I1215" s="46">
        <v>0</v>
      </c>
      <c r="J1215" s="46">
        <v>0</v>
      </c>
      <c r="K1215" s="46" t="s">
        <v>74</v>
      </c>
      <c r="L1215" s="46">
        <v>0</v>
      </c>
      <c r="M1215" s="46" t="s">
        <v>74</v>
      </c>
      <c r="N1215" s="46">
        <v>0</v>
      </c>
      <c r="O1215" s="46" t="s">
        <v>74</v>
      </c>
      <c r="P1215" s="46">
        <v>0</v>
      </c>
      <c r="Q1215" s="46" t="s">
        <v>74</v>
      </c>
      <c r="R1215" s="46">
        <v>0</v>
      </c>
      <c r="S1215" s="46" t="s">
        <v>74</v>
      </c>
      <c r="T1215" s="46">
        <v>0</v>
      </c>
      <c r="U1215" s="46" t="s">
        <v>74</v>
      </c>
      <c r="V1215" s="46">
        <v>0</v>
      </c>
      <c r="W1215" s="46" t="s">
        <v>74</v>
      </c>
      <c r="X1215" s="46">
        <v>0</v>
      </c>
      <c r="Y1215" s="46" t="s">
        <v>74</v>
      </c>
      <c r="Z1215" s="46">
        <v>0</v>
      </c>
      <c r="AA1215" s="46" t="s">
        <v>74</v>
      </c>
      <c r="AB1215" s="46">
        <v>0</v>
      </c>
      <c r="AC1215" s="46" t="s">
        <v>74</v>
      </c>
      <c r="AD1215" s="46">
        <v>0</v>
      </c>
      <c r="AE1215" s="46" t="s">
        <v>74</v>
      </c>
      <c r="AF1215" s="46">
        <v>0</v>
      </c>
      <c r="AG1215" s="46" t="s">
        <v>74</v>
      </c>
      <c r="AH1215" s="46">
        <v>0</v>
      </c>
      <c r="AI1215" s="46" t="s">
        <v>74</v>
      </c>
      <c r="AJ1215" s="46">
        <v>0</v>
      </c>
      <c r="AK1215" s="46" t="s">
        <v>74</v>
      </c>
      <c r="AL1215" s="46">
        <v>0</v>
      </c>
      <c r="AM1215" s="46" t="s">
        <v>74</v>
      </c>
      <c r="AN1215" s="50"/>
      <c r="AO1215" s="46"/>
      <c r="AP1215" s="46"/>
      <c r="AQ1215" s="46"/>
      <c r="AR1215" s="46"/>
      <c r="AS1215" s="46"/>
      <c r="AT1215" s="46"/>
      <c r="AU1215" s="46"/>
      <c r="AV1215" s="46"/>
      <c r="AW1215" s="46"/>
      <c r="AX1215" s="46"/>
      <c r="AY1215" s="46"/>
      <c r="AZ1215" s="46"/>
      <c r="BA1215" s="46"/>
      <c r="BB1215" s="46"/>
      <c r="BC1215" s="46"/>
      <c r="BD1215" s="46"/>
      <c r="BE1215" s="46"/>
      <c r="BF1215" s="46"/>
      <c r="BG1215" s="46"/>
      <c r="BH1215" s="46"/>
      <c r="BI1215" s="46"/>
      <c r="BJ1215" s="46"/>
      <c r="BK1215" s="46"/>
      <c r="BL1215" s="46"/>
      <c r="BM1215" s="46"/>
      <c r="BN1215" s="46"/>
      <c r="BO1215" s="46"/>
      <c r="BP1215" s="46"/>
      <c r="BQ1215" s="46"/>
      <c r="BR1215" s="46"/>
      <c r="BS1215" s="46"/>
      <c r="BT1215" s="46"/>
      <c r="BU1215" s="46"/>
      <c r="BV1215" s="46"/>
      <c r="BW1215" s="46"/>
      <c r="BX1215" s="46"/>
      <c r="BY1215" s="46"/>
      <c r="BZ1215" s="46"/>
      <c r="CA1215" s="46"/>
      <c r="CB1215" s="46"/>
      <c r="CC1215" s="46"/>
    </row>
    <row r="1216" spans="7:81" x14ac:dyDescent="0.25">
      <c r="G1216" t="s">
        <v>132</v>
      </c>
      <c r="H1216" s="40">
        <v>41392</v>
      </c>
      <c r="I1216" s="46">
        <v>0</v>
      </c>
      <c r="J1216" s="46">
        <v>0</v>
      </c>
      <c r="K1216" s="46" t="s">
        <v>74</v>
      </c>
      <c r="L1216" s="46">
        <v>0</v>
      </c>
      <c r="M1216" s="46" t="s">
        <v>74</v>
      </c>
      <c r="N1216" s="46">
        <v>0</v>
      </c>
      <c r="O1216" s="46" t="s">
        <v>74</v>
      </c>
      <c r="P1216" s="46">
        <v>0</v>
      </c>
      <c r="Q1216" s="46" t="s">
        <v>74</v>
      </c>
      <c r="R1216" s="46">
        <v>0</v>
      </c>
      <c r="S1216" s="46" t="s">
        <v>74</v>
      </c>
      <c r="T1216" s="46">
        <v>0</v>
      </c>
      <c r="U1216" s="46" t="s">
        <v>74</v>
      </c>
      <c r="V1216" s="46">
        <v>0</v>
      </c>
      <c r="W1216" s="46" t="s">
        <v>74</v>
      </c>
      <c r="X1216" s="46">
        <v>0</v>
      </c>
      <c r="Y1216" s="46" t="s">
        <v>74</v>
      </c>
      <c r="Z1216" s="46">
        <v>0</v>
      </c>
      <c r="AA1216" s="46" t="s">
        <v>74</v>
      </c>
      <c r="AB1216" s="46">
        <v>0</v>
      </c>
      <c r="AC1216" s="46" t="s">
        <v>74</v>
      </c>
      <c r="AD1216" s="46">
        <v>0</v>
      </c>
      <c r="AE1216" s="46" t="s">
        <v>74</v>
      </c>
      <c r="AF1216" s="46">
        <v>0</v>
      </c>
      <c r="AG1216" s="46" t="s">
        <v>74</v>
      </c>
      <c r="AH1216" s="46">
        <v>0</v>
      </c>
      <c r="AI1216" s="46" t="s">
        <v>74</v>
      </c>
      <c r="AJ1216" s="46">
        <v>0</v>
      </c>
      <c r="AK1216" s="46" t="s">
        <v>74</v>
      </c>
      <c r="AL1216" s="46">
        <v>0</v>
      </c>
      <c r="AM1216" s="46" t="s">
        <v>74</v>
      </c>
      <c r="AN1216" s="50"/>
      <c r="AO1216" s="46"/>
      <c r="AP1216" s="46"/>
      <c r="AQ1216" s="46"/>
      <c r="AR1216" s="46"/>
      <c r="AS1216" s="46"/>
      <c r="AT1216" s="46"/>
      <c r="AU1216" s="46"/>
      <c r="AV1216" s="46"/>
      <c r="AW1216" s="46"/>
      <c r="AX1216" s="46"/>
      <c r="AY1216" s="46"/>
      <c r="AZ1216" s="46"/>
      <c r="BA1216" s="46"/>
      <c r="BB1216" s="46"/>
      <c r="BC1216" s="46"/>
      <c r="BD1216" s="46"/>
      <c r="BE1216" s="46"/>
      <c r="BF1216" s="46"/>
      <c r="BG1216" s="46"/>
      <c r="BH1216" s="46"/>
      <c r="BI1216" s="46"/>
      <c r="BJ1216" s="46"/>
      <c r="BK1216" s="46"/>
      <c r="BL1216" s="46"/>
      <c r="BM1216" s="46"/>
      <c r="BN1216" s="46"/>
      <c r="BO1216" s="46"/>
      <c r="BP1216" s="46"/>
      <c r="BQ1216" s="46"/>
      <c r="BR1216" s="46"/>
      <c r="BS1216" s="46"/>
      <c r="BT1216" s="46"/>
      <c r="BU1216" s="46"/>
      <c r="BV1216" s="46"/>
      <c r="BW1216" s="46"/>
      <c r="BX1216" s="46"/>
      <c r="BY1216" s="46"/>
      <c r="BZ1216" s="46"/>
      <c r="CA1216" s="46"/>
      <c r="CB1216" s="46"/>
      <c r="CC1216" s="46"/>
    </row>
    <row r="1217" spans="7:81" x14ac:dyDescent="0.25">
      <c r="G1217" t="s">
        <v>132</v>
      </c>
      <c r="H1217" s="40">
        <v>41393</v>
      </c>
      <c r="I1217" s="46">
        <v>0</v>
      </c>
      <c r="J1217" s="46">
        <v>0</v>
      </c>
      <c r="K1217" s="46" t="s">
        <v>74</v>
      </c>
      <c r="L1217" s="46">
        <v>0</v>
      </c>
      <c r="M1217" s="46" t="s">
        <v>74</v>
      </c>
      <c r="N1217" s="46">
        <v>0</v>
      </c>
      <c r="O1217" s="46" t="s">
        <v>74</v>
      </c>
      <c r="P1217" s="46">
        <v>0</v>
      </c>
      <c r="Q1217" s="46" t="s">
        <v>74</v>
      </c>
      <c r="R1217" s="46">
        <v>0</v>
      </c>
      <c r="S1217" s="46" t="s">
        <v>74</v>
      </c>
      <c r="T1217" s="46">
        <v>0</v>
      </c>
      <c r="U1217" s="46" t="s">
        <v>74</v>
      </c>
      <c r="V1217" s="46">
        <v>0</v>
      </c>
      <c r="W1217" s="46" t="s">
        <v>74</v>
      </c>
      <c r="X1217" s="46">
        <v>0</v>
      </c>
      <c r="Y1217" s="46" t="s">
        <v>74</v>
      </c>
      <c r="Z1217" s="46">
        <v>0</v>
      </c>
      <c r="AA1217" s="46" t="s">
        <v>74</v>
      </c>
      <c r="AB1217" s="46">
        <v>0</v>
      </c>
      <c r="AC1217" s="46" t="s">
        <v>74</v>
      </c>
      <c r="AD1217" s="46">
        <v>0</v>
      </c>
      <c r="AE1217" s="46" t="s">
        <v>74</v>
      </c>
      <c r="AF1217" s="46">
        <v>0</v>
      </c>
      <c r="AG1217" s="46" t="s">
        <v>74</v>
      </c>
      <c r="AH1217" s="46">
        <v>0</v>
      </c>
      <c r="AI1217" s="46" t="s">
        <v>74</v>
      </c>
      <c r="AJ1217" s="46">
        <v>0</v>
      </c>
      <c r="AK1217" s="46" t="s">
        <v>74</v>
      </c>
      <c r="AL1217" s="46">
        <v>0</v>
      </c>
      <c r="AM1217" s="46" t="s">
        <v>74</v>
      </c>
      <c r="AN1217" s="50"/>
      <c r="AO1217" s="46"/>
      <c r="AP1217" s="46"/>
      <c r="AQ1217" s="46"/>
      <c r="AR1217" s="46"/>
      <c r="AS1217" s="46"/>
      <c r="AT1217" s="46"/>
      <c r="AU1217" s="46"/>
      <c r="AV1217" s="46"/>
      <c r="AW1217" s="46"/>
      <c r="AX1217" s="46"/>
      <c r="AY1217" s="46"/>
      <c r="AZ1217" s="46"/>
      <c r="BA1217" s="46"/>
      <c r="BB1217" s="46"/>
      <c r="BC1217" s="46"/>
      <c r="BD1217" s="46"/>
      <c r="BE1217" s="46"/>
      <c r="BF1217" s="46"/>
      <c r="BG1217" s="46"/>
      <c r="BH1217" s="46"/>
      <c r="BI1217" s="46"/>
      <c r="BJ1217" s="46"/>
      <c r="BK1217" s="46"/>
      <c r="BL1217" s="46"/>
      <c r="BM1217" s="46"/>
      <c r="BN1217" s="46"/>
      <c r="BO1217" s="46"/>
      <c r="BP1217" s="46"/>
      <c r="BQ1217" s="46"/>
      <c r="BR1217" s="46"/>
      <c r="BS1217" s="46"/>
      <c r="BT1217" s="46"/>
      <c r="BU1217" s="46"/>
      <c r="BV1217" s="46"/>
      <c r="BW1217" s="46"/>
      <c r="BX1217" s="46"/>
      <c r="BY1217" s="46"/>
      <c r="BZ1217" s="46"/>
      <c r="CA1217" s="46"/>
      <c r="CB1217" s="46"/>
      <c r="CC1217" s="46"/>
    </row>
    <row r="1218" spans="7:81" x14ac:dyDescent="0.25">
      <c r="G1218" t="s">
        <v>132</v>
      </c>
      <c r="H1218" s="40">
        <v>41394</v>
      </c>
      <c r="I1218" s="46">
        <v>0</v>
      </c>
      <c r="J1218" s="46">
        <v>0</v>
      </c>
      <c r="K1218" s="46" t="s">
        <v>74</v>
      </c>
      <c r="L1218" s="46">
        <v>0</v>
      </c>
      <c r="M1218" s="46" t="s">
        <v>74</v>
      </c>
      <c r="N1218" s="46">
        <v>0</v>
      </c>
      <c r="O1218" s="46" t="s">
        <v>74</v>
      </c>
      <c r="P1218" s="46">
        <v>0</v>
      </c>
      <c r="Q1218" s="46" t="s">
        <v>74</v>
      </c>
      <c r="R1218" s="46">
        <v>0</v>
      </c>
      <c r="S1218" s="46" t="s">
        <v>74</v>
      </c>
      <c r="T1218" s="46">
        <v>0</v>
      </c>
      <c r="U1218" s="46" t="s">
        <v>74</v>
      </c>
      <c r="V1218" s="46">
        <v>0</v>
      </c>
      <c r="W1218" s="46" t="s">
        <v>74</v>
      </c>
      <c r="X1218" s="46">
        <v>0</v>
      </c>
      <c r="Y1218" s="46" t="s">
        <v>74</v>
      </c>
      <c r="Z1218" s="46">
        <v>0</v>
      </c>
      <c r="AA1218" s="46" t="s">
        <v>74</v>
      </c>
      <c r="AB1218" s="46">
        <v>0</v>
      </c>
      <c r="AC1218" s="46" t="s">
        <v>74</v>
      </c>
      <c r="AD1218" s="46">
        <v>0</v>
      </c>
      <c r="AE1218" s="46" t="s">
        <v>74</v>
      </c>
      <c r="AF1218" s="46">
        <v>0</v>
      </c>
      <c r="AG1218" s="46" t="s">
        <v>74</v>
      </c>
      <c r="AH1218" s="46">
        <v>0</v>
      </c>
      <c r="AI1218" s="46" t="s">
        <v>74</v>
      </c>
      <c r="AJ1218" s="46">
        <v>0</v>
      </c>
      <c r="AK1218" s="46" t="s">
        <v>74</v>
      </c>
      <c r="AL1218" s="46">
        <v>0</v>
      </c>
      <c r="AM1218" s="46" t="s">
        <v>74</v>
      </c>
      <c r="AN1218" s="50"/>
      <c r="AO1218" s="46"/>
      <c r="AP1218" s="46"/>
      <c r="AQ1218" s="46"/>
      <c r="AR1218" s="46"/>
      <c r="AS1218" s="46"/>
      <c r="AT1218" s="46"/>
      <c r="AU1218" s="46"/>
      <c r="AV1218" s="46"/>
      <c r="AW1218" s="46"/>
      <c r="AX1218" s="46"/>
      <c r="AY1218" s="46"/>
      <c r="AZ1218" s="46"/>
      <c r="BA1218" s="46"/>
      <c r="BB1218" s="46"/>
      <c r="BC1218" s="46"/>
      <c r="BD1218" s="46"/>
      <c r="BE1218" s="46"/>
      <c r="BF1218" s="46"/>
      <c r="BG1218" s="46"/>
      <c r="BH1218" s="46"/>
      <c r="BI1218" s="46"/>
      <c r="BJ1218" s="46"/>
      <c r="BK1218" s="46"/>
      <c r="BL1218" s="46"/>
      <c r="BM1218" s="46"/>
      <c r="BN1218" s="46"/>
      <c r="BO1218" s="46"/>
      <c r="BP1218" s="46"/>
      <c r="BQ1218" s="46"/>
      <c r="BR1218" s="46"/>
      <c r="BS1218" s="46"/>
      <c r="BT1218" s="46"/>
      <c r="BU1218" s="46"/>
      <c r="BV1218" s="46"/>
      <c r="BW1218" s="46"/>
      <c r="BX1218" s="46"/>
      <c r="BY1218" s="46"/>
      <c r="BZ1218" s="46"/>
      <c r="CA1218" s="46"/>
      <c r="CB1218" s="46"/>
      <c r="CC1218" s="46"/>
    </row>
    <row r="1219" spans="7:81" x14ac:dyDescent="0.25">
      <c r="G1219" t="s">
        <v>132</v>
      </c>
      <c r="H1219" s="40">
        <v>41395</v>
      </c>
      <c r="I1219" s="46">
        <v>0.5</v>
      </c>
      <c r="J1219" s="46">
        <v>0</v>
      </c>
      <c r="K1219" s="46" t="s">
        <v>74</v>
      </c>
      <c r="L1219" s="46">
        <v>0</v>
      </c>
      <c r="M1219" s="46" t="s">
        <v>74</v>
      </c>
      <c r="N1219" s="46">
        <v>0</v>
      </c>
      <c r="O1219" s="46" t="s">
        <v>74</v>
      </c>
      <c r="P1219" s="46">
        <v>0</v>
      </c>
      <c r="Q1219" s="46" t="s">
        <v>74</v>
      </c>
      <c r="R1219" s="46">
        <v>0</v>
      </c>
      <c r="S1219" s="46" t="s">
        <v>74</v>
      </c>
      <c r="T1219" s="46">
        <v>0</v>
      </c>
      <c r="U1219" s="46" t="s">
        <v>74</v>
      </c>
      <c r="V1219" s="46">
        <v>0</v>
      </c>
      <c r="W1219" s="46" t="s">
        <v>74</v>
      </c>
      <c r="X1219" s="46">
        <v>0</v>
      </c>
      <c r="Y1219" s="46" t="s">
        <v>74</v>
      </c>
      <c r="Z1219" s="46">
        <v>0</v>
      </c>
      <c r="AA1219" s="46" t="s">
        <v>74</v>
      </c>
      <c r="AB1219" s="46">
        <v>0</v>
      </c>
      <c r="AC1219" s="46" t="s">
        <v>74</v>
      </c>
      <c r="AD1219" s="46">
        <v>0</v>
      </c>
      <c r="AE1219" s="46" t="s">
        <v>74</v>
      </c>
      <c r="AF1219" s="46">
        <v>0</v>
      </c>
      <c r="AG1219" s="46" t="s">
        <v>74</v>
      </c>
      <c r="AH1219" s="46">
        <v>0</v>
      </c>
      <c r="AI1219" s="46" t="s">
        <v>74</v>
      </c>
      <c r="AJ1219" s="46">
        <v>0</v>
      </c>
      <c r="AK1219" s="46" t="s">
        <v>74</v>
      </c>
      <c r="AL1219" s="46">
        <v>0</v>
      </c>
      <c r="AM1219" s="46" t="s">
        <v>74</v>
      </c>
      <c r="AN1219" s="50"/>
      <c r="AO1219" s="46"/>
      <c r="AP1219" s="46"/>
      <c r="AQ1219" s="46"/>
      <c r="AR1219" s="46"/>
      <c r="AS1219" s="46"/>
      <c r="AT1219" s="46"/>
      <c r="AU1219" s="46"/>
      <c r="AV1219" s="46"/>
      <c r="AW1219" s="46"/>
      <c r="AX1219" s="46"/>
      <c r="AY1219" s="46"/>
      <c r="AZ1219" s="46"/>
      <c r="BA1219" s="46"/>
      <c r="BB1219" s="46"/>
      <c r="BC1219" s="46"/>
      <c r="BD1219" s="46"/>
      <c r="BE1219" s="46"/>
      <c r="BF1219" s="46"/>
      <c r="BG1219" s="46"/>
      <c r="BH1219" s="46"/>
      <c r="BI1219" s="46"/>
      <c r="BJ1219" s="46"/>
      <c r="BK1219" s="46"/>
      <c r="BL1219" s="46"/>
      <c r="BM1219" s="46"/>
      <c r="BN1219" s="46"/>
      <c r="BO1219" s="46"/>
      <c r="BP1219" s="46"/>
      <c r="BQ1219" s="46"/>
      <c r="BR1219" s="46"/>
      <c r="BS1219" s="46"/>
      <c r="BT1219" s="46"/>
      <c r="BU1219" s="46"/>
      <c r="BV1219" s="46"/>
      <c r="BW1219" s="46"/>
      <c r="BX1219" s="46"/>
      <c r="BY1219" s="46"/>
      <c r="BZ1219" s="46"/>
      <c r="CA1219" s="46"/>
      <c r="CB1219" s="46"/>
      <c r="CC1219" s="46"/>
    </row>
    <row r="1220" spans="7:81" x14ac:dyDescent="0.25">
      <c r="G1220" t="s">
        <v>132</v>
      </c>
      <c r="H1220" s="40">
        <v>41396</v>
      </c>
      <c r="I1220" s="46">
        <v>0</v>
      </c>
      <c r="J1220" s="46">
        <v>0</v>
      </c>
      <c r="K1220" s="46" t="s">
        <v>74</v>
      </c>
      <c r="L1220" s="46">
        <v>0</v>
      </c>
      <c r="M1220" s="46" t="s">
        <v>74</v>
      </c>
      <c r="N1220" s="46">
        <v>0</v>
      </c>
      <c r="O1220" s="46" t="s">
        <v>74</v>
      </c>
      <c r="P1220" s="46">
        <v>0</v>
      </c>
      <c r="Q1220" s="46" t="s">
        <v>74</v>
      </c>
      <c r="R1220" s="46">
        <v>0</v>
      </c>
      <c r="S1220" s="46" t="s">
        <v>74</v>
      </c>
      <c r="T1220" s="46">
        <v>0</v>
      </c>
      <c r="U1220" s="46" t="s">
        <v>74</v>
      </c>
      <c r="V1220" s="46">
        <v>0</v>
      </c>
      <c r="W1220" s="46" t="s">
        <v>74</v>
      </c>
      <c r="X1220" s="46">
        <v>0</v>
      </c>
      <c r="Y1220" s="46" t="s">
        <v>74</v>
      </c>
      <c r="Z1220" s="46">
        <v>0</v>
      </c>
      <c r="AA1220" s="46" t="s">
        <v>74</v>
      </c>
      <c r="AB1220" s="46">
        <v>0</v>
      </c>
      <c r="AC1220" s="46" t="s">
        <v>74</v>
      </c>
      <c r="AD1220" s="46">
        <v>0</v>
      </c>
      <c r="AE1220" s="46" t="s">
        <v>74</v>
      </c>
      <c r="AF1220" s="46">
        <v>0</v>
      </c>
      <c r="AG1220" s="46" t="s">
        <v>74</v>
      </c>
      <c r="AH1220" s="46">
        <v>0</v>
      </c>
      <c r="AI1220" s="46" t="s">
        <v>74</v>
      </c>
      <c r="AJ1220" s="46">
        <v>0</v>
      </c>
      <c r="AK1220" s="46" t="s">
        <v>74</v>
      </c>
      <c r="AL1220" s="46">
        <v>0</v>
      </c>
      <c r="AM1220" s="46" t="s">
        <v>74</v>
      </c>
      <c r="AN1220" s="50"/>
      <c r="AO1220" s="46"/>
      <c r="AP1220" s="46"/>
      <c r="AQ1220" s="46"/>
      <c r="AR1220" s="46"/>
      <c r="AS1220" s="46"/>
      <c r="AT1220" s="46"/>
      <c r="AU1220" s="46"/>
      <c r="AV1220" s="46"/>
      <c r="AW1220" s="46"/>
      <c r="AX1220" s="46"/>
      <c r="AY1220" s="46"/>
      <c r="AZ1220" s="46"/>
      <c r="BA1220" s="46"/>
      <c r="BB1220" s="46"/>
      <c r="BC1220" s="46"/>
      <c r="BD1220" s="46"/>
      <c r="BE1220" s="46"/>
      <c r="BF1220" s="46"/>
      <c r="BG1220" s="46"/>
      <c r="BH1220" s="46"/>
      <c r="BI1220" s="46"/>
      <c r="BJ1220" s="46"/>
      <c r="BK1220" s="46"/>
      <c r="BL1220" s="46"/>
      <c r="BM1220" s="46"/>
      <c r="BN1220" s="46"/>
      <c r="BO1220" s="46"/>
      <c r="BP1220" s="46"/>
      <c r="BQ1220" s="46"/>
      <c r="BR1220" s="46"/>
      <c r="BS1220" s="46"/>
      <c r="BT1220" s="46"/>
      <c r="BU1220" s="46"/>
      <c r="BV1220" s="46"/>
      <c r="BW1220" s="46"/>
      <c r="BX1220" s="46"/>
      <c r="BY1220" s="46"/>
      <c r="BZ1220" s="46"/>
      <c r="CA1220" s="46"/>
      <c r="CB1220" s="46"/>
      <c r="CC1220" s="46"/>
    </row>
    <row r="1221" spans="7:81" x14ac:dyDescent="0.25">
      <c r="G1221" t="s">
        <v>132</v>
      </c>
      <c r="H1221" s="40">
        <v>41397</v>
      </c>
      <c r="I1221" s="46">
        <v>0</v>
      </c>
      <c r="J1221" s="46">
        <v>0</v>
      </c>
      <c r="K1221" s="46" t="s">
        <v>74</v>
      </c>
      <c r="L1221" s="46">
        <v>0</v>
      </c>
      <c r="M1221" s="46" t="s">
        <v>74</v>
      </c>
      <c r="N1221" s="46">
        <v>0</v>
      </c>
      <c r="O1221" s="46" t="s">
        <v>74</v>
      </c>
      <c r="P1221" s="46">
        <v>0</v>
      </c>
      <c r="Q1221" s="46" t="s">
        <v>74</v>
      </c>
      <c r="R1221" s="46">
        <v>0</v>
      </c>
      <c r="S1221" s="46" t="s">
        <v>74</v>
      </c>
      <c r="T1221" s="46">
        <v>0</v>
      </c>
      <c r="U1221" s="46" t="s">
        <v>74</v>
      </c>
      <c r="V1221" s="46">
        <v>0</v>
      </c>
      <c r="W1221" s="46" t="s">
        <v>74</v>
      </c>
      <c r="X1221" s="46">
        <v>0</v>
      </c>
      <c r="Y1221" s="46" t="s">
        <v>74</v>
      </c>
      <c r="Z1221" s="46">
        <v>0</v>
      </c>
      <c r="AA1221" s="46" t="s">
        <v>74</v>
      </c>
      <c r="AB1221" s="46">
        <v>0</v>
      </c>
      <c r="AC1221" s="46" t="s">
        <v>74</v>
      </c>
      <c r="AD1221" s="46">
        <v>0</v>
      </c>
      <c r="AE1221" s="46" t="s">
        <v>74</v>
      </c>
      <c r="AF1221" s="46">
        <v>0</v>
      </c>
      <c r="AG1221" s="46" t="s">
        <v>74</v>
      </c>
      <c r="AH1221" s="46">
        <v>0</v>
      </c>
      <c r="AI1221" s="46" t="s">
        <v>74</v>
      </c>
      <c r="AJ1221" s="46">
        <v>0</v>
      </c>
      <c r="AK1221" s="46" t="s">
        <v>74</v>
      </c>
      <c r="AL1221" s="46">
        <v>0</v>
      </c>
      <c r="AM1221" s="46" t="s">
        <v>74</v>
      </c>
      <c r="AN1221" s="50"/>
      <c r="AO1221" s="46"/>
      <c r="AP1221" s="46"/>
      <c r="AQ1221" s="46"/>
      <c r="AR1221" s="46"/>
      <c r="AS1221" s="46"/>
      <c r="AT1221" s="46"/>
      <c r="AU1221" s="46"/>
      <c r="AV1221" s="46"/>
      <c r="AW1221" s="46"/>
      <c r="AX1221" s="46"/>
      <c r="AY1221" s="46"/>
      <c r="AZ1221" s="46"/>
      <c r="BA1221" s="46"/>
      <c r="BB1221" s="46"/>
      <c r="BC1221" s="46"/>
      <c r="BD1221" s="46"/>
      <c r="BE1221" s="46"/>
      <c r="BF1221" s="46"/>
      <c r="BG1221" s="46"/>
      <c r="BH1221" s="46"/>
      <c r="BI1221" s="46"/>
      <c r="BJ1221" s="46"/>
      <c r="BK1221" s="46"/>
      <c r="BL1221" s="46"/>
      <c r="BM1221" s="46"/>
      <c r="BN1221" s="46"/>
      <c r="BO1221" s="46"/>
      <c r="BP1221" s="46"/>
      <c r="BQ1221" s="46"/>
      <c r="BR1221" s="46"/>
      <c r="BS1221" s="46"/>
      <c r="BT1221" s="46"/>
      <c r="BU1221" s="46"/>
      <c r="BV1221" s="46"/>
      <c r="BW1221" s="46"/>
      <c r="BX1221" s="46"/>
      <c r="BY1221" s="46"/>
      <c r="BZ1221" s="46"/>
      <c r="CA1221" s="46"/>
      <c r="CB1221" s="46"/>
      <c r="CC1221" s="46"/>
    </row>
    <row r="1222" spans="7:81" x14ac:dyDescent="0.25">
      <c r="G1222" t="s">
        <v>132</v>
      </c>
      <c r="H1222" s="40">
        <v>41398</v>
      </c>
      <c r="I1222" s="46">
        <v>0</v>
      </c>
      <c r="J1222" s="46">
        <v>0</v>
      </c>
      <c r="K1222" s="46" t="s">
        <v>74</v>
      </c>
      <c r="L1222" s="46">
        <v>0</v>
      </c>
      <c r="M1222" s="46" t="s">
        <v>74</v>
      </c>
      <c r="N1222" s="46">
        <v>0</v>
      </c>
      <c r="O1222" s="46" t="s">
        <v>74</v>
      </c>
      <c r="P1222" s="46">
        <v>0</v>
      </c>
      <c r="Q1222" s="46" t="s">
        <v>74</v>
      </c>
      <c r="R1222" s="46">
        <v>0</v>
      </c>
      <c r="S1222" s="46" t="s">
        <v>74</v>
      </c>
      <c r="T1222" s="46">
        <v>0</v>
      </c>
      <c r="U1222" s="46" t="s">
        <v>74</v>
      </c>
      <c r="V1222" s="46">
        <v>0</v>
      </c>
      <c r="W1222" s="46" t="s">
        <v>74</v>
      </c>
      <c r="X1222" s="46">
        <v>0</v>
      </c>
      <c r="Y1222" s="46" t="s">
        <v>74</v>
      </c>
      <c r="Z1222" s="46">
        <v>0</v>
      </c>
      <c r="AA1222" s="46" t="s">
        <v>74</v>
      </c>
      <c r="AB1222" s="46">
        <v>0</v>
      </c>
      <c r="AC1222" s="46" t="s">
        <v>74</v>
      </c>
      <c r="AD1222" s="46">
        <v>0</v>
      </c>
      <c r="AE1222" s="46" t="s">
        <v>74</v>
      </c>
      <c r="AF1222" s="46">
        <v>0</v>
      </c>
      <c r="AG1222" s="46" t="s">
        <v>74</v>
      </c>
      <c r="AH1222" s="46">
        <v>0</v>
      </c>
      <c r="AI1222" s="46" t="s">
        <v>74</v>
      </c>
      <c r="AJ1222" s="46">
        <v>0</v>
      </c>
      <c r="AK1222" s="46" t="s">
        <v>74</v>
      </c>
      <c r="AL1222" s="46">
        <v>0</v>
      </c>
      <c r="AM1222" s="46" t="s">
        <v>74</v>
      </c>
      <c r="AN1222" s="50"/>
      <c r="AO1222" s="46"/>
      <c r="AP1222" s="46"/>
      <c r="AQ1222" s="46"/>
      <c r="AR1222" s="46"/>
      <c r="AS1222" s="46"/>
      <c r="AT1222" s="46"/>
      <c r="AU1222" s="46"/>
      <c r="AV1222" s="46"/>
      <c r="AW1222" s="46"/>
      <c r="AX1222" s="46"/>
      <c r="AY1222" s="46"/>
      <c r="AZ1222" s="46"/>
      <c r="BA1222" s="46"/>
      <c r="BB1222" s="46"/>
      <c r="BC1222" s="46"/>
      <c r="BD1222" s="46"/>
      <c r="BE1222" s="46"/>
      <c r="BF1222" s="46"/>
      <c r="BG1222" s="46"/>
      <c r="BH1222" s="46"/>
      <c r="BI1222" s="46"/>
      <c r="BJ1222" s="46"/>
      <c r="BK1222" s="46"/>
      <c r="BL1222" s="46"/>
      <c r="BM1222" s="46"/>
      <c r="BN1222" s="46"/>
      <c r="BO1222" s="46"/>
      <c r="BP1222" s="46"/>
      <c r="BQ1222" s="46"/>
      <c r="BR1222" s="46"/>
      <c r="BS1222" s="46"/>
      <c r="BT1222" s="46"/>
      <c r="BU1222" s="46"/>
      <c r="BV1222" s="46"/>
      <c r="BW1222" s="46"/>
      <c r="BX1222" s="46"/>
      <c r="BY1222" s="46"/>
      <c r="BZ1222" s="46"/>
      <c r="CA1222" s="46"/>
      <c r="CB1222" s="46"/>
      <c r="CC1222" s="46"/>
    </row>
    <row r="1223" spans="7:81" x14ac:dyDescent="0.25">
      <c r="G1223" t="s">
        <v>132</v>
      </c>
      <c r="H1223" s="40">
        <v>41399</v>
      </c>
      <c r="I1223" s="46">
        <v>2</v>
      </c>
      <c r="J1223" s="46">
        <v>0</v>
      </c>
      <c r="K1223" s="46" t="s">
        <v>74</v>
      </c>
      <c r="L1223" s="46">
        <v>0</v>
      </c>
      <c r="M1223" s="46" t="s">
        <v>74</v>
      </c>
      <c r="N1223" s="46">
        <v>0</v>
      </c>
      <c r="O1223" s="46" t="s">
        <v>74</v>
      </c>
      <c r="P1223" s="46">
        <v>0</v>
      </c>
      <c r="Q1223" s="46" t="s">
        <v>74</v>
      </c>
      <c r="R1223" s="46">
        <v>0</v>
      </c>
      <c r="S1223" s="46" t="s">
        <v>74</v>
      </c>
      <c r="T1223" s="46">
        <v>0</v>
      </c>
      <c r="U1223" s="46" t="s">
        <v>74</v>
      </c>
      <c r="V1223" s="46">
        <v>0</v>
      </c>
      <c r="W1223" s="46" t="s">
        <v>74</v>
      </c>
      <c r="X1223" s="46">
        <v>0</v>
      </c>
      <c r="Y1223" s="46" t="s">
        <v>74</v>
      </c>
      <c r="Z1223" s="46">
        <v>0</v>
      </c>
      <c r="AA1223" s="46" t="s">
        <v>74</v>
      </c>
      <c r="AB1223" s="46">
        <v>0</v>
      </c>
      <c r="AC1223" s="46" t="s">
        <v>74</v>
      </c>
      <c r="AD1223" s="46">
        <v>0</v>
      </c>
      <c r="AE1223" s="46" t="s">
        <v>74</v>
      </c>
      <c r="AF1223" s="46">
        <v>0</v>
      </c>
      <c r="AG1223" s="46" t="s">
        <v>74</v>
      </c>
      <c r="AH1223" s="46">
        <v>0</v>
      </c>
      <c r="AI1223" s="46" t="s">
        <v>74</v>
      </c>
      <c r="AJ1223" s="46">
        <v>0</v>
      </c>
      <c r="AK1223" s="46" t="s">
        <v>74</v>
      </c>
      <c r="AL1223" s="46">
        <v>0</v>
      </c>
      <c r="AM1223" s="46" t="s">
        <v>74</v>
      </c>
      <c r="AN1223" s="50"/>
      <c r="AO1223" s="46"/>
      <c r="AP1223" s="46"/>
      <c r="AQ1223" s="46"/>
      <c r="AR1223" s="46"/>
      <c r="AS1223" s="46"/>
      <c r="AT1223" s="46"/>
      <c r="AU1223" s="46"/>
      <c r="AV1223" s="46"/>
      <c r="AW1223" s="46"/>
      <c r="AX1223" s="46"/>
      <c r="AY1223" s="46"/>
      <c r="AZ1223" s="46"/>
      <c r="BA1223" s="46"/>
      <c r="BB1223" s="46"/>
      <c r="BC1223" s="46"/>
      <c r="BD1223" s="46"/>
      <c r="BE1223" s="46"/>
      <c r="BF1223" s="46"/>
      <c r="BG1223" s="46"/>
      <c r="BH1223" s="46"/>
      <c r="BI1223" s="46"/>
      <c r="BJ1223" s="46"/>
      <c r="BK1223" s="46"/>
      <c r="BL1223" s="46"/>
      <c r="BM1223" s="46"/>
      <c r="BN1223" s="46"/>
      <c r="BO1223" s="46"/>
      <c r="BP1223" s="46"/>
      <c r="BQ1223" s="46"/>
      <c r="BR1223" s="46"/>
      <c r="BS1223" s="46"/>
      <c r="BT1223" s="46"/>
      <c r="BU1223" s="46"/>
      <c r="BV1223" s="46"/>
      <c r="BW1223" s="46"/>
      <c r="BX1223" s="46"/>
      <c r="BY1223" s="46"/>
      <c r="BZ1223" s="46"/>
      <c r="CA1223" s="46"/>
      <c r="CB1223" s="46"/>
      <c r="CC1223" s="46"/>
    </row>
    <row r="1224" spans="7:81" x14ac:dyDescent="0.25">
      <c r="G1224" t="s">
        <v>132</v>
      </c>
      <c r="H1224" s="40">
        <v>41400</v>
      </c>
      <c r="I1224" s="46">
        <v>11.5</v>
      </c>
      <c r="J1224" s="46">
        <v>0</v>
      </c>
      <c r="K1224" s="46" t="s">
        <v>74</v>
      </c>
      <c r="L1224" s="46">
        <v>0</v>
      </c>
      <c r="M1224" s="46" t="s">
        <v>74</v>
      </c>
      <c r="N1224" s="46">
        <v>0</v>
      </c>
      <c r="O1224" s="46" t="s">
        <v>74</v>
      </c>
      <c r="P1224" s="46">
        <v>0</v>
      </c>
      <c r="Q1224" s="46" t="s">
        <v>74</v>
      </c>
      <c r="R1224" s="46">
        <v>0</v>
      </c>
      <c r="S1224" s="46" t="s">
        <v>74</v>
      </c>
      <c r="T1224" s="46">
        <v>0</v>
      </c>
      <c r="U1224" s="46" t="s">
        <v>74</v>
      </c>
      <c r="V1224" s="46">
        <v>0</v>
      </c>
      <c r="W1224" s="46" t="s">
        <v>74</v>
      </c>
      <c r="X1224" s="46">
        <v>0</v>
      </c>
      <c r="Y1224" s="46" t="s">
        <v>74</v>
      </c>
      <c r="Z1224" s="46">
        <v>0</v>
      </c>
      <c r="AA1224" s="46" t="s">
        <v>74</v>
      </c>
      <c r="AB1224" s="46">
        <v>0</v>
      </c>
      <c r="AC1224" s="46" t="s">
        <v>74</v>
      </c>
      <c r="AD1224" s="46">
        <v>0</v>
      </c>
      <c r="AE1224" s="46" t="s">
        <v>74</v>
      </c>
      <c r="AF1224" s="46">
        <v>0</v>
      </c>
      <c r="AG1224" s="46" t="s">
        <v>74</v>
      </c>
      <c r="AH1224" s="46">
        <v>0</v>
      </c>
      <c r="AI1224" s="46" t="s">
        <v>74</v>
      </c>
      <c r="AJ1224" s="46">
        <v>0</v>
      </c>
      <c r="AK1224" s="46" t="s">
        <v>74</v>
      </c>
      <c r="AL1224" s="46">
        <v>0</v>
      </c>
      <c r="AM1224" s="46" t="s">
        <v>74</v>
      </c>
      <c r="AN1224" s="50"/>
      <c r="AO1224" s="46"/>
      <c r="AP1224" s="46"/>
      <c r="AQ1224" s="46"/>
      <c r="AR1224" s="46"/>
      <c r="AS1224" s="46"/>
      <c r="AT1224" s="46"/>
      <c r="AU1224" s="46"/>
      <c r="AV1224" s="46"/>
      <c r="AW1224" s="46"/>
      <c r="AX1224" s="46"/>
      <c r="AY1224" s="46"/>
      <c r="AZ1224" s="46"/>
      <c r="BA1224" s="46"/>
      <c r="BB1224" s="46"/>
      <c r="BC1224" s="46"/>
      <c r="BD1224" s="46"/>
      <c r="BE1224" s="46"/>
      <c r="BF1224" s="46"/>
      <c r="BG1224" s="46"/>
      <c r="BH1224" s="46"/>
      <c r="BI1224" s="46"/>
      <c r="BJ1224" s="46"/>
      <c r="BK1224" s="46"/>
      <c r="BL1224" s="46"/>
      <c r="BM1224" s="46"/>
      <c r="BN1224" s="46"/>
      <c r="BO1224" s="46"/>
      <c r="BP1224" s="46"/>
      <c r="BQ1224" s="46"/>
      <c r="BR1224" s="46"/>
      <c r="BS1224" s="46"/>
      <c r="BT1224" s="46"/>
      <c r="BU1224" s="46"/>
      <c r="BV1224" s="46"/>
      <c r="BW1224" s="46"/>
      <c r="BX1224" s="46"/>
      <c r="BY1224" s="46"/>
      <c r="BZ1224" s="46"/>
      <c r="CA1224" s="46"/>
      <c r="CB1224" s="46"/>
      <c r="CC1224" s="46"/>
    </row>
    <row r="1225" spans="7:81" x14ac:dyDescent="0.25">
      <c r="G1225" t="s">
        <v>132</v>
      </c>
      <c r="H1225" s="40">
        <v>41401</v>
      </c>
      <c r="I1225" s="46">
        <v>2</v>
      </c>
      <c r="J1225" s="46">
        <v>0</v>
      </c>
      <c r="K1225" s="46" t="s">
        <v>74</v>
      </c>
      <c r="L1225" s="46">
        <v>0</v>
      </c>
      <c r="M1225" s="46" t="s">
        <v>74</v>
      </c>
      <c r="N1225" s="46">
        <v>0</v>
      </c>
      <c r="O1225" s="46" t="s">
        <v>74</v>
      </c>
      <c r="P1225" s="46">
        <v>0</v>
      </c>
      <c r="Q1225" s="46" t="s">
        <v>74</v>
      </c>
      <c r="R1225" s="46">
        <v>0</v>
      </c>
      <c r="S1225" s="46" t="s">
        <v>74</v>
      </c>
      <c r="T1225" s="46">
        <v>0</v>
      </c>
      <c r="U1225" s="46" t="s">
        <v>74</v>
      </c>
      <c r="V1225" s="46">
        <v>0</v>
      </c>
      <c r="W1225" s="46" t="s">
        <v>74</v>
      </c>
      <c r="X1225" s="46">
        <v>0</v>
      </c>
      <c r="Y1225" s="46" t="s">
        <v>74</v>
      </c>
      <c r="Z1225" s="46">
        <v>0</v>
      </c>
      <c r="AA1225" s="46" t="s">
        <v>74</v>
      </c>
      <c r="AB1225" s="46">
        <v>0</v>
      </c>
      <c r="AC1225" s="46" t="s">
        <v>74</v>
      </c>
      <c r="AD1225" s="46">
        <v>0</v>
      </c>
      <c r="AE1225" s="46" t="s">
        <v>74</v>
      </c>
      <c r="AF1225" s="46">
        <v>0</v>
      </c>
      <c r="AG1225" s="46" t="s">
        <v>74</v>
      </c>
      <c r="AH1225" s="46">
        <v>0</v>
      </c>
      <c r="AI1225" s="46" t="s">
        <v>74</v>
      </c>
      <c r="AJ1225" s="46">
        <v>0</v>
      </c>
      <c r="AK1225" s="46" t="s">
        <v>74</v>
      </c>
      <c r="AL1225" s="46">
        <v>0</v>
      </c>
      <c r="AM1225" s="46" t="s">
        <v>74</v>
      </c>
      <c r="AN1225" s="50"/>
      <c r="AO1225" s="46"/>
      <c r="AP1225" s="46"/>
      <c r="AQ1225" s="46"/>
      <c r="AR1225" s="46"/>
      <c r="AS1225" s="46"/>
      <c r="AT1225" s="46"/>
      <c r="AU1225" s="46"/>
      <c r="AV1225" s="46"/>
      <c r="AW1225" s="46"/>
      <c r="AX1225" s="46"/>
      <c r="AY1225" s="46"/>
      <c r="AZ1225" s="46"/>
      <c r="BA1225" s="46"/>
      <c r="BB1225" s="46"/>
      <c r="BC1225" s="46"/>
      <c r="BD1225" s="46"/>
      <c r="BE1225" s="46"/>
      <c r="BF1225" s="46"/>
      <c r="BG1225" s="46"/>
      <c r="BH1225" s="46"/>
      <c r="BI1225" s="46"/>
      <c r="BJ1225" s="46"/>
      <c r="BK1225" s="46"/>
      <c r="BL1225" s="46"/>
      <c r="BM1225" s="46"/>
      <c r="BN1225" s="46"/>
      <c r="BO1225" s="46"/>
      <c r="BP1225" s="46"/>
      <c r="BQ1225" s="46"/>
      <c r="BR1225" s="46"/>
      <c r="BS1225" s="46"/>
      <c r="BT1225" s="46"/>
      <c r="BU1225" s="46"/>
      <c r="BV1225" s="46"/>
      <c r="BW1225" s="46"/>
      <c r="BX1225" s="46"/>
      <c r="BY1225" s="46"/>
      <c r="BZ1225" s="46"/>
      <c r="CA1225" s="46"/>
      <c r="CB1225" s="46"/>
      <c r="CC1225" s="46"/>
    </row>
    <row r="1226" spans="7:81" x14ac:dyDescent="0.25">
      <c r="G1226" t="s">
        <v>132</v>
      </c>
      <c r="H1226" s="40">
        <v>41402</v>
      </c>
      <c r="I1226" s="46">
        <v>0</v>
      </c>
      <c r="J1226" s="46">
        <v>0</v>
      </c>
      <c r="K1226" s="46">
        <v>0</v>
      </c>
      <c r="L1226" s="46">
        <v>0</v>
      </c>
      <c r="M1226" s="46">
        <v>0</v>
      </c>
      <c r="N1226" s="46">
        <v>0</v>
      </c>
      <c r="O1226" s="46">
        <v>0.65</v>
      </c>
      <c r="P1226" s="46">
        <v>0</v>
      </c>
      <c r="Q1226" s="46">
        <v>0.19999999999999998</v>
      </c>
      <c r="R1226" s="46">
        <v>0</v>
      </c>
      <c r="S1226" s="46">
        <v>0</v>
      </c>
      <c r="T1226" s="46">
        <v>0</v>
      </c>
      <c r="U1226" s="46">
        <v>0</v>
      </c>
      <c r="V1226" s="46">
        <v>0</v>
      </c>
      <c r="W1226" s="46">
        <v>0.19999999999999998</v>
      </c>
      <c r="X1226" s="46">
        <v>0</v>
      </c>
      <c r="Y1226" s="46">
        <v>0</v>
      </c>
      <c r="Z1226" s="46">
        <v>0</v>
      </c>
      <c r="AA1226" s="46" t="s">
        <v>74</v>
      </c>
      <c r="AB1226" s="46">
        <v>0</v>
      </c>
      <c r="AC1226" s="46" t="s">
        <v>74</v>
      </c>
      <c r="AD1226" s="46">
        <v>0</v>
      </c>
      <c r="AE1226" s="46" t="s">
        <v>74</v>
      </c>
      <c r="AF1226" s="46">
        <v>0</v>
      </c>
      <c r="AG1226" s="46" t="s">
        <v>74</v>
      </c>
      <c r="AH1226" s="46">
        <v>0</v>
      </c>
      <c r="AI1226" s="46" t="s">
        <v>74</v>
      </c>
      <c r="AJ1226" s="46">
        <v>0</v>
      </c>
      <c r="AK1226" s="46" t="s">
        <v>74</v>
      </c>
      <c r="AL1226" s="46">
        <v>0</v>
      </c>
      <c r="AM1226" s="46" t="s">
        <v>74</v>
      </c>
      <c r="AN1226" s="50"/>
      <c r="AO1226" s="46">
        <v>0</v>
      </c>
      <c r="AP1226" s="46">
        <v>0</v>
      </c>
      <c r="AQ1226" s="46">
        <v>0</v>
      </c>
      <c r="AR1226" s="46">
        <v>0.3</v>
      </c>
      <c r="AS1226" s="46">
        <v>1</v>
      </c>
      <c r="AT1226" s="46">
        <v>0.6</v>
      </c>
      <c r="AU1226" s="46">
        <v>0</v>
      </c>
      <c r="AV1226" s="46">
        <v>0</v>
      </c>
      <c r="AW1226" s="46">
        <v>0</v>
      </c>
      <c r="AX1226" s="46">
        <v>0</v>
      </c>
      <c r="AY1226" s="46">
        <v>0</v>
      </c>
      <c r="AZ1226" s="46">
        <v>0</v>
      </c>
      <c r="BA1226" s="46">
        <v>0</v>
      </c>
      <c r="BB1226" s="46">
        <v>0</v>
      </c>
      <c r="BC1226" s="46">
        <v>0</v>
      </c>
      <c r="BD1226" s="46">
        <v>0</v>
      </c>
      <c r="BE1226" s="46">
        <v>0.6</v>
      </c>
      <c r="BF1226" s="46">
        <v>0</v>
      </c>
      <c r="BG1226" s="46">
        <v>0</v>
      </c>
      <c r="BH1226" s="46">
        <v>0</v>
      </c>
      <c r="BI1226" s="46"/>
      <c r="BJ1226" s="46"/>
      <c r="BK1226" s="46"/>
      <c r="BL1226" s="46"/>
      <c r="BM1226" s="46"/>
      <c r="BN1226" s="46"/>
      <c r="BO1226" s="46"/>
      <c r="BP1226" s="46"/>
      <c r="BQ1226" s="46"/>
      <c r="BR1226" s="46"/>
      <c r="BS1226" s="46"/>
      <c r="BT1226" s="46"/>
      <c r="BU1226" s="46"/>
      <c r="BV1226" s="46"/>
      <c r="BW1226" s="46"/>
      <c r="BX1226" s="46"/>
      <c r="BY1226" s="46"/>
      <c r="BZ1226" s="46"/>
      <c r="CA1226" s="46"/>
      <c r="CB1226" s="46"/>
      <c r="CC1226" s="46"/>
    </row>
    <row r="1227" spans="7:81" x14ac:dyDescent="0.25">
      <c r="G1227" t="s">
        <v>132</v>
      </c>
      <c r="H1227" s="40">
        <v>41403</v>
      </c>
      <c r="I1227" s="46">
        <v>0</v>
      </c>
      <c r="J1227" s="46">
        <v>0</v>
      </c>
      <c r="K1227" s="46" t="s">
        <v>74</v>
      </c>
      <c r="L1227" s="46">
        <v>0</v>
      </c>
      <c r="M1227" s="46" t="s">
        <v>74</v>
      </c>
      <c r="N1227" s="46">
        <v>0</v>
      </c>
      <c r="O1227" s="46" t="s">
        <v>74</v>
      </c>
      <c r="P1227" s="46">
        <v>0</v>
      </c>
      <c r="Q1227" s="46" t="s">
        <v>74</v>
      </c>
      <c r="R1227" s="46">
        <v>0</v>
      </c>
      <c r="S1227" s="46" t="s">
        <v>74</v>
      </c>
      <c r="T1227" s="46">
        <v>0</v>
      </c>
      <c r="U1227" s="46" t="s">
        <v>74</v>
      </c>
      <c r="V1227" s="46">
        <v>41.22867271138238</v>
      </c>
      <c r="W1227" s="46" t="s">
        <v>74</v>
      </c>
      <c r="X1227" s="46">
        <v>0</v>
      </c>
      <c r="Y1227" s="46" t="s">
        <v>74</v>
      </c>
      <c r="Z1227" s="46">
        <v>0</v>
      </c>
      <c r="AA1227" s="46">
        <v>0</v>
      </c>
      <c r="AB1227" s="46">
        <v>0</v>
      </c>
      <c r="AC1227" s="46">
        <v>0</v>
      </c>
      <c r="AD1227" s="46">
        <v>0</v>
      </c>
      <c r="AE1227" s="46">
        <v>0</v>
      </c>
      <c r="AF1227" s="46">
        <v>0</v>
      </c>
      <c r="AG1227" s="46">
        <v>0</v>
      </c>
      <c r="AH1227" s="46">
        <v>0</v>
      </c>
      <c r="AI1227" s="46">
        <v>0</v>
      </c>
      <c r="AJ1227" s="46">
        <v>0</v>
      </c>
      <c r="AK1227" s="46">
        <v>0</v>
      </c>
      <c r="AL1227" s="46">
        <v>0</v>
      </c>
      <c r="AM1227" s="46">
        <v>0</v>
      </c>
      <c r="AN1227" s="50"/>
      <c r="AO1227" s="46"/>
      <c r="AP1227" s="46"/>
      <c r="AQ1227" s="46"/>
      <c r="AR1227" s="46"/>
      <c r="AS1227" s="46"/>
      <c r="AT1227" s="46"/>
      <c r="AU1227" s="46"/>
      <c r="AV1227" s="46"/>
      <c r="AW1227" s="46"/>
      <c r="AX1227" s="46"/>
      <c r="AY1227" s="46"/>
      <c r="AZ1227" s="46"/>
      <c r="BA1227" s="46"/>
      <c r="BB1227" s="46"/>
      <c r="BC1227" s="46"/>
      <c r="BD1227" s="46"/>
      <c r="BE1227" s="46"/>
      <c r="BF1227" s="46"/>
      <c r="BG1227" s="46"/>
      <c r="BH1227" s="46"/>
      <c r="BI1227" s="46">
        <v>0</v>
      </c>
      <c r="BJ1227" s="46">
        <v>0</v>
      </c>
      <c r="BK1227" s="46">
        <v>0</v>
      </c>
      <c r="BL1227" s="46">
        <v>0</v>
      </c>
      <c r="BM1227" s="46">
        <v>0</v>
      </c>
      <c r="BN1227" s="46">
        <v>0</v>
      </c>
      <c r="BO1227" s="46">
        <v>0</v>
      </c>
      <c r="BP1227" s="46">
        <v>0</v>
      </c>
      <c r="BQ1227" s="46">
        <v>0</v>
      </c>
      <c r="BR1227" s="46">
        <v>0</v>
      </c>
      <c r="BS1227" s="46">
        <v>0</v>
      </c>
      <c r="BT1227" s="46">
        <v>0</v>
      </c>
      <c r="BU1227" s="46">
        <v>0</v>
      </c>
      <c r="BV1227" s="46">
        <v>0</v>
      </c>
      <c r="BW1227" s="46">
        <v>0</v>
      </c>
      <c r="BX1227" s="46">
        <v>0</v>
      </c>
      <c r="BY1227" s="46">
        <v>0</v>
      </c>
      <c r="BZ1227" s="46">
        <v>0</v>
      </c>
      <c r="CA1227" s="46">
        <v>0</v>
      </c>
      <c r="CB1227" s="46">
        <v>0</v>
      </c>
      <c r="CC1227" s="46">
        <v>0</v>
      </c>
    </row>
    <row r="1228" spans="7:81" x14ac:dyDescent="0.25">
      <c r="G1228" t="s">
        <v>132</v>
      </c>
      <c r="H1228" s="40">
        <v>41404</v>
      </c>
      <c r="I1228" s="46">
        <v>0</v>
      </c>
      <c r="J1228" s="46">
        <v>0</v>
      </c>
      <c r="K1228" s="46" t="s">
        <v>74</v>
      </c>
      <c r="L1228" s="46">
        <v>0</v>
      </c>
      <c r="M1228" s="46" t="s">
        <v>74</v>
      </c>
      <c r="N1228" s="46">
        <v>0</v>
      </c>
      <c r="O1228" s="46" t="s">
        <v>74</v>
      </c>
      <c r="P1228" s="46">
        <v>0</v>
      </c>
      <c r="Q1228" s="46" t="s">
        <v>74</v>
      </c>
      <c r="R1228" s="46">
        <v>0</v>
      </c>
      <c r="S1228" s="46" t="s">
        <v>74</v>
      </c>
      <c r="T1228" s="46">
        <v>0</v>
      </c>
      <c r="U1228" s="46" t="s">
        <v>74</v>
      </c>
      <c r="V1228" s="46">
        <v>0</v>
      </c>
      <c r="W1228" s="46" t="s">
        <v>74</v>
      </c>
      <c r="X1228" s="46">
        <v>0</v>
      </c>
      <c r="Y1228" s="46" t="s">
        <v>74</v>
      </c>
      <c r="Z1228" s="46">
        <v>0</v>
      </c>
      <c r="AA1228" s="46" t="s">
        <v>74</v>
      </c>
      <c r="AB1228" s="46">
        <v>0</v>
      </c>
      <c r="AC1228" s="46" t="s">
        <v>74</v>
      </c>
      <c r="AD1228" s="46">
        <v>0</v>
      </c>
      <c r="AE1228" s="46" t="s">
        <v>74</v>
      </c>
      <c r="AF1228" s="46">
        <v>0</v>
      </c>
      <c r="AG1228" s="46" t="s">
        <v>74</v>
      </c>
      <c r="AH1228" s="46">
        <v>0</v>
      </c>
      <c r="AI1228" s="46" t="s">
        <v>74</v>
      </c>
      <c r="AJ1228" s="46">
        <v>0</v>
      </c>
      <c r="AK1228" s="46" t="s">
        <v>74</v>
      </c>
      <c r="AL1228" s="46">
        <v>40.681776539649313</v>
      </c>
      <c r="AM1228" s="46" t="s">
        <v>74</v>
      </c>
      <c r="AN1228" s="50"/>
      <c r="AO1228" s="46"/>
      <c r="AP1228" s="46"/>
      <c r="AQ1228" s="46"/>
      <c r="AR1228" s="46"/>
      <c r="AS1228" s="46"/>
      <c r="AT1228" s="46"/>
      <c r="AU1228" s="46"/>
      <c r="AV1228" s="46"/>
      <c r="AW1228" s="46"/>
      <c r="AX1228" s="46"/>
      <c r="AY1228" s="46"/>
      <c r="AZ1228" s="46"/>
      <c r="BA1228" s="46"/>
      <c r="BB1228" s="46"/>
      <c r="BC1228" s="46"/>
      <c r="BD1228" s="46"/>
      <c r="BE1228" s="46"/>
      <c r="BF1228" s="46"/>
      <c r="BG1228" s="46"/>
      <c r="BH1228" s="46"/>
      <c r="BI1228" s="46"/>
      <c r="BJ1228" s="46"/>
      <c r="BK1228" s="46"/>
      <c r="BL1228" s="46"/>
      <c r="BM1228" s="46"/>
      <c r="BN1228" s="46"/>
      <c r="BO1228" s="46"/>
      <c r="BP1228" s="46"/>
      <c r="BQ1228" s="46"/>
      <c r="BR1228" s="46"/>
      <c r="BS1228" s="46"/>
      <c r="BT1228" s="46"/>
      <c r="BU1228" s="46"/>
      <c r="BV1228" s="46"/>
      <c r="BW1228" s="46"/>
      <c r="BX1228" s="46"/>
      <c r="BY1228" s="46"/>
      <c r="BZ1228" s="46"/>
      <c r="CA1228" s="46"/>
      <c r="CB1228" s="46"/>
      <c r="CC1228" s="46"/>
    </row>
    <row r="1229" spans="7:81" x14ac:dyDescent="0.25">
      <c r="G1229" t="s">
        <v>132</v>
      </c>
      <c r="H1229" s="40">
        <v>41405</v>
      </c>
      <c r="I1229" s="46">
        <v>0</v>
      </c>
      <c r="J1229" s="46">
        <v>0</v>
      </c>
      <c r="K1229" s="46" t="s">
        <v>74</v>
      </c>
      <c r="L1229" s="46">
        <v>0</v>
      </c>
      <c r="M1229" s="46" t="s">
        <v>74</v>
      </c>
      <c r="N1229" s="46">
        <v>0</v>
      </c>
      <c r="O1229" s="46" t="s">
        <v>74</v>
      </c>
      <c r="P1229" s="46">
        <v>0</v>
      </c>
      <c r="Q1229" s="46" t="s">
        <v>74</v>
      </c>
      <c r="R1229" s="46">
        <v>0</v>
      </c>
      <c r="S1229" s="46" t="s">
        <v>74</v>
      </c>
      <c r="T1229" s="46">
        <v>0</v>
      </c>
      <c r="U1229" s="46" t="s">
        <v>74</v>
      </c>
      <c r="V1229" s="46">
        <v>0</v>
      </c>
      <c r="W1229" s="46" t="s">
        <v>74</v>
      </c>
      <c r="X1229" s="46">
        <v>0</v>
      </c>
      <c r="Y1229" s="46" t="s">
        <v>74</v>
      </c>
      <c r="Z1229" s="46">
        <v>0</v>
      </c>
      <c r="AA1229" s="46" t="s">
        <v>74</v>
      </c>
      <c r="AB1229" s="46">
        <v>0</v>
      </c>
      <c r="AC1229" s="46" t="s">
        <v>74</v>
      </c>
      <c r="AD1229" s="46">
        <v>0</v>
      </c>
      <c r="AE1229" s="46" t="s">
        <v>74</v>
      </c>
      <c r="AF1229" s="46">
        <v>0</v>
      </c>
      <c r="AG1229" s="46" t="s">
        <v>74</v>
      </c>
      <c r="AH1229" s="46">
        <v>0</v>
      </c>
      <c r="AI1229" s="46" t="s">
        <v>74</v>
      </c>
      <c r="AJ1229" s="46">
        <v>0</v>
      </c>
      <c r="AK1229" s="46" t="s">
        <v>74</v>
      </c>
      <c r="AL1229" s="46">
        <v>0</v>
      </c>
      <c r="AM1229" s="46" t="s">
        <v>74</v>
      </c>
      <c r="AN1229" s="50"/>
      <c r="AO1229" s="46"/>
      <c r="AP1229" s="46"/>
      <c r="AQ1229" s="46"/>
      <c r="AR1229" s="46"/>
      <c r="AS1229" s="46"/>
      <c r="AT1229" s="46"/>
      <c r="AU1229" s="46"/>
      <c r="AV1229" s="46"/>
      <c r="AW1229" s="46"/>
      <c r="AX1229" s="46"/>
      <c r="AY1229" s="46"/>
      <c r="AZ1229" s="46"/>
      <c r="BA1229" s="46"/>
      <c r="BB1229" s="46"/>
      <c r="BC1229" s="46"/>
      <c r="BD1229" s="46"/>
      <c r="BE1229" s="46"/>
      <c r="BF1229" s="46"/>
      <c r="BG1229" s="46"/>
      <c r="BH1229" s="46"/>
      <c r="BI1229" s="46"/>
      <c r="BJ1229" s="46"/>
      <c r="BK1229" s="46"/>
      <c r="BL1229" s="46"/>
      <c r="BM1229" s="46"/>
      <c r="BN1229" s="46"/>
      <c r="BO1229" s="46"/>
      <c r="BP1229" s="46"/>
      <c r="BQ1229" s="46"/>
      <c r="BR1229" s="46"/>
      <c r="BS1229" s="46"/>
      <c r="BT1229" s="46"/>
      <c r="BU1229" s="46"/>
      <c r="BV1229" s="46"/>
      <c r="BW1229" s="46"/>
      <c r="BX1229" s="46"/>
      <c r="BY1229" s="46"/>
      <c r="BZ1229" s="46"/>
      <c r="CA1229" s="46"/>
      <c r="CB1229" s="46"/>
      <c r="CC1229" s="46"/>
    </row>
    <row r="1230" spans="7:81" x14ac:dyDescent="0.25">
      <c r="G1230" t="s">
        <v>132</v>
      </c>
      <c r="H1230" s="40">
        <v>41406</v>
      </c>
      <c r="I1230" s="46">
        <v>0</v>
      </c>
      <c r="J1230" s="46">
        <v>0</v>
      </c>
      <c r="K1230" s="46" t="s">
        <v>74</v>
      </c>
      <c r="L1230" s="46">
        <v>0</v>
      </c>
      <c r="M1230" s="46" t="s">
        <v>74</v>
      </c>
      <c r="N1230" s="46">
        <v>0</v>
      </c>
      <c r="O1230" s="46" t="s">
        <v>74</v>
      </c>
      <c r="P1230" s="46">
        <v>0</v>
      </c>
      <c r="Q1230" s="46" t="s">
        <v>74</v>
      </c>
      <c r="R1230" s="46">
        <v>0</v>
      </c>
      <c r="S1230" s="46" t="s">
        <v>74</v>
      </c>
      <c r="T1230" s="46">
        <v>0</v>
      </c>
      <c r="U1230" s="46" t="s">
        <v>74</v>
      </c>
      <c r="V1230" s="46">
        <v>0</v>
      </c>
      <c r="W1230" s="46" t="s">
        <v>74</v>
      </c>
      <c r="X1230" s="46">
        <v>0</v>
      </c>
      <c r="Y1230" s="46" t="s">
        <v>74</v>
      </c>
      <c r="Z1230" s="46">
        <v>0</v>
      </c>
      <c r="AA1230" s="46" t="s">
        <v>74</v>
      </c>
      <c r="AB1230" s="46">
        <v>0</v>
      </c>
      <c r="AC1230" s="46" t="s">
        <v>74</v>
      </c>
      <c r="AD1230" s="46">
        <v>0</v>
      </c>
      <c r="AE1230" s="46" t="s">
        <v>74</v>
      </c>
      <c r="AF1230" s="46">
        <v>0</v>
      </c>
      <c r="AG1230" s="46" t="s">
        <v>74</v>
      </c>
      <c r="AH1230" s="46">
        <v>0</v>
      </c>
      <c r="AI1230" s="46" t="s">
        <v>74</v>
      </c>
      <c r="AJ1230" s="46">
        <v>0</v>
      </c>
      <c r="AK1230" s="46" t="s">
        <v>74</v>
      </c>
      <c r="AL1230" s="46">
        <v>0</v>
      </c>
      <c r="AM1230" s="46" t="s">
        <v>74</v>
      </c>
      <c r="AN1230" s="50"/>
      <c r="AO1230" s="46"/>
      <c r="AP1230" s="46"/>
      <c r="AQ1230" s="46"/>
      <c r="AR1230" s="46"/>
      <c r="AS1230" s="46"/>
      <c r="AT1230" s="46"/>
      <c r="AU1230" s="46"/>
      <c r="AV1230" s="46"/>
      <c r="AW1230" s="46"/>
      <c r="AX1230" s="46"/>
      <c r="AY1230" s="46"/>
      <c r="AZ1230" s="46"/>
      <c r="BA1230" s="46"/>
      <c r="BB1230" s="46"/>
      <c r="BC1230" s="46"/>
      <c r="BD1230" s="46"/>
      <c r="BE1230" s="46"/>
      <c r="BF1230" s="46"/>
      <c r="BG1230" s="46"/>
      <c r="BH1230" s="46"/>
      <c r="BI1230" s="46"/>
      <c r="BJ1230" s="46"/>
      <c r="BK1230" s="46"/>
      <c r="BL1230" s="46"/>
      <c r="BM1230" s="46"/>
      <c r="BN1230" s="46"/>
      <c r="BO1230" s="46"/>
      <c r="BP1230" s="46"/>
      <c r="BQ1230" s="46"/>
      <c r="BR1230" s="46"/>
      <c r="BS1230" s="46"/>
      <c r="BT1230" s="46"/>
      <c r="BU1230" s="46"/>
      <c r="BV1230" s="46"/>
      <c r="BW1230" s="46"/>
      <c r="BX1230" s="46"/>
      <c r="BY1230" s="46"/>
      <c r="BZ1230" s="46"/>
      <c r="CA1230" s="46"/>
      <c r="CB1230" s="46"/>
      <c r="CC1230" s="46"/>
    </row>
    <row r="1231" spans="7:81" x14ac:dyDescent="0.25">
      <c r="G1231" t="s">
        <v>132</v>
      </c>
      <c r="H1231" s="40">
        <v>41407</v>
      </c>
      <c r="I1231" s="46">
        <v>0</v>
      </c>
      <c r="J1231" s="46">
        <v>0</v>
      </c>
      <c r="K1231" s="46" t="s">
        <v>74</v>
      </c>
      <c r="L1231" s="46">
        <v>0</v>
      </c>
      <c r="M1231" s="46" t="s">
        <v>74</v>
      </c>
      <c r="N1231" s="46">
        <v>0</v>
      </c>
      <c r="O1231" s="46" t="s">
        <v>74</v>
      </c>
      <c r="P1231" s="46">
        <v>0</v>
      </c>
      <c r="Q1231" s="46" t="s">
        <v>74</v>
      </c>
      <c r="R1231" s="46">
        <v>0</v>
      </c>
      <c r="S1231" s="46" t="s">
        <v>74</v>
      </c>
      <c r="T1231" s="46">
        <v>0</v>
      </c>
      <c r="U1231" s="46" t="s">
        <v>74</v>
      </c>
      <c r="V1231" s="46">
        <v>0</v>
      </c>
      <c r="W1231" s="46" t="s">
        <v>74</v>
      </c>
      <c r="X1231" s="46">
        <v>40.635660446037043</v>
      </c>
      <c r="Y1231" s="46" t="s">
        <v>74</v>
      </c>
      <c r="Z1231" s="46">
        <v>0</v>
      </c>
      <c r="AA1231" s="46" t="s">
        <v>74</v>
      </c>
      <c r="AB1231" s="46">
        <v>0</v>
      </c>
      <c r="AC1231" s="46" t="s">
        <v>74</v>
      </c>
      <c r="AD1231" s="46">
        <v>0</v>
      </c>
      <c r="AE1231" s="46" t="s">
        <v>74</v>
      </c>
      <c r="AF1231" s="46">
        <v>0</v>
      </c>
      <c r="AG1231" s="46" t="s">
        <v>74</v>
      </c>
      <c r="AH1231" s="46">
        <v>0</v>
      </c>
      <c r="AI1231" s="46" t="s">
        <v>74</v>
      </c>
      <c r="AJ1231" s="46">
        <v>0</v>
      </c>
      <c r="AK1231" s="46" t="s">
        <v>74</v>
      </c>
      <c r="AL1231" s="46">
        <v>0</v>
      </c>
      <c r="AM1231" s="46" t="s">
        <v>74</v>
      </c>
      <c r="AN1231" s="50"/>
      <c r="AO1231" s="46"/>
      <c r="AP1231" s="46"/>
      <c r="AQ1231" s="46"/>
      <c r="AR1231" s="46"/>
      <c r="AS1231" s="46"/>
      <c r="AT1231" s="46"/>
      <c r="AU1231" s="46"/>
      <c r="AV1231" s="46"/>
      <c r="AW1231" s="46"/>
      <c r="AX1231" s="46"/>
      <c r="AY1231" s="46"/>
      <c r="AZ1231" s="46"/>
      <c r="BA1231" s="46"/>
      <c r="BB1231" s="46"/>
      <c r="BC1231" s="46"/>
      <c r="BD1231" s="46"/>
      <c r="BE1231" s="46"/>
      <c r="BF1231" s="46"/>
      <c r="BG1231" s="46"/>
      <c r="BH1231" s="46"/>
      <c r="BI1231" s="46"/>
      <c r="BJ1231" s="46"/>
      <c r="BK1231" s="46"/>
      <c r="BL1231" s="46"/>
      <c r="BM1231" s="46"/>
      <c r="BN1231" s="46"/>
      <c r="BO1231" s="46"/>
      <c r="BP1231" s="46"/>
      <c r="BQ1231" s="46"/>
      <c r="BR1231" s="46"/>
      <c r="BS1231" s="46"/>
      <c r="BT1231" s="46"/>
      <c r="BU1231" s="46"/>
      <c r="BV1231" s="46"/>
      <c r="BW1231" s="46"/>
      <c r="BX1231" s="46"/>
      <c r="BY1231" s="46"/>
      <c r="BZ1231" s="46"/>
      <c r="CA1231" s="46"/>
      <c r="CB1231" s="46"/>
      <c r="CC1231" s="46"/>
    </row>
    <row r="1232" spans="7:81" x14ac:dyDescent="0.25">
      <c r="G1232" t="s">
        <v>132</v>
      </c>
      <c r="H1232" s="40">
        <v>41408</v>
      </c>
      <c r="I1232" s="46">
        <v>4</v>
      </c>
      <c r="J1232" s="46">
        <v>0</v>
      </c>
      <c r="K1232" s="46" t="s">
        <v>74</v>
      </c>
      <c r="L1232" s="46">
        <v>0</v>
      </c>
      <c r="M1232" s="46" t="s">
        <v>74</v>
      </c>
      <c r="N1232" s="46">
        <v>0</v>
      </c>
      <c r="O1232" s="46" t="s">
        <v>74</v>
      </c>
      <c r="P1232" s="46">
        <v>0</v>
      </c>
      <c r="Q1232" s="46" t="s">
        <v>74</v>
      </c>
      <c r="R1232" s="46">
        <v>0</v>
      </c>
      <c r="S1232" s="46" t="s">
        <v>74</v>
      </c>
      <c r="T1232" s="46">
        <v>0</v>
      </c>
      <c r="U1232" s="46" t="s">
        <v>74</v>
      </c>
      <c r="V1232" s="46">
        <v>0</v>
      </c>
      <c r="W1232" s="46" t="s">
        <v>74</v>
      </c>
      <c r="X1232" s="46">
        <v>0</v>
      </c>
      <c r="Y1232" s="46" t="s">
        <v>74</v>
      </c>
      <c r="Z1232" s="46">
        <v>0</v>
      </c>
      <c r="AA1232" s="46" t="s">
        <v>74</v>
      </c>
      <c r="AB1232" s="46">
        <v>0</v>
      </c>
      <c r="AC1232" s="46" t="s">
        <v>74</v>
      </c>
      <c r="AD1232" s="46">
        <v>0</v>
      </c>
      <c r="AE1232" s="46" t="s">
        <v>74</v>
      </c>
      <c r="AF1232" s="46">
        <v>0</v>
      </c>
      <c r="AG1232" s="46" t="s">
        <v>74</v>
      </c>
      <c r="AH1232" s="46">
        <v>0</v>
      </c>
      <c r="AI1232" s="46" t="s">
        <v>74</v>
      </c>
      <c r="AJ1232" s="46">
        <v>0</v>
      </c>
      <c r="AK1232" s="46" t="s">
        <v>74</v>
      </c>
      <c r="AL1232" s="46">
        <v>0</v>
      </c>
      <c r="AM1232" s="46" t="s">
        <v>74</v>
      </c>
      <c r="AN1232" s="50"/>
      <c r="AO1232" s="46"/>
      <c r="AP1232" s="46"/>
      <c r="AQ1232" s="46"/>
      <c r="AR1232" s="46"/>
      <c r="AS1232" s="46"/>
      <c r="AT1232" s="46"/>
      <c r="AU1232" s="46"/>
      <c r="AV1232" s="46"/>
      <c r="AW1232" s="46"/>
      <c r="AX1232" s="46"/>
      <c r="AY1232" s="46"/>
      <c r="AZ1232" s="46"/>
      <c r="BA1232" s="46"/>
      <c r="BB1232" s="46"/>
      <c r="BC1232" s="46"/>
      <c r="BD1232" s="46"/>
      <c r="BE1232" s="46"/>
      <c r="BF1232" s="46"/>
      <c r="BG1232" s="46"/>
      <c r="BH1232" s="46"/>
      <c r="BI1232" s="46"/>
      <c r="BJ1232" s="46"/>
      <c r="BK1232" s="46"/>
      <c r="BL1232" s="46"/>
      <c r="BM1232" s="46"/>
      <c r="BN1232" s="46"/>
      <c r="BO1232" s="46"/>
      <c r="BP1232" s="46"/>
      <c r="BQ1232" s="46"/>
      <c r="BR1232" s="46"/>
      <c r="BS1232" s="46"/>
      <c r="BT1232" s="46"/>
      <c r="BU1232" s="46"/>
      <c r="BV1232" s="46"/>
      <c r="BW1232" s="46"/>
      <c r="BX1232" s="46"/>
      <c r="BY1232" s="46"/>
      <c r="BZ1232" s="46"/>
      <c r="CA1232" s="46"/>
      <c r="CB1232" s="46"/>
      <c r="CC1232" s="46"/>
    </row>
    <row r="1233" spans="7:81" x14ac:dyDescent="0.25">
      <c r="G1233" t="s">
        <v>132</v>
      </c>
      <c r="H1233" s="40">
        <v>41409</v>
      </c>
      <c r="I1233" s="46">
        <v>0</v>
      </c>
      <c r="J1233" s="46">
        <v>0</v>
      </c>
      <c r="K1233" s="46" t="s">
        <v>74</v>
      </c>
      <c r="L1233" s="46">
        <v>0</v>
      </c>
      <c r="M1233" s="46" t="s">
        <v>74</v>
      </c>
      <c r="N1233" s="46">
        <v>0</v>
      </c>
      <c r="O1233" s="46" t="s">
        <v>74</v>
      </c>
      <c r="P1233" s="46">
        <v>0</v>
      </c>
      <c r="Q1233" s="46" t="s">
        <v>74</v>
      </c>
      <c r="R1233" s="46">
        <v>0</v>
      </c>
      <c r="S1233" s="46" t="s">
        <v>74</v>
      </c>
      <c r="T1233" s="46">
        <v>0</v>
      </c>
      <c r="U1233" s="46" t="s">
        <v>74</v>
      </c>
      <c r="V1233" s="46">
        <v>0</v>
      </c>
      <c r="W1233" s="46" t="s">
        <v>74</v>
      </c>
      <c r="X1233" s="46">
        <v>0</v>
      </c>
      <c r="Y1233" s="46" t="s">
        <v>74</v>
      </c>
      <c r="Z1233" s="46">
        <v>0</v>
      </c>
      <c r="AA1233" s="46" t="s">
        <v>74</v>
      </c>
      <c r="AB1233" s="46">
        <v>0</v>
      </c>
      <c r="AC1233" s="46" t="s">
        <v>74</v>
      </c>
      <c r="AD1233" s="46">
        <v>0</v>
      </c>
      <c r="AE1233" s="46" t="s">
        <v>74</v>
      </c>
      <c r="AF1233" s="46">
        <v>0</v>
      </c>
      <c r="AG1233" s="46" t="s">
        <v>74</v>
      </c>
      <c r="AH1233" s="46">
        <v>0</v>
      </c>
      <c r="AI1233" s="46" t="s">
        <v>74</v>
      </c>
      <c r="AJ1233" s="46">
        <v>0</v>
      </c>
      <c r="AK1233" s="46" t="s">
        <v>74</v>
      </c>
      <c r="AL1233" s="46">
        <v>0</v>
      </c>
      <c r="AM1233" s="46" t="s">
        <v>74</v>
      </c>
      <c r="AN1233" s="50"/>
      <c r="AO1233" s="46"/>
      <c r="AP1233" s="46"/>
      <c r="AQ1233" s="46"/>
      <c r="AR1233" s="46"/>
      <c r="AS1233" s="46"/>
      <c r="AT1233" s="46"/>
      <c r="AU1233" s="46"/>
      <c r="AV1233" s="46"/>
      <c r="AW1233" s="46"/>
      <c r="AX1233" s="46"/>
      <c r="AY1233" s="46"/>
      <c r="AZ1233" s="46"/>
      <c r="BA1233" s="46"/>
      <c r="BB1233" s="46"/>
      <c r="BC1233" s="46"/>
      <c r="BD1233" s="46"/>
      <c r="BE1233" s="46"/>
      <c r="BF1233" s="46"/>
      <c r="BG1233" s="46"/>
      <c r="BH1233" s="46"/>
      <c r="BI1233" s="46"/>
      <c r="BJ1233" s="46"/>
      <c r="BK1233" s="46"/>
      <c r="BL1233" s="46"/>
      <c r="BM1233" s="46"/>
      <c r="BN1233" s="46"/>
      <c r="BO1233" s="46"/>
      <c r="BP1233" s="46"/>
      <c r="BQ1233" s="46"/>
      <c r="BR1233" s="46"/>
      <c r="BS1233" s="46"/>
      <c r="BT1233" s="46"/>
      <c r="BU1233" s="46"/>
      <c r="BV1233" s="46"/>
      <c r="BW1233" s="46"/>
      <c r="BX1233" s="46"/>
      <c r="BY1233" s="46"/>
      <c r="BZ1233" s="46"/>
      <c r="CA1233" s="46"/>
      <c r="CB1233" s="46"/>
      <c r="CC1233" s="46"/>
    </row>
    <row r="1234" spans="7:81" x14ac:dyDescent="0.25">
      <c r="G1234" t="s">
        <v>132</v>
      </c>
      <c r="H1234" s="40">
        <v>41410</v>
      </c>
      <c r="I1234" s="46">
        <v>0</v>
      </c>
      <c r="J1234" s="46">
        <v>0</v>
      </c>
      <c r="K1234" s="46" t="s">
        <v>74</v>
      </c>
      <c r="L1234" s="46">
        <v>0</v>
      </c>
      <c r="M1234" s="46" t="s">
        <v>74</v>
      </c>
      <c r="N1234" s="46">
        <v>0</v>
      </c>
      <c r="O1234" s="46" t="s">
        <v>74</v>
      </c>
      <c r="P1234" s="46">
        <v>0</v>
      </c>
      <c r="Q1234" s="46" t="s">
        <v>74</v>
      </c>
      <c r="R1234" s="46">
        <v>0</v>
      </c>
      <c r="S1234" s="46" t="s">
        <v>74</v>
      </c>
      <c r="T1234" s="46">
        <v>0</v>
      </c>
      <c r="U1234" s="46" t="s">
        <v>74</v>
      </c>
      <c r="V1234" s="46">
        <v>0</v>
      </c>
      <c r="W1234" s="46" t="s">
        <v>74</v>
      </c>
      <c r="X1234" s="46">
        <v>0</v>
      </c>
      <c r="Y1234" s="46" t="s">
        <v>74</v>
      </c>
      <c r="Z1234" s="46">
        <v>0</v>
      </c>
      <c r="AA1234" s="46" t="s">
        <v>74</v>
      </c>
      <c r="AB1234" s="46">
        <v>0</v>
      </c>
      <c r="AC1234" s="46" t="s">
        <v>74</v>
      </c>
      <c r="AD1234" s="46">
        <v>0</v>
      </c>
      <c r="AE1234" s="46" t="s">
        <v>74</v>
      </c>
      <c r="AF1234" s="46">
        <v>0</v>
      </c>
      <c r="AG1234" s="46" t="s">
        <v>74</v>
      </c>
      <c r="AH1234" s="46">
        <v>0</v>
      </c>
      <c r="AI1234" s="46" t="s">
        <v>74</v>
      </c>
      <c r="AJ1234" s="46">
        <v>0</v>
      </c>
      <c r="AK1234" s="46" t="s">
        <v>74</v>
      </c>
      <c r="AL1234" s="46">
        <v>0</v>
      </c>
      <c r="AM1234" s="46" t="s">
        <v>74</v>
      </c>
      <c r="AN1234" s="50"/>
      <c r="AO1234" s="46"/>
      <c r="AP1234" s="46"/>
      <c r="AQ1234" s="46"/>
      <c r="AR1234" s="46"/>
      <c r="AS1234" s="46"/>
      <c r="AT1234" s="46"/>
      <c r="AU1234" s="46"/>
      <c r="AV1234" s="46"/>
      <c r="AW1234" s="46"/>
      <c r="AX1234" s="46"/>
      <c r="AY1234" s="46"/>
      <c r="AZ1234" s="46"/>
      <c r="BA1234" s="46"/>
      <c r="BB1234" s="46"/>
      <c r="BC1234" s="46"/>
      <c r="BD1234" s="46"/>
      <c r="BE1234" s="46"/>
      <c r="BF1234" s="46"/>
      <c r="BG1234" s="46"/>
      <c r="BH1234" s="46"/>
      <c r="BI1234" s="46"/>
      <c r="BJ1234" s="46"/>
      <c r="BK1234" s="46"/>
      <c r="BL1234" s="46"/>
      <c r="BM1234" s="46"/>
      <c r="BN1234" s="46"/>
      <c r="BO1234" s="46"/>
      <c r="BP1234" s="46"/>
      <c r="BQ1234" s="46"/>
      <c r="BR1234" s="46"/>
      <c r="BS1234" s="46"/>
      <c r="BT1234" s="46"/>
      <c r="BU1234" s="46"/>
      <c r="BV1234" s="46"/>
      <c r="BW1234" s="46"/>
      <c r="BX1234" s="46"/>
      <c r="BY1234" s="46"/>
      <c r="BZ1234" s="46"/>
      <c r="CA1234" s="46"/>
      <c r="CB1234" s="46"/>
      <c r="CC1234" s="46"/>
    </row>
    <row r="1235" spans="7:81" x14ac:dyDescent="0.25">
      <c r="G1235" t="s">
        <v>132</v>
      </c>
      <c r="H1235" s="40">
        <v>41411</v>
      </c>
      <c r="I1235" s="46">
        <v>7.5</v>
      </c>
      <c r="J1235" s="46">
        <v>0</v>
      </c>
      <c r="K1235" s="46" t="s">
        <v>74</v>
      </c>
      <c r="L1235" s="46">
        <v>0</v>
      </c>
      <c r="M1235" s="46" t="s">
        <v>74</v>
      </c>
      <c r="N1235" s="46">
        <v>0</v>
      </c>
      <c r="O1235" s="46" t="s">
        <v>74</v>
      </c>
      <c r="P1235" s="46">
        <v>0</v>
      </c>
      <c r="Q1235" s="46" t="s">
        <v>74</v>
      </c>
      <c r="R1235" s="46">
        <v>0</v>
      </c>
      <c r="S1235" s="46" t="s">
        <v>74</v>
      </c>
      <c r="T1235" s="46">
        <v>0</v>
      </c>
      <c r="U1235" s="46" t="s">
        <v>74</v>
      </c>
      <c r="V1235" s="46">
        <v>0</v>
      </c>
      <c r="W1235" s="46" t="s">
        <v>74</v>
      </c>
      <c r="X1235" s="46">
        <v>0</v>
      </c>
      <c r="Y1235" s="46" t="s">
        <v>74</v>
      </c>
      <c r="Z1235" s="46">
        <v>0</v>
      </c>
      <c r="AA1235" s="46" t="s">
        <v>74</v>
      </c>
      <c r="AB1235" s="46">
        <v>0</v>
      </c>
      <c r="AC1235" s="46" t="s">
        <v>74</v>
      </c>
      <c r="AD1235" s="46">
        <v>0</v>
      </c>
      <c r="AE1235" s="46" t="s">
        <v>74</v>
      </c>
      <c r="AF1235" s="46">
        <v>0</v>
      </c>
      <c r="AG1235" s="46" t="s">
        <v>74</v>
      </c>
      <c r="AH1235" s="46">
        <v>0</v>
      </c>
      <c r="AI1235" s="46" t="s">
        <v>74</v>
      </c>
      <c r="AJ1235" s="46">
        <v>0</v>
      </c>
      <c r="AK1235" s="46" t="s">
        <v>74</v>
      </c>
      <c r="AL1235" s="46">
        <v>0</v>
      </c>
      <c r="AM1235" s="46" t="s">
        <v>74</v>
      </c>
      <c r="AN1235" s="50"/>
      <c r="AO1235" s="46"/>
      <c r="AP1235" s="46"/>
      <c r="AQ1235" s="46"/>
      <c r="AR1235" s="46"/>
      <c r="AS1235" s="46"/>
      <c r="AT1235" s="46"/>
      <c r="AU1235" s="46"/>
      <c r="AV1235" s="46"/>
      <c r="AW1235" s="46"/>
      <c r="AX1235" s="46"/>
      <c r="AY1235" s="46"/>
      <c r="AZ1235" s="46"/>
      <c r="BA1235" s="46"/>
      <c r="BB1235" s="46"/>
      <c r="BC1235" s="46"/>
      <c r="BD1235" s="46"/>
      <c r="BE1235" s="46"/>
      <c r="BF1235" s="46"/>
      <c r="BG1235" s="46"/>
      <c r="BH1235" s="46"/>
      <c r="BI1235" s="46"/>
      <c r="BJ1235" s="46"/>
      <c r="BK1235" s="46"/>
      <c r="BL1235" s="46"/>
      <c r="BM1235" s="46"/>
      <c r="BN1235" s="46"/>
      <c r="BO1235" s="46"/>
      <c r="BP1235" s="46"/>
      <c r="BQ1235" s="46"/>
      <c r="BR1235" s="46"/>
      <c r="BS1235" s="46"/>
      <c r="BT1235" s="46"/>
      <c r="BU1235" s="46"/>
      <c r="BV1235" s="46"/>
      <c r="BW1235" s="46"/>
      <c r="BX1235" s="46"/>
      <c r="BY1235" s="46"/>
      <c r="BZ1235" s="46"/>
      <c r="CA1235" s="46"/>
      <c r="CB1235" s="46"/>
      <c r="CC1235" s="46"/>
    </row>
    <row r="1236" spans="7:81" x14ac:dyDescent="0.25">
      <c r="G1236" t="s">
        <v>132</v>
      </c>
      <c r="H1236" s="40">
        <v>41412</v>
      </c>
      <c r="I1236" s="46">
        <v>3.5</v>
      </c>
      <c r="J1236" s="46">
        <v>0</v>
      </c>
      <c r="K1236" s="46" t="s">
        <v>74</v>
      </c>
      <c r="L1236" s="46">
        <v>0</v>
      </c>
      <c r="M1236" s="46" t="s">
        <v>74</v>
      </c>
      <c r="N1236" s="46">
        <v>0</v>
      </c>
      <c r="O1236" s="46" t="s">
        <v>74</v>
      </c>
      <c r="P1236" s="46">
        <v>0</v>
      </c>
      <c r="Q1236" s="46" t="s">
        <v>74</v>
      </c>
      <c r="R1236" s="46">
        <v>0</v>
      </c>
      <c r="S1236" s="46" t="s">
        <v>74</v>
      </c>
      <c r="T1236" s="46">
        <v>0</v>
      </c>
      <c r="U1236" s="46" t="s">
        <v>74</v>
      </c>
      <c r="V1236" s="46">
        <v>0</v>
      </c>
      <c r="W1236" s="46" t="s">
        <v>74</v>
      </c>
      <c r="X1236" s="46">
        <v>0</v>
      </c>
      <c r="Y1236" s="46" t="s">
        <v>74</v>
      </c>
      <c r="Z1236" s="46">
        <v>0</v>
      </c>
      <c r="AA1236" s="46" t="s">
        <v>74</v>
      </c>
      <c r="AB1236" s="46">
        <v>0</v>
      </c>
      <c r="AC1236" s="46" t="s">
        <v>74</v>
      </c>
      <c r="AD1236" s="46">
        <v>0</v>
      </c>
      <c r="AE1236" s="46" t="s">
        <v>74</v>
      </c>
      <c r="AF1236" s="46">
        <v>0</v>
      </c>
      <c r="AG1236" s="46" t="s">
        <v>74</v>
      </c>
      <c r="AH1236" s="46">
        <v>0</v>
      </c>
      <c r="AI1236" s="46" t="s">
        <v>74</v>
      </c>
      <c r="AJ1236" s="46">
        <v>0</v>
      </c>
      <c r="AK1236" s="46" t="s">
        <v>74</v>
      </c>
      <c r="AL1236" s="46">
        <v>0</v>
      </c>
      <c r="AM1236" s="46" t="s">
        <v>74</v>
      </c>
      <c r="AN1236" s="50"/>
      <c r="AO1236" s="46"/>
      <c r="AP1236" s="46"/>
      <c r="AQ1236" s="46"/>
      <c r="AR1236" s="46"/>
      <c r="AS1236" s="46"/>
      <c r="AT1236" s="46"/>
      <c r="AU1236" s="46"/>
      <c r="AV1236" s="46"/>
      <c r="AW1236" s="46"/>
      <c r="AX1236" s="46"/>
      <c r="AY1236" s="46"/>
      <c r="AZ1236" s="46"/>
      <c r="BA1236" s="46"/>
      <c r="BB1236" s="46"/>
      <c r="BC1236" s="46"/>
      <c r="BD1236" s="46"/>
      <c r="BE1236" s="46"/>
      <c r="BF1236" s="46"/>
      <c r="BG1236" s="46"/>
      <c r="BH1236" s="46"/>
      <c r="BI1236" s="46"/>
      <c r="BJ1236" s="46"/>
      <c r="BK1236" s="46"/>
      <c r="BL1236" s="46"/>
      <c r="BM1236" s="46"/>
      <c r="BN1236" s="46"/>
      <c r="BO1236" s="46"/>
      <c r="BP1236" s="46"/>
      <c r="BQ1236" s="46"/>
      <c r="BR1236" s="46"/>
      <c r="BS1236" s="46"/>
      <c r="BT1236" s="46"/>
      <c r="BU1236" s="46"/>
      <c r="BV1236" s="46"/>
      <c r="BW1236" s="46"/>
      <c r="BX1236" s="46"/>
      <c r="BY1236" s="46"/>
      <c r="BZ1236" s="46"/>
      <c r="CA1236" s="46"/>
      <c r="CB1236" s="46"/>
      <c r="CC1236" s="46"/>
    </row>
    <row r="1237" spans="7:81" x14ac:dyDescent="0.25">
      <c r="G1237" t="s">
        <v>132</v>
      </c>
      <c r="H1237" s="40">
        <v>41413</v>
      </c>
      <c r="I1237" s="46">
        <v>19.5</v>
      </c>
      <c r="J1237" s="46">
        <v>0</v>
      </c>
      <c r="K1237" s="46" t="s">
        <v>74</v>
      </c>
      <c r="L1237" s="46">
        <v>0</v>
      </c>
      <c r="M1237" s="46" t="s">
        <v>74</v>
      </c>
      <c r="N1237" s="46">
        <v>0</v>
      </c>
      <c r="O1237" s="46" t="s">
        <v>74</v>
      </c>
      <c r="P1237" s="46">
        <v>0</v>
      </c>
      <c r="Q1237" s="46" t="s">
        <v>74</v>
      </c>
      <c r="R1237" s="46">
        <v>0</v>
      </c>
      <c r="S1237" s="46" t="s">
        <v>74</v>
      </c>
      <c r="T1237" s="46">
        <v>0</v>
      </c>
      <c r="U1237" s="46" t="s">
        <v>74</v>
      </c>
      <c r="V1237" s="46">
        <v>0</v>
      </c>
      <c r="W1237" s="46" t="s">
        <v>74</v>
      </c>
      <c r="X1237" s="46">
        <v>0</v>
      </c>
      <c r="Y1237" s="46" t="s">
        <v>74</v>
      </c>
      <c r="Z1237" s="46">
        <v>0</v>
      </c>
      <c r="AA1237" s="46" t="s">
        <v>74</v>
      </c>
      <c r="AB1237" s="46">
        <v>0</v>
      </c>
      <c r="AC1237" s="46" t="s">
        <v>74</v>
      </c>
      <c r="AD1237" s="46">
        <v>0</v>
      </c>
      <c r="AE1237" s="46" t="s">
        <v>74</v>
      </c>
      <c r="AF1237" s="46">
        <v>0</v>
      </c>
      <c r="AG1237" s="46" t="s">
        <v>74</v>
      </c>
      <c r="AH1237" s="46">
        <v>0</v>
      </c>
      <c r="AI1237" s="46" t="s">
        <v>74</v>
      </c>
      <c r="AJ1237" s="46">
        <v>0</v>
      </c>
      <c r="AK1237" s="46" t="s">
        <v>74</v>
      </c>
      <c r="AL1237" s="46">
        <v>0</v>
      </c>
      <c r="AM1237" s="46" t="s">
        <v>74</v>
      </c>
      <c r="AN1237" s="50"/>
      <c r="AO1237" s="46"/>
      <c r="AP1237" s="46"/>
      <c r="AQ1237" s="46"/>
      <c r="AR1237" s="46"/>
      <c r="AS1237" s="46"/>
      <c r="AT1237" s="46"/>
      <c r="AU1237" s="46"/>
      <c r="AV1237" s="46"/>
      <c r="AW1237" s="46"/>
      <c r="AX1237" s="46"/>
      <c r="AY1237" s="46"/>
      <c r="AZ1237" s="46"/>
      <c r="BA1237" s="46"/>
      <c r="BB1237" s="46"/>
      <c r="BC1237" s="46"/>
      <c r="BD1237" s="46"/>
      <c r="BE1237" s="46"/>
      <c r="BF1237" s="46"/>
      <c r="BG1237" s="46"/>
      <c r="BH1237" s="46"/>
      <c r="BI1237" s="46"/>
      <c r="BJ1237" s="46"/>
      <c r="BK1237" s="46"/>
      <c r="BL1237" s="46"/>
      <c r="BM1237" s="46"/>
      <c r="BN1237" s="46"/>
      <c r="BO1237" s="46"/>
      <c r="BP1237" s="46"/>
      <c r="BQ1237" s="46"/>
      <c r="BR1237" s="46"/>
      <c r="BS1237" s="46"/>
      <c r="BT1237" s="46"/>
      <c r="BU1237" s="46"/>
      <c r="BV1237" s="46"/>
      <c r="BW1237" s="46"/>
      <c r="BX1237" s="46"/>
      <c r="BY1237" s="46"/>
      <c r="BZ1237" s="46"/>
      <c r="CA1237" s="46"/>
      <c r="CB1237" s="46"/>
      <c r="CC1237" s="46"/>
    </row>
    <row r="1238" spans="7:81" x14ac:dyDescent="0.25">
      <c r="G1238" t="s">
        <v>132</v>
      </c>
      <c r="H1238" s="40">
        <v>41414</v>
      </c>
      <c r="I1238" s="46">
        <v>0.5</v>
      </c>
      <c r="J1238" s="46">
        <v>0</v>
      </c>
      <c r="K1238" s="46" t="s">
        <v>74</v>
      </c>
      <c r="L1238" s="46">
        <v>0</v>
      </c>
      <c r="M1238" s="46" t="s">
        <v>74</v>
      </c>
      <c r="N1238" s="46">
        <v>0</v>
      </c>
      <c r="O1238" s="46" t="s">
        <v>74</v>
      </c>
      <c r="P1238" s="46">
        <v>0</v>
      </c>
      <c r="Q1238" s="46" t="s">
        <v>74</v>
      </c>
      <c r="R1238" s="46">
        <v>0</v>
      </c>
      <c r="S1238" s="46" t="s">
        <v>74</v>
      </c>
      <c r="T1238" s="46">
        <v>0</v>
      </c>
      <c r="U1238" s="46" t="s">
        <v>74</v>
      </c>
      <c r="V1238" s="46">
        <v>0</v>
      </c>
      <c r="W1238" s="46" t="s">
        <v>74</v>
      </c>
      <c r="X1238" s="46">
        <v>0</v>
      </c>
      <c r="Y1238" s="46" t="s">
        <v>74</v>
      </c>
      <c r="Z1238" s="46">
        <v>0</v>
      </c>
      <c r="AA1238" s="46" t="s">
        <v>74</v>
      </c>
      <c r="AB1238" s="46">
        <v>0</v>
      </c>
      <c r="AC1238" s="46" t="s">
        <v>74</v>
      </c>
      <c r="AD1238" s="46">
        <v>0</v>
      </c>
      <c r="AE1238" s="46" t="s">
        <v>74</v>
      </c>
      <c r="AF1238" s="46">
        <v>0</v>
      </c>
      <c r="AG1238" s="46" t="s">
        <v>74</v>
      </c>
      <c r="AH1238" s="46">
        <v>0</v>
      </c>
      <c r="AI1238" s="46" t="s">
        <v>74</v>
      </c>
      <c r="AJ1238" s="46">
        <v>0</v>
      </c>
      <c r="AK1238" s="46" t="s">
        <v>74</v>
      </c>
      <c r="AL1238" s="46">
        <v>0</v>
      </c>
      <c r="AM1238" s="46" t="s">
        <v>74</v>
      </c>
      <c r="AN1238" s="50"/>
      <c r="AO1238" s="46"/>
      <c r="AP1238" s="46"/>
      <c r="AQ1238" s="46"/>
      <c r="AR1238" s="46"/>
      <c r="AS1238" s="46"/>
      <c r="AT1238" s="46"/>
      <c r="AU1238" s="46"/>
      <c r="AV1238" s="46"/>
      <c r="AW1238" s="46"/>
      <c r="AX1238" s="46"/>
      <c r="AY1238" s="46"/>
      <c r="AZ1238" s="46"/>
      <c r="BA1238" s="46"/>
      <c r="BB1238" s="46"/>
      <c r="BC1238" s="46"/>
      <c r="BD1238" s="46"/>
      <c r="BE1238" s="46"/>
      <c r="BF1238" s="46"/>
      <c r="BG1238" s="46"/>
      <c r="BH1238" s="46"/>
      <c r="BI1238" s="46"/>
      <c r="BJ1238" s="46"/>
      <c r="BK1238" s="46"/>
      <c r="BL1238" s="46"/>
      <c r="BM1238" s="46"/>
      <c r="BN1238" s="46"/>
      <c r="BO1238" s="46"/>
      <c r="BP1238" s="46"/>
      <c r="BQ1238" s="46"/>
      <c r="BR1238" s="46"/>
      <c r="BS1238" s="46"/>
      <c r="BT1238" s="46"/>
      <c r="BU1238" s="46"/>
      <c r="BV1238" s="46"/>
      <c r="BW1238" s="46"/>
      <c r="BX1238" s="46"/>
      <c r="BY1238" s="46"/>
      <c r="BZ1238" s="46"/>
      <c r="CA1238" s="46"/>
      <c r="CB1238" s="46"/>
      <c r="CC1238" s="46"/>
    </row>
    <row r="1239" spans="7:81" x14ac:dyDescent="0.25">
      <c r="G1239" t="s">
        <v>132</v>
      </c>
      <c r="H1239" s="40">
        <v>41415</v>
      </c>
      <c r="I1239" s="46">
        <v>0</v>
      </c>
      <c r="J1239" s="46">
        <v>0</v>
      </c>
      <c r="K1239" s="46" t="s">
        <v>74</v>
      </c>
      <c r="L1239" s="46">
        <v>0</v>
      </c>
      <c r="M1239" s="46" t="s">
        <v>74</v>
      </c>
      <c r="N1239" s="46">
        <v>0</v>
      </c>
      <c r="O1239" s="46" t="s">
        <v>74</v>
      </c>
      <c r="P1239" s="46">
        <v>0</v>
      </c>
      <c r="Q1239" s="46" t="s">
        <v>74</v>
      </c>
      <c r="R1239" s="46">
        <v>0</v>
      </c>
      <c r="S1239" s="46" t="s">
        <v>74</v>
      </c>
      <c r="T1239" s="46">
        <v>0</v>
      </c>
      <c r="U1239" s="46" t="s">
        <v>74</v>
      </c>
      <c r="V1239" s="46">
        <v>0</v>
      </c>
      <c r="W1239" s="46" t="s">
        <v>74</v>
      </c>
      <c r="X1239" s="46">
        <v>0</v>
      </c>
      <c r="Y1239" s="46" t="s">
        <v>74</v>
      </c>
      <c r="Z1239" s="46">
        <v>0</v>
      </c>
      <c r="AA1239" s="46" t="s">
        <v>74</v>
      </c>
      <c r="AB1239" s="46">
        <v>0</v>
      </c>
      <c r="AC1239" s="46" t="s">
        <v>74</v>
      </c>
      <c r="AD1239" s="46">
        <v>0</v>
      </c>
      <c r="AE1239" s="46" t="s">
        <v>74</v>
      </c>
      <c r="AF1239" s="46">
        <v>0</v>
      </c>
      <c r="AG1239" s="46" t="s">
        <v>74</v>
      </c>
      <c r="AH1239" s="46">
        <v>0</v>
      </c>
      <c r="AI1239" s="46" t="s">
        <v>74</v>
      </c>
      <c r="AJ1239" s="46">
        <v>0</v>
      </c>
      <c r="AK1239" s="46" t="s">
        <v>74</v>
      </c>
      <c r="AL1239" s="46">
        <v>0</v>
      </c>
      <c r="AM1239" s="46" t="s">
        <v>74</v>
      </c>
      <c r="AN1239" s="50"/>
      <c r="AO1239" s="46"/>
      <c r="AP1239" s="46"/>
      <c r="AQ1239" s="46"/>
      <c r="AR1239" s="46"/>
      <c r="AS1239" s="46"/>
      <c r="AT1239" s="46"/>
      <c r="AU1239" s="46"/>
      <c r="AV1239" s="46"/>
      <c r="AW1239" s="46"/>
      <c r="AX1239" s="46"/>
      <c r="AY1239" s="46"/>
      <c r="AZ1239" s="46"/>
      <c r="BA1239" s="46"/>
      <c r="BB1239" s="46"/>
      <c r="BC1239" s="46"/>
      <c r="BD1239" s="46"/>
      <c r="BE1239" s="46"/>
      <c r="BF1239" s="46"/>
      <c r="BG1239" s="46"/>
      <c r="BH1239" s="46"/>
      <c r="BI1239" s="46"/>
      <c r="BJ1239" s="46"/>
      <c r="BK1239" s="46"/>
      <c r="BL1239" s="46"/>
      <c r="BM1239" s="46"/>
      <c r="BN1239" s="46"/>
      <c r="BO1239" s="46"/>
      <c r="BP1239" s="46"/>
      <c r="BQ1239" s="46"/>
      <c r="BR1239" s="46"/>
      <c r="BS1239" s="46"/>
      <c r="BT1239" s="46"/>
      <c r="BU1239" s="46"/>
      <c r="BV1239" s="46"/>
      <c r="BW1239" s="46"/>
      <c r="BX1239" s="46"/>
      <c r="BY1239" s="46"/>
      <c r="BZ1239" s="46"/>
      <c r="CA1239" s="46"/>
      <c r="CB1239" s="46"/>
      <c r="CC1239" s="46"/>
    </row>
    <row r="1240" spans="7:81" x14ac:dyDescent="0.25">
      <c r="G1240" t="s">
        <v>132</v>
      </c>
      <c r="H1240" s="40">
        <v>41416</v>
      </c>
      <c r="I1240" s="46">
        <v>0</v>
      </c>
      <c r="J1240" s="46">
        <v>0</v>
      </c>
      <c r="K1240" s="46">
        <v>6.25</v>
      </c>
      <c r="L1240" s="46">
        <v>0</v>
      </c>
      <c r="M1240" s="46">
        <v>0</v>
      </c>
      <c r="N1240" s="46">
        <v>0</v>
      </c>
      <c r="O1240" s="46">
        <v>0.1</v>
      </c>
      <c r="P1240" s="46">
        <v>0</v>
      </c>
      <c r="Q1240" s="46">
        <v>0.33333333333333331</v>
      </c>
      <c r="R1240" s="46">
        <v>0</v>
      </c>
      <c r="S1240" s="46">
        <v>6.6666666666666666E-2</v>
      </c>
      <c r="T1240" s="46">
        <v>0</v>
      </c>
      <c r="U1240" s="46">
        <v>0</v>
      </c>
      <c r="V1240" s="46">
        <v>0</v>
      </c>
      <c r="W1240" s="46">
        <v>6.6666666666666666E-2</v>
      </c>
      <c r="X1240" s="46">
        <v>0</v>
      </c>
      <c r="Y1240" s="46">
        <v>0</v>
      </c>
      <c r="Z1240" s="46">
        <v>0</v>
      </c>
      <c r="AA1240" s="46" t="s">
        <v>74</v>
      </c>
      <c r="AB1240" s="46">
        <v>0</v>
      </c>
      <c r="AC1240" s="46" t="s">
        <v>74</v>
      </c>
      <c r="AD1240" s="46">
        <v>0</v>
      </c>
      <c r="AE1240" s="46" t="s">
        <v>74</v>
      </c>
      <c r="AF1240" s="46">
        <v>0</v>
      </c>
      <c r="AG1240" s="46" t="s">
        <v>74</v>
      </c>
      <c r="AH1240" s="46">
        <v>0</v>
      </c>
      <c r="AI1240" s="46" t="s">
        <v>74</v>
      </c>
      <c r="AJ1240" s="46">
        <v>0</v>
      </c>
      <c r="AK1240" s="46" t="s">
        <v>74</v>
      </c>
      <c r="AL1240" s="46">
        <v>0</v>
      </c>
      <c r="AM1240" s="46" t="s">
        <v>74</v>
      </c>
      <c r="AN1240" s="50"/>
      <c r="AO1240" s="46">
        <v>12.5</v>
      </c>
      <c r="AP1240" s="46">
        <v>0</v>
      </c>
      <c r="AQ1240" s="46">
        <v>0</v>
      </c>
      <c r="AR1240" s="46">
        <v>0.2</v>
      </c>
      <c r="AS1240" s="46">
        <v>0</v>
      </c>
      <c r="AT1240" s="46">
        <v>0.4</v>
      </c>
      <c r="AU1240" s="46">
        <v>0.2</v>
      </c>
      <c r="AV1240" s="46">
        <v>0.4</v>
      </c>
      <c r="AW1240" s="46">
        <v>0</v>
      </c>
      <c r="AX1240" s="46">
        <v>0</v>
      </c>
      <c r="AY1240" s="46">
        <v>0.2</v>
      </c>
      <c r="AZ1240" s="46">
        <v>0</v>
      </c>
      <c r="BA1240" s="46">
        <v>0</v>
      </c>
      <c r="BB1240" s="46">
        <v>0</v>
      </c>
      <c r="BC1240" s="46">
        <v>0</v>
      </c>
      <c r="BD1240" s="46">
        <v>0</v>
      </c>
      <c r="BE1240" s="46">
        <v>0.2</v>
      </c>
      <c r="BF1240" s="46">
        <v>0</v>
      </c>
      <c r="BG1240" s="46">
        <v>0</v>
      </c>
      <c r="BH1240" s="46">
        <v>0</v>
      </c>
      <c r="BI1240" s="46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</row>
    <row r="1241" spans="7:81" x14ac:dyDescent="0.25">
      <c r="G1241" t="s">
        <v>132</v>
      </c>
      <c r="H1241" s="40">
        <v>41417</v>
      </c>
      <c r="I1241" s="46">
        <v>2</v>
      </c>
      <c r="J1241" s="46">
        <v>0</v>
      </c>
      <c r="K1241" s="46" t="s">
        <v>74</v>
      </c>
      <c r="L1241" s="46">
        <v>0</v>
      </c>
      <c r="M1241" s="46" t="s">
        <v>74</v>
      </c>
      <c r="N1241" s="46">
        <v>0</v>
      </c>
      <c r="O1241" s="46" t="s">
        <v>74</v>
      </c>
      <c r="P1241" s="46">
        <v>0</v>
      </c>
      <c r="Q1241" s="46" t="s">
        <v>74</v>
      </c>
      <c r="R1241" s="46">
        <v>0</v>
      </c>
      <c r="S1241" s="46" t="s">
        <v>74</v>
      </c>
      <c r="T1241" s="46">
        <v>0</v>
      </c>
      <c r="U1241" s="46" t="s">
        <v>74</v>
      </c>
      <c r="V1241" s="46">
        <v>0</v>
      </c>
      <c r="W1241" s="46" t="s">
        <v>74</v>
      </c>
      <c r="X1241" s="46">
        <v>0</v>
      </c>
      <c r="Y1241" s="46" t="s">
        <v>74</v>
      </c>
      <c r="Z1241" s="46">
        <v>0</v>
      </c>
      <c r="AA1241" s="46">
        <v>6.6666666666666666E-2</v>
      </c>
      <c r="AB1241" s="46">
        <v>0</v>
      </c>
      <c r="AC1241" s="46">
        <v>0</v>
      </c>
      <c r="AD1241" s="46">
        <v>0</v>
      </c>
      <c r="AE1241" s="46">
        <v>0</v>
      </c>
      <c r="AF1241" s="46">
        <v>0</v>
      </c>
      <c r="AG1241" s="46">
        <v>0</v>
      </c>
      <c r="AH1241" s="46">
        <v>0</v>
      </c>
      <c r="AI1241" s="46">
        <v>0</v>
      </c>
      <c r="AJ1241" s="46">
        <v>0</v>
      </c>
      <c r="AK1241" s="46">
        <v>0</v>
      </c>
      <c r="AL1241" s="46">
        <v>0</v>
      </c>
      <c r="AM1241" s="46">
        <v>6.0333333333333323</v>
      </c>
      <c r="AN1241" s="50"/>
      <c r="AO1241" s="46"/>
      <c r="AP1241" s="46"/>
      <c r="AQ1241" s="46"/>
      <c r="AR1241" s="46"/>
      <c r="AS1241" s="46"/>
      <c r="AT1241" s="46"/>
      <c r="AU1241" s="46"/>
      <c r="AV1241" s="46"/>
      <c r="AW1241" s="46"/>
      <c r="AX1241" s="46"/>
      <c r="AY1241" s="46"/>
      <c r="AZ1241" s="46"/>
      <c r="BA1241" s="46"/>
      <c r="BB1241" s="46"/>
      <c r="BC1241" s="46"/>
      <c r="BD1241" s="46"/>
      <c r="BE1241" s="46"/>
      <c r="BF1241" s="46"/>
      <c r="BG1241" s="46"/>
      <c r="BH1241" s="46"/>
      <c r="BI1241" s="46">
        <v>0</v>
      </c>
      <c r="BJ1241" s="46">
        <v>0</v>
      </c>
      <c r="BK1241" s="46">
        <v>0.2</v>
      </c>
      <c r="BL1241" s="46">
        <v>0</v>
      </c>
      <c r="BM1241" s="46">
        <v>0</v>
      </c>
      <c r="BN1241" s="46">
        <v>0</v>
      </c>
      <c r="BO1241" s="46">
        <v>0</v>
      </c>
      <c r="BP1241" s="46">
        <v>0</v>
      </c>
      <c r="BQ1241" s="46">
        <v>0</v>
      </c>
      <c r="BR1241" s="46">
        <v>0</v>
      </c>
      <c r="BS1241" s="46">
        <v>0</v>
      </c>
      <c r="BT1241" s="46">
        <v>0</v>
      </c>
      <c r="BU1241" s="46">
        <v>0</v>
      </c>
      <c r="BV1241" s="46">
        <v>0</v>
      </c>
      <c r="BW1241" s="46">
        <v>0</v>
      </c>
      <c r="BX1241" s="46">
        <v>0</v>
      </c>
      <c r="BY1241" s="46">
        <v>0</v>
      </c>
      <c r="BZ1241" s="46">
        <v>0</v>
      </c>
      <c r="CA1241" s="46">
        <v>9</v>
      </c>
      <c r="CB1241" s="46">
        <v>6.7</v>
      </c>
      <c r="CC1241" s="46">
        <v>2.4</v>
      </c>
    </row>
    <row r="1242" spans="7:81" x14ac:dyDescent="0.25">
      <c r="G1242" t="s">
        <v>132</v>
      </c>
      <c r="H1242" s="40">
        <v>41418</v>
      </c>
      <c r="I1242" s="46">
        <v>0</v>
      </c>
      <c r="J1242" s="46">
        <v>0</v>
      </c>
      <c r="K1242" s="46" t="s">
        <v>74</v>
      </c>
      <c r="L1242" s="46">
        <v>0</v>
      </c>
      <c r="M1242" s="46" t="s">
        <v>74</v>
      </c>
      <c r="N1242" s="46">
        <v>0</v>
      </c>
      <c r="O1242" s="46" t="s">
        <v>74</v>
      </c>
      <c r="P1242" s="46">
        <v>0</v>
      </c>
      <c r="Q1242" s="46" t="s">
        <v>74</v>
      </c>
      <c r="R1242" s="46">
        <v>0</v>
      </c>
      <c r="S1242" s="46" t="s">
        <v>74</v>
      </c>
      <c r="T1242" s="46">
        <v>0</v>
      </c>
      <c r="U1242" s="46" t="s">
        <v>74</v>
      </c>
      <c r="V1242" s="46">
        <v>0</v>
      </c>
      <c r="W1242" s="46" t="s">
        <v>74</v>
      </c>
      <c r="X1242" s="46">
        <v>0</v>
      </c>
      <c r="Y1242" s="46" t="s">
        <v>74</v>
      </c>
      <c r="Z1242" s="46">
        <v>0</v>
      </c>
      <c r="AA1242" s="46" t="s">
        <v>74</v>
      </c>
      <c r="AB1242" s="46">
        <v>0</v>
      </c>
      <c r="AC1242" s="46" t="s">
        <v>74</v>
      </c>
      <c r="AD1242" s="46">
        <v>40.376134856147907</v>
      </c>
      <c r="AE1242" s="46" t="s">
        <v>74</v>
      </c>
      <c r="AF1242" s="46">
        <v>0</v>
      </c>
      <c r="AG1242" s="46" t="s">
        <v>74</v>
      </c>
      <c r="AH1242" s="46">
        <v>0</v>
      </c>
      <c r="AI1242" s="46" t="s">
        <v>74</v>
      </c>
      <c r="AJ1242" s="46">
        <v>0</v>
      </c>
      <c r="AK1242" s="46" t="s">
        <v>74</v>
      </c>
      <c r="AL1242" s="46">
        <v>0</v>
      </c>
      <c r="AM1242" s="46" t="s">
        <v>74</v>
      </c>
      <c r="AN1242" s="50"/>
      <c r="AO1242" s="46"/>
      <c r="AP1242" s="46"/>
      <c r="AQ1242" s="46"/>
      <c r="AR1242" s="46"/>
      <c r="AS1242" s="46"/>
      <c r="AT1242" s="46"/>
      <c r="AU1242" s="46"/>
      <c r="AV1242" s="46"/>
      <c r="AW1242" s="46"/>
      <c r="AX1242" s="46"/>
      <c r="AY1242" s="46"/>
      <c r="AZ1242" s="46"/>
      <c r="BA1242" s="46"/>
      <c r="BB1242" s="46"/>
      <c r="BC1242" s="46"/>
      <c r="BD1242" s="46"/>
      <c r="BE1242" s="46"/>
      <c r="BF1242" s="46"/>
      <c r="BG1242" s="46"/>
      <c r="BH1242" s="46"/>
      <c r="BI1242" s="46"/>
      <c r="BJ1242" s="46"/>
      <c r="BK1242" s="46"/>
      <c r="BL1242" s="46"/>
      <c r="BM1242" s="46"/>
      <c r="BN1242" s="46"/>
      <c r="BO1242" s="46"/>
      <c r="BP1242" s="46"/>
      <c r="BQ1242" s="46"/>
      <c r="BR1242" s="46"/>
      <c r="BS1242" s="46"/>
      <c r="BT1242" s="46"/>
      <c r="BU1242" s="46"/>
      <c r="BV1242" s="46"/>
      <c r="BW1242" s="46"/>
      <c r="BX1242" s="46"/>
      <c r="BY1242" s="46"/>
      <c r="BZ1242" s="46"/>
      <c r="CA1242" s="46"/>
      <c r="CB1242" s="46"/>
      <c r="CC1242" s="46"/>
    </row>
    <row r="1243" spans="7:81" x14ac:dyDescent="0.25">
      <c r="G1243" t="s">
        <v>132</v>
      </c>
      <c r="H1243" s="40">
        <v>41419</v>
      </c>
      <c r="I1243" s="46">
        <v>6.5</v>
      </c>
      <c r="J1243" s="46">
        <v>0</v>
      </c>
      <c r="K1243" s="46" t="s">
        <v>74</v>
      </c>
      <c r="L1243" s="46">
        <v>0</v>
      </c>
      <c r="M1243" s="46" t="s">
        <v>74</v>
      </c>
      <c r="N1243" s="46">
        <v>0</v>
      </c>
      <c r="O1243" s="46" t="s">
        <v>74</v>
      </c>
      <c r="P1243" s="46">
        <v>0</v>
      </c>
      <c r="Q1243" s="46" t="s">
        <v>74</v>
      </c>
      <c r="R1243" s="46">
        <v>0</v>
      </c>
      <c r="S1243" s="46" t="s">
        <v>74</v>
      </c>
      <c r="T1243" s="46">
        <v>0</v>
      </c>
      <c r="U1243" s="46" t="s">
        <v>74</v>
      </c>
      <c r="V1243" s="46">
        <v>0</v>
      </c>
      <c r="W1243" s="46" t="s">
        <v>74</v>
      </c>
      <c r="X1243" s="46">
        <v>0</v>
      </c>
      <c r="Y1243" s="46" t="s">
        <v>74</v>
      </c>
      <c r="Z1243" s="46">
        <v>0</v>
      </c>
      <c r="AA1243" s="46" t="s">
        <v>74</v>
      </c>
      <c r="AB1243" s="46">
        <v>0</v>
      </c>
      <c r="AC1243" s="46" t="s">
        <v>74</v>
      </c>
      <c r="AD1243" s="46">
        <v>0</v>
      </c>
      <c r="AE1243" s="46" t="s">
        <v>74</v>
      </c>
      <c r="AF1243" s="46">
        <v>0</v>
      </c>
      <c r="AG1243" s="46" t="s">
        <v>74</v>
      </c>
      <c r="AH1243" s="46">
        <v>0</v>
      </c>
      <c r="AI1243" s="46" t="s">
        <v>74</v>
      </c>
      <c r="AJ1243" s="46">
        <v>0</v>
      </c>
      <c r="AK1243" s="46" t="s">
        <v>74</v>
      </c>
      <c r="AL1243" s="46">
        <v>0</v>
      </c>
      <c r="AM1243" s="46" t="s">
        <v>74</v>
      </c>
      <c r="AN1243" s="50"/>
      <c r="AO1243" s="46"/>
      <c r="AP1243" s="46"/>
      <c r="AQ1243" s="46"/>
      <c r="AR1243" s="46"/>
      <c r="AS1243" s="46"/>
      <c r="AT1243" s="46"/>
      <c r="AU1243" s="46"/>
      <c r="AV1243" s="46"/>
      <c r="AW1243" s="46"/>
      <c r="AX1243" s="46"/>
      <c r="AY1243" s="46"/>
      <c r="AZ1243" s="46"/>
      <c r="BA1243" s="46"/>
      <c r="BB1243" s="46"/>
      <c r="BC1243" s="46"/>
      <c r="BD1243" s="46"/>
      <c r="BE1243" s="46"/>
      <c r="BF1243" s="46"/>
      <c r="BG1243" s="46"/>
      <c r="BH1243" s="46"/>
      <c r="BI1243" s="46"/>
      <c r="BJ1243" s="46"/>
      <c r="BK1243" s="46"/>
      <c r="BL1243" s="46"/>
      <c r="BM1243" s="46"/>
      <c r="BN1243" s="46"/>
      <c r="BO1243" s="46"/>
      <c r="BP1243" s="46"/>
      <c r="BQ1243" s="46"/>
      <c r="BR1243" s="46"/>
      <c r="BS1243" s="46"/>
      <c r="BT1243" s="46"/>
      <c r="BU1243" s="46"/>
      <c r="BV1243" s="46"/>
      <c r="BW1243" s="46"/>
      <c r="BX1243" s="46"/>
      <c r="BY1243" s="46"/>
      <c r="BZ1243" s="46"/>
      <c r="CA1243" s="46"/>
      <c r="CB1243" s="46"/>
      <c r="CC1243" s="46"/>
    </row>
    <row r="1244" spans="7:81" x14ac:dyDescent="0.25">
      <c r="G1244" t="s">
        <v>132</v>
      </c>
      <c r="H1244" s="40">
        <v>41420</v>
      </c>
      <c r="I1244" s="46">
        <v>6</v>
      </c>
      <c r="J1244" s="46">
        <v>0</v>
      </c>
      <c r="K1244" s="46" t="s">
        <v>74</v>
      </c>
      <c r="L1244" s="46">
        <v>0</v>
      </c>
      <c r="M1244" s="46" t="s">
        <v>74</v>
      </c>
      <c r="N1244" s="46">
        <v>0</v>
      </c>
      <c r="O1244" s="46" t="s">
        <v>74</v>
      </c>
      <c r="P1244" s="46">
        <v>0</v>
      </c>
      <c r="Q1244" s="46" t="s">
        <v>74</v>
      </c>
      <c r="R1244" s="46">
        <v>0</v>
      </c>
      <c r="S1244" s="46" t="s">
        <v>74</v>
      </c>
      <c r="T1244" s="46">
        <v>0</v>
      </c>
      <c r="U1244" s="46" t="s">
        <v>74</v>
      </c>
      <c r="V1244" s="46">
        <v>0</v>
      </c>
      <c r="W1244" s="46" t="s">
        <v>74</v>
      </c>
      <c r="X1244" s="46">
        <v>0</v>
      </c>
      <c r="Y1244" s="46" t="s">
        <v>74</v>
      </c>
      <c r="Z1244" s="46">
        <v>0</v>
      </c>
      <c r="AA1244" s="46" t="s">
        <v>74</v>
      </c>
      <c r="AB1244" s="46">
        <v>0</v>
      </c>
      <c r="AC1244" s="46" t="s">
        <v>74</v>
      </c>
      <c r="AD1244" s="46">
        <v>0</v>
      </c>
      <c r="AE1244" s="46" t="s">
        <v>74</v>
      </c>
      <c r="AF1244" s="46">
        <v>0</v>
      </c>
      <c r="AG1244" s="46" t="s">
        <v>74</v>
      </c>
      <c r="AH1244" s="46">
        <v>0</v>
      </c>
      <c r="AI1244" s="46" t="s">
        <v>74</v>
      </c>
      <c r="AJ1244" s="46">
        <v>0</v>
      </c>
      <c r="AK1244" s="46" t="s">
        <v>74</v>
      </c>
      <c r="AL1244" s="46">
        <v>0</v>
      </c>
      <c r="AM1244" s="46" t="s">
        <v>74</v>
      </c>
      <c r="AN1244" s="50"/>
      <c r="AO1244" s="46"/>
      <c r="AP1244" s="46"/>
      <c r="AQ1244" s="46"/>
      <c r="AR1244" s="46"/>
      <c r="AS1244" s="46"/>
      <c r="AT1244" s="46"/>
      <c r="AU1244" s="46"/>
      <c r="AV1244" s="46"/>
      <c r="AW1244" s="46"/>
      <c r="AX1244" s="46"/>
      <c r="AY1244" s="46"/>
      <c r="AZ1244" s="46"/>
      <c r="BA1244" s="46"/>
      <c r="BB1244" s="46"/>
      <c r="BC1244" s="46"/>
      <c r="BD1244" s="46"/>
      <c r="BE1244" s="46"/>
      <c r="BF1244" s="46"/>
      <c r="BG1244" s="46"/>
      <c r="BH1244" s="46"/>
      <c r="BI1244" s="46"/>
      <c r="BJ1244" s="46"/>
      <c r="BK1244" s="46"/>
      <c r="BL1244" s="46"/>
      <c r="BM1244" s="46"/>
      <c r="BN1244" s="46"/>
      <c r="BO1244" s="46"/>
      <c r="BP1244" s="46"/>
      <c r="BQ1244" s="46"/>
      <c r="BR1244" s="46"/>
      <c r="BS1244" s="46"/>
      <c r="BT1244" s="46"/>
      <c r="BU1244" s="46"/>
      <c r="BV1244" s="46"/>
      <c r="BW1244" s="46"/>
      <c r="BX1244" s="46"/>
      <c r="BY1244" s="46"/>
      <c r="BZ1244" s="46"/>
      <c r="CA1244" s="46"/>
      <c r="CB1244" s="46"/>
      <c r="CC1244" s="46"/>
    </row>
    <row r="1245" spans="7:81" x14ac:dyDescent="0.25">
      <c r="G1245" t="s">
        <v>132</v>
      </c>
      <c r="H1245" s="40">
        <v>41421</v>
      </c>
      <c r="I1245" s="46">
        <v>1.5</v>
      </c>
      <c r="J1245" s="46">
        <v>0</v>
      </c>
      <c r="K1245" s="46" t="s">
        <v>74</v>
      </c>
      <c r="L1245" s="46">
        <v>0</v>
      </c>
      <c r="M1245" s="46" t="s">
        <v>74</v>
      </c>
      <c r="N1245" s="46">
        <v>0</v>
      </c>
      <c r="O1245" s="46" t="s">
        <v>74</v>
      </c>
      <c r="P1245" s="46">
        <v>0</v>
      </c>
      <c r="Q1245" s="46" t="s">
        <v>74</v>
      </c>
      <c r="R1245" s="46">
        <v>0</v>
      </c>
      <c r="S1245" s="46" t="s">
        <v>74</v>
      </c>
      <c r="T1245" s="46">
        <v>0</v>
      </c>
      <c r="U1245" s="46" t="s">
        <v>74</v>
      </c>
      <c r="V1245" s="46">
        <v>0</v>
      </c>
      <c r="W1245" s="46" t="s">
        <v>74</v>
      </c>
      <c r="X1245" s="46">
        <v>0</v>
      </c>
      <c r="Y1245" s="46" t="s">
        <v>74</v>
      </c>
      <c r="Z1245" s="46">
        <v>0</v>
      </c>
      <c r="AA1245" s="46" t="s">
        <v>74</v>
      </c>
      <c r="AB1245" s="46">
        <v>0</v>
      </c>
      <c r="AC1245" s="46" t="s">
        <v>74</v>
      </c>
      <c r="AD1245" s="46">
        <v>0</v>
      </c>
      <c r="AE1245" s="46" t="s">
        <v>74</v>
      </c>
      <c r="AF1245" s="46">
        <v>0</v>
      </c>
      <c r="AG1245" s="46" t="s">
        <v>74</v>
      </c>
      <c r="AH1245" s="46">
        <v>0</v>
      </c>
      <c r="AI1245" s="46" t="s">
        <v>74</v>
      </c>
      <c r="AJ1245" s="46">
        <v>0</v>
      </c>
      <c r="AK1245" s="46" t="s">
        <v>74</v>
      </c>
      <c r="AL1245" s="46">
        <v>0</v>
      </c>
      <c r="AM1245" s="46" t="s">
        <v>74</v>
      </c>
      <c r="AN1245" s="50"/>
      <c r="AO1245" s="46"/>
      <c r="AP1245" s="46"/>
      <c r="AQ1245" s="46"/>
      <c r="AR1245" s="46"/>
      <c r="AS1245" s="46"/>
      <c r="AT1245" s="46"/>
      <c r="AU1245" s="46"/>
      <c r="AV1245" s="46"/>
      <c r="AW1245" s="46"/>
      <c r="AX1245" s="46"/>
      <c r="AY1245" s="46"/>
      <c r="AZ1245" s="46"/>
      <c r="BA1245" s="46"/>
      <c r="BB1245" s="46"/>
      <c r="BC1245" s="46"/>
      <c r="BD1245" s="46"/>
      <c r="BE1245" s="46"/>
      <c r="BF1245" s="46"/>
      <c r="BG1245" s="46"/>
      <c r="BH1245" s="46"/>
      <c r="BI1245" s="46"/>
      <c r="BJ1245" s="46"/>
      <c r="BK1245" s="46"/>
      <c r="BL1245" s="46"/>
      <c r="BM1245" s="46"/>
      <c r="BN1245" s="46"/>
      <c r="BO1245" s="46"/>
      <c r="BP1245" s="46"/>
      <c r="BQ1245" s="46"/>
      <c r="BR1245" s="46"/>
      <c r="BS1245" s="46"/>
      <c r="BT1245" s="46"/>
      <c r="BU1245" s="46"/>
      <c r="BV1245" s="46"/>
      <c r="BW1245" s="46"/>
      <c r="BX1245" s="46"/>
      <c r="BY1245" s="46"/>
      <c r="BZ1245" s="46"/>
      <c r="CA1245" s="46"/>
      <c r="CB1245" s="46"/>
      <c r="CC1245" s="46"/>
    </row>
    <row r="1246" spans="7:81" x14ac:dyDescent="0.25">
      <c r="G1246" t="s">
        <v>132</v>
      </c>
      <c r="H1246" s="40">
        <v>41422</v>
      </c>
      <c r="I1246" s="46">
        <v>0</v>
      </c>
      <c r="J1246" s="46">
        <v>0</v>
      </c>
      <c r="K1246" s="46" t="s">
        <v>74</v>
      </c>
      <c r="L1246" s="46">
        <v>0</v>
      </c>
      <c r="M1246" s="46" t="s">
        <v>74</v>
      </c>
      <c r="N1246" s="46">
        <v>0</v>
      </c>
      <c r="O1246" s="46" t="s">
        <v>74</v>
      </c>
      <c r="P1246" s="46">
        <v>0</v>
      </c>
      <c r="Q1246" s="46" t="s">
        <v>74</v>
      </c>
      <c r="R1246" s="46">
        <v>0</v>
      </c>
      <c r="S1246" s="46" t="s">
        <v>74</v>
      </c>
      <c r="T1246" s="46">
        <v>0</v>
      </c>
      <c r="U1246" s="46" t="s">
        <v>74</v>
      </c>
      <c r="V1246" s="46">
        <v>0</v>
      </c>
      <c r="W1246" s="46" t="s">
        <v>74</v>
      </c>
      <c r="X1246" s="46">
        <v>0</v>
      </c>
      <c r="Y1246" s="46" t="s">
        <v>74</v>
      </c>
      <c r="Z1246" s="46">
        <v>0</v>
      </c>
      <c r="AA1246" s="46" t="s">
        <v>74</v>
      </c>
      <c r="AB1246" s="46">
        <v>0</v>
      </c>
      <c r="AC1246" s="46" t="s">
        <v>74</v>
      </c>
      <c r="AD1246" s="46">
        <v>0</v>
      </c>
      <c r="AE1246" s="46" t="s">
        <v>74</v>
      </c>
      <c r="AF1246" s="46">
        <v>0</v>
      </c>
      <c r="AG1246" s="46" t="s">
        <v>74</v>
      </c>
      <c r="AH1246" s="46">
        <v>0</v>
      </c>
      <c r="AI1246" s="46" t="s">
        <v>74</v>
      </c>
      <c r="AJ1246" s="46">
        <v>0</v>
      </c>
      <c r="AK1246" s="46" t="s">
        <v>74</v>
      </c>
      <c r="AL1246" s="46">
        <v>0</v>
      </c>
      <c r="AM1246" s="46" t="s">
        <v>74</v>
      </c>
      <c r="AN1246" s="50"/>
      <c r="AO1246" s="46"/>
      <c r="AP1246" s="46"/>
      <c r="AQ1246" s="46"/>
      <c r="AR1246" s="46"/>
      <c r="AS1246" s="46"/>
      <c r="AT1246" s="46"/>
      <c r="AU1246" s="46"/>
      <c r="AV1246" s="46"/>
      <c r="AW1246" s="46"/>
      <c r="AX1246" s="46"/>
      <c r="AY1246" s="46"/>
      <c r="AZ1246" s="46"/>
      <c r="BA1246" s="46"/>
      <c r="BB1246" s="46"/>
      <c r="BC1246" s="46"/>
      <c r="BD1246" s="46"/>
      <c r="BE1246" s="46"/>
      <c r="BF1246" s="46"/>
      <c r="BG1246" s="46"/>
      <c r="BH1246" s="46"/>
      <c r="BI1246" s="46"/>
      <c r="BJ1246" s="46"/>
      <c r="BK1246" s="46"/>
      <c r="BL1246" s="46"/>
      <c r="BM1246" s="46"/>
      <c r="BN1246" s="46"/>
      <c r="BO1246" s="46"/>
      <c r="BP1246" s="46"/>
      <c r="BQ1246" s="46"/>
      <c r="BR1246" s="46"/>
      <c r="BS1246" s="46"/>
      <c r="BT1246" s="46"/>
      <c r="BU1246" s="46"/>
      <c r="BV1246" s="46"/>
      <c r="BW1246" s="46"/>
      <c r="BX1246" s="46"/>
      <c r="BY1246" s="46"/>
      <c r="BZ1246" s="46"/>
      <c r="CA1246" s="46"/>
      <c r="CB1246" s="46"/>
      <c r="CC1246" s="46"/>
    </row>
    <row r="1247" spans="7:81" x14ac:dyDescent="0.25">
      <c r="G1247" t="s">
        <v>132</v>
      </c>
      <c r="H1247" s="40">
        <v>41423</v>
      </c>
      <c r="I1247" s="46">
        <v>0.5</v>
      </c>
      <c r="J1247" s="46">
        <v>0</v>
      </c>
      <c r="K1247" s="46" t="s">
        <v>74</v>
      </c>
      <c r="L1247" s="46">
        <v>0</v>
      </c>
      <c r="M1247" s="46" t="s">
        <v>74</v>
      </c>
      <c r="N1247" s="46">
        <v>0</v>
      </c>
      <c r="O1247" s="46" t="s">
        <v>74</v>
      </c>
      <c r="P1247" s="46">
        <v>0</v>
      </c>
      <c r="Q1247" s="46" t="s">
        <v>74</v>
      </c>
      <c r="R1247" s="46">
        <v>0</v>
      </c>
      <c r="S1247" s="46" t="s">
        <v>74</v>
      </c>
      <c r="T1247" s="46">
        <v>0</v>
      </c>
      <c r="U1247" s="46" t="s">
        <v>74</v>
      </c>
      <c r="V1247" s="46">
        <v>0</v>
      </c>
      <c r="W1247" s="46" t="s">
        <v>74</v>
      </c>
      <c r="X1247" s="46">
        <v>0</v>
      </c>
      <c r="Y1247" s="46" t="s">
        <v>74</v>
      </c>
      <c r="Z1247" s="46">
        <v>0</v>
      </c>
      <c r="AA1247" s="46" t="s">
        <v>74</v>
      </c>
      <c r="AB1247" s="46">
        <v>0</v>
      </c>
      <c r="AC1247" s="46" t="s">
        <v>74</v>
      </c>
      <c r="AD1247" s="46">
        <v>0</v>
      </c>
      <c r="AE1247" s="46" t="s">
        <v>74</v>
      </c>
      <c r="AF1247" s="46">
        <v>0</v>
      </c>
      <c r="AG1247" s="46" t="s">
        <v>74</v>
      </c>
      <c r="AH1247" s="46">
        <v>0</v>
      </c>
      <c r="AI1247" s="46" t="s">
        <v>74</v>
      </c>
      <c r="AJ1247" s="46">
        <v>0</v>
      </c>
      <c r="AK1247" s="46" t="s">
        <v>74</v>
      </c>
      <c r="AL1247" s="46">
        <v>0</v>
      </c>
      <c r="AM1247" s="46" t="s">
        <v>74</v>
      </c>
      <c r="AN1247" s="50"/>
      <c r="AO1247" s="46"/>
      <c r="AP1247" s="46"/>
      <c r="AQ1247" s="46"/>
      <c r="AR1247" s="46"/>
      <c r="AS1247" s="46"/>
      <c r="AT1247" s="46"/>
      <c r="AU1247" s="46"/>
      <c r="AV1247" s="46"/>
      <c r="AW1247" s="46"/>
      <c r="AX1247" s="46"/>
      <c r="AY1247" s="46"/>
      <c r="AZ1247" s="46"/>
      <c r="BA1247" s="46"/>
      <c r="BB1247" s="46"/>
      <c r="BC1247" s="46"/>
      <c r="BD1247" s="46"/>
      <c r="BE1247" s="46"/>
      <c r="BF1247" s="46"/>
      <c r="BG1247" s="46"/>
      <c r="BH1247" s="46"/>
      <c r="BI1247" s="46"/>
      <c r="BJ1247" s="46"/>
      <c r="BK1247" s="46"/>
      <c r="BL1247" s="46"/>
      <c r="BM1247" s="46"/>
      <c r="BN1247" s="46"/>
      <c r="BO1247" s="46"/>
      <c r="BP1247" s="46"/>
      <c r="BQ1247" s="46"/>
      <c r="BR1247" s="46"/>
      <c r="BS1247" s="46"/>
      <c r="BT1247" s="46"/>
      <c r="BU1247" s="46"/>
      <c r="BV1247" s="46"/>
      <c r="BW1247" s="46"/>
      <c r="BX1247" s="46"/>
      <c r="BY1247" s="46"/>
      <c r="BZ1247" s="46"/>
      <c r="CA1247" s="46"/>
      <c r="CB1247" s="46"/>
      <c r="CC1247" s="46"/>
    </row>
    <row r="1248" spans="7:81" x14ac:dyDescent="0.25">
      <c r="G1248" t="s">
        <v>132</v>
      </c>
      <c r="H1248" s="40">
        <v>41424</v>
      </c>
      <c r="I1248" s="46">
        <v>0</v>
      </c>
      <c r="J1248" s="46">
        <v>0</v>
      </c>
      <c r="K1248" s="46" t="s">
        <v>74</v>
      </c>
      <c r="L1248" s="46">
        <v>0</v>
      </c>
      <c r="M1248" s="46" t="s">
        <v>74</v>
      </c>
      <c r="N1248" s="46">
        <v>0</v>
      </c>
      <c r="O1248" s="46" t="s">
        <v>74</v>
      </c>
      <c r="P1248" s="46">
        <v>0</v>
      </c>
      <c r="Q1248" s="46" t="s">
        <v>74</v>
      </c>
      <c r="R1248" s="46">
        <v>0</v>
      </c>
      <c r="S1248" s="46" t="s">
        <v>74</v>
      </c>
      <c r="T1248" s="46">
        <v>0</v>
      </c>
      <c r="U1248" s="46" t="s">
        <v>74</v>
      </c>
      <c r="V1248" s="46">
        <v>0</v>
      </c>
      <c r="W1248" s="46" t="s">
        <v>74</v>
      </c>
      <c r="X1248" s="46">
        <v>0</v>
      </c>
      <c r="Y1248" s="46" t="s">
        <v>74</v>
      </c>
      <c r="Z1248" s="46">
        <v>0</v>
      </c>
      <c r="AA1248" s="46" t="s">
        <v>74</v>
      </c>
      <c r="AB1248" s="46">
        <v>0</v>
      </c>
      <c r="AC1248" s="46" t="s">
        <v>74</v>
      </c>
      <c r="AD1248" s="46">
        <v>0</v>
      </c>
      <c r="AE1248" s="46" t="s">
        <v>74</v>
      </c>
      <c r="AF1248" s="46">
        <v>0</v>
      </c>
      <c r="AG1248" s="46" t="s">
        <v>74</v>
      </c>
      <c r="AH1248" s="46">
        <v>0</v>
      </c>
      <c r="AI1248" s="46" t="s">
        <v>74</v>
      </c>
      <c r="AJ1248" s="46">
        <v>0</v>
      </c>
      <c r="AK1248" s="46" t="s">
        <v>74</v>
      </c>
      <c r="AL1248" s="46">
        <v>0</v>
      </c>
      <c r="AM1248" s="46" t="s">
        <v>74</v>
      </c>
      <c r="AN1248" s="50"/>
      <c r="AO1248" s="46"/>
      <c r="AP1248" s="46"/>
      <c r="AQ1248" s="46"/>
      <c r="AR1248" s="46"/>
      <c r="AS1248" s="46"/>
      <c r="AT1248" s="46"/>
      <c r="AU1248" s="46"/>
      <c r="AV1248" s="46"/>
      <c r="AW1248" s="46"/>
      <c r="AX1248" s="46"/>
      <c r="AY1248" s="46"/>
      <c r="AZ1248" s="46"/>
      <c r="BA1248" s="46"/>
      <c r="BB1248" s="46"/>
      <c r="BC1248" s="46"/>
      <c r="BD1248" s="46"/>
      <c r="BE1248" s="46"/>
      <c r="BF1248" s="46"/>
      <c r="BG1248" s="46"/>
      <c r="BH1248" s="46"/>
      <c r="BI1248" s="46"/>
      <c r="BJ1248" s="46"/>
      <c r="BK1248" s="46"/>
      <c r="BL1248" s="46"/>
      <c r="BM1248" s="46"/>
      <c r="BN1248" s="46"/>
      <c r="BO1248" s="46"/>
      <c r="BP1248" s="46"/>
      <c r="BQ1248" s="46"/>
      <c r="BR1248" s="46"/>
      <c r="BS1248" s="46"/>
      <c r="BT1248" s="46"/>
      <c r="BU1248" s="46"/>
      <c r="BV1248" s="46"/>
      <c r="BW1248" s="46"/>
      <c r="BX1248" s="46"/>
      <c r="BY1248" s="46"/>
      <c r="BZ1248" s="46"/>
      <c r="CA1248" s="46"/>
      <c r="CB1248" s="46"/>
      <c r="CC1248" s="46"/>
    </row>
    <row r="1249" spans="7:81" x14ac:dyDescent="0.25">
      <c r="G1249" t="s">
        <v>132</v>
      </c>
      <c r="H1249" s="40">
        <v>41425</v>
      </c>
      <c r="I1249" s="46">
        <v>0</v>
      </c>
      <c r="J1249" s="46">
        <v>0</v>
      </c>
      <c r="K1249" s="46" t="s">
        <v>74</v>
      </c>
      <c r="L1249" s="46">
        <v>0</v>
      </c>
      <c r="M1249" s="46" t="s">
        <v>74</v>
      </c>
      <c r="N1249" s="46">
        <v>0</v>
      </c>
      <c r="O1249" s="46" t="s">
        <v>74</v>
      </c>
      <c r="P1249" s="46">
        <v>0</v>
      </c>
      <c r="Q1249" s="46" t="s">
        <v>74</v>
      </c>
      <c r="R1249" s="46">
        <v>0</v>
      </c>
      <c r="S1249" s="46" t="s">
        <v>74</v>
      </c>
      <c r="T1249" s="46">
        <v>0</v>
      </c>
      <c r="U1249" s="46" t="s">
        <v>74</v>
      </c>
      <c r="V1249" s="46">
        <v>0</v>
      </c>
      <c r="W1249" s="46" t="s">
        <v>74</v>
      </c>
      <c r="X1249" s="46">
        <v>0</v>
      </c>
      <c r="Y1249" s="46" t="s">
        <v>74</v>
      </c>
      <c r="Z1249" s="46">
        <v>0</v>
      </c>
      <c r="AA1249" s="46" t="s">
        <v>74</v>
      </c>
      <c r="AB1249" s="46">
        <v>0</v>
      </c>
      <c r="AC1249" s="46" t="s">
        <v>74</v>
      </c>
      <c r="AD1249" s="46">
        <v>0</v>
      </c>
      <c r="AE1249" s="46" t="s">
        <v>74</v>
      </c>
      <c r="AF1249" s="46">
        <v>0</v>
      </c>
      <c r="AG1249" s="46" t="s">
        <v>74</v>
      </c>
      <c r="AH1249" s="46">
        <v>0</v>
      </c>
      <c r="AI1249" s="46" t="s">
        <v>74</v>
      </c>
      <c r="AJ1249" s="46">
        <v>0</v>
      </c>
      <c r="AK1249" s="46" t="s">
        <v>74</v>
      </c>
      <c r="AL1249" s="46">
        <v>0</v>
      </c>
      <c r="AM1249" s="46" t="s">
        <v>74</v>
      </c>
      <c r="AN1249" s="50"/>
      <c r="AO1249" s="46"/>
      <c r="AP1249" s="46"/>
      <c r="AQ1249" s="46"/>
      <c r="AR1249" s="46"/>
      <c r="AS1249" s="46"/>
      <c r="AT1249" s="46"/>
      <c r="AU1249" s="46"/>
      <c r="AV1249" s="46"/>
      <c r="AW1249" s="46"/>
      <c r="AX1249" s="46"/>
      <c r="AY1249" s="46"/>
      <c r="AZ1249" s="46"/>
      <c r="BA1249" s="46"/>
      <c r="BB1249" s="46"/>
      <c r="BC1249" s="46"/>
      <c r="BD1249" s="46"/>
      <c r="BE1249" s="46"/>
      <c r="BF1249" s="46"/>
      <c r="BG1249" s="46"/>
      <c r="BH1249" s="46"/>
      <c r="BI1249" s="46"/>
      <c r="BJ1249" s="46"/>
      <c r="BK1249" s="46"/>
      <c r="BL1249" s="46"/>
      <c r="BM1249" s="46"/>
      <c r="BN1249" s="46"/>
      <c r="BO1249" s="46"/>
      <c r="BP1249" s="46"/>
      <c r="BQ1249" s="46"/>
      <c r="BR1249" s="46"/>
      <c r="BS1249" s="46"/>
      <c r="BT1249" s="46"/>
      <c r="BU1249" s="46"/>
      <c r="BV1249" s="46"/>
      <c r="BW1249" s="46"/>
      <c r="BX1249" s="46"/>
      <c r="BY1249" s="46"/>
      <c r="BZ1249" s="46"/>
      <c r="CA1249" s="46"/>
      <c r="CB1249" s="46"/>
      <c r="CC1249" s="46"/>
    </row>
    <row r="1250" spans="7:81" x14ac:dyDescent="0.25">
      <c r="G1250" t="s">
        <v>132</v>
      </c>
      <c r="H1250" s="40">
        <v>41426</v>
      </c>
      <c r="I1250" s="46">
        <v>0</v>
      </c>
      <c r="J1250" s="46">
        <v>0</v>
      </c>
      <c r="K1250" s="46" t="s">
        <v>74</v>
      </c>
      <c r="L1250" s="46">
        <v>0</v>
      </c>
      <c r="M1250" s="46" t="s">
        <v>74</v>
      </c>
      <c r="N1250" s="46">
        <v>0</v>
      </c>
      <c r="O1250" s="46" t="s">
        <v>74</v>
      </c>
      <c r="P1250" s="46">
        <v>0</v>
      </c>
      <c r="Q1250" s="46" t="s">
        <v>74</v>
      </c>
      <c r="R1250" s="46">
        <v>0</v>
      </c>
      <c r="S1250" s="46" t="s">
        <v>74</v>
      </c>
      <c r="T1250" s="46">
        <v>0</v>
      </c>
      <c r="U1250" s="46" t="s">
        <v>74</v>
      </c>
      <c r="V1250" s="46">
        <v>0</v>
      </c>
      <c r="W1250" s="46" t="s">
        <v>74</v>
      </c>
      <c r="X1250" s="46">
        <v>0</v>
      </c>
      <c r="Y1250" s="46" t="s">
        <v>74</v>
      </c>
      <c r="Z1250" s="46">
        <v>0</v>
      </c>
      <c r="AA1250" s="46" t="s">
        <v>74</v>
      </c>
      <c r="AB1250" s="46">
        <v>0</v>
      </c>
      <c r="AC1250" s="46" t="s">
        <v>74</v>
      </c>
      <c r="AD1250" s="46">
        <v>0</v>
      </c>
      <c r="AE1250" s="46" t="s">
        <v>74</v>
      </c>
      <c r="AF1250" s="46">
        <v>0</v>
      </c>
      <c r="AG1250" s="46" t="s">
        <v>74</v>
      </c>
      <c r="AH1250" s="46">
        <v>0</v>
      </c>
      <c r="AI1250" s="46" t="s">
        <v>74</v>
      </c>
      <c r="AJ1250" s="46">
        <v>0</v>
      </c>
      <c r="AK1250" s="46" t="s">
        <v>74</v>
      </c>
      <c r="AL1250" s="46">
        <v>0</v>
      </c>
      <c r="AM1250" s="46" t="s">
        <v>74</v>
      </c>
      <c r="AN1250" s="50"/>
      <c r="AO1250" s="46"/>
      <c r="AP1250" s="46"/>
      <c r="AQ1250" s="46"/>
      <c r="AR1250" s="46"/>
      <c r="AS1250" s="46"/>
      <c r="AT1250" s="46"/>
      <c r="AU1250" s="46"/>
      <c r="AV1250" s="46"/>
      <c r="AW1250" s="46"/>
      <c r="AX1250" s="46"/>
      <c r="AY1250" s="46"/>
      <c r="AZ1250" s="46"/>
      <c r="BA1250" s="46"/>
      <c r="BB1250" s="46"/>
      <c r="BC1250" s="46"/>
      <c r="BD1250" s="46"/>
      <c r="BE1250" s="46"/>
      <c r="BF1250" s="46"/>
      <c r="BG1250" s="46"/>
      <c r="BH1250" s="46"/>
      <c r="BI1250" s="46"/>
      <c r="BJ1250" s="46"/>
      <c r="BK1250" s="46"/>
      <c r="BL1250" s="46"/>
      <c r="BM1250" s="46"/>
      <c r="BN1250" s="46"/>
      <c r="BO1250" s="46"/>
      <c r="BP1250" s="46"/>
      <c r="BQ1250" s="46"/>
      <c r="BR1250" s="46"/>
      <c r="BS1250" s="46"/>
      <c r="BT1250" s="46"/>
      <c r="BU1250" s="46"/>
      <c r="BV1250" s="46"/>
      <c r="BW1250" s="46"/>
      <c r="BX1250" s="46"/>
      <c r="BY1250" s="46"/>
      <c r="BZ1250" s="46"/>
      <c r="CA1250" s="46"/>
      <c r="CB1250" s="46"/>
      <c r="CC1250" s="46"/>
    </row>
    <row r="1251" spans="7:81" x14ac:dyDescent="0.25">
      <c r="G1251" t="s">
        <v>132</v>
      </c>
      <c r="H1251" s="40">
        <v>41427</v>
      </c>
      <c r="I1251" s="46">
        <v>0</v>
      </c>
      <c r="J1251" s="46">
        <v>0</v>
      </c>
      <c r="K1251" s="46" t="s">
        <v>74</v>
      </c>
      <c r="L1251" s="46">
        <v>0</v>
      </c>
      <c r="M1251" s="46" t="s">
        <v>74</v>
      </c>
      <c r="N1251" s="46">
        <v>0</v>
      </c>
      <c r="O1251" s="46" t="s">
        <v>74</v>
      </c>
      <c r="P1251" s="46">
        <v>0</v>
      </c>
      <c r="Q1251" s="46" t="s">
        <v>74</v>
      </c>
      <c r="R1251" s="46">
        <v>0</v>
      </c>
      <c r="S1251" s="46" t="s">
        <v>74</v>
      </c>
      <c r="T1251" s="46">
        <v>0</v>
      </c>
      <c r="U1251" s="46" t="s">
        <v>74</v>
      </c>
      <c r="V1251" s="46">
        <v>0</v>
      </c>
      <c r="W1251" s="46" t="s">
        <v>74</v>
      </c>
      <c r="X1251" s="46">
        <v>0</v>
      </c>
      <c r="Y1251" s="46" t="s">
        <v>74</v>
      </c>
      <c r="Z1251" s="46">
        <v>0</v>
      </c>
      <c r="AA1251" s="46" t="s">
        <v>74</v>
      </c>
      <c r="AB1251" s="46">
        <v>0</v>
      </c>
      <c r="AC1251" s="46" t="s">
        <v>74</v>
      </c>
      <c r="AD1251" s="46">
        <v>0</v>
      </c>
      <c r="AE1251" s="46" t="s">
        <v>74</v>
      </c>
      <c r="AF1251" s="46">
        <v>0</v>
      </c>
      <c r="AG1251" s="46" t="s">
        <v>74</v>
      </c>
      <c r="AH1251" s="46">
        <v>0</v>
      </c>
      <c r="AI1251" s="46" t="s">
        <v>74</v>
      </c>
      <c r="AJ1251" s="46">
        <v>0</v>
      </c>
      <c r="AK1251" s="46" t="s">
        <v>74</v>
      </c>
      <c r="AL1251" s="46">
        <v>0</v>
      </c>
      <c r="AM1251" s="46" t="s">
        <v>74</v>
      </c>
      <c r="AN1251" s="50"/>
      <c r="AO1251" s="46"/>
      <c r="AP1251" s="46"/>
      <c r="AQ1251" s="46"/>
      <c r="AR1251" s="46"/>
      <c r="AS1251" s="46"/>
      <c r="AT1251" s="46"/>
      <c r="AU1251" s="46"/>
      <c r="AV1251" s="46"/>
      <c r="AW1251" s="46"/>
      <c r="AX1251" s="46"/>
      <c r="AY1251" s="46"/>
      <c r="AZ1251" s="46"/>
      <c r="BA1251" s="46"/>
      <c r="BB1251" s="46"/>
      <c r="BC1251" s="46"/>
      <c r="BD1251" s="46"/>
      <c r="BE1251" s="46"/>
      <c r="BF1251" s="46"/>
      <c r="BG1251" s="46"/>
      <c r="BH1251" s="46"/>
      <c r="BI1251" s="46"/>
      <c r="BJ1251" s="46"/>
      <c r="BK1251" s="46"/>
      <c r="BL1251" s="46"/>
      <c r="BM1251" s="46"/>
      <c r="BN1251" s="46"/>
      <c r="BO1251" s="46"/>
      <c r="BP1251" s="46"/>
      <c r="BQ1251" s="46"/>
      <c r="BR1251" s="46"/>
      <c r="BS1251" s="46"/>
      <c r="BT1251" s="46"/>
      <c r="BU1251" s="46"/>
      <c r="BV1251" s="46"/>
      <c r="BW1251" s="46"/>
      <c r="BX1251" s="46"/>
      <c r="BY1251" s="46"/>
      <c r="BZ1251" s="46"/>
      <c r="CA1251" s="46"/>
      <c r="CB1251" s="46"/>
      <c r="CC1251" s="46"/>
    </row>
    <row r="1252" spans="7:81" x14ac:dyDescent="0.25">
      <c r="G1252" t="s">
        <v>132</v>
      </c>
      <c r="H1252" s="40">
        <v>41428</v>
      </c>
      <c r="I1252" s="46">
        <v>0</v>
      </c>
      <c r="J1252" s="46">
        <v>0</v>
      </c>
      <c r="K1252" s="46" t="s">
        <v>74</v>
      </c>
      <c r="L1252" s="46">
        <v>0</v>
      </c>
      <c r="M1252" s="46" t="s">
        <v>74</v>
      </c>
      <c r="N1252" s="46">
        <v>0</v>
      </c>
      <c r="O1252" s="46" t="s">
        <v>74</v>
      </c>
      <c r="P1252" s="46">
        <v>0</v>
      </c>
      <c r="Q1252" s="46" t="s">
        <v>74</v>
      </c>
      <c r="R1252" s="46">
        <v>0</v>
      </c>
      <c r="S1252" s="46" t="s">
        <v>74</v>
      </c>
      <c r="T1252" s="46">
        <v>0</v>
      </c>
      <c r="U1252" s="46" t="s">
        <v>74</v>
      </c>
      <c r="V1252" s="46">
        <v>0</v>
      </c>
      <c r="W1252" s="46" t="s">
        <v>74</v>
      </c>
      <c r="X1252" s="46">
        <v>0</v>
      </c>
      <c r="Y1252" s="46" t="s">
        <v>74</v>
      </c>
      <c r="Z1252" s="46">
        <v>0</v>
      </c>
      <c r="AA1252" s="46" t="s">
        <v>74</v>
      </c>
      <c r="AB1252" s="46">
        <v>0</v>
      </c>
      <c r="AC1252" s="46" t="s">
        <v>74</v>
      </c>
      <c r="AD1252" s="46">
        <v>0</v>
      </c>
      <c r="AE1252" s="46" t="s">
        <v>74</v>
      </c>
      <c r="AF1252" s="46">
        <v>0</v>
      </c>
      <c r="AG1252" s="46" t="s">
        <v>74</v>
      </c>
      <c r="AH1252" s="46">
        <v>0</v>
      </c>
      <c r="AI1252" s="46" t="s">
        <v>74</v>
      </c>
      <c r="AJ1252" s="46">
        <v>0</v>
      </c>
      <c r="AK1252" s="46" t="s">
        <v>74</v>
      </c>
      <c r="AL1252" s="46">
        <v>0</v>
      </c>
      <c r="AM1252" s="46" t="s">
        <v>74</v>
      </c>
      <c r="AN1252" s="50"/>
      <c r="AO1252" s="46"/>
      <c r="AP1252" s="46"/>
      <c r="AQ1252" s="46"/>
      <c r="AR1252" s="46"/>
      <c r="AS1252" s="46"/>
      <c r="AT1252" s="46"/>
      <c r="AU1252" s="46"/>
      <c r="AV1252" s="46"/>
      <c r="AW1252" s="46"/>
      <c r="AX1252" s="46"/>
      <c r="AY1252" s="46"/>
      <c r="AZ1252" s="46"/>
      <c r="BA1252" s="46"/>
      <c r="BB1252" s="46"/>
      <c r="BC1252" s="46"/>
      <c r="BD1252" s="46"/>
      <c r="BE1252" s="46"/>
      <c r="BF1252" s="46"/>
      <c r="BG1252" s="46"/>
      <c r="BH1252" s="46"/>
      <c r="BI1252" s="46"/>
      <c r="BJ1252" s="46"/>
      <c r="BK1252" s="46"/>
      <c r="BL1252" s="46"/>
      <c r="BM1252" s="46"/>
      <c r="BN1252" s="46"/>
      <c r="BO1252" s="46"/>
      <c r="BP1252" s="46"/>
      <c r="BQ1252" s="46"/>
      <c r="BR1252" s="46"/>
      <c r="BS1252" s="46"/>
      <c r="BT1252" s="46"/>
      <c r="BU1252" s="46"/>
      <c r="BV1252" s="46"/>
      <c r="BW1252" s="46"/>
      <c r="BX1252" s="46"/>
      <c r="BY1252" s="46"/>
      <c r="BZ1252" s="46"/>
      <c r="CA1252" s="46"/>
      <c r="CB1252" s="46"/>
      <c r="CC1252" s="46"/>
    </row>
    <row r="1253" spans="7:81" x14ac:dyDescent="0.25">
      <c r="G1253" t="s">
        <v>132</v>
      </c>
      <c r="H1253" s="40">
        <v>41429</v>
      </c>
      <c r="I1253" s="46">
        <v>30</v>
      </c>
      <c r="J1253" s="46">
        <v>0</v>
      </c>
      <c r="K1253" s="46" t="s">
        <v>74</v>
      </c>
      <c r="L1253" s="46">
        <v>0</v>
      </c>
      <c r="M1253" s="46" t="s">
        <v>74</v>
      </c>
      <c r="N1253" s="46">
        <v>0</v>
      </c>
      <c r="O1253" s="46" t="s">
        <v>74</v>
      </c>
      <c r="P1253" s="46">
        <v>0</v>
      </c>
      <c r="Q1253" s="46" t="s">
        <v>74</v>
      </c>
      <c r="R1253" s="46">
        <v>0</v>
      </c>
      <c r="S1253" s="46" t="s">
        <v>74</v>
      </c>
      <c r="T1253" s="46">
        <v>0</v>
      </c>
      <c r="U1253" s="46" t="s">
        <v>74</v>
      </c>
      <c r="V1253" s="46">
        <v>0</v>
      </c>
      <c r="W1253" s="46" t="s">
        <v>74</v>
      </c>
      <c r="X1253" s="46">
        <v>0</v>
      </c>
      <c r="Y1253" s="46" t="s">
        <v>74</v>
      </c>
      <c r="Z1253" s="46">
        <v>0</v>
      </c>
      <c r="AA1253" s="46" t="s">
        <v>74</v>
      </c>
      <c r="AB1253" s="46">
        <v>0</v>
      </c>
      <c r="AC1253" s="46" t="s">
        <v>74</v>
      </c>
      <c r="AD1253" s="46">
        <v>0</v>
      </c>
      <c r="AE1253" s="46" t="s">
        <v>74</v>
      </c>
      <c r="AF1253" s="46">
        <v>0</v>
      </c>
      <c r="AG1253" s="46" t="s">
        <v>74</v>
      </c>
      <c r="AH1253" s="46">
        <v>0</v>
      </c>
      <c r="AI1253" s="46" t="s">
        <v>74</v>
      </c>
      <c r="AJ1253" s="46">
        <v>0</v>
      </c>
      <c r="AK1253" s="46" t="s">
        <v>74</v>
      </c>
      <c r="AL1253" s="46">
        <v>0</v>
      </c>
      <c r="AM1253" s="46" t="s">
        <v>74</v>
      </c>
      <c r="AN1253" s="50"/>
      <c r="AO1253" s="46"/>
      <c r="AP1253" s="46"/>
      <c r="AQ1253" s="46"/>
      <c r="AR1253" s="46"/>
      <c r="AS1253" s="46"/>
      <c r="AT1253" s="46"/>
      <c r="AU1253" s="46"/>
      <c r="AV1253" s="46"/>
      <c r="AW1253" s="46"/>
      <c r="AX1253" s="46"/>
      <c r="AY1253" s="46"/>
      <c r="AZ1253" s="46"/>
      <c r="BA1253" s="46"/>
      <c r="BB1253" s="46"/>
      <c r="BC1253" s="46"/>
      <c r="BD1253" s="46"/>
      <c r="BE1253" s="46"/>
      <c r="BF1253" s="46"/>
      <c r="BG1253" s="46"/>
      <c r="BH1253" s="46"/>
      <c r="BI1253" s="46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</row>
    <row r="1254" spans="7:81" x14ac:dyDescent="0.25">
      <c r="G1254" t="s">
        <v>132</v>
      </c>
      <c r="H1254" s="40">
        <v>41430</v>
      </c>
      <c r="I1254" s="46">
        <v>2.5</v>
      </c>
      <c r="J1254" s="46">
        <v>0</v>
      </c>
      <c r="K1254" s="46">
        <v>12</v>
      </c>
      <c r="L1254" s="46">
        <v>0</v>
      </c>
      <c r="M1254" s="46">
        <v>0.6</v>
      </c>
      <c r="N1254" s="46">
        <v>0</v>
      </c>
      <c r="O1254" s="46">
        <v>0.53</v>
      </c>
      <c r="P1254" s="46">
        <v>0</v>
      </c>
      <c r="Q1254" s="46">
        <v>1.1666666666666667</v>
      </c>
      <c r="R1254" s="46">
        <v>0</v>
      </c>
      <c r="S1254" s="46">
        <v>1.1333333333333335</v>
      </c>
      <c r="T1254" s="46">
        <v>0</v>
      </c>
      <c r="U1254" s="46">
        <v>6.6666666666666666E-2</v>
      </c>
      <c r="V1254" s="46">
        <v>0</v>
      </c>
      <c r="W1254" s="46">
        <v>0.66666666666666663</v>
      </c>
      <c r="X1254" s="46">
        <v>0</v>
      </c>
      <c r="Y1254" s="46">
        <v>0.89999999999999991</v>
      </c>
      <c r="Z1254" s="46">
        <v>0</v>
      </c>
      <c r="AA1254" s="46" t="s">
        <v>74</v>
      </c>
      <c r="AB1254" s="46">
        <v>0</v>
      </c>
      <c r="AC1254" s="46" t="s">
        <v>74</v>
      </c>
      <c r="AD1254" s="46">
        <v>0</v>
      </c>
      <c r="AE1254" s="46" t="s">
        <v>74</v>
      </c>
      <c r="AF1254" s="46">
        <v>0</v>
      </c>
      <c r="AG1254" s="46" t="s">
        <v>74</v>
      </c>
      <c r="AH1254" s="46">
        <v>0</v>
      </c>
      <c r="AI1254" s="46" t="s">
        <v>74</v>
      </c>
      <c r="AJ1254" s="46">
        <v>0</v>
      </c>
      <c r="AK1254" s="46" t="s">
        <v>74</v>
      </c>
      <c r="AL1254" s="46">
        <v>0</v>
      </c>
      <c r="AM1254" s="46" t="s">
        <v>74</v>
      </c>
      <c r="AN1254" s="50"/>
      <c r="AO1254" s="46">
        <v>11</v>
      </c>
      <c r="AP1254" s="46">
        <v>13</v>
      </c>
      <c r="AQ1254" s="46">
        <v>0.6</v>
      </c>
      <c r="AR1254" s="46">
        <v>0.9</v>
      </c>
      <c r="AS1254" s="46">
        <v>0.16</v>
      </c>
      <c r="AT1254" s="46">
        <v>1.1000000000000001</v>
      </c>
      <c r="AU1254" s="46">
        <v>1.2</v>
      </c>
      <c r="AV1254" s="46">
        <v>1.2</v>
      </c>
      <c r="AW1254" s="46">
        <v>1.2</v>
      </c>
      <c r="AX1254" s="46">
        <v>1</v>
      </c>
      <c r="AY1254" s="46">
        <v>1.2</v>
      </c>
      <c r="AZ1254" s="46">
        <v>0</v>
      </c>
      <c r="BA1254" s="46">
        <v>0</v>
      </c>
      <c r="BB1254" s="46">
        <v>0.2</v>
      </c>
      <c r="BC1254" s="46">
        <v>1.6</v>
      </c>
      <c r="BD1254" s="46">
        <v>0</v>
      </c>
      <c r="BE1254" s="46">
        <v>0.4</v>
      </c>
      <c r="BF1254" s="46">
        <v>1.7</v>
      </c>
      <c r="BG1254" s="46">
        <v>0.7</v>
      </c>
      <c r="BH1254" s="46">
        <v>0.3</v>
      </c>
      <c r="BI1254" s="46"/>
      <c r="BJ1254" s="46"/>
      <c r="BK1254" s="46"/>
      <c r="BL1254" s="46"/>
      <c r="BM1254" s="46"/>
      <c r="BN1254" s="46"/>
      <c r="BO1254" s="46"/>
      <c r="BP1254" s="46"/>
      <c r="BQ1254" s="46"/>
      <c r="BR1254" s="46"/>
      <c r="BS1254" s="46"/>
      <c r="BT1254" s="46"/>
      <c r="BU1254" s="46"/>
      <c r="BV1254" s="46"/>
      <c r="BW1254" s="46"/>
      <c r="BX1254" s="46"/>
      <c r="BY1254" s="46"/>
      <c r="BZ1254" s="46"/>
      <c r="CA1254" s="46"/>
      <c r="CB1254" s="46"/>
      <c r="CC1254" s="46"/>
    </row>
    <row r="1255" spans="7:81" x14ac:dyDescent="0.25">
      <c r="G1255" t="s">
        <v>132</v>
      </c>
      <c r="H1255" s="40">
        <v>41431</v>
      </c>
      <c r="I1255" s="46">
        <v>1.5</v>
      </c>
      <c r="J1255" s="46">
        <v>0</v>
      </c>
      <c r="K1255" s="46" t="s">
        <v>74</v>
      </c>
      <c r="L1255" s="46">
        <v>0</v>
      </c>
      <c r="M1255" s="46" t="s">
        <v>74</v>
      </c>
      <c r="N1255" s="46">
        <v>0</v>
      </c>
      <c r="O1255" s="46" t="s">
        <v>74</v>
      </c>
      <c r="P1255" s="46">
        <v>0</v>
      </c>
      <c r="Q1255" s="46" t="s">
        <v>74</v>
      </c>
      <c r="R1255" s="46">
        <v>0</v>
      </c>
      <c r="S1255" s="46" t="s">
        <v>74</v>
      </c>
      <c r="T1255" s="46">
        <v>0</v>
      </c>
      <c r="U1255" s="46" t="s">
        <v>74</v>
      </c>
      <c r="V1255" s="46">
        <v>0</v>
      </c>
      <c r="W1255" s="46" t="s">
        <v>74</v>
      </c>
      <c r="X1255" s="46">
        <v>0</v>
      </c>
      <c r="Y1255" s="46" t="s">
        <v>74</v>
      </c>
      <c r="Z1255" s="46">
        <v>0</v>
      </c>
      <c r="AA1255" s="46">
        <v>0.5</v>
      </c>
      <c r="AB1255" s="46">
        <v>0</v>
      </c>
      <c r="AC1255" s="46">
        <v>9.3333333333333339</v>
      </c>
      <c r="AD1255" s="46">
        <v>0</v>
      </c>
      <c r="AE1255" s="46">
        <v>1.4000000000000001</v>
      </c>
      <c r="AF1255" s="46">
        <v>0</v>
      </c>
      <c r="AG1255" s="46">
        <v>0</v>
      </c>
      <c r="AH1255" s="46">
        <v>0</v>
      </c>
      <c r="AI1255" s="46">
        <v>0.46666666666666662</v>
      </c>
      <c r="AJ1255" s="46">
        <v>0</v>
      </c>
      <c r="AK1255" s="46">
        <v>0.9</v>
      </c>
      <c r="AL1255" s="46">
        <v>0</v>
      </c>
      <c r="AM1255" s="46">
        <v>7.8</v>
      </c>
      <c r="AN1255" s="50"/>
      <c r="AO1255" s="46"/>
      <c r="AP1255" s="46"/>
      <c r="AQ1255" s="46"/>
      <c r="AR1255" s="46"/>
      <c r="AS1255" s="46"/>
      <c r="AT1255" s="46"/>
      <c r="AU1255" s="46"/>
      <c r="AV1255" s="46"/>
      <c r="AW1255" s="46"/>
      <c r="AX1255" s="46"/>
      <c r="AY1255" s="46"/>
      <c r="AZ1255" s="46"/>
      <c r="BA1255" s="46"/>
      <c r="BB1255" s="46"/>
      <c r="BC1255" s="46"/>
      <c r="BD1255" s="46"/>
      <c r="BE1255" s="46"/>
      <c r="BF1255" s="46"/>
      <c r="BG1255" s="46"/>
      <c r="BH1255" s="46"/>
      <c r="BI1255" s="46">
        <v>0</v>
      </c>
      <c r="BJ1255" s="46">
        <v>0.5</v>
      </c>
      <c r="BK1255" s="46">
        <v>1</v>
      </c>
      <c r="BL1255" s="46">
        <v>1.9</v>
      </c>
      <c r="BM1255" s="46">
        <v>13.1</v>
      </c>
      <c r="BN1255" s="46">
        <v>13</v>
      </c>
      <c r="BO1255" s="46">
        <v>0</v>
      </c>
      <c r="BP1255" s="46">
        <v>1.8</v>
      </c>
      <c r="BQ1255" s="46">
        <v>2.4</v>
      </c>
      <c r="BR1255" s="46">
        <v>0</v>
      </c>
      <c r="BS1255" s="46">
        <v>0</v>
      </c>
      <c r="BT1255" s="46">
        <v>0</v>
      </c>
      <c r="BU1255" s="46">
        <v>0.5</v>
      </c>
      <c r="BV1255" s="46">
        <v>0</v>
      </c>
      <c r="BW1255" s="46">
        <v>0.9</v>
      </c>
      <c r="BX1255" s="46">
        <v>0</v>
      </c>
      <c r="BY1255" s="46">
        <v>2</v>
      </c>
      <c r="BZ1255" s="46">
        <v>0.7</v>
      </c>
      <c r="CA1255" s="46">
        <v>11.6</v>
      </c>
      <c r="CB1255" s="46">
        <v>6.4</v>
      </c>
      <c r="CC1255" s="46">
        <v>5.4</v>
      </c>
    </row>
    <row r="1256" spans="7:81" x14ac:dyDescent="0.25">
      <c r="G1256" t="s">
        <v>132</v>
      </c>
      <c r="H1256" s="40">
        <v>41432</v>
      </c>
      <c r="I1256" s="46">
        <v>0</v>
      </c>
      <c r="J1256" s="46">
        <v>0</v>
      </c>
      <c r="K1256" s="46" t="s">
        <v>74</v>
      </c>
      <c r="L1256" s="46">
        <v>0</v>
      </c>
      <c r="M1256" s="46" t="s">
        <v>74</v>
      </c>
      <c r="N1256" s="46">
        <v>0</v>
      </c>
      <c r="O1256" s="46" t="s">
        <v>74</v>
      </c>
      <c r="P1256" s="46">
        <v>0</v>
      </c>
      <c r="Q1256" s="46" t="s">
        <v>74</v>
      </c>
      <c r="R1256" s="46">
        <v>0</v>
      </c>
      <c r="S1256" s="46" t="s">
        <v>74</v>
      </c>
      <c r="T1256" s="46">
        <v>0</v>
      </c>
      <c r="U1256" s="46" t="s">
        <v>74</v>
      </c>
      <c r="V1256" s="46">
        <v>0</v>
      </c>
      <c r="W1256" s="46" t="s">
        <v>74</v>
      </c>
      <c r="X1256" s="46">
        <v>0</v>
      </c>
      <c r="Y1256" s="46" t="s">
        <v>74</v>
      </c>
      <c r="Z1256" s="46">
        <v>0</v>
      </c>
      <c r="AA1256" s="46" t="s">
        <v>74</v>
      </c>
      <c r="AB1256" s="46">
        <v>0</v>
      </c>
      <c r="AC1256" s="46" t="s">
        <v>74</v>
      </c>
      <c r="AD1256" s="46">
        <v>0</v>
      </c>
      <c r="AE1256" s="46" t="s">
        <v>74</v>
      </c>
      <c r="AF1256" s="46">
        <v>0</v>
      </c>
      <c r="AG1256" s="46" t="s">
        <v>74</v>
      </c>
      <c r="AH1256" s="46">
        <v>39.849920119582357</v>
      </c>
      <c r="AI1256" s="46" t="s">
        <v>74</v>
      </c>
      <c r="AJ1256" s="46">
        <v>0</v>
      </c>
      <c r="AK1256" s="46" t="s">
        <v>74</v>
      </c>
      <c r="AL1256" s="46">
        <v>0</v>
      </c>
      <c r="AM1256" s="46" t="s">
        <v>74</v>
      </c>
      <c r="AN1256" s="50"/>
      <c r="AO1256" s="46"/>
      <c r="AP1256" s="46"/>
      <c r="AQ1256" s="46"/>
      <c r="AR1256" s="46"/>
      <c r="AS1256" s="46"/>
      <c r="AT1256" s="46"/>
      <c r="AU1256" s="46"/>
      <c r="AV1256" s="46"/>
      <c r="AW1256" s="46"/>
      <c r="AX1256" s="46"/>
      <c r="AY1256" s="46"/>
      <c r="AZ1256" s="46"/>
      <c r="BA1256" s="46"/>
      <c r="BB1256" s="46"/>
      <c r="BC1256" s="46"/>
      <c r="BD1256" s="46"/>
      <c r="BE1256" s="46"/>
      <c r="BF1256" s="46"/>
      <c r="BG1256" s="46"/>
      <c r="BH1256" s="46"/>
      <c r="BI1256" s="46"/>
      <c r="BJ1256" s="46"/>
      <c r="BK1256" s="46"/>
      <c r="BL1256" s="46"/>
      <c r="BM1256" s="46"/>
      <c r="BN1256" s="46"/>
      <c r="BO1256" s="46"/>
      <c r="BP1256" s="46"/>
      <c r="BQ1256" s="46"/>
      <c r="BR1256" s="46"/>
      <c r="BS1256" s="46"/>
      <c r="BT1256" s="46"/>
      <c r="BU1256" s="46"/>
      <c r="BV1256" s="46"/>
      <c r="BW1256" s="46"/>
      <c r="BX1256" s="46"/>
      <c r="BY1256" s="46"/>
      <c r="BZ1256" s="46"/>
      <c r="CA1256" s="46"/>
      <c r="CB1256" s="46"/>
      <c r="CC1256" s="46"/>
    </row>
    <row r="1257" spans="7:81" x14ac:dyDescent="0.25">
      <c r="G1257" t="s">
        <v>132</v>
      </c>
      <c r="H1257" s="40">
        <v>41433</v>
      </c>
      <c r="I1257" s="46">
        <v>0</v>
      </c>
      <c r="J1257" s="46">
        <v>0</v>
      </c>
      <c r="K1257" s="46" t="s">
        <v>74</v>
      </c>
      <c r="L1257" s="46">
        <v>0</v>
      </c>
      <c r="M1257" s="46" t="s">
        <v>74</v>
      </c>
      <c r="N1257" s="46">
        <v>0</v>
      </c>
      <c r="O1257" s="46" t="s">
        <v>74</v>
      </c>
      <c r="P1257" s="46">
        <v>0</v>
      </c>
      <c r="Q1257" s="46" t="s">
        <v>74</v>
      </c>
      <c r="R1257" s="46">
        <v>0</v>
      </c>
      <c r="S1257" s="46" t="s">
        <v>74</v>
      </c>
      <c r="T1257" s="46">
        <v>0</v>
      </c>
      <c r="U1257" s="46" t="s">
        <v>74</v>
      </c>
      <c r="V1257" s="46">
        <v>0</v>
      </c>
      <c r="W1257" s="46" t="s">
        <v>74</v>
      </c>
      <c r="X1257" s="46">
        <v>0</v>
      </c>
      <c r="Y1257" s="46" t="s">
        <v>74</v>
      </c>
      <c r="Z1257" s="46">
        <v>0</v>
      </c>
      <c r="AA1257" s="46" t="s">
        <v>74</v>
      </c>
      <c r="AB1257" s="46">
        <v>0</v>
      </c>
      <c r="AC1257" s="46" t="s">
        <v>74</v>
      </c>
      <c r="AD1257" s="46">
        <v>0</v>
      </c>
      <c r="AE1257" s="46" t="s">
        <v>74</v>
      </c>
      <c r="AF1257" s="46">
        <v>0</v>
      </c>
      <c r="AG1257" s="46" t="s">
        <v>74</v>
      </c>
      <c r="AH1257" s="46">
        <v>0</v>
      </c>
      <c r="AI1257" s="46" t="s">
        <v>74</v>
      </c>
      <c r="AJ1257" s="46">
        <v>0</v>
      </c>
      <c r="AK1257" s="46" t="s">
        <v>74</v>
      </c>
      <c r="AL1257" s="46">
        <v>0</v>
      </c>
      <c r="AM1257" s="46" t="s">
        <v>74</v>
      </c>
      <c r="AN1257" s="50"/>
      <c r="AO1257" s="46"/>
      <c r="AP1257" s="46"/>
      <c r="AQ1257" s="46"/>
      <c r="AR1257" s="46"/>
      <c r="AS1257" s="46"/>
      <c r="AT1257" s="46"/>
      <c r="AU1257" s="46"/>
      <c r="AV1257" s="46"/>
      <c r="AW1257" s="46"/>
      <c r="AX1257" s="46"/>
      <c r="AY1257" s="46"/>
      <c r="AZ1257" s="46"/>
      <c r="BA1257" s="46"/>
      <c r="BB1257" s="46"/>
      <c r="BC1257" s="46"/>
      <c r="BD1257" s="46"/>
      <c r="BE1257" s="46"/>
      <c r="BF1257" s="46"/>
      <c r="BG1257" s="46"/>
      <c r="BH1257" s="46"/>
      <c r="BI1257" s="46"/>
      <c r="BJ1257" s="46"/>
      <c r="BK1257" s="46"/>
      <c r="BL1257" s="46"/>
      <c r="BM1257" s="46"/>
      <c r="BN1257" s="46"/>
      <c r="BO1257" s="46"/>
      <c r="BP1257" s="46"/>
      <c r="BQ1257" s="46"/>
      <c r="BR1257" s="46"/>
      <c r="BS1257" s="46"/>
      <c r="BT1257" s="46"/>
      <c r="BU1257" s="46"/>
      <c r="BV1257" s="46"/>
      <c r="BW1257" s="46"/>
      <c r="BX1257" s="46"/>
      <c r="BY1257" s="46"/>
      <c r="BZ1257" s="46"/>
      <c r="CA1257" s="46"/>
      <c r="CB1257" s="46"/>
      <c r="CC1257" s="46"/>
    </row>
    <row r="1258" spans="7:81" x14ac:dyDescent="0.25">
      <c r="G1258" t="s">
        <v>132</v>
      </c>
      <c r="H1258" s="40">
        <v>41434</v>
      </c>
      <c r="I1258" s="46">
        <v>0.5</v>
      </c>
      <c r="J1258" s="46">
        <v>0</v>
      </c>
      <c r="K1258" s="46" t="s">
        <v>74</v>
      </c>
      <c r="L1258" s="46">
        <v>0</v>
      </c>
      <c r="M1258" s="46" t="s">
        <v>74</v>
      </c>
      <c r="N1258" s="46">
        <v>0</v>
      </c>
      <c r="O1258" s="46" t="s">
        <v>74</v>
      </c>
      <c r="P1258" s="46">
        <v>0</v>
      </c>
      <c r="Q1258" s="46" t="s">
        <v>74</v>
      </c>
      <c r="R1258" s="46">
        <v>43.79119153444843</v>
      </c>
      <c r="S1258" s="46" t="s">
        <v>74</v>
      </c>
      <c r="T1258" s="46">
        <v>0</v>
      </c>
      <c r="U1258" s="46" t="s">
        <v>74</v>
      </c>
      <c r="V1258" s="46">
        <v>0</v>
      </c>
      <c r="W1258" s="46" t="s">
        <v>74</v>
      </c>
      <c r="X1258" s="46">
        <v>0</v>
      </c>
      <c r="Y1258" s="46" t="s">
        <v>74</v>
      </c>
      <c r="Z1258" s="46">
        <v>0</v>
      </c>
      <c r="AA1258" s="46" t="s">
        <v>74</v>
      </c>
      <c r="AB1258" s="46">
        <v>0</v>
      </c>
      <c r="AC1258" s="46" t="s">
        <v>74</v>
      </c>
      <c r="AD1258" s="46">
        <v>0</v>
      </c>
      <c r="AE1258" s="46" t="s">
        <v>74</v>
      </c>
      <c r="AF1258" s="46">
        <v>0</v>
      </c>
      <c r="AG1258" s="46" t="s">
        <v>74</v>
      </c>
      <c r="AH1258" s="46">
        <v>0</v>
      </c>
      <c r="AI1258" s="46" t="s">
        <v>74</v>
      </c>
      <c r="AJ1258" s="46">
        <v>0</v>
      </c>
      <c r="AK1258" s="46" t="s">
        <v>74</v>
      </c>
      <c r="AL1258" s="46">
        <v>0</v>
      </c>
      <c r="AM1258" s="46" t="s">
        <v>74</v>
      </c>
      <c r="AN1258" s="50"/>
      <c r="AO1258" s="46"/>
      <c r="AP1258" s="46"/>
      <c r="AQ1258" s="46"/>
      <c r="AR1258" s="46"/>
      <c r="AS1258" s="46"/>
      <c r="AT1258" s="46"/>
      <c r="AU1258" s="46"/>
      <c r="AV1258" s="46"/>
      <c r="AW1258" s="46"/>
      <c r="AX1258" s="46"/>
      <c r="AY1258" s="46"/>
      <c r="AZ1258" s="46"/>
      <c r="BA1258" s="46"/>
      <c r="BB1258" s="46"/>
      <c r="BC1258" s="46"/>
      <c r="BD1258" s="46"/>
      <c r="BE1258" s="46"/>
      <c r="BF1258" s="46"/>
      <c r="BG1258" s="46"/>
      <c r="BH1258" s="46"/>
      <c r="BI1258" s="46"/>
      <c r="BJ1258" s="46"/>
      <c r="BK1258" s="46"/>
      <c r="BL1258" s="46"/>
      <c r="BM1258" s="46"/>
      <c r="BN1258" s="46"/>
      <c r="BO1258" s="46"/>
      <c r="BP1258" s="46"/>
      <c r="BQ1258" s="46"/>
      <c r="BR1258" s="46"/>
      <c r="BS1258" s="46"/>
      <c r="BT1258" s="46"/>
      <c r="BU1258" s="46"/>
      <c r="BV1258" s="46"/>
      <c r="BW1258" s="46"/>
      <c r="BX1258" s="46"/>
      <c r="BY1258" s="46"/>
      <c r="BZ1258" s="46"/>
      <c r="CA1258" s="46"/>
      <c r="CB1258" s="46"/>
      <c r="CC1258" s="46"/>
    </row>
    <row r="1259" spans="7:81" x14ac:dyDescent="0.25">
      <c r="G1259" t="s">
        <v>132</v>
      </c>
      <c r="H1259" s="40">
        <v>41435</v>
      </c>
      <c r="I1259" s="46">
        <v>22</v>
      </c>
      <c r="J1259" s="46">
        <v>0</v>
      </c>
      <c r="K1259" s="46" t="s">
        <v>74</v>
      </c>
      <c r="L1259" s="46">
        <v>0</v>
      </c>
      <c r="M1259" s="46" t="s">
        <v>74</v>
      </c>
      <c r="N1259" s="46">
        <v>0</v>
      </c>
      <c r="O1259" s="46" t="s">
        <v>74</v>
      </c>
      <c r="P1259" s="46">
        <v>0</v>
      </c>
      <c r="Q1259" s="46" t="s">
        <v>74</v>
      </c>
      <c r="R1259" s="46">
        <v>0</v>
      </c>
      <c r="S1259" s="46" t="s">
        <v>74</v>
      </c>
      <c r="T1259" s="46">
        <v>0</v>
      </c>
      <c r="U1259" s="46" t="s">
        <v>74</v>
      </c>
      <c r="V1259" s="46">
        <v>0</v>
      </c>
      <c r="W1259" s="46" t="s">
        <v>74</v>
      </c>
      <c r="X1259" s="46">
        <v>0</v>
      </c>
      <c r="Y1259" s="46" t="s">
        <v>74</v>
      </c>
      <c r="Z1259" s="46">
        <v>0</v>
      </c>
      <c r="AA1259" s="46" t="s">
        <v>74</v>
      </c>
      <c r="AB1259" s="46">
        <v>0</v>
      </c>
      <c r="AC1259" s="46" t="s">
        <v>74</v>
      </c>
      <c r="AD1259" s="46">
        <v>0</v>
      </c>
      <c r="AE1259" s="46" t="s">
        <v>74</v>
      </c>
      <c r="AF1259" s="46">
        <v>0</v>
      </c>
      <c r="AG1259" s="46" t="s">
        <v>74</v>
      </c>
      <c r="AH1259" s="46">
        <v>0</v>
      </c>
      <c r="AI1259" s="46" t="s">
        <v>74</v>
      </c>
      <c r="AJ1259" s="46">
        <v>0</v>
      </c>
      <c r="AK1259" s="46" t="s">
        <v>74</v>
      </c>
      <c r="AL1259" s="46">
        <v>0</v>
      </c>
      <c r="AM1259" s="46" t="s">
        <v>74</v>
      </c>
      <c r="AN1259" s="50"/>
      <c r="AO1259" s="46"/>
      <c r="AP1259" s="46"/>
      <c r="AQ1259" s="46"/>
      <c r="AR1259" s="46"/>
      <c r="AS1259" s="46"/>
      <c r="AT1259" s="46"/>
      <c r="AU1259" s="46"/>
      <c r="AV1259" s="46"/>
      <c r="AW1259" s="46"/>
      <c r="AX1259" s="46"/>
      <c r="AY1259" s="46"/>
      <c r="AZ1259" s="46"/>
      <c r="BA1259" s="46"/>
      <c r="BB1259" s="46"/>
      <c r="BC1259" s="46"/>
      <c r="BD1259" s="46"/>
      <c r="BE1259" s="46"/>
      <c r="BF1259" s="46"/>
      <c r="BG1259" s="46"/>
      <c r="BH1259" s="46"/>
      <c r="BI1259" s="46"/>
      <c r="BJ1259" s="46"/>
      <c r="BK1259" s="46"/>
      <c r="BL1259" s="46"/>
      <c r="BM1259" s="46"/>
      <c r="BN1259" s="46"/>
      <c r="BO1259" s="46"/>
      <c r="BP1259" s="46"/>
      <c r="BQ1259" s="46"/>
      <c r="BR1259" s="46"/>
      <c r="BS1259" s="46"/>
      <c r="BT1259" s="46"/>
      <c r="BU1259" s="46"/>
      <c r="BV1259" s="46"/>
      <c r="BW1259" s="46"/>
      <c r="BX1259" s="46"/>
      <c r="BY1259" s="46"/>
      <c r="BZ1259" s="46"/>
      <c r="CA1259" s="46"/>
      <c r="CB1259" s="46"/>
      <c r="CC1259" s="46"/>
    </row>
    <row r="1260" spans="7:81" x14ac:dyDescent="0.25">
      <c r="G1260" t="s">
        <v>132</v>
      </c>
      <c r="H1260" s="40">
        <v>41436</v>
      </c>
      <c r="I1260" s="46">
        <v>10</v>
      </c>
      <c r="J1260" s="46">
        <v>0</v>
      </c>
      <c r="K1260" s="46" t="s">
        <v>74</v>
      </c>
      <c r="L1260" s="46">
        <v>0</v>
      </c>
      <c r="M1260" s="46" t="s">
        <v>74</v>
      </c>
      <c r="N1260" s="46">
        <v>0</v>
      </c>
      <c r="O1260" s="46" t="s">
        <v>74</v>
      </c>
      <c r="P1260" s="46">
        <v>0</v>
      </c>
      <c r="Q1260" s="46" t="s">
        <v>74</v>
      </c>
      <c r="R1260" s="46">
        <v>0</v>
      </c>
      <c r="S1260" s="46" t="s">
        <v>74</v>
      </c>
      <c r="T1260" s="46">
        <v>0</v>
      </c>
      <c r="U1260" s="46" t="s">
        <v>74</v>
      </c>
      <c r="V1260" s="46">
        <v>0</v>
      </c>
      <c r="W1260" s="46" t="s">
        <v>74</v>
      </c>
      <c r="X1260" s="46">
        <v>0</v>
      </c>
      <c r="Y1260" s="46" t="s">
        <v>74</v>
      </c>
      <c r="Z1260" s="46">
        <v>0</v>
      </c>
      <c r="AA1260" s="46" t="s">
        <v>74</v>
      </c>
      <c r="AB1260" s="46">
        <v>0</v>
      </c>
      <c r="AC1260" s="46" t="s">
        <v>74</v>
      </c>
      <c r="AD1260" s="46">
        <v>0</v>
      </c>
      <c r="AE1260" s="46" t="s">
        <v>74</v>
      </c>
      <c r="AF1260" s="46">
        <v>0</v>
      </c>
      <c r="AG1260" s="46" t="s">
        <v>74</v>
      </c>
      <c r="AH1260" s="46">
        <v>0</v>
      </c>
      <c r="AI1260" s="46" t="s">
        <v>74</v>
      </c>
      <c r="AJ1260" s="46">
        <v>0</v>
      </c>
      <c r="AK1260" s="46" t="s">
        <v>74</v>
      </c>
      <c r="AL1260" s="46">
        <v>0</v>
      </c>
      <c r="AM1260" s="46" t="s">
        <v>74</v>
      </c>
      <c r="AN1260" s="50"/>
      <c r="AO1260" s="46"/>
      <c r="AP1260" s="46"/>
      <c r="AQ1260" s="46"/>
      <c r="AR1260" s="46"/>
      <c r="AS1260" s="46"/>
      <c r="AT1260" s="46"/>
      <c r="AU1260" s="46"/>
      <c r="AV1260" s="46"/>
      <c r="AW1260" s="46"/>
      <c r="AX1260" s="46"/>
      <c r="AY1260" s="46"/>
      <c r="AZ1260" s="46"/>
      <c r="BA1260" s="46"/>
      <c r="BB1260" s="46"/>
      <c r="BC1260" s="46"/>
      <c r="BD1260" s="46"/>
      <c r="BE1260" s="46"/>
      <c r="BF1260" s="46"/>
      <c r="BG1260" s="46"/>
      <c r="BH1260" s="46"/>
      <c r="BI1260" s="46"/>
      <c r="BJ1260" s="46"/>
      <c r="BK1260" s="46"/>
      <c r="BL1260" s="46"/>
      <c r="BM1260" s="46"/>
      <c r="BN1260" s="46"/>
      <c r="BO1260" s="46"/>
      <c r="BP1260" s="46"/>
      <c r="BQ1260" s="46"/>
      <c r="BR1260" s="46"/>
      <c r="BS1260" s="46"/>
      <c r="BT1260" s="46"/>
      <c r="BU1260" s="46"/>
      <c r="BV1260" s="46"/>
      <c r="BW1260" s="46"/>
      <c r="BX1260" s="46"/>
      <c r="BY1260" s="46"/>
      <c r="BZ1260" s="46"/>
      <c r="CA1260" s="46"/>
      <c r="CB1260" s="46"/>
      <c r="CC1260" s="46"/>
    </row>
    <row r="1261" spans="7:81" x14ac:dyDescent="0.25">
      <c r="G1261" t="s">
        <v>132</v>
      </c>
      <c r="H1261" s="40">
        <v>41437</v>
      </c>
      <c r="I1261" s="46">
        <v>2</v>
      </c>
      <c r="J1261" s="46">
        <v>0</v>
      </c>
      <c r="K1261" s="46" t="s">
        <v>74</v>
      </c>
      <c r="L1261" s="46">
        <v>0</v>
      </c>
      <c r="M1261" s="46" t="s">
        <v>74</v>
      </c>
      <c r="N1261" s="46">
        <v>0</v>
      </c>
      <c r="O1261" s="46" t="s">
        <v>74</v>
      </c>
      <c r="P1261" s="46">
        <v>0</v>
      </c>
      <c r="Q1261" s="46" t="s">
        <v>74</v>
      </c>
      <c r="R1261" s="46">
        <v>0</v>
      </c>
      <c r="S1261" s="46" t="s">
        <v>74</v>
      </c>
      <c r="T1261" s="46">
        <v>0</v>
      </c>
      <c r="U1261" s="46" t="s">
        <v>74</v>
      </c>
      <c r="V1261" s="46">
        <v>0</v>
      </c>
      <c r="W1261" s="46" t="s">
        <v>74</v>
      </c>
      <c r="X1261" s="46">
        <v>0</v>
      </c>
      <c r="Y1261" s="46" t="s">
        <v>74</v>
      </c>
      <c r="Z1261" s="46">
        <v>0</v>
      </c>
      <c r="AA1261" s="46" t="s">
        <v>74</v>
      </c>
      <c r="AB1261" s="46">
        <v>0</v>
      </c>
      <c r="AC1261" s="46" t="s">
        <v>74</v>
      </c>
      <c r="AD1261" s="46">
        <v>0</v>
      </c>
      <c r="AE1261" s="46" t="s">
        <v>74</v>
      </c>
      <c r="AF1261" s="46">
        <v>0</v>
      </c>
      <c r="AG1261" s="46" t="s">
        <v>74</v>
      </c>
      <c r="AH1261" s="46">
        <v>0</v>
      </c>
      <c r="AI1261" s="46" t="s">
        <v>74</v>
      </c>
      <c r="AJ1261" s="46">
        <v>0</v>
      </c>
      <c r="AK1261" s="46" t="s">
        <v>74</v>
      </c>
      <c r="AL1261" s="46">
        <v>0</v>
      </c>
      <c r="AM1261" s="46" t="s">
        <v>74</v>
      </c>
      <c r="AN1261" s="50"/>
      <c r="AO1261" s="46"/>
      <c r="AP1261" s="46"/>
      <c r="AQ1261" s="46"/>
      <c r="AR1261" s="46"/>
      <c r="AS1261" s="46"/>
      <c r="AT1261" s="46"/>
      <c r="AU1261" s="46"/>
      <c r="AV1261" s="46"/>
      <c r="AW1261" s="46"/>
      <c r="AX1261" s="46"/>
      <c r="AY1261" s="46"/>
      <c r="AZ1261" s="46"/>
      <c r="BA1261" s="46"/>
      <c r="BB1261" s="46"/>
      <c r="BC1261" s="46"/>
      <c r="BD1261" s="46"/>
      <c r="BE1261" s="46"/>
      <c r="BF1261" s="46"/>
      <c r="BG1261" s="46"/>
      <c r="BH1261" s="46"/>
      <c r="BI1261" s="46"/>
      <c r="BJ1261" s="46"/>
      <c r="BK1261" s="46"/>
      <c r="BL1261" s="46"/>
      <c r="BM1261" s="46"/>
      <c r="BN1261" s="46"/>
      <c r="BO1261" s="46"/>
      <c r="BP1261" s="46"/>
      <c r="BQ1261" s="46"/>
      <c r="BR1261" s="46"/>
      <c r="BS1261" s="46"/>
      <c r="BT1261" s="46"/>
      <c r="BU1261" s="46"/>
      <c r="BV1261" s="46"/>
      <c r="BW1261" s="46"/>
      <c r="BX1261" s="46"/>
      <c r="BY1261" s="46"/>
      <c r="BZ1261" s="46"/>
      <c r="CA1261" s="46"/>
      <c r="CB1261" s="46"/>
      <c r="CC1261" s="46"/>
    </row>
    <row r="1262" spans="7:81" x14ac:dyDescent="0.25">
      <c r="G1262" t="s">
        <v>132</v>
      </c>
      <c r="H1262" s="40">
        <v>41438</v>
      </c>
      <c r="I1262" s="46">
        <v>0</v>
      </c>
      <c r="J1262" s="46">
        <v>0</v>
      </c>
      <c r="K1262" s="46" t="s">
        <v>74</v>
      </c>
      <c r="L1262" s="46">
        <v>0</v>
      </c>
      <c r="M1262" s="46" t="s">
        <v>74</v>
      </c>
      <c r="N1262" s="46">
        <v>0</v>
      </c>
      <c r="O1262" s="46" t="s">
        <v>74</v>
      </c>
      <c r="P1262" s="46">
        <v>0</v>
      </c>
      <c r="Q1262" s="46" t="s">
        <v>74</v>
      </c>
      <c r="R1262" s="46">
        <v>0</v>
      </c>
      <c r="S1262" s="46" t="s">
        <v>74</v>
      </c>
      <c r="T1262" s="46">
        <v>0</v>
      </c>
      <c r="U1262" s="46" t="s">
        <v>74</v>
      </c>
      <c r="V1262" s="46">
        <v>0</v>
      </c>
      <c r="W1262" s="46" t="s">
        <v>74</v>
      </c>
      <c r="X1262" s="46">
        <v>0</v>
      </c>
      <c r="Y1262" s="46" t="s">
        <v>74</v>
      </c>
      <c r="Z1262" s="46">
        <v>0</v>
      </c>
      <c r="AA1262" s="46" t="s">
        <v>74</v>
      </c>
      <c r="AB1262" s="46">
        <v>0</v>
      </c>
      <c r="AC1262" s="46" t="s">
        <v>74</v>
      </c>
      <c r="AD1262" s="46">
        <v>0</v>
      </c>
      <c r="AE1262" s="46" t="s">
        <v>74</v>
      </c>
      <c r="AF1262" s="46">
        <v>0</v>
      </c>
      <c r="AG1262" s="46" t="s">
        <v>74</v>
      </c>
      <c r="AH1262" s="46">
        <v>0</v>
      </c>
      <c r="AI1262" s="46" t="s">
        <v>74</v>
      </c>
      <c r="AJ1262" s="46">
        <v>0</v>
      </c>
      <c r="AK1262" s="46" t="s">
        <v>74</v>
      </c>
      <c r="AL1262" s="46">
        <v>0</v>
      </c>
      <c r="AM1262" s="46" t="s">
        <v>74</v>
      </c>
      <c r="AN1262" s="50"/>
      <c r="AO1262" s="46"/>
      <c r="AP1262" s="46"/>
      <c r="AQ1262" s="46"/>
      <c r="AR1262" s="46"/>
      <c r="AS1262" s="46"/>
      <c r="AT1262" s="46"/>
      <c r="AU1262" s="46"/>
      <c r="AV1262" s="46"/>
      <c r="AW1262" s="46"/>
      <c r="AX1262" s="46"/>
      <c r="AY1262" s="46"/>
      <c r="AZ1262" s="46"/>
      <c r="BA1262" s="46"/>
      <c r="BB1262" s="46"/>
      <c r="BC1262" s="46"/>
      <c r="BD1262" s="46"/>
      <c r="BE1262" s="46"/>
      <c r="BF1262" s="46"/>
      <c r="BG1262" s="46"/>
      <c r="BH1262" s="46"/>
      <c r="BI1262" s="46"/>
      <c r="BJ1262" s="46"/>
      <c r="BK1262" s="46"/>
      <c r="BL1262" s="46"/>
      <c r="BM1262" s="46"/>
      <c r="BN1262" s="46"/>
      <c r="BO1262" s="46"/>
      <c r="BP1262" s="46"/>
      <c r="BQ1262" s="46"/>
      <c r="BR1262" s="46"/>
      <c r="BS1262" s="46"/>
      <c r="BT1262" s="46"/>
      <c r="BU1262" s="46"/>
      <c r="BV1262" s="46"/>
      <c r="BW1262" s="46"/>
      <c r="BX1262" s="46"/>
      <c r="BY1262" s="46"/>
      <c r="BZ1262" s="46"/>
      <c r="CA1262" s="46"/>
      <c r="CB1262" s="46"/>
      <c r="CC1262" s="46"/>
    </row>
    <row r="1263" spans="7:81" x14ac:dyDescent="0.25">
      <c r="G1263" t="s">
        <v>132</v>
      </c>
      <c r="H1263" s="40">
        <v>41439</v>
      </c>
      <c r="I1263" s="46">
        <v>0</v>
      </c>
      <c r="J1263" s="46">
        <v>0</v>
      </c>
      <c r="K1263" s="46" t="s">
        <v>74</v>
      </c>
      <c r="L1263" s="46">
        <v>0</v>
      </c>
      <c r="M1263" s="46" t="s">
        <v>74</v>
      </c>
      <c r="N1263" s="46">
        <v>0</v>
      </c>
      <c r="O1263" s="46" t="s">
        <v>74</v>
      </c>
      <c r="P1263" s="46">
        <v>0</v>
      </c>
      <c r="Q1263" s="46" t="s">
        <v>74</v>
      </c>
      <c r="R1263" s="46">
        <v>0</v>
      </c>
      <c r="S1263" s="46" t="s">
        <v>74</v>
      </c>
      <c r="T1263" s="46">
        <v>0</v>
      </c>
      <c r="U1263" s="46" t="s">
        <v>74</v>
      </c>
      <c r="V1263" s="46">
        <v>0</v>
      </c>
      <c r="W1263" s="46" t="s">
        <v>74</v>
      </c>
      <c r="X1263" s="46">
        <v>0</v>
      </c>
      <c r="Y1263" s="46" t="s">
        <v>74</v>
      </c>
      <c r="Z1263" s="46">
        <v>0</v>
      </c>
      <c r="AA1263" s="46" t="s">
        <v>74</v>
      </c>
      <c r="AB1263" s="46">
        <v>0</v>
      </c>
      <c r="AC1263" s="46" t="s">
        <v>74</v>
      </c>
      <c r="AD1263" s="46">
        <v>0</v>
      </c>
      <c r="AE1263" s="46" t="s">
        <v>74</v>
      </c>
      <c r="AF1263" s="46">
        <v>0</v>
      </c>
      <c r="AG1263" s="46" t="s">
        <v>74</v>
      </c>
      <c r="AH1263" s="46">
        <v>0</v>
      </c>
      <c r="AI1263" s="46" t="s">
        <v>74</v>
      </c>
      <c r="AJ1263" s="46">
        <v>0</v>
      </c>
      <c r="AK1263" s="46" t="s">
        <v>74</v>
      </c>
      <c r="AL1263" s="46">
        <v>0</v>
      </c>
      <c r="AM1263" s="46" t="s">
        <v>74</v>
      </c>
      <c r="AN1263" s="50"/>
      <c r="AO1263" s="46"/>
      <c r="AP1263" s="46"/>
      <c r="AQ1263" s="46"/>
      <c r="AR1263" s="46"/>
      <c r="AS1263" s="46"/>
      <c r="AT1263" s="46"/>
      <c r="AU1263" s="46"/>
      <c r="AV1263" s="46"/>
      <c r="AW1263" s="46"/>
      <c r="AX1263" s="46"/>
      <c r="AY1263" s="46"/>
      <c r="AZ1263" s="46"/>
      <c r="BA1263" s="46"/>
      <c r="BB1263" s="46"/>
      <c r="BC1263" s="46"/>
      <c r="BD1263" s="46"/>
      <c r="BE1263" s="46"/>
      <c r="BF1263" s="46"/>
      <c r="BG1263" s="46"/>
      <c r="BH1263" s="46"/>
      <c r="BI1263" s="46"/>
      <c r="BJ1263" s="46"/>
      <c r="BK1263" s="46"/>
      <c r="BL1263" s="46"/>
      <c r="BM1263" s="46"/>
      <c r="BN1263" s="46"/>
      <c r="BO1263" s="46"/>
      <c r="BP1263" s="46"/>
      <c r="BQ1263" s="46"/>
      <c r="BR1263" s="46"/>
      <c r="BS1263" s="46"/>
      <c r="BT1263" s="46"/>
      <c r="BU1263" s="46"/>
      <c r="BV1263" s="46"/>
      <c r="BW1263" s="46"/>
      <c r="BX1263" s="46"/>
      <c r="BY1263" s="46"/>
      <c r="BZ1263" s="46"/>
      <c r="CA1263" s="46"/>
      <c r="CB1263" s="46"/>
      <c r="CC1263" s="46"/>
    </row>
    <row r="1264" spans="7:81" x14ac:dyDescent="0.25">
      <c r="G1264" t="s">
        <v>132</v>
      </c>
      <c r="H1264" s="40">
        <v>41440</v>
      </c>
      <c r="I1264" s="46">
        <v>0</v>
      </c>
      <c r="J1264" s="46">
        <v>0</v>
      </c>
      <c r="K1264" s="46" t="s">
        <v>74</v>
      </c>
      <c r="L1264" s="46">
        <v>0</v>
      </c>
      <c r="M1264" s="46" t="s">
        <v>74</v>
      </c>
      <c r="N1264" s="46">
        <v>0</v>
      </c>
      <c r="O1264" s="46" t="s">
        <v>74</v>
      </c>
      <c r="P1264" s="46">
        <v>0</v>
      </c>
      <c r="Q1264" s="46" t="s">
        <v>74</v>
      </c>
      <c r="R1264" s="46">
        <v>0</v>
      </c>
      <c r="S1264" s="46" t="s">
        <v>74</v>
      </c>
      <c r="T1264" s="46">
        <v>0</v>
      </c>
      <c r="U1264" s="46" t="s">
        <v>74</v>
      </c>
      <c r="V1264" s="46">
        <v>0</v>
      </c>
      <c r="W1264" s="46" t="s">
        <v>74</v>
      </c>
      <c r="X1264" s="46">
        <v>0</v>
      </c>
      <c r="Y1264" s="46" t="s">
        <v>74</v>
      </c>
      <c r="Z1264" s="46">
        <v>0</v>
      </c>
      <c r="AA1264" s="46" t="s">
        <v>74</v>
      </c>
      <c r="AB1264" s="46">
        <v>0</v>
      </c>
      <c r="AC1264" s="46" t="s">
        <v>74</v>
      </c>
      <c r="AD1264" s="46">
        <v>0</v>
      </c>
      <c r="AE1264" s="46" t="s">
        <v>74</v>
      </c>
      <c r="AF1264" s="46">
        <v>0</v>
      </c>
      <c r="AG1264" s="46" t="s">
        <v>74</v>
      </c>
      <c r="AH1264" s="46">
        <v>0</v>
      </c>
      <c r="AI1264" s="46" t="s">
        <v>74</v>
      </c>
      <c r="AJ1264" s="46">
        <v>0</v>
      </c>
      <c r="AK1264" s="46" t="s">
        <v>74</v>
      </c>
      <c r="AL1264" s="46">
        <v>0</v>
      </c>
      <c r="AM1264" s="46" t="s">
        <v>74</v>
      </c>
      <c r="AN1264" s="50"/>
      <c r="AO1264" s="46"/>
      <c r="AP1264" s="46"/>
      <c r="AQ1264" s="46"/>
      <c r="AR1264" s="46"/>
      <c r="AS1264" s="46"/>
      <c r="AT1264" s="46"/>
      <c r="AU1264" s="46"/>
      <c r="AV1264" s="46"/>
      <c r="AW1264" s="46"/>
      <c r="AX1264" s="46"/>
      <c r="AY1264" s="46"/>
      <c r="AZ1264" s="46"/>
      <c r="BA1264" s="46"/>
      <c r="BB1264" s="46"/>
      <c r="BC1264" s="46"/>
      <c r="BD1264" s="46"/>
      <c r="BE1264" s="46"/>
      <c r="BF1264" s="46"/>
      <c r="BG1264" s="46"/>
      <c r="BH1264" s="46"/>
      <c r="BI1264" s="46"/>
      <c r="BJ1264" s="46"/>
      <c r="BK1264" s="46"/>
      <c r="BL1264" s="46"/>
      <c r="BM1264" s="46"/>
      <c r="BN1264" s="46"/>
      <c r="BO1264" s="46"/>
      <c r="BP1264" s="46"/>
      <c r="BQ1264" s="46"/>
      <c r="BR1264" s="46"/>
      <c r="BS1264" s="46"/>
      <c r="BT1264" s="46"/>
      <c r="BU1264" s="46"/>
      <c r="BV1264" s="46"/>
      <c r="BW1264" s="46"/>
      <c r="BX1264" s="46"/>
      <c r="BY1264" s="46"/>
      <c r="BZ1264" s="46"/>
      <c r="CA1264" s="46"/>
      <c r="CB1264" s="46"/>
      <c r="CC1264" s="46"/>
    </row>
    <row r="1265" spans="7:81" x14ac:dyDescent="0.25">
      <c r="G1265" t="s">
        <v>132</v>
      </c>
      <c r="H1265" s="40">
        <v>41441</v>
      </c>
      <c r="I1265" s="46">
        <v>25</v>
      </c>
      <c r="J1265" s="46">
        <v>0</v>
      </c>
      <c r="K1265" s="46" t="s">
        <v>74</v>
      </c>
      <c r="L1265" s="46">
        <v>0</v>
      </c>
      <c r="M1265" s="46" t="s">
        <v>74</v>
      </c>
      <c r="N1265" s="46">
        <v>0</v>
      </c>
      <c r="O1265" s="46" t="s">
        <v>74</v>
      </c>
      <c r="P1265" s="46">
        <v>0</v>
      </c>
      <c r="Q1265" s="46" t="s">
        <v>74</v>
      </c>
      <c r="R1265" s="46">
        <v>0</v>
      </c>
      <c r="S1265" s="46" t="s">
        <v>74</v>
      </c>
      <c r="T1265" s="46">
        <v>0</v>
      </c>
      <c r="U1265" s="46" t="s">
        <v>74</v>
      </c>
      <c r="V1265" s="46">
        <v>0</v>
      </c>
      <c r="W1265" s="46" t="s">
        <v>74</v>
      </c>
      <c r="X1265" s="46">
        <v>0</v>
      </c>
      <c r="Y1265" s="46" t="s">
        <v>74</v>
      </c>
      <c r="Z1265" s="46">
        <v>0</v>
      </c>
      <c r="AA1265" s="46" t="s">
        <v>74</v>
      </c>
      <c r="AB1265" s="46">
        <v>0</v>
      </c>
      <c r="AC1265" s="46" t="s">
        <v>74</v>
      </c>
      <c r="AD1265" s="46">
        <v>0</v>
      </c>
      <c r="AE1265" s="46" t="s">
        <v>74</v>
      </c>
      <c r="AF1265" s="46">
        <v>0</v>
      </c>
      <c r="AG1265" s="46" t="s">
        <v>74</v>
      </c>
      <c r="AH1265" s="46">
        <v>0</v>
      </c>
      <c r="AI1265" s="46" t="s">
        <v>74</v>
      </c>
      <c r="AJ1265" s="46">
        <v>0</v>
      </c>
      <c r="AK1265" s="46" t="s">
        <v>74</v>
      </c>
      <c r="AL1265" s="46">
        <v>0</v>
      </c>
      <c r="AM1265" s="46" t="s">
        <v>74</v>
      </c>
      <c r="AN1265" s="50"/>
      <c r="AO1265" s="46"/>
      <c r="AP1265" s="46"/>
      <c r="AQ1265" s="46"/>
      <c r="AR1265" s="46"/>
      <c r="AS1265" s="46"/>
      <c r="AT1265" s="46"/>
      <c r="AU1265" s="46"/>
      <c r="AV1265" s="46"/>
      <c r="AW1265" s="46"/>
      <c r="AX1265" s="46"/>
      <c r="AY1265" s="46"/>
      <c r="AZ1265" s="46"/>
      <c r="BA1265" s="46"/>
      <c r="BB1265" s="46"/>
      <c r="BC1265" s="46"/>
      <c r="BD1265" s="46"/>
      <c r="BE1265" s="46"/>
      <c r="BF1265" s="46"/>
      <c r="BG1265" s="46"/>
      <c r="BH1265" s="46"/>
      <c r="BI1265" s="46"/>
      <c r="BJ1265" s="46"/>
      <c r="BK1265" s="46"/>
      <c r="BL1265" s="46"/>
      <c r="BM1265" s="46"/>
      <c r="BN1265" s="46"/>
      <c r="BO1265" s="46"/>
      <c r="BP1265" s="46"/>
      <c r="BQ1265" s="46"/>
      <c r="BR1265" s="46"/>
      <c r="BS1265" s="46"/>
      <c r="BT1265" s="46"/>
      <c r="BU1265" s="46"/>
      <c r="BV1265" s="46"/>
      <c r="BW1265" s="46"/>
      <c r="BX1265" s="46"/>
      <c r="BY1265" s="46"/>
      <c r="BZ1265" s="46"/>
      <c r="CA1265" s="46"/>
      <c r="CB1265" s="46"/>
      <c r="CC1265" s="46"/>
    </row>
    <row r="1266" spans="7:81" x14ac:dyDescent="0.25">
      <c r="G1266" t="s">
        <v>132</v>
      </c>
      <c r="H1266" s="40">
        <v>41442</v>
      </c>
      <c r="I1266" s="46">
        <v>1.5</v>
      </c>
      <c r="J1266" s="46">
        <v>0</v>
      </c>
      <c r="K1266" s="46" t="s">
        <v>74</v>
      </c>
      <c r="L1266" s="46">
        <v>0</v>
      </c>
      <c r="M1266" s="46" t="s">
        <v>74</v>
      </c>
      <c r="N1266" s="46">
        <v>0</v>
      </c>
      <c r="O1266" s="46" t="s">
        <v>74</v>
      </c>
      <c r="P1266" s="46">
        <v>0</v>
      </c>
      <c r="Q1266" s="46" t="s">
        <v>74</v>
      </c>
      <c r="R1266" s="46">
        <v>0</v>
      </c>
      <c r="S1266" s="46" t="s">
        <v>74</v>
      </c>
      <c r="T1266" s="46">
        <v>0</v>
      </c>
      <c r="U1266" s="46" t="s">
        <v>74</v>
      </c>
      <c r="V1266" s="46">
        <v>0</v>
      </c>
      <c r="W1266" s="46" t="s">
        <v>74</v>
      </c>
      <c r="X1266" s="46">
        <v>0</v>
      </c>
      <c r="Y1266" s="46" t="s">
        <v>74</v>
      </c>
      <c r="Z1266" s="46">
        <v>43.306995196773087</v>
      </c>
      <c r="AA1266" s="46" t="s">
        <v>74</v>
      </c>
      <c r="AB1266" s="46">
        <v>0</v>
      </c>
      <c r="AC1266" s="46" t="s">
        <v>74</v>
      </c>
      <c r="AD1266" s="46">
        <v>0</v>
      </c>
      <c r="AE1266" s="46" t="s">
        <v>74</v>
      </c>
      <c r="AF1266" s="46">
        <v>0</v>
      </c>
      <c r="AG1266" s="46" t="s">
        <v>74</v>
      </c>
      <c r="AH1266" s="46">
        <v>0</v>
      </c>
      <c r="AI1266" s="46" t="s">
        <v>74</v>
      </c>
      <c r="AJ1266" s="46">
        <v>0</v>
      </c>
      <c r="AK1266" s="46" t="s">
        <v>74</v>
      </c>
      <c r="AL1266" s="46">
        <v>0</v>
      </c>
      <c r="AM1266" s="46" t="s">
        <v>74</v>
      </c>
      <c r="AN1266" s="50"/>
      <c r="AO1266" s="46"/>
      <c r="AP1266" s="46"/>
      <c r="AQ1266" s="46"/>
      <c r="AR1266" s="46"/>
      <c r="AS1266" s="46"/>
      <c r="AT1266" s="46"/>
      <c r="AU1266" s="46"/>
      <c r="AV1266" s="46"/>
      <c r="AW1266" s="46"/>
      <c r="AX1266" s="46"/>
      <c r="AY1266" s="46"/>
      <c r="AZ1266" s="46"/>
      <c r="BA1266" s="46"/>
      <c r="BB1266" s="46"/>
      <c r="BC1266" s="46"/>
      <c r="BD1266" s="46"/>
      <c r="BE1266" s="46"/>
      <c r="BF1266" s="46"/>
      <c r="BG1266" s="46"/>
      <c r="BH1266" s="46"/>
      <c r="BI1266" s="46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</row>
    <row r="1267" spans="7:81" x14ac:dyDescent="0.25">
      <c r="G1267" t="s">
        <v>132</v>
      </c>
      <c r="H1267" s="40">
        <v>41443</v>
      </c>
      <c r="I1267" s="46">
        <v>0</v>
      </c>
      <c r="J1267" s="46">
        <v>0</v>
      </c>
      <c r="K1267" s="46" t="s">
        <v>74</v>
      </c>
      <c r="L1267" s="46">
        <v>0</v>
      </c>
      <c r="M1267" s="46" t="s">
        <v>74</v>
      </c>
      <c r="N1267" s="46">
        <v>0</v>
      </c>
      <c r="O1267" s="46" t="s">
        <v>74</v>
      </c>
      <c r="P1267" s="46">
        <v>0</v>
      </c>
      <c r="Q1267" s="46" t="s">
        <v>74</v>
      </c>
      <c r="R1267" s="46">
        <v>0</v>
      </c>
      <c r="S1267" s="46" t="s">
        <v>74</v>
      </c>
      <c r="T1267" s="46">
        <v>0</v>
      </c>
      <c r="U1267" s="46" t="s">
        <v>74</v>
      </c>
      <c r="V1267" s="46">
        <v>0</v>
      </c>
      <c r="W1267" s="46" t="s">
        <v>74</v>
      </c>
      <c r="X1267" s="46">
        <v>0</v>
      </c>
      <c r="Y1267" s="46" t="s">
        <v>74</v>
      </c>
      <c r="Z1267" s="46">
        <v>0</v>
      </c>
      <c r="AA1267" s="46" t="s">
        <v>74</v>
      </c>
      <c r="AB1267" s="46">
        <v>0</v>
      </c>
      <c r="AC1267" s="46" t="s">
        <v>74</v>
      </c>
      <c r="AD1267" s="46">
        <v>0</v>
      </c>
      <c r="AE1267" s="46" t="s">
        <v>74</v>
      </c>
      <c r="AF1267" s="46">
        <v>0</v>
      </c>
      <c r="AG1267" s="46" t="s">
        <v>74</v>
      </c>
      <c r="AH1267" s="46">
        <v>0</v>
      </c>
      <c r="AI1267" s="46" t="s">
        <v>74</v>
      </c>
      <c r="AJ1267" s="46">
        <v>0</v>
      </c>
      <c r="AK1267" s="46" t="s">
        <v>74</v>
      </c>
      <c r="AL1267" s="46">
        <v>0</v>
      </c>
      <c r="AM1267" s="46" t="s">
        <v>74</v>
      </c>
      <c r="AN1267" s="50"/>
      <c r="AO1267" s="46"/>
      <c r="AP1267" s="46"/>
      <c r="AQ1267" s="46"/>
      <c r="AR1267" s="46"/>
      <c r="AS1267" s="46"/>
      <c r="AT1267" s="46"/>
      <c r="AU1267" s="46"/>
      <c r="AV1267" s="46"/>
      <c r="AW1267" s="46"/>
      <c r="AX1267" s="46"/>
      <c r="AY1267" s="46"/>
      <c r="AZ1267" s="46"/>
      <c r="BA1267" s="46"/>
      <c r="BB1267" s="46"/>
      <c r="BC1267" s="46"/>
      <c r="BD1267" s="46"/>
      <c r="BE1267" s="46"/>
      <c r="BF1267" s="46"/>
      <c r="BG1267" s="46"/>
      <c r="BH1267" s="46"/>
      <c r="BI1267" s="46"/>
      <c r="BJ1267" s="46"/>
      <c r="BK1267" s="46"/>
      <c r="BL1267" s="46"/>
      <c r="BM1267" s="46"/>
      <c r="BN1267" s="46"/>
      <c r="BO1267" s="46"/>
      <c r="BP1267" s="46"/>
      <c r="BQ1267" s="46"/>
      <c r="BR1267" s="46"/>
      <c r="BS1267" s="46"/>
      <c r="BT1267" s="46"/>
      <c r="BU1267" s="46"/>
      <c r="BV1267" s="46"/>
      <c r="BW1267" s="46"/>
      <c r="BX1267" s="46"/>
      <c r="BY1267" s="46"/>
      <c r="BZ1267" s="46"/>
      <c r="CA1267" s="46"/>
      <c r="CB1267" s="46"/>
      <c r="CC1267" s="46"/>
    </row>
    <row r="1268" spans="7:81" x14ac:dyDescent="0.25">
      <c r="G1268" t="s">
        <v>132</v>
      </c>
      <c r="H1268" s="40">
        <v>41444</v>
      </c>
      <c r="I1268" s="46">
        <v>1.5</v>
      </c>
      <c r="J1268" s="46">
        <v>0</v>
      </c>
      <c r="K1268" s="46">
        <v>14.25</v>
      </c>
      <c r="L1268" s="46">
        <v>0</v>
      </c>
      <c r="M1268" s="46">
        <v>2.7</v>
      </c>
      <c r="N1268" s="46">
        <v>0</v>
      </c>
      <c r="O1268" s="46">
        <v>1.75</v>
      </c>
      <c r="P1268" s="46">
        <v>0</v>
      </c>
      <c r="Q1268" s="46">
        <v>2.1333333333333333</v>
      </c>
      <c r="R1268" s="46">
        <v>0</v>
      </c>
      <c r="S1268" s="46">
        <v>3.2333333333333329</v>
      </c>
      <c r="T1268" s="46">
        <v>0</v>
      </c>
      <c r="U1268" s="46">
        <v>2.1999999999999997</v>
      </c>
      <c r="V1268" s="46">
        <v>41.22867271138238</v>
      </c>
      <c r="W1268" s="46">
        <v>1.9333333333333336</v>
      </c>
      <c r="X1268" s="46">
        <v>0</v>
      </c>
      <c r="Y1268" s="46">
        <v>1.7666666666666668</v>
      </c>
      <c r="Z1268" s="46">
        <v>0</v>
      </c>
      <c r="AA1268" s="46" t="s">
        <v>74</v>
      </c>
      <c r="AB1268" s="46">
        <v>0</v>
      </c>
      <c r="AC1268" s="46" t="s">
        <v>74</v>
      </c>
      <c r="AD1268" s="46">
        <v>0</v>
      </c>
      <c r="AE1268" s="46" t="s">
        <v>74</v>
      </c>
      <c r="AF1268" s="46">
        <v>0</v>
      </c>
      <c r="AG1268" s="46" t="s">
        <v>74</v>
      </c>
      <c r="AH1268" s="46">
        <v>0</v>
      </c>
      <c r="AI1268" s="46" t="s">
        <v>74</v>
      </c>
      <c r="AJ1268" s="46">
        <v>0</v>
      </c>
      <c r="AK1268" s="46" t="s">
        <v>74</v>
      </c>
      <c r="AL1268" s="46">
        <v>0</v>
      </c>
      <c r="AM1268" s="46" t="s">
        <v>74</v>
      </c>
      <c r="AN1268" s="50"/>
      <c r="AO1268" s="46">
        <v>13.1</v>
      </c>
      <c r="AP1268" s="46">
        <v>15.4</v>
      </c>
      <c r="AQ1268" s="46">
        <v>2.7</v>
      </c>
      <c r="AR1268" s="46">
        <v>1.8</v>
      </c>
      <c r="AS1268" s="46">
        <v>1.7</v>
      </c>
      <c r="AT1268" s="46">
        <v>1.8</v>
      </c>
      <c r="AU1268" s="46">
        <v>2.2000000000000002</v>
      </c>
      <c r="AV1268" s="46">
        <v>2.4</v>
      </c>
      <c r="AW1268" s="46">
        <v>4</v>
      </c>
      <c r="AX1268" s="46">
        <v>2.7</v>
      </c>
      <c r="AY1268" s="46">
        <v>3</v>
      </c>
      <c r="AZ1268" s="46">
        <v>0.6</v>
      </c>
      <c r="BA1268" s="46">
        <v>2.5</v>
      </c>
      <c r="BB1268" s="46">
        <v>3.5</v>
      </c>
      <c r="BC1268" s="46">
        <v>2.4</v>
      </c>
      <c r="BD1268" s="46">
        <v>2</v>
      </c>
      <c r="BE1268" s="46">
        <v>1.4</v>
      </c>
      <c r="BF1268" s="46">
        <v>3.1</v>
      </c>
      <c r="BG1268" s="46">
        <v>2.2000000000000002</v>
      </c>
      <c r="BH1268" s="46">
        <v>0</v>
      </c>
      <c r="BI1268" s="46"/>
      <c r="BJ1268" s="46"/>
      <c r="BK1268" s="46"/>
      <c r="BL1268" s="46"/>
      <c r="BM1268" s="46"/>
      <c r="BN1268" s="46"/>
      <c r="BO1268" s="46"/>
      <c r="BP1268" s="46"/>
      <c r="BQ1268" s="46"/>
      <c r="BR1268" s="46"/>
      <c r="BS1268" s="46"/>
      <c r="BT1268" s="46"/>
      <c r="BU1268" s="46"/>
      <c r="BV1268" s="46"/>
      <c r="BW1268" s="46"/>
      <c r="BX1268" s="46"/>
      <c r="BY1268" s="46"/>
      <c r="BZ1268" s="46"/>
      <c r="CA1268" s="46"/>
      <c r="CB1268" s="46"/>
      <c r="CC1268" s="46"/>
    </row>
    <row r="1269" spans="7:81" x14ac:dyDescent="0.25">
      <c r="G1269" t="s">
        <v>132</v>
      </c>
      <c r="H1269" s="40">
        <v>41445</v>
      </c>
      <c r="I1269" s="46">
        <v>0.5</v>
      </c>
      <c r="J1269" s="46">
        <v>0</v>
      </c>
      <c r="K1269" s="46" t="s">
        <v>74</v>
      </c>
      <c r="L1269" s="46">
        <v>0</v>
      </c>
      <c r="M1269" s="46" t="s">
        <v>74</v>
      </c>
      <c r="N1269" s="46">
        <v>0</v>
      </c>
      <c r="O1269" s="46" t="s">
        <v>74</v>
      </c>
      <c r="P1269" s="46">
        <v>42.339942176004833</v>
      </c>
      <c r="Q1269" s="46" t="s">
        <v>74</v>
      </c>
      <c r="R1269" s="46">
        <v>0</v>
      </c>
      <c r="S1269" s="46" t="s">
        <v>74</v>
      </c>
      <c r="T1269" s="46">
        <v>0</v>
      </c>
      <c r="U1269" s="46" t="s">
        <v>74</v>
      </c>
      <c r="V1269" s="46">
        <v>0</v>
      </c>
      <c r="W1269" s="46" t="s">
        <v>74</v>
      </c>
      <c r="X1269" s="46">
        <v>0</v>
      </c>
      <c r="Y1269" s="46" t="s">
        <v>74</v>
      </c>
      <c r="Z1269" s="46">
        <v>0</v>
      </c>
      <c r="AA1269" s="46">
        <v>0.86666666666666659</v>
      </c>
      <c r="AB1269" s="46">
        <v>0</v>
      </c>
      <c r="AC1269" s="46">
        <v>10.233333333333333</v>
      </c>
      <c r="AD1269" s="46">
        <v>0</v>
      </c>
      <c r="AE1269" s="46">
        <v>1.7000000000000002</v>
      </c>
      <c r="AF1269" s="46">
        <v>0</v>
      </c>
      <c r="AG1269" s="46">
        <v>2.8666666666666667</v>
      </c>
      <c r="AH1269" s="46">
        <v>0</v>
      </c>
      <c r="AI1269" s="46">
        <v>5.5</v>
      </c>
      <c r="AJ1269" s="46">
        <v>0</v>
      </c>
      <c r="AK1269" s="46">
        <v>1.5999999999999999</v>
      </c>
      <c r="AL1269" s="46">
        <v>0</v>
      </c>
      <c r="AM1269" s="46">
        <v>8.2999999999999989</v>
      </c>
      <c r="AN1269" s="50"/>
      <c r="AO1269" s="46"/>
      <c r="AP1269" s="46"/>
      <c r="AQ1269" s="46"/>
      <c r="AR1269" s="46"/>
      <c r="AS1269" s="46"/>
      <c r="AT1269" s="46"/>
      <c r="AU1269" s="46"/>
      <c r="AV1269" s="46"/>
      <c r="AW1269" s="46"/>
      <c r="AX1269" s="46"/>
      <c r="AY1269" s="46"/>
      <c r="AZ1269" s="46"/>
      <c r="BA1269" s="46"/>
      <c r="BB1269" s="46"/>
      <c r="BC1269" s="46"/>
      <c r="BD1269" s="46"/>
      <c r="BE1269" s="46"/>
      <c r="BF1269" s="46"/>
      <c r="BG1269" s="46"/>
      <c r="BH1269" s="46"/>
      <c r="BI1269" s="46">
        <v>0</v>
      </c>
      <c r="BJ1269" s="46">
        <v>1.2</v>
      </c>
      <c r="BK1269" s="46">
        <v>1.4</v>
      </c>
      <c r="BL1269" s="46">
        <v>5.7</v>
      </c>
      <c r="BM1269" s="46">
        <v>12.5</v>
      </c>
      <c r="BN1269" s="46">
        <v>12.5</v>
      </c>
      <c r="BO1269" s="46">
        <v>2.2000000000000002</v>
      </c>
      <c r="BP1269" s="46">
        <v>1.6</v>
      </c>
      <c r="BQ1269" s="46">
        <v>1.3</v>
      </c>
      <c r="BR1269" s="46">
        <v>4</v>
      </c>
      <c r="BS1269" s="46">
        <v>4</v>
      </c>
      <c r="BT1269" s="46">
        <v>0.6</v>
      </c>
      <c r="BU1269" s="46">
        <v>7</v>
      </c>
      <c r="BV1269" s="46">
        <v>3</v>
      </c>
      <c r="BW1269" s="46">
        <v>6.5</v>
      </c>
      <c r="BX1269" s="46">
        <v>0</v>
      </c>
      <c r="BY1269" s="46">
        <v>3.4</v>
      </c>
      <c r="BZ1269" s="46">
        <v>1.4</v>
      </c>
      <c r="CA1269" s="46">
        <v>13</v>
      </c>
      <c r="CB1269" s="46">
        <v>6.4</v>
      </c>
      <c r="CC1269" s="46">
        <v>5.5</v>
      </c>
    </row>
    <row r="1270" spans="7:81" x14ac:dyDescent="0.25">
      <c r="G1270" t="s">
        <v>132</v>
      </c>
      <c r="H1270" s="40">
        <v>41446</v>
      </c>
      <c r="I1270" s="46">
        <v>1</v>
      </c>
      <c r="J1270" s="46">
        <v>0</v>
      </c>
      <c r="K1270" s="46" t="s">
        <v>74</v>
      </c>
      <c r="L1270" s="46">
        <v>0</v>
      </c>
      <c r="M1270" s="46" t="s">
        <v>74</v>
      </c>
      <c r="N1270" s="46">
        <v>0</v>
      </c>
      <c r="O1270" s="46" t="s">
        <v>74</v>
      </c>
      <c r="P1270" s="46">
        <v>0</v>
      </c>
      <c r="Q1270" s="46" t="s">
        <v>74</v>
      </c>
      <c r="R1270" s="46">
        <v>0</v>
      </c>
      <c r="S1270" s="46" t="s">
        <v>74</v>
      </c>
      <c r="T1270" s="46">
        <v>0</v>
      </c>
      <c r="U1270" s="46" t="s">
        <v>74</v>
      </c>
      <c r="V1270" s="46">
        <v>0</v>
      </c>
      <c r="W1270" s="46" t="s">
        <v>74</v>
      </c>
      <c r="X1270" s="46">
        <v>0</v>
      </c>
      <c r="Y1270" s="46" t="s">
        <v>74</v>
      </c>
      <c r="Z1270" s="46">
        <v>0</v>
      </c>
      <c r="AA1270" s="46" t="s">
        <v>74</v>
      </c>
      <c r="AB1270" s="46">
        <v>0</v>
      </c>
      <c r="AC1270" s="46" t="s">
        <v>74</v>
      </c>
      <c r="AD1270" s="46">
        <v>0</v>
      </c>
      <c r="AE1270" s="46" t="s">
        <v>74</v>
      </c>
      <c r="AF1270" s="46">
        <v>0</v>
      </c>
      <c r="AG1270" s="46" t="s">
        <v>74</v>
      </c>
      <c r="AH1270" s="46">
        <v>0</v>
      </c>
      <c r="AI1270" s="46" t="s">
        <v>74</v>
      </c>
      <c r="AJ1270" s="46">
        <v>0</v>
      </c>
      <c r="AK1270" s="46" t="s">
        <v>74</v>
      </c>
      <c r="AL1270" s="46">
        <v>0</v>
      </c>
      <c r="AM1270" s="46" t="s">
        <v>74</v>
      </c>
      <c r="AN1270" s="50"/>
      <c r="AO1270" s="46"/>
      <c r="AP1270" s="46"/>
      <c r="AQ1270" s="46"/>
      <c r="AR1270" s="46"/>
      <c r="AS1270" s="46"/>
      <c r="AT1270" s="46"/>
      <c r="AU1270" s="46"/>
      <c r="AV1270" s="46"/>
      <c r="AW1270" s="46"/>
      <c r="AX1270" s="46"/>
      <c r="AY1270" s="46"/>
      <c r="AZ1270" s="46"/>
      <c r="BA1270" s="46"/>
      <c r="BB1270" s="46"/>
      <c r="BC1270" s="46"/>
      <c r="BD1270" s="46"/>
      <c r="BE1270" s="46"/>
      <c r="BF1270" s="46"/>
      <c r="BG1270" s="46"/>
      <c r="BH1270" s="46"/>
      <c r="BI1270" s="46"/>
      <c r="BJ1270" s="46"/>
      <c r="BK1270" s="46"/>
      <c r="BL1270" s="46"/>
      <c r="BM1270" s="46"/>
      <c r="BN1270" s="46"/>
      <c r="BO1270" s="46"/>
      <c r="BP1270" s="46"/>
      <c r="BQ1270" s="46"/>
      <c r="BR1270" s="46"/>
      <c r="BS1270" s="46"/>
      <c r="BT1270" s="46"/>
      <c r="BU1270" s="46"/>
      <c r="BV1270" s="46"/>
      <c r="BW1270" s="46"/>
      <c r="BX1270" s="46"/>
      <c r="BY1270" s="46"/>
      <c r="BZ1270" s="46"/>
      <c r="CA1270" s="46"/>
      <c r="CB1270" s="46"/>
      <c r="CC1270" s="46"/>
    </row>
    <row r="1271" spans="7:81" x14ac:dyDescent="0.25">
      <c r="G1271" t="s">
        <v>132</v>
      </c>
      <c r="H1271" s="40">
        <v>41447</v>
      </c>
      <c r="I1271" s="46">
        <v>2.5</v>
      </c>
      <c r="J1271" s="46">
        <v>0</v>
      </c>
      <c r="K1271" s="46" t="s">
        <v>74</v>
      </c>
      <c r="L1271" s="46">
        <v>0</v>
      </c>
      <c r="M1271" s="46" t="s">
        <v>74</v>
      </c>
      <c r="N1271" s="46">
        <v>0</v>
      </c>
      <c r="O1271" s="46" t="s">
        <v>74</v>
      </c>
      <c r="P1271" s="46">
        <v>0</v>
      </c>
      <c r="Q1271" s="46" t="s">
        <v>74</v>
      </c>
      <c r="R1271" s="46">
        <v>0</v>
      </c>
      <c r="S1271" s="46" t="s">
        <v>74</v>
      </c>
      <c r="T1271" s="46">
        <v>0</v>
      </c>
      <c r="U1271" s="46" t="s">
        <v>74</v>
      </c>
      <c r="V1271" s="46">
        <v>0</v>
      </c>
      <c r="W1271" s="46" t="s">
        <v>74</v>
      </c>
      <c r="X1271" s="46">
        <v>0</v>
      </c>
      <c r="Y1271" s="46" t="s">
        <v>74</v>
      </c>
      <c r="Z1271" s="46">
        <v>0</v>
      </c>
      <c r="AA1271" s="46" t="s">
        <v>74</v>
      </c>
      <c r="AB1271" s="46">
        <v>0</v>
      </c>
      <c r="AC1271" s="46" t="s">
        <v>74</v>
      </c>
      <c r="AD1271" s="46">
        <v>0</v>
      </c>
      <c r="AE1271" s="46" t="s">
        <v>74</v>
      </c>
      <c r="AF1271" s="46">
        <v>0</v>
      </c>
      <c r="AG1271" s="46" t="s">
        <v>74</v>
      </c>
      <c r="AH1271" s="46">
        <v>0</v>
      </c>
      <c r="AI1271" s="46" t="s">
        <v>74</v>
      </c>
      <c r="AJ1271" s="46">
        <v>0</v>
      </c>
      <c r="AK1271" s="46" t="s">
        <v>74</v>
      </c>
      <c r="AL1271" s="46">
        <v>0</v>
      </c>
      <c r="AM1271" s="46" t="s">
        <v>74</v>
      </c>
      <c r="AN1271" s="50"/>
      <c r="AO1271" s="46"/>
      <c r="AP1271" s="46"/>
      <c r="AQ1271" s="46"/>
      <c r="AR1271" s="46"/>
      <c r="AS1271" s="46"/>
      <c r="AT1271" s="46"/>
      <c r="AU1271" s="46"/>
      <c r="AV1271" s="46"/>
      <c r="AW1271" s="46"/>
      <c r="AX1271" s="46"/>
      <c r="AY1271" s="46"/>
      <c r="AZ1271" s="46"/>
      <c r="BA1271" s="46"/>
      <c r="BB1271" s="46"/>
      <c r="BC1271" s="46"/>
      <c r="BD1271" s="46"/>
      <c r="BE1271" s="46"/>
      <c r="BF1271" s="46"/>
      <c r="BG1271" s="46"/>
      <c r="BH1271" s="46"/>
      <c r="BI1271" s="46"/>
      <c r="BJ1271" s="46"/>
      <c r="BK1271" s="46"/>
      <c r="BL1271" s="46"/>
      <c r="BM1271" s="46"/>
      <c r="BN1271" s="46"/>
      <c r="BO1271" s="46"/>
      <c r="BP1271" s="46"/>
      <c r="BQ1271" s="46"/>
      <c r="BR1271" s="46"/>
      <c r="BS1271" s="46"/>
      <c r="BT1271" s="46"/>
      <c r="BU1271" s="46"/>
      <c r="BV1271" s="46"/>
      <c r="BW1271" s="46"/>
      <c r="BX1271" s="46"/>
      <c r="BY1271" s="46"/>
      <c r="BZ1271" s="46"/>
      <c r="CA1271" s="46"/>
      <c r="CB1271" s="46"/>
      <c r="CC1271" s="46"/>
    </row>
    <row r="1272" spans="7:81" x14ac:dyDescent="0.25">
      <c r="G1272" t="s">
        <v>132</v>
      </c>
      <c r="H1272" s="40">
        <v>41448</v>
      </c>
      <c r="I1272" s="46">
        <v>4.5</v>
      </c>
      <c r="J1272" s="46">
        <v>0</v>
      </c>
      <c r="K1272" s="46" t="s">
        <v>74</v>
      </c>
      <c r="L1272" s="46">
        <v>0</v>
      </c>
      <c r="M1272" s="46" t="s">
        <v>74</v>
      </c>
      <c r="N1272" s="46">
        <v>0</v>
      </c>
      <c r="O1272" s="46" t="s">
        <v>74</v>
      </c>
      <c r="P1272" s="46">
        <v>0</v>
      </c>
      <c r="Q1272" s="46" t="s">
        <v>74</v>
      </c>
      <c r="R1272" s="46">
        <v>0</v>
      </c>
      <c r="S1272" s="46" t="s">
        <v>74</v>
      </c>
      <c r="T1272" s="46">
        <v>0</v>
      </c>
      <c r="U1272" s="46" t="s">
        <v>74</v>
      </c>
      <c r="V1272" s="46">
        <v>0</v>
      </c>
      <c r="W1272" s="46" t="s">
        <v>74</v>
      </c>
      <c r="X1272" s="46">
        <v>0</v>
      </c>
      <c r="Y1272" s="46" t="s">
        <v>74</v>
      </c>
      <c r="Z1272" s="46">
        <v>0</v>
      </c>
      <c r="AA1272" s="46" t="s">
        <v>74</v>
      </c>
      <c r="AB1272" s="46">
        <v>0</v>
      </c>
      <c r="AC1272" s="46" t="s">
        <v>74</v>
      </c>
      <c r="AD1272" s="46">
        <v>0</v>
      </c>
      <c r="AE1272" s="46" t="s">
        <v>74</v>
      </c>
      <c r="AF1272" s="46">
        <v>0</v>
      </c>
      <c r="AG1272" s="46" t="s">
        <v>74</v>
      </c>
      <c r="AH1272" s="46">
        <v>0</v>
      </c>
      <c r="AI1272" s="46" t="s">
        <v>74</v>
      </c>
      <c r="AJ1272" s="46">
        <v>0</v>
      </c>
      <c r="AK1272" s="46" t="s">
        <v>74</v>
      </c>
      <c r="AL1272" s="46">
        <v>0</v>
      </c>
      <c r="AM1272" s="46" t="s">
        <v>74</v>
      </c>
      <c r="AN1272" s="50"/>
      <c r="AO1272" s="46"/>
      <c r="AP1272" s="46"/>
      <c r="AQ1272" s="46"/>
      <c r="AR1272" s="46"/>
      <c r="AS1272" s="46"/>
      <c r="AT1272" s="46"/>
      <c r="AU1272" s="46"/>
      <c r="AV1272" s="46"/>
      <c r="AW1272" s="46"/>
      <c r="AX1272" s="46"/>
      <c r="AY1272" s="46"/>
      <c r="AZ1272" s="46"/>
      <c r="BA1272" s="46"/>
      <c r="BB1272" s="46"/>
      <c r="BC1272" s="46"/>
      <c r="BD1272" s="46"/>
      <c r="BE1272" s="46"/>
      <c r="BF1272" s="46"/>
      <c r="BG1272" s="46"/>
      <c r="BH1272" s="46"/>
      <c r="BI1272" s="46"/>
      <c r="BJ1272" s="46"/>
      <c r="BK1272" s="46"/>
      <c r="BL1272" s="46"/>
      <c r="BM1272" s="46"/>
      <c r="BN1272" s="46"/>
      <c r="BO1272" s="46"/>
      <c r="BP1272" s="46"/>
      <c r="BQ1272" s="46"/>
      <c r="BR1272" s="46"/>
      <c r="BS1272" s="46"/>
      <c r="BT1272" s="46"/>
      <c r="BU1272" s="46"/>
      <c r="BV1272" s="46"/>
      <c r="BW1272" s="46"/>
      <c r="BX1272" s="46"/>
      <c r="BY1272" s="46"/>
      <c r="BZ1272" s="46"/>
      <c r="CA1272" s="46"/>
      <c r="CB1272" s="46"/>
      <c r="CC1272" s="46"/>
    </row>
    <row r="1273" spans="7:81" x14ac:dyDescent="0.25">
      <c r="G1273" t="s">
        <v>132</v>
      </c>
      <c r="H1273" s="40">
        <v>41449</v>
      </c>
      <c r="I1273" s="46">
        <v>0</v>
      </c>
      <c r="J1273" s="46">
        <v>0</v>
      </c>
      <c r="K1273" s="46" t="s">
        <v>74</v>
      </c>
      <c r="L1273" s="46">
        <v>0</v>
      </c>
      <c r="M1273" s="46" t="s">
        <v>74</v>
      </c>
      <c r="N1273" s="46">
        <v>0</v>
      </c>
      <c r="O1273" s="46" t="s">
        <v>74</v>
      </c>
      <c r="P1273" s="46">
        <v>0</v>
      </c>
      <c r="Q1273" s="46" t="s">
        <v>74</v>
      </c>
      <c r="R1273" s="46">
        <v>0</v>
      </c>
      <c r="S1273" s="46" t="s">
        <v>74</v>
      </c>
      <c r="T1273" s="46">
        <v>0</v>
      </c>
      <c r="U1273" s="46" t="s">
        <v>74</v>
      </c>
      <c r="V1273" s="46">
        <v>0</v>
      </c>
      <c r="W1273" s="46" t="s">
        <v>74</v>
      </c>
      <c r="X1273" s="46">
        <v>0</v>
      </c>
      <c r="Y1273" s="46" t="s">
        <v>74</v>
      </c>
      <c r="Z1273" s="46">
        <v>0</v>
      </c>
      <c r="AA1273" s="46" t="s">
        <v>74</v>
      </c>
      <c r="AB1273" s="46">
        <v>0</v>
      </c>
      <c r="AC1273" s="46" t="s">
        <v>74</v>
      </c>
      <c r="AD1273" s="46">
        <v>0</v>
      </c>
      <c r="AE1273" s="46" t="s">
        <v>74</v>
      </c>
      <c r="AF1273" s="46">
        <v>0</v>
      </c>
      <c r="AG1273" s="46" t="s">
        <v>74</v>
      </c>
      <c r="AH1273" s="46">
        <v>0</v>
      </c>
      <c r="AI1273" s="46" t="s">
        <v>74</v>
      </c>
      <c r="AJ1273" s="46">
        <v>0</v>
      </c>
      <c r="AK1273" s="46" t="s">
        <v>74</v>
      </c>
      <c r="AL1273" s="46">
        <v>0</v>
      </c>
      <c r="AM1273" s="46" t="s">
        <v>74</v>
      </c>
      <c r="AN1273" s="50"/>
      <c r="AO1273" s="46"/>
      <c r="AP1273" s="46"/>
      <c r="AQ1273" s="46"/>
      <c r="AR1273" s="46"/>
      <c r="AS1273" s="46"/>
      <c r="AT1273" s="46"/>
      <c r="AU1273" s="46"/>
      <c r="AV1273" s="46"/>
      <c r="AW1273" s="46"/>
      <c r="AX1273" s="46"/>
      <c r="AY1273" s="46"/>
      <c r="AZ1273" s="46"/>
      <c r="BA1273" s="46"/>
      <c r="BB1273" s="46"/>
      <c r="BC1273" s="46"/>
      <c r="BD1273" s="46"/>
      <c r="BE1273" s="46"/>
      <c r="BF1273" s="46"/>
      <c r="BG1273" s="46"/>
      <c r="BH1273" s="46"/>
      <c r="BI1273" s="46"/>
      <c r="BJ1273" s="46"/>
      <c r="BK1273" s="46"/>
      <c r="BL1273" s="46"/>
      <c r="BM1273" s="46"/>
      <c r="BN1273" s="46"/>
      <c r="BO1273" s="46"/>
      <c r="BP1273" s="46"/>
      <c r="BQ1273" s="46"/>
      <c r="BR1273" s="46"/>
      <c r="BS1273" s="46"/>
      <c r="BT1273" s="46"/>
      <c r="BU1273" s="46"/>
      <c r="BV1273" s="46"/>
      <c r="BW1273" s="46"/>
      <c r="BX1273" s="46"/>
      <c r="BY1273" s="46"/>
      <c r="BZ1273" s="46"/>
      <c r="CA1273" s="46"/>
      <c r="CB1273" s="46"/>
      <c r="CC1273" s="46"/>
    </row>
    <row r="1274" spans="7:81" x14ac:dyDescent="0.25">
      <c r="G1274" t="s">
        <v>132</v>
      </c>
      <c r="H1274" s="40">
        <v>41450</v>
      </c>
      <c r="I1274" s="46">
        <v>0</v>
      </c>
      <c r="J1274" s="46">
        <v>0</v>
      </c>
      <c r="K1274" s="46" t="s">
        <v>74</v>
      </c>
      <c r="L1274" s="46">
        <v>0</v>
      </c>
      <c r="M1274" s="46" t="s">
        <v>74</v>
      </c>
      <c r="N1274" s="46">
        <v>0</v>
      </c>
      <c r="O1274" s="46" t="s">
        <v>74</v>
      </c>
      <c r="P1274" s="46">
        <v>0</v>
      </c>
      <c r="Q1274" s="46" t="s">
        <v>74</v>
      </c>
      <c r="R1274" s="46">
        <v>0</v>
      </c>
      <c r="S1274" s="46" t="s">
        <v>74</v>
      </c>
      <c r="T1274" s="46">
        <v>0</v>
      </c>
      <c r="U1274" s="46" t="s">
        <v>74</v>
      </c>
      <c r="V1274" s="46">
        <v>0</v>
      </c>
      <c r="W1274" s="46" t="s">
        <v>74</v>
      </c>
      <c r="X1274" s="46">
        <v>0</v>
      </c>
      <c r="Y1274" s="46" t="s">
        <v>74</v>
      </c>
      <c r="Z1274" s="46">
        <v>0</v>
      </c>
      <c r="AA1274" s="46" t="s">
        <v>74</v>
      </c>
      <c r="AB1274" s="46">
        <v>0</v>
      </c>
      <c r="AC1274" s="46" t="s">
        <v>74</v>
      </c>
      <c r="AD1274" s="46">
        <v>0</v>
      </c>
      <c r="AE1274" s="46" t="s">
        <v>74</v>
      </c>
      <c r="AF1274" s="46">
        <v>0</v>
      </c>
      <c r="AG1274" s="46" t="s">
        <v>74</v>
      </c>
      <c r="AH1274" s="46">
        <v>0</v>
      </c>
      <c r="AI1274" s="46" t="s">
        <v>74</v>
      </c>
      <c r="AJ1274" s="46">
        <v>0</v>
      </c>
      <c r="AK1274" s="46" t="s">
        <v>74</v>
      </c>
      <c r="AL1274" s="46">
        <v>0</v>
      </c>
      <c r="AM1274" s="46" t="s">
        <v>74</v>
      </c>
      <c r="AN1274" s="50"/>
      <c r="AO1274" s="46"/>
      <c r="AP1274" s="46"/>
      <c r="AQ1274" s="46"/>
      <c r="AR1274" s="46"/>
      <c r="AS1274" s="46"/>
      <c r="AT1274" s="46"/>
      <c r="AU1274" s="46"/>
      <c r="AV1274" s="46"/>
      <c r="AW1274" s="46"/>
      <c r="AX1274" s="46"/>
      <c r="AY1274" s="46"/>
      <c r="AZ1274" s="46"/>
      <c r="BA1274" s="46"/>
      <c r="BB1274" s="46"/>
      <c r="BC1274" s="46"/>
      <c r="BD1274" s="46"/>
      <c r="BE1274" s="46"/>
      <c r="BF1274" s="46"/>
      <c r="BG1274" s="46"/>
      <c r="BH1274" s="46"/>
      <c r="BI1274" s="46"/>
      <c r="BJ1274" s="46"/>
      <c r="BK1274" s="46"/>
      <c r="BL1274" s="46"/>
      <c r="BM1274" s="46"/>
      <c r="BN1274" s="46"/>
      <c r="BO1274" s="46"/>
      <c r="BP1274" s="46"/>
      <c r="BQ1274" s="46"/>
      <c r="BR1274" s="46"/>
      <c r="BS1274" s="46"/>
      <c r="BT1274" s="46"/>
      <c r="BU1274" s="46"/>
      <c r="BV1274" s="46"/>
      <c r="BW1274" s="46"/>
      <c r="BX1274" s="46"/>
      <c r="BY1274" s="46"/>
      <c r="BZ1274" s="46"/>
      <c r="CA1274" s="46"/>
      <c r="CB1274" s="46"/>
      <c r="CC1274" s="46"/>
    </row>
    <row r="1275" spans="7:81" x14ac:dyDescent="0.25">
      <c r="G1275" t="s">
        <v>132</v>
      </c>
      <c r="H1275" s="40">
        <v>41451</v>
      </c>
      <c r="I1275" s="46">
        <v>0</v>
      </c>
      <c r="J1275" s="46">
        <v>0</v>
      </c>
      <c r="K1275" s="46" t="s">
        <v>74</v>
      </c>
      <c r="L1275" s="46">
        <v>0</v>
      </c>
      <c r="M1275" s="46" t="s">
        <v>74</v>
      </c>
      <c r="N1275" s="46">
        <v>0</v>
      </c>
      <c r="O1275" s="46" t="s">
        <v>74</v>
      </c>
      <c r="P1275" s="46">
        <v>0</v>
      </c>
      <c r="Q1275" s="46" t="s">
        <v>74</v>
      </c>
      <c r="R1275" s="46">
        <v>0</v>
      </c>
      <c r="S1275" s="46" t="s">
        <v>74</v>
      </c>
      <c r="T1275" s="46">
        <v>0</v>
      </c>
      <c r="U1275" s="46" t="s">
        <v>74</v>
      </c>
      <c r="V1275" s="46">
        <v>0</v>
      </c>
      <c r="W1275" s="46" t="s">
        <v>74</v>
      </c>
      <c r="X1275" s="46">
        <v>0</v>
      </c>
      <c r="Y1275" s="46" t="s">
        <v>74</v>
      </c>
      <c r="Z1275" s="46">
        <v>0</v>
      </c>
      <c r="AA1275" s="46" t="s">
        <v>74</v>
      </c>
      <c r="AB1275" s="46">
        <v>0</v>
      </c>
      <c r="AC1275" s="46" t="s">
        <v>74</v>
      </c>
      <c r="AD1275" s="46">
        <v>0</v>
      </c>
      <c r="AE1275" s="46" t="s">
        <v>74</v>
      </c>
      <c r="AF1275" s="46">
        <v>0</v>
      </c>
      <c r="AG1275" s="46" t="s">
        <v>74</v>
      </c>
      <c r="AH1275" s="46">
        <v>0</v>
      </c>
      <c r="AI1275" s="46" t="s">
        <v>74</v>
      </c>
      <c r="AJ1275" s="46">
        <v>0</v>
      </c>
      <c r="AK1275" s="46" t="s">
        <v>74</v>
      </c>
      <c r="AL1275" s="46">
        <v>0</v>
      </c>
      <c r="AM1275" s="46" t="s">
        <v>74</v>
      </c>
      <c r="AN1275" s="50"/>
      <c r="AO1275" s="46"/>
      <c r="AP1275" s="46"/>
      <c r="AQ1275" s="46"/>
      <c r="AR1275" s="46"/>
      <c r="AS1275" s="46"/>
      <c r="AT1275" s="46"/>
      <c r="AU1275" s="46"/>
      <c r="AV1275" s="46"/>
      <c r="AW1275" s="46"/>
      <c r="AX1275" s="46"/>
      <c r="AY1275" s="46"/>
      <c r="AZ1275" s="46"/>
      <c r="BA1275" s="46"/>
      <c r="BB1275" s="46"/>
      <c r="BC1275" s="46"/>
      <c r="BD1275" s="46"/>
      <c r="BE1275" s="46"/>
      <c r="BF1275" s="46"/>
      <c r="BG1275" s="46"/>
      <c r="BH1275" s="46"/>
      <c r="BI1275" s="46"/>
      <c r="BJ1275" s="46"/>
      <c r="BK1275" s="46"/>
      <c r="BL1275" s="46"/>
      <c r="BM1275" s="46"/>
      <c r="BN1275" s="46"/>
      <c r="BO1275" s="46"/>
      <c r="BP1275" s="46"/>
      <c r="BQ1275" s="46"/>
      <c r="BR1275" s="46"/>
      <c r="BS1275" s="46"/>
      <c r="BT1275" s="46"/>
      <c r="BU1275" s="46"/>
      <c r="BV1275" s="46"/>
      <c r="BW1275" s="46"/>
      <c r="BX1275" s="46"/>
      <c r="BY1275" s="46"/>
      <c r="BZ1275" s="46"/>
      <c r="CA1275" s="46"/>
      <c r="CB1275" s="46"/>
      <c r="CC1275" s="46"/>
    </row>
    <row r="1276" spans="7:81" x14ac:dyDescent="0.25">
      <c r="G1276" t="s">
        <v>132</v>
      </c>
      <c r="H1276" s="40">
        <v>41452</v>
      </c>
      <c r="I1276" s="46">
        <v>0.5</v>
      </c>
      <c r="J1276" s="46">
        <v>0</v>
      </c>
      <c r="K1276" s="46" t="s">
        <v>74</v>
      </c>
      <c r="L1276" s="46">
        <v>0</v>
      </c>
      <c r="M1276" s="46" t="s">
        <v>74</v>
      </c>
      <c r="N1276" s="46">
        <v>0</v>
      </c>
      <c r="O1276" s="46" t="s">
        <v>74</v>
      </c>
      <c r="P1276" s="46">
        <v>0</v>
      </c>
      <c r="Q1276" s="46" t="s">
        <v>74</v>
      </c>
      <c r="R1276" s="46">
        <v>0</v>
      </c>
      <c r="S1276" s="46" t="s">
        <v>74</v>
      </c>
      <c r="T1276" s="46">
        <v>0</v>
      </c>
      <c r="U1276" s="46" t="s">
        <v>74</v>
      </c>
      <c r="V1276" s="46">
        <v>0</v>
      </c>
      <c r="W1276" s="46" t="s">
        <v>74</v>
      </c>
      <c r="X1276" s="46">
        <v>0</v>
      </c>
      <c r="Y1276" s="46" t="s">
        <v>74</v>
      </c>
      <c r="Z1276" s="46">
        <v>0</v>
      </c>
      <c r="AA1276" s="46" t="s">
        <v>74</v>
      </c>
      <c r="AB1276" s="46">
        <v>0</v>
      </c>
      <c r="AC1276" s="46" t="s">
        <v>74</v>
      </c>
      <c r="AD1276" s="46">
        <v>0</v>
      </c>
      <c r="AE1276" s="46" t="s">
        <v>74</v>
      </c>
      <c r="AF1276" s="46">
        <v>0</v>
      </c>
      <c r="AG1276" s="46" t="s">
        <v>74</v>
      </c>
      <c r="AH1276" s="46">
        <v>0</v>
      </c>
      <c r="AI1276" s="46" t="s">
        <v>74</v>
      </c>
      <c r="AJ1276" s="46">
        <v>0</v>
      </c>
      <c r="AK1276" s="46" t="s">
        <v>74</v>
      </c>
      <c r="AL1276" s="46">
        <v>0</v>
      </c>
      <c r="AM1276" s="46" t="s">
        <v>74</v>
      </c>
      <c r="AN1276" s="50"/>
      <c r="AO1276" s="46"/>
      <c r="AP1276" s="46"/>
      <c r="AQ1276" s="46"/>
      <c r="AR1276" s="46"/>
      <c r="AS1276" s="46"/>
      <c r="AT1276" s="46"/>
      <c r="AU1276" s="46"/>
      <c r="AV1276" s="46"/>
      <c r="AW1276" s="46"/>
      <c r="AX1276" s="46"/>
      <c r="AY1276" s="46"/>
      <c r="AZ1276" s="46"/>
      <c r="BA1276" s="46"/>
      <c r="BB1276" s="46"/>
      <c r="BC1276" s="46"/>
      <c r="BD1276" s="46"/>
      <c r="BE1276" s="46"/>
      <c r="BF1276" s="46"/>
      <c r="BG1276" s="46"/>
      <c r="BH1276" s="46"/>
      <c r="BI1276" s="46"/>
      <c r="BJ1276" s="46"/>
      <c r="BK1276" s="46"/>
      <c r="BL1276" s="46"/>
      <c r="BM1276" s="46"/>
      <c r="BN1276" s="46"/>
      <c r="BO1276" s="46"/>
      <c r="BP1276" s="46"/>
      <c r="BQ1276" s="46"/>
      <c r="BR1276" s="46"/>
      <c r="BS1276" s="46"/>
      <c r="BT1276" s="46"/>
      <c r="BU1276" s="46"/>
      <c r="BV1276" s="46"/>
      <c r="BW1276" s="46"/>
      <c r="BX1276" s="46"/>
      <c r="BY1276" s="46"/>
      <c r="BZ1276" s="46"/>
      <c r="CA1276" s="46"/>
      <c r="CB1276" s="46"/>
      <c r="CC1276" s="46"/>
    </row>
    <row r="1277" spans="7:81" x14ac:dyDescent="0.25">
      <c r="G1277" t="s">
        <v>132</v>
      </c>
      <c r="H1277" s="40">
        <v>41453</v>
      </c>
      <c r="I1277" s="46">
        <v>1</v>
      </c>
      <c r="J1277" s="46">
        <v>0</v>
      </c>
      <c r="K1277" s="46" t="s">
        <v>74</v>
      </c>
      <c r="L1277" s="46">
        <v>0</v>
      </c>
      <c r="M1277" s="46" t="s">
        <v>74</v>
      </c>
      <c r="N1277" s="46">
        <v>0</v>
      </c>
      <c r="O1277" s="46" t="s">
        <v>74</v>
      </c>
      <c r="P1277" s="46">
        <v>0</v>
      </c>
      <c r="Q1277" s="46" t="s">
        <v>74</v>
      </c>
      <c r="R1277" s="46">
        <v>0</v>
      </c>
      <c r="S1277" s="46" t="s">
        <v>74</v>
      </c>
      <c r="T1277" s="46">
        <v>0</v>
      </c>
      <c r="U1277" s="46" t="s">
        <v>74</v>
      </c>
      <c r="V1277" s="46">
        <v>0</v>
      </c>
      <c r="W1277" s="46" t="s">
        <v>74</v>
      </c>
      <c r="X1277" s="46">
        <v>0</v>
      </c>
      <c r="Y1277" s="46" t="s">
        <v>74</v>
      </c>
      <c r="Z1277" s="46">
        <v>0</v>
      </c>
      <c r="AA1277" s="46" t="s">
        <v>74</v>
      </c>
      <c r="AB1277" s="46">
        <v>0</v>
      </c>
      <c r="AC1277" s="46" t="s">
        <v>74</v>
      </c>
      <c r="AD1277" s="46">
        <v>0</v>
      </c>
      <c r="AE1277" s="46" t="s">
        <v>74</v>
      </c>
      <c r="AF1277" s="46">
        <v>0</v>
      </c>
      <c r="AG1277" s="46" t="s">
        <v>74</v>
      </c>
      <c r="AH1277" s="46">
        <v>0</v>
      </c>
      <c r="AI1277" s="46" t="s">
        <v>74</v>
      </c>
      <c r="AJ1277" s="46">
        <v>0</v>
      </c>
      <c r="AK1277" s="46" t="s">
        <v>74</v>
      </c>
      <c r="AL1277" s="46">
        <v>0</v>
      </c>
      <c r="AM1277" s="46" t="s">
        <v>74</v>
      </c>
      <c r="AN1277" s="50"/>
      <c r="AO1277" s="46"/>
      <c r="AP1277" s="46"/>
      <c r="AQ1277" s="46"/>
      <c r="AR1277" s="46"/>
      <c r="AS1277" s="46"/>
      <c r="AT1277" s="46"/>
      <c r="AU1277" s="46"/>
      <c r="AV1277" s="46"/>
      <c r="AW1277" s="46"/>
      <c r="AX1277" s="46"/>
      <c r="AY1277" s="46"/>
      <c r="AZ1277" s="46"/>
      <c r="BA1277" s="46"/>
      <c r="BB1277" s="46"/>
      <c r="BC1277" s="46"/>
      <c r="BD1277" s="46"/>
      <c r="BE1277" s="46"/>
      <c r="BF1277" s="46"/>
      <c r="BG1277" s="46"/>
      <c r="BH1277" s="46"/>
      <c r="BI1277" s="46"/>
      <c r="BJ1277" s="46"/>
      <c r="BK1277" s="46"/>
      <c r="BL1277" s="46"/>
      <c r="BM1277" s="46"/>
      <c r="BN1277" s="46"/>
      <c r="BO1277" s="46"/>
      <c r="BP1277" s="46"/>
      <c r="BQ1277" s="46"/>
      <c r="BR1277" s="46"/>
      <c r="BS1277" s="46"/>
      <c r="BT1277" s="46"/>
      <c r="BU1277" s="46"/>
      <c r="BV1277" s="46"/>
      <c r="BW1277" s="46"/>
      <c r="BX1277" s="46"/>
      <c r="BY1277" s="46"/>
      <c r="BZ1277" s="46"/>
      <c r="CA1277" s="46"/>
      <c r="CB1277" s="46"/>
      <c r="CC1277" s="46"/>
    </row>
    <row r="1278" spans="7:81" x14ac:dyDescent="0.25">
      <c r="G1278" t="s">
        <v>132</v>
      </c>
      <c r="H1278" s="40">
        <v>41454</v>
      </c>
      <c r="I1278" s="46">
        <v>0</v>
      </c>
      <c r="J1278" s="46">
        <v>0</v>
      </c>
      <c r="K1278" s="46" t="s">
        <v>74</v>
      </c>
      <c r="L1278" s="46">
        <v>0</v>
      </c>
      <c r="M1278" s="46" t="s">
        <v>74</v>
      </c>
      <c r="N1278" s="46">
        <v>0</v>
      </c>
      <c r="O1278" s="46" t="s">
        <v>74</v>
      </c>
      <c r="P1278" s="46">
        <v>0</v>
      </c>
      <c r="Q1278" s="46" t="s">
        <v>74</v>
      </c>
      <c r="R1278" s="46">
        <v>0</v>
      </c>
      <c r="S1278" s="46" t="s">
        <v>74</v>
      </c>
      <c r="T1278" s="46">
        <v>0</v>
      </c>
      <c r="U1278" s="46" t="s">
        <v>74</v>
      </c>
      <c r="V1278" s="46">
        <v>0</v>
      </c>
      <c r="W1278" s="46" t="s">
        <v>74</v>
      </c>
      <c r="X1278" s="46">
        <v>0</v>
      </c>
      <c r="Y1278" s="46" t="s">
        <v>74</v>
      </c>
      <c r="Z1278" s="46">
        <v>0</v>
      </c>
      <c r="AA1278" s="46" t="s">
        <v>74</v>
      </c>
      <c r="AB1278" s="46">
        <v>0</v>
      </c>
      <c r="AC1278" s="46" t="s">
        <v>74</v>
      </c>
      <c r="AD1278" s="46">
        <v>0</v>
      </c>
      <c r="AE1278" s="46" t="s">
        <v>74</v>
      </c>
      <c r="AF1278" s="46">
        <v>0</v>
      </c>
      <c r="AG1278" s="46" t="s">
        <v>74</v>
      </c>
      <c r="AH1278" s="46">
        <v>0</v>
      </c>
      <c r="AI1278" s="46" t="s">
        <v>74</v>
      </c>
      <c r="AJ1278" s="46">
        <v>0</v>
      </c>
      <c r="AK1278" s="46" t="s">
        <v>74</v>
      </c>
      <c r="AL1278" s="46">
        <v>0</v>
      </c>
      <c r="AM1278" s="46" t="s">
        <v>74</v>
      </c>
      <c r="AN1278" s="50"/>
      <c r="AO1278" s="46"/>
      <c r="AP1278" s="46"/>
      <c r="AQ1278" s="46"/>
      <c r="AR1278" s="46"/>
      <c r="AS1278" s="46"/>
      <c r="AT1278" s="46"/>
      <c r="AU1278" s="46"/>
      <c r="AV1278" s="46"/>
      <c r="AW1278" s="46"/>
      <c r="AX1278" s="46"/>
      <c r="AY1278" s="46"/>
      <c r="AZ1278" s="46"/>
      <c r="BA1278" s="46"/>
      <c r="BB1278" s="46"/>
      <c r="BC1278" s="46"/>
      <c r="BD1278" s="46"/>
      <c r="BE1278" s="46"/>
      <c r="BF1278" s="46"/>
      <c r="BG1278" s="46"/>
      <c r="BH1278" s="46"/>
      <c r="BI1278" s="46"/>
      <c r="BJ1278" s="46"/>
      <c r="BK1278" s="46"/>
      <c r="BL1278" s="46"/>
      <c r="BM1278" s="46"/>
      <c r="BN1278" s="46"/>
      <c r="BO1278" s="46"/>
      <c r="BP1278" s="46"/>
      <c r="BQ1278" s="46"/>
      <c r="BR1278" s="46"/>
      <c r="BS1278" s="46"/>
      <c r="BT1278" s="46"/>
      <c r="BU1278" s="46"/>
      <c r="BV1278" s="46"/>
      <c r="BW1278" s="46"/>
      <c r="BX1278" s="46"/>
      <c r="BY1278" s="46"/>
      <c r="BZ1278" s="46"/>
      <c r="CA1278" s="46"/>
      <c r="CB1278" s="46"/>
      <c r="CC1278" s="46"/>
    </row>
    <row r="1279" spans="7:81" x14ac:dyDescent="0.25">
      <c r="G1279" t="s">
        <v>132</v>
      </c>
      <c r="H1279" s="40">
        <v>41455</v>
      </c>
      <c r="I1279" s="46">
        <v>0</v>
      </c>
      <c r="J1279" s="46">
        <v>0</v>
      </c>
      <c r="K1279" s="46" t="s">
        <v>74</v>
      </c>
      <c r="L1279" s="46">
        <v>0</v>
      </c>
      <c r="M1279" s="46" t="s">
        <v>74</v>
      </c>
      <c r="N1279" s="46">
        <v>0</v>
      </c>
      <c r="O1279" s="46" t="s">
        <v>74</v>
      </c>
      <c r="P1279" s="46">
        <v>0</v>
      </c>
      <c r="Q1279" s="46" t="s">
        <v>74</v>
      </c>
      <c r="R1279" s="46">
        <v>0</v>
      </c>
      <c r="S1279" s="46" t="s">
        <v>74</v>
      </c>
      <c r="T1279" s="46">
        <v>0</v>
      </c>
      <c r="U1279" s="46" t="s">
        <v>74</v>
      </c>
      <c r="V1279" s="46">
        <v>0</v>
      </c>
      <c r="W1279" s="46" t="s">
        <v>74</v>
      </c>
      <c r="X1279" s="46">
        <v>0</v>
      </c>
      <c r="Y1279" s="46" t="s">
        <v>74</v>
      </c>
      <c r="Z1279" s="46">
        <v>0</v>
      </c>
      <c r="AA1279" s="46" t="s">
        <v>74</v>
      </c>
      <c r="AB1279" s="46">
        <v>0</v>
      </c>
      <c r="AC1279" s="46" t="s">
        <v>74</v>
      </c>
      <c r="AD1279" s="46">
        <v>0</v>
      </c>
      <c r="AE1279" s="46" t="s">
        <v>74</v>
      </c>
      <c r="AF1279" s="46">
        <v>0</v>
      </c>
      <c r="AG1279" s="46" t="s">
        <v>74</v>
      </c>
      <c r="AH1279" s="46">
        <v>0</v>
      </c>
      <c r="AI1279" s="46" t="s">
        <v>74</v>
      </c>
      <c r="AJ1279" s="46">
        <v>0</v>
      </c>
      <c r="AK1279" s="46" t="s">
        <v>74</v>
      </c>
      <c r="AL1279" s="46">
        <v>0</v>
      </c>
      <c r="AM1279" s="46" t="s">
        <v>74</v>
      </c>
      <c r="AN1279" s="50"/>
      <c r="AO1279" s="46"/>
      <c r="AP1279" s="46"/>
      <c r="AQ1279" s="46"/>
      <c r="AR1279" s="46"/>
      <c r="AS1279" s="46"/>
      <c r="AT1279" s="46"/>
      <c r="AU1279" s="46"/>
      <c r="AV1279" s="46"/>
      <c r="AW1279" s="46"/>
      <c r="AX1279" s="46"/>
      <c r="AY1279" s="46"/>
      <c r="AZ1279" s="46"/>
      <c r="BA1279" s="46"/>
      <c r="BB1279" s="46"/>
      <c r="BC1279" s="46"/>
      <c r="BD1279" s="46"/>
      <c r="BE1279" s="46"/>
      <c r="BF1279" s="46"/>
      <c r="BG1279" s="46"/>
      <c r="BH1279" s="46"/>
      <c r="BI1279" s="46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</row>
    <row r="1280" spans="7:81" x14ac:dyDescent="0.25">
      <c r="G1280" t="s">
        <v>133</v>
      </c>
      <c r="H1280" s="40">
        <v>41456</v>
      </c>
      <c r="I1280" s="46">
        <v>0</v>
      </c>
      <c r="J1280" s="46">
        <v>0</v>
      </c>
      <c r="K1280" s="46" t="s">
        <v>74</v>
      </c>
      <c r="L1280" s="46">
        <v>0</v>
      </c>
      <c r="M1280" s="46" t="s">
        <v>74</v>
      </c>
      <c r="N1280" s="46">
        <v>0</v>
      </c>
      <c r="O1280" s="46" t="s">
        <v>74</v>
      </c>
      <c r="P1280" s="46">
        <v>0</v>
      </c>
      <c r="Q1280" s="46" t="s">
        <v>74</v>
      </c>
      <c r="R1280" s="46">
        <v>0</v>
      </c>
      <c r="S1280" s="46" t="s">
        <v>74</v>
      </c>
      <c r="T1280" s="46">
        <v>0</v>
      </c>
      <c r="U1280" s="46" t="s">
        <v>74</v>
      </c>
      <c r="V1280" s="46">
        <v>0</v>
      </c>
      <c r="W1280" s="46" t="s">
        <v>74</v>
      </c>
      <c r="X1280" s="46">
        <v>0</v>
      </c>
      <c r="Y1280" s="46" t="s">
        <v>74</v>
      </c>
      <c r="Z1280" s="46">
        <v>0</v>
      </c>
      <c r="AA1280" s="46" t="s">
        <v>74</v>
      </c>
      <c r="AB1280" s="46">
        <v>0</v>
      </c>
      <c r="AC1280" s="46" t="s">
        <v>74</v>
      </c>
      <c r="AD1280" s="46">
        <v>0</v>
      </c>
      <c r="AE1280" s="46" t="s">
        <v>74</v>
      </c>
      <c r="AF1280" s="46">
        <v>0</v>
      </c>
      <c r="AG1280" s="46" t="s">
        <v>74</v>
      </c>
      <c r="AH1280" s="46">
        <v>0</v>
      </c>
      <c r="AI1280" s="46" t="s">
        <v>74</v>
      </c>
      <c r="AJ1280" s="46">
        <v>0</v>
      </c>
      <c r="AK1280" s="46" t="s">
        <v>74</v>
      </c>
      <c r="AL1280" s="46">
        <v>0</v>
      </c>
      <c r="AM1280" s="46" t="s">
        <v>74</v>
      </c>
      <c r="AN1280" s="50"/>
      <c r="AO1280" s="46"/>
      <c r="AP1280" s="46"/>
      <c r="AQ1280" s="46"/>
      <c r="AR1280" s="46"/>
      <c r="AS1280" s="46"/>
      <c r="AT1280" s="46"/>
      <c r="AU1280" s="46"/>
      <c r="AV1280" s="46"/>
      <c r="AW1280" s="46"/>
      <c r="AX1280" s="46"/>
      <c r="AY1280" s="46"/>
      <c r="AZ1280" s="46"/>
      <c r="BA1280" s="46"/>
      <c r="BB1280" s="46"/>
      <c r="BC1280" s="46"/>
      <c r="BD1280" s="46"/>
      <c r="BE1280" s="46"/>
      <c r="BF1280" s="46"/>
      <c r="BG1280" s="46"/>
      <c r="BH1280" s="46"/>
      <c r="BI1280" s="46"/>
      <c r="BJ1280" s="46"/>
      <c r="BK1280" s="46"/>
      <c r="BL1280" s="46"/>
      <c r="BM1280" s="46"/>
      <c r="BN1280" s="46"/>
      <c r="BO1280" s="46"/>
      <c r="BP1280" s="46"/>
      <c r="BQ1280" s="46"/>
      <c r="BR1280" s="46"/>
      <c r="BS1280" s="46"/>
      <c r="BT1280" s="46"/>
      <c r="BU1280" s="46"/>
      <c r="BV1280" s="46"/>
      <c r="BW1280" s="46"/>
      <c r="BX1280" s="46"/>
      <c r="BY1280" s="46"/>
      <c r="BZ1280" s="46"/>
      <c r="CA1280" s="46"/>
      <c r="CB1280" s="46"/>
      <c r="CC1280" s="46"/>
    </row>
    <row r="1281" spans="7:81" x14ac:dyDescent="0.25">
      <c r="G1281" t="s">
        <v>133</v>
      </c>
      <c r="H1281" s="40">
        <v>41457</v>
      </c>
      <c r="I1281" s="46">
        <v>0</v>
      </c>
      <c r="J1281" s="46">
        <v>0</v>
      </c>
      <c r="K1281" s="46" t="s">
        <v>74</v>
      </c>
      <c r="L1281" s="46">
        <v>0</v>
      </c>
      <c r="M1281" s="46" t="s">
        <v>74</v>
      </c>
      <c r="N1281" s="46">
        <v>0</v>
      </c>
      <c r="O1281" s="46" t="s">
        <v>74</v>
      </c>
      <c r="P1281" s="46">
        <v>0</v>
      </c>
      <c r="Q1281" s="46" t="s">
        <v>74</v>
      </c>
      <c r="R1281" s="46">
        <v>0</v>
      </c>
      <c r="S1281" s="46" t="s">
        <v>74</v>
      </c>
      <c r="T1281" s="46">
        <v>0</v>
      </c>
      <c r="U1281" s="46" t="s">
        <v>74</v>
      </c>
      <c r="V1281" s="46">
        <v>0</v>
      </c>
      <c r="W1281" s="46" t="s">
        <v>74</v>
      </c>
      <c r="X1281" s="46">
        <v>0</v>
      </c>
      <c r="Y1281" s="46" t="s">
        <v>74</v>
      </c>
      <c r="Z1281" s="46">
        <v>0</v>
      </c>
      <c r="AA1281" s="46" t="s">
        <v>74</v>
      </c>
      <c r="AB1281" s="46">
        <v>0</v>
      </c>
      <c r="AC1281" s="46" t="s">
        <v>74</v>
      </c>
      <c r="AD1281" s="46">
        <v>0</v>
      </c>
      <c r="AE1281" s="46" t="s">
        <v>74</v>
      </c>
      <c r="AF1281" s="46">
        <v>0</v>
      </c>
      <c r="AG1281" s="46" t="s">
        <v>74</v>
      </c>
      <c r="AH1281" s="46">
        <v>0</v>
      </c>
      <c r="AI1281" s="46" t="s">
        <v>74</v>
      </c>
      <c r="AJ1281" s="46">
        <v>0</v>
      </c>
      <c r="AK1281" s="46" t="s">
        <v>74</v>
      </c>
      <c r="AL1281" s="46">
        <v>0</v>
      </c>
      <c r="AM1281" s="46" t="s">
        <v>74</v>
      </c>
      <c r="AN1281" s="50"/>
      <c r="AO1281" s="46"/>
      <c r="AP1281" s="46"/>
      <c r="AQ1281" s="46"/>
      <c r="AR1281" s="46"/>
      <c r="AS1281" s="46"/>
      <c r="AT1281" s="46"/>
      <c r="AU1281" s="46"/>
      <c r="AV1281" s="46"/>
      <c r="AW1281" s="46"/>
      <c r="AX1281" s="46"/>
      <c r="AY1281" s="46"/>
      <c r="AZ1281" s="46"/>
      <c r="BA1281" s="46"/>
      <c r="BB1281" s="46"/>
      <c r="BC1281" s="46"/>
      <c r="BD1281" s="46"/>
      <c r="BE1281" s="46"/>
      <c r="BF1281" s="46"/>
      <c r="BG1281" s="46"/>
      <c r="BH1281" s="46"/>
      <c r="BI1281" s="46"/>
      <c r="BJ1281" s="46"/>
      <c r="BK1281" s="46"/>
      <c r="BL1281" s="46"/>
      <c r="BM1281" s="46"/>
      <c r="BN1281" s="46"/>
      <c r="BO1281" s="46"/>
      <c r="BP1281" s="46"/>
      <c r="BQ1281" s="46"/>
      <c r="BR1281" s="46"/>
      <c r="BS1281" s="46"/>
      <c r="BT1281" s="46"/>
      <c r="BU1281" s="46"/>
      <c r="BV1281" s="46"/>
      <c r="BW1281" s="46"/>
      <c r="BX1281" s="46"/>
      <c r="BY1281" s="46"/>
      <c r="BZ1281" s="46"/>
      <c r="CA1281" s="46"/>
      <c r="CB1281" s="46"/>
      <c r="CC1281" s="46"/>
    </row>
    <row r="1282" spans="7:81" x14ac:dyDescent="0.25">
      <c r="G1282" t="s">
        <v>133</v>
      </c>
      <c r="H1282" s="40">
        <v>41458</v>
      </c>
      <c r="I1282" s="46">
        <v>0</v>
      </c>
      <c r="J1282" s="46">
        <v>0</v>
      </c>
      <c r="K1282" s="46">
        <v>13.05</v>
      </c>
      <c r="L1282" s="46">
        <v>38.533785546569263</v>
      </c>
      <c r="M1282" s="46">
        <v>0.6</v>
      </c>
      <c r="N1282" s="46">
        <v>0</v>
      </c>
      <c r="O1282" s="46">
        <v>0.35</v>
      </c>
      <c r="P1282" s="46">
        <v>0</v>
      </c>
      <c r="Q1282" s="46">
        <v>1.4333333333333333</v>
      </c>
      <c r="R1282" s="46">
        <v>0</v>
      </c>
      <c r="S1282" s="46">
        <v>0.6</v>
      </c>
      <c r="T1282" s="46">
        <v>0</v>
      </c>
      <c r="U1282" s="46">
        <v>0.80000000000000016</v>
      </c>
      <c r="V1282" s="46">
        <v>0</v>
      </c>
      <c r="W1282" s="46">
        <v>0.43333333333333335</v>
      </c>
      <c r="X1282" s="46">
        <v>0</v>
      </c>
      <c r="Y1282" s="46">
        <v>0.3666666666666667</v>
      </c>
      <c r="Z1282" s="46">
        <v>0</v>
      </c>
      <c r="AA1282" s="46" t="s">
        <v>74</v>
      </c>
      <c r="AB1282" s="46">
        <v>0</v>
      </c>
      <c r="AC1282" s="46" t="s">
        <v>74</v>
      </c>
      <c r="AD1282" s="46">
        <v>0</v>
      </c>
      <c r="AE1282" s="46" t="s">
        <v>74</v>
      </c>
      <c r="AF1282" s="46">
        <v>0</v>
      </c>
      <c r="AG1282" s="46" t="s">
        <v>74</v>
      </c>
      <c r="AH1282" s="46">
        <v>0</v>
      </c>
      <c r="AI1282" s="46" t="s">
        <v>74</v>
      </c>
      <c r="AJ1282" s="46">
        <v>42.128688273727427</v>
      </c>
      <c r="AK1282" s="46" t="s">
        <v>74</v>
      </c>
      <c r="AL1282" s="46">
        <v>0</v>
      </c>
      <c r="AM1282" s="46" t="s">
        <v>74</v>
      </c>
      <c r="AN1282" s="50"/>
      <c r="AO1282" s="46">
        <v>12.1</v>
      </c>
      <c r="AP1282" s="46">
        <v>14</v>
      </c>
      <c r="AQ1282" s="46">
        <v>0.6</v>
      </c>
      <c r="AR1282" s="46">
        <v>0.4</v>
      </c>
      <c r="AS1282" s="46">
        <v>0.3</v>
      </c>
      <c r="AT1282" s="46">
        <v>1.6</v>
      </c>
      <c r="AU1282" s="46">
        <v>1</v>
      </c>
      <c r="AV1282" s="46">
        <v>1.7</v>
      </c>
      <c r="AW1282" s="46">
        <v>0.6</v>
      </c>
      <c r="AX1282" s="46">
        <v>0.6</v>
      </c>
      <c r="AY1282" s="46">
        <v>0.6</v>
      </c>
      <c r="AZ1282" s="46">
        <v>0</v>
      </c>
      <c r="BA1282" s="46">
        <v>1.1000000000000001</v>
      </c>
      <c r="BB1282" s="46">
        <v>1.3</v>
      </c>
      <c r="BC1282" s="46">
        <v>0.5</v>
      </c>
      <c r="BD1282" s="46">
        <v>0.5</v>
      </c>
      <c r="BE1282" s="46">
        <v>0.3</v>
      </c>
      <c r="BF1282" s="46">
        <v>0.7</v>
      </c>
      <c r="BG1282" s="46">
        <v>0.4</v>
      </c>
      <c r="BH1282" s="46">
        <v>0</v>
      </c>
      <c r="BI1282" s="46"/>
      <c r="BJ1282" s="46"/>
      <c r="BK1282" s="46"/>
      <c r="BL1282" s="46"/>
      <c r="BM1282" s="46"/>
      <c r="BN1282" s="46"/>
      <c r="BO1282" s="46"/>
      <c r="BP1282" s="46"/>
      <c r="BQ1282" s="46"/>
      <c r="BR1282" s="46"/>
      <c r="BS1282" s="46"/>
      <c r="BT1282" s="46"/>
      <c r="BU1282" s="46"/>
      <c r="BV1282" s="46"/>
      <c r="BW1282" s="46"/>
      <c r="BX1282" s="46"/>
      <c r="BY1282" s="46"/>
      <c r="BZ1282" s="46"/>
      <c r="CA1282" s="46"/>
      <c r="CB1282" s="46"/>
      <c r="CC1282" s="46"/>
    </row>
    <row r="1283" spans="7:81" x14ac:dyDescent="0.25">
      <c r="G1283" t="s">
        <v>133</v>
      </c>
      <c r="H1283" s="40">
        <v>41459</v>
      </c>
      <c r="I1283" s="46">
        <v>0</v>
      </c>
      <c r="J1283" s="46">
        <v>0</v>
      </c>
      <c r="K1283" s="46" t="s">
        <v>74</v>
      </c>
      <c r="L1283" s="46">
        <v>0</v>
      </c>
      <c r="M1283" s="46" t="s">
        <v>74</v>
      </c>
      <c r="N1283" s="46">
        <v>0</v>
      </c>
      <c r="O1283" s="46" t="s">
        <v>74</v>
      </c>
      <c r="P1283" s="46">
        <v>0</v>
      </c>
      <c r="Q1283" s="46" t="s">
        <v>74</v>
      </c>
      <c r="R1283" s="46">
        <v>0</v>
      </c>
      <c r="S1283" s="46" t="s">
        <v>74</v>
      </c>
      <c r="T1283" s="46">
        <v>0</v>
      </c>
      <c r="U1283" s="46" t="s">
        <v>74</v>
      </c>
      <c r="V1283" s="46">
        <v>0</v>
      </c>
      <c r="W1283" s="46" t="s">
        <v>74</v>
      </c>
      <c r="X1283" s="46">
        <v>0</v>
      </c>
      <c r="Y1283" s="46" t="s">
        <v>74</v>
      </c>
      <c r="Z1283" s="46">
        <v>0</v>
      </c>
      <c r="AA1283" s="46" t="s">
        <v>74</v>
      </c>
      <c r="AB1283" s="46">
        <v>0</v>
      </c>
      <c r="AC1283" s="46" t="s">
        <v>74</v>
      </c>
      <c r="AD1283" s="46">
        <v>40.376134856147907</v>
      </c>
      <c r="AE1283" s="46" t="s">
        <v>74</v>
      </c>
      <c r="AF1283" s="46">
        <v>0</v>
      </c>
      <c r="AG1283" s="46" t="s">
        <v>74</v>
      </c>
      <c r="AH1283" s="46">
        <v>0</v>
      </c>
      <c r="AI1283" s="46" t="s">
        <v>74</v>
      </c>
      <c r="AJ1283" s="46">
        <v>0</v>
      </c>
      <c r="AK1283" s="46" t="s">
        <v>74</v>
      </c>
      <c r="AL1283" s="46">
        <v>0</v>
      </c>
      <c r="AM1283" s="46" t="s">
        <v>74</v>
      </c>
      <c r="AN1283" s="50"/>
      <c r="AO1283" s="46"/>
      <c r="AP1283" s="46"/>
      <c r="AQ1283" s="46"/>
      <c r="AR1283" s="46"/>
      <c r="AS1283" s="46"/>
      <c r="AT1283" s="46"/>
      <c r="AU1283" s="46"/>
      <c r="AV1283" s="46"/>
      <c r="AW1283" s="46"/>
      <c r="AX1283" s="46"/>
      <c r="AY1283" s="46"/>
      <c r="AZ1283" s="46"/>
      <c r="BA1283" s="46"/>
      <c r="BB1283" s="46"/>
      <c r="BC1283" s="46"/>
      <c r="BD1283" s="46"/>
      <c r="BE1283" s="46"/>
      <c r="BF1283" s="46"/>
      <c r="BG1283" s="46"/>
      <c r="BH1283" s="46"/>
      <c r="BI1283" s="46"/>
      <c r="BJ1283" s="46"/>
      <c r="BK1283" s="46"/>
      <c r="BL1283" s="46"/>
      <c r="BM1283" s="46"/>
      <c r="BN1283" s="46"/>
      <c r="BO1283" s="46"/>
      <c r="BP1283" s="46"/>
      <c r="BQ1283" s="46"/>
      <c r="BR1283" s="46"/>
      <c r="BS1283" s="46"/>
      <c r="BT1283" s="46"/>
      <c r="BU1283" s="46"/>
      <c r="BV1283" s="46"/>
      <c r="BW1283" s="46"/>
      <c r="BX1283" s="46"/>
      <c r="BY1283" s="46"/>
      <c r="BZ1283" s="46"/>
      <c r="CA1283" s="46"/>
      <c r="CB1283" s="46"/>
      <c r="CC1283" s="46"/>
    </row>
    <row r="1284" spans="7:81" x14ac:dyDescent="0.25">
      <c r="G1284" t="s">
        <v>133</v>
      </c>
      <c r="H1284" s="40">
        <v>41460</v>
      </c>
      <c r="I1284" s="46">
        <v>0</v>
      </c>
      <c r="J1284" s="46">
        <v>0</v>
      </c>
      <c r="K1284" s="46" t="s">
        <v>74</v>
      </c>
      <c r="L1284" s="46">
        <v>0</v>
      </c>
      <c r="M1284" s="46" t="s">
        <v>74</v>
      </c>
      <c r="N1284" s="46">
        <v>0</v>
      </c>
      <c r="O1284" s="46" t="s">
        <v>74</v>
      </c>
      <c r="P1284" s="46">
        <v>0</v>
      </c>
      <c r="Q1284" s="46" t="s">
        <v>74</v>
      </c>
      <c r="R1284" s="46">
        <v>43.79119153444843</v>
      </c>
      <c r="S1284" s="46" t="s">
        <v>74</v>
      </c>
      <c r="T1284" s="46">
        <v>0</v>
      </c>
      <c r="U1284" s="46" t="s">
        <v>74</v>
      </c>
      <c r="V1284" s="46">
        <v>0</v>
      </c>
      <c r="W1284" s="46" t="s">
        <v>74</v>
      </c>
      <c r="X1284" s="46">
        <v>0</v>
      </c>
      <c r="Y1284" s="46" t="s">
        <v>74</v>
      </c>
      <c r="Z1284" s="46">
        <v>0</v>
      </c>
      <c r="AA1284" s="46" t="s">
        <v>74</v>
      </c>
      <c r="AB1284" s="46">
        <v>0</v>
      </c>
      <c r="AC1284" s="46" t="s">
        <v>74</v>
      </c>
      <c r="AD1284" s="46">
        <v>0</v>
      </c>
      <c r="AE1284" s="46" t="s">
        <v>74</v>
      </c>
      <c r="AF1284" s="46">
        <v>0</v>
      </c>
      <c r="AG1284" s="46" t="s">
        <v>74</v>
      </c>
      <c r="AH1284" s="46">
        <v>0</v>
      </c>
      <c r="AI1284" s="46" t="s">
        <v>74</v>
      </c>
      <c r="AJ1284" s="46">
        <v>0</v>
      </c>
      <c r="AK1284" s="46" t="s">
        <v>74</v>
      </c>
      <c r="AL1284" s="46">
        <v>0</v>
      </c>
      <c r="AM1284" s="46" t="s">
        <v>74</v>
      </c>
      <c r="AN1284" s="50"/>
      <c r="AO1284" s="46"/>
      <c r="AP1284" s="46"/>
      <c r="AQ1284" s="46"/>
      <c r="AR1284" s="46"/>
      <c r="AS1284" s="46"/>
      <c r="AT1284" s="46"/>
      <c r="AU1284" s="46"/>
      <c r="AV1284" s="46"/>
      <c r="AW1284" s="46"/>
      <c r="AX1284" s="46"/>
      <c r="AY1284" s="46"/>
      <c r="AZ1284" s="46"/>
      <c r="BA1284" s="46"/>
      <c r="BB1284" s="46"/>
      <c r="BC1284" s="46"/>
      <c r="BD1284" s="46"/>
      <c r="BE1284" s="46"/>
      <c r="BF1284" s="46"/>
      <c r="BG1284" s="46"/>
      <c r="BH1284" s="46"/>
      <c r="BI1284" s="46"/>
      <c r="BJ1284" s="46"/>
      <c r="BK1284" s="46"/>
      <c r="BL1284" s="46"/>
      <c r="BM1284" s="46"/>
      <c r="BN1284" s="46"/>
      <c r="BO1284" s="46"/>
      <c r="BP1284" s="46"/>
      <c r="BQ1284" s="46"/>
      <c r="BR1284" s="46"/>
      <c r="BS1284" s="46"/>
      <c r="BT1284" s="46"/>
      <c r="BU1284" s="46"/>
      <c r="BV1284" s="46"/>
      <c r="BW1284" s="46"/>
      <c r="BX1284" s="46"/>
      <c r="BY1284" s="46"/>
      <c r="BZ1284" s="46"/>
      <c r="CA1284" s="46"/>
      <c r="CB1284" s="46"/>
      <c r="CC1284" s="46"/>
    </row>
    <row r="1285" spans="7:81" x14ac:dyDescent="0.25">
      <c r="G1285" t="s">
        <v>133</v>
      </c>
      <c r="H1285" s="40">
        <v>41461</v>
      </c>
      <c r="I1285" s="46">
        <v>0</v>
      </c>
      <c r="J1285" s="46">
        <v>0</v>
      </c>
      <c r="K1285" s="46" t="s">
        <v>74</v>
      </c>
      <c r="L1285" s="46">
        <v>0</v>
      </c>
      <c r="M1285" s="46" t="s">
        <v>74</v>
      </c>
      <c r="N1285" s="46">
        <v>0</v>
      </c>
      <c r="O1285" s="46" t="s">
        <v>74</v>
      </c>
      <c r="P1285" s="46">
        <v>0</v>
      </c>
      <c r="Q1285" s="46" t="s">
        <v>74</v>
      </c>
      <c r="R1285" s="46">
        <v>0</v>
      </c>
      <c r="S1285" s="46" t="s">
        <v>74</v>
      </c>
      <c r="T1285" s="46">
        <v>0</v>
      </c>
      <c r="U1285" s="46" t="s">
        <v>74</v>
      </c>
      <c r="V1285" s="46">
        <v>0</v>
      </c>
      <c r="W1285" s="46" t="s">
        <v>74</v>
      </c>
      <c r="X1285" s="46">
        <v>0</v>
      </c>
      <c r="Y1285" s="46" t="s">
        <v>74</v>
      </c>
      <c r="Z1285" s="46">
        <v>0</v>
      </c>
      <c r="AA1285" s="46" t="s">
        <v>74</v>
      </c>
      <c r="AB1285" s="46">
        <v>0</v>
      </c>
      <c r="AC1285" s="46" t="s">
        <v>74</v>
      </c>
      <c r="AD1285" s="46">
        <v>0</v>
      </c>
      <c r="AE1285" s="46" t="s">
        <v>74</v>
      </c>
      <c r="AF1285" s="46">
        <v>0</v>
      </c>
      <c r="AG1285" s="46" t="s">
        <v>74</v>
      </c>
      <c r="AH1285" s="46">
        <v>0</v>
      </c>
      <c r="AI1285" s="46" t="s">
        <v>74</v>
      </c>
      <c r="AJ1285" s="46">
        <v>0</v>
      </c>
      <c r="AK1285" s="46" t="s">
        <v>74</v>
      </c>
      <c r="AL1285" s="46">
        <v>0</v>
      </c>
      <c r="AM1285" s="46" t="s">
        <v>74</v>
      </c>
      <c r="AN1285" s="50"/>
      <c r="AO1285" s="46"/>
      <c r="AP1285" s="46"/>
      <c r="AQ1285" s="46"/>
      <c r="AR1285" s="46"/>
      <c r="AS1285" s="46"/>
      <c r="AT1285" s="46"/>
      <c r="AU1285" s="46"/>
      <c r="AV1285" s="46"/>
      <c r="AW1285" s="46"/>
      <c r="AX1285" s="46"/>
      <c r="AY1285" s="46"/>
      <c r="AZ1285" s="46"/>
      <c r="BA1285" s="46"/>
      <c r="BB1285" s="46"/>
      <c r="BC1285" s="46"/>
      <c r="BD1285" s="46"/>
      <c r="BE1285" s="46"/>
      <c r="BF1285" s="46"/>
      <c r="BG1285" s="46"/>
      <c r="BH1285" s="46"/>
      <c r="BI1285" s="46"/>
      <c r="BJ1285" s="46"/>
      <c r="BK1285" s="46"/>
      <c r="BL1285" s="46"/>
      <c r="BM1285" s="46"/>
      <c r="BN1285" s="46"/>
      <c r="BO1285" s="46"/>
      <c r="BP1285" s="46"/>
      <c r="BQ1285" s="46"/>
      <c r="BR1285" s="46"/>
      <c r="BS1285" s="46"/>
      <c r="BT1285" s="46"/>
      <c r="BU1285" s="46"/>
      <c r="BV1285" s="46"/>
      <c r="BW1285" s="46"/>
      <c r="BX1285" s="46"/>
      <c r="BY1285" s="46"/>
      <c r="BZ1285" s="46"/>
      <c r="CA1285" s="46"/>
      <c r="CB1285" s="46"/>
      <c r="CC1285" s="46"/>
    </row>
    <row r="1286" spans="7:81" x14ac:dyDescent="0.25">
      <c r="G1286" t="s">
        <v>133</v>
      </c>
      <c r="H1286" s="40">
        <v>41462</v>
      </c>
      <c r="I1286" s="46">
        <v>1</v>
      </c>
      <c r="J1286" s="46">
        <v>0</v>
      </c>
      <c r="K1286" s="46" t="s">
        <v>74</v>
      </c>
      <c r="L1286" s="46">
        <v>0</v>
      </c>
      <c r="M1286" s="46" t="s">
        <v>74</v>
      </c>
      <c r="N1286" s="46">
        <v>0</v>
      </c>
      <c r="O1286" s="46" t="s">
        <v>74</v>
      </c>
      <c r="P1286" s="46">
        <v>0</v>
      </c>
      <c r="Q1286" s="46" t="s">
        <v>74</v>
      </c>
      <c r="R1286" s="46">
        <v>0</v>
      </c>
      <c r="S1286" s="46" t="s">
        <v>74</v>
      </c>
      <c r="T1286" s="46">
        <v>0</v>
      </c>
      <c r="U1286" s="46" t="s">
        <v>74</v>
      </c>
      <c r="V1286" s="46">
        <v>0</v>
      </c>
      <c r="W1286" s="46" t="s">
        <v>74</v>
      </c>
      <c r="X1286" s="46">
        <v>0</v>
      </c>
      <c r="Y1286" s="46" t="s">
        <v>74</v>
      </c>
      <c r="Z1286" s="46">
        <v>0</v>
      </c>
      <c r="AA1286" s="46" t="s">
        <v>74</v>
      </c>
      <c r="AB1286" s="46">
        <v>0</v>
      </c>
      <c r="AC1286" s="46" t="s">
        <v>74</v>
      </c>
      <c r="AD1286" s="46">
        <v>0</v>
      </c>
      <c r="AE1286" s="46" t="s">
        <v>74</v>
      </c>
      <c r="AF1286" s="46">
        <v>0</v>
      </c>
      <c r="AG1286" s="46" t="s">
        <v>74</v>
      </c>
      <c r="AH1286" s="46">
        <v>0</v>
      </c>
      <c r="AI1286" s="46" t="s">
        <v>74</v>
      </c>
      <c r="AJ1286" s="46">
        <v>0</v>
      </c>
      <c r="AK1286" s="46" t="s">
        <v>74</v>
      </c>
      <c r="AL1286" s="46">
        <v>0</v>
      </c>
      <c r="AM1286" s="46" t="s">
        <v>74</v>
      </c>
      <c r="AN1286" s="50"/>
      <c r="AO1286" s="46"/>
      <c r="AP1286" s="46"/>
      <c r="AQ1286" s="46"/>
      <c r="AR1286" s="46"/>
      <c r="AS1286" s="46"/>
      <c r="AT1286" s="46"/>
      <c r="AU1286" s="46"/>
      <c r="AV1286" s="46"/>
      <c r="AW1286" s="46"/>
      <c r="AX1286" s="46"/>
      <c r="AY1286" s="46"/>
      <c r="AZ1286" s="46"/>
      <c r="BA1286" s="46"/>
      <c r="BB1286" s="46"/>
      <c r="BC1286" s="46"/>
      <c r="BD1286" s="46"/>
      <c r="BE1286" s="46"/>
      <c r="BF1286" s="46"/>
      <c r="BG1286" s="46"/>
      <c r="BH1286" s="46"/>
      <c r="BI1286" s="46"/>
      <c r="BJ1286" s="46"/>
      <c r="BK1286" s="46"/>
      <c r="BL1286" s="46"/>
      <c r="BM1286" s="46"/>
      <c r="BN1286" s="46"/>
      <c r="BO1286" s="46"/>
      <c r="BP1286" s="46"/>
      <c r="BQ1286" s="46"/>
      <c r="BR1286" s="46"/>
      <c r="BS1286" s="46"/>
      <c r="BT1286" s="46"/>
      <c r="BU1286" s="46"/>
      <c r="BV1286" s="46"/>
      <c r="BW1286" s="46"/>
      <c r="BX1286" s="46"/>
      <c r="BY1286" s="46"/>
      <c r="BZ1286" s="46"/>
      <c r="CA1286" s="46"/>
      <c r="CB1286" s="46"/>
      <c r="CC1286" s="46"/>
    </row>
    <row r="1287" spans="7:81" x14ac:dyDescent="0.25">
      <c r="G1287" t="s">
        <v>133</v>
      </c>
      <c r="H1287" s="40">
        <v>41463</v>
      </c>
      <c r="I1287" s="46">
        <v>0</v>
      </c>
      <c r="J1287" s="46">
        <v>0</v>
      </c>
      <c r="K1287" s="46" t="s">
        <v>74</v>
      </c>
      <c r="L1287" s="46">
        <v>0</v>
      </c>
      <c r="M1287" s="46" t="s">
        <v>74</v>
      </c>
      <c r="N1287" s="46">
        <v>0</v>
      </c>
      <c r="O1287" s="46" t="s">
        <v>74</v>
      </c>
      <c r="P1287" s="46">
        <v>0</v>
      </c>
      <c r="Q1287" s="46" t="s">
        <v>74</v>
      </c>
      <c r="R1287" s="46">
        <v>0</v>
      </c>
      <c r="S1287" s="46" t="s">
        <v>74</v>
      </c>
      <c r="T1287" s="46">
        <v>0</v>
      </c>
      <c r="U1287" s="46" t="s">
        <v>74</v>
      </c>
      <c r="V1287" s="46">
        <v>0</v>
      </c>
      <c r="W1287" s="46" t="s">
        <v>74</v>
      </c>
      <c r="X1287" s="46">
        <v>40.635660446037043</v>
      </c>
      <c r="Y1287" s="46" t="s">
        <v>74</v>
      </c>
      <c r="Z1287" s="46">
        <v>0</v>
      </c>
      <c r="AA1287" s="46" t="s">
        <v>74</v>
      </c>
      <c r="AB1287" s="46">
        <v>0</v>
      </c>
      <c r="AC1287" s="46" t="s">
        <v>74</v>
      </c>
      <c r="AD1287" s="46">
        <v>0</v>
      </c>
      <c r="AE1287" s="46" t="s">
        <v>74</v>
      </c>
      <c r="AF1287" s="46">
        <v>0</v>
      </c>
      <c r="AG1287" s="46" t="s">
        <v>74</v>
      </c>
      <c r="AH1287" s="46">
        <v>0</v>
      </c>
      <c r="AI1287" s="46" t="s">
        <v>74</v>
      </c>
      <c r="AJ1287" s="46">
        <v>0</v>
      </c>
      <c r="AK1287" s="46" t="s">
        <v>74</v>
      </c>
      <c r="AL1287" s="46">
        <v>0</v>
      </c>
      <c r="AM1287" s="46" t="s">
        <v>74</v>
      </c>
      <c r="AN1287" s="50"/>
      <c r="AO1287" s="46"/>
      <c r="AP1287" s="46"/>
      <c r="AQ1287" s="46"/>
      <c r="AR1287" s="46"/>
      <c r="AS1287" s="46"/>
      <c r="AT1287" s="46"/>
      <c r="AU1287" s="46"/>
      <c r="AV1287" s="46"/>
      <c r="AW1287" s="46"/>
      <c r="AX1287" s="46"/>
      <c r="AY1287" s="46"/>
      <c r="AZ1287" s="46"/>
      <c r="BA1287" s="46"/>
      <c r="BB1287" s="46"/>
      <c r="BC1287" s="46"/>
      <c r="BD1287" s="46"/>
      <c r="BE1287" s="46"/>
      <c r="BF1287" s="46"/>
      <c r="BG1287" s="46"/>
      <c r="BH1287" s="46"/>
      <c r="BI1287" s="46"/>
      <c r="BJ1287" s="46"/>
      <c r="BK1287" s="46"/>
      <c r="BL1287" s="46"/>
      <c r="BM1287" s="46"/>
      <c r="BN1287" s="46"/>
      <c r="BO1287" s="46"/>
      <c r="BP1287" s="46"/>
      <c r="BQ1287" s="46"/>
      <c r="BR1287" s="46"/>
      <c r="BS1287" s="46"/>
      <c r="BT1287" s="46"/>
      <c r="BU1287" s="46"/>
      <c r="BV1287" s="46"/>
      <c r="BW1287" s="46"/>
      <c r="BX1287" s="46"/>
      <c r="BY1287" s="46"/>
      <c r="BZ1287" s="46"/>
      <c r="CA1287" s="46"/>
      <c r="CB1287" s="46"/>
      <c r="CC1287" s="46"/>
    </row>
    <row r="1288" spans="7:81" x14ac:dyDescent="0.25">
      <c r="G1288" t="s">
        <v>133</v>
      </c>
      <c r="H1288" s="40">
        <v>41464</v>
      </c>
      <c r="I1288" s="46">
        <v>0</v>
      </c>
      <c r="J1288" s="46">
        <v>0</v>
      </c>
      <c r="K1288" s="46" t="s">
        <v>74</v>
      </c>
      <c r="L1288" s="46">
        <v>0</v>
      </c>
      <c r="M1288" s="46" t="s">
        <v>74</v>
      </c>
      <c r="N1288" s="46">
        <v>0</v>
      </c>
      <c r="O1288" s="46" t="s">
        <v>74</v>
      </c>
      <c r="P1288" s="46">
        <v>0</v>
      </c>
      <c r="Q1288" s="46" t="s">
        <v>74</v>
      </c>
      <c r="R1288" s="46">
        <v>0</v>
      </c>
      <c r="S1288" s="46" t="s">
        <v>74</v>
      </c>
      <c r="T1288" s="46">
        <v>0</v>
      </c>
      <c r="U1288" s="46" t="s">
        <v>74</v>
      </c>
      <c r="V1288" s="46">
        <v>0</v>
      </c>
      <c r="W1288" s="46" t="s">
        <v>74</v>
      </c>
      <c r="X1288" s="46">
        <v>0</v>
      </c>
      <c r="Y1288" s="46" t="s">
        <v>74</v>
      </c>
      <c r="Z1288" s="46">
        <v>0</v>
      </c>
      <c r="AA1288" s="46" t="s">
        <v>74</v>
      </c>
      <c r="AB1288" s="46">
        <v>0</v>
      </c>
      <c r="AC1288" s="46" t="s">
        <v>74</v>
      </c>
      <c r="AD1288" s="46">
        <v>0</v>
      </c>
      <c r="AE1288" s="46" t="s">
        <v>74</v>
      </c>
      <c r="AF1288" s="46">
        <v>0</v>
      </c>
      <c r="AG1288" s="46" t="s">
        <v>74</v>
      </c>
      <c r="AH1288" s="46">
        <v>0</v>
      </c>
      <c r="AI1288" s="46" t="s">
        <v>74</v>
      </c>
      <c r="AJ1288" s="46">
        <v>0</v>
      </c>
      <c r="AK1288" s="46" t="s">
        <v>74</v>
      </c>
      <c r="AL1288" s="46">
        <v>0</v>
      </c>
      <c r="AM1288" s="46" t="s">
        <v>74</v>
      </c>
      <c r="AN1288" s="50"/>
      <c r="AO1288" s="46"/>
      <c r="AP1288" s="46"/>
      <c r="AQ1288" s="46"/>
      <c r="AR1288" s="46"/>
      <c r="AS1288" s="46"/>
      <c r="AT1288" s="46"/>
      <c r="AU1288" s="46"/>
      <c r="AV1288" s="46"/>
      <c r="AW1288" s="46"/>
      <c r="AX1288" s="46"/>
      <c r="AY1288" s="46"/>
      <c r="AZ1288" s="46"/>
      <c r="BA1288" s="46"/>
      <c r="BB1288" s="46"/>
      <c r="BC1288" s="46"/>
      <c r="BD1288" s="46"/>
      <c r="BE1288" s="46"/>
      <c r="BF1288" s="46"/>
      <c r="BG1288" s="46"/>
      <c r="BH1288" s="46"/>
      <c r="BI1288" s="46"/>
      <c r="BJ1288" s="46"/>
      <c r="BK1288" s="46"/>
      <c r="BL1288" s="46"/>
      <c r="BM1288" s="46"/>
      <c r="BN1288" s="46"/>
      <c r="BO1288" s="46"/>
      <c r="BP1288" s="46"/>
      <c r="BQ1288" s="46"/>
      <c r="BR1288" s="46"/>
      <c r="BS1288" s="46"/>
      <c r="BT1288" s="46"/>
      <c r="BU1288" s="46"/>
      <c r="BV1288" s="46"/>
      <c r="BW1288" s="46"/>
      <c r="BX1288" s="46"/>
      <c r="BY1288" s="46"/>
      <c r="BZ1288" s="46"/>
      <c r="CA1288" s="46"/>
      <c r="CB1288" s="46"/>
      <c r="CC1288" s="46"/>
    </row>
    <row r="1289" spans="7:81" x14ac:dyDescent="0.25">
      <c r="G1289" t="s">
        <v>133</v>
      </c>
      <c r="H1289" s="40">
        <v>41465</v>
      </c>
      <c r="I1289" s="46">
        <v>40.5</v>
      </c>
      <c r="J1289" s="46">
        <v>0</v>
      </c>
      <c r="K1289" s="46" t="s">
        <v>74</v>
      </c>
      <c r="L1289" s="46">
        <v>0</v>
      </c>
      <c r="M1289" s="46" t="s">
        <v>74</v>
      </c>
      <c r="N1289" s="46">
        <v>0</v>
      </c>
      <c r="O1289" s="46" t="s">
        <v>74</v>
      </c>
      <c r="P1289" s="46">
        <v>0</v>
      </c>
      <c r="Q1289" s="46" t="s">
        <v>74</v>
      </c>
      <c r="R1289" s="46">
        <v>0</v>
      </c>
      <c r="S1289" s="46" t="s">
        <v>74</v>
      </c>
      <c r="T1289" s="46">
        <v>0</v>
      </c>
      <c r="U1289" s="46" t="s">
        <v>74</v>
      </c>
      <c r="V1289" s="46">
        <v>0</v>
      </c>
      <c r="W1289" s="46" t="s">
        <v>74</v>
      </c>
      <c r="X1289" s="46">
        <v>0</v>
      </c>
      <c r="Y1289" s="46" t="s">
        <v>74</v>
      </c>
      <c r="Z1289" s="46">
        <v>0</v>
      </c>
      <c r="AA1289" s="46">
        <v>0</v>
      </c>
      <c r="AB1289" s="46">
        <v>0</v>
      </c>
      <c r="AC1289" s="46" t="s">
        <v>74</v>
      </c>
      <c r="AD1289" s="46">
        <v>0</v>
      </c>
      <c r="AE1289" s="46" t="s">
        <v>74</v>
      </c>
      <c r="AF1289" s="46">
        <v>0</v>
      </c>
      <c r="AG1289" s="46" t="s">
        <v>74</v>
      </c>
      <c r="AH1289" s="46">
        <v>0</v>
      </c>
      <c r="AI1289" s="46" t="s">
        <v>74</v>
      </c>
      <c r="AJ1289" s="46">
        <v>0</v>
      </c>
      <c r="AK1289" s="46" t="s">
        <v>74</v>
      </c>
      <c r="AL1289" s="46">
        <v>0</v>
      </c>
      <c r="AM1289" s="46" t="s">
        <v>74</v>
      </c>
      <c r="AN1289" s="50"/>
      <c r="AO1289" s="46"/>
      <c r="AP1289" s="46"/>
      <c r="AQ1289" s="46"/>
      <c r="AR1289" s="46"/>
      <c r="AS1289" s="46"/>
      <c r="AT1289" s="46"/>
      <c r="AU1289" s="46"/>
      <c r="AV1289" s="46"/>
      <c r="AW1289" s="46"/>
      <c r="AX1289" s="46"/>
      <c r="AY1289" s="46"/>
      <c r="AZ1289" s="46"/>
      <c r="BA1289" s="46"/>
      <c r="BB1289" s="46"/>
      <c r="BC1289" s="46"/>
      <c r="BD1289" s="46"/>
      <c r="BE1289" s="46"/>
      <c r="BF1289" s="46"/>
      <c r="BG1289" s="46"/>
      <c r="BH1289" s="46"/>
      <c r="BI1289" s="46">
        <v>0</v>
      </c>
      <c r="BJ1289" s="46"/>
      <c r="BK1289" s="46"/>
      <c r="BL1289" s="46"/>
      <c r="BM1289" s="46"/>
      <c r="BN1289" s="46"/>
      <c r="BO1289" s="46"/>
      <c r="BP1289" s="46"/>
      <c r="BQ1289" s="46"/>
      <c r="BR1289" s="46"/>
      <c r="BS1289" s="46"/>
      <c r="BT1289" s="46"/>
      <c r="BU1289" s="46"/>
      <c r="BV1289" s="46"/>
      <c r="BW1289" s="46"/>
      <c r="BX1289" s="46"/>
      <c r="BY1289" s="46"/>
      <c r="BZ1289" s="46"/>
      <c r="CA1289" s="46"/>
      <c r="CB1289" s="46"/>
      <c r="CC1289" s="46"/>
    </row>
    <row r="1290" spans="7:81" x14ac:dyDescent="0.25">
      <c r="G1290" t="s">
        <v>133</v>
      </c>
      <c r="H1290" s="40">
        <v>41466</v>
      </c>
      <c r="I1290" s="46">
        <v>75.5</v>
      </c>
      <c r="J1290" s="46">
        <v>0</v>
      </c>
      <c r="K1290" s="46" t="s">
        <v>74</v>
      </c>
      <c r="L1290" s="46">
        <v>0</v>
      </c>
      <c r="M1290" s="46" t="s">
        <v>74</v>
      </c>
      <c r="N1290" s="46">
        <v>0</v>
      </c>
      <c r="O1290" s="46" t="s">
        <v>74</v>
      </c>
      <c r="P1290" s="46">
        <v>0</v>
      </c>
      <c r="Q1290" s="46" t="s">
        <v>74</v>
      </c>
      <c r="R1290" s="46">
        <v>0</v>
      </c>
      <c r="S1290" s="46" t="s">
        <v>74</v>
      </c>
      <c r="T1290" s="46">
        <v>0</v>
      </c>
      <c r="U1290" s="46" t="s">
        <v>74</v>
      </c>
      <c r="V1290" s="46">
        <v>0</v>
      </c>
      <c r="W1290" s="46" t="s">
        <v>74</v>
      </c>
      <c r="X1290" s="46">
        <v>0</v>
      </c>
      <c r="Y1290" s="46" t="s">
        <v>74</v>
      </c>
      <c r="Z1290" s="46">
        <v>0</v>
      </c>
      <c r="AA1290" s="46">
        <v>0</v>
      </c>
      <c r="AB1290" s="46">
        <v>0</v>
      </c>
      <c r="AC1290" s="46" t="s">
        <v>74</v>
      </c>
      <c r="AD1290" s="46">
        <v>0</v>
      </c>
      <c r="AE1290" s="46" t="s">
        <v>74</v>
      </c>
      <c r="AF1290" s="46">
        <v>0</v>
      </c>
      <c r="AG1290" s="46" t="s">
        <v>74</v>
      </c>
      <c r="AH1290" s="46">
        <v>0</v>
      </c>
      <c r="AI1290" s="46" t="s">
        <v>74</v>
      </c>
      <c r="AJ1290" s="46">
        <v>0</v>
      </c>
      <c r="AK1290" s="46" t="s">
        <v>74</v>
      </c>
      <c r="AL1290" s="46">
        <v>0</v>
      </c>
      <c r="AM1290" s="46" t="s">
        <v>74</v>
      </c>
      <c r="AN1290" s="50"/>
      <c r="AO1290" s="46"/>
      <c r="AP1290" s="46"/>
      <c r="AQ1290" s="46"/>
      <c r="AR1290" s="46"/>
      <c r="AS1290" s="46"/>
      <c r="AT1290" s="46"/>
      <c r="AU1290" s="46"/>
      <c r="AV1290" s="46"/>
      <c r="AW1290" s="46"/>
      <c r="AX1290" s="46"/>
      <c r="AY1290" s="46"/>
      <c r="AZ1290" s="46"/>
      <c r="BA1290" s="46"/>
      <c r="BB1290" s="46"/>
      <c r="BC1290" s="46"/>
      <c r="BD1290" s="46"/>
      <c r="BE1290" s="46"/>
      <c r="BF1290" s="46"/>
      <c r="BG1290" s="46"/>
      <c r="BH1290" s="46"/>
      <c r="BI1290" s="46"/>
      <c r="BJ1290" s="46">
        <v>0</v>
      </c>
      <c r="BK1290" s="46"/>
      <c r="BL1290" s="46"/>
      <c r="BM1290" s="46"/>
      <c r="BN1290" s="46"/>
      <c r="BO1290" s="46"/>
      <c r="BP1290" s="46"/>
      <c r="BQ1290" s="46"/>
      <c r="BR1290" s="46"/>
      <c r="BS1290" s="46"/>
      <c r="BT1290" s="46"/>
      <c r="BU1290" s="46"/>
      <c r="BV1290" s="46"/>
      <c r="BW1290" s="46"/>
      <c r="BX1290" s="46"/>
      <c r="BY1290" s="46"/>
      <c r="BZ1290" s="46"/>
      <c r="CA1290" s="46"/>
      <c r="CB1290" s="46"/>
      <c r="CC1290" s="46"/>
    </row>
    <row r="1291" spans="7:81" x14ac:dyDescent="0.25">
      <c r="G1291" t="s">
        <v>133</v>
      </c>
      <c r="H1291" s="40">
        <v>41467</v>
      </c>
      <c r="I1291" s="46">
        <v>10.5</v>
      </c>
      <c r="J1291" s="46">
        <v>0</v>
      </c>
      <c r="K1291" s="46" t="s">
        <v>74</v>
      </c>
      <c r="L1291" s="46">
        <v>0</v>
      </c>
      <c r="M1291" s="46" t="s">
        <v>74</v>
      </c>
      <c r="N1291" s="46">
        <v>0</v>
      </c>
      <c r="O1291" s="46" t="s">
        <v>74</v>
      </c>
      <c r="P1291" s="46">
        <v>0</v>
      </c>
      <c r="Q1291" s="46" t="s">
        <v>74</v>
      </c>
      <c r="R1291" s="46">
        <v>0</v>
      </c>
      <c r="S1291" s="46" t="s">
        <v>74</v>
      </c>
      <c r="T1291" s="46">
        <v>0</v>
      </c>
      <c r="U1291" s="46" t="s">
        <v>74</v>
      </c>
      <c r="V1291" s="46">
        <v>0</v>
      </c>
      <c r="W1291" s="46" t="s">
        <v>74</v>
      </c>
      <c r="X1291" s="46">
        <v>0</v>
      </c>
      <c r="Y1291" s="46" t="s">
        <v>74</v>
      </c>
      <c r="Z1291" s="46">
        <v>0</v>
      </c>
      <c r="AA1291" s="46">
        <v>0.2</v>
      </c>
      <c r="AB1291" s="46">
        <v>0</v>
      </c>
      <c r="AC1291" s="46" t="s">
        <v>74</v>
      </c>
      <c r="AD1291" s="46">
        <v>0</v>
      </c>
      <c r="AE1291" s="46" t="s">
        <v>74</v>
      </c>
      <c r="AF1291" s="46">
        <v>0</v>
      </c>
      <c r="AG1291" s="46" t="s">
        <v>74</v>
      </c>
      <c r="AH1291" s="46">
        <v>0</v>
      </c>
      <c r="AI1291" s="46" t="s">
        <v>74</v>
      </c>
      <c r="AJ1291" s="46">
        <v>0</v>
      </c>
      <c r="AK1291" s="46" t="s">
        <v>74</v>
      </c>
      <c r="AL1291" s="46">
        <v>0</v>
      </c>
      <c r="AM1291" s="46" t="s">
        <v>74</v>
      </c>
      <c r="AN1291" s="50"/>
      <c r="AO1291" s="46"/>
      <c r="AP1291" s="46"/>
      <c r="AQ1291" s="46"/>
      <c r="AR1291" s="46"/>
      <c r="AS1291" s="46"/>
      <c r="AT1291" s="46"/>
      <c r="AU1291" s="46"/>
      <c r="AV1291" s="46"/>
      <c r="AW1291" s="46"/>
      <c r="AX1291" s="46"/>
      <c r="AY1291" s="46"/>
      <c r="AZ1291" s="46"/>
      <c r="BA1291" s="46"/>
      <c r="BB1291" s="46"/>
      <c r="BC1291" s="46"/>
      <c r="BD1291" s="46"/>
      <c r="BE1291" s="46"/>
      <c r="BF1291" s="46"/>
      <c r="BG1291" s="46"/>
      <c r="BH1291" s="46"/>
      <c r="BI1291" s="46"/>
      <c r="BJ1291" s="46"/>
      <c r="BK1291" s="46">
        <v>0.2</v>
      </c>
      <c r="BL1291" s="46"/>
      <c r="BM1291" s="46"/>
      <c r="BN1291" s="46"/>
      <c r="BO1291" s="46"/>
      <c r="BP1291" s="46"/>
      <c r="BQ1291" s="46"/>
      <c r="BR1291" s="46"/>
      <c r="BS1291" s="46"/>
      <c r="BT1291" s="46"/>
      <c r="BU1291" s="46"/>
      <c r="BV1291" s="46"/>
      <c r="BW1291" s="46"/>
      <c r="BX1291" s="46"/>
      <c r="BY1291" s="46"/>
      <c r="BZ1291" s="46"/>
      <c r="CA1291" s="46"/>
      <c r="CB1291" s="46"/>
      <c r="CC1291" s="46"/>
    </row>
    <row r="1292" spans="7:81" x14ac:dyDescent="0.25">
      <c r="G1292" t="s">
        <v>133</v>
      </c>
      <c r="H1292" s="40">
        <v>41468</v>
      </c>
      <c r="I1292" s="46">
        <v>21.5</v>
      </c>
      <c r="J1292" s="46">
        <v>0</v>
      </c>
      <c r="K1292" s="46" t="s">
        <v>74</v>
      </c>
      <c r="L1292" s="46">
        <v>0</v>
      </c>
      <c r="M1292" s="46" t="s">
        <v>74</v>
      </c>
      <c r="N1292" s="46">
        <v>0</v>
      </c>
      <c r="O1292" s="46" t="s">
        <v>74</v>
      </c>
      <c r="P1292" s="46">
        <v>0</v>
      </c>
      <c r="Q1292" s="46" t="s">
        <v>74</v>
      </c>
      <c r="R1292" s="46">
        <v>0</v>
      </c>
      <c r="S1292" s="46" t="s">
        <v>74</v>
      </c>
      <c r="T1292" s="46">
        <v>0</v>
      </c>
      <c r="U1292" s="46" t="s">
        <v>74</v>
      </c>
      <c r="V1292" s="46">
        <v>0</v>
      </c>
      <c r="W1292" s="46" t="s">
        <v>74</v>
      </c>
      <c r="X1292" s="46">
        <v>0</v>
      </c>
      <c r="Y1292" s="46" t="s">
        <v>74</v>
      </c>
      <c r="Z1292" s="46">
        <v>0</v>
      </c>
      <c r="AA1292" s="46" t="s">
        <v>74</v>
      </c>
      <c r="AB1292" s="46">
        <v>0</v>
      </c>
      <c r="AC1292" s="46">
        <v>3</v>
      </c>
      <c r="AD1292" s="46">
        <v>0</v>
      </c>
      <c r="AE1292" s="46" t="s">
        <v>74</v>
      </c>
      <c r="AF1292" s="46">
        <v>0</v>
      </c>
      <c r="AG1292" s="46" t="s">
        <v>74</v>
      </c>
      <c r="AH1292" s="46">
        <v>0</v>
      </c>
      <c r="AI1292" s="46" t="s">
        <v>74</v>
      </c>
      <c r="AJ1292" s="46">
        <v>0</v>
      </c>
      <c r="AK1292" s="46" t="s">
        <v>74</v>
      </c>
      <c r="AL1292" s="46">
        <v>0</v>
      </c>
      <c r="AM1292" s="46" t="s">
        <v>74</v>
      </c>
      <c r="AN1292" s="50"/>
      <c r="AO1292" s="46"/>
      <c r="AP1292" s="46"/>
      <c r="AQ1292" s="46"/>
      <c r="AR1292" s="46"/>
      <c r="AS1292" s="46"/>
      <c r="AT1292" s="46"/>
      <c r="AU1292" s="46"/>
      <c r="AV1292" s="46"/>
      <c r="AW1292" s="46"/>
      <c r="AX1292" s="46"/>
      <c r="AY1292" s="46"/>
      <c r="AZ1292" s="46"/>
      <c r="BA1292" s="46"/>
      <c r="BB1292" s="46"/>
      <c r="BC1292" s="46"/>
      <c r="BD1292" s="46"/>
      <c r="BE1292" s="46"/>
      <c r="BF1292" s="46"/>
      <c r="BG1292" s="46"/>
      <c r="BH1292" s="46"/>
      <c r="BI1292" s="46"/>
      <c r="BJ1292" s="46"/>
      <c r="BK1292" s="46"/>
      <c r="BL1292" s="46">
        <v>3</v>
      </c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</row>
    <row r="1293" spans="7:81" x14ac:dyDescent="0.25">
      <c r="G1293" t="s">
        <v>133</v>
      </c>
      <c r="H1293" s="40">
        <v>41469</v>
      </c>
      <c r="I1293" s="46">
        <v>14.5</v>
      </c>
      <c r="J1293" s="46">
        <v>0</v>
      </c>
      <c r="K1293" s="46" t="s">
        <v>74</v>
      </c>
      <c r="L1293" s="46">
        <v>0</v>
      </c>
      <c r="M1293" s="46" t="s">
        <v>74</v>
      </c>
      <c r="N1293" s="46">
        <v>0</v>
      </c>
      <c r="O1293" s="46" t="s">
        <v>74</v>
      </c>
      <c r="P1293" s="46">
        <v>0</v>
      </c>
      <c r="Q1293" s="46" t="s">
        <v>74</v>
      </c>
      <c r="R1293" s="46">
        <v>0</v>
      </c>
      <c r="S1293" s="46" t="s">
        <v>74</v>
      </c>
      <c r="T1293" s="46">
        <v>0</v>
      </c>
      <c r="U1293" s="46" t="s">
        <v>74</v>
      </c>
      <c r="V1293" s="46">
        <v>0</v>
      </c>
      <c r="W1293" s="46" t="s">
        <v>74</v>
      </c>
      <c r="X1293" s="46">
        <v>0</v>
      </c>
      <c r="Y1293" s="46" t="s">
        <v>74</v>
      </c>
      <c r="Z1293" s="46">
        <v>0</v>
      </c>
      <c r="AA1293" s="46" t="s">
        <v>74</v>
      </c>
      <c r="AB1293" s="46">
        <v>0</v>
      </c>
      <c r="AC1293" s="46">
        <v>13</v>
      </c>
      <c r="AD1293" s="46">
        <v>0</v>
      </c>
      <c r="AE1293" s="46" t="s">
        <v>74</v>
      </c>
      <c r="AF1293" s="46">
        <v>0</v>
      </c>
      <c r="AG1293" s="46" t="s">
        <v>74</v>
      </c>
      <c r="AH1293" s="46">
        <v>0</v>
      </c>
      <c r="AI1293" s="46" t="s">
        <v>74</v>
      </c>
      <c r="AJ1293" s="46">
        <v>0</v>
      </c>
      <c r="AK1293" s="46" t="s">
        <v>74</v>
      </c>
      <c r="AL1293" s="46">
        <v>0</v>
      </c>
      <c r="AM1293" s="46" t="s">
        <v>74</v>
      </c>
      <c r="AN1293" s="50"/>
      <c r="AO1293" s="46"/>
      <c r="AP1293" s="46"/>
      <c r="AQ1293" s="46"/>
      <c r="AR1293" s="46"/>
      <c r="AS1293" s="46"/>
      <c r="AT1293" s="46"/>
      <c r="AU1293" s="46"/>
      <c r="AV1293" s="46"/>
      <c r="AW1293" s="46"/>
      <c r="AX1293" s="46"/>
      <c r="AY1293" s="46"/>
      <c r="AZ1293" s="46"/>
      <c r="BA1293" s="46"/>
      <c r="BB1293" s="46"/>
      <c r="BC1293" s="46"/>
      <c r="BD1293" s="46"/>
      <c r="BE1293" s="46"/>
      <c r="BF1293" s="46"/>
      <c r="BG1293" s="46"/>
      <c r="BH1293" s="46"/>
      <c r="BI1293" s="46"/>
      <c r="BJ1293" s="46"/>
      <c r="BK1293" s="46"/>
      <c r="BL1293" s="46"/>
      <c r="BM1293" s="46">
        <v>13</v>
      </c>
      <c r="BN1293" s="46"/>
      <c r="BO1293" s="46"/>
      <c r="BP1293" s="46"/>
      <c r="BQ1293" s="46"/>
      <c r="BR1293" s="46"/>
      <c r="BS1293" s="46"/>
      <c r="BT1293" s="46"/>
      <c r="BU1293" s="46"/>
      <c r="BV1293" s="46"/>
      <c r="BW1293" s="46"/>
      <c r="BX1293" s="46"/>
      <c r="BY1293" s="46"/>
      <c r="BZ1293" s="46"/>
      <c r="CA1293" s="46"/>
      <c r="CB1293" s="46"/>
      <c r="CC1293" s="46"/>
    </row>
    <row r="1294" spans="7:81" x14ac:dyDescent="0.25">
      <c r="G1294" t="s">
        <v>133</v>
      </c>
      <c r="H1294" s="40">
        <v>41470</v>
      </c>
      <c r="I1294" s="46">
        <v>1</v>
      </c>
      <c r="J1294" s="46">
        <v>0</v>
      </c>
      <c r="K1294" s="46" t="s">
        <v>74</v>
      </c>
      <c r="L1294" s="46">
        <v>0</v>
      </c>
      <c r="M1294" s="46" t="s">
        <v>74</v>
      </c>
      <c r="N1294" s="46">
        <v>0</v>
      </c>
      <c r="O1294" s="46" t="s">
        <v>74</v>
      </c>
      <c r="P1294" s="46">
        <v>0</v>
      </c>
      <c r="Q1294" s="46" t="s">
        <v>74</v>
      </c>
      <c r="R1294" s="46">
        <v>0</v>
      </c>
      <c r="S1294" s="46" t="s">
        <v>74</v>
      </c>
      <c r="T1294" s="46">
        <v>0</v>
      </c>
      <c r="U1294" s="46" t="s">
        <v>74</v>
      </c>
      <c r="V1294" s="46">
        <v>0</v>
      </c>
      <c r="W1294" s="46" t="s">
        <v>74</v>
      </c>
      <c r="X1294" s="46">
        <v>0</v>
      </c>
      <c r="Y1294" s="46" t="s">
        <v>74</v>
      </c>
      <c r="Z1294" s="46">
        <v>0</v>
      </c>
      <c r="AA1294" s="46" t="s">
        <v>74</v>
      </c>
      <c r="AB1294" s="46">
        <v>0</v>
      </c>
      <c r="AC1294" s="46">
        <v>9</v>
      </c>
      <c r="AD1294" s="46">
        <v>0</v>
      </c>
      <c r="AE1294" s="46" t="s">
        <v>74</v>
      </c>
      <c r="AF1294" s="46">
        <v>0</v>
      </c>
      <c r="AG1294" s="46" t="s">
        <v>74</v>
      </c>
      <c r="AH1294" s="46">
        <v>0</v>
      </c>
      <c r="AI1294" s="46" t="s">
        <v>74</v>
      </c>
      <c r="AJ1294" s="46">
        <v>0</v>
      </c>
      <c r="AK1294" s="46" t="s">
        <v>74</v>
      </c>
      <c r="AL1294" s="46">
        <v>0</v>
      </c>
      <c r="AM1294" s="46" t="s">
        <v>74</v>
      </c>
      <c r="AN1294" s="50"/>
      <c r="AO1294" s="46"/>
      <c r="AP1294" s="46"/>
      <c r="AQ1294" s="46"/>
      <c r="AR1294" s="46"/>
      <c r="AS1294" s="46"/>
      <c r="AT1294" s="46"/>
      <c r="AU1294" s="46"/>
      <c r="AV1294" s="46"/>
      <c r="AW1294" s="46"/>
      <c r="AX1294" s="46"/>
      <c r="AY1294" s="46"/>
      <c r="AZ1294" s="46"/>
      <c r="BA1294" s="46"/>
      <c r="BB1294" s="46"/>
      <c r="BC1294" s="46"/>
      <c r="BD1294" s="46"/>
      <c r="BE1294" s="46"/>
      <c r="BF1294" s="46"/>
      <c r="BG1294" s="46"/>
      <c r="BH1294" s="46"/>
      <c r="BI1294" s="46"/>
      <c r="BJ1294" s="46"/>
      <c r="BK1294" s="46"/>
      <c r="BL1294" s="46"/>
      <c r="BM1294" s="46"/>
      <c r="BN1294" s="46">
        <v>9</v>
      </c>
      <c r="BO1294" s="46"/>
      <c r="BP1294" s="46"/>
      <c r="BQ1294" s="46"/>
      <c r="BR1294" s="46"/>
      <c r="BS1294" s="46"/>
      <c r="BT1294" s="46"/>
      <c r="BU1294" s="46"/>
      <c r="BV1294" s="46"/>
      <c r="BW1294" s="46"/>
      <c r="BX1294" s="46"/>
      <c r="BY1294" s="46"/>
      <c r="BZ1294" s="46"/>
      <c r="CA1294" s="46"/>
      <c r="CB1294" s="46"/>
      <c r="CC1294" s="46"/>
    </row>
    <row r="1295" spans="7:81" x14ac:dyDescent="0.25">
      <c r="G1295" t="s">
        <v>133</v>
      </c>
      <c r="H1295" s="40">
        <v>41471</v>
      </c>
      <c r="I1295" s="46">
        <v>0</v>
      </c>
      <c r="J1295" s="46">
        <v>0</v>
      </c>
      <c r="K1295" s="46" t="s">
        <v>74</v>
      </c>
      <c r="L1295" s="46">
        <v>0</v>
      </c>
      <c r="M1295" s="46" t="s">
        <v>74</v>
      </c>
      <c r="N1295" s="46">
        <v>0</v>
      </c>
      <c r="O1295" s="46" t="s">
        <v>74</v>
      </c>
      <c r="P1295" s="46">
        <v>0</v>
      </c>
      <c r="Q1295" s="46" t="s">
        <v>74</v>
      </c>
      <c r="R1295" s="46">
        <v>0</v>
      </c>
      <c r="S1295" s="46" t="s">
        <v>74</v>
      </c>
      <c r="T1295" s="46">
        <v>0</v>
      </c>
      <c r="U1295" s="46" t="s">
        <v>74</v>
      </c>
      <c r="V1295" s="46">
        <v>0</v>
      </c>
      <c r="W1295" s="46" t="s">
        <v>74</v>
      </c>
      <c r="X1295" s="46">
        <v>0</v>
      </c>
      <c r="Y1295" s="46" t="s">
        <v>74</v>
      </c>
      <c r="Z1295" s="46">
        <v>0</v>
      </c>
      <c r="AA1295" s="46" t="s">
        <v>74</v>
      </c>
      <c r="AB1295" s="46">
        <v>0</v>
      </c>
      <c r="AC1295" s="46" t="s">
        <v>74</v>
      </c>
      <c r="AD1295" s="46">
        <v>0</v>
      </c>
      <c r="AE1295" s="46">
        <v>4.2</v>
      </c>
      <c r="AF1295" s="46">
        <v>0</v>
      </c>
      <c r="AG1295" s="46" t="s">
        <v>74</v>
      </c>
      <c r="AH1295" s="46">
        <v>0</v>
      </c>
      <c r="AI1295" s="46" t="s">
        <v>74</v>
      </c>
      <c r="AJ1295" s="46">
        <v>0</v>
      </c>
      <c r="AK1295" s="46" t="s">
        <v>74</v>
      </c>
      <c r="AL1295" s="46">
        <v>0</v>
      </c>
      <c r="AM1295" s="46" t="s">
        <v>74</v>
      </c>
      <c r="AN1295" s="50"/>
      <c r="AO1295" s="46"/>
      <c r="AP1295" s="46"/>
      <c r="AQ1295" s="46"/>
      <c r="AR1295" s="46"/>
      <c r="AS1295" s="46"/>
      <c r="AT1295" s="46"/>
      <c r="AU1295" s="46"/>
      <c r="AV1295" s="46"/>
      <c r="AW1295" s="46"/>
      <c r="AX1295" s="46"/>
      <c r="AY1295" s="46"/>
      <c r="AZ1295" s="46"/>
      <c r="BA1295" s="46"/>
      <c r="BB1295" s="46"/>
      <c r="BC1295" s="46"/>
      <c r="BD1295" s="46"/>
      <c r="BE1295" s="46"/>
      <c r="BF1295" s="46"/>
      <c r="BG1295" s="46"/>
      <c r="BH1295" s="46"/>
      <c r="BI1295" s="46"/>
      <c r="BJ1295" s="46"/>
      <c r="BK1295" s="46"/>
      <c r="BL1295" s="46"/>
      <c r="BM1295" s="46"/>
      <c r="BN1295" s="46"/>
      <c r="BO1295" s="46">
        <v>4.2</v>
      </c>
      <c r="BP1295" s="46"/>
      <c r="BQ1295" s="46"/>
      <c r="BR1295" s="46"/>
      <c r="BS1295" s="46"/>
      <c r="BT1295" s="46"/>
      <c r="BU1295" s="46"/>
      <c r="BV1295" s="46"/>
      <c r="BW1295" s="46"/>
      <c r="BX1295" s="46"/>
      <c r="BY1295" s="46"/>
      <c r="BZ1295" s="46"/>
      <c r="CA1295" s="46"/>
      <c r="CB1295" s="46"/>
      <c r="CC1295" s="46"/>
    </row>
    <row r="1296" spans="7:81" x14ac:dyDescent="0.25">
      <c r="G1296" t="s">
        <v>133</v>
      </c>
      <c r="H1296" s="40">
        <v>41472</v>
      </c>
      <c r="I1296" s="46">
        <v>0</v>
      </c>
      <c r="J1296" s="46">
        <v>0</v>
      </c>
      <c r="K1296" s="46">
        <v>13.7</v>
      </c>
      <c r="L1296" s="46">
        <v>0</v>
      </c>
      <c r="M1296" s="46">
        <v>5.7</v>
      </c>
      <c r="N1296" s="46">
        <v>0</v>
      </c>
      <c r="O1296" s="46">
        <v>8.85</v>
      </c>
      <c r="P1296" s="46">
        <v>0</v>
      </c>
      <c r="Q1296" s="46">
        <v>3.6</v>
      </c>
      <c r="R1296" s="46">
        <v>0</v>
      </c>
      <c r="S1296" s="46">
        <v>4.5666666666666664</v>
      </c>
      <c r="T1296" s="46">
        <v>0</v>
      </c>
      <c r="U1296" s="46">
        <v>4.8999999999999995</v>
      </c>
      <c r="V1296" s="46">
        <v>0</v>
      </c>
      <c r="W1296" s="46">
        <v>5.0666666666666664</v>
      </c>
      <c r="X1296" s="46">
        <v>0</v>
      </c>
      <c r="Y1296" s="46">
        <v>4.8999999999999995</v>
      </c>
      <c r="Z1296" s="46">
        <v>0</v>
      </c>
      <c r="AA1296" s="46" t="s">
        <v>74</v>
      </c>
      <c r="AB1296" s="46">
        <v>51.525235201272629</v>
      </c>
      <c r="AC1296" s="46" t="s">
        <v>74</v>
      </c>
      <c r="AD1296" s="46">
        <v>0</v>
      </c>
      <c r="AE1296" s="46">
        <v>0.2</v>
      </c>
      <c r="AF1296" s="46">
        <v>0</v>
      </c>
      <c r="AG1296" s="46" t="s">
        <v>74</v>
      </c>
      <c r="AH1296" s="46">
        <v>0</v>
      </c>
      <c r="AI1296" s="46" t="s">
        <v>74</v>
      </c>
      <c r="AJ1296" s="46">
        <v>0</v>
      </c>
      <c r="AK1296" s="46" t="s">
        <v>74</v>
      </c>
      <c r="AL1296" s="46">
        <v>0</v>
      </c>
      <c r="AM1296" s="46" t="s">
        <v>74</v>
      </c>
      <c r="AN1296" s="50"/>
      <c r="AO1296" s="46">
        <v>12.9</v>
      </c>
      <c r="AP1296" s="46">
        <v>14.5</v>
      </c>
      <c r="AQ1296" s="46">
        <v>5.7</v>
      </c>
      <c r="AR1296" s="46">
        <v>4.5</v>
      </c>
      <c r="AS1296" s="46">
        <v>13.2</v>
      </c>
      <c r="AT1296" s="46">
        <v>2.9</v>
      </c>
      <c r="AU1296" s="46">
        <v>3.5</v>
      </c>
      <c r="AV1296" s="46">
        <v>4.4000000000000004</v>
      </c>
      <c r="AW1296" s="46">
        <v>5.8</v>
      </c>
      <c r="AX1296" s="46">
        <v>4.4000000000000004</v>
      </c>
      <c r="AY1296" s="46">
        <v>3.5</v>
      </c>
      <c r="AZ1296" s="46">
        <v>3.9</v>
      </c>
      <c r="BA1296" s="46">
        <v>4.8</v>
      </c>
      <c r="BB1296" s="46">
        <v>6</v>
      </c>
      <c r="BC1296" s="46">
        <v>4.7</v>
      </c>
      <c r="BD1296" s="46">
        <v>5</v>
      </c>
      <c r="BE1296" s="46">
        <v>5.5</v>
      </c>
      <c r="BF1296" s="46">
        <v>6.8</v>
      </c>
      <c r="BG1296" s="46">
        <v>7.9</v>
      </c>
      <c r="BH1296" s="46">
        <v>0</v>
      </c>
      <c r="BI1296" s="46"/>
      <c r="BJ1296" s="46"/>
      <c r="BK1296" s="46"/>
      <c r="BL1296" s="46"/>
      <c r="BM1296" s="46"/>
      <c r="BN1296" s="46"/>
      <c r="BO1296" s="46"/>
      <c r="BP1296" s="46">
        <v>0.2</v>
      </c>
      <c r="BQ1296" s="46"/>
      <c r="BR1296" s="46"/>
      <c r="BS1296" s="46"/>
      <c r="BT1296" s="46"/>
      <c r="BU1296" s="46"/>
      <c r="BV1296" s="46"/>
      <c r="BW1296" s="46"/>
      <c r="BX1296" s="46"/>
      <c r="BY1296" s="46"/>
      <c r="BZ1296" s="46"/>
      <c r="CA1296" s="46"/>
      <c r="CB1296" s="46"/>
      <c r="CC1296" s="46"/>
    </row>
    <row r="1297" spans="7:81" x14ac:dyDescent="0.25">
      <c r="G1297" t="s">
        <v>133</v>
      </c>
      <c r="H1297" s="40">
        <v>41473</v>
      </c>
      <c r="I1297" s="46">
        <v>0</v>
      </c>
      <c r="J1297" s="46">
        <v>0</v>
      </c>
      <c r="K1297" s="46" t="s">
        <v>74</v>
      </c>
      <c r="L1297" s="46">
        <v>0</v>
      </c>
      <c r="M1297" s="46" t="s">
        <v>74</v>
      </c>
      <c r="N1297" s="46">
        <v>0</v>
      </c>
      <c r="O1297" s="46" t="s">
        <v>74</v>
      </c>
      <c r="P1297" s="46">
        <v>0</v>
      </c>
      <c r="Q1297" s="46" t="s">
        <v>74</v>
      </c>
      <c r="R1297" s="46">
        <v>0</v>
      </c>
      <c r="S1297" s="46" t="s">
        <v>74</v>
      </c>
      <c r="T1297" s="46">
        <v>0</v>
      </c>
      <c r="U1297" s="46" t="s">
        <v>74</v>
      </c>
      <c r="V1297" s="46">
        <v>0</v>
      </c>
      <c r="W1297" s="46" t="s">
        <v>74</v>
      </c>
      <c r="X1297" s="46">
        <v>0</v>
      </c>
      <c r="Y1297" s="46" t="s">
        <v>74</v>
      </c>
      <c r="Z1297" s="46">
        <v>0</v>
      </c>
      <c r="AA1297" s="46" t="s">
        <v>74</v>
      </c>
      <c r="AB1297" s="46">
        <v>0</v>
      </c>
      <c r="AC1297" s="46" t="s">
        <v>74</v>
      </c>
      <c r="AD1297" s="46">
        <v>0</v>
      </c>
      <c r="AE1297" s="46">
        <v>0</v>
      </c>
      <c r="AF1297" s="46">
        <v>0</v>
      </c>
      <c r="AG1297" s="46" t="s">
        <v>74</v>
      </c>
      <c r="AH1297" s="46">
        <v>39.849920119582357</v>
      </c>
      <c r="AI1297" s="46" t="s">
        <v>74</v>
      </c>
      <c r="AJ1297" s="46">
        <v>0</v>
      </c>
      <c r="AK1297" s="46" t="s">
        <v>74</v>
      </c>
      <c r="AL1297" s="46">
        <v>0</v>
      </c>
      <c r="AM1297" s="46" t="s">
        <v>74</v>
      </c>
      <c r="AN1297" s="50"/>
      <c r="AO1297" s="46"/>
      <c r="AP1297" s="46"/>
      <c r="AQ1297" s="46"/>
      <c r="AR1297" s="46"/>
      <c r="AS1297" s="46"/>
      <c r="AT1297" s="46"/>
      <c r="AU1297" s="46"/>
      <c r="AV1297" s="46"/>
      <c r="AW1297" s="46"/>
      <c r="AX1297" s="46"/>
      <c r="AY1297" s="46"/>
      <c r="AZ1297" s="46"/>
      <c r="BA1297" s="46"/>
      <c r="BB1297" s="46"/>
      <c r="BC1297" s="46"/>
      <c r="BD1297" s="46"/>
      <c r="BE1297" s="46"/>
      <c r="BF1297" s="46"/>
      <c r="BG1297" s="46"/>
      <c r="BH1297" s="46"/>
      <c r="BI1297" s="46"/>
      <c r="BJ1297" s="46"/>
      <c r="BK1297" s="46"/>
      <c r="BL1297" s="46"/>
      <c r="BM1297" s="46"/>
      <c r="BN1297" s="46"/>
      <c r="BO1297" s="46"/>
      <c r="BP1297" s="46"/>
      <c r="BQ1297" s="46">
        <v>0</v>
      </c>
      <c r="BR1297" s="46"/>
      <c r="BS1297" s="46"/>
      <c r="BT1297" s="46"/>
      <c r="BU1297" s="46"/>
      <c r="BV1297" s="46"/>
      <c r="BW1297" s="46"/>
      <c r="BX1297" s="46"/>
      <c r="BY1297" s="46"/>
      <c r="BZ1297" s="46"/>
      <c r="CA1297" s="46"/>
      <c r="CB1297" s="46"/>
      <c r="CC1297" s="46"/>
    </row>
    <row r="1298" spans="7:81" x14ac:dyDescent="0.25">
      <c r="G1298" t="s">
        <v>133</v>
      </c>
      <c r="H1298" s="40">
        <v>41474</v>
      </c>
      <c r="I1298" s="46">
        <v>0</v>
      </c>
      <c r="J1298" s="46">
        <v>0</v>
      </c>
      <c r="K1298" s="46" t="s">
        <v>74</v>
      </c>
      <c r="L1298" s="46">
        <v>0</v>
      </c>
      <c r="M1298" s="46" t="s">
        <v>74</v>
      </c>
      <c r="N1298" s="46">
        <v>0</v>
      </c>
      <c r="O1298" s="46" t="s">
        <v>74</v>
      </c>
      <c r="P1298" s="46">
        <v>0</v>
      </c>
      <c r="Q1298" s="46" t="s">
        <v>74</v>
      </c>
      <c r="R1298" s="46">
        <v>0</v>
      </c>
      <c r="S1298" s="46" t="s">
        <v>74</v>
      </c>
      <c r="T1298" s="46">
        <v>0</v>
      </c>
      <c r="U1298" s="46" t="s">
        <v>74</v>
      </c>
      <c r="V1298" s="46">
        <v>0</v>
      </c>
      <c r="W1298" s="46" t="s">
        <v>74</v>
      </c>
      <c r="X1298" s="46">
        <v>0</v>
      </c>
      <c r="Y1298" s="46" t="s">
        <v>74</v>
      </c>
      <c r="Z1298" s="46">
        <v>0</v>
      </c>
      <c r="AA1298" s="46" t="s">
        <v>74</v>
      </c>
      <c r="AB1298" s="46">
        <v>0</v>
      </c>
      <c r="AC1298" s="46" t="s">
        <v>74</v>
      </c>
      <c r="AD1298" s="46">
        <v>0</v>
      </c>
      <c r="AE1298" s="46" t="s">
        <v>74</v>
      </c>
      <c r="AF1298" s="46">
        <v>0</v>
      </c>
      <c r="AG1298" s="46">
        <v>0.6</v>
      </c>
      <c r="AH1298" s="46">
        <v>0</v>
      </c>
      <c r="AI1298" s="46" t="s">
        <v>74</v>
      </c>
      <c r="AJ1298" s="46">
        <v>0</v>
      </c>
      <c r="AK1298" s="46" t="s">
        <v>74</v>
      </c>
      <c r="AL1298" s="46">
        <v>0</v>
      </c>
      <c r="AM1298" s="46" t="s">
        <v>74</v>
      </c>
      <c r="AN1298" s="50"/>
      <c r="AO1298" s="46"/>
      <c r="AP1298" s="46"/>
      <c r="AQ1298" s="46"/>
      <c r="AR1298" s="46"/>
      <c r="AS1298" s="46"/>
      <c r="AT1298" s="46"/>
      <c r="AU1298" s="46"/>
      <c r="AV1298" s="46"/>
      <c r="AW1298" s="46"/>
      <c r="AX1298" s="46"/>
      <c r="AY1298" s="46"/>
      <c r="AZ1298" s="46"/>
      <c r="BA1298" s="46"/>
      <c r="BB1298" s="46"/>
      <c r="BC1298" s="46"/>
      <c r="BD1298" s="46"/>
      <c r="BE1298" s="46"/>
      <c r="BF1298" s="46"/>
      <c r="BG1298" s="46"/>
      <c r="BH1298" s="46"/>
      <c r="BI1298" s="46"/>
      <c r="BJ1298" s="46"/>
      <c r="BK1298" s="46"/>
      <c r="BL1298" s="46"/>
      <c r="BM1298" s="46"/>
      <c r="BN1298" s="46"/>
      <c r="BO1298" s="46"/>
      <c r="BP1298" s="46"/>
      <c r="BQ1298" s="46"/>
      <c r="BR1298" s="46">
        <v>0.6</v>
      </c>
      <c r="BS1298" s="46"/>
      <c r="BT1298" s="46"/>
      <c r="BU1298" s="46"/>
      <c r="BV1298" s="46"/>
      <c r="BW1298" s="46"/>
      <c r="BX1298" s="46"/>
      <c r="BY1298" s="46"/>
      <c r="BZ1298" s="46"/>
      <c r="CA1298" s="46"/>
      <c r="CB1298" s="46"/>
      <c r="CC1298" s="46"/>
    </row>
    <row r="1299" spans="7:81" x14ac:dyDescent="0.25">
      <c r="G1299" t="s">
        <v>133</v>
      </c>
      <c r="H1299" s="40">
        <v>41475</v>
      </c>
      <c r="I1299" s="46">
        <v>0</v>
      </c>
      <c r="J1299" s="46">
        <v>0</v>
      </c>
      <c r="K1299" s="46" t="s">
        <v>74</v>
      </c>
      <c r="L1299" s="46">
        <v>0</v>
      </c>
      <c r="M1299" s="46" t="s">
        <v>74</v>
      </c>
      <c r="N1299" s="46">
        <v>0</v>
      </c>
      <c r="O1299" s="46" t="s">
        <v>74</v>
      </c>
      <c r="P1299" s="46">
        <v>0</v>
      </c>
      <c r="Q1299" s="46" t="s">
        <v>74</v>
      </c>
      <c r="R1299" s="46">
        <v>0</v>
      </c>
      <c r="S1299" s="46" t="s">
        <v>74</v>
      </c>
      <c r="T1299" s="46">
        <v>0</v>
      </c>
      <c r="U1299" s="46" t="s">
        <v>74</v>
      </c>
      <c r="V1299" s="46">
        <v>0</v>
      </c>
      <c r="W1299" s="46" t="s">
        <v>74</v>
      </c>
      <c r="X1299" s="46">
        <v>0</v>
      </c>
      <c r="Y1299" s="46" t="s">
        <v>74</v>
      </c>
      <c r="Z1299" s="46">
        <v>0</v>
      </c>
      <c r="AA1299" s="46" t="s">
        <v>74</v>
      </c>
      <c r="AB1299" s="46">
        <v>0</v>
      </c>
      <c r="AC1299" s="46" t="s">
        <v>74</v>
      </c>
      <c r="AD1299" s="46">
        <v>0</v>
      </c>
      <c r="AE1299" s="46" t="s">
        <v>74</v>
      </c>
      <c r="AF1299" s="46">
        <v>0</v>
      </c>
      <c r="AG1299" s="46">
        <v>0</v>
      </c>
      <c r="AH1299" s="46">
        <v>0</v>
      </c>
      <c r="AI1299" s="46" t="s">
        <v>74</v>
      </c>
      <c r="AJ1299" s="46">
        <v>0</v>
      </c>
      <c r="AK1299" s="46" t="s">
        <v>74</v>
      </c>
      <c r="AL1299" s="46">
        <v>0</v>
      </c>
      <c r="AM1299" s="46" t="s">
        <v>74</v>
      </c>
      <c r="AN1299" s="50"/>
      <c r="AO1299" s="46"/>
      <c r="AP1299" s="46"/>
      <c r="AQ1299" s="46"/>
      <c r="AR1299" s="46"/>
      <c r="AS1299" s="46"/>
      <c r="AT1299" s="46"/>
      <c r="AU1299" s="46"/>
      <c r="AV1299" s="46"/>
      <c r="AW1299" s="46"/>
      <c r="AX1299" s="46"/>
      <c r="AY1299" s="46"/>
      <c r="AZ1299" s="46"/>
      <c r="BA1299" s="46"/>
      <c r="BB1299" s="46"/>
      <c r="BC1299" s="46"/>
      <c r="BD1299" s="46"/>
      <c r="BE1299" s="46"/>
      <c r="BF1299" s="46"/>
      <c r="BG1299" s="46"/>
      <c r="BH1299" s="46"/>
      <c r="BI1299" s="46"/>
      <c r="BJ1299" s="46"/>
      <c r="BK1299" s="46"/>
      <c r="BL1299" s="46"/>
      <c r="BM1299" s="46"/>
      <c r="BN1299" s="46"/>
      <c r="BO1299" s="46"/>
      <c r="BP1299" s="46"/>
      <c r="BQ1299" s="46"/>
      <c r="BR1299" s="46"/>
      <c r="BS1299" s="46">
        <v>0</v>
      </c>
      <c r="BT1299" s="46"/>
      <c r="BU1299" s="46"/>
      <c r="BV1299" s="46"/>
      <c r="BW1299" s="46"/>
      <c r="BX1299" s="46"/>
      <c r="BY1299" s="46"/>
      <c r="BZ1299" s="46"/>
      <c r="CA1299" s="46"/>
      <c r="CB1299" s="46"/>
      <c r="CC1299" s="46"/>
    </row>
    <row r="1300" spans="7:81" x14ac:dyDescent="0.25">
      <c r="G1300" t="s">
        <v>133</v>
      </c>
      <c r="H1300" s="40">
        <v>41476</v>
      </c>
      <c r="I1300" s="46">
        <v>0</v>
      </c>
      <c r="J1300" s="46">
        <v>0</v>
      </c>
      <c r="K1300" s="46" t="s">
        <v>74</v>
      </c>
      <c r="L1300" s="46">
        <v>0</v>
      </c>
      <c r="M1300" s="46" t="s">
        <v>74</v>
      </c>
      <c r="N1300" s="46">
        <v>0</v>
      </c>
      <c r="O1300" s="46" t="s">
        <v>74</v>
      </c>
      <c r="P1300" s="46">
        <v>0</v>
      </c>
      <c r="Q1300" s="46" t="s">
        <v>74</v>
      </c>
      <c r="R1300" s="46">
        <v>0</v>
      </c>
      <c r="S1300" s="46" t="s">
        <v>74</v>
      </c>
      <c r="T1300" s="46">
        <v>0</v>
      </c>
      <c r="U1300" s="46" t="s">
        <v>74</v>
      </c>
      <c r="V1300" s="46">
        <v>0</v>
      </c>
      <c r="W1300" s="46" t="s">
        <v>74</v>
      </c>
      <c r="X1300" s="46">
        <v>0</v>
      </c>
      <c r="Y1300" s="46" t="s">
        <v>74</v>
      </c>
      <c r="Z1300" s="46">
        <v>0</v>
      </c>
      <c r="AA1300" s="46" t="s">
        <v>74</v>
      </c>
      <c r="AB1300" s="46">
        <v>0</v>
      </c>
      <c r="AC1300" s="46" t="s">
        <v>74</v>
      </c>
      <c r="AD1300" s="46">
        <v>0</v>
      </c>
      <c r="AE1300" s="46" t="s">
        <v>74</v>
      </c>
      <c r="AF1300" s="46">
        <v>0</v>
      </c>
      <c r="AG1300" s="46">
        <v>0.9</v>
      </c>
      <c r="AH1300" s="46">
        <v>0</v>
      </c>
      <c r="AI1300" s="46" t="s">
        <v>74</v>
      </c>
      <c r="AJ1300" s="46">
        <v>0</v>
      </c>
      <c r="AK1300" s="46" t="s">
        <v>74</v>
      </c>
      <c r="AL1300" s="46">
        <v>0</v>
      </c>
      <c r="AM1300" s="46" t="s">
        <v>74</v>
      </c>
      <c r="AN1300" s="50"/>
      <c r="AO1300" s="46"/>
      <c r="AP1300" s="46"/>
      <c r="AQ1300" s="46"/>
      <c r="AR1300" s="46"/>
      <c r="AS1300" s="46"/>
      <c r="AT1300" s="46"/>
      <c r="AU1300" s="46"/>
      <c r="AV1300" s="46"/>
      <c r="AW1300" s="46"/>
      <c r="AX1300" s="46"/>
      <c r="AY1300" s="46"/>
      <c r="AZ1300" s="46"/>
      <c r="BA1300" s="46"/>
      <c r="BB1300" s="46"/>
      <c r="BC1300" s="46"/>
      <c r="BD1300" s="46"/>
      <c r="BE1300" s="46"/>
      <c r="BF1300" s="46"/>
      <c r="BG1300" s="46"/>
      <c r="BH1300" s="46"/>
      <c r="BI1300" s="46"/>
      <c r="BJ1300" s="46"/>
      <c r="BK1300" s="46"/>
      <c r="BL1300" s="46"/>
      <c r="BM1300" s="46"/>
      <c r="BN1300" s="46"/>
      <c r="BO1300" s="46"/>
      <c r="BP1300" s="46"/>
      <c r="BQ1300" s="46"/>
      <c r="BR1300" s="46"/>
      <c r="BS1300" s="46"/>
      <c r="BT1300" s="46">
        <v>0.9</v>
      </c>
      <c r="BU1300" s="46"/>
      <c r="BV1300" s="46"/>
      <c r="BW1300" s="46"/>
      <c r="BX1300" s="46"/>
      <c r="BY1300" s="46"/>
      <c r="BZ1300" s="46"/>
      <c r="CA1300" s="46"/>
      <c r="CB1300" s="46"/>
      <c r="CC1300" s="46"/>
    </row>
    <row r="1301" spans="7:81" x14ac:dyDescent="0.25">
      <c r="G1301" t="s">
        <v>133</v>
      </c>
      <c r="H1301" s="40">
        <v>41477</v>
      </c>
      <c r="I1301" s="46">
        <v>0</v>
      </c>
      <c r="J1301" s="46">
        <v>0</v>
      </c>
      <c r="K1301" s="46" t="s">
        <v>74</v>
      </c>
      <c r="L1301" s="46">
        <v>0</v>
      </c>
      <c r="M1301" s="46" t="s">
        <v>74</v>
      </c>
      <c r="N1301" s="46">
        <v>0</v>
      </c>
      <c r="O1301" s="46" t="s">
        <v>74</v>
      </c>
      <c r="P1301" s="46">
        <v>0</v>
      </c>
      <c r="Q1301" s="46" t="s">
        <v>74</v>
      </c>
      <c r="R1301" s="46">
        <v>0</v>
      </c>
      <c r="S1301" s="46" t="s">
        <v>74</v>
      </c>
      <c r="T1301" s="46">
        <v>0</v>
      </c>
      <c r="U1301" s="46" t="s">
        <v>74</v>
      </c>
      <c r="V1301" s="46">
        <v>41.22867271138238</v>
      </c>
      <c r="W1301" s="46" t="s">
        <v>74</v>
      </c>
      <c r="X1301" s="46">
        <v>0</v>
      </c>
      <c r="Y1301" s="46" t="s">
        <v>74</v>
      </c>
      <c r="Z1301" s="46">
        <v>0</v>
      </c>
      <c r="AA1301" s="46" t="s">
        <v>74</v>
      </c>
      <c r="AB1301" s="46">
        <v>0</v>
      </c>
      <c r="AC1301" s="46" t="s">
        <v>74</v>
      </c>
      <c r="AD1301" s="46">
        <v>0</v>
      </c>
      <c r="AE1301" s="46" t="s">
        <v>74</v>
      </c>
      <c r="AF1301" s="46">
        <v>0</v>
      </c>
      <c r="AG1301" s="46" t="s">
        <v>74</v>
      </c>
      <c r="AH1301" s="46">
        <v>0</v>
      </c>
      <c r="AI1301" s="46">
        <v>6</v>
      </c>
      <c r="AJ1301" s="46">
        <v>0</v>
      </c>
      <c r="AK1301" s="46" t="s">
        <v>74</v>
      </c>
      <c r="AL1301" s="46">
        <v>0</v>
      </c>
      <c r="AM1301" s="46" t="s">
        <v>74</v>
      </c>
      <c r="AN1301" s="50"/>
      <c r="AO1301" s="46"/>
      <c r="AP1301" s="46"/>
      <c r="AQ1301" s="46"/>
      <c r="AR1301" s="46"/>
      <c r="AS1301" s="46"/>
      <c r="AT1301" s="46"/>
      <c r="AU1301" s="46"/>
      <c r="AV1301" s="46"/>
      <c r="AW1301" s="46"/>
      <c r="AX1301" s="46"/>
      <c r="AY1301" s="46"/>
      <c r="AZ1301" s="46"/>
      <c r="BA1301" s="46"/>
      <c r="BB1301" s="46"/>
      <c r="BC1301" s="46"/>
      <c r="BD1301" s="46"/>
      <c r="BE1301" s="46"/>
      <c r="BF1301" s="46"/>
      <c r="BG1301" s="46"/>
      <c r="BH1301" s="46"/>
      <c r="BI1301" s="46"/>
      <c r="BJ1301" s="46"/>
      <c r="BK1301" s="46"/>
      <c r="BL1301" s="46"/>
      <c r="BM1301" s="46"/>
      <c r="BN1301" s="46"/>
      <c r="BO1301" s="46"/>
      <c r="BP1301" s="46"/>
      <c r="BQ1301" s="46"/>
      <c r="BR1301" s="46"/>
      <c r="BS1301" s="46"/>
      <c r="BT1301" s="46"/>
      <c r="BU1301" s="46">
        <v>6</v>
      </c>
      <c r="BV1301" s="46"/>
      <c r="BW1301" s="46"/>
      <c r="BX1301" s="46"/>
      <c r="BY1301" s="46"/>
      <c r="BZ1301" s="46"/>
      <c r="CA1301" s="46"/>
      <c r="CB1301" s="46"/>
      <c r="CC1301" s="46"/>
    </row>
    <row r="1302" spans="7:81" x14ac:dyDescent="0.25">
      <c r="G1302" t="s">
        <v>133</v>
      </c>
      <c r="H1302" s="40">
        <v>41478</v>
      </c>
      <c r="I1302" s="46">
        <v>0</v>
      </c>
      <c r="J1302" s="46">
        <v>0</v>
      </c>
      <c r="K1302" s="46" t="s">
        <v>74</v>
      </c>
      <c r="L1302" s="46">
        <v>0</v>
      </c>
      <c r="M1302" s="46" t="s">
        <v>74</v>
      </c>
      <c r="N1302" s="46">
        <v>0</v>
      </c>
      <c r="O1302" s="46" t="s">
        <v>74</v>
      </c>
      <c r="P1302" s="46">
        <v>0</v>
      </c>
      <c r="Q1302" s="46" t="s">
        <v>74</v>
      </c>
      <c r="R1302" s="46">
        <v>0</v>
      </c>
      <c r="S1302" s="46" t="s">
        <v>74</v>
      </c>
      <c r="T1302" s="46">
        <v>0</v>
      </c>
      <c r="U1302" s="46" t="s">
        <v>74</v>
      </c>
      <c r="V1302" s="46">
        <v>0</v>
      </c>
      <c r="W1302" s="46" t="s">
        <v>74</v>
      </c>
      <c r="X1302" s="46">
        <v>0</v>
      </c>
      <c r="Y1302" s="46" t="s">
        <v>74</v>
      </c>
      <c r="Z1302" s="46">
        <v>0</v>
      </c>
      <c r="AA1302" s="46" t="s">
        <v>74</v>
      </c>
      <c r="AB1302" s="46">
        <v>0</v>
      </c>
      <c r="AC1302" s="46" t="s">
        <v>74</v>
      </c>
      <c r="AD1302" s="46">
        <v>0</v>
      </c>
      <c r="AE1302" s="46" t="s">
        <v>74</v>
      </c>
      <c r="AF1302" s="46">
        <v>0</v>
      </c>
      <c r="AG1302" s="46" t="s">
        <v>74</v>
      </c>
      <c r="AH1302" s="46">
        <v>0</v>
      </c>
      <c r="AI1302" s="46">
        <v>0</v>
      </c>
      <c r="AJ1302" s="46">
        <v>0</v>
      </c>
      <c r="AK1302" s="46" t="s">
        <v>74</v>
      </c>
      <c r="AL1302" s="46">
        <v>0</v>
      </c>
      <c r="AM1302" s="46" t="s">
        <v>74</v>
      </c>
      <c r="AN1302" s="50"/>
      <c r="AO1302" s="46"/>
      <c r="AP1302" s="46"/>
      <c r="AQ1302" s="46"/>
      <c r="AR1302" s="46"/>
      <c r="AS1302" s="46"/>
      <c r="AT1302" s="46"/>
      <c r="AU1302" s="46"/>
      <c r="AV1302" s="46"/>
      <c r="AW1302" s="46"/>
      <c r="AX1302" s="46"/>
      <c r="AY1302" s="46"/>
      <c r="AZ1302" s="46"/>
      <c r="BA1302" s="46"/>
      <c r="BB1302" s="46"/>
      <c r="BC1302" s="46"/>
      <c r="BD1302" s="46"/>
      <c r="BE1302" s="46"/>
      <c r="BF1302" s="46"/>
      <c r="BG1302" s="46"/>
      <c r="BH1302" s="46"/>
      <c r="BI1302" s="46"/>
      <c r="BJ1302" s="46"/>
      <c r="BK1302" s="46"/>
      <c r="BL1302" s="46"/>
      <c r="BM1302" s="46"/>
      <c r="BN1302" s="46"/>
      <c r="BO1302" s="46"/>
      <c r="BP1302" s="46"/>
      <c r="BQ1302" s="46"/>
      <c r="BR1302" s="46"/>
      <c r="BS1302" s="46"/>
      <c r="BT1302" s="46"/>
      <c r="BU1302" s="46"/>
      <c r="BV1302" s="46">
        <v>0</v>
      </c>
      <c r="BW1302" s="46"/>
      <c r="BX1302" s="46"/>
      <c r="BY1302" s="46"/>
      <c r="BZ1302" s="46"/>
      <c r="CA1302" s="46"/>
      <c r="CB1302" s="46"/>
      <c r="CC1302" s="46"/>
    </row>
    <row r="1303" spans="7:81" x14ac:dyDescent="0.25">
      <c r="G1303" t="s">
        <v>133</v>
      </c>
      <c r="H1303" s="40">
        <v>41479</v>
      </c>
      <c r="I1303" s="46">
        <v>0.5</v>
      </c>
      <c r="J1303" s="46">
        <v>0</v>
      </c>
      <c r="K1303" s="46" t="s">
        <v>74</v>
      </c>
      <c r="L1303" s="46">
        <v>0</v>
      </c>
      <c r="M1303" s="46" t="s">
        <v>74</v>
      </c>
      <c r="N1303" s="46">
        <v>0</v>
      </c>
      <c r="O1303" s="46" t="s">
        <v>74</v>
      </c>
      <c r="P1303" s="46">
        <v>0</v>
      </c>
      <c r="Q1303" s="46" t="s">
        <v>74</v>
      </c>
      <c r="R1303" s="46">
        <v>0</v>
      </c>
      <c r="S1303" s="46" t="s">
        <v>74</v>
      </c>
      <c r="T1303" s="46">
        <v>0</v>
      </c>
      <c r="U1303" s="46" t="s">
        <v>74</v>
      </c>
      <c r="V1303" s="46">
        <v>0</v>
      </c>
      <c r="W1303" s="46" t="s">
        <v>74</v>
      </c>
      <c r="X1303" s="46">
        <v>0</v>
      </c>
      <c r="Y1303" s="46" t="s">
        <v>74</v>
      </c>
      <c r="Z1303" s="46">
        <v>0</v>
      </c>
      <c r="AA1303" s="46" t="s">
        <v>74</v>
      </c>
      <c r="AB1303" s="46">
        <v>0</v>
      </c>
      <c r="AC1303" s="46" t="s">
        <v>74</v>
      </c>
      <c r="AD1303" s="46">
        <v>0</v>
      </c>
      <c r="AE1303" s="46" t="s">
        <v>74</v>
      </c>
      <c r="AF1303" s="46">
        <v>0</v>
      </c>
      <c r="AG1303" s="46" t="s">
        <v>74</v>
      </c>
      <c r="AH1303" s="46">
        <v>0</v>
      </c>
      <c r="AI1303" s="46">
        <v>0.6</v>
      </c>
      <c r="AJ1303" s="46">
        <v>0</v>
      </c>
      <c r="AK1303" s="46" t="s">
        <v>74</v>
      </c>
      <c r="AL1303" s="46">
        <v>0</v>
      </c>
      <c r="AM1303" s="46" t="s">
        <v>74</v>
      </c>
      <c r="AN1303" s="50"/>
      <c r="AO1303" s="46"/>
      <c r="AP1303" s="46"/>
      <c r="AQ1303" s="46"/>
      <c r="AR1303" s="46"/>
      <c r="AS1303" s="46"/>
      <c r="AT1303" s="46"/>
      <c r="AU1303" s="46"/>
      <c r="AV1303" s="46"/>
      <c r="AW1303" s="46"/>
      <c r="AX1303" s="46"/>
      <c r="AY1303" s="46"/>
      <c r="AZ1303" s="46"/>
      <c r="BA1303" s="46"/>
      <c r="BB1303" s="46"/>
      <c r="BC1303" s="46"/>
      <c r="BD1303" s="46"/>
      <c r="BE1303" s="46"/>
      <c r="BF1303" s="46"/>
      <c r="BG1303" s="46"/>
      <c r="BH1303" s="46"/>
      <c r="BI1303" s="46"/>
      <c r="BJ1303" s="46"/>
      <c r="BK1303" s="46"/>
      <c r="BL1303" s="46"/>
      <c r="BM1303" s="46"/>
      <c r="BN1303" s="46"/>
      <c r="BO1303" s="46"/>
      <c r="BP1303" s="46"/>
      <c r="BQ1303" s="46"/>
      <c r="BR1303" s="46"/>
      <c r="BS1303" s="46"/>
      <c r="BT1303" s="46"/>
      <c r="BU1303" s="46"/>
      <c r="BV1303" s="46"/>
      <c r="BW1303" s="46">
        <v>0.6</v>
      </c>
      <c r="BX1303" s="46"/>
      <c r="BY1303" s="46"/>
      <c r="BZ1303" s="46"/>
      <c r="CA1303" s="46"/>
      <c r="CB1303" s="46"/>
      <c r="CC1303" s="46"/>
    </row>
    <row r="1304" spans="7:81" x14ac:dyDescent="0.25">
      <c r="G1304" t="s">
        <v>133</v>
      </c>
      <c r="H1304" s="40">
        <v>41480</v>
      </c>
      <c r="I1304" s="46">
        <v>0</v>
      </c>
      <c r="J1304" s="46">
        <v>0</v>
      </c>
      <c r="K1304" s="46" t="s">
        <v>74</v>
      </c>
      <c r="L1304" s="46">
        <v>0</v>
      </c>
      <c r="M1304" s="46" t="s">
        <v>74</v>
      </c>
      <c r="N1304" s="46">
        <v>0</v>
      </c>
      <c r="O1304" s="46" t="s">
        <v>74</v>
      </c>
      <c r="P1304" s="46">
        <v>0</v>
      </c>
      <c r="Q1304" s="46" t="s">
        <v>74</v>
      </c>
      <c r="R1304" s="46">
        <v>43.79119153444843</v>
      </c>
      <c r="S1304" s="46" t="s">
        <v>74</v>
      </c>
      <c r="T1304" s="46">
        <v>0</v>
      </c>
      <c r="U1304" s="46" t="s">
        <v>74</v>
      </c>
      <c r="V1304" s="46">
        <v>0</v>
      </c>
      <c r="W1304" s="46" t="s">
        <v>74</v>
      </c>
      <c r="X1304" s="46">
        <v>0</v>
      </c>
      <c r="Y1304" s="46" t="s">
        <v>74</v>
      </c>
      <c r="Z1304" s="46">
        <v>0</v>
      </c>
      <c r="AA1304" s="46" t="s">
        <v>74</v>
      </c>
      <c r="AB1304" s="46">
        <v>0</v>
      </c>
      <c r="AC1304" s="46" t="s">
        <v>74</v>
      </c>
      <c r="AD1304" s="46">
        <v>0</v>
      </c>
      <c r="AE1304" s="46" t="s">
        <v>74</v>
      </c>
      <c r="AF1304" s="46">
        <v>0</v>
      </c>
      <c r="AG1304" s="46" t="s">
        <v>74</v>
      </c>
      <c r="AH1304" s="46">
        <v>0</v>
      </c>
      <c r="AI1304" s="46" t="s">
        <v>74</v>
      </c>
      <c r="AJ1304" s="46">
        <v>0</v>
      </c>
      <c r="AK1304" s="46">
        <v>0</v>
      </c>
      <c r="AL1304" s="46">
        <v>0</v>
      </c>
      <c r="AM1304" s="46" t="s">
        <v>74</v>
      </c>
      <c r="AN1304" s="50"/>
      <c r="AO1304" s="46"/>
      <c r="AP1304" s="46"/>
      <c r="AQ1304" s="46"/>
      <c r="AR1304" s="46"/>
      <c r="AS1304" s="46"/>
      <c r="AT1304" s="46"/>
      <c r="AU1304" s="46"/>
      <c r="AV1304" s="46"/>
      <c r="AW1304" s="46"/>
      <c r="AX1304" s="46"/>
      <c r="AY1304" s="46"/>
      <c r="AZ1304" s="46"/>
      <c r="BA1304" s="46"/>
      <c r="BB1304" s="46"/>
      <c r="BC1304" s="46"/>
      <c r="BD1304" s="46"/>
      <c r="BE1304" s="46"/>
      <c r="BF1304" s="46"/>
      <c r="BG1304" s="46"/>
      <c r="BH1304" s="46"/>
      <c r="BI1304" s="46"/>
      <c r="BJ1304" s="46"/>
      <c r="BK1304" s="46"/>
      <c r="BL1304" s="46"/>
      <c r="BM1304" s="46"/>
      <c r="BN1304" s="46"/>
      <c r="BO1304" s="46"/>
      <c r="BP1304" s="46"/>
      <c r="BQ1304" s="46"/>
      <c r="BR1304" s="46"/>
      <c r="BS1304" s="46"/>
      <c r="BT1304" s="46"/>
      <c r="BU1304" s="46"/>
      <c r="BV1304" s="46"/>
      <c r="BW1304" s="46"/>
      <c r="BX1304" s="46">
        <v>0</v>
      </c>
      <c r="BY1304" s="46"/>
      <c r="BZ1304" s="46"/>
      <c r="CA1304" s="46"/>
      <c r="CB1304" s="46"/>
      <c r="CC1304" s="46"/>
    </row>
    <row r="1305" spans="7:81" x14ac:dyDescent="0.25">
      <c r="G1305" t="s">
        <v>133</v>
      </c>
      <c r="H1305" s="40">
        <v>41481</v>
      </c>
      <c r="I1305" s="46">
        <v>0</v>
      </c>
      <c r="J1305" s="46">
        <v>0</v>
      </c>
      <c r="K1305" s="46" t="s">
        <v>74</v>
      </c>
      <c r="L1305" s="46">
        <v>0</v>
      </c>
      <c r="M1305" s="46" t="s">
        <v>74</v>
      </c>
      <c r="N1305" s="46">
        <v>0</v>
      </c>
      <c r="O1305" s="46" t="s">
        <v>74</v>
      </c>
      <c r="P1305" s="46">
        <v>0</v>
      </c>
      <c r="Q1305" s="46" t="s">
        <v>74</v>
      </c>
      <c r="R1305" s="46">
        <v>0</v>
      </c>
      <c r="S1305" s="46" t="s">
        <v>74</v>
      </c>
      <c r="T1305" s="46">
        <v>0</v>
      </c>
      <c r="U1305" s="46" t="s">
        <v>74</v>
      </c>
      <c r="V1305" s="46">
        <v>0</v>
      </c>
      <c r="W1305" s="46" t="s">
        <v>74</v>
      </c>
      <c r="X1305" s="46">
        <v>0</v>
      </c>
      <c r="Y1305" s="46" t="s">
        <v>74</v>
      </c>
      <c r="Z1305" s="46">
        <v>0</v>
      </c>
      <c r="AA1305" s="46" t="s">
        <v>74</v>
      </c>
      <c r="AB1305" s="46">
        <v>0</v>
      </c>
      <c r="AC1305" s="46" t="s">
        <v>74</v>
      </c>
      <c r="AD1305" s="46">
        <v>0</v>
      </c>
      <c r="AE1305" s="46" t="s">
        <v>74</v>
      </c>
      <c r="AF1305" s="46">
        <v>0</v>
      </c>
      <c r="AG1305" s="46" t="s">
        <v>74</v>
      </c>
      <c r="AH1305" s="46">
        <v>0</v>
      </c>
      <c r="AI1305" s="46" t="s">
        <v>74</v>
      </c>
      <c r="AJ1305" s="46">
        <v>0</v>
      </c>
      <c r="AK1305" s="46">
        <v>9</v>
      </c>
      <c r="AL1305" s="46">
        <v>0</v>
      </c>
      <c r="AM1305" s="46" t="s">
        <v>74</v>
      </c>
      <c r="AN1305" s="50"/>
      <c r="AO1305" s="46"/>
      <c r="AP1305" s="46"/>
      <c r="AQ1305" s="46"/>
      <c r="AR1305" s="46"/>
      <c r="AS1305" s="46"/>
      <c r="AT1305" s="46"/>
      <c r="AU1305" s="46"/>
      <c r="AV1305" s="46"/>
      <c r="AW1305" s="46"/>
      <c r="AX1305" s="46"/>
      <c r="AY1305" s="46"/>
      <c r="AZ1305" s="46"/>
      <c r="BA1305" s="46"/>
      <c r="BB1305" s="46"/>
      <c r="BC1305" s="46"/>
      <c r="BD1305" s="46"/>
      <c r="BE1305" s="46"/>
      <c r="BF1305" s="46"/>
      <c r="BG1305" s="46"/>
      <c r="BH1305" s="46"/>
      <c r="BI1305" s="46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>
        <v>9</v>
      </c>
      <c r="BZ1305" s="46"/>
      <c r="CA1305" s="46"/>
      <c r="CB1305" s="46"/>
      <c r="CC1305" s="46"/>
    </row>
    <row r="1306" spans="7:81" x14ac:dyDescent="0.25">
      <c r="G1306" t="s">
        <v>133</v>
      </c>
      <c r="H1306" s="40">
        <v>41482</v>
      </c>
      <c r="I1306" s="46">
        <v>0</v>
      </c>
      <c r="J1306" s="46">
        <v>0</v>
      </c>
      <c r="K1306" s="46" t="s">
        <v>74</v>
      </c>
      <c r="L1306" s="46">
        <v>0</v>
      </c>
      <c r="M1306" s="46" t="s">
        <v>74</v>
      </c>
      <c r="N1306" s="46">
        <v>0</v>
      </c>
      <c r="O1306" s="46" t="s">
        <v>74</v>
      </c>
      <c r="P1306" s="46">
        <v>0</v>
      </c>
      <c r="Q1306" s="46" t="s">
        <v>74</v>
      </c>
      <c r="R1306" s="46">
        <v>0</v>
      </c>
      <c r="S1306" s="46" t="s">
        <v>74</v>
      </c>
      <c r="T1306" s="46">
        <v>0</v>
      </c>
      <c r="U1306" s="46" t="s">
        <v>74</v>
      </c>
      <c r="V1306" s="46">
        <v>0</v>
      </c>
      <c r="W1306" s="46" t="s">
        <v>74</v>
      </c>
      <c r="X1306" s="46">
        <v>0</v>
      </c>
      <c r="Y1306" s="46" t="s">
        <v>74</v>
      </c>
      <c r="Z1306" s="46">
        <v>0</v>
      </c>
      <c r="AA1306" s="46" t="s">
        <v>74</v>
      </c>
      <c r="AB1306" s="46">
        <v>0</v>
      </c>
      <c r="AC1306" s="46" t="s">
        <v>74</v>
      </c>
      <c r="AD1306" s="46">
        <v>0</v>
      </c>
      <c r="AE1306" s="46" t="s">
        <v>74</v>
      </c>
      <c r="AF1306" s="46">
        <v>0</v>
      </c>
      <c r="AG1306" s="46" t="s">
        <v>74</v>
      </c>
      <c r="AH1306" s="46">
        <v>0</v>
      </c>
      <c r="AI1306" s="46" t="s">
        <v>74</v>
      </c>
      <c r="AJ1306" s="46">
        <v>0</v>
      </c>
      <c r="AK1306" s="46">
        <v>8</v>
      </c>
      <c r="AL1306" s="46">
        <v>0</v>
      </c>
      <c r="AM1306" s="46" t="s">
        <v>74</v>
      </c>
      <c r="AN1306" s="50"/>
      <c r="AO1306" s="46"/>
      <c r="AP1306" s="46"/>
      <c r="AQ1306" s="46"/>
      <c r="AR1306" s="46"/>
      <c r="AS1306" s="46"/>
      <c r="AT1306" s="46"/>
      <c r="AU1306" s="46"/>
      <c r="AV1306" s="46"/>
      <c r="AW1306" s="46"/>
      <c r="AX1306" s="46"/>
      <c r="AY1306" s="46"/>
      <c r="AZ1306" s="46"/>
      <c r="BA1306" s="46"/>
      <c r="BB1306" s="46"/>
      <c r="BC1306" s="46"/>
      <c r="BD1306" s="46"/>
      <c r="BE1306" s="46"/>
      <c r="BF1306" s="46"/>
      <c r="BG1306" s="46"/>
      <c r="BH1306" s="46"/>
      <c r="BI1306" s="46"/>
      <c r="BJ1306" s="46"/>
      <c r="BK1306" s="46"/>
      <c r="BL1306" s="46"/>
      <c r="BM1306" s="46"/>
      <c r="BN1306" s="46"/>
      <c r="BO1306" s="46"/>
      <c r="BP1306" s="46"/>
      <c r="BQ1306" s="46"/>
      <c r="BR1306" s="46"/>
      <c r="BS1306" s="46"/>
      <c r="BT1306" s="46"/>
      <c r="BU1306" s="46"/>
      <c r="BV1306" s="46"/>
      <c r="BW1306" s="46"/>
      <c r="BX1306" s="46"/>
      <c r="BY1306" s="46"/>
      <c r="BZ1306" s="46">
        <v>8</v>
      </c>
      <c r="CA1306" s="46"/>
      <c r="CB1306" s="46"/>
      <c r="CC1306" s="46"/>
    </row>
    <row r="1307" spans="7:81" x14ac:dyDescent="0.25">
      <c r="G1307" t="s">
        <v>133</v>
      </c>
      <c r="H1307" s="40">
        <v>41483</v>
      </c>
      <c r="I1307" s="46">
        <v>0</v>
      </c>
      <c r="J1307" s="46">
        <v>0</v>
      </c>
      <c r="K1307" s="46" t="s">
        <v>74</v>
      </c>
      <c r="L1307" s="46">
        <v>0</v>
      </c>
      <c r="M1307" s="46" t="s">
        <v>74</v>
      </c>
      <c r="N1307" s="46">
        <v>0</v>
      </c>
      <c r="O1307" s="46" t="s">
        <v>74</v>
      </c>
      <c r="P1307" s="46">
        <v>0</v>
      </c>
      <c r="Q1307" s="46" t="s">
        <v>74</v>
      </c>
      <c r="R1307" s="46">
        <v>0</v>
      </c>
      <c r="S1307" s="46" t="s">
        <v>74</v>
      </c>
      <c r="T1307" s="46">
        <v>0</v>
      </c>
      <c r="U1307" s="46" t="s">
        <v>74</v>
      </c>
      <c r="V1307" s="46">
        <v>0</v>
      </c>
      <c r="W1307" s="46" t="s">
        <v>74</v>
      </c>
      <c r="X1307" s="46">
        <v>0</v>
      </c>
      <c r="Y1307" s="46" t="s">
        <v>74</v>
      </c>
      <c r="Z1307" s="46">
        <v>0</v>
      </c>
      <c r="AA1307" s="46" t="s">
        <v>74</v>
      </c>
      <c r="AB1307" s="46">
        <v>0</v>
      </c>
      <c r="AC1307" s="46" t="s">
        <v>74</v>
      </c>
      <c r="AD1307" s="46">
        <v>0</v>
      </c>
      <c r="AE1307" s="46" t="s">
        <v>74</v>
      </c>
      <c r="AF1307" s="46">
        <v>0</v>
      </c>
      <c r="AG1307" s="46" t="s">
        <v>74</v>
      </c>
      <c r="AH1307" s="46">
        <v>0</v>
      </c>
      <c r="AI1307" s="46" t="s">
        <v>74</v>
      </c>
      <c r="AJ1307" s="46">
        <v>0</v>
      </c>
      <c r="AK1307" s="46" t="s">
        <v>74</v>
      </c>
      <c r="AL1307" s="46">
        <v>0</v>
      </c>
      <c r="AM1307" s="46">
        <v>8</v>
      </c>
      <c r="AN1307" s="50"/>
      <c r="AO1307" s="46"/>
      <c r="AP1307" s="46"/>
      <c r="AQ1307" s="46"/>
      <c r="AR1307" s="46"/>
      <c r="AS1307" s="46"/>
      <c r="AT1307" s="46"/>
      <c r="AU1307" s="46"/>
      <c r="AV1307" s="46"/>
      <c r="AW1307" s="46"/>
      <c r="AX1307" s="46"/>
      <c r="AY1307" s="46"/>
      <c r="AZ1307" s="46"/>
      <c r="BA1307" s="46"/>
      <c r="BB1307" s="46"/>
      <c r="BC1307" s="46"/>
      <c r="BD1307" s="46"/>
      <c r="BE1307" s="46"/>
      <c r="BF1307" s="46"/>
      <c r="BG1307" s="46"/>
      <c r="BH1307" s="46"/>
      <c r="BI1307" s="46"/>
      <c r="BJ1307" s="46"/>
      <c r="BK1307" s="46"/>
      <c r="BL1307" s="46"/>
      <c r="BM1307" s="46"/>
      <c r="BN1307" s="46"/>
      <c r="BO1307" s="46"/>
      <c r="BP1307" s="46"/>
      <c r="BQ1307" s="46"/>
      <c r="BR1307" s="46"/>
      <c r="BS1307" s="46"/>
      <c r="BT1307" s="46"/>
      <c r="BU1307" s="46"/>
      <c r="BV1307" s="46"/>
      <c r="BW1307" s="46"/>
      <c r="BX1307" s="46"/>
      <c r="BY1307" s="46"/>
      <c r="BZ1307" s="46"/>
      <c r="CA1307" s="46">
        <v>8</v>
      </c>
      <c r="CB1307" s="46"/>
      <c r="CC1307" s="46"/>
    </row>
    <row r="1308" spans="7:81" x14ac:dyDescent="0.25">
      <c r="G1308" t="s">
        <v>133</v>
      </c>
      <c r="H1308" s="40">
        <v>41484</v>
      </c>
      <c r="I1308" s="46">
        <v>0</v>
      </c>
      <c r="J1308" s="46">
        <v>0</v>
      </c>
      <c r="K1308" s="46" t="s">
        <v>74</v>
      </c>
      <c r="L1308" s="46">
        <v>0</v>
      </c>
      <c r="M1308" s="46" t="s">
        <v>74</v>
      </c>
      <c r="N1308" s="46">
        <v>0</v>
      </c>
      <c r="O1308" s="46" t="s">
        <v>74</v>
      </c>
      <c r="P1308" s="46">
        <v>0</v>
      </c>
      <c r="Q1308" s="46" t="s">
        <v>74</v>
      </c>
      <c r="R1308" s="46">
        <v>0</v>
      </c>
      <c r="S1308" s="46" t="s">
        <v>74</v>
      </c>
      <c r="T1308" s="46">
        <v>0</v>
      </c>
      <c r="U1308" s="46" t="s">
        <v>74</v>
      </c>
      <c r="V1308" s="46">
        <v>0</v>
      </c>
      <c r="W1308" s="46" t="s">
        <v>74</v>
      </c>
      <c r="X1308" s="46">
        <v>0</v>
      </c>
      <c r="Y1308" s="46" t="s">
        <v>74</v>
      </c>
      <c r="Z1308" s="46">
        <v>43.306995196773087</v>
      </c>
      <c r="AA1308" s="46" t="s">
        <v>74</v>
      </c>
      <c r="AB1308" s="46">
        <v>0</v>
      </c>
      <c r="AC1308" s="46" t="s">
        <v>74</v>
      </c>
      <c r="AD1308" s="46">
        <v>40.376134856147907</v>
      </c>
      <c r="AE1308" s="46" t="s">
        <v>74</v>
      </c>
      <c r="AF1308" s="46">
        <v>0</v>
      </c>
      <c r="AG1308" s="46" t="s">
        <v>74</v>
      </c>
      <c r="AH1308" s="46">
        <v>0</v>
      </c>
      <c r="AI1308" s="46" t="s">
        <v>74</v>
      </c>
      <c r="AJ1308" s="46">
        <v>0</v>
      </c>
      <c r="AK1308" s="46" t="s">
        <v>74</v>
      </c>
      <c r="AL1308" s="46">
        <v>0</v>
      </c>
      <c r="AM1308" s="46">
        <v>4</v>
      </c>
      <c r="AN1308" s="50"/>
      <c r="AO1308" s="46"/>
      <c r="AP1308" s="46"/>
      <c r="AQ1308" s="46"/>
      <c r="AR1308" s="46"/>
      <c r="AS1308" s="46"/>
      <c r="AT1308" s="46"/>
      <c r="AU1308" s="46"/>
      <c r="AV1308" s="46"/>
      <c r="AW1308" s="46"/>
      <c r="AX1308" s="46"/>
      <c r="AY1308" s="46"/>
      <c r="AZ1308" s="46"/>
      <c r="BA1308" s="46"/>
      <c r="BB1308" s="46"/>
      <c r="BC1308" s="46"/>
      <c r="BD1308" s="46"/>
      <c r="BE1308" s="46"/>
      <c r="BF1308" s="46"/>
      <c r="BG1308" s="46"/>
      <c r="BH1308" s="46"/>
      <c r="BI1308" s="46"/>
      <c r="BJ1308" s="46"/>
      <c r="BK1308" s="46"/>
      <c r="BL1308" s="46"/>
      <c r="BM1308" s="46"/>
      <c r="BN1308" s="46"/>
      <c r="BO1308" s="46"/>
      <c r="BP1308" s="46"/>
      <c r="BQ1308" s="46"/>
      <c r="BR1308" s="46"/>
      <c r="BS1308" s="46"/>
      <c r="BT1308" s="46"/>
      <c r="BU1308" s="46"/>
      <c r="BV1308" s="46"/>
      <c r="BW1308" s="46"/>
      <c r="BX1308" s="46"/>
      <c r="BY1308" s="46"/>
      <c r="BZ1308" s="46"/>
      <c r="CA1308" s="46"/>
      <c r="CB1308" s="46">
        <v>4</v>
      </c>
      <c r="CC1308" s="46"/>
    </row>
    <row r="1309" spans="7:81" x14ac:dyDescent="0.25">
      <c r="G1309" t="s">
        <v>133</v>
      </c>
      <c r="H1309" s="40">
        <v>41485</v>
      </c>
      <c r="I1309" s="46">
        <v>0</v>
      </c>
      <c r="J1309" s="46">
        <v>0</v>
      </c>
      <c r="K1309" s="46" t="s">
        <v>74</v>
      </c>
      <c r="L1309" s="46">
        <v>0</v>
      </c>
      <c r="M1309" s="46" t="s">
        <v>74</v>
      </c>
      <c r="N1309" s="46">
        <v>0</v>
      </c>
      <c r="O1309" s="46" t="s">
        <v>74</v>
      </c>
      <c r="P1309" s="46">
        <v>0</v>
      </c>
      <c r="Q1309" s="46" t="s">
        <v>74</v>
      </c>
      <c r="R1309" s="46">
        <v>0</v>
      </c>
      <c r="S1309" s="46" t="s">
        <v>74</v>
      </c>
      <c r="T1309" s="46">
        <v>0</v>
      </c>
      <c r="U1309" s="46" t="s">
        <v>74</v>
      </c>
      <c r="V1309" s="46">
        <v>0</v>
      </c>
      <c r="W1309" s="46" t="s">
        <v>74</v>
      </c>
      <c r="X1309" s="46">
        <v>40.635660446037043</v>
      </c>
      <c r="Y1309" s="46" t="s">
        <v>74</v>
      </c>
      <c r="Z1309" s="46">
        <v>0</v>
      </c>
      <c r="AA1309" s="46">
        <v>3.3333333333333335</v>
      </c>
      <c r="AB1309" s="46">
        <v>0</v>
      </c>
      <c r="AC1309" s="46">
        <v>9.6</v>
      </c>
      <c r="AD1309" s="46">
        <v>0</v>
      </c>
      <c r="AE1309" s="46">
        <v>5.2333333333333334</v>
      </c>
      <c r="AF1309" s="46">
        <v>0</v>
      </c>
      <c r="AG1309" s="46">
        <v>3.5333333333333337</v>
      </c>
      <c r="AH1309" s="46">
        <v>0</v>
      </c>
      <c r="AI1309" s="46">
        <v>9.1666666666666661</v>
      </c>
      <c r="AJ1309" s="46">
        <v>0</v>
      </c>
      <c r="AK1309" s="46">
        <v>5.3666666666666671</v>
      </c>
      <c r="AL1309" s="46">
        <v>0</v>
      </c>
      <c r="AM1309" s="46">
        <v>8.2333333333333325</v>
      </c>
      <c r="AN1309" s="50"/>
      <c r="AO1309" s="46"/>
      <c r="AP1309" s="46"/>
      <c r="AQ1309" s="46"/>
      <c r="AR1309" s="46"/>
      <c r="AS1309" s="46"/>
      <c r="AT1309" s="46"/>
      <c r="AU1309" s="46"/>
      <c r="AV1309" s="46"/>
      <c r="AW1309" s="46"/>
      <c r="AX1309" s="46"/>
      <c r="AY1309" s="46"/>
      <c r="AZ1309" s="46"/>
      <c r="BA1309" s="46"/>
      <c r="BB1309" s="46"/>
      <c r="BC1309" s="46"/>
      <c r="BD1309" s="46"/>
      <c r="BE1309" s="46"/>
      <c r="BF1309" s="46"/>
      <c r="BG1309" s="46"/>
      <c r="BH1309" s="46"/>
      <c r="BI1309" s="46">
        <v>0</v>
      </c>
      <c r="BJ1309" s="46">
        <v>5</v>
      </c>
      <c r="BK1309" s="46">
        <v>5</v>
      </c>
      <c r="BL1309" s="46">
        <v>3.3</v>
      </c>
      <c r="BM1309" s="46">
        <v>13</v>
      </c>
      <c r="BN1309" s="46">
        <v>12.5</v>
      </c>
      <c r="BO1309" s="46">
        <v>4.7</v>
      </c>
      <c r="BP1309" s="46">
        <v>5.0999999999999996</v>
      </c>
      <c r="BQ1309" s="46">
        <v>5.9</v>
      </c>
      <c r="BR1309" s="46">
        <v>5</v>
      </c>
      <c r="BS1309" s="46">
        <v>1.4</v>
      </c>
      <c r="BT1309" s="46">
        <v>4.2</v>
      </c>
      <c r="BU1309" s="46">
        <v>14.5</v>
      </c>
      <c r="BV1309" s="46">
        <v>0</v>
      </c>
      <c r="BW1309" s="46">
        <v>13</v>
      </c>
      <c r="BX1309" s="46">
        <v>0</v>
      </c>
      <c r="BY1309" s="46">
        <v>3.5</v>
      </c>
      <c r="BZ1309" s="46">
        <v>12.6</v>
      </c>
      <c r="CA1309" s="46">
        <v>13</v>
      </c>
      <c r="CB1309" s="46">
        <v>5.7</v>
      </c>
      <c r="CC1309" s="46">
        <v>6</v>
      </c>
    </row>
    <row r="1310" spans="7:81" x14ac:dyDescent="0.25">
      <c r="G1310" t="s">
        <v>133</v>
      </c>
      <c r="H1310" s="40">
        <v>41486</v>
      </c>
      <c r="I1310" s="46">
        <v>0</v>
      </c>
      <c r="J1310" s="46">
        <v>0</v>
      </c>
      <c r="K1310" s="46" t="s">
        <v>74</v>
      </c>
      <c r="L1310" s="46">
        <v>0</v>
      </c>
      <c r="M1310" s="46" t="s">
        <v>74</v>
      </c>
      <c r="N1310" s="46">
        <v>0</v>
      </c>
      <c r="O1310" s="46" t="s">
        <v>74</v>
      </c>
      <c r="P1310" s="46">
        <v>0</v>
      </c>
      <c r="Q1310" s="46" t="s">
        <v>74</v>
      </c>
      <c r="R1310" s="46">
        <v>0</v>
      </c>
      <c r="S1310" s="46" t="s">
        <v>74</v>
      </c>
      <c r="T1310" s="46">
        <v>0</v>
      </c>
      <c r="U1310" s="46" t="s">
        <v>74</v>
      </c>
      <c r="V1310" s="46">
        <v>0</v>
      </c>
      <c r="W1310" s="46" t="s">
        <v>74</v>
      </c>
      <c r="X1310" s="46">
        <v>0</v>
      </c>
      <c r="Y1310" s="46" t="s">
        <v>74</v>
      </c>
      <c r="Z1310" s="46">
        <v>0</v>
      </c>
      <c r="AA1310" s="46" t="s">
        <v>74</v>
      </c>
      <c r="AB1310" s="46">
        <v>0</v>
      </c>
      <c r="AC1310" s="46" t="s">
        <v>74</v>
      </c>
      <c r="AD1310" s="46">
        <v>0</v>
      </c>
      <c r="AE1310" s="46" t="s">
        <v>74</v>
      </c>
      <c r="AF1310" s="46">
        <v>0</v>
      </c>
      <c r="AG1310" s="46" t="s">
        <v>74</v>
      </c>
      <c r="AH1310" s="46">
        <v>0</v>
      </c>
      <c r="AI1310" s="46" t="s">
        <v>74</v>
      </c>
      <c r="AJ1310" s="46">
        <v>0</v>
      </c>
      <c r="AK1310" s="46" t="s">
        <v>74</v>
      </c>
      <c r="AL1310" s="46">
        <v>0</v>
      </c>
      <c r="AM1310" s="46" t="s">
        <v>74</v>
      </c>
      <c r="AN1310" s="50"/>
      <c r="AO1310" s="46"/>
      <c r="AP1310" s="46"/>
      <c r="AQ1310" s="46"/>
      <c r="AR1310" s="46"/>
      <c r="AS1310" s="46"/>
      <c r="AT1310" s="46"/>
      <c r="AU1310" s="46"/>
      <c r="AV1310" s="46"/>
      <c r="AW1310" s="46"/>
      <c r="AX1310" s="46"/>
      <c r="AY1310" s="46"/>
      <c r="AZ1310" s="46"/>
      <c r="BA1310" s="46"/>
      <c r="BB1310" s="46"/>
      <c r="BC1310" s="46"/>
      <c r="BD1310" s="46"/>
      <c r="BE1310" s="46"/>
      <c r="BF1310" s="46"/>
      <c r="BG1310" s="46"/>
      <c r="BH1310" s="46"/>
      <c r="BI1310" s="46"/>
      <c r="BJ1310" s="46"/>
      <c r="BK1310" s="46"/>
      <c r="BL1310" s="46"/>
      <c r="BM1310" s="46"/>
      <c r="BN1310" s="46"/>
      <c r="BO1310" s="46"/>
      <c r="BP1310" s="46"/>
      <c r="BQ1310" s="46"/>
      <c r="BR1310" s="46"/>
      <c r="BS1310" s="46"/>
      <c r="BT1310" s="46"/>
      <c r="BU1310" s="46"/>
      <c r="BV1310" s="46"/>
      <c r="BW1310" s="46"/>
      <c r="BX1310" s="46"/>
      <c r="BY1310" s="46"/>
      <c r="BZ1310" s="46"/>
      <c r="CA1310" s="46"/>
      <c r="CB1310" s="46"/>
      <c r="CC1310" s="46"/>
    </row>
    <row r="1311" spans="7:81" x14ac:dyDescent="0.25">
      <c r="G1311" t="s">
        <v>133</v>
      </c>
      <c r="H1311" s="40">
        <v>41487</v>
      </c>
      <c r="I1311" s="46">
        <v>0</v>
      </c>
      <c r="J1311" s="46">
        <v>0</v>
      </c>
      <c r="K1311" s="46" t="s">
        <v>74</v>
      </c>
      <c r="L1311" s="46">
        <v>0</v>
      </c>
      <c r="M1311" s="46" t="s">
        <v>74</v>
      </c>
      <c r="N1311" s="46">
        <v>0</v>
      </c>
      <c r="O1311" s="46" t="s">
        <v>74</v>
      </c>
      <c r="P1311" s="46">
        <v>0</v>
      </c>
      <c r="Q1311" s="46" t="s">
        <v>74</v>
      </c>
      <c r="R1311" s="46">
        <v>0</v>
      </c>
      <c r="S1311" s="46" t="s">
        <v>74</v>
      </c>
      <c r="T1311" s="46">
        <v>0</v>
      </c>
      <c r="U1311" s="46" t="s">
        <v>74</v>
      </c>
      <c r="V1311" s="46">
        <v>0</v>
      </c>
      <c r="W1311" s="46" t="s">
        <v>74</v>
      </c>
      <c r="X1311" s="46">
        <v>0</v>
      </c>
      <c r="Y1311" s="46" t="s">
        <v>74</v>
      </c>
      <c r="Z1311" s="46">
        <v>0</v>
      </c>
      <c r="AA1311" s="46" t="s">
        <v>74</v>
      </c>
      <c r="AB1311" s="46">
        <v>0</v>
      </c>
      <c r="AC1311" s="46" t="s">
        <v>74</v>
      </c>
      <c r="AD1311" s="46">
        <v>0</v>
      </c>
      <c r="AE1311" s="46" t="s">
        <v>74</v>
      </c>
      <c r="AF1311" s="46">
        <v>0</v>
      </c>
      <c r="AG1311" s="46" t="s">
        <v>74</v>
      </c>
      <c r="AH1311" s="46">
        <v>0</v>
      </c>
      <c r="AI1311" s="46" t="s">
        <v>74</v>
      </c>
      <c r="AJ1311" s="46">
        <v>0</v>
      </c>
      <c r="AK1311" s="46" t="s">
        <v>74</v>
      </c>
      <c r="AL1311" s="46">
        <v>0</v>
      </c>
      <c r="AM1311" s="46" t="s">
        <v>74</v>
      </c>
      <c r="AN1311" s="50"/>
      <c r="AO1311" s="46"/>
      <c r="AP1311" s="46"/>
      <c r="AQ1311" s="46"/>
      <c r="AR1311" s="46"/>
      <c r="AS1311" s="46"/>
      <c r="AT1311" s="46"/>
      <c r="AU1311" s="46"/>
      <c r="AV1311" s="46"/>
      <c r="AW1311" s="46"/>
      <c r="AX1311" s="46"/>
      <c r="AY1311" s="46"/>
      <c r="AZ1311" s="46"/>
      <c r="BA1311" s="46"/>
      <c r="BB1311" s="46"/>
      <c r="BC1311" s="46"/>
      <c r="BD1311" s="46"/>
      <c r="BE1311" s="46"/>
      <c r="BF1311" s="46"/>
      <c r="BG1311" s="46"/>
      <c r="BH1311" s="46"/>
      <c r="BI1311" s="46"/>
      <c r="BJ1311" s="46"/>
      <c r="BK1311" s="46"/>
      <c r="BL1311" s="46"/>
      <c r="BM1311" s="46"/>
      <c r="BN1311" s="46"/>
      <c r="BO1311" s="46"/>
      <c r="BP1311" s="46"/>
      <c r="BQ1311" s="46"/>
      <c r="BR1311" s="46"/>
      <c r="BS1311" s="46"/>
      <c r="BT1311" s="46"/>
      <c r="BU1311" s="46"/>
      <c r="BV1311" s="46"/>
      <c r="BW1311" s="46"/>
      <c r="BX1311" s="46"/>
      <c r="BY1311" s="46"/>
      <c r="BZ1311" s="46"/>
      <c r="CA1311" s="46"/>
      <c r="CB1311" s="46"/>
      <c r="CC1311" s="46"/>
    </row>
    <row r="1312" spans="7:81" x14ac:dyDescent="0.25">
      <c r="G1312" t="s">
        <v>133</v>
      </c>
      <c r="H1312" s="40">
        <v>41488</v>
      </c>
      <c r="I1312" s="46">
        <v>2.5</v>
      </c>
      <c r="J1312" s="46">
        <v>0</v>
      </c>
      <c r="K1312" s="46" t="s">
        <v>74</v>
      </c>
      <c r="L1312" s="46">
        <v>0</v>
      </c>
      <c r="M1312" s="46" t="s">
        <v>74</v>
      </c>
      <c r="N1312" s="46">
        <v>0</v>
      </c>
      <c r="O1312" s="46" t="s">
        <v>74</v>
      </c>
      <c r="P1312" s="46">
        <v>42.339942176004833</v>
      </c>
      <c r="Q1312" s="46" t="s">
        <v>74</v>
      </c>
      <c r="R1312" s="46">
        <v>0</v>
      </c>
      <c r="S1312" s="46" t="s">
        <v>74</v>
      </c>
      <c r="T1312" s="46">
        <v>0</v>
      </c>
      <c r="U1312" s="46" t="s">
        <v>74</v>
      </c>
      <c r="V1312" s="46">
        <v>0</v>
      </c>
      <c r="W1312" s="46" t="s">
        <v>74</v>
      </c>
      <c r="X1312" s="46">
        <v>0</v>
      </c>
      <c r="Y1312" s="46" t="s">
        <v>74</v>
      </c>
      <c r="Z1312" s="46">
        <v>0</v>
      </c>
      <c r="AA1312" s="46" t="s">
        <v>74</v>
      </c>
      <c r="AB1312" s="46">
        <v>0</v>
      </c>
      <c r="AC1312" s="46" t="s">
        <v>74</v>
      </c>
      <c r="AD1312" s="46">
        <v>0</v>
      </c>
      <c r="AE1312" s="46" t="s">
        <v>74</v>
      </c>
      <c r="AF1312" s="46">
        <v>0</v>
      </c>
      <c r="AG1312" s="46" t="s">
        <v>74</v>
      </c>
      <c r="AH1312" s="46">
        <v>0</v>
      </c>
      <c r="AI1312" s="46" t="s">
        <v>74</v>
      </c>
      <c r="AJ1312" s="46">
        <v>0</v>
      </c>
      <c r="AK1312" s="46" t="s">
        <v>74</v>
      </c>
      <c r="AL1312" s="46">
        <v>0</v>
      </c>
      <c r="AM1312" s="46" t="s">
        <v>74</v>
      </c>
      <c r="AN1312" s="50"/>
      <c r="AO1312" s="46"/>
      <c r="AP1312" s="46"/>
      <c r="AQ1312" s="46"/>
      <c r="AR1312" s="46"/>
      <c r="AS1312" s="46"/>
      <c r="AT1312" s="46"/>
      <c r="AU1312" s="46"/>
      <c r="AV1312" s="46"/>
      <c r="AW1312" s="46"/>
      <c r="AX1312" s="46"/>
      <c r="AY1312" s="46"/>
      <c r="AZ1312" s="46"/>
      <c r="BA1312" s="46"/>
      <c r="BB1312" s="46"/>
      <c r="BC1312" s="46"/>
      <c r="BD1312" s="46"/>
      <c r="BE1312" s="46"/>
      <c r="BF1312" s="46"/>
      <c r="BG1312" s="46"/>
      <c r="BH1312" s="46"/>
      <c r="BI1312" s="46"/>
      <c r="BJ1312" s="46"/>
      <c r="BK1312" s="46"/>
      <c r="BL1312" s="46"/>
      <c r="BM1312" s="46"/>
      <c r="BN1312" s="46"/>
      <c r="BO1312" s="46"/>
      <c r="BP1312" s="46"/>
      <c r="BQ1312" s="46"/>
      <c r="BR1312" s="46"/>
      <c r="BS1312" s="46"/>
      <c r="BT1312" s="46"/>
      <c r="BU1312" s="46"/>
      <c r="BV1312" s="46"/>
      <c r="BW1312" s="46"/>
      <c r="BX1312" s="46"/>
      <c r="BY1312" s="46"/>
      <c r="BZ1312" s="46"/>
      <c r="CA1312" s="46"/>
      <c r="CB1312" s="46"/>
      <c r="CC1312" s="46"/>
    </row>
    <row r="1313" spans="7:81" x14ac:dyDescent="0.25">
      <c r="G1313" t="s">
        <v>133</v>
      </c>
      <c r="H1313" s="40">
        <v>41489</v>
      </c>
      <c r="I1313" s="46">
        <v>4.5</v>
      </c>
      <c r="J1313" s="46">
        <v>0</v>
      </c>
      <c r="K1313" s="46" t="s">
        <v>74</v>
      </c>
      <c r="L1313" s="46">
        <v>0</v>
      </c>
      <c r="M1313" s="46" t="s">
        <v>74</v>
      </c>
      <c r="N1313" s="46">
        <v>0</v>
      </c>
      <c r="O1313" s="46" t="s">
        <v>74</v>
      </c>
      <c r="P1313" s="46">
        <v>0</v>
      </c>
      <c r="Q1313" s="46" t="s">
        <v>74</v>
      </c>
      <c r="R1313" s="46">
        <v>0</v>
      </c>
      <c r="S1313" s="46" t="s">
        <v>74</v>
      </c>
      <c r="T1313" s="46">
        <v>0</v>
      </c>
      <c r="U1313" s="46" t="s">
        <v>74</v>
      </c>
      <c r="V1313" s="46">
        <v>0</v>
      </c>
      <c r="W1313" s="46" t="s">
        <v>74</v>
      </c>
      <c r="X1313" s="46">
        <v>0</v>
      </c>
      <c r="Y1313" s="46" t="s">
        <v>74</v>
      </c>
      <c r="Z1313" s="46">
        <v>0</v>
      </c>
      <c r="AA1313" s="46" t="s">
        <v>74</v>
      </c>
      <c r="AB1313" s="46">
        <v>0</v>
      </c>
      <c r="AC1313" s="46" t="s">
        <v>74</v>
      </c>
      <c r="AD1313" s="46">
        <v>0</v>
      </c>
      <c r="AE1313" s="46" t="s">
        <v>74</v>
      </c>
      <c r="AF1313" s="46">
        <v>0</v>
      </c>
      <c r="AG1313" s="46" t="s">
        <v>74</v>
      </c>
      <c r="AH1313" s="46">
        <v>0</v>
      </c>
      <c r="AI1313" s="46" t="s">
        <v>74</v>
      </c>
      <c r="AJ1313" s="46">
        <v>0</v>
      </c>
      <c r="AK1313" s="46" t="s">
        <v>74</v>
      </c>
      <c r="AL1313" s="46">
        <v>0</v>
      </c>
      <c r="AM1313" s="46" t="s">
        <v>74</v>
      </c>
      <c r="AN1313" s="50"/>
      <c r="AO1313" s="46"/>
      <c r="AP1313" s="46"/>
      <c r="AQ1313" s="46"/>
      <c r="AR1313" s="46"/>
      <c r="AS1313" s="46"/>
      <c r="AT1313" s="46"/>
      <c r="AU1313" s="46"/>
      <c r="AV1313" s="46"/>
      <c r="AW1313" s="46"/>
      <c r="AX1313" s="46"/>
      <c r="AY1313" s="46"/>
      <c r="AZ1313" s="46"/>
      <c r="BA1313" s="46"/>
      <c r="BB1313" s="46"/>
      <c r="BC1313" s="46"/>
      <c r="BD1313" s="46"/>
      <c r="BE1313" s="46"/>
      <c r="BF1313" s="46"/>
      <c r="BG1313" s="46"/>
      <c r="BH1313" s="46"/>
      <c r="BI1313" s="46"/>
      <c r="BJ1313" s="46"/>
      <c r="BK1313" s="46"/>
      <c r="BL1313" s="46"/>
      <c r="BM1313" s="46"/>
      <c r="BN1313" s="46"/>
      <c r="BO1313" s="46"/>
      <c r="BP1313" s="46"/>
      <c r="BQ1313" s="46"/>
      <c r="BR1313" s="46"/>
      <c r="BS1313" s="46"/>
      <c r="BT1313" s="46"/>
      <c r="BU1313" s="46"/>
      <c r="BV1313" s="46"/>
      <c r="BW1313" s="46"/>
      <c r="BX1313" s="46"/>
      <c r="BY1313" s="46"/>
      <c r="BZ1313" s="46"/>
      <c r="CA1313" s="46"/>
      <c r="CB1313" s="46"/>
      <c r="CC1313" s="46"/>
    </row>
    <row r="1314" spans="7:81" x14ac:dyDescent="0.25">
      <c r="G1314" t="s">
        <v>133</v>
      </c>
      <c r="H1314" s="40">
        <v>41490</v>
      </c>
      <c r="I1314" s="46">
        <v>15</v>
      </c>
      <c r="J1314" s="46">
        <v>0</v>
      </c>
      <c r="K1314" s="46" t="s">
        <v>74</v>
      </c>
      <c r="L1314" s="46">
        <v>0</v>
      </c>
      <c r="M1314" s="46" t="s">
        <v>74</v>
      </c>
      <c r="N1314" s="46">
        <v>0</v>
      </c>
      <c r="O1314" s="46" t="s">
        <v>74</v>
      </c>
      <c r="P1314" s="46">
        <v>0</v>
      </c>
      <c r="Q1314" s="46" t="s">
        <v>74</v>
      </c>
      <c r="R1314" s="46">
        <v>0</v>
      </c>
      <c r="S1314" s="46" t="s">
        <v>74</v>
      </c>
      <c r="T1314" s="46">
        <v>0</v>
      </c>
      <c r="U1314" s="46" t="s">
        <v>74</v>
      </c>
      <c r="V1314" s="46">
        <v>0</v>
      </c>
      <c r="W1314" s="46" t="s">
        <v>74</v>
      </c>
      <c r="X1314" s="46">
        <v>0</v>
      </c>
      <c r="Y1314" s="46" t="s">
        <v>74</v>
      </c>
      <c r="Z1314" s="46">
        <v>0</v>
      </c>
      <c r="AA1314" s="46" t="s">
        <v>74</v>
      </c>
      <c r="AB1314" s="46">
        <v>0</v>
      </c>
      <c r="AC1314" s="46" t="s">
        <v>74</v>
      </c>
      <c r="AD1314" s="46">
        <v>0</v>
      </c>
      <c r="AE1314" s="46" t="s">
        <v>74</v>
      </c>
      <c r="AF1314" s="46">
        <v>0</v>
      </c>
      <c r="AG1314" s="46" t="s">
        <v>74</v>
      </c>
      <c r="AH1314" s="46">
        <v>39.849920119582357</v>
      </c>
      <c r="AI1314" s="46" t="s">
        <v>74</v>
      </c>
      <c r="AJ1314" s="46">
        <v>0</v>
      </c>
      <c r="AK1314" s="46" t="s">
        <v>74</v>
      </c>
      <c r="AL1314" s="46">
        <v>0</v>
      </c>
      <c r="AM1314" s="46" t="s">
        <v>74</v>
      </c>
      <c r="AN1314" s="50"/>
      <c r="AO1314" s="46"/>
      <c r="AP1314" s="46"/>
      <c r="AQ1314" s="46"/>
      <c r="AR1314" s="46"/>
      <c r="AS1314" s="46"/>
      <c r="AT1314" s="46"/>
      <c r="AU1314" s="46"/>
      <c r="AV1314" s="46"/>
      <c r="AW1314" s="46"/>
      <c r="AX1314" s="46"/>
      <c r="AY1314" s="46"/>
      <c r="AZ1314" s="46"/>
      <c r="BA1314" s="46"/>
      <c r="BB1314" s="46"/>
      <c r="BC1314" s="46"/>
      <c r="BD1314" s="46"/>
      <c r="BE1314" s="46"/>
      <c r="BF1314" s="46"/>
      <c r="BG1314" s="46"/>
      <c r="BH1314" s="46"/>
      <c r="BI1314" s="46"/>
      <c r="BJ1314" s="46"/>
      <c r="BK1314" s="46"/>
      <c r="BL1314" s="46"/>
      <c r="BM1314" s="46"/>
      <c r="BN1314" s="46"/>
      <c r="BO1314" s="46"/>
      <c r="BP1314" s="46"/>
      <c r="BQ1314" s="46"/>
      <c r="BR1314" s="46"/>
      <c r="BS1314" s="46"/>
      <c r="BT1314" s="46"/>
      <c r="BU1314" s="46"/>
      <c r="BV1314" s="46"/>
      <c r="BW1314" s="46"/>
      <c r="BX1314" s="46"/>
      <c r="BY1314" s="46"/>
      <c r="BZ1314" s="46"/>
      <c r="CA1314" s="46"/>
      <c r="CB1314" s="46"/>
      <c r="CC1314" s="46"/>
    </row>
    <row r="1315" spans="7:81" x14ac:dyDescent="0.25">
      <c r="G1315" t="s">
        <v>133</v>
      </c>
      <c r="H1315" s="40">
        <v>41491</v>
      </c>
      <c r="I1315" s="46">
        <v>0.5</v>
      </c>
      <c r="J1315" s="46">
        <v>0</v>
      </c>
      <c r="K1315" s="46" t="s">
        <v>74</v>
      </c>
      <c r="L1315" s="46">
        <v>0</v>
      </c>
      <c r="M1315" s="46" t="s">
        <v>74</v>
      </c>
      <c r="N1315" s="46">
        <v>0</v>
      </c>
      <c r="O1315" s="46" t="s">
        <v>74</v>
      </c>
      <c r="P1315" s="46">
        <v>0</v>
      </c>
      <c r="Q1315" s="46" t="s">
        <v>74</v>
      </c>
      <c r="R1315" s="46">
        <v>0</v>
      </c>
      <c r="S1315" s="46" t="s">
        <v>74</v>
      </c>
      <c r="T1315" s="46">
        <v>0</v>
      </c>
      <c r="U1315" s="46" t="s">
        <v>74</v>
      </c>
      <c r="V1315" s="46">
        <v>0</v>
      </c>
      <c r="W1315" s="46" t="s">
        <v>74</v>
      </c>
      <c r="X1315" s="46">
        <v>0</v>
      </c>
      <c r="Y1315" s="46" t="s">
        <v>74</v>
      </c>
      <c r="Z1315" s="46">
        <v>0</v>
      </c>
      <c r="AA1315" s="46" t="s">
        <v>74</v>
      </c>
      <c r="AB1315" s="46">
        <v>0</v>
      </c>
      <c r="AC1315" s="46" t="s">
        <v>74</v>
      </c>
      <c r="AD1315" s="46">
        <v>0</v>
      </c>
      <c r="AE1315" s="46" t="s">
        <v>74</v>
      </c>
      <c r="AF1315" s="46">
        <v>0</v>
      </c>
      <c r="AG1315" s="46" t="s">
        <v>74</v>
      </c>
      <c r="AH1315" s="46">
        <v>0</v>
      </c>
      <c r="AI1315" s="46" t="s">
        <v>74</v>
      </c>
      <c r="AJ1315" s="46">
        <v>0</v>
      </c>
      <c r="AK1315" s="46" t="s">
        <v>74</v>
      </c>
      <c r="AL1315" s="46">
        <v>0</v>
      </c>
      <c r="AM1315" s="46" t="s">
        <v>74</v>
      </c>
      <c r="AN1315" s="50"/>
      <c r="AO1315" s="46"/>
      <c r="AP1315" s="46"/>
      <c r="AQ1315" s="46"/>
      <c r="AR1315" s="46"/>
      <c r="AS1315" s="46"/>
      <c r="AT1315" s="46"/>
      <c r="AU1315" s="46"/>
      <c r="AV1315" s="46"/>
      <c r="AW1315" s="46"/>
      <c r="AX1315" s="46"/>
      <c r="AY1315" s="46"/>
      <c r="AZ1315" s="46"/>
      <c r="BA1315" s="46"/>
      <c r="BB1315" s="46"/>
      <c r="BC1315" s="46"/>
      <c r="BD1315" s="46"/>
      <c r="BE1315" s="46"/>
      <c r="BF1315" s="46"/>
      <c r="BG1315" s="46"/>
      <c r="BH1315" s="46"/>
      <c r="BI1315" s="46"/>
      <c r="BJ1315" s="46"/>
      <c r="BK1315" s="46"/>
      <c r="BL1315" s="46"/>
      <c r="BM1315" s="46"/>
      <c r="BN1315" s="46"/>
      <c r="BO1315" s="46"/>
      <c r="BP1315" s="46"/>
      <c r="BQ1315" s="46"/>
      <c r="BR1315" s="46"/>
      <c r="BS1315" s="46"/>
      <c r="BT1315" s="46"/>
      <c r="BU1315" s="46"/>
      <c r="BV1315" s="46"/>
      <c r="BW1315" s="46"/>
      <c r="BX1315" s="46"/>
      <c r="BY1315" s="46"/>
      <c r="BZ1315" s="46"/>
      <c r="CA1315" s="46"/>
      <c r="CB1315" s="46"/>
      <c r="CC1315" s="46"/>
    </row>
    <row r="1316" spans="7:81" x14ac:dyDescent="0.25">
      <c r="G1316" t="s">
        <v>133</v>
      </c>
      <c r="H1316" s="40">
        <v>41492</v>
      </c>
      <c r="I1316" s="46">
        <v>0</v>
      </c>
      <c r="J1316" s="46">
        <v>0</v>
      </c>
      <c r="K1316" s="46" t="s">
        <v>74</v>
      </c>
      <c r="L1316" s="46">
        <v>0</v>
      </c>
      <c r="M1316" s="46" t="s">
        <v>74</v>
      </c>
      <c r="N1316" s="46">
        <v>0</v>
      </c>
      <c r="O1316" s="46" t="s">
        <v>74</v>
      </c>
      <c r="P1316" s="46">
        <v>0</v>
      </c>
      <c r="Q1316" s="46" t="s">
        <v>74</v>
      </c>
      <c r="R1316" s="46">
        <v>0</v>
      </c>
      <c r="S1316" s="46" t="s">
        <v>74</v>
      </c>
      <c r="T1316" s="46">
        <v>0</v>
      </c>
      <c r="U1316" s="46" t="s">
        <v>74</v>
      </c>
      <c r="V1316" s="46">
        <v>0</v>
      </c>
      <c r="W1316" s="46" t="s">
        <v>74</v>
      </c>
      <c r="X1316" s="46">
        <v>0</v>
      </c>
      <c r="Y1316" s="46" t="s">
        <v>74</v>
      </c>
      <c r="Z1316" s="46">
        <v>0</v>
      </c>
      <c r="AA1316" s="46" t="s">
        <v>74</v>
      </c>
      <c r="AB1316" s="46">
        <v>0</v>
      </c>
      <c r="AC1316" s="46" t="s">
        <v>74</v>
      </c>
      <c r="AD1316" s="46">
        <v>0</v>
      </c>
      <c r="AE1316" s="46" t="s">
        <v>74</v>
      </c>
      <c r="AF1316" s="46">
        <v>0</v>
      </c>
      <c r="AG1316" s="46" t="s">
        <v>74</v>
      </c>
      <c r="AH1316" s="46">
        <v>0</v>
      </c>
      <c r="AI1316" s="46" t="s">
        <v>74</v>
      </c>
      <c r="AJ1316" s="46">
        <v>0</v>
      </c>
      <c r="AK1316" s="46" t="s">
        <v>74</v>
      </c>
      <c r="AL1316" s="46">
        <v>0</v>
      </c>
      <c r="AM1316" s="46" t="s">
        <v>74</v>
      </c>
      <c r="AN1316" s="50"/>
      <c r="AO1316" s="46"/>
      <c r="AP1316" s="46"/>
      <c r="AQ1316" s="46"/>
      <c r="AR1316" s="46"/>
      <c r="AS1316" s="46"/>
      <c r="AT1316" s="46"/>
      <c r="AU1316" s="46"/>
      <c r="AV1316" s="46"/>
      <c r="AW1316" s="46"/>
      <c r="AX1316" s="46"/>
      <c r="AY1316" s="46"/>
      <c r="AZ1316" s="46"/>
      <c r="BA1316" s="46"/>
      <c r="BB1316" s="46"/>
      <c r="BC1316" s="46"/>
      <c r="BD1316" s="46"/>
      <c r="BE1316" s="46"/>
      <c r="BF1316" s="46"/>
      <c r="BG1316" s="46"/>
      <c r="BH1316" s="46"/>
      <c r="BI1316" s="46"/>
      <c r="BJ1316" s="46"/>
      <c r="BK1316" s="46"/>
      <c r="BL1316" s="46"/>
      <c r="BM1316" s="46"/>
      <c r="BN1316" s="46"/>
      <c r="BO1316" s="46"/>
      <c r="BP1316" s="46"/>
      <c r="BQ1316" s="46"/>
      <c r="BR1316" s="46"/>
      <c r="BS1316" s="46"/>
      <c r="BT1316" s="46"/>
      <c r="BU1316" s="46"/>
      <c r="BV1316" s="46"/>
      <c r="BW1316" s="46"/>
      <c r="BX1316" s="46"/>
      <c r="BY1316" s="46"/>
      <c r="BZ1316" s="46"/>
      <c r="CA1316" s="46"/>
      <c r="CB1316" s="46"/>
      <c r="CC1316" s="46"/>
    </row>
    <row r="1317" spans="7:81" x14ac:dyDescent="0.25">
      <c r="G1317" t="s">
        <v>133</v>
      </c>
      <c r="H1317" s="40">
        <v>41493</v>
      </c>
      <c r="I1317" s="46">
        <v>0</v>
      </c>
      <c r="J1317" s="46">
        <v>0</v>
      </c>
      <c r="K1317" s="46">
        <v>13.15</v>
      </c>
      <c r="L1317" s="46">
        <v>0</v>
      </c>
      <c r="M1317" s="46">
        <v>0.3</v>
      </c>
      <c r="N1317" s="46">
        <v>0</v>
      </c>
      <c r="O1317" s="46">
        <v>0.44999999999999996</v>
      </c>
      <c r="P1317" s="46">
        <v>0</v>
      </c>
      <c r="Q1317" s="46">
        <v>1.7333333333333332</v>
      </c>
      <c r="R1317" s="46">
        <v>0</v>
      </c>
      <c r="S1317" s="46">
        <v>1.1333333333333331</v>
      </c>
      <c r="T1317" s="46">
        <v>0</v>
      </c>
      <c r="U1317" s="46">
        <v>0.73333333333333339</v>
      </c>
      <c r="V1317" s="46">
        <v>0</v>
      </c>
      <c r="W1317" s="46">
        <v>1.3333333333333333</v>
      </c>
      <c r="X1317" s="46">
        <v>0</v>
      </c>
      <c r="Y1317" s="46">
        <v>0.39999999999999997</v>
      </c>
      <c r="Z1317" s="46">
        <v>0</v>
      </c>
      <c r="AA1317" s="46" t="s">
        <v>74</v>
      </c>
      <c r="AB1317" s="46">
        <v>0</v>
      </c>
      <c r="AC1317" s="46" t="s">
        <v>74</v>
      </c>
      <c r="AD1317" s="46">
        <v>0</v>
      </c>
      <c r="AE1317" s="46" t="s">
        <v>74</v>
      </c>
      <c r="AF1317" s="46">
        <v>0</v>
      </c>
      <c r="AG1317" s="46" t="s">
        <v>74</v>
      </c>
      <c r="AH1317" s="46">
        <v>0</v>
      </c>
      <c r="AI1317" s="46" t="s">
        <v>74</v>
      </c>
      <c r="AJ1317" s="46">
        <v>0</v>
      </c>
      <c r="AK1317" s="46" t="s">
        <v>74</v>
      </c>
      <c r="AL1317" s="46">
        <v>0</v>
      </c>
      <c r="AM1317" s="46" t="s">
        <v>74</v>
      </c>
      <c r="AN1317" s="50"/>
      <c r="AO1317" s="46">
        <v>12.5</v>
      </c>
      <c r="AP1317" s="46">
        <v>13.8</v>
      </c>
      <c r="AQ1317" s="46">
        <v>0.3</v>
      </c>
      <c r="AR1317" s="46">
        <v>0.3</v>
      </c>
      <c r="AS1317" s="46">
        <v>0.6</v>
      </c>
      <c r="AT1317" s="46">
        <v>2.2999999999999998</v>
      </c>
      <c r="AU1317" s="46">
        <v>0.9</v>
      </c>
      <c r="AV1317" s="46">
        <v>2</v>
      </c>
      <c r="AW1317" s="46">
        <v>1.4</v>
      </c>
      <c r="AX1317" s="46">
        <v>1.2</v>
      </c>
      <c r="AY1317" s="46">
        <v>0.8</v>
      </c>
      <c r="AZ1317" s="46">
        <v>0.2</v>
      </c>
      <c r="BA1317" s="46">
        <v>0.9</v>
      </c>
      <c r="BB1317" s="46">
        <v>1.1000000000000001</v>
      </c>
      <c r="BC1317" s="46">
        <v>1.4</v>
      </c>
      <c r="BD1317" s="46">
        <v>1.5</v>
      </c>
      <c r="BE1317" s="46">
        <v>1.1000000000000001</v>
      </c>
      <c r="BF1317" s="46">
        <v>0.9</v>
      </c>
      <c r="BG1317" s="46">
        <v>0.3</v>
      </c>
      <c r="BH1317" s="46">
        <v>0</v>
      </c>
      <c r="BI1317" s="46"/>
      <c r="BJ1317" s="46"/>
      <c r="BK1317" s="46"/>
      <c r="BL1317" s="46"/>
      <c r="BM1317" s="46"/>
      <c r="BN1317" s="46"/>
      <c r="BO1317" s="46"/>
      <c r="BP1317" s="46"/>
      <c r="BQ1317" s="46"/>
      <c r="BR1317" s="46"/>
      <c r="BS1317" s="46"/>
      <c r="BT1317" s="46"/>
      <c r="BU1317" s="46"/>
      <c r="BV1317" s="46"/>
      <c r="BW1317" s="46"/>
      <c r="BX1317" s="46"/>
      <c r="BY1317" s="46"/>
      <c r="BZ1317" s="46"/>
      <c r="CA1317" s="46"/>
      <c r="CB1317" s="46"/>
      <c r="CC1317" s="46"/>
    </row>
    <row r="1318" spans="7:81" x14ac:dyDescent="0.25">
      <c r="G1318" t="s">
        <v>133</v>
      </c>
      <c r="H1318" s="40">
        <v>41494</v>
      </c>
      <c r="I1318" s="46">
        <v>0</v>
      </c>
      <c r="J1318" s="46">
        <v>0</v>
      </c>
      <c r="K1318" s="46" t="s">
        <v>74</v>
      </c>
      <c r="L1318" s="46">
        <v>0</v>
      </c>
      <c r="M1318" s="46" t="s">
        <v>74</v>
      </c>
      <c r="N1318" s="46">
        <v>0</v>
      </c>
      <c r="O1318" s="46" t="s">
        <v>74</v>
      </c>
      <c r="P1318" s="46">
        <v>0</v>
      </c>
      <c r="Q1318" s="46" t="s">
        <v>74</v>
      </c>
      <c r="R1318" s="46">
        <v>0</v>
      </c>
      <c r="S1318" s="46" t="s">
        <v>74</v>
      </c>
      <c r="T1318" s="46">
        <v>0</v>
      </c>
      <c r="U1318" s="46" t="s">
        <v>74</v>
      </c>
      <c r="V1318" s="46">
        <v>0</v>
      </c>
      <c r="W1318" s="46" t="s">
        <v>74</v>
      </c>
      <c r="X1318" s="46">
        <v>0</v>
      </c>
      <c r="Y1318" s="46" t="s">
        <v>74</v>
      </c>
      <c r="Z1318" s="46">
        <v>0</v>
      </c>
      <c r="AA1318" s="46" t="s">
        <v>74</v>
      </c>
      <c r="AB1318" s="46">
        <v>0</v>
      </c>
      <c r="AC1318" s="46" t="s">
        <v>74</v>
      </c>
      <c r="AD1318" s="46">
        <v>0</v>
      </c>
      <c r="AE1318" s="46" t="s">
        <v>74</v>
      </c>
      <c r="AF1318" s="46">
        <v>0</v>
      </c>
      <c r="AG1318" s="46" t="s">
        <v>74</v>
      </c>
      <c r="AH1318" s="46">
        <v>0</v>
      </c>
      <c r="AI1318" s="46" t="s">
        <v>74</v>
      </c>
      <c r="AJ1318" s="46">
        <v>0</v>
      </c>
      <c r="AK1318" s="46" t="s">
        <v>74</v>
      </c>
      <c r="AL1318" s="46">
        <v>0</v>
      </c>
      <c r="AM1318" s="46" t="s">
        <v>74</v>
      </c>
      <c r="AN1318" s="50"/>
      <c r="AO1318" s="46"/>
      <c r="AP1318" s="46"/>
      <c r="AQ1318" s="46"/>
      <c r="AR1318" s="46"/>
      <c r="AS1318" s="46"/>
      <c r="AT1318" s="46"/>
      <c r="AU1318" s="46"/>
      <c r="AV1318" s="46"/>
      <c r="AW1318" s="46"/>
      <c r="AX1318" s="46"/>
      <c r="AY1318" s="46"/>
      <c r="AZ1318" s="46"/>
      <c r="BA1318" s="46"/>
      <c r="BB1318" s="46"/>
      <c r="BC1318" s="46"/>
      <c r="BD1318" s="46"/>
      <c r="BE1318" s="46"/>
      <c r="BF1318" s="46"/>
      <c r="BG1318" s="46"/>
      <c r="BH1318" s="46"/>
      <c r="BI1318" s="46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</row>
    <row r="1319" spans="7:81" x14ac:dyDescent="0.25">
      <c r="G1319" t="s">
        <v>133</v>
      </c>
      <c r="H1319" s="40">
        <v>41495</v>
      </c>
      <c r="I1319" s="46">
        <v>0</v>
      </c>
      <c r="J1319" s="46">
        <v>0</v>
      </c>
      <c r="K1319" s="46" t="s">
        <v>74</v>
      </c>
      <c r="L1319" s="46">
        <v>0</v>
      </c>
      <c r="M1319" s="46" t="s">
        <v>74</v>
      </c>
      <c r="N1319" s="46">
        <v>0</v>
      </c>
      <c r="O1319" s="46" t="s">
        <v>74</v>
      </c>
      <c r="P1319" s="46">
        <v>0</v>
      </c>
      <c r="Q1319" s="46" t="s">
        <v>74</v>
      </c>
      <c r="R1319" s="46">
        <v>43.79119153444843</v>
      </c>
      <c r="S1319" s="46" t="s">
        <v>74</v>
      </c>
      <c r="T1319" s="46">
        <v>0</v>
      </c>
      <c r="U1319" s="46" t="s">
        <v>74</v>
      </c>
      <c r="V1319" s="46">
        <v>0</v>
      </c>
      <c r="W1319" s="46" t="s">
        <v>74</v>
      </c>
      <c r="X1319" s="46">
        <v>0</v>
      </c>
      <c r="Y1319" s="46" t="s">
        <v>74</v>
      </c>
      <c r="Z1319" s="46">
        <v>0</v>
      </c>
      <c r="AA1319" s="46" t="s">
        <v>74</v>
      </c>
      <c r="AB1319" s="46">
        <v>0</v>
      </c>
      <c r="AC1319" s="46" t="s">
        <v>74</v>
      </c>
      <c r="AD1319" s="46">
        <v>0</v>
      </c>
      <c r="AE1319" s="46" t="s">
        <v>74</v>
      </c>
      <c r="AF1319" s="46">
        <v>0</v>
      </c>
      <c r="AG1319" s="46" t="s">
        <v>74</v>
      </c>
      <c r="AH1319" s="46">
        <v>0</v>
      </c>
      <c r="AI1319" s="46" t="s">
        <v>74</v>
      </c>
      <c r="AJ1319" s="46">
        <v>0</v>
      </c>
      <c r="AK1319" s="46" t="s">
        <v>74</v>
      </c>
      <c r="AL1319" s="46">
        <v>0</v>
      </c>
      <c r="AM1319" s="46" t="s">
        <v>74</v>
      </c>
      <c r="AN1319" s="50"/>
      <c r="AO1319" s="46"/>
      <c r="AP1319" s="46"/>
      <c r="AQ1319" s="46"/>
      <c r="AR1319" s="46"/>
      <c r="AS1319" s="46"/>
      <c r="AT1319" s="46"/>
      <c r="AU1319" s="46"/>
      <c r="AV1319" s="46"/>
      <c r="AW1319" s="46"/>
      <c r="AX1319" s="46"/>
      <c r="AY1319" s="46"/>
      <c r="AZ1319" s="46"/>
      <c r="BA1319" s="46"/>
      <c r="BB1319" s="46"/>
      <c r="BC1319" s="46"/>
      <c r="BD1319" s="46"/>
      <c r="BE1319" s="46"/>
      <c r="BF1319" s="46"/>
      <c r="BG1319" s="46"/>
      <c r="BH1319" s="46"/>
      <c r="BI1319" s="46"/>
      <c r="BJ1319" s="46"/>
      <c r="BK1319" s="46"/>
      <c r="BL1319" s="46"/>
      <c r="BM1319" s="46"/>
      <c r="BN1319" s="46"/>
      <c r="BO1319" s="46"/>
      <c r="BP1319" s="46"/>
      <c r="BQ1319" s="46"/>
      <c r="BR1319" s="46"/>
      <c r="BS1319" s="46"/>
      <c r="BT1319" s="46"/>
      <c r="BU1319" s="46"/>
      <c r="BV1319" s="46"/>
      <c r="BW1319" s="46"/>
      <c r="BX1319" s="46"/>
      <c r="BY1319" s="46"/>
      <c r="BZ1319" s="46"/>
      <c r="CA1319" s="46"/>
      <c r="CB1319" s="46"/>
      <c r="CC1319" s="46"/>
    </row>
    <row r="1320" spans="7:81" x14ac:dyDescent="0.25">
      <c r="G1320" t="s">
        <v>133</v>
      </c>
      <c r="H1320" s="40">
        <v>41496</v>
      </c>
      <c r="I1320" s="46">
        <v>7.5</v>
      </c>
      <c r="J1320" s="46">
        <v>0</v>
      </c>
      <c r="K1320" s="46" t="s">
        <v>74</v>
      </c>
      <c r="L1320" s="46">
        <v>0</v>
      </c>
      <c r="M1320" s="46" t="s">
        <v>74</v>
      </c>
      <c r="N1320" s="46">
        <v>0</v>
      </c>
      <c r="O1320" s="46" t="s">
        <v>74</v>
      </c>
      <c r="P1320" s="46">
        <v>0</v>
      </c>
      <c r="Q1320" s="46" t="s">
        <v>74</v>
      </c>
      <c r="R1320" s="46">
        <v>0</v>
      </c>
      <c r="S1320" s="46" t="s">
        <v>74</v>
      </c>
      <c r="T1320" s="46">
        <v>0</v>
      </c>
      <c r="U1320" s="46" t="s">
        <v>74</v>
      </c>
      <c r="V1320" s="46">
        <v>0</v>
      </c>
      <c r="W1320" s="46" t="s">
        <v>74</v>
      </c>
      <c r="X1320" s="46">
        <v>0</v>
      </c>
      <c r="Y1320" s="46" t="s">
        <v>74</v>
      </c>
      <c r="Z1320" s="46">
        <v>0</v>
      </c>
      <c r="AA1320" s="46" t="s">
        <v>74</v>
      </c>
      <c r="AB1320" s="46">
        <v>51.525235201272629</v>
      </c>
      <c r="AC1320" s="46" t="s">
        <v>74</v>
      </c>
      <c r="AD1320" s="46">
        <v>0</v>
      </c>
      <c r="AE1320" s="46" t="s">
        <v>74</v>
      </c>
      <c r="AF1320" s="46">
        <v>0</v>
      </c>
      <c r="AG1320" s="46" t="s">
        <v>74</v>
      </c>
      <c r="AH1320" s="46">
        <v>0</v>
      </c>
      <c r="AI1320" s="46" t="s">
        <v>74</v>
      </c>
      <c r="AJ1320" s="46">
        <v>0</v>
      </c>
      <c r="AK1320" s="46" t="s">
        <v>74</v>
      </c>
      <c r="AL1320" s="46">
        <v>0</v>
      </c>
      <c r="AM1320" s="46" t="s">
        <v>74</v>
      </c>
      <c r="AN1320" s="50"/>
      <c r="AO1320" s="46"/>
      <c r="AP1320" s="46"/>
      <c r="AQ1320" s="46"/>
      <c r="AR1320" s="46"/>
      <c r="AS1320" s="46"/>
      <c r="AT1320" s="46"/>
      <c r="AU1320" s="46"/>
      <c r="AV1320" s="46"/>
      <c r="AW1320" s="46"/>
      <c r="AX1320" s="46"/>
      <c r="AY1320" s="46"/>
      <c r="AZ1320" s="46"/>
      <c r="BA1320" s="46"/>
      <c r="BB1320" s="46"/>
      <c r="BC1320" s="46"/>
      <c r="BD1320" s="46"/>
      <c r="BE1320" s="46"/>
      <c r="BF1320" s="46"/>
      <c r="BG1320" s="46"/>
      <c r="BH1320" s="46"/>
      <c r="BI1320" s="46"/>
      <c r="BJ1320" s="46"/>
      <c r="BK1320" s="46"/>
      <c r="BL1320" s="46"/>
      <c r="BM1320" s="46"/>
      <c r="BN1320" s="46"/>
      <c r="BO1320" s="46"/>
      <c r="BP1320" s="46"/>
      <c r="BQ1320" s="46"/>
      <c r="BR1320" s="46"/>
      <c r="BS1320" s="46"/>
      <c r="BT1320" s="46"/>
      <c r="BU1320" s="46"/>
      <c r="BV1320" s="46"/>
      <c r="BW1320" s="46"/>
      <c r="BX1320" s="46"/>
      <c r="BY1320" s="46"/>
      <c r="BZ1320" s="46"/>
      <c r="CA1320" s="46"/>
      <c r="CB1320" s="46"/>
      <c r="CC1320" s="46"/>
    </row>
    <row r="1321" spans="7:81" x14ac:dyDescent="0.25">
      <c r="G1321" t="s">
        <v>133</v>
      </c>
      <c r="H1321" s="40">
        <v>41497</v>
      </c>
      <c r="I1321" s="46">
        <v>21.5</v>
      </c>
      <c r="J1321" s="46">
        <v>0</v>
      </c>
      <c r="K1321" s="46" t="s">
        <v>74</v>
      </c>
      <c r="L1321" s="46">
        <v>0</v>
      </c>
      <c r="M1321" s="46" t="s">
        <v>74</v>
      </c>
      <c r="N1321" s="46">
        <v>0</v>
      </c>
      <c r="O1321" s="46" t="s">
        <v>74</v>
      </c>
      <c r="P1321" s="46">
        <v>0</v>
      </c>
      <c r="Q1321" s="46" t="s">
        <v>74</v>
      </c>
      <c r="R1321" s="46">
        <v>0</v>
      </c>
      <c r="S1321" s="46" t="s">
        <v>74</v>
      </c>
      <c r="T1321" s="46">
        <v>0</v>
      </c>
      <c r="U1321" s="46" t="s">
        <v>74</v>
      </c>
      <c r="V1321" s="46">
        <v>0</v>
      </c>
      <c r="W1321" s="46" t="s">
        <v>74</v>
      </c>
      <c r="X1321" s="46">
        <v>40.635660446037043</v>
      </c>
      <c r="Y1321" s="46" t="s">
        <v>74</v>
      </c>
      <c r="Z1321" s="46">
        <v>0</v>
      </c>
      <c r="AA1321" s="46" t="s">
        <v>74</v>
      </c>
      <c r="AB1321" s="46">
        <v>0</v>
      </c>
      <c r="AC1321" s="46" t="s">
        <v>74</v>
      </c>
      <c r="AD1321" s="46">
        <v>0</v>
      </c>
      <c r="AE1321" s="46" t="s">
        <v>74</v>
      </c>
      <c r="AF1321" s="46">
        <v>0</v>
      </c>
      <c r="AG1321" s="46" t="s">
        <v>74</v>
      </c>
      <c r="AH1321" s="46">
        <v>0</v>
      </c>
      <c r="AI1321" s="46" t="s">
        <v>74</v>
      </c>
      <c r="AJ1321" s="46">
        <v>0</v>
      </c>
      <c r="AK1321" s="46" t="s">
        <v>74</v>
      </c>
      <c r="AL1321" s="46">
        <v>0</v>
      </c>
      <c r="AM1321" s="46" t="s">
        <v>74</v>
      </c>
      <c r="AN1321" s="50"/>
      <c r="AO1321" s="46"/>
      <c r="AP1321" s="46"/>
      <c r="AQ1321" s="46"/>
      <c r="AR1321" s="46"/>
      <c r="AS1321" s="46"/>
      <c r="AT1321" s="46"/>
      <c r="AU1321" s="46"/>
      <c r="AV1321" s="46"/>
      <c r="AW1321" s="46"/>
      <c r="AX1321" s="46"/>
      <c r="AY1321" s="46"/>
      <c r="AZ1321" s="46"/>
      <c r="BA1321" s="46"/>
      <c r="BB1321" s="46"/>
      <c r="BC1321" s="46"/>
      <c r="BD1321" s="46"/>
      <c r="BE1321" s="46"/>
      <c r="BF1321" s="46"/>
      <c r="BG1321" s="46"/>
      <c r="BH1321" s="46"/>
      <c r="BI1321" s="46"/>
      <c r="BJ1321" s="46"/>
      <c r="BK1321" s="46"/>
      <c r="BL1321" s="46"/>
      <c r="BM1321" s="46"/>
      <c r="BN1321" s="46"/>
      <c r="BO1321" s="46"/>
      <c r="BP1321" s="46"/>
      <c r="BQ1321" s="46"/>
      <c r="BR1321" s="46"/>
      <c r="BS1321" s="46"/>
      <c r="BT1321" s="46"/>
      <c r="BU1321" s="46"/>
      <c r="BV1321" s="46"/>
      <c r="BW1321" s="46"/>
      <c r="BX1321" s="46"/>
      <c r="BY1321" s="46"/>
      <c r="BZ1321" s="46"/>
      <c r="CA1321" s="46"/>
      <c r="CB1321" s="46"/>
      <c r="CC1321" s="46"/>
    </row>
    <row r="1322" spans="7:81" x14ac:dyDescent="0.25">
      <c r="G1322" t="s">
        <v>133</v>
      </c>
      <c r="H1322" s="40">
        <v>41498</v>
      </c>
      <c r="I1322" s="46">
        <v>0</v>
      </c>
      <c r="J1322" s="46">
        <v>0</v>
      </c>
      <c r="K1322" s="46" t="s">
        <v>74</v>
      </c>
      <c r="L1322" s="46">
        <v>0</v>
      </c>
      <c r="M1322" s="46" t="s">
        <v>74</v>
      </c>
      <c r="N1322" s="46">
        <v>0</v>
      </c>
      <c r="O1322" s="46" t="s">
        <v>74</v>
      </c>
      <c r="P1322" s="46">
        <v>0</v>
      </c>
      <c r="Q1322" s="46" t="s">
        <v>74</v>
      </c>
      <c r="R1322" s="46">
        <v>0</v>
      </c>
      <c r="S1322" s="46" t="s">
        <v>74</v>
      </c>
      <c r="T1322" s="46">
        <v>0</v>
      </c>
      <c r="U1322" s="46" t="s">
        <v>74</v>
      </c>
      <c r="V1322" s="46">
        <v>41.22867271138238</v>
      </c>
      <c r="W1322" s="46" t="s">
        <v>74</v>
      </c>
      <c r="X1322" s="46">
        <v>0</v>
      </c>
      <c r="Y1322" s="46" t="s">
        <v>74</v>
      </c>
      <c r="Z1322" s="46">
        <v>0</v>
      </c>
      <c r="AA1322" s="46" t="s">
        <v>74</v>
      </c>
      <c r="AB1322" s="46">
        <v>0</v>
      </c>
      <c r="AC1322" s="46" t="s">
        <v>74</v>
      </c>
      <c r="AD1322" s="46">
        <v>0</v>
      </c>
      <c r="AE1322" s="46" t="s">
        <v>74</v>
      </c>
      <c r="AF1322" s="46">
        <v>0</v>
      </c>
      <c r="AG1322" s="46" t="s">
        <v>74</v>
      </c>
      <c r="AH1322" s="46">
        <v>0</v>
      </c>
      <c r="AI1322" s="46" t="s">
        <v>74</v>
      </c>
      <c r="AJ1322" s="46">
        <v>0</v>
      </c>
      <c r="AK1322" s="46" t="s">
        <v>74</v>
      </c>
      <c r="AL1322" s="46">
        <v>0</v>
      </c>
      <c r="AM1322" s="46" t="s">
        <v>74</v>
      </c>
      <c r="AN1322" s="50"/>
      <c r="AO1322" s="46"/>
      <c r="AP1322" s="46"/>
      <c r="AQ1322" s="46"/>
      <c r="AR1322" s="46"/>
      <c r="AS1322" s="46"/>
      <c r="AT1322" s="46"/>
      <c r="AU1322" s="46"/>
      <c r="AV1322" s="46"/>
      <c r="AW1322" s="46"/>
      <c r="AX1322" s="46"/>
      <c r="AY1322" s="46"/>
      <c r="AZ1322" s="46"/>
      <c r="BA1322" s="46"/>
      <c r="BB1322" s="46"/>
      <c r="BC1322" s="46"/>
      <c r="BD1322" s="46"/>
      <c r="BE1322" s="46"/>
      <c r="BF1322" s="46"/>
      <c r="BG1322" s="46"/>
      <c r="BH1322" s="46"/>
      <c r="BI1322" s="46"/>
      <c r="BJ1322" s="46"/>
      <c r="BK1322" s="46"/>
      <c r="BL1322" s="46"/>
      <c r="BM1322" s="46"/>
      <c r="BN1322" s="46"/>
      <c r="BO1322" s="46"/>
      <c r="BP1322" s="46"/>
      <c r="BQ1322" s="46"/>
      <c r="BR1322" s="46"/>
      <c r="BS1322" s="46"/>
      <c r="BT1322" s="46"/>
      <c r="BU1322" s="46"/>
      <c r="BV1322" s="46"/>
      <c r="BW1322" s="46"/>
      <c r="BX1322" s="46"/>
      <c r="BY1322" s="46"/>
      <c r="BZ1322" s="46"/>
      <c r="CA1322" s="46"/>
      <c r="CB1322" s="46"/>
      <c r="CC1322" s="46"/>
    </row>
    <row r="1323" spans="7:81" x14ac:dyDescent="0.25">
      <c r="G1323" t="s">
        <v>133</v>
      </c>
      <c r="H1323" s="40">
        <v>41499</v>
      </c>
      <c r="I1323" s="46">
        <v>0</v>
      </c>
      <c r="J1323" s="46">
        <v>0</v>
      </c>
      <c r="K1323" s="46" t="s">
        <v>74</v>
      </c>
      <c r="L1323" s="46">
        <v>0</v>
      </c>
      <c r="M1323" s="46" t="s">
        <v>74</v>
      </c>
      <c r="N1323" s="46">
        <v>0</v>
      </c>
      <c r="O1323" s="46" t="s">
        <v>74</v>
      </c>
      <c r="P1323" s="46">
        <v>0</v>
      </c>
      <c r="Q1323" s="46" t="s">
        <v>74</v>
      </c>
      <c r="R1323" s="46">
        <v>0</v>
      </c>
      <c r="S1323" s="46" t="s">
        <v>74</v>
      </c>
      <c r="T1323" s="46">
        <v>0</v>
      </c>
      <c r="U1323" s="46" t="s">
        <v>74</v>
      </c>
      <c r="V1323" s="46">
        <v>0</v>
      </c>
      <c r="W1323" s="46" t="s">
        <v>74</v>
      </c>
      <c r="X1323" s="46">
        <v>0</v>
      </c>
      <c r="Y1323" s="46" t="s">
        <v>74</v>
      </c>
      <c r="Z1323" s="46">
        <v>0</v>
      </c>
      <c r="AA1323" s="46" t="s">
        <v>74</v>
      </c>
      <c r="AB1323" s="46">
        <v>0</v>
      </c>
      <c r="AC1323" s="46" t="s">
        <v>74</v>
      </c>
      <c r="AD1323" s="46">
        <v>0</v>
      </c>
      <c r="AE1323" s="46" t="s">
        <v>74</v>
      </c>
      <c r="AF1323" s="46">
        <v>0</v>
      </c>
      <c r="AG1323" s="46" t="s">
        <v>74</v>
      </c>
      <c r="AH1323" s="46">
        <v>0</v>
      </c>
      <c r="AI1323" s="46" t="s">
        <v>74</v>
      </c>
      <c r="AJ1323" s="46">
        <v>0</v>
      </c>
      <c r="AK1323" s="46" t="s">
        <v>74</v>
      </c>
      <c r="AL1323" s="46">
        <v>0</v>
      </c>
      <c r="AM1323" s="46" t="s">
        <v>74</v>
      </c>
      <c r="AN1323" s="50"/>
      <c r="AO1323" s="46"/>
      <c r="AP1323" s="46"/>
      <c r="AQ1323" s="46"/>
      <c r="AR1323" s="46"/>
      <c r="AS1323" s="46"/>
      <c r="AT1323" s="46"/>
      <c r="AU1323" s="46"/>
      <c r="AV1323" s="46"/>
      <c r="AW1323" s="46"/>
      <c r="AX1323" s="46"/>
      <c r="AY1323" s="46"/>
      <c r="AZ1323" s="46"/>
      <c r="BA1323" s="46"/>
      <c r="BB1323" s="46"/>
      <c r="BC1323" s="46"/>
      <c r="BD1323" s="46"/>
      <c r="BE1323" s="46"/>
      <c r="BF1323" s="46"/>
      <c r="BG1323" s="46"/>
      <c r="BH1323" s="46"/>
      <c r="BI1323" s="46"/>
      <c r="BJ1323" s="46"/>
      <c r="BK1323" s="46"/>
      <c r="BL1323" s="46"/>
      <c r="BM1323" s="46"/>
      <c r="BN1323" s="46"/>
      <c r="BO1323" s="46"/>
      <c r="BP1323" s="46"/>
      <c r="BQ1323" s="46"/>
      <c r="BR1323" s="46"/>
      <c r="BS1323" s="46"/>
      <c r="BT1323" s="46"/>
      <c r="BU1323" s="46"/>
      <c r="BV1323" s="46"/>
      <c r="BW1323" s="46"/>
      <c r="BX1323" s="46"/>
      <c r="BY1323" s="46"/>
      <c r="BZ1323" s="46"/>
      <c r="CA1323" s="46"/>
      <c r="CB1323" s="46"/>
      <c r="CC1323" s="46"/>
    </row>
    <row r="1324" spans="7:81" x14ac:dyDescent="0.25">
      <c r="G1324" t="s">
        <v>133</v>
      </c>
      <c r="H1324" s="40">
        <v>41500</v>
      </c>
      <c r="I1324" s="46">
        <v>0</v>
      </c>
      <c r="J1324" s="46">
        <v>0</v>
      </c>
      <c r="K1324" s="46" t="s">
        <v>74</v>
      </c>
      <c r="L1324" s="46">
        <v>0</v>
      </c>
      <c r="M1324" s="46" t="s">
        <v>74</v>
      </c>
      <c r="N1324" s="46">
        <v>0</v>
      </c>
      <c r="O1324" s="46" t="s">
        <v>74</v>
      </c>
      <c r="P1324" s="46">
        <v>0</v>
      </c>
      <c r="Q1324" s="46" t="s">
        <v>74</v>
      </c>
      <c r="R1324" s="46">
        <v>0</v>
      </c>
      <c r="S1324" s="46" t="s">
        <v>74</v>
      </c>
      <c r="T1324" s="46">
        <v>0</v>
      </c>
      <c r="U1324" s="46" t="s">
        <v>74</v>
      </c>
      <c r="V1324" s="46">
        <v>0</v>
      </c>
      <c r="W1324" s="46" t="s">
        <v>74</v>
      </c>
      <c r="X1324" s="46">
        <v>0</v>
      </c>
      <c r="Y1324" s="46" t="s">
        <v>74</v>
      </c>
      <c r="Z1324" s="46">
        <v>0</v>
      </c>
      <c r="AA1324" s="46">
        <v>1.9000000000000001</v>
      </c>
      <c r="AB1324" s="46">
        <v>0</v>
      </c>
      <c r="AC1324" s="46">
        <v>14.5</v>
      </c>
      <c r="AD1324" s="46">
        <v>0</v>
      </c>
      <c r="AE1324" s="46">
        <v>3</v>
      </c>
      <c r="AF1324" s="46">
        <v>0</v>
      </c>
      <c r="AG1324" s="46">
        <v>1.2</v>
      </c>
      <c r="AH1324" s="46">
        <v>0</v>
      </c>
      <c r="AI1324" s="46">
        <v>10.333333333333334</v>
      </c>
      <c r="AJ1324" s="46">
        <v>0</v>
      </c>
      <c r="AK1324" s="46">
        <v>0.33333333333333331</v>
      </c>
      <c r="AL1324" s="46">
        <v>0</v>
      </c>
      <c r="AM1324" s="46">
        <v>8.1333333333333329</v>
      </c>
      <c r="AN1324" s="50"/>
      <c r="AO1324" s="46"/>
      <c r="AP1324" s="46"/>
      <c r="AQ1324" s="46"/>
      <c r="AR1324" s="46"/>
      <c r="AS1324" s="46"/>
      <c r="AT1324" s="46"/>
      <c r="AU1324" s="46"/>
      <c r="AV1324" s="46"/>
      <c r="AW1324" s="46"/>
      <c r="AX1324" s="46"/>
      <c r="AY1324" s="46"/>
      <c r="AZ1324" s="46"/>
      <c r="BA1324" s="46"/>
      <c r="BB1324" s="46"/>
      <c r="BC1324" s="46"/>
      <c r="BD1324" s="46"/>
      <c r="BE1324" s="46"/>
      <c r="BF1324" s="46"/>
      <c r="BG1324" s="46"/>
      <c r="BH1324" s="46"/>
      <c r="BI1324" s="46">
        <v>0</v>
      </c>
      <c r="BJ1324" s="46">
        <v>3.6</v>
      </c>
      <c r="BK1324" s="46">
        <v>2.1</v>
      </c>
      <c r="BL1324" s="46">
        <v>17.3</v>
      </c>
      <c r="BM1324" s="46">
        <v>12.9</v>
      </c>
      <c r="BN1324" s="46">
        <v>13.3</v>
      </c>
      <c r="BO1324" s="46">
        <v>2.4</v>
      </c>
      <c r="BP1324" s="46">
        <v>3.4</v>
      </c>
      <c r="BQ1324" s="46">
        <v>3.2</v>
      </c>
      <c r="BR1324" s="46">
        <v>2</v>
      </c>
      <c r="BS1324" s="46">
        <v>1.2</v>
      </c>
      <c r="BT1324" s="46">
        <v>0.4</v>
      </c>
      <c r="BU1324" s="46">
        <v>18</v>
      </c>
      <c r="BV1324" s="46">
        <v>0</v>
      </c>
      <c r="BW1324" s="46">
        <v>13</v>
      </c>
      <c r="BX1324" s="46">
        <v>0</v>
      </c>
      <c r="BY1324" s="46">
        <v>0</v>
      </c>
      <c r="BZ1324" s="46">
        <v>1</v>
      </c>
      <c r="CA1324" s="46">
        <v>12.9</v>
      </c>
      <c r="CB1324" s="46">
        <v>3.5</v>
      </c>
      <c r="CC1324" s="46">
        <v>8</v>
      </c>
    </row>
    <row r="1325" spans="7:81" x14ac:dyDescent="0.25">
      <c r="G1325" t="s">
        <v>133</v>
      </c>
      <c r="H1325" s="40">
        <v>41501</v>
      </c>
      <c r="I1325" s="46">
        <v>0</v>
      </c>
      <c r="J1325" s="46">
        <v>0</v>
      </c>
      <c r="K1325" s="46" t="s">
        <v>74</v>
      </c>
      <c r="L1325" s="46">
        <v>0</v>
      </c>
      <c r="M1325" s="46" t="s">
        <v>74</v>
      </c>
      <c r="N1325" s="46">
        <v>0</v>
      </c>
      <c r="O1325" s="46" t="s">
        <v>74</v>
      </c>
      <c r="P1325" s="46">
        <v>0</v>
      </c>
      <c r="Q1325" s="46" t="s">
        <v>74</v>
      </c>
      <c r="R1325" s="46">
        <v>0</v>
      </c>
      <c r="S1325" s="46" t="s">
        <v>74</v>
      </c>
      <c r="T1325" s="46">
        <v>0</v>
      </c>
      <c r="U1325" s="46" t="s">
        <v>74</v>
      </c>
      <c r="V1325" s="46">
        <v>0</v>
      </c>
      <c r="W1325" s="46" t="s">
        <v>74</v>
      </c>
      <c r="X1325" s="46">
        <v>0</v>
      </c>
      <c r="Y1325" s="46" t="s">
        <v>74</v>
      </c>
      <c r="Z1325" s="46">
        <v>0</v>
      </c>
      <c r="AA1325" s="46" t="s">
        <v>74</v>
      </c>
      <c r="AB1325" s="46">
        <v>0</v>
      </c>
      <c r="AC1325" s="46" t="s">
        <v>74</v>
      </c>
      <c r="AD1325" s="46">
        <v>0</v>
      </c>
      <c r="AE1325" s="46" t="s">
        <v>74</v>
      </c>
      <c r="AF1325" s="46">
        <v>0</v>
      </c>
      <c r="AG1325" s="46" t="s">
        <v>74</v>
      </c>
      <c r="AH1325" s="46">
        <v>0</v>
      </c>
      <c r="AI1325" s="46" t="s">
        <v>74</v>
      </c>
      <c r="AJ1325" s="46">
        <v>0</v>
      </c>
      <c r="AK1325" s="46" t="s">
        <v>74</v>
      </c>
      <c r="AL1325" s="46">
        <v>0</v>
      </c>
      <c r="AM1325" s="46" t="s">
        <v>74</v>
      </c>
      <c r="AN1325" s="50"/>
      <c r="AO1325" s="46"/>
      <c r="AP1325" s="46"/>
      <c r="AQ1325" s="46"/>
      <c r="AR1325" s="46"/>
      <c r="AS1325" s="46"/>
      <c r="AT1325" s="46"/>
      <c r="AU1325" s="46"/>
      <c r="AV1325" s="46"/>
      <c r="AW1325" s="46"/>
      <c r="AX1325" s="46"/>
      <c r="AY1325" s="46"/>
      <c r="AZ1325" s="46"/>
      <c r="BA1325" s="46"/>
      <c r="BB1325" s="46"/>
      <c r="BC1325" s="46"/>
      <c r="BD1325" s="46"/>
      <c r="BE1325" s="46"/>
      <c r="BF1325" s="46"/>
      <c r="BG1325" s="46"/>
      <c r="BH1325" s="46"/>
      <c r="BI1325" s="46"/>
      <c r="BJ1325" s="46"/>
      <c r="BK1325" s="46"/>
      <c r="BL1325" s="46"/>
      <c r="BM1325" s="46"/>
      <c r="BN1325" s="46"/>
      <c r="BO1325" s="46"/>
      <c r="BP1325" s="46"/>
      <c r="BQ1325" s="46"/>
      <c r="BR1325" s="46"/>
      <c r="BS1325" s="46"/>
      <c r="BT1325" s="46"/>
      <c r="BU1325" s="46"/>
      <c r="BV1325" s="46"/>
      <c r="BW1325" s="46"/>
      <c r="BX1325" s="46"/>
      <c r="BY1325" s="46"/>
      <c r="BZ1325" s="46"/>
      <c r="CA1325" s="46"/>
      <c r="CB1325" s="46"/>
      <c r="CC1325" s="46"/>
    </row>
    <row r="1326" spans="7:81" x14ac:dyDescent="0.25">
      <c r="G1326" t="s">
        <v>133</v>
      </c>
      <c r="H1326" s="40">
        <v>41502</v>
      </c>
      <c r="I1326" s="46">
        <v>0</v>
      </c>
      <c r="J1326" s="46">
        <v>0</v>
      </c>
      <c r="K1326" s="46" t="s">
        <v>74</v>
      </c>
      <c r="L1326" s="46">
        <v>0</v>
      </c>
      <c r="M1326" s="46" t="s">
        <v>74</v>
      </c>
      <c r="N1326" s="46">
        <v>0</v>
      </c>
      <c r="O1326" s="46" t="s">
        <v>74</v>
      </c>
      <c r="P1326" s="46">
        <v>0</v>
      </c>
      <c r="Q1326" s="46" t="s">
        <v>74</v>
      </c>
      <c r="R1326" s="46">
        <v>0</v>
      </c>
      <c r="S1326" s="46" t="s">
        <v>74</v>
      </c>
      <c r="T1326" s="46">
        <v>0</v>
      </c>
      <c r="U1326" s="46" t="s">
        <v>74</v>
      </c>
      <c r="V1326" s="46">
        <v>0</v>
      </c>
      <c r="W1326" s="46" t="s">
        <v>74</v>
      </c>
      <c r="X1326" s="46">
        <v>0</v>
      </c>
      <c r="Y1326" s="46" t="s">
        <v>74</v>
      </c>
      <c r="Z1326" s="46">
        <v>0</v>
      </c>
      <c r="AA1326" s="46" t="s">
        <v>74</v>
      </c>
      <c r="AB1326" s="46">
        <v>0</v>
      </c>
      <c r="AC1326" s="46" t="s">
        <v>74</v>
      </c>
      <c r="AD1326" s="46">
        <v>0</v>
      </c>
      <c r="AE1326" s="46" t="s">
        <v>74</v>
      </c>
      <c r="AF1326" s="46">
        <v>0</v>
      </c>
      <c r="AG1326" s="46" t="s">
        <v>74</v>
      </c>
      <c r="AH1326" s="46">
        <v>0</v>
      </c>
      <c r="AI1326" s="46" t="s">
        <v>74</v>
      </c>
      <c r="AJ1326" s="46">
        <v>0</v>
      </c>
      <c r="AK1326" s="46" t="s">
        <v>74</v>
      </c>
      <c r="AL1326" s="46">
        <v>0</v>
      </c>
      <c r="AM1326" s="46" t="s">
        <v>74</v>
      </c>
      <c r="AN1326" s="50"/>
      <c r="AO1326" s="46"/>
      <c r="AP1326" s="46"/>
      <c r="AQ1326" s="46"/>
      <c r="AR1326" s="46"/>
      <c r="AS1326" s="46"/>
      <c r="AT1326" s="46"/>
      <c r="AU1326" s="46"/>
      <c r="AV1326" s="46"/>
      <c r="AW1326" s="46"/>
      <c r="AX1326" s="46"/>
      <c r="AY1326" s="46"/>
      <c r="AZ1326" s="46"/>
      <c r="BA1326" s="46"/>
      <c r="BB1326" s="46"/>
      <c r="BC1326" s="46"/>
      <c r="BD1326" s="46"/>
      <c r="BE1326" s="46"/>
      <c r="BF1326" s="46"/>
      <c r="BG1326" s="46"/>
      <c r="BH1326" s="46"/>
      <c r="BI1326" s="46"/>
      <c r="BJ1326" s="46"/>
      <c r="BK1326" s="46"/>
      <c r="BL1326" s="46"/>
      <c r="BM1326" s="46"/>
      <c r="BN1326" s="46"/>
      <c r="BO1326" s="46"/>
      <c r="BP1326" s="46"/>
      <c r="BQ1326" s="46"/>
      <c r="BR1326" s="46"/>
      <c r="BS1326" s="46"/>
      <c r="BT1326" s="46"/>
      <c r="BU1326" s="46"/>
      <c r="BV1326" s="46"/>
      <c r="BW1326" s="46"/>
      <c r="BX1326" s="46"/>
      <c r="BY1326" s="46"/>
      <c r="BZ1326" s="46"/>
      <c r="CA1326" s="46"/>
      <c r="CB1326" s="46"/>
      <c r="CC1326" s="46"/>
    </row>
    <row r="1327" spans="7:81" x14ac:dyDescent="0.25">
      <c r="G1327" t="s">
        <v>133</v>
      </c>
      <c r="H1327" s="40">
        <v>41503</v>
      </c>
      <c r="I1327" s="46">
        <v>38.5</v>
      </c>
      <c r="J1327" s="46">
        <v>0</v>
      </c>
      <c r="K1327" s="46" t="s">
        <v>74</v>
      </c>
      <c r="L1327" s="46">
        <v>0</v>
      </c>
      <c r="M1327" s="46" t="s">
        <v>74</v>
      </c>
      <c r="N1327" s="46">
        <v>0</v>
      </c>
      <c r="O1327" s="46" t="s">
        <v>74</v>
      </c>
      <c r="P1327" s="46">
        <v>0</v>
      </c>
      <c r="Q1327" s="46" t="s">
        <v>74</v>
      </c>
      <c r="R1327" s="46">
        <v>0</v>
      </c>
      <c r="S1327" s="46" t="s">
        <v>74</v>
      </c>
      <c r="T1327" s="46">
        <v>0</v>
      </c>
      <c r="U1327" s="46" t="s">
        <v>74</v>
      </c>
      <c r="V1327" s="46">
        <v>0</v>
      </c>
      <c r="W1327" s="46" t="s">
        <v>74</v>
      </c>
      <c r="X1327" s="46">
        <v>0</v>
      </c>
      <c r="Y1327" s="46" t="s">
        <v>74</v>
      </c>
      <c r="Z1327" s="46">
        <v>0</v>
      </c>
      <c r="AA1327" s="46" t="s">
        <v>74</v>
      </c>
      <c r="AB1327" s="46">
        <v>0</v>
      </c>
      <c r="AC1327" s="46" t="s">
        <v>74</v>
      </c>
      <c r="AD1327" s="46">
        <v>0</v>
      </c>
      <c r="AE1327" s="46" t="s">
        <v>74</v>
      </c>
      <c r="AF1327" s="46">
        <v>0</v>
      </c>
      <c r="AG1327" s="46" t="s">
        <v>74</v>
      </c>
      <c r="AH1327" s="46">
        <v>0</v>
      </c>
      <c r="AI1327" s="46" t="s">
        <v>74</v>
      </c>
      <c r="AJ1327" s="46">
        <v>0</v>
      </c>
      <c r="AK1327" s="46" t="s">
        <v>74</v>
      </c>
      <c r="AL1327" s="46">
        <v>0</v>
      </c>
      <c r="AM1327" s="46" t="s">
        <v>74</v>
      </c>
      <c r="AN1327" s="50"/>
      <c r="AO1327" s="46"/>
      <c r="AP1327" s="46"/>
      <c r="AQ1327" s="46"/>
      <c r="AR1327" s="46"/>
      <c r="AS1327" s="46"/>
      <c r="AT1327" s="46"/>
      <c r="AU1327" s="46"/>
      <c r="AV1327" s="46"/>
      <c r="AW1327" s="46"/>
      <c r="AX1327" s="46"/>
      <c r="AY1327" s="46"/>
      <c r="AZ1327" s="46"/>
      <c r="BA1327" s="46"/>
      <c r="BB1327" s="46"/>
      <c r="BC1327" s="46"/>
      <c r="BD1327" s="46"/>
      <c r="BE1327" s="46"/>
      <c r="BF1327" s="46"/>
      <c r="BG1327" s="46"/>
      <c r="BH1327" s="46"/>
      <c r="BI1327" s="46"/>
      <c r="BJ1327" s="46"/>
      <c r="BK1327" s="46"/>
      <c r="BL1327" s="46"/>
      <c r="BM1327" s="46"/>
      <c r="BN1327" s="46"/>
      <c r="BO1327" s="46"/>
      <c r="BP1327" s="46"/>
      <c r="BQ1327" s="46"/>
      <c r="BR1327" s="46"/>
      <c r="BS1327" s="46"/>
      <c r="BT1327" s="46"/>
      <c r="BU1327" s="46"/>
      <c r="BV1327" s="46"/>
      <c r="BW1327" s="46"/>
      <c r="BX1327" s="46"/>
      <c r="BY1327" s="46"/>
      <c r="BZ1327" s="46"/>
      <c r="CA1327" s="46"/>
      <c r="CB1327" s="46"/>
      <c r="CC1327" s="46"/>
    </row>
    <row r="1328" spans="7:81" x14ac:dyDescent="0.25">
      <c r="G1328" t="s">
        <v>133</v>
      </c>
      <c r="H1328" s="40">
        <v>41504</v>
      </c>
      <c r="I1328" s="46">
        <v>15</v>
      </c>
      <c r="J1328" s="46">
        <v>0</v>
      </c>
      <c r="K1328" s="46" t="s">
        <v>74</v>
      </c>
      <c r="L1328" s="46">
        <v>0</v>
      </c>
      <c r="M1328" s="46" t="s">
        <v>74</v>
      </c>
      <c r="N1328" s="46">
        <v>0</v>
      </c>
      <c r="O1328" s="46" t="s">
        <v>74</v>
      </c>
      <c r="P1328" s="46">
        <v>0</v>
      </c>
      <c r="Q1328" s="46" t="s">
        <v>74</v>
      </c>
      <c r="R1328" s="46">
        <v>0</v>
      </c>
      <c r="S1328" s="46" t="s">
        <v>74</v>
      </c>
      <c r="T1328" s="46">
        <v>0</v>
      </c>
      <c r="U1328" s="46" t="s">
        <v>74</v>
      </c>
      <c r="V1328" s="46">
        <v>0</v>
      </c>
      <c r="W1328" s="46" t="s">
        <v>74</v>
      </c>
      <c r="X1328" s="46">
        <v>0</v>
      </c>
      <c r="Y1328" s="46" t="s">
        <v>74</v>
      </c>
      <c r="Z1328" s="46">
        <v>0</v>
      </c>
      <c r="AA1328" s="46" t="s">
        <v>74</v>
      </c>
      <c r="AB1328" s="46">
        <v>0</v>
      </c>
      <c r="AC1328" s="46" t="s">
        <v>74</v>
      </c>
      <c r="AD1328" s="46">
        <v>0</v>
      </c>
      <c r="AE1328" s="46" t="s">
        <v>74</v>
      </c>
      <c r="AF1328" s="46">
        <v>0</v>
      </c>
      <c r="AG1328" s="46" t="s">
        <v>74</v>
      </c>
      <c r="AH1328" s="46">
        <v>0</v>
      </c>
      <c r="AI1328" s="46" t="s">
        <v>74</v>
      </c>
      <c r="AJ1328" s="46">
        <v>0</v>
      </c>
      <c r="AK1328" s="46" t="s">
        <v>74</v>
      </c>
      <c r="AL1328" s="46">
        <v>0</v>
      </c>
      <c r="AM1328" s="46" t="s">
        <v>74</v>
      </c>
      <c r="AN1328" s="50"/>
      <c r="AO1328" s="46"/>
      <c r="AP1328" s="46"/>
      <c r="AQ1328" s="46"/>
      <c r="AR1328" s="46"/>
      <c r="AS1328" s="46"/>
      <c r="AT1328" s="46"/>
      <c r="AU1328" s="46"/>
      <c r="AV1328" s="46"/>
      <c r="AW1328" s="46"/>
      <c r="AX1328" s="46"/>
      <c r="AY1328" s="46"/>
      <c r="AZ1328" s="46"/>
      <c r="BA1328" s="46"/>
      <c r="BB1328" s="46"/>
      <c r="BC1328" s="46"/>
      <c r="BD1328" s="46"/>
      <c r="BE1328" s="46"/>
      <c r="BF1328" s="46"/>
      <c r="BG1328" s="46"/>
      <c r="BH1328" s="46"/>
      <c r="BI1328" s="46"/>
      <c r="BJ1328" s="46"/>
      <c r="BK1328" s="46"/>
      <c r="BL1328" s="46"/>
      <c r="BM1328" s="46"/>
      <c r="BN1328" s="46"/>
      <c r="BO1328" s="46"/>
      <c r="BP1328" s="46"/>
      <c r="BQ1328" s="46"/>
      <c r="BR1328" s="46"/>
      <c r="BS1328" s="46"/>
      <c r="BT1328" s="46"/>
      <c r="BU1328" s="46"/>
      <c r="BV1328" s="46"/>
      <c r="BW1328" s="46"/>
      <c r="BX1328" s="46"/>
      <c r="BY1328" s="46"/>
      <c r="BZ1328" s="46"/>
      <c r="CA1328" s="46"/>
      <c r="CB1328" s="46"/>
      <c r="CC1328" s="46"/>
    </row>
    <row r="1329" spans="7:81" x14ac:dyDescent="0.25">
      <c r="G1329" t="s">
        <v>133</v>
      </c>
      <c r="H1329" s="40">
        <v>41505</v>
      </c>
      <c r="I1329" s="46">
        <v>2.5</v>
      </c>
      <c r="J1329" s="46">
        <v>0</v>
      </c>
      <c r="K1329" s="46" t="s">
        <v>74</v>
      </c>
      <c r="L1329" s="46">
        <v>0</v>
      </c>
      <c r="M1329" s="46" t="s">
        <v>74</v>
      </c>
      <c r="N1329" s="46">
        <v>0</v>
      </c>
      <c r="O1329" s="46" t="s">
        <v>74</v>
      </c>
      <c r="P1329" s="46">
        <v>0</v>
      </c>
      <c r="Q1329" s="46" t="s">
        <v>74</v>
      </c>
      <c r="R1329" s="46">
        <v>0</v>
      </c>
      <c r="S1329" s="46" t="s">
        <v>74</v>
      </c>
      <c r="T1329" s="46">
        <v>0</v>
      </c>
      <c r="U1329" s="46" t="s">
        <v>74</v>
      </c>
      <c r="V1329" s="46">
        <v>0</v>
      </c>
      <c r="W1329" s="46" t="s">
        <v>74</v>
      </c>
      <c r="X1329" s="46">
        <v>0</v>
      </c>
      <c r="Y1329" s="46" t="s">
        <v>74</v>
      </c>
      <c r="Z1329" s="46">
        <v>0</v>
      </c>
      <c r="AA1329" s="46" t="s">
        <v>74</v>
      </c>
      <c r="AB1329" s="46">
        <v>0</v>
      </c>
      <c r="AC1329" s="46" t="s">
        <v>74</v>
      </c>
      <c r="AD1329" s="46">
        <v>0</v>
      </c>
      <c r="AE1329" s="46" t="s">
        <v>74</v>
      </c>
      <c r="AF1329" s="46">
        <v>0</v>
      </c>
      <c r="AG1329" s="46" t="s">
        <v>74</v>
      </c>
      <c r="AH1329" s="46">
        <v>0</v>
      </c>
      <c r="AI1329" s="46" t="s">
        <v>74</v>
      </c>
      <c r="AJ1329" s="46">
        <v>0</v>
      </c>
      <c r="AK1329" s="46" t="s">
        <v>74</v>
      </c>
      <c r="AL1329" s="46">
        <v>0</v>
      </c>
      <c r="AM1329" s="46" t="s">
        <v>74</v>
      </c>
      <c r="AN1329" s="50"/>
      <c r="AO1329" s="46"/>
      <c r="AP1329" s="46"/>
      <c r="AQ1329" s="46"/>
      <c r="AR1329" s="46"/>
      <c r="AS1329" s="46"/>
      <c r="AT1329" s="46"/>
      <c r="AU1329" s="46"/>
      <c r="AV1329" s="46"/>
      <c r="AW1329" s="46"/>
      <c r="AX1329" s="46"/>
      <c r="AY1329" s="46"/>
      <c r="AZ1329" s="46"/>
      <c r="BA1329" s="46"/>
      <c r="BB1329" s="46"/>
      <c r="BC1329" s="46"/>
      <c r="BD1329" s="46"/>
      <c r="BE1329" s="46"/>
      <c r="BF1329" s="46"/>
      <c r="BG1329" s="46"/>
      <c r="BH1329" s="46"/>
      <c r="BI1329" s="46"/>
      <c r="BJ1329" s="46"/>
      <c r="BK1329" s="46"/>
      <c r="BL1329" s="46"/>
      <c r="BM1329" s="46"/>
      <c r="BN1329" s="46"/>
      <c r="BO1329" s="46"/>
      <c r="BP1329" s="46"/>
      <c r="BQ1329" s="46"/>
      <c r="BR1329" s="46"/>
      <c r="BS1329" s="46"/>
      <c r="BT1329" s="46"/>
      <c r="BU1329" s="46"/>
      <c r="BV1329" s="46"/>
      <c r="BW1329" s="46"/>
      <c r="BX1329" s="46"/>
      <c r="BY1329" s="46"/>
      <c r="BZ1329" s="46"/>
      <c r="CA1329" s="46"/>
      <c r="CB1329" s="46"/>
      <c r="CC1329" s="46"/>
    </row>
    <row r="1330" spans="7:81" x14ac:dyDescent="0.25">
      <c r="G1330" t="s">
        <v>133</v>
      </c>
      <c r="H1330" s="40">
        <v>41506</v>
      </c>
      <c r="I1330" s="46">
        <v>0</v>
      </c>
      <c r="J1330" s="46">
        <v>0</v>
      </c>
      <c r="K1330" s="46" t="s">
        <v>74</v>
      </c>
      <c r="L1330" s="46">
        <v>0</v>
      </c>
      <c r="M1330" s="46" t="s">
        <v>74</v>
      </c>
      <c r="N1330" s="46">
        <v>0</v>
      </c>
      <c r="O1330" s="46" t="s">
        <v>74</v>
      </c>
      <c r="P1330" s="46">
        <v>0</v>
      </c>
      <c r="Q1330" s="46" t="s">
        <v>74</v>
      </c>
      <c r="R1330" s="46">
        <v>0</v>
      </c>
      <c r="S1330" s="46" t="s">
        <v>74</v>
      </c>
      <c r="T1330" s="46">
        <v>0</v>
      </c>
      <c r="U1330" s="46" t="s">
        <v>74</v>
      </c>
      <c r="V1330" s="46">
        <v>0</v>
      </c>
      <c r="W1330" s="46" t="s">
        <v>74</v>
      </c>
      <c r="X1330" s="46">
        <v>0</v>
      </c>
      <c r="Y1330" s="46" t="s">
        <v>74</v>
      </c>
      <c r="Z1330" s="46">
        <v>0</v>
      </c>
      <c r="AA1330" s="46" t="s">
        <v>74</v>
      </c>
      <c r="AB1330" s="46">
        <v>0</v>
      </c>
      <c r="AC1330" s="46" t="s">
        <v>74</v>
      </c>
      <c r="AD1330" s="46">
        <v>0</v>
      </c>
      <c r="AE1330" s="46" t="s">
        <v>74</v>
      </c>
      <c r="AF1330" s="46">
        <v>0</v>
      </c>
      <c r="AG1330" s="46" t="s">
        <v>74</v>
      </c>
      <c r="AH1330" s="46">
        <v>0</v>
      </c>
      <c r="AI1330" s="46" t="s">
        <v>74</v>
      </c>
      <c r="AJ1330" s="46">
        <v>0</v>
      </c>
      <c r="AK1330" s="46" t="s">
        <v>74</v>
      </c>
      <c r="AL1330" s="46">
        <v>0</v>
      </c>
      <c r="AM1330" s="46" t="s">
        <v>74</v>
      </c>
      <c r="AN1330" s="50"/>
      <c r="AO1330" s="46"/>
      <c r="AP1330" s="46"/>
      <c r="AQ1330" s="46"/>
      <c r="AR1330" s="46"/>
      <c r="AS1330" s="46"/>
      <c r="AT1330" s="46"/>
      <c r="AU1330" s="46"/>
      <c r="AV1330" s="46"/>
      <c r="AW1330" s="46"/>
      <c r="AX1330" s="46"/>
      <c r="AY1330" s="46"/>
      <c r="AZ1330" s="46"/>
      <c r="BA1330" s="46"/>
      <c r="BB1330" s="46"/>
      <c r="BC1330" s="46"/>
      <c r="BD1330" s="46"/>
      <c r="BE1330" s="46"/>
      <c r="BF1330" s="46"/>
      <c r="BG1330" s="46"/>
      <c r="BH1330" s="46"/>
      <c r="BI1330" s="46"/>
      <c r="BJ1330" s="46"/>
      <c r="BK1330" s="46"/>
      <c r="BL1330" s="46"/>
      <c r="BM1330" s="46"/>
      <c r="BN1330" s="46"/>
      <c r="BO1330" s="46"/>
      <c r="BP1330" s="46"/>
      <c r="BQ1330" s="46"/>
      <c r="BR1330" s="46"/>
      <c r="BS1330" s="46"/>
      <c r="BT1330" s="46"/>
      <c r="BU1330" s="46"/>
      <c r="BV1330" s="46"/>
      <c r="BW1330" s="46"/>
      <c r="BX1330" s="46"/>
      <c r="BY1330" s="46"/>
      <c r="BZ1330" s="46"/>
      <c r="CA1330" s="46"/>
      <c r="CB1330" s="46"/>
      <c r="CC1330" s="46"/>
    </row>
    <row r="1331" spans="7:81" x14ac:dyDescent="0.25">
      <c r="G1331" t="s">
        <v>133</v>
      </c>
      <c r="H1331" s="40">
        <v>41507</v>
      </c>
      <c r="I1331" s="46">
        <v>0</v>
      </c>
      <c r="J1331" s="46">
        <v>0</v>
      </c>
      <c r="K1331" s="46">
        <v>13.45</v>
      </c>
      <c r="L1331" s="46">
        <v>0</v>
      </c>
      <c r="M1331" s="46">
        <v>2.2999999999999998</v>
      </c>
      <c r="N1331" s="46">
        <v>0</v>
      </c>
      <c r="O1331" s="46">
        <v>2.2999999999999998</v>
      </c>
      <c r="P1331" s="46">
        <v>0</v>
      </c>
      <c r="Q1331" s="46">
        <v>1.7666666666666668</v>
      </c>
      <c r="R1331" s="46">
        <v>0</v>
      </c>
      <c r="S1331" s="46">
        <v>2.6999999999999997</v>
      </c>
      <c r="T1331" s="46">
        <v>0</v>
      </c>
      <c r="U1331" s="46">
        <v>2.4666666666666663</v>
      </c>
      <c r="V1331" s="46">
        <v>0</v>
      </c>
      <c r="W1331" s="46">
        <v>2.1999999999999997</v>
      </c>
      <c r="X1331" s="46">
        <v>0</v>
      </c>
      <c r="Y1331" s="46">
        <v>1.1666666666666667</v>
      </c>
      <c r="Z1331" s="46">
        <v>0</v>
      </c>
      <c r="AA1331" s="46" t="s">
        <v>74</v>
      </c>
      <c r="AB1331" s="46">
        <v>0</v>
      </c>
      <c r="AC1331" s="46" t="s">
        <v>74</v>
      </c>
      <c r="AD1331" s="46">
        <v>0</v>
      </c>
      <c r="AE1331" s="46" t="s">
        <v>74</v>
      </c>
      <c r="AF1331" s="46">
        <v>0</v>
      </c>
      <c r="AG1331" s="46" t="s">
        <v>74</v>
      </c>
      <c r="AH1331" s="46">
        <v>0</v>
      </c>
      <c r="AI1331" s="46" t="s">
        <v>74</v>
      </c>
      <c r="AJ1331" s="46">
        <v>0</v>
      </c>
      <c r="AK1331" s="46" t="s">
        <v>74</v>
      </c>
      <c r="AL1331" s="46">
        <v>0</v>
      </c>
      <c r="AM1331" s="46" t="s">
        <v>74</v>
      </c>
      <c r="AN1331" s="50"/>
      <c r="AO1331" s="46">
        <v>12.7</v>
      </c>
      <c r="AP1331" s="46">
        <v>14.2</v>
      </c>
      <c r="AQ1331" s="46">
        <v>2.2999999999999998</v>
      </c>
      <c r="AR1331" s="46">
        <v>1.8</v>
      </c>
      <c r="AS1331" s="46">
        <v>2.8</v>
      </c>
      <c r="AT1331" s="46">
        <v>1.4</v>
      </c>
      <c r="AU1331" s="46">
        <v>1.8</v>
      </c>
      <c r="AV1331" s="46">
        <v>2.1</v>
      </c>
      <c r="AW1331" s="46">
        <v>4.0999999999999996</v>
      </c>
      <c r="AX1331" s="46">
        <v>2.4</v>
      </c>
      <c r="AY1331" s="46">
        <v>1.6</v>
      </c>
      <c r="AZ1331" s="46">
        <v>1.3</v>
      </c>
      <c r="BA1331" s="46">
        <v>2.8</v>
      </c>
      <c r="BB1331" s="46">
        <v>3.3</v>
      </c>
      <c r="BC1331" s="46">
        <v>2.2000000000000002</v>
      </c>
      <c r="BD1331" s="46">
        <v>2.2999999999999998</v>
      </c>
      <c r="BE1331" s="46">
        <v>2.1</v>
      </c>
      <c r="BF1331" s="46">
        <v>2.2000000000000002</v>
      </c>
      <c r="BG1331" s="46">
        <v>1.3</v>
      </c>
      <c r="BH1331" s="46">
        <v>0</v>
      </c>
      <c r="BI1331" s="46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</row>
    <row r="1332" spans="7:81" x14ac:dyDescent="0.25">
      <c r="G1332" t="s">
        <v>133</v>
      </c>
      <c r="H1332" s="40">
        <v>41508</v>
      </c>
      <c r="I1332" s="46">
        <v>1.5</v>
      </c>
      <c r="J1332" s="46">
        <v>0</v>
      </c>
      <c r="K1332" s="46" t="s">
        <v>74</v>
      </c>
      <c r="L1332" s="46">
        <v>0</v>
      </c>
      <c r="M1332" s="46" t="s">
        <v>74</v>
      </c>
      <c r="N1332" s="46">
        <v>0</v>
      </c>
      <c r="O1332" s="46" t="s">
        <v>74</v>
      </c>
      <c r="P1332" s="46">
        <v>0</v>
      </c>
      <c r="Q1332" s="46" t="s">
        <v>74</v>
      </c>
      <c r="R1332" s="46">
        <v>0</v>
      </c>
      <c r="S1332" s="46" t="s">
        <v>74</v>
      </c>
      <c r="T1332" s="46">
        <v>0</v>
      </c>
      <c r="U1332" s="46" t="s">
        <v>74</v>
      </c>
      <c r="V1332" s="46">
        <v>0</v>
      </c>
      <c r="W1332" s="46" t="s">
        <v>74</v>
      </c>
      <c r="X1332" s="46">
        <v>0</v>
      </c>
      <c r="Y1332" s="46" t="s">
        <v>74</v>
      </c>
      <c r="Z1332" s="46">
        <v>0</v>
      </c>
      <c r="AA1332" s="46" t="s">
        <v>74</v>
      </c>
      <c r="AB1332" s="46">
        <v>0</v>
      </c>
      <c r="AC1332" s="46" t="s">
        <v>74</v>
      </c>
      <c r="AD1332" s="46">
        <v>0</v>
      </c>
      <c r="AE1332" s="46" t="s">
        <v>74</v>
      </c>
      <c r="AF1332" s="46">
        <v>0</v>
      </c>
      <c r="AG1332" s="46" t="s">
        <v>74</v>
      </c>
      <c r="AH1332" s="46">
        <v>0</v>
      </c>
      <c r="AI1332" s="46" t="s">
        <v>74</v>
      </c>
      <c r="AJ1332" s="46">
        <v>0</v>
      </c>
      <c r="AK1332" s="46" t="s">
        <v>74</v>
      </c>
      <c r="AL1332" s="46">
        <v>0</v>
      </c>
      <c r="AM1332" s="46" t="s">
        <v>74</v>
      </c>
      <c r="AN1332" s="50"/>
      <c r="AO1332" s="46"/>
      <c r="AP1332" s="46"/>
      <c r="AQ1332" s="46"/>
      <c r="AR1332" s="46"/>
      <c r="AS1332" s="46"/>
      <c r="AT1332" s="46"/>
      <c r="AU1332" s="46"/>
      <c r="AV1332" s="46"/>
      <c r="AW1332" s="46"/>
      <c r="AX1332" s="46"/>
      <c r="AY1332" s="46"/>
      <c r="AZ1332" s="46"/>
      <c r="BA1332" s="46"/>
      <c r="BB1332" s="46"/>
      <c r="BC1332" s="46"/>
      <c r="BD1332" s="46"/>
      <c r="BE1332" s="46"/>
      <c r="BF1332" s="46"/>
      <c r="BG1332" s="46"/>
      <c r="BH1332" s="46"/>
      <c r="BI1332" s="46"/>
      <c r="BJ1332" s="46"/>
      <c r="BK1332" s="46"/>
      <c r="BL1332" s="46"/>
      <c r="BM1332" s="46"/>
      <c r="BN1332" s="46"/>
      <c r="BO1332" s="46"/>
      <c r="BP1332" s="46"/>
      <c r="BQ1332" s="46"/>
      <c r="BR1332" s="46"/>
      <c r="BS1332" s="46"/>
      <c r="BT1332" s="46"/>
      <c r="BU1332" s="46"/>
      <c r="BV1332" s="46"/>
      <c r="BW1332" s="46"/>
      <c r="BX1332" s="46"/>
      <c r="BY1332" s="46"/>
      <c r="BZ1332" s="46"/>
      <c r="CA1332" s="46"/>
      <c r="CB1332" s="46"/>
      <c r="CC1332" s="46"/>
    </row>
    <row r="1333" spans="7:81" x14ac:dyDescent="0.25">
      <c r="G1333" t="s">
        <v>133</v>
      </c>
      <c r="H1333" s="40">
        <v>41509</v>
      </c>
      <c r="I1333" s="46">
        <v>0</v>
      </c>
      <c r="J1333" s="46">
        <v>0</v>
      </c>
      <c r="K1333" s="46" t="s">
        <v>74</v>
      </c>
      <c r="L1333" s="46">
        <v>0</v>
      </c>
      <c r="M1333" s="46" t="s">
        <v>74</v>
      </c>
      <c r="N1333" s="46">
        <v>0</v>
      </c>
      <c r="O1333" s="46" t="s">
        <v>74</v>
      </c>
      <c r="P1333" s="46">
        <v>0</v>
      </c>
      <c r="Q1333" s="46" t="s">
        <v>74</v>
      </c>
      <c r="R1333" s="46">
        <v>0</v>
      </c>
      <c r="S1333" s="46" t="s">
        <v>74</v>
      </c>
      <c r="T1333" s="46">
        <v>0</v>
      </c>
      <c r="U1333" s="46" t="s">
        <v>74</v>
      </c>
      <c r="V1333" s="46">
        <v>0</v>
      </c>
      <c r="W1333" s="46" t="s">
        <v>74</v>
      </c>
      <c r="X1333" s="46">
        <v>0</v>
      </c>
      <c r="Y1333" s="46" t="s">
        <v>74</v>
      </c>
      <c r="Z1333" s="46">
        <v>0</v>
      </c>
      <c r="AA1333" s="46" t="s">
        <v>74</v>
      </c>
      <c r="AB1333" s="46">
        <v>0</v>
      </c>
      <c r="AC1333" s="46" t="s">
        <v>74</v>
      </c>
      <c r="AD1333" s="46">
        <v>0</v>
      </c>
      <c r="AE1333" s="46" t="s">
        <v>74</v>
      </c>
      <c r="AF1333" s="46">
        <v>0</v>
      </c>
      <c r="AG1333" s="46" t="s">
        <v>74</v>
      </c>
      <c r="AH1333" s="46">
        <v>0</v>
      </c>
      <c r="AI1333" s="46" t="s">
        <v>74</v>
      </c>
      <c r="AJ1333" s="46">
        <v>0</v>
      </c>
      <c r="AK1333" s="46" t="s">
        <v>74</v>
      </c>
      <c r="AL1333" s="46">
        <v>0</v>
      </c>
      <c r="AM1333" s="46" t="s">
        <v>74</v>
      </c>
      <c r="AN1333" s="50"/>
      <c r="AO1333" s="46"/>
      <c r="AP1333" s="46"/>
      <c r="AQ1333" s="46"/>
      <c r="AR1333" s="46"/>
      <c r="AS1333" s="46"/>
      <c r="AT1333" s="46"/>
      <c r="AU1333" s="46"/>
      <c r="AV1333" s="46"/>
      <c r="AW1333" s="46"/>
      <c r="AX1333" s="46"/>
      <c r="AY1333" s="46"/>
      <c r="AZ1333" s="46"/>
      <c r="BA1333" s="46"/>
      <c r="BB1333" s="46"/>
      <c r="BC1333" s="46"/>
      <c r="BD1333" s="46"/>
      <c r="BE1333" s="46"/>
      <c r="BF1333" s="46"/>
      <c r="BG1333" s="46"/>
      <c r="BH1333" s="46"/>
      <c r="BI1333" s="46"/>
      <c r="BJ1333" s="46"/>
      <c r="BK1333" s="46"/>
      <c r="BL1333" s="46"/>
      <c r="BM1333" s="46"/>
      <c r="BN1333" s="46"/>
      <c r="BO1333" s="46"/>
      <c r="BP1333" s="46"/>
      <c r="BQ1333" s="46"/>
      <c r="BR1333" s="46"/>
      <c r="BS1333" s="46"/>
      <c r="BT1333" s="46"/>
      <c r="BU1333" s="46"/>
      <c r="BV1333" s="46"/>
      <c r="BW1333" s="46"/>
      <c r="BX1333" s="46"/>
      <c r="BY1333" s="46"/>
      <c r="BZ1333" s="46"/>
      <c r="CA1333" s="46"/>
      <c r="CB1333" s="46"/>
      <c r="CC1333" s="46"/>
    </row>
    <row r="1334" spans="7:81" x14ac:dyDescent="0.25">
      <c r="G1334" t="s">
        <v>133</v>
      </c>
      <c r="H1334" s="40">
        <v>41510</v>
      </c>
      <c r="I1334" s="46">
        <v>0</v>
      </c>
      <c r="J1334" s="46">
        <v>0</v>
      </c>
      <c r="K1334" s="46" t="s">
        <v>74</v>
      </c>
      <c r="L1334" s="46">
        <v>0</v>
      </c>
      <c r="M1334" s="46" t="s">
        <v>74</v>
      </c>
      <c r="N1334" s="46">
        <v>0</v>
      </c>
      <c r="O1334" s="46" t="s">
        <v>74</v>
      </c>
      <c r="P1334" s="46">
        <v>0</v>
      </c>
      <c r="Q1334" s="46" t="s">
        <v>74</v>
      </c>
      <c r="R1334" s="46">
        <v>0</v>
      </c>
      <c r="S1334" s="46" t="s">
        <v>74</v>
      </c>
      <c r="T1334" s="46">
        <v>0</v>
      </c>
      <c r="U1334" s="46" t="s">
        <v>74</v>
      </c>
      <c r="V1334" s="46">
        <v>0</v>
      </c>
      <c r="W1334" s="46" t="s">
        <v>74</v>
      </c>
      <c r="X1334" s="46">
        <v>0</v>
      </c>
      <c r="Y1334" s="46" t="s">
        <v>74</v>
      </c>
      <c r="Z1334" s="46">
        <v>0</v>
      </c>
      <c r="AA1334" s="46" t="s">
        <v>74</v>
      </c>
      <c r="AB1334" s="46">
        <v>0</v>
      </c>
      <c r="AC1334" s="46" t="s">
        <v>74</v>
      </c>
      <c r="AD1334" s="46">
        <v>0</v>
      </c>
      <c r="AE1334" s="46" t="s">
        <v>74</v>
      </c>
      <c r="AF1334" s="46">
        <v>0</v>
      </c>
      <c r="AG1334" s="46" t="s">
        <v>74</v>
      </c>
      <c r="AH1334" s="46">
        <v>0</v>
      </c>
      <c r="AI1334" s="46" t="s">
        <v>74</v>
      </c>
      <c r="AJ1334" s="46">
        <v>0</v>
      </c>
      <c r="AK1334" s="46" t="s">
        <v>74</v>
      </c>
      <c r="AL1334" s="46">
        <v>0</v>
      </c>
      <c r="AM1334" s="46" t="s">
        <v>74</v>
      </c>
      <c r="AN1334" s="50"/>
      <c r="AO1334" s="46"/>
      <c r="AP1334" s="46"/>
      <c r="AQ1334" s="46"/>
      <c r="AR1334" s="46"/>
      <c r="AS1334" s="46"/>
      <c r="AT1334" s="46"/>
      <c r="AU1334" s="46"/>
      <c r="AV1334" s="46"/>
      <c r="AW1334" s="46"/>
      <c r="AX1334" s="46"/>
      <c r="AY1334" s="46"/>
      <c r="AZ1334" s="46"/>
      <c r="BA1334" s="46"/>
      <c r="BB1334" s="46"/>
      <c r="BC1334" s="46"/>
      <c r="BD1334" s="46"/>
      <c r="BE1334" s="46"/>
      <c r="BF1334" s="46"/>
      <c r="BG1334" s="46"/>
      <c r="BH1334" s="46"/>
      <c r="BI1334" s="46"/>
      <c r="BJ1334" s="46"/>
      <c r="BK1334" s="46"/>
      <c r="BL1334" s="46"/>
      <c r="BM1334" s="46"/>
      <c r="BN1334" s="46"/>
      <c r="BO1334" s="46"/>
      <c r="BP1334" s="46"/>
      <c r="BQ1334" s="46"/>
      <c r="BR1334" s="46"/>
      <c r="BS1334" s="46"/>
      <c r="BT1334" s="46"/>
      <c r="BU1334" s="46"/>
      <c r="BV1334" s="46"/>
      <c r="BW1334" s="46"/>
      <c r="BX1334" s="46"/>
      <c r="BY1334" s="46"/>
      <c r="BZ1334" s="46"/>
      <c r="CA1334" s="46"/>
      <c r="CB1334" s="46"/>
      <c r="CC1334" s="46"/>
    </row>
    <row r="1335" spans="7:81" x14ac:dyDescent="0.25">
      <c r="G1335" t="s">
        <v>133</v>
      </c>
      <c r="H1335" s="40">
        <v>41511</v>
      </c>
      <c r="I1335" s="46">
        <v>0</v>
      </c>
      <c r="J1335" s="46">
        <v>0</v>
      </c>
      <c r="K1335" s="46" t="s">
        <v>74</v>
      </c>
      <c r="L1335" s="46">
        <v>0</v>
      </c>
      <c r="M1335" s="46" t="s">
        <v>74</v>
      </c>
      <c r="N1335" s="46">
        <v>0</v>
      </c>
      <c r="O1335" s="46" t="s">
        <v>74</v>
      </c>
      <c r="P1335" s="46">
        <v>0</v>
      </c>
      <c r="Q1335" s="46" t="s">
        <v>74</v>
      </c>
      <c r="R1335" s="46">
        <v>0</v>
      </c>
      <c r="S1335" s="46" t="s">
        <v>74</v>
      </c>
      <c r="T1335" s="46">
        <v>0</v>
      </c>
      <c r="U1335" s="46" t="s">
        <v>74</v>
      </c>
      <c r="V1335" s="46">
        <v>0</v>
      </c>
      <c r="W1335" s="46" t="s">
        <v>74</v>
      </c>
      <c r="X1335" s="46">
        <v>0</v>
      </c>
      <c r="Y1335" s="46" t="s">
        <v>74</v>
      </c>
      <c r="Z1335" s="46">
        <v>0</v>
      </c>
      <c r="AA1335" s="46" t="s">
        <v>74</v>
      </c>
      <c r="AB1335" s="46">
        <v>0</v>
      </c>
      <c r="AC1335" s="46" t="s">
        <v>74</v>
      </c>
      <c r="AD1335" s="46">
        <v>0</v>
      </c>
      <c r="AE1335" s="46" t="s">
        <v>74</v>
      </c>
      <c r="AF1335" s="46">
        <v>0</v>
      </c>
      <c r="AG1335" s="46" t="s">
        <v>74</v>
      </c>
      <c r="AH1335" s="46">
        <v>0</v>
      </c>
      <c r="AI1335" s="46" t="s">
        <v>74</v>
      </c>
      <c r="AJ1335" s="46">
        <v>0</v>
      </c>
      <c r="AK1335" s="46" t="s">
        <v>74</v>
      </c>
      <c r="AL1335" s="46">
        <v>0</v>
      </c>
      <c r="AM1335" s="46" t="s">
        <v>74</v>
      </c>
      <c r="AN1335" s="50"/>
      <c r="AO1335" s="46"/>
      <c r="AP1335" s="46"/>
      <c r="AQ1335" s="46"/>
      <c r="AR1335" s="46"/>
      <c r="AS1335" s="46"/>
      <c r="AT1335" s="46"/>
      <c r="AU1335" s="46"/>
      <c r="AV1335" s="46"/>
      <c r="AW1335" s="46"/>
      <c r="AX1335" s="46"/>
      <c r="AY1335" s="46"/>
      <c r="AZ1335" s="46"/>
      <c r="BA1335" s="46"/>
      <c r="BB1335" s="46"/>
      <c r="BC1335" s="46"/>
      <c r="BD1335" s="46"/>
      <c r="BE1335" s="46"/>
      <c r="BF1335" s="46"/>
      <c r="BG1335" s="46"/>
      <c r="BH1335" s="46"/>
      <c r="BI1335" s="46"/>
      <c r="BJ1335" s="46"/>
      <c r="BK1335" s="46"/>
      <c r="BL1335" s="46"/>
      <c r="BM1335" s="46"/>
      <c r="BN1335" s="46"/>
      <c r="BO1335" s="46"/>
      <c r="BP1335" s="46"/>
      <c r="BQ1335" s="46"/>
      <c r="BR1335" s="46"/>
      <c r="BS1335" s="46"/>
      <c r="BT1335" s="46"/>
      <c r="BU1335" s="46"/>
      <c r="BV1335" s="46"/>
      <c r="BW1335" s="46"/>
      <c r="BX1335" s="46"/>
      <c r="BY1335" s="46"/>
      <c r="BZ1335" s="46"/>
      <c r="CA1335" s="46"/>
      <c r="CB1335" s="46"/>
      <c r="CC1335" s="46"/>
    </row>
    <row r="1336" spans="7:81" x14ac:dyDescent="0.25">
      <c r="G1336" t="s">
        <v>133</v>
      </c>
      <c r="H1336" s="40">
        <v>41512</v>
      </c>
      <c r="I1336" s="46">
        <v>0</v>
      </c>
      <c r="J1336" s="46">
        <v>0</v>
      </c>
      <c r="K1336" s="46" t="s">
        <v>74</v>
      </c>
      <c r="L1336" s="46">
        <v>0</v>
      </c>
      <c r="M1336" s="46" t="s">
        <v>74</v>
      </c>
      <c r="N1336" s="46">
        <v>0</v>
      </c>
      <c r="O1336" s="46" t="s">
        <v>74</v>
      </c>
      <c r="P1336" s="46">
        <v>0</v>
      </c>
      <c r="Q1336" s="46" t="s">
        <v>74</v>
      </c>
      <c r="R1336" s="46">
        <v>0</v>
      </c>
      <c r="S1336" s="46" t="s">
        <v>74</v>
      </c>
      <c r="T1336" s="46">
        <v>0</v>
      </c>
      <c r="U1336" s="46" t="s">
        <v>74</v>
      </c>
      <c r="V1336" s="46">
        <v>0</v>
      </c>
      <c r="W1336" s="46" t="s">
        <v>74</v>
      </c>
      <c r="X1336" s="46">
        <v>0</v>
      </c>
      <c r="Y1336" s="46" t="s">
        <v>74</v>
      </c>
      <c r="Z1336" s="46">
        <v>0</v>
      </c>
      <c r="AA1336" s="46" t="s">
        <v>74</v>
      </c>
      <c r="AB1336" s="46">
        <v>0</v>
      </c>
      <c r="AC1336" s="46" t="s">
        <v>74</v>
      </c>
      <c r="AD1336" s="46">
        <v>0</v>
      </c>
      <c r="AE1336" s="46" t="s">
        <v>74</v>
      </c>
      <c r="AF1336" s="46">
        <v>0</v>
      </c>
      <c r="AG1336" s="46" t="s">
        <v>74</v>
      </c>
      <c r="AH1336" s="46">
        <v>0</v>
      </c>
      <c r="AI1336" s="46" t="s">
        <v>74</v>
      </c>
      <c r="AJ1336" s="46">
        <v>0</v>
      </c>
      <c r="AK1336" s="46" t="s">
        <v>74</v>
      </c>
      <c r="AL1336" s="46">
        <v>0</v>
      </c>
      <c r="AM1336" s="46" t="s">
        <v>74</v>
      </c>
      <c r="AN1336" s="50"/>
      <c r="AO1336" s="46"/>
      <c r="AP1336" s="46"/>
      <c r="AQ1336" s="46"/>
      <c r="AR1336" s="46"/>
      <c r="AS1336" s="46"/>
      <c r="AT1336" s="46"/>
      <c r="AU1336" s="46"/>
      <c r="AV1336" s="46"/>
      <c r="AW1336" s="46"/>
      <c r="AX1336" s="46"/>
      <c r="AY1336" s="46"/>
      <c r="AZ1336" s="46"/>
      <c r="BA1336" s="46"/>
      <c r="BB1336" s="46"/>
      <c r="BC1336" s="46"/>
      <c r="BD1336" s="46"/>
      <c r="BE1336" s="46"/>
      <c r="BF1336" s="46"/>
      <c r="BG1336" s="46"/>
      <c r="BH1336" s="46"/>
      <c r="BI1336" s="46"/>
      <c r="BJ1336" s="46"/>
      <c r="BK1336" s="46"/>
      <c r="BL1336" s="46"/>
      <c r="BM1336" s="46"/>
      <c r="BN1336" s="46"/>
      <c r="BO1336" s="46"/>
      <c r="BP1336" s="46"/>
      <c r="BQ1336" s="46"/>
      <c r="BR1336" s="46"/>
      <c r="BS1336" s="46"/>
      <c r="BT1336" s="46"/>
      <c r="BU1336" s="46"/>
      <c r="BV1336" s="46"/>
      <c r="BW1336" s="46"/>
      <c r="BX1336" s="46"/>
      <c r="BY1336" s="46"/>
      <c r="BZ1336" s="46"/>
      <c r="CA1336" s="46"/>
      <c r="CB1336" s="46"/>
      <c r="CC1336" s="46"/>
    </row>
    <row r="1337" spans="7:81" x14ac:dyDescent="0.25">
      <c r="G1337" t="s">
        <v>133</v>
      </c>
      <c r="H1337" s="40">
        <v>41513</v>
      </c>
      <c r="I1337" s="46">
        <v>0</v>
      </c>
      <c r="J1337" s="46">
        <v>0</v>
      </c>
      <c r="K1337" s="46" t="s">
        <v>74</v>
      </c>
      <c r="L1337" s="46">
        <v>0</v>
      </c>
      <c r="M1337" s="46" t="s">
        <v>74</v>
      </c>
      <c r="N1337" s="46">
        <v>0</v>
      </c>
      <c r="O1337" s="46" t="s">
        <v>74</v>
      </c>
      <c r="P1337" s="46">
        <v>0</v>
      </c>
      <c r="Q1337" s="46" t="s">
        <v>74</v>
      </c>
      <c r="R1337" s="46">
        <v>0</v>
      </c>
      <c r="S1337" s="46" t="s">
        <v>74</v>
      </c>
      <c r="T1337" s="46">
        <v>0</v>
      </c>
      <c r="U1337" s="46" t="s">
        <v>74</v>
      </c>
      <c r="V1337" s="46">
        <v>0</v>
      </c>
      <c r="W1337" s="46" t="s">
        <v>74</v>
      </c>
      <c r="X1337" s="46">
        <v>0</v>
      </c>
      <c r="Y1337" s="46" t="s">
        <v>74</v>
      </c>
      <c r="Z1337" s="46">
        <v>0</v>
      </c>
      <c r="AA1337" s="46" t="s">
        <v>74</v>
      </c>
      <c r="AB1337" s="46">
        <v>0</v>
      </c>
      <c r="AC1337" s="46" t="s">
        <v>74</v>
      </c>
      <c r="AD1337" s="46">
        <v>0</v>
      </c>
      <c r="AE1337" s="46" t="s">
        <v>74</v>
      </c>
      <c r="AF1337" s="46">
        <v>0</v>
      </c>
      <c r="AG1337" s="46" t="s">
        <v>74</v>
      </c>
      <c r="AH1337" s="46">
        <v>0</v>
      </c>
      <c r="AI1337" s="46" t="s">
        <v>74</v>
      </c>
      <c r="AJ1337" s="46">
        <v>0</v>
      </c>
      <c r="AK1337" s="46" t="s">
        <v>74</v>
      </c>
      <c r="AL1337" s="46">
        <v>0</v>
      </c>
      <c r="AM1337" s="46" t="s">
        <v>74</v>
      </c>
      <c r="AN1337" s="50"/>
      <c r="AO1337" s="46"/>
      <c r="AP1337" s="46"/>
      <c r="AQ1337" s="46"/>
      <c r="AR1337" s="46"/>
      <c r="AS1337" s="46"/>
      <c r="AT1337" s="46"/>
      <c r="AU1337" s="46"/>
      <c r="AV1337" s="46"/>
      <c r="AW1337" s="46"/>
      <c r="AX1337" s="46"/>
      <c r="AY1337" s="46"/>
      <c r="AZ1337" s="46"/>
      <c r="BA1337" s="46"/>
      <c r="BB1337" s="46"/>
      <c r="BC1337" s="46"/>
      <c r="BD1337" s="46"/>
      <c r="BE1337" s="46"/>
      <c r="BF1337" s="46"/>
      <c r="BG1337" s="46"/>
      <c r="BH1337" s="46"/>
      <c r="BI1337" s="46"/>
      <c r="BJ1337" s="46"/>
      <c r="BK1337" s="46"/>
      <c r="BL1337" s="46"/>
      <c r="BM1337" s="46"/>
      <c r="BN1337" s="46"/>
      <c r="BO1337" s="46"/>
      <c r="BP1337" s="46"/>
      <c r="BQ1337" s="46"/>
      <c r="BR1337" s="46"/>
      <c r="BS1337" s="46"/>
      <c r="BT1337" s="46"/>
      <c r="BU1337" s="46"/>
      <c r="BV1337" s="46"/>
      <c r="BW1337" s="46"/>
      <c r="BX1337" s="46"/>
      <c r="BY1337" s="46"/>
      <c r="BZ1337" s="46"/>
      <c r="CA1337" s="46"/>
      <c r="CB1337" s="46"/>
      <c r="CC1337" s="46"/>
    </row>
    <row r="1338" spans="7:81" x14ac:dyDescent="0.25">
      <c r="G1338" t="s">
        <v>133</v>
      </c>
      <c r="H1338" s="40">
        <v>41514</v>
      </c>
      <c r="I1338" s="46">
        <v>0</v>
      </c>
      <c r="J1338" s="46">
        <v>0</v>
      </c>
      <c r="K1338" s="46" t="s">
        <v>74</v>
      </c>
      <c r="L1338" s="46">
        <v>0</v>
      </c>
      <c r="M1338" s="46" t="s">
        <v>74</v>
      </c>
      <c r="N1338" s="46">
        <v>0</v>
      </c>
      <c r="O1338" s="46" t="s">
        <v>74</v>
      </c>
      <c r="P1338" s="46">
        <v>0</v>
      </c>
      <c r="Q1338" s="46" t="s">
        <v>74</v>
      </c>
      <c r="R1338" s="46">
        <v>0</v>
      </c>
      <c r="S1338" s="46" t="s">
        <v>74</v>
      </c>
      <c r="T1338" s="46">
        <v>0</v>
      </c>
      <c r="U1338" s="46" t="s">
        <v>74</v>
      </c>
      <c r="V1338" s="46">
        <v>0</v>
      </c>
      <c r="W1338" s="46" t="s">
        <v>74</v>
      </c>
      <c r="X1338" s="46">
        <v>0</v>
      </c>
      <c r="Y1338" s="46" t="s">
        <v>74</v>
      </c>
      <c r="Z1338" s="46">
        <v>0</v>
      </c>
      <c r="AA1338" s="46">
        <v>0.66666666666666663</v>
      </c>
      <c r="AB1338" s="46">
        <v>0</v>
      </c>
      <c r="AC1338" s="46">
        <v>12.466666666666667</v>
      </c>
      <c r="AD1338" s="46">
        <v>0</v>
      </c>
      <c r="AE1338" s="46">
        <v>1.6333333333333335</v>
      </c>
      <c r="AF1338" s="46">
        <v>0</v>
      </c>
      <c r="AG1338" s="46">
        <v>1.1333333333333331</v>
      </c>
      <c r="AH1338" s="46">
        <v>39.849920119582357</v>
      </c>
      <c r="AI1338" s="46">
        <v>9.8333333333333339</v>
      </c>
      <c r="AJ1338" s="46">
        <v>0</v>
      </c>
      <c r="AK1338" s="46">
        <v>1.7666666666666668</v>
      </c>
      <c r="AL1338" s="46">
        <v>0</v>
      </c>
      <c r="AM1338" s="46">
        <v>8.9</v>
      </c>
      <c r="AN1338" s="50"/>
      <c r="AO1338" s="46"/>
      <c r="AP1338" s="46"/>
      <c r="AQ1338" s="46"/>
      <c r="AR1338" s="46"/>
      <c r="AS1338" s="46"/>
      <c r="AT1338" s="46"/>
      <c r="AU1338" s="46"/>
      <c r="AV1338" s="46"/>
      <c r="AW1338" s="46"/>
      <c r="AX1338" s="46"/>
      <c r="AY1338" s="46"/>
      <c r="AZ1338" s="46"/>
      <c r="BA1338" s="46"/>
      <c r="BB1338" s="46"/>
      <c r="BC1338" s="46"/>
      <c r="BD1338" s="46"/>
      <c r="BE1338" s="46"/>
      <c r="BF1338" s="46"/>
      <c r="BG1338" s="46"/>
      <c r="BH1338" s="46"/>
      <c r="BI1338" s="46">
        <v>0</v>
      </c>
      <c r="BJ1338" s="46">
        <v>1.2</v>
      </c>
      <c r="BK1338" s="46">
        <v>0.8</v>
      </c>
      <c r="BL1338" s="46">
        <v>12.3</v>
      </c>
      <c r="BM1338" s="46">
        <v>12.6</v>
      </c>
      <c r="BN1338" s="46">
        <v>12.5</v>
      </c>
      <c r="BO1338" s="46">
        <v>1.5</v>
      </c>
      <c r="BP1338" s="46">
        <v>1.6</v>
      </c>
      <c r="BQ1338" s="46">
        <v>1.8</v>
      </c>
      <c r="BR1338" s="46">
        <v>1.9</v>
      </c>
      <c r="BS1338" s="46">
        <v>0.7</v>
      </c>
      <c r="BT1338" s="46">
        <v>0.8</v>
      </c>
      <c r="BU1338" s="46">
        <v>16</v>
      </c>
      <c r="BV1338" s="46">
        <v>0</v>
      </c>
      <c r="BW1338" s="46">
        <v>13.5</v>
      </c>
      <c r="BX1338" s="46">
        <v>0.2</v>
      </c>
      <c r="BY1338" s="46">
        <v>1.9</v>
      </c>
      <c r="BZ1338" s="46">
        <v>3.2</v>
      </c>
      <c r="CA1338" s="46">
        <v>13</v>
      </c>
      <c r="CB1338" s="46">
        <v>3</v>
      </c>
      <c r="CC1338" s="46">
        <v>10.7</v>
      </c>
    </row>
    <row r="1339" spans="7:81" x14ac:dyDescent="0.25">
      <c r="G1339" t="s">
        <v>133</v>
      </c>
      <c r="H1339" s="40">
        <v>41515</v>
      </c>
      <c r="I1339" s="46">
        <v>4</v>
      </c>
      <c r="J1339" s="46">
        <v>0</v>
      </c>
      <c r="K1339" s="46" t="s">
        <v>74</v>
      </c>
      <c r="L1339" s="46">
        <v>0</v>
      </c>
      <c r="M1339" s="46" t="s">
        <v>74</v>
      </c>
      <c r="N1339" s="46">
        <v>0</v>
      </c>
      <c r="O1339" s="46" t="s">
        <v>74</v>
      </c>
      <c r="P1339" s="46">
        <v>0</v>
      </c>
      <c r="Q1339" s="46" t="s">
        <v>74</v>
      </c>
      <c r="R1339" s="46">
        <v>0</v>
      </c>
      <c r="S1339" s="46" t="s">
        <v>74</v>
      </c>
      <c r="T1339" s="46">
        <v>0</v>
      </c>
      <c r="U1339" s="46" t="s">
        <v>74</v>
      </c>
      <c r="V1339" s="46">
        <v>0</v>
      </c>
      <c r="W1339" s="46" t="s">
        <v>74</v>
      </c>
      <c r="X1339" s="46">
        <v>0</v>
      </c>
      <c r="Y1339" s="46" t="s">
        <v>74</v>
      </c>
      <c r="Z1339" s="46">
        <v>0</v>
      </c>
      <c r="AA1339" s="46" t="s">
        <v>74</v>
      </c>
      <c r="AB1339" s="46">
        <v>0</v>
      </c>
      <c r="AC1339" s="46" t="s">
        <v>74</v>
      </c>
      <c r="AD1339" s="46">
        <v>40.376134856147907</v>
      </c>
      <c r="AE1339" s="46" t="s">
        <v>74</v>
      </c>
      <c r="AF1339" s="46">
        <v>0</v>
      </c>
      <c r="AG1339" s="46" t="s">
        <v>74</v>
      </c>
      <c r="AH1339" s="46">
        <v>0</v>
      </c>
      <c r="AI1339" s="46" t="s">
        <v>74</v>
      </c>
      <c r="AJ1339" s="46">
        <v>0</v>
      </c>
      <c r="AK1339" s="46" t="s">
        <v>74</v>
      </c>
      <c r="AL1339" s="46">
        <v>0</v>
      </c>
      <c r="AM1339" s="46" t="s">
        <v>74</v>
      </c>
      <c r="AN1339" s="50"/>
      <c r="AO1339" s="46"/>
      <c r="AP1339" s="46"/>
      <c r="AQ1339" s="46"/>
      <c r="AR1339" s="46"/>
      <c r="AS1339" s="46"/>
      <c r="AT1339" s="46"/>
      <c r="AU1339" s="46"/>
      <c r="AV1339" s="46"/>
      <c r="AW1339" s="46"/>
      <c r="AX1339" s="46"/>
      <c r="AY1339" s="46"/>
      <c r="AZ1339" s="46"/>
      <c r="BA1339" s="46"/>
      <c r="BB1339" s="46"/>
      <c r="BC1339" s="46"/>
      <c r="BD1339" s="46"/>
      <c r="BE1339" s="46"/>
      <c r="BF1339" s="46"/>
      <c r="BG1339" s="46"/>
      <c r="BH1339" s="46"/>
      <c r="BI1339" s="46"/>
      <c r="BJ1339" s="46"/>
      <c r="BK1339" s="46"/>
      <c r="BL1339" s="46"/>
      <c r="BM1339" s="46"/>
      <c r="BN1339" s="46"/>
      <c r="BO1339" s="46"/>
      <c r="BP1339" s="46"/>
      <c r="BQ1339" s="46"/>
      <c r="BR1339" s="46"/>
      <c r="BS1339" s="46"/>
      <c r="BT1339" s="46"/>
      <c r="BU1339" s="46"/>
      <c r="BV1339" s="46"/>
      <c r="BW1339" s="46"/>
      <c r="BX1339" s="46"/>
      <c r="BY1339" s="46"/>
      <c r="BZ1339" s="46"/>
      <c r="CA1339" s="46"/>
      <c r="CB1339" s="46"/>
      <c r="CC1339" s="46"/>
    </row>
    <row r="1340" spans="7:81" x14ac:dyDescent="0.25">
      <c r="G1340" t="s">
        <v>133</v>
      </c>
      <c r="H1340" s="40">
        <v>41516</v>
      </c>
      <c r="I1340" s="46">
        <v>5</v>
      </c>
      <c r="J1340" s="46">
        <v>0</v>
      </c>
      <c r="K1340" s="46" t="s">
        <v>74</v>
      </c>
      <c r="L1340" s="46">
        <v>0</v>
      </c>
      <c r="M1340" s="46" t="s">
        <v>74</v>
      </c>
      <c r="N1340" s="46">
        <v>0</v>
      </c>
      <c r="O1340" s="46" t="s">
        <v>74</v>
      </c>
      <c r="P1340" s="46">
        <v>0</v>
      </c>
      <c r="Q1340" s="46" t="s">
        <v>74</v>
      </c>
      <c r="R1340" s="46">
        <v>0</v>
      </c>
      <c r="S1340" s="46" t="s">
        <v>74</v>
      </c>
      <c r="T1340" s="46">
        <v>0</v>
      </c>
      <c r="U1340" s="46" t="s">
        <v>74</v>
      </c>
      <c r="V1340" s="46">
        <v>0</v>
      </c>
      <c r="W1340" s="46" t="s">
        <v>74</v>
      </c>
      <c r="X1340" s="46">
        <v>0</v>
      </c>
      <c r="Y1340" s="46" t="s">
        <v>74</v>
      </c>
      <c r="Z1340" s="46">
        <v>0</v>
      </c>
      <c r="AA1340" s="46" t="s">
        <v>74</v>
      </c>
      <c r="AB1340" s="46">
        <v>0</v>
      </c>
      <c r="AC1340" s="46" t="s">
        <v>74</v>
      </c>
      <c r="AD1340" s="46">
        <v>0</v>
      </c>
      <c r="AE1340" s="46" t="s">
        <v>74</v>
      </c>
      <c r="AF1340" s="46">
        <v>0</v>
      </c>
      <c r="AG1340" s="46" t="s">
        <v>74</v>
      </c>
      <c r="AH1340" s="46">
        <v>0</v>
      </c>
      <c r="AI1340" s="46" t="s">
        <v>74</v>
      </c>
      <c r="AJ1340" s="46">
        <v>0</v>
      </c>
      <c r="AK1340" s="46" t="s">
        <v>74</v>
      </c>
      <c r="AL1340" s="46">
        <v>0</v>
      </c>
      <c r="AM1340" s="46" t="s">
        <v>74</v>
      </c>
      <c r="AN1340" s="50"/>
      <c r="AO1340" s="46"/>
      <c r="AP1340" s="46"/>
      <c r="AQ1340" s="46"/>
      <c r="AR1340" s="46"/>
      <c r="AS1340" s="46"/>
      <c r="AT1340" s="46"/>
      <c r="AU1340" s="46"/>
      <c r="AV1340" s="46"/>
      <c r="AW1340" s="46"/>
      <c r="AX1340" s="46"/>
      <c r="AY1340" s="46"/>
      <c r="AZ1340" s="46"/>
      <c r="BA1340" s="46"/>
      <c r="BB1340" s="46"/>
      <c r="BC1340" s="46"/>
      <c r="BD1340" s="46"/>
      <c r="BE1340" s="46"/>
      <c r="BF1340" s="46"/>
      <c r="BG1340" s="46"/>
      <c r="BH1340" s="46"/>
      <c r="BI1340" s="46"/>
      <c r="BJ1340" s="46"/>
      <c r="BK1340" s="46"/>
      <c r="BL1340" s="46"/>
      <c r="BM1340" s="46"/>
      <c r="BN1340" s="46"/>
      <c r="BO1340" s="46"/>
      <c r="BP1340" s="46"/>
      <c r="BQ1340" s="46"/>
      <c r="BR1340" s="46"/>
      <c r="BS1340" s="46"/>
      <c r="BT1340" s="46"/>
      <c r="BU1340" s="46"/>
      <c r="BV1340" s="46"/>
      <c r="BW1340" s="46"/>
      <c r="BX1340" s="46"/>
      <c r="BY1340" s="46"/>
      <c r="BZ1340" s="46"/>
      <c r="CA1340" s="46"/>
      <c r="CB1340" s="46"/>
      <c r="CC1340" s="46"/>
    </row>
    <row r="1341" spans="7:81" x14ac:dyDescent="0.25">
      <c r="G1341" t="s">
        <v>133</v>
      </c>
      <c r="H1341" s="40">
        <v>41517</v>
      </c>
      <c r="I1341" s="46">
        <v>3</v>
      </c>
      <c r="J1341" s="46">
        <v>0</v>
      </c>
      <c r="K1341" s="46" t="s">
        <v>74</v>
      </c>
      <c r="L1341" s="46">
        <v>0</v>
      </c>
      <c r="M1341" s="46" t="s">
        <v>74</v>
      </c>
      <c r="N1341" s="46">
        <v>0</v>
      </c>
      <c r="O1341" s="46" t="s">
        <v>74</v>
      </c>
      <c r="P1341" s="46">
        <v>0</v>
      </c>
      <c r="Q1341" s="46" t="s">
        <v>74</v>
      </c>
      <c r="R1341" s="46">
        <v>0</v>
      </c>
      <c r="S1341" s="46" t="s">
        <v>74</v>
      </c>
      <c r="T1341" s="46">
        <v>0</v>
      </c>
      <c r="U1341" s="46" t="s">
        <v>74</v>
      </c>
      <c r="V1341" s="46">
        <v>0</v>
      </c>
      <c r="W1341" s="46" t="s">
        <v>74</v>
      </c>
      <c r="X1341" s="46">
        <v>0</v>
      </c>
      <c r="Y1341" s="46" t="s">
        <v>74</v>
      </c>
      <c r="Z1341" s="46">
        <v>0</v>
      </c>
      <c r="AA1341" s="46" t="s">
        <v>74</v>
      </c>
      <c r="AB1341" s="46">
        <v>0</v>
      </c>
      <c r="AC1341" s="46" t="s">
        <v>74</v>
      </c>
      <c r="AD1341" s="46">
        <v>0</v>
      </c>
      <c r="AE1341" s="46" t="s">
        <v>74</v>
      </c>
      <c r="AF1341" s="46">
        <v>0</v>
      </c>
      <c r="AG1341" s="46" t="s">
        <v>74</v>
      </c>
      <c r="AH1341" s="46">
        <v>0</v>
      </c>
      <c r="AI1341" s="46" t="s">
        <v>74</v>
      </c>
      <c r="AJ1341" s="46">
        <v>0</v>
      </c>
      <c r="AK1341" s="46" t="s">
        <v>74</v>
      </c>
      <c r="AL1341" s="46">
        <v>0</v>
      </c>
      <c r="AM1341" s="46" t="s">
        <v>74</v>
      </c>
      <c r="AN1341" s="50"/>
      <c r="AO1341" s="46"/>
      <c r="AP1341" s="46"/>
      <c r="AQ1341" s="46"/>
      <c r="AR1341" s="46"/>
      <c r="AS1341" s="46"/>
      <c r="AT1341" s="46"/>
      <c r="AU1341" s="46"/>
      <c r="AV1341" s="46"/>
      <c r="AW1341" s="46"/>
      <c r="AX1341" s="46"/>
      <c r="AY1341" s="46"/>
      <c r="AZ1341" s="46"/>
      <c r="BA1341" s="46"/>
      <c r="BB1341" s="46"/>
      <c r="BC1341" s="46"/>
      <c r="BD1341" s="46"/>
      <c r="BE1341" s="46"/>
      <c r="BF1341" s="46"/>
      <c r="BG1341" s="46"/>
      <c r="BH1341" s="46"/>
      <c r="BI1341" s="46"/>
      <c r="BJ1341" s="46"/>
      <c r="BK1341" s="46"/>
      <c r="BL1341" s="46"/>
      <c r="BM1341" s="46"/>
      <c r="BN1341" s="46"/>
      <c r="BO1341" s="46"/>
      <c r="BP1341" s="46"/>
      <c r="BQ1341" s="46"/>
      <c r="BR1341" s="46"/>
      <c r="BS1341" s="46"/>
      <c r="BT1341" s="46"/>
      <c r="BU1341" s="46"/>
      <c r="BV1341" s="46"/>
      <c r="BW1341" s="46"/>
      <c r="BX1341" s="46"/>
      <c r="BY1341" s="46"/>
      <c r="BZ1341" s="46"/>
      <c r="CA1341" s="46"/>
      <c r="CB1341" s="46"/>
      <c r="CC1341" s="46"/>
    </row>
    <row r="1342" spans="7:81" x14ac:dyDescent="0.25">
      <c r="G1342" t="s">
        <v>133</v>
      </c>
      <c r="H1342" s="40">
        <v>41518</v>
      </c>
      <c r="I1342" s="46">
        <v>1.5</v>
      </c>
      <c r="J1342" s="46">
        <v>0</v>
      </c>
      <c r="K1342" s="46" t="s">
        <v>74</v>
      </c>
      <c r="L1342" s="46">
        <v>0</v>
      </c>
      <c r="M1342" s="46" t="s">
        <v>74</v>
      </c>
      <c r="N1342" s="46">
        <v>0</v>
      </c>
      <c r="O1342" s="46" t="s">
        <v>74</v>
      </c>
      <c r="P1342" s="46">
        <v>42.339942176004833</v>
      </c>
      <c r="Q1342" s="46" t="s">
        <v>74</v>
      </c>
      <c r="R1342" s="46">
        <v>0</v>
      </c>
      <c r="S1342" s="46" t="s">
        <v>74</v>
      </c>
      <c r="T1342" s="46">
        <v>0</v>
      </c>
      <c r="U1342" s="46" t="s">
        <v>74</v>
      </c>
      <c r="V1342" s="46">
        <v>0</v>
      </c>
      <c r="W1342" s="46" t="s">
        <v>74</v>
      </c>
      <c r="X1342" s="46">
        <v>0</v>
      </c>
      <c r="Y1342" s="46" t="s">
        <v>74</v>
      </c>
      <c r="Z1342" s="46">
        <v>0</v>
      </c>
      <c r="AA1342" s="46" t="s">
        <v>74</v>
      </c>
      <c r="AB1342" s="46">
        <v>0</v>
      </c>
      <c r="AC1342" s="46" t="s">
        <v>74</v>
      </c>
      <c r="AD1342" s="46">
        <v>0</v>
      </c>
      <c r="AE1342" s="46" t="s">
        <v>74</v>
      </c>
      <c r="AF1342" s="46">
        <v>0</v>
      </c>
      <c r="AG1342" s="46" t="s">
        <v>74</v>
      </c>
      <c r="AH1342" s="46">
        <v>0</v>
      </c>
      <c r="AI1342" s="46" t="s">
        <v>74</v>
      </c>
      <c r="AJ1342" s="46">
        <v>0</v>
      </c>
      <c r="AK1342" s="46" t="s">
        <v>74</v>
      </c>
      <c r="AL1342" s="46">
        <v>0</v>
      </c>
      <c r="AM1342" s="46" t="s">
        <v>74</v>
      </c>
      <c r="AN1342" s="50"/>
      <c r="AO1342" s="46"/>
      <c r="AP1342" s="46"/>
      <c r="AQ1342" s="46"/>
      <c r="AR1342" s="46"/>
      <c r="AS1342" s="46"/>
      <c r="AT1342" s="46"/>
      <c r="AU1342" s="46"/>
      <c r="AV1342" s="46"/>
      <c r="AW1342" s="46"/>
      <c r="AX1342" s="46"/>
      <c r="AY1342" s="46"/>
      <c r="AZ1342" s="46"/>
      <c r="BA1342" s="46"/>
      <c r="BB1342" s="46"/>
      <c r="BC1342" s="46"/>
      <c r="BD1342" s="46"/>
      <c r="BE1342" s="46"/>
      <c r="BF1342" s="46"/>
      <c r="BG1342" s="46"/>
      <c r="BH1342" s="46"/>
      <c r="BI1342" s="46"/>
      <c r="BJ1342" s="46"/>
      <c r="BK1342" s="46"/>
      <c r="BL1342" s="46"/>
      <c r="BM1342" s="46"/>
      <c r="BN1342" s="46"/>
      <c r="BO1342" s="46"/>
      <c r="BP1342" s="46"/>
      <c r="BQ1342" s="46"/>
      <c r="BR1342" s="46"/>
      <c r="BS1342" s="46"/>
      <c r="BT1342" s="46"/>
      <c r="BU1342" s="46"/>
      <c r="BV1342" s="46"/>
      <c r="BW1342" s="46"/>
      <c r="BX1342" s="46"/>
      <c r="BY1342" s="46"/>
      <c r="BZ1342" s="46"/>
      <c r="CA1342" s="46"/>
      <c r="CB1342" s="46"/>
      <c r="CC1342" s="46"/>
    </row>
    <row r="1343" spans="7:81" x14ac:dyDescent="0.25">
      <c r="G1343" t="s">
        <v>133</v>
      </c>
      <c r="H1343" s="40">
        <v>41519</v>
      </c>
      <c r="I1343" s="46">
        <v>0.5</v>
      </c>
      <c r="J1343" s="46">
        <v>0</v>
      </c>
      <c r="K1343" s="46" t="s">
        <v>74</v>
      </c>
      <c r="L1343" s="46">
        <v>0</v>
      </c>
      <c r="M1343" s="46" t="s">
        <v>74</v>
      </c>
      <c r="N1343" s="46">
        <v>0</v>
      </c>
      <c r="O1343" s="46" t="s">
        <v>74</v>
      </c>
      <c r="P1343" s="46">
        <v>0</v>
      </c>
      <c r="Q1343" s="46" t="s">
        <v>74</v>
      </c>
      <c r="R1343" s="46">
        <v>0</v>
      </c>
      <c r="S1343" s="46" t="s">
        <v>74</v>
      </c>
      <c r="T1343" s="46">
        <v>0</v>
      </c>
      <c r="U1343" s="46" t="s">
        <v>74</v>
      </c>
      <c r="V1343" s="46">
        <v>0</v>
      </c>
      <c r="W1343" s="46" t="s">
        <v>74</v>
      </c>
      <c r="X1343" s="46">
        <v>0</v>
      </c>
      <c r="Y1343" s="46" t="s">
        <v>74</v>
      </c>
      <c r="Z1343" s="46">
        <v>0</v>
      </c>
      <c r="AA1343" s="46" t="s">
        <v>74</v>
      </c>
      <c r="AB1343" s="46">
        <v>0</v>
      </c>
      <c r="AC1343" s="46" t="s">
        <v>74</v>
      </c>
      <c r="AD1343" s="46">
        <v>0</v>
      </c>
      <c r="AE1343" s="46" t="s">
        <v>74</v>
      </c>
      <c r="AF1343" s="46">
        <v>0</v>
      </c>
      <c r="AG1343" s="46" t="s">
        <v>74</v>
      </c>
      <c r="AH1343" s="46">
        <v>0</v>
      </c>
      <c r="AI1343" s="46" t="s">
        <v>74</v>
      </c>
      <c r="AJ1343" s="46">
        <v>0</v>
      </c>
      <c r="AK1343" s="46" t="s">
        <v>74</v>
      </c>
      <c r="AL1343" s="46">
        <v>0</v>
      </c>
      <c r="AM1343" s="46" t="s">
        <v>74</v>
      </c>
      <c r="AN1343" s="50"/>
      <c r="AO1343" s="46"/>
      <c r="AP1343" s="46"/>
      <c r="AQ1343" s="46"/>
      <c r="AR1343" s="46"/>
      <c r="AS1343" s="46"/>
      <c r="AT1343" s="46"/>
      <c r="AU1343" s="46"/>
      <c r="AV1343" s="46"/>
      <c r="AW1343" s="46"/>
      <c r="AX1343" s="46"/>
      <c r="AY1343" s="46"/>
      <c r="AZ1343" s="46"/>
      <c r="BA1343" s="46"/>
      <c r="BB1343" s="46"/>
      <c r="BC1343" s="46"/>
      <c r="BD1343" s="46"/>
      <c r="BE1343" s="46"/>
      <c r="BF1343" s="46"/>
      <c r="BG1343" s="46"/>
      <c r="BH1343" s="46"/>
      <c r="BI1343" s="46"/>
      <c r="BJ1343" s="46"/>
      <c r="BK1343" s="46"/>
      <c r="BL1343" s="46"/>
      <c r="BM1343" s="46"/>
      <c r="BN1343" s="46"/>
      <c r="BO1343" s="46"/>
      <c r="BP1343" s="46"/>
      <c r="BQ1343" s="46"/>
      <c r="BR1343" s="46"/>
      <c r="BS1343" s="46"/>
      <c r="BT1343" s="46"/>
      <c r="BU1343" s="46"/>
      <c r="BV1343" s="46"/>
      <c r="BW1343" s="46"/>
      <c r="BX1343" s="46"/>
      <c r="BY1343" s="46"/>
      <c r="BZ1343" s="46"/>
      <c r="CA1343" s="46"/>
      <c r="CB1343" s="46"/>
      <c r="CC1343" s="46"/>
    </row>
    <row r="1344" spans="7:81" x14ac:dyDescent="0.25">
      <c r="G1344" t="s">
        <v>133</v>
      </c>
      <c r="H1344" s="40">
        <v>41520</v>
      </c>
      <c r="I1344" s="46">
        <v>0</v>
      </c>
      <c r="J1344" s="46">
        <v>0</v>
      </c>
      <c r="K1344" s="46" t="s">
        <v>74</v>
      </c>
      <c r="L1344" s="46">
        <v>0</v>
      </c>
      <c r="M1344" s="46" t="s">
        <v>74</v>
      </c>
      <c r="N1344" s="46">
        <v>0</v>
      </c>
      <c r="O1344" s="46" t="s">
        <v>74</v>
      </c>
      <c r="P1344" s="46">
        <v>0</v>
      </c>
      <c r="Q1344" s="46" t="s">
        <v>74</v>
      </c>
      <c r="R1344" s="46">
        <v>0</v>
      </c>
      <c r="S1344" s="46" t="s">
        <v>74</v>
      </c>
      <c r="T1344" s="46">
        <v>0</v>
      </c>
      <c r="U1344" s="46" t="s">
        <v>74</v>
      </c>
      <c r="V1344" s="46">
        <v>0</v>
      </c>
      <c r="W1344" s="46" t="s">
        <v>74</v>
      </c>
      <c r="X1344" s="46">
        <v>0</v>
      </c>
      <c r="Y1344" s="46" t="s">
        <v>74</v>
      </c>
      <c r="Z1344" s="46">
        <v>0</v>
      </c>
      <c r="AA1344" s="46" t="s">
        <v>74</v>
      </c>
      <c r="AB1344" s="46">
        <v>0</v>
      </c>
      <c r="AC1344" s="46" t="s">
        <v>74</v>
      </c>
      <c r="AD1344" s="46">
        <v>0</v>
      </c>
      <c r="AE1344" s="46" t="s">
        <v>74</v>
      </c>
      <c r="AF1344" s="46">
        <v>0</v>
      </c>
      <c r="AG1344" s="46" t="s">
        <v>74</v>
      </c>
      <c r="AH1344" s="46">
        <v>0</v>
      </c>
      <c r="AI1344" s="46" t="s">
        <v>74</v>
      </c>
      <c r="AJ1344" s="46">
        <v>0</v>
      </c>
      <c r="AK1344" s="46" t="s">
        <v>74</v>
      </c>
      <c r="AL1344" s="46">
        <v>0</v>
      </c>
      <c r="AM1344" s="46" t="s">
        <v>74</v>
      </c>
      <c r="AN1344" s="50"/>
      <c r="AO1344" s="46"/>
      <c r="AP1344" s="46"/>
      <c r="AQ1344" s="46"/>
      <c r="AR1344" s="46"/>
      <c r="AS1344" s="46"/>
      <c r="AT1344" s="46"/>
      <c r="AU1344" s="46"/>
      <c r="AV1344" s="46"/>
      <c r="AW1344" s="46"/>
      <c r="AX1344" s="46"/>
      <c r="AY1344" s="46"/>
      <c r="AZ1344" s="46"/>
      <c r="BA1344" s="46"/>
      <c r="BB1344" s="46"/>
      <c r="BC1344" s="46"/>
      <c r="BD1344" s="46"/>
      <c r="BE1344" s="46"/>
      <c r="BF1344" s="46"/>
      <c r="BG1344" s="46"/>
      <c r="BH1344" s="46"/>
      <c r="BI1344" s="46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</row>
    <row r="1345" spans="7:81" x14ac:dyDescent="0.25">
      <c r="G1345" t="s">
        <v>133</v>
      </c>
      <c r="H1345" s="40">
        <v>41521</v>
      </c>
      <c r="I1345" s="46">
        <v>3</v>
      </c>
      <c r="J1345" s="46">
        <v>0</v>
      </c>
      <c r="K1345" s="46" t="s">
        <v>74</v>
      </c>
      <c r="L1345" s="46">
        <v>0</v>
      </c>
      <c r="M1345" s="46" t="s">
        <v>74</v>
      </c>
      <c r="N1345" s="46">
        <v>0</v>
      </c>
      <c r="O1345" s="46" t="s">
        <v>74</v>
      </c>
      <c r="P1345" s="46">
        <v>0</v>
      </c>
      <c r="Q1345" s="46" t="s">
        <v>74</v>
      </c>
      <c r="R1345" s="46">
        <v>43.79119153444843</v>
      </c>
      <c r="S1345" s="46" t="s">
        <v>74</v>
      </c>
      <c r="T1345" s="46">
        <v>0</v>
      </c>
      <c r="U1345" s="46" t="s">
        <v>74</v>
      </c>
      <c r="V1345" s="46">
        <v>0</v>
      </c>
      <c r="W1345" s="46" t="s">
        <v>74</v>
      </c>
      <c r="X1345" s="46">
        <v>0</v>
      </c>
      <c r="Y1345" s="46" t="s">
        <v>74</v>
      </c>
      <c r="Z1345" s="46">
        <v>43.306995196773087</v>
      </c>
      <c r="AA1345" s="46" t="s">
        <v>74</v>
      </c>
      <c r="AB1345" s="46">
        <v>0</v>
      </c>
      <c r="AC1345" s="46" t="s">
        <v>74</v>
      </c>
      <c r="AD1345" s="46">
        <v>0</v>
      </c>
      <c r="AE1345" s="46" t="s">
        <v>74</v>
      </c>
      <c r="AF1345" s="46">
        <v>0</v>
      </c>
      <c r="AG1345" s="46" t="s">
        <v>74</v>
      </c>
      <c r="AH1345" s="46">
        <v>0</v>
      </c>
      <c r="AI1345" s="46" t="s">
        <v>74</v>
      </c>
      <c r="AJ1345" s="46">
        <v>0</v>
      </c>
      <c r="AK1345" s="46" t="s">
        <v>74</v>
      </c>
      <c r="AL1345" s="46">
        <v>0</v>
      </c>
      <c r="AM1345" s="46" t="s">
        <v>74</v>
      </c>
      <c r="AN1345" s="50"/>
      <c r="AO1345" s="46"/>
      <c r="AP1345" s="46"/>
      <c r="AQ1345" s="46"/>
      <c r="AR1345" s="46"/>
      <c r="AS1345" s="46"/>
      <c r="AT1345" s="46"/>
      <c r="AU1345" s="46"/>
      <c r="AV1345" s="46"/>
      <c r="AW1345" s="46"/>
      <c r="AX1345" s="46"/>
      <c r="AY1345" s="46"/>
      <c r="AZ1345" s="46"/>
      <c r="BA1345" s="46"/>
      <c r="BB1345" s="46"/>
      <c r="BC1345" s="46"/>
      <c r="BD1345" s="46"/>
      <c r="BE1345" s="46"/>
      <c r="BF1345" s="46"/>
      <c r="BG1345" s="46"/>
      <c r="BH1345" s="46"/>
      <c r="BI1345" s="46"/>
      <c r="BJ1345" s="46"/>
      <c r="BK1345" s="46"/>
      <c r="BL1345" s="46"/>
      <c r="BM1345" s="46"/>
      <c r="BN1345" s="46"/>
      <c r="BO1345" s="46"/>
      <c r="BP1345" s="46"/>
      <c r="BQ1345" s="46"/>
      <c r="BR1345" s="46"/>
      <c r="BS1345" s="46"/>
      <c r="BT1345" s="46"/>
      <c r="BU1345" s="46"/>
      <c r="BV1345" s="46"/>
      <c r="BW1345" s="46"/>
      <c r="BX1345" s="46"/>
      <c r="BY1345" s="46"/>
      <c r="BZ1345" s="46"/>
      <c r="CA1345" s="46"/>
      <c r="CB1345" s="46"/>
      <c r="CC1345" s="46"/>
    </row>
    <row r="1346" spans="7:81" x14ac:dyDescent="0.25">
      <c r="G1346" t="s">
        <v>133</v>
      </c>
      <c r="H1346" s="40">
        <v>41522</v>
      </c>
      <c r="I1346" s="46">
        <v>20.5</v>
      </c>
      <c r="J1346" s="46">
        <v>0</v>
      </c>
      <c r="K1346" s="46" t="s">
        <v>74</v>
      </c>
      <c r="L1346" s="46">
        <v>0</v>
      </c>
      <c r="M1346" s="46" t="s">
        <v>74</v>
      </c>
      <c r="N1346" s="46">
        <v>0</v>
      </c>
      <c r="O1346" s="46" t="s">
        <v>74</v>
      </c>
      <c r="P1346" s="46">
        <v>0</v>
      </c>
      <c r="Q1346" s="46" t="s">
        <v>74</v>
      </c>
      <c r="R1346" s="46">
        <v>0</v>
      </c>
      <c r="S1346" s="46" t="s">
        <v>74</v>
      </c>
      <c r="T1346" s="46">
        <v>0</v>
      </c>
      <c r="U1346" s="46" t="s">
        <v>74</v>
      </c>
      <c r="V1346" s="46">
        <v>0</v>
      </c>
      <c r="W1346" s="46" t="s">
        <v>74</v>
      </c>
      <c r="X1346" s="46">
        <v>0</v>
      </c>
      <c r="Y1346" s="46" t="s">
        <v>74</v>
      </c>
      <c r="Z1346" s="46">
        <v>0</v>
      </c>
      <c r="AA1346" s="46" t="s">
        <v>74</v>
      </c>
      <c r="AB1346" s="46">
        <v>51.525235201272629</v>
      </c>
      <c r="AC1346" s="46" t="s">
        <v>74</v>
      </c>
      <c r="AD1346" s="46">
        <v>0</v>
      </c>
      <c r="AE1346" s="46" t="s">
        <v>74</v>
      </c>
      <c r="AF1346" s="46">
        <v>0</v>
      </c>
      <c r="AG1346" s="46" t="s">
        <v>74</v>
      </c>
      <c r="AH1346" s="46">
        <v>0</v>
      </c>
      <c r="AI1346" s="46" t="s">
        <v>74</v>
      </c>
      <c r="AJ1346" s="46">
        <v>0</v>
      </c>
      <c r="AK1346" s="46" t="s">
        <v>74</v>
      </c>
      <c r="AL1346" s="46">
        <v>0</v>
      </c>
      <c r="AM1346" s="46" t="s">
        <v>74</v>
      </c>
      <c r="AN1346" s="50"/>
      <c r="AO1346" s="46"/>
      <c r="AP1346" s="46"/>
      <c r="AQ1346" s="46"/>
      <c r="AR1346" s="46"/>
      <c r="AS1346" s="46"/>
      <c r="AT1346" s="46"/>
      <c r="AU1346" s="46"/>
      <c r="AV1346" s="46"/>
      <c r="AW1346" s="46"/>
      <c r="AX1346" s="46"/>
      <c r="AY1346" s="46"/>
      <c r="AZ1346" s="46"/>
      <c r="BA1346" s="46"/>
      <c r="BB1346" s="46"/>
      <c r="BC1346" s="46"/>
      <c r="BD1346" s="46"/>
      <c r="BE1346" s="46"/>
      <c r="BF1346" s="46"/>
      <c r="BG1346" s="46"/>
      <c r="BH1346" s="46"/>
      <c r="BI1346" s="46"/>
      <c r="BJ1346" s="46"/>
      <c r="BK1346" s="46"/>
      <c r="BL1346" s="46"/>
      <c r="BM1346" s="46"/>
      <c r="BN1346" s="46"/>
      <c r="BO1346" s="46"/>
      <c r="BP1346" s="46"/>
      <c r="BQ1346" s="46"/>
      <c r="BR1346" s="46"/>
      <c r="BS1346" s="46"/>
      <c r="BT1346" s="46"/>
      <c r="BU1346" s="46"/>
      <c r="BV1346" s="46"/>
      <c r="BW1346" s="46"/>
      <c r="BX1346" s="46"/>
      <c r="BY1346" s="46"/>
      <c r="BZ1346" s="46"/>
      <c r="CA1346" s="46"/>
      <c r="CB1346" s="46"/>
      <c r="CC1346" s="46"/>
    </row>
    <row r="1347" spans="7:81" x14ac:dyDescent="0.25">
      <c r="G1347" t="s">
        <v>133</v>
      </c>
      <c r="H1347" s="40">
        <v>41523</v>
      </c>
      <c r="I1347" s="46">
        <v>0</v>
      </c>
      <c r="J1347" s="46">
        <v>0</v>
      </c>
      <c r="K1347" s="46" t="s">
        <v>74</v>
      </c>
      <c r="L1347" s="46">
        <v>0</v>
      </c>
      <c r="M1347" s="46" t="s">
        <v>74</v>
      </c>
      <c r="N1347" s="46">
        <v>0</v>
      </c>
      <c r="O1347" s="46" t="s">
        <v>74</v>
      </c>
      <c r="P1347" s="46">
        <v>0</v>
      </c>
      <c r="Q1347" s="46" t="s">
        <v>74</v>
      </c>
      <c r="R1347" s="46">
        <v>0</v>
      </c>
      <c r="S1347" s="46" t="s">
        <v>74</v>
      </c>
      <c r="T1347" s="46">
        <v>0</v>
      </c>
      <c r="U1347" s="46" t="s">
        <v>74</v>
      </c>
      <c r="V1347" s="46">
        <v>0</v>
      </c>
      <c r="W1347" s="46" t="s">
        <v>74</v>
      </c>
      <c r="X1347" s="46">
        <v>0</v>
      </c>
      <c r="Y1347" s="46" t="s">
        <v>74</v>
      </c>
      <c r="Z1347" s="46">
        <v>0</v>
      </c>
      <c r="AA1347" s="46" t="s">
        <v>74</v>
      </c>
      <c r="AB1347" s="46">
        <v>0</v>
      </c>
      <c r="AC1347" s="46" t="s">
        <v>74</v>
      </c>
      <c r="AD1347" s="46">
        <v>0</v>
      </c>
      <c r="AE1347" s="46" t="s">
        <v>74</v>
      </c>
      <c r="AF1347" s="46">
        <v>0</v>
      </c>
      <c r="AG1347" s="46" t="s">
        <v>74</v>
      </c>
      <c r="AH1347" s="46">
        <v>0</v>
      </c>
      <c r="AI1347" s="46" t="s">
        <v>74</v>
      </c>
      <c r="AJ1347" s="46">
        <v>0</v>
      </c>
      <c r="AK1347" s="46" t="s">
        <v>74</v>
      </c>
      <c r="AL1347" s="46">
        <v>0</v>
      </c>
      <c r="AM1347" s="46" t="s">
        <v>74</v>
      </c>
      <c r="AN1347" s="50"/>
      <c r="AO1347" s="46"/>
      <c r="AP1347" s="46"/>
      <c r="AQ1347" s="46"/>
      <c r="AR1347" s="46"/>
      <c r="AS1347" s="46"/>
      <c r="AT1347" s="46"/>
      <c r="AU1347" s="46"/>
      <c r="AV1347" s="46"/>
      <c r="AW1347" s="46"/>
      <c r="AX1347" s="46"/>
      <c r="AY1347" s="46"/>
      <c r="AZ1347" s="46"/>
      <c r="BA1347" s="46"/>
      <c r="BB1347" s="46"/>
      <c r="BC1347" s="46"/>
      <c r="BD1347" s="46"/>
      <c r="BE1347" s="46"/>
      <c r="BF1347" s="46"/>
      <c r="BG1347" s="46"/>
      <c r="BH1347" s="46"/>
      <c r="BI1347" s="46"/>
      <c r="BJ1347" s="46"/>
      <c r="BK1347" s="46"/>
      <c r="BL1347" s="46"/>
      <c r="BM1347" s="46"/>
      <c r="BN1347" s="46"/>
      <c r="BO1347" s="46"/>
      <c r="BP1347" s="46"/>
      <c r="BQ1347" s="46"/>
      <c r="BR1347" s="46"/>
      <c r="BS1347" s="46"/>
      <c r="BT1347" s="46"/>
      <c r="BU1347" s="46"/>
      <c r="BV1347" s="46"/>
      <c r="BW1347" s="46"/>
      <c r="BX1347" s="46"/>
      <c r="BY1347" s="46"/>
      <c r="BZ1347" s="46"/>
      <c r="CA1347" s="46"/>
      <c r="CB1347" s="46"/>
      <c r="CC1347" s="46"/>
    </row>
    <row r="1348" spans="7:81" x14ac:dyDescent="0.25">
      <c r="G1348" t="s">
        <v>133</v>
      </c>
      <c r="H1348" s="40">
        <v>41524</v>
      </c>
      <c r="I1348" s="46">
        <v>0</v>
      </c>
      <c r="J1348" s="46">
        <v>0</v>
      </c>
      <c r="K1348" s="46" t="s">
        <v>74</v>
      </c>
      <c r="L1348" s="46">
        <v>0</v>
      </c>
      <c r="M1348" s="46" t="s">
        <v>74</v>
      </c>
      <c r="N1348" s="46">
        <v>0</v>
      </c>
      <c r="O1348" s="46" t="s">
        <v>74</v>
      </c>
      <c r="P1348" s="46">
        <v>0</v>
      </c>
      <c r="Q1348" s="46" t="s">
        <v>74</v>
      </c>
      <c r="R1348" s="46">
        <v>0</v>
      </c>
      <c r="S1348" s="46" t="s">
        <v>74</v>
      </c>
      <c r="T1348" s="46">
        <v>0</v>
      </c>
      <c r="U1348" s="46" t="s">
        <v>74</v>
      </c>
      <c r="V1348" s="46">
        <v>0</v>
      </c>
      <c r="W1348" s="46" t="s">
        <v>74</v>
      </c>
      <c r="X1348" s="46">
        <v>0</v>
      </c>
      <c r="Y1348" s="46" t="s">
        <v>74</v>
      </c>
      <c r="Z1348" s="46">
        <v>0</v>
      </c>
      <c r="AA1348" s="46" t="s">
        <v>74</v>
      </c>
      <c r="AB1348" s="46">
        <v>0</v>
      </c>
      <c r="AC1348" s="46" t="s">
        <v>74</v>
      </c>
      <c r="AD1348" s="46">
        <v>0</v>
      </c>
      <c r="AE1348" s="46" t="s">
        <v>74</v>
      </c>
      <c r="AF1348" s="46">
        <v>0</v>
      </c>
      <c r="AG1348" s="46" t="s">
        <v>74</v>
      </c>
      <c r="AH1348" s="46">
        <v>0</v>
      </c>
      <c r="AI1348" s="46" t="s">
        <v>74</v>
      </c>
      <c r="AJ1348" s="46">
        <v>0</v>
      </c>
      <c r="AK1348" s="46" t="s">
        <v>74</v>
      </c>
      <c r="AL1348" s="46">
        <v>0</v>
      </c>
      <c r="AM1348" s="46" t="s">
        <v>74</v>
      </c>
      <c r="AN1348" s="50"/>
      <c r="AO1348" s="46"/>
      <c r="AP1348" s="46"/>
      <c r="AQ1348" s="46"/>
      <c r="AR1348" s="46"/>
      <c r="AS1348" s="46"/>
      <c r="AT1348" s="46"/>
      <c r="AU1348" s="46"/>
      <c r="AV1348" s="46"/>
      <c r="AW1348" s="46"/>
      <c r="AX1348" s="46"/>
      <c r="AY1348" s="46"/>
      <c r="AZ1348" s="46"/>
      <c r="BA1348" s="46"/>
      <c r="BB1348" s="46"/>
      <c r="BC1348" s="46"/>
      <c r="BD1348" s="46"/>
      <c r="BE1348" s="46"/>
      <c r="BF1348" s="46"/>
      <c r="BG1348" s="46"/>
      <c r="BH1348" s="46"/>
      <c r="BI1348" s="46"/>
      <c r="BJ1348" s="46"/>
      <c r="BK1348" s="46"/>
      <c r="BL1348" s="46"/>
      <c r="BM1348" s="46"/>
      <c r="BN1348" s="46"/>
      <c r="BO1348" s="46"/>
      <c r="BP1348" s="46"/>
      <c r="BQ1348" s="46"/>
      <c r="BR1348" s="46"/>
      <c r="BS1348" s="46"/>
      <c r="BT1348" s="46"/>
      <c r="BU1348" s="46"/>
      <c r="BV1348" s="46"/>
      <c r="BW1348" s="46"/>
      <c r="BX1348" s="46"/>
      <c r="BY1348" s="46"/>
      <c r="BZ1348" s="46"/>
      <c r="CA1348" s="46"/>
      <c r="CB1348" s="46"/>
      <c r="CC1348" s="46"/>
    </row>
    <row r="1349" spans="7:81" x14ac:dyDescent="0.25">
      <c r="G1349" t="s">
        <v>133</v>
      </c>
      <c r="H1349" s="40">
        <v>41525</v>
      </c>
      <c r="I1349" s="46">
        <v>0</v>
      </c>
      <c r="J1349" s="46">
        <v>0</v>
      </c>
      <c r="K1349" s="46" t="s">
        <v>74</v>
      </c>
      <c r="L1349" s="46">
        <v>0</v>
      </c>
      <c r="M1349" s="46" t="s">
        <v>74</v>
      </c>
      <c r="N1349" s="46">
        <v>0</v>
      </c>
      <c r="O1349" s="46" t="s">
        <v>74</v>
      </c>
      <c r="P1349" s="46">
        <v>0</v>
      </c>
      <c r="Q1349" s="46" t="s">
        <v>74</v>
      </c>
      <c r="R1349" s="46">
        <v>0</v>
      </c>
      <c r="S1349" s="46" t="s">
        <v>74</v>
      </c>
      <c r="T1349" s="46">
        <v>0</v>
      </c>
      <c r="U1349" s="46" t="s">
        <v>74</v>
      </c>
      <c r="V1349" s="46">
        <v>0</v>
      </c>
      <c r="W1349" s="46" t="s">
        <v>74</v>
      </c>
      <c r="X1349" s="46">
        <v>0</v>
      </c>
      <c r="Y1349" s="46" t="s">
        <v>74</v>
      </c>
      <c r="Z1349" s="46">
        <v>0</v>
      </c>
      <c r="AA1349" s="46" t="s">
        <v>74</v>
      </c>
      <c r="AB1349" s="46">
        <v>0</v>
      </c>
      <c r="AC1349" s="46" t="s">
        <v>74</v>
      </c>
      <c r="AD1349" s="46">
        <v>0</v>
      </c>
      <c r="AE1349" s="46" t="s">
        <v>74</v>
      </c>
      <c r="AF1349" s="46">
        <v>0</v>
      </c>
      <c r="AG1349" s="46" t="s">
        <v>74</v>
      </c>
      <c r="AH1349" s="46">
        <v>0</v>
      </c>
      <c r="AI1349" s="46" t="s">
        <v>74</v>
      </c>
      <c r="AJ1349" s="46">
        <v>0</v>
      </c>
      <c r="AK1349" s="46" t="s">
        <v>74</v>
      </c>
      <c r="AL1349" s="46">
        <v>0</v>
      </c>
      <c r="AM1349" s="46" t="s">
        <v>74</v>
      </c>
      <c r="AN1349" s="50"/>
      <c r="AO1349" s="46"/>
      <c r="AP1349" s="46"/>
      <c r="AQ1349" s="46"/>
      <c r="AR1349" s="46"/>
      <c r="AS1349" s="46"/>
      <c r="AT1349" s="46"/>
      <c r="AU1349" s="46"/>
      <c r="AV1349" s="46"/>
      <c r="AW1349" s="46"/>
      <c r="AX1349" s="46"/>
      <c r="AY1349" s="46"/>
      <c r="AZ1349" s="46"/>
      <c r="BA1349" s="46"/>
      <c r="BB1349" s="46"/>
      <c r="BC1349" s="46"/>
      <c r="BD1349" s="46"/>
      <c r="BE1349" s="46"/>
      <c r="BF1349" s="46"/>
      <c r="BG1349" s="46"/>
      <c r="BH1349" s="46"/>
      <c r="BI1349" s="46"/>
      <c r="BJ1349" s="46"/>
      <c r="BK1349" s="46"/>
      <c r="BL1349" s="46"/>
      <c r="BM1349" s="46"/>
      <c r="BN1349" s="46"/>
      <c r="BO1349" s="46"/>
      <c r="BP1349" s="46"/>
      <c r="BQ1349" s="46"/>
      <c r="BR1349" s="46"/>
      <c r="BS1349" s="46"/>
      <c r="BT1349" s="46"/>
      <c r="BU1349" s="46"/>
      <c r="BV1349" s="46"/>
      <c r="BW1349" s="46"/>
      <c r="BX1349" s="46"/>
      <c r="BY1349" s="46"/>
      <c r="BZ1349" s="46"/>
      <c r="CA1349" s="46"/>
      <c r="CB1349" s="46"/>
      <c r="CC1349" s="46"/>
    </row>
    <row r="1350" spans="7:81" x14ac:dyDescent="0.25">
      <c r="G1350" t="s">
        <v>133</v>
      </c>
      <c r="H1350" s="40">
        <v>41526</v>
      </c>
      <c r="I1350" s="46">
        <v>0</v>
      </c>
      <c r="J1350" s="46">
        <v>0</v>
      </c>
      <c r="K1350" s="46" t="s">
        <v>74</v>
      </c>
      <c r="L1350" s="46">
        <v>0</v>
      </c>
      <c r="M1350" s="46" t="s">
        <v>74</v>
      </c>
      <c r="N1350" s="46">
        <v>0</v>
      </c>
      <c r="O1350" s="46" t="s">
        <v>74</v>
      </c>
      <c r="P1350" s="46">
        <v>0</v>
      </c>
      <c r="Q1350" s="46" t="s">
        <v>74</v>
      </c>
      <c r="R1350" s="46">
        <v>0</v>
      </c>
      <c r="S1350" s="46" t="s">
        <v>74</v>
      </c>
      <c r="T1350" s="46">
        <v>0</v>
      </c>
      <c r="U1350" s="46" t="s">
        <v>74</v>
      </c>
      <c r="V1350" s="46">
        <v>0</v>
      </c>
      <c r="W1350" s="46" t="s">
        <v>74</v>
      </c>
      <c r="X1350" s="46">
        <v>0</v>
      </c>
      <c r="Y1350" s="46" t="s">
        <v>74</v>
      </c>
      <c r="Z1350" s="46">
        <v>0</v>
      </c>
      <c r="AA1350" s="46" t="s">
        <v>74</v>
      </c>
      <c r="AB1350" s="46">
        <v>0</v>
      </c>
      <c r="AC1350" s="46" t="s">
        <v>74</v>
      </c>
      <c r="AD1350" s="46">
        <v>0</v>
      </c>
      <c r="AE1350" s="46" t="s">
        <v>74</v>
      </c>
      <c r="AF1350" s="46">
        <v>0</v>
      </c>
      <c r="AG1350" s="46" t="s">
        <v>74</v>
      </c>
      <c r="AH1350" s="46">
        <v>0</v>
      </c>
      <c r="AI1350" s="46" t="s">
        <v>74</v>
      </c>
      <c r="AJ1350" s="46">
        <v>0</v>
      </c>
      <c r="AK1350" s="46" t="s">
        <v>74</v>
      </c>
      <c r="AL1350" s="46">
        <v>0</v>
      </c>
      <c r="AM1350" s="46" t="s">
        <v>74</v>
      </c>
      <c r="AN1350" s="50"/>
      <c r="AO1350" s="46"/>
      <c r="AP1350" s="46"/>
      <c r="AQ1350" s="46"/>
      <c r="AR1350" s="46"/>
      <c r="AS1350" s="46"/>
      <c r="AT1350" s="46"/>
      <c r="AU1350" s="46"/>
      <c r="AV1350" s="46"/>
      <c r="AW1350" s="46"/>
      <c r="AX1350" s="46"/>
      <c r="AY1350" s="46"/>
      <c r="AZ1350" s="46"/>
      <c r="BA1350" s="46"/>
      <c r="BB1350" s="46"/>
      <c r="BC1350" s="46"/>
      <c r="BD1350" s="46"/>
      <c r="BE1350" s="46"/>
      <c r="BF1350" s="46"/>
      <c r="BG1350" s="46"/>
      <c r="BH1350" s="46"/>
      <c r="BI1350" s="46"/>
      <c r="BJ1350" s="46"/>
      <c r="BK1350" s="46"/>
      <c r="BL1350" s="46"/>
      <c r="BM1350" s="46"/>
      <c r="BN1350" s="46"/>
      <c r="BO1350" s="46"/>
      <c r="BP1350" s="46"/>
      <c r="BQ1350" s="46"/>
      <c r="BR1350" s="46"/>
      <c r="BS1350" s="46"/>
      <c r="BT1350" s="46"/>
      <c r="BU1350" s="46"/>
      <c r="BV1350" s="46"/>
      <c r="BW1350" s="46"/>
      <c r="BX1350" s="46"/>
      <c r="BY1350" s="46"/>
      <c r="BZ1350" s="46"/>
      <c r="CA1350" s="46"/>
      <c r="CB1350" s="46"/>
      <c r="CC1350" s="46"/>
    </row>
    <row r="1351" spans="7:81" x14ac:dyDescent="0.25">
      <c r="G1351" t="s">
        <v>133</v>
      </c>
      <c r="H1351" s="40">
        <v>41527</v>
      </c>
      <c r="I1351" s="46">
        <v>0</v>
      </c>
      <c r="J1351" s="46">
        <v>0</v>
      </c>
      <c r="K1351" s="46">
        <v>7</v>
      </c>
      <c r="L1351" s="46">
        <v>0</v>
      </c>
      <c r="M1351" s="46">
        <v>1.1000000000000001</v>
      </c>
      <c r="N1351" s="46">
        <v>0</v>
      </c>
      <c r="O1351" s="46">
        <v>0.42500000000000004</v>
      </c>
      <c r="P1351" s="46">
        <v>0</v>
      </c>
      <c r="Q1351" s="46">
        <v>1.5333333333333332</v>
      </c>
      <c r="R1351" s="46">
        <v>0</v>
      </c>
      <c r="S1351" s="46">
        <v>0.93333333333333324</v>
      </c>
      <c r="T1351" s="46">
        <v>0</v>
      </c>
      <c r="U1351" s="46">
        <v>1.2666666666666666</v>
      </c>
      <c r="V1351" s="46">
        <v>0</v>
      </c>
      <c r="W1351" s="46">
        <v>0.76666666666666672</v>
      </c>
      <c r="X1351" s="46">
        <v>0</v>
      </c>
      <c r="Y1351" s="46">
        <v>0.26666666666666666</v>
      </c>
      <c r="Z1351" s="46">
        <v>0</v>
      </c>
      <c r="AA1351" s="46" t="s">
        <v>74</v>
      </c>
      <c r="AB1351" s="46">
        <v>0</v>
      </c>
      <c r="AC1351" s="46" t="s">
        <v>74</v>
      </c>
      <c r="AD1351" s="46">
        <v>0</v>
      </c>
      <c r="AE1351" s="46" t="s">
        <v>74</v>
      </c>
      <c r="AF1351" s="46">
        <v>0</v>
      </c>
      <c r="AG1351" s="46" t="s">
        <v>74</v>
      </c>
      <c r="AH1351" s="46">
        <v>0</v>
      </c>
      <c r="AI1351" s="46" t="s">
        <v>74</v>
      </c>
      <c r="AJ1351" s="46">
        <v>0</v>
      </c>
      <c r="AK1351" s="46" t="s">
        <v>74</v>
      </c>
      <c r="AL1351" s="46">
        <v>0</v>
      </c>
      <c r="AM1351" s="46" t="s">
        <v>74</v>
      </c>
      <c r="AN1351" s="50"/>
      <c r="AO1351" s="46">
        <v>9.4</v>
      </c>
      <c r="AP1351" s="46">
        <v>4.5999999999999996</v>
      </c>
      <c r="AQ1351" s="46">
        <v>1.1000000000000001</v>
      </c>
      <c r="AR1351" s="46">
        <v>0.55000000000000004</v>
      </c>
      <c r="AS1351" s="46">
        <v>0.3</v>
      </c>
      <c r="AT1351" s="46">
        <v>1.8</v>
      </c>
      <c r="AU1351" s="46">
        <v>0.7</v>
      </c>
      <c r="AV1351" s="46">
        <v>2.1</v>
      </c>
      <c r="AW1351" s="46">
        <v>0.5</v>
      </c>
      <c r="AX1351" s="46">
        <v>1</v>
      </c>
      <c r="AY1351" s="46">
        <v>1.3</v>
      </c>
      <c r="AZ1351" s="46">
        <v>0.4</v>
      </c>
      <c r="BA1351" s="46">
        <v>1.6</v>
      </c>
      <c r="BB1351" s="46">
        <v>1.8</v>
      </c>
      <c r="BC1351" s="46">
        <v>0.9</v>
      </c>
      <c r="BD1351" s="46">
        <v>0.8</v>
      </c>
      <c r="BE1351" s="46">
        <v>0.6</v>
      </c>
      <c r="BF1351" s="46">
        <v>0.5</v>
      </c>
      <c r="BG1351" s="46">
        <v>0.3</v>
      </c>
      <c r="BH1351" s="46">
        <v>0</v>
      </c>
      <c r="BI1351" s="46"/>
      <c r="BJ1351" s="46"/>
      <c r="BK1351" s="46"/>
      <c r="BL1351" s="46"/>
      <c r="BM1351" s="46"/>
      <c r="BN1351" s="46"/>
      <c r="BO1351" s="46"/>
      <c r="BP1351" s="46"/>
      <c r="BQ1351" s="46"/>
      <c r="BR1351" s="46"/>
      <c r="BS1351" s="46"/>
      <c r="BT1351" s="46"/>
      <c r="BU1351" s="46"/>
      <c r="BV1351" s="46"/>
      <c r="BW1351" s="46"/>
      <c r="BX1351" s="46"/>
      <c r="BY1351" s="46"/>
      <c r="BZ1351" s="46"/>
      <c r="CA1351" s="46"/>
      <c r="CB1351" s="46"/>
      <c r="CC1351" s="46"/>
    </row>
    <row r="1352" spans="7:81" x14ac:dyDescent="0.25">
      <c r="G1352" t="s">
        <v>133</v>
      </c>
      <c r="H1352" s="40">
        <v>41528</v>
      </c>
      <c r="I1352" s="46">
        <v>0</v>
      </c>
      <c r="J1352" s="46">
        <v>0</v>
      </c>
      <c r="K1352" s="46" t="s">
        <v>74</v>
      </c>
      <c r="L1352" s="46">
        <v>0</v>
      </c>
      <c r="M1352" s="46" t="s">
        <v>74</v>
      </c>
      <c r="N1352" s="46">
        <v>0</v>
      </c>
      <c r="O1352" s="46" t="s">
        <v>74</v>
      </c>
      <c r="P1352" s="46">
        <v>0</v>
      </c>
      <c r="Q1352" s="46" t="s">
        <v>74</v>
      </c>
      <c r="R1352" s="46">
        <v>0</v>
      </c>
      <c r="S1352" s="46" t="s">
        <v>74</v>
      </c>
      <c r="T1352" s="46">
        <v>0</v>
      </c>
      <c r="U1352" s="46" t="s">
        <v>74</v>
      </c>
      <c r="V1352" s="46">
        <v>0</v>
      </c>
      <c r="W1352" s="46" t="s">
        <v>74</v>
      </c>
      <c r="X1352" s="46">
        <v>0</v>
      </c>
      <c r="Y1352" s="46" t="s">
        <v>74</v>
      </c>
      <c r="Z1352" s="46">
        <v>0</v>
      </c>
      <c r="AA1352" s="46" t="s">
        <v>74</v>
      </c>
      <c r="AB1352" s="46">
        <v>0</v>
      </c>
      <c r="AC1352" s="46" t="s">
        <v>74</v>
      </c>
      <c r="AD1352" s="46">
        <v>0</v>
      </c>
      <c r="AE1352" s="46" t="s">
        <v>74</v>
      </c>
      <c r="AF1352" s="46">
        <v>0</v>
      </c>
      <c r="AG1352" s="46" t="s">
        <v>74</v>
      </c>
      <c r="AH1352" s="46">
        <v>0</v>
      </c>
      <c r="AI1352" s="46" t="s">
        <v>74</v>
      </c>
      <c r="AJ1352" s="46">
        <v>0</v>
      </c>
      <c r="AK1352" s="46" t="s">
        <v>74</v>
      </c>
      <c r="AL1352" s="46">
        <v>0</v>
      </c>
      <c r="AM1352" s="46" t="s">
        <v>74</v>
      </c>
      <c r="AN1352" s="50"/>
      <c r="AO1352" s="46"/>
      <c r="AP1352" s="46"/>
      <c r="AQ1352" s="46"/>
      <c r="AR1352" s="46"/>
      <c r="AS1352" s="46"/>
      <c r="AT1352" s="46"/>
      <c r="AU1352" s="46"/>
      <c r="AV1352" s="46"/>
      <c r="AW1352" s="46"/>
      <c r="AX1352" s="46"/>
      <c r="AY1352" s="46"/>
      <c r="AZ1352" s="46"/>
      <c r="BA1352" s="46"/>
      <c r="BB1352" s="46"/>
      <c r="BC1352" s="46"/>
      <c r="BD1352" s="46"/>
      <c r="BE1352" s="46"/>
      <c r="BF1352" s="46"/>
      <c r="BG1352" s="46"/>
      <c r="BH1352" s="46"/>
      <c r="BI1352" s="46"/>
      <c r="BJ1352" s="46"/>
      <c r="BK1352" s="46"/>
      <c r="BL1352" s="46"/>
      <c r="BM1352" s="46"/>
      <c r="BN1352" s="46"/>
      <c r="BO1352" s="46"/>
      <c r="BP1352" s="46"/>
      <c r="BQ1352" s="46"/>
      <c r="BR1352" s="46"/>
      <c r="BS1352" s="46"/>
      <c r="BT1352" s="46"/>
      <c r="BU1352" s="46"/>
      <c r="BV1352" s="46"/>
      <c r="BW1352" s="46"/>
      <c r="BX1352" s="46"/>
      <c r="BY1352" s="46"/>
      <c r="BZ1352" s="46"/>
      <c r="CA1352" s="46"/>
      <c r="CB1352" s="46"/>
      <c r="CC1352" s="46"/>
    </row>
    <row r="1353" spans="7:81" x14ac:dyDescent="0.25">
      <c r="G1353" t="s">
        <v>133</v>
      </c>
      <c r="H1353" s="40">
        <v>41529</v>
      </c>
      <c r="I1353" s="46">
        <v>9.5</v>
      </c>
      <c r="J1353" s="46">
        <v>0</v>
      </c>
      <c r="K1353" s="46" t="s">
        <v>74</v>
      </c>
      <c r="L1353" s="46">
        <v>0</v>
      </c>
      <c r="M1353" s="46" t="s">
        <v>74</v>
      </c>
      <c r="N1353" s="46">
        <v>0</v>
      </c>
      <c r="O1353" s="46" t="s">
        <v>74</v>
      </c>
      <c r="P1353" s="46">
        <v>0</v>
      </c>
      <c r="Q1353" s="46" t="s">
        <v>74</v>
      </c>
      <c r="R1353" s="46">
        <v>0</v>
      </c>
      <c r="S1353" s="46" t="s">
        <v>74</v>
      </c>
      <c r="T1353" s="46">
        <v>0</v>
      </c>
      <c r="U1353" s="46" t="s">
        <v>74</v>
      </c>
      <c r="V1353" s="46">
        <v>0</v>
      </c>
      <c r="W1353" s="46" t="s">
        <v>74</v>
      </c>
      <c r="X1353" s="46">
        <v>0</v>
      </c>
      <c r="Y1353" s="46" t="s">
        <v>74</v>
      </c>
      <c r="Z1353" s="46">
        <v>0</v>
      </c>
      <c r="AA1353" s="46" t="s">
        <v>74</v>
      </c>
      <c r="AB1353" s="46">
        <v>0</v>
      </c>
      <c r="AC1353" s="46" t="s">
        <v>74</v>
      </c>
      <c r="AD1353" s="46">
        <v>0</v>
      </c>
      <c r="AE1353" s="46" t="s">
        <v>74</v>
      </c>
      <c r="AF1353" s="46">
        <v>0</v>
      </c>
      <c r="AG1353" s="46" t="s">
        <v>74</v>
      </c>
      <c r="AH1353" s="46">
        <v>0</v>
      </c>
      <c r="AI1353" s="46" t="s">
        <v>74</v>
      </c>
      <c r="AJ1353" s="46">
        <v>0</v>
      </c>
      <c r="AK1353" s="46" t="s">
        <v>74</v>
      </c>
      <c r="AL1353" s="46">
        <v>0</v>
      </c>
      <c r="AM1353" s="46" t="s">
        <v>74</v>
      </c>
      <c r="AN1353" s="50"/>
      <c r="AO1353" s="46"/>
      <c r="AP1353" s="46"/>
      <c r="AQ1353" s="46"/>
      <c r="AR1353" s="46"/>
      <c r="AS1353" s="46"/>
      <c r="AT1353" s="46"/>
      <c r="AU1353" s="46"/>
      <c r="AV1353" s="46"/>
      <c r="AW1353" s="46"/>
      <c r="AX1353" s="46"/>
      <c r="AY1353" s="46"/>
      <c r="AZ1353" s="46"/>
      <c r="BA1353" s="46"/>
      <c r="BB1353" s="46"/>
      <c r="BC1353" s="46"/>
      <c r="BD1353" s="46"/>
      <c r="BE1353" s="46"/>
      <c r="BF1353" s="46"/>
      <c r="BG1353" s="46"/>
      <c r="BH1353" s="46"/>
      <c r="BI1353" s="46"/>
      <c r="BJ1353" s="46"/>
      <c r="BK1353" s="46"/>
      <c r="BL1353" s="46"/>
      <c r="BM1353" s="46"/>
      <c r="BN1353" s="46"/>
      <c r="BO1353" s="46"/>
      <c r="BP1353" s="46"/>
      <c r="BQ1353" s="46"/>
      <c r="BR1353" s="46"/>
      <c r="BS1353" s="46"/>
      <c r="BT1353" s="46"/>
      <c r="BU1353" s="46"/>
      <c r="BV1353" s="46"/>
      <c r="BW1353" s="46"/>
      <c r="BX1353" s="46"/>
      <c r="BY1353" s="46"/>
      <c r="BZ1353" s="46"/>
      <c r="CA1353" s="46"/>
      <c r="CB1353" s="46"/>
      <c r="CC1353" s="46"/>
    </row>
    <row r="1354" spans="7:81" x14ac:dyDescent="0.25">
      <c r="G1354" t="s">
        <v>133</v>
      </c>
      <c r="H1354" s="40">
        <v>41530</v>
      </c>
      <c r="I1354" s="46">
        <v>0</v>
      </c>
      <c r="J1354" s="46">
        <v>0</v>
      </c>
      <c r="K1354" s="46" t="s">
        <v>74</v>
      </c>
      <c r="L1354" s="46">
        <v>0</v>
      </c>
      <c r="M1354" s="46" t="s">
        <v>74</v>
      </c>
      <c r="N1354" s="46">
        <v>0</v>
      </c>
      <c r="O1354" s="46" t="s">
        <v>74</v>
      </c>
      <c r="P1354" s="46">
        <v>0</v>
      </c>
      <c r="Q1354" s="46" t="s">
        <v>74</v>
      </c>
      <c r="R1354" s="46">
        <v>0</v>
      </c>
      <c r="S1354" s="46" t="s">
        <v>74</v>
      </c>
      <c r="T1354" s="46">
        <v>0</v>
      </c>
      <c r="U1354" s="46" t="s">
        <v>74</v>
      </c>
      <c r="V1354" s="46">
        <v>0</v>
      </c>
      <c r="W1354" s="46" t="s">
        <v>74</v>
      </c>
      <c r="X1354" s="46">
        <v>0</v>
      </c>
      <c r="Y1354" s="46" t="s">
        <v>74</v>
      </c>
      <c r="Z1354" s="46">
        <v>0</v>
      </c>
      <c r="AA1354" s="46" t="s">
        <v>74</v>
      </c>
      <c r="AB1354" s="46">
        <v>0</v>
      </c>
      <c r="AC1354" s="46" t="s">
        <v>74</v>
      </c>
      <c r="AD1354" s="46">
        <v>0</v>
      </c>
      <c r="AE1354" s="46" t="s">
        <v>74</v>
      </c>
      <c r="AF1354" s="46">
        <v>0</v>
      </c>
      <c r="AG1354" s="46" t="s">
        <v>74</v>
      </c>
      <c r="AH1354" s="46">
        <v>0</v>
      </c>
      <c r="AI1354" s="46" t="s">
        <v>74</v>
      </c>
      <c r="AJ1354" s="46">
        <v>0</v>
      </c>
      <c r="AK1354" s="46" t="s">
        <v>74</v>
      </c>
      <c r="AL1354" s="46">
        <v>0</v>
      </c>
      <c r="AM1354" s="46" t="s">
        <v>74</v>
      </c>
      <c r="AN1354" s="50"/>
      <c r="AO1354" s="46"/>
      <c r="AP1354" s="46"/>
      <c r="AQ1354" s="46"/>
      <c r="AR1354" s="46"/>
      <c r="AS1354" s="46"/>
      <c r="AT1354" s="46"/>
      <c r="AU1354" s="46"/>
      <c r="AV1354" s="46"/>
      <c r="AW1354" s="46"/>
      <c r="AX1354" s="46"/>
      <c r="AY1354" s="46"/>
      <c r="AZ1354" s="46"/>
      <c r="BA1354" s="46"/>
      <c r="BB1354" s="46"/>
      <c r="BC1354" s="46"/>
      <c r="BD1354" s="46"/>
      <c r="BE1354" s="46"/>
      <c r="BF1354" s="46"/>
      <c r="BG1354" s="46"/>
      <c r="BH1354" s="46"/>
      <c r="BI1354" s="46"/>
      <c r="BJ1354" s="46"/>
      <c r="BK1354" s="46"/>
      <c r="BL1354" s="46"/>
      <c r="BM1354" s="46"/>
      <c r="BN1354" s="46"/>
      <c r="BO1354" s="46"/>
      <c r="BP1354" s="46"/>
      <c r="BQ1354" s="46"/>
      <c r="BR1354" s="46"/>
      <c r="BS1354" s="46"/>
      <c r="BT1354" s="46"/>
      <c r="BU1354" s="46"/>
      <c r="BV1354" s="46"/>
      <c r="BW1354" s="46"/>
      <c r="BX1354" s="46"/>
      <c r="BY1354" s="46"/>
      <c r="BZ1354" s="46"/>
      <c r="CA1354" s="46"/>
      <c r="CB1354" s="46"/>
      <c r="CC1354" s="46"/>
    </row>
    <row r="1355" spans="7:81" x14ac:dyDescent="0.25">
      <c r="G1355" t="s">
        <v>133</v>
      </c>
      <c r="H1355" s="40">
        <v>41531</v>
      </c>
      <c r="I1355" s="46">
        <v>0.5</v>
      </c>
      <c r="J1355" s="46">
        <v>0</v>
      </c>
      <c r="K1355" s="46" t="s">
        <v>74</v>
      </c>
      <c r="L1355" s="46">
        <v>0</v>
      </c>
      <c r="M1355" s="46" t="s">
        <v>74</v>
      </c>
      <c r="N1355" s="46">
        <v>0</v>
      </c>
      <c r="O1355" s="46" t="s">
        <v>74</v>
      </c>
      <c r="P1355" s="46">
        <v>0</v>
      </c>
      <c r="Q1355" s="46" t="s">
        <v>74</v>
      </c>
      <c r="R1355" s="46">
        <v>0</v>
      </c>
      <c r="S1355" s="46" t="s">
        <v>74</v>
      </c>
      <c r="T1355" s="46">
        <v>0</v>
      </c>
      <c r="U1355" s="46" t="s">
        <v>74</v>
      </c>
      <c r="V1355" s="46">
        <v>0</v>
      </c>
      <c r="W1355" s="46" t="s">
        <v>74</v>
      </c>
      <c r="X1355" s="46">
        <v>0</v>
      </c>
      <c r="Y1355" s="46" t="s">
        <v>74</v>
      </c>
      <c r="Z1355" s="46">
        <v>0</v>
      </c>
      <c r="AA1355" s="46" t="s">
        <v>74</v>
      </c>
      <c r="AB1355" s="46">
        <v>0</v>
      </c>
      <c r="AC1355" s="46" t="s">
        <v>74</v>
      </c>
      <c r="AD1355" s="46">
        <v>0</v>
      </c>
      <c r="AE1355" s="46" t="s">
        <v>74</v>
      </c>
      <c r="AF1355" s="46">
        <v>0</v>
      </c>
      <c r="AG1355" s="46" t="s">
        <v>74</v>
      </c>
      <c r="AH1355" s="46">
        <v>0</v>
      </c>
      <c r="AI1355" s="46" t="s">
        <v>74</v>
      </c>
      <c r="AJ1355" s="46">
        <v>0</v>
      </c>
      <c r="AK1355" s="46" t="s">
        <v>74</v>
      </c>
      <c r="AL1355" s="46">
        <v>0</v>
      </c>
      <c r="AM1355" s="46" t="s">
        <v>74</v>
      </c>
      <c r="AN1355" s="50"/>
      <c r="AO1355" s="46"/>
      <c r="AP1355" s="46"/>
      <c r="AQ1355" s="46"/>
      <c r="AR1355" s="46"/>
      <c r="AS1355" s="46"/>
      <c r="AT1355" s="46"/>
      <c r="AU1355" s="46"/>
      <c r="AV1355" s="46"/>
      <c r="AW1355" s="46"/>
      <c r="AX1355" s="46"/>
      <c r="AY1355" s="46"/>
      <c r="AZ1355" s="46"/>
      <c r="BA1355" s="46"/>
      <c r="BB1355" s="46"/>
      <c r="BC1355" s="46"/>
      <c r="BD1355" s="46"/>
      <c r="BE1355" s="46"/>
      <c r="BF1355" s="46"/>
      <c r="BG1355" s="46"/>
      <c r="BH1355" s="46"/>
      <c r="BI1355" s="46"/>
      <c r="BJ1355" s="46"/>
      <c r="BK1355" s="46"/>
      <c r="BL1355" s="46"/>
      <c r="BM1355" s="46"/>
      <c r="BN1355" s="46"/>
      <c r="BO1355" s="46"/>
      <c r="BP1355" s="46"/>
      <c r="BQ1355" s="46"/>
      <c r="BR1355" s="46"/>
      <c r="BS1355" s="46"/>
      <c r="BT1355" s="46"/>
      <c r="BU1355" s="46"/>
      <c r="BV1355" s="46"/>
      <c r="BW1355" s="46"/>
      <c r="BX1355" s="46"/>
      <c r="BY1355" s="46"/>
      <c r="BZ1355" s="46"/>
      <c r="CA1355" s="46"/>
      <c r="CB1355" s="46"/>
      <c r="CC1355" s="46"/>
    </row>
    <row r="1356" spans="7:81" x14ac:dyDescent="0.25">
      <c r="G1356" t="s">
        <v>133</v>
      </c>
      <c r="H1356" s="40">
        <v>41532</v>
      </c>
      <c r="I1356" s="46">
        <v>0</v>
      </c>
      <c r="J1356" s="46">
        <v>0</v>
      </c>
      <c r="K1356" s="46" t="s">
        <v>74</v>
      </c>
      <c r="L1356" s="46">
        <v>0</v>
      </c>
      <c r="M1356" s="46" t="s">
        <v>74</v>
      </c>
      <c r="N1356" s="46">
        <v>0</v>
      </c>
      <c r="O1356" s="46" t="s">
        <v>74</v>
      </c>
      <c r="P1356" s="46">
        <v>0</v>
      </c>
      <c r="Q1356" s="46" t="s">
        <v>74</v>
      </c>
      <c r="R1356" s="46">
        <v>0</v>
      </c>
      <c r="S1356" s="46" t="s">
        <v>74</v>
      </c>
      <c r="T1356" s="46">
        <v>0</v>
      </c>
      <c r="U1356" s="46" t="s">
        <v>74</v>
      </c>
      <c r="V1356" s="46">
        <v>0</v>
      </c>
      <c r="W1356" s="46" t="s">
        <v>74</v>
      </c>
      <c r="X1356" s="46">
        <v>0</v>
      </c>
      <c r="Y1356" s="46" t="s">
        <v>74</v>
      </c>
      <c r="Z1356" s="46">
        <v>0</v>
      </c>
      <c r="AA1356" s="46" t="s">
        <v>74</v>
      </c>
      <c r="AB1356" s="46">
        <v>0</v>
      </c>
      <c r="AC1356" s="46" t="s">
        <v>74</v>
      </c>
      <c r="AD1356" s="46">
        <v>0</v>
      </c>
      <c r="AE1356" s="46" t="s">
        <v>74</v>
      </c>
      <c r="AF1356" s="46">
        <v>0</v>
      </c>
      <c r="AG1356" s="46" t="s">
        <v>74</v>
      </c>
      <c r="AH1356" s="46">
        <v>0</v>
      </c>
      <c r="AI1356" s="46" t="s">
        <v>74</v>
      </c>
      <c r="AJ1356" s="46">
        <v>0</v>
      </c>
      <c r="AK1356" s="46" t="s">
        <v>74</v>
      </c>
      <c r="AL1356" s="46">
        <v>0</v>
      </c>
      <c r="AM1356" s="46" t="s">
        <v>74</v>
      </c>
      <c r="AN1356" s="50"/>
      <c r="AO1356" s="46"/>
      <c r="AP1356" s="46"/>
      <c r="AQ1356" s="46"/>
      <c r="AR1356" s="46"/>
      <c r="AS1356" s="46"/>
      <c r="AT1356" s="46"/>
      <c r="AU1356" s="46"/>
      <c r="AV1356" s="46"/>
      <c r="AW1356" s="46"/>
      <c r="AX1356" s="46"/>
      <c r="AY1356" s="46"/>
      <c r="AZ1356" s="46"/>
      <c r="BA1356" s="46"/>
      <c r="BB1356" s="46"/>
      <c r="BC1356" s="46"/>
      <c r="BD1356" s="46"/>
      <c r="BE1356" s="46"/>
      <c r="BF1356" s="46"/>
      <c r="BG1356" s="46"/>
      <c r="BH1356" s="46"/>
      <c r="BI1356" s="46"/>
      <c r="BJ1356" s="46"/>
      <c r="BK1356" s="46"/>
      <c r="BL1356" s="46"/>
      <c r="BM1356" s="46"/>
      <c r="BN1356" s="46"/>
      <c r="BO1356" s="46"/>
      <c r="BP1356" s="46"/>
      <c r="BQ1356" s="46"/>
      <c r="BR1356" s="46"/>
      <c r="BS1356" s="46"/>
      <c r="BT1356" s="46"/>
      <c r="BU1356" s="46"/>
      <c r="BV1356" s="46"/>
      <c r="BW1356" s="46"/>
      <c r="BX1356" s="46"/>
      <c r="BY1356" s="46"/>
      <c r="BZ1356" s="46"/>
      <c r="CA1356" s="46"/>
      <c r="CB1356" s="46"/>
      <c r="CC1356" s="46"/>
    </row>
    <row r="1357" spans="7:81" x14ac:dyDescent="0.25">
      <c r="G1357" t="s">
        <v>133</v>
      </c>
      <c r="H1357" s="40">
        <v>41533</v>
      </c>
      <c r="I1357" s="46">
        <v>0</v>
      </c>
      <c r="J1357" s="46">
        <v>0</v>
      </c>
      <c r="K1357" s="46" t="s">
        <v>74</v>
      </c>
      <c r="L1357" s="46">
        <v>0</v>
      </c>
      <c r="M1357" s="46" t="s">
        <v>74</v>
      </c>
      <c r="N1357" s="46">
        <v>0</v>
      </c>
      <c r="O1357" s="46" t="s">
        <v>74</v>
      </c>
      <c r="P1357" s="46">
        <v>0</v>
      </c>
      <c r="Q1357" s="46" t="s">
        <v>74</v>
      </c>
      <c r="R1357" s="46">
        <v>0</v>
      </c>
      <c r="S1357" s="46" t="s">
        <v>74</v>
      </c>
      <c r="T1357" s="46">
        <v>0</v>
      </c>
      <c r="U1357" s="46" t="s">
        <v>74</v>
      </c>
      <c r="V1357" s="46">
        <v>0</v>
      </c>
      <c r="W1357" s="46" t="s">
        <v>74</v>
      </c>
      <c r="X1357" s="46">
        <v>0</v>
      </c>
      <c r="Y1357" s="46" t="s">
        <v>74</v>
      </c>
      <c r="Z1357" s="46">
        <v>0</v>
      </c>
      <c r="AA1357" s="46" t="s">
        <v>74</v>
      </c>
      <c r="AB1357" s="46">
        <v>0</v>
      </c>
      <c r="AC1357" s="46" t="s">
        <v>74</v>
      </c>
      <c r="AD1357" s="46">
        <v>0</v>
      </c>
      <c r="AE1357" s="46" t="s">
        <v>74</v>
      </c>
      <c r="AF1357" s="46">
        <v>0</v>
      </c>
      <c r="AG1357" s="46" t="s">
        <v>74</v>
      </c>
      <c r="AH1357" s="46">
        <v>0</v>
      </c>
      <c r="AI1357" s="46" t="s">
        <v>74</v>
      </c>
      <c r="AJ1357" s="46">
        <v>0</v>
      </c>
      <c r="AK1357" s="46" t="s">
        <v>74</v>
      </c>
      <c r="AL1357" s="46">
        <v>0</v>
      </c>
      <c r="AM1357" s="46" t="s">
        <v>74</v>
      </c>
      <c r="AN1357" s="50"/>
      <c r="AO1357" s="46"/>
      <c r="AP1357" s="46"/>
      <c r="AQ1357" s="46"/>
      <c r="AR1357" s="46"/>
      <c r="AS1357" s="46"/>
      <c r="AT1357" s="46"/>
      <c r="AU1357" s="46"/>
      <c r="AV1357" s="46"/>
      <c r="AW1357" s="46"/>
      <c r="AX1357" s="46"/>
      <c r="AY1357" s="46"/>
      <c r="AZ1357" s="46"/>
      <c r="BA1357" s="46"/>
      <c r="BB1357" s="46"/>
      <c r="BC1357" s="46"/>
      <c r="BD1357" s="46"/>
      <c r="BE1357" s="46"/>
      <c r="BF1357" s="46"/>
      <c r="BG1357" s="46"/>
      <c r="BH1357" s="46"/>
      <c r="BI1357" s="46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</row>
    <row r="1358" spans="7:81" x14ac:dyDescent="0.25">
      <c r="G1358" t="s">
        <v>133</v>
      </c>
      <c r="H1358" s="40">
        <v>41534</v>
      </c>
      <c r="I1358" s="46">
        <v>0.5</v>
      </c>
      <c r="J1358" s="46">
        <v>0</v>
      </c>
      <c r="K1358" s="46" t="s">
        <v>74</v>
      </c>
      <c r="L1358" s="46">
        <v>0</v>
      </c>
      <c r="M1358" s="46" t="s">
        <v>74</v>
      </c>
      <c r="N1358" s="46">
        <v>0</v>
      </c>
      <c r="O1358" s="46" t="s">
        <v>74</v>
      </c>
      <c r="P1358" s="46">
        <v>0</v>
      </c>
      <c r="Q1358" s="46" t="s">
        <v>74</v>
      </c>
      <c r="R1358" s="46">
        <v>0</v>
      </c>
      <c r="S1358" s="46" t="s">
        <v>74</v>
      </c>
      <c r="T1358" s="46">
        <v>0</v>
      </c>
      <c r="U1358" s="46" t="s">
        <v>74</v>
      </c>
      <c r="V1358" s="46">
        <v>0</v>
      </c>
      <c r="W1358" s="46" t="s">
        <v>74</v>
      </c>
      <c r="X1358" s="46">
        <v>0</v>
      </c>
      <c r="Y1358" s="46" t="s">
        <v>74</v>
      </c>
      <c r="Z1358" s="46">
        <v>0</v>
      </c>
      <c r="AA1358" s="46" t="s">
        <v>74</v>
      </c>
      <c r="AB1358" s="46">
        <v>0</v>
      </c>
      <c r="AC1358" s="46" t="s">
        <v>74</v>
      </c>
      <c r="AD1358" s="46">
        <v>0</v>
      </c>
      <c r="AE1358" s="46" t="s">
        <v>74</v>
      </c>
      <c r="AF1358" s="46">
        <v>0</v>
      </c>
      <c r="AG1358" s="46" t="s">
        <v>74</v>
      </c>
      <c r="AH1358" s="46">
        <v>0</v>
      </c>
      <c r="AI1358" s="46" t="s">
        <v>74</v>
      </c>
      <c r="AJ1358" s="46">
        <v>0</v>
      </c>
      <c r="AK1358" s="46" t="s">
        <v>74</v>
      </c>
      <c r="AL1358" s="46">
        <v>0</v>
      </c>
      <c r="AM1358" s="46" t="s">
        <v>74</v>
      </c>
      <c r="AN1358" s="50"/>
      <c r="AO1358" s="46"/>
      <c r="AP1358" s="46"/>
      <c r="AQ1358" s="46"/>
      <c r="AR1358" s="46"/>
      <c r="AS1358" s="46"/>
      <c r="AT1358" s="46"/>
      <c r="AU1358" s="46"/>
      <c r="AV1358" s="46"/>
      <c r="AW1358" s="46"/>
      <c r="AX1358" s="46"/>
      <c r="AY1358" s="46"/>
      <c r="AZ1358" s="46"/>
      <c r="BA1358" s="46"/>
      <c r="BB1358" s="46"/>
      <c r="BC1358" s="46"/>
      <c r="BD1358" s="46"/>
      <c r="BE1358" s="46"/>
      <c r="BF1358" s="46"/>
      <c r="BG1358" s="46"/>
      <c r="BH1358" s="46"/>
      <c r="BI1358" s="46"/>
      <c r="BJ1358" s="46"/>
      <c r="BK1358" s="46"/>
      <c r="BL1358" s="46"/>
      <c r="BM1358" s="46"/>
      <c r="BN1358" s="46"/>
      <c r="BO1358" s="46"/>
      <c r="BP1358" s="46"/>
      <c r="BQ1358" s="46"/>
      <c r="BR1358" s="46"/>
      <c r="BS1358" s="46"/>
      <c r="BT1358" s="46"/>
      <c r="BU1358" s="46"/>
      <c r="BV1358" s="46"/>
      <c r="BW1358" s="46"/>
      <c r="BX1358" s="46"/>
      <c r="BY1358" s="46"/>
      <c r="BZ1358" s="46"/>
      <c r="CA1358" s="46"/>
      <c r="CB1358" s="46"/>
      <c r="CC1358" s="46"/>
    </row>
    <row r="1359" spans="7:81" x14ac:dyDescent="0.25">
      <c r="G1359" t="s">
        <v>133</v>
      </c>
      <c r="H1359" s="40">
        <v>41535</v>
      </c>
      <c r="I1359" s="46">
        <v>0</v>
      </c>
      <c r="J1359" s="46">
        <v>0</v>
      </c>
      <c r="K1359" s="46" t="s">
        <v>74</v>
      </c>
      <c r="L1359" s="46">
        <v>0</v>
      </c>
      <c r="M1359" s="46" t="s">
        <v>74</v>
      </c>
      <c r="N1359" s="46">
        <v>0</v>
      </c>
      <c r="O1359" s="46" t="s">
        <v>74</v>
      </c>
      <c r="P1359" s="46">
        <v>0</v>
      </c>
      <c r="Q1359" s="46" t="s">
        <v>74</v>
      </c>
      <c r="R1359" s="46">
        <v>0</v>
      </c>
      <c r="S1359" s="46" t="s">
        <v>74</v>
      </c>
      <c r="T1359" s="46">
        <v>0</v>
      </c>
      <c r="U1359" s="46" t="s">
        <v>74</v>
      </c>
      <c r="V1359" s="46">
        <v>0</v>
      </c>
      <c r="W1359" s="46" t="s">
        <v>74</v>
      </c>
      <c r="X1359" s="46">
        <v>0</v>
      </c>
      <c r="Y1359" s="46" t="s">
        <v>74</v>
      </c>
      <c r="Z1359" s="46">
        <v>0</v>
      </c>
      <c r="AA1359" s="46" t="s">
        <v>74</v>
      </c>
      <c r="AB1359" s="46">
        <v>0</v>
      </c>
      <c r="AC1359" s="46" t="s">
        <v>74</v>
      </c>
      <c r="AD1359" s="46">
        <v>0</v>
      </c>
      <c r="AE1359" s="46" t="s">
        <v>74</v>
      </c>
      <c r="AF1359" s="46">
        <v>0</v>
      </c>
      <c r="AG1359" s="46" t="s">
        <v>74</v>
      </c>
      <c r="AH1359" s="46">
        <v>0</v>
      </c>
      <c r="AI1359" s="46" t="s">
        <v>74</v>
      </c>
      <c r="AJ1359" s="46">
        <v>0</v>
      </c>
      <c r="AK1359" s="46" t="s">
        <v>74</v>
      </c>
      <c r="AL1359" s="46">
        <v>0</v>
      </c>
      <c r="AM1359" s="46" t="s">
        <v>74</v>
      </c>
      <c r="AN1359" s="50"/>
      <c r="AO1359" s="46"/>
      <c r="AP1359" s="46"/>
      <c r="AQ1359" s="46"/>
      <c r="AR1359" s="46"/>
      <c r="AS1359" s="46"/>
      <c r="AT1359" s="46"/>
      <c r="AU1359" s="46"/>
      <c r="AV1359" s="46"/>
      <c r="AW1359" s="46"/>
      <c r="AX1359" s="46"/>
      <c r="AY1359" s="46"/>
      <c r="AZ1359" s="46"/>
      <c r="BA1359" s="46"/>
      <c r="BB1359" s="46"/>
      <c r="BC1359" s="46"/>
      <c r="BD1359" s="46"/>
      <c r="BE1359" s="46"/>
      <c r="BF1359" s="46"/>
      <c r="BG1359" s="46"/>
      <c r="BH1359" s="46"/>
      <c r="BI1359" s="46"/>
      <c r="BJ1359" s="46"/>
      <c r="BK1359" s="46"/>
      <c r="BL1359" s="46"/>
      <c r="BM1359" s="46"/>
      <c r="BN1359" s="46"/>
      <c r="BO1359" s="46"/>
      <c r="BP1359" s="46"/>
      <c r="BQ1359" s="46"/>
      <c r="BR1359" s="46"/>
      <c r="BS1359" s="46"/>
      <c r="BT1359" s="46"/>
      <c r="BU1359" s="46"/>
      <c r="BV1359" s="46"/>
      <c r="BW1359" s="46"/>
      <c r="BX1359" s="46"/>
      <c r="BY1359" s="46"/>
      <c r="BZ1359" s="46"/>
      <c r="CA1359" s="46"/>
      <c r="CB1359" s="46"/>
      <c r="CC1359" s="46"/>
    </row>
    <row r="1360" spans="7:81" x14ac:dyDescent="0.25">
      <c r="G1360" t="s">
        <v>133</v>
      </c>
      <c r="H1360" s="40">
        <v>41536</v>
      </c>
      <c r="I1360" s="46">
        <v>0</v>
      </c>
      <c r="J1360" s="46">
        <v>0</v>
      </c>
      <c r="K1360" s="46" t="s">
        <v>74</v>
      </c>
      <c r="L1360" s="46">
        <v>0</v>
      </c>
      <c r="M1360" s="46" t="s">
        <v>74</v>
      </c>
      <c r="N1360" s="46">
        <v>0</v>
      </c>
      <c r="O1360" s="46" t="s">
        <v>74</v>
      </c>
      <c r="P1360" s="46">
        <v>0</v>
      </c>
      <c r="Q1360" s="46" t="s">
        <v>74</v>
      </c>
      <c r="R1360" s="46">
        <v>0</v>
      </c>
      <c r="S1360" s="46" t="s">
        <v>74</v>
      </c>
      <c r="T1360" s="46">
        <v>0</v>
      </c>
      <c r="U1360" s="46" t="s">
        <v>74</v>
      </c>
      <c r="V1360" s="46">
        <v>0</v>
      </c>
      <c r="W1360" s="46" t="s">
        <v>74</v>
      </c>
      <c r="X1360" s="46">
        <v>0</v>
      </c>
      <c r="Y1360" s="46" t="s">
        <v>74</v>
      </c>
      <c r="Z1360" s="46">
        <v>0</v>
      </c>
      <c r="AA1360" s="46" t="s">
        <v>74</v>
      </c>
      <c r="AB1360" s="46">
        <v>0</v>
      </c>
      <c r="AC1360" s="46" t="s">
        <v>74</v>
      </c>
      <c r="AD1360" s="46">
        <v>0</v>
      </c>
      <c r="AE1360" s="46" t="s">
        <v>74</v>
      </c>
      <c r="AF1360" s="46">
        <v>0</v>
      </c>
      <c r="AG1360" s="46" t="s">
        <v>74</v>
      </c>
      <c r="AH1360" s="46">
        <v>0</v>
      </c>
      <c r="AI1360" s="46" t="s">
        <v>74</v>
      </c>
      <c r="AJ1360" s="46">
        <v>0</v>
      </c>
      <c r="AK1360" s="46" t="s">
        <v>74</v>
      </c>
      <c r="AL1360" s="46">
        <v>0</v>
      </c>
      <c r="AM1360" s="46" t="s">
        <v>74</v>
      </c>
      <c r="AN1360" s="50"/>
      <c r="AO1360" s="46"/>
      <c r="AP1360" s="46"/>
      <c r="AQ1360" s="46"/>
      <c r="AR1360" s="46"/>
      <c r="AS1360" s="46"/>
      <c r="AT1360" s="46"/>
      <c r="AU1360" s="46"/>
      <c r="AV1360" s="46"/>
      <c r="AW1360" s="46"/>
      <c r="AX1360" s="46"/>
      <c r="AY1360" s="46"/>
      <c r="AZ1360" s="46"/>
      <c r="BA1360" s="46"/>
      <c r="BB1360" s="46"/>
      <c r="BC1360" s="46"/>
      <c r="BD1360" s="46"/>
      <c r="BE1360" s="46"/>
      <c r="BF1360" s="46"/>
      <c r="BG1360" s="46"/>
      <c r="BH1360" s="46"/>
      <c r="BI1360" s="46"/>
      <c r="BJ1360" s="46"/>
      <c r="BK1360" s="46"/>
      <c r="BL1360" s="46"/>
      <c r="BM1360" s="46"/>
      <c r="BN1360" s="46"/>
      <c r="BO1360" s="46"/>
      <c r="BP1360" s="46"/>
      <c r="BQ1360" s="46"/>
      <c r="BR1360" s="46"/>
      <c r="BS1360" s="46"/>
      <c r="BT1360" s="46"/>
      <c r="BU1360" s="46"/>
      <c r="BV1360" s="46"/>
      <c r="BW1360" s="46"/>
      <c r="BX1360" s="46"/>
      <c r="BY1360" s="46"/>
      <c r="BZ1360" s="46"/>
      <c r="CA1360" s="46"/>
      <c r="CB1360" s="46"/>
      <c r="CC1360" s="46"/>
    </row>
    <row r="1361" spans="7:81" x14ac:dyDescent="0.25">
      <c r="G1361" t="s">
        <v>133</v>
      </c>
      <c r="H1361" s="40">
        <v>41537</v>
      </c>
      <c r="I1361" s="46">
        <v>0</v>
      </c>
      <c r="J1361" s="46">
        <v>0</v>
      </c>
      <c r="K1361" s="46" t="s">
        <v>74</v>
      </c>
      <c r="L1361" s="46">
        <v>0</v>
      </c>
      <c r="M1361" s="46" t="s">
        <v>74</v>
      </c>
      <c r="N1361" s="46">
        <v>0</v>
      </c>
      <c r="O1361" s="46" t="s">
        <v>74</v>
      </c>
      <c r="P1361" s="46">
        <v>0</v>
      </c>
      <c r="Q1361" s="46" t="s">
        <v>74</v>
      </c>
      <c r="R1361" s="46">
        <v>0</v>
      </c>
      <c r="S1361" s="46" t="s">
        <v>74</v>
      </c>
      <c r="T1361" s="46">
        <v>0</v>
      </c>
      <c r="U1361" s="46" t="s">
        <v>74</v>
      </c>
      <c r="V1361" s="46">
        <v>0</v>
      </c>
      <c r="W1361" s="46" t="s">
        <v>74</v>
      </c>
      <c r="X1361" s="46">
        <v>0</v>
      </c>
      <c r="Y1361" s="46" t="s">
        <v>74</v>
      </c>
      <c r="Z1361" s="46">
        <v>0</v>
      </c>
      <c r="AA1361" s="46" t="s">
        <v>74</v>
      </c>
      <c r="AB1361" s="46">
        <v>0</v>
      </c>
      <c r="AC1361" s="46" t="s">
        <v>74</v>
      </c>
      <c r="AD1361" s="46">
        <v>0</v>
      </c>
      <c r="AE1361" s="46" t="s">
        <v>74</v>
      </c>
      <c r="AF1361" s="46">
        <v>0</v>
      </c>
      <c r="AG1361" s="46" t="s">
        <v>74</v>
      </c>
      <c r="AH1361" s="46">
        <v>0</v>
      </c>
      <c r="AI1361" s="46" t="s">
        <v>74</v>
      </c>
      <c r="AJ1361" s="46">
        <v>0</v>
      </c>
      <c r="AK1361" s="46" t="s">
        <v>74</v>
      </c>
      <c r="AL1361" s="46">
        <v>0</v>
      </c>
      <c r="AM1361" s="46" t="s">
        <v>74</v>
      </c>
      <c r="AN1361" s="50"/>
      <c r="AO1361" s="46"/>
      <c r="AP1361" s="46"/>
      <c r="AQ1361" s="46"/>
      <c r="AR1361" s="46"/>
      <c r="AS1361" s="46"/>
      <c r="AT1361" s="46"/>
      <c r="AU1361" s="46"/>
      <c r="AV1361" s="46"/>
      <c r="AW1361" s="46"/>
      <c r="AX1361" s="46"/>
      <c r="AY1361" s="46"/>
      <c r="AZ1361" s="46"/>
      <c r="BA1361" s="46"/>
      <c r="BB1361" s="46"/>
      <c r="BC1361" s="46"/>
      <c r="BD1361" s="46"/>
      <c r="BE1361" s="46"/>
      <c r="BF1361" s="46"/>
      <c r="BG1361" s="46"/>
      <c r="BH1361" s="46"/>
      <c r="BI1361" s="46"/>
      <c r="BJ1361" s="46"/>
      <c r="BK1361" s="46"/>
      <c r="BL1361" s="46"/>
      <c r="BM1361" s="46"/>
      <c r="BN1361" s="46"/>
      <c r="BO1361" s="46"/>
      <c r="BP1361" s="46"/>
      <c r="BQ1361" s="46"/>
      <c r="BR1361" s="46"/>
      <c r="BS1361" s="46"/>
      <c r="BT1361" s="46"/>
      <c r="BU1361" s="46"/>
      <c r="BV1361" s="46"/>
      <c r="BW1361" s="46"/>
      <c r="BX1361" s="46"/>
      <c r="BY1361" s="46"/>
      <c r="BZ1361" s="46"/>
      <c r="CA1361" s="46"/>
      <c r="CB1361" s="46"/>
      <c r="CC1361" s="46"/>
    </row>
    <row r="1362" spans="7:81" x14ac:dyDescent="0.25">
      <c r="G1362" t="s">
        <v>133</v>
      </c>
      <c r="H1362" s="40">
        <v>41538</v>
      </c>
      <c r="I1362" s="46">
        <v>2.5</v>
      </c>
      <c r="J1362" s="46">
        <v>0</v>
      </c>
      <c r="K1362" s="46" t="s">
        <v>74</v>
      </c>
      <c r="L1362" s="46">
        <v>0</v>
      </c>
      <c r="M1362" s="46" t="s">
        <v>74</v>
      </c>
      <c r="N1362" s="46">
        <v>0</v>
      </c>
      <c r="O1362" s="46" t="s">
        <v>74</v>
      </c>
      <c r="P1362" s="46">
        <v>0</v>
      </c>
      <c r="Q1362" s="46" t="s">
        <v>74</v>
      </c>
      <c r="R1362" s="46">
        <v>0</v>
      </c>
      <c r="S1362" s="46" t="s">
        <v>74</v>
      </c>
      <c r="T1362" s="46">
        <v>0</v>
      </c>
      <c r="U1362" s="46" t="s">
        <v>74</v>
      </c>
      <c r="V1362" s="46">
        <v>0</v>
      </c>
      <c r="W1362" s="46" t="s">
        <v>74</v>
      </c>
      <c r="X1362" s="46">
        <v>0</v>
      </c>
      <c r="Y1362" s="46" t="s">
        <v>74</v>
      </c>
      <c r="Z1362" s="46">
        <v>0</v>
      </c>
      <c r="AA1362" s="46" t="s">
        <v>74</v>
      </c>
      <c r="AB1362" s="46">
        <v>0</v>
      </c>
      <c r="AC1362" s="46" t="s">
        <v>74</v>
      </c>
      <c r="AD1362" s="46">
        <v>0</v>
      </c>
      <c r="AE1362" s="46" t="s">
        <v>74</v>
      </c>
      <c r="AF1362" s="46">
        <v>0</v>
      </c>
      <c r="AG1362" s="46" t="s">
        <v>74</v>
      </c>
      <c r="AH1362" s="46">
        <v>0</v>
      </c>
      <c r="AI1362" s="46" t="s">
        <v>74</v>
      </c>
      <c r="AJ1362" s="46">
        <v>0</v>
      </c>
      <c r="AK1362" s="46" t="s">
        <v>74</v>
      </c>
      <c r="AL1362" s="46">
        <v>0</v>
      </c>
      <c r="AM1362" s="46" t="s">
        <v>74</v>
      </c>
      <c r="AN1362" s="50"/>
      <c r="AO1362" s="46"/>
      <c r="AP1362" s="46"/>
      <c r="AQ1362" s="46"/>
      <c r="AR1362" s="46"/>
      <c r="AS1362" s="46"/>
      <c r="AT1362" s="46"/>
      <c r="AU1362" s="46"/>
      <c r="AV1362" s="46"/>
      <c r="AW1362" s="46"/>
      <c r="AX1362" s="46"/>
      <c r="AY1362" s="46"/>
      <c r="AZ1362" s="46"/>
      <c r="BA1362" s="46"/>
      <c r="BB1362" s="46"/>
      <c r="BC1362" s="46"/>
      <c r="BD1362" s="46"/>
      <c r="BE1362" s="46"/>
      <c r="BF1362" s="46"/>
      <c r="BG1362" s="46"/>
      <c r="BH1362" s="46"/>
      <c r="BI1362" s="46"/>
      <c r="BJ1362" s="46"/>
      <c r="BK1362" s="46"/>
      <c r="BL1362" s="46"/>
      <c r="BM1362" s="46"/>
      <c r="BN1362" s="46"/>
      <c r="BO1362" s="46"/>
      <c r="BP1362" s="46"/>
      <c r="BQ1362" s="46"/>
      <c r="BR1362" s="46"/>
      <c r="BS1362" s="46"/>
      <c r="BT1362" s="46"/>
      <c r="BU1362" s="46"/>
      <c r="BV1362" s="46"/>
      <c r="BW1362" s="46"/>
      <c r="BX1362" s="46"/>
      <c r="BY1362" s="46"/>
      <c r="BZ1362" s="46"/>
      <c r="CA1362" s="46"/>
      <c r="CB1362" s="46"/>
      <c r="CC1362" s="46"/>
    </row>
    <row r="1363" spans="7:81" x14ac:dyDescent="0.25">
      <c r="G1363" t="s">
        <v>133</v>
      </c>
      <c r="H1363" s="40">
        <v>41539</v>
      </c>
      <c r="I1363" s="46">
        <v>4.5</v>
      </c>
      <c r="J1363" s="46">
        <v>0</v>
      </c>
      <c r="K1363" s="46" t="s">
        <v>74</v>
      </c>
      <c r="L1363" s="46">
        <v>0</v>
      </c>
      <c r="M1363" s="46" t="s">
        <v>74</v>
      </c>
      <c r="N1363" s="46">
        <v>0</v>
      </c>
      <c r="O1363" s="46" t="s">
        <v>74</v>
      </c>
      <c r="P1363" s="46">
        <v>0</v>
      </c>
      <c r="Q1363" s="46" t="s">
        <v>74</v>
      </c>
      <c r="R1363" s="46">
        <v>0</v>
      </c>
      <c r="S1363" s="46" t="s">
        <v>74</v>
      </c>
      <c r="T1363" s="46">
        <v>0</v>
      </c>
      <c r="U1363" s="46" t="s">
        <v>74</v>
      </c>
      <c r="V1363" s="46">
        <v>0</v>
      </c>
      <c r="W1363" s="46" t="s">
        <v>74</v>
      </c>
      <c r="X1363" s="46">
        <v>0</v>
      </c>
      <c r="Y1363" s="46" t="s">
        <v>74</v>
      </c>
      <c r="Z1363" s="46">
        <v>0</v>
      </c>
      <c r="AA1363" s="46" t="s">
        <v>74</v>
      </c>
      <c r="AB1363" s="46">
        <v>0</v>
      </c>
      <c r="AC1363" s="46" t="s">
        <v>74</v>
      </c>
      <c r="AD1363" s="46">
        <v>0</v>
      </c>
      <c r="AE1363" s="46" t="s">
        <v>74</v>
      </c>
      <c r="AF1363" s="46">
        <v>0</v>
      </c>
      <c r="AG1363" s="46" t="s">
        <v>74</v>
      </c>
      <c r="AH1363" s="46">
        <v>0</v>
      </c>
      <c r="AI1363" s="46" t="s">
        <v>74</v>
      </c>
      <c r="AJ1363" s="46">
        <v>0</v>
      </c>
      <c r="AK1363" s="46" t="s">
        <v>74</v>
      </c>
      <c r="AL1363" s="46">
        <v>0</v>
      </c>
      <c r="AM1363" s="46" t="s">
        <v>74</v>
      </c>
      <c r="AN1363" s="50"/>
      <c r="AO1363" s="46"/>
      <c r="AP1363" s="46"/>
      <c r="AQ1363" s="46"/>
      <c r="AR1363" s="46"/>
      <c r="AS1363" s="46"/>
      <c r="AT1363" s="46"/>
      <c r="AU1363" s="46"/>
      <c r="AV1363" s="46"/>
      <c r="AW1363" s="46"/>
      <c r="AX1363" s="46"/>
      <c r="AY1363" s="46"/>
      <c r="AZ1363" s="46"/>
      <c r="BA1363" s="46"/>
      <c r="BB1363" s="46"/>
      <c r="BC1363" s="46"/>
      <c r="BD1363" s="46"/>
      <c r="BE1363" s="46"/>
      <c r="BF1363" s="46"/>
      <c r="BG1363" s="46"/>
      <c r="BH1363" s="46"/>
      <c r="BI1363" s="46"/>
      <c r="BJ1363" s="46"/>
      <c r="BK1363" s="46"/>
      <c r="BL1363" s="46"/>
      <c r="BM1363" s="46"/>
      <c r="BN1363" s="46"/>
      <c r="BO1363" s="46"/>
      <c r="BP1363" s="46"/>
      <c r="BQ1363" s="46"/>
      <c r="BR1363" s="46"/>
      <c r="BS1363" s="46"/>
      <c r="BT1363" s="46"/>
      <c r="BU1363" s="46"/>
      <c r="BV1363" s="46"/>
      <c r="BW1363" s="46"/>
      <c r="BX1363" s="46"/>
      <c r="BY1363" s="46"/>
      <c r="BZ1363" s="46"/>
      <c r="CA1363" s="46"/>
      <c r="CB1363" s="46"/>
      <c r="CC1363" s="46"/>
    </row>
    <row r="1364" spans="7:81" x14ac:dyDescent="0.25">
      <c r="G1364" t="s">
        <v>133</v>
      </c>
      <c r="H1364" s="40">
        <v>41540</v>
      </c>
      <c r="I1364" s="46">
        <v>1</v>
      </c>
      <c r="J1364" s="46">
        <v>0</v>
      </c>
      <c r="K1364" s="46">
        <v>6.45</v>
      </c>
      <c r="L1364" s="46">
        <v>0</v>
      </c>
      <c r="M1364" s="46">
        <v>0</v>
      </c>
      <c r="N1364" s="46">
        <v>0</v>
      </c>
      <c r="O1364" s="46">
        <v>7.4999999999999997E-2</v>
      </c>
      <c r="P1364" s="46">
        <v>0</v>
      </c>
      <c r="Q1364" s="46">
        <v>0.9</v>
      </c>
      <c r="R1364" s="46">
        <v>0</v>
      </c>
      <c r="S1364" s="46">
        <v>0</v>
      </c>
      <c r="T1364" s="46">
        <v>0</v>
      </c>
      <c r="U1364" s="46">
        <v>0</v>
      </c>
      <c r="V1364" s="46">
        <v>0</v>
      </c>
      <c r="W1364" s="46">
        <v>0</v>
      </c>
      <c r="X1364" s="46">
        <v>0</v>
      </c>
      <c r="Y1364" s="46">
        <v>0.06</v>
      </c>
      <c r="Z1364" s="46">
        <v>0</v>
      </c>
      <c r="AA1364" s="46" t="s">
        <v>74</v>
      </c>
      <c r="AB1364" s="46">
        <v>0</v>
      </c>
      <c r="AC1364" s="46" t="s">
        <v>74</v>
      </c>
      <c r="AD1364" s="46">
        <v>0</v>
      </c>
      <c r="AE1364" s="46" t="s">
        <v>74</v>
      </c>
      <c r="AF1364" s="46">
        <v>0</v>
      </c>
      <c r="AG1364" s="46" t="s">
        <v>74</v>
      </c>
      <c r="AH1364" s="46">
        <v>0</v>
      </c>
      <c r="AI1364" s="46" t="s">
        <v>74</v>
      </c>
      <c r="AJ1364" s="46">
        <v>0</v>
      </c>
      <c r="AK1364" s="46" t="s">
        <v>74</v>
      </c>
      <c r="AL1364" s="46">
        <v>0</v>
      </c>
      <c r="AM1364" s="46" t="s">
        <v>74</v>
      </c>
      <c r="AN1364" s="50"/>
      <c r="AO1364" s="46">
        <v>2.6</v>
      </c>
      <c r="AP1364" s="46">
        <v>10.3</v>
      </c>
      <c r="AQ1364" s="46">
        <v>0</v>
      </c>
      <c r="AR1364" s="46">
        <v>0.15</v>
      </c>
      <c r="AS1364" s="46">
        <v>0</v>
      </c>
      <c r="AT1364" s="46">
        <v>0.7</v>
      </c>
      <c r="AU1364" s="46">
        <v>0.9</v>
      </c>
      <c r="AV1364" s="46">
        <v>1.1000000000000001</v>
      </c>
      <c r="AW1364" s="46">
        <v>0</v>
      </c>
      <c r="AX1364" s="46">
        <v>0</v>
      </c>
      <c r="AY1364" s="46">
        <v>0</v>
      </c>
      <c r="AZ1364" s="46">
        <v>0</v>
      </c>
      <c r="BA1364" s="46">
        <v>0</v>
      </c>
      <c r="BB1364" s="46">
        <v>0</v>
      </c>
      <c r="BC1364" s="46">
        <v>0</v>
      </c>
      <c r="BD1364" s="46">
        <v>0</v>
      </c>
      <c r="BE1364" s="46">
        <v>0</v>
      </c>
      <c r="BF1364" s="46">
        <v>0.1</v>
      </c>
      <c r="BG1364" s="46">
        <v>0.08</v>
      </c>
      <c r="BH1364" s="46">
        <v>0</v>
      </c>
      <c r="BI1364" s="46"/>
      <c r="BJ1364" s="46"/>
      <c r="BK1364" s="46"/>
      <c r="BL1364" s="46"/>
      <c r="BM1364" s="46"/>
      <c r="BN1364" s="46"/>
      <c r="BO1364" s="46"/>
      <c r="BP1364" s="46"/>
      <c r="BQ1364" s="46"/>
      <c r="BR1364" s="46"/>
      <c r="BS1364" s="46"/>
      <c r="BT1364" s="46"/>
      <c r="BU1364" s="46"/>
      <c r="BV1364" s="46"/>
      <c r="BW1364" s="46"/>
      <c r="BX1364" s="46"/>
      <c r="BY1364" s="46"/>
      <c r="BZ1364" s="46"/>
      <c r="CA1364" s="46"/>
      <c r="CB1364" s="46"/>
      <c r="CC1364" s="46"/>
    </row>
    <row r="1365" spans="7:81" x14ac:dyDescent="0.25">
      <c r="G1365" t="s">
        <v>133</v>
      </c>
      <c r="H1365" s="40">
        <v>41541</v>
      </c>
      <c r="I1365" s="46">
        <v>12.5</v>
      </c>
      <c r="J1365" s="46">
        <v>0</v>
      </c>
      <c r="K1365" s="46" t="s">
        <v>74</v>
      </c>
      <c r="L1365" s="46">
        <v>0</v>
      </c>
      <c r="M1365" s="46" t="s">
        <v>74</v>
      </c>
      <c r="N1365" s="46">
        <v>0</v>
      </c>
      <c r="O1365" s="46" t="s">
        <v>74</v>
      </c>
      <c r="P1365" s="46">
        <v>0</v>
      </c>
      <c r="Q1365" s="46" t="s">
        <v>74</v>
      </c>
      <c r="R1365" s="46">
        <v>0</v>
      </c>
      <c r="S1365" s="46" t="s">
        <v>74</v>
      </c>
      <c r="T1365" s="46">
        <v>0</v>
      </c>
      <c r="U1365" s="46" t="s">
        <v>74</v>
      </c>
      <c r="V1365" s="46">
        <v>0</v>
      </c>
      <c r="W1365" s="46" t="s">
        <v>74</v>
      </c>
      <c r="X1365" s="46">
        <v>0</v>
      </c>
      <c r="Y1365" s="46" t="s">
        <v>74</v>
      </c>
      <c r="Z1365" s="46">
        <v>0</v>
      </c>
      <c r="AA1365" s="46">
        <v>3.1</v>
      </c>
      <c r="AB1365" s="46">
        <v>0</v>
      </c>
      <c r="AC1365" s="46">
        <v>13.200000000000001</v>
      </c>
      <c r="AD1365" s="46">
        <v>0</v>
      </c>
      <c r="AE1365" s="46">
        <v>1.7</v>
      </c>
      <c r="AF1365" s="46">
        <v>0</v>
      </c>
      <c r="AG1365" s="46">
        <v>0.23333333333333331</v>
      </c>
      <c r="AH1365" s="46">
        <v>0</v>
      </c>
      <c r="AI1365" s="46">
        <v>13.25</v>
      </c>
      <c r="AJ1365" s="46">
        <v>42.128688273727427</v>
      </c>
      <c r="AK1365" s="46">
        <v>0</v>
      </c>
      <c r="AL1365" s="46">
        <v>0</v>
      </c>
      <c r="AM1365" s="46">
        <v>4.3999999999999995</v>
      </c>
      <c r="AN1365" s="50"/>
      <c r="AO1365" s="46"/>
      <c r="AP1365" s="46"/>
      <c r="AQ1365" s="46"/>
      <c r="AR1365" s="46"/>
      <c r="AS1365" s="46"/>
      <c r="AT1365" s="46"/>
      <c r="AU1365" s="46"/>
      <c r="AV1365" s="46"/>
      <c r="AW1365" s="46"/>
      <c r="AX1365" s="46"/>
      <c r="AY1365" s="46"/>
      <c r="AZ1365" s="46"/>
      <c r="BA1365" s="46"/>
      <c r="BB1365" s="46"/>
      <c r="BC1365" s="46"/>
      <c r="BD1365" s="46"/>
      <c r="BE1365" s="46"/>
      <c r="BF1365" s="46"/>
      <c r="BG1365" s="46"/>
      <c r="BH1365" s="46"/>
      <c r="BI1365" s="46">
        <v>0</v>
      </c>
      <c r="BJ1365" s="46">
        <v>5.2</v>
      </c>
      <c r="BK1365" s="46">
        <v>4.0999999999999996</v>
      </c>
      <c r="BL1365" s="46">
        <v>13.4</v>
      </c>
      <c r="BM1365" s="46">
        <v>13.3</v>
      </c>
      <c r="BN1365" s="46">
        <v>12.9</v>
      </c>
      <c r="BO1365" s="46">
        <v>3.2</v>
      </c>
      <c r="BP1365" s="46">
        <v>1.9</v>
      </c>
      <c r="BQ1365" s="46">
        <v>0</v>
      </c>
      <c r="BR1365" s="46">
        <v>0.7</v>
      </c>
      <c r="BS1365" s="46">
        <v>0</v>
      </c>
      <c r="BT1365" s="46">
        <v>0</v>
      </c>
      <c r="BU1365" s="46">
        <v>13.2</v>
      </c>
      <c r="BV1365" s="46"/>
      <c r="BW1365" s="46">
        <v>13.3</v>
      </c>
      <c r="BX1365" s="46">
        <v>0</v>
      </c>
      <c r="BY1365" s="46">
        <v>0</v>
      </c>
      <c r="BZ1365" s="46">
        <v>0</v>
      </c>
      <c r="CA1365" s="46">
        <v>13.2</v>
      </c>
      <c r="CB1365" s="46">
        <v>0</v>
      </c>
      <c r="CC1365" s="46">
        <v>0</v>
      </c>
    </row>
    <row r="1366" spans="7:81" x14ac:dyDescent="0.25">
      <c r="G1366" t="s">
        <v>133</v>
      </c>
      <c r="H1366" s="40">
        <v>41542</v>
      </c>
      <c r="I1366" s="46">
        <v>11</v>
      </c>
      <c r="J1366" s="46">
        <v>0</v>
      </c>
      <c r="K1366" s="46" t="s">
        <v>74</v>
      </c>
      <c r="L1366" s="46">
        <v>0</v>
      </c>
      <c r="M1366" s="46" t="s">
        <v>74</v>
      </c>
      <c r="N1366" s="46">
        <v>0</v>
      </c>
      <c r="O1366" s="46" t="s">
        <v>74</v>
      </c>
      <c r="P1366" s="46">
        <v>0</v>
      </c>
      <c r="Q1366" s="46" t="s">
        <v>74</v>
      </c>
      <c r="R1366" s="46">
        <v>0</v>
      </c>
      <c r="S1366" s="46" t="s">
        <v>74</v>
      </c>
      <c r="T1366" s="46">
        <v>0</v>
      </c>
      <c r="U1366" s="46" t="s">
        <v>74</v>
      </c>
      <c r="V1366" s="46">
        <v>0</v>
      </c>
      <c r="W1366" s="46" t="s">
        <v>74</v>
      </c>
      <c r="X1366" s="46">
        <v>0</v>
      </c>
      <c r="Y1366" s="46" t="s">
        <v>74</v>
      </c>
      <c r="Z1366" s="46">
        <v>0</v>
      </c>
      <c r="AA1366" s="46" t="s">
        <v>74</v>
      </c>
      <c r="AB1366" s="46">
        <v>0</v>
      </c>
      <c r="AC1366" s="46" t="s">
        <v>74</v>
      </c>
      <c r="AD1366" s="46">
        <v>0</v>
      </c>
      <c r="AE1366" s="46" t="s">
        <v>74</v>
      </c>
      <c r="AF1366" s="46">
        <v>0</v>
      </c>
      <c r="AG1366" s="46" t="s">
        <v>74</v>
      </c>
      <c r="AH1366" s="46">
        <v>39.849920119582357</v>
      </c>
      <c r="AI1366" s="46">
        <v>0</v>
      </c>
      <c r="AJ1366" s="46">
        <v>0</v>
      </c>
      <c r="AK1366" s="46" t="s">
        <v>74</v>
      </c>
      <c r="AL1366" s="46">
        <v>0</v>
      </c>
      <c r="AM1366" s="46" t="s">
        <v>74</v>
      </c>
      <c r="AN1366" s="50"/>
      <c r="AO1366" s="46"/>
      <c r="AP1366" s="46"/>
      <c r="AQ1366" s="46"/>
      <c r="AR1366" s="46"/>
      <c r="AS1366" s="46"/>
      <c r="AT1366" s="46"/>
      <c r="AU1366" s="46"/>
      <c r="AV1366" s="46"/>
      <c r="AW1366" s="46"/>
      <c r="AX1366" s="46"/>
      <c r="AY1366" s="46"/>
      <c r="AZ1366" s="46"/>
      <c r="BA1366" s="46"/>
      <c r="BB1366" s="46"/>
      <c r="BC1366" s="46"/>
      <c r="BD1366" s="46"/>
      <c r="BE1366" s="46"/>
      <c r="BF1366" s="46"/>
      <c r="BG1366" s="46"/>
      <c r="BH1366" s="46"/>
      <c r="BI1366" s="46"/>
      <c r="BJ1366" s="46"/>
      <c r="BK1366" s="46"/>
      <c r="BL1366" s="46"/>
      <c r="BM1366" s="46"/>
      <c r="BN1366" s="46"/>
      <c r="BO1366" s="46"/>
      <c r="BP1366" s="46"/>
      <c r="BQ1366" s="46"/>
      <c r="BR1366" s="46"/>
      <c r="BS1366" s="46"/>
      <c r="BT1366" s="46"/>
      <c r="BU1366" s="46"/>
      <c r="BV1366" s="46">
        <v>0</v>
      </c>
      <c r="BW1366" s="46"/>
      <c r="BX1366" s="46"/>
      <c r="BY1366" s="46"/>
      <c r="BZ1366" s="46"/>
      <c r="CA1366" s="46"/>
      <c r="CB1366" s="46"/>
      <c r="CC1366" s="46"/>
    </row>
    <row r="1367" spans="7:81" x14ac:dyDescent="0.25">
      <c r="G1367" t="s">
        <v>133</v>
      </c>
      <c r="H1367" s="40">
        <v>41543</v>
      </c>
      <c r="I1367" s="46">
        <v>0</v>
      </c>
      <c r="J1367" s="46">
        <v>0</v>
      </c>
      <c r="K1367" s="46" t="s">
        <v>74</v>
      </c>
      <c r="L1367" s="46">
        <v>0</v>
      </c>
      <c r="M1367" s="46" t="s">
        <v>74</v>
      </c>
      <c r="N1367" s="46">
        <v>0</v>
      </c>
      <c r="O1367" s="46" t="s">
        <v>74</v>
      </c>
      <c r="P1367" s="46">
        <v>0</v>
      </c>
      <c r="Q1367" s="46" t="s">
        <v>74</v>
      </c>
      <c r="R1367" s="46">
        <v>0</v>
      </c>
      <c r="S1367" s="46" t="s">
        <v>74</v>
      </c>
      <c r="T1367" s="46">
        <v>0</v>
      </c>
      <c r="U1367" s="46" t="s">
        <v>74</v>
      </c>
      <c r="V1367" s="46">
        <v>0</v>
      </c>
      <c r="W1367" s="46" t="s">
        <v>74</v>
      </c>
      <c r="X1367" s="46">
        <v>0</v>
      </c>
      <c r="Y1367" s="46" t="s">
        <v>74</v>
      </c>
      <c r="Z1367" s="46">
        <v>0</v>
      </c>
      <c r="AA1367" s="46" t="s">
        <v>74</v>
      </c>
      <c r="AB1367" s="46">
        <v>0</v>
      </c>
      <c r="AC1367" s="46" t="s">
        <v>74</v>
      </c>
      <c r="AD1367" s="46">
        <v>0</v>
      </c>
      <c r="AE1367" s="46" t="s">
        <v>74</v>
      </c>
      <c r="AF1367" s="46">
        <v>0</v>
      </c>
      <c r="AG1367" s="46" t="s">
        <v>74</v>
      </c>
      <c r="AH1367" s="46">
        <v>0</v>
      </c>
      <c r="AI1367" s="46" t="s">
        <v>74</v>
      </c>
      <c r="AJ1367" s="46">
        <v>0</v>
      </c>
      <c r="AK1367" s="46" t="s">
        <v>74</v>
      </c>
      <c r="AL1367" s="46">
        <v>0</v>
      </c>
      <c r="AM1367" s="46" t="s">
        <v>74</v>
      </c>
      <c r="AN1367" s="50"/>
      <c r="AO1367" s="46"/>
      <c r="AP1367" s="46"/>
      <c r="AQ1367" s="46"/>
      <c r="AR1367" s="46"/>
      <c r="AS1367" s="46"/>
      <c r="AT1367" s="46"/>
      <c r="AU1367" s="46"/>
      <c r="AV1367" s="46"/>
      <c r="AW1367" s="46"/>
      <c r="AX1367" s="46"/>
      <c r="AY1367" s="46"/>
      <c r="AZ1367" s="46"/>
      <c r="BA1367" s="46"/>
      <c r="BB1367" s="46"/>
      <c r="BC1367" s="46"/>
      <c r="BD1367" s="46"/>
      <c r="BE1367" s="46"/>
      <c r="BF1367" s="46"/>
      <c r="BG1367" s="46"/>
      <c r="BH1367" s="46"/>
      <c r="BI1367" s="46"/>
      <c r="BJ1367" s="46"/>
      <c r="BK1367" s="46"/>
      <c r="BL1367" s="46"/>
      <c r="BM1367" s="46"/>
      <c r="BN1367" s="46"/>
      <c r="BO1367" s="46"/>
      <c r="BP1367" s="46"/>
      <c r="BQ1367" s="46"/>
      <c r="BR1367" s="46"/>
      <c r="BS1367" s="46"/>
      <c r="BT1367" s="46"/>
      <c r="BU1367" s="46"/>
      <c r="BV1367" s="46"/>
      <c r="BW1367" s="46"/>
      <c r="BX1367" s="46"/>
      <c r="BY1367" s="46"/>
      <c r="BZ1367" s="46"/>
      <c r="CA1367" s="46"/>
      <c r="CB1367" s="46"/>
      <c r="CC1367" s="46"/>
    </row>
    <row r="1368" spans="7:81" x14ac:dyDescent="0.25">
      <c r="G1368" t="s">
        <v>133</v>
      </c>
      <c r="H1368" s="40">
        <v>41544</v>
      </c>
      <c r="I1368" s="46">
        <v>0</v>
      </c>
      <c r="J1368" s="46">
        <v>0</v>
      </c>
      <c r="K1368" s="46" t="s">
        <v>74</v>
      </c>
      <c r="L1368" s="46">
        <v>0</v>
      </c>
      <c r="M1368" s="46" t="s">
        <v>74</v>
      </c>
      <c r="N1368" s="46">
        <v>0</v>
      </c>
      <c r="O1368" s="46" t="s">
        <v>74</v>
      </c>
      <c r="P1368" s="46">
        <v>0</v>
      </c>
      <c r="Q1368" s="46" t="s">
        <v>74</v>
      </c>
      <c r="R1368" s="46">
        <v>0</v>
      </c>
      <c r="S1368" s="46" t="s">
        <v>74</v>
      </c>
      <c r="T1368" s="46">
        <v>0</v>
      </c>
      <c r="U1368" s="46" t="s">
        <v>74</v>
      </c>
      <c r="V1368" s="46">
        <v>41.22867271138238</v>
      </c>
      <c r="W1368" s="46" t="s">
        <v>74</v>
      </c>
      <c r="X1368" s="46">
        <v>0</v>
      </c>
      <c r="Y1368" s="46" t="s">
        <v>74</v>
      </c>
      <c r="Z1368" s="46">
        <v>0</v>
      </c>
      <c r="AA1368" s="46" t="s">
        <v>74</v>
      </c>
      <c r="AB1368" s="46">
        <v>0</v>
      </c>
      <c r="AC1368" s="46" t="s">
        <v>74</v>
      </c>
      <c r="AD1368" s="46">
        <v>0</v>
      </c>
      <c r="AE1368" s="46" t="s">
        <v>74</v>
      </c>
      <c r="AF1368" s="46">
        <v>0</v>
      </c>
      <c r="AG1368" s="46" t="s">
        <v>74</v>
      </c>
      <c r="AH1368" s="46">
        <v>0</v>
      </c>
      <c r="AI1368" s="46" t="s">
        <v>74</v>
      </c>
      <c r="AJ1368" s="46">
        <v>0</v>
      </c>
      <c r="AK1368" s="46" t="s">
        <v>74</v>
      </c>
      <c r="AL1368" s="46">
        <v>0</v>
      </c>
      <c r="AM1368" s="46" t="s">
        <v>74</v>
      </c>
      <c r="AN1368" s="50"/>
      <c r="AO1368" s="46"/>
      <c r="AP1368" s="46"/>
      <c r="AQ1368" s="46"/>
      <c r="AR1368" s="46"/>
      <c r="AS1368" s="46"/>
      <c r="AT1368" s="46"/>
      <c r="AU1368" s="46"/>
      <c r="AV1368" s="46"/>
      <c r="AW1368" s="46"/>
      <c r="AX1368" s="46"/>
      <c r="AY1368" s="46"/>
      <c r="AZ1368" s="46"/>
      <c r="BA1368" s="46"/>
      <c r="BB1368" s="46"/>
      <c r="BC1368" s="46"/>
      <c r="BD1368" s="46"/>
      <c r="BE1368" s="46"/>
      <c r="BF1368" s="46"/>
      <c r="BG1368" s="46"/>
      <c r="BH1368" s="46"/>
      <c r="BI1368" s="46"/>
      <c r="BJ1368" s="46"/>
      <c r="BK1368" s="46"/>
      <c r="BL1368" s="46"/>
      <c r="BM1368" s="46"/>
      <c r="BN1368" s="46"/>
      <c r="BO1368" s="46"/>
      <c r="BP1368" s="46"/>
      <c r="BQ1368" s="46"/>
      <c r="BR1368" s="46"/>
      <c r="BS1368" s="46"/>
      <c r="BT1368" s="46"/>
      <c r="BU1368" s="46"/>
      <c r="BV1368" s="46"/>
      <c r="BW1368" s="46"/>
      <c r="BX1368" s="46"/>
      <c r="BY1368" s="46"/>
      <c r="BZ1368" s="46"/>
      <c r="CA1368" s="46"/>
      <c r="CB1368" s="46"/>
      <c r="CC1368" s="46"/>
    </row>
    <row r="1369" spans="7:81" x14ac:dyDescent="0.25">
      <c r="G1369" t="s">
        <v>133</v>
      </c>
      <c r="H1369" s="40">
        <v>41545</v>
      </c>
      <c r="I1369" s="46">
        <v>1</v>
      </c>
      <c r="J1369" s="46">
        <v>0</v>
      </c>
      <c r="K1369" s="46" t="s">
        <v>74</v>
      </c>
      <c r="L1369" s="46">
        <v>0</v>
      </c>
      <c r="M1369" s="46" t="s">
        <v>74</v>
      </c>
      <c r="N1369" s="46">
        <v>0</v>
      </c>
      <c r="O1369" s="46" t="s">
        <v>74</v>
      </c>
      <c r="P1369" s="46">
        <v>0</v>
      </c>
      <c r="Q1369" s="46" t="s">
        <v>74</v>
      </c>
      <c r="R1369" s="46">
        <v>0</v>
      </c>
      <c r="S1369" s="46" t="s">
        <v>74</v>
      </c>
      <c r="T1369" s="46">
        <v>0</v>
      </c>
      <c r="U1369" s="46" t="s">
        <v>74</v>
      </c>
      <c r="V1369" s="46">
        <v>0</v>
      </c>
      <c r="W1369" s="46" t="s">
        <v>74</v>
      </c>
      <c r="X1369" s="46">
        <v>0</v>
      </c>
      <c r="Y1369" s="46" t="s">
        <v>74</v>
      </c>
      <c r="Z1369" s="46">
        <v>0</v>
      </c>
      <c r="AA1369" s="46" t="s">
        <v>74</v>
      </c>
      <c r="AB1369" s="46">
        <v>0</v>
      </c>
      <c r="AC1369" s="46" t="s">
        <v>74</v>
      </c>
      <c r="AD1369" s="46">
        <v>0</v>
      </c>
      <c r="AE1369" s="46" t="s">
        <v>74</v>
      </c>
      <c r="AF1369" s="46">
        <v>0</v>
      </c>
      <c r="AG1369" s="46" t="s">
        <v>74</v>
      </c>
      <c r="AH1369" s="46">
        <v>0</v>
      </c>
      <c r="AI1369" s="46" t="s">
        <v>74</v>
      </c>
      <c r="AJ1369" s="46">
        <v>0</v>
      </c>
      <c r="AK1369" s="46" t="s">
        <v>74</v>
      </c>
      <c r="AL1369" s="46">
        <v>0</v>
      </c>
      <c r="AM1369" s="46" t="s">
        <v>74</v>
      </c>
      <c r="AN1369" s="50"/>
      <c r="AO1369" s="46"/>
      <c r="AP1369" s="46"/>
      <c r="AQ1369" s="46"/>
      <c r="AR1369" s="46"/>
      <c r="AS1369" s="46"/>
      <c r="AT1369" s="46"/>
      <c r="AU1369" s="46"/>
      <c r="AV1369" s="46"/>
      <c r="AW1369" s="46"/>
      <c r="AX1369" s="46"/>
      <c r="AY1369" s="46"/>
      <c r="AZ1369" s="46"/>
      <c r="BA1369" s="46"/>
      <c r="BB1369" s="46"/>
      <c r="BC1369" s="46"/>
      <c r="BD1369" s="46"/>
      <c r="BE1369" s="46"/>
      <c r="BF1369" s="46"/>
      <c r="BG1369" s="46"/>
      <c r="BH1369" s="46"/>
      <c r="BI1369" s="46"/>
      <c r="BJ1369" s="46"/>
      <c r="BK1369" s="46"/>
      <c r="BL1369" s="46"/>
      <c r="BM1369" s="46"/>
      <c r="BN1369" s="46"/>
      <c r="BO1369" s="46"/>
      <c r="BP1369" s="46"/>
      <c r="BQ1369" s="46"/>
      <c r="BR1369" s="46"/>
      <c r="BS1369" s="46"/>
      <c r="BT1369" s="46"/>
      <c r="BU1369" s="46"/>
      <c r="BV1369" s="46"/>
      <c r="BW1369" s="46"/>
      <c r="BX1369" s="46"/>
      <c r="BY1369" s="46"/>
      <c r="BZ1369" s="46"/>
      <c r="CA1369" s="46"/>
      <c r="CB1369" s="46"/>
      <c r="CC1369" s="46"/>
    </row>
    <row r="1370" spans="7:81" x14ac:dyDescent="0.25">
      <c r="G1370" t="s">
        <v>133</v>
      </c>
      <c r="H1370" s="40">
        <v>41546</v>
      </c>
      <c r="I1370" s="46">
        <v>0</v>
      </c>
      <c r="J1370" s="46">
        <v>0</v>
      </c>
      <c r="K1370" s="46" t="s">
        <v>74</v>
      </c>
      <c r="L1370" s="46">
        <v>0</v>
      </c>
      <c r="M1370" s="46" t="s">
        <v>74</v>
      </c>
      <c r="N1370" s="46">
        <v>0</v>
      </c>
      <c r="O1370" s="46" t="s">
        <v>74</v>
      </c>
      <c r="P1370" s="46">
        <v>0</v>
      </c>
      <c r="Q1370" s="46" t="s">
        <v>74</v>
      </c>
      <c r="R1370" s="46">
        <v>0</v>
      </c>
      <c r="S1370" s="46" t="s">
        <v>74</v>
      </c>
      <c r="T1370" s="46">
        <v>0</v>
      </c>
      <c r="U1370" s="46" t="s">
        <v>74</v>
      </c>
      <c r="V1370" s="46">
        <v>0</v>
      </c>
      <c r="W1370" s="46" t="s">
        <v>74</v>
      </c>
      <c r="X1370" s="46">
        <v>0</v>
      </c>
      <c r="Y1370" s="46" t="s">
        <v>74</v>
      </c>
      <c r="Z1370" s="46">
        <v>0</v>
      </c>
      <c r="AA1370" s="46" t="s">
        <v>74</v>
      </c>
      <c r="AB1370" s="46">
        <v>0</v>
      </c>
      <c r="AC1370" s="46" t="s">
        <v>74</v>
      </c>
      <c r="AD1370" s="46">
        <v>0</v>
      </c>
      <c r="AE1370" s="46" t="s">
        <v>74</v>
      </c>
      <c r="AF1370" s="46">
        <v>0</v>
      </c>
      <c r="AG1370" s="46" t="s">
        <v>74</v>
      </c>
      <c r="AH1370" s="46">
        <v>0</v>
      </c>
      <c r="AI1370" s="46" t="s">
        <v>74</v>
      </c>
      <c r="AJ1370" s="46">
        <v>0</v>
      </c>
      <c r="AK1370" s="46" t="s">
        <v>74</v>
      </c>
      <c r="AL1370" s="46">
        <v>0</v>
      </c>
      <c r="AM1370" s="46" t="s">
        <v>74</v>
      </c>
      <c r="AN1370" s="50"/>
      <c r="AO1370" s="46"/>
      <c r="AP1370" s="46"/>
      <c r="AQ1370" s="46"/>
      <c r="AR1370" s="46"/>
      <c r="AS1370" s="46"/>
      <c r="AT1370" s="46"/>
      <c r="AU1370" s="46"/>
      <c r="AV1370" s="46"/>
      <c r="AW1370" s="46"/>
      <c r="AX1370" s="46"/>
      <c r="AY1370" s="46"/>
      <c r="AZ1370" s="46"/>
      <c r="BA1370" s="46"/>
      <c r="BB1370" s="46"/>
      <c r="BC1370" s="46"/>
      <c r="BD1370" s="46"/>
      <c r="BE1370" s="46"/>
      <c r="BF1370" s="46"/>
      <c r="BG1370" s="46"/>
      <c r="BH1370" s="46"/>
      <c r="BI1370" s="46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</row>
    <row r="1371" spans="7:81" x14ac:dyDescent="0.25">
      <c r="G1371" t="s">
        <v>133</v>
      </c>
      <c r="H1371" s="40">
        <v>41547</v>
      </c>
      <c r="I1371" s="46">
        <v>0.5</v>
      </c>
      <c r="J1371" s="46">
        <v>0</v>
      </c>
      <c r="K1371" s="46" t="s">
        <v>74</v>
      </c>
      <c r="L1371" s="46">
        <v>0</v>
      </c>
      <c r="M1371" s="46" t="s">
        <v>74</v>
      </c>
      <c r="N1371" s="46">
        <v>0</v>
      </c>
      <c r="O1371" s="46" t="s">
        <v>74</v>
      </c>
      <c r="P1371" s="46">
        <v>0</v>
      </c>
      <c r="Q1371" s="46" t="s">
        <v>74</v>
      </c>
      <c r="R1371" s="46">
        <v>0</v>
      </c>
      <c r="S1371" s="46" t="s">
        <v>74</v>
      </c>
      <c r="T1371" s="46">
        <v>0</v>
      </c>
      <c r="U1371" s="46" t="s">
        <v>74</v>
      </c>
      <c r="V1371" s="46">
        <v>0</v>
      </c>
      <c r="W1371" s="46" t="s">
        <v>74</v>
      </c>
      <c r="X1371" s="46">
        <v>0</v>
      </c>
      <c r="Y1371" s="46" t="s">
        <v>74</v>
      </c>
      <c r="Z1371" s="46">
        <v>0</v>
      </c>
      <c r="AA1371" s="46" t="s">
        <v>74</v>
      </c>
      <c r="AB1371" s="46">
        <v>0</v>
      </c>
      <c r="AC1371" s="46" t="s">
        <v>74</v>
      </c>
      <c r="AD1371" s="46">
        <v>0</v>
      </c>
      <c r="AE1371" s="46" t="s">
        <v>74</v>
      </c>
      <c r="AF1371" s="46">
        <v>0</v>
      </c>
      <c r="AG1371" s="46" t="s">
        <v>74</v>
      </c>
      <c r="AH1371" s="46">
        <v>0</v>
      </c>
      <c r="AI1371" s="46" t="s">
        <v>74</v>
      </c>
      <c r="AJ1371" s="46">
        <v>0</v>
      </c>
      <c r="AK1371" s="46" t="s">
        <v>74</v>
      </c>
      <c r="AL1371" s="46">
        <v>0</v>
      </c>
      <c r="AM1371" s="46" t="s">
        <v>74</v>
      </c>
      <c r="AN1371" s="50"/>
      <c r="AO1371" s="46"/>
      <c r="AP1371" s="46"/>
      <c r="AQ1371" s="46"/>
      <c r="AR1371" s="46"/>
      <c r="AS1371" s="46"/>
      <c r="AT1371" s="46"/>
      <c r="AU1371" s="46"/>
      <c r="AV1371" s="46"/>
      <c r="AW1371" s="46"/>
      <c r="AX1371" s="46"/>
      <c r="AY1371" s="46"/>
      <c r="AZ1371" s="46"/>
      <c r="BA1371" s="46"/>
      <c r="BB1371" s="46"/>
      <c r="BC1371" s="46"/>
      <c r="BD1371" s="46"/>
      <c r="BE1371" s="46"/>
      <c r="BF1371" s="46"/>
      <c r="BG1371" s="46"/>
      <c r="BH1371" s="46"/>
      <c r="BI1371" s="46"/>
      <c r="BJ1371" s="46"/>
      <c r="BK1371" s="46"/>
      <c r="BL1371" s="46"/>
      <c r="BM1371" s="46"/>
      <c r="BN1371" s="46"/>
      <c r="BO1371" s="46"/>
      <c r="BP1371" s="46"/>
      <c r="BQ1371" s="46"/>
      <c r="BR1371" s="46"/>
      <c r="BS1371" s="46"/>
      <c r="BT1371" s="46"/>
      <c r="BU1371" s="46"/>
      <c r="BV1371" s="46"/>
      <c r="BW1371" s="46"/>
      <c r="BX1371" s="46"/>
      <c r="BY1371" s="46"/>
      <c r="BZ1371" s="46"/>
      <c r="CA1371" s="46"/>
      <c r="CB1371" s="46"/>
      <c r="CC1371" s="46"/>
    </row>
    <row r="1372" spans="7:81" x14ac:dyDescent="0.25">
      <c r="G1372" t="s">
        <v>133</v>
      </c>
      <c r="H1372" s="40">
        <v>41548</v>
      </c>
      <c r="I1372" s="46">
        <v>1</v>
      </c>
      <c r="J1372" s="46">
        <v>0</v>
      </c>
      <c r="K1372" s="46" t="s">
        <v>74</v>
      </c>
      <c r="L1372" s="46">
        <v>0</v>
      </c>
      <c r="M1372" s="46" t="s">
        <v>74</v>
      </c>
      <c r="N1372" s="46">
        <v>0</v>
      </c>
      <c r="O1372" s="46" t="s">
        <v>74</v>
      </c>
      <c r="P1372" s="46">
        <v>0</v>
      </c>
      <c r="Q1372" s="46" t="s">
        <v>74</v>
      </c>
      <c r="R1372" s="46">
        <v>0</v>
      </c>
      <c r="S1372" s="46" t="s">
        <v>74</v>
      </c>
      <c r="T1372" s="46">
        <v>0</v>
      </c>
      <c r="U1372" s="46" t="s">
        <v>74</v>
      </c>
      <c r="V1372" s="46">
        <v>0</v>
      </c>
      <c r="W1372" s="46" t="s">
        <v>74</v>
      </c>
      <c r="X1372" s="46">
        <v>0</v>
      </c>
      <c r="Y1372" s="46" t="s">
        <v>74</v>
      </c>
      <c r="Z1372" s="46">
        <v>0</v>
      </c>
      <c r="AA1372" s="46" t="s">
        <v>74</v>
      </c>
      <c r="AB1372" s="46">
        <v>0</v>
      </c>
      <c r="AC1372" s="46" t="s">
        <v>74</v>
      </c>
      <c r="AD1372" s="46">
        <v>0</v>
      </c>
      <c r="AE1372" s="46" t="s">
        <v>74</v>
      </c>
      <c r="AF1372" s="46">
        <v>0</v>
      </c>
      <c r="AG1372" s="46" t="s">
        <v>74</v>
      </c>
      <c r="AH1372" s="46">
        <v>0</v>
      </c>
      <c r="AI1372" s="46" t="s">
        <v>74</v>
      </c>
      <c r="AJ1372" s="46">
        <v>0</v>
      </c>
      <c r="AK1372" s="46" t="s">
        <v>74</v>
      </c>
      <c r="AL1372" s="46">
        <v>0</v>
      </c>
      <c r="AM1372" s="46" t="s">
        <v>74</v>
      </c>
      <c r="AN1372" s="50"/>
      <c r="AO1372" s="46"/>
      <c r="AP1372" s="46"/>
      <c r="AQ1372" s="46"/>
      <c r="AR1372" s="46"/>
      <c r="AS1372" s="46"/>
      <c r="AT1372" s="46"/>
      <c r="AU1372" s="46"/>
      <c r="AV1372" s="46"/>
      <c r="AW1372" s="46"/>
      <c r="AX1372" s="46"/>
      <c r="AY1372" s="46"/>
      <c r="AZ1372" s="46"/>
      <c r="BA1372" s="46"/>
      <c r="BB1372" s="46"/>
      <c r="BC1372" s="46"/>
      <c r="BD1372" s="46"/>
      <c r="BE1372" s="46"/>
      <c r="BF1372" s="46"/>
      <c r="BG1372" s="46"/>
      <c r="BH1372" s="46"/>
      <c r="BI1372" s="46"/>
      <c r="BJ1372" s="46"/>
      <c r="BK1372" s="46"/>
      <c r="BL1372" s="46"/>
      <c r="BM1372" s="46"/>
      <c r="BN1372" s="46"/>
      <c r="BO1372" s="46"/>
      <c r="BP1372" s="46"/>
      <c r="BQ1372" s="46"/>
      <c r="BR1372" s="46"/>
      <c r="BS1372" s="46"/>
      <c r="BT1372" s="46"/>
      <c r="BU1372" s="46"/>
      <c r="BV1372" s="46"/>
      <c r="BW1372" s="46"/>
      <c r="BX1372" s="46"/>
      <c r="BY1372" s="46"/>
      <c r="BZ1372" s="46"/>
      <c r="CA1372" s="46"/>
      <c r="CB1372" s="46"/>
      <c r="CC1372" s="46"/>
    </row>
    <row r="1373" spans="7:81" x14ac:dyDescent="0.25">
      <c r="G1373" t="s">
        <v>133</v>
      </c>
      <c r="H1373" s="40">
        <v>41549</v>
      </c>
      <c r="I1373" s="46">
        <v>0</v>
      </c>
      <c r="J1373" s="46">
        <v>0</v>
      </c>
      <c r="K1373" s="46">
        <v>2.1</v>
      </c>
      <c r="L1373" s="46">
        <v>0</v>
      </c>
      <c r="M1373" s="46">
        <v>0.3</v>
      </c>
      <c r="N1373" s="46">
        <v>0</v>
      </c>
      <c r="O1373" s="46">
        <v>0.5</v>
      </c>
      <c r="P1373" s="46">
        <v>0</v>
      </c>
      <c r="Q1373" s="46">
        <v>0.66666666666666663</v>
      </c>
      <c r="R1373" s="46">
        <v>0</v>
      </c>
      <c r="S1373" s="46">
        <v>0.3666666666666667</v>
      </c>
      <c r="T1373" s="46">
        <v>0</v>
      </c>
      <c r="U1373" s="46">
        <v>0.66666666666666663</v>
      </c>
      <c r="V1373" s="46">
        <v>0</v>
      </c>
      <c r="W1373" s="46">
        <v>0.33333333333333331</v>
      </c>
      <c r="X1373" s="46">
        <v>0</v>
      </c>
      <c r="Y1373" s="46">
        <v>0.13333333333333333</v>
      </c>
      <c r="Z1373" s="46">
        <v>0</v>
      </c>
      <c r="AA1373" s="46" t="s">
        <v>74</v>
      </c>
      <c r="AB1373" s="46">
        <v>0</v>
      </c>
      <c r="AC1373" s="46" t="s">
        <v>74</v>
      </c>
      <c r="AD1373" s="46">
        <v>0</v>
      </c>
      <c r="AE1373" s="46" t="s">
        <v>74</v>
      </c>
      <c r="AF1373" s="46">
        <v>0</v>
      </c>
      <c r="AG1373" s="46" t="s">
        <v>74</v>
      </c>
      <c r="AH1373" s="46">
        <v>0</v>
      </c>
      <c r="AI1373" s="46" t="s">
        <v>74</v>
      </c>
      <c r="AJ1373" s="46">
        <v>0</v>
      </c>
      <c r="AK1373" s="46" t="s">
        <v>74</v>
      </c>
      <c r="AL1373" s="46">
        <v>0</v>
      </c>
      <c r="AM1373" s="46" t="s">
        <v>74</v>
      </c>
      <c r="AN1373" s="50"/>
      <c r="AO1373" s="46">
        <v>4</v>
      </c>
      <c r="AP1373" s="46">
        <v>0.2</v>
      </c>
      <c r="AQ1373" s="46">
        <v>0.3</v>
      </c>
      <c r="AR1373" s="46">
        <v>0.7</v>
      </c>
      <c r="AS1373" s="46">
        <v>0.3</v>
      </c>
      <c r="AT1373" s="46">
        <v>0.6</v>
      </c>
      <c r="AU1373" s="46">
        <v>0.7</v>
      </c>
      <c r="AV1373" s="46">
        <v>0.7</v>
      </c>
      <c r="AW1373" s="46">
        <v>0</v>
      </c>
      <c r="AX1373" s="46">
        <v>0.9</v>
      </c>
      <c r="AY1373" s="46">
        <v>0.2</v>
      </c>
      <c r="AZ1373" s="46">
        <v>0</v>
      </c>
      <c r="BA1373" s="46">
        <v>0.8</v>
      </c>
      <c r="BB1373" s="46">
        <v>1.2</v>
      </c>
      <c r="BC1373" s="46">
        <v>0</v>
      </c>
      <c r="BD1373" s="46">
        <v>0.7</v>
      </c>
      <c r="BE1373" s="46">
        <v>0.3</v>
      </c>
      <c r="BF1373" s="46">
        <v>0.2</v>
      </c>
      <c r="BG1373" s="46">
        <v>0.2</v>
      </c>
      <c r="BH1373" s="46">
        <v>0</v>
      </c>
      <c r="BI1373" s="46"/>
      <c r="BJ1373" s="46"/>
      <c r="BK1373" s="46"/>
      <c r="BL1373" s="46"/>
      <c r="BM1373" s="46"/>
      <c r="BN1373" s="46"/>
      <c r="BO1373" s="46"/>
      <c r="BP1373" s="46"/>
      <c r="BQ1373" s="46"/>
      <c r="BR1373" s="46"/>
      <c r="BS1373" s="46"/>
      <c r="BT1373" s="46"/>
      <c r="BU1373" s="46"/>
      <c r="BV1373" s="46"/>
      <c r="BW1373" s="46"/>
      <c r="BX1373" s="46"/>
      <c r="BY1373" s="46"/>
      <c r="BZ1373" s="46"/>
      <c r="CA1373" s="46"/>
      <c r="CB1373" s="46"/>
      <c r="CC1373" s="46"/>
    </row>
    <row r="1374" spans="7:81" x14ac:dyDescent="0.25">
      <c r="G1374" t="s">
        <v>133</v>
      </c>
      <c r="H1374" s="40">
        <v>41550</v>
      </c>
      <c r="I1374" s="46">
        <v>0</v>
      </c>
      <c r="J1374" s="46">
        <v>0</v>
      </c>
      <c r="K1374" s="46" t="s">
        <v>74</v>
      </c>
      <c r="L1374" s="46">
        <v>0</v>
      </c>
      <c r="M1374" s="46" t="s">
        <v>74</v>
      </c>
      <c r="N1374" s="46">
        <v>0</v>
      </c>
      <c r="O1374" s="46" t="s">
        <v>74</v>
      </c>
      <c r="P1374" s="46">
        <v>0</v>
      </c>
      <c r="Q1374" s="46" t="s">
        <v>74</v>
      </c>
      <c r="R1374" s="46">
        <v>0</v>
      </c>
      <c r="S1374" s="46" t="s">
        <v>74</v>
      </c>
      <c r="T1374" s="46">
        <v>0</v>
      </c>
      <c r="U1374" s="46" t="s">
        <v>74</v>
      </c>
      <c r="V1374" s="46">
        <v>0</v>
      </c>
      <c r="W1374" s="46" t="s">
        <v>74</v>
      </c>
      <c r="X1374" s="46">
        <v>0</v>
      </c>
      <c r="Y1374" s="46" t="s">
        <v>74</v>
      </c>
      <c r="Z1374" s="46">
        <v>0</v>
      </c>
      <c r="AA1374" s="46" t="s">
        <v>74</v>
      </c>
      <c r="AB1374" s="46">
        <v>0</v>
      </c>
      <c r="AC1374" s="46" t="s">
        <v>74</v>
      </c>
      <c r="AD1374" s="46">
        <v>0</v>
      </c>
      <c r="AE1374" s="46" t="s">
        <v>74</v>
      </c>
      <c r="AF1374" s="46">
        <v>0</v>
      </c>
      <c r="AG1374" s="46" t="s">
        <v>74</v>
      </c>
      <c r="AH1374" s="46">
        <v>0</v>
      </c>
      <c r="AI1374" s="46" t="s">
        <v>74</v>
      </c>
      <c r="AJ1374" s="46">
        <v>0</v>
      </c>
      <c r="AK1374" s="46" t="s">
        <v>74</v>
      </c>
      <c r="AL1374" s="46">
        <v>0</v>
      </c>
      <c r="AM1374" s="46" t="s">
        <v>74</v>
      </c>
      <c r="AN1374" s="50"/>
      <c r="AO1374" s="46"/>
      <c r="AP1374" s="46"/>
      <c r="AQ1374" s="46"/>
      <c r="AR1374" s="46"/>
      <c r="AS1374" s="46"/>
      <c r="AT1374" s="46"/>
      <c r="AU1374" s="46"/>
      <c r="AV1374" s="46"/>
      <c r="AW1374" s="46"/>
      <c r="AX1374" s="46"/>
      <c r="AY1374" s="46"/>
      <c r="AZ1374" s="46"/>
      <c r="BA1374" s="46"/>
      <c r="BB1374" s="46"/>
      <c r="BC1374" s="46"/>
      <c r="BD1374" s="46"/>
      <c r="BE1374" s="46"/>
      <c r="BF1374" s="46"/>
      <c r="BG1374" s="46"/>
      <c r="BH1374" s="46"/>
      <c r="BI1374" s="46"/>
      <c r="BJ1374" s="46"/>
      <c r="BK1374" s="46"/>
      <c r="BL1374" s="46"/>
      <c r="BM1374" s="46"/>
      <c r="BN1374" s="46"/>
      <c r="BO1374" s="46"/>
      <c r="BP1374" s="46"/>
      <c r="BQ1374" s="46"/>
      <c r="BR1374" s="46"/>
      <c r="BS1374" s="46"/>
      <c r="BT1374" s="46"/>
      <c r="BU1374" s="46"/>
      <c r="BV1374" s="46"/>
      <c r="BW1374" s="46"/>
      <c r="BX1374" s="46"/>
      <c r="BY1374" s="46"/>
      <c r="BZ1374" s="46"/>
      <c r="CA1374" s="46"/>
      <c r="CB1374" s="46"/>
      <c r="CC1374" s="46"/>
    </row>
    <row r="1375" spans="7:81" x14ac:dyDescent="0.25">
      <c r="G1375" t="s">
        <v>133</v>
      </c>
      <c r="H1375" s="40">
        <v>41551</v>
      </c>
      <c r="I1375" s="46">
        <v>0</v>
      </c>
      <c r="J1375" s="46">
        <v>0</v>
      </c>
      <c r="K1375" s="46" t="s">
        <v>74</v>
      </c>
      <c r="L1375" s="46">
        <v>0</v>
      </c>
      <c r="M1375" s="46" t="s">
        <v>74</v>
      </c>
      <c r="N1375" s="46">
        <v>0</v>
      </c>
      <c r="O1375" s="46" t="s">
        <v>74</v>
      </c>
      <c r="P1375" s="46">
        <v>0</v>
      </c>
      <c r="Q1375" s="46" t="s">
        <v>74</v>
      </c>
      <c r="R1375" s="46">
        <v>0</v>
      </c>
      <c r="S1375" s="46" t="s">
        <v>74</v>
      </c>
      <c r="T1375" s="46">
        <v>0</v>
      </c>
      <c r="U1375" s="46" t="s">
        <v>74</v>
      </c>
      <c r="V1375" s="46">
        <v>0</v>
      </c>
      <c r="W1375" s="46" t="s">
        <v>74</v>
      </c>
      <c r="X1375" s="46">
        <v>0</v>
      </c>
      <c r="Y1375" s="46" t="s">
        <v>74</v>
      </c>
      <c r="Z1375" s="46">
        <v>0</v>
      </c>
      <c r="AA1375" s="46" t="s">
        <v>74</v>
      </c>
      <c r="AB1375" s="46">
        <v>0</v>
      </c>
      <c r="AC1375" s="46" t="s">
        <v>74</v>
      </c>
      <c r="AD1375" s="46">
        <v>0</v>
      </c>
      <c r="AE1375" s="46" t="s">
        <v>74</v>
      </c>
      <c r="AF1375" s="46">
        <v>0</v>
      </c>
      <c r="AG1375" s="46" t="s">
        <v>74</v>
      </c>
      <c r="AH1375" s="46">
        <v>0</v>
      </c>
      <c r="AI1375" s="46" t="s">
        <v>74</v>
      </c>
      <c r="AJ1375" s="46">
        <v>0</v>
      </c>
      <c r="AK1375" s="46" t="s">
        <v>74</v>
      </c>
      <c r="AL1375" s="46">
        <v>0</v>
      </c>
      <c r="AM1375" s="46" t="s">
        <v>74</v>
      </c>
      <c r="AN1375" s="50"/>
      <c r="AO1375" s="46"/>
      <c r="AP1375" s="46"/>
      <c r="AQ1375" s="46"/>
      <c r="AR1375" s="46"/>
      <c r="AS1375" s="46"/>
      <c r="AT1375" s="46"/>
      <c r="AU1375" s="46"/>
      <c r="AV1375" s="46"/>
      <c r="AW1375" s="46"/>
      <c r="AX1375" s="46"/>
      <c r="AY1375" s="46"/>
      <c r="AZ1375" s="46"/>
      <c r="BA1375" s="46"/>
      <c r="BB1375" s="46"/>
      <c r="BC1375" s="46"/>
      <c r="BD1375" s="46"/>
      <c r="BE1375" s="46"/>
      <c r="BF1375" s="46"/>
      <c r="BG1375" s="46"/>
      <c r="BH1375" s="46"/>
      <c r="BI1375" s="46"/>
      <c r="BJ1375" s="46"/>
      <c r="BK1375" s="46"/>
      <c r="BL1375" s="46"/>
      <c r="BM1375" s="46"/>
      <c r="BN1375" s="46"/>
      <c r="BO1375" s="46"/>
      <c r="BP1375" s="46"/>
      <c r="BQ1375" s="46"/>
      <c r="BR1375" s="46"/>
      <c r="BS1375" s="46"/>
      <c r="BT1375" s="46"/>
      <c r="BU1375" s="46"/>
      <c r="BV1375" s="46"/>
      <c r="BW1375" s="46"/>
      <c r="BX1375" s="46"/>
      <c r="BY1375" s="46"/>
      <c r="BZ1375" s="46"/>
      <c r="CA1375" s="46"/>
      <c r="CB1375" s="46"/>
      <c r="CC1375" s="46"/>
    </row>
    <row r="1376" spans="7:81" x14ac:dyDescent="0.25">
      <c r="G1376" t="s">
        <v>133</v>
      </c>
      <c r="H1376" s="40">
        <v>41552</v>
      </c>
      <c r="I1376" s="46">
        <v>0</v>
      </c>
      <c r="J1376" s="46">
        <v>0</v>
      </c>
      <c r="K1376" s="46" t="s">
        <v>74</v>
      </c>
      <c r="L1376" s="46">
        <v>0</v>
      </c>
      <c r="M1376" s="46" t="s">
        <v>74</v>
      </c>
      <c r="N1376" s="46">
        <v>0</v>
      </c>
      <c r="O1376" s="46" t="s">
        <v>74</v>
      </c>
      <c r="P1376" s="46">
        <v>0</v>
      </c>
      <c r="Q1376" s="46" t="s">
        <v>74</v>
      </c>
      <c r="R1376" s="46">
        <v>0</v>
      </c>
      <c r="S1376" s="46" t="s">
        <v>74</v>
      </c>
      <c r="T1376" s="46">
        <v>0</v>
      </c>
      <c r="U1376" s="46" t="s">
        <v>74</v>
      </c>
      <c r="V1376" s="46">
        <v>0</v>
      </c>
      <c r="W1376" s="46" t="s">
        <v>74</v>
      </c>
      <c r="X1376" s="46">
        <v>0</v>
      </c>
      <c r="Y1376" s="46" t="s">
        <v>74</v>
      </c>
      <c r="Z1376" s="46">
        <v>0</v>
      </c>
      <c r="AA1376" s="46" t="s">
        <v>74</v>
      </c>
      <c r="AB1376" s="46">
        <v>0</v>
      </c>
      <c r="AC1376" s="46" t="s">
        <v>74</v>
      </c>
      <c r="AD1376" s="46">
        <v>0</v>
      </c>
      <c r="AE1376" s="46" t="s">
        <v>74</v>
      </c>
      <c r="AF1376" s="46">
        <v>0</v>
      </c>
      <c r="AG1376" s="46" t="s">
        <v>74</v>
      </c>
      <c r="AH1376" s="46">
        <v>0</v>
      </c>
      <c r="AI1376" s="46" t="s">
        <v>74</v>
      </c>
      <c r="AJ1376" s="46">
        <v>0</v>
      </c>
      <c r="AK1376" s="46" t="s">
        <v>74</v>
      </c>
      <c r="AL1376" s="46">
        <v>0</v>
      </c>
      <c r="AM1376" s="46" t="s">
        <v>74</v>
      </c>
      <c r="AN1376" s="50"/>
      <c r="AO1376" s="46"/>
      <c r="AP1376" s="46"/>
      <c r="AQ1376" s="46"/>
      <c r="AR1376" s="46"/>
      <c r="AS1376" s="46"/>
      <c r="AT1376" s="46"/>
      <c r="AU1376" s="46"/>
      <c r="AV1376" s="46"/>
      <c r="AW1376" s="46"/>
      <c r="AX1376" s="46"/>
      <c r="AY1376" s="46"/>
      <c r="AZ1376" s="46"/>
      <c r="BA1376" s="46"/>
      <c r="BB1376" s="46"/>
      <c r="BC1376" s="46"/>
      <c r="BD1376" s="46"/>
      <c r="BE1376" s="46"/>
      <c r="BF1376" s="46"/>
      <c r="BG1376" s="46"/>
      <c r="BH1376" s="46"/>
      <c r="BI1376" s="46"/>
      <c r="BJ1376" s="46"/>
      <c r="BK1376" s="46"/>
      <c r="BL1376" s="46"/>
      <c r="BM1376" s="46"/>
      <c r="BN1376" s="46"/>
      <c r="BO1376" s="46"/>
      <c r="BP1376" s="46"/>
      <c r="BQ1376" s="46"/>
      <c r="BR1376" s="46"/>
      <c r="BS1376" s="46"/>
      <c r="BT1376" s="46"/>
      <c r="BU1376" s="46"/>
      <c r="BV1376" s="46"/>
      <c r="BW1376" s="46"/>
      <c r="BX1376" s="46"/>
      <c r="BY1376" s="46"/>
      <c r="BZ1376" s="46"/>
      <c r="CA1376" s="46"/>
      <c r="CB1376" s="46"/>
      <c r="CC1376" s="46"/>
    </row>
    <row r="1377" spans="7:81" x14ac:dyDescent="0.25">
      <c r="G1377" t="s">
        <v>133</v>
      </c>
      <c r="H1377" s="40">
        <v>41553</v>
      </c>
      <c r="I1377" s="46">
        <v>0</v>
      </c>
      <c r="J1377" s="46">
        <v>0</v>
      </c>
      <c r="K1377" s="46" t="s">
        <v>74</v>
      </c>
      <c r="L1377" s="46">
        <v>0</v>
      </c>
      <c r="M1377" s="46" t="s">
        <v>74</v>
      </c>
      <c r="N1377" s="46">
        <v>0</v>
      </c>
      <c r="O1377" s="46" t="s">
        <v>74</v>
      </c>
      <c r="P1377" s="46">
        <v>0</v>
      </c>
      <c r="Q1377" s="46" t="s">
        <v>74</v>
      </c>
      <c r="R1377" s="46">
        <v>0</v>
      </c>
      <c r="S1377" s="46" t="s">
        <v>74</v>
      </c>
      <c r="T1377" s="46">
        <v>0</v>
      </c>
      <c r="U1377" s="46" t="s">
        <v>74</v>
      </c>
      <c r="V1377" s="46">
        <v>0</v>
      </c>
      <c r="W1377" s="46" t="s">
        <v>74</v>
      </c>
      <c r="X1377" s="46">
        <v>0</v>
      </c>
      <c r="Y1377" s="46" t="s">
        <v>74</v>
      </c>
      <c r="Z1377" s="46">
        <v>0</v>
      </c>
      <c r="AA1377" s="46" t="s">
        <v>74</v>
      </c>
      <c r="AB1377" s="46">
        <v>0</v>
      </c>
      <c r="AC1377" s="46" t="s">
        <v>74</v>
      </c>
      <c r="AD1377" s="46">
        <v>0</v>
      </c>
      <c r="AE1377" s="46" t="s">
        <v>74</v>
      </c>
      <c r="AF1377" s="46">
        <v>0</v>
      </c>
      <c r="AG1377" s="46" t="s">
        <v>74</v>
      </c>
      <c r="AH1377" s="46">
        <v>0</v>
      </c>
      <c r="AI1377" s="46" t="s">
        <v>74</v>
      </c>
      <c r="AJ1377" s="46">
        <v>0</v>
      </c>
      <c r="AK1377" s="46" t="s">
        <v>74</v>
      </c>
      <c r="AL1377" s="46">
        <v>0</v>
      </c>
      <c r="AM1377" s="46" t="s">
        <v>74</v>
      </c>
      <c r="AN1377" s="50"/>
      <c r="AO1377" s="46"/>
      <c r="AP1377" s="46"/>
      <c r="AQ1377" s="46"/>
      <c r="AR1377" s="46"/>
      <c r="AS1377" s="46"/>
      <c r="AT1377" s="46"/>
      <c r="AU1377" s="46"/>
      <c r="AV1377" s="46"/>
      <c r="AW1377" s="46"/>
      <c r="AX1377" s="46"/>
      <c r="AY1377" s="46"/>
      <c r="AZ1377" s="46"/>
      <c r="BA1377" s="46"/>
      <c r="BB1377" s="46"/>
      <c r="BC1377" s="46"/>
      <c r="BD1377" s="46"/>
      <c r="BE1377" s="46"/>
      <c r="BF1377" s="46"/>
      <c r="BG1377" s="46"/>
      <c r="BH1377" s="46"/>
      <c r="BI1377" s="46"/>
      <c r="BJ1377" s="46"/>
      <c r="BK1377" s="46"/>
      <c r="BL1377" s="46"/>
      <c r="BM1377" s="46"/>
      <c r="BN1377" s="46"/>
      <c r="BO1377" s="46"/>
      <c r="BP1377" s="46"/>
      <c r="BQ1377" s="46"/>
      <c r="BR1377" s="46"/>
      <c r="BS1377" s="46"/>
      <c r="BT1377" s="46"/>
      <c r="BU1377" s="46"/>
      <c r="BV1377" s="46"/>
      <c r="BW1377" s="46"/>
      <c r="BX1377" s="46"/>
      <c r="BY1377" s="46"/>
      <c r="BZ1377" s="46"/>
      <c r="CA1377" s="46"/>
      <c r="CB1377" s="46"/>
      <c r="CC1377" s="46"/>
    </row>
    <row r="1378" spans="7:81" x14ac:dyDescent="0.25">
      <c r="G1378" t="s">
        <v>133</v>
      </c>
      <c r="H1378" s="40">
        <v>41554</v>
      </c>
      <c r="I1378" s="46">
        <v>0</v>
      </c>
      <c r="J1378" s="46">
        <v>0</v>
      </c>
      <c r="K1378" s="46" t="s">
        <v>74</v>
      </c>
      <c r="L1378" s="46">
        <v>0</v>
      </c>
      <c r="M1378" s="46" t="s">
        <v>74</v>
      </c>
      <c r="N1378" s="46">
        <v>0</v>
      </c>
      <c r="O1378" s="46" t="s">
        <v>74</v>
      </c>
      <c r="P1378" s="46">
        <v>0</v>
      </c>
      <c r="Q1378" s="46" t="s">
        <v>74</v>
      </c>
      <c r="R1378" s="46">
        <v>0</v>
      </c>
      <c r="S1378" s="46" t="s">
        <v>74</v>
      </c>
      <c r="T1378" s="46">
        <v>0</v>
      </c>
      <c r="U1378" s="46" t="s">
        <v>74</v>
      </c>
      <c r="V1378" s="46">
        <v>0</v>
      </c>
      <c r="W1378" s="46" t="s">
        <v>74</v>
      </c>
      <c r="X1378" s="46">
        <v>0</v>
      </c>
      <c r="Y1378" s="46" t="s">
        <v>74</v>
      </c>
      <c r="Z1378" s="46">
        <v>0</v>
      </c>
      <c r="AA1378" s="46" t="s">
        <v>74</v>
      </c>
      <c r="AB1378" s="46">
        <v>0</v>
      </c>
      <c r="AC1378" s="46" t="s">
        <v>74</v>
      </c>
      <c r="AD1378" s="46">
        <v>0</v>
      </c>
      <c r="AE1378" s="46" t="s">
        <v>74</v>
      </c>
      <c r="AF1378" s="46">
        <v>0</v>
      </c>
      <c r="AG1378" s="46" t="s">
        <v>74</v>
      </c>
      <c r="AH1378" s="46">
        <v>0</v>
      </c>
      <c r="AI1378" s="46" t="s">
        <v>74</v>
      </c>
      <c r="AJ1378" s="46">
        <v>0</v>
      </c>
      <c r="AK1378" s="46" t="s">
        <v>74</v>
      </c>
      <c r="AL1378" s="46">
        <v>0</v>
      </c>
      <c r="AM1378" s="46" t="s">
        <v>74</v>
      </c>
      <c r="AN1378" s="50"/>
      <c r="AO1378" s="46"/>
      <c r="AP1378" s="46"/>
      <c r="AQ1378" s="46"/>
      <c r="AR1378" s="46"/>
      <c r="AS1378" s="46"/>
      <c r="AT1378" s="46"/>
      <c r="AU1378" s="46"/>
      <c r="AV1378" s="46"/>
      <c r="AW1378" s="46"/>
      <c r="AX1378" s="46"/>
      <c r="AY1378" s="46"/>
      <c r="AZ1378" s="46"/>
      <c r="BA1378" s="46"/>
      <c r="BB1378" s="46"/>
      <c r="BC1378" s="46"/>
      <c r="BD1378" s="46"/>
      <c r="BE1378" s="46"/>
      <c r="BF1378" s="46"/>
      <c r="BG1378" s="46"/>
      <c r="BH1378" s="46"/>
      <c r="BI1378" s="46"/>
      <c r="BJ1378" s="46"/>
      <c r="BK1378" s="46"/>
      <c r="BL1378" s="46"/>
      <c r="BM1378" s="46"/>
      <c r="BN1378" s="46"/>
      <c r="BO1378" s="46"/>
      <c r="BP1378" s="46"/>
      <c r="BQ1378" s="46"/>
      <c r="BR1378" s="46"/>
      <c r="BS1378" s="46"/>
      <c r="BT1378" s="46"/>
      <c r="BU1378" s="46"/>
      <c r="BV1378" s="46"/>
      <c r="BW1378" s="46"/>
      <c r="BX1378" s="46"/>
      <c r="BY1378" s="46"/>
      <c r="BZ1378" s="46"/>
      <c r="CA1378" s="46"/>
      <c r="CB1378" s="46"/>
      <c r="CC1378" s="46"/>
    </row>
    <row r="1379" spans="7:81" x14ac:dyDescent="0.25">
      <c r="G1379" t="s">
        <v>133</v>
      </c>
      <c r="H1379" s="40">
        <v>41555</v>
      </c>
      <c r="I1379" s="46">
        <v>1</v>
      </c>
      <c r="J1379" s="46">
        <v>0</v>
      </c>
      <c r="K1379" s="46" t="s">
        <v>74</v>
      </c>
      <c r="L1379" s="46">
        <v>0</v>
      </c>
      <c r="M1379" s="46" t="s">
        <v>74</v>
      </c>
      <c r="N1379" s="46">
        <v>0</v>
      </c>
      <c r="O1379" s="46" t="s">
        <v>74</v>
      </c>
      <c r="P1379" s="46">
        <v>0</v>
      </c>
      <c r="Q1379" s="46" t="s">
        <v>74</v>
      </c>
      <c r="R1379" s="46">
        <v>0</v>
      </c>
      <c r="S1379" s="46" t="s">
        <v>74</v>
      </c>
      <c r="T1379" s="46">
        <v>0</v>
      </c>
      <c r="U1379" s="46" t="s">
        <v>74</v>
      </c>
      <c r="V1379" s="46">
        <v>0</v>
      </c>
      <c r="W1379" s="46" t="s">
        <v>74</v>
      </c>
      <c r="X1379" s="46">
        <v>0</v>
      </c>
      <c r="Y1379" s="46" t="s">
        <v>74</v>
      </c>
      <c r="Z1379" s="46">
        <v>0</v>
      </c>
      <c r="AA1379" s="46" t="s">
        <v>74</v>
      </c>
      <c r="AB1379" s="46">
        <v>0</v>
      </c>
      <c r="AC1379" s="46" t="s">
        <v>74</v>
      </c>
      <c r="AD1379" s="46">
        <v>0</v>
      </c>
      <c r="AE1379" s="46" t="s">
        <v>74</v>
      </c>
      <c r="AF1379" s="46">
        <v>0</v>
      </c>
      <c r="AG1379" s="46" t="s">
        <v>74</v>
      </c>
      <c r="AH1379" s="46">
        <v>0</v>
      </c>
      <c r="AI1379" s="46" t="s">
        <v>74</v>
      </c>
      <c r="AJ1379" s="46">
        <v>0</v>
      </c>
      <c r="AK1379" s="46" t="s">
        <v>74</v>
      </c>
      <c r="AL1379" s="46">
        <v>0</v>
      </c>
      <c r="AM1379" s="46" t="s">
        <v>74</v>
      </c>
      <c r="AN1379" s="50"/>
      <c r="AO1379" s="46"/>
      <c r="AP1379" s="46"/>
      <c r="AQ1379" s="46"/>
      <c r="AR1379" s="46"/>
      <c r="AS1379" s="46"/>
      <c r="AT1379" s="46"/>
      <c r="AU1379" s="46"/>
      <c r="AV1379" s="46"/>
      <c r="AW1379" s="46"/>
      <c r="AX1379" s="46"/>
      <c r="AY1379" s="46"/>
      <c r="AZ1379" s="46"/>
      <c r="BA1379" s="46"/>
      <c r="BB1379" s="46"/>
      <c r="BC1379" s="46"/>
      <c r="BD1379" s="46"/>
      <c r="BE1379" s="46"/>
      <c r="BF1379" s="46"/>
      <c r="BG1379" s="46"/>
      <c r="BH1379" s="46"/>
      <c r="BI1379" s="46"/>
      <c r="BJ1379" s="46"/>
      <c r="BK1379" s="46"/>
      <c r="BL1379" s="46"/>
      <c r="BM1379" s="46"/>
      <c r="BN1379" s="46"/>
      <c r="BO1379" s="46"/>
      <c r="BP1379" s="46"/>
      <c r="BQ1379" s="46"/>
      <c r="BR1379" s="46"/>
      <c r="BS1379" s="46"/>
      <c r="BT1379" s="46"/>
      <c r="BU1379" s="46"/>
      <c r="BV1379" s="46"/>
      <c r="BW1379" s="46"/>
      <c r="BX1379" s="46"/>
      <c r="BY1379" s="46"/>
      <c r="BZ1379" s="46"/>
      <c r="CA1379" s="46"/>
      <c r="CB1379" s="46"/>
      <c r="CC1379" s="46"/>
    </row>
    <row r="1380" spans="7:81" x14ac:dyDescent="0.25">
      <c r="G1380" t="s">
        <v>133</v>
      </c>
      <c r="H1380" s="40">
        <v>41556</v>
      </c>
      <c r="I1380" s="46">
        <v>2.5</v>
      </c>
      <c r="J1380" s="46">
        <v>0</v>
      </c>
      <c r="K1380" s="46" t="s">
        <v>74</v>
      </c>
      <c r="L1380" s="46">
        <v>0</v>
      </c>
      <c r="M1380" s="46" t="s">
        <v>74</v>
      </c>
      <c r="N1380" s="46">
        <v>0</v>
      </c>
      <c r="O1380" s="46" t="s">
        <v>74</v>
      </c>
      <c r="P1380" s="46">
        <v>0</v>
      </c>
      <c r="Q1380" s="46" t="s">
        <v>74</v>
      </c>
      <c r="R1380" s="46">
        <v>0</v>
      </c>
      <c r="S1380" s="46" t="s">
        <v>74</v>
      </c>
      <c r="T1380" s="46">
        <v>0</v>
      </c>
      <c r="U1380" s="46" t="s">
        <v>74</v>
      </c>
      <c r="V1380" s="46">
        <v>0</v>
      </c>
      <c r="W1380" s="46" t="s">
        <v>74</v>
      </c>
      <c r="X1380" s="46">
        <v>40.635660446037043</v>
      </c>
      <c r="Y1380" s="46" t="s">
        <v>74</v>
      </c>
      <c r="Z1380" s="46">
        <v>0</v>
      </c>
      <c r="AA1380" s="46">
        <v>0.14333333333333334</v>
      </c>
      <c r="AB1380" s="46">
        <v>0</v>
      </c>
      <c r="AC1380" s="46">
        <v>13</v>
      </c>
      <c r="AD1380" s="46">
        <v>0</v>
      </c>
      <c r="AE1380" s="46">
        <v>0</v>
      </c>
      <c r="AF1380" s="46">
        <v>0</v>
      </c>
      <c r="AG1380" s="46">
        <v>0</v>
      </c>
      <c r="AH1380" s="46">
        <v>0</v>
      </c>
      <c r="AI1380" s="46">
        <v>3.0333333333333332</v>
      </c>
      <c r="AJ1380" s="46">
        <v>0</v>
      </c>
      <c r="AK1380" s="46">
        <v>1.9666666666666668</v>
      </c>
      <c r="AL1380" s="46">
        <v>0</v>
      </c>
      <c r="AM1380" s="46">
        <v>2.8666666666666671</v>
      </c>
      <c r="AN1380" s="50"/>
      <c r="AO1380" s="46"/>
      <c r="AP1380" s="46"/>
      <c r="AQ1380" s="46"/>
      <c r="AR1380" s="46"/>
      <c r="AS1380" s="46"/>
      <c r="AT1380" s="46"/>
      <c r="AU1380" s="46"/>
      <c r="AV1380" s="46"/>
      <c r="AW1380" s="46"/>
      <c r="AX1380" s="46"/>
      <c r="AY1380" s="46"/>
      <c r="AZ1380" s="46"/>
      <c r="BA1380" s="46"/>
      <c r="BB1380" s="46"/>
      <c r="BC1380" s="46"/>
      <c r="BD1380" s="46"/>
      <c r="BE1380" s="46"/>
      <c r="BF1380" s="46"/>
      <c r="BG1380" s="46"/>
      <c r="BH1380" s="46"/>
      <c r="BI1380" s="46">
        <v>0</v>
      </c>
      <c r="BJ1380" s="46">
        <v>0.3</v>
      </c>
      <c r="BK1380" s="46">
        <v>0.13</v>
      </c>
      <c r="BL1380" s="46">
        <v>13</v>
      </c>
      <c r="BM1380" s="46">
        <v>13</v>
      </c>
      <c r="BN1380" s="46">
        <v>13</v>
      </c>
      <c r="BO1380" s="46">
        <v>0</v>
      </c>
      <c r="BP1380" s="46">
        <v>0</v>
      </c>
      <c r="BQ1380" s="46">
        <v>0</v>
      </c>
      <c r="BR1380" s="46">
        <v>0</v>
      </c>
      <c r="BS1380" s="46">
        <v>0</v>
      </c>
      <c r="BT1380" s="46">
        <v>0</v>
      </c>
      <c r="BU1380" s="46">
        <v>3.3</v>
      </c>
      <c r="BV1380" s="46">
        <v>0</v>
      </c>
      <c r="BW1380" s="46">
        <v>5.8</v>
      </c>
      <c r="BX1380" s="46">
        <v>0</v>
      </c>
      <c r="BY1380" s="46">
        <v>2.4</v>
      </c>
      <c r="BZ1380" s="46">
        <v>3.5</v>
      </c>
      <c r="CA1380" s="46">
        <v>4.3</v>
      </c>
      <c r="CB1380" s="46">
        <v>2.1</v>
      </c>
      <c r="CC1380" s="46">
        <v>2.2000000000000002</v>
      </c>
    </row>
    <row r="1381" spans="7:81" x14ac:dyDescent="0.25">
      <c r="G1381" t="s">
        <v>133</v>
      </c>
      <c r="H1381" s="40">
        <v>41557</v>
      </c>
      <c r="I1381" s="46">
        <v>0</v>
      </c>
      <c r="J1381" s="46">
        <v>0</v>
      </c>
      <c r="K1381" s="46" t="s">
        <v>74</v>
      </c>
      <c r="L1381" s="46">
        <v>0</v>
      </c>
      <c r="M1381" s="46" t="s">
        <v>74</v>
      </c>
      <c r="N1381" s="46">
        <v>0</v>
      </c>
      <c r="O1381" s="46" t="s">
        <v>74</v>
      </c>
      <c r="P1381" s="46">
        <v>0</v>
      </c>
      <c r="Q1381" s="46" t="s">
        <v>74</v>
      </c>
      <c r="R1381" s="46">
        <v>0</v>
      </c>
      <c r="S1381" s="46" t="s">
        <v>74</v>
      </c>
      <c r="T1381" s="46">
        <v>0</v>
      </c>
      <c r="U1381" s="46" t="s">
        <v>74</v>
      </c>
      <c r="V1381" s="46">
        <v>0</v>
      </c>
      <c r="W1381" s="46" t="s">
        <v>74</v>
      </c>
      <c r="X1381" s="46">
        <v>0</v>
      </c>
      <c r="Y1381" s="46" t="s">
        <v>74</v>
      </c>
      <c r="Z1381" s="46">
        <v>0</v>
      </c>
      <c r="AA1381" s="46" t="s">
        <v>74</v>
      </c>
      <c r="AB1381" s="46">
        <v>0</v>
      </c>
      <c r="AC1381" s="46" t="s">
        <v>74</v>
      </c>
      <c r="AD1381" s="46">
        <v>0</v>
      </c>
      <c r="AE1381" s="46" t="s">
        <v>74</v>
      </c>
      <c r="AF1381" s="46">
        <v>0</v>
      </c>
      <c r="AG1381" s="46" t="s">
        <v>74</v>
      </c>
      <c r="AH1381" s="46">
        <v>0</v>
      </c>
      <c r="AI1381" s="46" t="s">
        <v>74</v>
      </c>
      <c r="AJ1381" s="46">
        <v>0</v>
      </c>
      <c r="AK1381" s="46" t="s">
        <v>74</v>
      </c>
      <c r="AL1381" s="46">
        <v>0</v>
      </c>
      <c r="AM1381" s="46" t="s">
        <v>74</v>
      </c>
      <c r="AN1381" s="50"/>
      <c r="AO1381" s="46"/>
      <c r="AP1381" s="46"/>
      <c r="AQ1381" s="46"/>
      <c r="AR1381" s="46"/>
      <c r="AS1381" s="46"/>
      <c r="AT1381" s="46"/>
      <c r="AU1381" s="46"/>
      <c r="AV1381" s="46"/>
      <c r="AW1381" s="46"/>
      <c r="AX1381" s="46"/>
      <c r="AY1381" s="46"/>
      <c r="AZ1381" s="46"/>
      <c r="BA1381" s="46"/>
      <c r="BB1381" s="46"/>
      <c r="BC1381" s="46"/>
      <c r="BD1381" s="46"/>
      <c r="BE1381" s="46"/>
      <c r="BF1381" s="46"/>
      <c r="BG1381" s="46"/>
      <c r="BH1381" s="46"/>
      <c r="BI1381" s="46"/>
      <c r="BJ1381" s="46"/>
      <c r="BK1381" s="46"/>
      <c r="BL1381" s="46"/>
      <c r="BM1381" s="46"/>
      <c r="BN1381" s="46"/>
      <c r="BO1381" s="46"/>
      <c r="BP1381" s="46"/>
      <c r="BQ1381" s="46"/>
      <c r="BR1381" s="46"/>
      <c r="BS1381" s="46"/>
      <c r="BT1381" s="46"/>
      <c r="BU1381" s="46"/>
      <c r="BV1381" s="46"/>
      <c r="BW1381" s="46"/>
      <c r="BX1381" s="46"/>
      <c r="BY1381" s="46"/>
      <c r="BZ1381" s="46"/>
      <c r="CA1381" s="46"/>
      <c r="CB1381" s="46"/>
      <c r="CC1381" s="46"/>
    </row>
    <row r="1382" spans="7:81" x14ac:dyDescent="0.25">
      <c r="G1382" t="s">
        <v>133</v>
      </c>
      <c r="H1382" s="40">
        <v>41558</v>
      </c>
      <c r="I1382" s="46">
        <v>4</v>
      </c>
      <c r="J1382" s="46">
        <v>0</v>
      </c>
      <c r="K1382" s="46" t="s">
        <v>74</v>
      </c>
      <c r="L1382" s="46">
        <v>0</v>
      </c>
      <c r="M1382" s="46" t="s">
        <v>74</v>
      </c>
      <c r="N1382" s="46">
        <v>0</v>
      </c>
      <c r="O1382" s="46" t="s">
        <v>74</v>
      </c>
      <c r="P1382" s="46">
        <v>0</v>
      </c>
      <c r="Q1382" s="46" t="s">
        <v>74</v>
      </c>
      <c r="R1382" s="46">
        <v>0</v>
      </c>
      <c r="S1382" s="46" t="s">
        <v>74</v>
      </c>
      <c r="T1382" s="46">
        <v>0</v>
      </c>
      <c r="U1382" s="46" t="s">
        <v>74</v>
      </c>
      <c r="V1382" s="46">
        <v>0</v>
      </c>
      <c r="W1382" s="46" t="s">
        <v>74</v>
      </c>
      <c r="X1382" s="46">
        <v>0</v>
      </c>
      <c r="Y1382" s="46" t="s">
        <v>74</v>
      </c>
      <c r="Z1382" s="46">
        <v>0</v>
      </c>
      <c r="AA1382" s="46" t="s">
        <v>74</v>
      </c>
      <c r="AB1382" s="46">
        <v>0</v>
      </c>
      <c r="AC1382" s="46" t="s">
        <v>74</v>
      </c>
      <c r="AD1382" s="46">
        <v>0</v>
      </c>
      <c r="AE1382" s="46" t="s">
        <v>74</v>
      </c>
      <c r="AF1382" s="46">
        <v>0</v>
      </c>
      <c r="AG1382" s="46" t="s">
        <v>74</v>
      </c>
      <c r="AH1382" s="46">
        <v>0</v>
      </c>
      <c r="AI1382" s="46" t="s">
        <v>74</v>
      </c>
      <c r="AJ1382" s="46">
        <v>0</v>
      </c>
      <c r="AK1382" s="46" t="s">
        <v>74</v>
      </c>
      <c r="AL1382" s="46">
        <v>0</v>
      </c>
      <c r="AM1382" s="46" t="s">
        <v>74</v>
      </c>
      <c r="AN1382" s="50"/>
      <c r="AO1382" s="46"/>
      <c r="AP1382" s="46"/>
      <c r="AQ1382" s="46"/>
      <c r="AR1382" s="46"/>
      <c r="AS1382" s="46"/>
      <c r="AT1382" s="46"/>
      <c r="AU1382" s="46"/>
      <c r="AV1382" s="46"/>
      <c r="AW1382" s="46"/>
      <c r="AX1382" s="46"/>
      <c r="AY1382" s="46"/>
      <c r="AZ1382" s="46"/>
      <c r="BA1382" s="46"/>
      <c r="BB1382" s="46"/>
      <c r="BC1382" s="46"/>
      <c r="BD1382" s="46"/>
      <c r="BE1382" s="46"/>
      <c r="BF1382" s="46"/>
      <c r="BG1382" s="46"/>
      <c r="BH1382" s="46"/>
      <c r="BI1382" s="46"/>
      <c r="BJ1382" s="46"/>
      <c r="BK1382" s="46"/>
      <c r="BL1382" s="46"/>
      <c r="BM1382" s="46"/>
      <c r="BN1382" s="46"/>
      <c r="BO1382" s="46"/>
      <c r="BP1382" s="46"/>
      <c r="BQ1382" s="46"/>
      <c r="BR1382" s="46"/>
      <c r="BS1382" s="46"/>
      <c r="BT1382" s="46"/>
      <c r="BU1382" s="46"/>
      <c r="BV1382" s="46"/>
      <c r="BW1382" s="46"/>
      <c r="BX1382" s="46"/>
      <c r="BY1382" s="46"/>
      <c r="BZ1382" s="46"/>
      <c r="CA1382" s="46"/>
      <c r="CB1382" s="46"/>
      <c r="CC1382" s="46"/>
    </row>
    <row r="1383" spans="7:81" x14ac:dyDescent="0.25">
      <c r="G1383" t="s">
        <v>133</v>
      </c>
      <c r="H1383" s="40">
        <v>41559</v>
      </c>
      <c r="I1383" s="46">
        <v>3.5</v>
      </c>
      <c r="J1383" s="46">
        <v>0</v>
      </c>
      <c r="K1383" s="46" t="s">
        <v>74</v>
      </c>
      <c r="L1383" s="46">
        <v>0</v>
      </c>
      <c r="M1383" s="46" t="s">
        <v>74</v>
      </c>
      <c r="N1383" s="46">
        <v>0</v>
      </c>
      <c r="O1383" s="46" t="s">
        <v>74</v>
      </c>
      <c r="P1383" s="46">
        <v>0</v>
      </c>
      <c r="Q1383" s="46" t="s">
        <v>74</v>
      </c>
      <c r="R1383" s="46">
        <v>0</v>
      </c>
      <c r="S1383" s="46" t="s">
        <v>74</v>
      </c>
      <c r="T1383" s="46">
        <v>0</v>
      </c>
      <c r="U1383" s="46" t="s">
        <v>74</v>
      </c>
      <c r="V1383" s="46">
        <v>0</v>
      </c>
      <c r="W1383" s="46" t="s">
        <v>74</v>
      </c>
      <c r="X1383" s="46">
        <v>0</v>
      </c>
      <c r="Y1383" s="46" t="s">
        <v>74</v>
      </c>
      <c r="Z1383" s="46">
        <v>0</v>
      </c>
      <c r="AA1383" s="46" t="s">
        <v>74</v>
      </c>
      <c r="AB1383" s="46">
        <v>0</v>
      </c>
      <c r="AC1383" s="46" t="s">
        <v>74</v>
      </c>
      <c r="AD1383" s="46">
        <v>0</v>
      </c>
      <c r="AE1383" s="46" t="s">
        <v>74</v>
      </c>
      <c r="AF1383" s="46">
        <v>0</v>
      </c>
      <c r="AG1383" s="46" t="s">
        <v>74</v>
      </c>
      <c r="AH1383" s="46">
        <v>0</v>
      </c>
      <c r="AI1383" s="46" t="s">
        <v>74</v>
      </c>
      <c r="AJ1383" s="46">
        <v>0</v>
      </c>
      <c r="AK1383" s="46" t="s">
        <v>74</v>
      </c>
      <c r="AL1383" s="46">
        <v>0</v>
      </c>
      <c r="AM1383" s="46" t="s">
        <v>74</v>
      </c>
      <c r="AN1383" s="50"/>
      <c r="AO1383" s="46"/>
      <c r="AP1383" s="46"/>
      <c r="AQ1383" s="46"/>
      <c r="AR1383" s="46"/>
      <c r="AS1383" s="46"/>
      <c r="AT1383" s="46"/>
      <c r="AU1383" s="46"/>
      <c r="AV1383" s="46"/>
      <c r="AW1383" s="46"/>
      <c r="AX1383" s="46"/>
      <c r="AY1383" s="46"/>
      <c r="AZ1383" s="46"/>
      <c r="BA1383" s="46"/>
      <c r="BB1383" s="46"/>
      <c r="BC1383" s="46"/>
      <c r="BD1383" s="46"/>
      <c r="BE1383" s="46"/>
      <c r="BF1383" s="46"/>
      <c r="BG1383" s="46"/>
      <c r="BH1383" s="46"/>
      <c r="BI1383" s="46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</row>
    <row r="1384" spans="7:81" x14ac:dyDescent="0.25">
      <c r="G1384" t="s">
        <v>133</v>
      </c>
      <c r="H1384" s="40">
        <v>41560</v>
      </c>
      <c r="I1384" s="46">
        <v>1.5</v>
      </c>
      <c r="J1384" s="46">
        <v>0</v>
      </c>
      <c r="K1384" s="46" t="s">
        <v>74</v>
      </c>
      <c r="L1384" s="46">
        <v>0</v>
      </c>
      <c r="M1384" s="46" t="s">
        <v>74</v>
      </c>
      <c r="N1384" s="46">
        <v>0</v>
      </c>
      <c r="O1384" s="46" t="s">
        <v>74</v>
      </c>
      <c r="P1384" s="46">
        <v>0</v>
      </c>
      <c r="Q1384" s="46" t="s">
        <v>74</v>
      </c>
      <c r="R1384" s="46">
        <v>0</v>
      </c>
      <c r="S1384" s="46" t="s">
        <v>74</v>
      </c>
      <c r="T1384" s="46">
        <v>0</v>
      </c>
      <c r="U1384" s="46" t="s">
        <v>74</v>
      </c>
      <c r="V1384" s="46">
        <v>0</v>
      </c>
      <c r="W1384" s="46" t="s">
        <v>74</v>
      </c>
      <c r="X1384" s="46">
        <v>0</v>
      </c>
      <c r="Y1384" s="46" t="s">
        <v>74</v>
      </c>
      <c r="Z1384" s="46">
        <v>0</v>
      </c>
      <c r="AA1384" s="46" t="s">
        <v>74</v>
      </c>
      <c r="AB1384" s="46">
        <v>0</v>
      </c>
      <c r="AC1384" s="46" t="s">
        <v>74</v>
      </c>
      <c r="AD1384" s="46">
        <v>0</v>
      </c>
      <c r="AE1384" s="46" t="s">
        <v>74</v>
      </c>
      <c r="AF1384" s="46">
        <v>0</v>
      </c>
      <c r="AG1384" s="46" t="s">
        <v>74</v>
      </c>
      <c r="AH1384" s="46">
        <v>0</v>
      </c>
      <c r="AI1384" s="46" t="s">
        <v>74</v>
      </c>
      <c r="AJ1384" s="46">
        <v>0</v>
      </c>
      <c r="AK1384" s="46" t="s">
        <v>74</v>
      </c>
      <c r="AL1384" s="46">
        <v>0</v>
      </c>
      <c r="AM1384" s="46" t="s">
        <v>74</v>
      </c>
      <c r="AN1384" s="50"/>
      <c r="AO1384" s="46"/>
      <c r="AP1384" s="46"/>
      <c r="AQ1384" s="46"/>
      <c r="AR1384" s="46"/>
      <c r="AS1384" s="46"/>
      <c r="AT1384" s="46"/>
      <c r="AU1384" s="46"/>
      <c r="AV1384" s="46"/>
      <c r="AW1384" s="46"/>
      <c r="AX1384" s="46"/>
      <c r="AY1384" s="46"/>
      <c r="AZ1384" s="46"/>
      <c r="BA1384" s="46"/>
      <c r="BB1384" s="46"/>
      <c r="BC1384" s="46"/>
      <c r="BD1384" s="46"/>
      <c r="BE1384" s="46"/>
      <c r="BF1384" s="46"/>
      <c r="BG1384" s="46"/>
      <c r="BH1384" s="46"/>
      <c r="BI1384" s="46"/>
      <c r="BJ1384" s="46"/>
      <c r="BK1384" s="46"/>
      <c r="BL1384" s="46"/>
      <c r="BM1384" s="46"/>
      <c r="BN1384" s="46"/>
      <c r="BO1384" s="46"/>
      <c r="BP1384" s="46"/>
      <c r="BQ1384" s="46"/>
      <c r="BR1384" s="46"/>
      <c r="BS1384" s="46"/>
      <c r="BT1384" s="46"/>
      <c r="BU1384" s="46"/>
      <c r="BV1384" s="46"/>
      <c r="BW1384" s="46"/>
      <c r="BX1384" s="46"/>
      <c r="BY1384" s="46"/>
      <c r="BZ1384" s="46"/>
      <c r="CA1384" s="46"/>
      <c r="CB1384" s="46"/>
      <c r="CC1384" s="46"/>
    </row>
    <row r="1385" spans="7:81" x14ac:dyDescent="0.25">
      <c r="G1385" t="s">
        <v>133</v>
      </c>
      <c r="H1385" s="40">
        <v>41561</v>
      </c>
      <c r="I1385" s="46">
        <v>0</v>
      </c>
      <c r="J1385" s="46">
        <v>0</v>
      </c>
      <c r="K1385" s="46" t="s">
        <v>74</v>
      </c>
      <c r="L1385" s="46">
        <v>0</v>
      </c>
      <c r="M1385" s="46" t="s">
        <v>74</v>
      </c>
      <c r="N1385" s="46">
        <v>0</v>
      </c>
      <c r="O1385" s="46" t="s">
        <v>74</v>
      </c>
      <c r="P1385" s="46">
        <v>0</v>
      </c>
      <c r="Q1385" s="46" t="s">
        <v>74</v>
      </c>
      <c r="R1385" s="46">
        <v>0</v>
      </c>
      <c r="S1385" s="46" t="s">
        <v>74</v>
      </c>
      <c r="T1385" s="46">
        <v>0</v>
      </c>
      <c r="U1385" s="46" t="s">
        <v>74</v>
      </c>
      <c r="V1385" s="46">
        <v>0</v>
      </c>
      <c r="W1385" s="46" t="s">
        <v>74</v>
      </c>
      <c r="X1385" s="46">
        <v>0</v>
      </c>
      <c r="Y1385" s="46" t="s">
        <v>74</v>
      </c>
      <c r="Z1385" s="46">
        <v>0</v>
      </c>
      <c r="AA1385" s="46" t="s">
        <v>74</v>
      </c>
      <c r="AB1385" s="46">
        <v>0</v>
      </c>
      <c r="AC1385" s="46" t="s">
        <v>74</v>
      </c>
      <c r="AD1385" s="46">
        <v>0</v>
      </c>
      <c r="AE1385" s="46" t="s">
        <v>74</v>
      </c>
      <c r="AF1385" s="46">
        <v>0</v>
      </c>
      <c r="AG1385" s="46" t="s">
        <v>74</v>
      </c>
      <c r="AH1385" s="46">
        <v>0</v>
      </c>
      <c r="AI1385" s="46" t="s">
        <v>74</v>
      </c>
      <c r="AJ1385" s="46">
        <v>0</v>
      </c>
      <c r="AK1385" s="46" t="s">
        <v>74</v>
      </c>
      <c r="AL1385" s="46">
        <v>0</v>
      </c>
      <c r="AM1385" s="46" t="s">
        <v>74</v>
      </c>
      <c r="AN1385" s="50"/>
      <c r="AO1385" s="46"/>
      <c r="AP1385" s="46"/>
      <c r="AQ1385" s="46"/>
      <c r="AR1385" s="46"/>
      <c r="AS1385" s="46"/>
      <c r="AT1385" s="46"/>
      <c r="AU1385" s="46"/>
      <c r="AV1385" s="46"/>
      <c r="AW1385" s="46"/>
      <c r="AX1385" s="46"/>
      <c r="AY1385" s="46"/>
      <c r="AZ1385" s="46"/>
      <c r="BA1385" s="46"/>
      <c r="BB1385" s="46"/>
      <c r="BC1385" s="46"/>
      <c r="BD1385" s="46"/>
      <c r="BE1385" s="46"/>
      <c r="BF1385" s="46"/>
      <c r="BG1385" s="46"/>
      <c r="BH1385" s="46"/>
      <c r="BI1385" s="46"/>
      <c r="BJ1385" s="46"/>
      <c r="BK1385" s="46"/>
      <c r="BL1385" s="46"/>
      <c r="BM1385" s="46"/>
      <c r="BN1385" s="46"/>
      <c r="BO1385" s="46"/>
      <c r="BP1385" s="46"/>
      <c r="BQ1385" s="46"/>
      <c r="BR1385" s="46"/>
      <c r="BS1385" s="46"/>
      <c r="BT1385" s="46"/>
      <c r="BU1385" s="46"/>
      <c r="BV1385" s="46"/>
      <c r="BW1385" s="46"/>
      <c r="BX1385" s="46"/>
      <c r="BY1385" s="46"/>
      <c r="BZ1385" s="46"/>
      <c r="CA1385" s="46"/>
      <c r="CB1385" s="46"/>
      <c r="CC1385" s="46"/>
    </row>
    <row r="1386" spans="7:81" x14ac:dyDescent="0.25">
      <c r="G1386" t="s">
        <v>133</v>
      </c>
      <c r="H1386" s="40">
        <v>41562</v>
      </c>
      <c r="I1386" s="46">
        <v>21</v>
      </c>
      <c r="J1386" s="46">
        <v>0</v>
      </c>
      <c r="K1386" s="46" t="s">
        <v>74</v>
      </c>
      <c r="L1386" s="46">
        <v>0</v>
      </c>
      <c r="M1386" s="46" t="s">
        <v>74</v>
      </c>
      <c r="N1386" s="46">
        <v>0</v>
      </c>
      <c r="O1386" s="46" t="s">
        <v>74</v>
      </c>
      <c r="P1386" s="46">
        <v>0</v>
      </c>
      <c r="Q1386" s="46" t="s">
        <v>74</v>
      </c>
      <c r="R1386" s="46">
        <v>0</v>
      </c>
      <c r="S1386" s="46" t="s">
        <v>74</v>
      </c>
      <c r="T1386" s="46">
        <v>0</v>
      </c>
      <c r="U1386" s="46" t="s">
        <v>74</v>
      </c>
      <c r="V1386" s="46">
        <v>0</v>
      </c>
      <c r="W1386" s="46" t="s">
        <v>74</v>
      </c>
      <c r="X1386" s="46">
        <v>0</v>
      </c>
      <c r="Y1386" s="46" t="s">
        <v>74</v>
      </c>
      <c r="Z1386" s="46">
        <v>0</v>
      </c>
      <c r="AA1386" s="46" t="s">
        <v>74</v>
      </c>
      <c r="AB1386" s="46">
        <v>0</v>
      </c>
      <c r="AC1386" s="46" t="s">
        <v>74</v>
      </c>
      <c r="AD1386" s="46">
        <v>0</v>
      </c>
      <c r="AE1386" s="46" t="s">
        <v>74</v>
      </c>
      <c r="AF1386" s="46">
        <v>0</v>
      </c>
      <c r="AG1386" s="46" t="s">
        <v>74</v>
      </c>
      <c r="AH1386" s="46">
        <v>0</v>
      </c>
      <c r="AI1386" s="46" t="s">
        <v>74</v>
      </c>
      <c r="AJ1386" s="46">
        <v>0</v>
      </c>
      <c r="AK1386" s="46" t="s">
        <v>74</v>
      </c>
      <c r="AL1386" s="46">
        <v>0</v>
      </c>
      <c r="AM1386" s="46" t="s">
        <v>74</v>
      </c>
      <c r="AN1386" s="50"/>
      <c r="AO1386" s="46"/>
      <c r="AP1386" s="46"/>
      <c r="AQ1386" s="46"/>
      <c r="AR1386" s="46"/>
      <c r="AS1386" s="46"/>
      <c r="AT1386" s="46"/>
      <c r="AU1386" s="46"/>
      <c r="AV1386" s="46"/>
      <c r="AW1386" s="46"/>
      <c r="AX1386" s="46"/>
      <c r="AY1386" s="46"/>
      <c r="AZ1386" s="46"/>
      <c r="BA1386" s="46"/>
      <c r="BB1386" s="46"/>
      <c r="BC1386" s="46"/>
      <c r="BD1386" s="46"/>
      <c r="BE1386" s="46"/>
      <c r="BF1386" s="46"/>
      <c r="BG1386" s="46"/>
      <c r="BH1386" s="46"/>
      <c r="BI1386" s="46"/>
      <c r="BJ1386" s="46"/>
      <c r="BK1386" s="46"/>
      <c r="BL1386" s="46"/>
      <c r="BM1386" s="46"/>
      <c r="BN1386" s="46"/>
      <c r="BO1386" s="46"/>
      <c r="BP1386" s="46"/>
      <c r="BQ1386" s="46"/>
      <c r="BR1386" s="46"/>
      <c r="BS1386" s="46"/>
      <c r="BT1386" s="46"/>
      <c r="BU1386" s="46"/>
      <c r="BV1386" s="46"/>
      <c r="BW1386" s="46"/>
      <c r="BX1386" s="46"/>
      <c r="BY1386" s="46"/>
      <c r="BZ1386" s="46"/>
      <c r="CA1386" s="46"/>
      <c r="CB1386" s="46"/>
      <c r="CC1386" s="46"/>
    </row>
    <row r="1387" spans="7:81" x14ac:dyDescent="0.25">
      <c r="G1387" t="s">
        <v>133</v>
      </c>
      <c r="H1387" s="40">
        <v>41563</v>
      </c>
      <c r="I1387" s="46">
        <v>1.5</v>
      </c>
      <c r="J1387" s="46">
        <v>0</v>
      </c>
      <c r="K1387" s="46">
        <v>0.1</v>
      </c>
      <c r="L1387" s="46">
        <v>0</v>
      </c>
      <c r="M1387" s="46">
        <v>0</v>
      </c>
      <c r="N1387" s="46">
        <v>43.931928258982751</v>
      </c>
      <c r="O1387" s="46">
        <v>0.2</v>
      </c>
      <c r="P1387" s="46">
        <v>0</v>
      </c>
      <c r="Q1387" s="46">
        <v>0</v>
      </c>
      <c r="R1387" s="46">
        <v>0</v>
      </c>
      <c r="S1387" s="46">
        <v>0</v>
      </c>
      <c r="T1387" s="46">
        <v>0</v>
      </c>
      <c r="U1387" s="46">
        <v>0.16666666666666666</v>
      </c>
      <c r="V1387" s="46">
        <v>0</v>
      </c>
      <c r="W1387" s="46">
        <v>0</v>
      </c>
      <c r="X1387" s="46">
        <v>0</v>
      </c>
      <c r="Y1387" s="46">
        <v>6.6666666666666666E-2</v>
      </c>
      <c r="Z1387" s="46">
        <v>0</v>
      </c>
      <c r="AA1387" s="46" t="s">
        <v>74</v>
      </c>
      <c r="AB1387" s="46">
        <v>0</v>
      </c>
      <c r="AC1387" s="46" t="s">
        <v>74</v>
      </c>
      <c r="AD1387" s="46">
        <v>0</v>
      </c>
      <c r="AE1387" s="46" t="s">
        <v>74</v>
      </c>
      <c r="AF1387" s="46">
        <v>0</v>
      </c>
      <c r="AG1387" s="46" t="s">
        <v>74</v>
      </c>
      <c r="AH1387" s="46">
        <v>0</v>
      </c>
      <c r="AI1387" s="46" t="s">
        <v>74</v>
      </c>
      <c r="AJ1387" s="46">
        <v>0</v>
      </c>
      <c r="AK1387" s="46" t="s">
        <v>74</v>
      </c>
      <c r="AL1387" s="46">
        <v>0</v>
      </c>
      <c r="AM1387" s="46" t="s">
        <v>74</v>
      </c>
      <c r="AN1387" s="50"/>
      <c r="AO1387" s="46">
        <v>0.2</v>
      </c>
      <c r="AP1387" s="46">
        <v>0</v>
      </c>
      <c r="AQ1387" s="46">
        <v>0</v>
      </c>
      <c r="AR1387" s="46">
        <v>0.4</v>
      </c>
      <c r="AS1387" s="46">
        <v>0</v>
      </c>
      <c r="AT1387" s="46">
        <v>0</v>
      </c>
      <c r="AU1387" s="46">
        <v>0</v>
      </c>
      <c r="AV1387" s="46">
        <v>0</v>
      </c>
      <c r="AW1387" s="46">
        <v>0</v>
      </c>
      <c r="AX1387" s="46">
        <v>0</v>
      </c>
      <c r="AY1387" s="46">
        <v>0</v>
      </c>
      <c r="AZ1387" s="46">
        <v>0</v>
      </c>
      <c r="BA1387" s="46">
        <v>0.2</v>
      </c>
      <c r="BB1387" s="46">
        <v>0.3</v>
      </c>
      <c r="BC1387" s="46">
        <v>0</v>
      </c>
      <c r="BD1387" s="46">
        <v>0</v>
      </c>
      <c r="BE1387" s="46">
        <v>0</v>
      </c>
      <c r="BF1387" s="46">
        <v>0</v>
      </c>
      <c r="BG1387" s="46">
        <v>0.2</v>
      </c>
      <c r="BH1387" s="46">
        <v>0</v>
      </c>
      <c r="BI1387" s="46"/>
      <c r="BJ1387" s="46"/>
      <c r="BK1387" s="46"/>
      <c r="BL1387" s="46"/>
      <c r="BM1387" s="46"/>
      <c r="BN1387" s="46"/>
      <c r="BO1387" s="46"/>
      <c r="BP1387" s="46"/>
      <c r="BQ1387" s="46"/>
      <c r="BR1387" s="46"/>
      <c r="BS1387" s="46"/>
      <c r="BT1387" s="46"/>
      <c r="BU1387" s="46"/>
      <c r="BV1387" s="46"/>
      <c r="BW1387" s="46"/>
      <c r="BX1387" s="46"/>
      <c r="BY1387" s="46"/>
      <c r="BZ1387" s="46"/>
      <c r="CA1387" s="46"/>
      <c r="CB1387" s="46"/>
      <c r="CC1387" s="46"/>
    </row>
    <row r="1388" spans="7:81" x14ac:dyDescent="0.25">
      <c r="G1388" t="s">
        <v>133</v>
      </c>
      <c r="H1388" s="40">
        <v>41564</v>
      </c>
      <c r="I1388" s="46">
        <v>0</v>
      </c>
      <c r="J1388" s="46">
        <v>0</v>
      </c>
      <c r="K1388" s="46" t="s">
        <v>74</v>
      </c>
      <c r="L1388" s="46">
        <v>0</v>
      </c>
      <c r="M1388" s="46" t="s">
        <v>74</v>
      </c>
      <c r="N1388" s="46">
        <v>0</v>
      </c>
      <c r="O1388" s="46" t="s">
        <v>74</v>
      </c>
      <c r="P1388" s="46">
        <v>0</v>
      </c>
      <c r="Q1388" s="46" t="s">
        <v>74</v>
      </c>
      <c r="R1388" s="46">
        <v>0</v>
      </c>
      <c r="S1388" s="46" t="s">
        <v>74</v>
      </c>
      <c r="T1388" s="46">
        <v>0</v>
      </c>
      <c r="U1388" s="46" t="s">
        <v>74</v>
      </c>
      <c r="V1388" s="46">
        <v>0</v>
      </c>
      <c r="W1388" s="46" t="s">
        <v>74</v>
      </c>
      <c r="X1388" s="46">
        <v>0</v>
      </c>
      <c r="Y1388" s="46" t="s">
        <v>74</v>
      </c>
      <c r="Z1388" s="46">
        <v>0</v>
      </c>
      <c r="AA1388" s="46" t="s">
        <v>74</v>
      </c>
      <c r="AB1388" s="46">
        <v>0</v>
      </c>
      <c r="AC1388" s="46" t="s">
        <v>74</v>
      </c>
      <c r="AD1388" s="46">
        <v>0</v>
      </c>
      <c r="AE1388" s="46" t="s">
        <v>74</v>
      </c>
      <c r="AF1388" s="46">
        <v>0</v>
      </c>
      <c r="AG1388" s="46" t="s">
        <v>74</v>
      </c>
      <c r="AH1388" s="46">
        <v>0</v>
      </c>
      <c r="AI1388" s="46" t="s">
        <v>74</v>
      </c>
      <c r="AJ1388" s="46">
        <v>0</v>
      </c>
      <c r="AK1388" s="46" t="s">
        <v>74</v>
      </c>
      <c r="AL1388" s="46">
        <v>0</v>
      </c>
      <c r="AM1388" s="46" t="s">
        <v>74</v>
      </c>
      <c r="AN1388" s="50"/>
      <c r="AO1388" s="46"/>
      <c r="AP1388" s="46"/>
      <c r="AQ1388" s="46"/>
      <c r="AR1388" s="46"/>
      <c r="AS1388" s="46"/>
      <c r="AT1388" s="46"/>
      <c r="AU1388" s="46"/>
      <c r="AV1388" s="46"/>
      <c r="AW1388" s="46"/>
      <c r="AX1388" s="46"/>
      <c r="AY1388" s="46"/>
      <c r="AZ1388" s="46"/>
      <c r="BA1388" s="46"/>
      <c r="BB1388" s="46"/>
      <c r="BC1388" s="46"/>
      <c r="BD1388" s="46"/>
      <c r="BE1388" s="46"/>
      <c r="BF1388" s="46"/>
      <c r="BG1388" s="46"/>
      <c r="BH1388" s="46"/>
      <c r="BI1388" s="46"/>
      <c r="BJ1388" s="46"/>
      <c r="BK1388" s="46"/>
      <c r="BL1388" s="46"/>
      <c r="BM1388" s="46"/>
      <c r="BN1388" s="46"/>
      <c r="BO1388" s="46"/>
      <c r="BP1388" s="46"/>
      <c r="BQ1388" s="46"/>
      <c r="BR1388" s="46"/>
      <c r="BS1388" s="46"/>
      <c r="BT1388" s="46"/>
      <c r="BU1388" s="46"/>
      <c r="BV1388" s="46"/>
      <c r="BW1388" s="46"/>
      <c r="BX1388" s="46"/>
      <c r="BY1388" s="46"/>
      <c r="BZ1388" s="46"/>
      <c r="CA1388" s="46"/>
      <c r="CB1388" s="46"/>
      <c r="CC1388" s="46"/>
    </row>
    <row r="1389" spans="7:81" x14ac:dyDescent="0.25">
      <c r="G1389" t="s">
        <v>133</v>
      </c>
      <c r="H1389" s="40">
        <v>41565</v>
      </c>
      <c r="I1389" s="46">
        <v>0</v>
      </c>
      <c r="J1389" s="46">
        <v>0</v>
      </c>
      <c r="K1389" s="46" t="s">
        <v>74</v>
      </c>
      <c r="L1389" s="46">
        <v>0</v>
      </c>
      <c r="M1389" s="46" t="s">
        <v>74</v>
      </c>
      <c r="N1389" s="46">
        <v>0</v>
      </c>
      <c r="O1389" s="46" t="s">
        <v>74</v>
      </c>
      <c r="P1389" s="46">
        <v>0</v>
      </c>
      <c r="Q1389" s="46" t="s">
        <v>74</v>
      </c>
      <c r="R1389" s="46">
        <v>43.79119153444843</v>
      </c>
      <c r="S1389" s="46" t="s">
        <v>74</v>
      </c>
      <c r="T1389" s="46">
        <v>0</v>
      </c>
      <c r="U1389" s="46" t="s">
        <v>74</v>
      </c>
      <c r="V1389" s="46">
        <v>0</v>
      </c>
      <c r="W1389" s="46" t="s">
        <v>74</v>
      </c>
      <c r="X1389" s="46">
        <v>0</v>
      </c>
      <c r="Y1389" s="46" t="s">
        <v>74</v>
      </c>
      <c r="Z1389" s="46">
        <v>0</v>
      </c>
      <c r="AA1389" s="46" t="s">
        <v>74</v>
      </c>
      <c r="AB1389" s="46">
        <v>51.525235201272629</v>
      </c>
      <c r="AC1389" s="46" t="s">
        <v>74</v>
      </c>
      <c r="AD1389" s="46">
        <v>0</v>
      </c>
      <c r="AE1389" s="46" t="s">
        <v>74</v>
      </c>
      <c r="AF1389" s="46">
        <v>0</v>
      </c>
      <c r="AG1389" s="46" t="s">
        <v>74</v>
      </c>
      <c r="AH1389" s="46">
        <v>0</v>
      </c>
      <c r="AI1389" s="46" t="s">
        <v>74</v>
      </c>
      <c r="AJ1389" s="46">
        <v>0</v>
      </c>
      <c r="AK1389" s="46" t="s">
        <v>74</v>
      </c>
      <c r="AL1389" s="46">
        <v>0</v>
      </c>
      <c r="AM1389" s="46" t="s">
        <v>74</v>
      </c>
      <c r="AN1389" s="50"/>
      <c r="AO1389" s="46"/>
      <c r="AP1389" s="46"/>
      <c r="AQ1389" s="46"/>
      <c r="AR1389" s="46"/>
      <c r="AS1389" s="46"/>
      <c r="AT1389" s="46"/>
      <c r="AU1389" s="46"/>
      <c r="AV1389" s="46"/>
      <c r="AW1389" s="46"/>
      <c r="AX1389" s="46"/>
      <c r="AY1389" s="46"/>
      <c r="AZ1389" s="46"/>
      <c r="BA1389" s="46"/>
      <c r="BB1389" s="46"/>
      <c r="BC1389" s="46"/>
      <c r="BD1389" s="46"/>
      <c r="BE1389" s="46"/>
      <c r="BF1389" s="46"/>
      <c r="BG1389" s="46"/>
      <c r="BH1389" s="46"/>
      <c r="BI1389" s="46"/>
      <c r="BJ1389" s="46"/>
      <c r="BK1389" s="46"/>
      <c r="BL1389" s="46"/>
      <c r="BM1389" s="46"/>
      <c r="BN1389" s="46"/>
      <c r="BO1389" s="46"/>
      <c r="BP1389" s="46"/>
      <c r="BQ1389" s="46"/>
      <c r="BR1389" s="46"/>
      <c r="BS1389" s="46"/>
      <c r="BT1389" s="46"/>
      <c r="BU1389" s="46"/>
      <c r="BV1389" s="46"/>
      <c r="BW1389" s="46"/>
      <c r="BX1389" s="46"/>
      <c r="BY1389" s="46"/>
      <c r="BZ1389" s="46"/>
      <c r="CA1389" s="46"/>
      <c r="CB1389" s="46"/>
      <c r="CC1389" s="46"/>
    </row>
    <row r="1390" spans="7:81" x14ac:dyDescent="0.25">
      <c r="G1390" t="s">
        <v>133</v>
      </c>
      <c r="H1390" s="40">
        <v>41566</v>
      </c>
      <c r="I1390" s="46">
        <v>0</v>
      </c>
      <c r="J1390" s="46">
        <v>0</v>
      </c>
      <c r="K1390" s="46" t="s">
        <v>74</v>
      </c>
      <c r="L1390" s="46">
        <v>0</v>
      </c>
      <c r="M1390" s="46" t="s">
        <v>74</v>
      </c>
      <c r="N1390" s="46">
        <v>0</v>
      </c>
      <c r="O1390" s="46" t="s">
        <v>74</v>
      </c>
      <c r="P1390" s="46">
        <v>0</v>
      </c>
      <c r="Q1390" s="46" t="s">
        <v>74</v>
      </c>
      <c r="R1390" s="46">
        <v>0</v>
      </c>
      <c r="S1390" s="46" t="s">
        <v>74</v>
      </c>
      <c r="T1390" s="46">
        <v>0</v>
      </c>
      <c r="U1390" s="46" t="s">
        <v>74</v>
      </c>
      <c r="V1390" s="46">
        <v>0</v>
      </c>
      <c r="W1390" s="46" t="s">
        <v>74</v>
      </c>
      <c r="X1390" s="46">
        <v>0</v>
      </c>
      <c r="Y1390" s="46" t="s">
        <v>74</v>
      </c>
      <c r="Z1390" s="46">
        <v>0</v>
      </c>
      <c r="AA1390" s="46" t="s">
        <v>74</v>
      </c>
      <c r="AB1390" s="46">
        <v>0</v>
      </c>
      <c r="AC1390" s="46" t="s">
        <v>74</v>
      </c>
      <c r="AD1390" s="46">
        <v>0</v>
      </c>
      <c r="AE1390" s="46" t="s">
        <v>74</v>
      </c>
      <c r="AF1390" s="46">
        <v>0</v>
      </c>
      <c r="AG1390" s="46" t="s">
        <v>74</v>
      </c>
      <c r="AH1390" s="46">
        <v>0</v>
      </c>
      <c r="AI1390" s="46" t="s">
        <v>74</v>
      </c>
      <c r="AJ1390" s="46">
        <v>0</v>
      </c>
      <c r="AK1390" s="46" t="s">
        <v>74</v>
      </c>
      <c r="AL1390" s="46">
        <v>0</v>
      </c>
      <c r="AM1390" s="46" t="s">
        <v>74</v>
      </c>
      <c r="AN1390" s="50"/>
      <c r="AO1390" s="46"/>
      <c r="AP1390" s="46"/>
      <c r="AQ1390" s="46"/>
      <c r="AR1390" s="46"/>
      <c r="AS1390" s="46"/>
      <c r="AT1390" s="46"/>
      <c r="AU1390" s="46"/>
      <c r="AV1390" s="46"/>
      <c r="AW1390" s="46"/>
      <c r="AX1390" s="46"/>
      <c r="AY1390" s="46"/>
      <c r="AZ1390" s="46"/>
      <c r="BA1390" s="46"/>
      <c r="BB1390" s="46"/>
      <c r="BC1390" s="46"/>
      <c r="BD1390" s="46"/>
      <c r="BE1390" s="46"/>
      <c r="BF1390" s="46"/>
      <c r="BG1390" s="46"/>
      <c r="BH1390" s="46"/>
      <c r="BI1390" s="46"/>
      <c r="BJ1390" s="46"/>
      <c r="BK1390" s="46"/>
      <c r="BL1390" s="46"/>
      <c r="BM1390" s="46"/>
      <c r="BN1390" s="46"/>
      <c r="BO1390" s="46"/>
      <c r="BP1390" s="46"/>
      <c r="BQ1390" s="46"/>
      <c r="BR1390" s="46"/>
      <c r="BS1390" s="46"/>
      <c r="BT1390" s="46"/>
      <c r="BU1390" s="46"/>
      <c r="BV1390" s="46"/>
      <c r="BW1390" s="46"/>
      <c r="BX1390" s="46"/>
      <c r="BY1390" s="46"/>
      <c r="BZ1390" s="46"/>
      <c r="CA1390" s="46"/>
      <c r="CB1390" s="46"/>
      <c r="CC1390" s="46"/>
    </row>
    <row r="1391" spans="7:81" x14ac:dyDescent="0.25">
      <c r="G1391" t="s">
        <v>133</v>
      </c>
      <c r="H1391" s="40">
        <v>41567</v>
      </c>
      <c r="I1391" s="46">
        <v>0</v>
      </c>
      <c r="J1391" s="46">
        <v>0</v>
      </c>
      <c r="K1391" s="46" t="s">
        <v>74</v>
      </c>
      <c r="L1391" s="46">
        <v>0</v>
      </c>
      <c r="M1391" s="46" t="s">
        <v>74</v>
      </c>
      <c r="N1391" s="46">
        <v>0</v>
      </c>
      <c r="O1391" s="46" t="s">
        <v>74</v>
      </c>
      <c r="P1391" s="46">
        <v>0</v>
      </c>
      <c r="Q1391" s="46" t="s">
        <v>74</v>
      </c>
      <c r="R1391" s="46">
        <v>0</v>
      </c>
      <c r="S1391" s="46" t="s">
        <v>74</v>
      </c>
      <c r="T1391" s="46">
        <v>0</v>
      </c>
      <c r="U1391" s="46" t="s">
        <v>74</v>
      </c>
      <c r="V1391" s="46">
        <v>0</v>
      </c>
      <c r="W1391" s="46" t="s">
        <v>74</v>
      </c>
      <c r="X1391" s="46">
        <v>0</v>
      </c>
      <c r="Y1391" s="46" t="s">
        <v>74</v>
      </c>
      <c r="Z1391" s="46">
        <v>0</v>
      </c>
      <c r="AA1391" s="46" t="s">
        <v>74</v>
      </c>
      <c r="AB1391" s="46">
        <v>0</v>
      </c>
      <c r="AC1391" s="46" t="s">
        <v>74</v>
      </c>
      <c r="AD1391" s="46">
        <v>0</v>
      </c>
      <c r="AE1391" s="46" t="s">
        <v>74</v>
      </c>
      <c r="AF1391" s="46">
        <v>0</v>
      </c>
      <c r="AG1391" s="46" t="s">
        <v>74</v>
      </c>
      <c r="AH1391" s="46">
        <v>0</v>
      </c>
      <c r="AI1391" s="46" t="s">
        <v>74</v>
      </c>
      <c r="AJ1391" s="46">
        <v>0</v>
      </c>
      <c r="AK1391" s="46" t="s">
        <v>74</v>
      </c>
      <c r="AL1391" s="46">
        <v>0</v>
      </c>
      <c r="AM1391" s="46" t="s">
        <v>74</v>
      </c>
      <c r="AN1391" s="50"/>
      <c r="AO1391" s="46"/>
      <c r="AP1391" s="46"/>
      <c r="AQ1391" s="46"/>
      <c r="AR1391" s="46"/>
      <c r="AS1391" s="46"/>
      <c r="AT1391" s="46"/>
      <c r="AU1391" s="46"/>
      <c r="AV1391" s="46"/>
      <c r="AW1391" s="46"/>
      <c r="AX1391" s="46"/>
      <c r="AY1391" s="46"/>
      <c r="AZ1391" s="46"/>
      <c r="BA1391" s="46"/>
      <c r="BB1391" s="46"/>
      <c r="BC1391" s="46"/>
      <c r="BD1391" s="46"/>
      <c r="BE1391" s="46"/>
      <c r="BF1391" s="46"/>
      <c r="BG1391" s="46"/>
      <c r="BH1391" s="46"/>
      <c r="BI1391" s="46"/>
      <c r="BJ1391" s="46"/>
      <c r="BK1391" s="46"/>
      <c r="BL1391" s="46"/>
      <c r="BM1391" s="46"/>
      <c r="BN1391" s="46"/>
      <c r="BO1391" s="46"/>
      <c r="BP1391" s="46"/>
      <c r="BQ1391" s="46"/>
      <c r="BR1391" s="46"/>
      <c r="BS1391" s="46"/>
      <c r="BT1391" s="46"/>
      <c r="BU1391" s="46"/>
      <c r="BV1391" s="46"/>
      <c r="BW1391" s="46"/>
      <c r="BX1391" s="46"/>
      <c r="BY1391" s="46"/>
      <c r="BZ1391" s="46"/>
      <c r="CA1391" s="46"/>
      <c r="CB1391" s="46"/>
      <c r="CC1391" s="46"/>
    </row>
    <row r="1392" spans="7:81" x14ac:dyDescent="0.25">
      <c r="G1392" t="s">
        <v>133</v>
      </c>
      <c r="H1392" s="40">
        <v>41568</v>
      </c>
      <c r="I1392" s="46">
        <v>0</v>
      </c>
      <c r="J1392" s="46">
        <v>0</v>
      </c>
      <c r="K1392" s="46" t="s">
        <v>74</v>
      </c>
      <c r="L1392" s="46">
        <v>0</v>
      </c>
      <c r="M1392" s="46" t="s">
        <v>74</v>
      </c>
      <c r="N1392" s="46">
        <v>0</v>
      </c>
      <c r="O1392" s="46" t="s">
        <v>74</v>
      </c>
      <c r="P1392" s="46">
        <v>0</v>
      </c>
      <c r="Q1392" s="46" t="s">
        <v>74</v>
      </c>
      <c r="R1392" s="46">
        <v>0</v>
      </c>
      <c r="S1392" s="46" t="s">
        <v>74</v>
      </c>
      <c r="T1392" s="46">
        <v>0</v>
      </c>
      <c r="U1392" s="46" t="s">
        <v>74</v>
      </c>
      <c r="V1392" s="46">
        <v>0</v>
      </c>
      <c r="W1392" s="46" t="s">
        <v>74</v>
      </c>
      <c r="X1392" s="46">
        <v>0</v>
      </c>
      <c r="Y1392" s="46" t="s">
        <v>74</v>
      </c>
      <c r="Z1392" s="46">
        <v>0</v>
      </c>
      <c r="AA1392" s="46" t="s">
        <v>74</v>
      </c>
      <c r="AB1392" s="46">
        <v>0</v>
      </c>
      <c r="AC1392" s="46" t="s">
        <v>74</v>
      </c>
      <c r="AD1392" s="46">
        <v>0</v>
      </c>
      <c r="AE1392" s="46" t="s">
        <v>74</v>
      </c>
      <c r="AF1392" s="46">
        <v>0</v>
      </c>
      <c r="AG1392" s="46" t="s">
        <v>74</v>
      </c>
      <c r="AH1392" s="46">
        <v>0</v>
      </c>
      <c r="AI1392" s="46" t="s">
        <v>74</v>
      </c>
      <c r="AJ1392" s="46">
        <v>0</v>
      </c>
      <c r="AK1392" s="46" t="s">
        <v>74</v>
      </c>
      <c r="AL1392" s="46">
        <v>0</v>
      </c>
      <c r="AM1392" s="46" t="s">
        <v>74</v>
      </c>
      <c r="AN1392" s="50"/>
      <c r="AO1392" s="46"/>
      <c r="AP1392" s="46"/>
      <c r="AQ1392" s="46"/>
      <c r="AR1392" s="46"/>
      <c r="AS1392" s="46"/>
      <c r="AT1392" s="46"/>
      <c r="AU1392" s="46"/>
      <c r="AV1392" s="46"/>
      <c r="AW1392" s="46"/>
      <c r="AX1392" s="46"/>
      <c r="AY1392" s="46"/>
      <c r="AZ1392" s="46"/>
      <c r="BA1392" s="46"/>
      <c r="BB1392" s="46"/>
      <c r="BC1392" s="46"/>
      <c r="BD1392" s="46"/>
      <c r="BE1392" s="46"/>
      <c r="BF1392" s="46"/>
      <c r="BG1392" s="46"/>
      <c r="BH1392" s="46"/>
      <c r="BI1392" s="46"/>
      <c r="BJ1392" s="46"/>
      <c r="BK1392" s="46"/>
      <c r="BL1392" s="46"/>
      <c r="BM1392" s="46"/>
      <c r="BN1392" s="46"/>
      <c r="BO1392" s="46"/>
      <c r="BP1392" s="46"/>
      <c r="BQ1392" s="46"/>
      <c r="BR1392" s="46"/>
      <c r="BS1392" s="46"/>
      <c r="BT1392" s="46"/>
      <c r="BU1392" s="46"/>
      <c r="BV1392" s="46"/>
      <c r="BW1392" s="46"/>
      <c r="BX1392" s="46"/>
      <c r="BY1392" s="46"/>
      <c r="BZ1392" s="46"/>
      <c r="CA1392" s="46"/>
      <c r="CB1392" s="46"/>
      <c r="CC1392" s="46"/>
    </row>
    <row r="1393" spans="7:81" x14ac:dyDescent="0.25">
      <c r="G1393" t="s">
        <v>133</v>
      </c>
      <c r="H1393" s="40">
        <v>41569</v>
      </c>
      <c r="I1393" s="46">
        <v>0</v>
      </c>
      <c r="J1393" s="46">
        <v>0</v>
      </c>
      <c r="K1393" s="46" t="s">
        <v>74</v>
      </c>
      <c r="L1393" s="46">
        <v>0</v>
      </c>
      <c r="M1393" s="46" t="s">
        <v>74</v>
      </c>
      <c r="N1393" s="46">
        <v>0</v>
      </c>
      <c r="O1393" s="46" t="s">
        <v>74</v>
      </c>
      <c r="P1393" s="46">
        <v>0</v>
      </c>
      <c r="Q1393" s="46" t="s">
        <v>74</v>
      </c>
      <c r="R1393" s="46">
        <v>0</v>
      </c>
      <c r="S1393" s="46" t="s">
        <v>74</v>
      </c>
      <c r="T1393" s="46">
        <v>0</v>
      </c>
      <c r="U1393" s="46" t="s">
        <v>74</v>
      </c>
      <c r="V1393" s="46">
        <v>0</v>
      </c>
      <c r="W1393" s="46" t="s">
        <v>74</v>
      </c>
      <c r="X1393" s="46">
        <v>0</v>
      </c>
      <c r="Y1393" s="46" t="s">
        <v>74</v>
      </c>
      <c r="Z1393" s="46">
        <v>0</v>
      </c>
      <c r="AA1393" s="46" t="s">
        <v>74</v>
      </c>
      <c r="AB1393" s="46">
        <v>0</v>
      </c>
      <c r="AC1393" s="46" t="s">
        <v>74</v>
      </c>
      <c r="AD1393" s="46">
        <v>0</v>
      </c>
      <c r="AE1393" s="46" t="s">
        <v>74</v>
      </c>
      <c r="AF1393" s="46">
        <v>0</v>
      </c>
      <c r="AG1393" s="46" t="s">
        <v>74</v>
      </c>
      <c r="AH1393" s="46">
        <v>0</v>
      </c>
      <c r="AI1393" s="46" t="s">
        <v>74</v>
      </c>
      <c r="AJ1393" s="46">
        <v>0</v>
      </c>
      <c r="AK1393" s="46" t="s">
        <v>74</v>
      </c>
      <c r="AL1393" s="46">
        <v>0</v>
      </c>
      <c r="AM1393" s="46" t="s">
        <v>74</v>
      </c>
      <c r="AN1393" s="50"/>
      <c r="AO1393" s="46"/>
      <c r="AP1393" s="46"/>
      <c r="AQ1393" s="46"/>
      <c r="AR1393" s="46"/>
      <c r="AS1393" s="46"/>
      <c r="AT1393" s="46"/>
      <c r="AU1393" s="46"/>
      <c r="AV1393" s="46"/>
      <c r="AW1393" s="46"/>
      <c r="AX1393" s="46"/>
      <c r="AY1393" s="46"/>
      <c r="AZ1393" s="46"/>
      <c r="BA1393" s="46"/>
      <c r="BB1393" s="46"/>
      <c r="BC1393" s="46"/>
      <c r="BD1393" s="46"/>
      <c r="BE1393" s="46"/>
      <c r="BF1393" s="46"/>
      <c r="BG1393" s="46"/>
      <c r="BH1393" s="46"/>
      <c r="BI1393" s="46"/>
      <c r="BJ1393" s="46"/>
      <c r="BK1393" s="46"/>
      <c r="BL1393" s="46"/>
      <c r="BM1393" s="46"/>
      <c r="BN1393" s="46"/>
      <c r="BO1393" s="46"/>
      <c r="BP1393" s="46"/>
      <c r="BQ1393" s="46"/>
      <c r="BR1393" s="46"/>
      <c r="BS1393" s="46"/>
      <c r="BT1393" s="46"/>
      <c r="BU1393" s="46"/>
      <c r="BV1393" s="46"/>
      <c r="BW1393" s="46"/>
      <c r="BX1393" s="46"/>
      <c r="BY1393" s="46"/>
      <c r="BZ1393" s="46"/>
      <c r="CA1393" s="46"/>
      <c r="CB1393" s="46"/>
      <c r="CC1393" s="46"/>
    </row>
    <row r="1394" spans="7:81" x14ac:dyDescent="0.25">
      <c r="G1394" t="s">
        <v>133</v>
      </c>
      <c r="H1394" s="40">
        <v>41570</v>
      </c>
      <c r="I1394" s="46">
        <v>7</v>
      </c>
      <c r="J1394" s="46">
        <v>0</v>
      </c>
      <c r="K1394" s="46" t="s">
        <v>74</v>
      </c>
      <c r="L1394" s="46">
        <v>0</v>
      </c>
      <c r="M1394" s="46" t="s">
        <v>74</v>
      </c>
      <c r="N1394" s="46">
        <v>0</v>
      </c>
      <c r="O1394" s="46" t="s">
        <v>74</v>
      </c>
      <c r="P1394" s="46">
        <v>0</v>
      </c>
      <c r="Q1394" s="46" t="s">
        <v>74</v>
      </c>
      <c r="R1394" s="46">
        <v>0</v>
      </c>
      <c r="S1394" s="46" t="s">
        <v>74</v>
      </c>
      <c r="T1394" s="46">
        <v>0</v>
      </c>
      <c r="U1394" s="46" t="s">
        <v>74</v>
      </c>
      <c r="V1394" s="46">
        <v>0</v>
      </c>
      <c r="W1394" s="46" t="s">
        <v>74</v>
      </c>
      <c r="X1394" s="46">
        <v>0</v>
      </c>
      <c r="Y1394" s="46" t="s">
        <v>74</v>
      </c>
      <c r="Z1394" s="46">
        <v>0</v>
      </c>
      <c r="AA1394" s="46">
        <v>0</v>
      </c>
      <c r="AB1394" s="46">
        <v>0</v>
      </c>
      <c r="AC1394" s="46">
        <v>3.5333333333333332</v>
      </c>
      <c r="AD1394" s="46">
        <v>0</v>
      </c>
      <c r="AE1394" s="46">
        <v>0</v>
      </c>
      <c r="AF1394" s="46">
        <v>0</v>
      </c>
      <c r="AG1394" s="46">
        <v>0</v>
      </c>
      <c r="AH1394" s="46">
        <v>0</v>
      </c>
      <c r="AI1394" s="46">
        <v>0</v>
      </c>
      <c r="AJ1394" s="46">
        <v>0</v>
      </c>
      <c r="AK1394" s="46">
        <v>0</v>
      </c>
      <c r="AL1394" s="46">
        <v>0</v>
      </c>
      <c r="AM1394" s="46">
        <v>0.45333333333333331</v>
      </c>
      <c r="AN1394" s="50"/>
      <c r="AO1394" s="46"/>
      <c r="AP1394" s="46"/>
      <c r="AQ1394" s="46"/>
      <c r="AR1394" s="46"/>
      <c r="AS1394" s="46"/>
      <c r="AT1394" s="46"/>
      <c r="AU1394" s="46"/>
      <c r="AV1394" s="46"/>
      <c r="AW1394" s="46"/>
      <c r="AX1394" s="46"/>
      <c r="AY1394" s="46"/>
      <c r="AZ1394" s="46"/>
      <c r="BA1394" s="46"/>
      <c r="BB1394" s="46"/>
      <c r="BC1394" s="46"/>
      <c r="BD1394" s="46"/>
      <c r="BE1394" s="46"/>
      <c r="BF1394" s="46"/>
      <c r="BG1394" s="46"/>
      <c r="BH1394" s="46"/>
      <c r="BI1394" s="46">
        <v>0</v>
      </c>
      <c r="BJ1394" s="46">
        <v>0</v>
      </c>
      <c r="BK1394" s="46">
        <v>0</v>
      </c>
      <c r="BL1394" s="46">
        <v>0.4</v>
      </c>
      <c r="BM1394" s="46">
        <v>2.2000000000000002</v>
      </c>
      <c r="BN1394" s="46">
        <v>8</v>
      </c>
      <c r="BO1394" s="46">
        <v>0</v>
      </c>
      <c r="BP1394" s="46">
        <v>0</v>
      </c>
      <c r="BQ1394" s="46">
        <v>0</v>
      </c>
      <c r="BR1394" s="46">
        <v>0</v>
      </c>
      <c r="BS1394" s="46">
        <v>0</v>
      </c>
      <c r="BT1394" s="46">
        <v>0</v>
      </c>
      <c r="BU1394" s="46">
        <v>0</v>
      </c>
      <c r="BV1394" s="46">
        <v>0</v>
      </c>
      <c r="BW1394" s="46">
        <v>0</v>
      </c>
      <c r="BX1394" s="46">
        <v>0</v>
      </c>
      <c r="BY1394" s="46">
        <v>0</v>
      </c>
      <c r="BZ1394" s="46">
        <v>0</v>
      </c>
      <c r="CA1394" s="46">
        <v>0.5</v>
      </c>
      <c r="CB1394" s="46">
        <v>0.7</v>
      </c>
      <c r="CC1394" s="46">
        <v>0.16</v>
      </c>
    </row>
    <row r="1395" spans="7:81" x14ac:dyDescent="0.25">
      <c r="G1395" t="s">
        <v>133</v>
      </c>
      <c r="H1395" s="40">
        <v>41571</v>
      </c>
      <c r="I1395" s="46">
        <v>0</v>
      </c>
      <c r="J1395" s="46">
        <v>0</v>
      </c>
      <c r="K1395" s="46" t="s">
        <v>74</v>
      </c>
      <c r="L1395" s="46">
        <v>0</v>
      </c>
      <c r="M1395" s="46" t="s">
        <v>74</v>
      </c>
      <c r="N1395" s="46">
        <v>0</v>
      </c>
      <c r="O1395" s="46" t="s">
        <v>74</v>
      </c>
      <c r="P1395" s="46">
        <v>0</v>
      </c>
      <c r="Q1395" s="46" t="s">
        <v>74</v>
      </c>
      <c r="R1395" s="46">
        <v>0</v>
      </c>
      <c r="S1395" s="46" t="s">
        <v>74</v>
      </c>
      <c r="T1395" s="46">
        <v>0</v>
      </c>
      <c r="U1395" s="46" t="s">
        <v>74</v>
      </c>
      <c r="V1395" s="46">
        <v>0</v>
      </c>
      <c r="W1395" s="46" t="s">
        <v>74</v>
      </c>
      <c r="X1395" s="46">
        <v>0</v>
      </c>
      <c r="Y1395" s="46" t="s">
        <v>74</v>
      </c>
      <c r="Z1395" s="46">
        <v>0</v>
      </c>
      <c r="AA1395" s="46" t="s">
        <v>74</v>
      </c>
      <c r="AB1395" s="46">
        <v>0</v>
      </c>
      <c r="AC1395" s="46" t="s">
        <v>74</v>
      </c>
      <c r="AD1395" s="46">
        <v>0</v>
      </c>
      <c r="AE1395" s="46" t="s">
        <v>74</v>
      </c>
      <c r="AF1395" s="46">
        <v>0</v>
      </c>
      <c r="AG1395" s="46" t="s">
        <v>74</v>
      </c>
      <c r="AH1395" s="46">
        <v>39.849920119582357</v>
      </c>
      <c r="AI1395" s="46" t="s">
        <v>74</v>
      </c>
      <c r="AJ1395" s="46">
        <v>0</v>
      </c>
      <c r="AK1395" s="46" t="s">
        <v>74</v>
      </c>
      <c r="AL1395" s="46">
        <v>0</v>
      </c>
      <c r="AM1395" s="46" t="s">
        <v>74</v>
      </c>
      <c r="AN1395" s="50"/>
      <c r="AO1395" s="46"/>
      <c r="AP1395" s="46"/>
      <c r="AQ1395" s="46"/>
      <c r="AR1395" s="46"/>
      <c r="AS1395" s="46"/>
      <c r="AT1395" s="46"/>
      <c r="AU1395" s="46"/>
      <c r="AV1395" s="46"/>
      <c r="AW1395" s="46"/>
      <c r="AX1395" s="46"/>
      <c r="AY1395" s="46"/>
      <c r="AZ1395" s="46"/>
      <c r="BA1395" s="46"/>
      <c r="BB1395" s="46"/>
      <c r="BC1395" s="46"/>
      <c r="BD1395" s="46"/>
      <c r="BE1395" s="46"/>
      <c r="BF1395" s="46"/>
      <c r="BG1395" s="46"/>
      <c r="BH1395" s="46"/>
      <c r="BI1395" s="46"/>
      <c r="BJ1395" s="46"/>
      <c r="BK1395" s="46"/>
      <c r="BL1395" s="46"/>
      <c r="BM1395" s="46"/>
      <c r="BN1395" s="46"/>
      <c r="BO1395" s="46"/>
      <c r="BP1395" s="46"/>
      <c r="BQ1395" s="46"/>
      <c r="BR1395" s="46"/>
      <c r="BS1395" s="46"/>
      <c r="BT1395" s="46"/>
      <c r="BU1395" s="46"/>
      <c r="BV1395" s="46"/>
      <c r="BW1395" s="46"/>
      <c r="BX1395" s="46"/>
      <c r="BY1395" s="46"/>
      <c r="BZ1395" s="46"/>
      <c r="CA1395" s="46"/>
      <c r="CB1395" s="46"/>
      <c r="CC1395" s="46"/>
    </row>
    <row r="1396" spans="7:81" x14ac:dyDescent="0.25">
      <c r="G1396" t="s">
        <v>133</v>
      </c>
      <c r="H1396" s="40">
        <v>41572</v>
      </c>
      <c r="I1396" s="46">
        <v>0</v>
      </c>
      <c r="J1396" s="46">
        <v>0</v>
      </c>
      <c r="K1396" s="46" t="s">
        <v>74</v>
      </c>
      <c r="L1396" s="46">
        <v>0</v>
      </c>
      <c r="M1396" s="46" t="s">
        <v>74</v>
      </c>
      <c r="N1396" s="46">
        <v>0</v>
      </c>
      <c r="O1396" s="46" t="s">
        <v>74</v>
      </c>
      <c r="P1396" s="46">
        <v>0</v>
      </c>
      <c r="Q1396" s="46" t="s">
        <v>74</v>
      </c>
      <c r="R1396" s="46">
        <v>0</v>
      </c>
      <c r="S1396" s="46" t="s">
        <v>74</v>
      </c>
      <c r="T1396" s="46">
        <v>0</v>
      </c>
      <c r="U1396" s="46" t="s">
        <v>74</v>
      </c>
      <c r="V1396" s="46">
        <v>0</v>
      </c>
      <c r="W1396" s="46" t="s">
        <v>74</v>
      </c>
      <c r="X1396" s="46">
        <v>0</v>
      </c>
      <c r="Y1396" s="46" t="s">
        <v>74</v>
      </c>
      <c r="Z1396" s="46">
        <v>0</v>
      </c>
      <c r="AA1396" s="46" t="s">
        <v>74</v>
      </c>
      <c r="AB1396" s="46">
        <v>0</v>
      </c>
      <c r="AC1396" s="46" t="s">
        <v>74</v>
      </c>
      <c r="AD1396" s="46">
        <v>0</v>
      </c>
      <c r="AE1396" s="46" t="s">
        <v>74</v>
      </c>
      <c r="AF1396" s="46">
        <v>0</v>
      </c>
      <c r="AG1396" s="46" t="s">
        <v>74</v>
      </c>
      <c r="AH1396" s="46">
        <v>0</v>
      </c>
      <c r="AI1396" s="46" t="s">
        <v>74</v>
      </c>
      <c r="AJ1396" s="46">
        <v>0</v>
      </c>
      <c r="AK1396" s="46" t="s">
        <v>74</v>
      </c>
      <c r="AL1396" s="46">
        <v>0</v>
      </c>
      <c r="AM1396" s="46" t="s">
        <v>74</v>
      </c>
      <c r="AN1396" s="50"/>
      <c r="AO1396" s="46"/>
      <c r="AP1396" s="46"/>
      <c r="AQ1396" s="46"/>
      <c r="AR1396" s="46"/>
      <c r="AS1396" s="46"/>
      <c r="AT1396" s="46"/>
      <c r="AU1396" s="46"/>
      <c r="AV1396" s="46"/>
      <c r="AW1396" s="46"/>
      <c r="AX1396" s="46"/>
      <c r="AY1396" s="46"/>
      <c r="AZ1396" s="46"/>
      <c r="BA1396" s="46"/>
      <c r="BB1396" s="46"/>
      <c r="BC1396" s="46"/>
      <c r="BD1396" s="46"/>
      <c r="BE1396" s="46"/>
      <c r="BF1396" s="46"/>
      <c r="BG1396" s="46"/>
      <c r="BH1396" s="46"/>
      <c r="BI1396" s="46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</row>
    <row r="1397" spans="7:81" x14ac:dyDescent="0.25">
      <c r="G1397" t="s">
        <v>133</v>
      </c>
      <c r="H1397" s="40">
        <v>41573</v>
      </c>
      <c r="I1397" s="46">
        <v>0</v>
      </c>
      <c r="J1397" s="46">
        <v>0</v>
      </c>
      <c r="K1397" s="46" t="s">
        <v>74</v>
      </c>
      <c r="L1397" s="46">
        <v>0</v>
      </c>
      <c r="M1397" s="46" t="s">
        <v>74</v>
      </c>
      <c r="N1397" s="46">
        <v>0</v>
      </c>
      <c r="O1397" s="46" t="s">
        <v>74</v>
      </c>
      <c r="P1397" s="46">
        <v>0</v>
      </c>
      <c r="Q1397" s="46" t="s">
        <v>74</v>
      </c>
      <c r="R1397" s="46">
        <v>0</v>
      </c>
      <c r="S1397" s="46" t="s">
        <v>74</v>
      </c>
      <c r="T1397" s="46">
        <v>0</v>
      </c>
      <c r="U1397" s="46" t="s">
        <v>74</v>
      </c>
      <c r="V1397" s="46">
        <v>0</v>
      </c>
      <c r="W1397" s="46" t="s">
        <v>74</v>
      </c>
      <c r="X1397" s="46">
        <v>0</v>
      </c>
      <c r="Y1397" s="46" t="s">
        <v>74</v>
      </c>
      <c r="Z1397" s="46">
        <v>0</v>
      </c>
      <c r="AA1397" s="46" t="s">
        <v>74</v>
      </c>
      <c r="AB1397" s="46">
        <v>0</v>
      </c>
      <c r="AC1397" s="46" t="s">
        <v>74</v>
      </c>
      <c r="AD1397" s="46">
        <v>0</v>
      </c>
      <c r="AE1397" s="46" t="s">
        <v>74</v>
      </c>
      <c r="AF1397" s="46">
        <v>0</v>
      </c>
      <c r="AG1397" s="46" t="s">
        <v>74</v>
      </c>
      <c r="AH1397" s="46">
        <v>0</v>
      </c>
      <c r="AI1397" s="46" t="s">
        <v>74</v>
      </c>
      <c r="AJ1397" s="46">
        <v>0</v>
      </c>
      <c r="AK1397" s="46" t="s">
        <v>74</v>
      </c>
      <c r="AL1397" s="46">
        <v>0</v>
      </c>
      <c r="AM1397" s="46" t="s">
        <v>74</v>
      </c>
      <c r="AN1397" s="50"/>
      <c r="AO1397" s="46"/>
      <c r="AP1397" s="46"/>
      <c r="AQ1397" s="46"/>
      <c r="AR1397" s="46"/>
      <c r="AS1397" s="46"/>
      <c r="AT1397" s="46"/>
      <c r="AU1397" s="46"/>
      <c r="AV1397" s="46"/>
      <c r="AW1397" s="46"/>
      <c r="AX1397" s="46"/>
      <c r="AY1397" s="46"/>
      <c r="AZ1397" s="46"/>
      <c r="BA1397" s="46"/>
      <c r="BB1397" s="46"/>
      <c r="BC1397" s="46"/>
      <c r="BD1397" s="46"/>
      <c r="BE1397" s="46"/>
      <c r="BF1397" s="46"/>
      <c r="BG1397" s="46"/>
      <c r="BH1397" s="46"/>
      <c r="BI1397" s="46"/>
      <c r="BJ1397" s="46"/>
      <c r="BK1397" s="46"/>
      <c r="BL1397" s="46"/>
      <c r="BM1397" s="46"/>
      <c r="BN1397" s="46"/>
      <c r="BO1397" s="46"/>
      <c r="BP1397" s="46"/>
      <c r="BQ1397" s="46"/>
      <c r="BR1397" s="46"/>
      <c r="BS1397" s="46"/>
      <c r="BT1397" s="46"/>
      <c r="BU1397" s="46"/>
      <c r="BV1397" s="46"/>
      <c r="BW1397" s="46"/>
      <c r="BX1397" s="46"/>
      <c r="BY1397" s="46"/>
      <c r="BZ1397" s="46"/>
      <c r="CA1397" s="46"/>
      <c r="CB1397" s="46"/>
      <c r="CC1397" s="46"/>
    </row>
    <row r="1398" spans="7:81" x14ac:dyDescent="0.25">
      <c r="G1398" t="s">
        <v>133</v>
      </c>
      <c r="H1398" s="40">
        <v>41574</v>
      </c>
      <c r="I1398" s="46">
        <v>0</v>
      </c>
      <c r="J1398" s="46">
        <v>0</v>
      </c>
      <c r="K1398" s="46" t="s">
        <v>74</v>
      </c>
      <c r="L1398" s="46">
        <v>0</v>
      </c>
      <c r="M1398" s="46" t="s">
        <v>74</v>
      </c>
      <c r="N1398" s="46">
        <v>0</v>
      </c>
      <c r="O1398" s="46" t="s">
        <v>74</v>
      </c>
      <c r="P1398" s="46">
        <v>0</v>
      </c>
      <c r="Q1398" s="46" t="s">
        <v>74</v>
      </c>
      <c r="R1398" s="46">
        <v>0</v>
      </c>
      <c r="S1398" s="46" t="s">
        <v>74</v>
      </c>
      <c r="T1398" s="46">
        <v>0</v>
      </c>
      <c r="U1398" s="46" t="s">
        <v>74</v>
      </c>
      <c r="V1398" s="46">
        <v>0</v>
      </c>
      <c r="W1398" s="46" t="s">
        <v>74</v>
      </c>
      <c r="X1398" s="46">
        <v>0</v>
      </c>
      <c r="Y1398" s="46" t="s">
        <v>74</v>
      </c>
      <c r="Z1398" s="46">
        <v>0</v>
      </c>
      <c r="AA1398" s="46" t="s">
        <v>74</v>
      </c>
      <c r="AB1398" s="46">
        <v>0</v>
      </c>
      <c r="AC1398" s="46" t="s">
        <v>74</v>
      </c>
      <c r="AD1398" s="46">
        <v>0</v>
      </c>
      <c r="AE1398" s="46" t="s">
        <v>74</v>
      </c>
      <c r="AF1398" s="46">
        <v>0</v>
      </c>
      <c r="AG1398" s="46" t="s">
        <v>74</v>
      </c>
      <c r="AH1398" s="46">
        <v>0</v>
      </c>
      <c r="AI1398" s="46" t="s">
        <v>74</v>
      </c>
      <c r="AJ1398" s="46">
        <v>0</v>
      </c>
      <c r="AK1398" s="46" t="s">
        <v>74</v>
      </c>
      <c r="AL1398" s="46">
        <v>0</v>
      </c>
      <c r="AM1398" s="46" t="s">
        <v>74</v>
      </c>
      <c r="AN1398" s="50"/>
      <c r="AO1398" s="46"/>
      <c r="AP1398" s="46"/>
      <c r="AQ1398" s="46"/>
      <c r="AR1398" s="46"/>
      <c r="AS1398" s="46"/>
      <c r="AT1398" s="46"/>
      <c r="AU1398" s="46"/>
      <c r="AV1398" s="46"/>
      <c r="AW1398" s="46"/>
      <c r="AX1398" s="46"/>
      <c r="AY1398" s="46"/>
      <c r="AZ1398" s="46"/>
      <c r="BA1398" s="46"/>
      <c r="BB1398" s="46"/>
      <c r="BC1398" s="46"/>
      <c r="BD1398" s="46"/>
      <c r="BE1398" s="46"/>
      <c r="BF1398" s="46"/>
      <c r="BG1398" s="46"/>
      <c r="BH1398" s="46"/>
      <c r="BI1398" s="46"/>
      <c r="BJ1398" s="46"/>
      <c r="BK1398" s="46"/>
      <c r="BL1398" s="46"/>
      <c r="BM1398" s="46"/>
      <c r="BN1398" s="46"/>
      <c r="BO1398" s="46"/>
      <c r="BP1398" s="46"/>
      <c r="BQ1398" s="46"/>
      <c r="BR1398" s="46"/>
      <c r="BS1398" s="46"/>
      <c r="BT1398" s="46"/>
      <c r="BU1398" s="46"/>
      <c r="BV1398" s="46"/>
      <c r="BW1398" s="46"/>
      <c r="BX1398" s="46"/>
      <c r="BY1398" s="46"/>
      <c r="BZ1398" s="46"/>
      <c r="CA1398" s="46"/>
      <c r="CB1398" s="46"/>
      <c r="CC1398" s="46"/>
    </row>
    <row r="1399" spans="7:81" x14ac:dyDescent="0.25">
      <c r="G1399" t="s">
        <v>133</v>
      </c>
      <c r="H1399" s="40">
        <v>41575</v>
      </c>
      <c r="I1399" s="46">
        <v>0</v>
      </c>
      <c r="J1399" s="46">
        <v>0</v>
      </c>
      <c r="K1399" s="46" t="s">
        <v>74</v>
      </c>
      <c r="L1399" s="46">
        <v>0</v>
      </c>
      <c r="M1399" s="46" t="s">
        <v>74</v>
      </c>
      <c r="N1399" s="46">
        <v>0</v>
      </c>
      <c r="O1399" s="46" t="s">
        <v>74</v>
      </c>
      <c r="P1399" s="46">
        <v>0</v>
      </c>
      <c r="Q1399" s="46" t="s">
        <v>74</v>
      </c>
      <c r="R1399" s="46">
        <v>0</v>
      </c>
      <c r="S1399" s="46" t="s">
        <v>74</v>
      </c>
      <c r="T1399" s="46">
        <v>0</v>
      </c>
      <c r="U1399" s="46" t="s">
        <v>74</v>
      </c>
      <c r="V1399" s="46">
        <v>0</v>
      </c>
      <c r="W1399" s="46" t="s">
        <v>74</v>
      </c>
      <c r="X1399" s="46">
        <v>0</v>
      </c>
      <c r="Y1399" s="46" t="s">
        <v>74</v>
      </c>
      <c r="Z1399" s="46">
        <v>0</v>
      </c>
      <c r="AA1399" s="46" t="s">
        <v>74</v>
      </c>
      <c r="AB1399" s="46">
        <v>0</v>
      </c>
      <c r="AC1399" s="46" t="s">
        <v>74</v>
      </c>
      <c r="AD1399" s="46">
        <v>0</v>
      </c>
      <c r="AE1399" s="46" t="s">
        <v>74</v>
      </c>
      <c r="AF1399" s="46">
        <v>0</v>
      </c>
      <c r="AG1399" s="46" t="s">
        <v>74</v>
      </c>
      <c r="AH1399" s="46">
        <v>0</v>
      </c>
      <c r="AI1399" s="46" t="s">
        <v>74</v>
      </c>
      <c r="AJ1399" s="46">
        <v>0</v>
      </c>
      <c r="AK1399" s="46" t="s">
        <v>74</v>
      </c>
      <c r="AL1399" s="46">
        <v>0</v>
      </c>
      <c r="AM1399" s="46" t="s">
        <v>74</v>
      </c>
      <c r="AN1399" s="50"/>
      <c r="AO1399" s="46"/>
      <c r="AP1399" s="46"/>
      <c r="AQ1399" s="46"/>
      <c r="AR1399" s="46"/>
      <c r="AS1399" s="46"/>
      <c r="AT1399" s="46"/>
      <c r="AU1399" s="46"/>
      <c r="AV1399" s="46"/>
      <c r="AW1399" s="46"/>
      <c r="AX1399" s="46"/>
      <c r="AY1399" s="46"/>
      <c r="AZ1399" s="46"/>
      <c r="BA1399" s="46"/>
      <c r="BB1399" s="46"/>
      <c r="BC1399" s="46"/>
      <c r="BD1399" s="46"/>
      <c r="BE1399" s="46"/>
      <c r="BF1399" s="46"/>
      <c r="BG1399" s="46"/>
      <c r="BH1399" s="46"/>
      <c r="BI1399" s="46"/>
      <c r="BJ1399" s="46"/>
      <c r="BK1399" s="46"/>
      <c r="BL1399" s="46"/>
      <c r="BM1399" s="46"/>
      <c r="BN1399" s="46"/>
      <c r="BO1399" s="46"/>
      <c r="BP1399" s="46"/>
      <c r="BQ1399" s="46"/>
      <c r="BR1399" s="46"/>
      <c r="BS1399" s="46"/>
      <c r="BT1399" s="46"/>
      <c r="BU1399" s="46"/>
      <c r="BV1399" s="46"/>
      <c r="BW1399" s="46"/>
      <c r="BX1399" s="46"/>
      <c r="BY1399" s="46"/>
      <c r="BZ1399" s="46"/>
      <c r="CA1399" s="46"/>
      <c r="CB1399" s="46"/>
      <c r="CC1399" s="46"/>
    </row>
    <row r="1400" spans="7:81" x14ac:dyDescent="0.25">
      <c r="G1400" t="s">
        <v>133</v>
      </c>
      <c r="H1400" s="40">
        <v>41576</v>
      </c>
      <c r="I1400" s="46">
        <v>5</v>
      </c>
      <c r="J1400" s="46">
        <v>0</v>
      </c>
      <c r="K1400" s="46" t="s">
        <v>74</v>
      </c>
      <c r="L1400" s="46">
        <v>0</v>
      </c>
      <c r="M1400" s="46" t="s">
        <v>74</v>
      </c>
      <c r="N1400" s="46">
        <v>0</v>
      </c>
      <c r="O1400" s="46" t="s">
        <v>74</v>
      </c>
      <c r="P1400" s="46">
        <v>0</v>
      </c>
      <c r="Q1400" s="46" t="s">
        <v>74</v>
      </c>
      <c r="R1400" s="46">
        <v>0</v>
      </c>
      <c r="S1400" s="46" t="s">
        <v>74</v>
      </c>
      <c r="T1400" s="46">
        <v>0</v>
      </c>
      <c r="U1400" s="46" t="s">
        <v>74</v>
      </c>
      <c r="V1400" s="46">
        <v>0</v>
      </c>
      <c r="W1400" s="46" t="s">
        <v>74</v>
      </c>
      <c r="X1400" s="46">
        <v>0</v>
      </c>
      <c r="Y1400" s="46" t="s">
        <v>74</v>
      </c>
      <c r="Z1400" s="46">
        <v>0</v>
      </c>
      <c r="AA1400" s="46" t="s">
        <v>74</v>
      </c>
      <c r="AB1400" s="46">
        <v>0</v>
      </c>
      <c r="AC1400" s="46" t="s">
        <v>74</v>
      </c>
      <c r="AD1400" s="46">
        <v>0</v>
      </c>
      <c r="AE1400" s="46" t="s">
        <v>74</v>
      </c>
      <c r="AF1400" s="46">
        <v>0</v>
      </c>
      <c r="AG1400" s="46" t="s">
        <v>74</v>
      </c>
      <c r="AH1400" s="46">
        <v>0</v>
      </c>
      <c r="AI1400" s="46" t="s">
        <v>74</v>
      </c>
      <c r="AJ1400" s="46">
        <v>0</v>
      </c>
      <c r="AK1400" s="46" t="s">
        <v>74</v>
      </c>
      <c r="AL1400" s="46">
        <v>0</v>
      </c>
      <c r="AM1400" s="46" t="s">
        <v>74</v>
      </c>
      <c r="AN1400" s="50"/>
      <c r="AO1400" s="46"/>
      <c r="AP1400" s="46"/>
      <c r="AQ1400" s="46"/>
      <c r="AR1400" s="46"/>
      <c r="AS1400" s="46"/>
      <c r="AT1400" s="46"/>
      <c r="AU1400" s="46"/>
      <c r="AV1400" s="46"/>
      <c r="AW1400" s="46"/>
      <c r="AX1400" s="46"/>
      <c r="AY1400" s="46"/>
      <c r="AZ1400" s="46"/>
      <c r="BA1400" s="46"/>
      <c r="BB1400" s="46"/>
      <c r="BC1400" s="46"/>
      <c r="BD1400" s="46"/>
      <c r="BE1400" s="46"/>
      <c r="BF1400" s="46"/>
      <c r="BG1400" s="46"/>
      <c r="BH1400" s="46"/>
      <c r="BI1400" s="46"/>
      <c r="BJ1400" s="46"/>
      <c r="BK1400" s="46"/>
      <c r="BL1400" s="46"/>
      <c r="BM1400" s="46"/>
      <c r="BN1400" s="46"/>
      <c r="BO1400" s="46"/>
      <c r="BP1400" s="46"/>
      <c r="BQ1400" s="46"/>
      <c r="BR1400" s="46"/>
      <c r="BS1400" s="46"/>
      <c r="BT1400" s="46"/>
      <c r="BU1400" s="46"/>
      <c r="BV1400" s="46"/>
      <c r="BW1400" s="46"/>
      <c r="BX1400" s="46"/>
      <c r="BY1400" s="46"/>
      <c r="BZ1400" s="46"/>
      <c r="CA1400" s="46"/>
      <c r="CB1400" s="46"/>
      <c r="CC1400" s="46"/>
    </row>
    <row r="1401" spans="7:81" x14ac:dyDescent="0.25">
      <c r="G1401" t="s">
        <v>133</v>
      </c>
      <c r="H1401" s="40">
        <v>41577</v>
      </c>
      <c r="I1401" s="46">
        <v>0</v>
      </c>
      <c r="J1401" s="46">
        <v>0</v>
      </c>
      <c r="K1401" s="46">
        <v>0</v>
      </c>
      <c r="L1401" s="46">
        <v>0</v>
      </c>
      <c r="M1401" s="46">
        <v>0</v>
      </c>
      <c r="N1401" s="46">
        <v>0</v>
      </c>
      <c r="O1401" s="46">
        <v>0</v>
      </c>
      <c r="P1401" s="46">
        <v>0</v>
      </c>
      <c r="Q1401" s="46">
        <v>0.16666666666666666</v>
      </c>
      <c r="R1401" s="46">
        <v>0</v>
      </c>
      <c r="S1401" s="46">
        <v>0</v>
      </c>
      <c r="T1401" s="46">
        <v>0</v>
      </c>
      <c r="U1401" s="46">
        <v>0</v>
      </c>
      <c r="V1401" s="46">
        <v>0</v>
      </c>
      <c r="W1401" s="46">
        <v>0.3</v>
      </c>
      <c r="X1401" s="46">
        <v>0</v>
      </c>
      <c r="Y1401" s="46">
        <v>0</v>
      </c>
      <c r="Z1401" s="46">
        <v>0</v>
      </c>
      <c r="AA1401" s="46" t="s">
        <v>74</v>
      </c>
      <c r="AB1401" s="46">
        <v>0</v>
      </c>
      <c r="AC1401" s="46" t="s">
        <v>74</v>
      </c>
      <c r="AD1401" s="46">
        <v>0</v>
      </c>
      <c r="AE1401" s="46" t="s">
        <v>74</v>
      </c>
      <c r="AF1401" s="46">
        <v>0</v>
      </c>
      <c r="AG1401" s="46" t="s">
        <v>74</v>
      </c>
      <c r="AH1401" s="46">
        <v>0</v>
      </c>
      <c r="AI1401" s="46" t="s">
        <v>74</v>
      </c>
      <c r="AJ1401" s="46">
        <v>0</v>
      </c>
      <c r="AK1401" s="46" t="s">
        <v>74</v>
      </c>
      <c r="AL1401" s="46">
        <v>0</v>
      </c>
      <c r="AM1401" s="46" t="s">
        <v>74</v>
      </c>
      <c r="AN1401" s="50"/>
      <c r="AO1401" s="46">
        <v>0</v>
      </c>
      <c r="AP1401" s="46">
        <v>0</v>
      </c>
      <c r="AQ1401" s="46">
        <v>0</v>
      </c>
      <c r="AR1401" s="46">
        <v>0</v>
      </c>
      <c r="AS1401" s="46">
        <v>0</v>
      </c>
      <c r="AT1401" s="46">
        <v>0</v>
      </c>
      <c r="AU1401" s="46">
        <v>0.5</v>
      </c>
      <c r="AV1401" s="46">
        <v>0</v>
      </c>
      <c r="AW1401" s="46">
        <v>0</v>
      </c>
      <c r="AX1401" s="46">
        <v>0</v>
      </c>
      <c r="AY1401" s="46">
        <v>0</v>
      </c>
      <c r="AZ1401" s="46">
        <v>0</v>
      </c>
      <c r="BA1401" s="46">
        <v>0</v>
      </c>
      <c r="BB1401" s="46">
        <v>0</v>
      </c>
      <c r="BC1401" s="46">
        <v>0</v>
      </c>
      <c r="BD1401" s="46">
        <v>0</v>
      </c>
      <c r="BE1401" s="46">
        <v>0.9</v>
      </c>
      <c r="BF1401" s="46">
        <v>0</v>
      </c>
      <c r="BG1401" s="46">
        <v>0</v>
      </c>
      <c r="BH1401" s="46">
        <v>0</v>
      </c>
      <c r="BI1401" s="46"/>
      <c r="BJ1401" s="46"/>
      <c r="BK1401" s="46"/>
      <c r="BL1401" s="46"/>
      <c r="BM1401" s="46"/>
      <c r="BN1401" s="46"/>
      <c r="BO1401" s="46"/>
      <c r="BP1401" s="46"/>
      <c r="BQ1401" s="46"/>
      <c r="BR1401" s="46"/>
      <c r="BS1401" s="46"/>
      <c r="BT1401" s="46"/>
      <c r="BU1401" s="46"/>
      <c r="BV1401" s="46"/>
      <c r="BW1401" s="46"/>
      <c r="BX1401" s="46"/>
      <c r="BY1401" s="46"/>
      <c r="BZ1401" s="46"/>
      <c r="CA1401" s="46"/>
      <c r="CB1401" s="46"/>
      <c r="CC1401" s="46"/>
    </row>
    <row r="1402" spans="7:81" x14ac:dyDescent="0.25">
      <c r="G1402" t="s">
        <v>133</v>
      </c>
      <c r="H1402" s="40">
        <v>41578</v>
      </c>
      <c r="I1402" s="46">
        <v>0</v>
      </c>
      <c r="J1402" s="46">
        <v>0</v>
      </c>
      <c r="K1402" s="46" t="s">
        <v>74</v>
      </c>
      <c r="L1402" s="46">
        <v>0</v>
      </c>
      <c r="M1402" s="46" t="s">
        <v>74</v>
      </c>
      <c r="N1402" s="46">
        <v>0</v>
      </c>
      <c r="O1402" s="46" t="s">
        <v>74</v>
      </c>
      <c r="P1402" s="46">
        <v>0</v>
      </c>
      <c r="Q1402" s="46" t="s">
        <v>74</v>
      </c>
      <c r="R1402" s="46">
        <v>0</v>
      </c>
      <c r="S1402" s="46" t="s">
        <v>74</v>
      </c>
      <c r="T1402" s="46">
        <v>0</v>
      </c>
      <c r="U1402" s="46" t="s">
        <v>74</v>
      </c>
      <c r="V1402" s="46">
        <v>0</v>
      </c>
      <c r="W1402" s="46" t="s">
        <v>74</v>
      </c>
      <c r="X1402" s="46">
        <v>0</v>
      </c>
      <c r="Y1402" s="46" t="s">
        <v>74</v>
      </c>
      <c r="Z1402" s="46">
        <v>0</v>
      </c>
      <c r="AA1402" s="46" t="s">
        <v>74</v>
      </c>
      <c r="AB1402" s="46">
        <v>0</v>
      </c>
      <c r="AC1402" s="46" t="s">
        <v>74</v>
      </c>
      <c r="AD1402" s="46">
        <v>0</v>
      </c>
      <c r="AE1402" s="46" t="s">
        <v>74</v>
      </c>
      <c r="AF1402" s="46">
        <v>0</v>
      </c>
      <c r="AG1402" s="46" t="s">
        <v>74</v>
      </c>
      <c r="AH1402" s="46">
        <v>0</v>
      </c>
      <c r="AI1402" s="46" t="s">
        <v>74</v>
      </c>
      <c r="AJ1402" s="46">
        <v>0</v>
      </c>
      <c r="AK1402" s="46" t="s">
        <v>74</v>
      </c>
      <c r="AL1402" s="46">
        <v>0</v>
      </c>
      <c r="AM1402" s="46" t="s">
        <v>74</v>
      </c>
      <c r="AN1402" s="50"/>
      <c r="AO1402" s="46"/>
      <c r="AP1402" s="46"/>
      <c r="AQ1402" s="46"/>
      <c r="AR1402" s="46"/>
      <c r="AS1402" s="46"/>
      <c r="AT1402" s="46"/>
      <c r="AU1402" s="46"/>
      <c r="AV1402" s="46"/>
      <c r="AW1402" s="46"/>
      <c r="AX1402" s="46"/>
      <c r="AY1402" s="46"/>
      <c r="AZ1402" s="46"/>
      <c r="BA1402" s="46"/>
      <c r="BB1402" s="46"/>
      <c r="BC1402" s="46"/>
      <c r="BD1402" s="46"/>
      <c r="BE1402" s="46"/>
      <c r="BF1402" s="46"/>
      <c r="BG1402" s="46"/>
      <c r="BH1402" s="46"/>
      <c r="BI1402" s="46"/>
      <c r="BJ1402" s="46"/>
      <c r="BK1402" s="46"/>
      <c r="BL1402" s="46"/>
      <c r="BM1402" s="46"/>
      <c r="BN1402" s="46"/>
      <c r="BO1402" s="46"/>
      <c r="BP1402" s="46"/>
      <c r="BQ1402" s="46"/>
      <c r="BR1402" s="46"/>
      <c r="BS1402" s="46"/>
      <c r="BT1402" s="46"/>
      <c r="BU1402" s="46"/>
      <c r="BV1402" s="46"/>
      <c r="BW1402" s="46"/>
      <c r="BX1402" s="46"/>
      <c r="BY1402" s="46"/>
      <c r="BZ1402" s="46"/>
      <c r="CA1402" s="46"/>
      <c r="CB1402" s="46"/>
      <c r="CC1402" s="46"/>
    </row>
    <row r="1403" spans="7:81" x14ac:dyDescent="0.25">
      <c r="G1403" t="s">
        <v>133</v>
      </c>
      <c r="H1403" s="40">
        <v>41579</v>
      </c>
      <c r="I1403" s="46">
        <v>0.5</v>
      </c>
      <c r="J1403" s="46">
        <v>0</v>
      </c>
      <c r="K1403" s="46" t="s">
        <v>74</v>
      </c>
      <c r="L1403" s="46">
        <v>0</v>
      </c>
      <c r="M1403" s="46" t="s">
        <v>74</v>
      </c>
      <c r="N1403" s="46">
        <v>0</v>
      </c>
      <c r="O1403" s="46" t="s">
        <v>74</v>
      </c>
      <c r="P1403" s="46">
        <v>0</v>
      </c>
      <c r="Q1403" s="46" t="s">
        <v>74</v>
      </c>
      <c r="R1403" s="46">
        <v>0</v>
      </c>
      <c r="S1403" s="46" t="s">
        <v>74</v>
      </c>
      <c r="T1403" s="46">
        <v>0</v>
      </c>
      <c r="U1403" s="46" t="s">
        <v>74</v>
      </c>
      <c r="V1403" s="46">
        <v>0</v>
      </c>
      <c r="W1403" s="46" t="s">
        <v>74</v>
      </c>
      <c r="X1403" s="46">
        <v>0</v>
      </c>
      <c r="Y1403" s="46" t="s">
        <v>74</v>
      </c>
      <c r="Z1403" s="46">
        <v>0</v>
      </c>
      <c r="AA1403" s="46" t="s">
        <v>74</v>
      </c>
      <c r="AB1403" s="46">
        <v>0</v>
      </c>
      <c r="AC1403" s="46" t="s">
        <v>74</v>
      </c>
      <c r="AD1403" s="46">
        <v>0</v>
      </c>
      <c r="AE1403" s="46" t="s">
        <v>74</v>
      </c>
      <c r="AF1403" s="46">
        <v>0</v>
      </c>
      <c r="AG1403" s="46" t="s">
        <v>74</v>
      </c>
      <c r="AH1403" s="46">
        <v>0</v>
      </c>
      <c r="AI1403" s="46" t="s">
        <v>74</v>
      </c>
      <c r="AJ1403" s="46">
        <v>0</v>
      </c>
      <c r="AK1403" s="46" t="s">
        <v>74</v>
      </c>
      <c r="AL1403" s="46">
        <v>0</v>
      </c>
      <c r="AM1403" s="46" t="s">
        <v>74</v>
      </c>
      <c r="AN1403" s="50"/>
      <c r="AO1403" s="46"/>
      <c r="AP1403" s="46"/>
      <c r="AQ1403" s="46"/>
      <c r="AR1403" s="46"/>
      <c r="AS1403" s="46"/>
      <c r="AT1403" s="46"/>
      <c r="AU1403" s="46"/>
      <c r="AV1403" s="46"/>
      <c r="AW1403" s="46"/>
      <c r="AX1403" s="46"/>
      <c r="AY1403" s="46"/>
      <c r="AZ1403" s="46"/>
      <c r="BA1403" s="46"/>
      <c r="BB1403" s="46"/>
      <c r="BC1403" s="46"/>
      <c r="BD1403" s="46"/>
      <c r="BE1403" s="46"/>
      <c r="BF1403" s="46"/>
      <c r="BG1403" s="46"/>
      <c r="BH1403" s="46"/>
      <c r="BI1403" s="46"/>
      <c r="BJ1403" s="46"/>
      <c r="BK1403" s="46"/>
      <c r="BL1403" s="46"/>
      <c r="BM1403" s="46"/>
      <c r="BN1403" s="46"/>
      <c r="BO1403" s="46"/>
      <c r="BP1403" s="46"/>
      <c r="BQ1403" s="46"/>
      <c r="BR1403" s="46"/>
      <c r="BS1403" s="46"/>
      <c r="BT1403" s="46"/>
      <c r="BU1403" s="46"/>
      <c r="BV1403" s="46"/>
      <c r="BW1403" s="46"/>
      <c r="BX1403" s="46"/>
      <c r="BY1403" s="46"/>
      <c r="BZ1403" s="46"/>
      <c r="CA1403" s="46"/>
      <c r="CB1403" s="46"/>
      <c r="CC1403" s="46"/>
    </row>
    <row r="1404" spans="7:81" x14ac:dyDescent="0.25">
      <c r="G1404" t="s">
        <v>133</v>
      </c>
      <c r="H1404" s="40">
        <v>41580</v>
      </c>
      <c r="I1404" s="46">
        <v>0</v>
      </c>
      <c r="J1404" s="46">
        <v>0</v>
      </c>
      <c r="K1404" s="46" t="s">
        <v>74</v>
      </c>
      <c r="L1404" s="46">
        <v>0</v>
      </c>
      <c r="M1404" s="46" t="s">
        <v>74</v>
      </c>
      <c r="N1404" s="46">
        <v>0</v>
      </c>
      <c r="O1404" s="46" t="s">
        <v>74</v>
      </c>
      <c r="P1404" s="46">
        <v>0</v>
      </c>
      <c r="Q1404" s="46" t="s">
        <v>74</v>
      </c>
      <c r="R1404" s="46">
        <v>0</v>
      </c>
      <c r="S1404" s="46" t="s">
        <v>74</v>
      </c>
      <c r="T1404" s="46">
        <v>0</v>
      </c>
      <c r="U1404" s="46" t="s">
        <v>74</v>
      </c>
      <c r="V1404" s="46">
        <v>0</v>
      </c>
      <c r="W1404" s="46" t="s">
        <v>74</v>
      </c>
      <c r="X1404" s="46">
        <v>0</v>
      </c>
      <c r="Y1404" s="46" t="s">
        <v>74</v>
      </c>
      <c r="Z1404" s="46">
        <v>0</v>
      </c>
      <c r="AA1404" s="46" t="s">
        <v>74</v>
      </c>
      <c r="AB1404" s="46">
        <v>0</v>
      </c>
      <c r="AC1404" s="46" t="s">
        <v>74</v>
      </c>
      <c r="AD1404" s="46">
        <v>0</v>
      </c>
      <c r="AE1404" s="46" t="s">
        <v>74</v>
      </c>
      <c r="AF1404" s="46">
        <v>0</v>
      </c>
      <c r="AG1404" s="46" t="s">
        <v>74</v>
      </c>
      <c r="AH1404" s="46">
        <v>0</v>
      </c>
      <c r="AI1404" s="46" t="s">
        <v>74</v>
      </c>
      <c r="AJ1404" s="46">
        <v>0</v>
      </c>
      <c r="AK1404" s="46" t="s">
        <v>74</v>
      </c>
      <c r="AL1404" s="46">
        <v>0</v>
      </c>
      <c r="AM1404" s="46" t="s">
        <v>74</v>
      </c>
      <c r="AN1404" s="50"/>
      <c r="AO1404" s="46"/>
      <c r="AP1404" s="46"/>
      <c r="AQ1404" s="46"/>
      <c r="AR1404" s="46"/>
      <c r="AS1404" s="46"/>
      <c r="AT1404" s="46"/>
      <c r="AU1404" s="46"/>
      <c r="AV1404" s="46"/>
      <c r="AW1404" s="46"/>
      <c r="AX1404" s="46"/>
      <c r="AY1404" s="46"/>
      <c r="AZ1404" s="46"/>
      <c r="BA1404" s="46"/>
      <c r="BB1404" s="46"/>
      <c r="BC1404" s="46"/>
      <c r="BD1404" s="46"/>
      <c r="BE1404" s="46"/>
      <c r="BF1404" s="46"/>
      <c r="BG1404" s="46"/>
      <c r="BH1404" s="46"/>
      <c r="BI1404" s="46"/>
      <c r="BJ1404" s="46"/>
      <c r="BK1404" s="46"/>
      <c r="BL1404" s="46"/>
      <c r="BM1404" s="46"/>
      <c r="BN1404" s="46"/>
      <c r="BO1404" s="46"/>
      <c r="BP1404" s="46"/>
      <c r="BQ1404" s="46"/>
      <c r="BR1404" s="46"/>
      <c r="BS1404" s="46"/>
      <c r="BT1404" s="46"/>
      <c r="BU1404" s="46"/>
      <c r="BV1404" s="46"/>
      <c r="BW1404" s="46"/>
      <c r="BX1404" s="46"/>
      <c r="BY1404" s="46"/>
      <c r="BZ1404" s="46"/>
      <c r="CA1404" s="46"/>
      <c r="CB1404" s="46"/>
      <c r="CC1404" s="46"/>
    </row>
    <row r="1405" spans="7:81" x14ac:dyDescent="0.25">
      <c r="G1405" t="s">
        <v>133</v>
      </c>
      <c r="H1405" s="40">
        <v>41581</v>
      </c>
      <c r="I1405" s="46">
        <v>0</v>
      </c>
      <c r="J1405" s="46">
        <v>0</v>
      </c>
      <c r="K1405" s="46" t="s">
        <v>74</v>
      </c>
      <c r="L1405" s="46">
        <v>0</v>
      </c>
      <c r="M1405" s="46" t="s">
        <v>74</v>
      </c>
      <c r="N1405" s="46">
        <v>0</v>
      </c>
      <c r="O1405" s="46" t="s">
        <v>74</v>
      </c>
      <c r="P1405" s="46">
        <v>0</v>
      </c>
      <c r="Q1405" s="46" t="s">
        <v>74</v>
      </c>
      <c r="R1405" s="46">
        <v>0</v>
      </c>
      <c r="S1405" s="46" t="s">
        <v>74</v>
      </c>
      <c r="T1405" s="46">
        <v>0</v>
      </c>
      <c r="U1405" s="46" t="s">
        <v>74</v>
      </c>
      <c r="V1405" s="46">
        <v>0</v>
      </c>
      <c r="W1405" s="46" t="s">
        <v>74</v>
      </c>
      <c r="X1405" s="46">
        <v>0</v>
      </c>
      <c r="Y1405" s="46" t="s">
        <v>74</v>
      </c>
      <c r="Z1405" s="46">
        <v>0</v>
      </c>
      <c r="AA1405" s="46" t="s">
        <v>74</v>
      </c>
      <c r="AB1405" s="46">
        <v>0</v>
      </c>
      <c r="AC1405" s="46" t="s">
        <v>74</v>
      </c>
      <c r="AD1405" s="46">
        <v>0</v>
      </c>
      <c r="AE1405" s="46" t="s">
        <v>74</v>
      </c>
      <c r="AF1405" s="46">
        <v>0</v>
      </c>
      <c r="AG1405" s="46" t="s">
        <v>74</v>
      </c>
      <c r="AH1405" s="46">
        <v>0</v>
      </c>
      <c r="AI1405" s="46" t="s">
        <v>74</v>
      </c>
      <c r="AJ1405" s="46">
        <v>0</v>
      </c>
      <c r="AK1405" s="46" t="s">
        <v>74</v>
      </c>
      <c r="AL1405" s="46">
        <v>0</v>
      </c>
      <c r="AM1405" s="46" t="s">
        <v>74</v>
      </c>
      <c r="AN1405" s="50"/>
      <c r="AO1405" s="46"/>
      <c r="AP1405" s="46"/>
      <c r="AQ1405" s="46"/>
      <c r="AR1405" s="46"/>
      <c r="AS1405" s="46"/>
      <c r="AT1405" s="46"/>
      <c r="AU1405" s="46"/>
      <c r="AV1405" s="46"/>
      <c r="AW1405" s="46"/>
      <c r="AX1405" s="46"/>
      <c r="AY1405" s="46"/>
      <c r="AZ1405" s="46"/>
      <c r="BA1405" s="46"/>
      <c r="BB1405" s="46"/>
      <c r="BC1405" s="46"/>
      <c r="BD1405" s="46"/>
      <c r="BE1405" s="46"/>
      <c r="BF1405" s="46"/>
      <c r="BG1405" s="46"/>
      <c r="BH1405" s="46"/>
      <c r="BI1405" s="46"/>
      <c r="BJ1405" s="46"/>
      <c r="BK1405" s="46"/>
      <c r="BL1405" s="46"/>
      <c r="BM1405" s="46"/>
      <c r="BN1405" s="46"/>
      <c r="BO1405" s="46"/>
      <c r="BP1405" s="46"/>
      <c r="BQ1405" s="46"/>
      <c r="BR1405" s="46"/>
      <c r="BS1405" s="46"/>
      <c r="BT1405" s="46"/>
      <c r="BU1405" s="46"/>
      <c r="BV1405" s="46"/>
      <c r="BW1405" s="46"/>
      <c r="BX1405" s="46"/>
      <c r="BY1405" s="46"/>
      <c r="BZ1405" s="46"/>
      <c r="CA1405" s="46"/>
      <c r="CB1405" s="46"/>
      <c r="CC1405" s="46"/>
    </row>
    <row r="1406" spans="7:81" x14ac:dyDescent="0.25">
      <c r="G1406" t="s">
        <v>133</v>
      </c>
      <c r="H1406" s="40">
        <v>41582</v>
      </c>
      <c r="I1406" s="46">
        <v>0</v>
      </c>
      <c r="J1406" s="46">
        <v>0</v>
      </c>
      <c r="K1406" s="46" t="s">
        <v>74</v>
      </c>
      <c r="L1406" s="46">
        <v>0</v>
      </c>
      <c r="M1406" s="46" t="s">
        <v>74</v>
      </c>
      <c r="N1406" s="46">
        <v>0</v>
      </c>
      <c r="O1406" s="46" t="s">
        <v>74</v>
      </c>
      <c r="P1406" s="46">
        <v>0</v>
      </c>
      <c r="Q1406" s="46" t="s">
        <v>74</v>
      </c>
      <c r="R1406" s="46">
        <v>0</v>
      </c>
      <c r="S1406" s="46" t="s">
        <v>74</v>
      </c>
      <c r="T1406" s="46">
        <v>0</v>
      </c>
      <c r="U1406" s="46" t="s">
        <v>74</v>
      </c>
      <c r="V1406" s="46">
        <v>0</v>
      </c>
      <c r="W1406" s="46" t="s">
        <v>74</v>
      </c>
      <c r="X1406" s="46">
        <v>0</v>
      </c>
      <c r="Y1406" s="46" t="s">
        <v>74</v>
      </c>
      <c r="Z1406" s="46">
        <v>0</v>
      </c>
      <c r="AA1406" s="46" t="s">
        <v>74</v>
      </c>
      <c r="AB1406" s="46">
        <v>0</v>
      </c>
      <c r="AC1406" s="46" t="s">
        <v>74</v>
      </c>
      <c r="AD1406" s="46">
        <v>0</v>
      </c>
      <c r="AE1406" s="46" t="s">
        <v>74</v>
      </c>
      <c r="AF1406" s="46">
        <v>0</v>
      </c>
      <c r="AG1406" s="46" t="s">
        <v>74</v>
      </c>
      <c r="AH1406" s="46">
        <v>0</v>
      </c>
      <c r="AI1406" s="46" t="s">
        <v>74</v>
      </c>
      <c r="AJ1406" s="46">
        <v>0</v>
      </c>
      <c r="AK1406" s="46" t="s">
        <v>74</v>
      </c>
      <c r="AL1406" s="46">
        <v>0</v>
      </c>
      <c r="AM1406" s="46" t="s">
        <v>74</v>
      </c>
      <c r="AN1406" s="50"/>
      <c r="AO1406" s="46"/>
      <c r="AP1406" s="46"/>
      <c r="AQ1406" s="46"/>
      <c r="AR1406" s="46"/>
      <c r="AS1406" s="46"/>
      <c r="AT1406" s="46"/>
      <c r="AU1406" s="46"/>
      <c r="AV1406" s="46"/>
      <c r="AW1406" s="46"/>
      <c r="AX1406" s="46"/>
      <c r="AY1406" s="46"/>
      <c r="AZ1406" s="46"/>
      <c r="BA1406" s="46"/>
      <c r="BB1406" s="46"/>
      <c r="BC1406" s="46"/>
      <c r="BD1406" s="46"/>
      <c r="BE1406" s="46"/>
      <c r="BF1406" s="46"/>
      <c r="BG1406" s="46"/>
      <c r="BH1406" s="46"/>
      <c r="BI1406" s="46"/>
      <c r="BJ1406" s="46"/>
      <c r="BK1406" s="46"/>
      <c r="BL1406" s="46"/>
      <c r="BM1406" s="46"/>
      <c r="BN1406" s="46"/>
      <c r="BO1406" s="46"/>
      <c r="BP1406" s="46"/>
      <c r="BQ1406" s="46"/>
      <c r="BR1406" s="46"/>
      <c r="BS1406" s="46"/>
      <c r="BT1406" s="46"/>
      <c r="BU1406" s="46"/>
      <c r="BV1406" s="46"/>
      <c r="BW1406" s="46"/>
      <c r="BX1406" s="46"/>
      <c r="BY1406" s="46"/>
      <c r="BZ1406" s="46"/>
      <c r="CA1406" s="46"/>
      <c r="CB1406" s="46"/>
      <c r="CC1406" s="46"/>
    </row>
    <row r="1407" spans="7:81" x14ac:dyDescent="0.25">
      <c r="G1407" t="s">
        <v>133</v>
      </c>
      <c r="H1407" s="40">
        <v>41583</v>
      </c>
      <c r="I1407" s="46">
        <v>0</v>
      </c>
      <c r="J1407" s="46">
        <v>0</v>
      </c>
      <c r="K1407" s="46" t="s">
        <v>74</v>
      </c>
      <c r="L1407" s="46">
        <v>0</v>
      </c>
      <c r="M1407" s="46" t="s">
        <v>74</v>
      </c>
      <c r="N1407" s="46">
        <v>0</v>
      </c>
      <c r="O1407" s="46" t="s">
        <v>74</v>
      </c>
      <c r="P1407" s="46">
        <v>0</v>
      </c>
      <c r="Q1407" s="46" t="s">
        <v>74</v>
      </c>
      <c r="R1407" s="46">
        <v>0</v>
      </c>
      <c r="S1407" s="46" t="s">
        <v>74</v>
      </c>
      <c r="T1407" s="46">
        <v>0</v>
      </c>
      <c r="U1407" s="46" t="s">
        <v>74</v>
      </c>
      <c r="V1407" s="46">
        <v>0</v>
      </c>
      <c r="W1407" s="46" t="s">
        <v>74</v>
      </c>
      <c r="X1407" s="46">
        <v>0</v>
      </c>
      <c r="Y1407" s="46" t="s">
        <v>74</v>
      </c>
      <c r="Z1407" s="46">
        <v>0</v>
      </c>
      <c r="AA1407" s="46" t="s">
        <v>74</v>
      </c>
      <c r="AB1407" s="46">
        <v>0</v>
      </c>
      <c r="AC1407" s="46" t="s">
        <v>74</v>
      </c>
      <c r="AD1407" s="46">
        <v>40.376134856147907</v>
      </c>
      <c r="AE1407" s="46" t="s">
        <v>74</v>
      </c>
      <c r="AF1407" s="46">
        <v>0</v>
      </c>
      <c r="AG1407" s="46" t="s">
        <v>74</v>
      </c>
      <c r="AH1407" s="46">
        <v>0</v>
      </c>
      <c r="AI1407" s="46" t="s">
        <v>74</v>
      </c>
      <c r="AJ1407" s="46">
        <v>0</v>
      </c>
      <c r="AK1407" s="46" t="s">
        <v>74</v>
      </c>
      <c r="AL1407" s="46">
        <v>0</v>
      </c>
      <c r="AM1407" s="46" t="s">
        <v>74</v>
      </c>
      <c r="AN1407" s="50"/>
      <c r="AO1407" s="46"/>
      <c r="AP1407" s="46"/>
      <c r="AQ1407" s="46"/>
      <c r="AR1407" s="46"/>
      <c r="AS1407" s="46"/>
      <c r="AT1407" s="46"/>
      <c r="AU1407" s="46"/>
      <c r="AV1407" s="46"/>
      <c r="AW1407" s="46"/>
      <c r="AX1407" s="46"/>
      <c r="AY1407" s="46"/>
      <c r="AZ1407" s="46"/>
      <c r="BA1407" s="46"/>
      <c r="BB1407" s="46"/>
      <c r="BC1407" s="46"/>
      <c r="BD1407" s="46"/>
      <c r="BE1407" s="46"/>
      <c r="BF1407" s="46"/>
      <c r="BG1407" s="46"/>
      <c r="BH1407" s="46"/>
      <c r="BI1407" s="46"/>
      <c r="BJ1407" s="46"/>
      <c r="BK1407" s="46"/>
      <c r="BL1407" s="46"/>
      <c r="BM1407" s="46"/>
      <c r="BN1407" s="46"/>
      <c r="BO1407" s="46"/>
      <c r="BP1407" s="46"/>
      <c r="BQ1407" s="46"/>
      <c r="BR1407" s="46"/>
      <c r="BS1407" s="46"/>
      <c r="BT1407" s="46"/>
      <c r="BU1407" s="46"/>
      <c r="BV1407" s="46"/>
      <c r="BW1407" s="46"/>
      <c r="BX1407" s="46"/>
      <c r="BY1407" s="46"/>
      <c r="BZ1407" s="46"/>
      <c r="CA1407" s="46"/>
      <c r="CB1407" s="46"/>
      <c r="CC1407" s="46"/>
    </row>
    <row r="1408" spans="7:81" x14ac:dyDescent="0.25">
      <c r="G1408" t="s">
        <v>133</v>
      </c>
      <c r="H1408" s="40">
        <v>41584</v>
      </c>
      <c r="I1408" s="46">
        <v>12.5</v>
      </c>
      <c r="J1408" s="46">
        <v>0</v>
      </c>
      <c r="K1408" s="46" t="s">
        <v>74</v>
      </c>
      <c r="L1408" s="46">
        <v>0</v>
      </c>
      <c r="M1408" s="46" t="s">
        <v>74</v>
      </c>
      <c r="N1408" s="46">
        <v>0</v>
      </c>
      <c r="O1408" s="46" t="s">
        <v>74</v>
      </c>
      <c r="P1408" s="46">
        <v>0</v>
      </c>
      <c r="Q1408" s="46" t="s">
        <v>74</v>
      </c>
      <c r="R1408" s="46">
        <v>0</v>
      </c>
      <c r="S1408" s="46" t="s">
        <v>74</v>
      </c>
      <c r="T1408" s="46">
        <v>0</v>
      </c>
      <c r="U1408" s="46" t="s">
        <v>74</v>
      </c>
      <c r="V1408" s="46">
        <v>0</v>
      </c>
      <c r="W1408" s="46" t="s">
        <v>74</v>
      </c>
      <c r="X1408" s="46">
        <v>0</v>
      </c>
      <c r="Y1408" s="46" t="s">
        <v>74</v>
      </c>
      <c r="Z1408" s="46">
        <v>0</v>
      </c>
      <c r="AA1408" s="46">
        <v>0</v>
      </c>
      <c r="AB1408" s="46">
        <v>0</v>
      </c>
      <c r="AC1408" s="46">
        <v>0.23333333333333331</v>
      </c>
      <c r="AD1408" s="46">
        <v>0</v>
      </c>
      <c r="AE1408" s="46">
        <v>0</v>
      </c>
      <c r="AF1408" s="46">
        <v>0</v>
      </c>
      <c r="AG1408" s="46">
        <v>0</v>
      </c>
      <c r="AH1408" s="46">
        <v>0</v>
      </c>
      <c r="AI1408" s="46">
        <v>0</v>
      </c>
      <c r="AJ1408" s="46">
        <v>0</v>
      </c>
      <c r="AK1408" s="46">
        <v>0</v>
      </c>
      <c r="AL1408" s="46">
        <v>0</v>
      </c>
      <c r="AM1408" s="46">
        <v>0.16666666666666666</v>
      </c>
      <c r="AN1408" s="50"/>
      <c r="AO1408" s="46"/>
      <c r="AP1408" s="46"/>
      <c r="AQ1408" s="46"/>
      <c r="AR1408" s="46"/>
      <c r="AS1408" s="46"/>
      <c r="AT1408" s="46"/>
      <c r="AU1408" s="46"/>
      <c r="AV1408" s="46"/>
      <c r="AW1408" s="46"/>
      <c r="AX1408" s="46"/>
      <c r="AY1408" s="46"/>
      <c r="AZ1408" s="46"/>
      <c r="BA1408" s="46"/>
      <c r="BB1408" s="46"/>
      <c r="BC1408" s="46"/>
      <c r="BD1408" s="46"/>
      <c r="BE1408" s="46"/>
      <c r="BF1408" s="46"/>
      <c r="BG1408" s="46"/>
      <c r="BH1408" s="46"/>
      <c r="BI1408" s="46">
        <v>0</v>
      </c>
      <c r="BJ1408" s="46">
        <v>0</v>
      </c>
      <c r="BK1408" s="46">
        <v>0</v>
      </c>
      <c r="BL1408" s="46">
        <v>0</v>
      </c>
      <c r="BM1408" s="46">
        <v>0.4</v>
      </c>
      <c r="BN1408" s="46">
        <v>0.3</v>
      </c>
      <c r="BO1408" s="46">
        <v>0</v>
      </c>
      <c r="BP1408" s="46">
        <v>0</v>
      </c>
      <c r="BQ1408" s="46">
        <v>0</v>
      </c>
      <c r="BR1408" s="46">
        <v>0</v>
      </c>
      <c r="BS1408" s="46">
        <v>0</v>
      </c>
      <c r="BT1408" s="46">
        <v>0</v>
      </c>
      <c r="BU1408" s="46">
        <v>0</v>
      </c>
      <c r="BV1408" s="46">
        <v>0</v>
      </c>
      <c r="BW1408" s="46">
        <v>0</v>
      </c>
      <c r="BX1408" s="46">
        <v>0</v>
      </c>
      <c r="BY1408" s="46">
        <v>0</v>
      </c>
      <c r="BZ1408" s="46">
        <v>0</v>
      </c>
      <c r="CA1408" s="46">
        <v>0.2</v>
      </c>
      <c r="CB1408" s="46">
        <v>0.3</v>
      </c>
      <c r="CC1408" s="46">
        <v>0</v>
      </c>
    </row>
    <row r="1409" spans="7:81" x14ac:dyDescent="0.25">
      <c r="G1409" t="s">
        <v>133</v>
      </c>
      <c r="H1409" s="40">
        <v>41585</v>
      </c>
      <c r="I1409" s="46">
        <v>6.5</v>
      </c>
      <c r="J1409" s="46">
        <v>0</v>
      </c>
      <c r="K1409" s="46" t="s">
        <v>74</v>
      </c>
      <c r="L1409" s="46">
        <v>0</v>
      </c>
      <c r="M1409" s="46" t="s">
        <v>74</v>
      </c>
      <c r="N1409" s="46">
        <v>0</v>
      </c>
      <c r="O1409" s="46" t="s">
        <v>74</v>
      </c>
      <c r="P1409" s="46">
        <v>0</v>
      </c>
      <c r="Q1409" s="46" t="s">
        <v>74</v>
      </c>
      <c r="R1409" s="46">
        <v>0</v>
      </c>
      <c r="S1409" s="46" t="s">
        <v>74</v>
      </c>
      <c r="T1409" s="46">
        <v>0</v>
      </c>
      <c r="U1409" s="46" t="s">
        <v>74</v>
      </c>
      <c r="V1409" s="46">
        <v>0</v>
      </c>
      <c r="W1409" s="46" t="s">
        <v>74</v>
      </c>
      <c r="X1409" s="46">
        <v>0</v>
      </c>
      <c r="Y1409" s="46" t="s">
        <v>74</v>
      </c>
      <c r="Z1409" s="46">
        <v>0</v>
      </c>
      <c r="AA1409" s="46" t="s">
        <v>74</v>
      </c>
      <c r="AB1409" s="46">
        <v>0</v>
      </c>
      <c r="AC1409" s="46" t="s">
        <v>74</v>
      </c>
      <c r="AD1409" s="46">
        <v>0</v>
      </c>
      <c r="AE1409" s="46" t="s">
        <v>74</v>
      </c>
      <c r="AF1409" s="46">
        <v>0</v>
      </c>
      <c r="AG1409" s="46" t="s">
        <v>74</v>
      </c>
      <c r="AH1409" s="46">
        <v>0</v>
      </c>
      <c r="AI1409" s="46" t="s">
        <v>74</v>
      </c>
      <c r="AJ1409" s="46">
        <v>0</v>
      </c>
      <c r="AK1409" s="46" t="s">
        <v>74</v>
      </c>
      <c r="AL1409" s="46">
        <v>0</v>
      </c>
      <c r="AM1409" s="46" t="s">
        <v>74</v>
      </c>
      <c r="AN1409" s="50"/>
      <c r="AO1409" s="46"/>
      <c r="AP1409" s="46"/>
      <c r="AQ1409" s="46"/>
      <c r="AR1409" s="46"/>
      <c r="AS1409" s="46"/>
      <c r="AT1409" s="46"/>
      <c r="AU1409" s="46"/>
      <c r="AV1409" s="46"/>
      <c r="AW1409" s="46"/>
      <c r="AX1409" s="46"/>
      <c r="AY1409" s="46"/>
      <c r="AZ1409" s="46"/>
      <c r="BA1409" s="46"/>
      <c r="BB1409" s="46"/>
      <c r="BC1409" s="46"/>
      <c r="BD1409" s="46"/>
      <c r="BE1409" s="46"/>
      <c r="BF1409" s="46"/>
      <c r="BG1409" s="46"/>
      <c r="BH1409" s="46"/>
      <c r="BI1409" s="46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</row>
    <row r="1410" spans="7:81" x14ac:dyDescent="0.25">
      <c r="G1410" t="s">
        <v>133</v>
      </c>
      <c r="H1410" s="40">
        <v>41586</v>
      </c>
      <c r="I1410" s="46">
        <v>0</v>
      </c>
      <c r="J1410" s="46">
        <v>0</v>
      </c>
      <c r="K1410" s="46" t="s">
        <v>74</v>
      </c>
      <c r="L1410" s="46">
        <v>0</v>
      </c>
      <c r="M1410" s="46" t="s">
        <v>74</v>
      </c>
      <c r="N1410" s="46">
        <v>0</v>
      </c>
      <c r="O1410" s="46" t="s">
        <v>74</v>
      </c>
      <c r="P1410" s="46">
        <v>0</v>
      </c>
      <c r="Q1410" s="46" t="s">
        <v>74</v>
      </c>
      <c r="R1410" s="46">
        <v>0</v>
      </c>
      <c r="S1410" s="46" t="s">
        <v>74</v>
      </c>
      <c r="T1410" s="46">
        <v>0</v>
      </c>
      <c r="U1410" s="46" t="s">
        <v>74</v>
      </c>
      <c r="V1410" s="46">
        <v>0</v>
      </c>
      <c r="W1410" s="46" t="s">
        <v>74</v>
      </c>
      <c r="X1410" s="46">
        <v>0</v>
      </c>
      <c r="Y1410" s="46" t="s">
        <v>74</v>
      </c>
      <c r="Z1410" s="46">
        <v>0</v>
      </c>
      <c r="AA1410" s="46" t="s">
        <v>74</v>
      </c>
      <c r="AB1410" s="46">
        <v>0</v>
      </c>
      <c r="AC1410" s="46" t="s">
        <v>74</v>
      </c>
      <c r="AD1410" s="46">
        <v>0</v>
      </c>
      <c r="AE1410" s="46" t="s">
        <v>74</v>
      </c>
      <c r="AF1410" s="46">
        <v>0</v>
      </c>
      <c r="AG1410" s="46" t="s">
        <v>74</v>
      </c>
      <c r="AH1410" s="46">
        <v>0</v>
      </c>
      <c r="AI1410" s="46" t="s">
        <v>74</v>
      </c>
      <c r="AJ1410" s="46">
        <v>0</v>
      </c>
      <c r="AK1410" s="46" t="s">
        <v>74</v>
      </c>
      <c r="AL1410" s="46">
        <v>0</v>
      </c>
      <c r="AM1410" s="46" t="s">
        <v>74</v>
      </c>
      <c r="AN1410" s="50"/>
      <c r="AO1410" s="46"/>
      <c r="AP1410" s="46"/>
      <c r="AQ1410" s="46"/>
      <c r="AR1410" s="46"/>
      <c r="AS1410" s="46"/>
      <c r="AT1410" s="46"/>
      <c r="AU1410" s="46"/>
      <c r="AV1410" s="46"/>
      <c r="AW1410" s="46"/>
      <c r="AX1410" s="46"/>
      <c r="AY1410" s="46"/>
      <c r="AZ1410" s="46"/>
      <c r="BA1410" s="46"/>
      <c r="BB1410" s="46"/>
      <c r="BC1410" s="46"/>
      <c r="BD1410" s="46"/>
      <c r="BE1410" s="46"/>
      <c r="BF1410" s="46"/>
      <c r="BG1410" s="46"/>
      <c r="BH1410" s="46"/>
      <c r="BI1410" s="46"/>
      <c r="BJ1410" s="46"/>
      <c r="BK1410" s="46"/>
      <c r="BL1410" s="46"/>
      <c r="BM1410" s="46"/>
      <c r="BN1410" s="46"/>
      <c r="BO1410" s="46"/>
      <c r="BP1410" s="46"/>
      <c r="BQ1410" s="46"/>
      <c r="BR1410" s="46"/>
      <c r="BS1410" s="46"/>
      <c r="BT1410" s="46"/>
      <c r="BU1410" s="46"/>
      <c r="BV1410" s="46"/>
      <c r="BW1410" s="46"/>
      <c r="BX1410" s="46"/>
      <c r="BY1410" s="46"/>
      <c r="BZ1410" s="46"/>
      <c r="CA1410" s="46"/>
      <c r="CB1410" s="46"/>
      <c r="CC1410" s="46"/>
    </row>
    <row r="1411" spans="7:81" x14ac:dyDescent="0.25">
      <c r="G1411" t="s">
        <v>133</v>
      </c>
      <c r="H1411" s="40">
        <v>41587</v>
      </c>
      <c r="I1411" s="46">
        <v>0</v>
      </c>
      <c r="J1411" s="46">
        <v>0</v>
      </c>
      <c r="K1411" s="46" t="s">
        <v>74</v>
      </c>
      <c r="L1411" s="46">
        <v>0</v>
      </c>
      <c r="M1411" s="46" t="s">
        <v>74</v>
      </c>
      <c r="N1411" s="46">
        <v>0</v>
      </c>
      <c r="O1411" s="46" t="s">
        <v>74</v>
      </c>
      <c r="P1411" s="46">
        <v>0</v>
      </c>
      <c r="Q1411" s="46" t="s">
        <v>74</v>
      </c>
      <c r="R1411" s="46">
        <v>0</v>
      </c>
      <c r="S1411" s="46" t="s">
        <v>74</v>
      </c>
      <c r="T1411" s="46">
        <v>0</v>
      </c>
      <c r="U1411" s="46" t="s">
        <v>74</v>
      </c>
      <c r="V1411" s="46">
        <v>0</v>
      </c>
      <c r="W1411" s="46" t="s">
        <v>74</v>
      </c>
      <c r="X1411" s="46">
        <v>0</v>
      </c>
      <c r="Y1411" s="46" t="s">
        <v>74</v>
      </c>
      <c r="Z1411" s="46">
        <v>0</v>
      </c>
      <c r="AA1411" s="46" t="s">
        <v>74</v>
      </c>
      <c r="AB1411" s="46">
        <v>0</v>
      </c>
      <c r="AC1411" s="46" t="s">
        <v>74</v>
      </c>
      <c r="AD1411" s="46">
        <v>0</v>
      </c>
      <c r="AE1411" s="46" t="s">
        <v>74</v>
      </c>
      <c r="AF1411" s="46">
        <v>0</v>
      </c>
      <c r="AG1411" s="46" t="s">
        <v>74</v>
      </c>
      <c r="AH1411" s="46">
        <v>0</v>
      </c>
      <c r="AI1411" s="46" t="s">
        <v>74</v>
      </c>
      <c r="AJ1411" s="46">
        <v>0</v>
      </c>
      <c r="AK1411" s="46" t="s">
        <v>74</v>
      </c>
      <c r="AL1411" s="46">
        <v>0</v>
      </c>
      <c r="AM1411" s="46" t="s">
        <v>74</v>
      </c>
      <c r="AN1411" s="50"/>
      <c r="AO1411" s="46"/>
      <c r="AP1411" s="46"/>
      <c r="AQ1411" s="46"/>
      <c r="AR1411" s="46"/>
      <c r="AS1411" s="46"/>
      <c r="AT1411" s="46"/>
      <c r="AU1411" s="46"/>
      <c r="AV1411" s="46"/>
      <c r="AW1411" s="46"/>
      <c r="AX1411" s="46"/>
      <c r="AY1411" s="46"/>
      <c r="AZ1411" s="46"/>
      <c r="BA1411" s="46"/>
      <c r="BB1411" s="46"/>
      <c r="BC1411" s="46"/>
      <c r="BD1411" s="46"/>
      <c r="BE1411" s="46"/>
      <c r="BF1411" s="46"/>
      <c r="BG1411" s="46"/>
      <c r="BH1411" s="46"/>
      <c r="BI1411" s="46"/>
      <c r="BJ1411" s="46"/>
      <c r="BK1411" s="46"/>
      <c r="BL1411" s="46"/>
      <c r="BM1411" s="46"/>
      <c r="BN1411" s="46"/>
      <c r="BO1411" s="46"/>
      <c r="BP1411" s="46"/>
      <c r="BQ1411" s="46"/>
      <c r="BR1411" s="46"/>
      <c r="BS1411" s="46"/>
      <c r="BT1411" s="46"/>
      <c r="BU1411" s="46"/>
      <c r="BV1411" s="46"/>
      <c r="BW1411" s="46"/>
      <c r="BX1411" s="46"/>
      <c r="BY1411" s="46"/>
      <c r="BZ1411" s="46"/>
      <c r="CA1411" s="46"/>
      <c r="CB1411" s="46"/>
      <c r="CC1411" s="46"/>
    </row>
    <row r="1412" spans="7:81" x14ac:dyDescent="0.25">
      <c r="G1412" t="s">
        <v>133</v>
      </c>
      <c r="H1412" s="40">
        <v>41588</v>
      </c>
      <c r="I1412" s="46">
        <v>0</v>
      </c>
      <c r="J1412" s="46">
        <v>0</v>
      </c>
      <c r="K1412" s="46" t="s">
        <v>74</v>
      </c>
      <c r="L1412" s="46">
        <v>0</v>
      </c>
      <c r="M1412" s="46" t="s">
        <v>74</v>
      </c>
      <c r="N1412" s="46">
        <v>0</v>
      </c>
      <c r="O1412" s="46" t="s">
        <v>74</v>
      </c>
      <c r="P1412" s="46">
        <v>0</v>
      </c>
      <c r="Q1412" s="46" t="s">
        <v>74</v>
      </c>
      <c r="R1412" s="46">
        <v>0</v>
      </c>
      <c r="S1412" s="46" t="s">
        <v>74</v>
      </c>
      <c r="T1412" s="46">
        <v>0</v>
      </c>
      <c r="U1412" s="46" t="s">
        <v>74</v>
      </c>
      <c r="V1412" s="46">
        <v>0</v>
      </c>
      <c r="W1412" s="46" t="s">
        <v>74</v>
      </c>
      <c r="X1412" s="46">
        <v>0</v>
      </c>
      <c r="Y1412" s="46" t="s">
        <v>74</v>
      </c>
      <c r="Z1412" s="46">
        <v>0</v>
      </c>
      <c r="AA1412" s="46" t="s">
        <v>74</v>
      </c>
      <c r="AB1412" s="46">
        <v>0</v>
      </c>
      <c r="AC1412" s="46" t="s">
        <v>74</v>
      </c>
      <c r="AD1412" s="46">
        <v>0</v>
      </c>
      <c r="AE1412" s="46" t="s">
        <v>74</v>
      </c>
      <c r="AF1412" s="46">
        <v>0</v>
      </c>
      <c r="AG1412" s="46" t="s">
        <v>74</v>
      </c>
      <c r="AH1412" s="46">
        <v>0</v>
      </c>
      <c r="AI1412" s="46" t="s">
        <v>74</v>
      </c>
      <c r="AJ1412" s="46">
        <v>0</v>
      </c>
      <c r="AK1412" s="46" t="s">
        <v>74</v>
      </c>
      <c r="AL1412" s="46">
        <v>0</v>
      </c>
      <c r="AM1412" s="46" t="s">
        <v>74</v>
      </c>
      <c r="AN1412" s="50"/>
      <c r="AO1412" s="46"/>
      <c r="AP1412" s="46"/>
      <c r="AQ1412" s="46"/>
      <c r="AR1412" s="46"/>
      <c r="AS1412" s="46"/>
      <c r="AT1412" s="46"/>
      <c r="AU1412" s="46"/>
      <c r="AV1412" s="46"/>
      <c r="AW1412" s="46"/>
      <c r="AX1412" s="46"/>
      <c r="AY1412" s="46"/>
      <c r="AZ1412" s="46"/>
      <c r="BA1412" s="46"/>
      <c r="BB1412" s="46"/>
      <c r="BC1412" s="46"/>
      <c r="BD1412" s="46"/>
      <c r="BE1412" s="46"/>
      <c r="BF1412" s="46"/>
      <c r="BG1412" s="46"/>
      <c r="BH1412" s="46"/>
      <c r="BI1412" s="46"/>
      <c r="BJ1412" s="46"/>
      <c r="BK1412" s="46"/>
      <c r="BL1412" s="46"/>
      <c r="BM1412" s="46"/>
      <c r="BN1412" s="46"/>
      <c r="BO1412" s="46"/>
      <c r="BP1412" s="46"/>
      <c r="BQ1412" s="46"/>
      <c r="BR1412" s="46"/>
      <c r="BS1412" s="46"/>
      <c r="BT1412" s="46"/>
      <c r="BU1412" s="46"/>
      <c r="BV1412" s="46"/>
      <c r="BW1412" s="46"/>
      <c r="BX1412" s="46"/>
      <c r="BY1412" s="46"/>
      <c r="BZ1412" s="46"/>
      <c r="CA1412" s="46"/>
      <c r="CB1412" s="46"/>
      <c r="CC1412" s="46"/>
    </row>
    <row r="1413" spans="7:81" x14ac:dyDescent="0.25">
      <c r="G1413" t="s">
        <v>133</v>
      </c>
      <c r="H1413" s="40">
        <v>41589</v>
      </c>
      <c r="I1413" s="46">
        <v>0</v>
      </c>
      <c r="J1413" s="46">
        <v>0</v>
      </c>
      <c r="K1413" s="46" t="s">
        <v>74</v>
      </c>
      <c r="L1413" s="46">
        <v>0</v>
      </c>
      <c r="M1413" s="46" t="s">
        <v>74</v>
      </c>
      <c r="N1413" s="46">
        <v>0</v>
      </c>
      <c r="O1413" s="46" t="s">
        <v>74</v>
      </c>
      <c r="P1413" s="46">
        <v>0</v>
      </c>
      <c r="Q1413" s="46" t="s">
        <v>74</v>
      </c>
      <c r="R1413" s="46">
        <v>0</v>
      </c>
      <c r="S1413" s="46" t="s">
        <v>74</v>
      </c>
      <c r="T1413" s="46">
        <v>0</v>
      </c>
      <c r="U1413" s="46" t="s">
        <v>74</v>
      </c>
      <c r="V1413" s="46">
        <v>0</v>
      </c>
      <c r="W1413" s="46" t="s">
        <v>74</v>
      </c>
      <c r="X1413" s="46">
        <v>0</v>
      </c>
      <c r="Y1413" s="46" t="s">
        <v>74</v>
      </c>
      <c r="Z1413" s="46">
        <v>0</v>
      </c>
      <c r="AA1413" s="46" t="s">
        <v>74</v>
      </c>
      <c r="AB1413" s="46">
        <v>0</v>
      </c>
      <c r="AC1413" s="46" t="s">
        <v>74</v>
      </c>
      <c r="AD1413" s="46">
        <v>0</v>
      </c>
      <c r="AE1413" s="46" t="s">
        <v>74</v>
      </c>
      <c r="AF1413" s="46">
        <v>0</v>
      </c>
      <c r="AG1413" s="46" t="s">
        <v>74</v>
      </c>
      <c r="AH1413" s="46">
        <v>0</v>
      </c>
      <c r="AI1413" s="46" t="s">
        <v>74</v>
      </c>
      <c r="AJ1413" s="46">
        <v>0</v>
      </c>
      <c r="AK1413" s="46" t="s">
        <v>74</v>
      </c>
      <c r="AL1413" s="46">
        <v>0</v>
      </c>
      <c r="AM1413" s="46" t="s">
        <v>74</v>
      </c>
      <c r="AN1413" s="50"/>
      <c r="AO1413" s="46"/>
      <c r="AP1413" s="46"/>
      <c r="AQ1413" s="46"/>
      <c r="AR1413" s="46"/>
      <c r="AS1413" s="46"/>
      <c r="AT1413" s="46"/>
      <c r="AU1413" s="46"/>
      <c r="AV1413" s="46"/>
      <c r="AW1413" s="46"/>
      <c r="AX1413" s="46"/>
      <c r="AY1413" s="46"/>
      <c r="AZ1413" s="46"/>
      <c r="BA1413" s="46"/>
      <c r="BB1413" s="46"/>
      <c r="BC1413" s="46"/>
      <c r="BD1413" s="46"/>
      <c r="BE1413" s="46"/>
      <c r="BF1413" s="46"/>
      <c r="BG1413" s="46"/>
      <c r="BH1413" s="46"/>
      <c r="BI1413" s="46"/>
      <c r="BJ1413" s="46"/>
      <c r="BK1413" s="46"/>
      <c r="BL1413" s="46"/>
      <c r="BM1413" s="46"/>
      <c r="BN1413" s="46"/>
      <c r="BO1413" s="46"/>
      <c r="BP1413" s="46"/>
      <c r="BQ1413" s="46"/>
      <c r="BR1413" s="46"/>
      <c r="BS1413" s="46"/>
      <c r="BT1413" s="46"/>
      <c r="BU1413" s="46"/>
      <c r="BV1413" s="46"/>
      <c r="BW1413" s="46"/>
      <c r="BX1413" s="46"/>
      <c r="BY1413" s="46"/>
      <c r="BZ1413" s="46"/>
      <c r="CA1413" s="46"/>
      <c r="CB1413" s="46"/>
      <c r="CC1413" s="46"/>
    </row>
    <row r="1414" spans="7:81" x14ac:dyDescent="0.25">
      <c r="G1414" t="s">
        <v>133</v>
      </c>
      <c r="H1414" s="40">
        <v>41590</v>
      </c>
      <c r="I1414" s="46">
        <v>0</v>
      </c>
      <c r="J1414" s="46">
        <v>0</v>
      </c>
      <c r="K1414" s="46" t="s">
        <v>74</v>
      </c>
      <c r="L1414" s="46">
        <v>0</v>
      </c>
      <c r="M1414" s="46" t="s">
        <v>74</v>
      </c>
      <c r="N1414" s="46">
        <v>0</v>
      </c>
      <c r="O1414" s="46" t="s">
        <v>74</v>
      </c>
      <c r="P1414" s="46">
        <v>0</v>
      </c>
      <c r="Q1414" s="46" t="s">
        <v>74</v>
      </c>
      <c r="R1414" s="46">
        <v>0</v>
      </c>
      <c r="S1414" s="46" t="s">
        <v>74</v>
      </c>
      <c r="T1414" s="46">
        <v>0</v>
      </c>
      <c r="U1414" s="46" t="s">
        <v>74</v>
      </c>
      <c r="V1414" s="46">
        <v>0</v>
      </c>
      <c r="W1414" s="46" t="s">
        <v>74</v>
      </c>
      <c r="X1414" s="46">
        <v>0</v>
      </c>
      <c r="Y1414" s="46" t="s">
        <v>74</v>
      </c>
      <c r="Z1414" s="46">
        <v>0</v>
      </c>
      <c r="AA1414" s="46" t="s">
        <v>74</v>
      </c>
      <c r="AB1414" s="46">
        <v>0</v>
      </c>
      <c r="AC1414" s="46" t="s">
        <v>74</v>
      </c>
      <c r="AD1414" s="46">
        <v>0</v>
      </c>
      <c r="AE1414" s="46" t="s">
        <v>74</v>
      </c>
      <c r="AF1414" s="46">
        <v>0</v>
      </c>
      <c r="AG1414" s="46" t="s">
        <v>74</v>
      </c>
      <c r="AH1414" s="46">
        <v>0</v>
      </c>
      <c r="AI1414" s="46" t="s">
        <v>74</v>
      </c>
      <c r="AJ1414" s="46">
        <v>0</v>
      </c>
      <c r="AK1414" s="46" t="s">
        <v>74</v>
      </c>
      <c r="AL1414" s="46">
        <v>0</v>
      </c>
      <c r="AM1414" s="46" t="s">
        <v>74</v>
      </c>
      <c r="AN1414" s="50"/>
      <c r="AO1414" s="46"/>
      <c r="AP1414" s="46"/>
      <c r="AQ1414" s="46"/>
      <c r="AR1414" s="46"/>
      <c r="AS1414" s="46"/>
      <c r="AT1414" s="46"/>
      <c r="AU1414" s="46"/>
      <c r="AV1414" s="46"/>
      <c r="AW1414" s="46"/>
      <c r="AX1414" s="46"/>
      <c r="AY1414" s="46"/>
      <c r="AZ1414" s="46"/>
      <c r="BA1414" s="46"/>
      <c r="BB1414" s="46"/>
      <c r="BC1414" s="46"/>
      <c r="BD1414" s="46"/>
      <c r="BE1414" s="46"/>
      <c r="BF1414" s="46"/>
      <c r="BG1414" s="46"/>
      <c r="BH1414" s="46"/>
      <c r="BI1414" s="46"/>
      <c r="BJ1414" s="46"/>
      <c r="BK1414" s="46"/>
      <c r="BL1414" s="46"/>
      <c r="BM1414" s="46"/>
      <c r="BN1414" s="46"/>
      <c r="BO1414" s="46"/>
      <c r="BP1414" s="46"/>
      <c r="BQ1414" s="46"/>
      <c r="BR1414" s="46"/>
      <c r="BS1414" s="46"/>
      <c r="BT1414" s="46"/>
      <c r="BU1414" s="46"/>
      <c r="BV1414" s="46"/>
      <c r="BW1414" s="46"/>
      <c r="BX1414" s="46"/>
      <c r="BY1414" s="46"/>
      <c r="BZ1414" s="46"/>
      <c r="CA1414" s="46"/>
      <c r="CB1414" s="46"/>
      <c r="CC1414" s="46"/>
    </row>
    <row r="1415" spans="7:81" x14ac:dyDescent="0.25">
      <c r="G1415" t="s">
        <v>133</v>
      </c>
      <c r="H1415" s="40">
        <v>41591</v>
      </c>
      <c r="I1415" s="46">
        <v>0.5</v>
      </c>
      <c r="J1415" s="46">
        <v>40.003520309787262</v>
      </c>
      <c r="K1415" s="46">
        <v>0</v>
      </c>
      <c r="L1415" s="46">
        <v>0</v>
      </c>
      <c r="M1415" s="46">
        <v>0</v>
      </c>
      <c r="N1415" s="46">
        <v>0</v>
      </c>
      <c r="O1415" s="46">
        <v>0</v>
      </c>
      <c r="P1415" s="46">
        <v>0</v>
      </c>
      <c r="Q1415" s="46">
        <v>0</v>
      </c>
      <c r="R1415" s="46">
        <v>0</v>
      </c>
      <c r="S1415" s="46">
        <v>0</v>
      </c>
      <c r="T1415" s="46">
        <v>0</v>
      </c>
      <c r="U1415" s="46">
        <v>0</v>
      </c>
      <c r="V1415" s="46">
        <v>0</v>
      </c>
      <c r="W1415" s="46">
        <v>0</v>
      </c>
      <c r="X1415" s="46">
        <v>0</v>
      </c>
      <c r="Y1415" s="46">
        <v>0</v>
      </c>
      <c r="Z1415" s="46">
        <v>43.306995196773087</v>
      </c>
      <c r="AA1415" s="46" t="s">
        <v>74</v>
      </c>
      <c r="AB1415" s="46">
        <v>0</v>
      </c>
      <c r="AC1415" s="46" t="s">
        <v>74</v>
      </c>
      <c r="AD1415" s="46">
        <v>0</v>
      </c>
      <c r="AE1415" s="46" t="s">
        <v>74</v>
      </c>
      <c r="AF1415" s="46">
        <v>0</v>
      </c>
      <c r="AG1415" s="46" t="s">
        <v>74</v>
      </c>
      <c r="AH1415" s="46">
        <v>0</v>
      </c>
      <c r="AI1415" s="46" t="s">
        <v>74</v>
      </c>
      <c r="AJ1415" s="46">
        <v>0</v>
      </c>
      <c r="AK1415" s="46" t="s">
        <v>74</v>
      </c>
      <c r="AL1415" s="46">
        <v>0</v>
      </c>
      <c r="AM1415" s="46" t="s">
        <v>74</v>
      </c>
      <c r="AN1415" s="50"/>
      <c r="AO1415" s="46">
        <v>0</v>
      </c>
      <c r="AP1415" s="46">
        <v>0</v>
      </c>
      <c r="AQ1415" s="46">
        <v>0</v>
      </c>
      <c r="AR1415" s="46">
        <v>0</v>
      </c>
      <c r="AS1415" s="46">
        <v>0</v>
      </c>
      <c r="AT1415" s="46">
        <v>0</v>
      </c>
      <c r="AU1415" s="46">
        <v>0</v>
      </c>
      <c r="AV1415" s="46">
        <v>0</v>
      </c>
      <c r="AW1415" s="46">
        <v>0</v>
      </c>
      <c r="AX1415" s="46">
        <v>0</v>
      </c>
      <c r="AY1415" s="46">
        <v>0</v>
      </c>
      <c r="AZ1415" s="46">
        <v>0</v>
      </c>
      <c r="BA1415" s="46">
        <v>0</v>
      </c>
      <c r="BB1415" s="46">
        <v>0</v>
      </c>
      <c r="BC1415" s="46">
        <v>0</v>
      </c>
      <c r="BD1415" s="46">
        <v>0</v>
      </c>
      <c r="BE1415" s="46">
        <v>0</v>
      </c>
      <c r="BF1415" s="46">
        <v>0</v>
      </c>
      <c r="BG1415" s="46">
        <v>0</v>
      </c>
      <c r="BH1415" s="46">
        <v>0</v>
      </c>
      <c r="BI1415" s="46"/>
      <c r="BJ1415" s="46"/>
      <c r="BK1415" s="46"/>
      <c r="BL1415" s="46"/>
      <c r="BM1415" s="46"/>
      <c r="BN1415" s="46"/>
      <c r="BO1415" s="46"/>
      <c r="BP1415" s="46"/>
      <c r="BQ1415" s="46"/>
      <c r="BR1415" s="46"/>
      <c r="BS1415" s="46"/>
      <c r="BT1415" s="46"/>
      <c r="BU1415" s="46"/>
      <c r="BV1415" s="46"/>
      <c r="BW1415" s="46"/>
      <c r="BX1415" s="46"/>
      <c r="BY1415" s="46"/>
      <c r="BZ1415" s="46"/>
      <c r="CA1415" s="46"/>
      <c r="CB1415" s="46"/>
      <c r="CC1415" s="46"/>
    </row>
    <row r="1416" spans="7:81" x14ac:dyDescent="0.25">
      <c r="G1416" t="s">
        <v>133</v>
      </c>
      <c r="H1416" s="40">
        <v>41592</v>
      </c>
      <c r="I1416" s="46">
        <v>0</v>
      </c>
      <c r="J1416" s="46">
        <v>0</v>
      </c>
      <c r="K1416" s="46" t="s">
        <v>74</v>
      </c>
      <c r="L1416" s="46">
        <v>0</v>
      </c>
      <c r="M1416" s="46" t="s">
        <v>74</v>
      </c>
      <c r="N1416" s="46">
        <v>0</v>
      </c>
      <c r="O1416" s="46" t="s">
        <v>74</v>
      </c>
      <c r="P1416" s="46">
        <v>42.339942176004833</v>
      </c>
      <c r="Q1416" s="46" t="s">
        <v>74</v>
      </c>
      <c r="R1416" s="46">
        <v>0</v>
      </c>
      <c r="S1416" s="46" t="s">
        <v>74</v>
      </c>
      <c r="T1416" s="46">
        <v>0</v>
      </c>
      <c r="U1416" s="46" t="s">
        <v>74</v>
      </c>
      <c r="V1416" s="46">
        <v>0</v>
      </c>
      <c r="W1416" s="46" t="s">
        <v>74</v>
      </c>
      <c r="X1416" s="46">
        <v>0</v>
      </c>
      <c r="Y1416" s="46" t="s">
        <v>74</v>
      </c>
      <c r="Z1416" s="46">
        <v>0</v>
      </c>
      <c r="AA1416" s="46" t="s">
        <v>74</v>
      </c>
      <c r="AB1416" s="46">
        <v>0</v>
      </c>
      <c r="AC1416" s="46" t="s">
        <v>74</v>
      </c>
      <c r="AD1416" s="46">
        <v>0</v>
      </c>
      <c r="AE1416" s="46" t="s">
        <v>74</v>
      </c>
      <c r="AF1416" s="46">
        <v>0</v>
      </c>
      <c r="AG1416" s="46" t="s">
        <v>74</v>
      </c>
      <c r="AH1416" s="46">
        <v>0</v>
      </c>
      <c r="AI1416" s="46" t="s">
        <v>74</v>
      </c>
      <c r="AJ1416" s="46">
        <v>0</v>
      </c>
      <c r="AK1416" s="46" t="s">
        <v>74</v>
      </c>
      <c r="AL1416" s="46">
        <v>0</v>
      </c>
      <c r="AM1416" s="46" t="s">
        <v>74</v>
      </c>
      <c r="AN1416" s="50"/>
      <c r="AO1416" s="46"/>
      <c r="AP1416" s="46"/>
      <c r="AQ1416" s="46"/>
      <c r="AR1416" s="46"/>
      <c r="AS1416" s="46"/>
      <c r="AT1416" s="46"/>
      <c r="AU1416" s="46"/>
      <c r="AV1416" s="46"/>
      <c r="AW1416" s="46"/>
      <c r="AX1416" s="46"/>
      <c r="AY1416" s="46"/>
      <c r="AZ1416" s="46"/>
      <c r="BA1416" s="46"/>
      <c r="BB1416" s="46"/>
      <c r="BC1416" s="46"/>
      <c r="BD1416" s="46"/>
      <c r="BE1416" s="46"/>
      <c r="BF1416" s="46"/>
      <c r="BG1416" s="46"/>
      <c r="BH1416" s="46"/>
      <c r="BI1416" s="46"/>
      <c r="BJ1416" s="46"/>
      <c r="BK1416" s="46"/>
      <c r="BL1416" s="46"/>
      <c r="BM1416" s="46"/>
      <c r="BN1416" s="46"/>
      <c r="BO1416" s="46"/>
      <c r="BP1416" s="46"/>
      <c r="BQ1416" s="46"/>
      <c r="BR1416" s="46"/>
      <c r="BS1416" s="46"/>
      <c r="BT1416" s="46"/>
      <c r="BU1416" s="46"/>
      <c r="BV1416" s="46"/>
      <c r="BW1416" s="46"/>
      <c r="BX1416" s="46"/>
      <c r="BY1416" s="46"/>
      <c r="BZ1416" s="46"/>
      <c r="CA1416" s="46"/>
      <c r="CB1416" s="46"/>
      <c r="CC1416" s="46"/>
    </row>
    <row r="1417" spans="7:81" x14ac:dyDescent="0.25">
      <c r="G1417" t="s">
        <v>133</v>
      </c>
      <c r="H1417" s="40">
        <v>41593</v>
      </c>
      <c r="I1417" s="46">
        <v>0</v>
      </c>
      <c r="J1417" s="46">
        <v>0</v>
      </c>
      <c r="K1417" s="46" t="s">
        <v>74</v>
      </c>
      <c r="L1417" s="46">
        <v>0</v>
      </c>
      <c r="M1417" s="46" t="s">
        <v>74</v>
      </c>
      <c r="N1417" s="46">
        <v>0</v>
      </c>
      <c r="O1417" s="46" t="s">
        <v>74</v>
      </c>
      <c r="P1417" s="46">
        <v>0</v>
      </c>
      <c r="Q1417" s="46" t="s">
        <v>74</v>
      </c>
      <c r="R1417" s="46">
        <v>0</v>
      </c>
      <c r="S1417" s="46" t="s">
        <v>74</v>
      </c>
      <c r="T1417" s="46">
        <v>0</v>
      </c>
      <c r="U1417" s="46" t="s">
        <v>74</v>
      </c>
      <c r="V1417" s="46">
        <v>0</v>
      </c>
      <c r="W1417" s="46" t="s">
        <v>74</v>
      </c>
      <c r="X1417" s="46">
        <v>0</v>
      </c>
      <c r="Y1417" s="46" t="s">
        <v>74</v>
      </c>
      <c r="Z1417" s="46">
        <v>0</v>
      </c>
      <c r="AA1417" s="46" t="s">
        <v>74</v>
      </c>
      <c r="AB1417" s="46">
        <v>0</v>
      </c>
      <c r="AC1417" s="46" t="s">
        <v>74</v>
      </c>
      <c r="AD1417" s="46">
        <v>0</v>
      </c>
      <c r="AE1417" s="46" t="s">
        <v>74</v>
      </c>
      <c r="AF1417" s="46">
        <v>0</v>
      </c>
      <c r="AG1417" s="46" t="s">
        <v>74</v>
      </c>
      <c r="AH1417" s="46">
        <v>0</v>
      </c>
      <c r="AI1417" s="46" t="s">
        <v>74</v>
      </c>
      <c r="AJ1417" s="46">
        <v>0</v>
      </c>
      <c r="AK1417" s="46" t="s">
        <v>74</v>
      </c>
      <c r="AL1417" s="46">
        <v>0</v>
      </c>
      <c r="AM1417" s="46" t="s">
        <v>74</v>
      </c>
      <c r="AN1417" s="50"/>
      <c r="AO1417" s="46"/>
      <c r="AP1417" s="46"/>
      <c r="AQ1417" s="46"/>
      <c r="AR1417" s="46"/>
      <c r="AS1417" s="46"/>
      <c r="AT1417" s="46"/>
      <c r="AU1417" s="46"/>
      <c r="AV1417" s="46"/>
      <c r="AW1417" s="46"/>
      <c r="AX1417" s="46"/>
      <c r="AY1417" s="46"/>
      <c r="AZ1417" s="46"/>
      <c r="BA1417" s="46"/>
      <c r="BB1417" s="46"/>
      <c r="BC1417" s="46"/>
      <c r="BD1417" s="46"/>
      <c r="BE1417" s="46"/>
      <c r="BF1417" s="46"/>
      <c r="BG1417" s="46"/>
      <c r="BH1417" s="46"/>
      <c r="BI1417" s="46"/>
      <c r="BJ1417" s="46"/>
      <c r="BK1417" s="46"/>
      <c r="BL1417" s="46"/>
      <c r="BM1417" s="46"/>
      <c r="BN1417" s="46"/>
      <c r="BO1417" s="46"/>
      <c r="BP1417" s="46"/>
      <c r="BQ1417" s="46"/>
      <c r="BR1417" s="46"/>
      <c r="BS1417" s="46"/>
      <c r="BT1417" s="46"/>
      <c r="BU1417" s="46"/>
      <c r="BV1417" s="46"/>
      <c r="BW1417" s="46"/>
      <c r="BX1417" s="46"/>
      <c r="BY1417" s="46"/>
      <c r="BZ1417" s="46"/>
      <c r="CA1417" s="46"/>
      <c r="CB1417" s="46"/>
      <c r="CC1417" s="46"/>
    </row>
    <row r="1418" spans="7:81" x14ac:dyDescent="0.25">
      <c r="G1418" t="s">
        <v>133</v>
      </c>
      <c r="H1418" s="40">
        <v>41594</v>
      </c>
      <c r="I1418" s="46">
        <v>0</v>
      </c>
      <c r="J1418" s="46">
        <v>0</v>
      </c>
      <c r="K1418" s="46" t="s">
        <v>74</v>
      </c>
      <c r="L1418" s="46">
        <v>0</v>
      </c>
      <c r="M1418" s="46" t="s">
        <v>74</v>
      </c>
      <c r="N1418" s="46">
        <v>0</v>
      </c>
      <c r="O1418" s="46" t="s">
        <v>74</v>
      </c>
      <c r="P1418" s="46">
        <v>0</v>
      </c>
      <c r="Q1418" s="46" t="s">
        <v>74</v>
      </c>
      <c r="R1418" s="46">
        <v>0</v>
      </c>
      <c r="S1418" s="46" t="s">
        <v>74</v>
      </c>
      <c r="T1418" s="46">
        <v>0</v>
      </c>
      <c r="U1418" s="46" t="s">
        <v>74</v>
      </c>
      <c r="V1418" s="46">
        <v>0</v>
      </c>
      <c r="W1418" s="46" t="s">
        <v>74</v>
      </c>
      <c r="X1418" s="46">
        <v>0</v>
      </c>
      <c r="Y1418" s="46" t="s">
        <v>74</v>
      </c>
      <c r="Z1418" s="46">
        <v>0</v>
      </c>
      <c r="AA1418" s="46" t="s">
        <v>74</v>
      </c>
      <c r="AB1418" s="46">
        <v>0</v>
      </c>
      <c r="AC1418" s="46" t="s">
        <v>74</v>
      </c>
      <c r="AD1418" s="46">
        <v>0</v>
      </c>
      <c r="AE1418" s="46" t="s">
        <v>74</v>
      </c>
      <c r="AF1418" s="46">
        <v>0</v>
      </c>
      <c r="AG1418" s="46" t="s">
        <v>74</v>
      </c>
      <c r="AH1418" s="46">
        <v>0</v>
      </c>
      <c r="AI1418" s="46" t="s">
        <v>74</v>
      </c>
      <c r="AJ1418" s="46">
        <v>0</v>
      </c>
      <c r="AK1418" s="46" t="s">
        <v>74</v>
      </c>
      <c r="AL1418" s="46">
        <v>0</v>
      </c>
      <c r="AM1418" s="46" t="s">
        <v>74</v>
      </c>
      <c r="AN1418" s="50"/>
      <c r="AO1418" s="46"/>
      <c r="AP1418" s="46"/>
      <c r="AQ1418" s="46"/>
      <c r="AR1418" s="46"/>
      <c r="AS1418" s="46"/>
      <c r="AT1418" s="46"/>
      <c r="AU1418" s="46"/>
      <c r="AV1418" s="46"/>
      <c r="AW1418" s="46"/>
      <c r="AX1418" s="46"/>
      <c r="AY1418" s="46"/>
      <c r="AZ1418" s="46"/>
      <c r="BA1418" s="46"/>
      <c r="BB1418" s="46"/>
      <c r="BC1418" s="46"/>
      <c r="BD1418" s="46"/>
      <c r="BE1418" s="46"/>
      <c r="BF1418" s="46"/>
      <c r="BG1418" s="46"/>
      <c r="BH1418" s="46"/>
      <c r="BI1418" s="46"/>
      <c r="BJ1418" s="46"/>
      <c r="BK1418" s="46"/>
      <c r="BL1418" s="46"/>
      <c r="BM1418" s="46"/>
      <c r="BN1418" s="46"/>
      <c r="BO1418" s="46"/>
      <c r="BP1418" s="46"/>
      <c r="BQ1418" s="46"/>
      <c r="BR1418" s="46"/>
      <c r="BS1418" s="46"/>
      <c r="BT1418" s="46"/>
      <c r="BU1418" s="46"/>
      <c r="BV1418" s="46"/>
      <c r="BW1418" s="46"/>
      <c r="BX1418" s="46"/>
      <c r="BY1418" s="46"/>
      <c r="BZ1418" s="46"/>
      <c r="CA1418" s="46"/>
      <c r="CB1418" s="46"/>
      <c r="CC1418" s="46"/>
    </row>
    <row r="1419" spans="7:81" x14ac:dyDescent="0.25">
      <c r="G1419" t="s">
        <v>133</v>
      </c>
      <c r="H1419" s="40">
        <v>41595</v>
      </c>
      <c r="I1419" s="46">
        <v>0</v>
      </c>
      <c r="J1419" s="46">
        <v>0</v>
      </c>
      <c r="K1419" s="46" t="s">
        <v>74</v>
      </c>
      <c r="L1419" s="46">
        <v>0</v>
      </c>
      <c r="M1419" s="46" t="s">
        <v>74</v>
      </c>
      <c r="N1419" s="46">
        <v>0</v>
      </c>
      <c r="O1419" s="46" t="s">
        <v>74</v>
      </c>
      <c r="P1419" s="46">
        <v>0</v>
      </c>
      <c r="Q1419" s="46" t="s">
        <v>74</v>
      </c>
      <c r="R1419" s="46">
        <v>0</v>
      </c>
      <c r="S1419" s="46" t="s">
        <v>74</v>
      </c>
      <c r="T1419" s="46">
        <v>0</v>
      </c>
      <c r="U1419" s="46" t="s">
        <v>74</v>
      </c>
      <c r="V1419" s="46">
        <v>0</v>
      </c>
      <c r="W1419" s="46" t="s">
        <v>74</v>
      </c>
      <c r="X1419" s="46">
        <v>0</v>
      </c>
      <c r="Y1419" s="46" t="s">
        <v>74</v>
      </c>
      <c r="Z1419" s="46">
        <v>0</v>
      </c>
      <c r="AA1419" s="46" t="s">
        <v>74</v>
      </c>
      <c r="AB1419" s="46">
        <v>0</v>
      </c>
      <c r="AC1419" s="46" t="s">
        <v>74</v>
      </c>
      <c r="AD1419" s="46">
        <v>0</v>
      </c>
      <c r="AE1419" s="46" t="s">
        <v>74</v>
      </c>
      <c r="AF1419" s="46">
        <v>0</v>
      </c>
      <c r="AG1419" s="46" t="s">
        <v>74</v>
      </c>
      <c r="AH1419" s="46">
        <v>0</v>
      </c>
      <c r="AI1419" s="46" t="s">
        <v>74</v>
      </c>
      <c r="AJ1419" s="46">
        <v>0</v>
      </c>
      <c r="AK1419" s="46" t="s">
        <v>74</v>
      </c>
      <c r="AL1419" s="46">
        <v>0</v>
      </c>
      <c r="AM1419" s="46" t="s">
        <v>74</v>
      </c>
      <c r="AN1419" s="50"/>
      <c r="AO1419" s="46"/>
      <c r="AP1419" s="46"/>
      <c r="AQ1419" s="46"/>
      <c r="AR1419" s="46"/>
      <c r="AS1419" s="46"/>
      <c r="AT1419" s="46"/>
      <c r="AU1419" s="46"/>
      <c r="AV1419" s="46"/>
      <c r="AW1419" s="46"/>
      <c r="AX1419" s="46"/>
      <c r="AY1419" s="46"/>
      <c r="AZ1419" s="46"/>
      <c r="BA1419" s="46"/>
      <c r="BB1419" s="46"/>
      <c r="BC1419" s="46"/>
      <c r="BD1419" s="46"/>
      <c r="BE1419" s="46"/>
      <c r="BF1419" s="46"/>
      <c r="BG1419" s="46"/>
      <c r="BH1419" s="46"/>
      <c r="BI1419" s="46"/>
      <c r="BJ1419" s="46"/>
      <c r="BK1419" s="46"/>
      <c r="BL1419" s="46"/>
      <c r="BM1419" s="46"/>
      <c r="BN1419" s="46"/>
      <c r="BO1419" s="46"/>
      <c r="BP1419" s="46"/>
      <c r="BQ1419" s="46"/>
      <c r="BR1419" s="46"/>
      <c r="BS1419" s="46"/>
      <c r="BT1419" s="46"/>
      <c r="BU1419" s="46"/>
      <c r="BV1419" s="46"/>
      <c r="BW1419" s="46"/>
      <c r="BX1419" s="46"/>
      <c r="BY1419" s="46"/>
      <c r="BZ1419" s="46"/>
      <c r="CA1419" s="46"/>
      <c r="CB1419" s="46"/>
      <c r="CC1419" s="46"/>
    </row>
    <row r="1420" spans="7:81" x14ac:dyDescent="0.25">
      <c r="G1420" t="s">
        <v>133</v>
      </c>
      <c r="H1420" s="40">
        <v>41596</v>
      </c>
      <c r="I1420" s="46">
        <v>0</v>
      </c>
      <c r="J1420" s="46">
        <v>0</v>
      </c>
      <c r="K1420" s="46" t="s">
        <v>74</v>
      </c>
      <c r="L1420" s="46">
        <v>0</v>
      </c>
      <c r="M1420" s="46" t="s">
        <v>74</v>
      </c>
      <c r="N1420" s="46">
        <v>0</v>
      </c>
      <c r="O1420" s="46" t="s">
        <v>74</v>
      </c>
      <c r="P1420" s="46">
        <v>0</v>
      </c>
      <c r="Q1420" s="46" t="s">
        <v>74</v>
      </c>
      <c r="R1420" s="46">
        <v>0</v>
      </c>
      <c r="S1420" s="46" t="s">
        <v>74</v>
      </c>
      <c r="T1420" s="46">
        <v>0</v>
      </c>
      <c r="U1420" s="46" t="s">
        <v>74</v>
      </c>
      <c r="V1420" s="46">
        <v>0</v>
      </c>
      <c r="W1420" s="46" t="s">
        <v>74</v>
      </c>
      <c r="X1420" s="46">
        <v>0</v>
      </c>
      <c r="Y1420" s="46" t="s">
        <v>74</v>
      </c>
      <c r="Z1420" s="46">
        <v>0</v>
      </c>
      <c r="AA1420" s="46" t="s">
        <v>74</v>
      </c>
      <c r="AB1420" s="46">
        <v>0</v>
      </c>
      <c r="AC1420" s="46" t="s">
        <v>74</v>
      </c>
      <c r="AD1420" s="46">
        <v>0</v>
      </c>
      <c r="AE1420" s="46" t="s">
        <v>74</v>
      </c>
      <c r="AF1420" s="46">
        <v>0</v>
      </c>
      <c r="AG1420" s="46" t="s">
        <v>74</v>
      </c>
      <c r="AH1420" s="46">
        <v>0</v>
      </c>
      <c r="AI1420" s="46" t="s">
        <v>74</v>
      </c>
      <c r="AJ1420" s="46">
        <v>0</v>
      </c>
      <c r="AK1420" s="46" t="s">
        <v>74</v>
      </c>
      <c r="AL1420" s="46">
        <v>0</v>
      </c>
      <c r="AM1420" s="46" t="s">
        <v>74</v>
      </c>
      <c r="AN1420" s="50"/>
      <c r="AO1420" s="46"/>
      <c r="AP1420" s="46"/>
      <c r="AQ1420" s="46"/>
      <c r="AR1420" s="46"/>
      <c r="AS1420" s="46"/>
      <c r="AT1420" s="46"/>
      <c r="AU1420" s="46"/>
      <c r="AV1420" s="46"/>
      <c r="AW1420" s="46"/>
      <c r="AX1420" s="46"/>
      <c r="AY1420" s="46"/>
      <c r="AZ1420" s="46"/>
      <c r="BA1420" s="46"/>
      <c r="BB1420" s="46"/>
      <c r="BC1420" s="46"/>
      <c r="BD1420" s="46"/>
      <c r="BE1420" s="46"/>
      <c r="BF1420" s="46"/>
      <c r="BG1420" s="46"/>
      <c r="BH1420" s="46"/>
      <c r="BI1420" s="46"/>
      <c r="BJ1420" s="46"/>
      <c r="BK1420" s="46"/>
      <c r="BL1420" s="46"/>
      <c r="BM1420" s="46"/>
      <c r="BN1420" s="46"/>
      <c r="BO1420" s="46"/>
      <c r="BP1420" s="46"/>
      <c r="BQ1420" s="46"/>
      <c r="BR1420" s="46"/>
      <c r="BS1420" s="46"/>
      <c r="BT1420" s="46"/>
      <c r="BU1420" s="46"/>
      <c r="BV1420" s="46"/>
      <c r="BW1420" s="46"/>
      <c r="BX1420" s="46"/>
      <c r="BY1420" s="46"/>
      <c r="BZ1420" s="46"/>
      <c r="CA1420" s="46"/>
      <c r="CB1420" s="46"/>
      <c r="CC1420" s="46"/>
    </row>
    <row r="1421" spans="7:81" x14ac:dyDescent="0.25">
      <c r="G1421" t="s">
        <v>133</v>
      </c>
      <c r="H1421" s="40">
        <v>41597</v>
      </c>
      <c r="I1421" s="46">
        <v>0</v>
      </c>
      <c r="J1421" s="46">
        <v>0</v>
      </c>
      <c r="K1421" s="46" t="s">
        <v>74</v>
      </c>
      <c r="L1421" s="46">
        <v>0</v>
      </c>
      <c r="M1421" s="46" t="s">
        <v>74</v>
      </c>
      <c r="N1421" s="46">
        <v>0</v>
      </c>
      <c r="O1421" s="46" t="s">
        <v>74</v>
      </c>
      <c r="P1421" s="46">
        <v>0</v>
      </c>
      <c r="Q1421" s="46" t="s">
        <v>74</v>
      </c>
      <c r="R1421" s="46">
        <v>0</v>
      </c>
      <c r="S1421" s="46" t="s">
        <v>74</v>
      </c>
      <c r="T1421" s="46">
        <v>0</v>
      </c>
      <c r="U1421" s="46" t="s">
        <v>74</v>
      </c>
      <c r="V1421" s="46">
        <v>0</v>
      </c>
      <c r="W1421" s="46" t="s">
        <v>74</v>
      </c>
      <c r="X1421" s="46">
        <v>0</v>
      </c>
      <c r="Y1421" s="46" t="s">
        <v>74</v>
      </c>
      <c r="Z1421" s="46">
        <v>0</v>
      </c>
      <c r="AA1421" s="46" t="s">
        <v>74</v>
      </c>
      <c r="AB1421" s="46">
        <v>0</v>
      </c>
      <c r="AC1421" s="46" t="s">
        <v>74</v>
      </c>
      <c r="AD1421" s="46">
        <v>0</v>
      </c>
      <c r="AE1421" s="46" t="s">
        <v>74</v>
      </c>
      <c r="AF1421" s="46">
        <v>0</v>
      </c>
      <c r="AG1421" s="46" t="s">
        <v>74</v>
      </c>
      <c r="AH1421" s="46">
        <v>0</v>
      </c>
      <c r="AI1421" s="46" t="s">
        <v>74</v>
      </c>
      <c r="AJ1421" s="46">
        <v>0</v>
      </c>
      <c r="AK1421" s="46" t="s">
        <v>74</v>
      </c>
      <c r="AL1421" s="46">
        <v>0</v>
      </c>
      <c r="AM1421" s="46" t="s">
        <v>74</v>
      </c>
      <c r="AN1421" s="50"/>
      <c r="AO1421" s="46"/>
      <c r="AP1421" s="46"/>
      <c r="AQ1421" s="46"/>
      <c r="AR1421" s="46"/>
      <c r="AS1421" s="46"/>
      <c r="AT1421" s="46"/>
      <c r="AU1421" s="46"/>
      <c r="AV1421" s="46"/>
      <c r="AW1421" s="46"/>
      <c r="AX1421" s="46"/>
      <c r="AY1421" s="46"/>
      <c r="AZ1421" s="46"/>
      <c r="BA1421" s="46"/>
      <c r="BB1421" s="46"/>
      <c r="BC1421" s="46"/>
      <c r="BD1421" s="46"/>
      <c r="BE1421" s="46"/>
      <c r="BF1421" s="46"/>
      <c r="BG1421" s="46"/>
      <c r="BH1421" s="46"/>
      <c r="BI1421" s="46"/>
      <c r="BJ1421" s="46"/>
      <c r="BK1421" s="46"/>
      <c r="BL1421" s="46"/>
      <c r="BM1421" s="46"/>
      <c r="BN1421" s="46"/>
      <c r="BO1421" s="46"/>
      <c r="BP1421" s="46"/>
      <c r="BQ1421" s="46"/>
      <c r="BR1421" s="46"/>
      <c r="BS1421" s="46"/>
      <c r="BT1421" s="46"/>
      <c r="BU1421" s="46"/>
      <c r="BV1421" s="46"/>
      <c r="BW1421" s="46"/>
      <c r="BX1421" s="46"/>
      <c r="BY1421" s="46"/>
      <c r="BZ1421" s="46"/>
      <c r="CA1421" s="46"/>
      <c r="CB1421" s="46"/>
      <c r="CC1421" s="46"/>
    </row>
    <row r="1422" spans="7:81" x14ac:dyDescent="0.25">
      <c r="G1422" t="s">
        <v>133</v>
      </c>
      <c r="H1422" s="40">
        <v>41598</v>
      </c>
      <c r="I1422" s="46">
        <v>0</v>
      </c>
      <c r="J1422" s="46">
        <v>0</v>
      </c>
      <c r="K1422" s="46" t="s">
        <v>74</v>
      </c>
      <c r="L1422" s="46">
        <v>0</v>
      </c>
      <c r="M1422" s="46" t="s">
        <v>74</v>
      </c>
      <c r="N1422" s="46">
        <v>0</v>
      </c>
      <c r="O1422" s="46" t="s">
        <v>74</v>
      </c>
      <c r="P1422" s="46">
        <v>0</v>
      </c>
      <c r="Q1422" s="46" t="s">
        <v>74</v>
      </c>
      <c r="R1422" s="46">
        <v>0</v>
      </c>
      <c r="S1422" s="46" t="s">
        <v>74</v>
      </c>
      <c r="T1422" s="46">
        <v>0</v>
      </c>
      <c r="U1422" s="46" t="s">
        <v>74</v>
      </c>
      <c r="V1422" s="46">
        <v>0</v>
      </c>
      <c r="W1422" s="46" t="s">
        <v>74</v>
      </c>
      <c r="X1422" s="46">
        <v>0</v>
      </c>
      <c r="Y1422" s="46" t="s">
        <v>74</v>
      </c>
      <c r="Z1422" s="46">
        <v>0</v>
      </c>
      <c r="AA1422" s="46">
        <v>0</v>
      </c>
      <c r="AB1422" s="46">
        <v>0</v>
      </c>
      <c r="AC1422" s="46">
        <v>0</v>
      </c>
      <c r="AD1422" s="46">
        <v>0</v>
      </c>
      <c r="AE1422" s="46">
        <v>6.6666666666666666E-2</v>
      </c>
      <c r="AF1422" s="46">
        <v>0</v>
      </c>
      <c r="AG1422" s="46">
        <v>0</v>
      </c>
      <c r="AH1422" s="46">
        <v>0</v>
      </c>
      <c r="AI1422" s="46">
        <v>0</v>
      </c>
      <c r="AJ1422" s="46">
        <v>0</v>
      </c>
      <c r="AK1422" s="46">
        <v>0</v>
      </c>
      <c r="AL1422" s="46">
        <v>0</v>
      </c>
      <c r="AM1422" s="46">
        <v>0</v>
      </c>
      <c r="AN1422" s="50"/>
      <c r="AO1422" s="46"/>
      <c r="AP1422" s="46"/>
      <c r="AQ1422" s="46"/>
      <c r="AR1422" s="46"/>
      <c r="AS1422" s="46"/>
      <c r="AT1422" s="46"/>
      <c r="AU1422" s="46"/>
      <c r="AV1422" s="46"/>
      <c r="AW1422" s="46"/>
      <c r="AX1422" s="46"/>
      <c r="AY1422" s="46"/>
      <c r="AZ1422" s="46"/>
      <c r="BA1422" s="46"/>
      <c r="BB1422" s="46"/>
      <c r="BC1422" s="46"/>
      <c r="BD1422" s="46"/>
      <c r="BE1422" s="46"/>
      <c r="BF1422" s="46"/>
      <c r="BG1422" s="46"/>
      <c r="BH1422" s="46"/>
      <c r="BI1422" s="46">
        <v>0</v>
      </c>
      <c r="BJ1422" s="46">
        <v>0</v>
      </c>
      <c r="BK1422" s="46">
        <v>0</v>
      </c>
      <c r="BL1422" s="46">
        <v>0</v>
      </c>
      <c r="BM1422" s="46">
        <v>0</v>
      </c>
      <c r="BN1422" s="46">
        <v>0</v>
      </c>
      <c r="BO1422" s="46">
        <v>0</v>
      </c>
      <c r="BP1422" s="46">
        <v>0</v>
      </c>
      <c r="BQ1422" s="46">
        <v>0.2</v>
      </c>
      <c r="BR1422" s="46">
        <v>0</v>
      </c>
      <c r="BS1422" s="46">
        <v>0</v>
      </c>
      <c r="BT1422" s="46">
        <v>0</v>
      </c>
      <c r="BU1422" s="46">
        <v>0</v>
      </c>
      <c r="BV1422" s="46">
        <v>0</v>
      </c>
      <c r="BW1422" s="46">
        <v>0</v>
      </c>
      <c r="BX1422" s="46">
        <v>0</v>
      </c>
      <c r="BY1422" s="46">
        <v>0</v>
      </c>
      <c r="BZ1422" s="46">
        <v>0</v>
      </c>
      <c r="CA1422" s="46">
        <v>0</v>
      </c>
      <c r="CB1422" s="46">
        <v>0</v>
      </c>
      <c r="CC1422" s="46">
        <v>0</v>
      </c>
    </row>
    <row r="1423" spans="7:81" x14ac:dyDescent="0.25">
      <c r="G1423" t="s">
        <v>133</v>
      </c>
      <c r="H1423" s="40">
        <v>41599</v>
      </c>
      <c r="I1423" s="46">
        <v>0</v>
      </c>
      <c r="J1423" s="46">
        <v>0</v>
      </c>
      <c r="K1423" s="46" t="s">
        <v>74</v>
      </c>
      <c r="L1423" s="46">
        <v>0</v>
      </c>
      <c r="M1423" s="46" t="s">
        <v>74</v>
      </c>
      <c r="N1423" s="46">
        <v>0</v>
      </c>
      <c r="O1423" s="46" t="s">
        <v>74</v>
      </c>
      <c r="P1423" s="46">
        <v>0</v>
      </c>
      <c r="Q1423" s="46" t="s">
        <v>74</v>
      </c>
      <c r="R1423" s="46">
        <v>0</v>
      </c>
      <c r="S1423" s="46" t="s">
        <v>74</v>
      </c>
      <c r="T1423" s="46">
        <v>0</v>
      </c>
      <c r="U1423" s="46" t="s">
        <v>74</v>
      </c>
      <c r="V1423" s="46">
        <v>0</v>
      </c>
      <c r="W1423" s="46" t="s">
        <v>74</v>
      </c>
      <c r="X1423" s="46">
        <v>0</v>
      </c>
      <c r="Y1423" s="46" t="s">
        <v>74</v>
      </c>
      <c r="Z1423" s="46">
        <v>0</v>
      </c>
      <c r="AA1423" s="46" t="s">
        <v>74</v>
      </c>
      <c r="AB1423" s="46">
        <v>0</v>
      </c>
      <c r="AC1423" s="46" t="s">
        <v>74</v>
      </c>
      <c r="AD1423" s="46">
        <v>0</v>
      </c>
      <c r="AE1423" s="46" t="s">
        <v>74</v>
      </c>
      <c r="AF1423" s="46">
        <v>0</v>
      </c>
      <c r="AG1423" s="46" t="s">
        <v>74</v>
      </c>
      <c r="AH1423" s="46">
        <v>0</v>
      </c>
      <c r="AI1423" s="46" t="s">
        <v>74</v>
      </c>
      <c r="AJ1423" s="46">
        <v>0</v>
      </c>
      <c r="AK1423" s="46" t="s">
        <v>74</v>
      </c>
      <c r="AL1423" s="46">
        <v>0</v>
      </c>
      <c r="AM1423" s="46" t="s">
        <v>74</v>
      </c>
      <c r="AN1423" s="50"/>
      <c r="AO1423" s="46"/>
      <c r="AP1423" s="46"/>
      <c r="AQ1423" s="46"/>
      <c r="AR1423" s="46"/>
      <c r="AS1423" s="46"/>
      <c r="AT1423" s="46"/>
      <c r="AU1423" s="46"/>
      <c r="AV1423" s="46"/>
      <c r="AW1423" s="46"/>
      <c r="AX1423" s="46"/>
      <c r="AY1423" s="46"/>
      <c r="AZ1423" s="46"/>
      <c r="BA1423" s="46"/>
      <c r="BB1423" s="46"/>
      <c r="BC1423" s="46"/>
      <c r="BD1423" s="46"/>
      <c r="BE1423" s="46"/>
      <c r="BF1423" s="46"/>
      <c r="BG1423" s="46"/>
      <c r="BH1423" s="46"/>
      <c r="BI1423" s="46"/>
      <c r="BJ1423" s="46"/>
      <c r="BK1423" s="46"/>
      <c r="BL1423" s="46"/>
      <c r="BM1423" s="46"/>
      <c r="BN1423" s="46"/>
      <c r="BO1423" s="46"/>
      <c r="BP1423" s="46"/>
      <c r="BQ1423" s="46"/>
      <c r="BR1423" s="46"/>
      <c r="BS1423" s="46"/>
      <c r="BT1423" s="46"/>
      <c r="BU1423" s="46"/>
      <c r="BV1423" s="46"/>
      <c r="BW1423" s="46"/>
      <c r="BX1423" s="46"/>
      <c r="BY1423" s="46"/>
      <c r="BZ1423" s="46"/>
      <c r="CA1423" s="46"/>
      <c r="CB1423" s="46"/>
      <c r="CC1423" s="46"/>
    </row>
    <row r="1424" spans="7:81" x14ac:dyDescent="0.25">
      <c r="G1424" t="s">
        <v>133</v>
      </c>
      <c r="H1424" s="40">
        <v>41600</v>
      </c>
      <c r="I1424" s="46">
        <v>0</v>
      </c>
      <c r="J1424" s="46">
        <v>0</v>
      </c>
      <c r="K1424" s="46" t="s">
        <v>74</v>
      </c>
      <c r="L1424" s="46">
        <v>0</v>
      </c>
      <c r="M1424" s="46" t="s">
        <v>74</v>
      </c>
      <c r="N1424" s="46">
        <v>0</v>
      </c>
      <c r="O1424" s="46" t="s">
        <v>74</v>
      </c>
      <c r="P1424" s="46">
        <v>0</v>
      </c>
      <c r="Q1424" s="46" t="s">
        <v>74</v>
      </c>
      <c r="R1424" s="46">
        <v>0</v>
      </c>
      <c r="S1424" s="46" t="s">
        <v>74</v>
      </c>
      <c r="T1424" s="46">
        <v>0</v>
      </c>
      <c r="U1424" s="46" t="s">
        <v>74</v>
      </c>
      <c r="V1424" s="46">
        <v>0</v>
      </c>
      <c r="W1424" s="46" t="s">
        <v>74</v>
      </c>
      <c r="X1424" s="46">
        <v>0</v>
      </c>
      <c r="Y1424" s="46" t="s">
        <v>74</v>
      </c>
      <c r="Z1424" s="46">
        <v>0</v>
      </c>
      <c r="AA1424" s="46" t="s">
        <v>74</v>
      </c>
      <c r="AB1424" s="46">
        <v>0</v>
      </c>
      <c r="AC1424" s="46" t="s">
        <v>74</v>
      </c>
      <c r="AD1424" s="46">
        <v>0</v>
      </c>
      <c r="AE1424" s="46" t="s">
        <v>74</v>
      </c>
      <c r="AF1424" s="46">
        <v>0</v>
      </c>
      <c r="AG1424" s="46" t="s">
        <v>74</v>
      </c>
      <c r="AH1424" s="46">
        <v>0</v>
      </c>
      <c r="AI1424" s="46" t="s">
        <v>74</v>
      </c>
      <c r="AJ1424" s="46">
        <v>0</v>
      </c>
      <c r="AK1424" s="46" t="s">
        <v>74</v>
      </c>
      <c r="AL1424" s="46">
        <v>0</v>
      </c>
      <c r="AM1424" s="46" t="s">
        <v>74</v>
      </c>
      <c r="AN1424" s="50"/>
      <c r="AO1424" s="46"/>
      <c r="AP1424" s="46"/>
      <c r="AQ1424" s="46"/>
      <c r="AR1424" s="46"/>
      <c r="AS1424" s="46"/>
      <c r="AT1424" s="46"/>
      <c r="AU1424" s="46"/>
      <c r="AV1424" s="46"/>
      <c r="AW1424" s="46"/>
      <c r="AX1424" s="46"/>
      <c r="AY1424" s="46"/>
      <c r="AZ1424" s="46"/>
      <c r="BA1424" s="46"/>
      <c r="BB1424" s="46"/>
      <c r="BC1424" s="46"/>
      <c r="BD1424" s="46"/>
      <c r="BE1424" s="46"/>
      <c r="BF1424" s="46"/>
      <c r="BG1424" s="46"/>
      <c r="BH1424" s="46"/>
      <c r="BI1424" s="46"/>
      <c r="BJ1424" s="46"/>
      <c r="BK1424" s="46"/>
      <c r="BL1424" s="46"/>
      <c r="BM1424" s="46"/>
      <c r="BN1424" s="46"/>
      <c r="BO1424" s="46"/>
      <c r="BP1424" s="46"/>
      <c r="BQ1424" s="46"/>
      <c r="BR1424" s="46"/>
      <c r="BS1424" s="46"/>
      <c r="BT1424" s="46"/>
      <c r="BU1424" s="46"/>
      <c r="BV1424" s="46"/>
      <c r="BW1424" s="46"/>
      <c r="BX1424" s="46"/>
      <c r="BY1424" s="46"/>
      <c r="BZ1424" s="46"/>
      <c r="CA1424" s="46"/>
      <c r="CB1424" s="46"/>
      <c r="CC1424" s="46"/>
    </row>
    <row r="1425" spans="7:81" x14ac:dyDescent="0.25">
      <c r="G1425" t="s">
        <v>133</v>
      </c>
      <c r="H1425" s="40">
        <v>41601</v>
      </c>
      <c r="I1425" s="46">
        <v>0</v>
      </c>
      <c r="J1425" s="46">
        <v>0</v>
      </c>
      <c r="K1425" s="46" t="s">
        <v>74</v>
      </c>
      <c r="L1425" s="46">
        <v>0</v>
      </c>
      <c r="M1425" s="46" t="s">
        <v>74</v>
      </c>
      <c r="N1425" s="46">
        <v>0</v>
      </c>
      <c r="O1425" s="46" t="s">
        <v>74</v>
      </c>
      <c r="P1425" s="46">
        <v>0</v>
      </c>
      <c r="Q1425" s="46" t="s">
        <v>74</v>
      </c>
      <c r="R1425" s="46">
        <v>0</v>
      </c>
      <c r="S1425" s="46" t="s">
        <v>74</v>
      </c>
      <c r="T1425" s="46">
        <v>0</v>
      </c>
      <c r="U1425" s="46" t="s">
        <v>74</v>
      </c>
      <c r="V1425" s="46">
        <v>0</v>
      </c>
      <c r="W1425" s="46" t="s">
        <v>74</v>
      </c>
      <c r="X1425" s="46">
        <v>0</v>
      </c>
      <c r="Y1425" s="46" t="s">
        <v>74</v>
      </c>
      <c r="Z1425" s="46">
        <v>0</v>
      </c>
      <c r="AA1425" s="46" t="s">
        <v>74</v>
      </c>
      <c r="AB1425" s="46">
        <v>0</v>
      </c>
      <c r="AC1425" s="46" t="s">
        <v>74</v>
      </c>
      <c r="AD1425" s="46">
        <v>0</v>
      </c>
      <c r="AE1425" s="46" t="s">
        <v>74</v>
      </c>
      <c r="AF1425" s="46">
        <v>0</v>
      </c>
      <c r="AG1425" s="46" t="s">
        <v>74</v>
      </c>
      <c r="AH1425" s="46">
        <v>0</v>
      </c>
      <c r="AI1425" s="46" t="s">
        <v>74</v>
      </c>
      <c r="AJ1425" s="46">
        <v>0</v>
      </c>
      <c r="AK1425" s="46" t="s">
        <v>74</v>
      </c>
      <c r="AL1425" s="46">
        <v>0</v>
      </c>
      <c r="AM1425" s="46" t="s">
        <v>74</v>
      </c>
      <c r="AN1425" s="50"/>
      <c r="AO1425" s="46"/>
      <c r="AP1425" s="46"/>
      <c r="AQ1425" s="46"/>
      <c r="AR1425" s="46"/>
      <c r="AS1425" s="46"/>
      <c r="AT1425" s="46"/>
      <c r="AU1425" s="46"/>
      <c r="AV1425" s="46"/>
      <c r="AW1425" s="46"/>
      <c r="AX1425" s="46"/>
      <c r="AY1425" s="46"/>
      <c r="AZ1425" s="46"/>
      <c r="BA1425" s="46"/>
      <c r="BB1425" s="46"/>
      <c r="BC1425" s="46"/>
      <c r="BD1425" s="46"/>
      <c r="BE1425" s="46"/>
      <c r="BF1425" s="46"/>
      <c r="BG1425" s="46"/>
      <c r="BH1425" s="46"/>
      <c r="BI1425" s="46"/>
      <c r="BJ1425" s="46"/>
      <c r="BK1425" s="46"/>
      <c r="BL1425" s="46"/>
      <c r="BM1425" s="46"/>
      <c r="BN1425" s="46"/>
      <c r="BO1425" s="46"/>
      <c r="BP1425" s="46"/>
      <c r="BQ1425" s="46"/>
      <c r="BR1425" s="46"/>
      <c r="BS1425" s="46"/>
      <c r="BT1425" s="46"/>
      <c r="BU1425" s="46"/>
      <c r="BV1425" s="46"/>
      <c r="BW1425" s="46"/>
      <c r="BX1425" s="46"/>
      <c r="BY1425" s="46"/>
      <c r="BZ1425" s="46"/>
      <c r="CA1425" s="46"/>
      <c r="CB1425" s="46"/>
      <c r="CC1425" s="46"/>
    </row>
    <row r="1426" spans="7:81" x14ac:dyDescent="0.25">
      <c r="G1426" t="s">
        <v>133</v>
      </c>
      <c r="H1426" s="40">
        <v>41602</v>
      </c>
      <c r="I1426" s="46">
        <v>0</v>
      </c>
      <c r="J1426" s="46">
        <v>0</v>
      </c>
      <c r="K1426" s="46" t="s">
        <v>74</v>
      </c>
      <c r="L1426" s="46">
        <v>0</v>
      </c>
      <c r="M1426" s="46" t="s">
        <v>74</v>
      </c>
      <c r="N1426" s="46">
        <v>0</v>
      </c>
      <c r="O1426" s="46" t="s">
        <v>74</v>
      </c>
      <c r="P1426" s="46">
        <v>0</v>
      </c>
      <c r="Q1426" s="46" t="s">
        <v>74</v>
      </c>
      <c r="R1426" s="46">
        <v>0</v>
      </c>
      <c r="S1426" s="46" t="s">
        <v>74</v>
      </c>
      <c r="T1426" s="46">
        <v>0</v>
      </c>
      <c r="U1426" s="46" t="s">
        <v>74</v>
      </c>
      <c r="V1426" s="46">
        <v>0</v>
      </c>
      <c r="W1426" s="46" t="s">
        <v>74</v>
      </c>
      <c r="X1426" s="46">
        <v>0</v>
      </c>
      <c r="Y1426" s="46" t="s">
        <v>74</v>
      </c>
      <c r="Z1426" s="46">
        <v>0</v>
      </c>
      <c r="AA1426" s="46" t="s">
        <v>74</v>
      </c>
      <c r="AB1426" s="46">
        <v>0</v>
      </c>
      <c r="AC1426" s="46" t="s">
        <v>74</v>
      </c>
      <c r="AD1426" s="46">
        <v>0</v>
      </c>
      <c r="AE1426" s="46" t="s">
        <v>74</v>
      </c>
      <c r="AF1426" s="46">
        <v>0</v>
      </c>
      <c r="AG1426" s="46" t="s">
        <v>74</v>
      </c>
      <c r="AH1426" s="46">
        <v>0</v>
      </c>
      <c r="AI1426" s="46" t="s">
        <v>74</v>
      </c>
      <c r="AJ1426" s="46">
        <v>0</v>
      </c>
      <c r="AK1426" s="46" t="s">
        <v>74</v>
      </c>
      <c r="AL1426" s="46">
        <v>0</v>
      </c>
      <c r="AM1426" s="46" t="s">
        <v>74</v>
      </c>
      <c r="AN1426" s="50"/>
      <c r="AO1426" s="46"/>
      <c r="AP1426" s="46"/>
      <c r="AQ1426" s="46"/>
      <c r="AR1426" s="46"/>
      <c r="AS1426" s="46"/>
      <c r="AT1426" s="46"/>
      <c r="AU1426" s="46"/>
      <c r="AV1426" s="46"/>
      <c r="AW1426" s="46"/>
      <c r="AX1426" s="46"/>
      <c r="AY1426" s="46"/>
      <c r="AZ1426" s="46"/>
      <c r="BA1426" s="46"/>
      <c r="BB1426" s="46"/>
      <c r="BC1426" s="46"/>
      <c r="BD1426" s="46"/>
      <c r="BE1426" s="46"/>
      <c r="BF1426" s="46"/>
      <c r="BG1426" s="46"/>
      <c r="BH1426" s="46"/>
      <c r="BI1426" s="46"/>
      <c r="BJ1426" s="46"/>
      <c r="BK1426" s="46"/>
      <c r="BL1426" s="46"/>
      <c r="BM1426" s="46"/>
      <c r="BN1426" s="46"/>
      <c r="BO1426" s="46"/>
      <c r="BP1426" s="46"/>
      <c r="BQ1426" s="46"/>
      <c r="BR1426" s="46"/>
      <c r="BS1426" s="46"/>
      <c r="BT1426" s="46"/>
      <c r="BU1426" s="46"/>
      <c r="BV1426" s="46"/>
      <c r="BW1426" s="46"/>
      <c r="BX1426" s="46"/>
      <c r="BY1426" s="46"/>
      <c r="BZ1426" s="46"/>
      <c r="CA1426" s="46"/>
      <c r="CB1426" s="46"/>
      <c r="CC1426" s="46"/>
    </row>
    <row r="1427" spans="7:81" x14ac:dyDescent="0.25">
      <c r="G1427" t="s">
        <v>133</v>
      </c>
      <c r="H1427" s="40">
        <v>41603</v>
      </c>
      <c r="I1427" s="46">
        <v>0</v>
      </c>
      <c r="J1427" s="46">
        <v>0</v>
      </c>
      <c r="K1427" s="46" t="s">
        <v>74</v>
      </c>
      <c r="L1427" s="46">
        <v>0</v>
      </c>
      <c r="M1427" s="46" t="s">
        <v>74</v>
      </c>
      <c r="N1427" s="46">
        <v>0</v>
      </c>
      <c r="O1427" s="46" t="s">
        <v>74</v>
      </c>
      <c r="P1427" s="46">
        <v>0</v>
      </c>
      <c r="Q1427" s="46" t="s">
        <v>74</v>
      </c>
      <c r="R1427" s="46">
        <v>0</v>
      </c>
      <c r="S1427" s="46" t="s">
        <v>74</v>
      </c>
      <c r="T1427" s="46">
        <v>0</v>
      </c>
      <c r="U1427" s="46" t="s">
        <v>74</v>
      </c>
      <c r="V1427" s="46">
        <v>0</v>
      </c>
      <c r="W1427" s="46" t="s">
        <v>74</v>
      </c>
      <c r="X1427" s="46">
        <v>0</v>
      </c>
      <c r="Y1427" s="46" t="s">
        <v>74</v>
      </c>
      <c r="Z1427" s="46">
        <v>0</v>
      </c>
      <c r="AA1427" s="46" t="s">
        <v>74</v>
      </c>
      <c r="AB1427" s="46">
        <v>0</v>
      </c>
      <c r="AC1427" s="46" t="s">
        <v>74</v>
      </c>
      <c r="AD1427" s="46">
        <v>0</v>
      </c>
      <c r="AE1427" s="46" t="s">
        <v>74</v>
      </c>
      <c r="AF1427" s="46">
        <v>0</v>
      </c>
      <c r="AG1427" s="46" t="s">
        <v>74</v>
      </c>
      <c r="AH1427" s="46">
        <v>0</v>
      </c>
      <c r="AI1427" s="46" t="s">
        <v>74</v>
      </c>
      <c r="AJ1427" s="46">
        <v>0</v>
      </c>
      <c r="AK1427" s="46" t="s">
        <v>74</v>
      </c>
      <c r="AL1427" s="46">
        <v>0</v>
      </c>
      <c r="AM1427" s="46" t="s">
        <v>74</v>
      </c>
      <c r="AN1427" s="50"/>
      <c r="AO1427" s="46"/>
      <c r="AP1427" s="46"/>
      <c r="AQ1427" s="46"/>
      <c r="AR1427" s="46"/>
      <c r="AS1427" s="46"/>
      <c r="AT1427" s="46"/>
      <c r="AU1427" s="46"/>
      <c r="AV1427" s="46"/>
      <c r="AW1427" s="46"/>
      <c r="AX1427" s="46"/>
      <c r="AY1427" s="46"/>
      <c r="AZ1427" s="46"/>
      <c r="BA1427" s="46"/>
      <c r="BB1427" s="46"/>
      <c r="BC1427" s="46"/>
      <c r="BD1427" s="46"/>
      <c r="BE1427" s="46"/>
      <c r="BF1427" s="46"/>
      <c r="BG1427" s="46"/>
      <c r="BH1427" s="46"/>
      <c r="BI1427" s="46"/>
      <c r="BJ1427" s="46"/>
      <c r="BK1427" s="46"/>
      <c r="BL1427" s="46"/>
      <c r="BM1427" s="46"/>
      <c r="BN1427" s="46"/>
      <c r="BO1427" s="46"/>
      <c r="BP1427" s="46"/>
      <c r="BQ1427" s="46"/>
      <c r="BR1427" s="46"/>
      <c r="BS1427" s="46"/>
      <c r="BT1427" s="46"/>
      <c r="BU1427" s="46"/>
      <c r="BV1427" s="46"/>
      <c r="BW1427" s="46"/>
      <c r="BX1427" s="46"/>
      <c r="BY1427" s="46"/>
      <c r="BZ1427" s="46"/>
      <c r="CA1427" s="46"/>
      <c r="CB1427" s="46"/>
      <c r="CC1427" s="46"/>
    </row>
    <row r="1428" spans="7:81" x14ac:dyDescent="0.25">
      <c r="G1428" t="s">
        <v>133</v>
      </c>
      <c r="H1428" s="40">
        <v>41604</v>
      </c>
      <c r="I1428" s="46">
        <v>23.5</v>
      </c>
      <c r="J1428" s="46">
        <v>0</v>
      </c>
      <c r="K1428" s="46" t="s">
        <v>74</v>
      </c>
      <c r="L1428" s="46">
        <v>0</v>
      </c>
      <c r="M1428" s="46" t="s">
        <v>74</v>
      </c>
      <c r="N1428" s="46">
        <v>0</v>
      </c>
      <c r="O1428" s="46" t="s">
        <v>74</v>
      </c>
      <c r="P1428" s="46">
        <v>0</v>
      </c>
      <c r="Q1428" s="46" t="s">
        <v>74</v>
      </c>
      <c r="R1428" s="46">
        <v>0</v>
      </c>
      <c r="S1428" s="46" t="s">
        <v>74</v>
      </c>
      <c r="T1428" s="46">
        <v>0</v>
      </c>
      <c r="U1428" s="46" t="s">
        <v>74</v>
      </c>
      <c r="V1428" s="46">
        <v>0</v>
      </c>
      <c r="W1428" s="46" t="s">
        <v>74</v>
      </c>
      <c r="X1428" s="46">
        <v>40.635660446037043</v>
      </c>
      <c r="Y1428" s="46" t="s">
        <v>74</v>
      </c>
      <c r="Z1428" s="46">
        <v>0</v>
      </c>
      <c r="AA1428" s="46" t="s">
        <v>74</v>
      </c>
      <c r="AB1428" s="46">
        <v>0</v>
      </c>
      <c r="AC1428" s="46" t="s">
        <v>74</v>
      </c>
      <c r="AD1428" s="46">
        <v>0</v>
      </c>
      <c r="AE1428" s="46" t="s">
        <v>74</v>
      </c>
      <c r="AF1428" s="46">
        <v>0</v>
      </c>
      <c r="AG1428" s="46" t="s">
        <v>74</v>
      </c>
      <c r="AH1428" s="46">
        <v>0</v>
      </c>
      <c r="AI1428" s="46" t="s">
        <v>74</v>
      </c>
      <c r="AJ1428" s="46">
        <v>0</v>
      </c>
      <c r="AK1428" s="46" t="s">
        <v>74</v>
      </c>
      <c r="AL1428" s="46">
        <v>0</v>
      </c>
      <c r="AM1428" s="46" t="s">
        <v>74</v>
      </c>
      <c r="AN1428" s="50"/>
      <c r="AO1428" s="46"/>
      <c r="AP1428" s="46"/>
      <c r="AQ1428" s="46"/>
      <c r="AR1428" s="46"/>
      <c r="AS1428" s="46"/>
      <c r="AT1428" s="46"/>
      <c r="AU1428" s="46"/>
      <c r="AV1428" s="46"/>
      <c r="AW1428" s="46"/>
      <c r="AX1428" s="46"/>
      <c r="AY1428" s="46"/>
      <c r="AZ1428" s="46"/>
      <c r="BA1428" s="46"/>
      <c r="BB1428" s="46"/>
      <c r="BC1428" s="46"/>
      <c r="BD1428" s="46"/>
      <c r="BE1428" s="46"/>
      <c r="BF1428" s="46"/>
      <c r="BG1428" s="46"/>
      <c r="BH1428" s="46"/>
      <c r="BI1428" s="46"/>
      <c r="BJ1428" s="46"/>
      <c r="BK1428" s="46"/>
      <c r="BL1428" s="46"/>
      <c r="BM1428" s="46"/>
      <c r="BN1428" s="46"/>
      <c r="BO1428" s="46"/>
      <c r="BP1428" s="46"/>
      <c r="BQ1428" s="46"/>
      <c r="BR1428" s="46"/>
      <c r="BS1428" s="46"/>
      <c r="BT1428" s="46"/>
      <c r="BU1428" s="46"/>
      <c r="BV1428" s="46"/>
      <c r="BW1428" s="46"/>
      <c r="BX1428" s="46"/>
      <c r="BY1428" s="46"/>
      <c r="BZ1428" s="46"/>
      <c r="CA1428" s="46"/>
      <c r="CB1428" s="46"/>
      <c r="CC1428" s="46"/>
    </row>
    <row r="1429" spans="7:81" x14ac:dyDescent="0.25">
      <c r="G1429" t="s">
        <v>133</v>
      </c>
      <c r="H1429" s="40">
        <v>41605</v>
      </c>
      <c r="I1429" s="46">
        <v>27</v>
      </c>
      <c r="J1429" s="46">
        <v>0</v>
      </c>
      <c r="K1429" s="46">
        <v>0</v>
      </c>
      <c r="L1429" s="46">
        <v>0</v>
      </c>
      <c r="M1429" s="46">
        <v>0</v>
      </c>
      <c r="N1429" s="46">
        <v>0</v>
      </c>
      <c r="O1429" s="46">
        <v>0</v>
      </c>
      <c r="P1429" s="46">
        <v>0</v>
      </c>
      <c r="Q1429" s="46">
        <v>0</v>
      </c>
      <c r="R1429" s="46">
        <v>0</v>
      </c>
      <c r="S1429" s="46">
        <v>0</v>
      </c>
      <c r="T1429" s="46">
        <v>0</v>
      </c>
      <c r="U1429" s="46">
        <v>0</v>
      </c>
      <c r="V1429" s="46">
        <v>0</v>
      </c>
      <c r="W1429" s="46">
        <v>0</v>
      </c>
      <c r="X1429" s="46">
        <v>0</v>
      </c>
      <c r="Y1429" s="46">
        <v>0</v>
      </c>
      <c r="Z1429" s="46">
        <v>0</v>
      </c>
      <c r="AA1429" s="46" t="s">
        <v>74</v>
      </c>
      <c r="AB1429" s="46">
        <v>0</v>
      </c>
      <c r="AC1429" s="46" t="s">
        <v>74</v>
      </c>
      <c r="AD1429" s="46">
        <v>0</v>
      </c>
      <c r="AE1429" s="46" t="s">
        <v>74</v>
      </c>
      <c r="AF1429" s="46">
        <v>0</v>
      </c>
      <c r="AG1429" s="46" t="s">
        <v>74</v>
      </c>
      <c r="AH1429" s="46">
        <v>0</v>
      </c>
      <c r="AI1429" s="46" t="s">
        <v>74</v>
      </c>
      <c r="AJ1429" s="46">
        <v>0</v>
      </c>
      <c r="AK1429" s="46" t="s">
        <v>74</v>
      </c>
      <c r="AL1429" s="46">
        <v>0</v>
      </c>
      <c r="AM1429" s="46" t="s">
        <v>74</v>
      </c>
      <c r="AN1429" s="50"/>
      <c r="AO1429" s="46">
        <v>0</v>
      </c>
      <c r="AP1429" s="46">
        <v>0</v>
      </c>
      <c r="AQ1429" s="46">
        <v>0</v>
      </c>
      <c r="AR1429" s="46">
        <v>0</v>
      </c>
      <c r="AS1429" s="46">
        <v>0</v>
      </c>
      <c r="AT1429" s="46">
        <v>0</v>
      </c>
      <c r="AU1429" s="46">
        <v>0</v>
      </c>
      <c r="AV1429" s="46">
        <v>0</v>
      </c>
      <c r="AW1429" s="46">
        <v>0</v>
      </c>
      <c r="AX1429" s="46">
        <v>0</v>
      </c>
      <c r="AY1429" s="46">
        <v>0</v>
      </c>
      <c r="AZ1429" s="46">
        <v>0</v>
      </c>
      <c r="BA1429" s="46">
        <v>0</v>
      </c>
      <c r="BB1429" s="46">
        <v>0</v>
      </c>
      <c r="BC1429" s="46">
        <v>0</v>
      </c>
      <c r="BD1429" s="46">
        <v>0</v>
      </c>
      <c r="BE1429" s="46">
        <v>0</v>
      </c>
      <c r="BF1429" s="46">
        <v>0</v>
      </c>
      <c r="BG1429" s="46">
        <v>0</v>
      </c>
      <c r="BH1429" s="46">
        <v>0</v>
      </c>
      <c r="BI1429" s="46"/>
      <c r="BJ1429" s="46"/>
      <c r="BK1429" s="46"/>
      <c r="BL1429" s="46"/>
      <c r="BM1429" s="46"/>
      <c r="BN1429" s="46"/>
      <c r="BO1429" s="46"/>
      <c r="BP1429" s="46"/>
      <c r="BQ1429" s="46"/>
      <c r="BR1429" s="46"/>
      <c r="BS1429" s="46"/>
      <c r="BT1429" s="46"/>
      <c r="BU1429" s="46"/>
      <c r="BV1429" s="46"/>
      <c r="BW1429" s="46"/>
      <c r="BX1429" s="46"/>
      <c r="BY1429" s="46"/>
      <c r="BZ1429" s="46"/>
      <c r="CA1429" s="46"/>
      <c r="CB1429" s="46"/>
      <c r="CC1429" s="46"/>
    </row>
    <row r="1430" spans="7:81" x14ac:dyDescent="0.25">
      <c r="G1430" t="s">
        <v>133</v>
      </c>
      <c r="H1430" s="40">
        <v>41606</v>
      </c>
      <c r="I1430" s="46">
        <v>70</v>
      </c>
      <c r="J1430" s="46">
        <v>0</v>
      </c>
      <c r="K1430" s="46" t="s">
        <v>74</v>
      </c>
      <c r="L1430" s="46">
        <v>0</v>
      </c>
      <c r="M1430" s="46" t="s">
        <v>74</v>
      </c>
      <c r="N1430" s="46">
        <v>0</v>
      </c>
      <c r="O1430" s="46" t="s">
        <v>74</v>
      </c>
      <c r="P1430" s="46">
        <v>0</v>
      </c>
      <c r="Q1430" s="46" t="s">
        <v>74</v>
      </c>
      <c r="R1430" s="46">
        <v>0</v>
      </c>
      <c r="S1430" s="46" t="s">
        <v>74</v>
      </c>
      <c r="T1430" s="46">
        <v>0</v>
      </c>
      <c r="U1430" s="46" t="s">
        <v>74</v>
      </c>
      <c r="V1430" s="46">
        <v>41.22867271138238</v>
      </c>
      <c r="W1430" s="46" t="s">
        <v>74</v>
      </c>
      <c r="X1430" s="46">
        <v>0</v>
      </c>
      <c r="Y1430" s="46" t="s">
        <v>74</v>
      </c>
      <c r="Z1430" s="46">
        <v>0</v>
      </c>
      <c r="AA1430" s="46" t="s">
        <v>74</v>
      </c>
      <c r="AB1430" s="46">
        <v>0</v>
      </c>
      <c r="AC1430" s="46" t="s">
        <v>74</v>
      </c>
      <c r="AD1430" s="46">
        <v>40.376134856147907</v>
      </c>
      <c r="AE1430" s="46" t="s">
        <v>74</v>
      </c>
      <c r="AF1430" s="46">
        <v>0</v>
      </c>
      <c r="AG1430" s="46" t="s">
        <v>74</v>
      </c>
      <c r="AH1430" s="46">
        <v>0</v>
      </c>
      <c r="AI1430" s="46" t="s">
        <v>74</v>
      </c>
      <c r="AJ1430" s="46">
        <v>0</v>
      </c>
      <c r="AK1430" s="46" t="s">
        <v>74</v>
      </c>
      <c r="AL1430" s="46">
        <v>0</v>
      </c>
      <c r="AM1430" s="46" t="s">
        <v>74</v>
      </c>
      <c r="AN1430" s="50"/>
      <c r="AO1430" s="46"/>
      <c r="AP1430" s="46"/>
      <c r="AQ1430" s="46"/>
      <c r="AR1430" s="46"/>
      <c r="AS1430" s="46"/>
      <c r="AT1430" s="46"/>
      <c r="AU1430" s="46"/>
      <c r="AV1430" s="46"/>
      <c r="AW1430" s="46"/>
      <c r="AX1430" s="46"/>
      <c r="AY1430" s="46"/>
      <c r="AZ1430" s="46"/>
      <c r="BA1430" s="46"/>
      <c r="BB1430" s="46"/>
      <c r="BC1430" s="46"/>
      <c r="BD1430" s="46"/>
      <c r="BE1430" s="46"/>
      <c r="BF1430" s="46"/>
      <c r="BG1430" s="46"/>
      <c r="BH1430" s="46"/>
      <c r="BI1430" s="46"/>
      <c r="BJ1430" s="46"/>
      <c r="BK1430" s="46"/>
      <c r="BL1430" s="46"/>
      <c r="BM1430" s="46"/>
      <c r="BN1430" s="46"/>
      <c r="BO1430" s="46"/>
      <c r="BP1430" s="46"/>
      <c r="BQ1430" s="46"/>
      <c r="BR1430" s="46"/>
      <c r="BS1430" s="46"/>
      <c r="BT1430" s="46"/>
      <c r="BU1430" s="46"/>
      <c r="BV1430" s="46"/>
      <c r="BW1430" s="46"/>
      <c r="BX1430" s="46"/>
      <c r="BY1430" s="46"/>
      <c r="BZ1430" s="46"/>
      <c r="CA1430" s="46"/>
      <c r="CB1430" s="46"/>
      <c r="CC1430" s="46"/>
    </row>
    <row r="1431" spans="7:81" x14ac:dyDescent="0.25">
      <c r="G1431" t="s">
        <v>133</v>
      </c>
      <c r="H1431" s="40">
        <v>41607</v>
      </c>
      <c r="I1431" s="46">
        <v>0</v>
      </c>
      <c r="J1431" s="46">
        <v>0</v>
      </c>
      <c r="K1431" s="46" t="s">
        <v>74</v>
      </c>
      <c r="L1431" s="46">
        <v>0</v>
      </c>
      <c r="M1431" s="46" t="s">
        <v>74</v>
      </c>
      <c r="N1431" s="46">
        <v>0</v>
      </c>
      <c r="O1431" s="46" t="s">
        <v>74</v>
      </c>
      <c r="P1431" s="46">
        <v>42.339942176004833</v>
      </c>
      <c r="Q1431" s="46" t="s">
        <v>74</v>
      </c>
      <c r="R1431" s="46">
        <v>0</v>
      </c>
      <c r="S1431" s="46" t="s">
        <v>74</v>
      </c>
      <c r="T1431" s="46">
        <v>0</v>
      </c>
      <c r="U1431" s="46" t="s">
        <v>74</v>
      </c>
      <c r="V1431" s="46">
        <v>0</v>
      </c>
      <c r="W1431" s="46" t="s">
        <v>74</v>
      </c>
      <c r="X1431" s="46">
        <v>0</v>
      </c>
      <c r="Y1431" s="46" t="s">
        <v>74</v>
      </c>
      <c r="Z1431" s="46">
        <v>0</v>
      </c>
      <c r="AA1431" s="46" t="s">
        <v>74</v>
      </c>
      <c r="AB1431" s="46">
        <v>0</v>
      </c>
      <c r="AC1431" s="46" t="s">
        <v>74</v>
      </c>
      <c r="AD1431" s="46">
        <v>0</v>
      </c>
      <c r="AE1431" s="46" t="s">
        <v>74</v>
      </c>
      <c r="AF1431" s="46">
        <v>0</v>
      </c>
      <c r="AG1431" s="46" t="s">
        <v>74</v>
      </c>
      <c r="AH1431" s="46">
        <v>0</v>
      </c>
      <c r="AI1431" s="46" t="s">
        <v>74</v>
      </c>
      <c r="AJ1431" s="46">
        <v>0</v>
      </c>
      <c r="AK1431" s="46" t="s">
        <v>74</v>
      </c>
      <c r="AL1431" s="46">
        <v>0</v>
      </c>
      <c r="AM1431" s="46" t="s">
        <v>74</v>
      </c>
      <c r="AN1431" s="50"/>
      <c r="AO1431" s="46"/>
      <c r="AP1431" s="46"/>
      <c r="AQ1431" s="46"/>
      <c r="AR1431" s="46"/>
      <c r="AS1431" s="46"/>
      <c r="AT1431" s="46"/>
      <c r="AU1431" s="46"/>
      <c r="AV1431" s="46"/>
      <c r="AW1431" s="46"/>
      <c r="AX1431" s="46"/>
      <c r="AY1431" s="46"/>
      <c r="AZ1431" s="46"/>
      <c r="BA1431" s="46"/>
      <c r="BB1431" s="46"/>
      <c r="BC1431" s="46"/>
      <c r="BD1431" s="46"/>
      <c r="BE1431" s="46"/>
      <c r="BF1431" s="46"/>
      <c r="BG1431" s="46"/>
      <c r="BH1431" s="46"/>
      <c r="BI1431" s="46"/>
      <c r="BJ1431" s="46"/>
      <c r="BK1431" s="46"/>
      <c r="BL1431" s="46"/>
      <c r="BM1431" s="46"/>
      <c r="BN1431" s="46"/>
      <c r="BO1431" s="46"/>
      <c r="BP1431" s="46"/>
      <c r="BQ1431" s="46"/>
      <c r="BR1431" s="46"/>
      <c r="BS1431" s="46"/>
      <c r="BT1431" s="46"/>
      <c r="BU1431" s="46"/>
      <c r="BV1431" s="46"/>
      <c r="BW1431" s="46"/>
      <c r="BX1431" s="46"/>
      <c r="BY1431" s="46"/>
      <c r="BZ1431" s="46"/>
      <c r="CA1431" s="46"/>
      <c r="CB1431" s="46"/>
      <c r="CC1431" s="46"/>
    </row>
    <row r="1432" spans="7:81" x14ac:dyDescent="0.25">
      <c r="G1432" t="s">
        <v>133</v>
      </c>
      <c r="H1432" s="40">
        <v>41608</v>
      </c>
      <c r="I1432" s="46">
        <v>0</v>
      </c>
      <c r="J1432" s="46">
        <v>0</v>
      </c>
      <c r="K1432" s="46" t="s">
        <v>74</v>
      </c>
      <c r="L1432" s="46">
        <v>0</v>
      </c>
      <c r="M1432" s="46" t="s">
        <v>74</v>
      </c>
      <c r="N1432" s="46">
        <v>0</v>
      </c>
      <c r="O1432" s="46" t="s">
        <v>74</v>
      </c>
      <c r="P1432" s="46">
        <v>0</v>
      </c>
      <c r="Q1432" s="46" t="s">
        <v>74</v>
      </c>
      <c r="R1432" s="46">
        <v>0</v>
      </c>
      <c r="S1432" s="46" t="s">
        <v>74</v>
      </c>
      <c r="T1432" s="46">
        <v>0</v>
      </c>
      <c r="U1432" s="46" t="s">
        <v>74</v>
      </c>
      <c r="V1432" s="46">
        <v>0</v>
      </c>
      <c r="W1432" s="46" t="s">
        <v>74</v>
      </c>
      <c r="X1432" s="46">
        <v>0</v>
      </c>
      <c r="Y1432" s="46" t="s">
        <v>74</v>
      </c>
      <c r="Z1432" s="46">
        <v>0</v>
      </c>
      <c r="AA1432" s="46" t="s">
        <v>74</v>
      </c>
      <c r="AB1432" s="46">
        <v>0</v>
      </c>
      <c r="AC1432" s="46" t="s">
        <v>74</v>
      </c>
      <c r="AD1432" s="46">
        <v>0</v>
      </c>
      <c r="AE1432" s="46" t="s">
        <v>74</v>
      </c>
      <c r="AF1432" s="46">
        <v>0</v>
      </c>
      <c r="AG1432" s="46" t="s">
        <v>74</v>
      </c>
      <c r="AH1432" s="46">
        <v>0</v>
      </c>
      <c r="AI1432" s="46" t="s">
        <v>74</v>
      </c>
      <c r="AJ1432" s="46">
        <v>0</v>
      </c>
      <c r="AK1432" s="46" t="s">
        <v>74</v>
      </c>
      <c r="AL1432" s="46">
        <v>0</v>
      </c>
      <c r="AM1432" s="46" t="s">
        <v>74</v>
      </c>
      <c r="AN1432" s="50"/>
      <c r="AO1432" s="46"/>
      <c r="AP1432" s="46"/>
      <c r="AQ1432" s="46"/>
      <c r="AR1432" s="46"/>
      <c r="AS1432" s="46"/>
      <c r="AT1432" s="46"/>
      <c r="AU1432" s="46"/>
      <c r="AV1432" s="46"/>
      <c r="AW1432" s="46"/>
      <c r="AX1432" s="46"/>
      <c r="AY1432" s="46"/>
      <c r="AZ1432" s="46"/>
      <c r="BA1432" s="46"/>
      <c r="BB1432" s="46"/>
      <c r="BC1432" s="46"/>
      <c r="BD1432" s="46"/>
      <c r="BE1432" s="46"/>
      <c r="BF1432" s="46"/>
      <c r="BG1432" s="46"/>
      <c r="BH1432" s="46"/>
      <c r="BI1432" s="46"/>
      <c r="BJ1432" s="46"/>
      <c r="BK1432" s="46"/>
      <c r="BL1432" s="46"/>
      <c r="BM1432" s="46"/>
      <c r="BN1432" s="46"/>
      <c r="BO1432" s="46"/>
      <c r="BP1432" s="46"/>
      <c r="BQ1432" s="46"/>
      <c r="BR1432" s="46"/>
      <c r="BS1432" s="46"/>
      <c r="BT1432" s="46"/>
      <c r="BU1432" s="46"/>
      <c r="BV1432" s="46"/>
      <c r="BW1432" s="46"/>
      <c r="BX1432" s="46"/>
      <c r="BY1432" s="46"/>
      <c r="BZ1432" s="46"/>
      <c r="CA1432" s="46"/>
      <c r="CB1432" s="46"/>
      <c r="CC1432" s="46"/>
    </row>
    <row r="1433" spans="7:81" x14ac:dyDescent="0.25">
      <c r="G1433" t="s">
        <v>133</v>
      </c>
      <c r="H1433" s="40">
        <v>41609</v>
      </c>
      <c r="I1433" s="46">
        <v>0</v>
      </c>
      <c r="J1433" s="46">
        <v>0</v>
      </c>
      <c r="K1433" s="46" t="s">
        <v>74</v>
      </c>
      <c r="L1433" s="46">
        <v>0</v>
      </c>
      <c r="M1433" s="46" t="s">
        <v>74</v>
      </c>
      <c r="N1433" s="46">
        <v>0</v>
      </c>
      <c r="O1433" s="46" t="s">
        <v>74</v>
      </c>
      <c r="P1433" s="46">
        <v>0</v>
      </c>
      <c r="Q1433" s="46" t="s">
        <v>74</v>
      </c>
      <c r="R1433" s="46">
        <v>0</v>
      </c>
      <c r="S1433" s="46" t="s">
        <v>74</v>
      </c>
      <c r="T1433" s="46">
        <v>0</v>
      </c>
      <c r="U1433" s="46" t="s">
        <v>74</v>
      </c>
      <c r="V1433" s="46">
        <v>0</v>
      </c>
      <c r="W1433" s="46" t="s">
        <v>74</v>
      </c>
      <c r="X1433" s="46">
        <v>0</v>
      </c>
      <c r="Y1433" s="46" t="s">
        <v>74</v>
      </c>
      <c r="Z1433" s="46">
        <v>0</v>
      </c>
      <c r="AA1433" s="46" t="s">
        <v>74</v>
      </c>
      <c r="AB1433" s="46">
        <v>0</v>
      </c>
      <c r="AC1433" s="46" t="s">
        <v>74</v>
      </c>
      <c r="AD1433" s="46">
        <v>0</v>
      </c>
      <c r="AE1433" s="46" t="s">
        <v>74</v>
      </c>
      <c r="AF1433" s="46">
        <v>0</v>
      </c>
      <c r="AG1433" s="46" t="s">
        <v>74</v>
      </c>
      <c r="AH1433" s="46">
        <v>0</v>
      </c>
      <c r="AI1433" s="46" t="s">
        <v>74</v>
      </c>
      <c r="AJ1433" s="46">
        <v>0</v>
      </c>
      <c r="AK1433" s="46" t="s">
        <v>74</v>
      </c>
      <c r="AL1433" s="46">
        <v>0</v>
      </c>
      <c r="AM1433" s="46" t="s">
        <v>74</v>
      </c>
      <c r="AN1433" s="50"/>
      <c r="AO1433" s="46"/>
      <c r="AP1433" s="46"/>
      <c r="AQ1433" s="46"/>
      <c r="AR1433" s="46"/>
      <c r="AS1433" s="46"/>
      <c r="AT1433" s="46"/>
      <c r="AU1433" s="46"/>
      <c r="AV1433" s="46"/>
      <c r="AW1433" s="46"/>
      <c r="AX1433" s="46"/>
      <c r="AY1433" s="46"/>
      <c r="AZ1433" s="46"/>
      <c r="BA1433" s="46"/>
      <c r="BB1433" s="46"/>
      <c r="BC1433" s="46"/>
      <c r="BD1433" s="46"/>
      <c r="BE1433" s="46"/>
      <c r="BF1433" s="46"/>
      <c r="BG1433" s="46"/>
      <c r="BH1433" s="46"/>
      <c r="BI1433" s="46"/>
      <c r="BJ1433" s="46"/>
      <c r="BK1433" s="46"/>
      <c r="BL1433" s="46"/>
      <c r="BM1433" s="46"/>
      <c r="BN1433" s="46"/>
      <c r="BO1433" s="46"/>
      <c r="BP1433" s="46"/>
      <c r="BQ1433" s="46"/>
      <c r="BR1433" s="46"/>
      <c r="BS1433" s="46"/>
      <c r="BT1433" s="46"/>
      <c r="BU1433" s="46"/>
      <c r="BV1433" s="46"/>
      <c r="BW1433" s="46"/>
      <c r="BX1433" s="46"/>
      <c r="BY1433" s="46"/>
      <c r="BZ1433" s="46"/>
      <c r="CA1433" s="46"/>
      <c r="CB1433" s="46"/>
      <c r="CC1433" s="46"/>
    </row>
    <row r="1434" spans="7:81" x14ac:dyDescent="0.25">
      <c r="G1434" t="s">
        <v>133</v>
      </c>
      <c r="H1434" s="40">
        <v>41610</v>
      </c>
      <c r="I1434" s="46">
        <v>0</v>
      </c>
      <c r="J1434" s="46">
        <v>0</v>
      </c>
      <c r="K1434" s="46" t="s">
        <v>74</v>
      </c>
      <c r="L1434" s="46">
        <v>0</v>
      </c>
      <c r="M1434" s="46" t="s">
        <v>74</v>
      </c>
      <c r="N1434" s="46">
        <v>0</v>
      </c>
      <c r="O1434" s="46" t="s">
        <v>74</v>
      </c>
      <c r="P1434" s="46">
        <v>0</v>
      </c>
      <c r="Q1434" s="46" t="s">
        <v>74</v>
      </c>
      <c r="R1434" s="46">
        <v>0</v>
      </c>
      <c r="S1434" s="46" t="s">
        <v>74</v>
      </c>
      <c r="T1434" s="46">
        <v>0</v>
      </c>
      <c r="U1434" s="46" t="s">
        <v>74</v>
      </c>
      <c r="V1434" s="46">
        <v>0</v>
      </c>
      <c r="W1434" s="46" t="s">
        <v>74</v>
      </c>
      <c r="X1434" s="46">
        <v>0</v>
      </c>
      <c r="Y1434" s="46" t="s">
        <v>74</v>
      </c>
      <c r="Z1434" s="46">
        <v>43.306995196773087</v>
      </c>
      <c r="AA1434" s="46" t="s">
        <v>74</v>
      </c>
      <c r="AB1434" s="46">
        <v>0</v>
      </c>
      <c r="AC1434" s="46" t="s">
        <v>74</v>
      </c>
      <c r="AD1434" s="46">
        <v>0</v>
      </c>
      <c r="AE1434" s="46" t="s">
        <v>74</v>
      </c>
      <c r="AF1434" s="46">
        <v>0</v>
      </c>
      <c r="AG1434" s="46" t="s">
        <v>74</v>
      </c>
      <c r="AH1434" s="46">
        <v>0</v>
      </c>
      <c r="AI1434" s="46" t="s">
        <v>74</v>
      </c>
      <c r="AJ1434" s="46">
        <v>0</v>
      </c>
      <c r="AK1434" s="46" t="s">
        <v>74</v>
      </c>
      <c r="AL1434" s="46">
        <v>0</v>
      </c>
      <c r="AM1434" s="46" t="s">
        <v>74</v>
      </c>
      <c r="AN1434" s="50"/>
      <c r="AO1434" s="46"/>
      <c r="AP1434" s="46"/>
      <c r="AQ1434" s="46"/>
      <c r="AR1434" s="46"/>
      <c r="AS1434" s="46"/>
      <c r="AT1434" s="46"/>
      <c r="AU1434" s="46"/>
      <c r="AV1434" s="46"/>
      <c r="AW1434" s="46"/>
      <c r="AX1434" s="46"/>
      <c r="AY1434" s="46"/>
      <c r="AZ1434" s="46"/>
      <c r="BA1434" s="46"/>
      <c r="BB1434" s="46"/>
      <c r="BC1434" s="46"/>
      <c r="BD1434" s="46"/>
      <c r="BE1434" s="46"/>
      <c r="BF1434" s="46"/>
      <c r="BG1434" s="46"/>
      <c r="BH1434" s="46"/>
      <c r="BI1434" s="46"/>
      <c r="BJ1434" s="46"/>
      <c r="BK1434" s="46"/>
      <c r="BL1434" s="46"/>
      <c r="BM1434" s="46"/>
      <c r="BN1434" s="46"/>
      <c r="BO1434" s="46"/>
      <c r="BP1434" s="46"/>
      <c r="BQ1434" s="46"/>
      <c r="BR1434" s="46"/>
      <c r="BS1434" s="46"/>
      <c r="BT1434" s="46"/>
      <c r="BU1434" s="46"/>
      <c r="BV1434" s="46"/>
      <c r="BW1434" s="46"/>
      <c r="BX1434" s="46"/>
      <c r="BY1434" s="46"/>
      <c r="BZ1434" s="46"/>
      <c r="CA1434" s="46"/>
      <c r="CB1434" s="46"/>
      <c r="CC1434" s="46"/>
    </row>
    <row r="1435" spans="7:81" x14ac:dyDescent="0.25">
      <c r="G1435" t="s">
        <v>133</v>
      </c>
      <c r="H1435" s="40">
        <v>41611</v>
      </c>
      <c r="I1435" s="46">
        <v>0</v>
      </c>
      <c r="J1435" s="46">
        <v>0</v>
      </c>
      <c r="K1435" s="46" t="s">
        <v>74</v>
      </c>
      <c r="L1435" s="46">
        <v>0</v>
      </c>
      <c r="M1435" s="46" t="s">
        <v>74</v>
      </c>
      <c r="N1435" s="46">
        <v>0</v>
      </c>
      <c r="O1435" s="46" t="s">
        <v>74</v>
      </c>
      <c r="P1435" s="46">
        <v>0</v>
      </c>
      <c r="Q1435" s="46" t="s">
        <v>74</v>
      </c>
      <c r="R1435" s="46">
        <v>0</v>
      </c>
      <c r="S1435" s="46" t="s">
        <v>74</v>
      </c>
      <c r="T1435" s="46">
        <v>0</v>
      </c>
      <c r="U1435" s="46" t="s">
        <v>74</v>
      </c>
      <c r="V1435" s="46">
        <v>0</v>
      </c>
      <c r="W1435" s="46" t="s">
        <v>74</v>
      </c>
      <c r="X1435" s="46">
        <v>0</v>
      </c>
      <c r="Y1435" s="46" t="s">
        <v>74</v>
      </c>
      <c r="Z1435" s="46">
        <v>0</v>
      </c>
      <c r="AA1435" s="46" t="s">
        <v>74</v>
      </c>
      <c r="AB1435" s="46">
        <v>0</v>
      </c>
      <c r="AC1435" s="46" t="s">
        <v>74</v>
      </c>
      <c r="AD1435" s="46">
        <v>0</v>
      </c>
      <c r="AE1435" s="46" t="s">
        <v>74</v>
      </c>
      <c r="AF1435" s="46">
        <v>0</v>
      </c>
      <c r="AG1435" s="46" t="s">
        <v>74</v>
      </c>
      <c r="AH1435" s="46">
        <v>0</v>
      </c>
      <c r="AI1435" s="46" t="s">
        <v>74</v>
      </c>
      <c r="AJ1435" s="46">
        <v>0</v>
      </c>
      <c r="AK1435" s="46" t="s">
        <v>74</v>
      </c>
      <c r="AL1435" s="46">
        <v>0</v>
      </c>
      <c r="AM1435" s="46" t="s">
        <v>74</v>
      </c>
      <c r="AN1435" s="50"/>
      <c r="AO1435" s="46"/>
      <c r="AP1435" s="46"/>
      <c r="AQ1435" s="46"/>
      <c r="AR1435" s="46"/>
      <c r="AS1435" s="46"/>
      <c r="AT1435" s="46"/>
      <c r="AU1435" s="46"/>
      <c r="AV1435" s="46"/>
      <c r="AW1435" s="46"/>
      <c r="AX1435" s="46"/>
      <c r="AY1435" s="46"/>
      <c r="AZ1435" s="46"/>
      <c r="BA1435" s="46"/>
      <c r="BB1435" s="46"/>
      <c r="BC1435" s="46"/>
      <c r="BD1435" s="46"/>
      <c r="BE1435" s="46"/>
      <c r="BF1435" s="46"/>
      <c r="BG1435" s="46"/>
      <c r="BH1435" s="46"/>
      <c r="BI1435" s="46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</row>
    <row r="1436" spans="7:81" x14ac:dyDescent="0.25">
      <c r="G1436" t="s">
        <v>133</v>
      </c>
      <c r="H1436" s="40">
        <v>41612</v>
      </c>
      <c r="I1436" s="46">
        <v>3.5</v>
      </c>
      <c r="J1436" s="46">
        <v>0</v>
      </c>
      <c r="K1436" s="46" t="s">
        <v>74</v>
      </c>
      <c r="L1436" s="46">
        <v>0</v>
      </c>
      <c r="M1436" s="46" t="s">
        <v>74</v>
      </c>
      <c r="N1436" s="46">
        <v>0</v>
      </c>
      <c r="O1436" s="46" t="s">
        <v>74</v>
      </c>
      <c r="P1436" s="46">
        <v>0</v>
      </c>
      <c r="Q1436" s="46" t="s">
        <v>74</v>
      </c>
      <c r="R1436" s="46">
        <v>0</v>
      </c>
      <c r="S1436" s="46" t="s">
        <v>74</v>
      </c>
      <c r="T1436" s="46">
        <v>0</v>
      </c>
      <c r="U1436" s="46" t="s">
        <v>74</v>
      </c>
      <c r="V1436" s="46">
        <v>0</v>
      </c>
      <c r="W1436" s="46" t="s">
        <v>74</v>
      </c>
      <c r="X1436" s="46">
        <v>0</v>
      </c>
      <c r="Y1436" s="46" t="s">
        <v>74</v>
      </c>
      <c r="Z1436" s="46">
        <v>0</v>
      </c>
      <c r="AA1436" s="46">
        <v>1.8999999999999997</v>
      </c>
      <c r="AB1436" s="46">
        <v>0</v>
      </c>
      <c r="AC1436" s="46">
        <v>11.466666666666667</v>
      </c>
      <c r="AD1436" s="46">
        <v>0</v>
      </c>
      <c r="AE1436" s="46">
        <v>3.0666666666666664</v>
      </c>
      <c r="AF1436" s="46">
        <v>0</v>
      </c>
      <c r="AG1436" s="46">
        <v>0.3</v>
      </c>
      <c r="AH1436" s="46">
        <v>39.849920119582357</v>
      </c>
      <c r="AI1436" s="46">
        <v>2.3333333333333335</v>
      </c>
      <c r="AJ1436" s="46">
        <v>0</v>
      </c>
      <c r="AK1436" s="46">
        <v>1.5333333333333332</v>
      </c>
      <c r="AL1436" s="46">
        <v>0</v>
      </c>
      <c r="AM1436" s="46">
        <v>1.1666666666666667</v>
      </c>
      <c r="AN1436" s="50"/>
      <c r="AO1436" s="46"/>
      <c r="AP1436" s="46"/>
      <c r="AQ1436" s="46"/>
      <c r="AR1436" s="46"/>
      <c r="AS1436" s="46"/>
      <c r="AT1436" s="46"/>
      <c r="AU1436" s="46"/>
      <c r="AV1436" s="46"/>
      <c r="AW1436" s="46"/>
      <c r="AX1436" s="46"/>
      <c r="AY1436" s="46"/>
      <c r="AZ1436" s="46"/>
      <c r="BA1436" s="46"/>
      <c r="BB1436" s="46"/>
      <c r="BC1436" s="46"/>
      <c r="BD1436" s="46"/>
      <c r="BE1436" s="46"/>
      <c r="BF1436" s="46"/>
      <c r="BG1436" s="46"/>
      <c r="BH1436" s="46"/>
      <c r="BI1436" s="46">
        <v>0</v>
      </c>
      <c r="BJ1436" s="46">
        <v>3.3</v>
      </c>
      <c r="BK1436" s="46">
        <v>2.4</v>
      </c>
      <c r="BL1436" s="46">
        <v>9.6999999999999993</v>
      </c>
      <c r="BM1436" s="46">
        <v>12.2</v>
      </c>
      <c r="BN1436" s="46">
        <v>12.5</v>
      </c>
      <c r="BO1436" s="46">
        <v>0.3</v>
      </c>
      <c r="BP1436" s="46">
        <v>3.6</v>
      </c>
      <c r="BQ1436" s="46">
        <v>5.3</v>
      </c>
      <c r="BR1436" s="46">
        <v>0.9</v>
      </c>
      <c r="BS1436" s="46">
        <v>0</v>
      </c>
      <c r="BT1436" s="46">
        <v>0</v>
      </c>
      <c r="BU1436" s="46">
        <v>2.5</v>
      </c>
      <c r="BV1436" s="46">
        <v>0</v>
      </c>
      <c r="BW1436" s="46">
        <v>4.5</v>
      </c>
      <c r="BX1436" s="46">
        <v>0</v>
      </c>
      <c r="BY1436" s="46">
        <v>2</v>
      </c>
      <c r="BZ1436" s="46">
        <v>2.6</v>
      </c>
      <c r="CA1436" s="46">
        <v>2.8</v>
      </c>
      <c r="CB1436" s="46">
        <v>0.7</v>
      </c>
      <c r="CC1436" s="46">
        <v>0</v>
      </c>
    </row>
    <row r="1437" spans="7:81" x14ac:dyDescent="0.25">
      <c r="G1437" t="s">
        <v>133</v>
      </c>
      <c r="H1437" s="40">
        <v>41613</v>
      </c>
      <c r="I1437" s="46">
        <v>3.5</v>
      </c>
      <c r="J1437" s="46">
        <v>0</v>
      </c>
      <c r="K1437" s="46" t="s">
        <v>74</v>
      </c>
      <c r="L1437" s="46">
        <v>0</v>
      </c>
      <c r="M1437" s="46" t="s">
        <v>74</v>
      </c>
      <c r="N1437" s="46">
        <v>0</v>
      </c>
      <c r="O1437" s="46" t="s">
        <v>74</v>
      </c>
      <c r="P1437" s="46">
        <v>0</v>
      </c>
      <c r="Q1437" s="46" t="s">
        <v>74</v>
      </c>
      <c r="R1437" s="46">
        <v>0</v>
      </c>
      <c r="S1437" s="46" t="s">
        <v>74</v>
      </c>
      <c r="T1437" s="46">
        <v>0</v>
      </c>
      <c r="U1437" s="46" t="s">
        <v>74</v>
      </c>
      <c r="V1437" s="46">
        <v>0</v>
      </c>
      <c r="W1437" s="46" t="s">
        <v>74</v>
      </c>
      <c r="X1437" s="46">
        <v>0</v>
      </c>
      <c r="Y1437" s="46" t="s">
        <v>74</v>
      </c>
      <c r="Z1437" s="46">
        <v>0</v>
      </c>
      <c r="AA1437" s="46" t="s">
        <v>74</v>
      </c>
      <c r="AB1437" s="46">
        <v>0</v>
      </c>
      <c r="AC1437" s="46" t="s">
        <v>74</v>
      </c>
      <c r="AD1437" s="46">
        <v>0</v>
      </c>
      <c r="AE1437" s="46" t="s">
        <v>74</v>
      </c>
      <c r="AF1437" s="46">
        <v>0</v>
      </c>
      <c r="AG1437" s="46" t="s">
        <v>74</v>
      </c>
      <c r="AH1437" s="46">
        <v>0</v>
      </c>
      <c r="AI1437" s="46" t="s">
        <v>74</v>
      </c>
      <c r="AJ1437" s="46">
        <v>0</v>
      </c>
      <c r="AK1437" s="46" t="s">
        <v>74</v>
      </c>
      <c r="AL1437" s="46">
        <v>0</v>
      </c>
      <c r="AM1437" s="46" t="s">
        <v>74</v>
      </c>
      <c r="AN1437" s="50"/>
      <c r="AO1437" s="46"/>
      <c r="AP1437" s="46"/>
      <c r="AQ1437" s="46"/>
      <c r="AR1437" s="46"/>
      <c r="AS1437" s="46"/>
      <c r="AT1437" s="46"/>
      <c r="AU1437" s="46"/>
      <c r="AV1437" s="46"/>
      <c r="AW1437" s="46"/>
      <c r="AX1437" s="46"/>
      <c r="AY1437" s="46"/>
      <c r="AZ1437" s="46"/>
      <c r="BA1437" s="46"/>
      <c r="BB1437" s="46"/>
      <c r="BC1437" s="46"/>
      <c r="BD1437" s="46"/>
      <c r="BE1437" s="46"/>
      <c r="BF1437" s="46"/>
      <c r="BG1437" s="46"/>
      <c r="BH1437" s="46"/>
      <c r="BI1437" s="46"/>
      <c r="BJ1437" s="46"/>
      <c r="BK1437" s="46"/>
      <c r="BL1437" s="46"/>
      <c r="BM1437" s="46"/>
      <c r="BN1437" s="46"/>
      <c r="BO1437" s="46"/>
      <c r="BP1437" s="46"/>
      <c r="BQ1437" s="46"/>
      <c r="BR1437" s="46"/>
      <c r="BS1437" s="46"/>
      <c r="BT1437" s="46"/>
      <c r="BU1437" s="46"/>
      <c r="BV1437" s="46"/>
      <c r="BW1437" s="46"/>
      <c r="BX1437" s="46"/>
      <c r="BY1437" s="46"/>
      <c r="BZ1437" s="46"/>
      <c r="CA1437" s="46"/>
      <c r="CB1437" s="46"/>
      <c r="CC1437" s="46"/>
    </row>
    <row r="1438" spans="7:81" x14ac:dyDescent="0.25">
      <c r="G1438" t="s">
        <v>133</v>
      </c>
      <c r="H1438" s="40">
        <v>41614</v>
      </c>
      <c r="I1438" s="46">
        <v>0</v>
      </c>
      <c r="J1438" s="46">
        <v>0</v>
      </c>
      <c r="K1438" s="46" t="s">
        <v>74</v>
      </c>
      <c r="L1438" s="46">
        <v>38.533785546569263</v>
      </c>
      <c r="M1438" s="46" t="s">
        <v>74</v>
      </c>
      <c r="N1438" s="46">
        <v>0</v>
      </c>
      <c r="O1438" s="46" t="s">
        <v>74</v>
      </c>
      <c r="P1438" s="46">
        <v>0</v>
      </c>
      <c r="Q1438" s="46" t="s">
        <v>74</v>
      </c>
      <c r="R1438" s="46">
        <v>0</v>
      </c>
      <c r="S1438" s="46" t="s">
        <v>74</v>
      </c>
      <c r="T1438" s="46">
        <v>0</v>
      </c>
      <c r="U1438" s="46" t="s">
        <v>74</v>
      </c>
      <c r="V1438" s="46">
        <v>0</v>
      </c>
      <c r="W1438" s="46" t="s">
        <v>74</v>
      </c>
      <c r="X1438" s="46">
        <v>0</v>
      </c>
      <c r="Y1438" s="46" t="s">
        <v>74</v>
      </c>
      <c r="Z1438" s="46">
        <v>0</v>
      </c>
      <c r="AA1438" s="46" t="s">
        <v>74</v>
      </c>
      <c r="AB1438" s="46">
        <v>0</v>
      </c>
      <c r="AC1438" s="46" t="s">
        <v>74</v>
      </c>
      <c r="AD1438" s="46">
        <v>0</v>
      </c>
      <c r="AE1438" s="46" t="s">
        <v>74</v>
      </c>
      <c r="AF1438" s="46">
        <v>0</v>
      </c>
      <c r="AG1438" s="46" t="s">
        <v>74</v>
      </c>
      <c r="AH1438" s="46">
        <v>0</v>
      </c>
      <c r="AI1438" s="46" t="s">
        <v>74</v>
      </c>
      <c r="AJ1438" s="46">
        <v>0</v>
      </c>
      <c r="AK1438" s="46" t="s">
        <v>74</v>
      </c>
      <c r="AL1438" s="46">
        <v>0</v>
      </c>
      <c r="AM1438" s="46" t="s">
        <v>74</v>
      </c>
      <c r="AN1438" s="50"/>
      <c r="AO1438" s="46"/>
      <c r="AP1438" s="46"/>
      <c r="AQ1438" s="46"/>
      <c r="AR1438" s="46"/>
      <c r="AS1438" s="46"/>
      <c r="AT1438" s="46"/>
      <c r="AU1438" s="46"/>
      <c r="AV1438" s="46"/>
      <c r="AW1438" s="46"/>
      <c r="AX1438" s="46"/>
      <c r="AY1438" s="46"/>
      <c r="AZ1438" s="46"/>
      <c r="BA1438" s="46"/>
      <c r="BB1438" s="46"/>
      <c r="BC1438" s="46"/>
      <c r="BD1438" s="46"/>
      <c r="BE1438" s="46"/>
      <c r="BF1438" s="46"/>
      <c r="BG1438" s="46"/>
      <c r="BH1438" s="46"/>
      <c r="BI1438" s="46"/>
      <c r="BJ1438" s="46"/>
      <c r="BK1438" s="46"/>
      <c r="BL1438" s="46"/>
      <c r="BM1438" s="46"/>
      <c r="BN1438" s="46"/>
      <c r="BO1438" s="46"/>
      <c r="BP1438" s="46"/>
      <c r="BQ1438" s="46"/>
      <c r="BR1438" s="46"/>
      <c r="BS1438" s="46"/>
      <c r="BT1438" s="46"/>
      <c r="BU1438" s="46"/>
      <c r="BV1438" s="46"/>
      <c r="BW1438" s="46"/>
      <c r="BX1438" s="46"/>
      <c r="BY1438" s="46"/>
      <c r="BZ1438" s="46"/>
      <c r="CA1438" s="46"/>
      <c r="CB1438" s="46"/>
      <c r="CC1438" s="46"/>
    </row>
    <row r="1439" spans="7:81" x14ac:dyDescent="0.25">
      <c r="G1439" t="s">
        <v>133</v>
      </c>
      <c r="H1439" s="40">
        <v>41615</v>
      </c>
      <c r="I1439" s="46">
        <v>0</v>
      </c>
      <c r="J1439" s="46">
        <v>0</v>
      </c>
      <c r="K1439" s="46" t="s">
        <v>74</v>
      </c>
      <c r="L1439" s="46">
        <v>0</v>
      </c>
      <c r="M1439" s="46" t="s">
        <v>74</v>
      </c>
      <c r="N1439" s="46">
        <v>0</v>
      </c>
      <c r="O1439" s="46" t="s">
        <v>74</v>
      </c>
      <c r="P1439" s="46">
        <v>0</v>
      </c>
      <c r="Q1439" s="46" t="s">
        <v>74</v>
      </c>
      <c r="R1439" s="46">
        <v>0</v>
      </c>
      <c r="S1439" s="46" t="s">
        <v>74</v>
      </c>
      <c r="T1439" s="46">
        <v>0</v>
      </c>
      <c r="U1439" s="46" t="s">
        <v>74</v>
      </c>
      <c r="V1439" s="46">
        <v>0</v>
      </c>
      <c r="W1439" s="46" t="s">
        <v>74</v>
      </c>
      <c r="X1439" s="46">
        <v>0</v>
      </c>
      <c r="Y1439" s="46" t="s">
        <v>74</v>
      </c>
      <c r="Z1439" s="46">
        <v>0</v>
      </c>
      <c r="AA1439" s="46" t="s">
        <v>74</v>
      </c>
      <c r="AB1439" s="46">
        <v>0</v>
      </c>
      <c r="AC1439" s="46" t="s">
        <v>74</v>
      </c>
      <c r="AD1439" s="46">
        <v>0</v>
      </c>
      <c r="AE1439" s="46" t="s">
        <v>74</v>
      </c>
      <c r="AF1439" s="46">
        <v>0</v>
      </c>
      <c r="AG1439" s="46" t="s">
        <v>74</v>
      </c>
      <c r="AH1439" s="46">
        <v>0</v>
      </c>
      <c r="AI1439" s="46" t="s">
        <v>74</v>
      </c>
      <c r="AJ1439" s="46">
        <v>0</v>
      </c>
      <c r="AK1439" s="46" t="s">
        <v>74</v>
      </c>
      <c r="AL1439" s="46">
        <v>0</v>
      </c>
      <c r="AM1439" s="46" t="s">
        <v>74</v>
      </c>
      <c r="AN1439" s="50"/>
      <c r="AO1439" s="46"/>
      <c r="AP1439" s="46"/>
      <c r="AQ1439" s="46"/>
      <c r="AR1439" s="46"/>
      <c r="AS1439" s="46"/>
      <c r="AT1439" s="46"/>
      <c r="AU1439" s="46"/>
      <c r="AV1439" s="46"/>
      <c r="AW1439" s="46"/>
      <c r="AX1439" s="46"/>
      <c r="AY1439" s="46"/>
      <c r="AZ1439" s="46"/>
      <c r="BA1439" s="46"/>
      <c r="BB1439" s="46"/>
      <c r="BC1439" s="46"/>
      <c r="BD1439" s="46"/>
      <c r="BE1439" s="46"/>
      <c r="BF1439" s="46"/>
      <c r="BG1439" s="46"/>
      <c r="BH1439" s="46"/>
      <c r="BI1439" s="46"/>
      <c r="BJ1439" s="46"/>
      <c r="BK1439" s="46"/>
      <c r="BL1439" s="46"/>
      <c r="BM1439" s="46"/>
      <c r="BN1439" s="46"/>
      <c r="BO1439" s="46"/>
      <c r="BP1439" s="46"/>
      <c r="BQ1439" s="46"/>
      <c r="BR1439" s="46"/>
      <c r="BS1439" s="46"/>
      <c r="BT1439" s="46"/>
      <c r="BU1439" s="46"/>
      <c r="BV1439" s="46"/>
      <c r="BW1439" s="46"/>
      <c r="BX1439" s="46"/>
      <c r="BY1439" s="46"/>
      <c r="BZ1439" s="46"/>
      <c r="CA1439" s="46"/>
      <c r="CB1439" s="46"/>
      <c r="CC1439" s="46"/>
    </row>
    <row r="1440" spans="7:81" x14ac:dyDescent="0.25">
      <c r="G1440" t="s">
        <v>133</v>
      </c>
      <c r="H1440" s="40">
        <v>41616</v>
      </c>
      <c r="I1440" s="46">
        <v>0</v>
      </c>
      <c r="J1440" s="46">
        <v>0</v>
      </c>
      <c r="K1440" s="46" t="s">
        <v>74</v>
      </c>
      <c r="L1440" s="46">
        <v>0</v>
      </c>
      <c r="M1440" s="46" t="s">
        <v>74</v>
      </c>
      <c r="N1440" s="46">
        <v>43.931928258982751</v>
      </c>
      <c r="O1440" s="46" t="s">
        <v>74</v>
      </c>
      <c r="P1440" s="46">
        <v>0</v>
      </c>
      <c r="Q1440" s="46" t="s">
        <v>74</v>
      </c>
      <c r="R1440" s="46">
        <v>0</v>
      </c>
      <c r="S1440" s="46" t="s">
        <v>74</v>
      </c>
      <c r="T1440" s="46">
        <v>0</v>
      </c>
      <c r="U1440" s="46" t="s">
        <v>74</v>
      </c>
      <c r="V1440" s="46">
        <v>0</v>
      </c>
      <c r="W1440" s="46" t="s">
        <v>74</v>
      </c>
      <c r="X1440" s="46">
        <v>0</v>
      </c>
      <c r="Y1440" s="46" t="s">
        <v>74</v>
      </c>
      <c r="Z1440" s="46">
        <v>0</v>
      </c>
      <c r="AA1440" s="46" t="s">
        <v>74</v>
      </c>
      <c r="AB1440" s="46">
        <v>0</v>
      </c>
      <c r="AC1440" s="46" t="s">
        <v>74</v>
      </c>
      <c r="AD1440" s="46">
        <v>0</v>
      </c>
      <c r="AE1440" s="46" t="s">
        <v>74</v>
      </c>
      <c r="AF1440" s="46">
        <v>0</v>
      </c>
      <c r="AG1440" s="46" t="s">
        <v>74</v>
      </c>
      <c r="AH1440" s="46">
        <v>0</v>
      </c>
      <c r="AI1440" s="46" t="s">
        <v>74</v>
      </c>
      <c r="AJ1440" s="46">
        <v>0</v>
      </c>
      <c r="AK1440" s="46" t="s">
        <v>74</v>
      </c>
      <c r="AL1440" s="46">
        <v>0</v>
      </c>
      <c r="AM1440" s="46" t="s">
        <v>74</v>
      </c>
      <c r="AN1440" s="50"/>
      <c r="AO1440" s="46"/>
      <c r="AP1440" s="46"/>
      <c r="AQ1440" s="46"/>
      <c r="AR1440" s="46"/>
      <c r="AS1440" s="46"/>
      <c r="AT1440" s="46"/>
      <c r="AU1440" s="46"/>
      <c r="AV1440" s="46"/>
      <c r="AW1440" s="46"/>
      <c r="AX1440" s="46"/>
      <c r="AY1440" s="46"/>
      <c r="AZ1440" s="46"/>
      <c r="BA1440" s="46"/>
      <c r="BB1440" s="46"/>
      <c r="BC1440" s="46"/>
      <c r="BD1440" s="46"/>
      <c r="BE1440" s="46"/>
      <c r="BF1440" s="46"/>
      <c r="BG1440" s="46"/>
      <c r="BH1440" s="46"/>
      <c r="BI1440" s="46"/>
      <c r="BJ1440" s="46"/>
      <c r="BK1440" s="46"/>
      <c r="BL1440" s="46"/>
      <c r="BM1440" s="46"/>
      <c r="BN1440" s="46"/>
      <c r="BO1440" s="46"/>
      <c r="BP1440" s="46"/>
      <c r="BQ1440" s="46"/>
      <c r="BR1440" s="46"/>
      <c r="BS1440" s="46"/>
      <c r="BT1440" s="46"/>
      <c r="BU1440" s="46"/>
      <c r="BV1440" s="46"/>
      <c r="BW1440" s="46"/>
      <c r="BX1440" s="46"/>
      <c r="BY1440" s="46"/>
      <c r="BZ1440" s="46"/>
      <c r="CA1440" s="46"/>
      <c r="CB1440" s="46"/>
      <c r="CC1440" s="46"/>
    </row>
    <row r="1441" spans="7:81" x14ac:dyDescent="0.25">
      <c r="G1441" t="s">
        <v>133</v>
      </c>
      <c r="H1441" s="40">
        <v>41617</v>
      </c>
      <c r="I1441" s="46">
        <v>0</v>
      </c>
      <c r="J1441" s="46">
        <v>0</v>
      </c>
      <c r="K1441" s="46" t="s">
        <v>74</v>
      </c>
      <c r="L1441" s="46">
        <v>0</v>
      </c>
      <c r="M1441" s="46" t="s">
        <v>74</v>
      </c>
      <c r="N1441" s="46">
        <v>0</v>
      </c>
      <c r="O1441" s="46" t="s">
        <v>74</v>
      </c>
      <c r="P1441" s="46">
        <v>0</v>
      </c>
      <c r="Q1441" s="46" t="s">
        <v>74</v>
      </c>
      <c r="R1441" s="46">
        <v>0</v>
      </c>
      <c r="S1441" s="46" t="s">
        <v>74</v>
      </c>
      <c r="T1441" s="46">
        <v>0</v>
      </c>
      <c r="U1441" s="46" t="s">
        <v>74</v>
      </c>
      <c r="V1441" s="46">
        <v>0</v>
      </c>
      <c r="W1441" s="46" t="s">
        <v>74</v>
      </c>
      <c r="X1441" s="46">
        <v>0</v>
      </c>
      <c r="Y1441" s="46" t="s">
        <v>74</v>
      </c>
      <c r="Z1441" s="46">
        <v>0</v>
      </c>
      <c r="AA1441" s="46" t="s">
        <v>74</v>
      </c>
      <c r="AB1441" s="46">
        <v>0</v>
      </c>
      <c r="AC1441" s="46" t="s">
        <v>74</v>
      </c>
      <c r="AD1441" s="46">
        <v>0</v>
      </c>
      <c r="AE1441" s="46" t="s">
        <v>74</v>
      </c>
      <c r="AF1441" s="46">
        <v>0</v>
      </c>
      <c r="AG1441" s="46" t="s">
        <v>74</v>
      </c>
      <c r="AH1441" s="46">
        <v>0</v>
      </c>
      <c r="AI1441" s="46" t="s">
        <v>74</v>
      </c>
      <c r="AJ1441" s="46">
        <v>0</v>
      </c>
      <c r="AK1441" s="46" t="s">
        <v>74</v>
      </c>
      <c r="AL1441" s="46">
        <v>0</v>
      </c>
      <c r="AM1441" s="46" t="s">
        <v>74</v>
      </c>
      <c r="AN1441" s="50"/>
      <c r="AO1441" s="46"/>
      <c r="AP1441" s="46"/>
      <c r="AQ1441" s="46"/>
      <c r="AR1441" s="46"/>
      <c r="AS1441" s="46"/>
      <c r="AT1441" s="46"/>
      <c r="AU1441" s="46"/>
      <c r="AV1441" s="46"/>
      <c r="AW1441" s="46"/>
      <c r="AX1441" s="46"/>
      <c r="AY1441" s="46"/>
      <c r="AZ1441" s="46"/>
      <c r="BA1441" s="46"/>
      <c r="BB1441" s="46"/>
      <c r="BC1441" s="46"/>
      <c r="BD1441" s="46"/>
      <c r="BE1441" s="46"/>
      <c r="BF1441" s="46"/>
      <c r="BG1441" s="46"/>
      <c r="BH1441" s="46"/>
      <c r="BI1441" s="46"/>
      <c r="BJ1441" s="46"/>
      <c r="BK1441" s="46"/>
      <c r="BL1441" s="46"/>
      <c r="BM1441" s="46"/>
      <c r="BN1441" s="46"/>
      <c r="BO1441" s="46"/>
      <c r="BP1441" s="46"/>
      <c r="BQ1441" s="46"/>
      <c r="BR1441" s="46"/>
      <c r="BS1441" s="46"/>
      <c r="BT1441" s="46"/>
      <c r="BU1441" s="46"/>
      <c r="BV1441" s="46"/>
      <c r="BW1441" s="46"/>
      <c r="BX1441" s="46"/>
      <c r="BY1441" s="46"/>
      <c r="BZ1441" s="46"/>
      <c r="CA1441" s="46"/>
      <c r="CB1441" s="46"/>
      <c r="CC1441" s="46"/>
    </row>
    <row r="1442" spans="7:81" x14ac:dyDescent="0.25">
      <c r="G1442" t="s">
        <v>133</v>
      </c>
      <c r="H1442" s="40">
        <v>41618</v>
      </c>
      <c r="I1442" s="46">
        <v>0</v>
      </c>
      <c r="J1442" s="46">
        <v>0</v>
      </c>
      <c r="K1442" s="46" t="s">
        <v>74</v>
      </c>
      <c r="L1442" s="46">
        <v>0</v>
      </c>
      <c r="M1442" s="46" t="s">
        <v>74</v>
      </c>
      <c r="N1442" s="46">
        <v>0</v>
      </c>
      <c r="O1442" s="46" t="s">
        <v>74</v>
      </c>
      <c r="P1442" s="46">
        <v>0</v>
      </c>
      <c r="Q1442" s="46" t="s">
        <v>74</v>
      </c>
      <c r="R1442" s="46">
        <v>43.79119153444843</v>
      </c>
      <c r="S1442" s="46" t="s">
        <v>74</v>
      </c>
      <c r="T1442" s="46">
        <v>0</v>
      </c>
      <c r="U1442" s="46" t="s">
        <v>74</v>
      </c>
      <c r="V1442" s="46">
        <v>0</v>
      </c>
      <c r="W1442" s="46" t="s">
        <v>74</v>
      </c>
      <c r="X1442" s="46">
        <v>40.635660446037043</v>
      </c>
      <c r="Y1442" s="46" t="s">
        <v>74</v>
      </c>
      <c r="Z1442" s="46">
        <v>0</v>
      </c>
      <c r="AA1442" s="46" t="s">
        <v>74</v>
      </c>
      <c r="AB1442" s="46">
        <v>51.525235201272629</v>
      </c>
      <c r="AC1442" s="46" t="s">
        <v>74</v>
      </c>
      <c r="AD1442" s="46">
        <v>0</v>
      </c>
      <c r="AE1442" s="46" t="s">
        <v>74</v>
      </c>
      <c r="AF1442" s="46">
        <v>0</v>
      </c>
      <c r="AG1442" s="46" t="s">
        <v>74</v>
      </c>
      <c r="AH1442" s="46">
        <v>0</v>
      </c>
      <c r="AI1442" s="46" t="s">
        <v>74</v>
      </c>
      <c r="AJ1442" s="46">
        <v>42.128688273727427</v>
      </c>
      <c r="AK1442" s="46" t="s">
        <v>74</v>
      </c>
      <c r="AL1442" s="46">
        <v>0</v>
      </c>
      <c r="AM1442" s="46" t="s">
        <v>74</v>
      </c>
      <c r="AN1442" s="50"/>
      <c r="AO1442" s="46"/>
      <c r="AP1442" s="46"/>
      <c r="AQ1442" s="46"/>
      <c r="AR1442" s="46"/>
      <c r="AS1442" s="46"/>
      <c r="AT1442" s="46"/>
      <c r="AU1442" s="46"/>
      <c r="AV1442" s="46"/>
      <c r="AW1442" s="46"/>
      <c r="AX1442" s="46"/>
      <c r="AY1442" s="46"/>
      <c r="AZ1442" s="46"/>
      <c r="BA1442" s="46"/>
      <c r="BB1442" s="46"/>
      <c r="BC1442" s="46"/>
      <c r="BD1442" s="46"/>
      <c r="BE1442" s="46"/>
      <c r="BF1442" s="46"/>
      <c r="BG1442" s="46"/>
      <c r="BH1442" s="46"/>
      <c r="BI1442" s="46"/>
      <c r="BJ1442" s="46"/>
      <c r="BK1442" s="46"/>
      <c r="BL1442" s="46"/>
      <c r="BM1442" s="46"/>
      <c r="BN1442" s="46"/>
      <c r="BO1442" s="46"/>
      <c r="BP1442" s="46"/>
      <c r="BQ1442" s="46"/>
      <c r="BR1442" s="46"/>
      <c r="BS1442" s="46"/>
      <c r="BT1442" s="46"/>
      <c r="BU1442" s="46"/>
      <c r="BV1442" s="46"/>
      <c r="BW1442" s="46"/>
      <c r="BX1442" s="46"/>
      <c r="BY1442" s="46"/>
      <c r="BZ1442" s="46"/>
      <c r="CA1442" s="46"/>
      <c r="CB1442" s="46"/>
      <c r="CC1442" s="46"/>
    </row>
    <row r="1443" spans="7:81" x14ac:dyDescent="0.25">
      <c r="G1443" t="s">
        <v>133</v>
      </c>
      <c r="H1443" s="40">
        <v>41619</v>
      </c>
      <c r="I1443" s="46">
        <v>0</v>
      </c>
      <c r="J1443" s="46">
        <v>0</v>
      </c>
      <c r="K1443" s="46">
        <v>13.05</v>
      </c>
      <c r="L1443" s="46">
        <v>0</v>
      </c>
      <c r="M1443" s="46">
        <v>4.7</v>
      </c>
      <c r="N1443" s="46">
        <v>0</v>
      </c>
      <c r="O1443" s="46">
        <v>2.5</v>
      </c>
      <c r="P1443" s="46">
        <v>0</v>
      </c>
      <c r="Q1443" s="46">
        <v>2.9333333333333336</v>
      </c>
      <c r="R1443" s="46">
        <v>0</v>
      </c>
      <c r="S1443" s="46">
        <v>1.9666666666666666</v>
      </c>
      <c r="T1443" s="46">
        <v>0</v>
      </c>
      <c r="U1443" s="46">
        <v>1.8666666666666665</v>
      </c>
      <c r="V1443" s="46">
        <v>0</v>
      </c>
      <c r="W1443" s="46">
        <v>3.0333333333333337</v>
      </c>
      <c r="X1443" s="46">
        <v>0</v>
      </c>
      <c r="Y1443" s="46">
        <v>1.7</v>
      </c>
      <c r="Z1443" s="46">
        <v>0</v>
      </c>
      <c r="AA1443" s="46" t="s">
        <v>74</v>
      </c>
      <c r="AB1443" s="46">
        <v>0</v>
      </c>
      <c r="AC1443" s="46" t="s">
        <v>74</v>
      </c>
      <c r="AD1443" s="46">
        <v>0</v>
      </c>
      <c r="AE1443" s="46" t="s">
        <v>74</v>
      </c>
      <c r="AF1443" s="46">
        <v>0</v>
      </c>
      <c r="AG1443" s="46" t="s">
        <v>74</v>
      </c>
      <c r="AH1443" s="46">
        <v>0</v>
      </c>
      <c r="AI1443" s="46" t="s">
        <v>74</v>
      </c>
      <c r="AJ1443" s="46">
        <v>0</v>
      </c>
      <c r="AK1443" s="46" t="s">
        <v>74</v>
      </c>
      <c r="AL1443" s="46">
        <v>0</v>
      </c>
      <c r="AM1443" s="46" t="s">
        <v>74</v>
      </c>
      <c r="AN1443" s="50"/>
      <c r="AO1443" s="46">
        <v>12</v>
      </c>
      <c r="AP1443" s="46">
        <v>14.1</v>
      </c>
      <c r="AQ1443" s="46">
        <v>4.7</v>
      </c>
      <c r="AR1443" s="46">
        <v>1.6</v>
      </c>
      <c r="AS1443" s="46">
        <v>3.4</v>
      </c>
      <c r="AT1443" s="46">
        <v>3.3</v>
      </c>
      <c r="AU1443" s="46">
        <v>1.5</v>
      </c>
      <c r="AV1443" s="46">
        <v>4</v>
      </c>
      <c r="AW1443" s="46">
        <v>1.4</v>
      </c>
      <c r="AX1443" s="46">
        <v>2.7</v>
      </c>
      <c r="AY1443" s="46">
        <v>1.8</v>
      </c>
      <c r="AZ1443" s="46">
        <v>1.8</v>
      </c>
      <c r="BA1443" s="46">
        <v>0.8</v>
      </c>
      <c r="BB1443" s="46">
        <v>3</v>
      </c>
      <c r="BC1443" s="46">
        <v>1.7</v>
      </c>
      <c r="BD1443" s="46">
        <v>4.7</v>
      </c>
      <c r="BE1443" s="46">
        <v>2.7</v>
      </c>
      <c r="BF1443" s="46">
        <v>2.1</v>
      </c>
      <c r="BG1443" s="46">
        <v>3</v>
      </c>
      <c r="BH1443" s="46">
        <v>0</v>
      </c>
      <c r="BI1443" s="46"/>
      <c r="BJ1443" s="46"/>
      <c r="BK1443" s="46"/>
      <c r="BL1443" s="46"/>
      <c r="BM1443" s="46"/>
      <c r="BN1443" s="46"/>
      <c r="BO1443" s="46"/>
      <c r="BP1443" s="46"/>
      <c r="BQ1443" s="46"/>
      <c r="BR1443" s="46"/>
      <c r="BS1443" s="46"/>
      <c r="BT1443" s="46"/>
      <c r="BU1443" s="46"/>
      <c r="BV1443" s="46"/>
      <c r="BW1443" s="46"/>
      <c r="BX1443" s="46"/>
      <c r="BY1443" s="46"/>
      <c r="BZ1443" s="46"/>
      <c r="CA1443" s="46"/>
      <c r="CB1443" s="46"/>
      <c r="CC1443" s="46"/>
    </row>
    <row r="1444" spans="7:81" x14ac:dyDescent="0.25">
      <c r="G1444" t="s">
        <v>133</v>
      </c>
      <c r="H1444" s="40">
        <v>41620</v>
      </c>
      <c r="I1444" s="46">
        <v>0</v>
      </c>
      <c r="J1444" s="46">
        <v>0</v>
      </c>
      <c r="K1444" s="46" t="s">
        <v>74</v>
      </c>
      <c r="L1444" s="46">
        <v>0</v>
      </c>
      <c r="M1444" s="46" t="s">
        <v>74</v>
      </c>
      <c r="N1444" s="46">
        <v>0</v>
      </c>
      <c r="O1444" s="46" t="s">
        <v>74</v>
      </c>
      <c r="P1444" s="46">
        <v>0</v>
      </c>
      <c r="Q1444" s="46" t="s">
        <v>74</v>
      </c>
      <c r="R1444" s="46">
        <v>0</v>
      </c>
      <c r="S1444" s="46" t="s">
        <v>74</v>
      </c>
      <c r="T1444" s="46">
        <v>0</v>
      </c>
      <c r="U1444" s="46" t="s">
        <v>74</v>
      </c>
      <c r="V1444" s="46">
        <v>41.22867271138238</v>
      </c>
      <c r="W1444" s="46" t="s">
        <v>74</v>
      </c>
      <c r="X1444" s="46">
        <v>0</v>
      </c>
      <c r="Y1444" s="46" t="s">
        <v>74</v>
      </c>
      <c r="Z1444" s="46">
        <v>0</v>
      </c>
      <c r="AA1444" s="46" t="s">
        <v>74</v>
      </c>
      <c r="AB1444" s="46">
        <v>0</v>
      </c>
      <c r="AC1444" s="46" t="s">
        <v>74</v>
      </c>
      <c r="AD1444" s="46">
        <v>0</v>
      </c>
      <c r="AE1444" s="46" t="s">
        <v>74</v>
      </c>
      <c r="AF1444" s="46">
        <v>0</v>
      </c>
      <c r="AG1444" s="46" t="s">
        <v>74</v>
      </c>
      <c r="AH1444" s="46">
        <v>0</v>
      </c>
      <c r="AI1444" s="46" t="s">
        <v>74</v>
      </c>
      <c r="AJ1444" s="46">
        <v>0</v>
      </c>
      <c r="AK1444" s="46" t="s">
        <v>74</v>
      </c>
      <c r="AL1444" s="46">
        <v>0</v>
      </c>
      <c r="AM1444" s="46" t="s">
        <v>74</v>
      </c>
      <c r="AN1444" s="50"/>
      <c r="AO1444" s="46"/>
      <c r="AP1444" s="46"/>
      <c r="AQ1444" s="46"/>
      <c r="AR1444" s="46"/>
      <c r="AS1444" s="46"/>
      <c r="AT1444" s="46"/>
      <c r="AU1444" s="46"/>
      <c r="AV1444" s="46"/>
      <c r="AW1444" s="46"/>
      <c r="AX1444" s="46"/>
      <c r="AY1444" s="46"/>
      <c r="AZ1444" s="46"/>
      <c r="BA1444" s="46"/>
      <c r="BB1444" s="46"/>
      <c r="BC1444" s="46"/>
      <c r="BD1444" s="46"/>
      <c r="BE1444" s="46"/>
      <c r="BF1444" s="46"/>
      <c r="BG1444" s="46"/>
      <c r="BH1444" s="46"/>
      <c r="BI1444" s="46"/>
      <c r="BJ1444" s="46"/>
      <c r="BK1444" s="46"/>
      <c r="BL1444" s="46"/>
      <c r="BM1444" s="46"/>
      <c r="BN1444" s="46"/>
      <c r="BO1444" s="46"/>
      <c r="BP1444" s="46"/>
      <c r="BQ1444" s="46"/>
      <c r="BR1444" s="46"/>
      <c r="BS1444" s="46"/>
      <c r="BT1444" s="46"/>
      <c r="BU1444" s="46"/>
      <c r="BV1444" s="46"/>
      <c r="BW1444" s="46"/>
      <c r="BX1444" s="46"/>
      <c r="BY1444" s="46"/>
      <c r="BZ1444" s="46"/>
      <c r="CA1444" s="46"/>
      <c r="CB1444" s="46"/>
      <c r="CC1444" s="46"/>
    </row>
    <row r="1445" spans="7:81" x14ac:dyDescent="0.25">
      <c r="G1445" t="s">
        <v>133</v>
      </c>
      <c r="H1445" s="40">
        <v>41621</v>
      </c>
      <c r="I1445" s="46">
        <v>0</v>
      </c>
      <c r="J1445" s="46">
        <v>0</v>
      </c>
      <c r="K1445" s="46" t="s">
        <v>74</v>
      </c>
      <c r="L1445" s="46">
        <v>0</v>
      </c>
      <c r="M1445" s="46" t="s">
        <v>74</v>
      </c>
      <c r="N1445" s="46">
        <v>0</v>
      </c>
      <c r="O1445" s="46" t="s">
        <v>74</v>
      </c>
      <c r="P1445" s="46">
        <v>0</v>
      </c>
      <c r="Q1445" s="46" t="s">
        <v>74</v>
      </c>
      <c r="R1445" s="46">
        <v>0</v>
      </c>
      <c r="S1445" s="46" t="s">
        <v>74</v>
      </c>
      <c r="T1445" s="46">
        <v>0</v>
      </c>
      <c r="U1445" s="46" t="s">
        <v>74</v>
      </c>
      <c r="V1445" s="46">
        <v>0</v>
      </c>
      <c r="W1445" s="46" t="s">
        <v>74</v>
      </c>
      <c r="X1445" s="46">
        <v>0</v>
      </c>
      <c r="Y1445" s="46" t="s">
        <v>74</v>
      </c>
      <c r="Z1445" s="46">
        <v>0</v>
      </c>
      <c r="AA1445" s="46" t="s">
        <v>74</v>
      </c>
      <c r="AB1445" s="46">
        <v>0</v>
      </c>
      <c r="AC1445" s="46" t="s">
        <v>74</v>
      </c>
      <c r="AD1445" s="46">
        <v>0</v>
      </c>
      <c r="AE1445" s="46" t="s">
        <v>74</v>
      </c>
      <c r="AF1445" s="46">
        <v>0</v>
      </c>
      <c r="AG1445" s="46" t="s">
        <v>74</v>
      </c>
      <c r="AH1445" s="46">
        <v>0</v>
      </c>
      <c r="AI1445" s="46" t="s">
        <v>74</v>
      </c>
      <c r="AJ1445" s="46">
        <v>0</v>
      </c>
      <c r="AK1445" s="46" t="s">
        <v>74</v>
      </c>
      <c r="AL1445" s="46">
        <v>0</v>
      </c>
      <c r="AM1445" s="46" t="s">
        <v>74</v>
      </c>
      <c r="AN1445" s="50"/>
      <c r="AO1445" s="46"/>
      <c r="AP1445" s="46"/>
      <c r="AQ1445" s="46"/>
      <c r="AR1445" s="46"/>
      <c r="AS1445" s="46"/>
      <c r="AT1445" s="46"/>
      <c r="AU1445" s="46"/>
      <c r="AV1445" s="46"/>
      <c r="AW1445" s="46"/>
      <c r="AX1445" s="46"/>
      <c r="AY1445" s="46"/>
      <c r="AZ1445" s="46"/>
      <c r="BA1445" s="46"/>
      <c r="BB1445" s="46"/>
      <c r="BC1445" s="46"/>
      <c r="BD1445" s="46"/>
      <c r="BE1445" s="46"/>
      <c r="BF1445" s="46"/>
      <c r="BG1445" s="46"/>
      <c r="BH1445" s="46"/>
      <c r="BI1445" s="46"/>
      <c r="BJ1445" s="46"/>
      <c r="BK1445" s="46"/>
      <c r="BL1445" s="46"/>
      <c r="BM1445" s="46"/>
      <c r="BN1445" s="46"/>
      <c r="BO1445" s="46"/>
      <c r="BP1445" s="46"/>
      <c r="BQ1445" s="46"/>
      <c r="BR1445" s="46"/>
      <c r="BS1445" s="46"/>
      <c r="BT1445" s="46"/>
      <c r="BU1445" s="46"/>
      <c r="BV1445" s="46"/>
      <c r="BW1445" s="46"/>
      <c r="BX1445" s="46"/>
      <c r="BY1445" s="46"/>
      <c r="BZ1445" s="46"/>
      <c r="CA1445" s="46"/>
      <c r="CB1445" s="46"/>
      <c r="CC1445" s="46"/>
    </row>
    <row r="1446" spans="7:81" x14ac:dyDescent="0.25">
      <c r="G1446" t="s">
        <v>133</v>
      </c>
      <c r="H1446" s="40">
        <v>41622</v>
      </c>
      <c r="I1446" s="46">
        <v>10</v>
      </c>
      <c r="J1446" s="46">
        <v>0</v>
      </c>
      <c r="K1446" s="46" t="s">
        <v>74</v>
      </c>
      <c r="L1446" s="46">
        <v>0</v>
      </c>
      <c r="M1446" s="46" t="s">
        <v>74</v>
      </c>
      <c r="N1446" s="46">
        <v>0</v>
      </c>
      <c r="O1446" s="46" t="s">
        <v>74</v>
      </c>
      <c r="P1446" s="46">
        <v>0</v>
      </c>
      <c r="Q1446" s="46" t="s">
        <v>74</v>
      </c>
      <c r="R1446" s="46">
        <v>0</v>
      </c>
      <c r="S1446" s="46" t="s">
        <v>74</v>
      </c>
      <c r="T1446" s="46">
        <v>0</v>
      </c>
      <c r="U1446" s="46" t="s">
        <v>74</v>
      </c>
      <c r="V1446" s="46">
        <v>0</v>
      </c>
      <c r="W1446" s="46" t="s">
        <v>74</v>
      </c>
      <c r="X1446" s="46">
        <v>0</v>
      </c>
      <c r="Y1446" s="46" t="s">
        <v>74</v>
      </c>
      <c r="Z1446" s="46">
        <v>0</v>
      </c>
      <c r="AA1446" s="46" t="s">
        <v>74</v>
      </c>
      <c r="AB1446" s="46">
        <v>0</v>
      </c>
      <c r="AC1446" s="46" t="s">
        <v>74</v>
      </c>
      <c r="AD1446" s="46">
        <v>0</v>
      </c>
      <c r="AE1446" s="46" t="s">
        <v>74</v>
      </c>
      <c r="AF1446" s="46">
        <v>0</v>
      </c>
      <c r="AG1446" s="46" t="s">
        <v>74</v>
      </c>
      <c r="AH1446" s="46">
        <v>0</v>
      </c>
      <c r="AI1446" s="46" t="s">
        <v>74</v>
      </c>
      <c r="AJ1446" s="46">
        <v>0</v>
      </c>
      <c r="AK1446" s="46" t="s">
        <v>74</v>
      </c>
      <c r="AL1446" s="46">
        <v>0</v>
      </c>
      <c r="AM1446" s="46" t="s">
        <v>74</v>
      </c>
      <c r="AN1446" s="50"/>
      <c r="AO1446" s="46"/>
      <c r="AP1446" s="46"/>
      <c r="AQ1446" s="46"/>
      <c r="AR1446" s="46"/>
      <c r="AS1446" s="46"/>
      <c r="AT1446" s="46"/>
      <c r="AU1446" s="46"/>
      <c r="AV1446" s="46"/>
      <c r="AW1446" s="46"/>
      <c r="AX1446" s="46"/>
      <c r="AY1446" s="46"/>
      <c r="AZ1446" s="46"/>
      <c r="BA1446" s="46"/>
      <c r="BB1446" s="46"/>
      <c r="BC1446" s="46"/>
      <c r="BD1446" s="46"/>
      <c r="BE1446" s="46"/>
      <c r="BF1446" s="46"/>
      <c r="BG1446" s="46"/>
      <c r="BH1446" s="46"/>
      <c r="BI1446" s="46"/>
      <c r="BJ1446" s="46"/>
      <c r="BK1446" s="46"/>
      <c r="BL1446" s="46"/>
      <c r="BM1446" s="46"/>
      <c r="BN1446" s="46"/>
      <c r="BO1446" s="46"/>
      <c r="BP1446" s="46"/>
      <c r="BQ1446" s="46"/>
      <c r="BR1446" s="46"/>
      <c r="BS1446" s="46"/>
      <c r="BT1446" s="46"/>
      <c r="BU1446" s="46"/>
      <c r="BV1446" s="46"/>
      <c r="BW1446" s="46"/>
      <c r="BX1446" s="46"/>
      <c r="BY1446" s="46"/>
      <c r="BZ1446" s="46"/>
      <c r="CA1446" s="46"/>
      <c r="CB1446" s="46"/>
      <c r="CC1446" s="46"/>
    </row>
    <row r="1447" spans="7:81" x14ac:dyDescent="0.25">
      <c r="G1447" t="s">
        <v>133</v>
      </c>
      <c r="H1447" s="40">
        <v>41623</v>
      </c>
      <c r="I1447" s="46">
        <v>0</v>
      </c>
      <c r="J1447" s="46">
        <v>0</v>
      </c>
      <c r="K1447" s="46" t="s">
        <v>74</v>
      </c>
      <c r="L1447" s="46">
        <v>0</v>
      </c>
      <c r="M1447" s="46" t="s">
        <v>74</v>
      </c>
      <c r="N1447" s="46">
        <v>0</v>
      </c>
      <c r="O1447" s="46" t="s">
        <v>74</v>
      </c>
      <c r="P1447" s="46">
        <v>0</v>
      </c>
      <c r="Q1447" s="46" t="s">
        <v>74</v>
      </c>
      <c r="R1447" s="46">
        <v>0</v>
      </c>
      <c r="S1447" s="46" t="s">
        <v>74</v>
      </c>
      <c r="T1447" s="46">
        <v>0</v>
      </c>
      <c r="U1447" s="46" t="s">
        <v>74</v>
      </c>
      <c r="V1447" s="46">
        <v>0</v>
      </c>
      <c r="W1447" s="46" t="s">
        <v>74</v>
      </c>
      <c r="X1447" s="46">
        <v>0</v>
      </c>
      <c r="Y1447" s="46" t="s">
        <v>74</v>
      </c>
      <c r="Z1447" s="46">
        <v>0</v>
      </c>
      <c r="AA1447" s="46" t="s">
        <v>74</v>
      </c>
      <c r="AB1447" s="46">
        <v>0</v>
      </c>
      <c r="AC1447" s="46" t="s">
        <v>74</v>
      </c>
      <c r="AD1447" s="46">
        <v>0</v>
      </c>
      <c r="AE1447" s="46" t="s">
        <v>74</v>
      </c>
      <c r="AF1447" s="46">
        <v>0</v>
      </c>
      <c r="AG1447" s="46" t="s">
        <v>74</v>
      </c>
      <c r="AH1447" s="46">
        <v>0</v>
      </c>
      <c r="AI1447" s="46" t="s">
        <v>74</v>
      </c>
      <c r="AJ1447" s="46">
        <v>0</v>
      </c>
      <c r="AK1447" s="46" t="s">
        <v>74</v>
      </c>
      <c r="AL1447" s="46">
        <v>0</v>
      </c>
      <c r="AM1447" s="46" t="s">
        <v>74</v>
      </c>
      <c r="AN1447" s="50"/>
      <c r="AO1447" s="46"/>
      <c r="AP1447" s="46"/>
      <c r="AQ1447" s="46"/>
      <c r="AR1447" s="46"/>
      <c r="AS1447" s="46"/>
      <c r="AT1447" s="46"/>
      <c r="AU1447" s="46"/>
      <c r="AV1447" s="46"/>
      <c r="AW1447" s="46"/>
      <c r="AX1447" s="46"/>
      <c r="AY1447" s="46"/>
      <c r="AZ1447" s="46"/>
      <c r="BA1447" s="46"/>
      <c r="BB1447" s="46"/>
      <c r="BC1447" s="46"/>
      <c r="BD1447" s="46"/>
      <c r="BE1447" s="46"/>
      <c r="BF1447" s="46"/>
      <c r="BG1447" s="46"/>
      <c r="BH1447" s="46"/>
      <c r="BI1447" s="46"/>
      <c r="BJ1447" s="46"/>
      <c r="BK1447" s="46"/>
      <c r="BL1447" s="46"/>
      <c r="BM1447" s="46"/>
      <c r="BN1447" s="46"/>
      <c r="BO1447" s="46"/>
      <c r="BP1447" s="46"/>
      <c r="BQ1447" s="46"/>
      <c r="BR1447" s="46"/>
      <c r="BS1447" s="46"/>
      <c r="BT1447" s="46"/>
      <c r="BU1447" s="46"/>
      <c r="BV1447" s="46"/>
      <c r="BW1447" s="46"/>
      <c r="BX1447" s="46"/>
      <c r="BY1447" s="46"/>
      <c r="BZ1447" s="46"/>
      <c r="CA1447" s="46"/>
      <c r="CB1447" s="46"/>
      <c r="CC1447" s="46"/>
    </row>
    <row r="1448" spans="7:81" x14ac:dyDescent="0.25">
      <c r="G1448" t="s">
        <v>133</v>
      </c>
      <c r="H1448" s="40">
        <v>41624</v>
      </c>
      <c r="I1448" s="46">
        <v>25.5</v>
      </c>
      <c r="J1448" s="46">
        <v>0</v>
      </c>
      <c r="K1448" s="46" t="s">
        <v>74</v>
      </c>
      <c r="L1448" s="46">
        <v>0</v>
      </c>
      <c r="M1448" s="46" t="s">
        <v>74</v>
      </c>
      <c r="N1448" s="46">
        <v>0</v>
      </c>
      <c r="O1448" s="46" t="s">
        <v>74</v>
      </c>
      <c r="P1448" s="46">
        <v>0</v>
      </c>
      <c r="Q1448" s="46" t="s">
        <v>74</v>
      </c>
      <c r="R1448" s="46">
        <v>0</v>
      </c>
      <c r="S1448" s="46" t="s">
        <v>74</v>
      </c>
      <c r="T1448" s="46">
        <v>0</v>
      </c>
      <c r="U1448" s="46" t="s">
        <v>74</v>
      </c>
      <c r="V1448" s="46">
        <v>0</v>
      </c>
      <c r="W1448" s="46" t="s">
        <v>74</v>
      </c>
      <c r="X1448" s="46">
        <v>0</v>
      </c>
      <c r="Y1448" s="46" t="s">
        <v>74</v>
      </c>
      <c r="Z1448" s="46">
        <v>0</v>
      </c>
      <c r="AA1448" s="46" t="s">
        <v>74</v>
      </c>
      <c r="AB1448" s="46">
        <v>0</v>
      </c>
      <c r="AC1448" s="46" t="s">
        <v>74</v>
      </c>
      <c r="AD1448" s="46">
        <v>0</v>
      </c>
      <c r="AE1448" s="46" t="s">
        <v>74</v>
      </c>
      <c r="AF1448" s="46">
        <v>0</v>
      </c>
      <c r="AG1448" s="46" t="s">
        <v>74</v>
      </c>
      <c r="AH1448" s="46">
        <v>0</v>
      </c>
      <c r="AI1448" s="46" t="s">
        <v>74</v>
      </c>
      <c r="AJ1448" s="46">
        <v>0</v>
      </c>
      <c r="AK1448" s="46" t="s">
        <v>74</v>
      </c>
      <c r="AL1448" s="46">
        <v>0</v>
      </c>
      <c r="AM1448" s="46" t="s">
        <v>74</v>
      </c>
      <c r="AN1448" s="50"/>
      <c r="AO1448" s="46"/>
      <c r="AP1448" s="46"/>
      <c r="AQ1448" s="46"/>
      <c r="AR1448" s="46"/>
      <c r="AS1448" s="46"/>
      <c r="AT1448" s="46"/>
      <c r="AU1448" s="46"/>
      <c r="AV1448" s="46"/>
      <c r="AW1448" s="46"/>
      <c r="AX1448" s="46"/>
      <c r="AY1448" s="46"/>
      <c r="AZ1448" s="46"/>
      <c r="BA1448" s="46"/>
      <c r="BB1448" s="46"/>
      <c r="BC1448" s="46"/>
      <c r="BD1448" s="46"/>
      <c r="BE1448" s="46"/>
      <c r="BF1448" s="46"/>
      <c r="BG1448" s="46"/>
      <c r="BH1448" s="46"/>
      <c r="BI1448" s="46"/>
      <c r="BJ1448" s="46"/>
      <c r="BK1448" s="46"/>
      <c r="BL1448" s="46"/>
      <c r="BM1448" s="46"/>
      <c r="BN1448" s="46"/>
      <c r="BO1448" s="46"/>
      <c r="BP1448" s="46"/>
      <c r="BQ1448" s="46"/>
      <c r="BR1448" s="46"/>
      <c r="BS1448" s="46"/>
      <c r="BT1448" s="46"/>
      <c r="BU1448" s="46"/>
      <c r="BV1448" s="46"/>
      <c r="BW1448" s="46"/>
      <c r="BX1448" s="46"/>
      <c r="BY1448" s="46"/>
      <c r="BZ1448" s="46"/>
      <c r="CA1448" s="46"/>
      <c r="CB1448" s="46"/>
      <c r="CC1448" s="46"/>
    </row>
    <row r="1449" spans="7:81" x14ac:dyDescent="0.25">
      <c r="G1449" t="s">
        <v>133</v>
      </c>
      <c r="H1449" s="40">
        <v>41625</v>
      </c>
      <c r="I1449" s="46">
        <v>0</v>
      </c>
      <c r="J1449" s="46">
        <v>0</v>
      </c>
      <c r="K1449" s="46" t="s">
        <v>74</v>
      </c>
      <c r="L1449" s="46">
        <v>0</v>
      </c>
      <c r="M1449" s="46" t="s">
        <v>74</v>
      </c>
      <c r="N1449" s="46">
        <v>0</v>
      </c>
      <c r="O1449" s="46" t="s">
        <v>74</v>
      </c>
      <c r="P1449" s="46">
        <v>0</v>
      </c>
      <c r="Q1449" s="46" t="s">
        <v>74</v>
      </c>
      <c r="R1449" s="46">
        <v>0</v>
      </c>
      <c r="S1449" s="46" t="s">
        <v>74</v>
      </c>
      <c r="T1449" s="46">
        <v>0</v>
      </c>
      <c r="U1449" s="46" t="s">
        <v>74</v>
      </c>
      <c r="V1449" s="46">
        <v>0</v>
      </c>
      <c r="W1449" s="46" t="s">
        <v>74</v>
      </c>
      <c r="X1449" s="46">
        <v>0</v>
      </c>
      <c r="Y1449" s="46" t="s">
        <v>74</v>
      </c>
      <c r="Z1449" s="46">
        <v>0</v>
      </c>
      <c r="AA1449" s="46" t="s">
        <v>74</v>
      </c>
      <c r="AB1449" s="46">
        <v>0</v>
      </c>
      <c r="AC1449" s="46" t="s">
        <v>74</v>
      </c>
      <c r="AD1449" s="46">
        <v>0</v>
      </c>
      <c r="AE1449" s="46" t="s">
        <v>74</v>
      </c>
      <c r="AF1449" s="46">
        <v>0</v>
      </c>
      <c r="AG1449" s="46" t="s">
        <v>74</v>
      </c>
      <c r="AH1449" s="46">
        <v>0</v>
      </c>
      <c r="AI1449" s="46" t="s">
        <v>74</v>
      </c>
      <c r="AJ1449" s="46">
        <v>0</v>
      </c>
      <c r="AK1449" s="46" t="s">
        <v>74</v>
      </c>
      <c r="AL1449" s="46">
        <v>0</v>
      </c>
      <c r="AM1449" s="46" t="s">
        <v>74</v>
      </c>
      <c r="AN1449" s="50"/>
      <c r="AO1449" s="46"/>
      <c r="AP1449" s="46"/>
      <c r="AQ1449" s="46"/>
      <c r="AR1449" s="46"/>
      <c r="AS1449" s="46"/>
      <c r="AT1449" s="46"/>
      <c r="AU1449" s="46"/>
      <c r="AV1449" s="46"/>
      <c r="AW1449" s="46"/>
      <c r="AX1449" s="46"/>
      <c r="AY1449" s="46"/>
      <c r="AZ1449" s="46"/>
      <c r="BA1449" s="46"/>
      <c r="BB1449" s="46"/>
      <c r="BC1449" s="46"/>
      <c r="BD1449" s="46"/>
      <c r="BE1449" s="46"/>
      <c r="BF1449" s="46"/>
      <c r="BG1449" s="46"/>
      <c r="BH1449" s="46"/>
      <c r="BI1449" s="46"/>
      <c r="BJ1449" s="46"/>
      <c r="BK1449" s="46"/>
      <c r="BL1449" s="46"/>
      <c r="BM1449" s="46"/>
      <c r="BN1449" s="46"/>
      <c r="BO1449" s="46"/>
      <c r="BP1449" s="46"/>
      <c r="BQ1449" s="46"/>
      <c r="BR1449" s="46"/>
      <c r="BS1449" s="46"/>
      <c r="BT1449" s="46"/>
      <c r="BU1449" s="46"/>
      <c r="BV1449" s="46"/>
      <c r="BW1449" s="46"/>
      <c r="BX1449" s="46"/>
      <c r="BY1449" s="46"/>
      <c r="BZ1449" s="46"/>
      <c r="CA1449" s="46"/>
      <c r="CB1449" s="46"/>
      <c r="CC1449" s="46"/>
    </row>
    <row r="1450" spans="7:81" x14ac:dyDescent="0.25">
      <c r="G1450" t="s">
        <v>133</v>
      </c>
      <c r="H1450" s="40">
        <v>41626</v>
      </c>
      <c r="I1450" s="46">
        <v>0</v>
      </c>
      <c r="J1450" s="46">
        <v>40.003520309787262</v>
      </c>
      <c r="K1450" s="46" t="s">
        <v>74</v>
      </c>
      <c r="L1450" s="46">
        <v>0</v>
      </c>
      <c r="M1450" s="46" t="s">
        <v>74</v>
      </c>
      <c r="N1450" s="46">
        <v>0</v>
      </c>
      <c r="O1450" s="46" t="s">
        <v>74</v>
      </c>
      <c r="P1450" s="46">
        <v>0</v>
      </c>
      <c r="Q1450" s="46" t="s">
        <v>74</v>
      </c>
      <c r="R1450" s="46">
        <v>0</v>
      </c>
      <c r="S1450" s="46" t="s">
        <v>74</v>
      </c>
      <c r="T1450" s="46">
        <v>0</v>
      </c>
      <c r="U1450" s="46" t="s">
        <v>74</v>
      </c>
      <c r="V1450" s="46">
        <v>0</v>
      </c>
      <c r="W1450" s="46" t="s">
        <v>74</v>
      </c>
      <c r="X1450" s="46">
        <v>0</v>
      </c>
      <c r="Y1450" s="46" t="s">
        <v>74</v>
      </c>
      <c r="Z1450" s="46">
        <v>43.306995196773087</v>
      </c>
      <c r="AA1450" s="46">
        <v>0</v>
      </c>
      <c r="AB1450" s="46">
        <v>0</v>
      </c>
      <c r="AC1450" s="46">
        <v>12</v>
      </c>
      <c r="AD1450" s="46">
        <v>0</v>
      </c>
      <c r="AE1450" s="46">
        <v>0</v>
      </c>
      <c r="AF1450" s="46">
        <v>0</v>
      </c>
      <c r="AG1450" s="46">
        <v>0</v>
      </c>
      <c r="AH1450" s="46">
        <v>0</v>
      </c>
      <c r="AI1450" s="46">
        <v>2.4333333333333331</v>
      </c>
      <c r="AJ1450" s="46">
        <v>0</v>
      </c>
      <c r="AK1450" s="46">
        <v>0</v>
      </c>
      <c r="AL1450" s="46">
        <v>0</v>
      </c>
      <c r="AM1450" s="46">
        <v>1.3333333333333333</v>
      </c>
      <c r="AN1450" s="50"/>
      <c r="AO1450" s="46"/>
      <c r="AP1450" s="46"/>
      <c r="AQ1450" s="46"/>
      <c r="AR1450" s="46"/>
      <c r="AS1450" s="46"/>
      <c r="AT1450" s="46"/>
      <c r="AU1450" s="46"/>
      <c r="AV1450" s="46"/>
      <c r="AW1450" s="46"/>
      <c r="AX1450" s="46"/>
      <c r="AY1450" s="46"/>
      <c r="AZ1450" s="46"/>
      <c r="BA1450" s="46"/>
      <c r="BB1450" s="46"/>
      <c r="BC1450" s="46"/>
      <c r="BD1450" s="46"/>
      <c r="BE1450" s="46"/>
      <c r="BF1450" s="46"/>
      <c r="BG1450" s="46"/>
      <c r="BH1450" s="46"/>
      <c r="BI1450" s="46">
        <v>0</v>
      </c>
      <c r="BJ1450" s="46">
        <v>0</v>
      </c>
      <c r="BK1450" s="46">
        <v>0</v>
      </c>
      <c r="BL1450" s="46">
        <v>10.4</v>
      </c>
      <c r="BM1450" s="46">
        <v>12.8</v>
      </c>
      <c r="BN1450" s="46">
        <v>12.8</v>
      </c>
      <c r="BO1450" s="46">
        <v>0</v>
      </c>
      <c r="BP1450" s="46">
        <v>0</v>
      </c>
      <c r="BQ1450" s="46">
        <v>0</v>
      </c>
      <c r="BR1450" s="46">
        <v>0</v>
      </c>
      <c r="BS1450" s="46">
        <v>0</v>
      </c>
      <c r="BT1450" s="46">
        <v>0</v>
      </c>
      <c r="BU1450" s="46">
        <v>5.6</v>
      </c>
      <c r="BV1450" s="46">
        <v>0</v>
      </c>
      <c r="BW1450" s="46">
        <v>1.7</v>
      </c>
      <c r="BX1450" s="46">
        <v>0</v>
      </c>
      <c r="BY1450" s="46">
        <v>0</v>
      </c>
      <c r="BZ1450" s="46">
        <v>0</v>
      </c>
      <c r="CA1450" s="46">
        <v>3.6</v>
      </c>
      <c r="CB1450" s="46">
        <v>0.4</v>
      </c>
      <c r="CC1450" s="46">
        <v>0</v>
      </c>
    </row>
    <row r="1451" spans="7:81" x14ac:dyDescent="0.25">
      <c r="G1451" t="s">
        <v>133</v>
      </c>
      <c r="H1451" s="40">
        <v>41627</v>
      </c>
      <c r="I1451" s="46">
        <v>0</v>
      </c>
      <c r="J1451" s="46">
        <v>0</v>
      </c>
      <c r="K1451" s="46" t="s">
        <v>74</v>
      </c>
      <c r="L1451" s="46">
        <v>0</v>
      </c>
      <c r="M1451" s="46" t="s">
        <v>74</v>
      </c>
      <c r="N1451" s="46">
        <v>0</v>
      </c>
      <c r="O1451" s="46" t="s">
        <v>74</v>
      </c>
      <c r="P1451" s="46">
        <v>0</v>
      </c>
      <c r="Q1451" s="46" t="s">
        <v>74</v>
      </c>
      <c r="R1451" s="46">
        <v>0</v>
      </c>
      <c r="S1451" s="46" t="s">
        <v>74</v>
      </c>
      <c r="T1451" s="46">
        <v>0</v>
      </c>
      <c r="U1451" s="46" t="s">
        <v>74</v>
      </c>
      <c r="V1451" s="46">
        <v>0</v>
      </c>
      <c r="W1451" s="46" t="s">
        <v>74</v>
      </c>
      <c r="X1451" s="46">
        <v>0</v>
      </c>
      <c r="Y1451" s="46" t="s">
        <v>74</v>
      </c>
      <c r="Z1451" s="46">
        <v>0</v>
      </c>
      <c r="AA1451" s="46" t="s">
        <v>74</v>
      </c>
      <c r="AB1451" s="46">
        <v>0</v>
      </c>
      <c r="AC1451" s="46" t="s">
        <v>74</v>
      </c>
      <c r="AD1451" s="46">
        <v>0</v>
      </c>
      <c r="AE1451" s="46" t="s">
        <v>74</v>
      </c>
      <c r="AF1451" s="46">
        <v>0</v>
      </c>
      <c r="AG1451" s="46" t="s">
        <v>74</v>
      </c>
      <c r="AH1451" s="46">
        <v>0</v>
      </c>
      <c r="AI1451" s="46" t="s">
        <v>74</v>
      </c>
      <c r="AJ1451" s="46">
        <v>0</v>
      </c>
      <c r="AK1451" s="46" t="s">
        <v>74</v>
      </c>
      <c r="AL1451" s="46">
        <v>40.681776539649313</v>
      </c>
      <c r="AM1451" s="46" t="s">
        <v>74</v>
      </c>
      <c r="AN1451" s="50"/>
      <c r="AO1451" s="46"/>
      <c r="AP1451" s="46"/>
      <c r="AQ1451" s="46"/>
      <c r="AR1451" s="46"/>
      <c r="AS1451" s="46"/>
      <c r="AT1451" s="46"/>
      <c r="AU1451" s="46"/>
      <c r="AV1451" s="46"/>
      <c r="AW1451" s="46"/>
      <c r="AX1451" s="46"/>
      <c r="AY1451" s="46"/>
      <c r="AZ1451" s="46"/>
      <c r="BA1451" s="46"/>
      <c r="BB1451" s="46"/>
      <c r="BC1451" s="46"/>
      <c r="BD1451" s="46"/>
      <c r="BE1451" s="46"/>
      <c r="BF1451" s="46"/>
      <c r="BG1451" s="46"/>
      <c r="BH1451" s="46"/>
      <c r="BI1451" s="46"/>
      <c r="BJ1451" s="46"/>
      <c r="BK1451" s="46"/>
      <c r="BL1451" s="46"/>
      <c r="BM1451" s="46"/>
      <c r="BN1451" s="46"/>
      <c r="BO1451" s="46"/>
      <c r="BP1451" s="46"/>
      <c r="BQ1451" s="46"/>
      <c r="BR1451" s="46"/>
      <c r="BS1451" s="46"/>
      <c r="BT1451" s="46"/>
      <c r="BU1451" s="46"/>
      <c r="BV1451" s="46"/>
      <c r="BW1451" s="46"/>
      <c r="BX1451" s="46"/>
      <c r="BY1451" s="46"/>
      <c r="BZ1451" s="46"/>
      <c r="CA1451" s="46"/>
      <c r="CB1451" s="46"/>
      <c r="CC1451" s="46"/>
    </row>
    <row r="1452" spans="7:81" x14ac:dyDescent="0.25">
      <c r="G1452" t="s">
        <v>133</v>
      </c>
      <c r="H1452" s="40">
        <v>41628</v>
      </c>
      <c r="I1452" s="46">
        <v>0</v>
      </c>
      <c r="J1452" s="46">
        <v>0</v>
      </c>
      <c r="K1452" s="46" t="s">
        <v>74</v>
      </c>
      <c r="L1452" s="46">
        <v>0</v>
      </c>
      <c r="M1452" s="46" t="s">
        <v>74</v>
      </c>
      <c r="N1452" s="46">
        <v>0</v>
      </c>
      <c r="O1452" s="46" t="s">
        <v>74</v>
      </c>
      <c r="P1452" s="46">
        <v>0</v>
      </c>
      <c r="Q1452" s="46" t="s">
        <v>74</v>
      </c>
      <c r="R1452" s="46">
        <v>0</v>
      </c>
      <c r="S1452" s="46" t="s">
        <v>74</v>
      </c>
      <c r="T1452" s="46">
        <v>0</v>
      </c>
      <c r="U1452" s="46" t="s">
        <v>74</v>
      </c>
      <c r="V1452" s="46">
        <v>0</v>
      </c>
      <c r="W1452" s="46" t="s">
        <v>74</v>
      </c>
      <c r="X1452" s="46">
        <v>0</v>
      </c>
      <c r="Y1452" s="46" t="s">
        <v>74</v>
      </c>
      <c r="Z1452" s="46">
        <v>0</v>
      </c>
      <c r="AA1452" s="46" t="s">
        <v>74</v>
      </c>
      <c r="AB1452" s="46">
        <v>0</v>
      </c>
      <c r="AC1452" s="46" t="s">
        <v>74</v>
      </c>
      <c r="AD1452" s="46">
        <v>0</v>
      </c>
      <c r="AE1452" s="46" t="s">
        <v>74</v>
      </c>
      <c r="AF1452" s="46">
        <v>0</v>
      </c>
      <c r="AG1452" s="46" t="s">
        <v>74</v>
      </c>
      <c r="AH1452" s="46">
        <v>0</v>
      </c>
      <c r="AI1452" s="46" t="s">
        <v>74</v>
      </c>
      <c r="AJ1452" s="46">
        <v>0</v>
      </c>
      <c r="AK1452" s="46" t="s">
        <v>74</v>
      </c>
      <c r="AL1452" s="46">
        <v>0</v>
      </c>
      <c r="AM1452" s="46" t="s">
        <v>74</v>
      </c>
      <c r="AN1452" s="50"/>
      <c r="AO1452" s="46"/>
      <c r="AP1452" s="46"/>
      <c r="AQ1452" s="46"/>
      <c r="AR1452" s="46"/>
      <c r="AS1452" s="46"/>
      <c r="AT1452" s="46"/>
      <c r="AU1452" s="46"/>
      <c r="AV1452" s="46"/>
      <c r="AW1452" s="46"/>
      <c r="AX1452" s="46"/>
      <c r="AY1452" s="46"/>
      <c r="AZ1452" s="46"/>
      <c r="BA1452" s="46"/>
      <c r="BB1452" s="46"/>
      <c r="BC1452" s="46"/>
      <c r="BD1452" s="46"/>
      <c r="BE1452" s="46"/>
      <c r="BF1452" s="46"/>
      <c r="BG1452" s="46"/>
      <c r="BH1452" s="46"/>
      <c r="BI1452" s="46"/>
      <c r="BJ1452" s="46"/>
      <c r="BK1452" s="46"/>
      <c r="BL1452" s="46"/>
      <c r="BM1452" s="46"/>
      <c r="BN1452" s="46"/>
      <c r="BO1452" s="46"/>
      <c r="BP1452" s="46"/>
      <c r="BQ1452" s="46"/>
      <c r="BR1452" s="46"/>
      <c r="BS1452" s="46"/>
      <c r="BT1452" s="46"/>
      <c r="BU1452" s="46"/>
      <c r="BV1452" s="46"/>
      <c r="BW1452" s="46"/>
      <c r="BX1452" s="46"/>
      <c r="BY1452" s="46"/>
      <c r="BZ1452" s="46"/>
      <c r="CA1452" s="46"/>
      <c r="CB1452" s="46"/>
      <c r="CC1452" s="46"/>
    </row>
    <row r="1453" spans="7:81" x14ac:dyDescent="0.25">
      <c r="G1453" t="s">
        <v>133</v>
      </c>
      <c r="H1453" s="40">
        <v>41629</v>
      </c>
      <c r="I1453" s="46">
        <v>0</v>
      </c>
      <c r="J1453" s="46">
        <v>0</v>
      </c>
      <c r="K1453" s="46" t="s">
        <v>74</v>
      </c>
      <c r="L1453" s="46">
        <v>0</v>
      </c>
      <c r="M1453" s="46" t="s">
        <v>74</v>
      </c>
      <c r="N1453" s="46">
        <v>0</v>
      </c>
      <c r="O1453" s="46" t="s">
        <v>74</v>
      </c>
      <c r="P1453" s="46">
        <v>0</v>
      </c>
      <c r="Q1453" s="46" t="s">
        <v>74</v>
      </c>
      <c r="R1453" s="46">
        <v>0</v>
      </c>
      <c r="S1453" s="46" t="s">
        <v>74</v>
      </c>
      <c r="T1453" s="46">
        <v>0</v>
      </c>
      <c r="U1453" s="46" t="s">
        <v>74</v>
      </c>
      <c r="V1453" s="46">
        <v>0</v>
      </c>
      <c r="W1453" s="46" t="s">
        <v>74</v>
      </c>
      <c r="X1453" s="46">
        <v>0</v>
      </c>
      <c r="Y1453" s="46" t="s">
        <v>74</v>
      </c>
      <c r="Z1453" s="46">
        <v>0</v>
      </c>
      <c r="AA1453" s="46" t="s">
        <v>74</v>
      </c>
      <c r="AB1453" s="46">
        <v>0</v>
      </c>
      <c r="AC1453" s="46" t="s">
        <v>74</v>
      </c>
      <c r="AD1453" s="46">
        <v>0</v>
      </c>
      <c r="AE1453" s="46" t="s">
        <v>74</v>
      </c>
      <c r="AF1453" s="46">
        <v>0</v>
      </c>
      <c r="AG1453" s="46" t="s">
        <v>74</v>
      </c>
      <c r="AH1453" s="46">
        <v>0</v>
      </c>
      <c r="AI1453" s="46" t="s">
        <v>74</v>
      </c>
      <c r="AJ1453" s="46">
        <v>0</v>
      </c>
      <c r="AK1453" s="46" t="s">
        <v>74</v>
      </c>
      <c r="AL1453" s="46">
        <v>0</v>
      </c>
      <c r="AM1453" s="46" t="s">
        <v>74</v>
      </c>
      <c r="AN1453" s="50"/>
      <c r="AO1453" s="46"/>
      <c r="AP1453" s="46"/>
      <c r="AQ1453" s="46"/>
      <c r="AR1453" s="46"/>
      <c r="AS1453" s="46"/>
      <c r="AT1453" s="46"/>
      <c r="AU1453" s="46"/>
      <c r="AV1453" s="46"/>
      <c r="AW1453" s="46"/>
      <c r="AX1453" s="46"/>
      <c r="AY1453" s="46"/>
      <c r="AZ1453" s="46"/>
      <c r="BA1453" s="46"/>
      <c r="BB1453" s="46"/>
      <c r="BC1453" s="46"/>
      <c r="BD1453" s="46"/>
      <c r="BE1453" s="46"/>
      <c r="BF1453" s="46"/>
      <c r="BG1453" s="46"/>
      <c r="BH1453" s="46"/>
      <c r="BI1453" s="46"/>
      <c r="BJ1453" s="46"/>
      <c r="BK1453" s="46"/>
      <c r="BL1453" s="46"/>
      <c r="BM1453" s="46"/>
      <c r="BN1453" s="46"/>
      <c r="BO1453" s="46"/>
      <c r="BP1453" s="46"/>
      <c r="BQ1453" s="46"/>
      <c r="BR1453" s="46"/>
      <c r="BS1453" s="46"/>
      <c r="BT1453" s="46"/>
      <c r="BU1453" s="46"/>
      <c r="BV1453" s="46"/>
      <c r="BW1453" s="46"/>
      <c r="BX1453" s="46"/>
      <c r="BY1453" s="46"/>
      <c r="BZ1453" s="46"/>
      <c r="CA1453" s="46"/>
      <c r="CB1453" s="46"/>
      <c r="CC1453" s="46"/>
    </row>
    <row r="1454" spans="7:81" x14ac:dyDescent="0.25">
      <c r="G1454" t="s">
        <v>133</v>
      </c>
      <c r="H1454" s="40">
        <v>41630</v>
      </c>
      <c r="I1454" s="46">
        <v>1</v>
      </c>
      <c r="J1454" s="46">
        <v>0</v>
      </c>
      <c r="K1454" s="46" t="s">
        <v>74</v>
      </c>
      <c r="L1454" s="46">
        <v>0</v>
      </c>
      <c r="M1454" s="46" t="s">
        <v>74</v>
      </c>
      <c r="N1454" s="46">
        <v>0</v>
      </c>
      <c r="O1454" s="46" t="s">
        <v>74</v>
      </c>
      <c r="P1454" s="46">
        <v>0</v>
      </c>
      <c r="Q1454" s="46" t="s">
        <v>74</v>
      </c>
      <c r="R1454" s="46">
        <v>0</v>
      </c>
      <c r="S1454" s="46" t="s">
        <v>74</v>
      </c>
      <c r="T1454" s="46">
        <v>0</v>
      </c>
      <c r="U1454" s="46" t="s">
        <v>74</v>
      </c>
      <c r="V1454" s="46">
        <v>0</v>
      </c>
      <c r="W1454" s="46" t="s">
        <v>74</v>
      </c>
      <c r="X1454" s="46">
        <v>0</v>
      </c>
      <c r="Y1454" s="46" t="s">
        <v>74</v>
      </c>
      <c r="Z1454" s="46">
        <v>0</v>
      </c>
      <c r="AA1454" s="46" t="s">
        <v>74</v>
      </c>
      <c r="AB1454" s="46">
        <v>0</v>
      </c>
      <c r="AC1454" s="46" t="s">
        <v>74</v>
      </c>
      <c r="AD1454" s="46">
        <v>0</v>
      </c>
      <c r="AE1454" s="46" t="s">
        <v>74</v>
      </c>
      <c r="AF1454" s="46">
        <v>0</v>
      </c>
      <c r="AG1454" s="46" t="s">
        <v>74</v>
      </c>
      <c r="AH1454" s="46">
        <v>0</v>
      </c>
      <c r="AI1454" s="46" t="s">
        <v>74</v>
      </c>
      <c r="AJ1454" s="46">
        <v>0</v>
      </c>
      <c r="AK1454" s="46" t="s">
        <v>74</v>
      </c>
      <c r="AL1454" s="46">
        <v>0</v>
      </c>
      <c r="AM1454" s="46" t="s">
        <v>74</v>
      </c>
      <c r="AN1454" s="50"/>
      <c r="AO1454" s="46"/>
      <c r="AP1454" s="46"/>
      <c r="AQ1454" s="46"/>
      <c r="AR1454" s="46"/>
      <c r="AS1454" s="46"/>
      <c r="AT1454" s="46"/>
      <c r="AU1454" s="46"/>
      <c r="AV1454" s="46"/>
      <c r="AW1454" s="46"/>
      <c r="AX1454" s="46"/>
      <c r="AY1454" s="46"/>
      <c r="AZ1454" s="46"/>
      <c r="BA1454" s="46"/>
      <c r="BB1454" s="46"/>
      <c r="BC1454" s="46"/>
      <c r="BD1454" s="46"/>
      <c r="BE1454" s="46"/>
      <c r="BF1454" s="46"/>
      <c r="BG1454" s="46"/>
      <c r="BH1454" s="46"/>
      <c r="BI1454" s="46"/>
      <c r="BJ1454" s="46"/>
      <c r="BK1454" s="46"/>
      <c r="BL1454" s="46"/>
      <c r="BM1454" s="46"/>
      <c r="BN1454" s="46"/>
      <c r="BO1454" s="46"/>
      <c r="BP1454" s="46"/>
      <c r="BQ1454" s="46"/>
      <c r="BR1454" s="46"/>
      <c r="BS1454" s="46"/>
      <c r="BT1454" s="46"/>
      <c r="BU1454" s="46"/>
      <c r="BV1454" s="46"/>
      <c r="BW1454" s="46"/>
      <c r="BX1454" s="46"/>
      <c r="BY1454" s="46"/>
      <c r="BZ1454" s="46"/>
      <c r="CA1454" s="46"/>
      <c r="CB1454" s="46"/>
      <c r="CC1454" s="46"/>
    </row>
    <row r="1455" spans="7:81" x14ac:dyDescent="0.25">
      <c r="G1455" t="s">
        <v>133</v>
      </c>
      <c r="H1455" s="40">
        <v>41631</v>
      </c>
      <c r="I1455" s="46">
        <v>0</v>
      </c>
      <c r="J1455" s="46">
        <v>0</v>
      </c>
      <c r="K1455" s="46">
        <v>0.1</v>
      </c>
      <c r="L1455" s="46">
        <v>0</v>
      </c>
      <c r="M1455" s="46">
        <v>0</v>
      </c>
      <c r="N1455" s="46">
        <v>0</v>
      </c>
      <c r="O1455" s="46">
        <v>0</v>
      </c>
      <c r="P1455" s="46">
        <v>0</v>
      </c>
      <c r="Q1455" s="46">
        <v>2.1999999999999997</v>
      </c>
      <c r="R1455" s="46">
        <v>0</v>
      </c>
      <c r="S1455" s="46">
        <v>0</v>
      </c>
      <c r="T1455" s="46">
        <v>0</v>
      </c>
      <c r="U1455" s="46">
        <v>0</v>
      </c>
      <c r="V1455" s="46">
        <v>0</v>
      </c>
      <c r="W1455" s="46">
        <v>0.50666666666666671</v>
      </c>
      <c r="X1455" s="46">
        <v>0</v>
      </c>
      <c r="Y1455" s="46">
        <v>0.26666666666666666</v>
      </c>
      <c r="Z1455" s="46">
        <v>0</v>
      </c>
      <c r="AA1455" s="46" t="s">
        <v>74</v>
      </c>
      <c r="AB1455" s="46">
        <v>0</v>
      </c>
      <c r="AC1455" s="46" t="s">
        <v>74</v>
      </c>
      <c r="AD1455" s="46">
        <v>0</v>
      </c>
      <c r="AE1455" s="46" t="s">
        <v>74</v>
      </c>
      <c r="AF1455" s="46">
        <v>0</v>
      </c>
      <c r="AG1455" s="46" t="s">
        <v>74</v>
      </c>
      <c r="AH1455" s="46">
        <v>0</v>
      </c>
      <c r="AI1455" s="46" t="s">
        <v>74</v>
      </c>
      <c r="AJ1455" s="46">
        <v>0</v>
      </c>
      <c r="AK1455" s="46" t="s">
        <v>74</v>
      </c>
      <c r="AL1455" s="46">
        <v>0</v>
      </c>
      <c r="AM1455" s="46" t="s">
        <v>74</v>
      </c>
      <c r="AN1455" s="50"/>
      <c r="AO1455" s="46">
        <v>0.2</v>
      </c>
      <c r="AP1455" s="46">
        <v>0</v>
      </c>
      <c r="AQ1455" s="46">
        <v>0</v>
      </c>
      <c r="AR1455" s="46">
        <v>0</v>
      </c>
      <c r="AS1455" s="46">
        <v>0</v>
      </c>
      <c r="AT1455" s="46">
        <v>1.2</v>
      </c>
      <c r="AU1455" s="46">
        <v>1.3</v>
      </c>
      <c r="AV1455" s="46">
        <v>4.0999999999999996</v>
      </c>
      <c r="AW1455" s="46">
        <v>0</v>
      </c>
      <c r="AX1455" s="46">
        <v>0</v>
      </c>
      <c r="AY1455" s="46">
        <v>0</v>
      </c>
      <c r="AZ1455" s="46">
        <v>0</v>
      </c>
      <c r="BA1455" s="46">
        <v>0</v>
      </c>
      <c r="BB1455" s="46">
        <v>0</v>
      </c>
      <c r="BC1455" s="46">
        <v>1</v>
      </c>
      <c r="BD1455" s="46">
        <v>0.4</v>
      </c>
      <c r="BE1455" s="46">
        <v>0.12</v>
      </c>
      <c r="BF1455" s="46">
        <v>0.7</v>
      </c>
      <c r="BG1455" s="46">
        <v>0.1</v>
      </c>
      <c r="BH1455" s="46">
        <v>0</v>
      </c>
      <c r="BI1455" s="46"/>
      <c r="BJ1455" s="46"/>
      <c r="BK1455" s="46"/>
      <c r="BL1455" s="46"/>
      <c r="BM1455" s="46"/>
      <c r="BN1455" s="46"/>
      <c r="BO1455" s="46"/>
      <c r="BP1455" s="46"/>
      <c r="BQ1455" s="46"/>
      <c r="BR1455" s="46"/>
      <c r="BS1455" s="46"/>
      <c r="BT1455" s="46"/>
      <c r="BU1455" s="46"/>
      <c r="BV1455" s="46"/>
      <c r="BW1455" s="46"/>
      <c r="BX1455" s="46"/>
      <c r="BY1455" s="46"/>
      <c r="BZ1455" s="46"/>
      <c r="CA1455" s="46"/>
      <c r="CB1455" s="46"/>
      <c r="CC1455" s="46"/>
    </row>
    <row r="1456" spans="7:81" x14ac:dyDescent="0.25">
      <c r="G1456" t="s">
        <v>133</v>
      </c>
      <c r="H1456" s="40">
        <v>41632</v>
      </c>
      <c r="I1456" s="46">
        <v>0</v>
      </c>
      <c r="J1456" s="46">
        <v>0</v>
      </c>
      <c r="K1456" s="46" t="s">
        <v>74</v>
      </c>
      <c r="L1456" s="46">
        <v>0</v>
      </c>
      <c r="M1456" s="46" t="s">
        <v>74</v>
      </c>
      <c r="N1456" s="46">
        <v>0</v>
      </c>
      <c r="O1456" s="46" t="s">
        <v>74</v>
      </c>
      <c r="P1456" s="46">
        <v>0</v>
      </c>
      <c r="Q1456" s="46" t="s">
        <v>74</v>
      </c>
      <c r="R1456" s="46">
        <v>0</v>
      </c>
      <c r="S1456" s="46" t="s">
        <v>74</v>
      </c>
      <c r="T1456" s="46">
        <v>0</v>
      </c>
      <c r="U1456" s="46" t="s">
        <v>74</v>
      </c>
      <c r="V1456" s="46">
        <v>0</v>
      </c>
      <c r="W1456" s="46" t="s">
        <v>74</v>
      </c>
      <c r="X1456" s="46">
        <v>0</v>
      </c>
      <c r="Y1456" s="46" t="s">
        <v>74</v>
      </c>
      <c r="Z1456" s="46">
        <v>0</v>
      </c>
      <c r="AA1456" s="46" t="s">
        <v>74</v>
      </c>
      <c r="AB1456" s="46">
        <v>0</v>
      </c>
      <c r="AC1456" s="46" t="s">
        <v>74</v>
      </c>
      <c r="AD1456" s="46">
        <v>0</v>
      </c>
      <c r="AE1456" s="46" t="s">
        <v>74</v>
      </c>
      <c r="AF1456" s="46">
        <v>0</v>
      </c>
      <c r="AG1456" s="46" t="s">
        <v>74</v>
      </c>
      <c r="AH1456" s="46">
        <v>0</v>
      </c>
      <c r="AI1456" s="46" t="s">
        <v>74</v>
      </c>
      <c r="AJ1456" s="46">
        <v>0</v>
      </c>
      <c r="AK1456" s="46" t="s">
        <v>74</v>
      </c>
      <c r="AL1456" s="46">
        <v>0</v>
      </c>
      <c r="AM1456" s="46" t="s">
        <v>74</v>
      </c>
      <c r="AN1456" s="50"/>
      <c r="AO1456" s="46"/>
      <c r="AP1456" s="46"/>
      <c r="AQ1456" s="46"/>
      <c r="AR1456" s="46"/>
      <c r="AS1456" s="46"/>
      <c r="AT1456" s="46"/>
      <c r="AU1456" s="46"/>
      <c r="AV1456" s="46"/>
      <c r="AW1456" s="46"/>
      <c r="AX1456" s="46"/>
      <c r="AY1456" s="46"/>
      <c r="AZ1456" s="46"/>
      <c r="BA1456" s="46"/>
      <c r="BB1456" s="46"/>
      <c r="BC1456" s="46"/>
      <c r="BD1456" s="46"/>
      <c r="BE1456" s="46"/>
      <c r="BF1456" s="46"/>
      <c r="BG1456" s="46"/>
      <c r="BH1456" s="46"/>
      <c r="BI1456" s="46"/>
      <c r="BJ1456" s="46"/>
      <c r="BK1456" s="46"/>
      <c r="BL1456" s="46"/>
      <c r="BM1456" s="46"/>
      <c r="BN1456" s="46"/>
      <c r="BO1456" s="46"/>
      <c r="BP1456" s="46"/>
      <c r="BQ1456" s="46"/>
      <c r="BR1456" s="46"/>
      <c r="BS1456" s="46"/>
      <c r="BT1456" s="46"/>
      <c r="BU1456" s="46"/>
      <c r="BV1456" s="46"/>
      <c r="BW1456" s="46"/>
      <c r="BX1456" s="46"/>
      <c r="BY1456" s="46"/>
      <c r="BZ1456" s="46"/>
      <c r="CA1456" s="46"/>
      <c r="CB1456" s="46"/>
      <c r="CC1456" s="46"/>
    </row>
    <row r="1457" spans="7:81" x14ac:dyDescent="0.25">
      <c r="G1457" t="s">
        <v>133</v>
      </c>
      <c r="H1457" s="40">
        <v>41633</v>
      </c>
      <c r="I1457" s="46">
        <v>0</v>
      </c>
      <c r="J1457" s="46">
        <v>0</v>
      </c>
      <c r="K1457" s="46" t="s">
        <v>74</v>
      </c>
      <c r="L1457" s="46">
        <v>0</v>
      </c>
      <c r="M1457" s="46" t="s">
        <v>74</v>
      </c>
      <c r="N1457" s="46">
        <v>0</v>
      </c>
      <c r="O1457" s="46" t="s">
        <v>74</v>
      </c>
      <c r="P1457" s="46">
        <v>0</v>
      </c>
      <c r="Q1457" s="46" t="s">
        <v>74</v>
      </c>
      <c r="R1457" s="46">
        <v>0</v>
      </c>
      <c r="S1457" s="46" t="s">
        <v>74</v>
      </c>
      <c r="T1457" s="46">
        <v>0</v>
      </c>
      <c r="U1457" s="46" t="s">
        <v>74</v>
      </c>
      <c r="V1457" s="46">
        <v>0</v>
      </c>
      <c r="W1457" s="46" t="s">
        <v>74</v>
      </c>
      <c r="X1457" s="46">
        <v>0</v>
      </c>
      <c r="Y1457" s="46" t="s">
        <v>74</v>
      </c>
      <c r="Z1457" s="46">
        <v>0</v>
      </c>
      <c r="AA1457" s="46" t="s">
        <v>74</v>
      </c>
      <c r="AB1457" s="46">
        <v>0</v>
      </c>
      <c r="AC1457" s="46" t="s">
        <v>74</v>
      </c>
      <c r="AD1457" s="46">
        <v>0</v>
      </c>
      <c r="AE1457" s="46" t="s">
        <v>74</v>
      </c>
      <c r="AF1457" s="46">
        <v>0</v>
      </c>
      <c r="AG1457" s="46" t="s">
        <v>74</v>
      </c>
      <c r="AH1457" s="46">
        <v>0</v>
      </c>
      <c r="AI1457" s="46" t="s">
        <v>74</v>
      </c>
      <c r="AJ1457" s="46">
        <v>0</v>
      </c>
      <c r="AK1457" s="46" t="s">
        <v>74</v>
      </c>
      <c r="AL1457" s="46">
        <v>0</v>
      </c>
      <c r="AM1457" s="46" t="s">
        <v>74</v>
      </c>
      <c r="AN1457" s="50"/>
      <c r="AO1457" s="46"/>
      <c r="AP1457" s="46"/>
      <c r="AQ1457" s="46"/>
      <c r="AR1457" s="46"/>
      <c r="AS1457" s="46"/>
      <c r="AT1457" s="46"/>
      <c r="AU1457" s="46"/>
      <c r="AV1457" s="46"/>
      <c r="AW1457" s="46"/>
      <c r="AX1457" s="46"/>
      <c r="AY1457" s="46"/>
      <c r="AZ1457" s="46"/>
      <c r="BA1457" s="46"/>
      <c r="BB1457" s="46"/>
      <c r="BC1457" s="46"/>
      <c r="BD1457" s="46"/>
      <c r="BE1457" s="46"/>
      <c r="BF1457" s="46"/>
      <c r="BG1457" s="46"/>
      <c r="BH1457" s="46"/>
      <c r="BI1457" s="46"/>
      <c r="BJ1457" s="46"/>
      <c r="BK1457" s="46"/>
      <c r="BL1457" s="46"/>
      <c r="BM1457" s="46"/>
      <c r="BN1457" s="46"/>
      <c r="BO1457" s="46"/>
      <c r="BP1457" s="46"/>
      <c r="BQ1457" s="46"/>
      <c r="BR1457" s="46"/>
      <c r="BS1457" s="46"/>
      <c r="BT1457" s="46"/>
      <c r="BU1457" s="46"/>
      <c r="BV1457" s="46"/>
      <c r="BW1457" s="46"/>
      <c r="BX1457" s="46"/>
      <c r="BY1457" s="46"/>
      <c r="BZ1457" s="46"/>
      <c r="CA1457" s="46"/>
      <c r="CB1457" s="46"/>
      <c r="CC1457" s="46"/>
    </row>
    <row r="1458" spans="7:81" x14ac:dyDescent="0.25">
      <c r="G1458" t="s">
        <v>133</v>
      </c>
      <c r="H1458" s="40">
        <v>41634</v>
      </c>
      <c r="I1458" s="46">
        <v>1.5</v>
      </c>
      <c r="J1458" s="46">
        <v>0</v>
      </c>
      <c r="K1458" s="46" t="s">
        <v>74</v>
      </c>
      <c r="L1458" s="46">
        <v>0</v>
      </c>
      <c r="M1458" s="46" t="s">
        <v>74</v>
      </c>
      <c r="N1458" s="46">
        <v>0</v>
      </c>
      <c r="O1458" s="46" t="s">
        <v>74</v>
      </c>
      <c r="P1458" s="46">
        <v>0</v>
      </c>
      <c r="Q1458" s="46" t="s">
        <v>74</v>
      </c>
      <c r="R1458" s="46">
        <v>0</v>
      </c>
      <c r="S1458" s="46" t="s">
        <v>74</v>
      </c>
      <c r="T1458" s="46">
        <v>0</v>
      </c>
      <c r="U1458" s="46" t="s">
        <v>74</v>
      </c>
      <c r="V1458" s="46">
        <v>0</v>
      </c>
      <c r="W1458" s="46" t="s">
        <v>74</v>
      </c>
      <c r="X1458" s="46">
        <v>0</v>
      </c>
      <c r="Y1458" s="46" t="s">
        <v>74</v>
      </c>
      <c r="Z1458" s="46">
        <v>0</v>
      </c>
      <c r="AA1458" s="46" t="s">
        <v>74</v>
      </c>
      <c r="AB1458" s="46">
        <v>0</v>
      </c>
      <c r="AC1458" s="46" t="s">
        <v>74</v>
      </c>
      <c r="AD1458" s="46">
        <v>0</v>
      </c>
      <c r="AE1458" s="46" t="s">
        <v>74</v>
      </c>
      <c r="AF1458" s="46">
        <v>0</v>
      </c>
      <c r="AG1458" s="46" t="s">
        <v>74</v>
      </c>
      <c r="AH1458" s="46">
        <v>0</v>
      </c>
      <c r="AI1458" s="46" t="s">
        <v>74</v>
      </c>
      <c r="AJ1458" s="46">
        <v>0</v>
      </c>
      <c r="AK1458" s="46" t="s">
        <v>74</v>
      </c>
      <c r="AL1458" s="46">
        <v>0</v>
      </c>
      <c r="AM1458" s="46" t="s">
        <v>74</v>
      </c>
      <c r="AN1458" s="50"/>
      <c r="AO1458" s="46"/>
      <c r="AP1458" s="46"/>
      <c r="AQ1458" s="46"/>
      <c r="AR1458" s="46"/>
      <c r="AS1458" s="46"/>
      <c r="AT1458" s="46"/>
      <c r="AU1458" s="46"/>
      <c r="AV1458" s="46"/>
      <c r="AW1458" s="46"/>
      <c r="AX1458" s="46"/>
      <c r="AY1458" s="46"/>
      <c r="AZ1458" s="46"/>
      <c r="BA1458" s="46"/>
      <c r="BB1458" s="46"/>
      <c r="BC1458" s="46"/>
      <c r="BD1458" s="46"/>
      <c r="BE1458" s="46"/>
      <c r="BF1458" s="46"/>
      <c r="BG1458" s="46"/>
      <c r="BH1458" s="46"/>
      <c r="BI1458" s="46"/>
      <c r="BJ1458" s="46"/>
      <c r="BK1458" s="46"/>
      <c r="BL1458" s="46"/>
      <c r="BM1458" s="46"/>
      <c r="BN1458" s="46"/>
      <c r="BO1458" s="46"/>
      <c r="BP1458" s="46"/>
      <c r="BQ1458" s="46"/>
      <c r="BR1458" s="46"/>
      <c r="BS1458" s="46"/>
      <c r="BT1458" s="46"/>
      <c r="BU1458" s="46"/>
      <c r="BV1458" s="46"/>
      <c r="BW1458" s="46"/>
      <c r="BX1458" s="46"/>
      <c r="BY1458" s="46"/>
      <c r="BZ1458" s="46"/>
      <c r="CA1458" s="46"/>
      <c r="CB1458" s="46"/>
      <c r="CC1458" s="46"/>
    </row>
    <row r="1459" spans="7:81" x14ac:dyDescent="0.25">
      <c r="G1459" t="s">
        <v>133</v>
      </c>
      <c r="H1459" s="40">
        <v>41635</v>
      </c>
      <c r="I1459" s="46">
        <v>4.5</v>
      </c>
      <c r="J1459" s="46">
        <v>0</v>
      </c>
      <c r="K1459" s="46" t="s">
        <v>74</v>
      </c>
      <c r="L1459" s="46">
        <v>0</v>
      </c>
      <c r="M1459" s="46" t="s">
        <v>74</v>
      </c>
      <c r="N1459" s="46">
        <v>0</v>
      </c>
      <c r="O1459" s="46" t="s">
        <v>74</v>
      </c>
      <c r="P1459" s="46">
        <v>0</v>
      </c>
      <c r="Q1459" s="46" t="s">
        <v>74</v>
      </c>
      <c r="R1459" s="46">
        <v>0</v>
      </c>
      <c r="S1459" s="46" t="s">
        <v>74</v>
      </c>
      <c r="T1459" s="46">
        <v>0</v>
      </c>
      <c r="U1459" s="46" t="s">
        <v>74</v>
      </c>
      <c r="V1459" s="46">
        <v>0</v>
      </c>
      <c r="W1459" s="46" t="s">
        <v>74</v>
      </c>
      <c r="X1459" s="46">
        <v>0</v>
      </c>
      <c r="Y1459" s="46" t="s">
        <v>74</v>
      </c>
      <c r="Z1459" s="46">
        <v>0</v>
      </c>
      <c r="AA1459" s="46" t="s">
        <v>74</v>
      </c>
      <c r="AB1459" s="46">
        <v>0</v>
      </c>
      <c r="AC1459" s="46" t="s">
        <v>74</v>
      </c>
      <c r="AD1459" s="46">
        <v>0</v>
      </c>
      <c r="AE1459" s="46" t="s">
        <v>74</v>
      </c>
      <c r="AF1459" s="46">
        <v>0</v>
      </c>
      <c r="AG1459" s="46" t="s">
        <v>74</v>
      </c>
      <c r="AH1459" s="46">
        <v>0</v>
      </c>
      <c r="AI1459" s="46" t="s">
        <v>74</v>
      </c>
      <c r="AJ1459" s="46">
        <v>0</v>
      </c>
      <c r="AK1459" s="46" t="s">
        <v>74</v>
      </c>
      <c r="AL1459" s="46">
        <v>0</v>
      </c>
      <c r="AM1459" s="46" t="s">
        <v>74</v>
      </c>
      <c r="AN1459" s="50"/>
      <c r="AO1459" s="46"/>
      <c r="AP1459" s="46"/>
      <c r="AQ1459" s="46"/>
      <c r="AR1459" s="46"/>
      <c r="AS1459" s="46"/>
      <c r="AT1459" s="46"/>
      <c r="AU1459" s="46"/>
      <c r="AV1459" s="46"/>
      <c r="AW1459" s="46"/>
      <c r="AX1459" s="46"/>
      <c r="AY1459" s="46"/>
      <c r="AZ1459" s="46"/>
      <c r="BA1459" s="46"/>
      <c r="BB1459" s="46"/>
      <c r="BC1459" s="46"/>
      <c r="BD1459" s="46"/>
      <c r="BE1459" s="46"/>
      <c r="BF1459" s="46"/>
      <c r="BG1459" s="46"/>
      <c r="BH1459" s="46"/>
      <c r="BI1459" s="46"/>
      <c r="BJ1459" s="46"/>
      <c r="BK1459" s="46"/>
      <c r="BL1459" s="46"/>
      <c r="BM1459" s="46"/>
      <c r="BN1459" s="46"/>
      <c r="BO1459" s="46"/>
      <c r="BP1459" s="46"/>
      <c r="BQ1459" s="46"/>
      <c r="BR1459" s="46"/>
      <c r="BS1459" s="46"/>
      <c r="BT1459" s="46"/>
      <c r="BU1459" s="46"/>
      <c r="BV1459" s="46"/>
      <c r="BW1459" s="46"/>
      <c r="BX1459" s="46"/>
      <c r="BY1459" s="46"/>
      <c r="BZ1459" s="46"/>
      <c r="CA1459" s="46"/>
      <c r="CB1459" s="46"/>
      <c r="CC1459" s="46"/>
    </row>
    <row r="1460" spans="7:81" x14ac:dyDescent="0.25">
      <c r="G1460" t="s">
        <v>133</v>
      </c>
      <c r="H1460" s="40">
        <v>41636</v>
      </c>
      <c r="I1460" s="46">
        <v>0</v>
      </c>
      <c r="J1460" s="46">
        <v>0</v>
      </c>
      <c r="K1460" s="46" t="s">
        <v>74</v>
      </c>
      <c r="L1460" s="46">
        <v>0</v>
      </c>
      <c r="M1460" s="46" t="s">
        <v>74</v>
      </c>
      <c r="N1460" s="46">
        <v>0</v>
      </c>
      <c r="O1460" s="46" t="s">
        <v>74</v>
      </c>
      <c r="P1460" s="46">
        <v>0</v>
      </c>
      <c r="Q1460" s="46" t="s">
        <v>74</v>
      </c>
      <c r="R1460" s="46">
        <v>0</v>
      </c>
      <c r="S1460" s="46" t="s">
        <v>74</v>
      </c>
      <c r="T1460" s="46">
        <v>0</v>
      </c>
      <c r="U1460" s="46" t="s">
        <v>74</v>
      </c>
      <c r="V1460" s="46">
        <v>0</v>
      </c>
      <c r="W1460" s="46" t="s">
        <v>74</v>
      </c>
      <c r="X1460" s="46">
        <v>0</v>
      </c>
      <c r="Y1460" s="46" t="s">
        <v>74</v>
      </c>
      <c r="Z1460" s="46">
        <v>0</v>
      </c>
      <c r="AA1460" s="46" t="s">
        <v>74</v>
      </c>
      <c r="AB1460" s="46">
        <v>0</v>
      </c>
      <c r="AC1460" s="46" t="s">
        <v>74</v>
      </c>
      <c r="AD1460" s="46">
        <v>0</v>
      </c>
      <c r="AE1460" s="46" t="s">
        <v>74</v>
      </c>
      <c r="AF1460" s="46">
        <v>0</v>
      </c>
      <c r="AG1460" s="46" t="s">
        <v>74</v>
      </c>
      <c r="AH1460" s="46">
        <v>0</v>
      </c>
      <c r="AI1460" s="46" t="s">
        <v>74</v>
      </c>
      <c r="AJ1460" s="46">
        <v>0</v>
      </c>
      <c r="AK1460" s="46" t="s">
        <v>74</v>
      </c>
      <c r="AL1460" s="46">
        <v>0</v>
      </c>
      <c r="AM1460" s="46" t="s">
        <v>74</v>
      </c>
      <c r="AN1460" s="50"/>
      <c r="AO1460" s="46"/>
      <c r="AP1460" s="46"/>
      <c r="AQ1460" s="46"/>
      <c r="AR1460" s="46"/>
      <c r="AS1460" s="46"/>
      <c r="AT1460" s="46"/>
      <c r="AU1460" s="46"/>
      <c r="AV1460" s="46"/>
      <c r="AW1460" s="46"/>
      <c r="AX1460" s="46"/>
      <c r="AY1460" s="46"/>
      <c r="AZ1460" s="46"/>
      <c r="BA1460" s="46"/>
      <c r="BB1460" s="46"/>
      <c r="BC1460" s="46"/>
      <c r="BD1460" s="46"/>
      <c r="BE1460" s="46"/>
      <c r="BF1460" s="46"/>
      <c r="BG1460" s="46"/>
      <c r="BH1460" s="46"/>
      <c r="BI1460" s="46"/>
      <c r="BJ1460" s="46"/>
      <c r="BK1460" s="46"/>
      <c r="BL1460" s="46"/>
      <c r="BM1460" s="46"/>
      <c r="BN1460" s="46"/>
      <c r="BO1460" s="46"/>
      <c r="BP1460" s="46"/>
      <c r="BQ1460" s="46"/>
      <c r="BR1460" s="46"/>
      <c r="BS1460" s="46"/>
      <c r="BT1460" s="46"/>
      <c r="BU1460" s="46"/>
      <c r="BV1460" s="46"/>
      <c r="BW1460" s="46"/>
      <c r="BX1460" s="46"/>
      <c r="BY1460" s="46"/>
      <c r="BZ1460" s="46"/>
      <c r="CA1460" s="46"/>
      <c r="CB1460" s="46"/>
      <c r="CC1460" s="46"/>
    </row>
    <row r="1461" spans="7:81" x14ac:dyDescent="0.25">
      <c r="G1461" t="s">
        <v>133</v>
      </c>
      <c r="H1461" s="40">
        <v>41637</v>
      </c>
      <c r="I1461" s="46">
        <v>1.5</v>
      </c>
      <c r="J1461" s="46">
        <v>0</v>
      </c>
      <c r="K1461" s="46" t="s">
        <v>74</v>
      </c>
      <c r="L1461" s="46">
        <v>0</v>
      </c>
      <c r="M1461" s="46" t="s">
        <v>74</v>
      </c>
      <c r="N1461" s="46">
        <v>0</v>
      </c>
      <c r="O1461" s="46" t="s">
        <v>74</v>
      </c>
      <c r="P1461" s="46">
        <v>0</v>
      </c>
      <c r="Q1461" s="46" t="s">
        <v>74</v>
      </c>
      <c r="R1461" s="46">
        <v>0</v>
      </c>
      <c r="S1461" s="46" t="s">
        <v>74</v>
      </c>
      <c r="T1461" s="46">
        <v>0</v>
      </c>
      <c r="U1461" s="46" t="s">
        <v>74</v>
      </c>
      <c r="V1461" s="46">
        <v>0</v>
      </c>
      <c r="W1461" s="46" t="s">
        <v>74</v>
      </c>
      <c r="X1461" s="46">
        <v>0</v>
      </c>
      <c r="Y1461" s="46" t="s">
        <v>74</v>
      </c>
      <c r="Z1461" s="46">
        <v>0</v>
      </c>
      <c r="AA1461" s="46" t="s">
        <v>74</v>
      </c>
      <c r="AB1461" s="46">
        <v>0</v>
      </c>
      <c r="AC1461" s="46" t="s">
        <v>74</v>
      </c>
      <c r="AD1461" s="46">
        <v>0</v>
      </c>
      <c r="AE1461" s="46" t="s">
        <v>74</v>
      </c>
      <c r="AF1461" s="46">
        <v>0</v>
      </c>
      <c r="AG1461" s="46" t="s">
        <v>74</v>
      </c>
      <c r="AH1461" s="46">
        <v>0</v>
      </c>
      <c r="AI1461" s="46" t="s">
        <v>74</v>
      </c>
      <c r="AJ1461" s="46">
        <v>0</v>
      </c>
      <c r="AK1461" s="46" t="s">
        <v>74</v>
      </c>
      <c r="AL1461" s="46">
        <v>0</v>
      </c>
      <c r="AM1461" s="46" t="s">
        <v>74</v>
      </c>
      <c r="AN1461" s="50"/>
      <c r="AO1461" s="46"/>
      <c r="AP1461" s="46"/>
      <c r="AQ1461" s="46"/>
      <c r="AR1461" s="46"/>
      <c r="AS1461" s="46"/>
      <c r="AT1461" s="46"/>
      <c r="AU1461" s="46"/>
      <c r="AV1461" s="46"/>
      <c r="AW1461" s="46"/>
      <c r="AX1461" s="46"/>
      <c r="AY1461" s="46"/>
      <c r="AZ1461" s="46"/>
      <c r="BA1461" s="46"/>
      <c r="BB1461" s="46"/>
      <c r="BC1461" s="46"/>
      <c r="BD1461" s="46"/>
      <c r="BE1461" s="46"/>
      <c r="BF1461" s="46"/>
      <c r="BG1461" s="46"/>
      <c r="BH1461" s="46"/>
      <c r="BI1461" s="46"/>
      <c r="BJ1461" s="46"/>
      <c r="BK1461" s="46"/>
      <c r="BL1461" s="46"/>
      <c r="BM1461" s="46"/>
      <c r="BN1461" s="46"/>
      <c r="BO1461" s="46"/>
      <c r="BP1461" s="46"/>
      <c r="BQ1461" s="46"/>
      <c r="BR1461" s="46"/>
      <c r="BS1461" s="46"/>
      <c r="BT1461" s="46"/>
      <c r="BU1461" s="46"/>
      <c r="BV1461" s="46"/>
      <c r="BW1461" s="46"/>
      <c r="BX1461" s="46"/>
      <c r="BY1461" s="46"/>
      <c r="BZ1461" s="46"/>
      <c r="CA1461" s="46"/>
      <c r="CB1461" s="46"/>
      <c r="CC1461" s="46"/>
    </row>
    <row r="1462" spans="7:81" x14ac:dyDescent="0.25">
      <c r="G1462" t="s">
        <v>133</v>
      </c>
      <c r="H1462" s="40">
        <v>41638</v>
      </c>
      <c r="I1462" s="46">
        <v>1.5</v>
      </c>
      <c r="J1462" s="46">
        <v>0</v>
      </c>
      <c r="K1462" s="46" t="s">
        <v>74</v>
      </c>
      <c r="L1462" s="46">
        <v>0</v>
      </c>
      <c r="M1462" s="46" t="s">
        <v>74</v>
      </c>
      <c r="N1462" s="46">
        <v>0</v>
      </c>
      <c r="O1462" s="46" t="s">
        <v>74</v>
      </c>
      <c r="P1462" s="46">
        <v>0</v>
      </c>
      <c r="Q1462" s="46" t="s">
        <v>74</v>
      </c>
      <c r="R1462" s="46">
        <v>0</v>
      </c>
      <c r="S1462" s="46" t="s">
        <v>74</v>
      </c>
      <c r="T1462" s="46">
        <v>0</v>
      </c>
      <c r="U1462" s="46" t="s">
        <v>74</v>
      </c>
      <c r="V1462" s="46">
        <v>0</v>
      </c>
      <c r="W1462" s="46" t="s">
        <v>74</v>
      </c>
      <c r="X1462" s="46">
        <v>0</v>
      </c>
      <c r="Y1462" s="46" t="s">
        <v>74</v>
      </c>
      <c r="Z1462" s="46">
        <v>0</v>
      </c>
      <c r="AA1462" s="46" t="s">
        <v>74</v>
      </c>
      <c r="AB1462" s="46">
        <v>0</v>
      </c>
      <c r="AC1462" s="46" t="s">
        <v>74</v>
      </c>
      <c r="AD1462" s="46">
        <v>40.376134856147907</v>
      </c>
      <c r="AE1462" s="46" t="s">
        <v>74</v>
      </c>
      <c r="AF1462" s="46">
        <v>0</v>
      </c>
      <c r="AG1462" s="46" t="s">
        <v>74</v>
      </c>
      <c r="AH1462" s="46">
        <v>0</v>
      </c>
      <c r="AI1462" s="46" t="s">
        <v>74</v>
      </c>
      <c r="AJ1462" s="46">
        <v>0</v>
      </c>
      <c r="AK1462" s="46" t="s">
        <v>74</v>
      </c>
      <c r="AL1462" s="46">
        <v>0</v>
      </c>
      <c r="AM1462" s="46" t="s">
        <v>74</v>
      </c>
      <c r="AN1462" s="50"/>
      <c r="AO1462" s="46"/>
      <c r="AP1462" s="46"/>
      <c r="AQ1462" s="46"/>
      <c r="AR1462" s="46"/>
      <c r="AS1462" s="46"/>
      <c r="AT1462" s="46"/>
      <c r="AU1462" s="46"/>
      <c r="AV1462" s="46"/>
      <c r="AW1462" s="46"/>
      <c r="AX1462" s="46"/>
      <c r="AY1462" s="46"/>
      <c r="AZ1462" s="46"/>
      <c r="BA1462" s="46"/>
      <c r="BB1462" s="46"/>
      <c r="BC1462" s="46"/>
      <c r="BD1462" s="46"/>
      <c r="BE1462" s="46"/>
      <c r="BF1462" s="46"/>
      <c r="BG1462" s="46"/>
      <c r="BH1462" s="46"/>
      <c r="BI1462" s="46"/>
      <c r="BJ1462" s="46"/>
      <c r="BK1462" s="46"/>
      <c r="BL1462" s="46"/>
      <c r="BM1462" s="46"/>
      <c r="BN1462" s="46"/>
      <c r="BO1462" s="46"/>
      <c r="BP1462" s="46"/>
      <c r="BQ1462" s="46"/>
      <c r="BR1462" s="46"/>
      <c r="BS1462" s="46"/>
      <c r="BT1462" s="46"/>
      <c r="BU1462" s="46"/>
      <c r="BV1462" s="46"/>
      <c r="BW1462" s="46"/>
      <c r="BX1462" s="46"/>
      <c r="BY1462" s="46"/>
      <c r="BZ1462" s="46"/>
      <c r="CA1462" s="46"/>
      <c r="CB1462" s="46"/>
      <c r="CC1462" s="46"/>
    </row>
    <row r="1463" spans="7:81" x14ac:dyDescent="0.25">
      <c r="G1463" t="s">
        <v>133</v>
      </c>
      <c r="H1463" s="40">
        <v>41639</v>
      </c>
      <c r="I1463" s="46">
        <v>0</v>
      </c>
      <c r="J1463" s="46">
        <v>0</v>
      </c>
      <c r="K1463" s="46" t="s">
        <v>74</v>
      </c>
      <c r="L1463" s="46">
        <v>0</v>
      </c>
      <c r="M1463" s="46" t="s">
        <v>74</v>
      </c>
      <c r="N1463" s="46">
        <v>0</v>
      </c>
      <c r="O1463" s="46" t="s">
        <v>74</v>
      </c>
      <c r="P1463" s="46">
        <v>0</v>
      </c>
      <c r="Q1463" s="46" t="s">
        <v>74</v>
      </c>
      <c r="R1463" s="46">
        <v>0</v>
      </c>
      <c r="S1463" s="46" t="s">
        <v>74</v>
      </c>
      <c r="T1463" s="46">
        <v>0</v>
      </c>
      <c r="U1463" s="46" t="s">
        <v>74</v>
      </c>
      <c r="V1463" s="46">
        <v>0</v>
      </c>
      <c r="W1463" s="46" t="s">
        <v>74</v>
      </c>
      <c r="X1463" s="46">
        <v>0</v>
      </c>
      <c r="Y1463" s="46" t="s">
        <v>74</v>
      </c>
      <c r="Z1463" s="46">
        <v>0</v>
      </c>
      <c r="AA1463" s="46" t="s">
        <v>74</v>
      </c>
      <c r="AB1463" s="46">
        <v>0</v>
      </c>
      <c r="AC1463" s="46" t="s">
        <v>74</v>
      </c>
      <c r="AD1463" s="46">
        <v>0</v>
      </c>
      <c r="AE1463" s="46" t="s">
        <v>74</v>
      </c>
      <c r="AF1463" s="46">
        <v>0</v>
      </c>
      <c r="AG1463" s="46" t="s">
        <v>74</v>
      </c>
      <c r="AH1463" s="46">
        <v>0</v>
      </c>
      <c r="AI1463" s="46" t="s">
        <v>74</v>
      </c>
      <c r="AJ1463" s="46">
        <v>0</v>
      </c>
      <c r="AK1463" s="46" t="s">
        <v>74</v>
      </c>
      <c r="AL1463" s="46">
        <v>0</v>
      </c>
      <c r="AM1463" s="46" t="s">
        <v>74</v>
      </c>
      <c r="AN1463" s="50"/>
      <c r="AO1463" s="46"/>
      <c r="AP1463" s="46"/>
      <c r="AQ1463" s="46"/>
      <c r="AR1463" s="46"/>
      <c r="AS1463" s="46"/>
      <c r="AT1463" s="46"/>
      <c r="AU1463" s="46"/>
      <c r="AV1463" s="46"/>
      <c r="AW1463" s="46"/>
      <c r="AX1463" s="46"/>
      <c r="AY1463" s="46"/>
      <c r="AZ1463" s="46"/>
      <c r="BA1463" s="46"/>
      <c r="BB1463" s="46"/>
      <c r="BC1463" s="46"/>
      <c r="BD1463" s="46"/>
      <c r="BE1463" s="46"/>
      <c r="BF1463" s="46"/>
      <c r="BG1463" s="46"/>
      <c r="BH1463" s="46"/>
      <c r="BI1463" s="46"/>
      <c r="BJ1463" s="46"/>
      <c r="BK1463" s="46"/>
      <c r="BL1463" s="46"/>
      <c r="BM1463" s="46"/>
      <c r="BN1463" s="46"/>
      <c r="BO1463" s="46"/>
      <c r="BP1463" s="46"/>
      <c r="BQ1463" s="46"/>
      <c r="BR1463" s="46"/>
      <c r="BS1463" s="46"/>
      <c r="BT1463" s="46"/>
      <c r="BU1463" s="46"/>
      <c r="BV1463" s="46"/>
      <c r="BW1463" s="46"/>
      <c r="BX1463" s="46"/>
      <c r="BY1463" s="46"/>
      <c r="BZ1463" s="46"/>
      <c r="CA1463" s="46"/>
      <c r="CB1463" s="46"/>
      <c r="CC1463" s="46"/>
    </row>
    <row r="1464" spans="7:81" x14ac:dyDescent="0.25">
      <c r="G1464" t="s">
        <v>133</v>
      </c>
      <c r="H1464" s="40">
        <v>41640</v>
      </c>
      <c r="I1464" s="46">
        <v>0.5</v>
      </c>
      <c r="J1464" s="46">
        <v>0</v>
      </c>
      <c r="K1464" s="46" t="s">
        <v>74</v>
      </c>
      <c r="L1464" s="46">
        <v>0</v>
      </c>
      <c r="M1464" s="46" t="s">
        <v>74</v>
      </c>
      <c r="N1464" s="46">
        <v>0</v>
      </c>
      <c r="O1464" s="46" t="s">
        <v>74</v>
      </c>
      <c r="P1464" s="46">
        <v>0</v>
      </c>
      <c r="Q1464" s="46" t="s">
        <v>74</v>
      </c>
      <c r="R1464" s="46">
        <v>0</v>
      </c>
      <c r="S1464" s="46" t="s">
        <v>74</v>
      </c>
      <c r="T1464" s="46">
        <v>0</v>
      </c>
      <c r="U1464" s="46" t="s">
        <v>74</v>
      </c>
      <c r="V1464" s="46">
        <v>0</v>
      </c>
      <c r="W1464" s="46" t="s">
        <v>74</v>
      </c>
      <c r="X1464" s="46">
        <v>0</v>
      </c>
      <c r="Y1464" s="46" t="s">
        <v>74</v>
      </c>
      <c r="Z1464" s="46">
        <v>0</v>
      </c>
      <c r="AA1464" s="46" t="s">
        <v>74</v>
      </c>
      <c r="AB1464" s="46">
        <v>0</v>
      </c>
      <c r="AC1464" s="46" t="s">
        <v>74</v>
      </c>
      <c r="AD1464" s="46">
        <v>0</v>
      </c>
      <c r="AE1464" s="46" t="s">
        <v>74</v>
      </c>
      <c r="AF1464" s="46">
        <v>0</v>
      </c>
      <c r="AG1464" s="46" t="s">
        <v>74</v>
      </c>
      <c r="AH1464" s="46">
        <v>0</v>
      </c>
      <c r="AI1464" s="46" t="s">
        <v>74</v>
      </c>
      <c r="AJ1464" s="46">
        <v>0</v>
      </c>
      <c r="AK1464" s="46" t="s">
        <v>74</v>
      </c>
      <c r="AL1464" s="46">
        <v>0</v>
      </c>
      <c r="AM1464" s="46" t="s">
        <v>74</v>
      </c>
      <c r="AN1464" s="50"/>
      <c r="AO1464" s="46"/>
      <c r="AP1464" s="46"/>
      <c r="AQ1464" s="46"/>
      <c r="AR1464" s="46"/>
      <c r="AS1464" s="46"/>
      <c r="AT1464" s="46"/>
      <c r="AU1464" s="46"/>
      <c r="AV1464" s="46"/>
      <c r="AW1464" s="46"/>
      <c r="AX1464" s="46"/>
      <c r="AY1464" s="46"/>
      <c r="AZ1464" s="46"/>
      <c r="BA1464" s="46"/>
      <c r="BB1464" s="46"/>
      <c r="BC1464" s="46"/>
      <c r="BD1464" s="46"/>
      <c r="BE1464" s="46"/>
      <c r="BF1464" s="46"/>
      <c r="BG1464" s="46"/>
      <c r="BH1464" s="46"/>
      <c r="BI1464" s="46"/>
      <c r="BJ1464" s="46"/>
      <c r="BK1464" s="46"/>
      <c r="BL1464" s="46"/>
      <c r="BM1464" s="46"/>
      <c r="BN1464" s="46"/>
      <c r="BO1464" s="46"/>
      <c r="BP1464" s="46"/>
      <c r="BQ1464" s="46"/>
      <c r="BR1464" s="46"/>
      <c r="BS1464" s="46"/>
      <c r="BT1464" s="46"/>
      <c r="BU1464" s="46"/>
      <c r="BV1464" s="46"/>
      <c r="BW1464" s="46"/>
      <c r="BX1464" s="46"/>
      <c r="BY1464" s="46"/>
      <c r="BZ1464" s="46"/>
      <c r="CA1464" s="46"/>
      <c r="CB1464" s="46"/>
      <c r="CC1464" s="46"/>
    </row>
    <row r="1465" spans="7:81" x14ac:dyDescent="0.25">
      <c r="G1465" t="s">
        <v>133</v>
      </c>
      <c r="H1465" s="40">
        <v>41641</v>
      </c>
      <c r="I1465" s="46">
        <v>12</v>
      </c>
      <c r="J1465" s="46">
        <v>0</v>
      </c>
      <c r="K1465" s="46" t="s">
        <v>74</v>
      </c>
      <c r="L1465" s="46">
        <v>0</v>
      </c>
      <c r="M1465" s="46" t="s">
        <v>74</v>
      </c>
      <c r="N1465" s="46">
        <v>0</v>
      </c>
      <c r="O1465" s="46" t="s">
        <v>74</v>
      </c>
      <c r="P1465" s="46">
        <v>0</v>
      </c>
      <c r="Q1465" s="46" t="s">
        <v>74</v>
      </c>
      <c r="R1465" s="46">
        <v>0</v>
      </c>
      <c r="S1465" s="46" t="s">
        <v>74</v>
      </c>
      <c r="T1465" s="46">
        <v>0</v>
      </c>
      <c r="U1465" s="46" t="s">
        <v>74</v>
      </c>
      <c r="V1465" s="46">
        <v>0</v>
      </c>
      <c r="W1465" s="46" t="s">
        <v>74</v>
      </c>
      <c r="X1465" s="46">
        <v>0</v>
      </c>
      <c r="Y1465" s="46" t="s">
        <v>74</v>
      </c>
      <c r="Z1465" s="46">
        <v>0</v>
      </c>
      <c r="AA1465" s="46" t="s">
        <v>74</v>
      </c>
      <c r="AB1465" s="46">
        <v>0</v>
      </c>
      <c r="AC1465" s="46" t="s">
        <v>74</v>
      </c>
      <c r="AD1465" s="46">
        <v>0</v>
      </c>
      <c r="AE1465" s="46" t="s">
        <v>74</v>
      </c>
      <c r="AF1465" s="46">
        <v>0</v>
      </c>
      <c r="AG1465" s="46" t="s">
        <v>74</v>
      </c>
      <c r="AH1465" s="46">
        <v>0</v>
      </c>
      <c r="AI1465" s="46" t="s">
        <v>74</v>
      </c>
      <c r="AJ1465" s="46">
        <v>0</v>
      </c>
      <c r="AK1465" s="46" t="s">
        <v>74</v>
      </c>
      <c r="AL1465" s="46">
        <v>0</v>
      </c>
      <c r="AM1465" s="46" t="s">
        <v>74</v>
      </c>
      <c r="AN1465" s="50"/>
      <c r="AO1465" s="46"/>
      <c r="AP1465" s="46"/>
      <c r="AQ1465" s="46"/>
      <c r="AR1465" s="46"/>
      <c r="AS1465" s="46"/>
      <c r="AT1465" s="46"/>
      <c r="AU1465" s="46"/>
      <c r="AV1465" s="46"/>
      <c r="AW1465" s="46"/>
      <c r="AX1465" s="46"/>
      <c r="AY1465" s="46"/>
      <c r="AZ1465" s="46"/>
      <c r="BA1465" s="46"/>
      <c r="BB1465" s="46"/>
      <c r="BC1465" s="46"/>
      <c r="BD1465" s="46"/>
      <c r="BE1465" s="46"/>
      <c r="BF1465" s="46"/>
      <c r="BG1465" s="46"/>
      <c r="BH1465" s="46"/>
      <c r="BI1465" s="46"/>
      <c r="BJ1465" s="46"/>
      <c r="BK1465" s="46"/>
      <c r="BL1465" s="46"/>
      <c r="BM1465" s="46"/>
      <c r="BN1465" s="46"/>
      <c r="BO1465" s="46"/>
      <c r="BP1465" s="46"/>
      <c r="BQ1465" s="46"/>
      <c r="BR1465" s="46"/>
      <c r="BS1465" s="46"/>
      <c r="BT1465" s="46"/>
      <c r="BU1465" s="46"/>
      <c r="BV1465" s="46"/>
      <c r="BW1465" s="46"/>
      <c r="BX1465" s="46"/>
      <c r="BY1465" s="46"/>
      <c r="BZ1465" s="46"/>
      <c r="CA1465" s="46"/>
      <c r="CB1465" s="46"/>
      <c r="CC1465" s="46"/>
    </row>
    <row r="1466" spans="7:81" x14ac:dyDescent="0.25">
      <c r="G1466" t="s">
        <v>133</v>
      </c>
      <c r="H1466" s="40">
        <v>41642</v>
      </c>
      <c r="I1466" s="46">
        <v>2.5</v>
      </c>
      <c r="J1466" s="46">
        <v>0</v>
      </c>
      <c r="K1466" s="46" t="s">
        <v>74</v>
      </c>
      <c r="L1466" s="46">
        <v>0</v>
      </c>
      <c r="M1466" s="46" t="s">
        <v>74</v>
      </c>
      <c r="N1466" s="46">
        <v>0</v>
      </c>
      <c r="O1466" s="46" t="s">
        <v>74</v>
      </c>
      <c r="P1466" s="46">
        <v>0</v>
      </c>
      <c r="Q1466" s="46" t="s">
        <v>74</v>
      </c>
      <c r="R1466" s="46">
        <v>0</v>
      </c>
      <c r="S1466" s="46" t="s">
        <v>74</v>
      </c>
      <c r="T1466" s="46">
        <v>0</v>
      </c>
      <c r="U1466" s="46" t="s">
        <v>74</v>
      </c>
      <c r="V1466" s="46">
        <v>0</v>
      </c>
      <c r="W1466" s="46" t="s">
        <v>74</v>
      </c>
      <c r="X1466" s="46">
        <v>0</v>
      </c>
      <c r="Y1466" s="46" t="s">
        <v>74</v>
      </c>
      <c r="Z1466" s="46">
        <v>0</v>
      </c>
      <c r="AA1466" s="46" t="s">
        <v>74</v>
      </c>
      <c r="AB1466" s="46">
        <v>0</v>
      </c>
      <c r="AC1466" s="46" t="s">
        <v>74</v>
      </c>
      <c r="AD1466" s="46">
        <v>0</v>
      </c>
      <c r="AE1466" s="46" t="s">
        <v>74</v>
      </c>
      <c r="AF1466" s="46">
        <v>0</v>
      </c>
      <c r="AG1466" s="46" t="s">
        <v>74</v>
      </c>
      <c r="AH1466" s="46">
        <v>0</v>
      </c>
      <c r="AI1466" s="46" t="s">
        <v>74</v>
      </c>
      <c r="AJ1466" s="46">
        <v>0</v>
      </c>
      <c r="AK1466" s="46" t="s">
        <v>74</v>
      </c>
      <c r="AL1466" s="46">
        <v>0</v>
      </c>
      <c r="AM1466" s="46" t="s">
        <v>74</v>
      </c>
      <c r="AN1466" s="50"/>
      <c r="AO1466" s="46"/>
      <c r="AP1466" s="46"/>
      <c r="AQ1466" s="46"/>
      <c r="AR1466" s="46"/>
      <c r="AS1466" s="46"/>
      <c r="AT1466" s="46"/>
      <c r="AU1466" s="46"/>
      <c r="AV1466" s="46"/>
      <c r="AW1466" s="46"/>
      <c r="AX1466" s="46"/>
      <c r="AY1466" s="46"/>
      <c r="AZ1466" s="46"/>
      <c r="BA1466" s="46"/>
      <c r="BB1466" s="46"/>
      <c r="BC1466" s="46"/>
      <c r="BD1466" s="46"/>
      <c r="BE1466" s="46"/>
      <c r="BF1466" s="46"/>
      <c r="BG1466" s="46"/>
      <c r="BH1466" s="46"/>
      <c r="BI1466" s="46"/>
      <c r="BJ1466" s="46"/>
      <c r="BK1466" s="46"/>
      <c r="BL1466" s="46"/>
      <c r="BM1466" s="46"/>
      <c r="BN1466" s="46"/>
      <c r="BO1466" s="46"/>
      <c r="BP1466" s="46"/>
      <c r="BQ1466" s="46"/>
      <c r="BR1466" s="46"/>
      <c r="BS1466" s="46"/>
      <c r="BT1466" s="46"/>
      <c r="BU1466" s="46"/>
      <c r="BV1466" s="46"/>
      <c r="BW1466" s="46"/>
      <c r="BX1466" s="46"/>
      <c r="BY1466" s="46"/>
      <c r="BZ1466" s="46"/>
      <c r="CA1466" s="46"/>
      <c r="CB1466" s="46"/>
      <c r="CC1466" s="46"/>
    </row>
    <row r="1467" spans="7:81" x14ac:dyDescent="0.25">
      <c r="G1467" t="s">
        <v>133</v>
      </c>
      <c r="H1467" s="40">
        <v>41643</v>
      </c>
      <c r="I1467" s="46">
        <v>0</v>
      </c>
      <c r="J1467" s="46">
        <v>0</v>
      </c>
      <c r="K1467" s="46" t="s">
        <v>74</v>
      </c>
      <c r="L1467" s="46">
        <v>0</v>
      </c>
      <c r="M1467" s="46" t="s">
        <v>74</v>
      </c>
      <c r="N1467" s="46">
        <v>0</v>
      </c>
      <c r="O1467" s="46" t="s">
        <v>74</v>
      </c>
      <c r="P1467" s="46">
        <v>0</v>
      </c>
      <c r="Q1467" s="46" t="s">
        <v>74</v>
      </c>
      <c r="R1467" s="46">
        <v>0</v>
      </c>
      <c r="S1467" s="46" t="s">
        <v>74</v>
      </c>
      <c r="T1467" s="46">
        <v>0</v>
      </c>
      <c r="U1467" s="46" t="s">
        <v>74</v>
      </c>
      <c r="V1467" s="46">
        <v>0</v>
      </c>
      <c r="W1467" s="46" t="s">
        <v>74</v>
      </c>
      <c r="X1467" s="46">
        <v>0</v>
      </c>
      <c r="Y1467" s="46" t="s">
        <v>74</v>
      </c>
      <c r="Z1467" s="46">
        <v>0</v>
      </c>
      <c r="AA1467" s="46" t="s">
        <v>74</v>
      </c>
      <c r="AB1467" s="46">
        <v>0</v>
      </c>
      <c r="AC1467" s="46" t="s">
        <v>74</v>
      </c>
      <c r="AD1467" s="46">
        <v>0</v>
      </c>
      <c r="AE1467" s="46" t="s">
        <v>74</v>
      </c>
      <c r="AF1467" s="46">
        <v>0</v>
      </c>
      <c r="AG1467" s="46" t="s">
        <v>74</v>
      </c>
      <c r="AH1467" s="46">
        <v>0</v>
      </c>
      <c r="AI1467" s="46" t="s">
        <v>74</v>
      </c>
      <c r="AJ1467" s="46">
        <v>0</v>
      </c>
      <c r="AK1467" s="46" t="s">
        <v>74</v>
      </c>
      <c r="AL1467" s="46">
        <v>0</v>
      </c>
      <c r="AM1467" s="46" t="s">
        <v>74</v>
      </c>
      <c r="AN1467" s="50"/>
      <c r="AO1467" s="46"/>
      <c r="AP1467" s="46"/>
      <c r="AQ1467" s="46"/>
      <c r="AR1467" s="46"/>
      <c r="AS1467" s="46"/>
      <c r="AT1467" s="46"/>
      <c r="AU1467" s="46"/>
      <c r="AV1467" s="46"/>
      <c r="AW1467" s="46"/>
      <c r="AX1467" s="46"/>
      <c r="AY1467" s="46"/>
      <c r="AZ1467" s="46"/>
      <c r="BA1467" s="46"/>
      <c r="BB1467" s="46"/>
      <c r="BC1467" s="46"/>
      <c r="BD1467" s="46"/>
      <c r="BE1467" s="46"/>
      <c r="BF1467" s="46"/>
      <c r="BG1467" s="46"/>
      <c r="BH1467" s="46"/>
      <c r="BI1467" s="46"/>
      <c r="BJ1467" s="46"/>
      <c r="BK1467" s="46"/>
      <c r="BL1467" s="46"/>
      <c r="BM1467" s="46"/>
      <c r="BN1467" s="46"/>
      <c r="BO1467" s="46"/>
      <c r="BP1467" s="46"/>
      <c r="BQ1467" s="46"/>
      <c r="BR1467" s="46"/>
      <c r="BS1467" s="46"/>
      <c r="BT1467" s="46"/>
      <c r="BU1467" s="46"/>
      <c r="BV1467" s="46"/>
      <c r="BW1467" s="46"/>
      <c r="BX1467" s="46"/>
      <c r="BY1467" s="46"/>
      <c r="BZ1467" s="46"/>
      <c r="CA1467" s="46"/>
      <c r="CB1467" s="46"/>
      <c r="CC1467" s="46"/>
    </row>
    <row r="1468" spans="7:81" x14ac:dyDescent="0.25">
      <c r="G1468" t="s">
        <v>133</v>
      </c>
      <c r="H1468" s="40">
        <v>41644</v>
      </c>
      <c r="I1468" s="46">
        <v>1</v>
      </c>
      <c r="J1468" s="46">
        <v>0</v>
      </c>
      <c r="K1468" s="46" t="s">
        <v>74</v>
      </c>
      <c r="L1468" s="46">
        <v>0</v>
      </c>
      <c r="M1468" s="46" t="s">
        <v>74</v>
      </c>
      <c r="N1468" s="46">
        <v>0</v>
      </c>
      <c r="O1468" s="46" t="s">
        <v>74</v>
      </c>
      <c r="P1468" s="46">
        <v>0</v>
      </c>
      <c r="Q1468" s="46" t="s">
        <v>74</v>
      </c>
      <c r="R1468" s="46">
        <v>0</v>
      </c>
      <c r="S1468" s="46" t="s">
        <v>74</v>
      </c>
      <c r="T1468" s="46">
        <v>0</v>
      </c>
      <c r="U1468" s="46" t="s">
        <v>74</v>
      </c>
      <c r="V1468" s="46">
        <v>0</v>
      </c>
      <c r="W1468" s="46" t="s">
        <v>74</v>
      </c>
      <c r="X1468" s="46">
        <v>0</v>
      </c>
      <c r="Y1468" s="46" t="s">
        <v>74</v>
      </c>
      <c r="Z1468" s="46">
        <v>0</v>
      </c>
      <c r="AA1468" s="46" t="s">
        <v>74</v>
      </c>
      <c r="AB1468" s="46">
        <v>0</v>
      </c>
      <c r="AC1468" s="46" t="s">
        <v>74</v>
      </c>
      <c r="AD1468" s="46">
        <v>0</v>
      </c>
      <c r="AE1468" s="46" t="s">
        <v>74</v>
      </c>
      <c r="AF1468" s="46">
        <v>0</v>
      </c>
      <c r="AG1468" s="46" t="s">
        <v>74</v>
      </c>
      <c r="AH1468" s="46">
        <v>0</v>
      </c>
      <c r="AI1468" s="46" t="s">
        <v>74</v>
      </c>
      <c r="AJ1468" s="46">
        <v>0</v>
      </c>
      <c r="AK1468" s="46" t="s">
        <v>74</v>
      </c>
      <c r="AL1468" s="46">
        <v>0</v>
      </c>
      <c r="AM1468" s="46" t="s">
        <v>74</v>
      </c>
      <c r="AN1468" s="50"/>
      <c r="AO1468" s="46"/>
      <c r="AP1468" s="46"/>
      <c r="AQ1468" s="46"/>
      <c r="AR1468" s="46"/>
      <c r="AS1468" s="46"/>
      <c r="AT1468" s="46"/>
      <c r="AU1468" s="46"/>
      <c r="AV1468" s="46"/>
      <c r="AW1468" s="46"/>
      <c r="AX1468" s="46"/>
      <c r="AY1468" s="46"/>
      <c r="AZ1468" s="46"/>
      <c r="BA1468" s="46"/>
      <c r="BB1468" s="46"/>
      <c r="BC1468" s="46"/>
      <c r="BD1468" s="46"/>
      <c r="BE1468" s="46"/>
      <c r="BF1468" s="46"/>
      <c r="BG1468" s="46"/>
      <c r="BH1468" s="46"/>
      <c r="BI1468" s="46"/>
      <c r="BJ1468" s="46"/>
      <c r="BK1468" s="46"/>
      <c r="BL1468" s="46"/>
      <c r="BM1468" s="46"/>
      <c r="BN1468" s="46"/>
      <c r="BO1468" s="46"/>
      <c r="BP1468" s="46"/>
      <c r="BQ1468" s="46"/>
      <c r="BR1468" s="46"/>
      <c r="BS1468" s="46"/>
      <c r="BT1468" s="46"/>
      <c r="BU1468" s="46"/>
      <c r="BV1468" s="46"/>
      <c r="BW1468" s="46"/>
      <c r="BX1468" s="46"/>
      <c r="BY1468" s="46"/>
      <c r="BZ1468" s="46"/>
      <c r="CA1468" s="46"/>
      <c r="CB1468" s="46"/>
      <c r="CC1468" s="46"/>
    </row>
    <row r="1469" spans="7:81" x14ac:dyDescent="0.25">
      <c r="G1469" t="s">
        <v>133</v>
      </c>
      <c r="H1469" s="40">
        <v>41645</v>
      </c>
      <c r="I1469" s="46">
        <v>0</v>
      </c>
      <c r="J1469" s="46">
        <v>0</v>
      </c>
      <c r="K1469" s="46" t="s">
        <v>74</v>
      </c>
      <c r="L1469" s="46">
        <v>0</v>
      </c>
      <c r="M1469" s="46" t="s">
        <v>74</v>
      </c>
      <c r="N1469" s="46">
        <v>0</v>
      </c>
      <c r="O1469" s="46" t="s">
        <v>74</v>
      </c>
      <c r="P1469" s="46">
        <v>0</v>
      </c>
      <c r="Q1469" s="46" t="s">
        <v>74</v>
      </c>
      <c r="R1469" s="46">
        <v>0</v>
      </c>
      <c r="S1469" s="46" t="s">
        <v>74</v>
      </c>
      <c r="T1469" s="46">
        <v>0</v>
      </c>
      <c r="U1469" s="46" t="s">
        <v>74</v>
      </c>
      <c r="V1469" s="46">
        <v>0</v>
      </c>
      <c r="W1469" s="46" t="s">
        <v>74</v>
      </c>
      <c r="X1469" s="46">
        <v>0</v>
      </c>
      <c r="Y1469" s="46" t="s">
        <v>74</v>
      </c>
      <c r="Z1469" s="46">
        <v>0</v>
      </c>
      <c r="AA1469" s="46" t="s">
        <v>74</v>
      </c>
      <c r="AB1469" s="46">
        <v>0</v>
      </c>
      <c r="AC1469" s="46" t="s">
        <v>74</v>
      </c>
      <c r="AD1469" s="46">
        <v>0</v>
      </c>
      <c r="AE1469" s="46" t="s">
        <v>74</v>
      </c>
      <c r="AF1469" s="46">
        <v>0</v>
      </c>
      <c r="AG1469" s="46" t="s">
        <v>74</v>
      </c>
      <c r="AH1469" s="46">
        <v>0</v>
      </c>
      <c r="AI1469" s="46" t="s">
        <v>74</v>
      </c>
      <c r="AJ1469" s="46">
        <v>0</v>
      </c>
      <c r="AK1469" s="46" t="s">
        <v>74</v>
      </c>
      <c r="AL1469" s="46">
        <v>0</v>
      </c>
      <c r="AM1469" s="46" t="s">
        <v>74</v>
      </c>
      <c r="AN1469" s="50"/>
      <c r="AO1469" s="46"/>
      <c r="AP1469" s="46"/>
      <c r="AQ1469" s="46"/>
      <c r="AR1469" s="46"/>
      <c r="AS1469" s="46"/>
      <c r="AT1469" s="46"/>
      <c r="AU1469" s="46"/>
      <c r="AV1469" s="46"/>
      <c r="AW1469" s="46"/>
      <c r="AX1469" s="46"/>
      <c r="AY1469" s="46"/>
      <c r="AZ1469" s="46"/>
      <c r="BA1469" s="46"/>
      <c r="BB1469" s="46"/>
      <c r="BC1469" s="46"/>
      <c r="BD1469" s="46"/>
      <c r="BE1469" s="46"/>
      <c r="BF1469" s="46"/>
      <c r="BG1469" s="46"/>
      <c r="BH1469" s="46"/>
      <c r="BI1469" s="46"/>
      <c r="BJ1469" s="46"/>
      <c r="BK1469" s="46"/>
      <c r="BL1469" s="46"/>
      <c r="BM1469" s="46"/>
      <c r="BN1469" s="46"/>
      <c r="BO1469" s="46"/>
      <c r="BP1469" s="46"/>
      <c r="BQ1469" s="46"/>
      <c r="BR1469" s="46"/>
      <c r="BS1469" s="46"/>
      <c r="BT1469" s="46"/>
      <c r="BU1469" s="46"/>
      <c r="BV1469" s="46"/>
      <c r="BW1469" s="46"/>
      <c r="BX1469" s="46"/>
      <c r="BY1469" s="46"/>
      <c r="BZ1469" s="46"/>
      <c r="CA1469" s="46"/>
      <c r="CB1469" s="46"/>
      <c r="CC1469" s="46"/>
    </row>
    <row r="1470" spans="7:81" x14ac:dyDescent="0.25">
      <c r="G1470" t="s">
        <v>133</v>
      </c>
      <c r="H1470" s="40">
        <v>41646</v>
      </c>
      <c r="I1470" s="46">
        <v>0</v>
      </c>
      <c r="J1470" s="46">
        <v>0</v>
      </c>
      <c r="K1470" s="46" t="s">
        <v>74</v>
      </c>
      <c r="L1470" s="46">
        <v>0</v>
      </c>
      <c r="M1470" s="46" t="s">
        <v>74</v>
      </c>
      <c r="N1470" s="46">
        <v>0</v>
      </c>
      <c r="O1470" s="46" t="s">
        <v>74</v>
      </c>
      <c r="P1470" s="46">
        <v>0</v>
      </c>
      <c r="Q1470" s="46" t="s">
        <v>74</v>
      </c>
      <c r="R1470" s="46">
        <v>0</v>
      </c>
      <c r="S1470" s="46" t="s">
        <v>74</v>
      </c>
      <c r="T1470" s="46">
        <v>0</v>
      </c>
      <c r="U1470" s="46" t="s">
        <v>74</v>
      </c>
      <c r="V1470" s="46">
        <v>0</v>
      </c>
      <c r="W1470" s="46" t="s">
        <v>74</v>
      </c>
      <c r="X1470" s="46">
        <v>0</v>
      </c>
      <c r="Y1470" s="46" t="s">
        <v>74</v>
      </c>
      <c r="Z1470" s="46">
        <v>0</v>
      </c>
      <c r="AA1470" s="46" t="s">
        <v>74</v>
      </c>
      <c r="AB1470" s="46">
        <v>0</v>
      </c>
      <c r="AC1470" s="46" t="s">
        <v>74</v>
      </c>
      <c r="AD1470" s="46">
        <v>0</v>
      </c>
      <c r="AE1470" s="46" t="s">
        <v>74</v>
      </c>
      <c r="AF1470" s="46">
        <v>0</v>
      </c>
      <c r="AG1470" s="46" t="s">
        <v>74</v>
      </c>
      <c r="AH1470" s="46">
        <v>0</v>
      </c>
      <c r="AI1470" s="46" t="s">
        <v>74</v>
      </c>
      <c r="AJ1470" s="46">
        <v>0</v>
      </c>
      <c r="AK1470" s="46" t="s">
        <v>74</v>
      </c>
      <c r="AL1470" s="46">
        <v>0</v>
      </c>
      <c r="AM1470" s="46" t="s">
        <v>74</v>
      </c>
      <c r="AN1470" s="50"/>
      <c r="AO1470" s="46"/>
      <c r="AP1470" s="46"/>
      <c r="AQ1470" s="46"/>
      <c r="AR1470" s="46"/>
      <c r="AS1470" s="46"/>
      <c r="AT1470" s="46"/>
      <c r="AU1470" s="46"/>
      <c r="AV1470" s="46"/>
      <c r="AW1470" s="46"/>
      <c r="AX1470" s="46"/>
      <c r="AY1470" s="46"/>
      <c r="AZ1470" s="46"/>
      <c r="BA1470" s="46"/>
      <c r="BB1470" s="46"/>
      <c r="BC1470" s="46"/>
      <c r="BD1470" s="46"/>
      <c r="BE1470" s="46"/>
      <c r="BF1470" s="46"/>
      <c r="BG1470" s="46"/>
      <c r="BH1470" s="46"/>
      <c r="BI1470" s="46"/>
      <c r="BJ1470" s="46"/>
      <c r="BK1470" s="46"/>
      <c r="BL1470" s="46"/>
      <c r="BM1470" s="46"/>
      <c r="BN1470" s="46"/>
      <c r="BO1470" s="46"/>
      <c r="BP1470" s="46"/>
      <c r="BQ1470" s="46"/>
      <c r="BR1470" s="46"/>
      <c r="BS1470" s="46"/>
      <c r="BT1470" s="46"/>
      <c r="BU1470" s="46"/>
      <c r="BV1470" s="46"/>
      <c r="BW1470" s="46"/>
      <c r="BX1470" s="46"/>
      <c r="BY1470" s="46"/>
      <c r="BZ1470" s="46"/>
      <c r="CA1470" s="46"/>
      <c r="CB1470" s="46"/>
      <c r="CC1470" s="46"/>
    </row>
    <row r="1471" spans="7:81" x14ac:dyDescent="0.25">
      <c r="G1471" t="s">
        <v>133</v>
      </c>
      <c r="H1471" s="40">
        <v>41647</v>
      </c>
      <c r="I1471" s="46">
        <v>3</v>
      </c>
      <c r="J1471" s="46">
        <v>0</v>
      </c>
      <c r="K1471" s="46" t="s">
        <v>74</v>
      </c>
      <c r="L1471" s="46">
        <v>0</v>
      </c>
      <c r="M1471" s="46" t="s">
        <v>74</v>
      </c>
      <c r="N1471" s="46">
        <v>0</v>
      </c>
      <c r="O1471" s="46" t="s">
        <v>74</v>
      </c>
      <c r="P1471" s="46">
        <v>0</v>
      </c>
      <c r="Q1471" s="46" t="s">
        <v>74</v>
      </c>
      <c r="R1471" s="46">
        <v>0</v>
      </c>
      <c r="S1471" s="46" t="s">
        <v>74</v>
      </c>
      <c r="T1471" s="46">
        <v>0</v>
      </c>
      <c r="U1471" s="46" t="s">
        <v>74</v>
      </c>
      <c r="V1471" s="46">
        <v>41.22867271138238</v>
      </c>
      <c r="W1471" s="46" t="s">
        <v>74</v>
      </c>
      <c r="X1471" s="46">
        <v>0</v>
      </c>
      <c r="Y1471" s="46" t="s">
        <v>74</v>
      </c>
      <c r="Z1471" s="46">
        <v>0</v>
      </c>
      <c r="AA1471" s="46">
        <v>4.9999999999999996E-2</v>
      </c>
      <c r="AB1471" s="46">
        <v>0</v>
      </c>
      <c r="AC1471" s="46">
        <v>2.1999999999999997</v>
      </c>
      <c r="AD1471" s="46">
        <v>0</v>
      </c>
      <c r="AE1471" s="46">
        <v>1.2666666666666666</v>
      </c>
      <c r="AF1471" s="46">
        <v>0</v>
      </c>
      <c r="AG1471" s="46">
        <v>0</v>
      </c>
      <c r="AH1471" s="46">
        <v>0</v>
      </c>
      <c r="AI1471" s="46">
        <v>0</v>
      </c>
      <c r="AJ1471" s="46">
        <v>0</v>
      </c>
      <c r="AK1471" s="46">
        <v>0</v>
      </c>
      <c r="AL1471" s="46">
        <v>0</v>
      </c>
      <c r="AM1471" s="46">
        <v>6.6666666666666666E-2</v>
      </c>
      <c r="AN1471" s="50"/>
      <c r="AO1471" s="46"/>
      <c r="AP1471" s="46"/>
      <c r="AQ1471" s="46"/>
      <c r="AR1471" s="46"/>
      <c r="AS1471" s="46"/>
      <c r="AT1471" s="46"/>
      <c r="AU1471" s="46"/>
      <c r="AV1471" s="46"/>
      <c r="AW1471" s="46"/>
      <c r="AX1471" s="46"/>
      <c r="AY1471" s="46"/>
      <c r="AZ1471" s="46"/>
      <c r="BA1471" s="46"/>
      <c r="BB1471" s="46"/>
      <c r="BC1471" s="46"/>
      <c r="BD1471" s="46"/>
      <c r="BE1471" s="46"/>
      <c r="BF1471" s="46"/>
      <c r="BG1471" s="46"/>
      <c r="BH1471" s="46"/>
      <c r="BI1471" s="46">
        <v>0</v>
      </c>
      <c r="BJ1471" s="46">
        <v>0.15</v>
      </c>
      <c r="BK1471" s="46">
        <v>0</v>
      </c>
      <c r="BL1471" s="46">
        <v>0.3</v>
      </c>
      <c r="BM1471" s="46">
        <v>2.5</v>
      </c>
      <c r="BN1471" s="46">
        <v>3.8</v>
      </c>
      <c r="BO1471" s="46">
        <v>0</v>
      </c>
      <c r="BP1471" s="46">
        <v>1.8</v>
      </c>
      <c r="BQ1471" s="46">
        <v>2</v>
      </c>
      <c r="BR1471" s="46">
        <v>0</v>
      </c>
      <c r="BS1471" s="46">
        <v>0</v>
      </c>
      <c r="BT1471" s="46">
        <v>0</v>
      </c>
      <c r="BU1471" s="46">
        <v>0</v>
      </c>
      <c r="BV1471" s="46">
        <v>0</v>
      </c>
      <c r="BW1471" s="46">
        <v>0</v>
      </c>
      <c r="BX1471" s="46">
        <v>0</v>
      </c>
      <c r="BY1471" s="46">
        <v>0</v>
      </c>
      <c r="BZ1471" s="46">
        <v>0</v>
      </c>
      <c r="CA1471" s="46">
        <v>0.2</v>
      </c>
      <c r="CB1471" s="46">
        <v>0</v>
      </c>
      <c r="CC1471" s="46">
        <v>0</v>
      </c>
    </row>
    <row r="1472" spans="7:81" x14ac:dyDescent="0.25">
      <c r="G1472" t="s">
        <v>133</v>
      </c>
      <c r="H1472" s="40">
        <v>41648</v>
      </c>
      <c r="I1472" s="46">
        <v>2</v>
      </c>
      <c r="J1472" s="46">
        <v>40.003520309787262</v>
      </c>
      <c r="K1472" s="46" t="s">
        <v>74</v>
      </c>
      <c r="L1472" s="46">
        <v>0</v>
      </c>
      <c r="M1472" s="46" t="s">
        <v>74</v>
      </c>
      <c r="N1472" s="46">
        <v>0</v>
      </c>
      <c r="O1472" s="46" t="s">
        <v>74</v>
      </c>
      <c r="P1472" s="46">
        <v>0</v>
      </c>
      <c r="Q1472" s="46" t="s">
        <v>74</v>
      </c>
      <c r="R1472" s="46">
        <v>0</v>
      </c>
      <c r="S1472" s="46" t="s">
        <v>74</v>
      </c>
      <c r="T1472" s="46">
        <v>0</v>
      </c>
      <c r="U1472" s="46" t="s">
        <v>74</v>
      </c>
      <c r="V1472" s="46">
        <v>0</v>
      </c>
      <c r="W1472" s="46" t="s">
        <v>74</v>
      </c>
      <c r="X1472" s="46">
        <v>0</v>
      </c>
      <c r="Y1472" s="46" t="s">
        <v>74</v>
      </c>
      <c r="Z1472" s="46">
        <v>0</v>
      </c>
      <c r="AA1472" s="46" t="s">
        <v>74</v>
      </c>
      <c r="AB1472" s="46">
        <v>0</v>
      </c>
      <c r="AC1472" s="46" t="s">
        <v>74</v>
      </c>
      <c r="AD1472" s="46">
        <v>0</v>
      </c>
      <c r="AE1472" s="46" t="s">
        <v>74</v>
      </c>
      <c r="AF1472" s="46">
        <v>0</v>
      </c>
      <c r="AG1472" s="46" t="s">
        <v>74</v>
      </c>
      <c r="AH1472" s="46">
        <v>0</v>
      </c>
      <c r="AI1472" s="46" t="s">
        <v>74</v>
      </c>
      <c r="AJ1472" s="46">
        <v>0</v>
      </c>
      <c r="AK1472" s="46" t="s">
        <v>74</v>
      </c>
      <c r="AL1472" s="46">
        <v>0</v>
      </c>
      <c r="AM1472" s="46" t="s">
        <v>74</v>
      </c>
      <c r="AN1472" s="50"/>
      <c r="AO1472" s="46"/>
      <c r="AP1472" s="46"/>
      <c r="AQ1472" s="46"/>
      <c r="AR1472" s="46"/>
      <c r="AS1472" s="46"/>
      <c r="AT1472" s="46"/>
      <c r="AU1472" s="46"/>
      <c r="AV1472" s="46"/>
      <c r="AW1472" s="46"/>
      <c r="AX1472" s="46"/>
      <c r="AY1472" s="46"/>
      <c r="AZ1472" s="46"/>
      <c r="BA1472" s="46"/>
      <c r="BB1472" s="46"/>
      <c r="BC1472" s="46"/>
      <c r="BD1472" s="46"/>
      <c r="BE1472" s="46"/>
      <c r="BF1472" s="46"/>
      <c r="BG1472" s="46"/>
      <c r="BH1472" s="46"/>
      <c r="BI1472" s="46"/>
      <c r="BJ1472" s="46"/>
      <c r="BK1472" s="46"/>
      <c r="BL1472" s="46"/>
      <c r="BM1472" s="46"/>
      <c r="BN1472" s="46"/>
      <c r="BO1472" s="46"/>
      <c r="BP1472" s="46"/>
      <c r="BQ1472" s="46"/>
      <c r="BR1472" s="46"/>
      <c r="BS1472" s="46"/>
      <c r="BT1472" s="46"/>
      <c r="BU1472" s="46"/>
      <c r="BV1472" s="46"/>
      <c r="BW1472" s="46"/>
      <c r="BX1472" s="46"/>
      <c r="BY1472" s="46"/>
      <c r="BZ1472" s="46"/>
      <c r="CA1472" s="46"/>
      <c r="CB1472" s="46"/>
      <c r="CC1472" s="46"/>
    </row>
    <row r="1473" spans="7:81" x14ac:dyDescent="0.25">
      <c r="G1473" t="s">
        <v>133</v>
      </c>
      <c r="H1473" s="40">
        <v>41649</v>
      </c>
      <c r="I1473" s="46">
        <v>0</v>
      </c>
      <c r="J1473" s="46">
        <v>0</v>
      </c>
      <c r="K1473" s="46" t="s">
        <v>74</v>
      </c>
      <c r="L1473" s="46">
        <v>0</v>
      </c>
      <c r="M1473" s="46" t="s">
        <v>74</v>
      </c>
      <c r="N1473" s="46">
        <v>0</v>
      </c>
      <c r="O1473" s="46" t="s">
        <v>74</v>
      </c>
      <c r="P1473" s="46">
        <v>0</v>
      </c>
      <c r="Q1473" s="46" t="s">
        <v>74</v>
      </c>
      <c r="R1473" s="46">
        <v>0</v>
      </c>
      <c r="S1473" s="46" t="s">
        <v>74</v>
      </c>
      <c r="T1473" s="46">
        <v>0</v>
      </c>
      <c r="U1473" s="46" t="s">
        <v>74</v>
      </c>
      <c r="V1473" s="46">
        <v>0</v>
      </c>
      <c r="W1473" s="46" t="s">
        <v>74</v>
      </c>
      <c r="X1473" s="46">
        <v>0</v>
      </c>
      <c r="Y1473" s="46" t="s">
        <v>74</v>
      </c>
      <c r="Z1473" s="46">
        <v>0</v>
      </c>
      <c r="AA1473" s="46" t="s">
        <v>74</v>
      </c>
      <c r="AB1473" s="46">
        <v>0</v>
      </c>
      <c r="AC1473" s="46" t="s">
        <v>74</v>
      </c>
      <c r="AD1473" s="46">
        <v>0</v>
      </c>
      <c r="AE1473" s="46" t="s">
        <v>74</v>
      </c>
      <c r="AF1473" s="46">
        <v>0</v>
      </c>
      <c r="AG1473" s="46" t="s">
        <v>74</v>
      </c>
      <c r="AH1473" s="46">
        <v>0</v>
      </c>
      <c r="AI1473" s="46" t="s">
        <v>74</v>
      </c>
      <c r="AJ1473" s="46">
        <v>0</v>
      </c>
      <c r="AK1473" s="46" t="s">
        <v>74</v>
      </c>
      <c r="AL1473" s="46">
        <v>0</v>
      </c>
      <c r="AM1473" s="46" t="s">
        <v>74</v>
      </c>
      <c r="AN1473" s="50"/>
      <c r="AO1473" s="46"/>
      <c r="AP1473" s="46"/>
      <c r="AQ1473" s="46"/>
      <c r="AR1473" s="46"/>
      <c r="AS1473" s="46"/>
      <c r="AT1473" s="46"/>
      <c r="AU1473" s="46"/>
      <c r="AV1473" s="46"/>
      <c r="AW1473" s="46"/>
      <c r="AX1473" s="46"/>
      <c r="AY1473" s="46"/>
      <c r="AZ1473" s="46"/>
      <c r="BA1473" s="46"/>
      <c r="BB1473" s="46"/>
      <c r="BC1473" s="46"/>
      <c r="BD1473" s="46"/>
      <c r="BE1473" s="46"/>
      <c r="BF1473" s="46"/>
      <c r="BG1473" s="46"/>
      <c r="BH1473" s="46"/>
      <c r="BI1473" s="46"/>
      <c r="BJ1473" s="46"/>
      <c r="BK1473" s="46"/>
      <c r="BL1473" s="46"/>
      <c r="BM1473" s="46"/>
      <c r="BN1473" s="46"/>
      <c r="BO1473" s="46"/>
      <c r="BP1473" s="46"/>
      <c r="BQ1473" s="46"/>
      <c r="BR1473" s="46"/>
      <c r="BS1473" s="46"/>
      <c r="BT1473" s="46"/>
      <c r="BU1473" s="46"/>
      <c r="BV1473" s="46"/>
      <c r="BW1473" s="46"/>
      <c r="BX1473" s="46"/>
      <c r="BY1473" s="46"/>
      <c r="BZ1473" s="46"/>
      <c r="CA1473" s="46"/>
      <c r="CB1473" s="46"/>
      <c r="CC1473" s="46"/>
    </row>
    <row r="1474" spans="7:81" x14ac:dyDescent="0.25">
      <c r="G1474" t="s">
        <v>133</v>
      </c>
      <c r="H1474" s="40">
        <v>41650</v>
      </c>
      <c r="I1474" s="46">
        <v>0</v>
      </c>
      <c r="J1474" s="46">
        <v>0</v>
      </c>
      <c r="K1474" s="46" t="s">
        <v>74</v>
      </c>
      <c r="L1474" s="46">
        <v>0</v>
      </c>
      <c r="M1474" s="46" t="s">
        <v>74</v>
      </c>
      <c r="N1474" s="46">
        <v>0</v>
      </c>
      <c r="O1474" s="46" t="s">
        <v>74</v>
      </c>
      <c r="P1474" s="46">
        <v>0</v>
      </c>
      <c r="Q1474" s="46" t="s">
        <v>74</v>
      </c>
      <c r="R1474" s="46">
        <v>0</v>
      </c>
      <c r="S1474" s="46" t="s">
        <v>74</v>
      </c>
      <c r="T1474" s="46">
        <v>0</v>
      </c>
      <c r="U1474" s="46" t="s">
        <v>74</v>
      </c>
      <c r="V1474" s="46">
        <v>0</v>
      </c>
      <c r="W1474" s="46" t="s">
        <v>74</v>
      </c>
      <c r="X1474" s="46">
        <v>0</v>
      </c>
      <c r="Y1474" s="46" t="s">
        <v>74</v>
      </c>
      <c r="Z1474" s="46">
        <v>0</v>
      </c>
      <c r="AA1474" s="46" t="s">
        <v>74</v>
      </c>
      <c r="AB1474" s="46">
        <v>0</v>
      </c>
      <c r="AC1474" s="46" t="s">
        <v>74</v>
      </c>
      <c r="AD1474" s="46">
        <v>0</v>
      </c>
      <c r="AE1474" s="46" t="s">
        <v>74</v>
      </c>
      <c r="AF1474" s="46">
        <v>0</v>
      </c>
      <c r="AG1474" s="46" t="s">
        <v>74</v>
      </c>
      <c r="AH1474" s="46">
        <v>0</v>
      </c>
      <c r="AI1474" s="46" t="s">
        <v>74</v>
      </c>
      <c r="AJ1474" s="46">
        <v>0</v>
      </c>
      <c r="AK1474" s="46" t="s">
        <v>74</v>
      </c>
      <c r="AL1474" s="46">
        <v>0</v>
      </c>
      <c r="AM1474" s="46" t="s">
        <v>74</v>
      </c>
      <c r="AN1474" s="50"/>
      <c r="AO1474" s="46"/>
      <c r="AP1474" s="46"/>
      <c r="AQ1474" s="46"/>
      <c r="AR1474" s="46"/>
      <c r="AS1474" s="46"/>
      <c r="AT1474" s="46"/>
      <c r="AU1474" s="46"/>
      <c r="AV1474" s="46"/>
      <c r="AW1474" s="46"/>
      <c r="AX1474" s="46"/>
      <c r="AY1474" s="46"/>
      <c r="AZ1474" s="46"/>
      <c r="BA1474" s="46"/>
      <c r="BB1474" s="46"/>
      <c r="BC1474" s="46"/>
      <c r="BD1474" s="46"/>
      <c r="BE1474" s="46"/>
      <c r="BF1474" s="46"/>
      <c r="BG1474" s="46"/>
      <c r="BH1474" s="46"/>
      <c r="BI1474" s="46"/>
      <c r="BJ1474" s="46"/>
      <c r="BK1474" s="46"/>
      <c r="BL1474" s="46"/>
      <c r="BM1474" s="46"/>
      <c r="BN1474" s="46"/>
      <c r="BO1474" s="46"/>
      <c r="BP1474" s="46"/>
      <c r="BQ1474" s="46"/>
      <c r="BR1474" s="46"/>
      <c r="BS1474" s="46"/>
      <c r="BT1474" s="46"/>
      <c r="BU1474" s="46"/>
      <c r="BV1474" s="46"/>
      <c r="BW1474" s="46"/>
      <c r="BX1474" s="46"/>
      <c r="BY1474" s="46"/>
      <c r="BZ1474" s="46"/>
      <c r="CA1474" s="46"/>
      <c r="CB1474" s="46"/>
      <c r="CC1474" s="46"/>
    </row>
    <row r="1475" spans="7:81" x14ac:dyDescent="0.25">
      <c r="G1475" t="s">
        <v>133</v>
      </c>
      <c r="H1475" s="40">
        <v>41651</v>
      </c>
      <c r="I1475" s="46">
        <v>0</v>
      </c>
      <c r="J1475" s="46">
        <v>0</v>
      </c>
      <c r="K1475" s="46" t="s">
        <v>74</v>
      </c>
      <c r="L1475" s="46">
        <v>0</v>
      </c>
      <c r="M1475" s="46" t="s">
        <v>74</v>
      </c>
      <c r="N1475" s="46">
        <v>0</v>
      </c>
      <c r="O1475" s="46" t="s">
        <v>74</v>
      </c>
      <c r="P1475" s="46">
        <v>0</v>
      </c>
      <c r="Q1475" s="46" t="s">
        <v>74</v>
      </c>
      <c r="R1475" s="46">
        <v>0</v>
      </c>
      <c r="S1475" s="46" t="s">
        <v>74</v>
      </c>
      <c r="T1475" s="46">
        <v>0</v>
      </c>
      <c r="U1475" s="46" t="s">
        <v>74</v>
      </c>
      <c r="V1475" s="46">
        <v>0</v>
      </c>
      <c r="W1475" s="46" t="s">
        <v>74</v>
      </c>
      <c r="X1475" s="46">
        <v>0</v>
      </c>
      <c r="Y1475" s="46" t="s">
        <v>74</v>
      </c>
      <c r="Z1475" s="46">
        <v>0</v>
      </c>
      <c r="AA1475" s="46" t="s">
        <v>74</v>
      </c>
      <c r="AB1475" s="46">
        <v>0</v>
      </c>
      <c r="AC1475" s="46" t="s">
        <v>74</v>
      </c>
      <c r="AD1475" s="46">
        <v>0</v>
      </c>
      <c r="AE1475" s="46" t="s">
        <v>74</v>
      </c>
      <c r="AF1475" s="46">
        <v>0</v>
      </c>
      <c r="AG1475" s="46" t="s">
        <v>74</v>
      </c>
      <c r="AH1475" s="46">
        <v>0</v>
      </c>
      <c r="AI1475" s="46" t="s">
        <v>74</v>
      </c>
      <c r="AJ1475" s="46">
        <v>0</v>
      </c>
      <c r="AK1475" s="46" t="s">
        <v>74</v>
      </c>
      <c r="AL1475" s="46">
        <v>0</v>
      </c>
      <c r="AM1475" s="46" t="s">
        <v>74</v>
      </c>
      <c r="AN1475" s="50"/>
      <c r="AO1475" s="46"/>
      <c r="AP1475" s="46"/>
      <c r="AQ1475" s="46"/>
      <c r="AR1475" s="46"/>
      <c r="AS1475" s="46"/>
      <c r="AT1475" s="46"/>
      <c r="AU1475" s="46"/>
      <c r="AV1475" s="46"/>
      <c r="AW1475" s="46"/>
      <c r="AX1475" s="46"/>
      <c r="AY1475" s="46"/>
      <c r="AZ1475" s="46"/>
      <c r="BA1475" s="46"/>
      <c r="BB1475" s="46"/>
      <c r="BC1475" s="46"/>
      <c r="BD1475" s="46"/>
      <c r="BE1475" s="46"/>
      <c r="BF1475" s="46"/>
      <c r="BG1475" s="46"/>
      <c r="BH1475" s="46"/>
      <c r="BI1475" s="46"/>
      <c r="BJ1475" s="46"/>
      <c r="BK1475" s="46"/>
      <c r="BL1475" s="46"/>
      <c r="BM1475" s="46"/>
      <c r="BN1475" s="46"/>
      <c r="BO1475" s="46"/>
      <c r="BP1475" s="46"/>
      <c r="BQ1475" s="46"/>
      <c r="BR1475" s="46"/>
      <c r="BS1475" s="46"/>
      <c r="BT1475" s="46"/>
      <c r="BU1475" s="46"/>
      <c r="BV1475" s="46"/>
      <c r="BW1475" s="46"/>
      <c r="BX1475" s="46"/>
      <c r="BY1475" s="46"/>
      <c r="BZ1475" s="46"/>
      <c r="CA1475" s="46"/>
      <c r="CB1475" s="46"/>
      <c r="CC1475" s="46"/>
    </row>
    <row r="1476" spans="7:81" x14ac:dyDescent="0.25">
      <c r="G1476" t="s">
        <v>133</v>
      </c>
      <c r="H1476" s="40">
        <v>41652</v>
      </c>
      <c r="I1476" s="46">
        <v>0</v>
      </c>
      <c r="J1476" s="46">
        <v>0</v>
      </c>
      <c r="K1476" s="46" t="s">
        <v>74</v>
      </c>
      <c r="L1476" s="46">
        <v>0</v>
      </c>
      <c r="M1476" s="46" t="s">
        <v>74</v>
      </c>
      <c r="N1476" s="46">
        <v>0</v>
      </c>
      <c r="O1476" s="46" t="s">
        <v>74</v>
      </c>
      <c r="P1476" s="46">
        <v>0</v>
      </c>
      <c r="Q1476" s="46" t="s">
        <v>74</v>
      </c>
      <c r="R1476" s="46">
        <v>43.79119153444843</v>
      </c>
      <c r="S1476" s="46" t="s">
        <v>74</v>
      </c>
      <c r="T1476" s="46">
        <v>0</v>
      </c>
      <c r="U1476" s="46" t="s">
        <v>74</v>
      </c>
      <c r="V1476" s="46">
        <v>0</v>
      </c>
      <c r="W1476" s="46" t="s">
        <v>74</v>
      </c>
      <c r="X1476" s="46">
        <v>0</v>
      </c>
      <c r="Y1476" s="46" t="s">
        <v>74</v>
      </c>
      <c r="Z1476" s="46">
        <v>0</v>
      </c>
      <c r="AA1476" s="46" t="s">
        <v>74</v>
      </c>
      <c r="AB1476" s="46">
        <v>51.525235201272629</v>
      </c>
      <c r="AC1476" s="46" t="s">
        <v>74</v>
      </c>
      <c r="AD1476" s="46">
        <v>0</v>
      </c>
      <c r="AE1476" s="46" t="s">
        <v>74</v>
      </c>
      <c r="AF1476" s="46">
        <v>0</v>
      </c>
      <c r="AG1476" s="46" t="s">
        <v>74</v>
      </c>
      <c r="AH1476" s="46">
        <v>0</v>
      </c>
      <c r="AI1476" s="46" t="s">
        <v>74</v>
      </c>
      <c r="AJ1476" s="46">
        <v>0</v>
      </c>
      <c r="AK1476" s="46" t="s">
        <v>74</v>
      </c>
      <c r="AL1476" s="46">
        <v>0</v>
      </c>
      <c r="AM1476" s="46" t="s">
        <v>74</v>
      </c>
      <c r="AN1476" s="50"/>
      <c r="AO1476" s="46"/>
      <c r="AP1476" s="46"/>
      <c r="AQ1476" s="46"/>
      <c r="AR1476" s="46"/>
      <c r="AS1476" s="46"/>
      <c r="AT1476" s="46"/>
      <c r="AU1476" s="46"/>
      <c r="AV1476" s="46"/>
      <c r="AW1476" s="46"/>
      <c r="AX1476" s="46"/>
      <c r="AY1476" s="46"/>
      <c r="AZ1476" s="46"/>
      <c r="BA1476" s="46"/>
      <c r="BB1476" s="46"/>
      <c r="BC1476" s="46"/>
      <c r="BD1476" s="46"/>
      <c r="BE1476" s="46"/>
      <c r="BF1476" s="46"/>
      <c r="BG1476" s="46"/>
      <c r="BH1476" s="46"/>
      <c r="BI1476" s="46"/>
      <c r="BJ1476" s="46"/>
      <c r="BK1476" s="46"/>
      <c r="BL1476" s="46"/>
      <c r="BM1476" s="46"/>
      <c r="BN1476" s="46"/>
      <c r="BO1476" s="46"/>
      <c r="BP1476" s="46"/>
      <c r="BQ1476" s="46"/>
      <c r="BR1476" s="46"/>
      <c r="BS1476" s="46"/>
      <c r="BT1476" s="46"/>
      <c r="BU1476" s="46"/>
      <c r="BV1476" s="46"/>
      <c r="BW1476" s="46"/>
      <c r="BX1476" s="46"/>
      <c r="BY1476" s="46"/>
      <c r="BZ1476" s="46"/>
      <c r="CA1476" s="46"/>
      <c r="CB1476" s="46"/>
      <c r="CC1476" s="46"/>
    </row>
    <row r="1477" spans="7:81" x14ac:dyDescent="0.25">
      <c r="G1477" t="s">
        <v>133</v>
      </c>
      <c r="H1477" s="40">
        <v>41653</v>
      </c>
      <c r="I1477" s="46">
        <v>0</v>
      </c>
      <c r="J1477" s="46">
        <v>0</v>
      </c>
      <c r="K1477" s="46" t="s">
        <v>74</v>
      </c>
      <c r="L1477" s="46">
        <v>0</v>
      </c>
      <c r="M1477" s="46" t="s">
        <v>74</v>
      </c>
      <c r="N1477" s="46">
        <v>0</v>
      </c>
      <c r="O1477" s="46" t="s">
        <v>74</v>
      </c>
      <c r="P1477" s="46">
        <v>0</v>
      </c>
      <c r="Q1477" s="46" t="s">
        <v>74</v>
      </c>
      <c r="R1477" s="46">
        <v>0</v>
      </c>
      <c r="S1477" s="46" t="s">
        <v>74</v>
      </c>
      <c r="T1477" s="46">
        <v>0</v>
      </c>
      <c r="U1477" s="46" t="s">
        <v>74</v>
      </c>
      <c r="V1477" s="46">
        <v>0</v>
      </c>
      <c r="W1477" s="46" t="s">
        <v>74</v>
      </c>
      <c r="X1477" s="46">
        <v>0</v>
      </c>
      <c r="Y1477" s="46" t="s">
        <v>74</v>
      </c>
      <c r="Z1477" s="46">
        <v>0</v>
      </c>
      <c r="AA1477" s="46" t="s">
        <v>74</v>
      </c>
      <c r="AB1477" s="46">
        <v>0</v>
      </c>
      <c r="AC1477" s="46" t="s">
        <v>74</v>
      </c>
      <c r="AD1477" s="46">
        <v>0</v>
      </c>
      <c r="AE1477" s="46" t="s">
        <v>74</v>
      </c>
      <c r="AF1477" s="46">
        <v>0</v>
      </c>
      <c r="AG1477" s="46" t="s">
        <v>74</v>
      </c>
      <c r="AH1477" s="46">
        <v>0</v>
      </c>
      <c r="AI1477" s="46" t="s">
        <v>74</v>
      </c>
      <c r="AJ1477" s="46">
        <v>0</v>
      </c>
      <c r="AK1477" s="46" t="s">
        <v>74</v>
      </c>
      <c r="AL1477" s="46">
        <v>0</v>
      </c>
      <c r="AM1477" s="46" t="s">
        <v>74</v>
      </c>
      <c r="AN1477" s="50"/>
      <c r="AO1477" s="46"/>
      <c r="AP1477" s="46"/>
      <c r="AQ1477" s="46"/>
      <c r="AR1477" s="46"/>
      <c r="AS1477" s="46"/>
      <c r="AT1477" s="46"/>
      <c r="AU1477" s="46"/>
      <c r="AV1477" s="46"/>
      <c r="AW1477" s="46"/>
      <c r="AX1477" s="46"/>
      <c r="AY1477" s="46"/>
      <c r="AZ1477" s="46"/>
      <c r="BA1477" s="46"/>
      <c r="BB1477" s="46"/>
      <c r="BC1477" s="46"/>
      <c r="BD1477" s="46"/>
      <c r="BE1477" s="46"/>
      <c r="BF1477" s="46"/>
      <c r="BG1477" s="46"/>
      <c r="BH1477" s="46"/>
      <c r="BI1477" s="46"/>
      <c r="BJ1477" s="46"/>
      <c r="BK1477" s="46"/>
      <c r="BL1477" s="46"/>
      <c r="BM1477" s="46"/>
      <c r="BN1477" s="46"/>
      <c r="BO1477" s="46"/>
      <c r="BP1477" s="46"/>
      <c r="BQ1477" s="46"/>
      <c r="BR1477" s="46"/>
      <c r="BS1477" s="46"/>
      <c r="BT1477" s="46"/>
      <c r="BU1477" s="46"/>
      <c r="BV1477" s="46"/>
      <c r="BW1477" s="46"/>
      <c r="BX1477" s="46"/>
      <c r="BY1477" s="46"/>
      <c r="BZ1477" s="46"/>
      <c r="CA1477" s="46"/>
      <c r="CB1477" s="46"/>
      <c r="CC1477" s="46"/>
    </row>
    <row r="1478" spans="7:81" x14ac:dyDescent="0.25">
      <c r="G1478" t="s">
        <v>133</v>
      </c>
      <c r="H1478" s="40">
        <v>41654</v>
      </c>
      <c r="I1478" s="46">
        <v>0</v>
      </c>
      <c r="J1478" s="46">
        <v>0</v>
      </c>
      <c r="K1478" s="46">
        <v>0</v>
      </c>
      <c r="L1478" s="46">
        <v>0</v>
      </c>
      <c r="M1478" s="46">
        <v>0</v>
      </c>
      <c r="N1478" s="46">
        <v>0</v>
      </c>
      <c r="O1478" s="46">
        <v>0</v>
      </c>
      <c r="P1478" s="46">
        <v>0</v>
      </c>
      <c r="Q1478" s="46">
        <v>0</v>
      </c>
      <c r="R1478" s="46">
        <v>0</v>
      </c>
      <c r="S1478" s="46">
        <v>0</v>
      </c>
      <c r="T1478" s="46">
        <v>0</v>
      </c>
      <c r="U1478" s="46">
        <v>0</v>
      </c>
      <c r="V1478" s="46">
        <v>0</v>
      </c>
      <c r="W1478" s="46">
        <v>0</v>
      </c>
      <c r="X1478" s="46">
        <v>40.635660446037043</v>
      </c>
      <c r="Y1478" s="46">
        <v>0</v>
      </c>
      <c r="Z1478" s="46">
        <v>0</v>
      </c>
      <c r="AA1478" s="46" t="s">
        <v>74</v>
      </c>
      <c r="AB1478" s="46">
        <v>0</v>
      </c>
      <c r="AC1478" s="46" t="s">
        <v>74</v>
      </c>
      <c r="AD1478" s="46">
        <v>0</v>
      </c>
      <c r="AE1478" s="46" t="s">
        <v>74</v>
      </c>
      <c r="AF1478" s="46">
        <v>0</v>
      </c>
      <c r="AG1478" s="46" t="s">
        <v>74</v>
      </c>
      <c r="AH1478" s="46">
        <v>0</v>
      </c>
      <c r="AI1478" s="46" t="s">
        <v>74</v>
      </c>
      <c r="AJ1478" s="46">
        <v>0</v>
      </c>
      <c r="AK1478" s="46" t="s">
        <v>74</v>
      </c>
      <c r="AL1478" s="46">
        <v>0</v>
      </c>
      <c r="AM1478" s="46" t="s">
        <v>74</v>
      </c>
      <c r="AN1478" s="50"/>
      <c r="AO1478" s="46">
        <v>0</v>
      </c>
      <c r="AP1478" s="46">
        <v>0</v>
      </c>
      <c r="AQ1478" s="46">
        <v>0</v>
      </c>
      <c r="AR1478" s="46">
        <v>0</v>
      </c>
      <c r="AS1478" s="46">
        <v>0</v>
      </c>
      <c r="AT1478" s="46">
        <v>0</v>
      </c>
      <c r="AU1478" s="46">
        <v>0</v>
      </c>
      <c r="AV1478" s="46">
        <v>0</v>
      </c>
      <c r="AW1478" s="46">
        <v>0</v>
      </c>
      <c r="AX1478" s="46">
        <v>0</v>
      </c>
      <c r="AY1478" s="46">
        <v>0</v>
      </c>
      <c r="AZ1478" s="46">
        <v>0</v>
      </c>
      <c r="BA1478" s="46">
        <v>0</v>
      </c>
      <c r="BB1478" s="46">
        <v>0</v>
      </c>
      <c r="BC1478" s="46">
        <v>0</v>
      </c>
      <c r="BD1478" s="46">
        <v>0</v>
      </c>
      <c r="BE1478" s="46">
        <v>0</v>
      </c>
      <c r="BF1478" s="46">
        <v>0</v>
      </c>
      <c r="BG1478" s="46">
        <v>0</v>
      </c>
      <c r="BH1478" s="46">
        <v>0</v>
      </c>
      <c r="BI1478" s="46"/>
      <c r="BJ1478" s="46"/>
      <c r="BK1478" s="46"/>
      <c r="BL1478" s="46"/>
      <c r="BM1478" s="46"/>
      <c r="BN1478" s="46"/>
      <c r="BO1478" s="46"/>
      <c r="BP1478" s="46"/>
      <c r="BQ1478" s="46"/>
      <c r="BR1478" s="46"/>
      <c r="BS1478" s="46"/>
      <c r="BT1478" s="46"/>
      <c r="BU1478" s="46"/>
      <c r="BV1478" s="46"/>
      <c r="BW1478" s="46"/>
      <c r="BX1478" s="46"/>
      <c r="BY1478" s="46"/>
      <c r="BZ1478" s="46"/>
      <c r="CA1478" s="46"/>
      <c r="CB1478" s="46"/>
      <c r="CC1478" s="46"/>
    </row>
    <row r="1479" spans="7:81" x14ac:dyDescent="0.25">
      <c r="G1479" t="s">
        <v>133</v>
      </c>
      <c r="H1479" s="40">
        <v>41655</v>
      </c>
      <c r="I1479" s="46">
        <v>0</v>
      </c>
      <c r="J1479" s="46">
        <v>0</v>
      </c>
      <c r="K1479" s="46" t="s">
        <v>74</v>
      </c>
      <c r="L1479" s="46">
        <v>0</v>
      </c>
      <c r="M1479" s="46" t="s">
        <v>74</v>
      </c>
      <c r="N1479" s="46">
        <v>43.931928258982751</v>
      </c>
      <c r="O1479" s="46" t="s">
        <v>74</v>
      </c>
      <c r="P1479" s="46">
        <v>0</v>
      </c>
      <c r="Q1479" s="46" t="s">
        <v>74</v>
      </c>
      <c r="R1479" s="46">
        <v>0</v>
      </c>
      <c r="S1479" s="46" t="s">
        <v>74</v>
      </c>
      <c r="T1479" s="46">
        <v>0</v>
      </c>
      <c r="U1479" s="46" t="s">
        <v>74</v>
      </c>
      <c r="V1479" s="46">
        <v>0</v>
      </c>
      <c r="W1479" s="46" t="s">
        <v>74</v>
      </c>
      <c r="X1479" s="46">
        <v>0</v>
      </c>
      <c r="Y1479" s="46" t="s">
        <v>74</v>
      </c>
      <c r="Z1479" s="46">
        <v>0</v>
      </c>
      <c r="AA1479" s="46" t="s">
        <v>74</v>
      </c>
      <c r="AB1479" s="46">
        <v>0</v>
      </c>
      <c r="AC1479" s="46" t="s">
        <v>74</v>
      </c>
      <c r="AD1479" s="46">
        <v>0</v>
      </c>
      <c r="AE1479" s="46" t="s">
        <v>74</v>
      </c>
      <c r="AF1479" s="46">
        <v>0</v>
      </c>
      <c r="AG1479" s="46" t="s">
        <v>74</v>
      </c>
      <c r="AH1479" s="46">
        <v>0</v>
      </c>
      <c r="AI1479" s="46" t="s">
        <v>74</v>
      </c>
      <c r="AJ1479" s="46">
        <v>0</v>
      </c>
      <c r="AK1479" s="46" t="s">
        <v>74</v>
      </c>
      <c r="AL1479" s="46">
        <v>0</v>
      </c>
      <c r="AM1479" s="46" t="s">
        <v>74</v>
      </c>
      <c r="AN1479" s="50"/>
      <c r="AO1479" s="46"/>
      <c r="AP1479" s="46"/>
      <c r="AQ1479" s="46"/>
      <c r="AR1479" s="46"/>
      <c r="AS1479" s="46"/>
      <c r="AT1479" s="46"/>
      <c r="AU1479" s="46"/>
      <c r="AV1479" s="46"/>
      <c r="AW1479" s="46"/>
      <c r="AX1479" s="46"/>
      <c r="AY1479" s="46"/>
      <c r="AZ1479" s="46"/>
      <c r="BA1479" s="46"/>
      <c r="BB1479" s="46"/>
      <c r="BC1479" s="46"/>
      <c r="BD1479" s="46"/>
      <c r="BE1479" s="46"/>
      <c r="BF1479" s="46"/>
      <c r="BG1479" s="46"/>
      <c r="BH1479" s="46"/>
      <c r="BI1479" s="46"/>
      <c r="BJ1479" s="46"/>
      <c r="BK1479" s="46"/>
      <c r="BL1479" s="46"/>
      <c r="BM1479" s="46"/>
      <c r="BN1479" s="46"/>
      <c r="BO1479" s="46"/>
      <c r="BP1479" s="46"/>
      <c r="BQ1479" s="46"/>
      <c r="BR1479" s="46"/>
      <c r="BS1479" s="46"/>
      <c r="BT1479" s="46"/>
      <c r="BU1479" s="46"/>
      <c r="BV1479" s="46"/>
      <c r="BW1479" s="46"/>
      <c r="BX1479" s="46"/>
      <c r="BY1479" s="46"/>
      <c r="BZ1479" s="46"/>
      <c r="CA1479" s="46"/>
      <c r="CB1479" s="46"/>
      <c r="CC1479" s="46"/>
    </row>
    <row r="1480" spans="7:81" x14ac:dyDescent="0.25">
      <c r="G1480" t="s">
        <v>133</v>
      </c>
      <c r="H1480" s="40">
        <v>41656</v>
      </c>
      <c r="I1480" s="46">
        <v>2.5</v>
      </c>
      <c r="J1480" s="46">
        <v>0</v>
      </c>
      <c r="K1480" s="46" t="s">
        <v>74</v>
      </c>
      <c r="L1480" s="46">
        <v>38.533785546569263</v>
      </c>
      <c r="M1480" s="46" t="s">
        <v>74</v>
      </c>
      <c r="N1480" s="46">
        <v>0</v>
      </c>
      <c r="O1480" s="46" t="s">
        <v>74</v>
      </c>
      <c r="P1480" s="46">
        <v>0</v>
      </c>
      <c r="Q1480" s="46" t="s">
        <v>74</v>
      </c>
      <c r="R1480" s="46">
        <v>0</v>
      </c>
      <c r="S1480" s="46" t="s">
        <v>74</v>
      </c>
      <c r="T1480" s="46">
        <v>0</v>
      </c>
      <c r="U1480" s="46" t="s">
        <v>74</v>
      </c>
      <c r="V1480" s="46">
        <v>0</v>
      </c>
      <c r="W1480" s="46" t="s">
        <v>74</v>
      </c>
      <c r="X1480" s="46">
        <v>0</v>
      </c>
      <c r="Y1480" s="46" t="s">
        <v>74</v>
      </c>
      <c r="Z1480" s="46">
        <v>0</v>
      </c>
      <c r="AA1480" s="46" t="s">
        <v>74</v>
      </c>
      <c r="AB1480" s="46">
        <v>0</v>
      </c>
      <c r="AC1480" s="46" t="s">
        <v>74</v>
      </c>
      <c r="AD1480" s="46">
        <v>0</v>
      </c>
      <c r="AE1480" s="46" t="s">
        <v>74</v>
      </c>
      <c r="AF1480" s="46">
        <v>0</v>
      </c>
      <c r="AG1480" s="46" t="s">
        <v>74</v>
      </c>
      <c r="AH1480" s="46">
        <v>39.849920119582357</v>
      </c>
      <c r="AI1480" s="46" t="s">
        <v>74</v>
      </c>
      <c r="AJ1480" s="46">
        <v>0</v>
      </c>
      <c r="AK1480" s="46" t="s">
        <v>74</v>
      </c>
      <c r="AL1480" s="46">
        <v>0</v>
      </c>
      <c r="AM1480" s="46" t="s">
        <v>74</v>
      </c>
      <c r="AN1480" s="50"/>
      <c r="AO1480" s="46"/>
      <c r="AP1480" s="46"/>
      <c r="AQ1480" s="46"/>
      <c r="AR1480" s="46"/>
      <c r="AS1480" s="46"/>
      <c r="AT1480" s="46"/>
      <c r="AU1480" s="46"/>
      <c r="AV1480" s="46"/>
      <c r="AW1480" s="46"/>
      <c r="AX1480" s="46"/>
      <c r="AY1480" s="46"/>
      <c r="AZ1480" s="46"/>
      <c r="BA1480" s="46"/>
      <c r="BB1480" s="46"/>
      <c r="BC1480" s="46"/>
      <c r="BD1480" s="46"/>
      <c r="BE1480" s="46"/>
      <c r="BF1480" s="46"/>
      <c r="BG1480" s="46"/>
      <c r="BH1480" s="46"/>
      <c r="BI1480" s="46"/>
      <c r="BJ1480" s="46"/>
      <c r="BK1480" s="46"/>
      <c r="BL1480" s="46"/>
      <c r="BM1480" s="46"/>
      <c r="BN1480" s="46"/>
      <c r="BO1480" s="46"/>
      <c r="BP1480" s="46"/>
      <c r="BQ1480" s="46"/>
      <c r="BR1480" s="46"/>
      <c r="BS1480" s="46"/>
      <c r="BT1480" s="46"/>
      <c r="BU1480" s="46"/>
      <c r="BV1480" s="46"/>
      <c r="BW1480" s="46"/>
      <c r="BX1480" s="46"/>
      <c r="BY1480" s="46"/>
      <c r="BZ1480" s="46"/>
      <c r="CA1480" s="46"/>
      <c r="CB1480" s="46"/>
      <c r="CC1480" s="46"/>
    </row>
    <row r="1481" spans="7:81" x14ac:dyDescent="0.25">
      <c r="G1481" t="s">
        <v>133</v>
      </c>
      <c r="H1481" s="40">
        <v>41657</v>
      </c>
      <c r="I1481" s="46">
        <v>0</v>
      </c>
      <c r="J1481" s="46">
        <v>0</v>
      </c>
      <c r="K1481" s="46" t="s">
        <v>74</v>
      </c>
      <c r="L1481" s="46">
        <v>0</v>
      </c>
      <c r="M1481" s="46" t="s">
        <v>74</v>
      </c>
      <c r="N1481" s="46">
        <v>0</v>
      </c>
      <c r="O1481" s="46" t="s">
        <v>74</v>
      </c>
      <c r="P1481" s="46">
        <v>0</v>
      </c>
      <c r="Q1481" s="46" t="s">
        <v>74</v>
      </c>
      <c r="R1481" s="46">
        <v>0</v>
      </c>
      <c r="S1481" s="46" t="s">
        <v>74</v>
      </c>
      <c r="T1481" s="46">
        <v>0</v>
      </c>
      <c r="U1481" s="46" t="s">
        <v>74</v>
      </c>
      <c r="V1481" s="46">
        <v>0</v>
      </c>
      <c r="W1481" s="46" t="s">
        <v>74</v>
      </c>
      <c r="X1481" s="46">
        <v>0</v>
      </c>
      <c r="Y1481" s="46" t="s">
        <v>74</v>
      </c>
      <c r="Z1481" s="46">
        <v>0</v>
      </c>
      <c r="AA1481" s="46" t="s">
        <v>74</v>
      </c>
      <c r="AB1481" s="46">
        <v>0</v>
      </c>
      <c r="AC1481" s="46" t="s">
        <v>74</v>
      </c>
      <c r="AD1481" s="46">
        <v>0</v>
      </c>
      <c r="AE1481" s="46" t="s">
        <v>74</v>
      </c>
      <c r="AF1481" s="46">
        <v>0</v>
      </c>
      <c r="AG1481" s="46" t="s">
        <v>74</v>
      </c>
      <c r="AH1481" s="46">
        <v>0</v>
      </c>
      <c r="AI1481" s="46" t="s">
        <v>74</v>
      </c>
      <c r="AJ1481" s="46">
        <v>0</v>
      </c>
      <c r="AK1481" s="46" t="s">
        <v>74</v>
      </c>
      <c r="AL1481" s="46">
        <v>0</v>
      </c>
      <c r="AM1481" s="46" t="s">
        <v>74</v>
      </c>
      <c r="AN1481" s="50"/>
      <c r="AO1481" s="46"/>
      <c r="AP1481" s="46"/>
      <c r="AQ1481" s="46"/>
      <c r="AR1481" s="46"/>
      <c r="AS1481" s="46"/>
      <c r="AT1481" s="46"/>
      <c r="AU1481" s="46"/>
      <c r="AV1481" s="46"/>
      <c r="AW1481" s="46"/>
      <c r="AX1481" s="46"/>
      <c r="AY1481" s="46"/>
      <c r="AZ1481" s="46"/>
      <c r="BA1481" s="46"/>
      <c r="BB1481" s="46"/>
      <c r="BC1481" s="46"/>
      <c r="BD1481" s="46"/>
      <c r="BE1481" s="46"/>
      <c r="BF1481" s="46"/>
      <c r="BG1481" s="46"/>
      <c r="BH1481" s="46"/>
      <c r="BI1481" s="46"/>
      <c r="BJ1481" s="46"/>
      <c r="BK1481" s="46"/>
      <c r="BL1481" s="46"/>
      <c r="BM1481" s="46"/>
      <c r="BN1481" s="46"/>
      <c r="BO1481" s="46"/>
      <c r="BP1481" s="46"/>
      <c r="BQ1481" s="46"/>
      <c r="BR1481" s="46"/>
      <c r="BS1481" s="46"/>
      <c r="BT1481" s="46"/>
      <c r="BU1481" s="46"/>
      <c r="BV1481" s="46"/>
      <c r="BW1481" s="46"/>
      <c r="BX1481" s="46"/>
      <c r="BY1481" s="46"/>
      <c r="BZ1481" s="46"/>
      <c r="CA1481" s="46"/>
      <c r="CB1481" s="46"/>
      <c r="CC1481" s="46"/>
    </row>
    <row r="1482" spans="7:81" x14ac:dyDescent="0.25">
      <c r="G1482" t="s">
        <v>133</v>
      </c>
      <c r="H1482" s="40">
        <v>41658</v>
      </c>
      <c r="I1482" s="46">
        <v>0</v>
      </c>
      <c r="J1482" s="46">
        <v>0</v>
      </c>
      <c r="K1482" s="46" t="s">
        <v>74</v>
      </c>
      <c r="L1482" s="46">
        <v>38.533785546569263</v>
      </c>
      <c r="M1482" s="46" t="s">
        <v>74</v>
      </c>
      <c r="N1482" s="46">
        <v>0</v>
      </c>
      <c r="O1482" s="46" t="s">
        <v>74</v>
      </c>
      <c r="P1482" s="46">
        <v>0</v>
      </c>
      <c r="Q1482" s="46" t="s">
        <v>74</v>
      </c>
      <c r="R1482" s="46">
        <v>0</v>
      </c>
      <c r="S1482" s="46" t="s">
        <v>74</v>
      </c>
      <c r="T1482" s="46">
        <v>0</v>
      </c>
      <c r="U1482" s="46" t="s">
        <v>74</v>
      </c>
      <c r="V1482" s="46">
        <v>0</v>
      </c>
      <c r="W1482" s="46" t="s">
        <v>74</v>
      </c>
      <c r="X1482" s="46">
        <v>0</v>
      </c>
      <c r="Y1482" s="46" t="s">
        <v>74</v>
      </c>
      <c r="Z1482" s="46">
        <v>0</v>
      </c>
      <c r="AA1482" s="46" t="s">
        <v>74</v>
      </c>
      <c r="AB1482" s="46">
        <v>0</v>
      </c>
      <c r="AC1482" s="46" t="s">
        <v>74</v>
      </c>
      <c r="AD1482" s="46">
        <v>0</v>
      </c>
      <c r="AE1482" s="46" t="s">
        <v>74</v>
      </c>
      <c r="AF1482" s="46">
        <v>0</v>
      </c>
      <c r="AG1482" s="46" t="s">
        <v>74</v>
      </c>
      <c r="AH1482" s="46">
        <v>0</v>
      </c>
      <c r="AI1482" s="46" t="s">
        <v>74</v>
      </c>
      <c r="AJ1482" s="46">
        <v>0</v>
      </c>
      <c r="AK1482" s="46" t="s">
        <v>74</v>
      </c>
      <c r="AL1482" s="46">
        <v>0</v>
      </c>
      <c r="AM1482" s="46" t="s">
        <v>74</v>
      </c>
      <c r="AN1482" s="50"/>
      <c r="AO1482" s="46"/>
      <c r="AP1482" s="46"/>
      <c r="AQ1482" s="46"/>
      <c r="AR1482" s="46"/>
      <c r="AS1482" s="46"/>
      <c r="AT1482" s="46"/>
      <c r="AU1482" s="46"/>
      <c r="AV1482" s="46"/>
      <c r="AW1482" s="46"/>
      <c r="AX1482" s="46"/>
      <c r="AY1482" s="46"/>
      <c r="AZ1482" s="46"/>
      <c r="BA1482" s="46"/>
      <c r="BB1482" s="46"/>
      <c r="BC1482" s="46"/>
      <c r="BD1482" s="46"/>
      <c r="BE1482" s="46"/>
      <c r="BF1482" s="46"/>
      <c r="BG1482" s="46"/>
      <c r="BH1482" s="46"/>
      <c r="BI1482" s="46"/>
      <c r="BJ1482" s="46"/>
      <c r="BK1482" s="46"/>
      <c r="BL1482" s="46"/>
      <c r="BM1482" s="46"/>
      <c r="BN1482" s="46"/>
      <c r="BO1482" s="46"/>
      <c r="BP1482" s="46"/>
      <c r="BQ1482" s="46"/>
      <c r="BR1482" s="46"/>
      <c r="BS1482" s="46"/>
      <c r="BT1482" s="46"/>
      <c r="BU1482" s="46"/>
      <c r="BV1482" s="46"/>
      <c r="BW1482" s="46"/>
      <c r="BX1482" s="46"/>
      <c r="BY1482" s="46"/>
      <c r="BZ1482" s="46"/>
      <c r="CA1482" s="46"/>
      <c r="CB1482" s="46"/>
      <c r="CC1482" s="46"/>
    </row>
    <row r="1483" spans="7:81" x14ac:dyDescent="0.25">
      <c r="G1483" t="s">
        <v>133</v>
      </c>
      <c r="H1483" s="40">
        <v>41659</v>
      </c>
      <c r="I1483" s="46">
        <v>2.5</v>
      </c>
      <c r="J1483" s="46">
        <v>0</v>
      </c>
      <c r="K1483" s="46" t="s">
        <v>74</v>
      </c>
      <c r="L1483" s="46">
        <v>0</v>
      </c>
      <c r="M1483" s="46" t="s">
        <v>74</v>
      </c>
      <c r="N1483" s="46">
        <v>0</v>
      </c>
      <c r="O1483" s="46" t="s">
        <v>74</v>
      </c>
      <c r="P1483" s="46">
        <v>0</v>
      </c>
      <c r="Q1483" s="46" t="s">
        <v>74</v>
      </c>
      <c r="R1483" s="46">
        <v>0</v>
      </c>
      <c r="S1483" s="46" t="s">
        <v>74</v>
      </c>
      <c r="T1483" s="46">
        <v>0</v>
      </c>
      <c r="U1483" s="46" t="s">
        <v>74</v>
      </c>
      <c r="V1483" s="46">
        <v>0</v>
      </c>
      <c r="W1483" s="46" t="s">
        <v>74</v>
      </c>
      <c r="X1483" s="46">
        <v>0</v>
      </c>
      <c r="Y1483" s="46" t="s">
        <v>74</v>
      </c>
      <c r="Z1483" s="46">
        <v>0</v>
      </c>
      <c r="AA1483" s="46" t="s">
        <v>74</v>
      </c>
      <c r="AB1483" s="46">
        <v>0</v>
      </c>
      <c r="AC1483" s="46" t="s">
        <v>74</v>
      </c>
      <c r="AD1483" s="46">
        <v>0</v>
      </c>
      <c r="AE1483" s="46" t="s">
        <v>74</v>
      </c>
      <c r="AF1483" s="46">
        <v>0</v>
      </c>
      <c r="AG1483" s="46" t="s">
        <v>74</v>
      </c>
      <c r="AH1483" s="46">
        <v>0</v>
      </c>
      <c r="AI1483" s="46" t="s">
        <v>74</v>
      </c>
      <c r="AJ1483" s="46">
        <v>0</v>
      </c>
      <c r="AK1483" s="46" t="s">
        <v>74</v>
      </c>
      <c r="AL1483" s="46">
        <v>0</v>
      </c>
      <c r="AM1483" s="46" t="s">
        <v>74</v>
      </c>
      <c r="AN1483" s="50"/>
      <c r="AO1483" s="46"/>
      <c r="AP1483" s="46"/>
      <c r="AQ1483" s="46"/>
      <c r="AR1483" s="46"/>
      <c r="AS1483" s="46"/>
      <c r="AT1483" s="46"/>
      <c r="AU1483" s="46"/>
      <c r="AV1483" s="46"/>
      <c r="AW1483" s="46"/>
      <c r="AX1483" s="46"/>
      <c r="AY1483" s="46"/>
      <c r="AZ1483" s="46"/>
      <c r="BA1483" s="46"/>
      <c r="BB1483" s="46"/>
      <c r="BC1483" s="46"/>
      <c r="BD1483" s="46"/>
      <c r="BE1483" s="46"/>
      <c r="BF1483" s="46"/>
      <c r="BG1483" s="46"/>
      <c r="BH1483" s="46"/>
      <c r="BI1483" s="46"/>
      <c r="BJ1483" s="46"/>
      <c r="BK1483" s="46"/>
      <c r="BL1483" s="46"/>
      <c r="BM1483" s="46"/>
      <c r="BN1483" s="46"/>
      <c r="BO1483" s="46"/>
      <c r="BP1483" s="46"/>
      <c r="BQ1483" s="46"/>
      <c r="BR1483" s="46"/>
      <c r="BS1483" s="46"/>
      <c r="BT1483" s="46"/>
      <c r="BU1483" s="46"/>
      <c r="BV1483" s="46"/>
      <c r="BW1483" s="46"/>
      <c r="BX1483" s="46"/>
      <c r="BY1483" s="46"/>
      <c r="BZ1483" s="46"/>
      <c r="CA1483" s="46"/>
      <c r="CB1483" s="46"/>
      <c r="CC1483" s="46"/>
    </row>
    <row r="1484" spans="7:81" x14ac:dyDescent="0.25">
      <c r="G1484" t="s">
        <v>133</v>
      </c>
      <c r="H1484" s="40">
        <v>41660</v>
      </c>
      <c r="I1484" s="46">
        <v>9</v>
      </c>
      <c r="J1484" s="46">
        <v>0</v>
      </c>
      <c r="K1484" s="46" t="s">
        <v>74</v>
      </c>
      <c r="L1484" s="46">
        <v>0</v>
      </c>
      <c r="M1484" s="46" t="s">
        <v>74</v>
      </c>
      <c r="N1484" s="46">
        <v>0</v>
      </c>
      <c r="O1484" s="46" t="s">
        <v>74</v>
      </c>
      <c r="P1484" s="46">
        <v>0</v>
      </c>
      <c r="Q1484" s="46" t="s">
        <v>74</v>
      </c>
      <c r="R1484" s="46">
        <v>0</v>
      </c>
      <c r="S1484" s="46" t="s">
        <v>74</v>
      </c>
      <c r="T1484" s="46">
        <v>0</v>
      </c>
      <c r="U1484" s="46" t="s">
        <v>74</v>
      </c>
      <c r="V1484" s="46">
        <v>0</v>
      </c>
      <c r="W1484" s="46" t="s">
        <v>74</v>
      </c>
      <c r="X1484" s="46">
        <v>0</v>
      </c>
      <c r="Y1484" s="46" t="s">
        <v>74</v>
      </c>
      <c r="Z1484" s="46">
        <v>0</v>
      </c>
      <c r="AA1484" s="46" t="s">
        <v>74</v>
      </c>
      <c r="AB1484" s="46">
        <v>0</v>
      </c>
      <c r="AC1484" s="46" t="s">
        <v>74</v>
      </c>
      <c r="AD1484" s="46">
        <v>0</v>
      </c>
      <c r="AE1484" s="46" t="s">
        <v>74</v>
      </c>
      <c r="AF1484" s="46">
        <v>0</v>
      </c>
      <c r="AG1484" s="46" t="s">
        <v>74</v>
      </c>
      <c r="AH1484" s="46">
        <v>0</v>
      </c>
      <c r="AI1484" s="46" t="s">
        <v>74</v>
      </c>
      <c r="AJ1484" s="46">
        <v>0</v>
      </c>
      <c r="AK1484" s="46" t="s">
        <v>74</v>
      </c>
      <c r="AL1484" s="46">
        <v>0</v>
      </c>
      <c r="AM1484" s="46" t="s">
        <v>74</v>
      </c>
      <c r="AN1484" s="50"/>
      <c r="AO1484" s="46"/>
      <c r="AP1484" s="46"/>
      <c r="AQ1484" s="46"/>
      <c r="AR1484" s="46"/>
      <c r="AS1484" s="46"/>
      <c r="AT1484" s="46"/>
      <c r="AU1484" s="46"/>
      <c r="AV1484" s="46"/>
      <c r="AW1484" s="46"/>
      <c r="AX1484" s="46"/>
      <c r="AY1484" s="46"/>
      <c r="AZ1484" s="46"/>
      <c r="BA1484" s="46"/>
      <c r="BB1484" s="46"/>
      <c r="BC1484" s="46"/>
      <c r="BD1484" s="46"/>
      <c r="BE1484" s="46"/>
      <c r="BF1484" s="46"/>
      <c r="BG1484" s="46"/>
      <c r="BH1484" s="46"/>
      <c r="BI1484" s="46"/>
      <c r="BJ1484" s="46"/>
      <c r="BK1484" s="46"/>
      <c r="BL1484" s="46"/>
      <c r="BM1484" s="46"/>
      <c r="BN1484" s="46"/>
      <c r="BO1484" s="46"/>
      <c r="BP1484" s="46"/>
      <c r="BQ1484" s="46"/>
      <c r="BR1484" s="46"/>
      <c r="BS1484" s="46"/>
      <c r="BT1484" s="46"/>
      <c r="BU1484" s="46"/>
      <c r="BV1484" s="46"/>
      <c r="BW1484" s="46"/>
      <c r="BX1484" s="46"/>
      <c r="BY1484" s="46"/>
      <c r="BZ1484" s="46"/>
      <c r="CA1484" s="46"/>
      <c r="CB1484" s="46"/>
      <c r="CC1484" s="46"/>
    </row>
    <row r="1485" spans="7:81" x14ac:dyDescent="0.25">
      <c r="G1485" t="s">
        <v>133</v>
      </c>
      <c r="H1485" s="40">
        <v>41661</v>
      </c>
      <c r="I1485" s="46">
        <v>0</v>
      </c>
      <c r="J1485" s="46">
        <v>0</v>
      </c>
      <c r="K1485" s="46" t="s">
        <v>74</v>
      </c>
      <c r="L1485" s="46">
        <v>0</v>
      </c>
      <c r="M1485" s="46" t="s">
        <v>74</v>
      </c>
      <c r="N1485" s="46">
        <v>0</v>
      </c>
      <c r="O1485" s="46" t="s">
        <v>74</v>
      </c>
      <c r="P1485" s="46">
        <v>0</v>
      </c>
      <c r="Q1485" s="46" t="s">
        <v>74</v>
      </c>
      <c r="R1485" s="46">
        <v>0</v>
      </c>
      <c r="S1485" s="46" t="s">
        <v>74</v>
      </c>
      <c r="T1485" s="46">
        <v>0</v>
      </c>
      <c r="U1485" s="46" t="s">
        <v>74</v>
      </c>
      <c r="V1485" s="46">
        <v>41.22867271138238</v>
      </c>
      <c r="W1485" s="46" t="s">
        <v>74</v>
      </c>
      <c r="X1485" s="46">
        <v>0</v>
      </c>
      <c r="Y1485" s="46" t="s">
        <v>74</v>
      </c>
      <c r="Z1485" s="46">
        <v>0</v>
      </c>
      <c r="AA1485" s="46">
        <v>0</v>
      </c>
      <c r="AB1485" s="46">
        <v>0</v>
      </c>
      <c r="AC1485" s="46">
        <v>3.2666666666666671</v>
      </c>
      <c r="AD1485" s="46">
        <v>0</v>
      </c>
      <c r="AE1485" s="46">
        <v>0</v>
      </c>
      <c r="AF1485" s="46">
        <v>0</v>
      </c>
      <c r="AG1485" s="46">
        <v>0</v>
      </c>
      <c r="AH1485" s="46">
        <v>0</v>
      </c>
      <c r="AI1485" s="46">
        <v>0</v>
      </c>
      <c r="AJ1485" s="46">
        <v>42.128688273727427</v>
      </c>
      <c r="AK1485" s="46">
        <v>0</v>
      </c>
      <c r="AL1485" s="46">
        <v>0</v>
      </c>
      <c r="AM1485" s="46">
        <v>0</v>
      </c>
      <c r="AN1485" s="50"/>
      <c r="AO1485" s="46"/>
      <c r="AP1485" s="46"/>
      <c r="AQ1485" s="46"/>
      <c r="AR1485" s="46"/>
      <c r="AS1485" s="46"/>
      <c r="AT1485" s="46"/>
      <c r="AU1485" s="46"/>
      <c r="AV1485" s="46"/>
      <c r="AW1485" s="46"/>
      <c r="AX1485" s="46"/>
      <c r="AY1485" s="46"/>
      <c r="AZ1485" s="46"/>
      <c r="BA1485" s="46"/>
      <c r="BB1485" s="46"/>
      <c r="BC1485" s="46"/>
      <c r="BD1485" s="46"/>
      <c r="BE1485" s="46"/>
      <c r="BF1485" s="46"/>
      <c r="BG1485" s="46"/>
      <c r="BH1485" s="46"/>
      <c r="BI1485" s="46">
        <v>0</v>
      </c>
      <c r="BJ1485" s="46">
        <v>0</v>
      </c>
      <c r="BK1485" s="46">
        <v>0</v>
      </c>
      <c r="BL1485" s="46">
        <v>0</v>
      </c>
      <c r="BM1485" s="46">
        <v>0</v>
      </c>
      <c r="BN1485" s="46">
        <v>9.8000000000000007</v>
      </c>
      <c r="BO1485" s="46">
        <v>0</v>
      </c>
      <c r="BP1485" s="46">
        <v>0</v>
      </c>
      <c r="BQ1485" s="46">
        <v>0</v>
      </c>
      <c r="BR1485" s="46">
        <v>0</v>
      </c>
      <c r="BS1485" s="46">
        <v>0</v>
      </c>
      <c r="BT1485" s="46">
        <v>0</v>
      </c>
      <c r="BU1485" s="46">
        <v>0</v>
      </c>
      <c r="BV1485" s="46">
        <v>0</v>
      </c>
      <c r="BW1485" s="46">
        <v>0</v>
      </c>
      <c r="BX1485" s="46">
        <v>0</v>
      </c>
      <c r="BY1485" s="46">
        <v>0</v>
      </c>
      <c r="BZ1485" s="46">
        <v>0</v>
      </c>
      <c r="CA1485" s="46">
        <v>0</v>
      </c>
      <c r="CB1485" s="46">
        <v>0</v>
      </c>
      <c r="CC1485" s="46">
        <v>0</v>
      </c>
    </row>
    <row r="1486" spans="7:81" x14ac:dyDescent="0.25">
      <c r="G1486" t="s">
        <v>133</v>
      </c>
      <c r="H1486" s="40">
        <v>41662</v>
      </c>
      <c r="I1486" s="46">
        <v>0</v>
      </c>
      <c r="J1486" s="46">
        <v>40.003520309787262</v>
      </c>
      <c r="K1486" s="46" t="s">
        <v>74</v>
      </c>
      <c r="L1486" s="46">
        <v>0</v>
      </c>
      <c r="M1486" s="46" t="s">
        <v>74</v>
      </c>
      <c r="N1486" s="46">
        <v>0</v>
      </c>
      <c r="O1486" s="46" t="s">
        <v>74</v>
      </c>
      <c r="P1486" s="46">
        <v>0</v>
      </c>
      <c r="Q1486" s="46" t="s">
        <v>74</v>
      </c>
      <c r="R1486" s="46">
        <v>0</v>
      </c>
      <c r="S1486" s="46" t="s">
        <v>74</v>
      </c>
      <c r="T1486" s="46">
        <v>0</v>
      </c>
      <c r="U1486" s="46" t="s">
        <v>74</v>
      </c>
      <c r="V1486" s="46">
        <v>0</v>
      </c>
      <c r="W1486" s="46" t="s">
        <v>74</v>
      </c>
      <c r="X1486" s="46">
        <v>0</v>
      </c>
      <c r="Y1486" s="46" t="s">
        <v>74</v>
      </c>
      <c r="Z1486" s="46">
        <v>0</v>
      </c>
      <c r="AA1486" s="46" t="s">
        <v>74</v>
      </c>
      <c r="AB1486" s="46">
        <v>0</v>
      </c>
      <c r="AC1486" s="46" t="s">
        <v>74</v>
      </c>
      <c r="AD1486" s="46">
        <v>0</v>
      </c>
      <c r="AE1486" s="46" t="s">
        <v>74</v>
      </c>
      <c r="AF1486" s="46">
        <v>0</v>
      </c>
      <c r="AG1486" s="46" t="s">
        <v>74</v>
      </c>
      <c r="AH1486" s="46">
        <v>0</v>
      </c>
      <c r="AI1486" s="46" t="s">
        <v>74</v>
      </c>
      <c r="AJ1486" s="46">
        <v>0</v>
      </c>
      <c r="AK1486" s="46" t="s">
        <v>74</v>
      </c>
      <c r="AL1486" s="46">
        <v>0</v>
      </c>
      <c r="AM1486" s="46" t="s">
        <v>74</v>
      </c>
      <c r="AN1486" s="50"/>
      <c r="AO1486" s="46"/>
      <c r="AP1486" s="46"/>
      <c r="AQ1486" s="46"/>
      <c r="AR1486" s="46"/>
      <c r="AS1486" s="46"/>
      <c r="AT1486" s="46"/>
      <c r="AU1486" s="46"/>
      <c r="AV1486" s="46"/>
      <c r="AW1486" s="46"/>
      <c r="AX1486" s="46"/>
      <c r="AY1486" s="46"/>
      <c r="AZ1486" s="46"/>
      <c r="BA1486" s="46"/>
      <c r="BB1486" s="46"/>
      <c r="BC1486" s="46"/>
      <c r="BD1486" s="46"/>
      <c r="BE1486" s="46"/>
      <c r="BF1486" s="46"/>
      <c r="BG1486" s="46"/>
      <c r="BH1486" s="46"/>
      <c r="BI1486" s="46"/>
      <c r="BJ1486" s="46"/>
      <c r="BK1486" s="46"/>
      <c r="BL1486" s="46"/>
      <c r="BM1486" s="46"/>
      <c r="BN1486" s="46"/>
      <c r="BO1486" s="46"/>
      <c r="BP1486" s="46"/>
      <c r="BQ1486" s="46"/>
      <c r="BR1486" s="46"/>
      <c r="BS1486" s="46"/>
      <c r="BT1486" s="46"/>
      <c r="BU1486" s="46"/>
      <c r="BV1486" s="46"/>
      <c r="BW1486" s="46"/>
      <c r="BX1486" s="46"/>
      <c r="BY1486" s="46"/>
      <c r="BZ1486" s="46"/>
      <c r="CA1486" s="46"/>
      <c r="CB1486" s="46"/>
      <c r="CC1486" s="46"/>
    </row>
    <row r="1487" spans="7:81" x14ac:dyDescent="0.25">
      <c r="G1487" t="s">
        <v>133</v>
      </c>
      <c r="H1487" s="40">
        <v>41663</v>
      </c>
      <c r="I1487" s="46">
        <v>0</v>
      </c>
      <c r="J1487" s="46">
        <v>0</v>
      </c>
      <c r="K1487" s="46" t="s">
        <v>74</v>
      </c>
      <c r="L1487" s="46">
        <v>0</v>
      </c>
      <c r="M1487" s="46" t="s">
        <v>74</v>
      </c>
      <c r="N1487" s="46">
        <v>0</v>
      </c>
      <c r="O1487" s="46" t="s">
        <v>74</v>
      </c>
      <c r="P1487" s="46">
        <v>0</v>
      </c>
      <c r="Q1487" s="46" t="s">
        <v>74</v>
      </c>
      <c r="R1487" s="46">
        <v>43.79119153444843</v>
      </c>
      <c r="S1487" s="46" t="s">
        <v>74</v>
      </c>
      <c r="T1487" s="46">
        <v>0</v>
      </c>
      <c r="U1487" s="46" t="s">
        <v>74</v>
      </c>
      <c r="V1487" s="46">
        <v>0</v>
      </c>
      <c r="W1487" s="46" t="s">
        <v>74</v>
      </c>
      <c r="X1487" s="46">
        <v>0</v>
      </c>
      <c r="Y1487" s="46" t="s">
        <v>74</v>
      </c>
      <c r="Z1487" s="46">
        <v>0</v>
      </c>
      <c r="AA1487" s="46" t="s">
        <v>74</v>
      </c>
      <c r="AB1487" s="46">
        <v>0</v>
      </c>
      <c r="AC1487" s="46" t="s">
        <v>74</v>
      </c>
      <c r="AD1487" s="46">
        <v>0</v>
      </c>
      <c r="AE1487" s="46" t="s">
        <v>74</v>
      </c>
      <c r="AF1487" s="46">
        <v>0</v>
      </c>
      <c r="AG1487" s="46" t="s">
        <v>74</v>
      </c>
      <c r="AH1487" s="46">
        <v>0</v>
      </c>
      <c r="AI1487" s="46" t="s">
        <v>74</v>
      </c>
      <c r="AJ1487" s="46">
        <v>0</v>
      </c>
      <c r="AK1487" s="46" t="s">
        <v>74</v>
      </c>
      <c r="AL1487" s="46">
        <v>0</v>
      </c>
      <c r="AM1487" s="46" t="s">
        <v>74</v>
      </c>
      <c r="AN1487" s="50"/>
      <c r="AO1487" s="46"/>
      <c r="AP1487" s="46"/>
      <c r="AQ1487" s="46"/>
      <c r="AR1487" s="46"/>
      <c r="AS1487" s="46"/>
      <c r="AT1487" s="46"/>
      <c r="AU1487" s="46"/>
      <c r="AV1487" s="46"/>
      <c r="AW1487" s="46"/>
      <c r="AX1487" s="46"/>
      <c r="AY1487" s="46"/>
      <c r="AZ1487" s="46"/>
      <c r="BA1487" s="46"/>
      <c r="BB1487" s="46"/>
      <c r="BC1487" s="46"/>
      <c r="BD1487" s="46"/>
      <c r="BE1487" s="46"/>
      <c r="BF1487" s="46"/>
      <c r="BG1487" s="46"/>
      <c r="BH1487" s="46"/>
      <c r="BI1487" s="46"/>
      <c r="BJ1487" s="46"/>
      <c r="BK1487" s="46"/>
      <c r="BL1487" s="46"/>
      <c r="BM1487" s="46"/>
      <c r="BN1487" s="46"/>
      <c r="BO1487" s="46"/>
      <c r="BP1487" s="46"/>
      <c r="BQ1487" s="46"/>
      <c r="BR1487" s="46"/>
      <c r="BS1487" s="46"/>
      <c r="BT1487" s="46"/>
      <c r="BU1487" s="46"/>
      <c r="BV1487" s="46"/>
      <c r="BW1487" s="46"/>
      <c r="BX1487" s="46"/>
      <c r="BY1487" s="46"/>
      <c r="BZ1487" s="46"/>
      <c r="CA1487" s="46"/>
      <c r="CB1487" s="46"/>
      <c r="CC1487" s="46"/>
    </row>
    <row r="1488" spans="7:81" x14ac:dyDescent="0.25">
      <c r="G1488" t="s">
        <v>133</v>
      </c>
      <c r="H1488" s="40">
        <v>41664</v>
      </c>
      <c r="I1488" s="46">
        <v>0</v>
      </c>
      <c r="J1488" s="46">
        <v>0</v>
      </c>
      <c r="K1488" s="46" t="s">
        <v>74</v>
      </c>
      <c r="L1488" s="46">
        <v>0</v>
      </c>
      <c r="M1488" s="46" t="s">
        <v>74</v>
      </c>
      <c r="N1488" s="46">
        <v>0</v>
      </c>
      <c r="O1488" s="46" t="s">
        <v>74</v>
      </c>
      <c r="P1488" s="46">
        <v>0</v>
      </c>
      <c r="Q1488" s="46" t="s">
        <v>74</v>
      </c>
      <c r="R1488" s="46">
        <v>0</v>
      </c>
      <c r="S1488" s="46" t="s">
        <v>74</v>
      </c>
      <c r="T1488" s="46">
        <v>0</v>
      </c>
      <c r="U1488" s="46" t="s">
        <v>74</v>
      </c>
      <c r="V1488" s="46">
        <v>0</v>
      </c>
      <c r="W1488" s="46" t="s">
        <v>74</v>
      </c>
      <c r="X1488" s="46">
        <v>0</v>
      </c>
      <c r="Y1488" s="46" t="s">
        <v>74</v>
      </c>
      <c r="Z1488" s="46">
        <v>0</v>
      </c>
      <c r="AA1488" s="46" t="s">
        <v>74</v>
      </c>
      <c r="AB1488" s="46">
        <v>0</v>
      </c>
      <c r="AC1488" s="46" t="s">
        <v>74</v>
      </c>
      <c r="AD1488" s="46">
        <v>0</v>
      </c>
      <c r="AE1488" s="46" t="s">
        <v>74</v>
      </c>
      <c r="AF1488" s="46">
        <v>0</v>
      </c>
      <c r="AG1488" s="46" t="s">
        <v>74</v>
      </c>
      <c r="AH1488" s="46">
        <v>0</v>
      </c>
      <c r="AI1488" s="46" t="s">
        <v>74</v>
      </c>
      <c r="AJ1488" s="46">
        <v>0</v>
      </c>
      <c r="AK1488" s="46" t="s">
        <v>74</v>
      </c>
      <c r="AL1488" s="46">
        <v>0</v>
      </c>
      <c r="AM1488" s="46" t="s">
        <v>74</v>
      </c>
      <c r="AN1488" s="50"/>
      <c r="AO1488" s="46"/>
      <c r="AP1488" s="46"/>
      <c r="AQ1488" s="46"/>
      <c r="AR1488" s="46"/>
      <c r="AS1488" s="46"/>
      <c r="AT1488" s="46"/>
      <c r="AU1488" s="46"/>
      <c r="AV1488" s="46"/>
      <c r="AW1488" s="46"/>
      <c r="AX1488" s="46"/>
      <c r="AY1488" s="46"/>
      <c r="AZ1488" s="46"/>
      <c r="BA1488" s="46"/>
      <c r="BB1488" s="46"/>
      <c r="BC1488" s="46"/>
      <c r="BD1488" s="46"/>
      <c r="BE1488" s="46"/>
      <c r="BF1488" s="46"/>
      <c r="BG1488" s="46"/>
      <c r="BH1488" s="46"/>
      <c r="BI1488" s="46"/>
      <c r="BJ1488" s="46"/>
      <c r="BK1488" s="46"/>
      <c r="BL1488" s="46"/>
      <c r="BM1488" s="46"/>
      <c r="BN1488" s="46"/>
      <c r="BO1488" s="46"/>
      <c r="BP1488" s="46"/>
      <c r="BQ1488" s="46"/>
      <c r="BR1488" s="46"/>
      <c r="BS1488" s="46"/>
      <c r="BT1488" s="46"/>
      <c r="BU1488" s="46"/>
      <c r="BV1488" s="46"/>
      <c r="BW1488" s="46"/>
      <c r="BX1488" s="46"/>
      <c r="BY1488" s="46"/>
      <c r="BZ1488" s="46"/>
      <c r="CA1488" s="46"/>
      <c r="CB1488" s="46"/>
      <c r="CC1488" s="46"/>
    </row>
    <row r="1489" spans="7:81" x14ac:dyDescent="0.25">
      <c r="G1489" t="s">
        <v>133</v>
      </c>
      <c r="H1489" s="40">
        <v>41665</v>
      </c>
      <c r="I1489" s="46">
        <v>6.5</v>
      </c>
      <c r="J1489" s="46">
        <v>0</v>
      </c>
      <c r="K1489" s="46" t="s">
        <v>74</v>
      </c>
      <c r="L1489" s="46">
        <v>0</v>
      </c>
      <c r="M1489" s="46" t="s">
        <v>74</v>
      </c>
      <c r="N1489" s="46">
        <v>0</v>
      </c>
      <c r="O1489" s="46" t="s">
        <v>74</v>
      </c>
      <c r="P1489" s="46">
        <v>0</v>
      </c>
      <c r="Q1489" s="46" t="s">
        <v>74</v>
      </c>
      <c r="R1489" s="46">
        <v>0</v>
      </c>
      <c r="S1489" s="46" t="s">
        <v>74</v>
      </c>
      <c r="T1489" s="46">
        <v>0</v>
      </c>
      <c r="U1489" s="46" t="s">
        <v>74</v>
      </c>
      <c r="V1489" s="46">
        <v>0</v>
      </c>
      <c r="W1489" s="46" t="s">
        <v>74</v>
      </c>
      <c r="X1489" s="46">
        <v>0</v>
      </c>
      <c r="Y1489" s="46" t="s">
        <v>74</v>
      </c>
      <c r="Z1489" s="46">
        <v>0</v>
      </c>
      <c r="AA1489" s="46" t="s">
        <v>74</v>
      </c>
      <c r="AB1489" s="46">
        <v>0</v>
      </c>
      <c r="AC1489" s="46" t="s">
        <v>74</v>
      </c>
      <c r="AD1489" s="46">
        <v>0</v>
      </c>
      <c r="AE1489" s="46" t="s">
        <v>74</v>
      </c>
      <c r="AF1489" s="46">
        <v>0</v>
      </c>
      <c r="AG1489" s="46" t="s">
        <v>74</v>
      </c>
      <c r="AH1489" s="46">
        <v>0</v>
      </c>
      <c r="AI1489" s="46" t="s">
        <v>74</v>
      </c>
      <c r="AJ1489" s="46">
        <v>0</v>
      </c>
      <c r="AK1489" s="46" t="s">
        <v>74</v>
      </c>
      <c r="AL1489" s="46">
        <v>0</v>
      </c>
      <c r="AM1489" s="46" t="s">
        <v>74</v>
      </c>
      <c r="AN1489" s="50"/>
      <c r="AO1489" s="46"/>
      <c r="AP1489" s="46"/>
      <c r="AQ1489" s="46"/>
      <c r="AR1489" s="46"/>
      <c r="AS1489" s="46"/>
      <c r="AT1489" s="46"/>
      <c r="AU1489" s="46"/>
      <c r="AV1489" s="46"/>
      <c r="AW1489" s="46"/>
      <c r="AX1489" s="46"/>
      <c r="AY1489" s="46"/>
      <c r="AZ1489" s="46"/>
      <c r="BA1489" s="46"/>
      <c r="BB1489" s="46"/>
      <c r="BC1489" s="46"/>
      <c r="BD1489" s="46"/>
      <c r="BE1489" s="46"/>
      <c r="BF1489" s="46"/>
      <c r="BG1489" s="46"/>
      <c r="BH1489" s="46"/>
      <c r="BI1489" s="46"/>
      <c r="BJ1489" s="46"/>
      <c r="BK1489" s="46"/>
      <c r="BL1489" s="46"/>
      <c r="BM1489" s="46"/>
      <c r="BN1489" s="46"/>
      <c r="BO1489" s="46"/>
      <c r="BP1489" s="46"/>
      <c r="BQ1489" s="46"/>
      <c r="BR1489" s="46"/>
      <c r="BS1489" s="46"/>
      <c r="BT1489" s="46"/>
      <c r="BU1489" s="46"/>
      <c r="BV1489" s="46"/>
      <c r="BW1489" s="46"/>
      <c r="BX1489" s="46"/>
      <c r="BY1489" s="46"/>
      <c r="BZ1489" s="46"/>
      <c r="CA1489" s="46"/>
      <c r="CB1489" s="46"/>
      <c r="CC1489" s="46"/>
    </row>
    <row r="1490" spans="7:81" x14ac:dyDescent="0.25">
      <c r="G1490" t="s">
        <v>133</v>
      </c>
      <c r="H1490" s="40">
        <v>41666</v>
      </c>
      <c r="I1490" s="46">
        <v>0</v>
      </c>
      <c r="J1490" s="46">
        <v>0</v>
      </c>
      <c r="K1490" s="46" t="s">
        <v>74</v>
      </c>
      <c r="L1490" s="46">
        <v>0</v>
      </c>
      <c r="M1490" s="46" t="s">
        <v>74</v>
      </c>
      <c r="N1490" s="46">
        <v>0</v>
      </c>
      <c r="O1490" s="46" t="s">
        <v>74</v>
      </c>
      <c r="P1490" s="46">
        <v>0</v>
      </c>
      <c r="Q1490" s="46" t="s">
        <v>74</v>
      </c>
      <c r="R1490" s="46">
        <v>0</v>
      </c>
      <c r="S1490" s="46" t="s">
        <v>74</v>
      </c>
      <c r="T1490" s="46">
        <v>0</v>
      </c>
      <c r="U1490" s="46" t="s">
        <v>74</v>
      </c>
      <c r="V1490" s="46">
        <v>0</v>
      </c>
      <c r="W1490" s="46" t="s">
        <v>74</v>
      </c>
      <c r="X1490" s="46">
        <v>0</v>
      </c>
      <c r="Y1490" s="46" t="s">
        <v>74</v>
      </c>
      <c r="Z1490" s="46">
        <v>0</v>
      </c>
      <c r="AA1490" s="46" t="s">
        <v>74</v>
      </c>
      <c r="AB1490" s="46">
        <v>0</v>
      </c>
      <c r="AC1490" s="46" t="s">
        <v>74</v>
      </c>
      <c r="AD1490" s="46">
        <v>40.376134856147907</v>
      </c>
      <c r="AE1490" s="46" t="s">
        <v>74</v>
      </c>
      <c r="AF1490" s="46">
        <v>0</v>
      </c>
      <c r="AG1490" s="46" t="s">
        <v>74</v>
      </c>
      <c r="AH1490" s="46">
        <v>0</v>
      </c>
      <c r="AI1490" s="46" t="s">
        <v>74</v>
      </c>
      <c r="AJ1490" s="46">
        <v>0</v>
      </c>
      <c r="AK1490" s="46" t="s">
        <v>74</v>
      </c>
      <c r="AL1490" s="46">
        <v>0</v>
      </c>
      <c r="AM1490" s="46" t="s">
        <v>74</v>
      </c>
      <c r="AN1490" s="50"/>
      <c r="AO1490" s="46"/>
      <c r="AP1490" s="46"/>
      <c r="AQ1490" s="46"/>
      <c r="AR1490" s="46"/>
      <c r="AS1490" s="46"/>
      <c r="AT1490" s="46"/>
      <c r="AU1490" s="46"/>
      <c r="AV1490" s="46"/>
      <c r="AW1490" s="46"/>
      <c r="AX1490" s="46"/>
      <c r="AY1490" s="46"/>
      <c r="AZ1490" s="46"/>
      <c r="BA1490" s="46"/>
      <c r="BB1490" s="46"/>
      <c r="BC1490" s="46"/>
      <c r="BD1490" s="46"/>
      <c r="BE1490" s="46"/>
      <c r="BF1490" s="46"/>
      <c r="BG1490" s="46"/>
      <c r="BH1490" s="46"/>
      <c r="BI1490" s="46"/>
      <c r="BJ1490" s="46"/>
      <c r="BK1490" s="46"/>
      <c r="BL1490" s="46"/>
      <c r="BM1490" s="46"/>
      <c r="BN1490" s="46"/>
      <c r="BO1490" s="46"/>
      <c r="BP1490" s="46"/>
      <c r="BQ1490" s="46"/>
      <c r="BR1490" s="46"/>
      <c r="BS1490" s="46"/>
      <c r="BT1490" s="46"/>
      <c r="BU1490" s="46"/>
      <c r="BV1490" s="46"/>
      <c r="BW1490" s="46"/>
      <c r="BX1490" s="46"/>
      <c r="BY1490" s="46"/>
      <c r="BZ1490" s="46"/>
      <c r="CA1490" s="46"/>
      <c r="CB1490" s="46"/>
      <c r="CC1490" s="46"/>
    </row>
    <row r="1491" spans="7:81" x14ac:dyDescent="0.25">
      <c r="G1491" t="s">
        <v>133</v>
      </c>
      <c r="H1491" s="40">
        <v>41667</v>
      </c>
      <c r="I1491" s="46">
        <v>0</v>
      </c>
      <c r="J1491" s="46">
        <v>0</v>
      </c>
      <c r="K1491" s="46" t="s">
        <v>74</v>
      </c>
      <c r="L1491" s="46">
        <v>0</v>
      </c>
      <c r="M1491" s="46" t="s">
        <v>74</v>
      </c>
      <c r="N1491" s="46">
        <v>0</v>
      </c>
      <c r="O1491" s="46" t="s">
        <v>74</v>
      </c>
      <c r="P1491" s="46">
        <v>0</v>
      </c>
      <c r="Q1491" s="46" t="s">
        <v>74</v>
      </c>
      <c r="R1491" s="46">
        <v>0</v>
      </c>
      <c r="S1491" s="46" t="s">
        <v>74</v>
      </c>
      <c r="T1491" s="46">
        <v>0</v>
      </c>
      <c r="U1491" s="46" t="s">
        <v>74</v>
      </c>
      <c r="V1491" s="46">
        <v>0</v>
      </c>
      <c r="W1491" s="46" t="s">
        <v>74</v>
      </c>
      <c r="X1491" s="46">
        <v>0</v>
      </c>
      <c r="Y1491" s="46" t="s">
        <v>74</v>
      </c>
      <c r="Z1491" s="46">
        <v>0</v>
      </c>
      <c r="AA1491" s="46" t="s">
        <v>74</v>
      </c>
      <c r="AB1491" s="46">
        <v>0</v>
      </c>
      <c r="AC1491" s="46" t="s">
        <v>74</v>
      </c>
      <c r="AD1491" s="46">
        <v>0</v>
      </c>
      <c r="AE1491" s="46" t="s">
        <v>74</v>
      </c>
      <c r="AF1491" s="46">
        <v>0</v>
      </c>
      <c r="AG1491" s="46" t="s">
        <v>74</v>
      </c>
      <c r="AH1491" s="46">
        <v>0</v>
      </c>
      <c r="AI1491" s="46" t="s">
        <v>74</v>
      </c>
      <c r="AJ1491" s="46">
        <v>0</v>
      </c>
      <c r="AK1491" s="46" t="s">
        <v>74</v>
      </c>
      <c r="AL1491" s="46">
        <v>0</v>
      </c>
      <c r="AM1491" s="46" t="s">
        <v>74</v>
      </c>
      <c r="AN1491" s="50"/>
      <c r="AO1491" s="46"/>
      <c r="AP1491" s="46"/>
      <c r="AQ1491" s="46"/>
      <c r="AR1491" s="46"/>
      <c r="AS1491" s="46"/>
      <c r="AT1491" s="46"/>
      <c r="AU1491" s="46"/>
      <c r="AV1491" s="46"/>
      <c r="AW1491" s="46"/>
      <c r="AX1491" s="46"/>
      <c r="AY1491" s="46"/>
      <c r="AZ1491" s="46"/>
      <c r="BA1491" s="46"/>
      <c r="BB1491" s="46"/>
      <c r="BC1491" s="46"/>
      <c r="BD1491" s="46"/>
      <c r="BE1491" s="46"/>
      <c r="BF1491" s="46"/>
      <c r="BG1491" s="46"/>
      <c r="BH1491" s="46"/>
      <c r="BI1491" s="46"/>
      <c r="BJ1491" s="46"/>
      <c r="BK1491" s="46"/>
      <c r="BL1491" s="46"/>
      <c r="BM1491" s="46"/>
      <c r="BN1491" s="46"/>
      <c r="BO1491" s="46"/>
      <c r="BP1491" s="46"/>
      <c r="BQ1491" s="46"/>
      <c r="BR1491" s="46"/>
      <c r="BS1491" s="46"/>
      <c r="BT1491" s="46"/>
      <c r="BU1491" s="46"/>
      <c r="BV1491" s="46"/>
      <c r="BW1491" s="46"/>
      <c r="BX1491" s="46"/>
      <c r="BY1491" s="46"/>
      <c r="BZ1491" s="46"/>
      <c r="CA1491" s="46"/>
      <c r="CB1491" s="46"/>
      <c r="CC1491" s="46"/>
    </row>
    <row r="1492" spans="7:81" x14ac:dyDescent="0.25">
      <c r="G1492" t="s">
        <v>133</v>
      </c>
      <c r="H1492" s="40">
        <v>41668</v>
      </c>
      <c r="I1492" s="46">
        <v>11</v>
      </c>
      <c r="J1492" s="46">
        <v>0</v>
      </c>
      <c r="K1492" s="46">
        <v>0</v>
      </c>
      <c r="L1492" s="46">
        <v>0</v>
      </c>
      <c r="M1492" s="46">
        <v>0</v>
      </c>
      <c r="N1492" s="46">
        <v>0</v>
      </c>
      <c r="O1492" s="46">
        <v>1</v>
      </c>
      <c r="P1492" s="46">
        <v>0</v>
      </c>
      <c r="Q1492" s="46">
        <v>0</v>
      </c>
      <c r="R1492" s="46">
        <v>0</v>
      </c>
      <c r="S1492" s="46">
        <v>0.43333333333333335</v>
      </c>
      <c r="T1492" s="46">
        <v>0</v>
      </c>
      <c r="U1492" s="46">
        <v>0</v>
      </c>
      <c r="V1492" s="46">
        <v>0</v>
      </c>
      <c r="W1492" s="46">
        <v>0.3666666666666667</v>
      </c>
      <c r="X1492" s="46">
        <v>0</v>
      </c>
      <c r="Y1492" s="46">
        <v>0</v>
      </c>
      <c r="Z1492" s="46">
        <v>0</v>
      </c>
      <c r="AA1492" s="46" t="s">
        <v>74</v>
      </c>
      <c r="AB1492" s="46">
        <v>0</v>
      </c>
      <c r="AC1492" s="46" t="s">
        <v>74</v>
      </c>
      <c r="AD1492" s="46">
        <v>0</v>
      </c>
      <c r="AE1492" s="46" t="s">
        <v>74</v>
      </c>
      <c r="AF1492" s="46">
        <v>0</v>
      </c>
      <c r="AG1492" s="46" t="s">
        <v>74</v>
      </c>
      <c r="AH1492" s="46">
        <v>0</v>
      </c>
      <c r="AI1492" s="46" t="s">
        <v>74</v>
      </c>
      <c r="AJ1492" s="46">
        <v>0</v>
      </c>
      <c r="AK1492" s="46" t="s">
        <v>74</v>
      </c>
      <c r="AL1492" s="46">
        <v>40.681776539649313</v>
      </c>
      <c r="AM1492" s="46" t="s">
        <v>74</v>
      </c>
      <c r="AN1492" s="50"/>
      <c r="AO1492" s="46">
        <v>0</v>
      </c>
      <c r="AP1492" s="46">
        <v>0</v>
      </c>
      <c r="AQ1492" s="46">
        <v>0</v>
      </c>
      <c r="AR1492" s="46">
        <v>2</v>
      </c>
      <c r="AS1492" s="46">
        <v>0</v>
      </c>
      <c r="AT1492" s="46">
        <v>0</v>
      </c>
      <c r="AU1492" s="46">
        <v>0</v>
      </c>
      <c r="AV1492" s="46">
        <v>0</v>
      </c>
      <c r="AW1492" s="46">
        <v>1.3</v>
      </c>
      <c r="AX1492" s="46">
        <v>0</v>
      </c>
      <c r="AY1492" s="46">
        <v>0</v>
      </c>
      <c r="AZ1492" s="46">
        <v>0</v>
      </c>
      <c r="BA1492" s="46">
        <v>0</v>
      </c>
      <c r="BB1492" s="46">
        <v>0</v>
      </c>
      <c r="BC1492" s="46">
        <v>1.1000000000000001</v>
      </c>
      <c r="BD1492" s="46">
        <v>0</v>
      </c>
      <c r="BE1492" s="46">
        <v>0</v>
      </c>
      <c r="BF1492" s="46">
        <v>0</v>
      </c>
      <c r="BG1492" s="46">
        <v>0</v>
      </c>
      <c r="BH1492" s="46">
        <v>0</v>
      </c>
      <c r="BI1492" s="46"/>
      <c r="BJ1492" s="46"/>
      <c r="BK1492" s="46"/>
      <c r="BL1492" s="46"/>
      <c r="BM1492" s="46"/>
      <c r="BN1492" s="46"/>
      <c r="BO1492" s="46"/>
      <c r="BP1492" s="46"/>
      <c r="BQ1492" s="46"/>
      <c r="BR1492" s="46"/>
      <c r="BS1492" s="46"/>
      <c r="BT1492" s="46"/>
      <c r="BU1492" s="46"/>
      <c r="BV1492" s="46"/>
      <c r="BW1492" s="46"/>
      <c r="BX1492" s="46"/>
      <c r="BY1492" s="46"/>
      <c r="BZ1492" s="46"/>
      <c r="CA1492" s="46"/>
      <c r="CB1492" s="46"/>
      <c r="CC1492" s="46"/>
    </row>
    <row r="1493" spans="7:81" x14ac:dyDescent="0.25">
      <c r="G1493" t="s">
        <v>133</v>
      </c>
      <c r="H1493" s="40">
        <v>41669</v>
      </c>
      <c r="I1493" s="46">
        <v>0</v>
      </c>
      <c r="J1493" s="46">
        <v>0</v>
      </c>
      <c r="K1493" s="46" t="s">
        <v>74</v>
      </c>
      <c r="L1493" s="46">
        <v>0</v>
      </c>
      <c r="M1493" s="46" t="s">
        <v>74</v>
      </c>
      <c r="N1493" s="46">
        <v>0</v>
      </c>
      <c r="O1493" s="46" t="s">
        <v>74</v>
      </c>
      <c r="P1493" s="46">
        <v>0</v>
      </c>
      <c r="Q1493" s="46" t="s">
        <v>74</v>
      </c>
      <c r="R1493" s="46">
        <v>0</v>
      </c>
      <c r="S1493" s="46" t="s">
        <v>74</v>
      </c>
      <c r="T1493" s="46">
        <v>0</v>
      </c>
      <c r="U1493" s="46" t="s">
        <v>74</v>
      </c>
      <c r="V1493" s="46">
        <v>0</v>
      </c>
      <c r="W1493" s="46" t="s">
        <v>74</v>
      </c>
      <c r="X1493" s="46">
        <v>0</v>
      </c>
      <c r="Y1493" s="46" t="s">
        <v>74</v>
      </c>
      <c r="Z1493" s="46">
        <v>0</v>
      </c>
      <c r="AA1493" s="46" t="s">
        <v>74</v>
      </c>
      <c r="AB1493" s="46">
        <v>0</v>
      </c>
      <c r="AC1493" s="46" t="s">
        <v>74</v>
      </c>
      <c r="AD1493" s="46">
        <v>0</v>
      </c>
      <c r="AE1493" s="46" t="s">
        <v>74</v>
      </c>
      <c r="AF1493" s="46">
        <v>0</v>
      </c>
      <c r="AG1493" s="46" t="s">
        <v>74</v>
      </c>
      <c r="AH1493" s="46">
        <v>0</v>
      </c>
      <c r="AI1493" s="46" t="s">
        <v>74</v>
      </c>
      <c r="AJ1493" s="46">
        <v>0</v>
      </c>
      <c r="AK1493" s="46" t="s">
        <v>74</v>
      </c>
      <c r="AL1493" s="46">
        <v>0</v>
      </c>
      <c r="AM1493" s="46" t="s">
        <v>74</v>
      </c>
      <c r="AN1493" s="50"/>
      <c r="AO1493" s="46"/>
      <c r="AP1493" s="46"/>
      <c r="AQ1493" s="46"/>
      <c r="AR1493" s="46"/>
      <c r="AS1493" s="46"/>
      <c r="AT1493" s="46"/>
      <c r="AU1493" s="46"/>
      <c r="AV1493" s="46"/>
      <c r="AW1493" s="46"/>
      <c r="AX1493" s="46"/>
      <c r="AY1493" s="46"/>
      <c r="AZ1493" s="46"/>
      <c r="BA1493" s="46"/>
      <c r="BB1493" s="46"/>
      <c r="BC1493" s="46"/>
      <c r="BD1493" s="46"/>
      <c r="BE1493" s="46"/>
      <c r="BF1493" s="46"/>
      <c r="BG1493" s="46"/>
      <c r="BH1493" s="46"/>
      <c r="BI1493" s="46"/>
      <c r="BJ1493" s="46"/>
      <c r="BK1493" s="46"/>
      <c r="BL1493" s="46"/>
      <c r="BM1493" s="46"/>
      <c r="BN1493" s="46"/>
      <c r="BO1493" s="46"/>
      <c r="BP1493" s="46"/>
      <c r="BQ1493" s="46"/>
      <c r="BR1493" s="46"/>
      <c r="BS1493" s="46"/>
      <c r="BT1493" s="46"/>
      <c r="BU1493" s="46"/>
      <c r="BV1493" s="46"/>
      <c r="BW1493" s="46"/>
      <c r="BX1493" s="46"/>
      <c r="BY1493" s="46"/>
      <c r="BZ1493" s="46"/>
      <c r="CA1493" s="46"/>
      <c r="CB1493" s="46"/>
      <c r="CC1493" s="46"/>
    </row>
    <row r="1494" spans="7:81" x14ac:dyDescent="0.25">
      <c r="G1494" t="s">
        <v>133</v>
      </c>
      <c r="H1494" s="40">
        <v>41670</v>
      </c>
      <c r="I1494" s="46">
        <v>2</v>
      </c>
      <c r="J1494" s="46">
        <v>0</v>
      </c>
      <c r="K1494" s="46" t="s">
        <v>74</v>
      </c>
      <c r="L1494" s="46">
        <v>38.533785546569263</v>
      </c>
      <c r="M1494" s="46" t="s">
        <v>74</v>
      </c>
      <c r="N1494" s="46">
        <v>0</v>
      </c>
      <c r="O1494" s="46" t="s">
        <v>74</v>
      </c>
      <c r="P1494" s="46">
        <v>0</v>
      </c>
      <c r="Q1494" s="46" t="s">
        <v>74</v>
      </c>
      <c r="R1494" s="46">
        <v>0</v>
      </c>
      <c r="S1494" s="46" t="s">
        <v>74</v>
      </c>
      <c r="T1494" s="46">
        <v>0</v>
      </c>
      <c r="U1494" s="46" t="s">
        <v>74</v>
      </c>
      <c r="V1494" s="46">
        <v>0</v>
      </c>
      <c r="W1494" s="46" t="s">
        <v>74</v>
      </c>
      <c r="X1494" s="46">
        <v>0</v>
      </c>
      <c r="Y1494" s="46" t="s">
        <v>74</v>
      </c>
      <c r="Z1494" s="46">
        <v>0</v>
      </c>
      <c r="AA1494" s="46" t="s">
        <v>74</v>
      </c>
      <c r="AB1494" s="46">
        <v>0</v>
      </c>
      <c r="AC1494" s="46" t="s">
        <v>74</v>
      </c>
      <c r="AD1494" s="46">
        <v>0</v>
      </c>
      <c r="AE1494" s="46" t="s">
        <v>74</v>
      </c>
      <c r="AF1494" s="46">
        <v>0</v>
      </c>
      <c r="AG1494" s="46" t="s">
        <v>74</v>
      </c>
      <c r="AH1494" s="46">
        <v>0</v>
      </c>
      <c r="AI1494" s="46" t="s">
        <v>74</v>
      </c>
      <c r="AJ1494" s="46">
        <v>0</v>
      </c>
      <c r="AK1494" s="46" t="s">
        <v>74</v>
      </c>
      <c r="AL1494" s="46">
        <v>0</v>
      </c>
      <c r="AM1494" s="46" t="s">
        <v>74</v>
      </c>
      <c r="AN1494" s="50"/>
      <c r="AO1494" s="46"/>
      <c r="AP1494" s="46"/>
      <c r="AQ1494" s="46"/>
      <c r="AR1494" s="46"/>
      <c r="AS1494" s="46"/>
      <c r="AT1494" s="46"/>
      <c r="AU1494" s="46"/>
      <c r="AV1494" s="46"/>
      <c r="AW1494" s="46"/>
      <c r="AX1494" s="46"/>
      <c r="AY1494" s="46"/>
      <c r="AZ1494" s="46"/>
      <c r="BA1494" s="46"/>
      <c r="BB1494" s="46"/>
      <c r="BC1494" s="46"/>
      <c r="BD1494" s="46"/>
      <c r="BE1494" s="46"/>
      <c r="BF1494" s="46"/>
      <c r="BG1494" s="46"/>
      <c r="BH1494" s="46"/>
      <c r="BI1494" s="46"/>
      <c r="BJ1494" s="46"/>
      <c r="BK1494" s="46"/>
      <c r="BL1494" s="46"/>
      <c r="BM1494" s="46"/>
      <c r="BN1494" s="46"/>
      <c r="BO1494" s="46"/>
      <c r="BP1494" s="46"/>
      <c r="BQ1494" s="46"/>
      <c r="BR1494" s="46"/>
      <c r="BS1494" s="46"/>
      <c r="BT1494" s="46"/>
      <c r="BU1494" s="46"/>
      <c r="BV1494" s="46"/>
      <c r="BW1494" s="46"/>
      <c r="BX1494" s="46"/>
      <c r="BY1494" s="46"/>
      <c r="BZ1494" s="46"/>
      <c r="CA1494" s="46"/>
      <c r="CB1494" s="46"/>
      <c r="CC1494" s="46"/>
    </row>
    <row r="1495" spans="7:81" x14ac:dyDescent="0.25">
      <c r="G1495" t="s">
        <v>133</v>
      </c>
      <c r="H1495" s="40">
        <v>41671</v>
      </c>
      <c r="I1495" s="46">
        <v>1.5</v>
      </c>
      <c r="J1495" s="46">
        <v>0</v>
      </c>
      <c r="K1495" s="46" t="s">
        <v>74</v>
      </c>
      <c r="L1495" s="46">
        <v>0</v>
      </c>
      <c r="M1495" s="46" t="s">
        <v>74</v>
      </c>
      <c r="N1495" s="46">
        <v>0</v>
      </c>
      <c r="O1495" s="46" t="s">
        <v>74</v>
      </c>
      <c r="P1495" s="46">
        <v>0</v>
      </c>
      <c r="Q1495" s="46" t="s">
        <v>74</v>
      </c>
      <c r="R1495" s="46">
        <v>0</v>
      </c>
      <c r="S1495" s="46" t="s">
        <v>74</v>
      </c>
      <c r="T1495" s="46">
        <v>0</v>
      </c>
      <c r="U1495" s="46" t="s">
        <v>74</v>
      </c>
      <c r="V1495" s="46">
        <v>0</v>
      </c>
      <c r="W1495" s="46" t="s">
        <v>74</v>
      </c>
      <c r="X1495" s="46">
        <v>0</v>
      </c>
      <c r="Y1495" s="46" t="s">
        <v>74</v>
      </c>
      <c r="Z1495" s="46">
        <v>0</v>
      </c>
      <c r="AA1495" s="46" t="s">
        <v>74</v>
      </c>
      <c r="AB1495" s="46">
        <v>0</v>
      </c>
      <c r="AC1495" s="46" t="s">
        <v>74</v>
      </c>
      <c r="AD1495" s="46">
        <v>0</v>
      </c>
      <c r="AE1495" s="46" t="s">
        <v>74</v>
      </c>
      <c r="AF1495" s="46">
        <v>0</v>
      </c>
      <c r="AG1495" s="46" t="s">
        <v>74</v>
      </c>
      <c r="AH1495" s="46">
        <v>0</v>
      </c>
      <c r="AI1495" s="46" t="s">
        <v>74</v>
      </c>
      <c r="AJ1495" s="46">
        <v>0</v>
      </c>
      <c r="AK1495" s="46" t="s">
        <v>74</v>
      </c>
      <c r="AL1495" s="46">
        <v>0</v>
      </c>
      <c r="AM1495" s="46" t="s">
        <v>74</v>
      </c>
      <c r="AN1495" s="50"/>
      <c r="AO1495" s="46"/>
      <c r="AP1495" s="46"/>
      <c r="AQ1495" s="46"/>
      <c r="AR1495" s="46"/>
      <c r="AS1495" s="46"/>
      <c r="AT1495" s="46"/>
      <c r="AU1495" s="46"/>
      <c r="AV1495" s="46"/>
      <c r="AW1495" s="46"/>
      <c r="AX1495" s="46"/>
      <c r="AY1495" s="46"/>
      <c r="AZ1495" s="46"/>
      <c r="BA1495" s="46"/>
      <c r="BB1495" s="46"/>
      <c r="BC1495" s="46"/>
      <c r="BD1495" s="46"/>
      <c r="BE1495" s="46"/>
      <c r="BF1495" s="46"/>
      <c r="BG1495" s="46"/>
      <c r="BH1495" s="46"/>
      <c r="BI1495" s="46"/>
      <c r="BJ1495" s="46"/>
      <c r="BK1495" s="46"/>
      <c r="BL1495" s="46"/>
      <c r="BM1495" s="46"/>
      <c r="BN1495" s="46"/>
      <c r="BO1495" s="46"/>
      <c r="BP1495" s="46"/>
      <c r="BQ1495" s="46"/>
      <c r="BR1495" s="46"/>
      <c r="BS1495" s="46"/>
      <c r="BT1495" s="46"/>
      <c r="BU1495" s="46"/>
      <c r="BV1495" s="46"/>
      <c r="BW1495" s="46"/>
      <c r="BX1495" s="46"/>
      <c r="BY1495" s="46"/>
      <c r="BZ1495" s="46"/>
      <c r="CA1495" s="46"/>
      <c r="CB1495" s="46"/>
      <c r="CC1495" s="46"/>
    </row>
    <row r="1496" spans="7:81" x14ac:dyDescent="0.25">
      <c r="G1496" t="s">
        <v>133</v>
      </c>
      <c r="H1496" s="40">
        <v>41672</v>
      </c>
      <c r="I1496" s="46">
        <v>0</v>
      </c>
      <c r="J1496" s="46">
        <v>0</v>
      </c>
      <c r="K1496" s="46" t="s">
        <v>74</v>
      </c>
      <c r="L1496" s="46">
        <v>0</v>
      </c>
      <c r="M1496" s="46" t="s">
        <v>74</v>
      </c>
      <c r="N1496" s="46">
        <v>0</v>
      </c>
      <c r="O1496" s="46" t="s">
        <v>74</v>
      </c>
      <c r="P1496" s="46">
        <v>0</v>
      </c>
      <c r="Q1496" s="46" t="s">
        <v>74</v>
      </c>
      <c r="R1496" s="46">
        <v>0</v>
      </c>
      <c r="S1496" s="46" t="s">
        <v>74</v>
      </c>
      <c r="T1496" s="46">
        <v>0</v>
      </c>
      <c r="U1496" s="46" t="s">
        <v>74</v>
      </c>
      <c r="V1496" s="46">
        <v>0</v>
      </c>
      <c r="W1496" s="46" t="s">
        <v>74</v>
      </c>
      <c r="X1496" s="46">
        <v>0</v>
      </c>
      <c r="Y1496" s="46" t="s">
        <v>74</v>
      </c>
      <c r="Z1496" s="46">
        <v>0</v>
      </c>
      <c r="AA1496" s="46" t="s">
        <v>74</v>
      </c>
      <c r="AB1496" s="46">
        <v>0</v>
      </c>
      <c r="AC1496" s="46" t="s">
        <v>74</v>
      </c>
      <c r="AD1496" s="46">
        <v>0</v>
      </c>
      <c r="AE1496" s="46" t="s">
        <v>74</v>
      </c>
      <c r="AF1496" s="46">
        <v>0</v>
      </c>
      <c r="AG1496" s="46" t="s">
        <v>74</v>
      </c>
      <c r="AH1496" s="46">
        <v>0</v>
      </c>
      <c r="AI1496" s="46" t="s">
        <v>74</v>
      </c>
      <c r="AJ1496" s="46">
        <v>0</v>
      </c>
      <c r="AK1496" s="46" t="s">
        <v>74</v>
      </c>
      <c r="AL1496" s="46">
        <v>0</v>
      </c>
      <c r="AM1496" s="46" t="s">
        <v>74</v>
      </c>
      <c r="AN1496" s="50"/>
      <c r="AO1496" s="46"/>
      <c r="AP1496" s="46"/>
      <c r="AQ1496" s="46"/>
      <c r="AR1496" s="46"/>
      <c r="AS1496" s="46"/>
      <c r="AT1496" s="46"/>
      <c r="AU1496" s="46"/>
      <c r="AV1496" s="46"/>
      <c r="AW1496" s="46"/>
      <c r="AX1496" s="46"/>
      <c r="AY1496" s="46"/>
      <c r="AZ1496" s="46"/>
      <c r="BA1496" s="46"/>
      <c r="BB1496" s="46"/>
      <c r="BC1496" s="46"/>
      <c r="BD1496" s="46"/>
      <c r="BE1496" s="46"/>
      <c r="BF1496" s="46"/>
      <c r="BG1496" s="46"/>
      <c r="BH1496" s="46"/>
      <c r="BI1496" s="46"/>
      <c r="BJ1496" s="46"/>
      <c r="BK1496" s="46"/>
      <c r="BL1496" s="46"/>
      <c r="BM1496" s="46"/>
      <c r="BN1496" s="46"/>
      <c r="BO1496" s="46"/>
      <c r="BP1496" s="46"/>
      <c r="BQ1496" s="46"/>
      <c r="BR1496" s="46"/>
      <c r="BS1496" s="46"/>
      <c r="BT1496" s="46"/>
      <c r="BU1496" s="46"/>
      <c r="BV1496" s="46"/>
      <c r="BW1496" s="46"/>
      <c r="BX1496" s="46"/>
      <c r="BY1496" s="46"/>
      <c r="BZ1496" s="46"/>
      <c r="CA1496" s="46"/>
      <c r="CB1496" s="46"/>
      <c r="CC1496" s="46"/>
    </row>
    <row r="1497" spans="7:81" x14ac:dyDescent="0.25">
      <c r="G1497" t="s">
        <v>133</v>
      </c>
      <c r="H1497" s="40">
        <v>41673</v>
      </c>
      <c r="I1497" s="46">
        <v>0</v>
      </c>
      <c r="J1497" s="46">
        <v>0</v>
      </c>
      <c r="K1497" s="46" t="s">
        <v>74</v>
      </c>
      <c r="L1497" s="46">
        <v>0</v>
      </c>
      <c r="M1497" s="46" t="s">
        <v>74</v>
      </c>
      <c r="N1497" s="46">
        <v>0</v>
      </c>
      <c r="O1497" s="46" t="s">
        <v>74</v>
      </c>
      <c r="P1497" s="46">
        <v>0</v>
      </c>
      <c r="Q1497" s="46" t="s">
        <v>74</v>
      </c>
      <c r="R1497" s="46">
        <v>0</v>
      </c>
      <c r="S1497" s="46" t="s">
        <v>74</v>
      </c>
      <c r="T1497" s="46">
        <v>0</v>
      </c>
      <c r="U1497" s="46" t="s">
        <v>74</v>
      </c>
      <c r="V1497" s="46">
        <v>0</v>
      </c>
      <c r="W1497" s="46" t="s">
        <v>74</v>
      </c>
      <c r="X1497" s="46">
        <v>0</v>
      </c>
      <c r="Y1497" s="46" t="s">
        <v>74</v>
      </c>
      <c r="Z1497" s="46">
        <v>0</v>
      </c>
      <c r="AA1497" s="46">
        <v>0</v>
      </c>
      <c r="AB1497" s="46">
        <v>0</v>
      </c>
      <c r="AC1497" s="46">
        <v>0.39999999999999997</v>
      </c>
      <c r="AD1497" s="46">
        <v>0</v>
      </c>
      <c r="AE1497" s="46">
        <v>0</v>
      </c>
      <c r="AF1497" s="46">
        <v>0</v>
      </c>
      <c r="AG1497" s="46">
        <v>0</v>
      </c>
      <c r="AH1497" s="46">
        <v>0</v>
      </c>
      <c r="AI1497" s="46">
        <v>0</v>
      </c>
      <c r="AJ1497" s="46">
        <v>0</v>
      </c>
      <c r="AK1497" s="46">
        <v>0</v>
      </c>
      <c r="AL1497" s="46">
        <v>0</v>
      </c>
      <c r="AM1497" s="46">
        <v>0.26666666666666666</v>
      </c>
      <c r="AN1497" s="50"/>
      <c r="AO1497" s="46"/>
      <c r="AP1497" s="46"/>
      <c r="AQ1497" s="46"/>
      <c r="AR1497" s="46"/>
      <c r="AS1497" s="46"/>
      <c r="AT1497" s="46"/>
      <c r="AU1497" s="46"/>
      <c r="AV1497" s="46"/>
      <c r="AW1497" s="46"/>
      <c r="AX1497" s="46"/>
      <c r="AY1497" s="46"/>
      <c r="AZ1497" s="46"/>
      <c r="BA1497" s="46"/>
      <c r="BB1497" s="46"/>
      <c r="BC1497" s="46"/>
      <c r="BD1497" s="46"/>
      <c r="BE1497" s="46"/>
      <c r="BF1497" s="46"/>
      <c r="BG1497" s="46"/>
      <c r="BH1497" s="46"/>
      <c r="BI1497" s="46">
        <v>0</v>
      </c>
      <c r="BJ1497" s="46">
        <v>0</v>
      </c>
      <c r="BK1497" s="46">
        <v>0</v>
      </c>
      <c r="BL1497" s="46">
        <v>0</v>
      </c>
      <c r="BM1497" s="46">
        <v>0</v>
      </c>
      <c r="BN1497" s="46">
        <v>1.2</v>
      </c>
      <c r="BO1497" s="46">
        <v>0</v>
      </c>
      <c r="BP1497" s="46">
        <v>0</v>
      </c>
      <c r="BQ1497" s="46">
        <v>0</v>
      </c>
      <c r="BR1497" s="46">
        <v>0</v>
      </c>
      <c r="BS1497" s="46">
        <v>0</v>
      </c>
      <c r="BT1497" s="46">
        <v>0</v>
      </c>
      <c r="BU1497" s="46">
        <v>0</v>
      </c>
      <c r="BV1497" s="46">
        <v>0</v>
      </c>
      <c r="BW1497" s="46">
        <v>0</v>
      </c>
      <c r="BX1497" s="46">
        <v>0</v>
      </c>
      <c r="BY1497" s="46">
        <v>0</v>
      </c>
      <c r="BZ1497" s="46">
        <v>0</v>
      </c>
      <c r="CA1497" s="46">
        <v>0.4</v>
      </c>
      <c r="CB1497" s="46">
        <v>0.4</v>
      </c>
      <c r="CC1497" s="46">
        <v>0</v>
      </c>
    </row>
    <row r="1498" spans="7:81" x14ac:dyDescent="0.25">
      <c r="G1498" t="s">
        <v>133</v>
      </c>
      <c r="H1498" s="40">
        <v>41674</v>
      </c>
      <c r="I1498" s="46">
        <v>0</v>
      </c>
      <c r="J1498" s="46">
        <v>0</v>
      </c>
      <c r="K1498" s="46" t="s">
        <v>74</v>
      </c>
      <c r="L1498" s="46">
        <v>0</v>
      </c>
      <c r="M1498" s="46" t="s">
        <v>74</v>
      </c>
      <c r="N1498" s="46">
        <v>0</v>
      </c>
      <c r="O1498" s="46" t="s">
        <v>74</v>
      </c>
      <c r="P1498" s="46">
        <v>0</v>
      </c>
      <c r="Q1498" s="46" t="s">
        <v>74</v>
      </c>
      <c r="R1498" s="46">
        <v>0</v>
      </c>
      <c r="S1498" s="46" t="s">
        <v>74</v>
      </c>
      <c r="T1498" s="46">
        <v>0</v>
      </c>
      <c r="U1498" s="46" t="s">
        <v>74</v>
      </c>
      <c r="V1498" s="46">
        <v>0</v>
      </c>
      <c r="W1498" s="46" t="s">
        <v>74</v>
      </c>
      <c r="X1498" s="46">
        <v>0</v>
      </c>
      <c r="Y1498" s="46" t="s">
        <v>74</v>
      </c>
      <c r="Z1498" s="46">
        <v>0</v>
      </c>
      <c r="AA1498" s="46" t="s">
        <v>74</v>
      </c>
      <c r="AB1498" s="46">
        <v>0</v>
      </c>
      <c r="AC1498" s="46" t="s">
        <v>74</v>
      </c>
      <c r="AD1498" s="46">
        <v>0</v>
      </c>
      <c r="AE1498" s="46" t="s">
        <v>74</v>
      </c>
      <c r="AF1498" s="46">
        <v>0</v>
      </c>
      <c r="AG1498" s="46" t="s">
        <v>74</v>
      </c>
      <c r="AH1498" s="46">
        <v>0</v>
      </c>
      <c r="AI1498" s="46" t="s">
        <v>74</v>
      </c>
      <c r="AJ1498" s="46">
        <v>0</v>
      </c>
      <c r="AK1498" s="46" t="s">
        <v>74</v>
      </c>
      <c r="AL1498" s="46">
        <v>0</v>
      </c>
      <c r="AM1498" s="46" t="s">
        <v>74</v>
      </c>
      <c r="AN1498" s="50"/>
      <c r="AO1498" s="46"/>
      <c r="AP1498" s="46"/>
      <c r="AQ1498" s="46"/>
      <c r="AR1498" s="46"/>
      <c r="AS1498" s="46"/>
      <c r="AT1498" s="46"/>
      <c r="AU1498" s="46"/>
      <c r="AV1498" s="46"/>
      <c r="AW1498" s="46"/>
      <c r="AX1498" s="46"/>
      <c r="AY1498" s="46"/>
      <c r="AZ1498" s="46"/>
      <c r="BA1498" s="46"/>
      <c r="BB1498" s="46"/>
      <c r="BC1498" s="46"/>
      <c r="BD1498" s="46"/>
      <c r="BE1498" s="46"/>
      <c r="BF1498" s="46"/>
      <c r="BG1498" s="46"/>
      <c r="BH1498" s="46"/>
      <c r="BI1498" s="46"/>
      <c r="BJ1498" s="46"/>
      <c r="BK1498" s="46"/>
      <c r="BL1498" s="46"/>
      <c r="BM1498" s="46"/>
      <c r="BN1498" s="46"/>
      <c r="BO1498" s="46"/>
      <c r="BP1498" s="46"/>
      <c r="BQ1498" s="46"/>
      <c r="BR1498" s="46"/>
      <c r="BS1498" s="46"/>
      <c r="BT1498" s="46"/>
      <c r="BU1498" s="46"/>
      <c r="BV1498" s="46"/>
      <c r="BW1498" s="46"/>
      <c r="BX1498" s="46"/>
      <c r="BY1498" s="46"/>
      <c r="BZ1498" s="46"/>
      <c r="CA1498" s="46"/>
      <c r="CB1498" s="46"/>
      <c r="CC1498" s="46"/>
    </row>
    <row r="1499" spans="7:81" x14ac:dyDescent="0.25">
      <c r="G1499" t="s">
        <v>133</v>
      </c>
      <c r="H1499" s="40">
        <v>41675</v>
      </c>
      <c r="I1499" s="46">
        <v>0</v>
      </c>
      <c r="J1499" s="46">
        <v>0</v>
      </c>
      <c r="K1499" s="46" t="s">
        <v>74</v>
      </c>
      <c r="L1499" s="46">
        <v>0</v>
      </c>
      <c r="M1499" s="46" t="s">
        <v>74</v>
      </c>
      <c r="N1499" s="46">
        <v>43.931928258982751</v>
      </c>
      <c r="O1499" s="46" t="s">
        <v>74</v>
      </c>
      <c r="P1499" s="46">
        <v>0</v>
      </c>
      <c r="Q1499" s="46" t="s">
        <v>74</v>
      </c>
      <c r="R1499" s="46">
        <v>0</v>
      </c>
      <c r="S1499" s="46" t="s">
        <v>74</v>
      </c>
      <c r="T1499" s="46">
        <v>0</v>
      </c>
      <c r="U1499" s="46" t="s">
        <v>74</v>
      </c>
      <c r="V1499" s="46">
        <v>0</v>
      </c>
      <c r="W1499" s="46" t="s">
        <v>74</v>
      </c>
      <c r="X1499" s="46">
        <v>0</v>
      </c>
      <c r="Y1499" s="46" t="s">
        <v>74</v>
      </c>
      <c r="Z1499" s="46">
        <v>0</v>
      </c>
      <c r="AA1499" s="46" t="s">
        <v>74</v>
      </c>
      <c r="AB1499" s="46">
        <v>51.525235201272629</v>
      </c>
      <c r="AC1499" s="46" t="s">
        <v>74</v>
      </c>
      <c r="AD1499" s="46">
        <v>0</v>
      </c>
      <c r="AE1499" s="46" t="s">
        <v>74</v>
      </c>
      <c r="AF1499" s="46">
        <v>0</v>
      </c>
      <c r="AG1499" s="46" t="s">
        <v>74</v>
      </c>
      <c r="AH1499" s="46">
        <v>0</v>
      </c>
      <c r="AI1499" s="46" t="s">
        <v>74</v>
      </c>
      <c r="AJ1499" s="46">
        <v>0</v>
      </c>
      <c r="AK1499" s="46" t="s">
        <v>74</v>
      </c>
      <c r="AL1499" s="46">
        <v>0</v>
      </c>
      <c r="AM1499" s="46" t="s">
        <v>74</v>
      </c>
      <c r="AN1499" s="50"/>
      <c r="AO1499" s="46"/>
      <c r="AP1499" s="46"/>
      <c r="AQ1499" s="46"/>
      <c r="AR1499" s="46"/>
      <c r="AS1499" s="46"/>
      <c r="AT1499" s="46"/>
      <c r="AU1499" s="46"/>
      <c r="AV1499" s="46"/>
      <c r="AW1499" s="46"/>
      <c r="AX1499" s="46"/>
      <c r="AY1499" s="46"/>
      <c r="AZ1499" s="46"/>
      <c r="BA1499" s="46"/>
      <c r="BB1499" s="46"/>
      <c r="BC1499" s="46"/>
      <c r="BD1499" s="46"/>
      <c r="BE1499" s="46"/>
      <c r="BF1499" s="46"/>
      <c r="BG1499" s="46"/>
      <c r="BH1499" s="46"/>
      <c r="BI1499" s="46"/>
      <c r="BJ1499" s="46"/>
      <c r="BK1499" s="46"/>
      <c r="BL1499" s="46"/>
      <c r="BM1499" s="46"/>
      <c r="BN1499" s="46"/>
      <c r="BO1499" s="46"/>
      <c r="BP1499" s="46"/>
      <c r="BQ1499" s="46"/>
      <c r="BR1499" s="46"/>
      <c r="BS1499" s="46"/>
      <c r="BT1499" s="46"/>
      <c r="BU1499" s="46"/>
      <c r="BV1499" s="46"/>
      <c r="BW1499" s="46"/>
      <c r="BX1499" s="46"/>
      <c r="BY1499" s="46"/>
      <c r="BZ1499" s="46"/>
      <c r="CA1499" s="46"/>
      <c r="CB1499" s="46"/>
      <c r="CC1499" s="46"/>
    </row>
    <row r="1500" spans="7:81" x14ac:dyDescent="0.25">
      <c r="G1500" t="s">
        <v>133</v>
      </c>
      <c r="H1500" s="40">
        <v>41676</v>
      </c>
      <c r="I1500" s="46">
        <v>0</v>
      </c>
      <c r="J1500" s="46">
        <v>0</v>
      </c>
      <c r="K1500" s="46" t="s">
        <v>74</v>
      </c>
      <c r="L1500" s="46">
        <v>0</v>
      </c>
      <c r="M1500" s="46" t="s">
        <v>74</v>
      </c>
      <c r="N1500" s="46">
        <v>0</v>
      </c>
      <c r="O1500" s="46" t="s">
        <v>74</v>
      </c>
      <c r="P1500" s="46">
        <v>0</v>
      </c>
      <c r="Q1500" s="46" t="s">
        <v>74</v>
      </c>
      <c r="R1500" s="46">
        <v>0</v>
      </c>
      <c r="S1500" s="46" t="s">
        <v>74</v>
      </c>
      <c r="T1500" s="46">
        <v>0</v>
      </c>
      <c r="U1500" s="46" t="s">
        <v>74</v>
      </c>
      <c r="V1500" s="46">
        <v>0</v>
      </c>
      <c r="W1500" s="46" t="s">
        <v>74</v>
      </c>
      <c r="X1500" s="46">
        <v>0</v>
      </c>
      <c r="Y1500" s="46" t="s">
        <v>74</v>
      </c>
      <c r="Z1500" s="46">
        <v>0</v>
      </c>
      <c r="AA1500" s="46" t="s">
        <v>74</v>
      </c>
      <c r="AB1500" s="46">
        <v>0</v>
      </c>
      <c r="AC1500" s="46" t="s">
        <v>74</v>
      </c>
      <c r="AD1500" s="46">
        <v>0</v>
      </c>
      <c r="AE1500" s="46" t="s">
        <v>74</v>
      </c>
      <c r="AF1500" s="46">
        <v>0</v>
      </c>
      <c r="AG1500" s="46" t="s">
        <v>74</v>
      </c>
      <c r="AH1500" s="46">
        <v>0</v>
      </c>
      <c r="AI1500" s="46" t="s">
        <v>74</v>
      </c>
      <c r="AJ1500" s="46">
        <v>0</v>
      </c>
      <c r="AK1500" s="46" t="s">
        <v>74</v>
      </c>
      <c r="AL1500" s="46">
        <v>0</v>
      </c>
      <c r="AM1500" s="46" t="s">
        <v>74</v>
      </c>
      <c r="AN1500" s="50"/>
      <c r="AO1500" s="46"/>
      <c r="AP1500" s="46"/>
      <c r="AQ1500" s="46"/>
      <c r="AR1500" s="46"/>
      <c r="AS1500" s="46"/>
      <c r="AT1500" s="46"/>
      <c r="AU1500" s="46"/>
      <c r="AV1500" s="46"/>
      <c r="AW1500" s="46"/>
      <c r="AX1500" s="46"/>
      <c r="AY1500" s="46"/>
      <c r="AZ1500" s="46"/>
      <c r="BA1500" s="46"/>
      <c r="BB1500" s="46"/>
      <c r="BC1500" s="46"/>
      <c r="BD1500" s="46"/>
      <c r="BE1500" s="46"/>
      <c r="BF1500" s="46"/>
      <c r="BG1500" s="46"/>
      <c r="BH1500" s="46"/>
      <c r="BI1500" s="46"/>
      <c r="BJ1500" s="46"/>
      <c r="BK1500" s="46"/>
      <c r="BL1500" s="46"/>
      <c r="BM1500" s="46"/>
      <c r="BN1500" s="46"/>
      <c r="BO1500" s="46"/>
      <c r="BP1500" s="46"/>
      <c r="BQ1500" s="46"/>
      <c r="BR1500" s="46"/>
      <c r="BS1500" s="46"/>
      <c r="BT1500" s="46"/>
      <c r="BU1500" s="46"/>
      <c r="BV1500" s="46"/>
      <c r="BW1500" s="46"/>
      <c r="BX1500" s="46"/>
      <c r="BY1500" s="46"/>
      <c r="BZ1500" s="46"/>
      <c r="CA1500" s="46"/>
      <c r="CB1500" s="46"/>
      <c r="CC1500" s="46"/>
    </row>
    <row r="1501" spans="7:81" x14ac:dyDescent="0.25">
      <c r="G1501" t="s">
        <v>133</v>
      </c>
      <c r="H1501" s="40">
        <v>41677</v>
      </c>
      <c r="I1501" s="46">
        <v>10.5</v>
      </c>
      <c r="J1501" s="46">
        <v>0</v>
      </c>
      <c r="K1501" s="46" t="s">
        <v>74</v>
      </c>
      <c r="L1501" s="46">
        <v>0</v>
      </c>
      <c r="M1501" s="46" t="s">
        <v>74</v>
      </c>
      <c r="N1501" s="46">
        <v>0</v>
      </c>
      <c r="O1501" s="46" t="s">
        <v>74</v>
      </c>
      <c r="P1501" s="46">
        <v>0</v>
      </c>
      <c r="Q1501" s="46" t="s">
        <v>74</v>
      </c>
      <c r="R1501" s="46">
        <v>0</v>
      </c>
      <c r="S1501" s="46" t="s">
        <v>74</v>
      </c>
      <c r="T1501" s="46">
        <v>0</v>
      </c>
      <c r="U1501" s="46" t="s">
        <v>74</v>
      </c>
      <c r="V1501" s="46">
        <v>0</v>
      </c>
      <c r="W1501" s="46" t="s">
        <v>74</v>
      </c>
      <c r="X1501" s="46">
        <v>40.635660446037043</v>
      </c>
      <c r="Y1501" s="46" t="s">
        <v>74</v>
      </c>
      <c r="Z1501" s="46">
        <v>0</v>
      </c>
      <c r="AA1501" s="46" t="s">
        <v>74</v>
      </c>
      <c r="AB1501" s="46">
        <v>0</v>
      </c>
      <c r="AC1501" s="46" t="s">
        <v>74</v>
      </c>
      <c r="AD1501" s="46">
        <v>0</v>
      </c>
      <c r="AE1501" s="46" t="s">
        <v>74</v>
      </c>
      <c r="AF1501" s="46">
        <v>0</v>
      </c>
      <c r="AG1501" s="46" t="s">
        <v>74</v>
      </c>
      <c r="AH1501" s="46">
        <v>0</v>
      </c>
      <c r="AI1501" s="46" t="s">
        <v>74</v>
      </c>
      <c r="AJ1501" s="46">
        <v>0</v>
      </c>
      <c r="AK1501" s="46" t="s">
        <v>74</v>
      </c>
      <c r="AL1501" s="46">
        <v>0</v>
      </c>
      <c r="AM1501" s="46" t="s">
        <v>74</v>
      </c>
      <c r="AN1501" s="50"/>
      <c r="AO1501" s="46"/>
      <c r="AP1501" s="46"/>
      <c r="AQ1501" s="46"/>
      <c r="AR1501" s="46"/>
      <c r="AS1501" s="46"/>
      <c r="AT1501" s="46"/>
      <c r="AU1501" s="46"/>
      <c r="AV1501" s="46"/>
      <c r="AW1501" s="46"/>
      <c r="AX1501" s="46"/>
      <c r="AY1501" s="46"/>
      <c r="AZ1501" s="46"/>
      <c r="BA1501" s="46"/>
      <c r="BB1501" s="46"/>
      <c r="BC1501" s="46"/>
      <c r="BD1501" s="46"/>
      <c r="BE1501" s="46"/>
      <c r="BF1501" s="46"/>
      <c r="BG1501" s="46"/>
      <c r="BH1501" s="46"/>
      <c r="BI1501" s="46"/>
      <c r="BJ1501" s="46"/>
      <c r="BK1501" s="46"/>
      <c r="BL1501" s="46"/>
      <c r="BM1501" s="46"/>
      <c r="BN1501" s="46"/>
      <c r="BO1501" s="46"/>
      <c r="BP1501" s="46"/>
      <c r="BQ1501" s="46"/>
      <c r="BR1501" s="46"/>
      <c r="BS1501" s="46"/>
      <c r="BT1501" s="46"/>
      <c r="BU1501" s="46"/>
      <c r="BV1501" s="46"/>
      <c r="BW1501" s="46"/>
      <c r="BX1501" s="46"/>
      <c r="BY1501" s="46"/>
      <c r="BZ1501" s="46"/>
      <c r="CA1501" s="46"/>
      <c r="CB1501" s="46"/>
      <c r="CC1501" s="46"/>
    </row>
    <row r="1502" spans="7:81" x14ac:dyDescent="0.25">
      <c r="G1502" t="s">
        <v>133</v>
      </c>
      <c r="H1502" s="40">
        <v>41678</v>
      </c>
      <c r="I1502" s="46">
        <v>29.5</v>
      </c>
      <c r="J1502" s="46">
        <v>0</v>
      </c>
      <c r="K1502" s="46" t="s">
        <v>74</v>
      </c>
      <c r="L1502" s="46">
        <v>0</v>
      </c>
      <c r="M1502" s="46" t="s">
        <v>74</v>
      </c>
      <c r="N1502" s="46">
        <v>0</v>
      </c>
      <c r="O1502" s="46" t="s">
        <v>74</v>
      </c>
      <c r="P1502" s="46">
        <v>0</v>
      </c>
      <c r="Q1502" s="46" t="s">
        <v>74</v>
      </c>
      <c r="R1502" s="46">
        <v>0</v>
      </c>
      <c r="S1502" s="46" t="s">
        <v>74</v>
      </c>
      <c r="T1502" s="46">
        <v>0</v>
      </c>
      <c r="U1502" s="46" t="s">
        <v>74</v>
      </c>
      <c r="V1502" s="46">
        <v>0</v>
      </c>
      <c r="W1502" s="46" t="s">
        <v>74</v>
      </c>
      <c r="X1502" s="46">
        <v>0</v>
      </c>
      <c r="Y1502" s="46" t="s">
        <v>74</v>
      </c>
      <c r="Z1502" s="46">
        <v>0</v>
      </c>
      <c r="AA1502" s="46" t="s">
        <v>74</v>
      </c>
      <c r="AB1502" s="46">
        <v>0</v>
      </c>
      <c r="AC1502" s="46" t="s">
        <v>74</v>
      </c>
      <c r="AD1502" s="46">
        <v>0</v>
      </c>
      <c r="AE1502" s="46" t="s">
        <v>74</v>
      </c>
      <c r="AF1502" s="46">
        <v>0</v>
      </c>
      <c r="AG1502" s="46" t="s">
        <v>74</v>
      </c>
      <c r="AH1502" s="46">
        <v>0</v>
      </c>
      <c r="AI1502" s="46" t="s">
        <v>74</v>
      </c>
      <c r="AJ1502" s="46">
        <v>0</v>
      </c>
      <c r="AK1502" s="46" t="s">
        <v>74</v>
      </c>
      <c r="AL1502" s="46">
        <v>0</v>
      </c>
      <c r="AM1502" s="46" t="s">
        <v>74</v>
      </c>
      <c r="AN1502" s="50"/>
      <c r="AO1502" s="46"/>
      <c r="AP1502" s="46"/>
      <c r="AQ1502" s="46"/>
      <c r="AR1502" s="46"/>
      <c r="AS1502" s="46"/>
      <c r="AT1502" s="46"/>
      <c r="AU1502" s="46"/>
      <c r="AV1502" s="46"/>
      <c r="AW1502" s="46"/>
      <c r="AX1502" s="46"/>
      <c r="AY1502" s="46"/>
      <c r="AZ1502" s="46"/>
      <c r="BA1502" s="46"/>
      <c r="BB1502" s="46"/>
      <c r="BC1502" s="46"/>
      <c r="BD1502" s="46"/>
      <c r="BE1502" s="46"/>
      <c r="BF1502" s="46"/>
      <c r="BG1502" s="46"/>
      <c r="BH1502" s="46"/>
      <c r="BI1502" s="46"/>
      <c r="BJ1502" s="46"/>
      <c r="BK1502" s="46"/>
      <c r="BL1502" s="46"/>
      <c r="BM1502" s="46"/>
      <c r="BN1502" s="46"/>
      <c r="BO1502" s="46"/>
      <c r="BP1502" s="46"/>
      <c r="BQ1502" s="46"/>
      <c r="BR1502" s="46"/>
      <c r="BS1502" s="46"/>
      <c r="BT1502" s="46"/>
      <c r="BU1502" s="46"/>
      <c r="BV1502" s="46"/>
      <c r="BW1502" s="46"/>
      <c r="BX1502" s="46"/>
      <c r="BY1502" s="46"/>
      <c r="BZ1502" s="46"/>
      <c r="CA1502" s="46"/>
      <c r="CB1502" s="46"/>
      <c r="CC1502" s="46"/>
    </row>
    <row r="1503" spans="7:81" x14ac:dyDescent="0.25">
      <c r="G1503" t="s">
        <v>133</v>
      </c>
      <c r="H1503" s="40">
        <v>41679</v>
      </c>
      <c r="I1503" s="46">
        <v>2</v>
      </c>
      <c r="J1503" s="46">
        <v>0</v>
      </c>
      <c r="K1503" s="46" t="s">
        <v>74</v>
      </c>
      <c r="L1503" s="46">
        <v>0</v>
      </c>
      <c r="M1503" s="46" t="s">
        <v>74</v>
      </c>
      <c r="N1503" s="46">
        <v>0</v>
      </c>
      <c r="O1503" s="46" t="s">
        <v>74</v>
      </c>
      <c r="P1503" s="46">
        <v>0</v>
      </c>
      <c r="Q1503" s="46" t="s">
        <v>74</v>
      </c>
      <c r="R1503" s="46">
        <v>0</v>
      </c>
      <c r="S1503" s="46" t="s">
        <v>74</v>
      </c>
      <c r="T1503" s="46">
        <v>0</v>
      </c>
      <c r="U1503" s="46" t="s">
        <v>74</v>
      </c>
      <c r="V1503" s="46">
        <v>0</v>
      </c>
      <c r="W1503" s="46" t="s">
        <v>74</v>
      </c>
      <c r="X1503" s="46">
        <v>0</v>
      </c>
      <c r="Y1503" s="46" t="s">
        <v>74</v>
      </c>
      <c r="Z1503" s="46">
        <v>0</v>
      </c>
      <c r="AA1503" s="46" t="s">
        <v>74</v>
      </c>
      <c r="AB1503" s="46">
        <v>0</v>
      </c>
      <c r="AC1503" s="46" t="s">
        <v>74</v>
      </c>
      <c r="AD1503" s="46">
        <v>0</v>
      </c>
      <c r="AE1503" s="46" t="s">
        <v>74</v>
      </c>
      <c r="AF1503" s="46">
        <v>0</v>
      </c>
      <c r="AG1503" s="46" t="s">
        <v>74</v>
      </c>
      <c r="AH1503" s="46">
        <v>0</v>
      </c>
      <c r="AI1503" s="46" t="s">
        <v>74</v>
      </c>
      <c r="AJ1503" s="46">
        <v>0</v>
      </c>
      <c r="AK1503" s="46" t="s">
        <v>74</v>
      </c>
      <c r="AL1503" s="46">
        <v>0</v>
      </c>
      <c r="AM1503" s="46" t="s">
        <v>74</v>
      </c>
      <c r="AN1503" s="50"/>
      <c r="AO1503" s="46"/>
      <c r="AP1503" s="46"/>
      <c r="AQ1503" s="46"/>
      <c r="AR1503" s="46"/>
      <c r="AS1503" s="46"/>
      <c r="AT1503" s="46"/>
      <c r="AU1503" s="46"/>
      <c r="AV1503" s="46"/>
      <c r="AW1503" s="46"/>
      <c r="AX1503" s="46"/>
      <c r="AY1503" s="46"/>
      <c r="AZ1503" s="46"/>
      <c r="BA1503" s="46"/>
      <c r="BB1503" s="46"/>
      <c r="BC1503" s="46"/>
      <c r="BD1503" s="46"/>
      <c r="BE1503" s="46"/>
      <c r="BF1503" s="46"/>
      <c r="BG1503" s="46"/>
      <c r="BH1503" s="46"/>
      <c r="BI1503" s="46"/>
      <c r="BJ1503" s="46"/>
      <c r="BK1503" s="46"/>
      <c r="BL1503" s="46"/>
      <c r="BM1503" s="46"/>
      <c r="BN1503" s="46"/>
      <c r="BO1503" s="46"/>
      <c r="BP1503" s="46"/>
      <c r="BQ1503" s="46"/>
      <c r="BR1503" s="46"/>
      <c r="BS1503" s="46"/>
      <c r="BT1503" s="46"/>
      <c r="BU1503" s="46"/>
      <c r="BV1503" s="46"/>
      <c r="BW1503" s="46"/>
      <c r="BX1503" s="46"/>
      <c r="BY1503" s="46"/>
      <c r="BZ1503" s="46"/>
      <c r="CA1503" s="46"/>
      <c r="CB1503" s="46"/>
      <c r="CC1503" s="46"/>
    </row>
    <row r="1504" spans="7:81" x14ac:dyDescent="0.25">
      <c r="G1504" t="s">
        <v>133</v>
      </c>
      <c r="H1504" s="40">
        <v>41680</v>
      </c>
      <c r="I1504" s="46">
        <v>3.5</v>
      </c>
      <c r="J1504" s="46">
        <v>0</v>
      </c>
      <c r="K1504" s="46" t="s">
        <v>74</v>
      </c>
      <c r="L1504" s="46">
        <v>0</v>
      </c>
      <c r="M1504" s="46" t="s">
        <v>74</v>
      </c>
      <c r="N1504" s="46">
        <v>0</v>
      </c>
      <c r="O1504" s="46" t="s">
        <v>74</v>
      </c>
      <c r="P1504" s="46">
        <v>0</v>
      </c>
      <c r="Q1504" s="46" t="s">
        <v>74</v>
      </c>
      <c r="R1504" s="46">
        <v>0</v>
      </c>
      <c r="S1504" s="46" t="s">
        <v>74</v>
      </c>
      <c r="T1504" s="46">
        <v>0</v>
      </c>
      <c r="U1504" s="46" t="s">
        <v>74</v>
      </c>
      <c r="V1504" s="46">
        <v>0</v>
      </c>
      <c r="W1504" s="46" t="s">
        <v>74</v>
      </c>
      <c r="X1504" s="46">
        <v>0</v>
      </c>
      <c r="Y1504" s="46" t="s">
        <v>74</v>
      </c>
      <c r="Z1504" s="46">
        <v>0</v>
      </c>
      <c r="AA1504" s="46" t="s">
        <v>74</v>
      </c>
      <c r="AB1504" s="46">
        <v>0</v>
      </c>
      <c r="AC1504" s="46" t="s">
        <v>74</v>
      </c>
      <c r="AD1504" s="46">
        <v>0</v>
      </c>
      <c r="AE1504" s="46" t="s">
        <v>74</v>
      </c>
      <c r="AF1504" s="46">
        <v>0</v>
      </c>
      <c r="AG1504" s="46" t="s">
        <v>74</v>
      </c>
      <c r="AH1504" s="46">
        <v>0</v>
      </c>
      <c r="AI1504" s="46" t="s">
        <v>74</v>
      </c>
      <c r="AJ1504" s="46">
        <v>42.128688273727427</v>
      </c>
      <c r="AK1504" s="46" t="s">
        <v>74</v>
      </c>
      <c r="AL1504" s="46">
        <v>0</v>
      </c>
      <c r="AM1504" s="46" t="s">
        <v>74</v>
      </c>
      <c r="AN1504" s="50"/>
      <c r="AO1504" s="46"/>
      <c r="AP1504" s="46"/>
      <c r="AQ1504" s="46"/>
      <c r="AR1504" s="46"/>
      <c r="AS1504" s="46"/>
      <c r="AT1504" s="46"/>
      <c r="AU1504" s="46"/>
      <c r="AV1504" s="46"/>
      <c r="AW1504" s="46"/>
      <c r="AX1504" s="46"/>
      <c r="AY1504" s="46"/>
      <c r="AZ1504" s="46"/>
      <c r="BA1504" s="46"/>
      <c r="BB1504" s="46"/>
      <c r="BC1504" s="46"/>
      <c r="BD1504" s="46"/>
      <c r="BE1504" s="46"/>
      <c r="BF1504" s="46"/>
      <c r="BG1504" s="46"/>
      <c r="BH1504" s="46"/>
      <c r="BI1504" s="46"/>
      <c r="BJ1504" s="46"/>
      <c r="BK1504" s="46"/>
      <c r="BL1504" s="46"/>
      <c r="BM1504" s="46"/>
      <c r="BN1504" s="46"/>
      <c r="BO1504" s="46"/>
      <c r="BP1504" s="46"/>
      <c r="BQ1504" s="46"/>
      <c r="BR1504" s="46"/>
      <c r="BS1504" s="46"/>
      <c r="BT1504" s="46"/>
      <c r="BU1504" s="46"/>
      <c r="BV1504" s="46"/>
      <c r="BW1504" s="46"/>
      <c r="BX1504" s="46"/>
      <c r="BY1504" s="46"/>
      <c r="BZ1504" s="46"/>
      <c r="CA1504" s="46"/>
      <c r="CB1504" s="46"/>
      <c r="CC1504" s="46"/>
    </row>
    <row r="1505" spans="7:81" x14ac:dyDescent="0.25">
      <c r="G1505" t="s">
        <v>133</v>
      </c>
      <c r="H1505" s="40">
        <v>41681</v>
      </c>
      <c r="I1505" s="46">
        <v>1.5</v>
      </c>
      <c r="J1505" s="46">
        <v>0</v>
      </c>
      <c r="K1505" s="46" t="s">
        <v>74</v>
      </c>
      <c r="L1505" s="46">
        <v>0</v>
      </c>
      <c r="M1505" s="46" t="s">
        <v>74</v>
      </c>
      <c r="N1505" s="46">
        <v>0</v>
      </c>
      <c r="O1505" s="46" t="s">
        <v>74</v>
      </c>
      <c r="P1505" s="46">
        <v>0</v>
      </c>
      <c r="Q1505" s="46" t="s">
        <v>74</v>
      </c>
      <c r="R1505" s="46">
        <v>0</v>
      </c>
      <c r="S1505" s="46" t="s">
        <v>74</v>
      </c>
      <c r="T1505" s="46">
        <v>0</v>
      </c>
      <c r="U1505" s="46" t="s">
        <v>74</v>
      </c>
      <c r="V1505" s="46">
        <v>0</v>
      </c>
      <c r="W1505" s="46" t="s">
        <v>74</v>
      </c>
      <c r="X1505" s="46">
        <v>0</v>
      </c>
      <c r="Y1505" s="46" t="s">
        <v>74</v>
      </c>
      <c r="Z1505" s="46">
        <v>0</v>
      </c>
      <c r="AA1505" s="46" t="s">
        <v>74</v>
      </c>
      <c r="AB1505" s="46">
        <v>0</v>
      </c>
      <c r="AC1505" s="46" t="s">
        <v>74</v>
      </c>
      <c r="AD1505" s="46">
        <v>0</v>
      </c>
      <c r="AE1505" s="46" t="s">
        <v>74</v>
      </c>
      <c r="AF1505" s="46">
        <v>0</v>
      </c>
      <c r="AG1505" s="46" t="s">
        <v>74</v>
      </c>
      <c r="AH1505" s="46">
        <v>0</v>
      </c>
      <c r="AI1505" s="46" t="s">
        <v>74</v>
      </c>
      <c r="AJ1505" s="46">
        <v>0</v>
      </c>
      <c r="AK1505" s="46" t="s">
        <v>74</v>
      </c>
      <c r="AL1505" s="46">
        <v>0</v>
      </c>
      <c r="AM1505" s="46" t="s">
        <v>74</v>
      </c>
      <c r="AN1505" s="50"/>
      <c r="AO1505" s="46"/>
      <c r="AP1505" s="46"/>
      <c r="AQ1505" s="46"/>
      <c r="AR1505" s="46"/>
      <c r="AS1505" s="46"/>
      <c r="AT1505" s="46"/>
      <c r="AU1505" s="46"/>
      <c r="AV1505" s="46"/>
      <c r="AW1505" s="46"/>
      <c r="AX1505" s="46"/>
      <c r="AY1505" s="46"/>
      <c r="AZ1505" s="46"/>
      <c r="BA1505" s="46"/>
      <c r="BB1505" s="46"/>
      <c r="BC1505" s="46"/>
      <c r="BD1505" s="46"/>
      <c r="BE1505" s="46"/>
      <c r="BF1505" s="46"/>
      <c r="BG1505" s="46"/>
      <c r="BH1505" s="46"/>
      <c r="BI1505" s="46"/>
      <c r="BJ1505" s="46"/>
      <c r="BK1505" s="46"/>
      <c r="BL1505" s="46"/>
      <c r="BM1505" s="46"/>
      <c r="BN1505" s="46"/>
      <c r="BO1505" s="46"/>
      <c r="BP1505" s="46"/>
      <c r="BQ1505" s="46"/>
      <c r="BR1505" s="46"/>
      <c r="BS1505" s="46"/>
      <c r="BT1505" s="46"/>
      <c r="BU1505" s="46"/>
      <c r="BV1505" s="46"/>
      <c r="BW1505" s="46"/>
      <c r="BX1505" s="46"/>
      <c r="BY1505" s="46"/>
      <c r="BZ1505" s="46"/>
      <c r="CA1505" s="46"/>
      <c r="CB1505" s="46"/>
      <c r="CC1505" s="46"/>
    </row>
    <row r="1506" spans="7:81" x14ac:dyDescent="0.25">
      <c r="G1506" t="s">
        <v>133</v>
      </c>
      <c r="H1506" s="40">
        <v>41682</v>
      </c>
      <c r="I1506" s="46">
        <v>0</v>
      </c>
      <c r="J1506" s="46">
        <v>0</v>
      </c>
      <c r="K1506" s="46">
        <v>0</v>
      </c>
      <c r="L1506" s="46">
        <v>0</v>
      </c>
      <c r="M1506" s="46">
        <v>0</v>
      </c>
      <c r="N1506" s="46">
        <v>0</v>
      </c>
      <c r="O1506" s="46">
        <v>0</v>
      </c>
      <c r="P1506" s="46">
        <v>0</v>
      </c>
      <c r="Q1506" s="46">
        <v>0</v>
      </c>
      <c r="R1506" s="46">
        <v>0</v>
      </c>
      <c r="S1506" s="46">
        <v>6.6666666666666666E-2</v>
      </c>
      <c r="T1506" s="46">
        <v>0</v>
      </c>
      <c r="U1506" s="46">
        <v>0</v>
      </c>
      <c r="V1506" s="46">
        <v>0</v>
      </c>
      <c r="W1506" s="46">
        <v>0.31666666666666665</v>
      </c>
      <c r="X1506" s="46">
        <v>40.635660446037043</v>
      </c>
      <c r="Y1506" s="46">
        <v>0</v>
      </c>
      <c r="Z1506" s="46">
        <v>0</v>
      </c>
      <c r="AA1506" s="46" t="s">
        <v>74</v>
      </c>
      <c r="AB1506" s="46">
        <v>0</v>
      </c>
      <c r="AC1506" s="46" t="s">
        <v>74</v>
      </c>
      <c r="AD1506" s="46">
        <v>0</v>
      </c>
      <c r="AE1506" s="46" t="s">
        <v>74</v>
      </c>
      <c r="AF1506" s="46">
        <v>0</v>
      </c>
      <c r="AG1506" s="46" t="s">
        <v>74</v>
      </c>
      <c r="AH1506" s="46">
        <v>0</v>
      </c>
      <c r="AI1506" s="46" t="s">
        <v>74</v>
      </c>
      <c r="AJ1506" s="46">
        <v>0</v>
      </c>
      <c r="AK1506" s="46" t="s">
        <v>74</v>
      </c>
      <c r="AL1506" s="46">
        <v>0</v>
      </c>
      <c r="AM1506" s="46" t="s">
        <v>74</v>
      </c>
      <c r="AN1506" s="50"/>
      <c r="AO1506" s="46">
        <v>0</v>
      </c>
      <c r="AP1506" s="46">
        <v>0</v>
      </c>
      <c r="AQ1506" s="46">
        <v>0</v>
      </c>
      <c r="AR1506" s="46">
        <v>0</v>
      </c>
      <c r="AS1506" s="46">
        <v>0</v>
      </c>
      <c r="AT1506" s="46">
        <v>0</v>
      </c>
      <c r="AU1506" s="46">
        <v>0</v>
      </c>
      <c r="AV1506" s="46">
        <v>0</v>
      </c>
      <c r="AW1506" s="46">
        <v>0.2</v>
      </c>
      <c r="AX1506" s="46">
        <v>0</v>
      </c>
      <c r="AY1506" s="46">
        <v>0</v>
      </c>
      <c r="AZ1506" s="46">
        <v>0</v>
      </c>
      <c r="BA1506" s="46">
        <v>0</v>
      </c>
      <c r="BB1506" s="46">
        <v>0</v>
      </c>
      <c r="BC1506" s="46">
        <v>0</v>
      </c>
      <c r="BD1506" s="46">
        <v>0.25</v>
      </c>
      <c r="BE1506" s="46">
        <v>0.7</v>
      </c>
      <c r="BF1506" s="46">
        <v>0</v>
      </c>
      <c r="BG1506" s="46">
        <v>0</v>
      </c>
      <c r="BH1506" s="46">
        <v>0</v>
      </c>
      <c r="BI1506" s="46"/>
      <c r="BJ1506" s="46"/>
      <c r="BK1506" s="46"/>
      <c r="BL1506" s="46"/>
      <c r="BM1506" s="46"/>
      <c r="BN1506" s="46"/>
      <c r="BO1506" s="46"/>
      <c r="BP1506" s="46"/>
      <c r="BQ1506" s="46"/>
      <c r="BR1506" s="46"/>
      <c r="BS1506" s="46"/>
      <c r="BT1506" s="46"/>
      <c r="BU1506" s="46"/>
      <c r="BV1506" s="46"/>
      <c r="BW1506" s="46"/>
      <c r="BX1506" s="46"/>
      <c r="BY1506" s="46"/>
      <c r="BZ1506" s="46"/>
      <c r="CA1506" s="46"/>
      <c r="CB1506" s="46"/>
      <c r="CC1506" s="46"/>
    </row>
    <row r="1507" spans="7:81" x14ac:dyDescent="0.25">
      <c r="G1507" t="s">
        <v>133</v>
      </c>
      <c r="H1507" s="40">
        <v>41683</v>
      </c>
      <c r="I1507" s="46">
        <v>0</v>
      </c>
      <c r="J1507" s="46">
        <v>0</v>
      </c>
      <c r="K1507" s="46" t="s">
        <v>74</v>
      </c>
      <c r="L1507" s="46">
        <v>0</v>
      </c>
      <c r="M1507" s="46" t="s">
        <v>74</v>
      </c>
      <c r="N1507" s="46">
        <v>0</v>
      </c>
      <c r="O1507" s="46" t="s">
        <v>74</v>
      </c>
      <c r="P1507" s="46">
        <v>0</v>
      </c>
      <c r="Q1507" s="46" t="s">
        <v>74</v>
      </c>
      <c r="R1507" s="46">
        <v>0</v>
      </c>
      <c r="S1507" s="46" t="s">
        <v>74</v>
      </c>
      <c r="T1507" s="46">
        <v>0</v>
      </c>
      <c r="U1507" s="46" t="s">
        <v>74</v>
      </c>
      <c r="V1507" s="46">
        <v>0</v>
      </c>
      <c r="W1507" s="46" t="s">
        <v>74</v>
      </c>
      <c r="X1507" s="46">
        <v>0</v>
      </c>
      <c r="Y1507" s="46" t="s">
        <v>74</v>
      </c>
      <c r="Z1507" s="46">
        <v>0</v>
      </c>
      <c r="AA1507" s="46" t="s">
        <v>74</v>
      </c>
      <c r="AB1507" s="46">
        <v>0</v>
      </c>
      <c r="AC1507" s="46" t="s">
        <v>74</v>
      </c>
      <c r="AD1507" s="46">
        <v>40.376134856147907</v>
      </c>
      <c r="AE1507" s="46" t="s">
        <v>74</v>
      </c>
      <c r="AF1507" s="46">
        <v>0</v>
      </c>
      <c r="AG1507" s="46" t="s">
        <v>74</v>
      </c>
      <c r="AH1507" s="46">
        <v>0</v>
      </c>
      <c r="AI1507" s="46" t="s">
        <v>74</v>
      </c>
      <c r="AJ1507" s="46">
        <v>0</v>
      </c>
      <c r="AK1507" s="46" t="s">
        <v>74</v>
      </c>
      <c r="AL1507" s="46">
        <v>0</v>
      </c>
      <c r="AM1507" s="46" t="s">
        <v>74</v>
      </c>
      <c r="AN1507" s="50"/>
      <c r="AO1507" s="46"/>
      <c r="AP1507" s="46"/>
      <c r="AQ1507" s="46"/>
      <c r="AR1507" s="46"/>
      <c r="AS1507" s="46"/>
      <c r="AT1507" s="46"/>
      <c r="AU1507" s="46"/>
      <c r="AV1507" s="46"/>
      <c r="AW1507" s="46"/>
      <c r="AX1507" s="46"/>
      <c r="AY1507" s="46"/>
      <c r="AZ1507" s="46"/>
      <c r="BA1507" s="46"/>
      <c r="BB1507" s="46"/>
      <c r="BC1507" s="46"/>
      <c r="BD1507" s="46"/>
      <c r="BE1507" s="46"/>
      <c r="BF1507" s="46"/>
      <c r="BG1507" s="46"/>
      <c r="BH1507" s="46"/>
      <c r="BI1507" s="46"/>
      <c r="BJ1507" s="46"/>
      <c r="BK1507" s="46"/>
      <c r="BL1507" s="46"/>
      <c r="BM1507" s="46"/>
      <c r="BN1507" s="46"/>
      <c r="BO1507" s="46"/>
      <c r="BP1507" s="46"/>
      <c r="BQ1507" s="46"/>
      <c r="BR1507" s="46"/>
      <c r="BS1507" s="46"/>
      <c r="BT1507" s="46"/>
      <c r="BU1507" s="46"/>
      <c r="BV1507" s="46"/>
      <c r="BW1507" s="46"/>
      <c r="BX1507" s="46"/>
      <c r="BY1507" s="46"/>
      <c r="BZ1507" s="46"/>
      <c r="CA1507" s="46"/>
      <c r="CB1507" s="46"/>
      <c r="CC1507" s="46"/>
    </row>
    <row r="1508" spans="7:81" x14ac:dyDescent="0.25">
      <c r="G1508" t="s">
        <v>133</v>
      </c>
      <c r="H1508" s="40">
        <v>41684</v>
      </c>
      <c r="I1508" s="46">
        <v>0</v>
      </c>
      <c r="J1508" s="46">
        <v>0</v>
      </c>
      <c r="K1508" s="46" t="s">
        <v>74</v>
      </c>
      <c r="L1508" s="46">
        <v>0</v>
      </c>
      <c r="M1508" s="46" t="s">
        <v>74</v>
      </c>
      <c r="N1508" s="46">
        <v>0</v>
      </c>
      <c r="O1508" s="46" t="s">
        <v>74</v>
      </c>
      <c r="P1508" s="46">
        <v>0</v>
      </c>
      <c r="Q1508" s="46" t="s">
        <v>74</v>
      </c>
      <c r="R1508" s="46">
        <v>0</v>
      </c>
      <c r="S1508" s="46" t="s">
        <v>74</v>
      </c>
      <c r="T1508" s="46">
        <v>0</v>
      </c>
      <c r="U1508" s="46" t="s">
        <v>74</v>
      </c>
      <c r="V1508" s="46">
        <v>0</v>
      </c>
      <c r="W1508" s="46" t="s">
        <v>74</v>
      </c>
      <c r="X1508" s="46">
        <v>0</v>
      </c>
      <c r="Y1508" s="46" t="s">
        <v>74</v>
      </c>
      <c r="Z1508" s="46">
        <v>0</v>
      </c>
      <c r="AA1508" s="46" t="s">
        <v>74</v>
      </c>
      <c r="AB1508" s="46">
        <v>0</v>
      </c>
      <c r="AC1508" s="46" t="s">
        <v>74</v>
      </c>
      <c r="AD1508" s="46">
        <v>0</v>
      </c>
      <c r="AE1508" s="46" t="s">
        <v>74</v>
      </c>
      <c r="AF1508" s="46">
        <v>0</v>
      </c>
      <c r="AG1508" s="46" t="s">
        <v>74</v>
      </c>
      <c r="AH1508" s="46">
        <v>0</v>
      </c>
      <c r="AI1508" s="46" t="s">
        <v>74</v>
      </c>
      <c r="AJ1508" s="46">
        <v>0</v>
      </c>
      <c r="AK1508" s="46" t="s">
        <v>74</v>
      </c>
      <c r="AL1508" s="46">
        <v>0</v>
      </c>
      <c r="AM1508" s="46" t="s">
        <v>74</v>
      </c>
      <c r="AN1508" s="50"/>
      <c r="AO1508" s="46"/>
      <c r="AP1508" s="46"/>
      <c r="AQ1508" s="46"/>
      <c r="AR1508" s="46"/>
      <c r="AS1508" s="46"/>
      <c r="AT1508" s="46"/>
      <c r="AU1508" s="46"/>
      <c r="AV1508" s="46"/>
      <c r="AW1508" s="46"/>
      <c r="AX1508" s="46"/>
      <c r="AY1508" s="46"/>
      <c r="AZ1508" s="46"/>
      <c r="BA1508" s="46"/>
      <c r="BB1508" s="46"/>
      <c r="BC1508" s="46"/>
      <c r="BD1508" s="46"/>
      <c r="BE1508" s="46"/>
      <c r="BF1508" s="46"/>
      <c r="BG1508" s="46"/>
      <c r="BH1508" s="46"/>
      <c r="BI1508" s="46"/>
      <c r="BJ1508" s="46"/>
      <c r="BK1508" s="46"/>
      <c r="BL1508" s="46"/>
      <c r="BM1508" s="46"/>
      <c r="BN1508" s="46"/>
      <c r="BO1508" s="46"/>
      <c r="BP1508" s="46"/>
      <c r="BQ1508" s="46"/>
      <c r="BR1508" s="46"/>
      <c r="BS1508" s="46"/>
      <c r="BT1508" s="46"/>
      <c r="BU1508" s="46"/>
      <c r="BV1508" s="46"/>
      <c r="BW1508" s="46"/>
      <c r="BX1508" s="46"/>
      <c r="BY1508" s="46"/>
      <c r="BZ1508" s="46"/>
      <c r="CA1508" s="46"/>
      <c r="CB1508" s="46"/>
      <c r="CC1508" s="46"/>
    </row>
    <row r="1509" spans="7:81" x14ac:dyDescent="0.25">
      <c r="G1509" t="s">
        <v>133</v>
      </c>
      <c r="H1509" s="40">
        <v>41685</v>
      </c>
      <c r="I1509" s="46">
        <v>0</v>
      </c>
      <c r="J1509" s="46">
        <v>0</v>
      </c>
      <c r="K1509" s="46" t="s">
        <v>74</v>
      </c>
      <c r="L1509" s="46">
        <v>0</v>
      </c>
      <c r="M1509" s="46" t="s">
        <v>74</v>
      </c>
      <c r="N1509" s="46">
        <v>0</v>
      </c>
      <c r="O1509" s="46" t="s">
        <v>74</v>
      </c>
      <c r="P1509" s="46">
        <v>0</v>
      </c>
      <c r="Q1509" s="46" t="s">
        <v>74</v>
      </c>
      <c r="R1509" s="46">
        <v>0</v>
      </c>
      <c r="S1509" s="46" t="s">
        <v>74</v>
      </c>
      <c r="T1509" s="46">
        <v>0</v>
      </c>
      <c r="U1509" s="46" t="s">
        <v>74</v>
      </c>
      <c r="V1509" s="46">
        <v>0</v>
      </c>
      <c r="W1509" s="46" t="s">
        <v>74</v>
      </c>
      <c r="X1509" s="46">
        <v>0</v>
      </c>
      <c r="Y1509" s="46" t="s">
        <v>74</v>
      </c>
      <c r="Z1509" s="46">
        <v>0</v>
      </c>
      <c r="AA1509" s="46" t="s">
        <v>74</v>
      </c>
      <c r="AB1509" s="46">
        <v>0</v>
      </c>
      <c r="AC1509" s="46" t="s">
        <v>74</v>
      </c>
      <c r="AD1509" s="46">
        <v>0</v>
      </c>
      <c r="AE1509" s="46" t="s">
        <v>74</v>
      </c>
      <c r="AF1509" s="46">
        <v>0</v>
      </c>
      <c r="AG1509" s="46" t="s">
        <v>74</v>
      </c>
      <c r="AH1509" s="46">
        <v>0</v>
      </c>
      <c r="AI1509" s="46" t="s">
        <v>74</v>
      </c>
      <c r="AJ1509" s="46">
        <v>0</v>
      </c>
      <c r="AK1509" s="46" t="s">
        <v>74</v>
      </c>
      <c r="AL1509" s="46">
        <v>0</v>
      </c>
      <c r="AM1509" s="46" t="s">
        <v>74</v>
      </c>
      <c r="AN1509" s="50"/>
      <c r="AO1509" s="46"/>
      <c r="AP1509" s="46"/>
      <c r="AQ1509" s="46"/>
      <c r="AR1509" s="46"/>
      <c r="AS1509" s="46"/>
      <c r="AT1509" s="46"/>
      <c r="AU1509" s="46"/>
      <c r="AV1509" s="46"/>
      <c r="AW1509" s="46"/>
      <c r="AX1509" s="46"/>
      <c r="AY1509" s="46"/>
      <c r="AZ1509" s="46"/>
      <c r="BA1509" s="46"/>
      <c r="BB1509" s="46"/>
      <c r="BC1509" s="46"/>
      <c r="BD1509" s="46"/>
      <c r="BE1509" s="46"/>
      <c r="BF1509" s="46"/>
      <c r="BG1509" s="46"/>
      <c r="BH1509" s="46"/>
      <c r="BI1509" s="46"/>
      <c r="BJ1509" s="46"/>
      <c r="BK1509" s="46"/>
      <c r="BL1509" s="46"/>
      <c r="BM1509" s="46"/>
      <c r="BN1509" s="46"/>
      <c r="BO1509" s="46"/>
      <c r="BP1509" s="46"/>
      <c r="BQ1509" s="46"/>
      <c r="BR1509" s="46"/>
      <c r="BS1509" s="46"/>
      <c r="BT1509" s="46"/>
      <c r="BU1509" s="46"/>
      <c r="BV1509" s="46"/>
      <c r="BW1509" s="46"/>
      <c r="BX1509" s="46"/>
      <c r="BY1509" s="46"/>
      <c r="BZ1509" s="46"/>
      <c r="CA1509" s="46"/>
      <c r="CB1509" s="46"/>
      <c r="CC1509" s="46"/>
    </row>
    <row r="1510" spans="7:81" x14ac:dyDescent="0.25">
      <c r="G1510" t="s">
        <v>133</v>
      </c>
      <c r="H1510" s="40">
        <v>41686</v>
      </c>
      <c r="I1510" s="46">
        <v>0</v>
      </c>
      <c r="J1510" s="46">
        <v>0</v>
      </c>
      <c r="K1510" s="46" t="s">
        <v>74</v>
      </c>
      <c r="L1510" s="46">
        <v>0</v>
      </c>
      <c r="M1510" s="46" t="s">
        <v>74</v>
      </c>
      <c r="N1510" s="46">
        <v>0</v>
      </c>
      <c r="O1510" s="46" t="s">
        <v>74</v>
      </c>
      <c r="P1510" s="46">
        <v>0</v>
      </c>
      <c r="Q1510" s="46" t="s">
        <v>74</v>
      </c>
      <c r="R1510" s="46">
        <v>0</v>
      </c>
      <c r="S1510" s="46" t="s">
        <v>74</v>
      </c>
      <c r="T1510" s="46">
        <v>0</v>
      </c>
      <c r="U1510" s="46" t="s">
        <v>74</v>
      </c>
      <c r="V1510" s="46">
        <v>0</v>
      </c>
      <c r="W1510" s="46" t="s">
        <v>74</v>
      </c>
      <c r="X1510" s="46">
        <v>0</v>
      </c>
      <c r="Y1510" s="46" t="s">
        <v>74</v>
      </c>
      <c r="Z1510" s="46">
        <v>0</v>
      </c>
      <c r="AA1510" s="46" t="s">
        <v>74</v>
      </c>
      <c r="AB1510" s="46">
        <v>0</v>
      </c>
      <c r="AC1510" s="46" t="s">
        <v>74</v>
      </c>
      <c r="AD1510" s="46">
        <v>40.376134856147907</v>
      </c>
      <c r="AE1510" s="46" t="s">
        <v>74</v>
      </c>
      <c r="AF1510" s="46">
        <v>0</v>
      </c>
      <c r="AG1510" s="46" t="s">
        <v>74</v>
      </c>
      <c r="AH1510" s="46">
        <v>0</v>
      </c>
      <c r="AI1510" s="46" t="s">
        <v>74</v>
      </c>
      <c r="AJ1510" s="46">
        <v>0</v>
      </c>
      <c r="AK1510" s="46" t="s">
        <v>74</v>
      </c>
      <c r="AL1510" s="46">
        <v>0</v>
      </c>
      <c r="AM1510" s="46" t="s">
        <v>74</v>
      </c>
      <c r="AN1510" s="50"/>
      <c r="AO1510" s="46"/>
      <c r="AP1510" s="46"/>
      <c r="AQ1510" s="46"/>
      <c r="AR1510" s="46"/>
      <c r="AS1510" s="46"/>
      <c r="AT1510" s="46"/>
      <c r="AU1510" s="46"/>
      <c r="AV1510" s="46"/>
      <c r="AW1510" s="46"/>
      <c r="AX1510" s="46"/>
      <c r="AY1510" s="46"/>
      <c r="AZ1510" s="46"/>
      <c r="BA1510" s="46"/>
      <c r="BB1510" s="46"/>
      <c r="BC1510" s="46"/>
      <c r="BD1510" s="46"/>
      <c r="BE1510" s="46"/>
      <c r="BF1510" s="46"/>
      <c r="BG1510" s="46"/>
      <c r="BH1510" s="46"/>
      <c r="BI1510" s="46"/>
      <c r="BJ1510" s="46"/>
      <c r="BK1510" s="46"/>
      <c r="BL1510" s="46"/>
      <c r="BM1510" s="46"/>
      <c r="BN1510" s="46"/>
      <c r="BO1510" s="46"/>
      <c r="BP1510" s="46"/>
      <c r="BQ1510" s="46"/>
      <c r="BR1510" s="46"/>
      <c r="BS1510" s="46"/>
      <c r="BT1510" s="46"/>
      <c r="BU1510" s="46"/>
      <c r="BV1510" s="46"/>
      <c r="BW1510" s="46"/>
      <c r="BX1510" s="46"/>
      <c r="BY1510" s="46"/>
      <c r="BZ1510" s="46"/>
      <c r="CA1510" s="46"/>
      <c r="CB1510" s="46"/>
      <c r="CC1510" s="46"/>
    </row>
    <row r="1511" spans="7:81" x14ac:dyDescent="0.25">
      <c r="G1511" t="s">
        <v>133</v>
      </c>
      <c r="H1511" s="40">
        <v>41687</v>
      </c>
      <c r="I1511" s="46">
        <v>0</v>
      </c>
      <c r="J1511" s="46">
        <v>0</v>
      </c>
      <c r="K1511" s="46" t="s">
        <v>74</v>
      </c>
      <c r="L1511" s="46">
        <v>0</v>
      </c>
      <c r="M1511" s="46" t="s">
        <v>74</v>
      </c>
      <c r="N1511" s="46">
        <v>0</v>
      </c>
      <c r="O1511" s="46" t="s">
        <v>74</v>
      </c>
      <c r="P1511" s="46">
        <v>0</v>
      </c>
      <c r="Q1511" s="46" t="s">
        <v>74</v>
      </c>
      <c r="R1511" s="46">
        <v>0</v>
      </c>
      <c r="S1511" s="46" t="s">
        <v>74</v>
      </c>
      <c r="T1511" s="46">
        <v>0</v>
      </c>
      <c r="U1511" s="46" t="s">
        <v>74</v>
      </c>
      <c r="V1511" s="46">
        <v>0</v>
      </c>
      <c r="W1511" s="46" t="s">
        <v>74</v>
      </c>
      <c r="X1511" s="46">
        <v>0</v>
      </c>
      <c r="Y1511" s="46" t="s">
        <v>74</v>
      </c>
      <c r="Z1511" s="46">
        <v>0</v>
      </c>
      <c r="AA1511" s="46" t="s">
        <v>74</v>
      </c>
      <c r="AB1511" s="46">
        <v>0</v>
      </c>
      <c r="AC1511" s="46" t="s">
        <v>74</v>
      </c>
      <c r="AD1511" s="46">
        <v>0</v>
      </c>
      <c r="AE1511" s="46" t="s">
        <v>74</v>
      </c>
      <c r="AF1511" s="46">
        <v>0</v>
      </c>
      <c r="AG1511" s="46" t="s">
        <v>74</v>
      </c>
      <c r="AH1511" s="46">
        <v>0</v>
      </c>
      <c r="AI1511" s="46" t="s">
        <v>74</v>
      </c>
      <c r="AJ1511" s="46">
        <v>0</v>
      </c>
      <c r="AK1511" s="46" t="s">
        <v>74</v>
      </c>
      <c r="AL1511" s="46">
        <v>0</v>
      </c>
      <c r="AM1511" s="46" t="s">
        <v>74</v>
      </c>
      <c r="AN1511" s="50"/>
      <c r="AO1511" s="46"/>
      <c r="AP1511" s="46"/>
      <c r="AQ1511" s="46"/>
      <c r="AR1511" s="46"/>
      <c r="AS1511" s="46"/>
      <c r="AT1511" s="46"/>
      <c r="AU1511" s="46"/>
      <c r="AV1511" s="46"/>
      <c r="AW1511" s="46"/>
      <c r="AX1511" s="46"/>
      <c r="AY1511" s="46"/>
      <c r="AZ1511" s="46"/>
      <c r="BA1511" s="46"/>
      <c r="BB1511" s="46"/>
      <c r="BC1511" s="46"/>
      <c r="BD1511" s="46"/>
      <c r="BE1511" s="46"/>
      <c r="BF1511" s="46"/>
      <c r="BG1511" s="46"/>
      <c r="BH1511" s="46"/>
      <c r="BI1511" s="46"/>
      <c r="BJ1511" s="46"/>
      <c r="BK1511" s="46"/>
      <c r="BL1511" s="46"/>
      <c r="BM1511" s="46"/>
      <c r="BN1511" s="46"/>
      <c r="BO1511" s="46"/>
      <c r="BP1511" s="46"/>
      <c r="BQ1511" s="46"/>
      <c r="BR1511" s="46"/>
      <c r="BS1511" s="46"/>
      <c r="BT1511" s="46"/>
      <c r="BU1511" s="46"/>
      <c r="BV1511" s="46"/>
      <c r="BW1511" s="46"/>
      <c r="BX1511" s="46"/>
      <c r="BY1511" s="46"/>
      <c r="BZ1511" s="46"/>
      <c r="CA1511" s="46"/>
      <c r="CB1511" s="46"/>
      <c r="CC1511" s="46"/>
    </row>
    <row r="1512" spans="7:81" x14ac:dyDescent="0.25">
      <c r="G1512" t="s">
        <v>133</v>
      </c>
      <c r="H1512" s="40">
        <v>41688</v>
      </c>
      <c r="I1512" s="46">
        <v>7.5</v>
      </c>
      <c r="J1512" s="46">
        <v>0</v>
      </c>
      <c r="K1512" s="46" t="s">
        <v>74</v>
      </c>
      <c r="L1512" s="46">
        <v>0</v>
      </c>
      <c r="M1512" s="46" t="s">
        <v>74</v>
      </c>
      <c r="N1512" s="46">
        <v>0</v>
      </c>
      <c r="O1512" s="46" t="s">
        <v>74</v>
      </c>
      <c r="P1512" s="46">
        <v>0</v>
      </c>
      <c r="Q1512" s="46" t="s">
        <v>74</v>
      </c>
      <c r="R1512" s="46">
        <v>0</v>
      </c>
      <c r="S1512" s="46" t="s">
        <v>74</v>
      </c>
      <c r="T1512" s="46">
        <v>0</v>
      </c>
      <c r="U1512" s="46" t="s">
        <v>74</v>
      </c>
      <c r="V1512" s="46">
        <v>0</v>
      </c>
      <c r="W1512" s="46" t="s">
        <v>74</v>
      </c>
      <c r="X1512" s="46">
        <v>0</v>
      </c>
      <c r="Y1512" s="46" t="s">
        <v>74</v>
      </c>
      <c r="Z1512" s="46">
        <v>0</v>
      </c>
      <c r="AA1512" s="46" t="s">
        <v>74</v>
      </c>
      <c r="AB1512" s="46">
        <v>0</v>
      </c>
      <c r="AC1512" s="46" t="s">
        <v>74</v>
      </c>
      <c r="AD1512" s="46">
        <v>0</v>
      </c>
      <c r="AE1512" s="46" t="s">
        <v>74</v>
      </c>
      <c r="AF1512" s="46">
        <v>0</v>
      </c>
      <c r="AG1512" s="46" t="s">
        <v>74</v>
      </c>
      <c r="AH1512" s="46">
        <v>0</v>
      </c>
      <c r="AI1512" s="46" t="s">
        <v>74</v>
      </c>
      <c r="AJ1512" s="46">
        <v>0</v>
      </c>
      <c r="AK1512" s="46" t="s">
        <v>74</v>
      </c>
      <c r="AL1512" s="46">
        <v>0</v>
      </c>
      <c r="AM1512" s="46" t="s">
        <v>74</v>
      </c>
      <c r="AN1512" s="50"/>
      <c r="AO1512" s="46"/>
      <c r="AP1512" s="46"/>
      <c r="AQ1512" s="46"/>
      <c r="AR1512" s="46"/>
      <c r="AS1512" s="46"/>
      <c r="AT1512" s="46"/>
      <c r="AU1512" s="46"/>
      <c r="AV1512" s="46"/>
      <c r="AW1512" s="46"/>
      <c r="AX1512" s="46"/>
      <c r="AY1512" s="46"/>
      <c r="AZ1512" s="46"/>
      <c r="BA1512" s="46"/>
      <c r="BB1512" s="46"/>
      <c r="BC1512" s="46"/>
      <c r="BD1512" s="46"/>
      <c r="BE1512" s="46"/>
      <c r="BF1512" s="46"/>
      <c r="BG1512" s="46"/>
      <c r="BH1512" s="46"/>
      <c r="BI1512" s="46"/>
      <c r="BJ1512" s="46"/>
      <c r="BK1512" s="46"/>
      <c r="BL1512" s="46"/>
      <c r="BM1512" s="46"/>
      <c r="BN1512" s="46"/>
      <c r="BO1512" s="46"/>
      <c r="BP1512" s="46"/>
      <c r="BQ1512" s="46"/>
      <c r="BR1512" s="46"/>
      <c r="BS1512" s="46"/>
      <c r="BT1512" s="46"/>
      <c r="BU1512" s="46"/>
      <c r="BV1512" s="46"/>
      <c r="BW1512" s="46"/>
      <c r="BX1512" s="46"/>
      <c r="BY1512" s="46"/>
      <c r="BZ1512" s="46"/>
      <c r="CA1512" s="46"/>
      <c r="CB1512" s="46"/>
      <c r="CC1512" s="46"/>
    </row>
    <row r="1513" spans="7:81" x14ac:dyDescent="0.25">
      <c r="G1513" t="s">
        <v>133</v>
      </c>
      <c r="H1513" s="40">
        <v>41689</v>
      </c>
      <c r="I1513" s="46">
        <v>0</v>
      </c>
      <c r="J1513" s="46">
        <v>0</v>
      </c>
      <c r="K1513" s="46" t="s">
        <v>74</v>
      </c>
      <c r="L1513" s="46">
        <v>0</v>
      </c>
      <c r="M1513" s="46" t="s">
        <v>74</v>
      </c>
      <c r="N1513" s="46">
        <v>0</v>
      </c>
      <c r="O1513" s="46" t="s">
        <v>74</v>
      </c>
      <c r="P1513" s="46">
        <v>0</v>
      </c>
      <c r="Q1513" s="46" t="s">
        <v>74</v>
      </c>
      <c r="R1513" s="46">
        <v>0</v>
      </c>
      <c r="S1513" s="46" t="s">
        <v>74</v>
      </c>
      <c r="T1513" s="46">
        <v>0</v>
      </c>
      <c r="U1513" s="46" t="s">
        <v>74</v>
      </c>
      <c r="V1513" s="46">
        <v>0</v>
      </c>
      <c r="W1513" s="46" t="s">
        <v>74</v>
      </c>
      <c r="X1513" s="46">
        <v>0</v>
      </c>
      <c r="Y1513" s="46" t="s">
        <v>74</v>
      </c>
      <c r="Z1513" s="46">
        <v>43.306995196773087</v>
      </c>
      <c r="AA1513" s="46">
        <v>0</v>
      </c>
      <c r="AB1513" s="46">
        <v>51.525235201272629</v>
      </c>
      <c r="AC1513" s="46">
        <v>12.6</v>
      </c>
      <c r="AD1513" s="46">
        <v>0</v>
      </c>
      <c r="AE1513" s="46">
        <v>0.56666666666666665</v>
      </c>
      <c r="AF1513" s="46">
        <v>0</v>
      </c>
      <c r="AG1513" s="46">
        <v>0</v>
      </c>
      <c r="AH1513" s="46">
        <v>0</v>
      </c>
      <c r="AI1513" s="46">
        <v>0</v>
      </c>
      <c r="AJ1513" s="46">
        <v>0</v>
      </c>
      <c r="AK1513" s="46">
        <v>5.666666666666667</v>
      </c>
      <c r="AL1513" s="46">
        <v>0</v>
      </c>
      <c r="AM1513" s="46">
        <v>7.6666666666666675E-2</v>
      </c>
      <c r="AN1513" s="50"/>
      <c r="AO1513" s="46"/>
      <c r="AP1513" s="46"/>
      <c r="AQ1513" s="46"/>
      <c r="AR1513" s="46"/>
      <c r="AS1513" s="46"/>
      <c r="AT1513" s="46"/>
      <c r="AU1513" s="46"/>
      <c r="AV1513" s="46"/>
      <c r="AW1513" s="46"/>
      <c r="AX1513" s="46"/>
      <c r="AY1513" s="46"/>
      <c r="AZ1513" s="46"/>
      <c r="BA1513" s="46"/>
      <c r="BB1513" s="46"/>
      <c r="BC1513" s="46"/>
      <c r="BD1513" s="46"/>
      <c r="BE1513" s="46"/>
      <c r="BF1513" s="46"/>
      <c r="BG1513" s="46"/>
      <c r="BH1513" s="46"/>
      <c r="BI1513" s="46">
        <v>0</v>
      </c>
      <c r="BJ1513" s="46">
        <v>0</v>
      </c>
      <c r="BK1513" s="46">
        <v>0</v>
      </c>
      <c r="BL1513" s="46">
        <v>12.7</v>
      </c>
      <c r="BM1513" s="46">
        <v>12.5</v>
      </c>
      <c r="BN1513" s="46">
        <v>12.6</v>
      </c>
      <c r="BO1513" s="46">
        <v>0</v>
      </c>
      <c r="BP1513" s="46">
        <v>0.5</v>
      </c>
      <c r="BQ1513" s="46">
        <v>1.2</v>
      </c>
      <c r="BR1513" s="46">
        <v>0</v>
      </c>
      <c r="BS1513" s="46">
        <v>0</v>
      </c>
      <c r="BT1513" s="46">
        <v>0</v>
      </c>
      <c r="BU1513" s="46">
        <v>0</v>
      </c>
      <c r="BV1513" s="46">
        <v>0</v>
      </c>
      <c r="BW1513" s="46">
        <v>0</v>
      </c>
      <c r="BX1513" s="46">
        <v>0</v>
      </c>
      <c r="BY1513" s="46">
        <v>8</v>
      </c>
      <c r="BZ1513" s="46">
        <v>9</v>
      </c>
      <c r="CA1513" s="46">
        <v>0.23</v>
      </c>
      <c r="CB1513" s="46">
        <v>0</v>
      </c>
      <c r="CC1513" s="46">
        <v>0</v>
      </c>
    </row>
    <row r="1514" spans="7:81" x14ac:dyDescent="0.25">
      <c r="G1514" t="s">
        <v>133</v>
      </c>
      <c r="H1514" s="40">
        <v>41690</v>
      </c>
      <c r="I1514" s="46">
        <v>0</v>
      </c>
      <c r="J1514" s="46">
        <v>0</v>
      </c>
      <c r="K1514" s="46" t="s">
        <v>74</v>
      </c>
      <c r="L1514" s="46">
        <v>0</v>
      </c>
      <c r="M1514" s="46" t="s">
        <v>74</v>
      </c>
      <c r="N1514" s="46">
        <v>0</v>
      </c>
      <c r="O1514" s="46" t="s">
        <v>74</v>
      </c>
      <c r="P1514" s="46">
        <v>0</v>
      </c>
      <c r="Q1514" s="46" t="s">
        <v>74</v>
      </c>
      <c r="R1514" s="46">
        <v>0</v>
      </c>
      <c r="S1514" s="46" t="s">
        <v>74</v>
      </c>
      <c r="T1514" s="46">
        <v>0</v>
      </c>
      <c r="U1514" s="46" t="s">
        <v>74</v>
      </c>
      <c r="V1514" s="46">
        <v>0</v>
      </c>
      <c r="W1514" s="46" t="s">
        <v>74</v>
      </c>
      <c r="X1514" s="46">
        <v>0</v>
      </c>
      <c r="Y1514" s="46" t="s">
        <v>74</v>
      </c>
      <c r="Z1514" s="46">
        <v>0</v>
      </c>
      <c r="AA1514" s="46" t="s">
        <v>74</v>
      </c>
      <c r="AB1514" s="46">
        <v>0</v>
      </c>
      <c r="AC1514" s="46" t="s">
        <v>74</v>
      </c>
      <c r="AD1514" s="46">
        <v>0</v>
      </c>
      <c r="AE1514" s="46" t="s">
        <v>74</v>
      </c>
      <c r="AF1514" s="46">
        <v>0</v>
      </c>
      <c r="AG1514" s="46" t="s">
        <v>74</v>
      </c>
      <c r="AH1514" s="46">
        <v>0</v>
      </c>
      <c r="AI1514" s="46" t="s">
        <v>74</v>
      </c>
      <c r="AJ1514" s="46">
        <v>0</v>
      </c>
      <c r="AK1514" s="46" t="s">
        <v>74</v>
      </c>
      <c r="AL1514" s="46">
        <v>0</v>
      </c>
      <c r="AM1514" s="46" t="s">
        <v>74</v>
      </c>
      <c r="AN1514" s="50"/>
      <c r="AO1514" s="46"/>
      <c r="AP1514" s="46"/>
      <c r="AQ1514" s="46"/>
      <c r="AR1514" s="46"/>
      <c r="AS1514" s="46"/>
      <c r="AT1514" s="46"/>
      <c r="AU1514" s="46"/>
      <c r="AV1514" s="46"/>
      <c r="AW1514" s="46"/>
      <c r="AX1514" s="46"/>
      <c r="AY1514" s="46"/>
      <c r="AZ1514" s="46"/>
      <c r="BA1514" s="46"/>
      <c r="BB1514" s="46"/>
      <c r="BC1514" s="46"/>
      <c r="BD1514" s="46"/>
      <c r="BE1514" s="46"/>
      <c r="BF1514" s="46"/>
      <c r="BG1514" s="46"/>
      <c r="BH1514" s="46"/>
      <c r="BI1514" s="46"/>
      <c r="BJ1514" s="46"/>
      <c r="BK1514" s="46"/>
      <c r="BL1514" s="46"/>
      <c r="BM1514" s="46"/>
      <c r="BN1514" s="46"/>
      <c r="BO1514" s="46"/>
      <c r="BP1514" s="46"/>
      <c r="BQ1514" s="46"/>
      <c r="BR1514" s="46"/>
      <c r="BS1514" s="46"/>
      <c r="BT1514" s="46"/>
      <c r="BU1514" s="46"/>
      <c r="BV1514" s="46"/>
      <c r="BW1514" s="46"/>
      <c r="BX1514" s="46"/>
      <c r="BY1514" s="46"/>
      <c r="BZ1514" s="46"/>
      <c r="CA1514" s="46"/>
      <c r="CB1514" s="46"/>
      <c r="CC1514" s="46"/>
    </row>
    <row r="1515" spans="7:81" x14ac:dyDescent="0.25">
      <c r="G1515" t="s">
        <v>133</v>
      </c>
      <c r="H1515" s="40">
        <v>41691</v>
      </c>
      <c r="I1515" s="46">
        <v>0</v>
      </c>
      <c r="J1515" s="46">
        <v>0</v>
      </c>
      <c r="K1515" s="46" t="s">
        <v>74</v>
      </c>
      <c r="L1515" s="46">
        <v>38.533785546569263</v>
      </c>
      <c r="M1515" s="46" t="s">
        <v>74</v>
      </c>
      <c r="N1515" s="46">
        <v>0</v>
      </c>
      <c r="O1515" s="46" t="s">
        <v>74</v>
      </c>
      <c r="P1515" s="46">
        <v>0</v>
      </c>
      <c r="Q1515" s="46" t="s">
        <v>74</v>
      </c>
      <c r="R1515" s="46">
        <v>0</v>
      </c>
      <c r="S1515" s="46" t="s">
        <v>74</v>
      </c>
      <c r="T1515" s="46">
        <v>0</v>
      </c>
      <c r="U1515" s="46" t="s">
        <v>74</v>
      </c>
      <c r="V1515" s="46">
        <v>0</v>
      </c>
      <c r="W1515" s="46" t="s">
        <v>74</v>
      </c>
      <c r="X1515" s="46">
        <v>0</v>
      </c>
      <c r="Y1515" s="46" t="s">
        <v>74</v>
      </c>
      <c r="Z1515" s="46">
        <v>0</v>
      </c>
      <c r="AA1515" s="46" t="s">
        <v>74</v>
      </c>
      <c r="AB1515" s="46">
        <v>0</v>
      </c>
      <c r="AC1515" s="46" t="s">
        <v>74</v>
      </c>
      <c r="AD1515" s="46">
        <v>0</v>
      </c>
      <c r="AE1515" s="46" t="s">
        <v>74</v>
      </c>
      <c r="AF1515" s="46">
        <v>0</v>
      </c>
      <c r="AG1515" s="46" t="s">
        <v>74</v>
      </c>
      <c r="AH1515" s="46">
        <v>0</v>
      </c>
      <c r="AI1515" s="46" t="s">
        <v>74</v>
      </c>
      <c r="AJ1515" s="46">
        <v>0</v>
      </c>
      <c r="AK1515" s="46" t="s">
        <v>74</v>
      </c>
      <c r="AL1515" s="46">
        <v>0</v>
      </c>
      <c r="AM1515" s="46" t="s">
        <v>74</v>
      </c>
      <c r="AN1515" s="50"/>
      <c r="AO1515" s="46"/>
      <c r="AP1515" s="46"/>
      <c r="AQ1515" s="46"/>
      <c r="AR1515" s="46"/>
      <c r="AS1515" s="46"/>
      <c r="AT1515" s="46"/>
      <c r="AU1515" s="46"/>
      <c r="AV1515" s="46"/>
      <c r="AW1515" s="46"/>
      <c r="AX1515" s="46"/>
      <c r="AY1515" s="46"/>
      <c r="AZ1515" s="46"/>
      <c r="BA1515" s="46"/>
      <c r="BB1515" s="46"/>
      <c r="BC1515" s="46"/>
      <c r="BD1515" s="46"/>
      <c r="BE1515" s="46"/>
      <c r="BF1515" s="46"/>
      <c r="BG1515" s="46"/>
      <c r="BH1515" s="46"/>
      <c r="BI1515" s="46"/>
      <c r="BJ1515" s="46"/>
      <c r="BK1515" s="46"/>
      <c r="BL1515" s="46"/>
      <c r="BM1515" s="46"/>
      <c r="BN1515" s="46"/>
      <c r="BO1515" s="46"/>
      <c r="BP1515" s="46"/>
      <c r="BQ1515" s="46"/>
      <c r="BR1515" s="46"/>
      <c r="BS1515" s="46"/>
      <c r="BT1515" s="46"/>
      <c r="BU1515" s="46"/>
      <c r="BV1515" s="46"/>
      <c r="BW1515" s="46"/>
      <c r="BX1515" s="46"/>
      <c r="BY1515" s="46"/>
      <c r="BZ1515" s="46"/>
      <c r="CA1515" s="46"/>
      <c r="CB1515" s="46"/>
      <c r="CC1515" s="46"/>
    </row>
    <row r="1516" spans="7:81" x14ac:dyDescent="0.25">
      <c r="G1516" t="s">
        <v>133</v>
      </c>
      <c r="H1516" s="40">
        <v>41692</v>
      </c>
      <c r="I1516" s="46">
        <v>0</v>
      </c>
      <c r="J1516" s="46">
        <v>0</v>
      </c>
      <c r="K1516" s="46" t="s">
        <v>74</v>
      </c>
      <c r="L1516" s="46">
        <v>0</v>
      </c>
      <c r="M1516" s="46" t="s">
        <v>74</v>
      </c>
      <c r="N1516" s="46">
        <v>0</v>
      </c>
      <c r="O1516" s="46" t="s">
        <v>74</v>
      </c>
      <c r="P1516" s="46">
        <v>0</v>
      </c>
      <c r="Q1516" s="46" t="s">
        <v>74</v>
      </c>
      <c r="R1516" s="46">
        <v>0</v>
      </c>
      <c r="S1516" s="46" t="s">
        <v>74</v>
      </c>
      <c r="T1516" s="46">
        <v>0</v>
      </c>
      <c r="U1516" s="46" t="s">
        <v>74</v>
      </c>
      <c r="V1516" s="46">
        <v>0</v>
      </c>
      <c r="W1516" s="46" t="s">
        <v>74</v>
      </c>
      <c r="X1516" s="46">
        <v>0</v>
      </c>
      <c r="Y1516" s="46" t="s">
        <v>74</v>
      </c>
      <c r="Z1516" s="46">
        <v>0</v>
      </c>
      <c r="AA1516" s="46" t="s">
        <v>74</v>
      </c>
      <c r="AB1516" s="46">
        <v>0</v>
      </c>
      <c r="AC1516" s="46" t="s">
        <v>74</v>
      </c>
      <c r="AD1516" s="46">
        <v>0</v>
      </c>
      <c r="AE1516" s="46" t="s">
        <v>74</v>
      </c>
      <c r="AF1516" s="46">
        <v>0</v>
      </c>
      <c r="AG1516" s="46" t="s">
        <v>74</v>
      </c>
      <c r="AH1516" s="46">
        <v>0</v>
      </c>
      <c r="AI1516" s="46" t="s">
        <v>74</v>
      </c>
      <c r="AJ1516" s="46">
        <v>0</v>
      </c>
      <c r="AK1516" s="46" t="s">
        <v>74</v>
      </c>
      <c r="AL1516" s="46">
        <v>0</v>
      </c>
      <c r="AM1516" s="46" t="s">
        <v>74</v>
      </c>
      <c r="AN1516" s="50"/>
      <c r="AO1516" s="46"/>
      <c r="AP1516" s="46"/>
      <c r="AQ1516" s="46"/>
      <c r="AR1516" s="46"/>
      <c r="AS1516" s="46"/>
      <c r="AT1516" s="46"/>
      <c r="AU1516" s="46"/>
      <c r="AV1516" s="46"/>
      <c r="AW1516" s="46"/>
      <c r="AX1516" s="46"/>
      <c r="AY1516" s="46"/>
      <c r="AZ1516" s="46"/>
      <c r="BA1516" s="46"/>
      <c r="BB1516" s="46"/>
      <c r="BC1516" s="46"/>
      <c r="BD1516" s="46"/>
      <c r="BE1516" s="46"/>
      <c r="BF1516" s="46"/>
      <c r="BG1516" s="46"/>
      <c r="BH1516" s="46"/>
      <c r="BI1516" s="46"/>
      <c r="BJ1516" s="46"/>
      <c r="BK1516" s="46"/>
      <c r="BL1516" s="46"/>
      <c r="BM1516" s="46"/>
      <c r="BN1516" s="46"/>
      <c r="BO1516" s="46"/>
      <c r="BP1516" s="46"/>
      <c r="BQ1516" s="46"/>
      <c r="BR1516" s="46"/>
      <c r="BS1516" s="46"/>
      <c r="BT1516" s="46"/>
      <c r="BU1516" s="46"/>
      <c r="BV1516" s="46"/>
      <c r="BW1516" s="46"/>
      <c r="BX1516" s="46"/>
      <c r="BY1516" s="46"/>
      <c r="BZ1516" s="46"/>
      <c r="CA1516" s="46"/>
      <c r="CB1516" s="46"/>
      <c r="CC1516" s="46"/>
    </row>
    <row r="1517" spans="7:81" x14ac:dyDescent="0.25">
      <c r="G1517" t="s">
        <v>133</v>
      </c>
      <c r="H1517" s="40">
        <v>41693</v>
      </c>
      <c r="I1517" s="46">
        <v>0</v>
      </c>
      <c r="J1517" s="46">
        <v>0</v>
      </c>
      <c r="K1517" s="46" t="s">
        <v>74</v>
      </c>
      <c r="L1517" s="46">
        <v>0</v>
      </c>
      <c r="M1517" s="46" t="s">
        <v>74</v>
      </c>
      <c r="N1517" s="46">
        <v>0</v>
      </c>
      <c r="O1517" s="46" t="s">
        <v>74</v>
      </c>
      <c r="P1517" s="46">
        <v>0</v>
      </c>
      <c r="Q1517" s="46" t="s">
        <v>74</v>
      </c>
      <c r="R1517" s="46">
        <v>0</v>
      </c>
      <c r="S1517" s="46" t="s">
        <v>74</v>
      </c>
      <c r="T1517" s="46">
        <v>0</v>
      </c>
      <c r="U1517" s="46" t="s">
        <v>74</v>
      </c>
      <c r="V1517" s="46">
        <v>0</v>
      </c>
      <c r="W1517" s="46" t="s">
        <v>74</v>
      </c>
      <c r="X1517" s="46">
        <v>0</v>
      </c>
      <c r="Y1517" s="46" t="s">
        <v>74</v>
      </c>
      <c r="Z1517" s="46">
        <v>0</v>
      </c>
      <c r="AA1517" s="46" t="s">
        <v>74</v>
      </c>
      <c r="AB1517" s="46">
        <v>0</v>
      </c>
      <c r="AC1517" s="46" t="s">
        <v>74</v>
      </c>
      <c r="AD1517" s="46">
        <v>0</v>
      </c>
      <c r="AE1517" s="46" t="s">
        <v>74</v>
      </c>
      <c r="AF1517" s="46">
        <v>0</v>
      </c>
      <c r="AG1517" s="46" t="s">
        <v>74</v>
      </c>
      <c r="AH1517" s="46">
        <v>0</v>
      </c>
      <c r="AI1517" s="46" t="s">
        <v>74</v>
      </c>
      <c r="AJ1517" s="46">
        <v>0</v>
      </c>
      <c r="AK1517" s="46" t="s">
        <v>74</v>
      </c>
      <c r="AL1517" s="46">
        <v>0</v>
      </c>
      <c r="AM1517" s="46" t="s">
        <v>74</v>
      </c>
      <c r="AN1517" s="50"/>
      <c r="AO1517" s="46"/>
      <c r="AP1517" s="46"/>
      <c r="AQ1517" s="46"/>
      <c r="AR1517" s="46"/>
      <c r="AS1517" s="46"/>
      <c r="AT1517" s="46"/>
      <c r="AU1517" s="46"/>
      <c r="AV1517" s="46"/>
      <c r="AW1517" s="46"/>
      <c r="AX1517" s="46"/>
      <c r="AY1517" s="46"/>
      <c r="AZ1517" s="46"/>
      <c r="BA1517" s="46"/>
      <c r="BB1517" s="46"/>
      <c r="BC1517" s="46"/>
      <c r="BD1517" s="46"/>
      <c r="BE1517" s="46"/>
      <c r="BF1517" s="46"/>
      <c r="BG1517" s="46"/>
      <c r="BH1517" s="46"/>
      <c r="BI1517" s="46"/>
      <c r="BJ1517" s="46"/>
      <c r="BK1517" s="46"/>
      <c r="BL1517" s="46"/>
      <c r="BM1517" s="46"/>
      <c r="BN1517" s="46"/>
      <c r="BO1517" s="46"/>
      <c r="BP1517" s="46"/>
      <c r="BQ1517" s="46"/>
      <c r="BR1517" s="46"/>
      <c r="BS1517" s="46"/>
      <c r="BT1517" s="46"/>
      <c r="BU1517" s="46"/>
      <c r="BV1517" s="46"/>
      <c r="BW1517" s="46"/>
      <c r="BX1517" s="46"/>
      <c r="BY1517" s="46"/>
      <c r="BZ1517" s="46"/>
      <c r="CA1517" s="46"/>
      <c r="CB1517" s="46"/>
      <c r="CC1517" s="46"/>
    </row>
    <row r="1518" spans="7:81" x14ac:dyDescent="0.25">
      <c r="G1518" t="s">
        <v>133</v>
      </c>
      <c r="H1518" s="40">
        <v>41694</v>
      </c>
      <c r="I1518" s="46">
        <v>0</v>
      </c>
      <c r="J1518" s="46">
        <v>0</v>
      </c>
      <c r="K1518" s="46" t="s">
        <v>74</v>
      </c>
      <c r="L1518" s="46">
        <v>0</v>
      </c>
      <c r="M1518" s="46" t="s">
        <v>74</v>
      </c>
      <c r="N1518" s="46">
        <v>0</v>
      </c>
      <c r="O1518" s="46" t="s">
        <v>74</v>
      </c>
      <c r="P1518" s="46">
        <v>42.339942176004833</v>
      </c>
      <c r="Q1518" s="46" t="s">
        <v>74</v>
      </c>
      <c r="R1518" s="46">
        <v>0</v>
      </c>
      <c r="S1518" s="46" t="s">
        <v>74</v>
      </c>
      <c r="T1518" s="46">
        <v>0</v>
      </c>
      <c r="U1518" s="46" t="s">
        <v>74</v>
      </c>
      <c r="V1518" s="46">
        <v>0</v>
      </c>
      <c r="W1518" s="46" t="s">
        <v>74</v>
      </c>
      <c r="X1518" s="46">
        <v>0</v>
      </c>
      <c r="Y1518" s="46" t="s">
        <v>74</v>
      </c>
      <c r="Z1518" s="46">
        <v>0</v>
      </c>
      <c r="AA1518" s="46" t="s">
        <v>74</v>
      </c>
      <c r="AB1518" s="46">
        <v>0</v>
      </c>
      <c r="AC1518" s="46" t="s">
        <v>74</v>
      </c>
      <c r="AD1518" s="46">
        <v>0</v>
      </c>
      <c r="AE1518" s="46" t="s">
        <v>74</v>
      </c>
      <c r="AF1518" s="46">
        <v>0</v>
      </c>
      <c r="AG1518" s="46" t="s">
        <v>74</v>
      </c>
      <c r="AH1518" s="46">
        <v>39.849920119582357</v>
      </c>
      <c r="AI1518" s="46" t="s">
        <v>74</v>
      </c>
      <c r="AJ1518" s="46">
        <v>0</v>
      </c>
      <c r="AK1518" s="46" t="s">
        <v>74</v>
      </c>
      <c r="AL1518" s="46">
        <v>0</v>
      </c>
      <c r="AM1518" s="46" t="s">
        <v>74</v>
      </c>
      <c r="AN1518" s="50"/>
      <c r="AO1518" s="46"/>
      <c r="AP1518" s="46"/>
      <c r="AQ1518" s="46"/>
      <c r="AR1518" s="46"/>
      <c r="AS1518" s="46"/>
      <c r="AT1518" s="46"/>
      <c r="AU1518" s="46"/>
      <c r="AV1518" s="46"/>
      <c r="AW1518" s="46"/>
      <c r="AX1518" s="46"/>
      <c r="AY1518" s="46"/>
      <c r="AZ1518" s="46"/>
      <c r="BA1518" s="46"/>
      <c r="BB1518" s="46"/>
      <c r="BC1518" s="46"/>
      <c r="BD1518" s="46"/>
      <c r="BE1518" s="46"/>
      <c r="BF1518" s="46"/>
      <c r="BG1518" s="46"/>
      <c r="BH1518" s="46"/>
      <c r="BI1518" s="46"/>
      <c r="BJ1518" s="46"/>
      <c r="BK1518" s="46"/>
      <c r="BL1518" s="46"/>
      <c r="BM1518" s="46"/>
      <c r="BN1518" s="46"/>
      <c r="BO1518" s="46"/>
      <c r="BP1518" s="46"/>
      <c r="BQ1518" s="46"/>
      <c r="BR1518" s="46"/>
      <c r="BS1518" s="46"/>
      <c r="BT1518" s="46"/>
      <c r="BU1518" s="46"/>
      <c r="BV1518" s="46"/>
      <c r="BW1518" s="46"/>
      <c r="BX1518" s="46"/>
      <c r="BY1518" s="46"/>
      <c r="BZ1518" s="46"/>
      <c r="CA1518" s="46"/>
      <c r="CB1518" s="46"/>
      <c r="CC1518" s="46"/>
    </row>
    <row r="1519" spans="7:81" x14ac:dyDescent="0.25">
      <c r="G1519" t="s">
        <v>133</v>
      </c>
      <c r="H1519" s="40">
        <v>41695</v>
      </c>
      <c r="I1519" s="46">
        <v>0</v>
      </c>
      <c r="J1519" s="46">
        <v>0</v>
      </c>
      <c r="K1519" s="46" t="s">
        <v>74</v>
      </c>
      <c r="L1519" s="46">
        <v>0</v>
      </c>
      <c r="M1519" s="46" t="s">
        <v>74</v>
      </c>
      <c r="N1519" s="46">
        <v>0</v>
      </c>
      <c r="O1519" s="46" t="s">
        <v>74</v>
      </c>
      <c r="P1519" s="46">
        <v>0</v>
      </c>
      <c r="Q1519" s="46" t="s">
        <v>74</v>
      </c>
      <c r="R1519" s="46">
        <v>0</v>
      </c>
      <c r="S1519" s="46" t="s">
        <v>74</v>
      </c>
      <c r="T1519" s="46">
        <v>0</v>
      </c>
      <c r="U1519" s="46" t="s">
        <v>74</v>
      </c>
      <c r="V1519" s="46">
        <v>0</v>
      </c>
      <c r="W1519" s="46" t="s">
        <v>74</v>
      </c>
      <c r="X1519" s="46">
        <v>0</v>
      </c>
      <c r="Y1519" s="46" t="s">
        <v>74</v>
      </c>
      <c r="Z1519" s="46">
        <v>0</v>
      </c>
      <c r="AA1519" s="46" t="s">
        <v>74</v>
      </c>
      <c r="AB1519" s="46">
        <v>0</v>
      </c>
      <c r="AC1519" s="46" t="s">
        <v>74</v>
      </c>
      <c r="AD1519" s="46">
        <v>0</v>
      </c>
      <c r="AE1519" s="46" t="s">
        <v>74</v>
      </c>
      <c r="AF1519" s="46">
        <v>0</v>
      </c>
      <c r="AG1519" s="46" t="s">
        <v>74</v>
      </c>
      <c r="AH1519" s="46">
        <v>0</v>
      </c>
      <c r="AI1519" s="46" t="s">
        <v>74</v>
      </c>
      <c r="AJ1519" s="46">
        <v>0</v>
      </c>
      <c r="AK1519" s="46" t="s">
        <v>74</v>
      </c>
      <c r="AL1519" s="46">
        <v>0</v>
      </c>
      <c r="AM1519" s="46" t="s">
        <v>74</v>
      </c>
      <c r="AN1519" s="50"/>
      <c r="AO1519" s="46"/>
      <c r="AP1519" s="46"/>
      <c r="AQ1519" s="46"/>
      <c r="AR1519" s="46"/>
      <c r="AS1519" s="46"/>
      <c r="AT1519" s="46"/>
      <c r="AU1519" s="46"/>
      <c r="AV1519" s="46"/>
      <c r="AW1519" s="46"/>
      <c r="AX1519" s="46"/>
      <c r="AY1519" s="46"/>
      <c r="AZ1519" s="46"/>
      <c r="BA1519" s="46"/>
      <c r="BB1519" s="46"/>
      <c r="BC1519" s="46"/>
      <c r="BD1519" s="46"/>
      <c r="BE1519" s="46"/>
      <c r="BF1519" s="46"/>
      <c r="BG1519" s="46"/>
      <c r="BH1519" s="46"/>
      <c r="BI1519" s="46"/>
      <c r="BJ1519" s="46"/>
      <c r="BK1519" s="46"/>
      <c r="BL1519" s="46"/>
      <c r="BM1519" s="46"/>
      <c r="BN1519" s="46"/>
      <c r="BO1519" s="46"/>
      <c r="BP1519" s="46"/>
      <c r="BQ1519" s="46"/>
      <c r="BR1519" s="46"/>
      <c r="BS1519" s="46"/>
      <c r="BT1519" s="46"/>
      <c r="BU1519" s="46"/>
      <c r="BV1519" s="46"/>
      <c r="BW1519" s="46"/>
      <c r="BX1519" s="46"/>
      <c r="BY1519" s="46"/>
      <c r="BZ1519" s="46"/>
      <c r="CA1519" s="46"/>
      <c r="CB1519" s="46"/>
      <c r="CC1519" s="46"/>
    </row>
    <row r="1520" spans="7:81" x14ac:dyDescent="0.25">
      <c r="G1520" t="s">
        <v>133</v>
      </c>
      <c r="H1520" s="40">
        <v>41696</v>
      </c>
      <c r="I1520" s="46">
        <v>0</v>
      </c>
      <c r="J1520" s="46">
        <v>0</v>
      </c>
      <c r="K1520" s="46">
        <v>0</v>
      </c>
      <c r="L1520" s="46">
        <v>0</v>
      </c>
      <c r="M1520" s="46">
        <v>0</v>
      </c>
      <c r="N1520" s="46">
        <v>43.931928258982751</v>
      </c>
      <c r="O1520" s="46">
        <v>1.65</v>
      </c>
      <c r="P1520" s="46">
        <v>0</v>
      </c>
      <c r="Q1520" s="46">
        <v>0</v>
      </c>
      <c r="R1520" s="46">
        <v>0</v>
      </c>
      <c r="S1520" s="46">
        <v>0</v>
      </c>
      <c r="T1520" s="46">
        <v>0</v>
      </c>
      <c r="U1520" s="46">
        <v>0</v>
      </c>
      <c r="V1520" s="46">
        <v>0</v>
      </c>
      <c r="W1520" s="46">
        <v>0</v>
      </c>
      <c r="X1520" s="46">
        <v>0</v>
      </c>
      <c r="Y1520" s="46">
        <v>0</v>
      </c>
      <c r="Z1520" s="46">
        <v>0</v>
      </c>
      <c r="AA1520" s="46" t="s">
        <v>74</v>
      </c>
      <c r="AB1520" s="46">
        <v>0</v>
      </c>
      <c r="AC1520" s="46" t="s">
        <v>74</v>
      </c>
      <c r="AD1520" s="46">
        <v>0</v>
      </c>
      <c r="AE1520" s="46" t="s">
        <v>74</v>
      </c>
      <c r="AF1520" s="46">
        <v>0</v>
      </c>
      <c r="AG1520" s="46" t="s">
        <v>74</v>
      </c>
      <c r="AH1520" s="46">
        <v>0</v>
      </c>
      <c r="AI1520" s="46" t="s">
        <v>74</v>
      </c>
      <c r="AJ1520" s="46">
        <v>0</v>
      </c>
      <c r="AK1520" s="46" t="s">
        <v>74</v>
      </c>
      <c r="AL1520" s="46">
        <v>0</v>
      </c>
      <c r="AM1520" s="46" t="s">
        <v>74</v>
      </c>
      <c r="AN1520" s="50"/>
      <c r="AO1520" s="46">
        <v>0</v>
      </c>
      <c r="AP1520" s="46">
        <v>0</v>
      </c>
      <c r="AQ1520" s="46">
        <v>0</v>
      </c>
      <c r="AR1520" s="46">
        <v>1</v>
      </c>
      <c r="AS1520" s="46">
        <v>2.2999999999999998</v>
      </c>
      <c r="AT1520" s="46">
        <v>0</v>
      </c>
      <c r="AU1520" s="46">
        <v>0</v>
      </c>
      <c r="AV1520" s="46">
        <v>0</v>
      </c>
      <c r="AW1520" s="46">
        <v>0</v>
      </c>
      <c r="AX1520" s="46">
        <v>0</v>
      </c>
      <c r="AY1520" s="46">
        <v>0</v>
      </c>
      <c r="AZ1520" s="46">
        <v>0</v>
      </c>
      <c r="BA1520" s="46">
        <v>0</v>
      </c>
      <c r="BB1520" s="46">
        <v>0</v>
      </c>
      <c r="BC1520" s="46">
        <v>0</v>
      </c>
      <c r="BD1520" s="46">
        <v>0</v>
      </c>
      <c r="BE1520" s="46">
        <v>0</v>
      </c>
      <c r="BF1520" s="46">
        <v>0</v>
      </c>
      <c r="BG1520" s="46">
        <v>0</v>
      </c>
      <c r="BH1520" s="46">
        <v>0</v>
      </c>
      <c r="BI1520" s="46"/>
      <c r="BJ1520" s="46"/>
      <c r="BK1520" s="46"/>
      <c r="BL1520" s="46"/>
      <c r="BM1520" s="46"/>
      <c r="BN1520" s="46"/>
      <c r="BO1520" s="46"/>
      <c r="BP1520" s="46"/>
      <c r="BQ1520" s="46"/>
      <c r="BR1520" s="46"/>
      <c r="BS1520" s="46"/>
      <c r="BT1520" s="46"/>
      <c r="BU1520" s="46"/>
      <c r="BV1520" s="46"/>
      <c r="BW1520" s="46"/>
      <c r="BX1520" s="46"/>
      <c r="BY1520" s="46"/>
      <c r="BZ1520" s="46"/>
      <c r="CA1520" s="46"/>
      <c r="CB1520" s="46"/>
      <c r="CC1520" s="46"/>
    </row>
    <row r="1521" spans="7:81" x14ac:dyDescent="0.25">
      <c r="G1521" t="s">
        <v>133</v>
      </c>
      <c r="H1521" s="40">
        <v>41697</v>
      </c>
      <c r="I1521" s="46">
        <v>0</v>
      </c>
      <c r="J1521" s="46">
        <v>0</v>
      </c>
      <c r="K1521" s="46" t="s">
        <v>74</v>
      </c>
      <c r="L1521" s="46">
        <v>0</v>
      </c>
      <c r="M1521" s="46" t="s">
        <v>74</v>
      </c>
      <c r="N1521" s="46">
        <v>0</v>
      </c>
      <c r="O1521" s="46" t="s">
        <v>74</v>
      </c>
      <c r="P1521" s="46">
        <v>0</v>
      </c>
      <c r="Q1521" s="46" t="s">
        <v>74</v>
      </c>
      <c r="R1521" s="46">
        <v>0</v>
      </c>
      <c r="S1521" s="46" t="s">
        <v>74</v>
      </c>
      <c r="T1521" s="46">
        <v>0</v>
      </c>
      <c r="U1521" s="46" t="s">
        <v>74</v>
      </c>
      <c r="V1521" s="46">
        <v>0</v>
      </c>
      <c r="W1521" s="46" t="s">
        <v>74</v>
      </c>
      <c r="X1521" s="46">
        <v>0</v>
      </c>
      <c r="Y1521" s="46" t="s">
        <v>74</v>
      </c>
      <c r="Z1521" s="46">
        <v>0</v>
      </c>
      <c r="AA1521" s="46" t="s">
        <v>74</v>
      </c>
      <c r="AB1521" s="46">
        <v>0</v>
      </c>
      <c r="AC1521" s="46" t="s">
        <v>74</v>
      </c>
      <c r="AD1521" s="46">
        <v>0</v>
      </c>
      <c r="AE1521" s="46" t="s">
        <v>74</v>
      </c>
      <c r="AF1521" s="46">
        <v>0</v>
      </c>
      <c r="AG1521" s="46" t="s">
        <v>74</v>
      </c>
      <c r="AH1521" s="46">
        <v>0</v>
      </c>
      <c r="AI1521" s="46" t="s">
        <v>74</v>
      </c>
      <c r="AJ1521" s="46">
        <v>0</v>
      </c>
      <c r="AK1521" s="46" t="s">
        <v>74</v>
      </c>
      <c r="AL1521" s="46">
        <v>0</v>
      </c>
      <c r="AM1521" s="46" t="s">
        <v>74</v>
      </c>
      <c r="AN1521" s="50"/>
      <c r="AO1521" s="46"/>
      <c r="AP1521" s="46"/>
      <c r="AQ1521" s="46"/>
      <c r="AR1521" s="46"/>
      <c r="AS1521" s="46"/>
      <c r="AT1521" s="46"/>
      <c r="AU1521" s="46"/>
      <c r="AV1521" s="46"/>
      <c r="AW1521" s="46"/>
      <c r="AX1521" s="46"/>
      <c r="AY1521" s="46"/>
      <c r="AZ1521" s="46"/>
      <c r="BA1521" s="46"/>
      <c r="BB1521" s="46"/>
      <c r="BC1521" s="46"/>
      <c r="BD1521" s="46"/>
      <c r="BE1521" s="46"/>
      <c r="BF1521" s="46"/>
      <c r="BG1521" s="46"/>
      <c r="BH1521" s="46"/>
      <c r="BI1521" s="46"/>
      <c r="BJ1521" s="46"/>
      <c r="BK1521" s="46"/>
      <c r="BL1521" s="46"/>
      <c r="BM1521" s="46"/>
      <c r="BN1521" s="46"/>
      <c r="BO1521" s="46"/>
      <c r="BP1521" s="46"/>
      <c r="BQ1521" s="46"/>
      <c r="BR1521" s="46"/>
      <c r="BS1521" s="46"/>
      <c r="BT1521" s="46"/>
      <c r="BU1521" s="46"/>
      <c r="BV1521" s="46"/>
      <c r="BW1521" s="46"/>
      <c r="BX1521" s="46"/>
      <c r="BY1521" s="46"/>
      <c r="BZ1521" s="46"/>
      <c r="CA1521" s="46"/>
      <c r="CB1521" s="46"/>
      <c r="CC1521" s="46"/>
    </row>
    <row r="1522" spans="7:81" x14ac:dyDescent="0.25">
      <c r="G1522" t="s">
        <v>133</v>
      </c>
      <c r="H1522" s="40">
        <v>41698</v>
      </c>
      <c r="I1522" s="46">
        <v>0</v>
      </c>
      <c r="J1522" s="46">
        <v>0</v>
      </c>
      <c r="K1522" s="46" t="s">
        <v>74</v>
      </c>
      <c r="L1522" s="46">
        <v>0</v>
      </c>
      <c r="M1522" s="46" t="s">
        <v>74</v>
      </c>
      <c r="N1522" s="46">
        <v>0</v>
      </c>
      <c r="O1522" s="46" t="s">
        <v>74</v>
      </c>
      <c r="P1522" s="46">
        <v>0</v>
      </c>
      <c r="Q1522" s="46" t="s">
        <v>74</v>
      </c>
      <c r="R1522" s="46">
        <v>0</v>
      </c>
      <c r="S1522" s="46" t="s">
        <v>74</v>
      </c>
      <c r="T1522" s="46">
        <v>0</v>
      </c>
      <c r="U1522" s="46" t="s">
        <v>74</v>
      </c>
      <c r="V1522" s="46">
        <v>0</v>
      </c>
      <c r="W1522" s="46" t="s">
        <v>74</v>
      </c>
      <c r="X1522" s="46">
        <v>0</v>
      </c>
      <c r="Y1522" s="46" t="s">
        <v>74</v>
      </c>
      <c r="Z1522" s="46">
        <v>0</v>
      </c>
      <c r="AA1522" s="46" t="s">
        <v>74</v>
      </c>
      <c r="AB1522" s="46">
        <v>0</v>
      </c>
      <c r="AC1522" s="46" t="s">
        <v>74</v>
      </c>
      <c r="AD1522" s="46">
        <v>0</v>
      </c>
      <c r="AE1522" s="46" t="s">
        <v>74</v>
      </c>
      <c r="AF1522" s="46">
        <v>0</v>
      </c>
      <c r="AG1522" s="46" t="s">
        <v>74</v>
      </c>
      <c r="AH1522" s="46">
        <v>0</v>
      </c>
      <c r="AI1522" s="46" t="s">
        <v>74</v>
      </c>
      <c r="AJ1522" s="46">
        <v>0</v>
      </c>
      <c r="AK1522" s="46" t="s">
        <v>74</v>
      </c>
      <c r="AL1522" s="46">
        <v>0</v>
      </c>
      <c r="AM1522" s="46" t="s">
        <v>74</v>
      </c>
      <c r="AN1522" s="50"/>
      <c r="AO1522" s="46"/>
      <c r="AP1522" s="46"/>
      <c r="AQ1522" s="46"/>
      <c r="AR1522" s="46"/>
      <c r="AS1522" s="46"/>
      <c r="AT1522" s="46"/>
      <c r="AU1522" s="46"/>
      <c r="AV1522" s="46"/>
      <c r="AW1522" s="46"/>
      <c r="AX1522" s="46"/>
      <c r="AY1522" s="46"/>
      <c r="AZ1522" s="46"/>
      <c r="BA1522" s="46"/>
      <c r="BB1522" s="46"/>
      <c r="BC1522" s="46"/>
      <c r="BD1522" s="46"/>
      <c r="BE1522" s="46"/>
      <c r="BF1522" s="46"/>
      <c r="BG1522" s="46"/>
      <c r="BH1522" s="46"/>
      <c r="BI1522" s="46"/>
      <c r="BJ1522" s="46"/>
      <c r="BK1522" s="46"/>
      <c r="BL1522" s="46"/>
      <c r="BM1522" s="46"/>
      <c r="BN1522" s="46"/>
      <c r="BO1522" s="46"/>
      <c r="BP1522" s="46"/>
      <c r="BQ1522" s="46"/>
      <c r="BR1522" s="46"/>
      <c r="BS1522" s="46"/>
      <c r="BT1522" s="46"/>
      <c r="BU1522" s="46"/>
      <c r="BV1522" s="46"/>
      <c r="BW1522" s="46"/>
      <c r="BX1522" s="46"/>
      <c r="BY1522" s="46"/>
      <c r="BZ1522" s="46"/>
      <c r="CA1522" s="46"/>
      <c r="CB1522" s="46"/>
      <c r="CC1522" s="46"/>
    </row>
    <row r="1523" spans="7:81" x14ac:dyDescent="0.25">
      <c r="G1523" t="s">
        <v>133</v>
      </c>
      <c r="H1523" s="40">
        <v>41699</v>
      </c>
      <c r="I1523" s="46">
        <v>0</v>
      </c>
      <c r="J1523" s="46">
        <v>0</v>
      </c>
      <c r="K1523" s="46" t="s">
        <v>74</v>
      </c>
      <c r="L1523" s="46">
        <v>0</v>
      </c>
      <c r="M1523" s="46" t="s">
        <v>74</v>
      </c>
      <c r="N1523" s="46">
        <v>0</v>
      </c>
      <c r="O1523" s="46" t="s">
        <v>74</v>
      </c>
      <c r="P1523" s="46">
        <v>0</v>
      </c>
      <c r="Q1523" s="46" t="s">
        <v>74</v>
      </c>
      <c r="R1523" s="46">
        <v>0</v>
      </c>
      <c r="S1523" s="46" t="s">
        <v>74</v>
      </c>
      <c r="T1523" s="46">
        <v>0</v>
      </c>
      <c r="U1523" s="46" t="s">
        <v>74</v>
      </c>
      <c r="V1523" s="46">
        <v>0</v>
      </c>
      <c r="W1523" s="46" t="s">
        <v>74</v>
      </c>
      <c r="X1523" s="46">
        <v>0</v>
      </c>
      <c r="Y1523" s="46" t="s">
        <v>74</v>
      </c>
      <c r="Z1523" s="46">
        <v>0</v>
      </c>
      <c r="AA1523" s="46" t="s">
        <v>74</v>
      </c>
      <c r="AB1523" s="46">
        <v>0</v>
      </c>
      <c r="AC1523" s="46" t="s">
        <v>74</v>
      </c>
      <c r="AD1523" s="46">
        <v>0</v>
      </c>
      <c r="AE1523" s="46" t="s">
        <v>74</v>
      </c>
      <c r="AF1523" s="46">
        <v>0</v>
      </c>
      <c r="AG1523" s="46" t="s">
        <v>74</v>
      </c>
      <c r="AH1523" s="46">
        <v>0</v>
      </c>
      <c r="AI1523" s="46" t="s">
        <v>74</v>
      </c>
      <c r="AJ1523" s="46">
        <v>0</v>
      </c>
      <c r="AK1523" s="46" t="s">
        <v>74</v>
      </c>
      <c r="AL1523" s="46">
        <v>0</v>
      </c>
      <c r="AM1523" s="46" t="s">
        <v>74</v>
      </c>
      <c r="AN1523" s="50"/>
      <c r="AO1523" s="46"/>
      <c r="AP1523" s="46"/>
      <c r="AQ1523" s="46"/>
      <c r="AR1523" s="46"/>
      <c r="AS1523" s="46"/>
      <c r="AT1523" s="46"/>
      <c r="AU1523" s="46"/>
      <c r="AV1523" s="46"/>
      <c r="AW1523" s="46"/>
      <c r="AX1523" s="46"/>
      <c r="AY1523" s="46"/>
      <c r="AZ1523" s="46"/>
      <c r="BA1523" s="46"/>
      <c r="BB1523" s="46"/>
      <c r="BC1523" s="46"/>
      <c r="BD1523" s="46"/>
      <c r="BE1523" s="46"/>
      <c r="BF1523" s="46"/>
      <c r="BG1523" s="46"/>
      <c r="BH1523" s="46"/>
      <c r="BI1523" s="46"/>
      <c r="BJ1523" s="46"/>
      <c r="BK1523" s="46"/>
      <c r="BL1523" s="46"/>
      <c r="BM1523" s="46"/>
      <c r="BN1523" s="46"/>
      <c r="BO1523" s="46"/>
      <c r="BP1523" s="46"/>
      <c r="BQ1523" s="46"/>
      <c r="BR1523" s="46"/>
      <c r="BS1523" s="46"/>
      <c r="BT1523" s="46"/>
      <c r="BU1523" s="46"/>
      <c r="BV1523" s="46"/>
      <c r="BW1523" s="46"/>
      <c r="BX1523" s="46"/>
      <c r="BY1523" s="46"/>
      <c r="BZ1523" s="46"/>
      <c r="CA1523" s="46"/>
      <c r="CB1523" s="46"/>
      <c r="CC1523" s="46"/>
    </row>
    <row r="1524" spans="7:81" x14ac:dyDescent="0.25">
      <c r="G1524" t="s">
        <v>133</v>
      </c>
      <c r="H1524" s="40">
        <v>41700</v>
      </c>
      <c r="I1524" s="46">
        <v>0</v>
      </c>
      <c r="J1524" s="46">
        <v>0</v>
      </c>
      <c r="K1524" s="46" t="s">
        <v>74</v>
      </c>
      <c r="L1524" s="46">
        <v>0</v>
      </c>
      <c r="M1524" s="46" t="s">
        <v>74</v>
      </c>
      <c r="N1524" s="46">
        <v>0</v>
      </c>
      <c r="O1524" s="46" t="s">
        <v>74</v>
      </c>
      <c r="P1524" s="46">
        <v>0</v>
      </c>
      <c r="Q1524" s="46" t="s">
        <v>74</v>
      </c>
      <c r="R1524" s="46">
        <v>0</v>
      </c>
      <c r="S1524" s="46" t="s">
        <v>74</v>
      </c>
      <c r="T1524" s="46">
        <v>0</v>
      </c>
      <c r="U1524" s="46" t="s">
        <v>74</v>
      </c>
      <c r="V1524" s="46">
        <v>0</v>
      </c>
      <c r="W1524" s="46" t="s">
        <v>74</v>
      </c>
      <c r="X1524" s="46">
        <v>0</v>
      </c>
      <c r="Y1524" s="46" t="s">
        <v>74</v>
      </c>
      <c r="Z1524" s="46">
        <v>0</v>
      </c>
      <c r="AA1524" s="46" t="s">
        <v>74</v>
      </c>
      <c r="AB1524" s="46">
        <v>0</v>
      </c>
      <c r="AC1524" s="46" t="s">
        <v>74</v>
      </c>
      <c r="AD1524" s="46">
        <v>0</v>
      </c>
      <c r="AE1524" s="46" t="s">
        <v>74</v>
      </c>
      <c r="AF1524" s="46">
        <v>0</v>
      </c>
      <c r="AG1524" s="46" t="s">
        <v>74</v>
      </c>
      <c r="AH1524" s="46">
        <v>0</v>
      </c>
      <c r="AI1524" s="46" t="s">
        <v>74</v>
      </c>
      <c r="AJ1524" s="46">
        <v>0</v>
      </c>
      <c r="AK1524" s="46" t="s">
        <v>74</v>
      </c>
      <c r="AL1524" s="46">
        <v>0</v>
      </c>
      <c r="AM1524" s="46" t="s">
        <v>74</v>
      </c>
      <c r="AN1524" s="50"/>
      <c r="AO1524" s="46"/>
      <c r="AP1524" s="46"/>
      <c r="AQ1524" s="46"/>
      <c r="AR1524" s="46"/>
      <c r="AS1524" s="46"/>
      <c r="AT1524" s="46"/>
      <c r="AU1524" s="46"/>
      <c r="AV1524" s="46"/>
      <c r="AW1524" s="46"/>
      <c r="AX1524" s="46"/>
      <c r="AY1524" s="46"/>
      <c r="AZ1524" s="46"/>
      <c r="BA1524" s="46"/>
      <c r="BB1524" s="46"/>
      <c r="BC1524" s="46"/>
      <c r="BD1524" s="46"/>
      <c r="BE1524" s="46"/>
      <c r="BF1524" s="46"/>
      <c r="BG1524" s="46"/>
      <c r="BH1524" s="46"/>
      <c r="BI1524" s="46"/>
      <c r="BJ1524" s="46"/>
      <c r="BK1524" s="46"/>
      <c r="BL1524" s="46"/>
      <c r="BM1524" s="46"/>
      <c r="BN1524" s="46"/>
      <c r="BO1524" s="46"/>
      <c r="BP1524" s="46"/>
      <c r="BQ1524" s="46"/>
      <c r="BR1524" s="46"/>
      <c r="BS1524" s="46"/>
      <c r="BT1524" s="46"/>
      <c r="BU1524" s="46"/>
      <c r="BV1524" s="46"/>
      <c r="BW1524" s="46"/>
      <c r="BX1524" s="46"/>
      <c r="BY1524" s="46"/>
      <c r="BZ1524" s="46"/>
      <c r="CA1524" s="46"/>
      <c r="CB1524" s="46"/>
      <c r="CC1524" s="46"/>
    </row>
    <row r="1525" spans="7:81" x14ac:dyDescent="0.25">
      <c r="G1525" t="s">
        <v>133</v>
      </c>
      <c r="H1525" s="40">
        <v>41701</v>
      </c>
      <c r="I1525" s="46">
        <v>3.5</v>
      </c>
      <c r="J1525" s="46">
        <v>0</v>
      </c>
      <c r="K1525" s="46" t="s">
        <v>74</v>
      </c>
      <c r="L1525" s="46">
        <v>0</v>
      </c>
      <c r="M1525" s="46" t="s">
        <v>74</v>
      </c>
      <c r="N1525" s="46">
        <v>0</v>
      </c>
      <c r="O1525" s="46" t="s">
        <v>74</v>
      </c>
      <c r="P1525" s="46">
        <v>0</v>
      </c>
      <c r="Q1525" s="46" t="s">
        <v>74</v>
      </c>
      <c r="R1525" s="46">
        <v>0</v>
      </c>
      <c r="S1525" s="46" t="s">
        <v>74</v>
      </c>
      <c r="T1525" s="46">
        <v>0</v>
      </c>
      <c r="U1525" s="46" t="s">
        <v>74</v>
      </c>
      <c r="V1525" s="46">
        <v>0</v>
      </c>
      <c r="W1525" s="46" t="s">
        <v>74</v>
      </c>
      <c r="X1525" s="46">
        <v>0</v>
      </c>
      <c r="Y1525" s="46" t="s">
        <v>74</v>
      </c>
      <c r="Z1525" s="46">
        <v>0</v>
      </c>
      <c r="AA1525" s="46" t="s">
        <v>74</v>
      </c>
      <c r="AB1525" s="46">
        <v>0</v>
      </c>
      <c r="AC1525" s="46" t="s">
        <v>74</v>
      </c>
      <c r="AD1525" s="46">
        <v>0</v>
      </c>
      <c r="AE1525" s="46" t="s">
        <v>74</v>
      </c>
      <c r="AF1525" s="46">
        <v>0</v>
      </c>
      <c r="AG1525" s="46" t="s">
        <v>74</v>
      </c>
      <c r="AH1525" s="46">
        <v>0</v>
      </c>
      <c r="AI1525" s="46" t="s">
        <v>74</v>
      </c>
      <c r="AJ1525" s="46">
        <v>42.128688273727427</v>
      </c>
      <c r="AK1525" s="46" t="s">
        <v>74</v>
      </c>
      <c r="AL1525" s="46">
        <v>0</v>
      </c>
      <c r="AM1525" s="46" t="s">
        <v>74</v>
      </c>
      <c r="AN1525" s="50"/>
      <c r="AO1525" s="46"/>
      <c r="AP1525" s="46"/>
      <c r="AQ1525" s="46"/>
      <c r="AR1525" s="46"/>
      <c r="AS1525" s="46"/>
      <c r="AT1525" s="46"/>
      <c r="AU1525" s="46"/>
      <c r="AV1525" s="46"/>
      <c r="AW1525" s="46"/>
      <c r="AX1525" s="46"/>
      <c r="AY1525" s="46"/>
      <c r="AZ1525" s="46"/>
      <c r="BA1525" s="46"/>
      <c r="BB1525" s="46"/>
      <c r="BC1525" s="46"/>
      <c r="BD1525" s="46"/>
      <c r="BE1525" s="46"/>
      <c r="BF1525" s="46"/>
      <c r="BG1525" s="46"/>
      <c r="BH1525" s="46"/>
      <c r="BI1525" s="46"/>
      <c r="BJ1525" s="46"/>
      <c r="BK1525" s="46"/>
      <c r="BL1525" s="46"/>
      <c r="BM1525" s="46"/>
      <c r="BN1525" s="46"/>
      <c r="BO1525" s="46"/>
      <c r="BP1525" s="46"/>
      <c r="BQ1525" s="46"/>
      <c r="BR1525" s="46"/>
      <c r="BS1525" s="46"/>
      <c r="BT1525" s="46"/>
      <c r="BU1525" s="46"/>
      <c r="BV1525" s="46"/>
      <c r="BW1525" s="46"/>
      <c r="BX1525" s="46"/>
      <c r="BY1525" s="46"/>
      <c r="BZ1525" s="46"/>
      <c r="CA1525" s="46"/>
      <c r="CB1525" s="46"/>
      <c r="CC1525" s="46"/>
    </row>
    <row r="1526" spans="7:81" x14ac:dyDescent="0.25">
      <c r="G1526" t="s">
        <v>133</v>
      </c>
      <c r="H1526" s="40">
        <v>41702</v>
      </c>
      <c r="I1526" s="46">
        <v>0</v>
      </c>
      <c r="J1526" s="46">
        <v>0</v>
      </c>
      <c r="K1526" s="46" t="s">
        <v>74</v>
      </c>
      <c r="L1526" s="46">
        <v>0</v>
      </c>
      <c r="M1526" s="46" t="s">
        <v>74</v>
      </c>
      <c r="N1526" s="46">
        <v>0</v>
      </c>
      <c r="O1526" s="46" t="s">
        <v>74</v>
      </c>
      <c r="P1526" s="46">
        <v>0</v>
      </c>
      <c r="Q1526" s="46" t="s">
        <v>74</v>
      </c>
      <c r="R1526" s="46">
        <v>0</v>
      </c>
      <c r="S1526" s="46" t="s">
        <v>74</v>
      </c>
      <c r="T1526" s="46">
        <v>0</v>
      </c>
      <c r="U1526" s="46" t="s">
        <v>74</v>
      </c>
      <c r="V1526" s="46">
        <v>0</v>
      </c>
      <c r="W1526" s="46" t="s">
        <v>74</v>
      </c>
      <c r="X1526" s="46">
        <v>0</v>
      </c>
      <c r="Y1526" s="46" t="s">
        <v>74</v>
      </c>
      <c r="Z1526" s="46">
        <v>0</v>
      </c>
      <c r="AA1526" s="46" t="s">
        <v>74</v>
      </c>
      <c r="AB1526" s="46">
        <v>0</v>
      </c>
      <c r="AC1526" s="46" t="s">
        <v>74</v>
      </c>
      <c r="AD1526" s="46">
        <v>40.376134856147907</v>
      </c>
      <c r="AE1526" s="46" t="s">
        <v>74</v>
      </c>
      <c r="AF1526" s="46">
        <v>0</v>
      </c>
      <c r="AG1526" s="46" t="s">
        <v>74</v>
      </c>
      <c r="AH1526" s="46">
        <v>0</v>
      </c>
      <c r="AI1526" s="46" t="s">
        <v>74</v>
      </c>
      <c r="AJ1526" s="46">
        <v>0</v>
      </c>
      <c r="AK1526" s="46" t="s">
        <v>74</v>
      </c>
      <c r="AL1526" s="46">
        <v>0</v>
      </c>
      <c r="AM1526" s="46" t="s">
        <v>74</v>
      </c>
      <c r="AN1526" s="50"/>
      <c r="AO1526" s="46"/>
      <c r="AP1526" s="46"/>
      <c r="AQ1526" s="46"/>
      <c r="AR1526" s="46"/>
      <c r="AS1526" s="46"/>
      <c r="AT1526" s="46"/>
      <c r="AU1526" s="46"/>
      <c r="AV1526" s="46"/>
      <c r="AW1526" s="46"/>
      <c r="AX1526" s="46"/>
      <c r="AY1526" s="46"/>
      <c r="AZ1526" s="46"/>
      <c r="BA1526" s="46"/>
      <c r="BB1526" s="46"/>
      <c r="BC1526" s="46"/>
      <c r="BD1526" s="46"/>
      <c r="BE1526" s="46"/>
      <c r="BF1526" s="46"/>
      <c r="BG1526" s="46"/>
      <c r="BH1526" s="46"/>
      <c r="BI1526" s="46"/>
      <c r="BJ1526" s="46"/>
      <c r="BK1526" s="46"/>
      <c r="BL1526" s="46"/>
      <c r="BM1526" s="46"/>
      <c r="BN1526" s="46"/>
      <c r="BO1526" s="46"/>
      <c r="BP1526" s="46"/>
      <c r="BQ1526" s="46"/>
      <c r="BR1526" s="46"/>
      <c r="BS1526" s="46"/>
      <c r="BT1526" s="46"/>
      <c r="BU1526" s="46"/>
      <c r="BV1526" s="46"/>
      <c r="BW1526" s="46"/>
      <c r="BX1526" s="46"/>
      <c r="BY1526" s="46"/>
      <c r="BZ1526" s="46"/>
      <c r="CA1526" s="46"/>
      <c r="CB1526" s="46"/>
      <c r="CC1526" s="46"/>
    </row>
    <row r="1527" spans="7:81" x14ac:dyDescent="0.25">
      <c r="G1527" t="s">
        <v>133</v>
      </c>
      <c r="H1527" s="40">
        <v>41703</v>
      </c>
      <c r="I1527" s="46">
        <v>2</v>
      </c>
      <c r="J1527" s="46">
        <v>0</v>
      </c>
      <c r="K1527" s="46" t="s">
        <v>74</v>
      </c>
      <c r="L1527" s="46">
        <v>0</v>
      </c>
      <c r="M1527" s="46" t="s">
        <v>74</v>
      </c>
      <c r="N1527" s="46">
        <v>0</v>
      </c>
      <c r="O1527" s="46" t="s">
        <v>74</v>
      </c>
      <c r="P1527" s="46">
        <v>0</v>
      </c>
      <c r="Q1527" s="46" t="s">
        <v>74</v>
      </c>
      <c r="R1527" s="46">
        <v>0</v>
      </c>
      <c r="S1527" s="46" t="s">
        <v>74</v>
      </c>
      <c r="T1527" s="46">
        <v>0</v>
      </c>
      <c r="U1527" s="46" t="s">
        <v>74</v>
      </c>
      <c r="V1527" s="46">
        <v>0</v>
      </c>
      <c r="W1527" s="46" t="s">
        <v>74</v>
      </c>
      <c r="X1527" s="46">
        <v>0</v>
      </c>
      <c r="Y1527" s="46" t="s">
        <v>74</v>
      </c>
      <c r="Z1527" s="46">
        <v>0</v>
      </c>
      <c r="AA1527" s="46">
        <v>0</v>
      </c>
      <c r="AB1527" s="46">
        <v>0</v>
      </c>
      <c r="AC1527" s="46">
        <v>5.2</v>
      </c>
      <c r="AD1527" s="46">
        <v>0</v>
      </c>
      <c r="AE1527" s="46">
        <v>0.46666666666666662</v>
      </c>
      <c r="AF1527" s="46">
        <v>0</v>
      </c>
      <c r="AG1527" s="46">
        <v>0</v>
      </c>
      <c r="AH1527" s="46">
        <v>0</v>
      </c>
      <c r="AI1527" s="46">
        <v>1.3333333333333333</v>
      </c>
      <c r="AJ1527" s="46">
        <v>0</v>
      </c>
      <c r="AK1527" s="46">
        <v>2.9333333333333336</v>
      </c>
      <c r="AL1527" s="46">
        <v>0</v>
      </c>
      <c r="AM1527" s="46">
        <v>0</v>
      </c>
      <c r="AN1527" s="50"/>
      <c r="AO1527" s="46"/>
      <c r="AP1527" s="46"/>
      <c r="AQ1527" s="46"/>
      <c r="AR1527" s="46"/>
      <c r="AS1527" s="46"/>
      <c r="AT1527" s="46"/>
      <c r="AU1527" s="46"/>
      <c r="AV1527" s="46"/>
      <c r="AW1527" s="46"/>
      <c r="AX1527" s="46"/>
      <c r="AY1527" s="46"/>
      <c r="AZ1527" s="46"/>
      <c r="BA1527" s="46"/>
      <c r="BB1527" s="46"/>
      <c r="BC1527" s="46"/>
      <c r="BD1527" s="46"/>
      <c r="BE1527" s="46"/>
      <c r="BF1527" s="46"/>
      <c r="BG1527" s="46"/>
      <c r="BH1527" s="46"/>
      <c r="BI1527" s="46">
        <v>0</v>
      </c>
      <c r="BJ1527" s="46">
        <v>0</v>
      </c>
      <c r="BK1527" s="46">
        <v>0</v>
      </c>
      <c r="BL1527" s="46">
        <v>7.6</v>
      </c>
      <c r="BM1527" s="46">
        <v>5</v>
      </c>
      <c r="BN1527" s="46">
        <v>3</v>
      </c>
      <c r="BO1527" s="46">
        <v>1.4</v>
      </c>
      <c r="BP1527" s="46">
        <v>0</v>
      </c>
      <c r="BQ1527" s="46">
        <v>0</v>
      </c>
      <c r="BR1527" s="46">
        <v>0</v>
      </c>
      <c r="BS1527" s="46">
        <v>0</v>
      </c>
      <c r="BT1527" s="46">
        <v>0</v>
      </c>
      <c r="BU1527" s="46">
        <v>0</v>
      </c>
      <c r="BV1527" s="46">
        <v>0</v>
      </c>
      <c r="BW1527" s="46">
        <v>4</v>
      </c>
      <c r="BX1527" s="46">
        <v>0</v>
      </c>
      <c r="BY1527" s="46">
        <v>5.2</v>
      </c>
      <c r="BZ1527" s="46">
        <v>3.6</v>
      </c>
      <c r="CA1527" s="46">
        <v>0</v>
      </c>
      <c r="CB1527" s="46">
        <v>0</v>
      </c>
      <c r="CC1527" s="46">
        <v>0</v>
      </c>
    </row>
    <row r="1528" spans="7:81" x14ac:dyDescent="0.25">
      <c r="G1528" t="s">
        <v>133</v>
      </c>
      <c r="H1528" s="40">
        <v>41704</v>
      </c>
      <c r="I1528" s="46">
        <v>0</v>
      </c>
      <c r="J1528" s="46">
        <v>0</v>
      </c>
      <c r="K1528" s="46" t="s">
        <v>74</v>
      </c>
      <c r="L1528" s="46">
        <v>0</v>
      </c>
      <c r="M1528" s="46" t="s">
        <v>74</v>
      </c>
      <c r="N1528" s="46">
        <v>0</v>
      </c>
      <c r="O1528" s="46" t="s">
        <v>74</v>
      </c>
      <c r="P1528" s="46">
        <v>0</v>
      </c>
      <c r="Q1528" s="46" t="s">
        <v>74</v>
      </c>
      <c r="R1528" s="46">
        <v>0</v>
      </c>
      <c r="S1528" s="46" t="s">
        <v>74</v>
      </c>
      <c r="T1528" s="46">
        <v>0</v>
      </c>
      <c r="U1528" s="46" t="s">
        <v>74</v>
      </c>
      <c r="V1528" s="46">
        <v>0</v>
      </c>
      <c r="W1528" s="46" t="s">
        <v>74</v>
      </c>
      <c r="X1528" s="46">
        <v>0</v>
      </c>
      <c r="Y1528" s="46" t="s">
        <v>74</v>
      </c>
      <c r="Z1528" s="46">
        <v>0</v>
      </c>
      <c r="AA1528" s="46" t="s">
        <v>74</v>
      </c>
      <c r="AB1528" s="46">
        <v>51.525235201272629</v>
      </c>
      <c r="AC1528" s="46" t="s">
        <v>74</v>
      </c>
      <c r="AD1528" s="46">
        <v>0</v>
      </c>
      <c r="AE1528" s="46" t="s">
        <v>74</v>
      </c>
      <c r="AF1528" s="46">
        <v>0</v>
      </c>
      <c r="AG1528" s="46" t="s">
        <v>74</v>
      </c>
      <c r="AH1528" s="46">
        <v>0</v>
      </c>
      <c r="AI1528" s="46" t="s">
        <v>74</v>
      </c>
      <c r="AJ1528" s="46">
        <v>0</v>
      </c>
      <c r="AK1528" s="46" t="s">
        <v>74</v>
      </c>
      <c r="AL1528" s="46">
        <v>40.681776539649313</v>
      </c>
      <c r="AM1528" s="46" t="s">
        <v>74</v>
      </c>
      <c r="AN1528" s="50"/>
      <c r="AO1528" s="46"/>
      <c r="AP1528" s="46"/>
      <c r="AQ1528" s="46"/>
      <c r="AR1528" s="46"/>
      <c r="AS1528" s="46"/>
      <c r="AT1528" s="46"/>
      <c r="AU1528" s="46"/>
      <c r="AV1528" s="46"/>
      <c r="AW1528" s="46"/>
      <c r="AX1528" s="46"/>
      <c r="AY1528" s="46"/>
      <c r="AZ1528" s="46"/>
      <c r="BA1528" s="46"/>
      <c r="BB1528" s="46"/>
      <c r="BC1528" s="46"/>
      <c r="BD1528" s="46"/>
      <c r="BE1528" s="46"/>
      <c r="BF1528" s="46"/>
      <c r="BG1528" s="46"/>
      <c r="BH1528" s="46"/>
      <c r="BI1528" s="46"/>
      <c r="BJ1528" s="46"/>
      <c r="BK1528" s="46"/>
      <c r="BL1528" s="46"/>
      <c r="BM1528" s="46"/>
      <c r="BN1528" s="46"/>
      <c r="BO1528" s="46"/>
      <c r="BP1528" s="46"/>
      <c r="BQ1528" s="46"/>
      <c r="BR1528" s="46"/>
      <c r="BS1528" s="46"/>
      <c r="BT1528" s="46"/>
      <c r="BU1528" s="46"/>
      <c r="BV1528" s="46"/>
      <c r="BW1528" s="46"/>
      <c r="BX1528" s="46"/>
      <c r="BY1528" s="46"/>
      <c r="BZ1528" s="46"/>
      <c r="CA1528" s="46"/>
      <c r="CB1528" s="46"/>
      <c r="CC1528" s="46"/>
    </row>
    <row r="1529" spans="7:81" x14ac:dyDescent="0.25">
      <c r="G1529" t="s">
        <v>133</v>
      </c>
      <c r="H1529" s="40">
        <v>41705</v>
      </c>
      <c r="I1529" s="46">
        <v>0</v>
      </c>
      <c r="J1529" s="46">
        <v>0</v>
      </c>
      <c r="K1529" s="46" t="s">
        <v>74</v>
      </c>
      <c r="L1529" s="46">
        <v>0</v>
      </c>
      <c r="M1529" s="46" t="s">
        <v>74</v>
      </c>
      <c r="N1529" s="46">
        <v>0</v>
      </c>
      <c r="O1529" s="46" t="s">
        <v>74</v>
      </c>
      <c r="P1529" s="46">
        <v>0</v>
      </c>
      <c r="Q1529" s="46" t="s">
        <v>74</v>
      </c>
      <c r="R1529" s="46">
        <v>0</v>
      </c>
      <c r="S1529" s="46" t="s">
        <v>74</v>
      </c>
      <c r="T1529" s="46">
        <v>0</v>
      </c>
      <c r="U1529" s="46" t="s">
        <v>74</v>
      </c>
      <c r="V1529" s="46">
        <v>0</v>
      </c>
      <c r="W1529" s="46" t="s">
        <v>74</v>
      </c>
      <c r="X1529" s="46">
        <v>0</v>
      </c>
      <c r="Y1529" s="46" t="s">
        <v>74</v>
      </c>
      <c r="Z1529" s="46">
        <v>0</v>
      </c>
      <c r="AA1529" s="46" t="s">
        <v>74</v>
      </c>
      <c r="AB1529" s="46">
        <v>0</v>
      </c>
      <c r="AC1529" s="46" t="s">
        <v>74</v>
      </c>
      <c r="AD1529" s="46">
        <v>0</v>
      </c>
      <c r="AE1529" s="46" t="s">
        <v>74</v>
      </c>
      <c r="AF1529" s="46">
        <v>0</v>
      </c>
      <c r="AG1529" s="46" t="s">
        <v>74</v>
      </c>
      <c r="AH1529" s="46">
        <v>0</v>
      </c>
      <c r="AI1529" s="46" t="s">
        <v>74</v>
      </c>
      <c r="AJ1529" s="46">
        <v>0</v>
      </c>
      <c r="AK1529" s="46" t="s">
        <v>74</v>
      </c>
      <c r="AL1529" s="46">
        <v>0</v>
      </c>
      <c r="AM1529" s="46" t="s">
        <v>74</v>
      </c>
      <c r="AN1529" s="50"/>
      <c r="AO1529" s="46"/>
      <c r="AP1529" s="46"/>
      <c r="AQ1529" s="46"/>
      <c r="AR1529" s="46"/>
      <c r="AS1529" s="46"/>
      <c r="AT1529" s="46"/>
      <c r="AU1529" s="46"/>
      <c r="AV1529" s="46"/>
      <c r="AW1529" s="46"/>
      <c r="AX1529" s="46"/>
      <c r="AY1529" s="46"/>
      <c r="AZ1529" s="46"/>
      <c r="BA1529" s="46"/>
      <c r="BB1529" s="46"/>
      <c r="BC1529" s="46"/>
      <c r="BD1529" s="46"/>
      <c r="BE1529" s="46"/>
      <c r="BF1529" s="46"/>
      <c r="BG1529" s="46"/>
      <c r="BH1529" s="46"/>
      <c r="BI1529" s="46"/>
      <c r="BJ1529" s="46"/>
      <c r="BK1529" s="46"/>
      <c r="BL1529" s="46"/>
      <c r="BM1529" s="46"/>
      <c r="BN1529" s="46"/>
      <c r="BO1529" s="46"/>
      <c r="BP1529" s="46"/>
      <c r="BQ1529" s="46"/>
      <c r="BR1529" s="46"/>
      <c r="BS1529" s="46"/>
      <c r="BT1529" s="46"/>
      <c r="BU1529" s="46"/>
      <c r="BV1529" s="46"/>
      <c r="BW1529" s="46"/>
      <c r="BX1529" s="46"/>
      <c r="BY1529" s="46"/>
      <c r="BZ1529" s="46"/>
      <c r="CA1529" s="46"/>
      <c r="CB1529" s="46"/>
      <c r="CC1529" s="46"/>
    </row>
    <row r="1530" spans="7:81" x14ac:dyDescent="0.25">
      <c r="G1530" t="s">
        <v>133</v>
      </c>
      <c r="H1530" s="40">
        <v>41706</v>
      </c>
      <c r="I1530" s="46">
        <v>0</v>
      </c>
      <c r="J1530" s="46">
        <v>0</v>
      </c>
      <c r="K1530" s="46" t="s">
        <v>74</v>
      </c>
      <c r="L1530" s="46">
        <v>0</v>
      </c>
      <c r="M1530" s="46" t="s">
        <v>74</v>
      </c>
      <c r="N1530" s="46">
        <v>0</v>
      </c>
      <c r="O1530" s="46" t="s">
        <v>74</v>
      </c>
      <c r="P1530" s="46">
        <v>0</v>
      </c>
      <c r="Q1530" s="46" t="s">
        <v>74</v>
      </c>
      <c r="R1530" s="46">
        <v>0</v>
      </c>
      <c r="S1530" s="46" t="s">
        <v>74</v>
      </c>
      <c r="T1530" s="46">
        <v>0</v>
      </c>
      <c r="U1530" s="46" t="s">
        <v>74</v>
      </c>
      <c r="V1530" s="46">
        <v>0</v>
      </c>
      <c r="W1530" s="46" t="s">
        <v>74</v>
      </c>
      <c r="X1530" s="46">
        <v>0</v>
      </c>
      <c r="Y1530" s="46" t="s">
        <v>74</v>
      </c>
      <c r="Z1530" s="46">
        <v>0</v>
      </c>
      <c r="AA1530" s="46" t="s">
        <v>74</v>
      </c>
      <c r="AB1530" s="46">
        <v>0</v>
      </c>
      <c r="AC1530" s="46" t="s">
        <v>74</v>
      </c>
      <c r="AD1530" s="46">
        <v>0</v>
      </c>
      <c r="AE1530" s="46" t="s">
        <v>74</v>
      </c>
      <c r="AF1530" s="46">
        <v>0</v>
      </c>
      <c r="AG1530" s="46" t="s">
        <v>74</v>
      </c>
      <c r="AH1530" s="46">
        <v>0</v>
      </c>
      <c r="AI1530" s="46" t="s">
        <v>74</v>
      </c>
      <c r="AJ1530" s="46">
        <v>0</v>
      </c>
      <c r="AK1530" s="46" t="s">
        <v>74</v>
      </c>
      <c r="AL1530" s="46">
        <v>0</v>
      </c>
      <c r="AM1530" s="46" t="s">
        <v>74</v>
      </c>
      <c r="AN1530" s="50"/>
      <c r="AO1530" s="46"/>
      <c r="AP1530" s="46"/>
      <c r="AQ1530" s="46"/>
      <c r="AR1530" s="46"/>
      <c r="AS1530" s="46"/>
      <c r="AT1530" s="46"/>
      <c r="AU1530" s="46"/>
      <c r="AV1530" s="46"/>
      <c r="AW1530" s="46"/>
      <c r="AX1530" s="46"/>
      <c r="AY1530" s="46"/>
      <c r="AZ1530" s="46"/>
      <c r="BA1530" s="46"/>
      <c r="BB1530" s="46"/>
      <c r="BC1530" s="46"/>
      <c r="BD1530" s="46"/>
      <c r="BE1530" s="46"/>
      <c r="BF1530" s="46"/>
      <c r="BG1530" s="46"/>
      <c r="BH1530" s="46"/>
      <c r="BI1530" s="46"/>
      <c r="BJ1530" s="46"/>
      <c r="BK1530" s="46"/>
      <c r="BL1530" s="46"/>
      <c r="BM1530" s="46"/>
      <c r="BN1530" s="46"/>
      <c r="BO1530" s="46"/>
      <c r="BP1530" s="46"/>
      <c r="BQ1530" s="46"/>
      <c r="BR1530" s="46"/>
      <c r="BS1530" s="46"/>
      <c r="BT1530" s="46"/>
      <c r="BU1530" s="46"/>
      <c r="BV1530" s="46"/>
      <c r="BW1530" s="46"/>
      <c r="BX1530" s="46"/>
      <c r="BY1530" s="46"/>
      <c r="BZ1530" s="46"/>
      <c r="CA1530" s="46"/>
      <c r="CB1530" s="46"/>
      <c r="CC1530" s="46"/>
    </row>
    <row r="1531" spans="7:81" x14ac:dyDescent="0.25">
      <c r="G1531" t="s">
        <v>133</v>
      </c>
      <c r="H1531" s="40">
        <v>41707</v>
      </c>
      <c r="I1531" s="46">
        <v>0</v>
      </c>
      <c r="J1531" s="46">
        <v>0</v>
      </c>
      <c r="K1531" s="46" t="s">
        <v>74</v>
      </c>
      <c r="L1531" s="46">
        <v>0</v>
      </c>
      <c r="M1531" s="46" t="s">
        <v>74</v>
      </c>
      <c r="N1531" s="46">
        <v>0</v>
      </c>
      <c r="O1531" s="46" t="s">
        <v>74</v>
      </c>
      <c r="P1531" s="46">
        <v>0</v>
      </c>
      <c r="Q1531" s="46" t="s">
        <v>74</v>
      </c>
      <c r="R1531" s="46">
        <v>0</v>
      </c>
      <c r="S1531" s="46" t="s">
        <v>74</v>
      </c>
      <c r="T1531" s="46">
        <v>0</v>
      </c>
      <c r="U1531" s="46" t="s">
        <v>74</v>
      </c>
      <c r="V1531" s="46">
        <v>0</v>
      </c>
      <c r="W1531" s="46" t="s">
        <v>74</v>
      </c>
      <c r="X1531" s="46">
        <v>0</v>
      </c>
      <c r="Y1531" s="46" t="s">
        <v>74</v>
      </c>
      <c r="Z1531" s="46">
        <v>0</v>
      </c>
      <c r="AA1531" s="46" t="s">
        <v>74</v>
      </c>
      <c r="AB1531" s="46">
        <v>0</v>
      </c>
      <c r="AC1531" s="46" t="s">
        <v>74</v>
      </c>
      <c r="AD1531" s="46">
        <v>0</v>
      </c>
      <c r="AE1531" s="46" t="s">
        <v>74</v>
      </c>
      <c r="AF1531" s="46">
        <v>0</v>
      </c>
      <c r="AG1531" s="46" t="s">
        <v>74</v>
      </c>
      <c r="AH1531" s="46">
        <v>0</v>
      </c>
      <c r="AI1531" s="46" t="s">
        <v>74</v>
      </c>
      <c r="AJ1531" s="46">
        <v>0</v>
      </c>
      <c r="AK1531" s="46" t="s">
        <v>74</v>
      </c>
      <c r="AL1531" s="46">
        <v>0</v>
      </c>
      <c r="AM1531" s="46" t="s">
        <v>74</v>
      </c>
      <c r="AN1531" s="50"/>
      <c r="AO1531" s="46"/>
      <c r="AP1531" s="46"/>
      <c r="AQ1531" s="46"/>
      <c r="AR1531" s="46"/>
      <c r="AS1531" s="46"/>
      <c r="AT1531" s="46"/>
      <c r="AU1531" s="46"/>
      <c r="AV1531" s="46"/>
      <c r="AW1531" s="46"/>
      <c r="AX1531" s="46"/>
      <c r="AY1531" s="46"/>
      <c r="AZ1531" s="46"/>
      <c r="BA1531" s="46"/>
      <c r="BB1531" s="46"/>
      <c r="BC1531" s="46"/>
      <c r="BD1531" s="46"/>
      <c r="BE1531" s="46"/>
      <c r="BF1531" s="46"/>
      <c r="BG1531" s="46"/>
      <c r="BH1531" s="46"/>
      <c r="BI1531" s="46"/>
      <c r="BJ1531" s="46"/>
      <c r="BK1531" s="46"/>
      <c r="BL1531" s="46"/>
      <c r="BM1531" s="46"/>
      <c r="BN1531" s="46"/>
      <c r="BO1531" s="46"/>
      <c r="BP1531" s="46"/>
      <c r="BQ1531" s="46"/>
      <c r="BR1531" s="46"/>
      <c r="BS1531" s="46"/>
      <c r="BT1531" s="46"/>
      <c r="BU1531" s="46"/>
      <c r="BV1531" s="46"/>
      <c r="BW1531" s="46"/>
      <c r="BX1531" s="46"/>
      <c r="BY1531" s="46"/>
      <c r="BZ1531" s="46"/>
      <c r="CA1531" s="46"/>
      <c r="CB1531" s="46"/>
      <c r="CC1531" s="46"/>
    </row>
    <row r="1532" spans="7:81" x14ac:dyDescent="0.25">
      <c r="G1532" t="s">
        <v>133</v>
      </c>
      <c r="H1532" s="40">
        <v>41708</v>
      </c>
      <c r="I1532" s="46">
        <v>0</v>
      </c>
      <c r="J1532" s="46">
        <v>0</v>
      </c>
      <c r="K1532" s="46" t="s">
        <v>74</v>
      </c>
      <c r="L1532" s="46">
        <v>0</v>
      </c>
      <c r="M1532" s="46" t="s">
        <v>74</v>
      </c>
      <c r="N1532" s="46">
        <v>0</v>
      </c>
      <c r="O1532" s="46" t="s">
        <v>74</v>
      </c>
      <c r="P1532" s="46">
        <v>0</v>
      </c>
      <c r="Q1532" s="46" t="s">
        <v>74</v>
      </c>
      <c r="R1532" s="46">
        <v>0</v>
      </c>
      <c r="S1532" s="46" t="s">
        <v>74</v>
      </c>
      <c r="T1532" s="46">
        <v>0</v>
      </c>
      <c r="U1532" s="46" t="s">
        <v>74</v>
      </c>
      <c r="V1532" s="46">
        <v>0</v>
      </c>
      <c r="W1532" s="46" t="s">
        <v>74</v>
      </c>
      <c r="X1532" s="46">
        <v>0</v>
      </c>
      <c r="Y1532" s="46" t="s">
        <v>74</v>
      </c>
      <c r="Z1532" s="46">
        <v>43.306995196773087</v>
      </c>
      <c r="AA1532" s="46" t="s">
        <v>74</v>
      </c>
      <c r="AB1532" s="46">
        <v>0</v>
      </c>
      <c r="AC1532" s="46" t="s">
        <v>74</v>
      </c>
      <c r="AD1532" s="46">
        <v>0</v>
      </c>
      <c r="AE1532" s="46" t="s">
        <v>74</v>
      </c>
      <c r="AF1532" s="46">
        <v>0</v>
      </c>
      <c r="AG1532" s="46" t="s">
        <v>74</v>
      </c>
      <c r="AH1532" s="46">
        <v>0</v>
      </c>
      <c r="AI1532" s="46" t="s">
        <v>74</v>
      </c>
      <c r="AJ1532" s="46">
        <v>0</v>
      </c>
      <c r="AK1532" s="46" t="s">
        <v>74</v>
      </c>
      <c r="AL1532" s="46">
        <v>0</v>
      </c>
      <c r="AM1532" s="46" t="s">
        <v>74</v>
      </c>
      <c r="AN1532" s="50"/>
      <c r="AO1532" s="46"/>
      <c r="AP1532" s="46"/>
      <c r="AQ1532" s="46"/>
      <c r="AR1532" s="46"/>
      <c r="AS1532" s="46"/>
      <c r="AT1532" s="46"/>
      <c r="AU1532" s="46"/>
      <c r="AV1532" s="46"/>
      <c r="AW1532" s="46"/>
      <c r="AX1532" s="46"/>
      <c r="AY1532" s="46"/>
      <c r="AZ1532" s="46"/>
      <c r="BA1532" s="46"/>
      <c r="BB1532" s="46"/>
      <c r="BC1532" s="46"/>
      <c r="BD1532" s="46"/>
      <c r="BE1532" s="46"/>
      <c r="BF1532" s="46"/>
      <c r="BG1532" s="46"/>
      <c r="BH1532" s="46"/>
      <c r="BI1532" s="46"/>
      <c r="BJ1532" s="46"/>
      <c r="BK1532" s="46"/>
      <c r="BL1532" s="46"/>
      <c r="BM1532" s="46"/>
      <c r="BN1532" s="46"/>
      <c r="BO1532" s="46"/>
      <c r="BP1532" s="46"/>
      <c r="BQ1532" s="46"/>
      <c r="BR1532" s="46"/>
      <c r="BS1532" s="46"/>
      <c r="BT1532" s="46"/>
      <c r="BU1532" s="46"/>
      <c r="BV1532" s="46"/>
      <c r="BW1532" s="46"/>
      <c r="BX1532" s="46"/>
      <c r="BY1532" s="46"/>
      <c r="BZ1532" s="46"/>
      <c r="CA1532" s="46"/>
      <c r="CB1532" s="46"/>
      <c r="CC1532" s="46"/>
    </row>
    <row r="1533" spans="7:81" x14ac:dyDescent="0.25">
      <c r="G1533" t="s">
        <v>133</v>
      </c>
      <c r="H1533" s="40">
        <v>41709</v>
      </c>
      <c r="I1533" s="46">
        <v>0</v>
      </c>
      <c r="J1533" s="46">
        <v>0</v>
      </c>
      <c r="K1533" s="46" t="s">
        <v>74</v>
      </c>
      <c r="L1533" s="46">
        <v>0</v>
      </c>
      <c r="M1533" s="46" t="s">
        <v>74</v>
      </c>
      <c r="N1533" s="46">
        <v>0</v>
      </c>
      <c r="O1533" s="46" t="s">
        <v>74</v>
      </c>
      <c r="P1533" s="46">
        <v>0</v>
      </c>
      <c r="Q1533" s="46" t="s">
        <v>74</v>
      </c>
      <c r="R1533" s="46">
        <v>0</v>
      </c>
      <c r="S1533" s="46" t="s">
        <v>74</v>
      </c>
      <c r="T1533" s="46">
        <v>0</v>
      </c>
      <c r="U1533" s="46" t="s">
        <v>74</v>
      </c>
      <c r="V1533" s="46">
        <v>0</v>
      </c>
      <c r="W1533" s="46" t="s">
        <v>74</v>
      </c>
      <c r="X1533" s="46">
        <v>0</v>
      </c>
      <c r="Y1533" s="46" t="s">
        <v>74</v>
      </c>
      <c r="Z1533" s="46">
        <v>0</v>
      </c>
      <c r="AA1533" s="46" t="s">
        <v>74</v>
      </c>
      <c r="AB1533" s="46">
        <v>0</v>
      </c>
      <c r="AC1533" s="46" t="s">
        <v>74</v>
      </c>
      <c r="AD1533" s="46">
        <v>0</v>
      </c>
      <c r="AE1533" s="46" t="s">
        <v>74</v>
      </c>
      <c r="AF1533" s="46">
        <v>0</v>
      </c>
      <c r="AG1533" s="46" t="s">
        <v>74</v>
      </c>
      <c r="AH1533" s="46">
        <v>0</v>
      </c>
      <c r="AI1533" s="46" t="s">
        <v>74</v>
      </c>
      <c r="AJ1533" s="46">
        <v>0</v>
      </c>
      <c r="AK1533" s="46" t="s">
        <v>74</v>
      </c>
      <c r="AL1533" s="46">
        <v>0</v>
      </c>
      <c r="AM1533" s="46" t="s">
        <v>74</v>
      </c>
      <c r="AN1533" s="50"/>
      <c r="AO1533" s="46"/>
      <c r="AP1533" s="46"/>
      <c r="AQ1533" s="46"/>
      <c r="AR1533" s="46"/>
      <c r="AS1533" s="46"/>
      <c r="AT1533" s="46"/>
      <c r="AU1533" s="46"/>
      <c r="AV1533" s="46"/>
      <c r="AW1533" s="46"/>
      <c r="AX1533" s="46"/>
      <c r="AY1533" s="46"/>
      <c r="AZ1533" s="46"/>
      <c r="BA1533" s="46"/>
      <c r="BB1533" s="46"/>
      <c r="BC1533" s="46"/>
      <c r="BD1533" s="46"/>
      <c r="BE1533" s="46"/>
      <c r="BF1533" s="46"/>
      <c r="BG1533" s="46"/>
      <c r="BH1533" s="46"/>
      <c r="BI1533" s="46"/>
      <c r="BJ1533" s="46"/>
      <c r="BK1533" s="46"/>
      <c r="BL1533" s="46"/>
      <c r="BM1533" s="46"/>
      <c r="BN1533" s="46"/>
      <c r="BO1533" s="46"/>
      <c r="BP1533" s="46"/>
      <c r="BQ1533" s="46"/>
      <c r="BR1533" s="46"/>
      <c r="BS1533" s="46"/>
      <c r="BT1533" s="46"/>
      <c r="BU1533" s="46"/>
      <c r="BV1533" s="46"/>
      <c r="BW1533" s="46"/>
      <c r="BX1533" s="46"/>
      <c r="BY1533" s="46"/>
      <c r="BZ1533" s="46"/>
      <c r="CA1533" s="46"/>
      <c r="CB1533" s="46"/>
      <c r="CC1533" s="46"/>
    </row>
    <row r="1534" spans="7:81" x14ac:dyDescent="0.25">
      <c r="G1534" t="s">
        <v>133</v>
      </c>
      <c r="H1534" s="40">
        <v>41710</v>
      </c>
      <c r="I1534" s="46">
        <v>0</v>
      </c>
      <c r="J1534" s="46">
        <v>0</v>
      </c>
      <c r="K1534" s="46">
        <v>0</v>
      </c>
      <c r="L1534" s="46">
        <v>0</v>
      </c>
      <c r="M1534" s="46">
        <v>0</v>
      </c>
      <c r="N1534" s="46">
        <v>0</v>
      </c>
      <c r="O1534" s="46">
        <v>0</v>
      </c>
      <c r="P1534" s="46">
        <v>0</v>
      </c>
      <c r="Q1534" s="46">
        <v>0</v>
      </c>
      <c r="R1534" s="46">
        <v>0</v>
      </c>
      <c r="S1534" s="46">
        <v>0</v>
      </c>
      <c r="T1534" s="46">
        <v>0</v>
      </c>
      <c r="U1534" s="46">
        <v>0</v>
      </c>
      <c r="V1534" s="46">
        <v>41.22867271138238</v>
      </c>
      <c r="W1534" s="46">
        <v>0</v>
      </c>
      <c r="X1534" s="46">
        <v>0</v>
      </c>
      <c r="Y1534" s="46">
        <v>0</v>
      </c>
      <c r="Z1534" s="46">
        <v>0</v>
      </c>
      <c r="AA1534" s="46" t="s">
        <v>74</v>
      </c>
      <c r="AB1534" s="46">
        <v>0</v>
      </c>
      <c r="AC1534" s="46" t="s">
        <v>74</v>
      </c>
      <c r="AD1534" s="46">
        <v>0</v>
      </c>
      <c r="AE1534" s="46" t="s">
        <v>74</v>
      </c>
      <c r="AF1534" s="46">
        <v>0</v>
      </c>
      <c r="AG1534" s="46" t="s">
        <v>74</v>
      </c>
      <c r="AH1534" s="46">
        <v>0</v>
      </c>
      <c r="AI1534" s="46" t="s">
        <v>74</v>
      </c>
      <c r="AJ1534" s="46">
        <v>0</v>
      </c>
      <c r="AK1534" s="46" t="s">
        <v>74</v>
      </c>
      <c r="AL1534" s="46">
        <v>0</v>
      </c>
      <c r="AM1534" s="46" t="s">
        <v>74</v>
      </c>
      <c r="AN1534" s="50"/>
      <c r="AO1534" s="46">
        <v>0</v>
      </c>
      <c r="AP1534" s="46">
        <v>0</v>
      </c>
      <c r="AQ1534" s="46">
        <v>0</v>
      </c>
      <c r="AR1534" s="46">
        <v>0</v>
      </c>
      <c r="AS1534" s="46">
        <v>0</v>
      </c>
      <c r="AT1534" s="46">
        <v>0</v>
      </c>
      <c r="AU1534" s="46">
        <v>0</v>
      </c>
      <c r="AV1534" s="46">
        <v>0</v>
      </c>
      <c r="AW1534" s="46">
        <v>0</v>
      </c>
      <c r="AX1534" s="46">
        <v>0</v>
      </c>
      <c r="AY1534" s="46">
        <v>0</v>
      </c>
      <c r="AZ1534" s="46">
        <v>0</v>
      </c>
      <c r="BA1534" s="46">
        <v>0</v>
      </c>
      <c r="BB1534" s="46">
        <v>0</v>
      </c>
      <c r="BC1534" s="46">
        <v>0</v>
      </c>
      <c r="BD1534" s="46">
        <v>0</v>
      </c>
      <c r="BE1534" s="46">
        <v>0</v>
      </c>
      <c r="BF1534" s="46">
        <v>0</v>
      </c>
      <c r="BG1534" s="46">
        <v>0</v>
      </c>
      <c r="BH1534" s="46">
        <v>0</v>
      </c>
      <c r="BI1534" s="46"/>
      <c r="BJ1534" s="46"/>
      <c r="BK1534" s="46"/>
      <c r="BL1534" s="46"/>
      <c r="BM1534" s="46"/>
      <c r="BN1534" s="46"/>
      <c r="BO1534" s="46"/>
      <c r="BP1534" s="46"/>
      <c r="BQ1534" s="46"/>
      <c r="BR1534" s="46"/>
      <c r="BS1534" s="46"/>
      <c r="BT1534" s="46"/>
      <c r="BU1534" s="46"/>
      <c r="BV1534" s="46"/>
      <c r="BW1534" s="46"/>
      <c r="BX1534" s="46"/>
      <c r="BY1534" s="46"/>
      <c r="BZ1534" s="46"/>
      <c r="CA1534" s="46"/>
      <c r="CB1534" s="46"/>
      <c r="CC1534" s="46"/>
    </row>
    <row r="1535" spans="7:81" x14ac:dyDescent="0.25">
      <c r="G1535" t="s">
        <v>133</v>
      </c>
      <c r="H1535" s="40">
        <v>41711</v>
      </c>
      <c r="I1535" s="46">
        <v>0</v>
      </c>
      <c r="J1535" s="46">
        <v>0</v>
      </c>
      <c r="K1535" s="46" t="s">
        <v>74</v>
      </c>
      <c r="L1535" s="46">
        <v>0</v>
      </c>
      <c r="M1535" s="46" t="s">
        <v>74</v>
      </c>
      <c r="N1535" s="46">
        <v>0</v>
      </c>
      <c r="O1535" s="46" t="s">
        <v>74</v>
      </c>
      <c r="P1535" s="46">
        <v>0</v>
      </c>
      <c r="Q1535" s="46" t="s">
        <v>74</v>
      </c>
      <c r="R1535" s="46">
        <v>0</v>
      </c>
      <c r="S1535" s="46" t="s">
        <v>74</v>
      </c>
      <c r="T1535" s="46">
        <v>0</v>
      </c>
      <c r="U1535" s="46" t="s">
        <v>74</v>
      </c>
      <c r="V1535" s="46">
        <v>0</v>
      </c>
      <c r="W1535" s="46" t="s">
        <v>74</v>
      </c>
      <c r="X1535" s="46">
        <v>0</v>
      </c>
      <c r="Y1535" s="46" t="s">
        <v>74</v>
      </c>
      <c r="Z1535" s="46">
        <v>0</v>
      </c>
      <c r="AA1535" s="46" t="s">
        <v>74</v>
      </c>
      <c r="AB1535" s="46">
        <v>0</v>
      </c>
      <c r="AC1535" s="46" t="s">
        <v>74</v>
      </c>
      <c r="AD1535" s="46">
        <v>0</v>
      </c>
      <c r="AE1535" s="46" t="s">
        <v>74</v>
      </c>
      <c r="AF1535" s="46">
        <v>0</v>
      </c>
      <c r="AG1535" s="46" t="s">
        <v>74</v>
      </c>
      <c r="AH1535" s="46">
        <v>0</v>
      </c>
      <c r="AI1535" s="46" t="s">
        <v>74</v>
      </c>
      <c r="AJ1535" s="46">
        <v>0</v>
      </c>
      <c r="AK1535" s="46" t="s">
        <v>74</v>
      </c>
      <c r="AL1535" s="46">
        <v>0</v>
      </c>
      <c r="AM1535" s="46" t="s">
        <v>74</v>
      </c>
      <c r="AN1535" s="50"/>
      <c r="AO1535" s="46"/>
      <c r="AP1535" s="46"/>
      <c r="AQ1535" s="46"/>
      <c r="AR1535" s="46"/>
      <c r="AS1535" s="46"/>
      <c r="AT1535" s="46"/>
      <c r="AU1535" s="46"/>
      <c r="AV1535" s="46"/>
      <c r="AW1535" s="46"/>
      <c r="AX1535" s="46"/>
      <c r="AY1535" s="46"/>
      <c r="AZ1535" s="46"/>
      <c r="BA1535" s="46"/>
      <c r="BB1535" s="46"/>
      <c r="BC1535" s="46"/>
      <c r="BD1535" s="46"/>
      <c r="BE1535" s="46"/>
      <c r="BF1535" s="46"/>
      <c r="BG1535" s="46"/>
      <c r="BH1535" s="46"/>
      <c r="BI1535" s="46"/>
      <c r="BJ1535" s="46"/>
      <c r="BK1535" s="46"/>
      <c r="BL1535" s="46"/>
      <c r="BM1535" s="46"/>
      <c r="BN1535" s="46"/>
      <c r="BO1535" s="46"/>
      <c r="BP1535" s="46"/>
      <c r="BQ1535" s="46"/>
      <c r="BR1535" s="46"/>
      <c r="BS1535" s="46"/>
      <c r="BT1535" s="46"/>
      <c r="BU1535" s="46"/>
      <c r="BV1535" s="46"/>
      <c r="BW1535" s="46"/>
      <c r="BX1535" s="46"/>
      <c r="BY1535" s="46"/>
      <c r="BZ1535" s="46"/>
      <c r="CA1535" s="46"/>
      <c r="CB1535" s="46"/>
      <c r="CC1535" s="46"/>
    </row>
    <row r="1536" spans="7:81" x14ac:dyDescent="0.25">
      <c r="G1536" t="s">
        <v>133</v>
      </c>
      <c r="H1536" s="40">
        <v>41712</v>
      </c>
      <c r="I1536" s="46">
        <v>0</v>
      </c>
      <c r="J1536" s="46">
        <v>0</v>
      </c>
      <c r="K1536" s="46" t="s">
        <v>74</v>
      </c>
      <c r="L1536" s="46">
        <v>0</v>
      </c>
      <c r="M1536" s="46" t="s">
        <v>74</v>
      </c>
      <c r="N1536" s="46">
        <v>0</v>
      </c>
      <c r="O1536" s="46" t="s">
        <v>74</v>
      </c>
      <c r="P1536" s="46">
        <v>0</v>
      </c>
      <c r="Q1536" s="46" t="s">
        <v>74</v>
      </c>
      <c r="R1536" s="46">
        <v>0</v>
      </c>
      <c r="S1536" s="46" t="s">
        <v>74</v>
      </c>
      <c r="T1536" s="46">
        <v>0</v>
      </c>
      <c r="U1536" s="46" t="s">
        <v>74</v>
      </c>
      <c r="V1536" s="46">
        <v>0</v>
      </c>
      <c r="W1536" s="46" t="s">
        <v>74</v>
      </c>
      <c r="X1536" s="46">
        <v>0</v>
      </c>
      <c r="Y1536" s="46" t="s">
        <v>74</v>
      </c>
      <c r="Z1536" s="46">
        <v>0</v>
      </c>
      <c r="AA1536" s="46" t="s">
        <v>74</v>
      </c>
      <c r="AB1536" s="46">
        <v>0</v>
      </c>
      <c r="AC1536" s="46" t="s">
        <v>74</v>
      </c>
      <c r="AD1536" s="46">
        <v>0</v>
      </c>
      <c r="AE1536" s="46" t="s">
        <v>74</v>
      </c>
      <c r="AF1536" s="46">
        <v>0</v>
      </c>
      <c r="AG1536" s="46" t="s">
        <v>74</v>
      </c>
      <c r="AH1536" s="46">
        <v>0</v>
      </c>
      <c r="AI1536" s="46" t="s">
        <v>74</v>
      </c>
      <c r="AJ1536" s="46">
        <v>0</v>
      </c>
      <c r="AK1536" s="46" t="s">
        <v>74</v>
      </c>
      <c r="AL1536" s="46">
        <v>0</v>
      </c>
      <c r="AM1536" s="46" t="s">
        <v>74</v>
      </c>
      <c r="AN1536" s="50"/>
      <c r="AO1536" s="46"/>
      <c r="AP1536" s="46"/>
      <c r="AQ1536" s="46"/>
      <c r="AR1536" s="46"/>
      <c r="AS1536" s="46"/>
      <c r="AT1536" s="46"/>
      <c r="AU1536" s="46"/>
      <c r="AV1536" s="46"/>
      <c r="AW1536" s="46"/>
      <c r="AX1536" s="46"/>
      <c r="AY1536" s="46"/>
      <c r="AZ1536" s="46"/>
      <c r="BA1536" s="46"/>
      <c r="BB1536" s="46"/>
      <c r="BC1536" s="46"/>
      <c r="BD1536" s="46"/>
      <c r="BE1536" s="46"/>
      <c r="BF1536" s="46"/>
      <c r="BG1536" s="46"/>
      <c r="BH1536" s="46"/>
      <c r="BI1536" s="46"/>
      <c r="BJ1536" s="46"/>
      <c r="BK1536" s="46"/>
      <c r="BL1536" s="46"/>
      <c r="BM1536" s="46"/>
      <c r="BN1536" s="46"/>
      <c r="BO1536" s="46"/>
      <c r="BP1536" s="46"/>
      <c r="BQ1536" s="46"/>
      <c r="BR1536" s="46"/>
      <c r="BS1536" s="46"/>
      <c r="BT1536" s="46"/>
      <c r="BU1536" s="46"/>
      <c r="BV1536" s="46"/>
      <c r="BW1536" s="46"/>
      <c r="BX1536" s="46"/>
      <c r="BY1536" s="46"/>
      <c r="BZ1536" s="46"/>
      <c r="CA1536" s="46"/>
      <c r="CB1536" s="46"/>
      <c r="CC1536" s="46"/>
    </row>
    <row r="1537" spans="7:81" x14ac:dyDescent="0.25">
      <c r="G1537" t="s">
        <v>133</v>
      </c>
      <c r="H1537" s="40">
        <v>41713</v>
      </c>
      <c r="I1537" s="46">
        <v>20.5</v>
      </c>
      <c r="J1537" s="46">
        <v>0</v>
      </c>
      <c r="K1537" s="46" t="s">
        <v>74</v>
      </c>
      <c r="L1537" s="46">
        <v>0</v>
      </c>
      <c r="M1537" s="46" t="s">
        <v>74</v>
      </c>
      <c r="N1537" s="46">
        <v>0</v>
      </c>
      <c r="O1537" s="46" t="s">
        <v>74</v>
      </c>
      <c r="P1537" s="46">
        <v>0</v>
      </c>
      <c r="Q1537" s="46" t="s">
        <v>74</v>
      </c>
      <c r="R1537" s="46">
        <v>0</v>
      </c>
      <c r="S1537" s="46" t="s">
        <v>74</v>
      </c>
      <c r="T1537" s="46">
        <v>0</v>
      </c>
      <c r="U1537" s="46" t="s">
        <v>74</v>
      </c>
      <c r="V1537" s="46">
        <v>0</v>
      </c>
      <c r="W1537" s="46" t="s">
        <v>74</v>
      </c>
      <c r="X1537" s="46">
        <v>0</v>
      </c>
      <c r="Y1537" s="46" t="s">
        <v>74</v>
      </c>
      <c r="Z1537" s="46">
        <v>0</v>
      </c>
      <c r="AA1537" s="46" t="s">
        <v>74</v>
      </c>
      <c r="AB1537" s="46">
        <v>0</v>
      </c>
      <c r="AC1537" s="46" t="s">
        <v>74</v>
      </c>
      <c r="AD1537" s="46">
        <v>0</v>
      </c>
      <c r="AE1537" s="46" t="s">
        <v>74</v>
      </c>
      <c r="AF1537" s="46">
        <v>0</v>
      </c>
      <c r="AG1537" s="46" t="s">
        <v>74</v>
      </c>
      <c r="AH1537" s="46">
        <v>0</v>
      </c>
      <c r="AI1537" s="46" t="s">
        <v>74</v>
      </c>
      <c r="AJ1537" s="46">
        <v>0</v>
      </c>
      <c r="AK1537" s="46" t="s">
        <v>74</v>
      </c>
      <c r="AL1537" s="46">
        <v>0</v>
      </c>
      <c r="AM1537" s="46" t="s">
        <v>74</v>
      </c>
      <c r="AN1537" s="50"/>
      <c r="AO1537" s="46"/>
      <c r="AP1537" s="46"/>
      <c r="AQ1537" s="46"/>
      <c r="AR1537" s="46"/>
      <c r="AS1537" s="46"/>
      <c r="AT1537" s="46"/>
      <c r="AU1537" s="46"/>
      <c r="AV1537" s="46"/>
      <c r="AW1537" s="46"/>
      <c r="AX1537" s="46"/>
      <c r="AY1537" s="46"/>
      <c r="AZ1537" s="46"/>
      <c r="BA1537" s="46"/>
      <c r="BB1537" s="46"/>
      <c r="BC1537" s="46"/>
      <c r="BD1537" s="46"/>
      <c r="BE1537" s="46"/>
      <c r="BF1537" s="46"/>
      <c r="BG1537" s="46"/>
      <c r="BH1537" s="46"/>
      <c r="BI1537" s="46"/>
      <c r="BJ1537" s="46"/>
      <c r="BK1537" s="46"/>
      <c r="BL1537" s="46"/>
      <c r="BM1537" s="46"/>
      <c r="BN1537" s="46"/>
      <c r="BO1537" s="46"/>
      <c r="BP1537" s="46"/>
      <c r="BQ1537" s="46"/>
      <c r="BR1537" s="46"/>
      <c r="BS1537" s="46"/>
      <c r="BT1537" s="46"/>
      <c r="BU1537" s="46"/>
      <c r="BV1537" s="46"/>
      <c r="BW1537" s="46"/>
      <c r="BX1537" s="46"/>
      <c r="BY1537" s="46"/>
      <c r="BZ1537" s="46"/>
      <c r="CA1537" s="46"/>
      <c r="CB1537" s="46"/>
      <c r="CC1537" s="46"/>
    </row>
    <row r="1538" spans="7:81" x14ac:dyDescent="0.25">
      <c r="G1538" t="s">
        <v>133</v>
      </c>
      <c r="H1538" s="40">
        <v>41714</v>
      </c>
      <c r="I1538" s="46">
        <v>1.5</v>
      </c>
      <c r="J1538" s="46">
        <v>0</v>
      </c>
      <c r="K1538" s="46" t="s">
        <v>74</v>
      </c>
      <c r="L1538" s="46">
        <v>0</v>
      </c>
      <c r="M1538" s="46" t="s">
        <v>74</v>
      </c>
      <c r="N1538" s="46">
        <v>0</v>
      </c>
      <c r="O1538" s="46" t="s">
        <v>74</v>
      </c>
      <c r="P1538" s="46">
        <v>0</v>
      </c>
      <c r="Q1538" s="46" t="s">
        <v>74</v>
      </c>
      <c r="R1538" s="46">
        <v>0</v>
      </c>
      <c r="S1538" s="46" t="s">
        <v>74</v>
      </c>
      <c r="T1538" s="46">
        <v>0</v>
      </c>
      <c r="U1538" s="46" t="s">
        <v>74</v>
      </c>
      <c r="V1538" s="46">
        <v>0</v>
      </c>
      <c r="W1538" s="46" t="s">
        <v>74</v>
      </c>
      <c r="X1538" s="46">
        <v>0</v>
      </c>
      <c r="Y1538" s="46" t="s">
        <v>74</v>
      </c>
      <c r="Z1538" s="46">
        <v>0</v>
      </c>
      <c r="AA1538" s="46" t="s">
        <v>74</v>
      </c>
      <c r="AB1538" s="46">
        <v>0</v>
      </c>
      <c r="AC1538" s="46" t="s">
        <v>74</v>
      </c>
      <c r="AD1538" s="46">
        <v>0</v>
      </c>
      <c r="AE1538" s="46" t="s">
        <v>74</v>
      </c>
      <c r="AF1538" s="46">
        <v>0</v>
      </c>
      <c r="AG1538" s="46" t="s">
        <v>74</v>
      </c>
      <c r="AH1538" s="46">
        <v>0</v>
      </c>
      <c r="AI1538" s="46" t="s">
        <v>74</v>
      </c>
      <c r="AJ1538" s="46">
        <v>0</v>
      </c>
      <c r="AK1538" s="46" t="s">
        <v>74</v>
      </c>
      <c r="AL1538" s="46">
        <v>0</v>
      </c>
      <c r="AM1538" s="46" t="s">
        <v>74</v>
      </c>
      <c r="AN1538" s="50"/>
      <c r="AO1538" s="46"/>
      <c r="AP1538" s="46"/>
      <c r="AQ1538" s="46"/>
      <c r="AR1538" s="46"/>
      <c r="AS1538" s="46"/>
      <c r="AT1538" s="46"/>
      <c r="AU1538" s="46"/>
      <c r="AV1538" s="46"/>
      <c r="AW1538" s="46"/>
      <c r="AX1538" s="46"/>
      <c r="AY1538" s="46"/>
      <c r="AZ1538" s="46"/>
      <c r="BA1538" s="46"/>
      <c r="BB1538" s="46"/>
      <c r="BC1538" s="46"/>
      <c r="BD1538" s="46"/>
      <c r="BE1538" s="46"/>
      <c r="BF1538" s="46"/>
      <c r="BG1538" s="46"/>
      <c r="BH1538" s="46"/>
      <c r="BI1538" s="46"/>
      <c r="BJ1538" s="46"/>
      <c r="BK1538" s="46"/>
      <c r="BL1538" s="46"/>
      <c r="BM1538" s="46"/>
      <c r="BN1538" s="46"/>
      <c r="BO1538" s="46"/>
      <c r="BP1538" s="46"/>
      <c r="BQ1538" s="46"/>
      <c r="BR1538" s="46"/>
      <c r="BS1538" s="46"/>
      <c r="BT1538" s="46"/>
      <c r="BU1538" s="46"/>
      <c r="BV1538" s="46"/>
      <c r="BW1538" s="46"/>
      <c r="BX1538" s="46"/>
      <c r="BY1538" s="46"/>
      <c r="BZ1538" s="46"/>
      <c r="CA1538" s="46"/>
      <c r="CB1538" s="46"/>
      <c r="CC1538" s="46"/>
    </row>
    <row r="1539" spans="7:81" x14ac:dyDescent="0.25">
      <c r="G1539" t="s">
        <v>133</v>
      </c>
      <c r="H1539" s="40">
        <v>41715</v>
      </c>
      <c r="I1539" s="46">
        <v>0</v>
      </c>
      <c r="J1539" s="46">
        <v>0</v>
      </c>
      <c r="K1539" s="46" t="s">
        <v>74</v>
      </c>
      <c r="L1539" s="46">
        <v>0</v>
      </c>
      <c r="M1539" s="46" t="s">
        <v>74</v>
      </c>
      <c r="N1539" s="46">
        <v>0</v>
      </c>
      <c r="O1539" s="46" t="s">
        <v>74</v>
      </c>
      <c r="P1539" s="46">
        <v>0</v>
      </c>
      <c r="Q1539" s="46" t="s">
        <v>74</v>
      </c>
      <c r="R1539" s="46">
        <v>0</v>
      </c>
      <c r="S1539" s="46" t="s">
        <v>74</v>
      </c>
      <c r="T1539" s="46">
        <v>0</v>
      </c>
      <c r="U1539" s="46" t="s">
        <v>74</v>
      </c>
      <c r="V1539" s="46">
        <v>0</v>
      </c>
      <c r="W1539" s="46" t="s">
        <v>74</v>
      </c>
      <c r="X1539" s="46">
        <v>0</v>
      </c>
      <c r="Y1539" s="46" t="s">
        <v>74</v>
      </c>
      <c r="Z1539" s="46">
        <v>0</v>
      </c>
      <c r="AA1539" s="46" t="s">
        <v>74</v>
      </c>
      <c r="AB1539" s="46">
        <v>0</v>
      </c>
      <c r="AC1539" s="46" t="s">
        <v>74</v>
      </c>
      <c r="AD1539" s="46">
        <v>0</v>
      </c>
      <c r="AE1539" s="46" t="s">
        <v>74</v>
      </c>
      <c r="AF1539" s="46">
        <v>0</v>
      </c>
      <c r="AG1539" s="46" t="s">
        <v>74</v>
      </c>
      <c r="AH1539" s="46">
        <v>0</v>
      </c>
      <c r="AI1539" s="46" t="s">
        <v>74</v>
      </c>
      <c r="AJ1539" s="46">
        <v>0</v>
      </c>
      <c r="AK1539" s="46" t="s">
        <v>74</v>
      </c>
      <c r="AL1539" s="46">
        <v>0</v>
      </c>
      <c r="AM1539" s="46" t="s">
        <v>74</v>
      </c>
      <c r="AN1539" s="50"/>
      <c r="AO1539" s="46"/>
      <c r="AP1539" s="46"/>
      <c r="AQ1539" s="46"/>
      <c r="AR1539" s="46"/>
      <c r="AS1539" s="46"/>
      <c r="AT1539" s="46"/>
      <c r="AU1539" s="46"/>
      <c r="AV1539" s="46"/>
      <c r="AW1539" s="46"/>
      <c r="AX1539" s="46"/>
      <c r="AY1539" s="46"/>
      <c r="AZ1539" s="46"/>
      <c r="BA1539" s="46"/>
      <c r="BB1539" s="46"/>
      <c r="BC1539" s="46"/>
      <c r="BD1539" s="46"/>
      <c r="BE1539" s="46"/>
      <c r="BF1539" s="46"/>
      <c r="BG1539" s="46"/>
      <c r="BH1539" s="46"/>
      <c r="BI1539" s="46"/>
      <c r="BJ1539" s="46"/>
      <c r="BK1539" s="46"/>
      <c r="BL1539" s="46"/>
      <c r="BM1539" s="46"/>
      <c r="BN1539" s="46"/>
      <c r="BO1539" s="46"/>
      <c r="BP1539" s="46"/>
      <c r="BQ1539" s="46"/>
      <c r="BR1539" s="46"/>
      <c r="BS1539" s="46"/>
      <c r="BT1539" s="46"/>
      <c r="BU1539" s="46"/>
      <c r="BV1539" s="46"/>
      <c r="BW1539" s="46"/>
      <c r="BX1539" s="46"/>
      <c r="BY1539" s="46"/>
      <c r="BZ1539" s="46"/>
      <c r="CA1539" s="46"/>
      <c r="CB1539" s="46"/>
      <c r="CC1539" s="46"/>
    </row>
    <row r="1540" spans="7:81" x14ac:dyDescent="0.25">
      <c r="G1540" t="s">
        <v>133</v>
      </c>
      <c r="H1540" s="40">
        <v>41716</v>
      </c>
      <c r="I1540" s="46">
        <v>0</v>
      </c>
      <c r="J1540" s="46">
        <v>0</v>
      </c>
      <c r="K1540" s="46" t="s">
        <v>74</v>
      </c>
      <c r="L1540" s="46">
        <v>0</v>
      </c>
      <c r="M1540" s="46" t="s">
        <v>74</v>
      </c>
      <c r="N1540" s="46">
        <v>0</v>
      </c>
      <c r="O1540" s="46" t="s">
        <v>74</v>
      </c>
      <c r="P1540" s="46">
        <v>0</v>
      </c>
      <c r="Q1540" s="46" t="s">
        <v>74</v>
      </c>
      <c r="R1540" s="46">
        <v>0</v>
      </c>
      <c r="S1540" s="46" t="s">
        <v>74</v>
      </c>
      <c r="T1540" s="46">
        <v>0</v>
      </c>
      <c r="U1540" s="46" t="s">
        <v>74</v>
      </c>
      <c r="V1540" s="46">
        <v>0</v>
      </c>
      <c r="W1540" s="46" t="s">
        <v>74</v>
      </c>
      <c r="X1540" s="46">
        <v>0</v>
      </c>
      <c r="Y1540" s="46" t="s">
        <v>74</v>
      </c>
      <c r="Z1540" s="46">
        <v>0</v>
      </c>
      <c r="AA1540" s="46" t="s">
        <v>74</v>
      </c>
      <c r="AB1540" s="46">
        <v>0</v>
      </c>
      <c r="AC1540" s="46" t="s">
        <v>74</v>
      </c>
      <c r="AD1540" s="46">
        <v>0</v>
      </c>
      <c r="AE1540" s="46" t="s">
        <v>74</v>
      </c>
      <c r="AF1540" s="46">
        <v>0</v>
      </c>
      <c r="AG1540" s="46" t="s">
        <v>74</v>
      </c>
      <c r="AH1540" s="46">
        <v>0</v>
      </c>
      <c r="AI1540" s="46" t="s">
        <v>74</v>
      </c>
      <c r="AJ1540" s="46">
        <v>0</v>
      </c>
      <c r="AK1540" s="46" t="s">
        <v>74</v>
      </c>
      <c r="AL1540" s="46">
        <v>0</v>
      </c>
      <c r="AM1540" s="46" t="s">
        <v>74</v>
      </c>
      <c r="AN1540" s="50"/>
      <c r="AO1540" s="46"/>
      <c r="AP1540" s="46"/>
      <c r="AQ1540" s="46"/>
      <c r="AR1540" s="46"/>
      <c r="AS1540" s="46"/>
      <c r="AT1540" s="46"/>
      <c r="AU1540" s="46"/>
      <c r="AV1540" s="46"/>
      <c r="AW1540" s="46"/>
      <c r="AX1540" s="46"/>
      <c r="AY1540" s="46"/>
      <c r="AZ1540" s="46"/>
      <c r="BA1540" s="46"/>
      <c r="BB1540" s="46"/>
      <c r="BC1540" s="46"/>
      <c r="BD1540" s="46"/>
      <c r="BE1540" s="46"/>
      <c r="BF1540" s="46"/>
      <c r="BG1540" s="46"/>
      <c r="BH1540" s="46"/>
      <c r="BI1540" s="46"/>
      <c r="BJ1540" s="46"/>
      <c r="BK1540" s="46"/>
      <c r="BL1540" s="46"/>
      <c r="BM1540" s="46"/>
      <c r="BN1540" s="46"/>
      <c r="BO1540" s="46"/>
      <c r="BP1540" s="46"/>
      <c r="BQ1540" s="46"/>
      <c r="BR1540" s="46"/>
      <c r="BS1540" s="46"/>
      <c r="BT1540" s="46"/>
      <c r="BU1540" s="46"/>
      <c r="BV1540" s="46"/>
      <c r="BW1540" s="46"/>
      <c r="BX1540" s="46"/>
      <c r="BY1540" s="46"/>
      <c r="BZ1540" s="46"/>
      <c r="CA1540" s="46"/>
      <c r="CB1540" s="46"/>
      <c r="CC1540" s="46"/>
    </row>
    <row r="1541" spans="7:81" x14ac:dyDescent="0.25">
      <c r="G1541" t="s">
        <v>133</v>
      </c>
      <c r="H1541" s="40">
        <v>41717</v>
      </c>
      <c r="I1541" s="46">
        <v>0</v>
      </c>
      <c r="J1541" s="46">
        <v>0</v>
      </c>
      <c r="K1541" s="46" t="s">
        <v>74</v>
      </c>
      <c r="L1541" s="46">
        <v>0</v>
      </c>
      <c r="M1541" s="46" t="s">
        <v>74</v>
      </c>
      <c r="N1541" s="46">
        <v>0</v>
      </c>
      <c r="O1541" s="46" t="s">
        <v>74</v>
      </c>
      <c r="P1541" s="46">
        <v>0</v>
      </c>
      <c r="Q1541" s="46" t="s">
        <v>74</v>
      </c>
      <c r="R1541" s="46">
        <v>0</v>
      </c>
      <c r="S1541" s="46" t="s">
        <v>74</v>
      </c>
      <c r="T1541" s="46">
        <v>0</v>
      </c>
      <c r="U1541" s="46" t="s">
        <v>74</v>
      </c>
      <c r="V1541" s="46">
        <v>0</v>
      </c>
      <c r="W1541" s="46" t="s">
        <v>74</v>
      </c>
      <c r="X1541" s="46">
        <v>0</v>
      </c>
      <c r="Y1541" s="46" t="s">
        <v>74</v>
      </c>
      <c r="Z1541" s="46">
        <v>0</v>
      </c>
      <c r="AA1541" s="46">
        <v>1.2666666666666666</v>
      </c>
      <c r="AB1541" s="46">
        <v>0</v>
      </c>
      <c r="AC1541" s="46">
        <v>0.93333333333333324</v>
      </c>
      <c r="AD1541" s="46">
        <v>0</v>
      </c>
      <c r="AE1541" s="46">
        <v>0</v>
      </c>
      <c r="AF1541" s="46">
        <v>0</v>
      </c>
      <c r="AG1541" s="46">
        <v>0</v>
      </c>
      <c r="AH1541" s="46">
        <v>0</v>
      </c>
      <c r="AI1541" s="46">
        <v>0</v>
      </c>
      <c r="AJ1541" s="46">
        <v>0</v>
      </c>
      <c r="AK1541" s="46">
        <v>0</v>
      </c>
      <c r="AL1541" s="46">
        <v>0</v>
      </c>
      <c r="AM1541" s="46">
        <v>0.66666666666666663</v>
      </c>
      <c r="AN1541" s="50"/>
      <c r="AO1541" s="46"/>
      <c r="AP1541" s="46"/>
      <c r="AQ1541" s="46"/>
      <c r="AR1541" s="46"/>
      <c r="AS1541" s="46"/>
      <c r="AT1541" s="46"/>
      <c r="AU1541" s="46"/>
      <c r="AV1541" s="46"/>
      <c r="AW1541" s="46"/>
      <c r="AX1541" s="46"/>
      <c r="AY1541" s="46"/>
      <c r="AZ1541" s="46"/>
      <c r="BA1541" s="46"/>
      <c r="BB1541" s="46"/>
      <c r="BC1541" s="46"/>
      <c r="BD1541" s="46"/>
      <c r="BE1541" s="46"/>
      <c r="BF1541" s="46"/>
      <c r="BG1541" s="46"/>
      <c r="BH1541" s="46"/>
      <c r="BI1541" s="46">
        <v>0</v>
      </c>
      <c r="BJ1541" s="46">
        <v>1.3</v>
      </c>
      <c r="BK1541" s="46">
        <v>2.5</v>
      </c>
      <c r="BL1541" s="46">
        <v>1.1000000000000001</v>
      </c>
      <c r="BM1541" s="46">
        <v>0.5</v>
      </c>
      <c r="BN1541" s="46">
        <v>1.2</v>
      </c>
      <c r="BO1541" s="46">
        <v>0</v>
      </c>
      <c r="BP1541" s="46">
        <v>0</v>
      </c>
      <c r="BQ1541" s="46">
        <v>0</v>
      </c>
      <c r="BR1541" s="46">
        <v>0</v>
      </c>
      <c r="BS1541" s="46">
        <v>0</v>
      </c>
      <c r="BT1541" s="46">
        <v>0</v>
      </c>
      <c r="BU1541" s="46">
        <v>0</v>
      </c>
      <c r="BV1541" s="46">
        <v>0</v>
      </c>
      <c r="BW1541" s="46">
        <v>0</v>
      </c>
      <c r="BX1541" s="46">
        <v>0</v>
      </c>
      <c r="BY1541" s="46">
        <v>0</v>
      </c>
      <c r="BZ1541" s="46">
        <v>0</v>
      </c>
      <c r="CA1541" s="46">
        <v>1.1000000000000001</v>
      </c>
      <c r="CB1541" s="46">
        <v>0.9</v>
      </c>
      <c r="CC1541" s="46">
        <v>0</v>
      </c>
    </row>
    <row r="1542" spans="7:81" x14ac:dyDescent="0.25">
      <c r="G1542" t="s">
        <v>133</v>
      </c>
      <c r="H1542" s="40">
        <v>41718</v>
      </c>
      <c r="I1542" s="46">
        <v>0</v>
      </c>
      <c r="J1542" s="46">
        <v>0</v>
      </c>
      <c r="K1542" s="46" t="s">
        <v>74</v>
      </c>
      <c r="L1542" s="46">
        <v>0</v>
      </c>
      <c r="M1542" s="46" t="s">
        <v>74</v>
      </c>
      <c r="N1542" s="46">
        <v>0</v>
      </c>
      <c r="O1542" s="46" t="s">
        <v>74</v>
      </c>
      <c r="P1542" s="46">
        <v>0</v>
      </c>
      <c r="Q1542" s="46" t="s">
        <v>74</v>
      </c>
      <c r="R1542" s="46">
        <v>0</v>
      </c>
      <c r="S1542" s="46" t="s">
        <v>74</v>
      </c>
      <c r="T1542" s="46">
        <v>0</v>
      </c>
      <c r="U1542" s="46" t="s">
        <v>74</v>
      </c>
      <c r="V1542" s="46">
        <v>0</v>
      </c>
      <c r="W1542" s="46" t="s">
        <v>74</v>
      </c>
      <c r="X1542" s="46">
        <v>0</v>
      </c>
      <c r="Y1542" s="46" t="s">
        <v>74</v>
      </c>
      <c r="Z1542" s="46">
        <v>0</v>
      </c>
      <c r="AA1542" s="46" t="s">
        <v>74</v>
      </c>
      <c r="AB1542" s="46">
        <v>0</v>
      </c>
      <c r="AC1542" s="46" t="s">
        <v>74</v>
      </c>
      <c r="AD1542" s="46">
        <v>0</v>
      </c>
      <c r="AE1542" s="46" t="s">
        <v>74</v>
      </c>
      <c r="AF1542" s="46">
        <v>0</v>
      </c>
      <c r="AG1542" s="46" t="s">
        <v>74</v>
      </c>
      <c r="AH1542" s="46">
        <v>0</v>
      </c>
      <c r="AI1542" s="46" t="s">
        <v>74</v>
      </c>
      <c r="AJ1542" s="46">
        <v>0</v>
      </c>
      <c r="AK1542" s="46" t="s">
        <v>74</v>
      </c>
      <c r="AL1542" s="46">
        <v>0</v>
      </c>
      <c r="AM1542" s="46" t="s">
        <v>74</v>
      </c>
      <c r="AN1542" s="50"/>
      <c r="AO1542" s="46"/>
      <c r="AP1542" s="46"/>
      <c r="AQ1542" s="46"/>
      <c r="AR1542" s="46"/>
      <c r="AS1542" s="46"/>
      <c r="AT1542" s="46"/>
      <c r="AU1542" s="46"/>
      <c r="AV1542" s="46"/>
      <c r="AW1542" s="46"/>
      <c r="AX1542" s="46"/>
      <c r="AY1542" s="46"/>
      <c r="AZ1542" s="46"/>
      <c r="BA1542" s="46"/>
      <c r="BB1542" s="46"/>
      <c r="BC1542" s="46"/>
      <c r="BD1542" s="46"/>
      <c r="BE1542" s="46"/>
      <c r="BF1542" s="46"/>
      <c r="BG1542" s="46"/>
      <c r="BH1542" s="46"/>
      <c r="BI1542" s="46"/>
      <c r="BJ1542" s="46"/>
      <c r="BK1542" s="46"/>
      <c r="BL1542" s="46"/>
      <c r="BM1542" s="46"/>
      <c r="BN1542" s="46"/>
      <c r="BO1542" s="46"/>
      <c r="BP1542" s="46"/>
      <c r="BQ1542" s="46"/>
      <c r="BR1542" s="46"/>
      <c r="BS1542" s="46"/>
      <c r="BT1542" s="46"/>
      <c r="BU1542" s="46"/>
      <c r="BV1542" s="46"/>
      <c r="BW1542" s="46"/>
      <c r="BX1542" s="46"/>
      <c r="BY1542" s="46"/>
      <c r="BZ1542" s="46"/>
      <c r="CA1542" s="46"/>
      <c r="CB1542" s="46"/>
      <c r="CC1542" s="46"/>
    </row>
    <row r="1543" spans="7:81" x14ac:dyDescent="0.25">
      <c r="G1543" t="s">
        <v>133</v>
      </c>
      <c r="H1543" s="40">
        <v>41719</v>
      </c>
      <c r="I1543" s="46">
        <v>0</v>
      </c>
      <c r="J1543" s="46">
        <v>0</v>
      </c>
      <c r="K1543" s="46" t="s">
        <v>74</v>
      </c>
      <c r="L1543" s="46">
        <v>0</v>
      </c>
      <c r="M1543" s="46" t="s">
        <v>74</v>
      </c>
      <c r="N1543" s="46">
        <v>0</v>
      </c>
      <c r="O1543" s="46" t="s">
        <v>74</v>
      </c>
      <c r="P1543" s="46">
        <v>0</v>
      </c>
      <c r="Q1543" s="46" t="s">
        <v>74</v>
      </c>
      <c r="R1543" s="46">
        <v>0</v>
      </c>
      <c r="S1543" s="46" t="s">
        <v>74</v>
      </c>
      <c r="T1543" s="46">
        <v>0</v>
      </c>
      <c r="U1543" s="46" t="s">
        <v>74</v>
      </c>
      <c r="V1543" s="46">
        <v>0</v>
      </c>
      <c r="W1543" s="46" t="s">
        <v>74</v>
      </c>
      <c r="X1543" s="46">
        <v>0</v>
      </c>
      <c r="Y1543" s="46" t="s">
        <v>74</v>
      </c>
      <c r="Z1543" s="46">
        <v>0</v>
      </c>
      <c r="AA1543" s="46" t="s">
        <v>74</v>
      </c>
      <c r="AB1543" s="46">
        <v>0</v>
      </c>
      <c r="AC1543" s="46" t="s">
        <v>74</v>
      </c>
      <c r="AD1543" s="46">
        <v>0</v>
      </c>
      <c r="AE1543" s="46" t="s">
        <v>74</v>
      </c>
      <c r="AF1543" s="46">
        <v>0</v>
      </c>
      <c r="AG1543" s="46" t="s">
        <v>74</v>
      </c>
      <c r="AH1543" s="46">
        <v>0</v>
      </c>
      <c r="AI1543" s="46" t="s">
        <v>74</v>
      </c>
      <c r="AJ1543" s="46">
        <v>0</v>
      </c>
      <c r="AK1543" s="46" t="s">
        <v>74</v>
      </c>
      <c r="AL1543" s="46">
        <v>40.681776539649313</v>
      </c>
      <c r="AM1543" s="46" t="s">
        <v>74</v>
      </c>
      <c r="AN1543" s="50"/>
      <c r="AO1543" s="46"/>
      <c r="AP1543" s="46"/>
      <c r="AQ1543" s="46"/>
      <c r="AR1543" s="46"/>
      <c r="AS1543" s="46"/>
      <c r="AT1543" s="46"/>
      <c r="AU1543" s="46"/>
      <c r="AV1543" s="46"/>
      <c r="AW1543" s="46"/>
      <c r="AX1543" s="46"/>
      <c r="AY1543" s="46"/>
      <c r="AZ1543" s="46"/>
      <c r="BA1543" s="46"/>
      <c r="BB1543" s="46"/>
      <c r="BC1543" s="46"/>
      <c r="BD1543" s="46"/>
      <c r="BE1543" s="46"/>
      <c r="BF1543" s="46"/>
      <c r="BG1543" s="46"/>
      <c r="BH1543" s="46"/>
      <c r="BI1543" s="46"/>
      <c r="BJ1543" s="46"/>
      <c r="BK1543" s="46"/>
      <c r="BL1543" s="46"/>
      <c r="BM1543" s="46"/>
      <c r="BN1543" s="46"/>
      <c r="BO1543" s="46"/>
      <c r="BP1543" s="46"/>
      <c r="BQ1543" s="46"/>
      <c r="BR1543" s="46"/>
      <c r="BS1543" s="46"/>
      <c r="BT1543" s="46"/>
      <c r="BU1543" s="46"/>
      <c r="BV1543" s="46"/>
      <c r="BW1543" s="46"/>
      <c r="BX1543" s="46"/>
      <c r="BY1543" s="46"/>
      <c r="BZ1543" s="46"/>
      <c r="CA1543" s="46"/>
      <c r="CB1543" s="46"/>
      <c r="CC1543" s="46"/>
    </row>
    <row r="1544" spans="7:81" x14ac:dyDescent="0.25">
      <c r="G1544" t="s">
        <v>133</v>
      </c>
      <c r="H1544" s="40">
        <v>41720</v>
      </c>
      <c r="I1544" s="46">
        <v>0.5</v>
      </c>
      <c r="J1544" s="46">
        <v>0</v>
      </c>
      <c r="K1544" s="46" t="s">
        <v>74</v>
      </c>
      <c r="L1544" s="46">
        <v>0</v>
      </c>
      <c r="M1544" s="46" t="s">
        <v>74</v>
      </c>
      <c r="N1544" s="46">
        <v>0</v>
      </c>
      <c r="O1544" s="46" t="s">
        <v>74</v>
      </c>
      <c r="P1544" s="46">
        <v>0</v>
      </c>
      <c r="Q1544" s="46" t="s">
        <v>74</v>
      </c>
      <c r="R1544" s="46">
        <v>0</v>
      </c>
      <c r="S1544" s="46" t="s">
        <v>74</v>
      </c>
      <c r="T1544" s="46">
        <v>0</v>
      </c>
      <c r="U1544" s="46" t="s">
        <v>74</v>
      </c>
      <c r="V1544" s="46">
        <v>0</v>
      </c>
      <c r="W1544" s="46" t="s">
        <v>74</v>
      </c>
      <c r="X1544" s="46">
        <v>0</v>
      </c>
      <c r="Y1544" s="46" t="s">
        <v>74</v>
      </c>
      <c r="Z1544" s="46">
        <v>0</v>
      </c>
      <c r="AA1544" s="46" t="s">
        <v>74</v>
      </c>
      <c r="AB1544" s="46">
        <v>0</v>
      </c>
      <c r="AC1544" s="46" t="s">
        <v>74</v>
      </c>
      <c r="AD1544" s="46">
        <v>0</v>
      </c>
      <c r="AE1544" s="46" t="s">
        <v>74</v>
      </c>
      <c r="AF1544" s="46">
        <v>0</v>
      </c>
      <c r="AG1544" s="46" t="s">
        <v>74</v>
      </c>
      <c r="AH1544" s="46">
        <v>0</v>
      </c>
      <c r="AI1544" s="46" t="s">
        <v>74</v>
      </c>
      <c r="AJ1544" s="46">
        <v>0</v>
      </c>
      <c r="AK1544" s="46" t="s">
        <v>74</v>
      </c>
      <c r="AL1544" s="46">
        <v>0</v>
      </c>
      <c r="AM1544" s="46" t="s">
        <v>74</v>
      </c>
      <c r="AN1544" s="50"/>
      <c r="AO1544" s="46"/>
      <c r="AP1544" s="46"/>
      <c r="AQ1544" s="46"/>
      <c r="AR1544" s="46"/>
      <c r="AS1544" s="46"/>
      <c r="AT1544" s="46"/>
      <c r="AU1544" s="46"/>
      <c r="AV1544" s="46"/>
      <c r="AW1544" s="46"/>
      <c r="AX1544" s="46"/>
      <c r="AY1544" s="46"/>
      <c r="AZ1544" s="46"/>
      <c r="BA1544" s="46"/>
      <c r="BB1544" s="46"/>
      <c r="BC1544" s="46"/>
      <c r="BD1544" s="46"/>
      <c r="BE1544" s="46"/>
      <c r="BF1544" s="46"/>
      <c r="BG1544" s="46"/>
      <c r="BH1544" s="46"/>
      <c r="BI1544" s="46"/>
      <c r="BJ1544" s="46"/>
      <c r="BK1544" s="46"/>
      <c r="BL1544" s="46"/>
      <c r="BM1544" s="46"/>
      <c r="BN1544" s="46"/>
      <c r="BO1544" s="46"/>
      <c r="BP1544" s="46"/>
      <c r="BQ1544" s="46"/>
      <c r="BR1544" s="46"/>
      <c r="BS1544" s="46"/>
      <c r="BT1544" s="46"/>
      <c r="BU1544" s="46"/>
      <c r="BV1544" s="46"/>
      <c r="BW1544" s="46"/>
      <c r="BX1544" s="46"/>
      <c r="BY1544" s="46"/>
      <c r="BZ1544" s="46"/>
      <c r="CA1544" s="46"/>
      <c r="CB1544" s="46"/>
      <c r="CC1544" s="46"/>
    </row>
    <row r="1545" spans="7:81" x14ac:dyDescent="0.25">
      <c r="G1545" t="s">
        <v>133</v>
      </c>
      <c r="H1545" s="40">
        <v>41721</v>
      </c>
      <c r="I1545" s="46">
        <v>0</v>
      </c>
      <c r="J1545" s="46">
        <v>0</v>
      </c>
      <c r="K1545" s="46" t="s">
        <v>74</v>
      </c>
      <c r="L1545" s="46">
        <v>0</v>
      </c>
      <c r="M1545" s="46" t="s">
        <v>74</v>
      </c>
      <c r="N1545" s="46">
        <v>0</v>
      </c>
      <c r="O1545" s="46" t="s">
        <v>74</v>
      </c>
      <c r="P1545" s="46">
        <v>0</v>
      </c>
      <c r="Q1545" s="46" t="s">
        <v>74</v>
      </c>
      <c r="R1545" s="46">
        <v>0</v>
      </c>
      <c r="S1545" s="46" t="s">
        <v>74</v>
      </c>
      <c r="T1545" s="46">
        <v>0</v>
      </c>
      <c r="U1545" s="46" t="s">
        <v>74</v>
      </c>
      <c r="V1545" s="46">
        <v>0</v>
      </c>
      <c r="W1545" s="46" t="s">
        <v>74</v>
      </c>
      <c r="X1545" s="46">
        <v>0</v>
      </c>
      <c r="Y1545" s="46" t="s">
        <v>74</v>
      </c>
      <c r="Z1545" s="46">
        <v>0</v>
      </c>
      <c r="AA1545" s="46" t="s">
        <v>74</v>
      </c>
      <c r="AB1545" s="46">
        <v>0</v>
      </c>
      <c r="AC1545" s="46" t="s">
        <v>74</v>
      </c>
      <c r="AD1545" s="46">
        <v>0</v>
      </c>
      <c r="AE1545" s="46" t="s">
        <v>74</v>
      </c>
      <c r="AF1545" s="46">
        <v>0</v>
      </c>
      <c r="AG1545" s="46" t="s">
        <v>74</v>
      </c>
      <c r="AH1545" s="46">
        <v>0</v>
      </c>
      <c r="AI1545" s="46" t="s">
        <v>74</v>
      </c>
      <c r="AJ1545" s="46">
        <v>0</v>
      </c>
      <c r="AK1545" s="46" t="s">
        <v>74</v>
      </c>
      <c r="AL1545" s="46">
        <v>0</v>
      </c>
      <c r="AM1545" s="46" t="s">
        <v>74</v>
      </c>
      <c r="AN1545" s="50"/>
      <c r="AO1545" s="46"/>
      <c r="AP1545" s="46"/>
      <c r="AQ1545" s="46"/>
      <c r="AR1545" s="46"/>
      <c r="AS1545" s="46"/>
      <c r="AT1545" s="46"/>
      <c r="AU1545" s="46"/>
      <c r="AV1545" s="46"/>
      <c r="AW1545" s="46"/>
      <c r="AX1545" s="46"/>
      <c r="AY1545" s="46"/>
      <c r="AZ1545" s="46"/>
      <c r="BA1545" s="46"/>
      <c r="BB1545" s="46"/>
      <c r="BC1545" s="46"/>
      <c r="BD1545" s="46"/>
      <c r="BE1545" s="46"/>
      <c r="BF1545" s="46"/>
      <c r="BG1545" s="46"/>
      <c r="BH1545" s="46"/>
      <c r="BI1545" s="46"/>
      <c r="BJ1545" s="46"/>
      <c r="BK1545" s="46"/>
      <c r="BL1545" s="46"/>
      <c r="BM1545" s="46"/>
      <c r="BN1545" s="46"/>
      <c r="BO1545" s="46"/>
      <c r="BP1545" s="46"/>
      <c r="BQ1545" s="46"/>
      <c r="BR1545" s="46"/>
      <c r="BS1545" s="46"/>
      <c r="BT1545" s="46"/>
      <c r="BU1545" s="46"/>
      <c r="BV1545" s="46"/>
      <c r="BW1545" s="46"/>
      <c r="BX1545" s="46"/>
      <c r="BY1545" s="46"/>
      <c r="BZ1545" s="46"/>
      <c r="CA1545" s="46"/>
      <c r="CB1545" s="46"/>
      <c r="CC1545" s="46"/>
    </row>
    <row r="1546" spans="7:81" x14ac:dyDescent="0.25">
      <c r="G1546" t="s">
        <v>133</v>
      </c>
      <c r="H1546" s="40">
        <v>41722</v>
      </c>
      <c r="I1546" s="46">
        <v>0</v>
      </c>
      <c r="J1546" s="46">
        <v>0</v>
      </c>
      <c r="K1546" s="46" t="s">
        <v>74</v>
      </c>
      <c r="L1546" s="46">
        <v>0</v>
      </c>
      <c r="M1546" s="46" t="s">
        <v>74</v>
      </c>
      <c r="N1546" s="46">
        <v>0</v>
      </c>
      <c r="O1546" s="46" t="s">
        <v>74</v>
      </c>
      <c r="P1546" s="46">
        <v>42.339942176004833</v>
      </c>
      <c r="Q1546" s="46" t="s">
        <v>74</v>
      </c>
      <c r="R1546" s="46">
        <v>43.79119153444843</v>
      </c>
      <c r="S1546" s="46" t="s">
        <v>74</v>
      </c>
      <c r="T1546" s="46">
        <v>0</v>
      </c>
      <c r="U1546" s="46" t="s">
        <v>74</v>
      </c>
      <c r="V1546" s="46">
        <v>0</v>
      </c>
      <c r="W1546" s="46" t="s">
        <v>74</v>
      </c>
      <c r="X1546" s="46">
        <v>0</v>
      </c>
      <c r="Y1546" s="46" t="s">
        <v>74</v>
      </c>
      <c r="Z1546" s="46">
        <v>0</v>
      </c>
      <c r="AA1546" s="46" t="s">
        <v>74</v>
      </c>
      <c r="AB1546" s="46">
        <v>0</v>
      </c>
      <c r="AC1546" s="46" t="s">
        <v>74</v>
      </c>
      <c r="AD1546" s="46">
        <v>0</v>
      </c>
      <c r="AE1546" s="46" t="s">
        <v>74</v>
      </c>
      <c r="AF1546" s="46">
        <v>0</v>
      </c>
      <c r="AG1546" s="46" t="s">
        <v>74</v>
      </c>
      <c r="AH1546" s="46">
        <v>0</v>
      </c>
      <c r="AI1546" s="46" t="s">
        <v>74</v>
      </c>
      <c r="AJ1546" s="46">
        <v>0</v>
      </c>
      <c r="AK1546" s="46" t="s">
        <v>74</v>
      </c>
      <c r="AL1546" s="46">
        <v>0</v>
      </c>
      <c r="AM1546" s="46" t="s">
        <v>74</v>
      </c>
      <c r="AN1546" s="50"/>
      <c r="AO1546" s="46"/>
      <c r="AP1546" s="46"/>
      <c r="AQ1546" s="46"/>
      <c r="AR1546" s="46"/>
      <c r="AS1546" s="46"/>
      <c r="AT1546" s="46"/>
      <c r="AU1546" s="46"/>
      <c r="AV1546" s="46"/>
      <c r="AW1546" s="46"/>
      <c r="AX1546" s="46"/>
      <c r="AY1546" s="46"/>
      <c r="AZ1546" s="46"/>
      <c r="BA1546" s="46"/>
      <c r="BB1546" s="46"/>
      <c r="BC1546" s="46"/>
      <c r="BD1546" s="46"/>
      <c r="BE1546" s="46"/>
      <c r="BF1546" s="46"/>
      <c r="BG1546" s="46"/>
      <c r="BH1546" s="46"/>
      <c r="BI1546" s="46"/>
      <c r="BJ1546" s="46"/>
      <c r="BK1546" s="46"/>
      <c r="BL1546" s="46"/>
      <c r="BM1546" s="46"/>
      <c r="BN1546" s="46"/>
      <c r="BO1546" s="46"/>
      <c r="BP1546" s="46"/>
      <c r="BQ1546" s="46"/>
      <c r="BR1546" s="46"/>
      <c r="BS1546" s="46"/>
      <c r="BT1546" s="46"/>
      <c r="BU1546" s="46"/>
      <c r="BV1546" s="46"/>
      <c r="BW1546" s="46"/>
      <c r="BX1546" s="46"/>
      <c r="BY1546" s="46"/>
      <c r="BZ1546" s="46"/>
      <c r="CA1546" s="46"/>
      <c r="CB1546" s="46"/>
      <c r="CC1546" s="46"/>
    </row>
    <row r="1547" spans="7:81" x14ac:dyDescent="0.25">
      <c r="G1547" t="s">
        <v>133</v>
      </c>
      <c r="H1547" s="40">
        <v>41723</v>
      </c>
      <c r="I1547" s="46">
        <v>3</v>
      </c>
      <c r="J1547" s="46">
        <v>0</v>
      </c>
      <c r="K1547" s="46" t="s">
        <v>74</v>
      </c>
      <c r="L1547" s="46">
        <v>0</v>
      </c>
      <c r="M1547" s="46" t="s">
        <v>74</v>
      </c>
      <c r="N1547" s="46">
        <v>0</v>
      </c>
      <c r="O1547" s="46" t="s">
        <v>74</v>
      </c>
      <c r="P1547" s="46">
        <v>0</v>
      </c>
      <c r="Q1547" s="46" t="s">
        <v>74</v>
      </c>
      <c r="R1547" s="46">
        <v>0</v>
      </c>
      <c r="S1547" s="46" t="s">
        <v>74</v>
      </c>
      <c r="T1547" s="46">
        <v>0</v>
      </c>
      <c r="U1547" s="46" t="s">
        <v>74</v>
      </c>
      <c r="V1547" s="46">
        <v>0</v>
      </c>
      <c r="W1547" s="46" t="s">
        <v>74</v>
      </c>
      <c r="X1547" s="46">
        <v>0</v>
      </c>
      <c r="Y1547" s="46" t="s">
        <v>74</v>
      </c>
      <c r="Z1547" s="46">
        <v>0</v>
      </c>
      <c r="AA1547" s="46" t="s">
        <v>74</v>
      </c>
      <c r="AB1547" s="46">
        <v>0</v>
      </c>
      <c r="AC1547" s="46" t="s">
        <v>74</v>
      </c>
      <c r="AD1547" s="46">
        <v>0</v>
      </c>
      <c r="AE1547" s="46" t="s">
        <v>74</v>
      </c>
      <c r="AF1547" s="46">
        <v>0</v>
      </c>
      <c r="AG1547" s="46" t="s">
        <v>74</v>
      </c>
      <c r="AH1547" s="46">
        <v>0</v>
      </c>
      <c r="AI1547" s="46" t="s">
        <v>74</v>
      </c>
      <c r="AJ1547" s="46">
        <v>0</v>
      </c>
      <c r="AK1547" s="46" t="s">
        <v>74</v>
      </c>
      <c r="AL1547" s="46">
        <v>0</v>
      </c>
      <c r="AM1547" s="46" t="s">
        <v>74</v>
      </c>
      <c r="AN1547" s="50"/>
      <c r="AO1547" s="46"/>
      <c r="AP1547" s="46"/>
      <c r="AQ1547" s="46"/>
      <c r="AR1547" s="46"/>
      <c r="AS1547" s="46"/>
      <c r="AT1547" s="46"/>
      <c r="AU1547" s="46"/>
      <c r="AV1547" s="46"/>
      <c r="AW1547" s="46"/>
      <c r="AX1547" s="46"/>
      <c r="AY1547" s="46"/>
      <c r="AZ1547" s="46"/>
      <c r="BA1547" s="46"/>
      <c r="BB1547" s="46"/>
      <c r="BC1547" s="46"/>
      <c r="BD1547" s="46"/>
      <c r="BE1547" s="46"/>
      <c r="BF1547" s="46"/>
      <c r="BG1547" s="46"/>
      <c r="BH1547" s="46"/>
      <c r="BI1547" s="46"/>
      <c r="BJ1547" s="46"/>
      <c r="BK1547" s="46"/>
      <c r="BL1547" s="46"/>
      <c r="BM1547" s="46"/>
      <c r="BN1547" s="46"/>
      <c r="BO1547" s="46"/>
      <c r="BP1547" s="46"/>
      <c r="BQ1547" s="46"/>
      <c r="BR1547" s="46"/>
      <c r="BS1547" s="46"/>
      <c r="BT1547" s="46"/>
      <c r="BU1547" s="46"/>
      <c r="BV1547" s="46"/>
      <c r="BW1547" s="46"/>
      <c r="BX1547" s="46"/>
      <c r="BY1547" s="46"/>
      <c r="BZ1547" s="46"/>
      <c r="CA1547" s="46"/>
      <c r="CB1547" s="46"/>
      <c r="CC1547" s="46"/>
    </row>
    <row r="1548" spans="7:81" x14ac:dyDescent="0.25">
      <c r="G1548" t="s">
        <v>133</v>
      </c>
      <c r="H1548" s="40">
        <v>41724</v>
      </c>
      <c r="I1548" s="46">
        <v>0.5</v>
      </c>
      <c r="J1548" s="46">
        <v>0</v>
      </c>
      <c r="K1548" s="46">
        <v>0</v>
      </c>
      <c r="L1548" s="46">
        <v>0</v>
      </c>
      <c r="M1548" s="46">
        <v>0</v>
      </c>
      <c r="N1548" s="46">
        <v>0</v>
      </c>
      <c r="O1548" s="46">
        <v>0</v>
      </c>
      <c r="P1548" s="46">
        <v>0</v>
      </c>
      <c r="Q1548" s="46">
        <v>0.43333333333333335</v>
      </c>
      <c r="R1548" s="46">
        <v>0</v>
      </c>
      <c r="S1548" s="46">
        <v>0</v>
      </c>
      <c r="T1548" s="46">
        <v>0</v>
      </c>
      <c r="U1548" s="46">
        <v>0</v>
      </c>
      <c r="V1548" s="46">
        <v>0</v>
      </c>
      <c r="W1548" s="46">
        <v>0</v>
      </c>
      <c r="X1548" s="46">
        <v>0</v>
      </c>
      <c r="Y1548" s="46">
        <v>0</v>
      </c>
      <c r="Z1548" s="46">
        <v>0</v>
      </c>
      <c r="AA1548" s="46" t="s">
        <v>74</v>
      </c>
      <c r="AB1548" s="46">
        <v>0</v>
      </c>
      <c r="AC1548" s="46" t="s">
        <v>74</v>
      </c>
      <c r="AD1548" s="46">
        <v>0</v>
      </c>
      <c r="AE1548" s="46" t="s">
        <v>74</v>
      </c>
      <c r="AF1548" s="46">
        <v>0</v>
      </c>
      <c r="AG1548" s="46" t="s">
        <v>74</v>
      </c>
      <c r="AH1548" s="46">
        <v>0</v>
      </c>
      <c r="AI1548" s="46" t="s">
        <v>74</v>
      </c>
      <c r="AJ1548" s="46">
        <v>0</v>
      </c>
      <c r="AK1548" s="46" t="s">
        <v>74</v>
      </c>
      <c r="AL1548" s="46">
        <v>0</v>
      </c>
      <c r="AM1548" s="46" t="s">
        <v>74</v>
      </c>
      <c r="AN1548" s="50"/>
      <c r="AO1548" s="46">
        <v>0</v>
      </c>
      <c r="AP1548" s="46">
        <v>0</v>
      </c>
      <c r="AQ1548" s="46">
        <v>0</v>
      </c>
      <c r="AR1548" s="46">
        <v>0</v>
      </c>
      <c r="AS1548" s="46">
        <v>0</v>
      </c>
      <c r="AT1548" s="46">
        <v>0</v>
      </c>
      <c r="AU1548" s="46">
        <v>0.2</v>
      </c>
      <c r="AV1548" s="46">
        <v>1.1000000000000001</v>
      </c>
      <c r="AW1548" s="46">
        <v>0</v>
      </c>
      <c r="AX1548" s="46">
        <v>0</v>
      </c>
      <c r="AY1548" s="46">
        <v>0</v>
      </c>
      <c r="AZ1548" s="46">
        <v>0</v>
      </c>
      <c r="BA1548" s="46">
        <v>0</v>
      </c>
      <c r="BB1548" s="46">
        <v>0</v>
      </c>
      <c r="BC1548" s="46">
        <v>0</v>
      </c>
      <c r="BD1548" s="46">
        <v>0</v>
      </c>
      <c r="BE1548" s="46">
        <v>0</v>
      </c>
      <c r="BF1548" s="46">
        <v>0</v>
      </c>
      <c r="BG1548" s="46">
        <v>0</v>
      </c>
      <c r="BH1548" s="46">
        <v>0</v>
      </c>
      <c r="BI1548" s="46"/>
      <c r="BJ1548" s="46"/>
      <c r="BK1548" s="46"/>
      <c r="BL1548" s="46"/>
      <c r="BM1548" s="46"/>
      <c r="BN1548" s="46"/>
      <c r="BO1548" s="46"/>
      <c r="BP1548" s="46"/>
      <c r="BQ1548" s="46"/>
      <c r="BR1548" s="46"/>
      <c r="BS1548" s="46"/>
      <c r="BT1548" s="46"/>
      <c r="BU1548" s="46"/>
      <c r="BV1548" s="46"/>
      <c r="BW1548" s="46"/>
      <c r="BX1548" s="46"/>
      <c r="BY1548" s="46"/>
      <c r="BZ1548" s="46"/>
      <c r="CA1548" s="46"/>
      <c r="CB1548" s="46"/>
      <c r="CC1548" s="46"/>
    </row>
    <row r="1549" spans="7:81" x14ac:dyDescent="0.25">
      <c r="G1549" t="s">
        <v>133</v>
      </c>
      <c r="H1549" s="40">
        <v>41725</v>
      </c>
      <c r="I1549" s="46">
        <v>0</v>
      </c>
      <c r="J1549" s="46">
        <v>0</v>
      </c>
      <c r="K1549" s="46" t="s">
        <v>74</v>
      </c>
      <c r="L1549" s="46">
        <v>0</v>
      </c>
      <c r="M1549" s="46" t="s">
        <v>74</v>
      </c>
      <c r="N1549" s="46">
        <v>0</v>
      </c>
      <c r="O1549" s="46" t="s">
        <v>74</v>
      </c>
      <c r="P1549" s="46">
        <v>0</v>
      </c>
      <c r="Q1549" s="46" t="s">
        <v>74</v>
      </c>
      <c r="R1549" s="46">
        <v>0</v>
      </c>
      <c r="S1549" s="46" t="s">
        <v>74</v>
      </c>
      <c r="T1549" s="46">
        <v>0</v>
      </c>
      <c r="U1549" s="46" t="s">
        <v>74</v>
      </c>
      <c r="V1549" s="46">
        <v>0</v>
      </c>
      <c r="W1549" s="46" t="s">
        <v>74</v>
      </c>
      <c r="X1549" s="46">
        <v>0</v>
      </c>
      <c r="Y1549" s="46" t="s">
        <v>74</v>
      </c>
      <c r="Z1549" s="46">
        <v>0</v>
      </c>
      <c r="AA1549" s="46" t="s">
        <v>74</v>
      </c>
      <c r="AB1549" s="46">
        <v>0</v>
      </c>
      <c r="AC1549" s="46" t="s">
        <v>74</v>
      </c>
      <c r="AD1549" s="46">
        <v>0</v>
      </c>
      <c r="AE1549" s="46" t="s">
        <v>74</v>
      </c>
      <c r="AF1549" s="46">
        <v>0</v>
      </c>
      <c r="AG1549" s="46" t="s">
        <v>74</v>
      </c>
      <c r="AH1549" s="46">
        <v>0</v>
      </c>
      <c r="AI1549" s="46" t="s">
        <v>74</v>
      </c>
      <c r="AJ1549" s="46">
        <v>0</v>
      </c>
      <c r="AK1549" s="46" t="s">
        <v>74</v>
      </c>
      <c r="AL1549" s="46">
        <v>0</v>
      </c>
      <c r="AM1549" s="46" t="s">
        <v>74</v>
      </c>
      <c r="AN1549" s="50"/>
      <c r="AO1549" s="46"/>
      <c r="AP1549" s="46"/>
      <c r="AQ1549" s="46"/>
      <c r="AR1549" s="46"/>
      <c r="AS1549" s="46"/>
      <c r="AT1549" s="46"/>
      <c r="AU1549" s="46"/>
      <c r="AV1549" s="46"/>
      <c r="AW1549" s="46"/>
      <c r="AX1549" s="46"/>
      <c r="AY1549" s="46"/>
      <c r="AZ1549" s="46"/>
      <c r="BA1549" s="46"/>
      <c r="BB1549" s="46"/>
      <c r="BC1549" s="46"/>
      <c r="BD1549" s="46"/>
      <c r="BE1549" s="46"/>
      <c r="BF1549" s="46"/>
      <c r="BG1549" s="46"/>
      <c r="BH1549" s="46"/>
      <c r="BI1549" s="46"/>
      <c r="BJ1549" s="46"/>
      <c r="BK1549" s="46"/>
      <c r="BL1549" s="46"/>
      <c r="BM1549" s="46"/>
      <c r="BN1549" s="46"/>
      <c r="BO1549" s="46"/>
      <c r="BP1549" s="46"/>
      <c r="BQ1549" s="46"/>
      <c r="BR1549" s="46"/>
      <c r="BS1549" s="46"/>
      <c r="BT1549" s="46"/>
      <c r="BU1549" s="46"/>
      <c r="BV1549" s="46"/>
      <c r="BW1549" s="46"/>
      <c r="BX1549" s="46"/>
      <c r="BY1549" s="46"/>
      <c r="BZ1549" s="46"/>
      <c r="CA1549" s="46"/>
      <c r="CB1549" s="46"/>
      <c r="CC1549" s="46"/>
    </row>
    <row r="1550" spans="7:81" x14ac:dyDescent="0.25">
      <c r="G1550" t="s">
        <v>133</v>
      </c>
      <c r="H1550" s="40">
        <v>41726</v>
      </c>
      <c r="I1550" s="46">
        <v>0</v>
      </c>
      <c r="J1550" s="46">
        <v>0</v>
      </c>
      <c r="K1550" s="46" t="s">
        <v>74</v>
      </c>
      <c r="L1550" s="46">
        <v>0</v>
      </c>
      <c r="M1550" s="46" t="s">
        <v>74</v>
      </c>
      <c r="N1550" s="46">
        <v>0</v>
      </c>
      <c r="O1550" s="46" t="s">
        <v>74</v>
      </c>
      <c r="P1550" s="46">
        <v>0</v>
      </c>
      <c r="Q1550" s="46" t="s">
        <v>74</v>
      </c>
      <c r="R1550" s="46">
        <v>0</v>
      </c>
      <c r="S1550" s="46" t="s">
        <v>74</v>
      </c>
      <c r="T1550" s="46">
        <v>0</v>
      </c>
      <c r="U1550" s="46" t="s">
        <v>74</v>
      </c>
      <c r="V1550" s="46">
        <v>0</v>
      </c>
      <c r="W1550" s="46" t="s">
        <v>74</v>
      </c>
      <c r="X1550" s="46">
        <v>0</v>
      </c>
      <c r="Y1550" s="46" t="s">
        <v>74</v>
      </c>
      <c r="Z1550" s="46">
        <v>0</v>
      </c>
      <c r="AA1550" s="46" t="s">
        <v>74</v>
      </c>
      <c r="AB1550" s="46">
        <v>0</v>
      </c>
      <c r="AC1550" s="46" t="s">
        <v>74</v>
      </c>
      <c r="AD1550" s="46">
        <v>0</v>
      </c>
      <c r="AE1550" s="46" t="s">
        <v>74</v>
      </c>
      <c r="AF1550" s="46">
        <v>0</v>
      </c>
      <c r="AG1550" s="46" t="s">
        <v>74</v>
      </c>
      <c r="AH1550" s="46">
        <v>0</v>
      </c>
      <c r="AI1550" s="46" t="s">
        <v>74</v>
      </c>
      <c r="AJ1550" s="46">
        <v>0</v>
      </c>
      <c r="AK1550" s="46" t="s">
        <v>74</v>
      </c>
      <c r="AL1550" s="46">
        <v>0</v>
      </c>
      <c r="AM1550" s="46" t="s">
        <v>74</v>
      </c>
      <c r="AN1550" s="50"/>
      <c r="AO1550" s="46"/>
      <c r="AP1550" s="46"/>
      <c r="AQ1550" s="46"/>
      <c r="AR1550" s="46"/>
      <c r="AS1550" s="46"/>
      <c r="AT1550" s="46"/>
      <c r="AU1550" s="46"/>
      <c r="AV1550" s="46"/>
      <c r="AW1550" s="46"/>
      <c r="AX1550" s="46"/>
      <c r="AY1550" s="46"/>
      <c r="AZ1550" s="46"/>
      <c r="BA1550" s="46"/>
      <c r="BB1550" s="46"/>
      <c r="BC1550" s="46"/>
      <c r="BD1550" s="46"/>
      <c r="BE1550" s="46"/>
      <c r="BF1550" s="46"/>
      <c r="BG1550" s="46"/>
      <c r="BH1550" s="46"/>
      <c r="BI1550" s="46"/>
      <c r="BJ1550" s="46"/>
      <c r="BK1550" s="46"/>
      <c r="BL1550" s="46"/>
      <c r="BM1550" s="46"/>
      <c r="BN1550" s="46"/>
      <c r="BO1550" s="46"/>
      <c r="BP1550" s="46"/>
      <c r="BQ1550" s="46"/>
      <c r="BR1550" s="46"/>
      <c r="BS1550" s="46"/>
      <c r="BT1550" s="46"/>
      <c r="BU1550" s="46"/>
      <c r="BV1550" s="46"/>
      <c r="BW1550" s="46"/>
      <c r="BX1550" s="46"/>
      <c r="BY1550" s="46"/>
      <c r="BZ1550" s="46"/>
      <c r="CA1550" s="46"/>
      <c r="CB1550" s="46"/>
      <c r="CC1550" s="46"/>
    </row>
    <row r="1551" spans="7:81" x14ac:dyDescent="0.25">
      <c r="G1551" t="s">
        <v>133</v>
      </c>
      <c r="H1551" s="40">
        <v>41727</v>
      </c>
      <c r="I1551" s="46">
        <v>0</v>
      </c>
      <c r="J1551" s="46">
        <v>0</v>
      </c>
      <c r="K1551" s="46" t="s">
        <v>74</v>
      </c>
      <c r="L1551" s="46">
        <v>0</v>
      </c>
      <c r="M1551" s="46" t="s">
        <v>74</v>
      </c>
      <c r="N1551" s="46">
        <v>0</v>
      </c>
      <c r="O1551" s="46" t="s">
        <v>74</v>
      </c>
      <c r="P1551" s="46">
        <v>0</v>
      </c>
      <c r="Q1551" s="46" t="s">
        <v>74</v>
      </c>
      <c r="R1551" s="46">
        <v>0</v>
      </c>
      <c r="S1551" s="46" t="s">
        <v>74</v>
      </c>
      <c r="T1551" s="46">
        <v>0</v>
      </c>
      <c r="U1551" s="46" t="s">
        <v>74</v>
      </c>
      <c r="V1551" s="46">
        <v>0</v>
      </c>
      <c r="W1551" s="46" t="s">
        <v>74</v>
      </c>
      <c r="X1551" s="46">
        <v>0</v>
      </c>
      <c r="Y1551" s="46" t="s">
        <v>74</v>
      </c>
      <c r="Z1551" s="46">
        <v>0</v>
      </c>
      <c r="AA1551" s="46" t="s">
        <v>74</v>
      </c>
      <c r="AB1551" s="46">
        <v>0</v>
      </c>
      <c r="AC1551" s="46" t="s">
        <v>74</v>
      </c>
      <c r="AD1551" s="46">
        <v>0</v>
      </c>
      <c r="AE1551" s="46" t="s">
        <v>74</v>
      </c>
      <c r="AF1551" s="46">
        <v>0</v>
      </c>
      <c r="AG1551" s="46" t="s">
        <v>74</v>
      </c>
      <c r="AH1551" s="46">
        <v>0</v>
      </c>
      <c r="AI1551" s="46" t="s">
        <v>74</v>
      </c>
      <c r="AJ1551" s="46">
        <v>0</v>
      </c>
      <c r="AK1551" s="46" t="s">
        <v>74</v>
      </c>
      <c r="AL1551" s="46">
        <v>0</v>
      </c>
      <c r="AM1551" s="46" t="s">
        <v>74</v>
      </c>
      <c r="AN1551" s="50"/>
      <c r="AO1551" s="46"/>
      <c r="AP1551" s="46"/>
      <c r="AQ1551" s="46"/>
      <c r="AR1551" s="46"/>
      <c r="AS1551" s="46"/>
      <c r="AT1551" s="46"/>
      <c r="AU1551" s="46"/>
      <c r="AV1551" s="46"/>
      <c r="AW1551" s="46"/>
      <c r="AX1551" s="46"/>
      <c r="AY1551" s="46"/>
      <c r="AZ1551" s="46"/>
      <c r="BA1551" s="46"/>
      <c r="BB1551" s="46"/>
      <c r="BC1551" s="46"/>
      <c r="BD1551" s="46"/>
      <c r="BE1551" s="46"/>
      <c r="BF1551" s="46"/>
      <c r="BG1551" s="46"/>
      <c r="BH1551" s="46"/>
      <c r="BI1551" s="46"/>
      <c r="BJ1551" s="46"/>
      <c r="BK1551" s="46"/>
      <c r="BL1551" s="46"/>
      <c r="BM1551" s="46"/>
      <c r="BN1551" s="46"/>
      <c r="BO1551" s="46"/>
      <c r="BP1551" s="46"/>
      <c r="BQ1551" s="46"/>
      <c r="BR1551" s="46"/>
      <c r="BS1551" s="46"/>
      <c r="BT1551" s="46"/>
      <c r="BU1551" s="46"/>
      <c r="BV1551" s="46"/>
      <c r="BW1551" s="46"/>
      <c r="BX1551" s="46"/>
      <c r="BY1551" s="46"/>
      <c r="BZ1551" s="46"/>
      <c r="CA1551" s="46"/>
      <c r="CB1551" s="46"/>
      <c r="CC1551" s="46"/>
    </row>
    <row r="1552" spans="7:81" x14ac:dyDescent="0.25">
      <c r="G1552" t="s">
        <v>133</v>
      </c>
      <c r="H1552" s="40">
        <v>41728</v>
      </c>
      <c r="I1552" s="46">
        <v>0</v>
      </c>
      <c r="J1552" s="46">
        <v>0</v>
      </c>
      <c r="K1552" s="46" t="s">
        <v>74</v>
      </c>
      <c r="L1552" s="46">
        <v>0</v>
      </c>
      <c r="M1552" s="46" t="s">
        <v>74</v>
      </c>
      <c r="N1552" s="46">
        <v>0</v>
      </c>
      <c r="O1552" s="46" t="s">
        <v>74</v>
      </c>
      <c r="P1552" s="46">
        <v>0</v>
      </c>
      <c r="Q1552" s="46" t="s">
        <v>74</v>
      </c>
      <c r="R1552" s="46">
        <v>0</v>
      </c>
      <c r="S1552" s="46" t="s">
        <v>74</v>
      </c>
      <c r="T1552" s="46">
        <v>0</v>
      </c>
      <c r="U1552" s="46" t="s">
        <v>74</v>
      </c>
      <c r="V1552" s="46">
        <v>0</v>
      </c>
      <c r="W1552" s="46" t="s">
        <v>74</v>
      </c>
      <c r="X1552" s="46">
        <v>0</v>
      </c>
      <c r="Y1552" s="46" t="s">
        <v>74</v>
      </c>
      <c r="Z1552" s="46">
        <v>0</v>
      </c>
      <c r="AA1552" s="46" t="s">
        <v>74</v>
      </c>
      <c r="AB1552" s="46">
        <v>0</v>
      </c>
      <c r="AC1552" s="46" t="s">
        <v>74</v>
      </c>
      <c r="AD1552" s="46">
        <v>0</v>
      </c>
      <c r="AE1552" s="46" t="s">
        <v>74</v>
      </c>
      <c r="AF1552" s="46">
        <v>0</v>
      </c>
      <c r="AG1552" s="46" t="s">
        <v>74</v>
      </c>
      <c r="AH1552" s="46">
        <v>0</v>
      </c>
      <c r="AI1552" s="46" t="s">
        <v>74</v>
      </c>
      <c r="AJ1552" s="46">
        <v>0</v>
      </c>
      <c r="AK1552" s="46" t="s">
        <v>74</v>
      </c>
      <c r="AL1552" s="46">
        <v>0</v>
      </c>
      <c r="AM1552" s="46" t="s">
        <v>74</v>
      </c>
      <c r="AN1552" s="50"/>
      <c r="AO1552" s="46"/>
      <c r="AP1552" s="46"/>
      <c r="AQ1552" s="46"/>
      <c r="AR1552" s="46"/>
      <c r="AS1552" s="46"/>
      <c r="AT1552" s="46"/>
      <c r="AU1552" s="46"/>
      <c r="AV1552" s="46"/>
      <c r="AW1552" s="46"/>
      <c r="AX1552" s="46"/>
      <c r="AY1552" s="46"/>
      <c r="AZ1552" s="46"/>
      <c r="BA1552" s="46"/>
      <c r="BB1552" s="46"/>
      <c r="BC1552" s="46"/>
      <c r="BD1552" s="46"/>
      <c r="BE1552" s="46"/>
      <c r="BF1552" s="46"/>
      <c r="BG1552" s="46"/>
      <c r="BH1552" s="46"/>
      <c r="BI1552" s="46"/>
      <c r="BJ1552" s="46"/>
      <c r="BK1552" s="46"/>
      <c r="BL1552" s="46"/>
      <c r="BM1552" s="46"/>
      <c r="BN1552" s="46"/>
      <c r="BO1552" s="46"/>
      <c r="BP1552" s="46"/>
      <c r="BQ1552" s="46"/>
      <c r="BR1552" s="46"/>
      <c r="BS1552" s="46"/>
      <c r="BT1552" s="46"/>
      <c r="BU1552" s="46"/>
      <c r="BV1552" s="46"/>
      <c r="BW1552" s="46"/>
      <c r="BX1552" s="46"/>
      <c r="BY1552" s="46"/>
      <c r="BZ1552" s="46"/>
      <c r="CA1552" s="46"/>
      <c r="CB1552" s="46"/>
      <c r="CC1552" s="46"/>
    </row>
    <row r="1553" spans="7:81" x14ac:dyDescent="0.25">
      <c r="G1553" t="s">
        <v>133</v>
      </c>
      <c r="H1553" s="40">
        <v>41729</v>
      </c>
      <c r="I1553" s="46">
        <v>0</v>
      </c>
      <c r="J1553" s="46">
        <v>0</v>
      </c>
      <c r="K1553" s="46" t="s">
        <v>74</v>
      </c>
      <c r="L1553" s="46">
        <v>0</v>
      </c>
      <c r="M1553" s="46" t="s">
        <v>74</v>
      </c>
      <c r="N1553" s="46">
        <v>0</v>
      </c>
      <c r="O1553" s="46" t="s">
        <v>74</v>
      </c>
      <c r="P1553" s="46">
        <v>0</v>
      </c>
      <c r="Q1553" s="46" t="s">
        <v>74</v>
      </c>
      <c r="R1553" s="46">
        <v>0</v>
      </c>
      <c r="S1553" s="46" t="s">
        <v>74</v>
      </c>
      <c r="T1553" s="46">
        <v>0</v>
      </c>
      <c r="U1553" s="46" t="s">
        <v>74</v>
      </c>
      <c r="V1553" s="46">
        <v>0</v>
      </c>
      <c r="W1553" s="46" t="s">
        <v>74</v>
      </c>
      <c r="X1553" s="46">
        <v>0</v>
      </c>
      <c r="Y1553" s="46" t="s">
        <v>74</v>
      </c>
      <c r="Z1553" s="46">
        <v>0</v>
      </c>
      <c r="AA1553" s="46" t="s">
        <v>74</v>
      </c>
      <c r="AB1553" s="46">
        <v>0</v>
      </c>
      <c r="AC1553" s="46" t="s">
        <v>74</v>
      </c>
      <c r="AD1553" s="46">
        <v>0</v>
      </c>
      <c r="AE1553" s="46" t="s">
        <v>74</v>
      </c>
      <c r="AF1553" s="46">
        <v>0</v>
      </c>
      <c r="AG1553" s="46" t="s">
        <v>74</v>
      </c>
      <c r="AH1553" s="46">
        <v>0</v>
      </c>
      <c r="AI1553" s="46" t="s">
        <v>74</v>
      </c>
      <c r="AJ1553" s="46">
        <v>0</v>
      </c>
      <c r="AK1553" s="46" t="s">
        <v>74</v>
      </c>
      <c r="AL1553" s="46">
        <v>0</v>
      </c>
      <c r="AM1553" s="46" t="s">
        <v>74</v>
      </c>
      <c r="AN1553" s="50"/>
      <c r="AO1553" s="46"/>
      <c r="AP1553" s="46"/>
      <c r="AQ1553" s="46"/>
      <c r="AR1553" s="46"/>
      <c r="AS1553" s="46"/>
      <c r="AT1553" s="46"/>
      <c r="AU1553" s="46"/>
      <c r="AV1553" s="46"/>
      <c r="AW1553" s="46"/>
      <c r="AX1553" s="46"/>
      <c r="AY1553" s="46"/>
      <c r="AZ1553" s="46"/>
      <c r="BA1553" s="46"/>
      <c r="BB1553" s="46"/>
      <c r="BC1553" s="46"/>
      <c r="BD1553" s="46"/>
      <c r="BE1553" s="46"/>
      <c r="BF1553" s="46"/>
      <c r="BG1553" s="46"/>
      <c r="BH1553" s="46"/>
      <c r="BI1553" s="46"/>
      <c r="BJ1553" s="46"/>
      <c r="BK1553" s="46"/>
      <c r="BL1553" s="46"/>
      <c r="BM1553" s="46"/>
      <c r="BN1553" s="46"/>
      <c r="BO1553" s="46"/>
      <c r="BP1553" s="46"/>
      <c r="BQ1553" s="46"/>
      <c r="BR1553" s="46"/>
      <c r="BS1553" s="46"/>
      <c r="BT1553" s="46"/>
      <c r="BU1553" s="46"/>
      <c r="BV1553" s="46"/>
      <c r="BW1553" s="46"/>
      <c r="BX1553" s="46"/>
      <c r="BY1553" s="46"/>
      <c r="BZ1553" s="46"/>
      <c r="CA1553" s="46"/>
      <c r="CB1553" s="46"/>
      <c r="CC1553" s="46"/>
    </row>
    <row r="1554" spans="7:81" x14ac:dyDescent="0.25">
      <c r="G1554" t="s">
        <v>133</v>
      </c>
      <c r="H1554" s="40">
        <v>41730</v>
      </c>
      <c r="I1554" s="46">
        <v>0</v>
      </c>
      <c r="J1554" s="46">
        <v>0</v>
      </c>
      <c r="K1554" s="46" t="s">
        <v>74</v>
      </c>
      <c r="L1554" s="46">
        <v>0</v>
      </c>
      <c r="M1554" s="46" t="s">
        <v>74</v>
      </c>
      <c r="N1554" s="46">
        <v>0</v>
      </c>
      <c r="O1554" s="46" t="s">
        <v>74</v>
      </c>
      <c r="P1554" s="46">
        <v>0</v>
      </c>
      <c r="Q1554" s="46" t="s">
        <v>74</v>
      </c>
      <c r="R1554" s="46">
        <v>0</v>
      </c>
      <c r="S1554" s="46" t="s">
        <v>74</v>
      </c>
      <c r="T1554" s="46">
        <v>0</v>
      </c>
      <c r="U1554" s="46" t="s">
        <v>74</v>
      </c>
      <c r="V1554" s="46">
        <v>0</v>
      </c>
      <c r="W1554" s="46" t="s">
        <v>74</v>
      </c>
      <c r="X1554" s="46">
        <v>0</v>
      </c>
      <c r="Y1554" s="46" t="s">
        <v>74</v>
      </c>
      <c r="Z1554" s="46">
        <v>0</v>
      </c>
      <c r="AA1554" s="46" t="s">
        <v>74</v>
      </c>
      <c r="AB1554" s="46">
        <v>0</v>
      </c>
      <c r="AC1554" s="46" t="s">
        <v>74</v>
      </c>
      <c r="AD1554" s="46">
        <v>0</v>
      </c>
      <c r="AE1554" s="46" t="s">
        <v>74</v>
      </c>
      <c r="AF1554" s="46">
        <v>0</v>
      </c>
      <c r="AG1554" s="46" t="s">
        <v>74</v>
      </c>
      <c r="AH1554" s="46">
        <v>0</v>
      </c>
      <c r="AI1554" s="46" t="s">
        <v>74</v>
      </c>
      <c r="AJ1554" s="46">
        <v>0</v>
      </c>
      <c r="AK1554" s="46" t="s">
        <v>74</v>
      </c>
      <c r="AL1554" s="46">
        <v>0</v>
      </c>
      <c r="AM1554" s="46" t="s">
        <v>74</v>
      </c>
      <c r="AN1554" s="50"/>
      <c r="AO1554" s="46"/>
      <c r="AP1554" s="46"/>
      <c r="AQ1554" s="46"/>
      <c r="AR1554" s="46"/>
      <c r="AS1554" s="46"/>
      <c r="AT1554" s="46"/>
      <c r="AU1554" s="46"/>
      <c r="AV1554" s="46"/>
      <c r="AW1554" s="46"/>
      <c r="AX1554" s="46"/>
      <c r="AY1554" s="46"/>
      <c r="AZ1554" s="46"/>
      <c r="BA1554" s="46"/>
      <c r="BB1554" s="46"/>
      <c r="BC1554" s="46"/>
      <c r="BD1554" s="46"/>
      <c r="BE1554" s="46"/>
      <c r="BF1554" s="46"/>
      <c r="BG1554" s="46"/>
      <c r="BH1554" s="46"/>
      <c r="BI1554" s="46"/>
      <c r="BJ1554" s="46"/>
      <c r="BK1554" s="46"/>
      <c r="BL1554" s="46"/>
      <c r="BM1554" s="46"/>
      <c r="BN1554" s="46"/>
      <c r="BO1554" s="46"/>
      <c r="BP1554" s="46"/>
      <c r="BQ1554" s="46"/>
      <c r="BR1554" s="46"/>
      <c r="BS1554" s="46"/>
      <c r="BT1554" s="46"/>
      <c r="BU1554" s="46"/>
      <c r="BV1554" s="46"/>
      <c r="BW1554" s="46"/>
      <c r="BX1554" s="46"/>
      <c r="BY1554" s="46"/>
      <c r="BZ1554" s="46"/>
      <c r="CA1554" s="46"/>
      <c r="CB1554" s="46"/>
      <c r="CC1554" s="46"/>
    </row>
    <row r="1555" spans="7:81" x14ac:dyDescent="0.25">
      <c r="G1555" t="s">
        <v>133</v>
      </c>
      <c r="H1555" s="40">
        <v>41731</v>
      </c>
      <c r="I1555" s="46">
        <v>0</v>
      </c>
      <c r="J1555" s="46">
        <v>0</v>
      </c>
      <c r="K1555" s="46" t="s">
        <v>74</v>
      </c>
      <c r="L1555" s="46">
        <v>0</v>
      </c>
      <c r="M1555" s="46" t="s">
        <v>74</v>
      </c>
      <c r="N1555" s="46">
        <v>0</v>
      </c>
      <c r="O1555" s="46" t="s">
        <v>74</v>
      </c>
      <c r="P1555" s="46">
        <v>0</v>
      </c>
      <c r="Q1555" s="46" t="s">
        <v>74</v>
      </c>
      <c r="R1555" s="46">
        <v>0</v>
      </c>
      <c r="S1555" s="46" t="s">
        <v>74</v>
      </c>
      <c r="T1555" s="46">
        <v>0</v>
      </c>
      <c r="U1555" s="46" t="s">
        <v>74</v>
      </c>
      <c r="V1555" s="46">
        <v>0</v>
      </c>
      <c r="W1555" s="46" t="s">
        <v>74</v>
      </c>
      <c r="X1555" s="46">
        <v>0</v>
      </c>
      <c r="Y1555" s="46" t="s">
        <v>74</v>
      </c>
      <c r="Z1555" s="46">
        <v>0</v>
      </c>
      <c r="AA1555" s="46">
        <v>0</v>
      </c>
      <c r="AB1555" s="46">
        <v>0</v>
      </c>
      <c r="AC1555" s="46">
        <v>9.9999999999999992E-2</v>
      </c>
      <c r="AD1555" s="46">
        <v>0</v>
      </c>
      <c r="AE1555" s="46">
        <v>0</v>
      </c>
      <c r="AF1555" s="46">
        <v>0</v>
      </c>
      <c r="AG1555" s="46">
        <v>0</v>
      </c>
      <c r="AH1555" s="46">
        <v>0</v>
      </c>
      <c r="AI1555" s="46">
        <v>0</v>
      </c>
      <c r="AJ1555" s="46">
        <v>0</v>
      </c>
      <c r="AK1555" s="46">
        <v>0</v>
      </c>
      <c r="AL1555" s="46">
        <v>0</v>
      </c>
      <c r="AM1555" s="46">
        <v>1.5333333333333332</v>
      </c>
      <c r="AN1555" s="50"/>
      <c r="AO1555" s="46"/>
      <c r="AP1555" s="46"/>
      <c r="AQ1555" s="46"/>
      <c r="AR1555" s="46"/>
      <c r="AS1555" s="46"/>
      <c r="AT1555" s="46"/>
      <c r="AU1555" s="46"/>
      <c r="AV1555" s="46"/>
      <c r="AW1555" s="46"/>
      <c r="AX1555" s="46"/>
      <c r="AY1555" s="46"/>
      <c r="AZ1555" s="46"/>
      <c r="BA1555" s="46"/>
      <c r="BB1555" s="46"/>
      <c r="BC1555" s="46"/>
      <c r="BD1555" s="46"/>
      <c r="BE1555" s="46"/>
      <c r="BF1555" s="46"/>
      <c r="BG1555" s="46"/>
      <c r="BH1555" s="46"/>
      <c r="BI1555" s="46">
        <v>0</v>
      </c>
      <c r="BJ1555" s="46">
        <v>0</v>
      </c>
      <c r="BK1555" s="46">
        <v>0</v>
      </c>
      <c r="BL1555" s="46">
        <v>0</v>
      </c>
      <c r="BM1555" s="46">
        <v>0</v>
      </c>
      <c r="BN1555" s="46">
        <v>0.3</v>
      </c>
      <c r="BO1555" s="46">
        <v>0</v>
      </c>
      <c r="BP1555" s="46">
        <v>0</v>
      </c>
      <c r="BQ1555" s="46">
        <v>0</v>
      </c>
      <c r="BR1555" s="46">
        <v>0</v>
      </c>
      <c r="BS1555" s="46">
        <v>0</v>
      </c>
      <c r="BT1555" s="46">
        <v>0</v>
      </c>
      <c r="BU1555" s="46">
        <v>0</v>
      </c>
      <c r="BV1555" s="46">
        <v>0</v>
      </c>
      <c r="BW1555" s="46">
        <v>0</v>
      </c>
      <c r="BX1555" s="46">
        <v>0</v>
      </c>
      <c r="BY1555" s="46">
        <v>0</v>
      </c>
      <c r="BZ1555" s="46">
        <v>0</v>
      </c>
      <c r="CA1555" s="46">
        <v>1.4</v>
      </c>
      <c r="CB1555" s="46">
        <v>2</v>
      </c>
      <c r="CC1555" s="46">
        <v>1.2</v>
      </c>
    </row>
    <row r="1556" spans="7:81" x14ac:dyDescent="0.25">
      <c r="G1556" t="s">
        <v>133</v>
      </c>
      <c r="H1556" s="40">
        <v>41732</v>
      </c>
      <c r="I1556" s="46">
        <v>0</v>
      </c>
      <c r="J1556" s="46">
        <v>0</v>
      </c>
      <c r="K1556" s="46" t="s">
        <v>74</v>
      </c>
      <c r="L1556" s="46">
        <v>0</v>
      </c>
      <c r="M1556" s="46" t="s">
        <v>74</v>
      </c>
      <c r="N1556" s="46">
        <v>0</v>
      </c>
      <c r="O1556" s="46" t="s">
        <v>74</v>
      </c>
      <c r="P1556" s="46">
        <v>0</v>
      </c>
      <c r="Q1556" s="46" t="s">
        <v>74</v>
      </c>
      <c r="R1556" s="46">
        <v>0</v>
      </c>
      <c r="S1556" s="46" t="s">
        <v>74</v>
      </c>
      <c r="T1556" s="46">
        <v>0</v>
      </c>
      <c r="U1556" s="46" t="s">
        <v>74</v>
      </c>
      <c r="V1556" s="46">
        <v>0</v>
      </c>
      <c r="W1556" s="46" t="s">
        <v>74</v>
      </c>
      <c r="X1556" s="46">
        <v>0</v>
      </c>
      <c r="Y1556" s="46" t="s">
        <v>74</v>
      </c>
      <c r="Z1556" s="46">
        <v>0</v>
      </c>
      <c r="AA1556" s="46" t="s">
        <v>74</v>
      </c>
      <c r="AB1556" s="46">
        <v>0</v>
      </c>
      <c r="AC1556" s="46" t="s">
        <v>74</v>
      </c>
      <c r="AD1556" s="46">
        <v>0</v>
      </c>
      <c r="AE1556" s="46" t="s">
        <v>74</v>
      </c>
      <c r="AF1556" s="46">
        <v>0</v>
      </c>
      <c r="AG1556" s="46" t="s">
        <v>74</v>
      </c>
      <c r="AH1556" s="46">
        <v>0</v>
      </c>
      <c r="AI1556" s="46" t="s">
        <v>74</v>
      </c>
      <c r="AJ1556" s="46">
        <v>0</v>
      </c>
      <c r="AK1556" s="46" t="s">
        <v>74</v>
      </c>
      <c r="AL1556" s="46">
        <v>0</v>
      </c>
      <c r="AM1556" s="46" t="s">
        <v>74</v>
      </c>
      <c r="AN1556" s="50"/>
      <c r="AO1556" s="46"/>
      <c r="AP1556" s="46"/>
      <c r="AQ1556" s="46"/>
      <c r="AR1556" s="46"/>
      <c r="AS1556" s="46"/>
      <c r="AT1556" s="46"/>
      <c r="AU1556" s="46"/>
      <c r="AV1556" s="46"/>
      <c r="AW1556" s="46"/>
      <c r="AX1556" s="46"/>
      <c r="AY1556" s="46"/>
      <c r="AZ1556" s="46"/>
      <c r="BA1556" s="46"/>
      <c r="BB1556" s="46"/>
      <c r="BC1556" s="46"/>
      <c r="BD1556" s="46"/>
      <c r="BE1556" s="46"/>
      <c r="BF1556" s="46"/>
      <c r="BG1556" s="46"/>
      <c r="BH1556" s="46"/>
      <c r="BI1556" s="46"/>
      <c r="BJ1556" s="46"/>
      <c r="BK1556" s="46"/>
      <c r="BL1556" s="46"/>
      <c r="BM1556" s="46"/>
      <c r="BN1556" s="46"/>
      <c r="BO1556" s="46"/>
      <c r="BP1556" s="46"/>
      <c r="BQ1556" s="46"/>
      <c r="BR1556" s="46"/>
      <c r="BS1556" s="46"/>
      <c r="BT1556" s="46"/>
      <c r="BU1556" s="46"/>
      <c r="BV1556" s="46"/>
      <c r="BW1556" s="46"/>
      <c r="BX1556" s="46"/>
      <c r="BY1556" s="46"/>
      <c r="BZ1556" s="46"/>
      <c r="CA1556" s="46"/>
      <c r="CB1556" s="46"/>
      <c r="CC1556" s="46"/>
    </row>
    <row r="1557" spans="7:81" x14ac:dyDescent="0.25">
      <c r="G1557" t="s">
        <v>133</v>
      </c>
      <c r="H1557" s="40">
        <v>41733</v>
      </c>
      <c r="I1557" s="46">
        <v>0</v>
      </c>
      <c r="J1557" s="46">
        <v>0</v>
      </c>
      <c r="K1557" s="46" t="s">
        <v>74</v>
      </c>
      <c r="L1557" s="46">
        <v>0</v>
      </c>
      <c r="M1557" s="46" t="s">
        <v>74</v>
      </c>
      <c r="N1557" s="46">
        <v>0</v>
      </c>
      <c r="O1557" s="46" t="s">
        <v>74</v>
      </c>
      <c r="P1557" s="46">
        <v>0</v>
      </c>
      <c r="Q1557" s="46" t="s">
        <v>74</v>
      </c>
      <c r="R1557" s="46">
        <v>0</v>
      </c>
      <c r="S1557" s="46" t="s">
        <v>74</v>
      </c>
      <c r="T1557" s="46">
        <v>0</v>
      </c>
      <c r="U1557" s="46" t="s">
        <v>74</v>
      </c>
      <c r="V1557" s="46">
        <v>0</v>
      </c>
      <c r="W1557" s="46" t="s">
        <v>74</v>
      </c>
      <c r="X1557" s="46">
        <v>0</v>
      </c>
      <c r="Y1557" s="46" t="s">
        <v>74</v>
      </c>
      <c r="Z1557" s="46">
        <v>0</v>
      </c>
      <c r="AA1557" s="46" t="s">
        <v>74</v>
      </c>
      <c r="AB1557" s="46">
        <v>0</v>
      </c>
      <c r="AC1557" s="46" t="s">
        <v>74</v>
      </c>
      <c r="AD1557" s="46">
        <v>0</v>
      </c>
      <c r="AE1557" s="46" t="s">
        <v>74</v>
      </c>
      <c r="AF1557" s="46">
        <v>0</v>
      </c>
      <c r="AG1557" s="46" t="s">
        <v>74</v>
      </c>
      <c r="AH1557" s="46">
        <v>0</v>
      </c>
      <c r="AI1557" s="46" t="s">
        <v>74</v>
      </c>
      <c r="AJ1557" s="46">
        <v>0</v>
      </c>
      <c r="AK1557" s="46" t="s">
        <v>74</v>
      </c>
      <c r="AL1557" s="46">
        <v>0</v>
      </c>
      <c r="AM1557" s="46" t="s">
        <v>74</v>
      </c>
      <c r="AN1557" s="50"/>
      <c r="AO1557" s="46"/>
      <c r="AP1557" s="46"/>
      <c r="AQ1557" s="46"/>
      <c r="AR1557" s="46"/>
      <c r="AS1557" s="46"/>
      <c r="AT1557" s="46"/>
      <c r="AU1557" s="46"/>
      <c r="AV1557" s="46"/>
      <c r="AW1557" s="46"/>
      <c r="AX1557" s="46"/>
      <c r="AY1557" s="46"/>
      <c r="AZ1557" s="46"/>
      <c r="BA1557" s="46"/>
      <c r="BB1557" s="46"/>
      <c r="BC1557" s="46"/>
      <c r="BD1557" s="46"/>
      <c r="BE1557" s="46"/>
      <c r="BF1557" s="46"/>
      <c r="BG1557" s="46"/>
      <c r="BH1557" s="46"/>
      <c r="BI1557" s="46"/>
      <c r="BJ1557" s="46"/>
      <c r="BK1557" s="46"/>
      <c r="BL1557" s="46"/>
      <c r="BM1557" s="46"/>
      <c r="BN1557" s="46"/>
      <c r="BO1557" s="46"/>
      <c r="BP1557" s="46"/>
      <c r="BQ1557" s="46"/>
      <c r="BR1557" s="46"/>
      <c r="BS1557" s="46"/>
      <c r="BT1557" s="46"/>
      <c r="BU1557" s="46"/>
      <c r="BV1557" s="46"/>
      <c r="BW1557" s="46"/>
      <c r="BX1557" s="46"/>
      <c r="BY1557" s="46"/>
      <c r="BZ1557" s="46"/>
      <c r="CA1557" s="46"/>
      <c r="CB1557" s="46"/>
      <c r="CC1557" s="46"/>
    </row>
    <row r="1558" spans="7:81" x14ac:dyDescent="0.25">
      <c r="G1558" t="s">
        <v>133</v>
      </c>
      <c r="H1558" s="40">
        <v>41734</v>
      </c>
      <c r="I1558" s="46">
        <v>0</v>
      </c>
      <c r="J1558" s="46">
        <v>0</v>
      </c>
      <c r="K1558" s="46" t="s">
        <v>74</v>
      </c>
      <c r="L1558" s="46">
        <v>0</v>
      </c>
      <c r="M1558" s="46" t="s">
        <v>74</v>
      </c>
      <c r="N1558" s="46">
        <v>0</v>
      </c>
      <c r="O1558" s="46" t="s">
        <v>74</v>
      </c>
      <c r="P1558" s="46">
        <v>0</v>
      </c>
      <c r="Q1558" s="46" t="s">
        <v>74</v>
      </c>
      <c r="R1558" s="46">
        <v>0</v>
      </c>
      <c r="S1558" s="46" t="s">
        <v>74</v>
      </c>
      <c r="T1558" s="46">
        <v>0</v>
      </c>
      <c r="U1558" s="46" t="s">
        <v>74</v>
      </c>
      <c r="V1558" s="46">
        <v>0</v>
      </c>
      <c r="W1558" s="46" t="s">
        <v>74</v>
      </c>
      <c r="X1558" s="46">
        <v>0</v>
      </c>
      <c r="Y1558" s="46" t="s">
        <v>74</v>
      </c>
      <c r="Z1558" s="46">
        <v>0</v>
      </c>
      <c r="AA1558" s="46" t="s">
        <v>74</v>
      </c>
      <c r="AB1558" s="46">
        <v>0</v>
      </c>
      <c r="AC1558" s="46" t="s">
        <v>74</v>
      </c>
      <c r="AD1558" s="46">
        <v>0</v>
      </c>
      <c r="AE1558" s="46" t="s">
        <v>74</v>
      </c>
      <c r="AF1558" s="46">
        <v>0</v>
      </c>
      <c r="AG1558" s="46" t="s">
        <v>74</v>
      </c>
      <c r="AH1558" s="46">
        <v>0</v>
      </c>
      <c r="AI1558" s="46" t="s">
        <v>74</v>
      </c>
      <c r="AJ1558" s="46">
        <v>0</v>
      </c>
      <c r="AK1558" s="46" t="s">
        <v>74</v>
      </c>
      <c r="AL1558" s="46">
        <v>0</v>
      </c>
      <c r="AM1558" s="46" t="s">
        <v>74</v>
      </c>
      <c r="AN1558" s="50"/>
      <c r="AO1558" s="46"/>
      <c r="AP1558" s="46"/>
      <c r="AQ1558" s="46"/>
      <c r="AR1558" s="46"/>
      <c r="AS1558" s="46"/>
      <c r="AT1558" s="46"/>
      <c r="AU1558" s="46"/>
      <c r="AV1558" s="46"/>
      <c r="AW1558" s="46"/>
      <c r="AX1558" s="46"/>
      <c r="AY1558" s="46"/>
      <c r="AZ1558" s="46"/>
      <c r="BA1558" s="46"/>
      <c r="BB1558" s="46"/>
      <c r="BC1558" s="46"/>
      <c r="BD1558" s="46"/>
      <c r="BE1558" s="46"/>
      <c r="BF1558" s="46"/>
      <c r="BG1558" s="46"/>
      <c r="BH1558" s="46"/>
      <c r="BI1558" s="46"/>
      <c r="BJ1558" s="46"/>
      <c r="BK1558" s="46"/>
      <c r="BL1558" s="46"/>
      <c r="BM1558" s="46"/>
      <c r="BN1558" s="46"/>
      <c r="BO1558" s="46"/>
      <c r="BP1558" s="46"/>
      <c r="BQ1558" s="46"/>
      <c r="BR1558" s="46"/>
      <c r="BS1558" s="46"/>
      <c r="BT1558" s="46"/>
      <c r="BU1558" s="46"/>
      <c r="BV1558" s="46"/>
      <c r="BW1558" s="46"/>
      <c r="BX1558" s="46"/>
      <c r="BY1558" s="46"/>
      <c r="BZ1558" s="46"/>
      <c r="CA1558" s="46"/>
      <c r="CB1558" s="46"/>
      <c r="CC1558" s="46"/>
    </row>
    <row r="1559" spans="7:81" x14ac:dyDescent="0.25">
      <c r="G1559" t="s">
        <v>133</v>
      </c>
      <c r="H1559" s="40">
        <v>41735</v>
      </c>
      <c r="I1559" s="46">
        <v>0</v>
      </c>
      <c r="J1559" s="46">
        <v>0</v>
      </c>
      <c r="K1559" s="46" t="s">
        <v>74</v>
      </c>
      <c r="L1559" s="46">
        <v>0</v>
      </c>
      <c r="M1559" s="46" t="s">
        <v>74</v>
      </c>
      <c r="N1559" s="46">
        <v>0</v>
      </c>
      <c r="O1559" s="46" t="s">
        <v>74</v>
      </c>
      <c r="P1559" s="46">
        <v>0</v>
      </c>
      <c r="Q1559" s="46" t="s">
        <v>74</v>
      </c>
      <c r="R1559" s="46">
        <v>0</v>
      </c>
      <c r="S1559" s="46" t="s">
        <v>74</v>
      </c>
      <c r="T1559" s="46">
        <v>0</v>
      </c>
      <c r="U1559" s="46" t="s">
        <v>74</v>
      </c>
      <c r="V1559" s="46">
        <v>0</v>
      </c>
      <c r="W1559" s="46" t="s">
        <v>74</v>
      </c>
      <c r="X1559" s="46">
        <v>0</v>
      </c>
      <c r="Y1559" s="46" t="s">
        <v>74</v>
      </c>
      <c r="Z1559" s="46">
        <v>0</v>
      </c>
      <c r="AA1559" s="46" t="s">
        <v>74</v>
      </c>
      <c r="AB1559" s="46">
        <v>0</v>
      </c>
      <c r="AC1559" s="46" t="s">
        <v>74</v>
      </c>
      <c r="AD1559" s="46">
        <v>0</v>
      </c>
      <c r="AE1559" s="46" t="s">
        <v>74</v>
      </c>
      <c r="AF1559" s="46">
        <v>0</v>
      </c>
      <c r="AG1559" s="46" t="s">
        <v>74</v>
      </c>
      <c r="AH1559" s="46">
        <v>0</v>
      </c>
      <c r="AI1559" s="46" t="s">
        <v>74</v>
      </c>
      <c r="AJ1559" s="46">
        <v>0</v>
      </c>
      <c r="AK1559" s="46" t="s">
        <v>74</v>
      </c>
      <c r="AL1559" s="46">
        <v>0</v>
      </c>
      <c r="AM1559" s="46" t="s">
        <v>74</v>
      </c>
      <c r="AN1559" s="50"/>
      <c r="AO1559" s="46"/>
      <c r="AP1559" s="46"/>
      <c r="AQ1559" s="46"/>
      <c r="AR1559" s="46"/>
      <c r="AS1559" s="46"/>
      <c r="AT1559" s="46"/>
      <c r="AU1559" s="46"/>
      <c r="AV1559" s="46"/>
      <c r="AW1559" s="46"/>
      <c r="AX1559" s="46"/>
      <c r="AY1559" s="46"/>
      <c r="AZ1559" s="46"/>
      <c r="BA1559" s="46"/>
      <c r="BB1559" s="46"/>
      <c r="BC1559" s="46"/>
      <c r="BD1559" s="46"/>
      <c r="BE1559" s="46"/>
      <c r="BF1559" s="46"/>
      <c r="BG1559" s="46"/>
      <c r="BH1559" s="46"/>
      <c r="BI1559" s="46"/>
      <c r="BJ1559" s="46"/>
      <c r="BK1559" s="46"/>
      <c r="BL1559" s="46"/>
      <c r="BM1559" s="46"/>
      <c r="BN1559" s="46"/>
      <c r="BO1559" s="46"/>
      <c r="BP1559" s="46"/>
      <c r="BQ1559" s="46"/>
      <c r="BR1559" s="46"/>
      <c r="BS1559" s="46"/>
      <c r="BT1559" s="46"/>
      <c r="BU1559" s="46"/>
      <c r="BV1559" s="46"/>
      <c r="BW1559" s="46"/>
      <c r="BX1559" s="46"/>
      <c r="BY1559" s="46"/>
      <c r="BZ1559" s="46"/>
      <c r="CA1559" s="46"/>
      <c r="CB1559" s="46"/>
      <c r="CC1559" s="46"/>
    </row>
    <row r="1560" spans="7:81" x14ac:dyDescent="0.25">
      <c r="G1560" t="s">
        <v>133</v>
      </c>
      <c r="H1560" s="40">
        <v>41736</v>
      </c>
      <c r="I1560" s="46">
        <v>13</v>
      </c>
      <c r="J1560" s="46">
        <v>0</v>
      </c>
      <c r="K1560" s="46" t="s">
        <v>74</v>
      </c>
      <c r="L1560" s="46">
        <v>0</v>
      </c>
      <c r="M1560" s="46" t="s">
        <v>74</v>
      </c>
      <c r="N1560" s="46">
        <v>0</v>
      </c>
      <c r="O1560" s="46" t="s">
        <v>74</v>
      </c>
      <c r="P1560" s="46">
        <v>0</v>
      </c>
      <c r="Q1560" s="46" t="s">
        <v>74</v>
      </c>
      <c r="R1560" s="46">
        <v>0</v>
      </c>
      <c r="S1560" s="46" t="s">
        <v>74</v>
      </c>
      <c r="T1560" s="46">
        <v>0</v>
      </c>
      <c r="U1560" s="46" t="s">
        <v>74</v>
      </c>
      <c r="V1560" s="46">
        <v>0</v>
      </c>
      <c r="W1560" s="46" t="s">
        <v>74</v>
      </c>
      <c r="X1560" s="46">
        <v>0</v>
      </c>
      <c r="Y1560" s="46" t="s">
        <v>74</v>
      </c>
      <c r="Z1560" s="46">
        <v>0</v>
      </c>
      <c r="AA1560" s="46" t="s">
        <v>74</v>
      </c>
      <c r="AB1560" s="46">
        <v>0</v>
      </c>
      <c r="AC1560" s="46" t="s">
        <v>74</v>
      </c>
      <c r="AD1560" s="46">
        <v>40.376134856147907</v>
      </c>
      <c r="AE1560" s="46" t="s">
        <v>74</v>
      </c>
      <c r="AF1560" s="46">
        <v>0</v>
      </c>
      <c r="AG1560" s="46" t="s">
        <v>74</v>
      </c>
      <c r="AH1560" s="46">
        <v>0</v>
      </c>
      <c r="AI1560" s="46" t="s">
        <v>74</v>
      </c>
      <c r="AJ1560" s="46">
        <v>0</v>
      </c>
      <c r="AK1560" s="46" t="s">
        <v>74</v>
      </c>
      <c r="AL1560" s="46">
        <v>0</v>
      </c>
      <c r="AM1560" s="46" t="s">
        <v>74</v>
      </c>
      <c r="AN1560" s="50"/>
      <c r="AO1560" s="46"/>
      <c r="AP1560" s="46"/>
      <c r="AQ1560" s="46"/>
      <c r="AR1560" s="46"/>
      <c r="AS1560" s="46"/>
      <c r="AT1560" s="46"/>
      <c r="AU1560" s="46"/>
      <c r="AV1560" s="46"/>
      <c r="AW1560" s="46"/>
      <c r="AX1560" s="46"/>
      <c r="AY1560" s="46"/>
      <c r="AZ1560" s="46"/>
      <c r="BA1560" s="46"/>
      <c r="BB1560" s="46"/>
      <c r="BC1560" s="46"/>
      <c r="BD1560" s="46"/>
      <c r="BE1560" s="46"/>
      <c r="BF1560" s="46"/>
      <c r="BG1560" s="46"/>
      <c r="BH1560" s="46"/>
      <c r="BI1560" s="46"/>
      <c r="BJ1560" s="46"/>
      <c r="BK1560" s="46"/>
      <c r="BL1560" s="46"/>
      <c r="BM1560" s="46"/>
      <c r="BN1560" s="46"/>
      <c r="BO1560" s="46"/>
      <c r="BP1560" s="46"/>
      <c r="BQ1560" s="46"/>
      <c r="BR1560" s="46"/>
      <c r="BS1560" s="46"/>
      <c r="BT1560" s="46"/>
      <c r="BU1560" s="46"/>
      <c r="BV1560" s="46"/>
      <c r="BW1560" s="46"/>
      <c r="BX1560" s="46"/>
      <c r="BY1560" s="46"/>
      <c r="BZ1560" s="46"/>
      <c r="CA1560" s="46"/>
      <c r="CB1560" s="46"/>
      <c r="CC1560" s="46"/>
    </row>
    <row r="1561" spans="7:81" x14ac:dyDescent="0.25">
      <c r="G1561" t="s">
        <v>133</v>
      </c>
      <c r="H1561" s="40">
        <v>41737</v>
      </c>
      <c r="I1561" s="46">
        <v>43</v>
      </c>
      <c r="J1561" s="46">
        <v>0</v>
      </c>
      <c r="K1561" s="46" t="s">
        <v>74</v>
      </c>
      <c r="L1561" s="46">
        <v>0</v>
      </c>
      <c r="M1561" s="46" t="s">
        <v>74</v>
      </c>
      <c r="N1561" s="46">
        <v>0</v>
      </c>
      <c r="O1561" s="46" t="s">
        <v>74</v>
      </c>
      <c r="P1561" s="46">
        <v>0</v>
      </c>
      <c r="Q1561" s="46" t="s">
        <v>74</v>
      </c>
      <c r="R1561" s="46">
        <v>0</v>
      </c>
      <c r="S1561" s="46" t="s">
        <v>74</v>
      </c>
      <c r="T1561" s="46">
        <v>0</v>
      </c>
      <c r="U1561" s="46" t="s">
        <v>74</v>
      </c>
      <c r="V1561" s="46">
        <v>0</v>
      </c>
      <c r="W1561" s="46" t="s">
        <v>74</v>
      </c>
      <c r="X1561" s="46">
        <v>0</v>
      </c>
      <c r="Y1561" s="46" t="s">
        <v>74</v>
      </c>
      <c r="Z1561" s="46">
        <v>0</v>
      </c>
      <c r="AA1561" s="46" t="s">
        <v>74</v>
      </c>
      <c r="AB1561" s="46">
        <v>0</v>
      </c>
      <c r="AC1561" s="46" t="s">
        <v>74</v>
      </c>
      <c r="AD1561" s="46">
        <v>0</v>
      </c>
      <c r="AE1561" s="46" t="s">
        <v>74</v>
      </c>
      <c r="AF1561" s="46">
        <v>0</v>
      </c>
      <c r="AG1561" s="46" t="s">
        <v>74</v>
      </c>
      <c r="AH1561" s="46">
        <v>0</v>
      </c>
      <c r="AI1561" s="46" t="s">
        <v>74</v>
      </c>
      <c r="AJ1561" s="46">
        <v>0</v>
      </c>
      <c r="AK1561" s="46" t="s">
        <v>74</v>
      </c>
      <c r="AL1561" s="46">
        <v>0</v>
      </c>
      <c r="AM1561" s="46" t="s">
        <v>74</v>
      </c>
      <c r="AN1561" s="50"/>
      <c r="AO1561" s="46"/>
      <c r="AP1561" s="46"/>
      <c r="AQ1561" s="46"/>
      <c r="AR1561" s="46"/>
      <c r="AS1561" s="46"/>
      <c r="AT1561" s="46"/>
      <c r="AU1561" s="46"/>
      <c r="AV1561" s="46"/>
      <c r="AW1561" s="46"/>
      <c r="AX1561" s="46"/>
      <c r="AY1561" s="46"/>
      <c r="AZ1561" s="46"/>
      <c r="BA1561" s="46"/>
      <c r="BB1561" s="46"/>
      <c r="BC1561" s="46"/>
      <c r="BD1561" s="46"/>
      <c r="BE1561" s="46"/>
      <c r="BF1561" s="46"/>
      <c r="BG1561" s="46"/>
      <c r="BH1561" s="46"/>
      <c r="BI1561" s="46"/>
      <c r="BJ1561" s="46"/>
      <c r="BK1561" s="46"/>
      <c r="BL1561" s="46"/>
      <c r="BM1561" s="46"/>
      <c r="BN1561" s="46"/>
      <c r="BO1561" s="46"/>
      <c r="BP1561" s="46"/>
      <c r="BQ1561" s="46"/>
      <c r="BR1561" s="46"/>
      <c r="BS1561" s="46"/>
      <c r="BT1561" s="46"/>
      <c r="BU1561" s="46"/>
      <c r="BV1561" s="46"/>
      <c r="BW1561" s="46"/>
      <c r="BX1561" s="46"/>
      <c r="BY1561" s="46"/>
      <c r="BZ1561" s="46"/>
      <c r="CA1561" s="46"/>
      <c r="CB1561" s="46"/>
      <c r="CC1561" s="46"/>
    </row>
    <row r="1562" spans="7:81" x14ac:dyDescent="0.25">
      <c r="G1562" t="s">
        <v>133</v>
      </c>
      <c r="H1562" s="40">
        <v>41738</v>
      </c>
      <c r="I1562" s="46">
        <v>0.5</v>
      </c>
      <c r="J1562" s="46">
        <v>0</v>
      </c>
      <c r="K1562" s="46">
        <v>0</v>
      </c>
      <c r="L1562" s="46">
        <v>0</v>
      </c>
      <c r="M1562" s="46">
        <v>0</v>
      </c>
      <c r="N1562" s="46">
        <v>0</v>
      </c>
      <c r="O1562" s="46">
        <v>0</v>
      </c>
      <c r="P1562" s="46">
        <v>0</v>
      </c>
      <c r="Q1562" s="46">
        <v>0</v>
      </c>
      <c r="R1562" s="46">
        <v>0</v>
      </c>
      <c r="S1562" s="46">
        <v>0</v>
      </c>
      <c r="T1562" s="46">
        <v>0</v>
      </c>
      <c r="U1562" s="46">
        <v>0</v>
      </c>
      <c r="V1562" s="46">
        <v>0</v>
      </c>
      <c r="W1562" s="46">
        <v>0</v>
      </c>
      <c r="X1562" s="46">
        <v>0</v>
      </c>
      <c r="Y1562" s="46">
        <v>0</v>
      </c>
      <c r="Z1562" s="46">
        <v>0</v>
      </c>
      <c r="AA1562" s="46" t="s">
        <v>74</v>
      </c>
      <c r="AB1562" s="46">
        <v>0</v>
      </c>
      <c r="AC1562" s="46" t="s">
        <v>74</v>
      </c>
      <c r="AD1562" s="46">
        <v>0</v>
      </c>
      <c r="AE1562" s="46" t="s">
        <v>74</v>
      </c>
      <c r="AF1562" s="46">
        <v>0</v>
      </c>
      <c r="AG1562" s="46" t="s">
        <v>74</v>
      </c>
      <c r="AH1562" s="46">
        <v>0</v>
      </c>
      <c r="AI1562" s="46" t="s">
        <v>74</v>
      </c>
      <c r="AJ1562" s="46">
        <v>0</v>
      </c>
      <c r="AK1562" s="46" t="s">
        <v>74</v>
      </c>
      <c r="AL1562" s="46">
        <v>0</v>
      </c>
      <c r="AM1562" s="46" t="s">
        <v>74</v>
      </c>
      <c r="AN1562" s="50"/>
      <c r="AO1562" s="46">
        <v>0</v>
      </c>
      <c r="AP1562" s="46">
        <v>0</v>
      </c>
      <c r="AQ1562" s="46">
        <v>0</v>
      </c>
      <c r="AR1562" s="46">
        <v>0</v>
      </c>
      <c r="AS1562" s="46">
        <v>0</v>
      </c>
      <c r="AT1562" s="46">
        <v>0</v>
      </c>
      <c r="AU1562" s="46">
        <v>0</v>
      </c>
      <c r="AV1562" s="46">
        <v>0</v>
      </c>
      <c r="AW1562" s="46">
        <v>0</v>
      </c>
      <c r="AX1562" s="46">
        <v>0</v>
      </c>
      <c r="AY1562" s="46">
        <v>0</v>
      </c>
      <c r="AZ1562" s="46">
        <v>0</v>
      </c>
      <c r="BA1562" s="46">
        <v>0</v>
      </c>
      <c r="BB1562" s="46">
        <v>0</v>
      </c>
      <c r="BC1562" s="46">
        <v>0</v>
      </c>
      <c r="BD1562" s="46">
        <v>0</v>
      </c>
      <c r="BE1562" s="46">
        <v>0</v>
      </c>
      <c r="BF1562" s="46">
        <v>0</v>
      </c>
      <c r="BG1562" s="46">
        <v>0</v>
      </c>
      <c r="BH1562" s="46">
        <v>0</v>
      </c>
      <c r="BI1562" s="46"/>
      <c r="BJ1562" s="46"/>
      <c r="BK1562" s="46"/>
      <c r="BL1562" s="46"/>
      <c r="BM1562" s="46"/>
      <c r="BN1562" s="46"/>
      <c r="BO1562" s="46"/>
      <c r="BP1562" s="46"/>
      <c r="BQ1562" s="46"/>
      <c r="BR1562" s="46"/>
      <c r="BS1562" s="46"/>
      <c r="BT1562" s="46"/>
      <c r="BU1562" s="46"/>
      <c r="BV1562" s="46"/>
      <c r="BW1562" s="46"/>
      <c r="BX1562" s="46"/>
      <c r="BY1562" s="46"/>
      <c r="BZ1562" s="46"/>
      <c r="CA1562" s="46"/>
      <c r="CB1562" s="46"/>
      <c r="CC1562" s="46"/>
    </row>
    <row r="1563" spans="7:81" x14ac:dyDescent="0.25">
      <c r="G1563" t="s">
        <v>133</v>
      </c>
      <c r="H1563" s="40">
        <v>41739</v>
      </c>
      <c r="I1563" s="46">
        <v>17.5</v>
      </c>
      <c r="J1563" s="46">
        <v>0</v>
      </c>
      <c r="K1563" s="46" t="s">
        <v>74</v>
      </c>
      <c r="L1563" s="46">
        <v>0</v>
      </c>
      <c r="M1563" s="46" t="s">
        <v>74</v>
      </c>
      <c r="N1563" s="46">
        <v>0</v>
      </c>
      <c r="O1563" s="46" t="s">
        <v>74</v>
      </c>
      <c r="P1563" s="46">
        <v>0</v>
      </c>
      <c r="Q1563" s="46" t="s">
        <v>74</v>
      </c>
      <c r="R1563" s="46">
        <v>0</v>
      </c>
      <c r="S1563" s="46" t="s">
        <v>74</v>
      </c>
      <c r="T1563" s="46">
        <v>0</v>
      </c>
      <c r="U1563" s="46" t="s">
        <v>74</v>
      </c>
      <c r="V1563" s="46">
        <v>0</v>
      </c>
      <c r="W1563" s="46" t="s">
        <v>74</v>
      </c>
      <c r="X1563" s="46">
        <v>0</v>
      </c>
      <c r="Y1563" s="46" t="s">
        <v>74</v>
      </c>
      <c r="Z1563" s="46">
        <v>0</v>
      </c>
      <c r="AA1563" s="46" t="s">
        <v>74</v>
      </c>
      <c r="AB1563" s="46">
        <v>0</v>
      </c>
      <c r="AC1563" s="46" t="s">
        <v>74</v>
      </c>
      <c r="AD1563" s="46">
        <v>0</v>
      </c>
      <c r="AE1563" s="46" t="s">
        <v>74</v>
      </c>
      <c r="AF1563" s="46">
        <v>0</v>
      </c>
      <c r="AG1563" s="46" t="s">
        <v>74</v>
      </c>
      <c r="AH1563" s="46">
        <v>0</v>
      </c>
      <c r="AI1563" s="46" t="s">
        <v>74</v>
      </c>
      <c r="AJ1563" s="46">
        <v>0</v>
      </c>
      <c r="AK1563" s="46" t="s">
        <v>74</v>
      </c>
      <c r="AL1563" s="46">
        <v>0</v>
      </c>
      <c r="AM1563" s="46" t="s">
        <v>74</v>
      </c>
      <c r="AN1563" s="50"/>
      <c r="AO1563" s="46"/>
      <c r="AP1563" s="46"/>
      <c r="AQ1563" s="46"/>
      <c r="AR1563" s="46"/>
      <c r="AS1563" s="46"/>
      <c r="AT1563" s="46"/>
      <c r="AU1563" s="46"/>
      <c r="AV1563" s="46"/>
      <c r="AW1563" s="46"/>
      <c r="AX1563" s="46"/>
      <c r="AY1563" s="46"/>
      <c r="AZ1563" s="46"/>
      <c r="BA1563" s="46"/>
      <c r="BB1563" s="46"/>
      <c r="BC1563" s="46"/>
      <c r="BD1563" s="46"/>
      <c r="BE1563" s="46"/>
      <c r="BF1563" s="46"/>
      <c r="BG1563" s="46"/>
      <c r="BH1563" s="46"/>
      <c r="BI1563" s="46"/>
      <c r="BJ1563" s="46"/>
      <c r="BK1563" s="46"/>
      <c r="BL1563" s="46"/>
      <c r="BM1563" s="46"/>
      <c r="BN1563" s="46"/>
      <c r="BO1563" s="46"/>
      <c r="BP1563" s="46"/>
      <c r="BQ1563" s="46"/>
      <c r="BR1563" s="46"/>
      <c r="BS1563" s="46"/>
      <c r="BT1563" s="46"/>
      <c r="BU1563" s="46"/>
      <c r="BV1563" s="46"/>
      <c r="BW1563" s="46"/>
      <c r="BX1563" s="46"/>
      <c r="BY1563" s="46"/>
      <c r="BZ1563" s="46"/>
      <c r="CA1563" s="46"/>
      <c r="CB1563" s="46"/>
      <c r="CC1563" s="46"/>
    </row>
    <row r="1564" spans="7:81" x14ac:dyDescent="0.25">
      <c r="G1564" t="s">
        <v>133</v>
      </c>
      <c r="H1564" s="40">
        <v>41740</v>
      </c>
      <c r="I1564" s="46">
        <v>6.5</v>
      </c>
      <c r="J1564" s="46">
        <v>0</v>
      </c>
      <c r="K1564" s="46" t="s">
        <v>74</v>
      </c>
      <c r="L1564" s="46">
        <v>0</v>
      </c>
      <c r="M1564" s="46" t="s">
        <v>74</v>
      </c>
      <c r="N1564" s="46">
        <v>0</v>
      </c>
      <c r="O1564" s="46" t="s">
        <v>74</v>
      </c>
      <c r="P1564" s="46">
        <v>0</v>
      </c>
      <c r="Q1564" s="46" t="s">
        <v>74</v>
      </c>
      <c r="R1564" s="46">
        <v>0</v>
      </c>
      <c r="S1564" s="46" t="s">
        <v>74</v>
      </c>
      <c r="T1564" s="46">
        <v>0</v>
      </c>
      <c r="U1564" s="46" t="s">
        <v>74</v>
      </c>
      <c r="V1564" s="46">
        <v>0</v>
      </c>
      <c r="W1564" s="46" t="s">
        <v>74</v>
      </c>
      <c r="X1564" s="46">
        <v>0</v>
      </c>
      <c r="Y1564" s="46" t="s">
        <v>74</v>
      </c>
      <c r="Z1564" s="46">
        <v>0</v>
      </c>
      <c r="AA1564" s="46" t="s">
        <v>74</v>
      </c>
      <c r="AB1564" s="46">
        <v>0</v>
      </c>
      <c r="AC1564" s="46" t="s">
        <v>74</v>
      </c>
      <c r="AD1564" s="46">
        <v>0</v>
      </c>
      <c r="AE1564" s="46" t="s">
        <v>74</v>
      </c>
      <c r="AF1564" s="46">
        <v>0</v>
      </c>
      <c r="AG1564" s="46" t="s">
        <v>74</v>
      </c>
      <c r="AH1564" s="46">
        <v>0</v>
      </c>
      <c r="AI1564" s="46" t="s">
        <v>74</v>
      </c>
      <c r="AJ1564" s="46">
        <v>0</v>
      </c>
      <c r="AK1564" s="46" t="s">
        <v>74</v>
      </c>
      <c r="AL1564" s="46">
        <v>0</v>
      </c>
      <c r="AM1564" s="46" t="s">
        <v>74</v>
      </c>
      <c r="AN1564" s="50"/>
      <c r="AO1564" s="46"/>
      <c r="AP1564" s="46"/>
      <c r="AQ1564" s="46"/>
      <c r="AR1564" s="46"/>
      <c r="AS1564" s="46"/>
      <c r="AT1564" s="46"/>
      <c r="AU1564" s="46"/>
      <c r="AV1564" s="46"/>
      <c r="AW1564" s="46"/>
      <c r="AX1564" s="46"/>
      <c r="AY1564" s="46"/>
      <c r="AZ1564" s="46"/>
      <c r="BA1564" s="46"/>
      <c r="BB1564" s="46"/>
      <c r="BC1564" s="46"/>
      <c r="BD1564" s="46"/>
      <c r="BE1564" s="46"/>
      <c r="BF1564" s="46"/>
      <c r="BG1564" s="46"/>
      <c r="BH1564" s="46"/>
      <c r="BI1564" s="46"/>
      <c r="BJ1564" s="46"/>
      <c r="BK1564" s="46"/>
      <c r="BL1564" s="46"/>
      <c r="BM1564" s="46"/>
      <c r="BN1564" s="46"/>
      <c r="BO1564" s="46"/>
      <c r="BP1564" s="46"/>
      <c r="BQ1564" s="46"/>
      <c r="BR1564" s="46"/>
      <c r="BS1564" s="46"/>
      <c r="BT1564" s="46"/>
      <c r="BU1564" s="46"/>
      <c r="BV1564" s="46"/>
      <c r="BW1564" s="46"/>
      <c r="BX1564" s="46"/>
      <c r="BY1564" s="46"/>
      <c r="BZ1564" s="46"/>
      <c r="CA1564" s="46"/>
      <c r="CB1564" s="46"/>
      <c r="CC1564" s="46"/>
    </row>
    <row r="1565" spans="7:81" x14ac:dyDescent="0.25">
      <c r="G1565" t="s">
        <v>133</v>
      </c>
      <c r="H1565" s="40">
        <v>41741</v>
      </c>
      <c r="I1565" s="46">
        <v>0</v>
      </c>
      <c r="J1565" s="46">
        <v>0</v>
      </c>
      <c r="K1565" s="46" t="s">
        <v>74</v>
      </c>
      <c r="L1565" s="46">
        <v>0</v>
      </c>
      <c r="M1565" s="46" t="s">
        <v>74</v>
      </c>
      <c r="N1565" s="46">
        <v>0</v>
      </c>
      <c r="O1565" s="46" t="s">
        <v>74</v>
      </c>
      <c r="P1565" s="46">
        <v>0</v>
      </c>
      <c r="Q1565" s="46" t="s">
        <v>74</v>
      </c>
      <c r="R1565" s="46">
        <v>0</v>
      </c>
      <c r="S1565" s="46" t="s">
        <v>74</v>
      </c>
      <c r="T1565" s="46">
        <v>0</v>
      </c>
      <c r="U1565" s="46" t="s">
        <v>74</v>
      </c>
      <c r="V1565" s="46">
        <v>0</v>
      </c>
      <c r="W1565" s="46" t="s">
        <v>74</v>
      </c>
      <c r="X1565" s="46">
        <v>0</v>
      </c>
      <c r="Y1565" s="46" t="s">
        <v>74</v>
      </c>
      <c r="Z1565" s="46">
        <v>0</v>
      </c>
      <c r="AA1565" s="46" t="s">
        <v>74</v>
      </c>
      <c r="AB1565" s="46">
        <v>0</v>
      </c>
      <c r="AC1565" s="46" t="s">
        <v>74</v>
      </c>
      <c r="AD1565" s="46">
        <v>0</v>
      </c>
      <c r="AE1565" s="46" t="s">
        <v>74</v>
      </c>
      <c r="AF1565" s="46">
        <v>0</v>
      </c>
      <c r="AG1565" s="46" t="s">
        <v>74</v>
      </c>
      <c r="AH1565" s="46">
        <v>0</v>
      </c>
      <c r="AI1565" s="46" t="s">
        <v>74</v>
      </c>
      <c r="AJ1565" s="46">
        <v>0</v>
      </c>
      <c r="AK1565" s="46" t="s">
        <v>74</v>
      </c>
      <c r="AL1565" s="46">
        <v>0</v>
      </c>
      <c r="AM1565" s="46" t="s">
        <v>74</v>
      </c>
      <c r="AN1565" s="50"/>
      <c r="AO1565" s="46"/>
      <c r="AP1565" s="46"/>
      <c r="AQ1565" s="46"/>
      <c r="AR1565" s="46"/>
      <c r="AS1565" s="46"/>
      <c r="AT1565" s="46"/>
      <c r="AU1565" s="46"/>
      <c r="AV1565" s="46"/>
      <c r="AW1565" s="46"/>
      <c r="AX1565" s="46"/>
      <c r="AY1565" s="46"/>
      <c r="AZ1565" s="46"/>
      <c r="BA1565" s="46"/>
      <c r="BB1565" s="46"/>
      <c r="BC1565" s="46"/>
      <c r="BD1565" s="46"/>
      <c r="BE1565" s="46"/>
      <c r="BF1565" s="46"/>
      <c r="BG1565" s="46"/>
      <c r="BH1565" s="46"/>
      <c r="BI1565" s="46"/>
      <c r="BJ1565" s="46"/>
      <c r="BK1565" s="46"/>
      <c r="BL1565" s="46"/>
      <c r="BM1565" s="46"/>
      <c r="BN1565" s="46"/>
      <c r="BO1565" s="46"/>
      <c r="BP1565" s="46"/>
      <c r="BQ1565" s="46"/>
      <c r="BR1565" s="46"/>
      <c r="BS1565" s="46"/>
      <c r="BT1565" s="46"/>
      <c r="BU1565" s="46"/>
      <c r="BV1565" s="46"/>
      <c r="BW1565" s="46"/>
      <c r="BX1565" s="46"/>
      <c r="BY1565" s="46"/>
      <c r="BZ1565" s="46"/>
      <c r="CA1565" s="46"/>
      <c r="CB1565" s="46"/>
      <c r="CC1565" s="46"/>
    </row>
    <row r="1566" spans="7:81" x14ac:dyDescent="0.25">
      <c r="G1566" t="s">
        <v>133</v>
      </c>
      <c r="H1566" s="40">
        <v>41742</v>
      </c>
      <c r="I1566" s="46">
        <v>0</v>
      </c>
      <c r="J1566" s="46">
        <v>0</v>
      </c>
      <c r="K1566" s="46" t="s">
        <v>74</v>
      </c>
      <c r="L1566" s="46">
        <v>0</v>
      </c>
      <c r="M1566" s="46" t="s">
        <v>74</v>
      </c>
      <c r="N1566" s="46">
        <v>0</v>
      </c>
      <c r="O1566" s="46" t="s">
        <v>74</v>
      </c>
      <c r="P1566" s="46">
        <v>0</v>
      </c>
      <c r="Q1566" s="46" t="s">
        <v>74</v>
      </c>
      <c r="R1566" s="46">
        <v>0</v>
      </c>
      <c r="S1566" s="46" t="s">
        <v>74</v>
      </c>
      <c r="T1566" s="46">
        <v>0</v>
      </c>
      <c r="U1566" s="46" t="s">
        <v>74</v>
      </c>
      <c r="V1566" s="46">
        <v>0</v>
      </c>
      <c r="W1566" s="46" t="s">
        <v>74</v>
      </c>
      <c r="X1566" s="46">
        <v>0</v>
      </c>
      <c r="Y1566" s="46" t="s">
        <v>74</v>
      </c>
      <c r="Z1566" s="46">
        <v>0</v>
      </c>
      <c r="AA1566" s="46" t="s">
        <v>74</v>
      </c>
      <c r="AB1566" s="46">
        <v>0</v>
      </c>
      <c r="AC1566" s="46" t="s">
        <v>74</v>
      </c>
      <c r="AD1566" s="46">
        <v>0</v>
      </c>
      <c r="AE1566" s="46" t="s">
        <v>74</v>
      </c>
      <c r="AF1566" s="46">
        <v>0</v>
      </c>
      <c r="AG1566" s="46" t="s">
        <v>74</v>
      </c>
      <c r="AH1566" s="46">
        <v>0</v>
      </c>
      <c r="AI1566" s="46" t="s">
        <v>74</v>
      </c>
      <c r="AJ1566" s="46">
        <v>0</v>
      </c>
      <c r="AK1566" s="46" t="s">
        <v>74</v>
      </c>
      <c r="AL1566" s="46">
        <v>0</v>
      </c>
      <c r="AM1566" s="46" t="s">
        <v>74</v>
      </c>
      <c r="AN1566" s="50"/>
      <c r="AO1566" s="46"/>
      <c r="AP1566" s="46"/>
      <c r="AQ1566" s="46"/>
      <c r="AR1566" s="46"/>
      <c r="AS1566" s="46"/>
      <c r="AT1566" s="46"/>
      <c r="AU1566" s="46"/>
      <c r="AV1566" s="46"/>
      <c r="AW1566" s="46"/>
      <c r="AX1566" s="46"/>
      <c r="AY1566" s="46"/>
      <c r="AZ1566" s="46"/>
      <c r="BA1566" s="46"/>
      <c r="BB1566" s="46"/>
      <c r="BC1566" s="46"/>
      <c r="BD1566" s="46"/>
      <c r="BE1566" s="46"/>
      <c r="BF1566" s="46"/>
      <c r="BG1566" s="46"/>
      <c r="BH1566" s="46"/>
      <c r="BI1566" s="46"/>
      <c r="BJ1566" s="46"/>
      <c r="BK1566" s="46"/>
      <c r="BL1566" s="46"/>
      <c r="BM1566" s="46"/>
      <c r="BN1566" s="46"/>
      <c r="BO1566" s="46"/>
      <c r="BP1566" s="46"/>
      <c r="BQ1566" s="46"/>
      <c r="BR1566" s="46"/>
      <c r="BS1566" s="46"/>
      <c r="BT1566" s="46"/>
      <c r="BU1566" s="46"/>
      <c r="BV1566" s="46"/>
      <c r="BW1566" s="46"/>
      <c r="BX1566" s="46"/>
      <c r="BY1566" s="46"/>
      <c r="BZ1566" s="46"/>
      <c r="CA1566" s="46"/>
      <c r="CB1566" s="46"/>
      <c r="CC1566" s="46"/>
    </row>
    <row r="1567" spans="7:81" x14ac:dyDescent="0.25">
      <c r="G1567" t="s">
        <v>133</v>
      </c>
      <c r="H1567" s="40">
        <v>41743</v>
      </c>
      <c r="I1567" s="46">
        <v>4</v>
      </c>
      <c r="J1567" s="46">
        <v>0</v>
      </c>
      <c r="K1567" s="46" t="s">
        <v>74</v>
      </c>
      <c r="L1567" s="46">
        <v>0</v>
      </c>
      <c r="M1567" s="46" t="s">
        <v>74</v>
      </c>
      <c r="N1567" s="46">
        <v>0</v>
      </c>
      <c r="O1567" s="46" t="s">
        <v>74</v>
      </c>
      <c r="P1567" s="46">
        <v>0</v>
      </c>
      <c r="Q1567" s="46" t="s">
        <v>74</v>
      </c>
      <c r="R1567" s="46">
        <v>0</v>
      </c>
      <c r="S1567" s="46" t="s">
        <v>74</v>
      </c>
      <c r="T1567" s="46">
        <v>0</v>
      </c>
      <c r="U1567" s="46" t="s">
        <v>74</v>
      </c>
      <c r="V1567" s="46">
        <v>0</v>
      </c>
      <c r="W1567" s="46" t="s">
        <v>74</v>
      </c>
      <c r="X1567" s="46">
        <v>0</v>
      </c>
      <c r="Y1567" s="46" t="s">
        <v>74</v>
      </c>
      <c r="Z1567" s="46">
        <v>0</v>
      </c>
      <c r="AA1567" s="46" t="s">
        <v>74</v>
      </c>
      <c r="AB1567" s="46">
        <v>0</v>
      </c>
      <c r="AC1567" s="46" t="s">
        <v>74</v>
      </c>
      <c r="AD1567" s="46">
        <v>0</v>
      </c>
      <c r="AE1567" s="46" t="s">
        <v>74</v>
      </c>
      <c r="AF1567" s="46">
        <v>0</v>
      </c>
      <c r="AG1567" s="46" t="s">
        <v>74</v>
      </c>
      <c r="AH1567" s="46">
        <v>0</v>
      </c>
      <c r="AI1567" s="46" t="s">
        <v>74</v>
      </c>
      <c r="AJ1567" s="46">
        <v>0</v>
      </c>
      <c r="AK1567" s="46" t="s">
        <v>74</v>
      </c>
      <c r="AL1567" s="46">
        <v>0</v>
      </c>
      <c r="AM1567" s="46" t="s">
        <v>74</v>
      </c>
      <c r="AN1567" s="50"/>
      <c r="AO1567" s="46"/>
      <c r="AP1567" s="46"/>
      <c r="AQ1567" s="46"/>
      <c r="AR1567" s="46"/>
      <c r="AS1567" s="46"/>
      <c r="AT1567" s="46"/>
      <c r="AU1567" s="46"/>
      <c r="AV1567" s="46"/>
      <c r="AW1567" s="46"/>
      <c r="AX1567" s="46"/>
      <c r="AY1567" s="46"/>
      <c r="AZ1567" s="46"/>
      <c r="BA1567" s="46"/>
      <c r="BB1567" s="46"/>
      <c r="BC1567" s="46"/>
      <c r="BD1567" s="46"/>
      <c r="BE1567" s="46"/>
      <c r="BF1567" s="46"/>
      <c r="BG1567" s="46"/>
      <c r="BH1567" s="46"/>
      <c r="BI1567" s="46"/>
      <c r="BJ1567" s="46"/>
      <c r="BK1567" s="46"/>
      <c r="BL1567" s="46"/>
      <c r="BM1567" s="46"/>
      <c r="BN1567" s="46"/>
      <c r="BO1567" s="46"/>
      <c r="BP1567" s="46"/>
      <c r="BQ1567" s="46"/>
      <c r="BR1567" s="46"/>
      <c r="BS1567" s="46"/>
      <c r="BT1567" s="46"/>
      <c r="BU1567" s="46"/>
      <c r="BV1567" s="46"/>
      <c r="BW1567" s="46"/>
      <c r="BX1567" s="46"/>
      <c r="BY1567" s="46"/>
      <c r="BZ1567" s="46"/>
      <c r="CA1567" s="46"/>
      <c r="CB1567" s="46"/>
      <c r="CC1567" s="46"/>
    </row>
    <row r="1568" spans="7:81" x14ac:dyDescent="0.25">
      <c r="G1568" t="s">
        <v>133</v>
      </c>
      <c r="H1568" s="40">
        <v>41744</v>
      </c>
      <c r="I1568" s="46">
        <v>0</v>
      </c>
      <c r="J1568" s="46">
        <v>0</v>
      </c>
      <c r="K1568" s="46" t="s">
        <v>74</v>
      </c>
      <c r="L1568" s="46">
        <v>0</v>
      </c>
      <c r="M1568" s="46" t="s">
        <v>74</v>
      </c>
      <c r="N1568" s="46">
        <v>0</v>
      </c>
      <c r="O1568" s="46" t="s">
        <v>74</v>
      </c>
      <c r="P1568" s="46">
        <v>0</v>
      </c>
      <c r="Q1568" s="46" t="s">
        <v>74</v>
      </c>
      <c r="R1568" s="46">
        <v>0</v>
      </c>
      <c r="S1568" s="46" t="s">
        <v>74</v>
      </c>
      <c r="T1568" s="46">
        <v>0</v>
      </c>
      <c r="U1568" s="46" t="s">
        <v>74</v>
      </c>
      <c r="V1568" s="46">
        <v>0</v>
      </c>
      <c r="W1568" s="46" t="s">
        <v>74</v>
      </c>
      <c r="X1568" s="46">
        <v>0</v>
      </c>
      <c r="Y1568" s="46" t="s">
        <v>74</v>
      </c>
      <c r="Z1568" s="46">
        <v>0</v>
      </c>
      <c r="AA1568" s="46" t="s">
        <v>74</v>
      </c>
      <c r="AB1568" s="46">
        <v>0</v>
      </c>
      <c r="AC1568" s="46" t="s">
        <v>74</v>
      </c>
      <c r="AD1568" s="46">
        <v>0</v>
      </c>
      <c r="AE1568" s="46" t="s">
        <v>74</v>
      </c>
      <c r="AF1568" s="46">
        <v>0</v>
      </c>
      <c r="AG1568" s="46" t="s">
        <v>74</v>
      </c>
      <c r="AH1568" s="46">
        <v>0</v>
      </c>
      <c r="AI1568" s="46" t="s">
        <v>74</v>
      </c>
      <c r="AJ1568" s="46">
        <v>0</v>
      </c>
      <c r="AK1568" s="46" t="s">
        <v>74</v>
      </c>
      <c r="AL1568" s="46">
        <v>0</v>
      </c>
      <c r="AM1568" s="46" t="s">
        <v>74</v>
      </c>
      <c r="AN1568" s="50"/>
      <c r="AO1568" s="46"/>
      <c r="AP1568" s="46"/>
      <c r="AQ1568" s="46"/>
      <c r="AR1568" s="46"/>
      <c r="AS1568" s="46"/>
      <c r="AT1568" s="46"/>
      <c r="AU1568" s="46"/>
      <c r="AV1568" s="46"/>
      <c r="AW1568" s="46"/>
      <c r="AX1568" s="46"/>
      <c r="AY1568" s="46"/>
      <c r="AZ1568" s="46"/>
      <c r="BA1568" s="46"/>
      <c r="BB1568" s="46"/>
      <c r="BC1568" s="46"/>
      <c r="BD1568" s="46"/>
      <c r="BE1568" s="46"/>
      <c r="BF1568" s="46"/>
      <c r="BG1568" s="46"/>
      <c r="BH1568" s="46"/>
      <c r="BI1568" s="46"/>
      <c r="BJ1568" s="46"/>
      <c r="BK1568" s="46"/>
      <c r="BL1568" s="46"/>
      <c r="BM1568" s="46"/>
      <c r="BN1568" s="46"/>
      <c r="BO1568" s="46"/>
      <c r="BP1568" s="46"/>
      <c r="BQ1568" s="46"/>
      <c r="BR1568" s="46"/>
      <c r="BS1568" s="46"/>
      <c r="BT1568" s="46"/>
      <c r="BU1568" s="46"/>
      <c r="BV1568" s="46"/>
      <c r="BW1568" s="46"/>
      <c r="BX1568" s="46"/>
      <c r="BY1568" s="46"/>
      <c r="BZ1568" s="46"/>
      <c r="CA1568" s="46"/>
      <c r="CB1568" s="46"/>
      <c r="CC1568" s="46"/>
    </row>
    <row r="1569" spans="7:81" x14ac:dyDescent="0.25">
      <c r="G1569" t="s">
        <v>133</v>
      </c>
      <c r="H1569" s="40">
        <v>41745</v>
      </c>
      <c r="I1569" s="46">
        <v>7</v>
      </c>
      <c r="J1569" s="46">
        <v>0</v>
      </c>
      <c r="K1569" s="46" t="s">
        <v>74</v>
      </c>
      <c r="L1569" s="46">
        <v>0</v>
      </c>
      <c r="M1569" s="46" t="s">
        <v>74</v>
      </c>
      <c r="N1569" s="46">
        <v>0</v>
      </c>
      <c r="O1569" s="46" t="s">
        <v>74</v>
      </c>
      <c r="P1569" s="46">
        <v>0</v>
      </c>
      <c r="Q1569" s="46" t="s">
        <v>74</v>
      </c>
      <c r="R1569" s="46">
        <v>0</v>
      </c>
      <c r="S1569" s="46" t="s">
        <v>74</v>
      </c>
      <c r="T1569" s="46">
        <v>0</v>
      </c>
      <c r="U1569" s="46" t="s">
        <v>74</v>
      </c>
      <c r="V1569" s="46">
        <v>0</v>
      </c>
      <c r="W1569" s="46" t="s">
        <v>74</v>
      </c>
      <c r="X1569" s="46">
        <v>0</v>
      </c>
      <c r="Y1569" s="46" t="s">
        <v>74</v>
      </c>
      <c r="Z1569" s="46">
        <v>0</v>
      </c>
      <c r="AA1569" s="46">
        <v>0</v>
      </c>
      <c r="AB1569" s="46">
        <v>0</v>
      </c>
      <c r="AC1569" s="46">
        <v>1.6666666666666667</v>
      </c>
      <c r="AD1569" s="46">
        <v>0</v>
      </c>
      <c r="AE1569" s="46">
        <v>0.9</v>
      </c>
      <c r="AF1569" s="46">
        <v>0</v>
      </c>
      <c r="AG1569" s="46">
        <v>0</v>
      </c>
      <c r="AH1569" s="46">
        <v>0</v>
      </c>
      <c r="AI1569" s="46">
        <v>0</v>
      </c>
      <c r="AJ1569" s="46">
        <v>42.128688273727427</v>
      </c>
      <c r="AK1569" s="46">
        <v>0</v>
      </c>
      <c r="AL1569" s="46">
        <v>0</v>
      </c>
      <c r="AM1569" s="46">
        <v>1.3</v>
      </c>
      <c r="AN1569" s="50"/>
      <c r="AO1569" s="46"/>
      <c r="AP1569" s="46"/>
      <c r="AQ1569" s="46"/>
      <c r="AR1569" s="46"/>
      <c r="AS1569" s="46"/>
      <c r="AT1569" s="46"/>
      <c r="AU1569" s="46"/>
      <c r="AV1569" s="46"/>
      <c r="AW1569" s="46"/>
      <c r="AX1569" s="46"/>
      <c r="AY1569" s="46"/>
      <c r="AZ1569" s="46"/>
      <c r="BA1569" s="46"/>
      <c r="BB1569" s="46"/>
      <c r="BC1569" s="46"/>
      <c r="BD1569" s="46"/>
      <c r="BE1569" s="46"/>
      <c r="BF1569" s="46"/>
      <c r="BG1569" s="46"/>
      <c r="BH1569" s="46"/>
      <c r="BI1569" s="46">
        <v>0</v>
      </c>
      <c r="BJ1569" s="46">
        <v>0</v>
      </c>
      <c r="BK1569" s="46">
        <v>0</v>
      </c>
      <c r="BL1569" s="46">
        <v>0.5</v>
      </c>
      <c r="BM1569" s="46">
        <v>3.7</v>
      </c>
      <c r="BN1569" s="46">
        <v>0.8</v>
      </c>
      <c r="BO1569" s="46">
        <v>0</v>
      </c>
      <c r="BP1569" s="46">
        <v>1.1000000000000001</v>
      </c>
      <c r="BQ1569" s="46">
        <v>1.6</v>
      </c>
      <c r="BR1569" s="46">
        <v>0</v>
      </c>
      <c r="BS1569" s="46">
        <v>0</v>
      </c>
      <c r="BT1569" s="46">
        <v>0</v>
      </c>
      <c r="BU1569" s="46">
        <v>0</v>
      </c>
      <c r="BV1569" s="46">
        <v>0</v>
      </c>
      <c r="BW1569" s="46">
        <v>0</v>
      </c>
      <c r="BX1569" s="46">
        <v>0</v>
      </c>
      <c r="BY1569" s="46">
        <v>0</v>
      </c>
      <c r="BZ1569" s="46">
        <v>0</v>
      </c>
      <c r="CA1569" s="46">
        <v>1.1000000000000001</v>
      </c>
      <c r="CB1569" s="46">
        <v>1</v>
      </c>
      <c r="CC1569" s="46">
        <v>1.8</v>
      </c>
    </row>
    <row r="1570" spans="7:81" x14ac:dyDescent="0.25">
      <c r="G1570" t="s">
        <v>133</v>
      </c>
      <c r="H1570" s="40">
        <v>41746</v>
      </c>
      <c r="I1570" s="46">
        <v>54</v>
      </c>
      <c r="J1570" s="46">
        <v>0</v>
      </c>
      <c r="K1570" s="46" t="s">
        <v>74</v>
      </c>
      <c r="L1570" s="46">
        <v>0</v>
      </c>
      <c r="M1570" s="46" t="s">
        <v>74</v>
      </c>
      <c r="N1570" s="46">
        <v>0</v>
      </c>
      <c r="O1570" s="46" t="s">
        <v>74</v>
      </c>
      <c r="P1570" s="46">
        <v>0</v>
      </c>
      <c r="Q1570" s="46" t="s">
        <v>74</v>
      </c>
      <c r="R1570" s="46">
        <v>0</v>
      </c>
      <c r="S1570" s="46" t="s">
        <v>74</v>
      </c>
      <c r="T1570" s="46">
        <v>0</v>
      </c>
      <c r="U1570" s="46" t="s">
        <v>74</v>
      </c>
      <c r="V1570" s="46">
        <v>0</v>
      </c>
      <c r="W1570" s="46" t="s">
        <v>74</v>
      </c>
      <c r="X1570" s="46">
        <v>0</v>
      </c>
      <c r="Y1570" s="46" t="s">
        <v>74</v>
      </c>
      <c r="Z1570" s="46">
        <v>0</v>
      </c>
      <c r="AA1570" s="46" t="s">
        <v>74</v>
      </c>
      <c r="AB1570" s="46">
        <v>0</v>
      </c>
      <c r="AC1570" s="46" t="s">
        <v>74</v>
      </c>
      <c r="AD1570" s="46">
        <v>0</v>
      </c>
      <c r="AE1570" s="46" t="s">
        <v>74</v>
      </c>
      <c r="AF1570" s="46">
        <v>0</v>
      </c>
      <c r="AG1570" s="46" t="s">
        <v>74</v>
      </c>
      <c r="AH1570" s="46">
        <v>0</v>
      </c>
      <c r="AI1570" s="46" t="s">
        <v>74</v>
      </c>
      <c r="AJ1570" s="46">
        <v>0</v>
      </c>
      <c r="AK1570" s="46" t="s">
        <v>74</v>
      </c>
      <c r="AL1570" s="46">
        <v>0</v>
      </c>
      <c r="AM1570" s="46" t="s">
        <v>74</v>
      </c>
      <c r="AN1570" s="50"/>
      <c r="AO1570" s="46"/>
      <c r="AP1570" s="46"/>
      <c r="AQ1570" s="46"/>
      <c r="AR1570" s="46"/>
      <c r="AS1570" s="46"/>
      <c r="AT1570" s="46"/>
      <c r="AU1570" s="46"/>
      <c r="AV1570" s="46"/>
      <c r="AW1570" s="46"/>
      <c r="AX1570" s="46"/>
      <c r="AY1570" s="46"/>
      <c r="AZ1570" s="46"/>
      <c r="BA1570" s="46"/>
      <c r="BB1570" s="46"/>
      <c r="BC1570" s="46"/>
      <c r="BD1570" s="46"/>
      <c r="BE1570" s="46"/>
      <c r="BF1570" s="46"/>
      <c r="BG1570" s="46"/>
      <c r="BH1570" s="46"/>
      <c r="BI1570" s="46"/>
      <c r="BJ1570" s="46"/>
      <c r="BK1570" s="46"/>
      <c r="BL1570" s="46"/>
      <c r="BM1570" s="46"/>
      <c r="BN1570" s="46"/>
      <c r="BO1570" s="46"/>
      <c r="BP1570" s="46"/>
      <c r="BQ1570" s="46"/>
      <c r="BR1570" s="46"/>
      <c r="BS1570" s="46"/>
      <c r="BT1570" s="46"/>
      <c r="BU1570" s="46"/>
      <c r="BV1570" s="46"/>
      <c r="BW1570" s="46"/>
      <c r="BX1570" s="46"/>
      <c r="BY1570" s="46"/>
      <c r="BZ1570" s="46"/>
      <c r="CA1570" s="46"/>
      <c r="CB1570" s="46"/>
      <c r="CC1570" s="46"/>
    </row>
    <row r="1571" spans="7:81" x14ac:dyDescent="0.25">
      <c r="G1571" t="s">
        <v>133</v>
      </c>
      <c r="H1571" s="40">
        <v>41747</v>
      </c>
      <c r="I1571" s="46">
        <v>6</v>
      </c>
      <c r="J1571" s="46">
        <v>0</v>
      </c>
      <c r="K1571" s="46" t="s">
        <v>74</v>
      </c>
      <c r="L1571" s="46">
        <v>0</v>
      </c>
      <c r="M1571" s="46" t="s">
        <v>74</v>
      </c>
      <c r="N1571" s="46">
        <v>0</v>
      </c>
      <c r="O1571" s="46" t="s">
        <v>74</v>
      </c>
      <c r="P1571" s="46">
        <v>0</v>
      </c>
      <c r="Q1571" s="46" t="s">
        <v>74</v>
      </c>
      <c r="R1571" s="46">
        <v>0</v>
      </c>
      <c r="S1571" s="46" t="s">
        <v>74</v>
      </c>
      <c r="T1571" s="46">
        <v>0</v>
      </c>
      <c r="U1571" s="46" t="s">
        <v>74</v>
      </c>
      <c r="V1571" s="46">
        <v>0</v>
      </c>
      <c r="W1571" s="46" t="s">
        <v>74</v>
      </c>
      <c r="X1571" s="46">
        <v>0</v>
      </c>
      <c r="Y1571" s="46" t="s">
        <v>74</v>
      </c>
      <c r="Z1571" s="46">
        <v>0</v>
      </c>
      <c r="AA1571" s="46" t="s">
        <v>74</v>
      </c>
      <c r="AB1571" s="46">
        <v>0</v>
      </c>
      <c r="AC1571" s="46" t="s">
        <v>74</v>
      </c>
      <c r="AD1571" s="46">
        <v>0</v>
      </c>
      <c r="AE1571" s="46" t="s">
        <v>74</v>
      </c>
      <c r="AF1571" s="46">
        <v>0</v>
      </c>
      <c r="AG1571" s="46" t="s">
        <v>74</v>
      </c>
      <c r="AH1571" s="46">
        <v>0</v>
      </c>
      <c r="AI1571" s="46" t="s">
        <v>74</v>
      </c>
      <c r="AJ1571" s="46">
        <v>0</v>
      </c>
      <c r="AK1571" s="46" t="s">
        <v>74</v>
      </c>
      <c r="AL1571" s="46">
        <v>0</v>
      </c>
      <c r="AM1571" s="46" t="s">
        <v>74</v>
      </c>
      <c r="AN1571" s="50"/>
      <c r="AO1571" s="46"/>
      <c r="AP1571" s="46"/>
      <c r="AQ1571" s="46"/>
      <c r="AR1571" s="46"/>
      <c r="AS1571" s="46"/>
      <c r="AT1571" s="46"/>
      <c r="AU1571" s="46"/>
      <c r="AV1571" s="46"/>
      <c r="AW1571" s="46"/>
      <c r="AX1571" s="46"/>
      <c r="AY1571" s="46"/>
      <c r="AZ1571" s="46"/>
      <c r="BA1571" s="46"/>
      <c r="BB1571" s="46"/>
      <c r="BC1571" s="46"/>
      <c r="BD1571" s="46"/>
      <c r="BE1571" s="46"/>
      <c r="BF1571" s="46"/>
      <c r="BG1571" s="46"/>
      <c r="BH1571" s="46"/>
      <c r="BI1571" s="46"/>
      <c r="BJ1571" s="46"/>
      <c r="BK1571" s="46"/>
      <c r="BL1571" s="46"/>
      <c r="BM1571" s="46"/>
      <c r="BN1571" s="46"/>
      <c r="BO1571" s="46"/>
      <c r="BP1571" s="46"/>
      <c r="BQ1571" s="46"/>
      <c r="BR1571" s="46"/>
      <c r="BS1571" s="46"/>
      <c r="BT1571" s="46"/>
      <c r="BU1571" s="46"/>
      <c r="BV1571" s="46"/>
      <c r="BW1571" s="46"/>
      <c r="BX1571" s="46"/>
      <c r="BY1571" s="46"/>
      <c r="BZ1571" s="46"/>
      <c r="CA1571" s="46"/>
      <c r="CB1571" s="46"/>
      <c r="CC1571" s="46"/>
    </row>
    <row r="1572" spans="7:81" x14ac:dyDescent="0.25">
      <c r="G1572" t="s">
        <v>133</v>
      </c>
      <c r="H1572" s="40">
        <v>41748</v>
      </c>
      <c r="I1572" s="46">
        <v>0.5</v>
      </c>
      <c r="J1572" s="46">
        <v>0</v>
      </c>
      <c r="K1572" s="46" t="s">
        <v>74</v>
      </c>
      <c r="L1572" s="46">
        <v>0</v>
      </c>
      <c r="M1572" s="46" t="s">
        <v>74</v>
      </c>
      <c r="N1572" s="46">
        <v>0</v>
      </c>
      <c r="O1572" s="46" t="s">
        <v>74</v>
      </c>
      <c r="P1572" s="46">
        <v>0</v>
      </c>
      <c r="Q1572" s="46" t="s">
        <v>74</v>
      </c>
      <c r="R1572" s="46">
        <v>0</v>
      </c>
      <c r="S1572" s="46" t="s">
        <v>74</v>
      </c>
      <c r="T1572" s="46">
        <v>0</v>
      </c>
      <c r="U1572" s="46" t="s">
        <v>74</v>
      </c>
      <c r="V1572" s="46">
        <v>0</v>
      </c>
      <c r="W1572" s="46" t="s">
        <v>74</v>
      </c>
      <c r="X1572" s="46">
        <v>0</v>
      </c>
      <c r="Y1572" s="46" t="s">
        <v>74</v>
      </c>
      <c r="Z1572" s="46">
        <v>0</v>
      </c>
      <c r="AA1572" s="46" t="s">
        <v>74</v>
      </c>
      <c r="AB1572" s="46">
        <v>0</v>
      </c>
      <c r="AC1572" s="46" t="s">
        <v>74</v>
      </c>
      <c r="AD1572" s="46">
        <v>0</v>
      </c>
      <c r="AE1572" s="46" t="s">
        <v>74</v>
      </c>
      <c r="AF1572" s="46">
        <v>0</v>
      </c>
      <c r="AG1572" s="46" t="s">
        <v>74</v>
      </c>
      <c r="AH1572" s="46">
        <v>0</v>
      </c>
      <c r="AI1572" s="46" t="s">
        <v>74</v>
      </c>
      <c r="AJ1572" s="46">
        <v>0</v>
      </c>
      <c r="AK1572" s="46" t="s">
        <v>74</v>
      </c>
      <c r="AL1572" s="46">
        <v>0</v>
      </c>
      <c r="AM1572" s="46" t="s">
        <v>74</v>
      </c>
      <c r="AN1572" s="50"/>
      <c r="AO1572" s="46"/>
      <c r="AP1572" s="46"/>
      <c r="AQ1572" s="46"/>
      <c r="AR1572" s="46"/>
      <c r="AS1572" s="46"/>
      <c r="AT1572" s="46"/>
      <c r="AU1572" s="46"/>
      <c r="AV1572" s="46"/>
      <c r="AW1572" s="46"/>
      <c r="AX1572" s="46"/>
      <c r="AY1572" s="46"/>
      <c r="AZ1572" s="46"/>
      <c r="BA1572" s="46"/>
      <c r="BB1572" s="46"/>
      <c r="BC1572" s="46"/>
      <c r="BD1572" s="46"/>
      <c r="BE1572" s="46"/>
      <c r="BF1572" s="46"/>
      <c r="BG1572" s="46"/>
      <c r="BH1572" s="46"/>
      <c r="BI1572" s="46"/>
      <c r="BJ1572" s="46"/>
      <c r="BK1572" s="46"/>
      <c r="BL1572" s="46"/>
      <c r="BM1572" s="46"/>
      <c r="BN1572" s="46"/>
      <c r="BO1572" s="46"/>
      <c r="BP1572" s="46"/>
      <c r="BQ1572" s="46"/>
      <c r="BR1572" s="46"/>
      <c r="BS1572" s="46"/>
      <c r="BT1572" s="46"/>
      <c r="BU1572" s="46"/>
      <c r="BV1572" s="46"/>
      <c r="BW1572" s="46"/>
      <c r="BX1572" s="46"/>
      <c r="BY1572" s="46"/>
      <c r="BZ1572" s="46"/>
      <c r="CA1572" s="46"/>
      <c r="CB1572" s="46"/>
      <c r="CC1572" s="46"/>
    </row>
    <row r="1573" spans="7:81" x14ac:dyDescent="0.25">
      <c r="G1573" t="s">
        <v>133</v>
      </c>
      <c r="H1573" s="40">
        <v>41749</v>
      </c>
      <c r="I1573" s="46">
        <v>0</v>
      </c>
      <c r="J1573" s="46">
        <v>0</v>
      </c>
      <c r="K1573" s="46" t="s">
        <v>74</v>
      </c>
      <c r="L1573" s="46">
        <v>0</v>
      </c>
      <c r="M1573" s="46" t="s">
        <v>74</v>
      </c>
      <c r="N1573" s="46">
        <v>0</v>
      </c>
      <c r="O1573" s="46" t="s">
        <v>74</v>
      </c>
      <c r="P1573" s="46">
        <v>0</v>
      </c>
      <c r="Q1573" s="46" t="s">
        <v>74</v>
      </c>
      <c r="R1573" s="46">
        <v>0</v>
      </c>
      <c r="S1573" s="46" t="s">
        <v>74</v>
      </c>
      <c r="T1573" s="46">
        <v>0</v>
      </c>
      <c r="U1573" s="46" t="s">
        <v>74</v>
      </c>
      <c r="V1573" s="46">
        <v>0</v>
      </c>
      <c r="W1573" s="46" t="s">
        <v>74</v>
      </c>
      <c r="X1573" s="46">
        <v>0</v>
      </c>
      <c r="Y1573" s="46" t="s">
        <v>74</v>
      </c>
      <c r="Z1573" s="46">
        <v>0</v>
      </c>
      <c r="AA1573" s="46" t="s">
        <v>74</v>
      </c>
      <c r="AB1573" s="46">
        <v>0</v>
      </c>
      <c r="AC1573" s="46" t="s">
        <v>74</v>
      </c>
      <c r="AD1573" s="46">
        <v>0</v>
      </c>
      <c r="AE1573" s="46" t="s">
        <v>74</v>
      </c>
      <c r="AF1573" s="46">
        <v>0</v>
      </c>
      <c r="AG1573" s="46" t="s">
        <v>74</v>
      </c>
      <c r="AH1573" s="46">
        <v>0</v>
      </c>
      <c r="AI1573" s="46" t="s">
        <v>74</v>
      </c>
      <c r="AJ1573" s="46">
        <v>0</v>
      </c>
      <c r="AK1573" s="46" t="s">
        <v>74</v>
      </c>
      <c r="AL1573" s="46">
        <v>0</v>
      </c>
      <c r="AM1573" s="46" t="s">
        <v>74</v>
      </c>
      <c r="AN1573" s="50"/>
      <c r="AO1573" s="46"/>
      <c r="AP1573" s="46"/>
      <c r="AQ1573" s="46"/>
      <c r="AR1573" s="46"/>
      <c r="AS1573" s="46"/>
      <c r="AT1573" s="46"/>
      <c r="AU1573" s="46"/>
      <c r="AV1573" s="46"/>
      <c r="AW1573" s="46"/>
      <c r="AX1573" s="46"/>
      <c r="AY1573" s="46"/>
      <c r="AZ1573" s="46"/>
      <c r="BA1573" s="46"/>
      <c r="BB1573" s="46"/>
      <c r="BC1573" s="46"/>
      <c r="BD1573" s="46"/>
      <c r="BE1573" s="46"/>
      <c r="BF1573" s="46"/>
      <c r="BG1573" s="46"/>
      <c r="BH1573" s="46"/>
      <c r="BI1573" s="46"/>
      <c r="BJ1573" s="46"/>
      <c r="BK1573" s="46"/>
      <c r="BL1573" s="46"/>
      <c r="BM1573" s="46"/>
      <c r="BN1573" s="46"/>
      <c r="BO1573" s="46"/>
      <c r="BP1573" s="46"/>
      <c r="BQ1573" s="46"/>
      <c r="BR1573" s="46"/>
      <c r="BS1573" s="46"/>
      <c r="BT1573" s="46"/>
      <c r="BU1573" s="46"/>
      <c r="BV1573" s="46"/>
      <c r="BW1573" s="46"/>
      <c r="BX1573" s="46"/>
      <c r="BY1573" s="46"/>
      <c r="BZ1573" s="46"/>
      <c r="CA1573" s="46"/>
      <c r="CB1573" s="46"/>
      <c r="CC1573" s="46"/>
    </row>
    <row r="1574" spans="7:81" x14ac:dyDescent="0.25">
      <c r="G1574" t="s">
        <v>133</v>
      </c>
      <c r="H1574" s="40">
        <v>41750</v>
      </c>
      <c r="I1574" s="46">
        <v>0</v>
      </c>
      <c r="J1574" s="46">
        <v>0</v>
      </c>
      <c r="K1574" s="46" t="s">
        <v>74</v>
      </c>
      <c r="L1574" s="46">
        <v>0</v>
      </c>
      <c r="M1574" s="46" t="s">
        <v>74</v>
      </c>
      <c r="N1574" s="46">
        <v>0</v>
      </c>
      <c r="O1574" s="46" t="s">
        <v>74</v>
      </c>
      <c r="P1574" s="46">
        <v>0</v>
      </c>
      <c r="Q1574" s="46" t="s">
        <v>74</v>
      </c>
      <c r="R1574" s="46">
        <v>0</v>
      </c>
      <c r="S1574" s="46" t="s">
        <v>74</v>
      </c>
      <c r="T1574" s="46">
        <v>0</v>
      </c>
      <c r="U1574" s="46" t="s">
        <v>74</v>
      </c>
      <c r="V1574" s="46">
        <v>0</v>
      </c>
      <c r="W1574" s="46" t="s">
        <v>74</v>
      </c>
      <c r="X1574" s="46">
        <v>0</v>
      </c>
      <c r="Y1574" s="46" t="s">
        <v>74</v>
      </c>
      <c r="Z1574" s="46">
        <v>0</v>
      </c>
      <c r="AA1574" s="46" t="s">
        <v>74</v>
      </c>
      <c r="AB1574" s="46">
        <v>0</v>
      </c>
      <c r="AC1574" s="46" t="s">
        <v>74</v>
      </c>
      <c r="AD1574" s="46">
        <v>0</v>
      </c>
      <c r="AE1574" s="46" t="s">
        <v>74</v>
      </c>
      <c r="AF1574" s="46">
        <v>0</v>
      </c>
      <c r="AG1574" s="46" t="s">
        <v>74</v>
      </c>
      <c r="AH1574" s="46">
        <v>0</v>
      </c>
      <c r="AI1574" s="46" t="s">
        <v>74</v>
      </c>
      <c r="AJ1574" s="46">
        <v>0</v>
      </c>
      <c r="AK1574" s="46" t="s">
        <v>74</v>
      </c>
      <c r="AL1574" s="46">
        <v>0</v>
      </c>
      <c r="AM1574" s="46" t="s">
        <v>74</v>
      </c>
      <c r="AN1574" s="50"/>
      <c r="AO1574" s="46"/>
      <c r="AP1574" s="46"/>
      <c r="AQ1574" s="46"/>
      <c r="AR1574" s="46"/>
      <c r="AS1574" s="46"/>
      <c r="AT1574" s="46"/>
      <c r="AU1574" s="46"/>
      <c r="AV1574" s="46"/>
      <c r="AW1574" s="46"/>
      <c r="AX1574" s="46"/>
      <c r="AY1574" s="46"/>
      <c r="AZ1574" s="46"/>
      <c r="BA1574" s="46"/>
      <c r="BB1574" s="46"/>
      <c r="BC1574" s="46"/>
      <c r="BD1574" s="46"/>
      <c r="BE1574" s="46"/>
      <c r="BF1574" s="46"/>
      <c r="BG1574" s="46"/>
      <c r="BH1574" s="46"/>
      <c r="BI1574" s="46"/>
      <c r="BJ1574" s="46"/>
      <c r="BK1574" s="46"/>
      <c r="BL1574" s="46"/>
      <c r="BM1574" s="46"/>
      <c r="BN1574" s="46"/>
      <c r="BO1574" s="46"/>
      <c r="BP1574" s="46"/>
      <c r="BQ1574" s="46"/>
      <c r="BR1574" s="46"/>
      <c r="BS1574" s="46"/>
      <c r="BT1574" s="46"/>
      <c r="BU1574" s="46"/>
      <c r="BV1574" s="46"/>
      <c r="BW1574" s="46"/>
      <c r="BX1574" s="46"/>
      <c r="BY1574" s="46"/>
      <c r="BZ1574" s="46"/>
      <c r="CA1574" s="46"/>
      <c r="CB1574" s="46"/>
      <c r="CC1574" s="46"/>
    </row>
    <row r="1575" spans="7:81" x14ac:dyDescent="0.25">
      <c r="G1575" t="s">
        <v>133</v>
      </c>
      <c r="H1575" s="40">
        <v>41751</v>
      </c>
      <c r="I1575" s="46">
        <v>6.5</v>
      </c>
      <c r="J1575" s="46">
        <v>0</v>
      </c>
      <c r="K1575" s="46" t="s">
        <v>74</v>
      </c>
      <c r="L1575" s="46">
        <v>0</v>
      </c>
      <c r="M1575" s="46" t="s">
        <v>74</v>
      </c>
      <c r="N1575" s="46">
        <v>0</v>
      </c>
      <c r="O1575" s="46" t="s">
        <v>74</v>
      </c>
      <c r="P1575" s="46">
        <v>0</v>
      </c>
      <c r="Q1575" s="46" t="s">
        <v>74</v>
      </c>
      <c r="R1575" s="46">
        <v>0</v>
      </c>
      <c r="S1575" s="46" t="s">
        <v>74</v>
      </c>
      <c r="T1575" s="46">
        <v>0</v>
      </c>
      <c r="U1575" s="46" t="s">
        <v>74</v>
      </c>
      <c r="V1575" s="46">
        <v>0</v>
      </c>
      <c r="W1575" s="46" t="s">
        <v>74</v>
      </c>
      <c r="X1575" s="46">
        <v>0</v>
      </c>
      <c r="Y1575" s="46" t="s">
        <v>74</v>
      </c>
      <c r="Z1575" s="46">
        <v>0</v>
      </c>
      <c r="AA1575" s="46" t="s">
        <v>74</v>
      </c>
      <c r="AB1575" s="46">
        <v>0</v>
      </c>
      <c r="AC1575" s="46" t="s">
        <v>74</v>
      </c>
      <c r="AD1575" s="46">
        <v>0</v>
      </c>
      <c r="AE1575" s="46" t="s">
        <v>74</v>
      </c>
      <c r="AF1575" s="46">
        <v>0</v>
      </c>
      <c r="AG1575" s="46" t="s">
        <v>74</v>
      </c>
      <c r="AH1575" s="46">
        <v>0</v>
      </c>
      <c r="AI1575" s="46" t="s">
        <v>74</v>
      </c>
      <c r="AJ1575" s="46">
        <v>0</v>
      </c>
      <c r="AK1575" s="46" t="s">
        <v>74</v>
      </c>
      <c r="AL1575" s="46">
        <v>0</v>
      </c>
      <c r="AM1575" s="46" t="s">
        <v>74</v>
      </c>
      <c r="AN1575" s="50"/>
      <c r="AO1575" s="46"/>
      <c r="AP1575" s="46"/>
      <c r="AQ1575" s="46"/>
      <c r="AR1575" s="46"/>
      <c r="AS1575" s="46"/>
      <c r="AT1575" s="46"/>
      <c r="AU1575" s="46"/>
      <c r="AV1575" s="46"/>
      <c r="AW1575" s="46"/>
      <c r="AX1575" s="46"/>
      <c r="AY1575" s="46"/>
      <c r="AZ1575" s="46"/>
      <c r="BA1575" s="46"/>
      <c r="BB1575" s="46"/>
      <c r="BC1575" s="46"/>
      <c r="BD1575" s="46"/>
      <c r="BE1575" s="46"/>
      <c r="BF1575" s="46"/>
      <c r="BG1575" s="46"/>
      <c r="BH1575" s="46"/>
      <c r="BI1575" s="46"/>
      <c r="BJ1575" s="46"/>
      <c r="BK1575" s="46"/>
      <c r="BL1575" s="46"/>
      <c r="BM1575" s="46"/>
      <c r="BN1575" s="46"/>
      <c r="BO1575" s="46"/>
      <c r="BP1575" s="46"/>
      <c r="BQ1575" s="46"/>
      <c r="BR1575" s="46"/>
      <c r="BS1575" s="46"/>
      <c r="BT1575" s="46"/>
      <c r="BU1575" s="46"/>
      <c r="BV1575" s="46"/>
      <c r="BW1575" s="46"/>
      <c r="BX1575" s="46"/>
      <c r="BY1575" s="46"/>
      <c r="BZ1575" s="46"/>
      <c r="CA1575" s="46"/>
      <c r="CB1575" s="46"/>
      <c r="CC1575" s="46"/>
    </row>
    <row r="1576" spans="7:81" x14ac:dyDescent="0.25">
      <c r="G1576" t="s">
        <v>133</v>
      </c>
      <c r="H1576" s="40">
        <v>41752</v>
      </c>
      <c r="I1576" s="46">
        <v>0</v>
      </c>
      <c r="J1576" s="46">
        <v>40.003520309787262</v>
      </c>
      <c r="K1576" s="46">
        <v>14</v>
      </c>
      <c r="L1576" s="46">
        <v>0</v>
      </c>
      <c r="M1576" s="46">
        <v>3.1</v>
      </c>
      <c r="N1576" s="46">
        <v>0</v>
      </c>
      <c r="O1576" s="46">
        <v>2.75</v>
      </c>
      <c r="P1576" s="46">
        <v>0</v>
      </c>
      <c r="Q1576" s="46">
        <v>2.4333333333333331</v>
      </c>
      <c r="R1576" s="46">
        <v>43.79119153444843</v>
      </c>
      <c r="S1576" s="46">
        <v>3.6</v>
      </c>
      <c r="T1576" s="46">
        <v>0</v>
      </c>
      <c r="U1576" s="46">
        <v>2.1666666666666665</v>
      </c>
      <c r="V1576" s="46">
        <v>0</v>
      </c>
      <c r="W1576" s="46">
        <v>3</v>
      </c>
      <c r="X1576" s="46">
        <v>0</v>
      </c>
      <c r="Y1576" s="46">
        <v>2.0666666666666669</v>
      </c>
      <c r="Z1576" s="46">
        <v>0</v>
      </c>
      <c r="AA1576" s="46" t="s">
        <v>74</v>
      </c>
      <c r="AB1576" s="46">
        <v>0</v>
      </c>
      <c r="AC1576" s="46" t="s">
        <v>74</v>
      </c>
      <c r="AD1576" s="46">
        <v>0</v>
      </c>
      <c r="AE1576" s="46" t="s">
        <v>74</v>
      </c>
      <c r="AF1576" s="46">
        <v>0</v>
      </c>
      <c r="AG1576" s="46" t="s">
        <v>74</v>
      </c>
      <c r="AH1576" s="46">
        <v>0</v>
      </c>
      <c r="AI1576" s="46" t="s">
        <v>74</v>
      </c>
      <c r="AJ1576" s="46">
        <v>0</v>
      </c>
      <c r="AK1576" s="46" t="s">
        <v>74</v>
      </c>
      <c r="AL1576" s="46">
        <v>0</v>
      </c>
      <c r="AM1576" s="46" t="s">
        <v>74</v>
      </c>
      <c r="AN1576" s="50"/>
      <c r="AO1576" s="46">
        <v>13</v>
      </c>
      <c r="AP1576" s="46">
        <v>15</v>
      </c>
      <c r="AQ1576" s="46">
        <v>3.1</v>
      </c>
      <c r="AR1576" s="46">
        <v>3.2</v>
      </c>
      <c r="AS1576" s="46">
        <v>2.2999999999999998</v>
      </c>
      <c r="AT1576" s="46">
        <v>1.4</v>
      </c>
      <c r="AU1576" s="46">
        <v>3.2</v>
      </c>
      <c r="AV1576" s="46">
        <v>2.7</v>
      </c>
      <c r="AW1576" s="46">
        <v>2.7</v>
      </c>
      <c r="AX1576" s="46">
        <v>3.4</v>
      </c>
      <c r="AY1576" s="46">
        <v>4.7</v>
      </c>
      <c r="AZ1576" s="46">
        <v>0.5</v>
      </c>
      <c r="BA1576" s="46">
        <v>2.2000000000000002</v>
      </c>
      <c r="BB1576" s="46">
        <v>3.8</v>
      </c>
      <c r="BC1576" s="46">
        <v>0.7</v>
      </c>
      <c r="BD1576" s="46">
        <v>4.4000000000000004</v>
      </c>
      <c r="BE1576" s="46">
        <v>3.9</v>
      </c>
      <c r="BF1576" s="46">
        <v>3.5</v>
      </c>
      <c r="BG1576" s="46">
        <v>2.7</v>
      </c>
      <c r="BH1576" s="46">
        <v>0</v>
      </c>
      <c r="BI1576" s="46"/>
      <c r="BJ1576" s="46"/>
      <c r="BK1576" s="46"/>
      <c r="BL1576" s="46"/>
      <c r="BM1576" s="46"/>
      <c r="BN1576" s="46"/>
      <c r="BO1576" s="46"/>
      <c r="BP1576" s="46"/>
      <c r="BQ1576" s="46"/>
      <c r="BR1576" s="46"/>
      <c r="BS1576" s="46"/>
      <c r="BT1576" s="46"/>
      <c r="BU1576" s="46"/>
      <c r="BV1576" s="46"/>
      <c r="BW1576" s="46"/>
      <c r="BX1576" s="46"/>
      <c r="BY1576" s="46"/>
      <c r="BZ1576" s="46"/>
      <c r="CA1576" s="46"/>
      <c r="CB1576" s="46"/>
      <c r="CC1576" s="46"/>
    </row>
    <row r="1577" spans="7:81" x14ac:dyDescent="0.25">
      <c r="G1577" t="s">
        <v>133</v>
      </c>
      <c r="H1577" s="40">
        <v>41753</v>
      </c>
      <c r="I1577" s="46">
        <v>0</v>
      </c>
      <c r="J1577" s="46">
        <v>0</v>
      </c>
      <c r="K1577" s="46" t="s">
        <v>74</v>
      </c>
      <c r="L1577" s="46">
        <v>0</v>
      </c>
      <c r="M1577" s="46" t="s">
        <v>74</v>
      </c>
      <c r="N1577" s="46">
        <v>0</v>
      </c>
      <c r="O1577" s="46" t="s">
        <v>74</v>
      </c>
      <c r="P1577" s="46">
        <v>0</v>
      </c>
      <c r="Q1577" s="46" t="s">
        <v>74</v>
      </c>
      <c r="R1577" s="46">
        <v>0</v>
      </c>
      <c r="S1577" s="46" t="s">
        <v>74</v>
      </c>
      <c r="T1577" s="46">
        <v>0</v>
      </c>
      <c r="U1577" s="46" t="s">
        <v>74</v>
      </c>
      <c r="V1577" s="46">
        <v>0</v>
      </c>
      <c r="W1577" s="46" t="s">
        <v>74</v>
      </c>
      <c r="X1577" s="46">
        <v>0</v>
      </c>
      <c r="Y1577" s="46" t="s">
        <v>74</v>
      </c>
      <c r="Z1577" s="46">
        <v>0</v>
      </c>
      <c r="AA1577" s="46" t="s">
        <v>74</v>
      </c>
      <c r="AB1577" s="46">
        <v>0</v>
      </c>
      <c r="AC1577" s="46" t="s">
        <v>74</v>
      </c>
      <c r="AD1577" s="46">
        <v>0</v>
      </c>
      <c r="AE1577" s="46" t="s">
        <v>74</v>
      </c>
      <c r="AF1577" s="46">
        <v>0</v>
      </c>
      <c r="AG1577" s="46" t="s">
        <v>74</v>
      </c>
      <c r="AH1577" s="46">
        <v>0</v>
      </c>
      <c r="AI1577" s="46" t="s">
        <v>74</v>
      </c>
      <c r="AJ1577" s="46">
        <v>0</v>
      </c>
      <c r="AK1577" s="46" t="s">
        <v>74</v>
      </c>
      <c r="AL1577" s="46">
        <v>0</v>
      </c>
      <c r="AM1577" s="46" t="s">
        <v>74</v>
      </c>
      <c r="AN1577" s="50"/>
      <c r="AO1577" s="46"/>
      <c r="AP1577" s="46"/>
      <c r="AQ1577" s="46"/>
      <c r="AR1577" s="46"/>
      <c r="AS1577" s="46"/>
      <c r="AT1577" s="46"/>
      <c r="AU1577" s="46"/>
      <c r="AV1577" s="46"/>
      <c r="AW1577" s="46"/>
      <c r="AX1577" s="46"/>
      <c r="AY1577" s="46"/>
      <c r="AZ1577" s="46"/>
      <c r="BA1577" s="46"/>
      <c r="BB1577" s="46"/>
      <c r="BC1577" s="46"/>
      <c r="BD1577" s="46"/>
      <c r="BE1577" s="46"/>
      <c r="BF1577" s="46"/>
      <c r="BG1577" s="46"/>
      <c r="BH1577" s="46"/>
      <c r="BI1577" s="46"/>
      <c r="BJ1577" s="46"/>
      <c r="BK1577" s="46"/>
      <c r="BL1577" s="46"/>
      <c r="BM1577" s="46"/>
      <c r="BN1577" s="46"/>
      <c r="BO1577" s="46"/>
      <c r="BP1577" s="46"/>
      <c r="BQ1577" s="46"/>
      <c r="BR1577" s="46"/>
      <c r="BS1577" s="46"/>
      <c r="BT1577" s="46"/>
      <c r="BU1577" s="46"/>
      <c r="BV1577" s="46"/>
      <c r="BW1577" s="46"/>
      <c r="BX1577" s="46"/>
      <c r="BY1577" s="46"/>
      <c r="BZ1577" s="46"/>
      <c r="CA1577" s="46"/>
      <c r="CB1577" s="46"/>
      <c r="CC1577" s="46"/>
    </row>
    <row r="1578" spans="7:81" x14ac:dyDescent="0.25">
      <c r="G1578" t="s">
        <v>133</v>
      </c>
      <c r="H1578" s="40">
        <v>41754</v>
      </c>
      <c r="I1578" s="46">
        <v>0</v>
      </c>
      <c r="J1578" s="46">
        <v>0</v>
      </c>
      <c r="K1578" s="46" t="s">
        <v>74</v>
      </c>
      <c r="L1578" s="46">
        <v>0</v>
      </c>
      <c r="M1578" s="46" t="s">
        <v>74</v>
      </c>
      <c r="N1578" s="46">
        <v>0</v>
      </c>
      <c r="O1578" s="46" t="s">
        <v>74</v>
      </c>
      <c r="P1578" s="46">
        <v>0</v>
      </c>
      <c r="Q1578" s="46" t="s">
        <v>74</v>
      </c>
      <c r="R1578" s="46">
        <v>0</v>
      </c>
      <c r="S1578" s="46" t="s">
        <v>74</v>
      </c>
      <c r="T1578" s="46">
        <v>0</v>
      </c>
      <c r="U1578" s="46" t="s">
        <v>74</v>
      </c>
      <c r="V1578" s="46">
        <v>0</v>
      </c>
      <c r="W1578" s="46" t="s">
        <v>74</v>
      </c>
      <c r="X1578" s="46">
        <v>0</v>
      </c>
      <c r="Y1578" s="46" t="s">
        <v>74</v>
      </c>
      <c r="Z1578" s="46">
        <v>0</v>
      </c>
      <c r="AA1578" s="46" t="s">
        <v>74</v>
      </c>
      <c r="AB1578" s="46">
        <v>0</v>
      </c>
      <c r="AC1578" s="46" t="s">
        <v>74</v>
      </c>
      <c r="AD1578" s="46">
        <v>0</v>
      </c>
      <c r="AE1578" s="46" t="s">
        <v>74</v>
      </c>
      <c r="AF1578" s="46">
        <v>0</v>
      </c>
      <c r="AG1578" s="46" t="s">
        <v>74</v>
      </c>
      <c r="AH1578" s="46">
        <v>0</v>
      </c>
      <c r="AI1578" s="46" t="s">
        <v>74</v>
      </c>
      <c r="AJ1578" s="46">
        <v>0</v>
      </c>
      <c r="AK1578" s="46" t="s">
        <v>74</v>
      </c>
      <c r="AL1578" s="46">
        <v>0</v>
      </c>
      <c r="AM1578" s="46" t="s">
        <v>74</v>
      </c>
      <c r="AN1578" s="50"/>
      <c r="AO1578" s="46"/>
      <c r="AP1578" s="46"/>
      <c r="AQ1578" s="46"/>
      <c r="AR1578" s="46"/>
      <c r="AS1578" s="46"/>
      <c r="AT1578" s="46"/>
      <c r="AU1578" s="46"/>
      <c r="AV1578" s="46"/>
      <c r="AW1578" s="46"/>
      <c r="AX1578" s="46"/>
      <c r="AY1578" s="46"/>
      <c r="AZ1578" s="46"/>
      <c r="BA1578" s="46"/>
      <c r="BB1578" s="46"/>
      <c r="BC1578" s="46"/>
      <c r="BD1578" s="46"/>
      <c r="BE1578" s="46"/>
      <c r="BF1578" s="46"/>
      <c r="BG1578" s="46"/>
      <c r="BH1578" s="46"/>
      <c r="BI1578" s="46"/>
      <c r="BJ1578" s="46"/>
      <c r="BK1578" s="46"/>
      <c r="BL1578" s="46"/>
      <c r="BM1578" s="46"/>
      <c r="BN1578" s="46"/>
      <c r="BO1578" s="46"/>
      <c r="BP1578" s="46"/>
      <c r="BQ1578" s="46"/>
      <c r="BR1578" s="46"/>
      <c r="BS1578" s="46"/>
      <c r="BT1578" s="46"/>
      <c r="BU1578" s="46"/>
      <c r="BV1578" s="46"/>
      <c r="BW1578" s="46"/>
      <c r="BX1578" s="46"/>
      <c r="BY1578" s="46"/>
      <c r="BZ1578" s="46"/>
      <c r="CA1578" s="46"/>
      <c r="CB1578" s="46"/>
      <c r="CC1578" s="46"/>
    </row>
    <row r="1579" spans="7:81" x14ac:dyDescent="0.25">
      <c r="G1579" t="s">
        <v>133</v>
      </c>
      <c r="H1579" s="40">
        <v>41755</v>
      </c>
      <c r="I1579" s="46">
        <v>0</v>
      </c>
      <c r="J1579" s="46">
        <v>0</v>
      </c>
      <c r="K1579" s="46" t="s">
        <v>74</v>
      </c>
      <c r="L1579" s="46">
        <v>0</v>
      </c>
      <c r="M1579" s="46" t="s">
        <v>74</v>
      </c>
      <c r="N1579" s="46">
        <v>0</v>
      </c>
      <c r="O1579" s="46" t="s">
        <v>74</v>
      </c>
      <c r="P1579" s="46">
        <v>0</v>
      </c>
      <c r="Q1579" s="46" t="s">
        <v>74</v>
      </c>
      <c r="R1579" s="46">
        <v>0</v>
      </c>
      <c r="S1579" s="46" t="s">
        <v>74</v>
      </c>
      <c r="T1579" s="46">
        <v>0</v>
      </c>
      <c r="U1579" s="46" t="s">
        <v>74</v>
      </c>
      <c r="V1579" s="46">
        <v>0</v>
      </c>
      <c r="W1579" s="46" t="s">
        <v>74</v>
      </c>
      <c r="X1579" s="46">
        <v>0</v>
      </c>
      <c r="Y1579" s="46" t="s">
        <v>74</v>
      </c>
      <c r="Z1579" s="46">
        <v>0</v>
      </c>
      <c r="AA1579" s="46" t="s">
        <v>74</v>
      </c>
      <c r="AB1579" s="46">
        <v>0</v>
      </c>
      <c r="AC1579" s="46" t="s">
        <v>74</v>
      </c>
      <c r="AD1579" s="46">
        <v>0</v>
      </c>
      <c r="AE1579" s="46" t="s">
        <v>74</v>
      </c>
      <c r="AF1579" s="46">
        <v>0</v>
      </c>
      <c r="AG1579" s="46" t="s">
        <v>74</v>
      </c>
      <c r="AH1579" s="46">
        <v>0</v>
      </c>
      <c r="AI1579" s="46" t="s">
        <v>74</v>
      </c>
      <c r="AJ1579" s="46">
        <v>0</v>
      </c>
      <c r="AK1579" s="46" t="s">
        <v>74</v>
      </c>
      <c r="AL1579" s="46">
        <v>0</v>
      </c>
      <c r="AM1579" s="46" t="s">
        <v>74</v>
      </c>
      <c r="AN1579" s="50"/>
      <c r="AO1579" s="46"/>
      <c r="AP1579" s="46"/>
      <c r="AQ1579" s="46"/>
      <c r="AR1579" s="46"/>
      <c r="AS1579" s="46"/>
      <c r="AT1579" s="46"/>
      <c r="AU1579" s="46"/>
      <c r="AV1579" s="46"/>
      <c r="AW1579" s="46"/>
      <c r="AX1579" s="46"/>
      <c r="AY1579" s="46"/>
      <c r="AZ1579" s="46"/>
      <c r="BA1579" s="46"/>
      <c r="BB1579" s="46"/>
      <c r="BC1579" s="46"/>
      <c r="BD1579" s="46"/>
      <c r="BE1579" s="46"/>
      <c r="BF1579" s="46"/>
      <c r="BG1579" s="46"/>
      <c r="BH1579" s="46"/>
      <c r="BI1579" s="46"/>
      <c r="BJ1579" s="46"/>
      <c r="BK1579" s="46"/>
      <c r="BL1579" s="46"/>
      <c r="BM1579" s="46"/>
      <c r="BN1579" s="46"/>
      <c r="BO1579" s="46"/>
      <c r="BP1579" s="46"/>
      <c r="BQ1579" s="46"/>
      <c r="BR1579" s="46"/>
      <c r="BS1579" s="46"/>
      <c r="BT1579" s="46"/>
      <c r="BU1579" s="46"/>
      <c r="BV1579" s="46"/>
      <c r="BW1579" s="46"/>
      <c r="BX1579" s="46"/>
      <c r="BY1579" s="46"/>
      <c r="BZ1579" s="46"/>
      <c r="CA1579" s="46"/>
      <c r="CB1579" s="46"/>
      <c r="CC1579" s="46"/>
    </row>
    <row r="1580" spans="7:81" x14ac:dyDescent="0.25">
      <c r="G1580" t="s">
        <v>133</v>
      </c>
      <c r="H1580" s="40">
        <v>41756</v>
      </c>
      <c r="I1580" s="46">
        <v>0</v>
      </c>
      <c r="J1580" s="46">
        <v>0</v>
      </c>
      <c r="K1580" s="46" t="s">
        <v>74</v>
      </c>
      <c r="L1580" s="46">
        <v>0</v>
      </c>
      <c r="M1580" s="46" t="s">
        <v>74</v>
      </c>
      <c r="N1580" s="46">
        <v>0</v>
      </c>
      <c r="O1580" s="46" t="s">
        <v>74</v>
      </c>
      <c r="P1580" s="46">
        <v>0</v>
      </c>
      <c r="Q1580" s="46" t="s">
        <v>74</v>
      </c>
      <c r="R1580" s="46">
        <v>0</v>
      </c>
      <c r="S1580" s="46" t="s">
        <v>74</v>
      </c>
      <c r="T1580" s="46">
        <v>0</v>
      </c>
      <c r="U1580" s="46" t="s">
        <v>74</v>
      </c>
      <c r="V1580" s="46">
        <v>0</v>
      </c>
      <c r="W1580" s="46" t="s">
        <v>74</v>
      </c>
      <c r="X1580" s="46">
        <v>0</v>
      </c>
      <c r="Y1580" s="46" t="s">
        <v>74</v>
      </c>
      <c r="Z1580" s="46">
        <v>0</v>
      </c>
      <c r="AA1580" s="46" t="s">
        <v>74</v>
      </c>
      <c r="AB1580" s="46">
        <v>0</v>
      </c>
      <c r="AC1580" s="46" t="s">
        <v>74</v>
      </c>
      <c r="AD1580" s="46">
        <v>0</v>
      </c>
      <c r="AE1580" s="46" t="s">
        <v>74</v>
      </c>
      <c r="AF1580" s="46">
        <v>0</v>
      </c>
      <c r="AG1580" s="46" t="s">
        <v>74</v>
      </c>
      <c r="AH1580" s="46">
        <v>0</v>
      </c>
      <c r="AI1580" s="46" t="s">
        <v>74</v>
      </c>
      <c r="AJ1580" s="46">
        <v>0</v>
      </c>
      <c r="AK1580" s="46" t="s">
        <v>74</v>
      </c>
      <c r="AL1580" s="46">
        <v>0</v>
      </c>
      <c r="AM1580" s="46" t="s">
        <v>74</v>
      </c>
      <c r="AN1580" s="50"/>
      <c r="AO1580" s="46"/>
      <c r="AP1580" s="46"/>
      <c r="AQ1580" s="46"/>
      <c r="AR1580" s="46"/>
      <c r="AS1580" s="46"/>
      <c r="AT1580" s="46"/>
      <c r="AU1580" s="46"/>
      <c r="AV1580" s="46"/>
      <c r="AW1580" s="46"/>
      <c r="AX1580" s="46"/>
      <c r="AY1580" s="46"/>
      <c r="AZ1580" s="46"/>
      <c r="BA1580" s="46"/>
      <c r="BB1580" s="46"/>
      <c r="BC1580" s="46"/>
      <c r="BD1580" s="46"/>
      <c r="BE1580" s="46"/>
      <c r="BF1580" s="46"/>
      <c r="BG1580" s="46"/>
      <c r="BH1580" s="46"/>
      <c r="BI1580" s="46"/>
      <c r="BJ1580" s="46"/>
      <c r="BK1580" s="46"/>
      <c r="BL1580" s="46"/>
      <c r="BM1580" s="46"/>
      <c r="BN1580" s="46"/>
      <c r="BO1580" s="46"/>
      <c r="BP1580" s="46"/>
      <c r="BQ1580" s="46"/>
      <c r="BR1580" s="46"/>
      <c r="BS1580" s="46"/>
      <c r="BT1580" s="46"/>
      <c r="BU1580" s="46"/>
      <c r="BV1580" s="46"/>
      <c r="BW1580" s="46"/>
      <c r="BX1580" s="46"/>
      <c r="BY1580" s="46"/>
      <c r="BZ1580" s="46"/>
      <c r="CA1580" s="46"/>
      <c r="CB1580" s="46"/>
      <c r="CC1580" s="46"/>
    </row>
    <row r="1581" spans="7:81" x14ac:dyDescent="0.25">
      <c r="G1581" t="s">
        <v>133</v>
      </c>
      <c r="H1581" s="40">
        <v>41757</v>
      </c>
      <c r="I1581" s="46">
        <v>1</v>
      </c>
      <c r="J1581" s="46">
        <v>0</v>
      </c>
      <c r="K1581" s="46" t="s">
        <v>74</v>
      </c>
      <c r="L1581" s="46">
        <v>0</v>
      </c>
      <c r="M1581" s="46" t="s">
        <v>74</v>
      </c>
      <c r="N1581" s="46">
        <v>0</v>
      </c>
      <c r="O1581" s="46" t="s">
        <v>74</v>
      </c>
      <c r="P1581" s="46">
        <v>0</v>
      </c>
      <c r="Q1581" s="46" t="s">
        <v>74</v>
      </c>
      <c r="R1581" s="46">
        <v>0</v>
      </c>
      <c r="S1581" s="46" t="s">
        <v>74</v>
      </c>
      <c r="T1581" s="46">
        <v>0</v>
      </c>
      <c r="U1581" s="46" t="s">
        <v>74</v>
      </c>
      <c r="V1581" s="46">
        <v>0</v>
      </c>
      <c r="W1581" s="46" t="s">
        <v>74</v>
      </c>
      <c r="X1581" s="46">
        <v>0</v>
      </c>
      <c r="Y1581" s="46" t="s">
        <v>74</v>
      </c>
      <c r="Z1581" s="46">
        <v>0</v>
      </c>
      <c r="AA1581" s="46" t="s">
        <v>74</v>
      </c>
      <c r="AB1581" s="46">
        <v>0</v>
      </c>
      <c r="AC1581" s="46" t="s">
        <v>74</v>
      </c>
      <c r="AD1581" s="46">
        <v>0</v>
      </c>
      <c r="AE1581" s="46" t="s">
        <v>74</v>
      </c>
      <c r="AF1581" s="46">
        <v>0</v>
      </c>
      <c r="AG1581" s="46" t="s">
        <v>74</v>
      </c>
      <c r="AH1581" s="46">
        <v>0</v>
      </c>
      <c r="AI1581" s="46" t="s">
        <v>74</v>
      </c>
      <c r="AJ1581" s="46">
        <v>0</v>
      </c>
      <c r="AK1581" s="46" t="s">
        <v>74</v>
      </c>
      <c r="AL1581" s="46">
        <v>0</v>
      </c>
      <c r="AM1581" s="46" t="s">
        <v>74</v>
      </c>
      <c r="AN1581" s="50"/>
      <c r="AO1581" s="46"/>
      <c r="AP1581" s="46"/>
      <c r="AQ1581" s="46"/>
      <c r="AR1581" s="46"/>
      <c r="AS1581" s="46"/>
      <c r="AT1581" s="46"/>
      <c r="AU1581" s="46"/>
      <c r="AV1581" s="46"/>
      <c r="AW1581" s="46"/>
      <c r="AX1581" s="46"/>
      <c r="AY1581" s="46"/>
      <c r="AZ1581" s="46"/>
      <c r="BA1581" s="46"/>
      <c r="BB1581" s="46"/>
      <c r="BC1581" s="46"/>
      <c r="BD1581" s="46"/>
      <c r="BE1581" s="46"/>
      <c r="BF1581" s="46"/>
      <c r="BG1581" s="46"/>
      <c r="BH1581" s="46"/>
      <c r="BI1581" s="46"/>
      <c r="BJ1581" s="46"/>
      <c r="BK1581" s="46"/>
      <c r="BL1581" s="46"/>
      <c r="BM1581" s="46"/>
      <c r="BN1581" s="46"/>
      <c r="BO1581" s="46"/>
      <c r="BP1581" s="46"/>
      <c r="BQ1581" s="46"/>
      <c r="BR1581" s="46"/>
      <c r="BS1581" s="46"/>
      <c r="BT1581" s="46"/>
      <c r="BU1581" s="46"/>
      <c r="BV1581" s="46"/>
      <c r="BW1581" s="46"/>
      <c r="BX1581" s="46"/>
      <c r="BY1581" s="46"/>
      <c r="BZ1581" s="46"/>
      <c r="CA1581" s="46"/>
      <c r="CB1581" s="46"/>
      <c r="CC1581" s="46"/>
    </row>
    <row r="1582" spans="7:81" x14ac:dyDescent="0.25">
      <c r="G1582" t="s">
        <v>133</v>
      </c>
      <c r="H1582" s="40">
        <v>41758</v>
      </c>
      <c r="I1582" s="46">
        <v>2</v>
      </c>
      <c r="J1582" s="46">
        <v>0</v>
      </c>
      <c r="K1582" s="46" t="s">
        <v>74</v>
      </c>
      <c r="L1582" s="46">
        <v>0</v>
      </c>
      <c r="M1582" s="46" t="s">
        <v>74</v>
      </c>
      <c r="N1582" s="46">
        <v>0</v>
      </c>
      <c r="O1582" s="46" t="s">
        <v>74</v>
      </c>
      <c r="P1582" s="46">
        <v>0</v>
      </c>
      <c r="Q1582" s="46" t="s">
        <v>74</v>
      </c>
      <c r="R1582" s="46">
        <v>0</v>
      </c>
      <c r="S1582" s="46" t="s">
        <v>74</v>
      </c>
      <c r="T1582" s="46">
        <v>0</v>
      </c>
      <c r="U1582" s="46" t="s">
        <v>74</v>
      </c>
      <c r="V1582" s="46">
        <v>0</v>
      </c>
      <c r="W1582" s="46" t="s">
        <v>74</v>
      </c>
      <c r="X1582" s="46">
        <v>0</v>
      </c>
      <c r="Y1582" s="46" t="s">
        <v>74</v>
      </c>
      <c r="Z1582" s="46">
        <v>0</v>
      </c>
      <c r="AA1582" s="46" t="s">
        <v>74</v>
      </c>
      <c r="AB1582" s="46">
        <v>0</v>
      </c>
      <c r="AC1582" s="46" t="s">
        <v>74</v>
      </c>
      <c r="AD1582" s="46">
        <v>0</v>
      </c>
      <c r="AE1582" s="46" t="s">
        <v>74</v>
      </c>
      <c r="AF1582" s="46">
        <v>0</v>
      </c>
      <c r="AG1582" s="46" t="s">
        <v>74</v>
      </c>
      <c r="AH1582" s="46">
        <v>0</v>
      </c>
      <c r="AI1582" s="46" t="s">
        <v>74</v>
      </c>
      <c r="AJ1582" s="46">
        <v>0</v>
      </c>
      <c r="AK1582" s="46" t="s">
        <v>74</v>
      </c>
      <c r="AL1582" s="46">
        <v>0</v>
      </c>
      <c r="AM1582" s="46" t="s">
        <v>74</v>
      </c>
      <c r="AN1582" s="50"/>
      <c r="AO1582" s="46"/>
      <c r="AP1582" s="46"/>
      <c r="AQ1582" s="46"/>
      <c r="AR1582" s="46"/>
      <c r="AS1582" s="46"/>
      <c r="AT1582" s="46"/>
      <c r="AU1582" s="46"/>
      <c r="AV1582" s="46"/>
      <c r="AW1582" s="46"/>
      <c r="AX1582" s="46"/>
      <c r="AY1582" s="46"/>
      <c r="AZ1582" s="46"/>
      <c r="BA1582" s="46"/>
      <c r="BB1582" s="46"/>
      <c r="BC1582" s="46"/>
      <c r="BD1582" s="46"/>
      <c r="BE1582" s="46"/>
      <c r="BF1582" s="46"/>
      <c r="BG1582" s="46"/>
      <c r="BH1582" s="46"/>
      <c r="BI1582" s="46"/>
      <c r="BJ1582" s="46"/>
      <c r="BK1582" s="46"/>
      <c r="BL1582" s="46"/>
      <c r="BM1582" s="46"/>
      <c r="BN1582" s="46"/>
      <c r="BO1582" s="46"/>
      <c r="BP1582" s="46"/>
      <c r="BQ1582" s="46"/>
      <c r="BR1582" s="46"/>
      <c r="BS1582" s="46"/>
      <c r="BT1582" s="46"/>
      <c r="BU1582" s="46"/>
      <c r="BV1582" s="46"/>
      <c r="BW1582" s="46"/>
      <c r="BX1582" s="46"/>
      <c r="BY1582" s="46"/>
      <c r="BZ1582" s="46"/>
      <c r="CA1582" s="46"/>
      <c r="CB1582" s="46"/>
      <c r="CC1582" s="46"/>
    </row>
    <row r="1583" spans="7:81" x14ac:dyDescent="0.25">
      <c r="G1583" t="s">
        <v>133</v>
      </c>
      <c r="H1583" s="40">
        <v>41759</v>
      </c>
      <c r="I1583" s="46">
        <v>0</v>
      </c>
      <c r="J1583" s="46">
        <v>0</v>
      </c>
      <c r="K1583" s="46" t="s">
        <v>74</v>
      </c>
      <c r="L1583" s="46">
        <v>0</v>
      </c>
      <c r="M1583" s="46" t="s">
        <v>74</v>
      </c>
      <c r="N1583" s="46">
        <v>0</v>
      </c>
      <c r="O1583" s="46" t="s">
        <v>74</v>
      </c>
      <c r="P1583" s="46">
        <v>0</v>
      </c>
      <c r="Q1583" s="46" t="s">
        <v>74</v>
      </c>
      <c r="R1583" s="46">
        <v>0</v>
      </c>
      <c r="S1583" s="46" t="s">
        <v>74</v>
      </c>
      <c r="T1583" s="46">
        <v>0</v>
      </c>
      <c r="U1583" s="46" t="s">
        <v>74</v>
      </c>
      <c r="V1583" s="46">
        <v>0</v>
      </c>
      <c r="W1583" s="46" t="s">
        <v>74</v>
      </c>
      <c r="X1583" s="46">
        <v>0</v>
      </c>
      <c r="Y1583" s="46" t="s">
        <v>74</v>
      </c>
      <c r="Z1583" s="46">
        <v>0</v>
      </c>
      <c r="AA1583" s="46" t="s">
        <v>74</v>
      </c>
      <c r="AB1583" s="46">
        <v>0</v>
      </c>
      <c r="AC1583" s="46" t="s">
        <v>74</v>
      </c>
      <c r="AD1583" s="46">
        <v>0</v>
      </c>
      <c r="AE1583" s="46" t="s">
        <v>74</v>
      </c>
      <c r="AF1583" s="46">
        <v>0</v>
      </c>
      <c r="AG1583" s="46" t="s">
        <v>74</v>
      </c>
      <c r="AH1583" s="46">
        <v>0</v>
      </c>
      <c r="AI1583" s="46" t="s">
        <v>74</v>
      </c>
      <c r="AJ1583" s="46">
        <v>0</v>
      </c>
      <c r="AK1583" s="46" t="s">
        <v>74</v>
      </c>
      <c r="AL1583" s="46">
        <v>0</v>
      </c>
      <c r="AM1583" s="46" t="s">
        <v>74</v>
      </c>
      <c r="AN1583" s="50"/>
      <c r="AO1583" s="46"/>
      <c r="AP1583" s="46"/>
      <c r="AQ1583" s="46"/>
      <c r="AR1583" s="46"/>
      <c r="AS1583" s="46"/>
      <c r="AT1583" s="46"/>
      <c r="AU1583" s="46"/>
      <c r="AV1583" s="46"/>
      <c r="AW1583" s="46"/>
      <c r="AX1583" s="46"/>
      <c r="AY1583" s="46"/>
      <c r="AZ1583" s="46"/>
      <c r="BA1583" s="46"/>
      <c r="BB1583" s="46"/>
      <c r="BC1583" s="46"/>
      <c r="BD1583" s="46"/>
      <c r="BE1583" s="46"/>
      <c r="BF1583" s="46"/>
      <c r="BG1583" s="46"/>
      <c r="BH1583" s="46"/>
      <c r="BI1583" s="46"/>
      <c r="BJ1583" s="46"/>
      <c r="BK1583" s="46"/>
      <c r="BL1583" s="46"/>
      <c r="BM1583" s="46"/>
      <c r="BN1583" s="46"/>
      <c r="BO1583" s="46"/>
      <c r="BP1583" s="46"/>
      <c r="BQ1583" s="46"/>
      <c r="BR1583" s="46"/>
      <c r="BS1583" s="46"/>
      <c r="BT1583" s="46"/>
      <c r="BU1583" s="46"/>
      <c r="BV1583" s="46"/>
      <c r="BW1583" s="46"/>
      <c r="BX1583" s="46"/>
      <c r="BY1583" s="46"/>
      <c r="BZ1583" s="46"/>
      <c r="CA1583" s="46"/>
      <c r="CB1583" s="46"/>
      <c r="CC1583" s="46"/>
    </row>
    <row r="1584" spans="7:81" x14ac:dyDescent="0.25">
      <c r="G1584" t="s">
        <v>133</v>
      </c>
      <c r="H1584" s="40">
        <v>41760</v>
      </c>
      <c r="I1584" s="46">
        <v>0</v>
      </c>
      <c r="J1584" s="46">
        <v>0</v>
      </c>
      <c r="K1584" s="46" t="s">
        <v>74</v>
      </c>
      <c r="L1584" s="46">
        <v>0</v>
      </c>
      <c r="M1584" s="46" t="s">
        <v>74</v>
      </c>
      <c r="N1584" s="46">
        <v>0</v>
      </c>
      <c r="O1584" s="46" t="s">
        <v>74</v>
      </c>
      <c r="P1584" s="46">
        <v>0</v>
      </c>
      <c r="Q1584" s="46" t="s">
        <v>74</v>
      </c>
      <c r="R1584" s="46">
        <v>0</v>
      </c>
      <c r="S1584" s="46" t="s">
        <v>74</v>
      </c>
      <c r="T1584" s="46">
        <v>0</v>
      </c>
      <c r="U1584" s="46" t="s">
        <v>74</v>
      </c>
      <c r="V1584" s="46">
        <v>0</v>
      </c>
      <c r="W1584" s="46" t="s">
        <v>74</v>
      </c>
      <c r="X1584" s="46">
        <v>0</v>
      </c>
      <c r="Y1584" s="46" t="s">
        <v>74</v>
      </c>
      <c r="Z1584" s="46">
        <v>0</v>
      </c>
      <c r="AA1584" s="46">
        <v>0.6333333333333333</v>
      </c>
      <c r="AB1584" s="46">
        <v>0</v>
      </c>
      <c r="AC1584" s="46">
        <v>12.766666666666666</v>
      </c>
      <c r="AD1584" s="46">
        <v>0</v>
      </c>
      <c r="AE1584" s="46">
        <v>1.4333333333333333</v>
      </c>
      <c r="AF1584" s="46">
        <v>0</v>
      </c>
      <c r="AG1584" s="46">
        <v>1.1666666666666667</v>
      </c>
      <c r="AH1584" s="46">
        <v>0</v>
      </c>
      <c r="AI1584" s="46">
        <v>1.7666666666666666</v>
      </c>
      <c r="AJ1584" s="46">
        <v>0</v>
      </c>
      <c r="AK1584" s="46">
        <v>2.3333333333333335</v>
      </c>
      <c r="AL1584" s="46">
        <v>0</v>
      </c>
      <c r="AM1584" s="46">
        <v>3.3000000000000003</v>
      </c>
      <c r="AN1584" s="50"/>
      <c r="AO1584" s="46"/>
      <c r="AP1584" s="46"/>
      <c r="AQ1584" s="46"/>
      <c r="AR1584" s="46"/>
      <c r="AS1584" s="46"/>
      <c r="AT1584" s="46"/>
      <c r="AU1584" s="46"/>
      <c r="AV1584" s="46"/>
      <c r="AW1584" s="46"/>
      <c r="AX1584" s="46"/>
      <c r="AY1584" s="46"/>
      <c r="AZ1584" s="46"/>
      <c r="BA1584" s="46"/>
      <c r="BB1584" s="46"/>
      <c r="BC1584" s="46"/>
      <c r="BD1584" s="46"/>
      <c r="BE1584" s="46"/>
      <c r="BF1584" s="46"/>
      <c r="BG1584" s="46"/>
      <c r="BH1584" s="46"/>
      <c r="BI1584" s="46">
        <v>0</v>
      </c>
      <c r="BJ1584" s="46">
        <v>0.2</v>
      </c>
      <c r="BK1584" s="46">
        <v>1.7</v>
      </c>
      <c r="BL1584" s="46">
        <v>12.8</v>
      </c>
      <c r="BM1584" s="46">
        <v>13</v>
      </c>
      <c r="BN1584" s="46">
        <v>12.5</v>
      </c>
      <c r="BO1584" s="46">
        <v>1.1000000000000001</v>
      </c>
      <c r="BP1584" s="46">
        <v>1.7</v>
      </c>
      <c r="BQ1584" s="46">
        <v>1.5</v>
      </c>
      <c r="BR1584" s="46">
        <v>3.2</v>
      </c>
      <c r="BS1584" s="46">
        <v>0.3</v>
      </c>
      <c r="BT1584" s="46">
        <v>0</v>
      </c>
      <c r="BU1584" s="46">
        <v>1.7</v>
      </c>
      <c r="BV1584" s="46">
        <v>0</v>
      </c>
      <c r="BW1584" s="46">
        <v>3.6</v>
      </c>
      <c r="BX1584" s="46">
        <v>3</v>
      </c>
      <c r="BY1584" s="46">
        <v>1</v>
      </c>
      <c r="BZ1584" s="46">
        <v>3</v>
      </c>
      <c r="CA1584" s="46">
        <v>5</v>
      </c>
      <c r="CB1584" s="46">
        <v>1.9</v>
      </c>
      <c r="CC1584" s="46">
        <v>3</v>
      </c>
    </row>
    <row r="1585" spans="7:81" x14ac:dyDescent="0.25">
      <c r="G1585" t="s">
        <v>133</v>
      </c>
      <c r="H1585" s="40">
        <v>41761</v>
      </c>
      <c r="I1585" s="46">
        <v>0</v>
      </c>
      <c r="J1585" s="46">
        <v>0</v>
      </c>
      <c r="K1585" s="46" t="s">
        <v>74</v>
      </c>
      <c r="L1585" s="46">
        <v>0</v>
      </c>
      <c r="M1585" s="46" t="s">
        <v>74</v>
      </c>
      <c r="N1585" s="46">
        <v>0</v>
      </c>
      <c r="O1585" s="46" t="s">
        <v>74</v>
      </c>
      <c r="P1585" s="46">
        <v>0</v>
      </c>
      <c r="Q1585" s="46" t="s">
        <v>74</v>
      </c>
      <c r="R1585" s="46">
        <v>0</v>
      </c>
      <c r="S1585" s="46" t="s">
        <v>74</v>
      </c>
      <c r="T1585" s="46">
        <v>0</v>
      </c>
      <c r="U1585" s="46" t="s">
        <v>74</v>
      </c>
      <c r="V1585" s="46">
        <v>0</v>
      </c>
      <c r="W1585" s="46" t="s">
        <v>74</v>
      </c>
      <c r="X1585" s="46">
        <v>0</v>
      </c>
      <c r="Y1585" s="46" t="s">
        <v>74</v>
      </c>
      <c r="Z1585" s="46">
        <v>0</v>
      </c>
      <c r="AA1585" s="46" t="s">
        <v>74</v>
      </c>
      <c r="AB1585" s="46">
        <v>0</v>
      </c>
      <c r="AC1585" s="46" t="s">
        <v>74</v>
      </c>
      <c r="AD1585" s="46">
        <v>0</v>
      </c>
      <c r="AE1585" s="46" t="s">
        <v>74</v>
      </c>
      <c r="AF1585" s="46">
        <v>0</v>
      </c>
      <c r="AG1585" s="46" t="s">
        <v>74</v>
      </c>
      <c r="AH1585" s="46">
        <v>0</v>
      </c>
      <c r="AI1585" s="46" t="s">
        <v>74</v>
      </c>
      <c r="AJ1585" s="46">
        <v>0</v>
      </c>
      <c r="AK1585" s="46" t="s">
        <v>74</v>
      </c>
      <c r="AL1585" s="46">
        <v>0</v>
      </c>
      <c r="AM1585" s="46" t="s">
        <v>74</v>
      </c>
      <c r="AN1585" s="50"/>
      <c r="AO1585" s="46"/>
      <c r="AP1585" s="46"/>
      <c r="AQ1585" s="46"/>
      <c r="AR1585" s="46"/>
      <c r="AS1585" s="46"/>
      <c r="AT1585" s="46"/>
      <c r="AU1585" s="46"/>
      <c r="AV1585" s="46"/>
      <c r="AW1585" s="46"/>
      <c r="AX1585" s="46"/>
      <c r="AY1585" s="46"/>
      <c r="AZ1585" s="46"/>
      <c r="BA1585" s="46"/>
      <c r="BB1585" s="46"/>
      <c r="BC1585" s="46"/>
      <c r="BD1585" s="46"/>
      <c r="BE1585" s="46"/>
      <c r="BF1585" s="46"/>
      <c r="BG1585" s="46"/>
      <c r="BH1585" s="46"/>
      <c r="BI1585" s="46"/>
      <c r="BJ1585" s="46"/>
      <c r="BK1585" s="46"/>
      <c r="BL1585" s="46"/>
      <c r="BM1585" s="46"/>
      <c r="BN1585" s="46"/>
      <c r="BO1585" s="46"/>
      <c r="BP1585" s="46"/>
      <c r="BQ1585" s="46"/>
      <c r="BR1585" s="46"/>
      <c r="BS1585" s="46"/>
      <c r="BT1585" s="46"/>
      <c r="BU1585" s="46"/>
      <c r="BV1585" s="46"/>
      <c r="BW1585" s="46"/>
      <c r="BX1585" s="46"/>
      <c r="BY1585" s="46"/>
      <c r="BZ1585" s="46"/>
      <c r="CA1585" s="46"/>
      <c r="CB1585" s="46"/>
      <c r="CC1585" s="46"/>
    </row>
    <row r="1586" spans="7:81" x14ac:dyDescent="0.25">
      <c r="G1586" t="s">
        <v>133</v>
      </c>
      <c r="H1586" s="40">
        <v>41762</v>
      </c>
      <c r="I1586" s="46">
        <v>0</v>
      </c>
      <c r="J1586" s="46">
        <v>0</v>
      </c>
      <c r="K1586" s="46" t="s">
        <v>74</v>
      </c>
      <c r="L1586" s="46">
        <v>0</v>
      </c>
      <c r="M1586" s="46" t="s">
        <v>74</v>
      </c>
      <c r="N1586" s="46">
        <v>0</v>
      </c>
      <c r="O1586" s="46" t="s">
        <v>74</v>
      </c>
      <c r="P1586" s="46">
        <v>0</v>
      </c>
      <c r="Q1586" s="46" t="s">
        <v>74</v>
      </c>
      <c r="R1586" s="46">
        <v>0</v>
      </c>
      <c r="S1586" s="46" t="s">
        <v>74</v>
      </c>
      <c r="T1586" s="46">
        <v>0</v>
      </c>
      <c r="U1586" s="46" t="s">
        <v>74</v>
      </c>
      <c r="V1586" s="46">
        <v>0</v>
      </c>
      <c r="W1586" s="46" t="s">
        <v>74</v>
      </c>
      <c r="X1586" s="46">
        <v>0</v>
      </c>
      <c r="Y1586" s="46" t="s">
        <v>74</v>
      </c>
      <c r="Z1586" s="46">
        <v>0</v>
      </c>
      <c r="AA1586" s="46" t="s">
        <v>74</v>
      </c>
      <c r="AB1586" s="46">
        <v>0</v>
      </c>
      <c r="AC1586" s="46" t="s">
        <v>74</v>
      </c>
      <c r="AD1586" s="46">
        <v>0</v>
      </c>
      <c r="AE1586" s="46" t="s">
        <v>74</v>
      </c>
      <c r="AF1586" s="46">
        <v>0</v>
      </c>
      <c r="AG1586" s="46" t="s">
        <v>74</v>
      </c>
      <c r="AH1586" s="46">
        <v>0</v>
      </c>
      <c r="AI1586" s="46" t="s">
        <v>74</v>
      </c>
      <c r="AJ1586" s="46">
        <v>0</v>
      </c>
      <c r="AK1586" s="46" t="s">
        <v>74</v>
      </c>
      <c r="AL1586" s="46">
        <v>0</v>
      </c>
      <c r="AM1586" s="46" t="s">
        <v>74</v>
      </c>
      <c r="AN1586" s="50"/>
      <c r="AO1586" s="46"/>
      <c r="AP1586" s="46"/>
      <c r="AQ1586" s="46"/>
      <c r="AR1586" s="46"/>
      <c r="AS1586" s="46"/>
      <c r="AT1586" s="46"/>
      <c r="AU1586" s="46"/>
      <c r="AV1586" s="46"/>
      <c r="AW1586" s="46"/>
      <c r="AX1586" s="46"/>
      <c r="AY1586" s="46"/>
      <c r="AZ1586" s="46"/>
      <c r="BA1586" s="46"/>
      <c r="BB1586" s="46"/>
      <c r="BC1586" s="46"/>
      <c r="BD1586" s="46"/>
      <c r="BE1586" s="46"/>
      <c r="BF1586" s="46"/>
      <c r="BG1586" s="46"/>
      <c r="BH1586" s="46"/>
      <c r="BI1586" s="46"/>
      <c r="BJ1586" s="46"/>
      <c r="BK1586" s="46"/>
      <c r="BL1586" s="46"/>
      <c r="BM1586" s="46"/>
      <c r="BN1586" s="46"/>
      <c r="BO1586" s="46"/>
      <c r="BP1586" s="46"/>
      <c r="BQ1586" s="46"/>
      <c r="BR1586" s="46"/>
      <c r="BS1586" s="46"/>
      <c r="BT1586" s="46"/>
      <c r="BU1586" s="46"/>
      <c r="BV1586" s="46"/>
      <c r="BW1586" s="46"/>
      <c r="BX1586" s="46"/>
      <c r="BY1586" s="46"/>
      <c r="BZ1586" s="46"/>
      <c r="CA1586" s="46"/>
      <c r="CB1586" s="46"/>
      <c r="CC1586" s="46"/>
    </row>
    <row r="1587" spans="7:81" x14ac:dyDescent="0.25">
      <c r="G1587" t="s">
        <v>133</v>
      </c>
      <c r="H1587" s="40">
        <v>41763</v>
      </c>
      <c r="I1587" s="46">
        <v>0</v>
      </c>
      <c r="J1587" s="46">
        <v>0</v>
      </c>
      <c r="K1587" s="46" t="s">
        <v>74</v>
      </c>
      <c r="L1587" s="46">
        <v>0</v>
      </c>
      <c r="M1587" s="46" t="s">
        <v>74</v>
      </c>
      <c r="N1587" s="46">
        <v>0</v>
      </c>
      <c r="O1587" s="46" t="s">
        <v>74</v>
      </c>
      <c r="P1587" s="46">
        <v>0</v>
      </c>
      <c r="Q1587" s="46" t="s">
        <v>74</v>
      </c>
      <c r="R1587" s="46">
        <v>0</v>
      </c>
      <c r="S1587" s="46" t="s">
        <v>74</v>
      </c>
      <c r="T1587" s="46">
        <v>0</v>
      </c>
      <c r="U1587" s="46" t="s">
        <v>74</v>
      </c>
      <c r="V1587" s="46">
        <v>0</v>
      </c>
      <c r="W1587" s="46" t="s">
        <v>74</v>
      </c>
      <c r="X1587" s="46">
        <v>0</v>
      </c>
      <c r="Y1587" s="46" t="s">
        <v>74</v>
      </c>
      <c r="Z1587" s="46">
        <v>0</v>
      </c>
      <c r="AA1587" s="46" t="s">
        <v>74</v>
      </c>
      <c r="AB1587" s="46">
        <v>0</v>
      </c>
      <c r="AC1587" s="46" t="s">
        <v>74</v>
      </c>
      <c r="AD1587" s="46">
        <v>0</v>
      </c>
      <c r="AE1587" s="46" t="s">
        <v>74</v>
      </c>
      <c r="AF1587" s="46">
        <v>0</v>
      </c>
      <c r="AG1587" s="46" t="s">
        <v>74</v>
      </c>
      <c r="AH1587" s="46">
        <v>0</v>
      </c>
      <c r="AI1587" s="46" t="s">
        <v>74</v>
      </c>
      <c r="AJ1587" s="46">
        <v>0</v>
      </c>
      <c r="AK1587" s="46" t="s">
        <v>74</v>
      </c>
      <c r="AL1587" s="46">
        <v>0</v>
      </c>
      <c r="AM1587" s="46" t="s">
        <v>74</v>
      </c>
      <c r="AN1587" s="50"/>
      <c r="AO1587" s="46"/>
      <c r="AP1587" s="46"/>
      <c r="AQ1587" s="46"/>
      <c r="AR1587" s="46"/>
      <c r="AS1587" s="46"/>
      <c r="AT1587" s="46"/>
      <c r="AU1587" s="46"/>
      <c r="AV1587" s="46"/>
      <c r="AW1587" s="46"/>
      <c r="AX1587" s="46"/>
      <c r="AY1587" s="46"/>
      <c r="AZ1587" s="46"/>
      <c r="BA1587" s="46"/>
      <c r="BB1587" s="46"/>
      <c r="BC1587" s="46"/>
      <c r="BD1587" s="46"/>
      <c r="BE1587" s="46"/>
      <c r="BF1587" s="46"/>
      <c r="BG1587" s="46"/>
      <c r="BH1587" s="46"/>
      <c r="BI1587" s="46"/>
      <c r="BJ1587" s="46"/>
      <c r="BK1587" s="46"/>
      <c r="BL1587" s="46"/>
      <c r="BM1587" s="46"/>
      <c r="BN1587" s="46"/>
      <c r="BO1587" s="46"/>
      <c r="BP1587" s="46"/>
      <c r="BQ1587" s="46"/>
      <c r="BR1587" s="46"/>
      <c r="BS1587" s="46"/>
      <c r="BT1587" s="46"/>
      <c r="BU1587" s="46"/>
      <c r="BV1587" s="46"/>
      <c r="BW1587" s="46"/>
      <c r="BX1587" s="46"/>
      <c r="BY1587" s="46"/>
      <c r="BZ1587" s="46"/>
      <c r="CA1587" s="46"/>
      <c r="CB1587" s="46"/>
      <c r="CC1587" s="46"/>
    </row>
    <row r="1588" spans="7:81" x14ac:dyDescent="0.25">
      <c r="G1588" t="s">
        <v>133</v>
      </c>
      <c r="H1588" s="40">
        <v>41764</v>
      </c>
      <c r="I1588" s="46">
        <v>0</v>
      </c>
      <c r="J1588" s="46">
        <v>0</v>
      </c>
      <c r="K1588" s="46" t="s">
        <v>74</v>
      </c>
      <c r="L1588" s="46">
        <v>0</v>
      </c>
      <c r="M1588" s="46" t="s">
        <v>74</v>
      </c>
      <c r="N1588" s="46">
        <v>0</v>
      </c>
      <c r="O1588" s="46" t="s">
        <v>74</v>
      </c>
      <c r="P1588" s="46">
        <v>0</v>
      </c>
      <c r="Q1588" s="46" t="s">
        <v>74</v>
      </c>
      <c r="R1588" s="46">
        <v>0</v>
      </c>
      <c r="S1588" s="46" t="s">
        <v>74</v>
      </c>
      <c r="T1588" s="46">
        <v>0</v>
      </c>
      <c r="U1588" s="46" t="s">
        <v>74</v>
      </c>
      <c r="V1588" s="46">
        <v>0</v>
      </c>
      <c r="W1588" s="46" t="s">
        <v>74</v>
      </c>
      <c r="X1588" s="46">
        <v>0</v>
      </c>
      <c r="Y1588" s="46" t="s">
        <v>74</v>
      </c>
      <c r="Z1588" s="46">
        <v>0</v>
      </c>
      <c r="AA1588" s="46" t="s">
        <v>74</v>
      </c>
      <c r="AB1588" s="46">
        <v>0</v>
      </c>
      <c r="AC1588" s="46" t="s">
        <v>74</v>
      </c>
      <c r="AD1588" s="46">
        <v>0</v>
      </c>
      <c r="AE1588" s="46" t="s">
        <v>74</v>
      </c>
      <c r="AF1588" s="46">
        <v>0</v>
      </c>
      <c r="AG1588" s="46" t="s">
        <v>74</v>
      </c>
      <c r="AH1588" s="46">
        <v>0</v>
      </c>
      <c r="AI1588" s="46" t="s">
        <v>74</v>
      </c>
      <c r="AJ1588" s="46">
        <v>0</v>
      </c>
      <c r="AK1588" s="46" t="s">
        <v>74</v>
      </c>
      <c r="AL1588" s="46">
        <v>0</v>
      </c>
      <c r="AM1588" s="46" t="s">
        <v>74</v>
      </c>
      <c r="AN1588" s="50"/>
      <c r="AO1588" s="46"/>
      <c r="AP1588" s="46"/>
      <c r="AQ1588" s="46"/>
      <c r="AR1588" s="46"/>
      <c r="AS1588" s="46"/>
      <c r="AT1588" s="46"/>
      <c r="AU1588" s="46"/>
      <c r="AV1588" s="46"/>
      <c r="AW1588" s="46"/>
      <c r="AX1588" s="46"/>
      <c r="AY1588" s="46"/>
      <c r="AZ1588" s="46"/>
      <c r="BA1588" s="46"/>
      <c r="BB1588" s="46"/>
      <c r="BC1588" s="46"/>
      <c r="BD1588" s="46"/>
      <c r="BE1588" s="46"/>
      <c r="BF1588" s="46"/>
      <c r="BG1588" s="46"/>
      <c r="BH1588" s="46"/>
      <c r="BI1588" s="46"/>
      <c r="BJ1588" s="46"/>
      <c r="BK1588" s="46"/>
      <c r="BL1588" s="46"/>
      <c r="BM1588" s="46"/>
      <c r="BN1588" s="46"/>
      <c r="BO1588" s="46"/>
      <c r="BP1588" s="46"/>
      <c r="BQ1588" s="46"/>
      <c r="BR1588" s="46"/>
      <c r="BS1588" s="46"/>
      <c r="BT1588" s="46"/>
      <c r="BU1588" s="46"/>
      <c r="BV1588" s="46"/>
      <c r="BW1588" s="46"/>
      <c r="BX1588" s="46"/>
      <c r="BY1588" s="46"/>
      <c r="BZ1588" s="46"/>
      <c r="CA1588" s="46"/>
      <c r="CB1588" s="46"/>
      <c r="CC1588" s="46"/>
    </row>
    <row r="1589" spans="7:81" x14ac:dyDescent="0.25">
      <c r="G1589" t="s">
        <v>133</v>
      </c>
      <c r="H1589" s="40">
        <v>41765</v>
      </c>
      <c r="I1589" s="46">
        <v>0</v>
      </c>
      <c r="J1589" s="46">
        <v>0</v>
      </c>
      <c r="K1589" s="46" t="s">
        <v>74</v>
      </c>
      <c r="L1589" s="46">
        <v>0</v>
      </c>
      <c r="M1589" s="46" t="s">
        <v>74</v>
      </c>
      <c r="N1589" s="46">
        <v>0</v>
      </c>
      <c r="O1589" s="46" t="s">
        <v>74</v>
      </c>
      <c r="P1589" s="46">
        <v>0</v>
      </c>
      <c r="Q1589" s="46" t="s">
        <v>74</v>
      </c>
      <c r="R1589" s="46">
        <v>0</v>
      </c>
      <c r="S1589" s="46" t="s">
        <v>74</v>
      </c>
      <c r="T1589" s="46">
        <v>0</v>
      </c>
      <c r="U1589" s="46" t="s">
        <v>74</v>
      </c>
      <c r="V1589" s="46">
        <v>0</v>
      </c>
      <c r="W1589" s="46" t="s">
        <v>74</v>
      </c>
      <c r="X1589" s="46">
        <v>0</v>
      </c>
      <c r="Y1589" s="46" t="s">
        <v>74</v>
      </c>
      <c r="Z1589" s="46">
        <v>0</v>
      </c>
      <c r="AA1589" s="46" t="s">
        <v>74</v>
      </c>
      <c r="AB1589" s="46">
        <v>0</v>
      </c>
      <c r="AC1589" s="46" t="s">
        <v>74</v>
      </c>
      <c r="AD1589" s="46">
        <v>0</v>
      </c>
      <c r="AE1589" s="46" t="s">
        <v>74</v>
      </c>
      <c r="AF1589" s="46">
        <v>0</v>
      </c>
      <c r="AG1589" s="46" t="s">
        <v>74</v>
      </c>
      <c r="AH1589" s="46">
        <v>0</v>
      </c>
      <c r="AI1589" s="46" t="s">
        <v>74</v>
      </c>
      <c r="AJ1589" s="46">
        <v>0</v>
      </c>
      <c r="AK1589" s="46" t="s">
        <v>74</v>
      </c>
      <c r="AL1589" s="46">
        <v>0</v>
      </c>
      <c r="AM1589" s="46" t="s">
        <v>74</v>
      </c>
      <c r="AN1589" s="50"/>
      <c r="AO1589" s="46"/>
      <c r="AP1589" s="46"/>
      <c r="AQ1589" s="46"/>
      <c r="AR1589" s="46"/>
      <c r="AS1589" s="46"/>
      <c r="AT1589" s="46"/>
      <c r="AU1589" s="46"/>
      <c r="AV1589" s="46"/>
      <c r="AW1589" s="46"/>
      <c r="AX1589" s="46"/>
      <c r="AY1589" s="46"/>
      <c r="AZ1589" s="46"/>
      <c r="BA1589" s="46"/>
      <c r="BB1589" s="46"/>
      <c r="BC1589" s="46"/>
      <c r="BD1589" s="46"/>
      <c r="BE1589" s="46"/>
      <c r="BF1589" s="46"/>
      <c r="BG1589" s="46"/>
      <c r="BH1589" s="46"/>
      <c r="BI1589" s="46"/>
      <c r="BJ1589" s="46"/>
      <c r="BK1589" s="46"/>
      <c r="BL1589" s="46"/>
      <c r="BM1589" s="46"/>
      <c r="BN1589" s="46"/>
      <c r="BO1589" s="46"/>
      <c r="BP1589" s="46"/>
      <c r="BQ1589" s="46"/>
      <c r="BR1589" s="46"/>
      <c r="BS1589" s="46"/>
      <c r="BT1589" s="46"/>
      <c r="BU1589" s="46"/>
      <c r="BV1589" s="46"/>
      <c r="BW1589" s="46"/>
      <c r="BX1589" s="46"/>
      <c r="BY1589" s="46"/>
      <c r="BZ1589" s="46"/>
      <c r="CA1589" s="46"/>
      <c r="CB1589" s="46"/>
      <c r="CC1589" s="46"/>
    </row>
    <row r="1590" spans="7:81" x14ac:dyDescent="0.25">
      <c r="G1590" t="s">
        <v>133</v>
      </c>
      <c r="H1590" s="40">
        <v>41766</v>
      </c>
      <c r="I1590" s="46">
        <v>0</v>
      </c>
      <c r="J1590" s="46">
        <v>0</v>
      </c>
      <c r="K1590" s="46">
        <v>13.1</v>
      </c>
      <c r="L1590" s="46">
        <v>0</v>
      </c>
      <c r="M1590" s="46">
        <v>0</v>
      </c>
      <c r="N1590" s="46">
        <v>0</v>
      </c>
      <c r="O1590" s="46">
        <v>0.15</v>
      </c>
      <c r="P1590" s="46">
        <v>0</v>
      </c>
      <c r="Q1590" s="46">
        <v>0</v>
      </c>
      <c r="R1590" s="46">
        <v>0</v>
      </c>
      <c r="S1590" s="46">
        <v>1.3333333333333333</v>
      </c>
      <c r="T1590" s="46">
        <v>0</v>
      </c>
      <c r="U1590" s="46">
        <v>0</v>
      </c>
      <c r="V1590" s="46">
        <v>0</v>
      </c>
      <c r="W1590" s="46">
        <v>0</v>
      </c>
      <c r="X1590" s="46">
        <v>0</v>
      </c>
      <c r="Y1590" s="46">
        <v>0</v>
      </c>
      <c r="Z1590" s="46">
        <v>0</v>
      </c>
      <c r="AA1590" s="46" t="s">
        <v>74</v>
      </c>
      <c r="AB1590" s="46">
        <v>0</v>
      </c>
      <c r="AC1590" s="46" t="s">
        <v>74</v>
      </c>
      <c r="AD1590" s="46">
        <v>0</v>
      </c>
      <c r="AE1590" s="46" t="s">
        <v>74</v>
      </c>
      <c r="AF1590" s="46">
        <v>0</v>
      </c>
      <c r="AG1590" s="46" t="s">
        <v>74</v>
      </c>
      <c r="AH1590" s="46">
        <v>0</v>
      </c>
      <c r="AI1590" s="46" t="s">
        <v>74</v>
      </c>
      <c r="AJ1590" s="46">
        <v>0</v>
      </c>
      <c r="AK1590" s="46" t="s">
        <v>74</v>
      </c>
      <c r="AL1590" s="46">
        <v>0</v>
      </c>
      <c r="AM1590" s="46" t="s">
        <v>74</v>
      </c>
      <c r="AN1590" s="50"/>
      <c r="AO1590" s="46">
        <v>12.2</v>
      </c>
      <c r="AP1590" s="46">
        <v>14</v>
      </c>
      <c r="AQ1590" s="46">
        <v>0</v>
      </c>
      <c r="AR1590" s="46">
        <v>0.3</v>
      </c>
      <c r="AS1590" s="46">
        <v>0</v>
      </c>
      <c r="AT1590" s="46">
        <v>0</v>
      </c>
      <c r="AU1590" s="46">
        <v>0</v>
      </c>
      <c r="AV1590" s="46">
        <v>0</v>
      </c>
      <c r="AW1590" s="46">
        <v>1</v>
      </c>
      <c r="AX1590" s="46">
        <v>1.9</v>
      </c>
      <c r="AY1590" s="46">
        <v>1.1000000000000001</v>
      </c>
      <c r="AZ1590" s="46">
        <v>0</v>
      </c>
      <c r="BA1590" s="46">
        <v>0</v>
      </c>
      <c r="BB1590" s="46">
        <v>0</v>
      </c>
      <c r="BC1590" s="46">
        <v>0</v>
      </c>
      <c r="BD1590" s="46">
        <v>0</v>
      </c>
      <c r="BE1590" s="46">
        <v>0</v>
      </c>
      <c r="BF1590" s="46">
        <v>0</v>
      </c>
      <c r="BG1590" s="46">
        <v>0</v>
      </c>
      <c r="BH1590" s="46">
        <v>0</v>
      </c>
      <c r="BI1590" s="46"/>
      <c r="BJ1590" s="46"/>
      <c r="BK1590" s="46"/>
      <c r="BL1590" s="46"/>
      <c r="BM1590" s="46"/>
      <c r="BN1590" s="46"/>
      <c r="BO1590" s="46"/>
      <c r="BP1590" s="46"/>
      <c r="BQ1590" s="46"/>
      <c r="BR1590" s="46"/>
      <c r="BS1590" s="46"/>
      <c r="BT1590" s="46"/>
      <c r="BU1590" s="46"/>
      <c r="BV1590" s="46"/>
      <c r="BW1590" s="46"/>
      <c r="BX1590" s="46"/>
      <c r="BY1590" s="46"/>
      <c r="BZ1590" s="46"/>
      <c r="CA1590" s="46"/>
      <c r="CB1590" s="46"/>
      <c r="CC1590" s="46"/>
    </row>
    <row r="1591" spans="7:81" x14ac:dyDescent="0.25">
      <c r="G1591" t="s">
        <v>133</v>
      </c>
      <c r="H1591" s="40">
        <v>41767</v>
      </c>
      <c r="I1591" s="46">
        <v>1.5</v>
      </c>
      <c r="J1591" s="46">
        <v>0</v>
      </c>
      <c r="K1591" s="46" t="s">
        <v>74</v>
      </c>
      <c r="L1591" s="46">
        <v>0</v>
      </c>
      <c r="M1591" s="46" t="s">
        <v>74</v>
      </c>
      <c r="N1591" s="46">
        <v>0</v>
      </c>
      <c r="O1591" s="46" t="s">
        <v>74</v>
      </c>
      <c r="P1591" s="46">
        <v>0</v>
      </c>
      <c r="Q1591" s="46" t="s">
        <v>74</v>
      </c>
      <c r="R1591" s="46">
        <v>0</v>
      </c>
      <c r="S1591" s="46" t="s">
        <v>74</v>
      </c>
      <c r="T1591" s="46">
        <v>0</v>
      </c>
      <c r="U1591" s="46" t="s">
        <v>74</v>
      </c>
      <c r="V1591" s="46">
        <v>0</v>
      </c>
      <c r="W1591" s="46" t="s">
        <v>74</v>
      </c>
      <c r="X1591" s="46">
        <v>0</v>
      </c>
      <c r="Y1591" s="46" t="s">
        <v>74</v>
      </c>
      <c r="Z1591" s="46">
        <v>0</v>
      </c>
      <c r="AA1591" s="46" t="s">
        <v>74</v>
      </c>
      <c r="AB1591" s="46">
        <v>0</v>
      </c>
      <c r="AC1591" s="46" t="s">
        <v>74</v>
      </c>
      <c r="AD1591" s="46">
        <v>0</v>
      </c>
      <c r="AE1591" s="46" t="s">
        <v>74</v>
      </c>
      <c r="AF1591" s="46">
        <v>0</v>
      </c>
      <c r="AG1591" s="46" t="s">
        <v>74</v>
      </c>
      <c r="AH1591" s="46">
        <v>0</v>
      </c>
      <c r="AI1591" s="46" t="s">
        <v>74</v>
      </c>
      <c r="AJ1591" s="46">
        <v>0</v>
      </c>
      <c r="AK1591" s="46" t="s">
        <v>74</v>
      </c>
      <c r="AL1591" s="46">
        <v>0</v>
      </c>
      <c r="AM1591" s="46" t="s">
        <v>74</v>
      </c>
      <c r="AN1591" s="50"/>
      <c r="AO1591" s="46"/>
      <c r="AP1591" s="46"/>
      <c r="AQ1591" s="46"/>
      <c r="AR1591" s="46"/>
      <c r="AS1591" s="46"/>
      <c r="AT1591" s="46"/>
      <c r="AU1591" s="46"/>
      <c r="AV1591" s="46"/>
      <c r="AW1591" s="46"/>
      <c r="AX1591" s="46"/>
      <c r="AY1591" s="46"/>
      <c r="AZ1591" s="46"/>
      <c r="BA1591" s="46"/>
      <c r="BB1591" s="46"/>
      <c r="BC1591" s="46"/>
      <c r="BD1591" s="46"/>
      <c r="BE1591" s="46"/>
      <c r="BF1591" s="46"/>
      <c r="BG1591" s="46"/>
      <c r="BH1591" s="46"/>
      <c r="BI1591" s="46"/>
      <c r="BJ1591" s="46"/>
      <c r="BK1591" s="46"/>
      <c r="BL1591" s="46"/>
      <c r="BM1591" s="46"/>
      <c r="BN1591" s="46"/>
      <c r="BO1591" s="46"/>
      <c r="BP1591" s="46"/>
      <c r="BQ1591" s="46"/>
      <c r="BR1591" s="46"/>
      <c r="BS1591" s="46"/>
      <c r="BT1591" s="46"/>
      <c r="BU1591" s="46"/>
      <c r="BV1591" s="46"/>
      <c r="BW1591" s="46"/>
      <c r="BX1591" s="46"/>
      <c r="BY1591" s="46"/>
      <c r="BZ1591" s="46"/>
      <c r="CA1591" s="46"/>
      <c r="CB1591" s="46"/>
      <c r="CC1591" s="46"/>
    </row>
    <row r="1592" spans="7:81" x14ac:dyDescent="0.25">
      <c r="G1592" t="s">
        <v>133</v>
      </c>
      <c r="H1592" s="40">
        <v>41768</v>
      </c>
      <c r="I1592" s="46">
        <v>4</v>
      </c>
      <c r="J1592" s="46">
        <v>0</v>
      </c>
      <c r="K1592" s="46" t="s">
        <v>74</v>
      </c>
      <c r="L1592" s="46">
        <v>0</v>
      </c>
      <c r="M1592" s="46" t="s">
        <v>74</v>
      </c>
      <c r="N1592" s="46">
        <v>0</v>
      </c>
      <c r="O1592" s="46" t="s">
        <v>74</v>
      </c>
      <c r="P1592" s="46">
        <v>0</v>
      </c>
      <c r="Q1592" s="46" t="s">
        <v>74</v>
      </c>
      <c r="R1592" s="46">
        <v>0</v>
      </c>
      <c r="S1592" s="46" t="s">
        <v>74</v>
      </c>
      <c r="T1592" s="46">
        <v>0</v>
      </c>
      <c r="U1592" s="46" t="s">
        <v>74</v>
      </c>
      <c r="V1592" s="46">
        <v>0</v>
      </c>
      <c r="W1592" s="46" t="s">
        <v>74</v>
      </c>
      <c r="X1592" s="46">
        <v>0</v>
      </c>
      <c r="Y1592" s="46" t="s">
        <v>74</v>
      </c>
      <c r="Z1592" s="46">
        <v>0</v>
      </c>
      <c r="AA1592" s="46" t="s">
        <v>74</v>
      </c>
      <c r="AB1592" s="46">
        <v>0</v>
      </c>
      <c r="AC1592" s="46" t="s">
        <v>74</v>
      </c>
      <c r="AD1592" s="46">
        <v>0</v>
      </c>
      <c r="AE1592" s="46" t="s">
        <v>74</v>
      </c>
      <c r="AF1592" s="46">
        <v>0</v>
      </c>
      <c r="AG1592" s="46" t="s">
        <v>74</v>
      </c>
      <c r="AH1592" s="46">
        <v>0</v>
      </c>
      <c r="AI1592" s="46" t="s">
        <v>74</v>
      </c>
      <c r="AJ1592" s="46">
        <v>0</v>
      </c>
      <c r="AK1592" s="46" t="s">
        <v>74</v>
      </c>
      <c r="AL1592" s="46">
        <v>0</v>
      </c>
      <c r="AM1592" s="46" t="s">
        <v>74</v>
      </c>
      <c r="AN1592" s="50"/>
      <c r="AO1592" s="46"/>
      <c r="AP1592" s="46"/>
      <c r="AQ1592" s="46"/>
      <c r="AR1592" s="46"/>
      <c r="AS1592" s="46"/>
      <c r="AT1592" s="46"/>
      <c r="AU1592" s="46"/>
      <c r="AV1592" s="46"/>
      <c r="AW1592" s="46"/>
      <c r="AX1592" s="46"/>
      <c r="AY1592" s="46"/>
      <c r="AZ1592" s="46"/>
      <c r="BA1592" s="46"/>
      <c r="BB1592" s="46"/>
      <c r="BC1592" s="46"/>
      <c r="BD1592" s="46"/>
      <c r="BE1592" s="46"/>
      <c r="BF1592" s="46"/>
      <c r="BG1592" s="46"/>
      <c r="BH1592" s="46"/>
      <c r="BI1592" s="46"/>
      <c r="BJ1592" s="46"/>
      <c r="BK1592" s="46"/>
      <c r="BL1592" s="46"/>
      <c r="BM1592" s="46"/>
      <c r="BN1592" s="46"/>
      <c r="BO1592" s="46"/>
      <c r="BP1592" s="46"/>
      <c r="BQ1592" s="46"/>
      <c r="BR1592" s="46"/>
      <c r="BS1592" s="46"/>
      <c r="BT1592" s="46"/>
      <c r="BU1592" s="46"/>
      <c r="BV1592" s="46"/>
      <c r="BW1592" s="46"/>
      <c r="BX1592" s="46"/>
      <c r="BY1592" s="46"/>
      <c r="BZ1592" s="46"/>
      <c r="CA1592" s="46"/>
      <c r="CB1592" s="46"/>
      <c r="CC1592" s="46"/>
    </row>
    <row r="1593" spans="7:81" x14ac:dyDescent="0.25">
      <c r="G1593" t="s">
        <v>133</v>
      </c>
      <c r="H1593" s="40">
        <v>41769</v>
      </c>
      <c r="I1593" s="46">
        <v>0</v>
      </c>
      <c r="J1593" s="46">
        <v>0</v>
      </c>
      <c r="K1593" s="46" t="s">
        <v>74</v>
      </c>
      <c r="L1593" s="46">
        <v>0</v>
      </c>
      <c r="M1593" s="46" t="s">
        <v>74</v>
      </c>
      <c r="N1593" s="46">
        <v>0</v>
      </c>
      <c r="O1593" s="46" t="s">
        <v>74</v>
      </c>
      <c r="P1593" s="46">
        <v>0</v>
      </c>
      <c r="Q1593" s="46" t="s">
        <v>74</v>
      </c>
      <c r="R1593" s="46">
        <v>0</v>
      </c>
      <c r="S1593" s="46" t="s">
        <v>74</v>
      </c>
      <c r="T1593" s="46">
        <v>0</v>
      </c>
      <c r="U1593" s="46" t="s">
        <v>74</v>
      </c>
      <c r="V1593" s="46">
        <v>0</v>
      </c>
      <c r="W1593" s="46" t="s">
        <v>74</v>
      </c>
      <c r="X1593" s="46">
        <v>0</v>
      </c>
      <c r="Y1593" s="46" t="s">
        <v>74</v>
      </c>
      <c r="Z1593" s="46">
        <v>0</v>
      </c>
      <c r="AA1593" s="46" t="s">
        <v>74</v>
      </c>
      <c r="AB1593" s="46">
        <v>0</v>
      </c>
      <c r="AC1593" s="46" t="s">
        <v>74</v>
      </c>
      <c r="AD1593" s="46">
        <v>0</v>
      </c>
      <c r="AE1593" s="46" t="s">
        <v>74</v>
      </c>
      <c r="AF1593" s="46">
        <v>0</v>
      </c>
      <c r="AG1593" s="46" t="s">
        <v>74</v>
      </c>
      <c r="AH1593" s="46">
        <v>0</v>
      </c>
      <c r="AI1593" s="46" t="s">
        <v>74</v>
      </c>
      <c r="AJ1593" s="46">
        <v>0</v>
      </c>
      <c r="AK1593" s="46" t="s">
        <v>74</v>
      </c>
      <c r="AL1593" s="46">
        <v>0</v>
      </c>
      <c r="AM1593" s="46" t="s">
        <v>74</v>
      </c>
      <c r="AN1593" s="50"/>
      <c r="AO1593" s="46"/>
      <c r="AP1593" s="46"/>
      <c r="AQ1593" s="46"/>
      <c r="AR1593" s="46"/>
      <c r="AS1593" s="46"/>
      <c r="AT1593" s="46"/>
      <c r="AU1593" s="46"/>
      <c r="AV1593" s="46"/>
      <c r="AW1593" s="46"/>
      <c r="AX1593" s="46"/>
      <c r="AY1593" s="46"/>
      <c r="AZ1593" s="46"/>
      <c r="BA1593" s="46"/>
      <c r="BB1593" s="46"/>
      <c r="BC1593" s="46"/>
      <c r="BD1593" s="46"/>
      <c r="BE1593" s="46"/>
      <c r="BF1593" s="46"/>
      <c r="BG1593" s="46"/>
      <c r="BH1593" s="46"/>
      <c r="BI1593" s="46"/>
      <c r="BJ1593" s="46"/>
      <c r="BK1593" s="46"/>
      <c r="BL1593" s="46"/>
      <c r="BM1593" s="46"/>
      <c r="BN1593" s="46"/>
      <c r="BO1593" s="46"/>
      <c r="BP1593" s="46"/>
      <c r="BQ1593" s="46"/>
      <c r="BR1593" s="46"/>
      <c r="BS1593" s="46"/>
      <c r="BT1593" s="46"/>
      <c r="BU1593" s="46"/>
      <c r="BV1593" s="46"/>
      <c r="BW1593" s="46"/>
      <c r="BX1593" s="46"/>
      <c r="BY1593" s="46"/>
      <c r="BZ1593" s="46"/>
      <c r="CA1593" s="46"/>
      <c r="CB1593" s="46"/>
      <c r="CC1593" s="46"/>
    </row>
    <row r="1594" spans="7:81" x14ac:dyDescent="0.25">
      <c r="G1594" t="s">
        <v>133</v>
      </c>
      <c r="H1594" s="40">
        <v>41770</v>
      </c>
      <c r="I1594" s="46">
        <v>0</v>
      </c>
      <c r="J1594" s="46">
        <v>0</v>
      </c>
      <c r="K1594" s="46" t="s">
        <v>74</v>
      </c>
      <c r="L1594" s="46">
        <v>0</v>
      </c>
      <c r="M1594" s="46" t="s">
        <v>74</v>
      </c>
      <c r="N1594" s="46">
        <v>0</v>
      </c>
      <c r="O1594" s="46" t="s">
        <v>74</v>
      </c>
      <c r="P1594" s="46">
        <v>0</v>
      </c>
      <c r="Q1594" s="46" t="s">
        <v>74</v>
      </c>
      <c r="R1594" s="46">
        <v>0</v>
      </c>
      <c r="S1594" s="46" t="s">
        <v>74</v>
      </c>
      <c r="T1594" s="46">
        <v>0</v>
      </c>
      <c r="U1594" s="46" t="s">
        <v>74</v>
      </c>
      <c r="V1594" s="46">
        <v>0</v>
      </c>
      <c r="W1594" s="46" t="s">
        <v>74</v>
      </c>
      <c r="X1594" s="46">
        <v>0</v>
      </c>
      <c r="Y1594" s="46" t="s">
        <v>74</v>
      </c>
      <c r="Z1594" s="46">
        <v>0</v>
      </c>
      <c r="AA1594" s="46" t="s">
        <v>74</v>
      </c>
      <c r="AB1594" s="46">
        <v>0</v>
      </c>
      <c r="AC1594" s="46" t="s">
        <v>74</v>
      </c>
      <c r="AD1594" s="46">
        <v>0</v>
      </c>
      <c r="AE1594" s="46" t="s">
        <v>74</v>
      </c>
      <c r="AF1594" s="46">
        <v>0</v>
      </c>
      <c r="AG1594" s="46" t="s">
        <v>74</v>
      </c>
      <c r="AH1594" s="46">
        <v>0</v>
      </c>
      <c r="AI1594" s="46" t="s">
        <v>74</v>
      </c>
      <c r="AJ1594" s="46">
        <v>0</v>
      </c>
      <c r="AK1594" s="46" t="s">
        <v>74</v>
      </c>
      <c r="AL1594" s="46">
        <v>0</v>
      </c>
      <c r="AM1594" s="46" t="s">
        <v>74</v>
      </c>
      <c r="AN1594" s="50"/>
      <c r="AO1594" s="46"/>
      <c r="AP1594" s="46"/>
      <c r="AQ1594" s="46"/>
      <c r="AR1594" s="46"/>
      <c r="AS1594" s="46"/>
      <c r="AT1594" s="46"/>
      <c r="AU1594" s="46"/>
      <c r="AV1594" s="46"/>
      <c r="AW1594" s="46"/>
      <c r="AX1594" s="46"/>
      <c r="AY1594" s="46"/>
      <c r="AZ1594" s="46"/>
      <c r="BA1594" s="46"/>
      <c r="BB1594" s="46"/>
      <c r="BC1594" s="46"/>
      <c r="BD1594" s="46"/>
      <c r="BE1594" s="46"/>
      <c r="BF1594" s="46"/>
      <c r="BG1594" s="46"/>
      <c r="BH1594" s="46"/>
      <c r="BI1594" s="46"/>
      <c r="BJ1594" s="46"/>
      <c r="BK1594" s="46"/>
      <c r="BL1594" s="46"/>
      <c r="BM1594" s="46"/>
      <c r="BN1594" s="46"/>
      <c r="BO1594" s="46"/>
      <c r="BP1594" s="46"/>
      <c r="BQ1594" s="46"/>
      <c r="BR1594" s="46"/>
      <c r="BS1594" s="46"/>
      <c r="BT1594" s="46"/>
      <c r="BU1594" s="46"/>
      <c r="BV1594" s="46"/>
      <c r="BW1594" s="46"/>
      <c r="BX1594" s="46"/>
      <c r="BY1594" s="46"/>
      <c r="BZ1594" s="46"/>
      <c r="CA1594" s="46"/>
      <c r="CB1594" s="46"/>
      <c r="CC1594" s="46"/>
    </row>
    <row r="1595" spans="7:81" x14ac:dyDescent="0.25">
      <c r="G1595" t="s">
        <v>133</v>
      </c>
      <c r="H1595" s="40">
        <v>41771</v>
      </c>
      <c r="I1595" s="46">
        <v>0</v>
      </c>
      <c r="J1595" s="46">
        <v>0</v>
      </c>
      <c r="K1595" s="46" t="s">
        <v>74</v>
      </c>
      <c r="L1595" s="46">
        <v>0</v>
      </c>
      <c r="M1595" s="46" t="s">
        <v>74</v>
      </c>
      <c r="N1595" s="46">
        <v>0</v>
      </c>
      <c r="O1595" s="46" t="s">
        <v>74</v>
      </c>
      <c r="P1595" s="46">
        <v>42.339942176004833</v>
      </c>
      <c r="Q1595" s="46" t="s">
        <v>74</v>
      </c>
      <c r="R1595" s="46">
        <v>0</v>
      </c>
      <c r="S1595" s="46" t="s">
        <v>74</v>
      </c>
      <c r="T1595" s="46">
        <v>0</v>
      </c>
      <c r="U1595" s="46" t="s">
        <v>74</v>
      </c>
      <c r="V1595" s="46">
        <v>0</v>
      </c>
      <c r="W1595" s="46" t="s">
        <v>74</v>
      </c>
      <c r="X1595" s="46">
        <v>0</v>
      </c>
      <c r="Y1595" s="46" t="s">
        <v>74</v>
      </c>
      <c r="Z1595" s="46">
        <v>0</v>
      </c>
      <c r="AA1595" s="46" t="s">
        <v>74</v>
      </c>
      <c r="AB1595" s="46">
        <v>0</v>
      </c>
      <c r="AC1595" s="46" t="s">
        <v>74</v>
      </c>
      <c r="AD1595" s="46">
        <v>0</v>
      </c>
      <c r="AE1595" s="46" t="s">
        <v>74</v>
      </c>
      <c r="AF1595" s="46">
        <v>0</v>
      </c>
      <c r="AG1595" s="46" t="s">
        <v>74</v>
      </c>
      <c r="AH1595" s="46">
        <v>0</v>
      </c>
      <c r="AI1595" s="46" t="s">
        <v>74</v>
      </c>
      <c r="AJ1595" s="46">
        <v>0</v>
      </c>
      <c r="AK1595" s="46" t="s">
        <v>74</v>
      </c>
      <c r="AL1595" s="46">
        <v>0</v>
      </c>
      <c r="AM1595" s="46" t="s">
        <v>74</v>
      </c>
      <c r="AN1595" s="50"/>
      <c r="AO1595" s="46"/>
      <c r="AP1595" s="46"/>
      <c r="AQ1595" s="46"/>
      <c r="AR1595" s="46"/>
      <c r="AS1595" s="46"/>
      <c r="AT1595" s="46"/>
      <c r="AU1595" s="46"/>
      <c r="AV1595" s="46"/>
      <c r="AW1595" s="46"/>
      <c r="AX1595" s="46"/>
      <c r="AY1595" s="46"/>
      <c r="AZ1595" s="46"/>
      <c r="BA1595" s="46"/>
      <c r="BB1595" s="46"/>
      <c r="BC1595" s="46"/>
      <c r="BD1595" s="46"/>
      <c r="BE1595" s="46"/>
      <c r="BF1595" s="46"/>
      <c r="BG1595" s="46"/>
      <c r="BH1595" s="46"/>
      <c r="BI1595" s="46"/>
      <c r="BJ1595" s="46"/>
      <c r="BK1595" s="46"/>
      <c r="BL1595" s="46"/>
      <c r="BM1595" s="46"/>
      <c r="BN1595" s="46"/>
      <c r="BO1595" s="46"/>
      <c r="BP1595" s="46"/>
      <c r="BQ1595" s="46"/>
      <c r="BR1595" s="46"/>
      <c r="BS1595" s="46"/>
      <c r="BT1595" s="46"/>
      <c r="BU1595" s="46"/>
      <c r="BV1595" s="46"/>
      <c r="BW1595" s="46"/>
      <c r="BX1595" s="46"/>
      <c r="BY1595" s="46"/>
      <c r="BZ1595" s="46"/>
      <c r="CA1595" s="46"/>
      <c r="CB1595" s="46"/>
      <c r="CC1595" s="46"/>
    </row>
    <row r="1596" spans="7:81" x14ac:dyDescent="0.25">
      <c r="G1596" t="s">
        <v>133</v>
      </c>
      <c r="H1596" s="40">
        <v>41772</v>
      </c>
      <c r="I1596" s="46">
        <v>0</v>
      </c>
      <c r="J1596" s="46">
        <v>0</v>
      </c>
      <c r="K1596" s="46" t="s">
        <v>74</v>
      </c>
      <c r="L1596" s="46">
        <v>0</v>
      </c>
      <c r="M1596" s="46" t="s">
        <v>74</v>
      </c>
      <c r="N1596" s="46">
        <v>0</v>
      </c>
      <c r="O1596" s="46" t="s">
        <v>74</v>
      </c>
      <c r="P1596" s="46">
        <v>0</v>
      </c>
      <c r="Q1596" s="46" t="s">
        <v>74</v>
      </c>
      <c r="R1596" s="46">
        <v>0</v>
      </c>
      <c r="S1596" s="46" t="s">
        <v>74</v>
      </c>
      <c r="T1596" s="46">
        <v>0</v>
      </c>
      <c r="U1596" s="46" t="s">
        <v>74</v>
      </c>
      <c r="V1596" s="46">
        <v>0</v>
      </c>
      <c r="W1596" s="46" t="s">
        <v>74</v>
      </c>
      <c r="X1596" s="46">
        <v>0</v>
      </c>
      <c r="Y1596" s="46" t="s">
        <v>74</v>
      </c>
      <c r="Z1596" s="46">
        <v>0</v>
      </c>
      <c r="AA1596" s="46" t="s">
        <v>74</v>
      </c>
      <c r="AB1596" s="46">
        <v>0</v>
      </c>
      <c r="AC1596" s="46" t="s">
        <v>74</v>
      </c>
      <c r="AD1596" s="46">
        <v>0</v>
      </c>
      <c r="AE1596" s="46" t="s">
        <v>74</v>
      </c>
      <c r="AF1596" s="46">
        <v>0</v>
      </c>
      <c r="AG1596" s="46" t="s">
        <v>74</v>
      </c>
      <c r="AH1596" s="46">
        <v>0</v>
      </c>
      <c r="AI1596" s="46" t="s">
        <v>74</v>
      </c>
      <c r="AJ1596" s="46">
        <v>0</v>
      </c>
      <c r="AK1596" s="46" t="s">
        <v>74</v>
      </c>
      <c r="AL1596" s="46">
        <v>0</v>
      </c>
      <c r="AM1596" s="46" t="s">
        <v>74</v>
      </c>
      <c r="AN1596" s="50"/>
      <c r="AO1596" s="46"/>
      <c r="AP1596" s="46"/>
      <c r="AQ1596" s="46"/>
      <c r="AR1596" s="46"/>
      <c r="AS1596" s="46"/>
      <c r="AT1596" s="46"/>
      <c r="AU1596" s="46"/>
      <c r="AV1596" s="46"/>
      <c r="AW1596" s="46"/>
      <c r="AX1596" s="46"/>
      <c r="AY1596" s="46"/>
      <c r="AZ1596" s="46"/>
      <c r="BA1596" s="46"/>
      <c r="BB1596" s="46"/>
      <c r="BC1596" s="46"/>
      <c r="BD1596" s="46"/>
      <c r="BE1596" s="46"/>
      <c r="BF1596" s="46"/>
      <c r="BG1596" s="46"/>
      <c r="BH1596" s="46"/>
      <c r="BI1596" s="46"/>
      <c r="BJ1596" s="46"/>
      <c r="BK1596" s="46"/>
      <c r="BL1596" s="46"/>
      <c r="BM1596" s="46"/>
      <c r="BN1596" s="46"/>
      <c r="BO1596" s="46"/>
      <c r="BP1596" s="46"/>
      <c r="BQ1596" s="46"/>
      <c r="BR1596" s="46"/>
      <c r="BS1596" s="46"/>
      <c r="BT1596" s="46"/>
      <c r="BU1596" s="46"/>
      <c r="BV1596" s="46"/>
      <c r="BW1596" s="46"/>
      <c r="BX1596" s="46"/>
      <c r="BY1596" s="46"/>
      <c r="BZ1596" s="46"/>
      <c r="CA1596" s="46"/>
      <c r="CB1596" s="46"/>
      <c r="CC1596" s="46"/>
    </row>
    <row r="1597" spans="7:81" x14ac:dyDescent="0.25">
      <c r="G1597" t="s">
        <v>133</v>
      </c>
      <c r="H1597" s="40">
        <v>41773</v>
      </c>
      <c r="I1597" s="46">
        <v>1.5</v>
      </c>
      <c r="J1597" s="46">
        <v>0</v>
      </c>
      <c r="K1597" s="46" t="s">
        <v>74</v>
      </c>
      <c r="L1597" s="46">
        <v>0</v>
      </c>
      <c r="M1597" s="46" t="s">
        <v>74</v>
      </c>
      <c r="N1597" s="46">
        <v>0</v>
      </c>
      <c r="O1597" s="46" t="s">
        <v>74</v>
      </c>
      <c r="P1597" s="46">
        <v>0</v>
      </c>
      <c r="Q1597" s="46" t="s">
        <v>74</v>
      </c>
      <c r="R1597" s="46">
        <v>0</v>
      </c>
      <c r="S1597" s="46" t="s">
        <v>74</v>
      </c>
      <c r="T1597" s="46">
        <v>0</v>
      </c>
      <c r="U1597" s="46" t="s">
        <v>74</v>
      </c>
      <c r="V1597" s="46">
        <v>0</v>
      </c>
      <c r="W1597" s="46" t="s">
        <v>74</v>
      </c>
      <c r="X1597" s="46">
        <v>0</v>
      </c>
      <c r="Y1597" s="46" t="s">
        <v>74</v>
      </c>
      <c r="Z1597" s="46">
        <v>0</v>
      </c>
      <c r="AA1597" s="46">
        <v>0</v>
      </c>
      <c r="AB1597" s="46">
        <v>0</v>
      </c>
      <c r="AC1597" s="46">
        <v>1.7</v>
      </c>
      <c r="AD1597" s="46">
        <v>0</v>
      </c>
      <c r="AE1597" s="46">
        <v>0</v>
      </c>
      <c r="AF1597" s="46">
        <v>0</v>
      </c>
      <c r="AG1597" s="46">
        <v>0</v>
      </c>
      <c r="AH1597" s="46">
        <v>0</v>
      </c>
      <c r="AI1597" s="46">
        <v>0</v>
      </c>
      <c r="AJ1597" s="46">
        <v>0</v>
      </c>
      <c r="AK1597" s="46">
        <v>0.16666666666666666</v>
      </c>
      <c r="AL1597" s="46">
        <v>0</v>
      </c>
      <c r="AM1597" s="46">
        <v>0.58333333333333337</v>
      </c>
      <c r="AN1597" s="50"/>
      <c r="AO1597" s="46"/>
      <c r="AP1597" s="46"/>
      <c r="AQ1597" s="46"/>
      <c r="AR1597" s="46"/>
      <c r="AS1597" s="46"/>
      <c r="AT1597" s="46"/>
      <c r="AU1597" s="46"/>
      <c r="AV1597" s="46"/>
      <c r="AW1597" s="46"/>
      <c r="AX1597" s="46"/>
      <c r="AY1597" s="46"/>
      <c r="AZ1597" s="46"/>
      <c r="BA1597" s="46"/>
      <c r="BB1597" s="46"/>
      <c r="BC1597" s="46"/>
      <c r="BD1597" s="46"/>
      <c r="BE1597" s="46"/>
      <c r="BF1597" s="46"/>
      <c r="BG1597" s="46"/>
      <c r="BH1597" s="46"/>
      <c r="BI1597" s="46">
        <v>0</v>
      </c>
      <c r="BJ1597" s="46">
        <v>0</v>
      </c>
      <c r="BK1597" s="46">
        <v>0</v>
      </c>
      <c r="BL1597" s="46">
        <v>0.5</v>
      </c>
      <c r="BM1597" s="46">
        <v>2.5</v>
      </c>
      <c r="BN1597" s="46">
        <v>2.1</v>
      </c>
      <c r="BO1597" s="46">
        <v>0</v>
      </c>
      <c r="BP1597" s="46">
        <v>0</v>
      </c>
      <c r="BQ1597" s="46">
        <v>0</v>
      </c>
      <c r="BR1597" s="46">
        <v>0</v>
      </c>
      <c r="BS1597" s="46">
        <v>0</v>
      </c>
      <c r="BT1597" s="46">
        <v>0</v>
      </c>
      <c r="BU1597" s="46">
        <v>0</v>
      </c>
      <c r="BV1597" s="46">
        <v>0</v>
      </c>
      <c r="BW1597" s="46">
        <v>0</v>
      </c>
      <c r="BX1597" s="46">
        <v>0</v>
      </c>
      <c r="BY1597" s="46">
        <v>0</v>
      </c>
      <c r="BZ1597" s="46">
        <v>0.5</v>
      </c>
      <c r="CA1597" s="46">
        <v>1</v>
      </c>
      <c r="CB1597" s="46">
        <v>0.25</v>
      </c>
      <c r="CC1597" s="46">
        <v>0.5</v>
      </c>
    </row>
    <row r="1598" spans="7:81" x14ac:dyDescent="0.25">
      <c r="G1598" t="s">
        <v>133</v>
      </c>
      <c r="H1598" s="40">
        <v>41774</v>
      </c>
      <c r="I1598" s="46">
        <v>6</v>
      </c>
      <c r="J1598" s="46">
        <v>0</v>
      </c>
      <c r="K1598" s="46" t="s">
        <v>74</v>
      </c>
      <c r="L1598" s="46">
        <v>0</v>
      </c>
      <c r="M1598" s="46" t="s">
        <v>74</v>
      </c>
      <c r="N1598" s="46">
        <v>0</v>
      </c>
      <c r="O1598" s="46" t="s">
        <v>74</v>
      </c>
      <c r="P1598" s="46">
        <v>0</v>
      </c>
      <c r="Q1598" s="46" t="s">
        <v>74</v>
      </c>
      <c r="R1598" s="46">
        <v>0</v>
      </c>
      <c r="S1598" s="46" t="s">
        <v>74</v>
      </c>
      <c r="T1598" s="46">
        <v>0</v>
      </c>
      <c r="U1598" s="46" t="s">
        <v>74</v>
      </c>
      <c r="V1598" s="46">
        <v>0</v>
      </c>
      <c r="W1598" s="46" t="s">
        <v>74</v>
      </c>
      <c r="X1598" s="46">
        <v>0</v>
      </c>
      <c r="Y1598" s="46" t="s">
        <v>74</v>
      </c>
      <c r="Z1598" s="46">
        <v>0</v>
      </c>
      <c r="AA1598" s="46" t="s">
        <v>74</v>
      </c>
      <c r="AB1598" s="46">
        <v>0</v>
      </c>
      <c r="AC1598" s="46" t="s">
        <v>74</v>
      </c>
      <c r="AD1598" s="46">
        <v>0</v>
      </c>
      <c r="AE1598" s="46" t="s">
        <v>74</v>
      </c>
      <c r="AF1598" s="46">
        <v>0</v>
      </c>
      <c r="AG1598" s="46" t="s">
        <v>74</v>
      </c>
      <c r="AH1598" s="46">
        <v>0</v>
      </c>
      <c r="AI1598" s="46" t="s">
        <v>74</v>
      </c>
      <c r="AJ1598" s="46">
        <v>0</v>
      </c>
      <c r="AK1598" s="46" t="s">
        <v>74</v>
      </c>
      <c r="AL1598" s="46">
        <v>0</v>
      </c>
      <c r="AM1598" s="46" t="s">
        <v>74</v>
      </c>
      <c r="AN1598" s="50"/>
      <c r="AO1598" s="46"/>
      <c r="AP1598" s="46"/>
      <c r="AQ1598" s="46"/>
      <c r="AR1598" s="46"/>
      <c r="AS1598" s="46"/>
      <c r="AT1598" s="46"/>
      <c r="AU1598" s="46"/>
      <c r="AV1598" s="46"/>
      <c r="AW1598" s="46"/>
      <c r="AX1598" s="46"/>
      <c r="AY1598" s="46"/>
      <c r="AZ1598" s="46"/>
      <c r="BA1598" s="46"/>
      <c r="BB1598" s="46"/>
      <c r="BC1598" s="46"/>
      <c r="BD1598" s="46"/>
      <c r="BE1598" s="46"/>
      <c r="BF1598" s="46"/>
      <c r="BG1598" s="46"/>
      <c r="BH1598" s="46"/>
      <c r="BI1598" s="46"/>
      <c r="BJ1598" s="46"/>
      <c r="BK1598" s="46"/>
      <c r="BL1598" s="46"/>
      <c r="BM1598" s="46"/>
      <c r="BN1598" s="46"/>
      <c r="BO1598" s="46"/>
      <c r="BP1598" s="46"/>
      <c r="BQ1598" s="46"/>
      <c r="BR1598" s="46"/>
      <c r="BS1598" s="46"/>
      <c r="BT1598" s="46"/>
      <c r="BU1598" s="46"/>
      <c r="BV1598" s="46"/>
      <c r="BW1598" s="46"/>
      <c r="BX1598" s="46"/>
      <c r="BY1598" s="46"/>
      <c r="BZ1598" s="46"/>
      <c r="CA1598" s="46"/>
      <c r="CB1598" s="46"/>
      <c r="CC1598" s="46"/>
    </row>
    <row r="1599" spans="7:81" x14ac:dyDescent="0.25">
      <c r="G1599" t="s">
        <v>133</v>
      </c>
      <c r="H1599" s="40">
        <v>41775</v>
      </c>
      <c r="I1599" s="46">
        <v>2</v>
      </c>
      <c r="J1599" s="46">
        <v>0</v>
      </c>
      <c r="K1599" s="46" t="s">
        <v>74</v>
      </c>
      <c r="L1599" s="46">
        <v>0</v>
      </c>
      <c r="M1599" s="46" t="s">
        <v>74</v>
      </c>
      <c r="N1599" s="46">
        <v>0</v>
      </c>
      <c r="O1599" s="46" t="s">
        <v>74</v>
      </c>
      <c r="P1599" s="46">
        <v>0</v>
      </c>
      <c r="Q1599" s="46" t="s">
        <v>74</v>
      </c>
      <c r="R1599" s="46">
        <v>0</v>
      </c>
      <c r="S1599" s="46" t="s">
        <v>74</v>
      </c>
      <c r="T1599" s="46">
        <v>0</v>
      </c>
      <c r="U1599" s="46" t="s">
        <v>74</v>
      </c>
      <c r="V1599" s="46">
        <v>0</v>
      </c>
      <c r="W1599" s="46" t="s">
        <v>74</v>
      </c>
      <c r="X1599" s="46">
        <v>0</v>
      </c>
      <c r="Y1599" s="46" t="s">
        <v>74</v>
      </c>
      <c r="Z1599" s="46">
        <v>0</v>
      </c>
      <c r="AA1599" s="46" t="s">
        <v>74</v>
      </c>
      <c r="AB1599" s="46">
        <v>0</v>
      </c>
      <c r="AC1599" s="46" t="s">
        <v>74</v>
      </c>
      <c r="AD1599" s="46">
        <v>0</v>
      </c>
      <c r="AE1599" s="46" t="s">
        <v>74</v>
      </c>
      <c r="AF1599" s="46">
        <v>0</v>
      </c>
      <c r="AG1599" s="46" t="s">
        <v>74</v>
      </c>
      <c r="AH1599" s="46">
        <v>0</v>
      </c>
      <c r="AI1599" s="46" t="s">
        <v>74</v>
      </c>
      <c r="AJ1599" s="46">
        <v>0</v>
      </c>
      <c r="AK1599" s="46" t="s">
        <v>74</v>
      </c>
      <c r="AL1599" s="46">
        <v>0</v>
      </c>
      <c r="AM1599" s="46" t="s">
        <v>74</v>
      </c>
      <c r="AN1599" s="50"/>
      <c r="AO1599" s="46"/>
      <c r="AP1599" s="46"/>
      <c r="AQ1599" s="46"/>
      <c r="AR1599" s="46"/>
      <c r="AS1599" s="46"/>
      <c r="AT1599" s="46"/>
      <c r="AU1599" s="46"/>
      <c r="AV1599" s="46"/>
      <c r="AW1599" s="46"/>
      <c r="AX1599" s="46"/>
      <c r="AY1599" s="46"/>
      <c r="AZ1599" s="46"/>
      <c r="BA1599" s="46"/>
      <c r="BB1599" s="46"/>
      <c r="BC1599" s="46"/>
      <c r="BD1599" s="46"/>
      <c r="BE1599" s="46"/>
      <c r="BF1599" s="46"/>
      <c r="BG1599" s="46"/>
      <c r="BH1599" s="46"/>
      <c r="BI1599" s="46"/>
      <c r="BJ1599" s="46"/>
      <c r="BK1599" s="46"/>
      <c r="BL1599" s="46"/>
      <c r="BM1599" s="46"/>
      <c r="BN1599" s="46"/>
      <c r="BO1599" s="46"/>
      <c r="BP1599" s="46"/>
      <c r="BQ1599" s="46"/>
      <c r="BR1599" s="46"/>
      <c r="BS1599" s="46"/>
      <c r="BT1599" s="46"/>
      <c r="BU1599" s="46"/>
      <c r="BV1599" s="46"/>
      <c r="BW1599" s="46"/>
      <c r="BX1599" s="46"/>
      <c r="BY1599" s="46"/>
      <c r="BZ1599" s="46"/>
      <c r="CA1599" s="46"/>
      <c r="CB1599" s="46"/>
      <c r="CC1599" s="46"/>
    </row>
    <row r="1600" spans="7:81" x14ac:dyDescent="0.25">
      <c r="G1600" t="s">
        <v>133</v>
      </c>
      <c r="H1600" s="40">
        <v>41776</v>
      </c>
      <c r="I1600" s="46">
        <v>0</v>
      </c>
      <c r="J1600" s="46">
        <v>0</v>
      </c>
      <c r="K1600" s="46" t="s">
        <v>74</v>
      </c>
      <c r="L1600" s="46">
        <v>0</v>
      </c>
      <c r="M1600" s="46" t="s">
        <v>74</v>
      </c>
      <c r="N1600" s="46">
        <v>0</v>
      </c>
      <c r="O1600" s="46" t="s">
        <v>74</v>
      </c>
      <c r="P1600" s="46">
        <v>0</v>
      </c>
      <c r="Q1600" s="46" t="s">
        <v>74</v>
      </c>
      <c r="R1600" s="46">
        <v>0</v>
      </c>
      <c r="S1600" s="46" t="s">
        <v>74</v>
      </c>
      <c r="T1600" s="46">
        <v>0</v>
      </c>
      <c r="U1600" s="46" t="s">
        <v>74</v>
      </c>
      <c r="V1600" s="46">
        <v>0</v>
      </c>
      <c r="W1600" s="46" t="s">
        <v>74</v>
      </c>
      <c r="X1600" s="46">
        <v>0</v>
      </c>
      <c r="Y1600" s="46" t="s">
        <v>74</v>
      </c>
      <c r="Z1600" s="46">
        <v>0</v>
      </c>
      <c r="AA1600" s="46" t="s">
        <v>74</v>
      </c>
      <c r="AB1600" s="46">
        <v>0</v>
      </c>
      <c r="AC1600" s="46" t="s">
        <v>74</v>
      </c>
      <c r="AD1600" s="46">
        <v>0</v>
      </c>
      <c r="AE1600" s="46" t="s">
        <v>74</v>
      </c>
      <c r="AF1600" s="46">
        <v>0</v>
      </c>
      <c r="AG1600" s="46" t="s">
        <v>74</v>
      </c>
      <c r="AH1600" s="46">
        <v>0</v>
      </c>
      <c r="AI1600" s="46" t="s">
        <v>74</v>
      </c>
      <c r="AJ1600" s="46">
        <v>0</v>
      </c>
      <c r="AK1600" s="46" t="s">
        <v>74</v>
      </c>
      <c r="AL1600" s="46">
        <v>0</v>
      </c>
      <c r="AM1600" s="46" t="s">
        <v>74</v>
      </c>
      <c r="AN1600" s="50"/>
      <c r="AO1600" s="46"/>
      <c r="AP1600" s="46"/>
      <c r="AQ1600" s="46"/>
      <c r="AR1600" s="46"/>
      <c r="AS1600" s="46"/>
      <c r="AT1600" s="46"/>
      <c r="AU1600" s="46"/>
      <c r="AV1600" s="46"/>
      <c r="AW1600" s="46"/>
      <c r="AX1600" s="46"/>
      <c r="AY1600" s="46"/>
      <c r="AZ1600" s="46"/>
      <c r="BA1600" s="46"/>
      <c r="BB1600" s="46"/>
      <c r="BC1600" s="46"/>
      <c r="BD1600" s="46"/>
      <c r="BE1600" s="46"/>
      <c r="BF1600" s="46"/>
      <c r="BG1600" s="46"/>
      <c r="BH1600" s="46"/>
      <c r="BI1600" s="46"/>
      <c r="BJ1600" s="46"/>
      <c r="BK1600" s="46"/>
      <c r="BL1600" s="46"/>
      <c r="BM1600" s="46"/>
      <c r="BN1600" s="46"/>
      <c r="BO1600" s="46"/>
      <c r="BP1600" s="46"/>
      <c r="BQ1600" s="46"/>
      <c r="BR1600" s="46"/>
      <c r="BS1600" s="46"/>
      <c r="BT1600" s="46"/>
      <c r="BU1600" s="46"/>
      <c r="BV1600" s="46"/>
      <c r="BW1600" s="46"/>
      <c r="BX1600" s="46"/>
      <c r="BY1600" s="46"/>
      <c r="BZ1600" s="46"/>
      <c r="CA1600" s="46"/>
      <c r="CB1600" s="46"/>
      <c r="CC1600" s="46"/>
    </row>
    <row r="1601" spans="7:81" x14ac:dyDescent="0.25">
      <c r="G1601" t="s">
        <v>133</v>
      </c>
      <c r="H1601" s="40">
        <v>41777</v>
      </c>
      <c r="I1601" s="46">
        <v>0</v>
      </c>
      <c r="J1601" s="46">
        <v>0</v>
      </c>
      <c r="K1601" s="46" t="s">
        <v>74</v>
      </c>
      <c r="L1601" s="46">
        <v>0</v>
      </c>
      <c r="M1601" s="46" t="s">
        <v>74</v>
      </c>
      <c r="N1601" s="46">
        <v>0</v>
      </c>
      <c r="O1601" s="46" t="s">
        <v>74</v>
      </c>
      <c r="P1601" s="46">
        <v>0</v>
      </c>
      <c r="Q1601" s="46" t="s">
        <v>74</v>
      </c>
      <c r="R1601" s="46">
        <v>0</v>
      </c>
      <c r="S1601" s="46" t="s">
        <v>74</v>
      </c>
      <c r="T1601" s="46">
        <v>0</v>
      </c>
      <c r="U1601" s="46" t="s">
        <v>74</v>
      </c>
      <c r="V1601" s="46">
        <v>0</v>
      </c>
      <c r="W1601" s="46" t="s">
        <v>74</v>
      </c>
      <c r="X1601" s="46">
        <v>0</v>
      </c>
      <c r="Y1601" s="46" t="s">
        <v>74</v>
      </c>
      <c r="Z1601" s="46">
        <v>0</v>
      </c>
      <c r="AA1601" s="46" t="s">
        <v>74</v>
      </c>
      <c r="AB1601" s="46">
        <v>0</v>
      </c>
      <c r="AC1601" s="46" t="s">
        <v>74</v>
      </c>
      <c r="AD1601" s="46">
        <v>0</v>
      </c>
      <c r="AE1601" s="46" t="s">
        <v>74</v>
      </c>
      <c r="AF1601" s="46">
        <v>0</v>
      </c>
      <c r="AG1601" s="46" t="s">
        <v>74</v>
      </c>
      <c r="AH1601" s="46">
        <v>0</v>
      </c>
      <c r="AI1601" s="46" t="s">
        <v>74</v>
      </c>
      <c r="AJ1601" s="46">
        <v>0</v>
      </c>
      <c r="AK1601" s="46" t="s">
        <v>74</v>
      </c>
      <c r="AL1601" s="46">
        <v>0</v>
      </c>
      <c r="AM1601" s="46" t="s">
        <v>74</v>
      </c>
      <c r="AN1601" s="50"/>
      <c r="AO1601" s="46"/>
      <c r="AP1601" s="46"/>
      <c r="AQ1601" s="46"/>
      <c r="AR1601" s="46"/>
      <c r="AS1601" s="46"/>
      <c r="AT1601" s="46"/>
      <c r="AU1601" s="46"/>
      <c r="AV1601" s="46"/>
      <c r="AW1601" s="46"/>
      <c r="AX1601" s="46"/>
      <c r="AY1601" s="46"/>
      <c r="AZ1601" s="46"/>
      <c r="BA1601" s="46"/>
      <c r="BB1601" s="46"/>
      <c r="BC1601" s="46"/>
      <c r="BD1601" s="46"/>
      <c r="BE1601" s="46"/>
      <c r="BF1601" s="46"/>
      <c r="BG1601" s="46"/>
      <c r="BH1601" s="46"/>
      <c r="BI1601" s="46"/>
      <c r="BJ1601" s="46"/>
      <c r="BK1601" s="46"/>
      <c r="BL1601" s="46"/>
      <c r="BM1601" s="46"/>
      <c r="BN1601" s="46"/>
      <c r="BO1601" s="46"/>
      <c r="BP1601" s="46"/>
      <c r="BQ1601" s="46"/>
      <c r="BR1601" s="46"/>
      <c r="BS1601" s="46"/>
      <c r="BT1601" s="46"/>
      <c r="BU1601" s="46"/>
      <c r="BV1601" s="46"/>
      <c r="BW1601" s="46"/>
      <c r="BX1601" s="46"/>
      <c r="BY1601" s="46"/>
      <c r="BZ1601" s="46"/>
      <c r="CA1601" s="46"/>
      <c r="CB1601" s="46"/>
      <c r="CC1601" s="46"/>
    </row>
    <row r="1602" spans="7:81" x14ac:dyDescent="0.25">
      <c r="G1602" t="s">
        <v>133</v>
      </c>
      <c r="H1602" s="40">
        <v>41778</v>
      </c>
      <c r="I1602" s="46">
        <v>0</v>
      </c>
      <c r="J1602" s="46">
        <v>0</v>
      </c>
      <c r="K1602" s="46" t="s">
        <v>74</v>
      </c>
      <c r="L1602" s="46">
        <v>0</v>
      </c>
      <c r="M1602" s="46" t="s">
        <v>74</v>
      </c>
      <c r="N1602" s="46">
        <v>0</v>
      </c>
      <c r="O1602" s="46" t="s">
        <v>74</v>
      </c>
      <c r="P1602" s="46">
        <v>0</v>
      </c>
      <c r="Q1602" s="46" t="s">
        <v>74</v>
      </c>
      <c r="R1602" s="46">
        <v>0</v>
      </c>
      <c r="S1602" s="46" t="s">
        <v>74</v>
      </c>
      <c r="T1602" s="46">
        <v>0</v>
      </c>
      <c r="U1602" s="46" t="s">
        <v>74</v>
      </c>
      <c r="V1602" s="46">
        <v>0</v>
      </c>
      <c r="W1602" s="46" t="s">
        <v>74</v>
      </c>
      <c r="X1602" s="46">
        <v>0</v>
      </c>
      <c r="Y1602" s="46" t="s">
        <v>74</v>
      </c>
      <c r="Z1602" s="46">
        <v>0</v>
      </c>
      <c r="AA1602" s="46" t="s">
        <v>74</v>
      </c>
      <c r="AB1602" s="46">
        <v>0</v>
      </c>
      <c r="AC1602" s="46" t="s">
        <v>74</v>
      </c>
      <c r="AD1602" s="46">
        <v>0</v>
      </c>
      <c r="AE1602" s="46" t="s">
        <v>74</v>
      </c>
      <c r="AF1602" s="46">
        <v>0</v>
      </c>
      <c r="AG1602" s="46" t="s">
        <v>74</v>
      </c>
      <c r="AH1602" s="46">
        <v>0</v>
      </c>
      <c r="AI1602" s="46" t="s">
        <v>74</v>
      </c>
      <c r="AJ1602" s="46">
        <v>0</v>
      </c>
      <c r="AK1602" s="46" t="s">
        <v>74</v>
      </c>
      <c r="AL1602" s="46">
        <v>0</v>
      </c>
      <c r="AM1602" s="46" t="s">
        <v>74</v>
      </c>
      <c r="AN1602" s="50"/>
      <c r="AO1602" s="46"/>
      <c r="AP1602" s="46"/>
      <c r="AQ1602" s="46"/>
      <c r="AR1602" s="46"/>
      <c r="AS1602" s="46"/>
      <c r="AT1602" s="46"/>
      <c r="AU1602" s="46"/>
      <c r="AV1602" s="46"/>
      <c r="AW1602" s="46"/>
      <c r="AX1602" s="46"/>
      <c r="AY1602" s="46"/>
      <c r="AZ1602" s="46"/>
      <c r="BA1602" s="46"/>
      <c r="BB1602" s="46"/>
      <c r="BC1602" s="46"/>
      <c r="BD1602" s="46"/>
      <c r="BE1602" s="46"/>
      <c r="BF1602" s="46"/>
      <c r="BG1602" s="46"/>
      <c r="BH1602" s="46"/>
      <c r="BI1602" s="46"/>
      <c r="BJ1602" s="46"/>
      <c r="BK1602" s="46"/>
      <c r="BL1602" s="46"/>
      <c r="BM1602" s="46"/>
      <c r="BN1602" s="46"/>
      <c r="BO1602" s="46"/>
      <c r="BP1602" s="46"/>
      <c r="BQ1602" s="46"/>
      <c r="BR1602" s="46"/>
      <c r="BS1602" s="46"/>
      <c r="BT1602" s="46"/>
      <c r="BU1602" s="46"/>
      <c r="BV1602" s="46"/>
      <c r="BW1602" s="46"/>
      <c r="BX1602" s="46"/>
      <c r="BY1602" s="46"/>
      <c r="BZ1602" s="46"/>
      <c r="CA1602" s="46"/>
      <c r="CB1602" s="46"/>
      <c r="CC1602" s="46"/>
    </row>
    <row r="1603" spans="7:81" x14ac:dyDescent="0.25">
      <c r="G1603" t="s">
        <v>133</v>
      </c>
      <c r="H1603" s="40">
        <v>41779</v>
      </c>
      <c r="I1603" s="46">
        <v>0</v>
      </c>
      <c r="J1603" s="46">
        <v>0</v>
      </c>
      <c r="K1603" s="46" t="s">
        <v>74</v>
      </c>
      <c r="L1603" s="46">
        <v>0</v>
      </c>
      <c r="M1603" s="46" t="s">
        <v>74</v>
      </c>
      <c r="N1603" s="46">
        <v>0</v>
      </c>
      <c r="O1603" s="46" t="s">
        <v>74</v>
      </c>
      <c r="P1603" s="46">
        <v>0</v>
      </c>
      <c r="Q1603" s="46" t="s">
        <v>74</v>
      </c>
      <c r="R1603" s="46">
        <v>0</v>
      </c>
      <c r="S1603" s="46" t="s">
        <v>74</v>
      </c>
      <c r="T1603" s="46">
        <v>0</v>
      </c>
      <c r="U1603" s="46" t="s">
        <v>74</v>
      </c>
      <c r="V1603" s="46">
        <v>0</v>
      </c>
      <c r="W1603" s="46" t="s">
        <v>74</v>
      </c>
      <c r="X1603" s="46">
        <v>0</v>
      </c>
      <c r="Y1603" s="46" t="s">
        <v>74</v>
      </c>
      <c r="Z1603" s="46">
        <v>0</v>
      </c>
      <c r="AA1603" s="46" t="s">
        <v>74</v>
      </c>
      <c r="AB1603" s="46">
        <v>0</v>
      </c>
      <c r="AC1603" s="46" t="s">
        <v>74</v>
      </c>
      <c r="AD1603" s="46">
        <v>0</v>
      </c>
      <c r="AE1603" s="46" t="s">
        <v>74</v>
      </c>
      <c r="AF1603" s="46">
        <v>0</v>
      </c>
      <c r="AG1603" s="46" t="s">
        <v>74</v>
      </c>
      <c r="AH1603" s="46">
        <v>0</v>
      </c>
      <c r="AI1603" s="46" t="s">
        <v>74</v>
      </c>
      <c r="AJ1603" s="46">
        <v>0</v>
      </c>
      <c r="AK1603" s="46" t="s">
        <v>74</v>
      </c>
      <c r="AL1603" s="46">
        <v>0</v>
      </c>
      <c r="AM1603" s="46" t="s">
        <v>74</v>
      </c>
      <c r="AN1603" s="50"/>
      <c r="AO1603" s="46"/>
      <c r="AP1603" s="46"/>
      <c r="AQ1603" s="46"/>
      <c r="AR1603" s="46"/>
      <c r="AS1603" s="46"/>
      <c r="AT1603" s="46"/>
      <c r="AU1603" s="46"/>
      <c r="AV1603" s="46"/>
      <c r="AW1603" s="46"/>
      <c r="AX1603" s="46"/>
      <c r="AY1603" s="46"/>
      <c r="AZ1603" s="46"/>
      <c r="BA1603" s="46"/>
      <c r="BB1603" s="46"/>
      <c r="BC1603" s="46"/>
      <c r="BD1603" s="46"/>
      <c r="BE1603" s="46"/>
      <c r="BF1603" s="46"/>
      <c r="BG1603" s="46"/>
      <c r="BH1603" s="46"/>
      <c r="BI1603" s="46"/>
      <c r="BJ1603" s="46"/>
      <c r="BK1603" s="46"/>
      <c r="BL1603" s="46"/>
      <c r="BM1603" s="46"/>
      <c r="BN1603" s="46"/>
      <c r="BO1603" s="46"/>
      <c r="BP1603" s="46"/>
      <c r="BQ1603" s="46"/>
      <c r="BR1603" s="46"/>
      <c r="BS1603" s="46"/>
      <c r="BT1603" s="46"/>
      <c r="BU1603" s="46"/>
      <c r="BV1603" s="46"/>
      <c r="BW1603" s="46"/>
      <c r="BX1603" s="46"/>
      <c r="BY1603" s="46"/>
      <c r="BZ1603" s="46"/>
      <c r="CA1603" s="46"/>
      <c r="CB1603" s="46"/>
      <c r="CC1603" s="46"/>
    </row>
    <row r="1604" spans="7:81" x14ac:dyDescent="0.25">
      <c r="G1604" t="s">
        <v>133</v>
      </c>
      <c r="H1604" s="40">
        <v>41780</v>
      </c>
      <c r="I1604" s="46">
        <v>1</v>
      </c>
      <c r="J1604" s="46">
        <v>0</v>
      </c>
      <c r="K1604" s="46">
        <v>0.7</v>
      </c>
      <c r="L1604" s="46">
        <v>0</v>
      </c>
      <c r="M1604" s="46">
        <v>0</v>
      </c>
      <c r="N1604" s="46">
        <v>0</v>
      </c>
      <c r="O1604" s="46">
        <v>0</v>
      </c>
      <c r="P1604" s="46">
        <v>0</v>
      </c>
      <c r="Q1604" s="46">
        <v>0</v>
      </c>
      <c r="R1604" s="46">
        <v>0</v>
      </c>
      <c r="S1604" s="46">
        <v>0</v>
      </c>
      <c r="T1604" s="46">
        <v>0</v>
      </c>
      <c r="U1604" s="46">
        <v>0</v>
      </c>
      <c r="V1604" s="46">
        <v>0</v>
      </c>
      <c r="W1604" s="46">
        <v>0</v>
      </c>
      <c r="X1604" s="46">
        <v>0</v>
      </c>
      <c r="Y1604" s="46">
        <v>0</v>
      </c>
      <c r="Z1604" s="46">
        <v>0</v>
      </c>
      <c r="AA1604" s="46" t="s">
        <v>74</v>
      </c>
      <c r="AB1604" s="46">
        <v>0</v>
      </c>
      <c r="AC1604" s="46" t="s">
        <v>74</v>
      </c>
      <c r="AD1604" s="46">
        <v>0</v>
      </c>
      <c r="AE1604" s="46" t="s">
        <v>74</v>
      </c>
      <c r="AF1604" s="46">
        <v>0</v>
      </c>
      <c r="AG1604" s="46" t="s">
        <v>74</v>
      </c>
      <c r="AH1604" s="46">
        <v>0</v>
      </c>
      <c r="AI1604" s="46" t="s">
        <v>74</v>
      </c>
      <c r="AJ1604" s="46">
        <v>0</v>
      </c>
      <c r="AK1604" s="46" t="s">
        <v>74</v>
      </c>
      <c r="AL1604" s="46">
        <v>0</v>
      </c>
      <c r="AM1604" s="46" t="s">
        <v>74</v>
      </c>
      <c r="AN1604" s="50"/>
      <c r="AO1604" s="46">
        <v>0.8</v>
      </c>
      <c r="AP1604" s="46">
        <v>0.6</v>
      </c>
      <c r="AQ1604" s="46">
        <v>0</v>
      </c>
      <c r="AR1604" s="46">
        <v>0</v>
      </c>
      <c r="AS1604" s="46">
        <v>0</v>
      </c>
      <c r="AT1604" s="46">
        <v>0</v>
      </c>
      <c r="AU1604" s="46">
        <v>0</v>
      </c>
      <c r="AV1604" s="46">
        <v>0</v>
      </c>
      <c r="AW1604" s="46">
        <v>0</v>
      </c>
      <c r="AX1604" s="46">
        <v>0</v>
      </c>
      <c r="AY1604" s="46">
        <v>0</v>
      </c>
      <c r="AZ1604" s="46">
        <v>0</v>
      </c>
      <c r="BA1604" s="46">
        <v>0</v>
      </c>
      <c r="BB1604" s="46">
        <v>0</v>
      </c>
      <c r="BC1604" s="46">
        <v>0</v>
      </c>
      <c r="BD1604" s="46">
        <v>0</v>
      </c>
      <c r="BE1604" s="46">
        <v>0</v>
      </c>
      <c r="BF1604" s="46">
        <v>0</v>
      </c>
      <c r="BG1604" s="46">
        <v>0</v>
      </c>
      <c r="BH1604" s="46">
        <v>0</v>
      </c>
      <c r="BI1604" s="46"/>
      <c r="BJ1604" s="46"/>
      <c r="BK1604" s="46"/>
      <c r="BL1604" s="46"/>
      <c r="BM1604" s="46"/>
      <c r="BN1604" s="46"/>
      <c r="BO1604" s="46"/>
      <c r="BP1604" s="46"/>
      <c r="BQ1604" s="46"/>
      <c r="BR1604" s="46"/>
      <c r="BS1604" s="46"/>
      <c r="BT1604" s="46"/>
      <c r="BU1604" s="46"/>
      <c r="BV1604" s="46"/>
      <c r="BW1604" s="46"/>
      <c r="BX1604" s="46"/>
      <c r="BY1604" s="46"/>
      <c r="BZ1604" s="46"/>
      <c r="CA1604" s="46"/>
      <c r="CB1604" s="46"/>
      <c r="CC1604" s="46"/>
    </row>
    <row r="1605" spans="7:81" x14ac:dyDescent="0.25">
      <c r="G1605" t="s">
        <v>133</v>
      </c>
      <c r="H1605" s="40">
        <v>41781</v>
      </c>
      <c r="I1605" s="46">
        <v>0.5</v>
      </c>
      <c r="J1605" s="46">
        <v>0</v>
      </c>
      <c r="K1605" s="46" t="s">
        <v>74</v>
      </c>
      <c r="L1605" s="46">
        <v>0</v>
      </c>
      <c r="M1605" s="46" t="s">
        <v>74</v>
      </c>
      <c r="N1605" s="46">
        <v>0</v>
      </c>
      <c r="O1605" s="46" t="s">
        <v>74</v>
      </c>
      <c r="P1605" s="46">
        <v>0</v>
      </c>
      <c r="Q1605" s="46" t="s">
        <v>74</v>
      </c>
      <c r="R1605" s="46">
        <v>0</v>
      </c>
      <c r="S1605" s="46" t="s">
        <v>74</v>
      </c>
      <c r="T1605" s="46">
        <v>0</v>
      </c>
      <c r="U1605" s="46" t="s">
        <v>74</v>
      </c>
      <c r="V1605" s="46">
        <v>0</v>
      </c>
      <c r="W1605" s="46" t="s">
        <v>74</v>
      </c>
      <c r="X1605" s="46">
        <v>0</v>
      </c>
      <c r="Y1605" s="46" t="s">
        <v>74</v>
      </c>
      <c r="Z1605" s="46">
        <v>0</v>
      </c>
      <c r="AA1605" s="46" t="s">
        <v>74</v>
      </c>
      <c r="AB1605" s="46">
        <v>0</v>
      </c>
      <c r="AC1605" s="46" t="s">
        <v>74</v>
      </c>
      <c r="AD1605" s="46">
        <v>0</v>
      </c>
      <c r="AE1605" s="46" t="s">
        <v>74</v>
      </c>
      <c r="AF1605" s="46">
        <v>0</v>
      </c>
      <c r="AG1605" s="46" t="s">
        <v>74</v>
      </c>
      <c r="AH1605" s="46">
        <v>0</v>
      </c>
      <c r="AI1605" s="46" t="s">
        <v>74</v>
      </c>
      <c r="AJ1605" s="46">
        <v>0</v>
      </c>
      <c r="AK1605" s="46" t="s">
        <v>74</v>
      </c>
      <c r="AL1605" s="46">
        <v>0</v>
      </c>
      <c r="AM1605" s="46" t="s">
        <v>74</v>
      </c>
      <c r="AN1605" s="50"/>
      <c r="AO1605" s="46"/>
      <c r="AP1605" s="46"/>
      <c r="AQ1605" s="46"/>
      <c r="AR1605" s="46"/>
      <c r="AS1605" s="46"/>
      <c r="AT1605" s="46"/>
      <c r="AU1605" s="46"/>
      <c r="AV1605" s="46"/>
      <c r="AW1605" s="46"/>
      <c r="AX1605" s="46"/>
      <c r="AY1605" s="46"/>
      <c r="AZ1605" s="46"/>
      <c r="BA1605" s="46"/>
      <c r="BB1605" s="46"/>
      <c r="BC1605" s="46"/>
      <c r="BD1605" s="46"/>
      <c r="BE1605" s="46"/>
      <c r="BF1605" s="46"/>
      <c r="BG1605" s="46"/>
      <c r="BH1605" s="46"/>
      <c r="BI1605" s="46"/>
      <c r="BJ1605" s="46"/>
      <c r="BK1605" s="46"/>
      <c r="BL1605" s="46"/>
      <c r="BM1605" s="46"/>
      <c r="BN1605" s="46"/>
      <c r="BO1605" s="46"/>
      <c r="BP1605" s="46"/>
      <c r="BQ1605" s="46"/>
      <c r="BR1605" s="46"/>
      <c r="BS1605" s="46"/>
      <c r="BT1605" s="46"/>
      <c r="BU1605" s="46"/>
      <c r="BV1605" s="46"/>
      <c r="BW1605" s="46"/>
      <c r="BX1605" s="46"/>
      <c r="BY1605" s="46"/>
      <c r="BZ1605" s="46"/>
      <c r="CA1605" s="46"/>
      <c r="CB1605" s="46"/>
      <c r="CC1605" s="46"/>
    </row>
    <row r="1606" spans="7:81" x14ac:dyDescent="0.25">
      <c r="G1606" t="s">
        <v>133</v>
      </c>
      <c r="H1606" s="40">
        <v>41782</v>
      </c>
      <c r="I1606" s="46">
        <v>0</v>
      </c>
      <c r="J1606" s="46">
        <v>0</v>
      </c>
      <c r="K1606" s="46" t="s">
        <v>74</v>
      </c>
      <c r="L1606" s="46">
        <v>0</v>
      </c>
      <c r="M1606" s="46" t="s">
        <v>74</v>
      </c>
      <c r="N1606" s="46">
        <v>0</v>
      </c>
      <c r="O1606" s="46" t="s">
        <v>74</v>
      </c>
      <c r="P1606" s="46">
        <v>0</v>
      </c>
      <c r="Q1606" s="46" t="s">
        <v>74</v>
      </c>
      <c r="R1606" s="46">
        <v>0</v>
      </c>
      <c r="S1606" s="46" t="s">
        <v>74</v>
      </c>
      <c r="T1606" s="46">
        <v>0</v>
      </c>
      <c r="U1606" s="46" t="s">
        <v>74</v>
      </c>
      <c r="V1606" s="46">
        <v>0</v>
      </c>
      <c r="W1606" s="46" t="s">
        <v>74</v>
      </c>
      <c r="X1606" s="46">
        <v>0</v>
      </c>
      <c r="Y1606" s="46" t="s">
        <v>74</v>
      </c>
      <c r="Z1606" s="46">
        <v>0</v>
      </c>
      <c r="AA1606" s="46" t="s">
        <v>74</v>
      </c>
      <c r="AB1606" s="46">
        <v>0</v>
      </c>
      <c r="AC1606" s="46" t="s">
        <v>74</v>
      </c>
      <c r="AD1606" s="46">
        <v>0</v>
      </c>
      <c r="AE1606" s="46" t="s">
        <v>74</v>
      </c>
      <c r="AF1606" s="46">
        <v>0</v>
      </c>
      <c r="AG1606" s="46" t="s">
        <v>74</v>
      </c>
      <c r="AH1606" s="46">
        <v>0</v>
      </c>
      <c r="AI1606" s="46" t="s">
        <v>74</v>
      </c>
      <c r="AJ1606" s="46">
        <v>0</v>
      </c>
      <c r="AK1606" s="46" t="s">
        <v>74</v>
      </c>
      <c r="AL1606" s="46">
        <v>0</v>
      </c>
      <c r="AM1606" s="46" t="s">
        <v>74</v>
      </c>
      <c r="AN1606" s="50"/>
      <c r="AO1606" s="46"/>
      <c r="AP1606" s="46"/>
      <c r="AQ1606" s="46"/>
      <c r="AR1606" s="46"/>
      <c r="AS1606" s="46"/>
      <c r="AT1606" s="46"/>
      <c r="AU1606" s="46"/>
      <c r="AV1606" s="46"/>
      <c r="AW1606" s="46"/>
      <c r="AX1606" s="46"/>
      <c r="AY1606" s="46"/>
      <c r="AZ1606" s="46"/>
      <c r="BA1606" s="46"/>
      <c r="BB1606" s="46"/>
      <c r="BC1606" s="46"/>
      <c r="BD1606" s="46"/>
      <c r="BE1606" s="46"/>
      <c r="BF1606" s="46"/>
      <c r="BG1606" s="46"/>
      <c r="BH1606" s="46"/>
      <c r="BI1606" s="46"/>
      <c r="BJ1606" s="46"/>
      <c r="BK1606" s="46"/>
      <c r="BL1606" s="46"/>
      <c r="BM1606" s="46"/>
      <c r="BN1606" s="46"/>
      <c r="BO1606" s="46"/>
      <c r="BP1606" s="46"/>
      <c r="BQ1606" s="46"/>
      <c r="BR1606" s="46"/>
      <c r="BS1606" s="46"/>
      <c r="BT1606" s="46"/>
      <c r="BU1606" s="46"/>
      <c r="BV1606" s="46"/>
      <c r="BW1606" s="46"/>
      <c r="BX1606" s="46"/>
      <c r="BY1606" s="46"/>
      <c r="BZ1606" s="46"/>
      <c r="CA1606" s="46"/>
      <c r="CB1606" s="46"/>
      <c r="CC1606" s="46"/>
    </row>
    <row r="1607" spans="7:81" x14ac:dyDescent="0.25">
      <c r="G1607" t="s">
        <v>133</v>
      </c>
      <c r="H1607" s="40">
        <v>41783</v>
      </c>
      <c r="I1607" s="46">
        <v>1</v>
      </c>
      <c r="J1607" s="46">
        <v>0</v>
      </c>
      <c r="K1607" s="46" t="s">
        <v>74</v>
      </c>
      <c r="L1607" s="46">
        <v>0</v>
      </c>
      <c r="M1607" s="46" t="s">
        <v>74</v>
      </c>
      <c r="N1607" s="46">
        <v>0</v>
      </c>
      <c r="O1607" s="46" t="s">
        <v>74</v>
      </c>
      <c r="P1607" s="46">
        <v>0</v>
      </c>
      <c r="Q1607" s="46" t="s">
        <v>74</v>
      </c>
      <c r="R1607" s="46">
        <v>0</v>
      </c>
      <c r="S1607" s="46" t="s">
        <v>74</v>
      </c>
      <c r="T1607" s="46">
        <v>0</v>
      </c>
      <c r="U1607" s="46" t="s">
        <v>74</v>
      </c>
      <c r="V1607" s="46">
        <v>0</v>
      </c>
      <c r="W1607" s="46" t="s">
        <v>74</v>
      </c>
      <c r="X1607" s="46">
        <v>0</v>
      </c>
      <c r="Y1607" s="46" t="s">
        <v>74</v>
      </c>
      <c r="Z1607" s="46">
        <v>0</v>
      </c>
      <c r="AA1607" s="46" t="s">
        <v>74</v>
      </c>
      <c r="AB1607" s="46">
        <v>0</v>
      </c>
      <c r="AC1607" s="46" t="s">
        <v>74</v>
      </c>
      <c r="AD1607" s="46">
        <v>0</v>
      </c>
      <c r="AE1607" s="46" t="s">
        <v>74</v>
      </c>
      <c r="AF1607" s="46">
        <v>0</v>
      </c>
      <c r="AG1607" s="46" t="s">
        <v>74</v>
      </c>
      <c r="AH1607" s="46">
        <v>0</v>
      </c>
      <c r="AI1607" s="46" t="s">
        <v>74</v>
      </c>
      <c r="AJ1607" s="46">
        <v>0</v>
      </c>
      <c r="AK1607" s="46" t="s">
        <v>74</v>
      </c>
      <c r="AL1607" s="46">
        <v>0</v>
      </c>
      <c r="AM1607" s="46" t="s">
        <v>74</v>
      </c>
      <c r="AN1607" s="50"/>
      <c r="AO1607" s="46"/>
      <c r="AP1607" s="46"/>
      <c r="AQ1607" s="46"/>
      <c r="AR1607" s="46"/>
      <c r="AS1607" s="46"/>
      <c r="AT1607" s="46"/>
      <c r="AU1607" s="46"/>
      <c r="AV1607" s="46"/>
      <c r="AW1607" s="46"/>
      <c r="AX1607" s="46"/>
      <c r="AY1607" s="46"/>
      <c r="AZ1607" s="46"/>
      <c r="BA1607" s="46"/>
      <c r="BB1607" s="46"/>
      <c r="BC1607" s="46"/>
      <c r="BD1607" s="46"/>
      <c r="BE1607" s="46"/>
      <c r="BF1607" s="46"/>
      <c r="BG1607" s="46"/>
      <c r="BH1607" s="46"/>
      <c r="BI1607" s="46"/>
      <c r="BJ1607" s="46"/>
      <c r="BK1607" s="46"/>
      <c r="BL1607" s="46"/>
      <c r="BM1607" s="46"/>
      <c r="BN1607" s="46"/>
      <c r="BO1607" s="46"/>
      <c r="BP1607" s="46"/>
      <c r="BQ1607" s="46"/>
      <c r="BR1607" s="46"/>
      <c r="BS1607" s="46"/>
      <c r="BT1607" s="46"/>
      <c r="BU1607" s="46"/>
      <c r="BV1607" s="46"/>
      <c r="BW1607" s="46"/>
      <c r="BX1607" s="46"/>
      <c r="BY1607" s="46"/>
      <c r="BZ1607" s="46"/>
      <c r="CA1607" s="46"/>
      <c r="CB1607" s="46"/>
      <c r="CC1607" s="46"/>
    </row>
    <row r="1608" spans="7:81" x14ac:dyDescent="0.25">
      <c r="G1608" t="s">
        <v>133</v>
      </c>
      <c r="H1608" s="40">
        <v>41784</v>
      </c>
      <c r="I1608" s="46">
        <v>0</v>
      </c>
      <c r="J1608" s="46">
        <v>0</v>
      </c>
      <c r="K1608" s="46" t="s">
        <v>74</v>
      </c>
      <c r="L1608" s="46">
        <v>0</v>
      </c>
      <c r="M1608" s="46" t="s">
        <v>74</v>
      </c>
      <c r="N1608" s="46">
        <v>0</v>
      </c>
      <c r="O1608" s="46" t="s">
        <v>74</v>
      </c>
      <c r="P1608" s="46">
        <v>0</v>
      </c>
      <c r="Q1608" s="46" t="s">
        <v>74</v>
      </c>
      <c r="R1608" s="46">
        <v>0</v>
      </c>
      <c r="S1608" s="46" t="s">
        <v>74</v>
      </c>
      <c r="T1608" s="46">
        <v>0</v>
      </c>
      <c r="U1608" s="46" t="s">
        <v>74</v>
      </c>
      <c r="V1608" s="46">
        <v>0</v>
      </c>
      <c r="W1608" s="46" t="s">
        <v>74</v>
      </c>
      <c r="X1608" s="46">
        <v>0</v>
      </c>
      <c r="Y1608" s="46" t="s">
        <v>74</v>
      </c>
      <c r="Z1608" s="46">
        <v>0</v>
      </c>
      <c r="AA1608" s="46" t="s">
        <v>74</v>
      </c>
      <c r="AB1608" s="46">
        <v>0</v>
      </c>
      <c r="AC1608" s="46" t="s">
        <v>74</v>
      </c>
      <c r="AD1608" s="46">
        <v>0</v>
      </c>
      <c r="AE1608" s="46" t="s">
        <v>74</v>
      </c>
      <c r="AF1608" s="46">
        <v>0</v>
      </c>
      <c r="AG1608" s="46" t="s">
        <v>74</v>
      </c>
      <c r="AH1608" s="46">
        <v>0</v>
      </c>
      <c r="AI1608" s="46" t="s">
        <v>74</v>
      </c>
      <c r="AJ1608" s="46">
        <v>0</v>
      </c>
      <c r="AK1608" s="46" t="s">
        <v>74</v>
      </c>
      <c r="AL1608" s="46">
        <v>0</v>
      </c>
      <c r="AM1608" s="46" t="s">
        <v>74</v>
      </c>
      <c r="AN1608" s="50"/>
      <c r="AO1608" s="46"/>
      <c r="AP1608" s="46"/>
      <c r="AQ1608" s="46"/>
      <c r="AR1608" s="46"/>
      <c r="AS1608" s="46"/>
      <c r="AT1608" s="46"/>
      <c r="AU1608" s="46"/>
      <c r="AV1608" s="46"/>
      <c r="AW1608" s="46"/>
      <c r="AX1608" s="46"/>
      <c r="AY1608" s="46"/>
      <c r="AZ1608" s="46"/>
      <c r="BA1608" s="46"/>
      <c r="BB1608" s="46"/>
      <c r="BC1608" s="46"/>
      <c r="BD1608" s="46"/>
      <c r="BE1608" s="46"/>
      <c r="BF1608" s="46"/>
      <c r="BG1608" s="46"/>
      <c r="BH1608" s="46"/>
      <c r="BI1608" s="46"/>
      <c r="BJ1608" s="46"/>
      <c r="BK1608" s="46"/>
      <c r="BL1608" s="46"/>
      <c r="BM1608" s="46"/>
      <c r="BN1608" s="46"/>
      <c r="BO1608" s="46"/>
      <c r="BP1608" s="46"/>
      <c r="BQ1608" s="46"/>
      <c r="BR1608" s="46"/>
      <c r="BS1608" s="46"/>
      <c r="BT1608" s="46"/>
      <c r="BU1608" s="46"/>
      <c r="BV1608" s="46"/>
      <c r="BW1608" s="46"/>
      <c r="BX1608" s="46"/>
      <c r="BY1608" s="46"/>
      <c r="BZ1608" s="46"/>
      <c r="CA1608" s="46"/>
      <c r="CB1608" s="46"/>
      <c r="CC1608" s="46"/>
    </row>
    <row r="1609" spans="7:81" x14ac:dyDescent="0.25">
      <c r="G1609" t="s">
        <v>133</v>
      </c>
      <c r="H1609" s="40">
        <v>41785</v>
      </c>
      <c r="I1609" s="46">
        <v>2</v>
      </c>
      <c r="J1609" s="46">
        <v>0</v>
      </c>
      <c r="K1609" s="46" t="s">
        <v>74</v>
      </c>
      <c r="L1609" s="46">
        <v>0</v>
      </c>
      <c r="M1609" s="46" t="s">
        <v>74</v>
      </c>
      <c r="N1609" s="46">
        <v>0</v>
      </c>
      <c r="O1609" s="46" t="s">
        <v>74</v>
      </c>
      <c r="P1609" s="46">
        <v>0</v>
      </c>
      <c r="Q1609" s="46" t="s">
        <v>74</v>
      </c>
      <c r="R1609" s="46">
        <v>0</v>
      </c>
      <c r="S1609" s="46" t="s">
        <v>74</v>
      </c>
      <c r="T1609" s="46">
        <v>0</v>
      </c>
      <c r="U1609" s="46" t="s">
        <v>74</v>
      </c>
      <c r="V1609" s="46">
        <v>0</v>
      </c>
      <c r="W1609" s="46" t="s">
        <v>74</v>
      </c>
      <c r="X1609" s="46">
        <v>0</v>
      </c>
      <c r="Y1609" s="46" t="s">
        <v>74</v>
      </c>
      <c r="Z1609" s="46">
        <v>0</v>
      </c>
      <c r="AA1609" s="46" t="s">
        <v>74</v>
      </c>
      <c r="AB1609" s="46">
        <v>0</v>
      </c>
      <c r="AC1609" s="46" t="s">
        <v>74</v>
      </c>
      <c r="AD1609" s="46">
        <v>0</v>
      </c>
      <c r="AE1609" s="46" t="s">
        <v>74</v>
      </c>
      <c r="AF1609" s="46">
        <v>0</v>
      </c>
      <c r="AG1609" s="46" t="s">
        <v>74</v>
      </c>
      <c r="AH1609" s="46">
        <v>0</v>
      </c>
      <c r="AI1609" s="46" t="s">
        <v>74</v>
      </c>
      <c r="AJ1609" s="46">
        <v>0</v>
      </c>
      <c r="AK1609" s="46" t="s">
        <v>74</v>
      </c>
      <c r="AL1609" s="46">
        <v>0</v>
      </c>
      <c r="AM1609" s="46" t="s">
        <v>74</v>
      </c>
      <c r="AN1609" s="50"/>
      <c r="AO1609" s="46"/>
      <c r="AP1609" s="46"/>
      <c r="AQ1609" s="46"/>
      <c r="AR1609" s="46"/>
      <c r="AS1609" s="46"/>
      <c r="AT1609" s="46"/>
      <c r="AU1609" s="46"/>
      <c r="AV1609" s="46"/>
      <c r="AW1609" s="46"/>
      <c r="AX1609" s="46"/>
      <c r="AY1609" s="46"/>
      <c r="AZ1609" s="46"/>
      <c r="BA1609" s="46"/>
      <c r="BB1609" s="46"/>
      <c r="BC1609" s="46"/>
      <c r="BD1609" s="46"/>
      <c r="BE1609" s="46"/>
      <c r="BF1609" s="46"/>
      <c r="BG1609" s="46"/>
      <c r="BH1609" s="46"/>
      <c r="BI1609" s="46"/>
      <c r="BJ1609" s="46"/>
      <c r="BK1609" s="46"/>
      <c r="BL1609" s="46"/>
      <c r="BM1609" s="46"/>
      <c r="BN1609" s="46"/>
      <c r="BO1609" s="46"/>
      <c r="BP1609" s="46"/>
      <c r="BQ1609" s="46"/>
      <c r="BR1609" s="46"/>
      <c r="BS1609" s="46"/>
      <c r="BT1609" s="46"/>
      <c r="BU1609" s="46"/>
      <c r="BV1609" s="46"/>
      <c r="BW1609" s="46"/>
      <c r="BX1609" s="46"/>
      <c r="BY1609" s="46"/>
      <c r="BZ1609" s="46"/>
      <c r="CA1609" s="46"/>
      <c r="CB1609" s="46"/>
      <c r="CC1609" s="46"/>
    </row>
    <row r="1610" spans="7:81" x14ac:dyDescent="0.25">
      <c r="G1610" t="s">
        <v>133</v>
      </c>
      <c r="H1610" s="40">
        <v>41786</v>
      </c>
      <c r="I1610" s="46">
        <v>0</v>
      </c>
      <c r="J1610" s="46">
        <v>0</v>
      </c>
      <c r="K1610" s="46" t="s">
        <v>74</v>
      </c>
      <c r="L1610" s="46">
        <v>0</v>
      </c>
      <c r="M1610" s="46" t="s">
        <v>74</v>
      </c>
      <c r="N1610" s="46">
        <v>0</v>
      </c>
      <c r="O1610" s="46" t="s">
        <v>74</v>
      </c>
      <c r="P1610" s="46">
        <v>0</v>
      </c>
      <c r="Q1610" s="46" t="s">
        <v>74</v>
      </c>
      <c r="R1610" s="46">
        <v>0</v>
      </c>
      <c r="S1610" s="46" t="s">
        <v>74</v>
      </c>
      <c r="T1610" s="46">
        <v>0</v>
      </c>
      <c r="U1610" s="46" t="s">
        <v>74</v>
      </c>
      <c r="V1610" s="46">
        <v>0</v>
      </c>
      <c r="W1610" s="46" t="s">
        <v>74</v>
      </c>
      <c r="X1610" s="46">
        <v>0</v>
      </c>
      <c r="Y1610" s="46" t="s">
        <v>74</v>
      </c>
      <c r="Z1610" s="46">
        <v>0</v>
      </c>
      <c r="AA1610" s="46" t="s">
        <v>74</v>
      </c>
      <c r="AB1610" s="46">
        <v>0</v>
      </c>
      <c r="AC1610" s="46" t="s">
        <v>74</v>
      </c>
      <c r="AD1610" s="46">
        <v>0</v>
      </c>
      <c r="AE1610" s="46" t="s">
        <v>74</v>
      </c>
      <c r="AF1610" s="46">
        <v>0</v>
      </c>
      <c r="AG1610" s="46" t="s">
        <v>74</v>
      </c>
      <c r="AH1610" s="46">
        <v>0</v>
      </c>
      <c r="AI1610" s="46" t="s">
        <v>74</v>
      </c>
      <c r="AJ1610" s="46">
        <v>0</v>
      </c>
      <c r="AK1610" s="46" t="s">
        <v>74</v>
      </c>
      <c r="AL1610" s="46">
        <v>0</v>
      </c>
      <c r="AM1610" s="46" t="s">
        <v>74</v>
      </c>
      <c r="AN1610" s="50"/>
      <c r="AO1610" s="46"/>
      <c r="AP1610" s="46"/>
      <c r="AQ1610" s="46"/>
      <c r="AR1610" s="46"/>
      <c r="AS1610" s="46"/>
      <c r="AT1610" s="46"/>
      <c r="AU1610" s="46"/>
      <c r="AV1610" s="46"/>
      <c r="AW1610" s="46"/>
      <c r="AX1610" s="46"/>
      <c r="AY1610" s="46"/>
      <c r="AZ1610" s="46"/>
      <c r="BA1610" s="46"/>
      <c r="BB1610" s="46"/>
      <c r="BC1610" s="46"/>
      <c r="BD1610" s="46"/>
      <c r="BE1610" s="46"/>
      <c r="BF1610" s="46"/>
      <c r="BG1610" s="46"/>
      <c r="BH1610" s="46"/>
      <c r="BI1610" s="46"/>
      <c r="BJ1610" s="46"/>
      <c r="BK1610" s="46"/>
      <c r="BL1610" s="46"/>
      <c r="BM1610" s="46"/>
      <c r="BN1610" s="46"/>
      <c r="BO1610" s="46"/>
      <c r="BP1610" s="46"/>
      <c r="BQ1610" s="46"/>
      <c r="BR1610" s="46"/>
      <c r="BS1610" s="46"/>
      <c r="BT1610" s="46"/>
      <c r="BU1610" s="46"/>
      <c r="BV1610" s="46"/>
      <c r="BW1610" s="46"/>
      <c r="BX1610" s="46"/>
      <c r="BY1610" s="46"/>
      <c r="BZ1610" s="46"/>
      <c r="CA1610" s="46"/>
      <c r="CB1610" s="46"/>
      <c r="CC1610" s="46"/>
    </row>
    <row r="1611" spans="7:81" x14ac:dyDescent="0.25">
      <c r="G1611" t="s">
        <v>133</v>
      </c>
      <c r="H1611" s="40">
        <v>41787</v>
      </c>
      <c r="I1611" s="46">
        <v>0</v>
      </c>
      <c r="J1611" s="46">
        <v>0</v>
      </c>
      <c r="K1611" s="46" t="s">
        <v>74</v>
      </c>
      <c r="L1611" s="46">
        <v>0</v>
      </c>
      <c r="M1611" s="46" t="s">
        <v>74</v>
      </c>
      <c r="N1611" s="46">
        <v>0</v>
      </c>
      <c r="O1611" s="46" t="s">
        <v>74</v>
      </c>
      <c r="P1611" s="46">
        <v>0</v>
      </c>
      <c r="Q1611" s="46" t="s">
        <v>74</v>
      </c>
      <c r="R1611" s="46">
        <v>0</v>
      </c>
      <c r="S1611" s="46" t="s">
        <v>74</v>
      </c>
      <c r="T1611" s="46">
        <v>0</v>
      </c>
      <c r="U1611" s="46" t="s">
        <v>74</v>
      </c>
      <c r="V1611" s="46">
        <v>0</v>
      </c>
      <c r="W1611" s="46" t="s">
        <v>74</v>
      </c>
      <c r="X1611" s="46">
        <v>0</v>
      </c>
      <c r="Y1611" s="46" t="s">
        <v>74</v>
      </c>
      <c r="Z1611" s="46">
        <v>0</v>
      </c>
      <c r="AA1611" s="46">
        <v>0</v>
      </c>
      <c r="AB1611" s="46">
        <v>0</v>
      </c>
      <c r="AC1611" s="46">
        <v>9.9999999999999992E-2</v>
      </c>
      <c r="AD1611" s="46">
        <v>0</v>
      </c>
      <c r="AE1611" s="46">
        <v>0</v>
      </c>
      <c r="AF1611" s="46">
        <v>0</v>
      </c>
      <c r="AG1611" s="46">
        <v>0</v>
      </c>
      <c r="AH1611" s="46">
        <v>0</v>
      </c>
      <c r="AI1611" s="46">
        <v>0</v>
      </c>
      <c r="AJ1611" s="46">
        <v>0</v>
      </c>
      <c r="AK1611" s="46">
        <v>0</v>
      </c>
      <c r="AL1611" s="46">
        <v>0</v>
      </c>
      <c r="AM1611" s="46">
        <v>0</v>
      </c>
      <c r="AN1611" s="50"/>
      <c r="AO1611" s="46"/>
      <c r="AP1611" s="46"/>
      <c r="AQ1611" s="46"/>
      <c r="AR1611" s="46"/>
      <c r="AS1611" s="46"/>
      <c r="AT1611" s="46"/>
      <c r="AU1611" s="46"/>
      <c r="AV1611" s="46"/>
      <c r="AW1611" s="46"/>
      <c r="AX1611" s="46"/>
      <c r="AY1611" s="46"/>
      <c r="AZ1611" s="46"/>
      <c r="BA1611" s="46"/>
      <c r="BB1611" s="46"/>
      <c r="BC1611" s="46"/>
      <c r="BD1611" s="46"/>
      <c r="BE1611" s="46"/>
      <c r="BF1611" s="46"/>
      <c r="BG1611" s="46"/>
      <c r="BH1611" s="46"/>
      <c r="BI1611" s="46">
        <v>0</v>
      </c>
      <c r="BJ1611" s="46">
        <v>0</v>
      </c>
      <c r="BK1611" s="46">
        <v>0</v>
      </c>
      <c r="BL1611" s="46">
        <v>0</v>
      </c>
      <c r="BM1611" s="46">
        <v>0</v>
      </c>
      <c r="BN1611" s="46">
        <v>0.3</v>
      </c>
      <c r="BO1611" s="46">
        <v>0</v>
      </c>
      <c r="BP1611" s="46">
        <v>0</v>
      </c>
      <c r="BQ1611" s="46">
        <v>0</v>
      </c>
      <c r="BR1611" s="46">
        <v>0</v>
      </c>
      <c r="BS1611" s="46">
        <v>0</v>
      </c>
      <c r="BT1611" s="46">
        <v>0</v>
      </c>
      <c r="BU1611" s="46">
        <v>0</v>
      </c>
      <c r="BV1611" s="46">
        <v>0</v>
      </c>
      <c r="BW1611" s="46">
        <v>0</v>
      </c>
      <c r="BX1611" s="46">
        <v>0</v>
      </c>
      <c r="BY1611" s="46">
        <v>0</v>
      </c>
      <c r="BZ1611" s="46">
        <v>0</v>
      </c>
      <c r="CA1611" s="46">
        <v>0</v>
      </c>
      <c r="CB1611" s="46">
        <v>0</v>
      </c>
      <c r="CC1611" s="46">
        <v>0</v>
      </c>
    </row>
    <row r="1612" spans="7:81" x14ac:dyDescent="0.25">
      <c r="G1612" t="s">
        <v>133</v>
      </c>
      <c r="H1612" s="40">
        <v>41788</v>
      </c>
      <c r="I1612" s="46">
        <v>0</v>
      </c>
      <c r="J1612" s="46">
        <v>0</v>
      </c>
      <c r="K1612" s="46" t="s">
        <v>74</v>
      </c>
      <c r="L1612" s="46">
        <v>0</v>
      </c>
      <c r="M1612" s="46" t="s">
        <v>74</v>
      </c>
      <c r="N1612" s="46">
        <v>0</v>
      </c>
      <c r="O1612" s="46" t="s">
        <v>74</v>
      </c>
      <c r="P1612" s="46">
        <v>0</v>
      </c>
      <c r="Q1612" s="46" t="s">
        <v>74</v>
      </c>
      <c r="R1612" s="46">
        <v>0</v>
      </c>
      <c r="S1612" s="46" t="s">
        <v>74</v>
      </c>
      <c r="T1612" s="46">
        <v>0</v>
      </c>
      <c r="U1612" s="46" t="s">
        <v>74</v>
      </c>
      <c r="V1612" s="46">
        <v>0</v>
      </c>
      <c r="W1612" s="46" t="s">
        <v>74</v>
      </c>
      <c r="X1612" s="46">
        <v>0</v>
      </c>
      <c r="Y1612" s="46" t="s">
        <v>74</v>
      </c>
      <c r="Z1612" s="46">
        <v>43.306995196773087</v>
      </c>
      <c r="AA1612" s="46" t="s">
        <v>74</v>
      </c>
      <c r="AB1612" s="46">
        <v>0</v>
      </c>
      <c r="AC1612" s="46" t="s">
        <v>74</v>
      </c>
      <c r="AD1612" s="46">
        <v>0</v>
      </c>
      <c r="AE1612" s="46" t="s">
        <v>74</v>
      </c>
      <c r="AF1612" s="46">
        <v>0</v>
      </c>
      <c r="AG1612" s="46" t="s">
        <v>74</v>
      </c>
      <c r="AH1612" s="46">
        <v>0</v>
      </c>
      <c r="AI1612" s="46" t="s">
        <v>74</v>
      </c>
      <c r="AJ1612" s="46">
        <v>0</v>
      </c>
      <c r="AK1612" s="46" t="s">
        <v>74</v>
      </c>
      <c r="AL1612" s="46">
        <v>0</v>
      </c>
      <c r="AM1612" s="46" t="s">
        <v>74</v>
      </c>
      <c r="AN1612" s="50"/>
      <c r="AO1612" s="46"/>
      <c r="AP1612" s="46"/>
      <c r="AQ1612" s="46"/>
      <c r="AR1612" s="46"/>
      <c r="AS1612" s="46"/>
      <c r="AT1612" s="46"/>
      <c r="AU1612" s="46"/>
      <c r="AV1612" s="46"/>
      <c r="AW1612" s="46"/>
      <c r="AX1612" s="46"/>
      <c r="AY1612" s="46"/>
      <c r="AZ1612" s="46"/>
      <c r="BA1612" s="46"/>
      <c r="BB1612" s="46"/>
      <c r="BC1612" s="46"/>
      <c r="BD1612" s="46"/>
      <c r="BE1612" s="46"/>
      <c r="BF1612" s="46"/>
      <c r="BG1612" s="46"/>
      <c r="BH1612" s="46"/>
      <c r="BI1612" s="46"/>
      <c r="BJ1612" s="46"/>
      <c r="BK1612" s="46"/>
      <c r="BL1612" s="46"/>
      <c r="BM1612" s="46"/>
      <c r="BN1612" s="46"/>
      <c r="BO1612" s="46"/>
      <c r="BP1612" s="46"/>
      <c r="BQ1612" s="46"/>
      <c r="BR1612" s="46"/>
      <c r="BS1612" s="46"/>
      <c r="BT1612" s="46"/>
      <c r="BU1612" s="46"/>
      <c r="BV1612" s="46"/>
      <c r="BW1612" s="46"/>
      <c r="BX1612" s="46"/>
      <c r="BY1612" s="46"/>
      <c r="BZ1612" s="46"/>
      <c r="CA1612" s="46"/>
      <c r="CB1612" s="46"/>
      <c r="CC1612" s="46"/>
    </row>
    <row r="1613" spans="7:81" x14ac:dyDescent="0.25">
      <c r="G1613" t="s">
        <v>133</v>
      </c>
      <c r="H1613" s="40">
        <v>41789</v>
      </c>
      <c r="I1613" s="46">
        <v>0</v>
      </c>
      <c r="J1613" s="46">
        <v>0</v>
      </c>
      <c r="K1613" s="46" t="s">
        <v>74</v>
      </c>
      <c r="L1613" s="46">
        <v>0</v>
      </c>
      <c r="M1613" s="46" t="s">
        <v>74</v>
      </c>
      <c r="N1613" s="46">
        <v>0</v>
      </c>
      <c r="O1613" s="46" t="s">
        <v>74</v>
      </c>
      <c r="P1613" s="46">
        <v>0</v>
      </c>
      <c r="Q1613" s="46" t="s">
        <v>74</v>
      </c>
      <c r="R1613" s="46">
        <v>0</v>
      </c>
      <c r="S1613" s="46" t="s">
        <v>74</v>
      </c>
      <c r="T1613" s="46">
        <v>0</v>
      </c>
      <c r="U1613" s="46" t="s">
        <v>74</v>
      </c>
      <c r="V1613" s="46">
        <v>0</v>
      </c>
      <c r="W1613" s="46" t="s">
        <v>74</v>
      </c>
      <c r="X1613" s="46">
        <v>0</v>
      </c>
      <c r="Y1613" s="46" t="s">
        <v>74</v>
      </c>
      <c r="Z1613" s="46">
        <v>0</v>
      </c>
      <c r="AA1613" s="46" t="s">
        <v>74</v>
      </c>
      <c r="AB1613" s="46">
        <v>0</v>
      </c>
      <c r="AC1613" s="46" t="s">
        <v>74</v>
      </c>
      <c r="AD1613" s="46">
        <v>0</v>
      </c>
      <c r="AE1613" s="46" t="s">
        <v>74</v>
      </c>
      <c r="AF1613" s="46">
        <v>0</v>
      </c>
      <c r="AG1613" s="46" t="s">
        <v>74</v>
      </c>
      <c r="AH1613" s="46">
        <v>0</v>
      </c>
      <c r="AI1613" s="46" t="s">
        <v>74</v>
      </c>
      <c r="AJ1613" s="46">
        <v>0</v>
      </c>
      <c r="AK1613" s="46" t="s">
        <v>74</v>
      </c>
      <c r="AL1613" s="46">
        <v>0</v>
      </c>
      <c r="AM1613" s="46" t="s">
        <v>74</v>
      </c>
      <c r="AN1613" s="50"/>
      <c r="AO1613" s="46"/>
      <c r="AP1613" s="46"/>
      <c r="AQ1613" s="46"/>
      <c r="AR1613" s="46"/>
      <c r="AS1613" s="46"/>
      <c r="AT1613" s="46"/>
      <c r="AU1613" s="46"/>
      <c r="AV1613" s="46"/>
      <c r="AW1613" s="46"/>
      <c r="AX1613" s="46"/>
      <c r="AY1613" s="46"/>
      <c r="AZ1613" s="46"/>
      <c r="BA1613" s="46"/>
      <c r="BB1613" s="46"/>
      <c r="BC1613" s="46"/>
      <c r="BD1613" s="46"/>
      <c r="BE1613" s="46"/>
      <c r="BF1613" s="46"/>
      <c r="BG1613" s="46"/>
      <c r="BH1613" s="46"/>
      <c r="BI1613" s="46"/>
      <c r="BJ1613" s="46"/>
      <c r="BK1613" s="46"/>
      <c r="BL1613" s="46"/>
      <c r="BM1613" s="46"/>
      <c r="BN1613" s="46"/>
      <c r="BO1613" s="46"/>
      <c r="BP1613" s="46"/>
      <c r="BQ1613" s="46"/>
      <c r="BR1613" s="46"/>
      <c r="BS1613" s="46"/>
      <c r="BT1613" s="46"/>
      <c r="BU1613" s="46"/>
      <c r="BV1613" s="46"/>
      <c r="BW1613" s="46"/>
      <c r="BX1613" s="46"/>
      <c r="BY1613" s="46"/>
      <c r="BZ1613" s="46"/>
      <c r="CA1613" s="46"/>
      <c r="CB1613" s="46"/>
      <c r="CC1613" s="46"/>
    </row>
    <row r="1614" spans="7:81" x14ac:dyDescent="0.25">
      <c r="G1614" t="s">
        <v>133</v>
      </c>
      <c r="H1614" s="40">
        <v>41790</v>
      </c>
      <c r="I1614" s="46">
        <v>0</v>
      </c>
      <c r="J1614" s="46">
        <v>0</v>
      </c>
      <c r="K1614" s="46" t="s">
        <v>74</v>
      </c>
      <c r="L1614" s="46">
        <v>0</v>
      </c>
      <c r="M1614" s="46" t="s">
        <v>74</v>
      </c>
      <c r="N1614" s="46">
        <v>0</v>
      </c>
      <c r="O1614" s="46" t="s">
        <v>74</v>
      </c>
      <c r="P1614" s="46">
        <v>0</v>
      </c>
      <c r="Q1614" s="46" t="s">
        <v>74</v>
      </c>
      <c r="R1614" s="46">
        <v>0</v>
      </c>
      <c r="S1614" s="46" t="s">
        <v>74</v>
      </c>
      <c r="T1614" s="46">
        <v>0</v>
      </c>
      <c r="U1614" s="46" t="s">
        <v>74</v>
      </c>
      <c r="V1614" s="46">
        <v>0</v>
      </c>
      <c r="W1614" s="46" t="s">
        <v>74</v>
      </c>
      <c r="X1614" s="46">
        <v>0</v>
      </c>
      <c r="Y1614" s="46" t="s">
        <v>74</v>
      </c>
      <c r="Z1614" s="46">
        <v>0</v>
      </c>
      <c r="AA1614" s="46" t="s">
        <v>74</v>
      </c>
      <c r="AB1614" s="46">
        <v>0</v>
      </c>
      <c r="AC1614" s="46" t="s">
        <v>74</v>
      </c>
      <c r="AD1614" s="46">
        <v>0</v>
      </c>
      <c r="AE1614" s="46" t="s">
        <v>74</v>
      </c>
      <c r="AF1614" s="46">
        <v>0</v>
      </c>
      <c r="AG1614" s="46" t="s">
        <v>74</v>
      </c>
      <c r="AH1614" s="46">
        <v>0</v>
      </c>
      <c r="AI1614" s="46" t="s">
        <v>74</v>
      </c>
      <c r="AJ1614" s="46">
        <v>0</v>
      </c>
      <c r="AK1614" s="46" t="s">
        <v>74</v>
      </c>
      <c r="AL1614" s="46">
        <v>0</v>
      </c>
      <c r="AM1614" s="46" t="s">
        <v>74</v>
      </c>
      <c r="AN1614" s="50"/>
      <c r="AO1614" s="46"/>
      <c r="AP1614" s="46"/>
      <c r="AQ1614" s="46"/>
      <c r="AR1614" s="46"/>
      <c r="AS1614" s="46"/>
      <c r="AT1614" s="46"/>
      <c r="AU1614" s="46"/>
      <c r="AV1614" s="46"/>
      <c r="AW1614" s="46"/>
      <c r="AX1614" s="46"/>
      <c r="AY1614" s="46"/>
      <c r="AZ1614" s="46"/>
      <c r="BA1614" s="46"/>
      <c r="BB1614" s="46"/>
      <c r="BC1614" s="46"/>
      <c r="BD1614" s="46"/>
      <c r="BE1614" s="46"/>
      <c r="BF1614" s="46"/>
      <c r="BG1614" s="46"/>
      <c r="BH1614" s="46"/>
      <c r="BI1614" s="46"/>
      <c r="BJ1614" s="46"/>
      <c r="BK1614" s="46"/>
      <c r="BL1614" s="46"/>
      <c r="BM1614" s="46"/>
      <c r="BN1614" s="46"/>
      <c r="BO1614" s="46"/>
      <c r="BP1614" s="46"/>
      <c r="BQ1614" s="46"/>
      <c r="BR1614" s="46"/>
      <c r="BS1614" s="46"/>
      <c r="BT1614" s="46"/>
      <c r="BU1614" s="46"/>
      <c r="BV1614" s="46"/>
      <c r="BW1614" s="46"/>
      <c r="BX1614" s="46"/>
      <c r="BY1614" s="46"/>
      <c r="BZ1614" s="46"/>
      <c r="CA1614" s="46"/>
      <c r="CB1614" s="46"/>
      <c r="CC1614" s="46"/>
    </row>
    <row r="1615" spans="7:81" x14ac:dyDescent="0.25">
      <c r="G1615" t="s">
        <v>133</v>
      </c>
      <c r="H1615" s="40">
        <v>41791</v>
      </c>
      <c r="I1615" s="46">
        <v>0</v>
      </c>
      <c r="J1615" s="46">
        <v>0</v>
      </c>
      <c r="K1615" s="46" t="s">
        <v>74</v>
      </c>
      <c r="L1615" s="46">
        <v>0</v>
      </c>
      <c r="M1615" s="46" t="s">
        <v>74</v>
      </c>
      <c r="N1615" s="46">
        <v>0</v>
      </c>
      <c r="O1615" s="46" t="s">
        <v>74</v>
      </c>
      <c r="P1615" s="46">
        <v>0</v>
      </c>
      <c r="Q1615" s="46" t="s">
        <v>74</v>
      </c>
      <c r="R1615" s="46">
        <v>0</v>
      </c>
      <c r="S1615" s="46" t="s">
        <v>74</v>
      </c>
      <c r="T1615" s="46">
        <v>0</v>
      </c>
      <c r="U1615" s="46" t="s">
        <v>74</v>
      </c>
      <c r="V1615" s="46">
        <v>0</v>
      </c>
      <c r="W1615" s="46" t="s">
        <v>74</v>
      </c>
      <c r="X1615" s="46">
        <v>0</v>
      </c>
      <c r="Y1615" s="46" t="s">
        <v>74</v>
      </c>
      <c r="Z1615" s="46">
        <v>0</v>
      </c>
      <c r="AA1615" s="46" t="s">
        <v>74</v>
      </c>
      <c r="AB1615" s="46">
        <v>0</v>
      </c>
      <c r="AC1615" s="46" t="s">
        <v>74</v>
      </c>
      <c r="AD1615" s="46">
        <v>0</v>
      </c>
      <c r="AE1615" s="46" t="s">
        <v>74</v>
      </c>
      <c r="AF1615" s="46">
        <v>0</v>
      </c>
      <c r="AG1615" s="46" t="s">
        <v>74</v>
      </c>
      <c r="AH1615" s="46">
        <v>0</v>
      </c>
      <c r="AI1615" s="46" t="s">
        <v>74</v>
      </c>
      <c r="AJ1615" s="46">
        <v>0</v>
      </c>
      <c r="AK1615" s="46" t="s">
        <v>74</v>
      </c>
      <c r="AL1615" s="46">
        <v>0</v>
      </c>
      <c r="AM1615" s="46" t="s">
        <v>74</v>
      </c>
      <c r="AN1615" s="50"/>
      <c r="AO1615" s="46"/>
      <c r="AP1615" s="46"/>
      <c r="AQ1615" s="46"/>
      <c r="AR1615" s="46"/>
      <c r="AS1615" s="46"/>
      <c r="AT1615" s="46"/>
      <c r="AU1615" s="46"/>
      <c r="AV1615" s="46"/>
      <c r="AW1615" s="46"/>
      <c r="AX1615" s="46"/>
      <c r="AY1615" s="46"/>
      <c r="AZ1615" s="46"/>
      <c r="BA1615" s="46"/>
      <c r="BB1615" s="46"/>
      <c r="BC1615" s="46"/>
      <c r="BD1615" s="46"/>
      <c r="BE1615" s="46"/>
      <c r="BF1615" s="46"/>
      <c r="BG1615" s="46"/>
      <c r="BH1615" s="46"/>
      <c r="BI1615" s="46"/>
      <c r="BJ1615" s="46"/>
      <c r="BK1615" s="46"/>
      <c r="BL1615" s="46"/>
      <c r="BM1615" s="46"/>
      <c r="BN1615" s="46"/>
      <c r="BO1615" s="46"/>
      <c r="BP1615" s="46"/>
      <c r="BQ1615" s="46"/>
      <c r="BR1615" s="46"/>
      <c r="BS1615" s="46"/>
      <c r="BT1615" s="46"/>
      <c r="BU1615" s="46"/>
      <c r="BV1615" s="46"/>
      <c r="BW1615" s="46"/>
      <c r="BX1615" s="46"/>
      <c r="BY1615" s="46"/>
      <c r="BZ1615" s="46"/>
      <c r="CA1615" s="46"/>
      <c r="CB1615" s="46"/>
      <c r="CC1615" s="46"/>
    </row>
    <row r="1616" spans="7:81" x14ac:dyDescent="0.25">
      <c r="G1616" t="s">
        <v>133</v>
      </c>
      <c r="H1616" s="40">
        <v>41792</v>
      </c>
      <c r="I1616" s="46">
        <v>0</v>
      </c>
      <c r="J1616" s="46">
        <v>0</v>
      </c>
      <c r="K1616" s="46" t="s">
        <v>74</v>
      </c>
      <c r="L1616" s="46">
        <v>0</v>
      </c>
      <c r="M1616" s="46" t="s">
        <v>74</v>
      </c>
      <c r="N1616" s="46">
        <v>0</v>
      </c>
      <c r="O1616" s="46" t="s">
        <v>74</v>
      </c>
      <c r="P1616" s="46">
        <v>0</v>
      </c>
      <c r="Q1616" s="46" t="s">
        <v>74</v>
      </c>
      <c r="R1616" s="46">
        <v>0</v>
      </c>
      <c r="S1616" s="46" t="s">
        <v>74</v>
      </c>
      <c r="T1616" s="46">
        <v>0</v>
      </c>
      <c r="U1616" s="46" t="s">
        <v>74</v>
      </c>
      <c r="V1616" s="46">
        <v>0</v>
      </c>
      <c r="W1616" s="46" t="s">
        <v>74</v>
      </c>
      <c r="X1616" s="46">
        <v>0</v>
      </c>
      <c r="Y1616" s="46" t="s">
        <v>74</v>
      </c>
      <c r="Z1616" s="46">
        <v>0</v>
      </c>
      <c r="AA1616" s="46" t="s">
        <v>74</v>
      </c>
      <c r="AB1616" s="46">
        <v>0</v>
      </c>
      <c r="AC1616" s="46" t="s">
        <v>74</v>
      </c>
      <c r="AD1616" s="46">
        <v>0</v>
      </c>
      <c r="AE1616" s="46" t="s">
        <v>74</v>
      </c>
      <c r="AF1616" s="46">
        <v>0</v>
      </c>
      <c r="AG1616" s="46" t="s">
        <v>74</v>
      </c>
      <c r="AH1616" s="46">
        <v>0</v>
      </c>
      <c r="AI1616" s="46" t="s">
        <v>74</v>
      </c>
      <c r="AJ1616" s="46">
        <v>0</v>
      </c>
      <c r="AK1616" s="46" t="s">
        <v>74</v>
      </c>
      <c r="AL1616" s="46">
        <v>0</v>
      </c>
      <c r="AM1616" s="46" t="s">
        <v>74</v>
      </c>
      <c r="AN1616" s="50"/>
      <c r="AO1616" s="46"/>
      <c r="AP1616" s="46"/>
      <c r="AQ1616" s="46"/>
      <c r="AR1616" s="46"/>
      <c r="AS1616" s="46"/>
      <c r="AT1616" s="46"/>
      <c r="AU1616" s="46"/>
      <c r="AV1616" s="46"/>
      <c r="AW1616" s="46"/>
      <c r="AX1616" s="46"/>
      <c r="AY1616" s="46"/>
      <c r="AZ1616" s="46"/>
      <c r="BA1616" s="46"/>
      <c r="BB1616" s="46"/>
      <c r="BC1616" s="46"/>
      <c r="BD1616" s="46"/>
      <c r="BE1616" s="46"/>
      <c r="BF1616" s="46"/>
      <c r="BG1616" s="46"/>
      <c r="BH1616" s="46"/>
      <c r="BI1616" s="46"/>
      <c r="BJ1616" s="46"/>
      <c r="BK1616" s="46"/>
      <c r="BL1616" s="46"/>
      <c r="BM1616" s="46"/>
      <c r="BN1616" s="46"/>
      <c r="BO1616" s="46"/>
      <c r="BP1616" s="46"/>
      <c r="BQ1616" s="46"/>
      <c r="BR1616" s="46"/>
      <c r="BS1616" s="46"/>
      <c r="BT1616" s="46"/>
      <c r="BU1616" s="46"/>
      <c r="BV1616" s="46"/>
      <c r="BW1616" s="46"/>
      <c r="BX1616" s="46"/>
      <c r="BY1616" s="46"/>
      <c r="BZ1616" s="46"/>
      <c r="CA1616" s="46"/>
      <c r="CB1616" s="46"/>
      <c r="CC1616" s="46"/>
    </row>
    <row r="1617" spans="7:81" x14ac:dyDescent="0.25">
      <c r="G1617" t="s">
        <v>133</v>
      </c>
      <c r="H1617" s="40">
        <v>41793</v>
      </c>
      <c r="I1617" s="46">
        <v>1</v>
      </c>
      <c r="J1617" s="46">
        <v>0</v>
      </c>
      <c r="K1617" s="46" t="s">
        <v>74</v>
      </c>
      <c r="L1617" s="46">
        <v>0</v>
      </c>
      <c r="M1617" s="46" t="s">
        <v>74</v>
      </c>
      <c r="N1617" s="46">
        <v>0</v>
      </c>
      <c r="O1617" s="46" t="s">
        <v>74</v>
      </c>
      <c r="P1617" s="46">
        <v>0</v>
      </c>
      <c r="Q1617" s="46" t="s">
        <v>74</v>
      </c>
      <c r="R1617" s="46">
        <v>0</v>
      </c>
      <c r="S1617" s="46" t="s">
        <v>74</v>
      </c>
      <c r="T1617" s="46">
        <v>0</v>
      </c>
      <c r="U1617" s="46" t="s">
        <v>74</v>
      </c>
      <c r="V1617" s="46">
        <v>0</v>
      </c>
      <c r="W1617" s="46" t="s">
        <v>74</v>
      </c>
      <c r="X1617" s="46">
        <v>0</v>
      </c>
      <c r="Y1617" s="46" t="s">
        <v>74</v>
      </c>
      <c r="Z1617" s="46">
        <v>0</v>
      </c>
      <c r="AA1617" s="46" t="s">
        <v>74</v>
      </c>
      <c r="AB1617" s="46">
        <v>0</v>
      </c>
      <c r="AC1617" s="46" t="s">
        <v>74</v>
      </c>
      <c r="AD1617" s="46">
        <v>0</v>
      </c>
      <c r="AE1617" s="46" t="s">
        <v>74</v>
      </c>
      <c r="AF1617" s="46">
        <v>0</v>
      </c>
      <c r="AG1617" s="46" t="s">
        <v>74</v>
      </c>
      <c r="AH1617" s="46">
        <v>0</v>
      </c>
      <c r="AI1617" s="46" t="s">
        <v>74</v>
      </c>
      <c r="AJ1617" s="46">
        <v>0</v>
      </c>
      <c r="AK1617" s="46" t="s">
        <v>74</v>
      </c>
      <c r="AL1617" s="46">
        <v>0</v>
      </c>
      <c r="AM1617" s="46" t="s">
        <v>74</v>
      </c>
      <c r="AN1617" s="50"/>
      <c r="AO1617" s="46"/>
      <c r="AP1617" s="46"/>
      <c r="AQ1617" s="46"/>
      <c r="AR1617" s="46"/>
      <c r="AS1617" s="46"/>
      <c r="AT1617" s="46"/>
      <c r="AU1617" s="46"/>
      <c r="AV1617" s="46"/>
      <c r="AW1617" s="46"/>
      <c r="AX1617" s="46"/>
      <c r="AY1617" s="46"/>
      <c r="AZ1617" s="46"/>
      <c r="BA1617" s="46"/>
      <c r="BB1617" s="46"/>
      <c r="BC1617" s="46"/>
      <c r="BD1617" s="46"/>
      <c r="BE1617" s="46"/>
      <c r="BF1617" s="46"/>
      <c r="BG1617" s="46"/>
      <c r="BH1617" s="46"/>
      <c r="BI1617" s="46"/>
      <c r="BJ1617" s="46"/>
      <c r="BK1617" s="46"/>
      <c r="BL1617" s="46"/>
      <c r="BM1617" s="46"/>
      <c r="BN1617" s="46"/>
      <c r="BO1617" s="46"/>
      <c r="BP1617" s="46"/>
      <c r="BQ1617" s="46"/>
      <c r="BR1617" s="46"/>
      <c r="BS1617" s="46"/>
      <c r="BT1617" s="46"/>
      <c r="BU1617" s="46"/>
      <c r="BV1617" s="46"/>
      <c r="BW1617" s="46"/>
      <c r="BX1617" s="46"/>
      <c r="BY1617" s="46"/>
      <c r="BZ1617" s="46"/>
      <c r="CA1617" s="46"/>
      <c r="CB1617" s="46"/>
      <c r="CC1617" s="46"/>
    </row>
    <row r="1618" spans="7:81" x14ac:dyDescent="0.25">
      <c r="G1618" t="s">
        <v>133</v>
      </c>
      <c r="H1618" s="40">
        <v>41794</v>
      </c>
      <c r="I1618" s="46">
        <v>0.5</v>
      </c>
      <c r="J1618" s="46">
        <v>0</v>
      </c>
      <c r="K1618" s="46">
        <v>0</v>
      </c>
      <c r="L1618" s="46">
        <v>0</v>
      </c>
      <c r="M1618" s="46">
        <v>0</v>
      </c>
      <c r="N1618" s="46">
        <v>0</v>
      </c>
      <c r="O1618" s="46">
        <v>0</v>
      </c>
      <c r="P1618" s="46">
        <v>0</v>
      </c>
      <c r="Q1618" s="46">
        <v>0</v>
      </c>
      <c r="R1618" s="46">
        <v>0</v>
      </c>
      <c r="S1618" s="46">
        <v>0</v>
      </c>
      <c r="T1618" s="46">
        <v>0</v>
      </c>
      <c r="U1618" s="46">
        <v>0</v>
      </c>
      <c r="V1618" s="46">
        <v>41.22867271138238</v>
      </c>
      <c r="W1618" s="46">
        <v>0</v>
      </c>
      <c r="X1618" s="46">
        <v>0</v>
      </c>
      <c r="Y1618" s="46">
        <v>0</v>
      </c>
      <c r="Z1618" s="46">
        <v>0</v>
      </c>
      <c r="AA1618" s="46" t="s">
        <v>74</v>
      </c>
      <c r="AB1618" s="46">
        <v>0</v>
      </c>
      <c r="AC1618" s="46" t="s">
        <v>74</v>
      </c>
      <c r="AD1618" s="46">
        <v>0</v>
      </c>
      <c r="AE1618" s="46" t="s">
        <v>74</v>
      </c>
      <c r="AF1618" s="46">
        <v>0</v>
      </c>
      <c r="AG1618" s="46" t="s">
        <v>74</v>
      </c>
      <c r="AH1618" s="46">
        <v>0</v>
      </c>
      <c r="AI1618" s="46" t="s">
        <v>74</v>
      </c>
      <c r="AJ1618" s="46">
        <v>0</v>
      </c>
      <c r="AK1618" s="46" t="s">
        <v>74</v>
      </c>
      <c r="AL1618" s="46">
        <v>0</v>
      </c>
      <c r="AM1618" s="46" t="s">
        <v>74</v>
      </c>
      <c r="AN1618" s="50"/>
      <c r="AO1618" s="46">
        <v>0</v>
      </c>
      <c r="AP1618" s="46">
        <v>0</v>
      </c>
      <c r="AQ1618" s="46">
        <v>0</v>
      </c>
      <c r="AR1618" s="46">
        <v>0</v>
      </c>
      <c r="AS1618" s="46">
        <v>0</v>
      </c>
      <c r="AT1618" s="46">
        <v>0</v>
      </c>
      <c r="AU1618" s="46">
        <v>0</v>
      </c>
      <c r="AV1618" s="46">
        <v>0</v>
      </c>
      <c r="AW1618" s="46">
        <v>0</v>
      </c>
      <c r="AX1618" s="46">
        <v>0</v>
      </c>
      <c r="AY1618" s="46">
        <v>0</v>
      </c>
      <c r="AZ1618" s="46">
        <v>0</v>
      </c>
      <c r="BA1618" s="46">
        <v>0</v>
      </c>
      <c r="BB1618" s="46">
        <v>0</v>
      </c>
      <c r="BC1618" s="46">
        <v>0</v>
      </c>
      <c r="BD1618" s="46">
        <v>0</v>
      </c>
      <c r="BE1618" s="46">
        <v>0</v>
      </c>
      <c r="BF1618" s="46">
        <v>0</v>
      </c>
      <c r="BG1618" s="46">
        <v>0</v>
      </c>
      <c r="BH1618" s="46">
        <v>0</v>
      </c>
      <c r="BI1618" s="46"/>
      <c r="BJ1618" s="46"/>
      <c r="BK1618" s="46"/>
      <c r="BL1618" s="46"/>
      <c r="BM1618" s="46"/>
      <c r="BN1618" s="46"/>
      <c r="BO1618" s="46"/>
      <c r="BP1618" s="46"/>
      <c r="BQ1618" s="46"/>
      <c r="BR1618" s="46"/>
      <c r="BS1618" s="46"/>
      <c r="BT1618" s="46"/>
      <c r="BU1618" s="46"/>
      <c r="BV1618" s="46"/>
      <c r="BW1618" s="46"/>
      <c r="BX1618" s="46"/>
      <c r="BY1618" s="46"/>
      <c r="BZ1618" s="46"/>
      <c r="CA1618" s="46"/>
      <c r="CB1618" s="46"/>
      <c r="CC1618" s="46"/>
    </row>
    <row r="1619" spans="7:81" x14ac:dyDescent="0.25">
      <c r="G1619" t="s">
        <v>133</v>
      </c>
      <c r="H1619" s="40">
        <v>41795</v>
      </c>
      <c r="I1619" s="46">
        <v>0</v>
      </c>
      <c r="J1619" s="46">
        <v>0</v>
      </c>
      <c r="K1619" s="46" t="s">
        <v>74</v>
      </c>
      <c r="L1619" s="46">
        <v>0</v>
      </c>
      <c r="M1619" s="46" t="s">
        <v>74</v>
      </c>
      <c r="N1619" s="46">
        <v>0</v>
      </c>
      <c r="O1619" s="46" t="s">
        <v>74</v>
      </c>
      <c r="P1619" s="46">
        <v>0</v>
      </c>
      <c r="Q1619" s="46" t="s">
        <v>74</v>
      </c>
      <c r="R1619" s="46">
        <v>0</v>
      </c>
      <c r="S1619" s="46" t="s">
        <v>74</v>
      </c>
      <c r="T1619" s="46">
        <v>0</v>
      </c>
      <c r="U1619" s="46" t="s">
        <v>74</v>
      </c>
      <c r="V1619" s="46">
        <v>0</v>
      </c>
      <c r="W1619" s="46" t="s">
        <v>74</v>
      </c>
      <c r="X1619" s="46">
        <v>0</v>
      </c>
      <c r="Y1619" s="46" t="s">
        <v>74</v>
      </c>
      <c r="Z1619" s="46">
        <v>0</v>
      </c>
      <c r="AA1619" s="46" t="s">
        <v>74</v>
      </c>
      <c r="AB1619" s="46">
        <v>0</v>
      </c>
      <c r="AC1619" s="46" t="s">
        <v>74</v>
      </c>
      <c r="AD1619" s="46">
        <v>0</v>
      </c>
      <c r="AE1619" s="46" t="s">
        <v>74</v>
      </c>
      <c r="AF1619" s="46">
        <v>0</v>
      </c>
      <c r="AG1619" s="46" t="s">
        <v>74</v>
      </c>
      <c r="AH1619" s="46">
        <v>0</v>
      </c>
      <c r="AI1619" s="46" t="s">
        <v>74</v>
      </c>
      <c r="AJ1619" s="46">
        <v>0</v>
      </c>
      <c r="AK1619" s="46" t="s">
        <v>74</v>
      </c>
      <c r="AL1619" s="46">
        <v>0</v>
      </c>
      <c r="AM1619" s="46" t="s">
        <v>74</v>
      </c>
      <c r="AN1619" s="50"/>
      <c r="AO1619" s="46"/>
      <c r="AP1619" s="46"/>
      <c r="AQ1619" s="46"/>
      <c r="AR1619" s="46"/>
      <c r="AS1619" s="46"/>
      <c r="AT1619" s="46"/>
      <c r="AU1619" s="46"/>
      <c r="AV1619" s="46"/>
      <c r="AW1619" s="46"/>
      <c r="AX1619" s="46"/>
      <c r="AY1619" s="46"/>
      <c r="AZ1619" s="46"/>
      <c r="BA1619" s="46"/>
      <c r="BB1619" s="46"/>
      <c r="BC1619" s="46"/>
      <c r="BD1619" s="46"/>
      <c r="BE1619" s="46"/>
      <c r="BF1619" s="46"/>
      <c r="BG1619" s="46"/>
      <c r="BH1619" s="46"/>
      <c r="BI1619" s="46"/>
      <c r="BJ1619" s="46"/>
      <c r="BK1619" s="46"/>
      <c r="BL1619" s="46"/>
      <c r="BM1619" s="46"/>
      <c r="BN1619" s="46"/>
      <c r="BO1619" s="46"/>
      <c r="BP1619" s="46"/>
      <c r="BQ1619" s="46"/>
      <c r="BR1619" s="46"/>
      <c r="BS1619" s="46"/>
      <c r="BT1619" s="46"/>
      <c r="BU1619" s="46"/>
      <c r="BV1619" s="46"/>
      <c r="BW1619" s="46"/>
      <c r="BX1619" s="46"/>
      <c r="BY1619" s="46"/>
      <c r="BZ1619" s="46"/>
      <c r="CA1619" s="46"/>
      <c r="CB1619" s="46"/>
      <c r="CC1619" s="46"/>
    </row>
    <row r="1620" spans="7:81" x14ac:dyDescent="0.25">
      <c r="G1620" t="s">
        <v>133</v>
      </c>
      <c r="H1620" s="40">
        <v>41796</v>
      </c>
      <c r="I1620" s="46">
        <v>0</v>
      </c>
      <c r="J1620" s="46">
        <v>0</v>
      </c>
      <c r="K1620" s="46" t="s">
        <v>74</v>
      </c>
      <c r="L1620" s="46">
        <v>0</v>
      </c>
      <c r="M1620" s="46" t="s">
        <v>74</v>
      </c>
      <c r="N1620" s="46">
        <v>0</v>
      </c>
      <c r="O1620" s="46" t="s">
        <v>74</v>
      </c>
      <c r="P1620" s="46">
        <v>0</v>
      </c>
      <c r="Q1620" s="46" t="s">
        <v>74</v>
      </c>
      <c r="R1620" s="46">
        <v>0</v>
      </c>
      <c r="S1620" s="46" t="s">
        <v>74</v>
      </c>
      <c r="T1620" s="46">
        <v>0</v>
      </c>
      <c r="U1620" s="46" t="s">
        <v>74</v>
      </c>
      <c r="V1620" s="46">
        <v>0</v>
      </c>
      <c r="W1620" s="46" t="s">
        <v>74</v>
      </c>
      <c r="X1620" s="46">
        <v>0</v>
      </c>
      <c r="Y1620" s="46" t="s">
        <v>74</v>
      </c>
      <c r="Z1620" s="46">
        <v>0</v>
      </c>
      <c r="AA1620" s="46" t="s">
        <v>74</v>
      </c>
      <c r="AB1620" s="46">
        <v>0</v>
      </c>
      <c r="AC1620" s="46" t="s">
        <v>74</v>
      </c>
      <c r="AD1620" s="46">
        <v>0</v>
      </c>
      <c r="AE1620" s="46" t="s">
        <v>74</v>
      </c>
      <c r="AF1620" s="46">
        <v>0</v>
      </c>
      <c r="AG1620" s="46" t="s">
        <v>74</v>
      </c>
      <c r="AH1620" s="46">
        <v>0</v>
      </c>
      <c r="AI1620" s="46" t="s">
        <v>74</v>
      </c>
      <c r="AJ1620" s="46">
        <v>0</v>
      </c>
      <c r="AK1620" s="46" t="s">
        <v>74</v>
      </c>
      <c r="AL1620" s="46">
        <v>0</v>
      </c>
      <c r="AM1620" s="46" t="s">
        <v>74</v>
      </c>
      <c r="AN1620" s="50"/>
      <c r="AO1620" s="46"/>
      <c r="AP1620" s="46"/>
      <c r="AQ1620" s="46"/>
      <c r="AR1620" s="46"/>
      <c r="AS1620" s="46"/>
      <c r="AT1620" s="46"/>
      <c r="AU1620" s="46"/>
      <c r="AV1620" s="46"/>
      <c r="AW1620" s="46"/>
      <c r="AX1620" s="46"/>
      <c r="AY1620" s="46"/>
      <c r="AZ1620" s="46"/>
      <c r="BA1620" s="46"/>
      <c r="BB1620" s="46"/>
      <c r="BC1620" s="46"/>
      <c r="BD1620" s="46"/>
      <c r="BE1620" s="46"/>
      <c r="BF1620" s="46"/>
      <c r="BG1620" s="46"/>
      <c r="BH1620" s="46"/>
      <c r="BI1620" s="46"/>
      <c r="BJ1620" s="46"/>
      <c r="BK1620" s="46"/>
      <c r="BL1620" s="46"/>
      <c r="BM1620" s="46"/>
      <c r="BN1620" s="46"/>
      <c r="BO1620" s="46"/>
      <c r="BP1620" s="46"/>
      <c r="BQ1620" s="46"/>
      <c r="BR1620" s="46"/>
      <c r="BS1620" s="46"/>
      <c r="BT1620" s="46"/>
      <c r="BU1620" s="46"/>
      <c r="BV1620" s="46"/>
      <c r="BW1620" s="46"/>
      <c r="BX1620" s="46"/>
      <c r="BY1620" s="46"/>
      <c r="BZ1620" s="46"/>
      <c r="CA1620" s="46"/>
      <c r="CB1620" s="46"/>
      <c r="CC1620" s="46"/>
    </row>
    <row r="1621" spans="7:81" x14ac:dyDescent="0.25">
      <c r="G1621" t="s">
        <v>133</v>
      </c>
      <c r="H1621" s="40">
        <v>41797</v>
      </c>
      <c r="I1621" s="46">
        <v>0</v>
      </c>
      <c r="J1621" s="46">
        <v>0</v>
      </c>
      <c r="K1621" s="46" t="s">
        <v>74</v>
      </c>
      <c r="L1621" s="46">
        <v>0</v>
      </c>
      <c r="M1621" s="46" t="s">
        <v>74</v>
      </c>
      <c r="N1621" s="46">
        <v>0</v>
      </c>
      <c r="O1621" s="46" t="s">
        <v>74</v>
      </c>
      <c r="P1621" s="46">
        <v>0</v>
      </c>
      <c r="Q1621" s="46" t="s">
        <v>74</v>
      </c>
      <c r="R1621" s="46">
        <v>0</v>
      </c>
      <c r="S1621" s="46" t="s">
        <v>74</v>
      </c>
      <c r="T1621" s="46">
        <v>0</v>
      </c>
      <c r="U1621" s="46" t="s">
        <v>74</v>
      </c>
      <c r="V1621" s="46">
        <v>0</v>
      </c>
      <c r="W1621" s="46" t="s">
        <v>74</v>
      </c>
      <c r="X1621" s="46">
        <v>0</v>
      </c>
      <c r="Y1621" s="46" t="s">
        <v>74</v>
      </c>
      <c r="Z1621" s="46">
        <v>0</v>
      </c>
      <c r="AA1621" s="46" t="s">
        <v>74</v>
      </c>
      <c r="AB1621" s="46">
        <v>0</v>
      </c>
      <c r="AC1621" s="46" t="s">
        <v>74</v>
      </c>
      <c r="AD1621" s="46">
        <v>0</v>
      </c>
      <c r="AE1621" s="46" t="s">
        <v>74</v>
      </c>
      <c r="AF1621" s="46">
        <v>0</v>
      </c>
      <c r="AG1621" s="46" t="s">
        <v>74</v>
      </c>
      <c r="AH1621" s="46">
        <v>0</v>
      </c>
      <c r="AI1621" s="46" t="s">
        <v>74</v>
      </c>
      <c r="AJ1621" s="46">
        <v>0</v>
      </c>
      <c r="AK1621" s="46" t="s">
        <v>74</v>
      </c>
      <c r="AL1621" s="46">
        <v>0</v>
      </c>
      <c r="AM1621" s="46" t="s">
        <v>74</v>
      </c>
      <c r="AN1621" s="50"/>
      <c r="AO1621" s="46"/>
      <c r="AP1621" s="46"/>
      <c r="AQ1621" s="46"/>
      <c r="AR1621" s="46"/>
      <c r="AS1621" s="46"/>
      <c r="AT1621" s="46"/>
      <c r="AU1621" s="46"/>
      <c r="AV1621" s="46"/>
      <c r="AW1621" s="46"/>
      <c r="AX1621" s="46"/>
      <c r="AY1621" s="46"/>
      <c r="AZ1621" s="46"/>
      <c r="BA1621" s="46"/>
      <c r="BB1621" s="46"/>
      <c r="BC1621" s="46"/>
      <c r="BD1621" s="46"/>
      <c r="BE1621" s="46"/>
      <c r="BF1621" s="46"/>
      <c r="BG1621" s="46"/>
      <c r="BH1621" s="46"/>
      <c r="BI1621" s="46"/>
      <c r="BJ1621" s="46"/>
      <c r="BK1621" s="46"/>
      <c r="BL1621" s="46"/>
      <c r="BM1621" s="46"/>
      <c r="BN1621" s="46"/>
      <c r="BO1621" s="46"/>
      <c r="BP1621" s="46"/>
      <c r="BQ1621" s="46"/>
      <c r="BR1621" s="46"/>
      <c r="BS1621" s="46"/>
      <c r="BT1621" s="46"/>
      <c r="BU1621" s="46"/>
      <c r="BV1621" s="46"/>
      <c r="BW1621" s="46"/>
      <c r="BX1621" s="46"/>
      <c r="BY1621" s="46"/>
      <c r="BZ1621" s="46"/>
      <c r="CA1621" s="46"/>
      <c r="CB1621" s="46"/>
      <c r="CC1621" s="46"/>
    </row>
    <row r="1622" spans="7:81" x14ac:dyDescent="0.25">
      <c r="G1622" t="s">
        <v>133</v>
      </c>
      <c r="H1622" s="40">
        <v>41798</v>
      </c>
      <c r="I1622" s="46">
        <v>0</v>
      </c>
      <c r="J1622" s="46">
        <v>0</v>
      </c>
      <c r="K1622" s="46" t="s">
        <v>74</v>
      </c>
      <c r="L1622" s="46">
        <v>0</v>
      </c>
      <c r="M1622" s="46" t="s">
        <v>74</v>
      </c>
      <c r="N1622" s="46">
        <v>0</v>
      </c>
      <c r="O1622" s="46" t="s">
        <v>74</v>
      </c>
      <c r="P1622" s="46">
        <v>0</v>
      </c>
      <c r="Q1622" s="46" t="s">
        <v>74</v>
      </c>
      <c r="R1622" s="46">
        <v>0</v>
      </c>
      <c r="S1622" s="46" t="s">
        <v>74</v>
      </c>
      <c r="T1622" s="46">
        <v>0</v>
      </c>
      <c r="U1622" s="46" t="s">
        <v>74</v>
      </c>
      <c r="V1622" s="46">
        <v>0</v>
      </c>
      <c r="W1622" s="46" t="s">
        <v>74</v>
      </c>
      <c r="X1622" s="46">
        <v>0</v>
      </c>
      <c r="Y1622" s="46" t="s">
        <v>74</v>
      </c>
      <c r="Z1622" s="46">
        <v>0</v>
      </c>
      <c r="AA1622" s="46" t="s">
        <v>74</v>
      </c>
      <c r="AB1622" s="46">
        <v>0</v>
      </c>
      <c r="AC1622" s="46" t="s">
        <v>74</v>
      </c>
      <c r="AD1622" s="46">
        <v>0</v>
      </c>
      <c r="AE1622" s="46" t="s">
        <v>74</v>
      </c>
      <c r="AF1622" s="46">
        <v>0</v>
      </c>
      <c r="AG1622" s="46" t="s">
        <v>74</v>
      </c>
      <c r="AH1622" s="46">
        <v>0</v>
      </c>
      <c r="AI1622" s="46" t="s">
        <v>74</v>
      </c>
      <c r="AJ1622" s="46">
        <v>0</v>
      </c>
      <c r="AK1622" s="46" t="s">
        <v>74</v>
      </c>
      <c r="AL1622" s="46">
        <v>0</v>
      </c>
      <c r="AM1622" s="46" t="s">
        <v>74</v>
      </c>
      <c r="AN1622" s="50"/>
      <c r="AO1622" s="46"/>
      <c r="AP1622" s="46"/>
      <c r="AQ1622" s="46"/>
      <c r="AR1622" s="46"/>
      <c r="AS1622" s="46"/>
      <c r="AT1622" s="46"/>
      <c r="AU1622" s="46"/>
      <c r="AV1622" s="46"/>
      <c r="AW1622" s="46"/>
      <c r="AX1622" s="46"/>
      <c r="AY1622" s="46"/>
      <c r="AZ1622" s="46"/>
      <c r="BA1622" s="46"/>
      <c r="BB1622" s="46"/>
      <c r="BC1622" s="46"/>
      <c r="BD1622" s="46"/>
      <c r="BE1622" s="46"/>
      <c r="BF1622" s="46"/>
      <c r="BG1622" s="46"/>
      <c r="BH1622" s="46"/>
      <c r="BI1622" s="46"/>
      <c r="BJ1622" s="46"/>
      <c r="BK1622" s="46"/>
      <c r="BL1622" s="46"/>
      <c r="BM1622" s="46"/>
      <c r="BN1622" s="46"/>
      <c r="BO1622" s="46"/>
      <c r="BP1622" s="46"/>
      <c r="BQ1622" s="46"/>
      <c r="BR1622" s="46"/>
      <c r="BS1622" s="46"/>
      <c r="BT1622" s="46"/>
      <c r="BU1622" s="46"/>
      <c r="BV1622" s="46"/>
      <c r="BW1622" s="46"/>
      <c r="BX1622" s="46"/>
      <c r="BY1622" s="46"/>
      <c r="BZ1622" s="46"/>
      <c r="CA1622" s="46"/>
      <c r="CB1622" s="46"/>
      <c r="CC1622" s="46"/>
    </row>
    <row r="1623" spans="7:81" x14ac:dyDescent="0.25">
      <c r="G1623" t="s">
        <v>133</v>
      </c>
      <c r="H1623" s="40">
        <v>41799</v>
      </c>
      <c r="I1623" s="46">
        <v>1</v>
      </c>
      <c r="J1623" s="46">
        <v>0</v>
      </c>
      <c r="K1623" s="46" t="s">
        <v>74</v>
      </c>
      <c r="L1623" s="46">
        <v>0</v>
      </c>
      <c r="M1623" s="46" t="s">
        <v>74</v>
      </c>
      <c r="N1623" s="46">
        <v>0</v>
      </c>
      <c r="O1623" s="46" t="s">
        <v>74</v>
      </c>
      <c r="P1623" s="46">
        <v>0</v>
      </c>
      <c r="Q1623" s="46" t="s">
        <v>74</v>
      </c>
      <c r="R1623" s="46">
        <v>0</v>
      </c>
      <c r="S1623" s="46" t="s">
        <v>74</v>
      </c>
      <c r="T1623" s="46">
        <v>0</v>
      </c>
      <c r="U1623" s="46" t="s">
        <v>74</v>
      </c>
      <c r="V1623" s="46">
        <v>0</v>
      </c>
      <c r="W1623" s="46" t="s">
        <v>74</v>
      </c>
      <c r="X1623" s="46">
        <v>0</v>
      </c>
      <c r="Y1623" s="46" t="s">
        <v>74</v>
      </c>
      <c r="Z1623" s="46">
        <v>0</v>
      </c>
      <c r="AA1623" s="46" t="s">
        <v>74</v>
      </c>
      <c r="AB1623" s="46">
        <v>0</v>
      </c>
      <c r="AC1623" s="46" t="s">
        <v>74</v>
      </c>
      <c r="AD1623" s="46">
        <v>0</v>
      </c>
      <c r="AE1623" s="46" t="s">
        <v>74</v>
      </c>
      <c r="AF1623" s="46">
        <v>0</v>
      </c>
      <c r="AG1623" s="46" t="s">
        <v>74</v>
      </c>
      <c r="AH1623" s="46">
        <v>0</v>
      </c>
      <c r="AI1623" s="46" t="s">
        <v>74</v>
      </c>
      <c r="AJ1623" s="46">
        <v>0</v>
      </c>
      <c r="AK1623" s="46" t="s">
        <v>74</v>
      </c>
      <c r="AL1623" s="46">
        <v>0</v>
      </c>
      <c r="AM1623" s="46" t="s">
        <v>74</v>
      </c>
      <c r="AN1623" s="50"/>
      <c r="AO1623" s="46"/>
      <c r="AP1623" s="46"/>
      <c r="AQ1623" s="46"/>
      <c r="AR1623" s="46"/>
      <c r="AS1623" s="46"/>
      <c r="AT1623" s="46"/>
      <c r="AU1623" s="46"/>
      <c r="AV1623" s="46"/>
      <c r="AW1623" s="46"/>
      <c r="AX1623" s="46"/>
      <c r="AY1623" s="46"/>
      <c r="AZ1623" s="46"/>
      <c r="BA1623" s="46"/>
      <c r="BB1623" s="46"/>
      <c r="BC1623" s="46"/>
      <c r="BD1623" s="46"/>
      <c r="BE1623" s="46"/>
      <c r="BF1623" s="46"/>
      <c r="BG1623" s="46"/>
      <c r="BH1623" s="46"/>
      <c r="BI1623" s="46"/>
      <c r="BJ1623" s="46"/>
      <c r="BK1623" s="46"/>
      <c r="BL1623" s="46"/>
      <c r="BM1623" s="46"/>
      <c r="BN1623" s="46"/>
      <c r="BO1623" s="46"/>
      <c r="BP1623" s="46"/>
      <c r="BQ1623" s="46"/>
      <c r="BR1623" s="46"/>
      <c r="BS1623" s="46"/>
      <c r="BT1623" s="46"/>
      <c r="BU1623" s="46"/>
      <c r="BV1623" s="46"/>
      <c r="BW1623" s="46"/>
      <c r="BX1623" s="46"/>
      <c r="BY1623" s="46"/>
      <c r="BZ1623" s="46"/>
      <c r="CA1623" s="46"/>
      <c r="CB1623" s="46"/>
      <c r="CC1623" s="46"/>
    </row>
    <row r="1624" spans="7:81" x14ac:dyDescent="0.25">
      <c r="G1624" t="s">
        <v>133</v>
      </c>
      <c r="H1624" s="40">
        <v>41800</v>
      </c>
      <c r="I1624" s="46">
        <v>21.5</v>
      </c>
      <c r="J1624" s="46">
        <v>0</v>
      </c>
      <c r="K1624" s="46" t="s">
        <v>74</v>
      </c>
      <c r="L1624" s="46">
        <v>0</v>
      </c>
      <c r="M1624" s="46" t="s">
        <v>74</v>
      </c>
      <c r="N1624" s="46">
        <v>0</v>
      </c>
      <c r="O1624" s="46" t="s">
        <v>74</v>
      </c>
      <c r="P1624" s="46">
        <v>0</v>
      </c>
      <c r="Q1624" s="46" t="s">
        <v>74</v>
      </c>
      <c r="R1624" s="46">
        <v>0</v>
      </c>
      <c r="S1624" s="46" t="s">
        <v>74</v>
      </c>
      <c r="T1624" s="46">
        <v>0</v>
      </c>
      <c r="U1624" s="46" t="s">
        <v>74</v>
      </c>
      <c r="V1624" s="46">
        <v>0</v>
      </c>
      <c r="W1624" s="46" t="s">
        <v>74</v>
      </c>
      <c r="X1624" s="46">
        <v>0</v>
      </c>
      <c r="Y1624" s="46" t="s">
        <v>74</v>
      </c>
      <c r="Z1624" s="46">
        <v>0</v>
      </c>
      <c r="AA1624" s="46" t="s">
        <v>74</v>
      </c>
      <c r="AB1624" s="46">
        <v>0</v>
      </c>
      <c r="AC1624" s="46" t="s">
        <v>74</v>
      </c>
      <c r="AD1624" s="46">
        <v>0</v>
      </c>
      <c r="AE1624" s="46" t="s">
        <v>74</v>
      </c>
      <c r="AF1624" s="46">
        <v>0</v>
      </c>
      <c r="AG1624" s="46" t="s">
        <v>74</v>
      </c>
      <c r="AH1624" s="46">
        <v>0</v>
      </c>
      <c r="AI1624" s="46" t="s">
        <v>74</v>
      </c>
      <c r="AJ1624" s="46">
        <v>0</v>
      </c>
      <c r="AK1624" s="46" t="s">
        <v>74</v>
      </c>
      <c r="AL1624" s="46">
        <v>0</v>
      </c>
      <c r="AM1624" s="46" t="s">
        <v>74</v>
      </c>
      <c r="AN1624" s="50"/>
      <c r="AO1624" s="46"/>
      <c r="AP1624" s="46"/>
      <c r="AQ1624" s="46"/>
      <c r="AR1624" s="46"/>
      <c r="AS1624" s="46"/>
      <c r="AT1624" s="46"/>
      <c r="AU1624" s="46"/>
      <c r="AV1624" s="46"/>
      <c r="AW1624" s="46"/>
      <c r="AX1624" s="46"/>
      <c r="AY1624" s="46"/>
      <c r="AZ1624" s="46"/>
      <c r="BA1624" s="46"/>
      <c r="BB1624" s="46"/>
      <c r="BC1624" s="46"/>
      <c r="BD1624" s="46"/>
      <c r="BE1624" s="46"/>
      <c r="BF1624" s="46"/>
      <c r="BG1624" s="46"/>
      <c r="BH1624" s="46"/>
      <c r="BI1624" s="46"/>
      <c r="BJ1624" s="46"/>
      <c r="BK1624" s="46"/>
      <c r="BL1624" s="46"/>
      <c r="BM1624" s="46"/>
      <c r="BN1624" s="46"/>
      <c r="BO1624" s="46"/>
      <c r="BP1624" s="46"/>
      <c r="BQ1624" s="46"/>
      <c r="BR1624" s="46"/>
      <c r="BS1624" s="46"/>
      <c r="BT1624" s="46"/>
      <c r="BU1624" s="46"/>
      <c r="BV1624" s="46"/>
      <c r="BW1624" s="46"/>
      <c r="BX1624" s="46"/>
      <c r="BY1624" s="46"/>
      <c r="BZ1624" s="46"/>
      <c r="CA1624" s="46"/>
      <c r="CB1624" s="46"/>
      <c r="CC1624" s="46"/>
    </row>
    <row r="1625" spans="7:81" x14ac:dyDescent="0.25">
      <c r="G1625" t="s">
        <v>133</v>
      </c>
      <c r="H1625" s="40">
        <v>41801</v>
      </c>
      <c r="I1625" s="46">
        <v>51.5</v>
      </c>
      <c r="J1625" s="46">
        <v>0</v>
      </c>
      <c r="K1625" s="46" t="s">
        <v>74</v>
      </c>
      <c r="L1625" s="46">
        <v>0</v>
      </c>
      <c r="M1625" s="46" t="s">
        <v>74</v>
      </c>
      <c r="N1625" s="46">
        <v>0</v>
      </c>
      <c r="O1625" s="46" t="s">
        <v>74</v>
      </c>
      <c r="P1625" s="46">
        <v>42.339942176004833</v>
      </c>
      <c r="Q1625" s="46" t="s">
        <v>74</v>
      </c>
      <c r="R1625" s="46">
        <v>0</v>
      </c>
      <c r="S1625" s="46" t="s">
        <v>74</v>
      </c>
      <c r="T1625" s="46">
        <v>0</v>
      </c>
      <c r="U1625" s="46" t="s">
        <v>74</v>
      </c>
      <c r="V1625" s="46">
        <v>0</v>
      </c>
      <c r="W1625" s="46" t="s">
        <v>74</v>
      </c>
      <c r="X1625" s="46">
        <v>40.635660446037043</v>
      </c>
      <c r="Y1625" s="46" t="s">
        <v>74</v>
      </c>
      <c r="Z1625" s="46">
        <v>0</v>
      </c>
      <c r="AA1625" s="46">
        <v>1.3666666666666665</v>
      </c>
      <c r="AB1625" s="46">
        <v>0</v>
      </c>
      <c r="AC1625" s="46">
        <v>0.53999999999999992</v>
      </c>
      <c r="AD1625" s="46">
        <v>0</v>
      </c>
      <c r="AE1625" s="46">
        <v>0</v>
      </c>
      <c r="AF1625" s="46">
        <v>0</v>
      </c>
      <c r="AG1625" s="46">
        <v>0</v>
      </c>
      <c r="AH1625" s="46">
        <v>0</v>
      </c>
      <c r="AI1625" s="46">
        <v>0</v>
      </c>
      <c r="AJ1625" s="46">
        <v>0</v>
      </c>
      <c r="AK1625" s="46">
        <v>0</v>
      </c>
      <c r="AL1625" s="46">
        <v>0</v>
      </c>
      <c r="AM1625" s="46">
        <v>0.26666666666666666</v>
      </c>
      <c r="AN1625" s="50"/>
      <c r="AO1625" s="46"/>
      <c r="AP1625" s="46"/>
      <c r="AQ1625" s="46"/>
      <c r="AR1625" s="46"/>
      <c r="AS1625" s="46"/>
      <c r="AT1625" s="46"/>
      <c r="AU1625" s="46"/>
      <c r="AV1625" s="46"/>
      <c r="AW1625" s="46"/>
      <c r="AX1625" s="46"/>
      <c r="AY1625" s="46"/>
      <c r="AZ1625" s="46"/>
      <c r="BA1625" s="46"/>
      <c r="BB1625" s="46"/>
      <c r="BC1625" s="46"/>
      <c r="BD1625" s="46"/>
      <c r="BE1625" s="46"/>
      <c r="BF1625" s="46"/>
      <c r="BG1625" s="46"/>
      <c r="BH1625" s="46"/>
      <c r="BI1625" s="46">
        <v>0</v>
      </c>
      <c r="BJ1625" s="46">
        <v>1.5</v>
      </c>
      <c r="BK1625" s="46">
        <v>2.6</v>
      </c>
      <c r="BL1625" s="46">
        <v>0</v>
      </c>
      <c r="BM1625" s="46">
        <v>1.4</v>
      </c>
      <c r="BN1625" s="46">
        <v>0.22</v>
      </c>
      <c r="BO1625" s="46">
        <v>0</v>
      </c>
      <c r="BP1625" s="46">
        <v>0</v>
      </c>
      <c r="BQ1625" s="46">
        <v>0</v>
      </c>
      <c r="BR1625" s="46">
        <v>0</v>
      </c>
      <c r="BS1625" s="46">
        <v>0</v>
      </c>
      <c r="BT1625" s="46">
        <v>0</v>
      </c>
      <c r="BU1625" s="46">
        <v>0</v>
      </c>
      <c r="BV1625" s="46">
        <v>0</v>
      </c>
      <c r="BW1625" s="46">
        <v>0</v>
      </c>
      <c r="BX1625" s="46">
        <v>0</v>
      </c>
      <c r="BY1625" s="46">
        <v>0</v>
      </c>
      <c r="BZ1625" s="46">
        <v>0</v>
      </c>
      <c r="CA1625" s="46">
        <v>0</v>
      </c>
      <c r="CB1625" s="46">
        <v>0</v>
      </c>
      <c r="CC1625" s="46">
        <v>0.8</v>
      </c>
    </row>
    <row r="1626" spans="7:81" x14ac:dyDescent="0.25">
      <c r="G1626" t="s">
        <v>133</v>
      </c>
      <c r="H1626" s="40">
        <v>41802</v>
      </c>
      <c r="I1626" s="46">
        <v>5</v>
      </c>
      <c r="J1626" s="46">
        <v>0</v>
      </c>
      <c r="K1626" s="46" t="s">
        <v>74</v>
      </c>
      <c r="L1626" s="46">
        <v>0</v>
      </c>
      <c r="M1626" s="46" t="s">
        <v>74</v>
      </c>
      <c r="N1626" s="46">
        <v>0</v>
      </c>
      <c r="O1626" s="46" t="s">
        <v>74</v>
      </c>
      <c r="P1626" s="46">
        <v>0</v>
      </c>
      <c r="Q1626" s="46" t="s">
        <v>74</v>
      </c>
      <c r="R1626" s="46">
        <v>0</v>
      </c>
      <c r="S1626" s="46" t="s">
        <v>74</v>
      </c>
      <c r="T1626" s="46">
        <v>0</v>
      </c>
      <c r="U1626" s="46" t="s">
        <v>74</v>
      </c>
      <c r="V1626" s="46">
        <v>0</v>
      </c>
      <c r="W1626" s="46" t="s">
        <v>74</v>
      </c>
      <c r="X1626" s="46">
        <v>0</v>
      </c>
      <c r="Y1626" s="46" t="s">
        <v>74</v>
      </c>
      <c r="Z1626" s="46">
        <v>0</v>
      </c>
      <c r="AA1626" s="46" t="s">
        <v>74</v>
      </c>
      <c r="AB1626" s="46">
        <v>0</v>
      </c>
      <c r="AC1626" s="46" t="s">
        <v>74</v>
      </c>
      <c r="AD1626" s="46">
        <v>0</v>
      </c>
      <c r="AE1626" s="46" t="s">
        <v>74</v>
      </c>
      <c r="AF1626" s="46">
        <v>0</v>
      </c>
      <c r="AG1626" s="46" t="s">
        <v>74</v>
      </c>
      <c r="AH1626" s="46">
        <v>0</v>
      </c>
      <c r="AI1626" s="46" t="s">
        <v>74</v>
      </c>
      <c r="AJ1626" s="46">
        <v>0</v>
      </c>
      <c r="AK1626" s="46" t="s">
        <v>74</v>
      </c>
      <c r="AL1626" s="46">
        <v>0</v>
      </c>
      <c r="AM1626" s="46" t="s">
        <v>74</v>
      </c>
      <c r="AN1626" s="50"/>
      <c r="AO1626" s="46"/>
      <c r="AP1626" s="46"/>
      <c r="AQ1626" s="46"/>
      <c r="AR1626" s="46"/>
      <c r="AS1626" s="46"/>
      <c r="AT1626" s="46"/>
      <c r="AU1626" s="46"/>
      <c r="AV1626" s="46"/>
      <c r="AW1626" s="46"/>
      <c r="AX1626" s="46"/>
      <c r="AY1626" s="46"/>
      <c r="AZ1626" s="46"/>
      <c r="BA1626" s="46"/>
      <c r="BB1626" s="46"/>
      <c r="BC1626" s="46"/>
      <c r="BD1626" s="46"/>
      <c r="BE1626" s="46"/>
      <c r="BF1626" s="46"/>
      <c r="BG1626" s="46"/>
      <c r="BH1626" s="46"/>
      <c r="BI1626" s="46"/>
      <c r="BJ1626" s="46"/>
      <c r="BK1626" s="46"/>
      <c r="BL1626" s="46"/>
      <c r="BM1626" s="46"/>
      <c r="BN1626" s="46"/>
      <c r="BO1626" s="46"/>
      <c r="BP1626" s="46"/>
      <c r="BQ1626" s="46"/>
      <c r="BR1626" s="46"/>
      <c r="BS1626" s="46"/>
      <c r="BT1626" s="46"/>
      <c r="BU1626" s="46"/>
      <c r="BV1626" s="46"/>
      <c r="BW1626" s="46"/>
      <c r="BX1626" s="46"/>
      <c r="BY1626" s="46"/>
      <c r="BZ1626" s="46"/>
      <c r="CA1626" s="46"/>
      <c r="CB1626" s="46"/>
      <c r="CC1626" s="46"/>
    </row>
    <row r="1627" spans="7:81" x14ac:dyDescent="0.25">
      <c r="G1627" t="s">
        <v>133</v>
      </c>
      <c r="H1627" s="40">
        <v>41803</v>
      </c>
      <c r="I1627" s="46">
        <v>6</v>
      </c>
      <c r="J1627" s="46">
        <v>0</v>
      </c>
      <c r="K1627" s="46" t="s">
        <v>74</v>
      </c>
      <c r="L1627" s="46">
        <v>0</v>
      </c>
      <c r="M1627" s="46" t="s">
        <v>74</v>
      </c>
      <c r="N1627" s="46">
        <v>0</v>
      </c>
      <c r="O1627" s="46" t="s">
        <v>74</v>
      </c>
      <c r="P1627" s="46">
        <v>0</v>
      </c>
      <c r="Q1627" s="46" t="s">
        <v>74</v>
      </c>
      <c r="R1627" s="46">
        <v>0</v>
      </c>
      <c r="S1627" s="46" t="s">
        <v>74</v>
      </c>
      <c r="T1627" s="46">
        <v>0</v>
      </c>
      <c r="U1627" s="46" t="s">
        <v>74</v>
      </c>
      <c r="V1627" s="46">
        <v>0</v>
      </c>
      <c r="W1627" s="46" t="s">
        <v>74</v>
      </c>
      <c r="X1627" s="46">
        <v>0</v>
      </c>
      <c r="Y1627" s="46" t="s">
        <v>74</v>
      </c>
      <c r="Z1627" s="46">
        <v>0</v>
      </c>
      <c r="AA1627" s="46" t="s">
        <v>74</v>
      </c>
      <c r="AB1627" s="46">
        <v>0</v>
      </c>
      <c r="AC1627" s="46" t="s">
        <v>74</v>
      </c>
      <c r="AD1627" s="46">
        <v>0</v>
      </c>
      <c r="AE1627" s="46" t="s">
        <v>74</v>
      </c>
      <c r="AF1627" s="46">
        <v>0</v>
      </c>
      <c r="AG1627" s="46" t="s">
        <v>74</v>
      </c>
      <c r="AH1627" s="46">
        <v>0</v>
      </c>
      <c r="AI1627" s="46" t="s">
        <v>74</v>
      </c>
      <c r="AJ1627" s="46">
        <v>0</v>
      </c>
      <c r="AK1627" s="46" t="s">
        <v>74</v>
      </c>
      <c r="AL1627" s="46">
        <v>0</v>
      </c>
      <c r="AM1627" s="46" t="s">
        <v>74</v>
      </c>
      <c r="AN1627" s="50"/>
      <c r="AO1627" s="46"/>
      <c r="AP1627" s="46"/>
      <c r="AQ1627" s="46"/>
      <c r="AR1627" s="46"/>
      <c r="AS1627" s="46"/>
      <c r="AT1627" s="46"/>
      <c r="AU1627" s="46"/>
      <c r="AV1627" s="46"/>
      <c r="AW1627" s="46"/>
      <c r="AX1627" s="46"/>
      <c r="AY1627" s="46"/>
      <c r="AZ1627" s="46"/>
      <c r="BA1627" s="46"/>
      <c r="BB1627" s="46"/>
      <c r="BC1627" s="46"/>
      <c r="BD1627" s="46"/>
      <c r="BE1627" s="46"/>
      <c r="BF1627" s="46"/>
      <c r="BG1627" s="46"/>
      <c r="BH1627" s="46"/>
      <c r="BI1627" s="46"/>
      <c r="BJ1627" s="46"/>
      <c r="BK1627" s="46"/>
      <c r="BL1627" s="46"/>
      <c r="BM1627" s="46"/>
      <c r="BN1627" s="46"/>
      <c r="BO1627" s="46"/>
      <c r="BP1627" s="46"/>
      <c r="BQ1627" s="46"/>
      <c r="BR1627" s="46"/>
      <c r="BS1627" s="46"/>
      <c r="BT1627" s="46"/>
      <c r="BU1627" s="46"/>
      <c r="BV1627" s="46"/>
      <c r="BW1627" s="46"/>
      <c r="BX1627" s="46"/>
      <c r="BY1627" s="46"/>
      <c r="BZ1627" s="46"/>
      <c r="CA1627" s="46"/>
      <c r="CB1627" s="46"/>
      <c r="CC1627" s="46"/>
    </row>
    <row r="1628" spans="7:81" x14ac:dyDescent="0.25">
      <c r="G1628" t="s">
        <v>133</v>
      </c>
      <c r="H1628" s="40">
        <v>41804</v>
      </c>
      <c r="I1628" s="46">
        <v>0</v>
      </c>
      <c r="J1628" s="46">
        <v>0</v>
      </c>
      <c r="K1628" s="46" t="s">
        <v>74</v>
      </c>
      <c r="L1628" s="46">
        <v>0</v>
      </c>
      <c r="M1628" s="46" t="s">
        <v>74</v>
      </c>
      <c r="N1628" s="46">
        <v>0</v>
      </c>
      <c r="O1628" s="46" t="s">
        <v>74</v>
      </c>
      <c r="P1628" s="46">
        <v>0</v>
      </c>
      <c r="Q1628" s="46" t="s">
        <v>74</v>
      </c>
      <c r="R1628" s="46">
        <v>0</v>
      </c>
      <c r="S1628" s="46" t="s">
        <v>74</v>
      </c>
      <c r="T1628" s="46">
        <v>0</v>
      </c>
      <c r="U1628" s="46" t="s">
        <v>74</v>
      </c>
      <c r="V1628" s="46">
        <v>0</v>
      </c>
      <c r="W1628" s="46" t="s">
        <v>74</v>
      </c>
      <c r="X1628" s="46">
        <v>0</v>
      </c>
      <c r="Y1628" s="46" t="s">
        <v>74</v>
      </c>
      <c r="Z1628" s="46">
        <v>0</v>
      </c>
      <c r="AA1628" s="46" t="s">
        <v>74</v>
      </c>
      <c r="AB1628" s="46">
        <v>0</v>
      </c>
      <c r="AC1628" s="46" t="s">
        <v>74</v>
      </c>
      <c r="AD1628" s="46">
        <v>0</v>
      </c>
      <c r="AE1628" s="46" t="s">
        <v>74</v>
      </c>
      <c r="AF1628" s="46">
        <v>0</v>
      </c>
      <c r="AG1628" s="46" t="s">
        <v>74</v>
      </c>
      <c r="AH1628" s="46">
        <v>0</v>
      </c>
      <c r="AI1628" s="46" t="s">
        <v>74</v>
      </c>
      <c r="AJ1628" s="46">
        <v>0</v>
      </c>
      <c r="AK1628" s="46" t="s">
        <v>74</v>
      </c>
      <c r="AL1628" s="46">
        <v>0</v>
      </c>
      <c r="AM1628" s="46" t="s">
        <v>74</v>
      </c>
      <c r="AN1628" s="50"/>
      <c r="AO1628" s="46"/>
      <c r="AP1628" s="46"/>
      <c r="AQ1628" s="46"/>
      <c r="AR1628" s="46"/>
      <c r="AS1628" s="46"/>
      <c r="AT1628" s="46"/>
      <c r="AU1628" s="46"/>
      <c r="AV1628" s="46"/>
      <c r="AW1628" s="46"/>
      <c r="AX1628" s="46"/>
      <c r="AY1628" s="46"/>
      <c r="AZ1628" s="46"/>
      <c r="BA1628" s="46"/>
      <c r="BB1628" s="46"/>
      <c r="BC1628" s="46"/>
      <c r="BD1628" s="46"/>
      <c r="BE1628" s="46"/>
      <c r="BF1628" s="46"/>
      <c r="BG1628" s="46"/>
      <c r="BH1628" s="46"/>
      <c r="BI1628" s="46"/>
      <c r="BJ1628" s="46"/>
      <c r="BK1628" s="46"/>
      <c r="BL1628" s="46"/>
      <c r="BM1628" s="46"/>
      <c r="BN1628" s="46"/>
      <c r="BO1628" s="46"/>
      <c r="BP1628" s="46"/>
      <c r="BQ1628" s="46"/>
      <c r="BR1628" s="46"/>
      <c r="BS1628" s="46"/>
      <c r="BT1628" s="46"/>
      <c r="BU1628" s="46"/>
      <c r="BV1628" s="46"/>
      <c r="BW1628" s="46"/>
      <c r="BX1628" s="46"/>
      <c r="BY1628" s="46"/>
      <c r="BZ1628" s="46"/>
      <c r="CA1628" s="46"/>
      <c r="CB1628" s="46"/>
      <c r="CC1628" s="46"/>
    </row>
    <row r="1629" spans="7:81" x14ac:dyDescent="0.25">
      <c r="G1629" t="s">
        <v>133</v>
      </c>
      <c r="H1629" s="40">
        <v>41805</v>
      </c>
      <c r="I1629" s="46">
        <v>0</v>
      </c>
      <c r="J1629" s="46">
        <v>0</v>
      </c>
      <c r="K1629" s="46" t="s">
        <v>74</v>
      </c>
      <c r="L1629" s="46">
        <v>0</v>
      </c>
      <c r="M1629" s="46" t="s">
        <v>74</v>
      </c>
      <c r="N1629" s="46">
        <v>0</v>
      </c>
      <c r="O1629" s="46" t="s">
        <v>74</v>
      </c>
      <c r="P1629" s="46">
        <v>0</v>
      </c>
      <c r="Q1629" s="46" t="s">
        <v>74</v>
      </c>
      <c r="R1629" s="46">
        <v>0</v>
      </c>
      <c r="S1629" s="46" t="s">
        <v>74</v>
      </c>
      <c r="T1629" s="46">
        <v>0</v>
      </c>
      <c r="U1629" s="46" t="s">
        <v>74</v>
      </c>
      <c r="V1629" s="46">
        <v>0</v>
      </c>
      <c r="W1629" s="46" t="s">
        <v>74</v>
      </c>
      <c r="X1629" s="46">
        <v>0</v>
      </c>
      <c r="Y1629" s="46" t="s">
        <v>74</v>
      </c>
      <c r="Z1629" s="46">
        <v>0</v>
      </c>
      <c r="AA1629" s="46" t="s">
        <v>74</v>
      </c>
      <c r="AB1629" s="46">
        <v>0</v>
      </c>
      <c r="AC1629" s="46" t="s">
        <v>74</v>
      </c>
      <c r="AD1629" s="46">
        <v>0</v>
      </c>
      <c r="AE1629" s="46" t="s">
        <v>74</v>
      </c>
      <c r="AF1629" s="46">
        <v>0</v>
      </c>
      <c r="AG1629" s="46" t="s">
        <v>74</v>
      </c>
      <c r="AH1629" s="46">
        <v>0</v>
      </c>
      <c r="AI1629" s="46" t="s">
        <v>74</v>
      </c>
      <c r="AJ1629" s="46">
        <v>0</v>
      </c>
      <c r="AK1629" s="46" t="s">
        <v>74</v>
      </c>
      <c r="AL1629" s="46">
        <v>0</v>
      </c>
      <c r="AM1629" s="46" t="s">
        <v>74</v>
      </c>
      <c r="AN1629" s="50"/>
      <c r="AO1629" s="46"/>
      <c r="AP1629" s="46"/>
      <c r="AQ1629" s="46"/>
      <c r="AR1629" s="46"/>
      <c r="AS1629" s="46"/>
      <c r="AT1629" s="46"/>
      <c r="AU1629" s="46"/>
      <c r="AV1629" s="46"/>
      <c r="AW1629" s="46"/>
      <c r="AX1629" s="46"/>
      <c r="AY1629" s="46"/>
      <c r="AZ1629" s="46"/>
      <c r="BA1629" s="46"/>
      <c r="BB1629" s="46"/>
      <c r="BC1629" s="46"/>
      <c r="BD1629" s="46"/>
      <c r="BE1629" s="46"/>
      <c r="BF1629" s="46"/>
      <c r="BG1629" s="46"/>
      <c r="BH1629" s="46"/>
      <c r="BI1629" s="46"/>
      <c r="BJ1629" s="46"/>
      <c r="BK1629" s="46"/>
      <c r="BL1629" s="46"/>
      <c r="BM1629" s="46"/>
      <c r="BN1629" s="46"/>
      <c r="BO1629" s="46"/>
      <c r="BP1629" s="46"/>
      <c r="BQ1629" s="46"/>
      <c r="BR1629" s="46"/>
      <c r="BS1629" s="46"/>
      <c r="BT1629" s="46"/>
      <c r="BU1629" s="46"/>
      <c r="BV1629" s="46"/>
      <c r="BW1629" s="46"/>
      <c r="BX1629" s="46"/>
      <c r="BY1629" s="46"/>
      <c r="BZ1629" s="46"/>
      <c r="CA1629" s="46"/>
      <c r="CB1629" s="46"/>
      <c r="CC1629" s="46"/>
    </row>
    <row r="1630" spans="7:81" x14ac:dyDescent="0.25">
      <c r="G1630" t="s">
        <v>133</v>
      </c>
      <c r="H1630" s="40">
        <v>41806</v>
      </c>
      <c r="I1630" s="46">
        <v>2.5</v>
      </c>
      <c r="J1630" s="46">
        <v>0</v>
      </c>
      <c r="K1630" s="46" t="s">
        <v>74</v>
      </c>
      <c r="L1630" s="46">
        <v>0</v>
      </c>
      <c r="M1630" s="46" t="s">
        <v>74</v>
      </c>
      <c r="N1630" s="46">
        <v>0</v>
      </c>
      <c r="O1630" s="46" t="s">
        <v>74</v>
      </c>
      <c r="P1630" s="46">
        <v>0</v>
      </c>
      <c r="Q1630" s="46" t="s">
        <v>74</v>
      </c>
      <c r="R1630" s="46">
        <v>0</v>
      </c>
      <c r="S1630" s="46" t="s">
        <v>74</v>
      </c>
      <c r="T1630" s="46">
        <v>0</v>
      </c>
      <c r="U1630" s="46" t="s">
        <v>74</v>
      </c>
      <c r="V1630" s="46">
        <v>0</v>
      </c>
      <c r="W1630" s="46" t="s">
        <v>74</v>
      </c>
      <c r="X1630" s="46">
        <v>0</v>
      </c>
      <c r="Y1630" s="46" t="s">
        <v>74</v>
      </c>
      <c r="Z1630" s="46">
        <v>0</v>
      </c>
      <c r="AA1630" s="46" t="s">
        <v>74</v>
      </c>
      <c r="AB1630" s="46">
        <v>0</v>
      </c>
      <c r="AC1630" s="46" t="s">
        <v>74</v>
      </c>
      <c r="AD1630" s="46">
        <v>0</v>
      </c>
      <c r="AE1630" s="46" t="s">
        <v>74</v>
      </c>
      <c r="AF1630" s="46">
        <v>0</v>
      </c>
      <c r="AG1630" s="46" t="s">
        <v>74</v>
      </c>
      <c r="AH1630" s="46">
        <v>0</v>
      </c>
      <c r="AI1630" s="46" t="s">
        <v>74</v>
      </c>
      <c r="AJ1630" s="46">
        <v>0</v>
      </c>
      <c r="AK1630" s="46" t="s">
        <v>74</v>
      </c>
      <c r="AL1630" s="46">
        <v>0</v>
      </c>
      <c r="AM1630" s="46" t="s">
        <v>74</v>
      </c>
      <c r="AN1630" s="50"/>
      <c r="AO1630" s="46"/>
      <c r="AP1630" s="46"/>
      <c r="AQ1630" s="46"/>
      <c r="AR1630" s="46"/>
      <c r="AS1630" s="46"/>
      <c r="AT1630" s="46"/>
      <c r="AU1630" s="46"/>
      <c r="AV1630" s="46"/>
      <c r="AW1630" s="46"/>
      <c r="AX1630" s="46"/>
      <c r="AY1630" s="46"/>
      <c r="AZ1630" s="46"/>
      <c r="BA1630" s="46"/>
      <c r="BB1630" s="46"/>
      <c r="BC1630" s="46"/>
      <c r="BD1630" s="46"/>
      <c r="BE1630" s="46"/>
      <c r="BF1630" s="46"/>
      <c r="BG1630" s="46"/>
      <c r="BH1630" s="46"/>
      <c r="BI1630" s="46"/>
      <c r="BJ1630" s="46"/>
      <c r="BK1630" s="46"/>
      <c r="BL1630" s="46"/>
      <c r="BM1630" s="46"/>
      <c r="BN1630" s="46"/>
      <c r="BO1630" s="46"/>
      <c r="BP1630" s="46"/>
      <c r="BQ1630" s="46"/>
      <c r="BR1630" s="46"/>
      <c r="BS1630" s="46"/>
      <c r="BT1630" s="46"/>
      <c r="BU1630" s="46"/>
      <c r="BV1630" s="46"/>
      <c r="BW1630" s="46"/>
      <c r="BX1630" s="46"/>
      <c r="BY1630" s="46"/>
      <c r="BZ1630" s="46"/>
      <c r="CA1630" s="46"/>
      <c r="CB1630" s="46"/>
      <c r="CC1630" s="46"/>
    </row>
    <row r="1631" spans="7:81" x14ac:dyDescent="0.25">
      <c r="G1631" t="s">
        <v>133</v>
      </c>
      <c r="H1631" s="40">
        <v>41807</v>
      </c>
      <c r="I1631" s="46">
        <v>0.5</v>
      </c>
      <c r="J1631" s="46">
        <v>0</v>
      </c>
      <c r="K1631" s="46" t="s">
        <v>74</v>
      </c>
      <c r="L1631" s="46">
        <v>0</v>
      </c>
      <c r="M1631" s="46" t="s">
        <v>74</v>
      </c>
      <c r="N1631" s="46">
        <v>0</v>
      </c>
      <c r="O1631" s="46" t="s">
        <v>74</v>
      </c>
      <c r="P1631" s="46">
        <v>0</v>
      </c>
      <c r="Q1631" s="46" t="s">
        <v>74</v>
      </c>
      <c r="R1631" s="46">
        <v>0</v>
      </c>
      <c r="S1631" s="46" t="s">
        <v>74</v>
      </c>
      <c r="T1631" s="46">
        <v>0</v>
      </c>
      <c r="U1631" s="46" t="s">
        <v>74</v>
      </c>
      <c r="V1631" s="46">
        <v>0</v>
      </c>
      <c r="W1631" s="46" t="s">
        <v>74</v>
      </c>
      <c r="X1631" s="46">
        <v>0</v>
      </c>
      <c r="Y1631" s="46" t="s">
        <v>74</v>
      </c>
      <c r="Z1631" s="46">
        <v>0</v>
      </c>
      <c r="AA1631" s="46" t="s">
        <v>74</v>
      </c>
      <c r="AB1631" s="46">
        <v>0</v>
      </c>
      <c r="AC1631" s="46" t="s">
        <v>74</v>
      </c>
      <c r="AD1631" s="46">
        <v>0</v>
      </c>
      <c r="AE1631" s="46" t="s">
        <v>74</v>
      </c>
      <c r="AF1631" s="46">
        <v>0</v>
      </c>
      <c r="AG1631" s="46" t="s">
        <v>74</v>
      </c>
      <c r="AH1631" s="46">
        <v>0</v>
      </c>
      <c r="AI1631" s="46" t="s">
        <v>74</v>
      </c>
      <c r="AJ1631" s="46">
        <v>0</v>
      </c>
      <c r="AK1631" s="46" t="s">
        <v>74</v>
      </c>
      <c r="AL1631" s="46">
        <v>0</v>
      </c>
      <c r="AM1631" s="46" t="s">
        <v>74</v>
      </c>
      <c r="AN1631" s="50"/>
      <c r="AO1631" s="46"/>
      <c r="AP1631" s="46"/>
      <c r="AQ1631" s="46"/>
      <c r="AR1631" s="46"/>
      <c r="AS1631" s="46"/>
      <c r="AT1631" s="46"/>
      <c r="AU1631" s="46"/>
      <c r="AV1631" s="46"/>
      <c r="AW1631" s="46"/>
      <c r="AX1631" s="46"/>
      <c r="AY1631" s="46"/>
      <c r="AZ1631" s="46"/>
      <c r="BA1631" s="46"/>
      <c r="BB1631" s="46"/>
      <c r="BC1631" s="46"/>
      <c r="BD1631" s="46"/>
      <c r="BE1631" s="46"/>
      <c r="BF1631" s="46"/>
      <c r="BG1631" s="46"/>
      <c r="BH1631" s="46"/>
      <c r="BI1631" s="46"/>
      <c r="BJ1631" s="46"/>
      <c r="BK1631" s="46"/>
      <c r="BL1631" s="46"/>
      <c r="BM1631" s="46"/>
      <c r="BN1631" s="46"/>
      <c r="BO1631" s="46"/>
      <c r="BP1631" s="46"/>
      <c r="BQ1631" s="46"/>
      <c r="BR1631" s="46"/>
      <c r="BS1631" s="46"/>
      <c r="BT1631" s="46"/>
      <c r="BU1631" s="46"/>
      <c r="BV1631" s="46"/>
      <c r="BW1631" s="46"/>
      <c r="BX1631" s="46"/>
      <c r="BY1631" s="46"/>
      <c r="BZ1631" s="46"/>
      <c r="CA1631" s="46"/>
      <c r="CB1631" s="46"/>
      <c r="CC1631" s="46"/>
    </row>
    <row r="1632" spans="7:81" x14ac:dyDescent="0.25">
      <c r="G1632" t="s">
        <v>133</v>
      </c>
      <c r="H1632" s="40">
        <v>41808</v>
      </c>
      <c r="I1632" s="46">
        <v>0</v>
      </c>
      <c r="J1632" s="46">
        <v>0</v>
      </c>
      <c r="K1632" s="46">
        <v>13.35</v>
      </c>
      <c r="L1632" s="46">
        <v>0</v>
      </c>
      <c r="M1632" s="46">
        <v>3</v>
      </c>
      <c r="N1632" s="46">
        <v>0</v>
      </c>
      <c r="O1632" s="46">
        <v>2.95</v>
      </c>
      <c r="P1632" s="46">
        <v>0</v>
      </c>
      <c r="Q1632" s="46">
        <v>4.3666666666666671</v>
      </c>
      <c r="R1632" s="46">
        <v>0</v>
      </c>
      <c r="S1632" s="46">
        <v>2.1</v>
      </c>
      <c r="T1632" s="46">
        <v>0</v>
      </c>
      <c r="U1632" s="46">
        <v>2.9666666666666668</v>
      </c>
      <c r="V1632" s="46">
        <v>0</v>
      </c>
      <c r="W1632" s="46">
        <v>3.0333333333333332</v>
      </c>
      <c r="X1632" s="46">
        <v>0</v>
      </c>
      <c r="Y1632" s="46">
        <v>1.3333333333333333</v>
      </c>
      <c r="Z1632" s="46">
        <v>0</v>
      </c>
      <c r="AA1632" s="46" t="s">
        <v>74</v>
      </c>
      <c r="AB1632" s="46">
        <v>0</v>
      </c>
      <c r="AC1632" s="46" t="s">
        <v>74</v>
      </c>
      <c r="AD1632" s="46">
        <v>0</v>
      </c>
      <c r="AE1632" s="46" t="s">
        <v>74</v>
      </c>
      <c r="AF1632" s="46">
        <v>0</v>
      </c>
      <c r="AG1632" s="46" t="s">
        <v>74</v>
      </c>
      <c r="AH1632" s="46">
        <v>0</v>
      </c>
      <c r="AI1632" s="46" t="s">
        <v>74</v>
      </c>
      <c r="AJ1632" s="46">
        <v>0</v>
      </c>
      <c r="AK1632" s="46" t="s">
        <v>74</v>
      </c>
      <c r="AL1632" s="46">
        <v>0</v>
      </c>
      <c r="AM1632" s="46" t="s">
        <v>74</v>
      </c>
      <c r="AN1632" s="50"/>
      <c r="AO1632" s="46">
        <v>12.2</v>
      </c>
      <c r="AP1632" s="46">
        <v>14.5</v>
      </c>
      <c r="AQ1632" s="46">
        <v>3</v>
      </c>
      <c r="AR1632" s="46">
        <v>3.1</v>
      </c>
      <c r="AS1632" s="46">
        <v>2.8</v>
      </c>
      <c r="AT1632" s="46">
        <v>5.9</v>
      </c>
      <c r="AU1632" s="46">
        <v>3</v>
      </c>
      <c r="AV1632" s="46">
        <v>4.2</v>
      </c>
      <c r="AW1632" s="46">
        <v>2.5</v>
      </c>
      <c r="AX1632" s="46">
        <v>2.2000000000000002</v>
      </c>
      <c r="AY1632" s="46">
        <v>1.6</v>
      </c>
      <c r="AZ1632" s="46">
        <v>1.6</v>
      </c>
      <c r="BA1632" s="46">
        <v>3.2</v>
      </c>
      <c r="BB1632" s="46">
        <v>4.0999999999999996</v>
      </c>
      <c r="BC1632" s="46">
        <v>1.7</v>
      </c>
      <c r="BD1632" s="46">
        <v>4.0999999999999996</v>
      </c>
      <c r="BE1632" s="46">
        <v>3.3</v>
      </c>
      <c r="BF1632" s="46">
        <v>2</v>
      </c>
      <c r="BG1632" s="46">
        <v>2</v>
      </c>
      <c r="BH1632" s="46">
        <v>0</v>
      </c>
      <c r="BI1632" s="46"/>
      <c r="BJ1632" s="46"/>
      <c r="BK1632" s="46"/>
      <c r="BL1632" s="46"/>
      <c r="BM1632" s="46"/>
      <c r="BN1632" s="46"/>
      <c r="BO1632" s="46"/>
      <c r="BP1632" s="46"/>
      <c r="BQ1632" s="46"/>
      <c r="BR1632" s="46"/>
      <c r="BS1632" s="46"/>
      <c r="BT1632" s="46"/>
      <c r="BU1632" s="46"/>
      <c r="BV1632" s="46"/>
      <c r="BW1632" s="46"/>
      <c r="BX1632" s="46"/>
      <c r="BY1632" s="46"/>
      <c r="BZ1632" s="46"/>
      <c r="CA1632" s="46"/>
      <c r="CB1632" s="46"/>
      <c r="CC1632" s="46"/>
    </row>
    <row r="1633" spans="7:81" x14ac:dyDescent="0.25">
      <c r="G1633" t="s">
        <v>133</v>
      </c>
      <c r="H1633" s="40">
        <v>41809</v>
      </c>
      <c r="I1633" s="46">
        <v>0</v>
      </c>
      <c r="J1633" s="46">
        <v>0</v>
      </c>
      <c r="K1633" s="46" t="s">
        <v>74</v>
      </c>
      <c r="L1633" s="46">
        <v>0</v>
      </c>
      <c r="M1633" s="46" t="s">
        <v>74</v>
      </c>
      <c r="N1633" s="46">
        <v>0</v>
      </c>
      <c r="O1633" s="46" t="s">
        <v>74</v>
      </c>
      <c r="P1633" s="46">
        <v>0</v>
      </c>
      <c r="Q1633" s="46" t="s">
        <v>74</v>
      </c>
      <c r="R1633" s="46">
        <v>0</v>
      </c>
      <c r="S1633" s="46" t="s">
        <v>74</v>
      </c>
      <c r="T1633" s="46">
        <v>0</v>
      </c>
      <c r="U1633" s="46" t="s">
        <v>74</v>
      </c>
      <c r="V1633" s="46">
        <v>0</v>
      </c>
      <c r="W1633" s="46" t="s">
        <v>74</v>
      </c>
      <c r="X1633" s="46">
        <v>0</v>
      </c>
      <c r="Y1633" s="46" t="s">
        <v>74</v>
      </c>
      <c r="Z1633" s="46">
        <v>0</v>
      </c>
      <c r="AA1633" s="46" t="s">
        <v>74</v>
      </c>
      <c r="AB1633" s="46">
        <v>0</v>
      </c>
      <c r="AC1633" s="46" t="s">
        <v>74</v>
      </c>
      <c r="AD1633" s="46">
        <v>40.376134856147907</v>
      </c>
      <c r="AE1633" s="46" t="s">
        <v>74</v>
      </c>
      <c r="AF1633" s="46">
        <v>0</v>
      </c>
      <c r="AG1633" s="46" t="s">
        <v>74</v>
      </c>
      <c r="AH1633" s="46">
        <v>0</v>
      </c>
      <c r="AI1633" s="46" t="s">
        <v>74</v>
      </c>
      <c r="AJ1633" s="46">
        <v>0</v>
      </c>
      <c r="AK1633" s="46" t="s">
        <v>74</v>
      </c>
      <c r="AL1633" s="46">
        <v>0</v>
      </c>
      <c r="AM1633" s="46" t="s">
        <v>74</v>
      </c>
      <c r="AN1633" s="50"/>
      <c r="AO1633" s="46"/>
      <c r="AP1633" s="46"/>
      <c r="AQ1633" s="46"/>
      <c r="AR1633" s="46"/>
      <c r="AS1633" s="46"/>
      <c r="AT1633" s="46"/>
      <c r="AU1633" s="46"/>
      <c r="AV1633" s="46"/>
      <c r="AW1633" s="46"/>
      <c r="AX1633" s="46"/>
      <c r="AY1633" s="46"/>
      <c r="AZ1633" s="46"/>
      <c r="BA1633" s="46"/>
      <c r="BB1633" s="46"/>
      <c r="BC1633" s="46"/>
      <c r="BD1633" s="46"/>
      <c r="BE1633" s="46"/>
      <c r="BF1633" s="46"/>
      <c r="BG1633" s="46"/>
      <c r="BH1633" s="46"/>
      <c r="BI1633" s="46"/>
      <c r="BJ1633" s="46"/>
      <c r="BK1633" s="46"/>
      <c r="BL1633" s="46"/>
      <c r="BM1633" s="46"/>
      <c r="BN1633" s="46"/>
      <c r="BO1633" s="46"/>
      <c r="BP1633" s="46"/>
      <c r="BQ1633" s="46"/>
      <c r="BR1633" s="46"/>
      <c r="BS1633" s="46"/>
      <c r="BT1633" s="46"/>
      <c r="BU1633" s="46"/>
      <c r="BV1633" s="46"/>
      <c r="BW1633" s="46"/>
      <c r="BX1633" s="46"/>
      <c r="BY1633" s="46"/>
      <c r="BZ1633" s="46"/>
      <c r="CA1633" s="46"/>
      <c r="CB1633" s="46"/>
      <c r="CC1633" s="46"/>
    </row>
    <row r="1634" spans="7:81" x14ac:dyDescent="0.25">
      <c r="G1634" t="s">
        <v>133</v>
      </c>
      <c r="H1634" s="40">
        <v>41810</v>
      </c>
      <c r="I1634" s="46">
        <v>0</v>
      </c>
      <c r="J1634" s="46">
        <v>0</v>
      </c>
      <c r="K1634" s="46" t="s">
        <v>74</v>
      </c>
      <c r="L1634" s="46">
        <v>0</v>
      </c>
      <c r="M1634" s="46" t="s">
        <v>74</v>
      </c>
      <c r="N1634" s="46">
        <v>0</v>
      </c>
      <c r="O1634" s="46" t="s">
        <v>74</v>
      </c>
      <c r="P1634" s="46">
        <v>0</v>
      </c>
      <c r="Q1634" s="46" t="s">
        <v>74</v>
      </c>
      <c r="R1634" s="46">
        <v>0</v>
      </c>
      <c r="S1634" s="46" t="s">
        <v>74</v>
      </c>
      <c r="T1634" s="46">
        <v>0</v>
      </c>
      <c r="U1634" s="46" t="s">
        <v>74</v>
      </c>
      <c r="V1634" s="46">
        <v>0</v>
      </c>
      <c r="W1634" s="46" t="s">
        <v>74</v>
      </c>
      <c r="X1634" s="46">
        <v>0</v>
      </c>
      <c r="Y1634" s="46" t="s">
        <v>74</v>
      </c>
      <c r="Z1634" s="46">
        <v>0</v>
      </c>
      <c r="AA1634" s="46" t="s">
        <v>74</v>
      </c>
      <c r="AB1634" s="46">
        <v>0</v>
      </c>
      <c r="AC1634" s="46" t="s">
        <v>74</v>
      </c>
      <c r="AD1634" s="46">
        <v>0</v>
      </c>
      <c r="AE1634" s="46" t="s">
        <v>74</v>
      </c>
      <c r="AF1634" s="46">
        <v>0</v>
      </c>
      <c r="AG1634" s="46" t="s">
        <v>74</v>
      </c>
      <c r="AH1634" s="46">
        <v>0</v>
      </c>
      <c r="AI1634" s="46" t="s">
        <v>74</v>
      </c>
      <c r="AJ1634" s="46">
        <v>0</v>
      </c>
      <c r="AK1634" s="46" t="s">
        <v>74</v>
      </c>
      <c r="AL1634" s="46">
        <v>0</v>
      </c>
      <c r="AM1634" s="46" t="s">
        <v>74</v>
      </c>
      <c r="AN1634" s="50"/>
      <c r="AO1634" s="46"/>
      <c r="AP1634" s="46"/>
      <c r="AQ1634" s="46"/>
      <c r="AR1634" s="46"/>
      <c r="AS1634" s="46"/>
      <c r="AT1634" s="46"/>
      <c r="AU1634" s="46"/>
      <c r="AV1634" s="46"/>
      <c r="AW1634" s="46"/>
      <c r="AX1634" s="46"/>
      <c r="AY1634" s="46"/>
      <c r="AZ1634" s="46"/>
      <c r="BA1634" s="46"/>
      <c r="BB1634" s="46"/>
      <c r="BC1634" s="46"/>
      <c r="BD1634" s="46"/>
      <c r="BE1634" s="46"/>
      <c r="BF1634" s="46"/>
      <c r="BG1634" s="46"/>
      <c r="BH1634" s="46"/>
      <c r="BI1634" s="46"/>
      <c r="BJ1634" s="46"/>
      <c r="BK1634" s="46"/>
      <c r="BL1634" s="46"/>
      <c r="BM1634" s="46"/>
      <c r="BN1634" s="46"/>
      <c r="BO1634" s="46"/>
      <c r="BP1634" s="46"/>
      <c r="BQ1634" s="46"/>
      <c r="BR1634" s="46"/>
      <c r="BS1634" s="46"/>
      <c r="BT1634" s="46"/>
      <c r="BU1634" s="46"/>
      <c r="BV1634" s="46"/>
      <c r="BW1634" s="46"/>
      <c r="BX1634" s="46"/>
      <c r="BY1634" s="46"/>
      <c r="BZ1634" s="46"/>
      <c r="CA1634" s="46"/>
      <c r="CB1634" s="46"/>
      <c r="CC1634" s="46"/>
    </row>
    <row r="1635" spans="7:81" x14ac:dyDescent="0.25">
      <c r="G1635" t="s">
        <v>133</v>
      </c>
      <c r="H1635" s="40">
        <v>41811</v>
      </c>
      <c r="I1635" s="46">
        <v>0</v>
      </c>
      <c r="J1635" s="46">
        <v>0</v>
      </c>
      <c r="K1635" s="46" t="s">
        <v>74</v>
      </c>
      <c r="L1635" s="46">
        <v>0</v>
      </c>
      <c r="M1635" s="46" t="s">
        <v>74</v>
      </c>
      <c r="N1635" s="46">
        <v>0</v>
      </c>
      <c r="O1635" s="46" t="s">
        <v>74</v>
      </c>
      <c r="P1635" s="46">
        <v>0</v>
      </c>
      <c r="Q1635" s="46" t="s">
        <v>74</v>
      </c>
      <c r="R1635" s="46">
        <v>0</v>
      </c>
      <c r="S1635" s="46" t="s">
        <v>74</v>
      </c>
      <c r="T1635" s="46">
        <v>0</v>
      </c>
      <c r="U1635" s="46" t="s">
        <v>74</v>
      </c>
      <c r="V1635" s="46">
        <v>0</v>
      </c>
      <c r="W1635" s="46" t="s">
        <v>74</v>
      </c>
      <c r="X1635" s="46">
        <v>0</v>
      </c>
      <c r="Y1635" s="46" t="s">
        <v>74</v>
      </c>
      <c r="Z1635" s="46">
        <v>0</v>
      </c>
      <c r="AA1635" s="46" t="s">
        <v>74</v>
      </c>
      <c r="AB1635" s="46">
        <v>0</v>
      </c>
      <c r="AC1635" s="46" t="s">
        <v>74</v>
      </c>
      <c r="AD1635" s="46">
        <v>0</v>
      </c>
      <c r="AE1635" s="46" t="s">
        <v>74</v>
      </c>
      <c r="AF1635" s="46">
        <v>0</v>
      </c>
      <c r="AG1635" s="46" t="s">
        <v>74</v>
      </c>
      <c r="AH1635" s="46">
        <v>0</v>
      </c>
      <c r="AI1635" s="46" t="s">
        <v>74</v>
      </c>
      <c r="AJ1635" s="46">
        <v>0</v>
      </c>
      <c r="AK1635" s="46" t="s">
        <v>74</v>
      </c>
      <c r="AL1635" s="46">
        <v>0</v>
      </c>
      <c r="AM1635" s="46" t="s">
        <v>74</v>
      </c>
      <c r="AN1635" s="50"/>
      <c r="AO1635" s="46"/>
      <c r="AP1635" s="46"/>
      <c r="AQ1635" s="46"/>
      <c r="AR1635" s="46"/>
      <c r="AS1635" s="46"/>
      <c r="AT1635" s="46"/>
      <c r="AU1635" s="46"/>
      <c r="AV1635" s="46"/>
      <c r="AW1635" s="46"/>
      <c r="AX1635" s="46"/>
      <c r="AY1635" s="46"/>
      <c r="AZ1635" s="46"/>
      <c r="BA1635" s="46"/>
      <c r="BB1635" s="46"/>
      <c r="BC1635" s="46"/>
      <c r="BD1635" s="46"/>
      <c r="BE1635" s="46"/>
      <c r="BF1635" s="46"/>
      <c r="BG1635" s="46"/>
      <c r="BH1635" s="46"/>
      <c r="BI1635" s="46"/>
      <c r="BJ1635" s="46"/>
      <c r="BK1635" s="46"/>
      <c r="BL1635" s="46"/>
      <c r="BM1635" s="46"/>
      <c r="BN1635" s="46"/>
      <c r="BO1635" s="46"/>
      <c r="BP1635" s="46"/>
      <c r="BQ1635" s="46"/>
      <c r="BR1635" s="46"/>
      <c r="BS1635" s="46"/>
      <c r="BT1635" s="46"/>
      <c r="BU1635" s="46"/>
      <c r="BV1635" s="46"/>
      <c r="BW1635" s="46"/>
      <c r="BX1635" s="46"/>
      <c r="BY1635" s="46"/>
      <c r="BZ1635" s="46"/>
      <c r="CA1635" s="46"/>
      <c r="CB1635" s="46"/>
      <c r="CC1635" s="46"/>
    </row>
    <row r="1636" spans="7:81" x14ac:dyDescent="0.25">
      <c r="G1636" t="s">
        <v>133</v>
      </c>
      <c r="H1636" s="40">
        <v>41812</v>
      </c>
      <c r="I1636" s="46">
        <v>0.5</v>
      </c>
      <c r="J1636" s="46">
        <v>0</v>
      </c>
      <c r="K1636" s="46" t="s">
        <v>74</v>
      </c>
      <c r="L1636" s="46">
        <v>0</v>
      </c>
      <c r="M1636" s="46" t="s">
        <v>74</v>
      </c>
      <c r="N1636" s="46">
        <v>0</v>
      </c>
      <c r="O1636" s="46" t="s">
        <v>74</v>
      </c>
      <c r="P1636" s="46">
        <v>0</v>
      </c>
      <c r="Q1636" s="46" t="s">
        <v>74</v>
      </c>
      <c r="R1636" s="46">
        <v>0</v>
      </c>
      <c r="S1636" s="46" t="s">
        <v>74</v>
      </c>
      <c r="T1636" s="46">
        <v>0</v>
      </c>
      <c r="U1636" s="46" t="s">
        <v>74</v>
      </c>
      <c r="V1636" s="46">
        <v>0</v>
      </c>
      <c r="W1636" s="46" t="s">
        <v>74</v>
      </c>
      <c r="X1636" s="46">
        <v>0</v>
      </c>
      <c r="Y1636" s="46" t="s">
        <v>74</v>
      </c>
      <c r="Z1636" s="46">
        <v>0</v>
      </c>
      <c r="AA1636" s="46" t="s">
        <v>74</v>
      </c>
      <c r="AB1636" s="46">
        <v>0</v>
      </c>
      <c r="AC1636" s="46" t="s">
        <v>74</v>
      </c>
      <c r="AD1636" s="46">
        <v>0</v>
      </c>
      <c r="AE1636" s="46" t="s">
        <v>74</v>
      </c>
      <c r="AF1636" s="46">
        <v>0</v>
      </c>
      <c r="AG1636" s="46" t="s">
        <v>74</v>
      </c>
      <c r="AH1636" s="46">
        <v>0</v>
      </c>
      <c r="AI1636" s="46" t="s">
        <v>74</v>
      </c>
      <c r="AJ1636" s="46">
        <v>0</v>
      </c>
      <c r="AK1636" s="46" t="s">
        <v>74</v>
      </c>
      <c r="AL1636" s="46">
        <v>0</v>
      </c>
      <c r="AM1636" s="46" t="s">
        <v>74</v>
      </c>
      <c r="AN1636" s="50"/>
      <c r="AO1636" s="46"/>
      <c r="AP1636" s="46"/>
      <c r="AQ1636" s="46"/>
      <c r="AR1636" s="46"/>
      <c r="AS1636" s="46"/>
      <c r="AT1636" s="46"/>
      <c r="AU1636" s="46"/>
      <c r="AV1636" s="46"/>
      <c r="AW1636" s="46"/>
      <c r="AX1636" s="46"/>
      <c r="AY1636" s="46"/>
      <c r="AZ1636" s="46"/>
      <c r="BA1636" s="46"/>
      <c r="BB1636" s="46"/>
      <c r="BC1636" s="46"/>
      <c r="BD1636" s="46"/>
      <c r="BE1636" s="46"/>
      <c r="BF1636" s="46"/>
      <c r="BG1636" s="46"/>
      <c r="BH1636" s="46"/>
      <c r="BI1636" s="46"/>
      <c r="BJ1636" s="46"/>
      <c r="BK1636" s="46"/>
      <c r="BL1636" s="46"/>
      <c r="BM1636" s="46"/>
      <c r="BN1636" s="46"/>
      <c r="BO1636" s="46"/>
      <c r="BP1636" s="46"/>
      <c r="BQ1636" s="46"/>
      <c r="BR1636" s="46"/>
      <c r="BS1636" s="46"/>
      <c r="BT1636" s="46"/>
      <c r="BU1636" s="46"/>
      <c r="BV1636" s="46"/>
      <c r="BW1636" s="46"/>
      <c r="BX1636" s="46"/>
      <c r="BY1636" s="46"/>
      <c r="BZ1636" s="46"/>
      <c r="CA1636" s="46"/>
      <c r="CB1636" s="46"/>
      <c r="CC1636" s="46"/>
    </row>
    <row r="1637" spans="7:81" x14ac:dyDescent="0.25">
      <c r="G1637" t="s">
        <v>133</v>
      </c>
      <c r="H1637" s="40">
        <v>41813</v>
      </c>
      <c r="I1637" s="46">
        <v>0</v>
      </c>
      <c r="J1637" s="46">
        <v>0</v>
      </c>
      <c r="K1637" s="46" t="s">
        <v>74</v>
      </c>
      <c r="L1637" s="46">
        <v>0</v>
      </c>
      <c r="M1637" s="46" t="s">
        <v>74</v>
      </c>
      <c r="N1637" s="46">
        <v>0</v>
      </c>
      <c r="O1637" s="46" t="s">
        <v>74</v>
      </c>
      <c r="P1637" s="46">
        <v>0</v>
      </c>
      <c r="Q1637" s="46" t="s">
        <v>74</v>
      </c>
      <c r="R1637" s="46">
        <v>0</v>
      </c>
      <c r="S1637" s="46" t="s">
        <v>74</v>
      </c>
      <c r="T1637" s="46">
        <v>0</v>
      </c>
      <c r="U1637" s="46" t="s">
        <v>74</v>
      </c>
      <c r="V1637" s="46">
        <v>0</v>
      </c>
      <c r="W1637" s="46" t="s">
        <v>74</v>
      </c>
      <c r="X1637" s="46">
        <v>0</v>
      </c>
      <c r="Y1637" s="46" t="s">
        <v>74</v>
      </c>
      <c r="Z1637" s="46">
        <v>0</v>
      </c>
      <c r="AA1637" s="46" t="s">
        <v>74</v>
      </c>
      <c r="AB1637" s="46">
        <v>0</v>
      </c>
      <c r="AC1637" s="46" t="s">
        <v>74</v>
      </c>
      <c r="AD1637" s="46">
        <v>0</v>
      </c>
      <c r="AE1637" s="46" t="s">
        <v>74</v>
      </c>
      <c r="AF1637" s="46">
        <v>0</v>
      </c>
      <c r="AG1637" s="46" t="s">
        <v>74</v>
      </c>
      <c r="AH1637" s="46">
        <v>0</v>
      </c>
      <c r="AI1637" s="46" t="s">
        <v>74</v>
      </c>
      <c r="AJ1637" s="46">
        <v>0</v>
      </c>
      <c r="AK1637" s="46" t="s">
        <v>74</v>
      </c>
      <c r="AL1637" s="46">
        <v>0</v>
      </c>
      <c r="AM1637" s="46" t="s">
        <v>74</v>
      </c>
      <c r="AN1637" s="50"/>
      <c r="AO1637" s="46"/>
      <c r="AP1637" s="46"/>
      <c r="AQ1637" s="46"/>
      <c r="AR1637" s="46"/>
      <c r="AS1637" s="46"/>
      <c r="AT1637" s="46"/>
      <c r="AU1637" s="46"/>
      <c r="AV1637" s="46"/>
      <c r="AW1637" s="46"/>
      <c r="AX1637" s="46"/>
      <c r="AY1637" s="46"/>
      <c r="AZ1637" s="46"/>
      <c r="BA1637" s="46"/>
      <c r="BB1637" s="46"/>
      <c r="BC1637" s="46"/>
      <c r="BD1637" s="46"/>
      <c r="BE1637" s="46"/>
      <c r="BF1637" s="46"/>
      <c r="BG1637" s="46"/>
      <c r="BH1637" s="46"/>
      <c r="BI1637" s="46"/>
      <c r="BJ1637" s="46"/>
      <c r="BK1637" s="46"/>
      <c r="BL1637" s="46"/>
      <c r="BM1637" s="46"/>
      <c r="BN1637" s="46"/>
      <c r="BO1637" s="46"/>
      <c r="BP1637" s="46"/>
      <c r="BQ1637" s="46"/>
      <c r="BR1637" s="46"/>
      <c r="BS1637" s="46"/>
      <c r="BT1637" s="46"/>
      <c r="BU1637" s="46"/>
      <c r="BV1637" s="46"/>
      <c r="BW1637" s="46"/>
      <c r="BX1637" s="46"/>
      <c r="BY1637" s="46"/>
      <c r="BZ1637" s="46"/>
      <c r="CA1637" s="46"/>
      <c r="CB1637" s="46"/>
      <c r="CC1637" s="46"/>
    </row>
    <row r="1638" spans="7:81" x14ac:dyDescent="0.25">
      <c r="G1638" t="s">
        <v>133</v>
      </c>
      <c r="H1638" s="40">
        <v>41814</v>
      </c>
      <c r="I1638" s="46">
        <v>0</v>
      </c>
      <c r="J1638" s="46">
        <v>0</v>
      </c>
      <c r="K1638" s="46" t="s">
        <v>74</v>
      </c>
      <c r="L1638" s="46">
        <v>0</v>
      </c>
      <c r="M1638" s="46" t="s">
        <v>74</v>
      </c>
      <c r="N1638" s="46">
        <v>0</v>
      </c>
      <c r="O1638" s="46" t="s">
        <v>74</v>
      </c>
      <c r="P1638" s="46">
        <v>0</v>
      </c>
      <c r="Q1638" s="46" t="s">
        <v>74</v>
      </c>
      <c r="R1638" s="46">
        <v>0</v>
      </c>
      <c r="S1638" s="46" t="s">
        <v>74</v>
      </c>
      <c r="T1638" s="46">
        <v>0</v>
      </c>
      <c r="U1638" s="46" t="s">
        <v>74</v>
      </c>
      <c r="V1638" s="46">
        <v>0</v>
      </c>
      <c r="W1638" s="46" t="s">
        <v>74</v>
      </c>
      <c r="X1638" s="46">
        <v>0</v>
      </c>
      <c r="Y1638" s="46" t="s">
        <v>74</v>
      </c>
      <c r="Z1638" s="46">
        <v>0</v>
      </c>
      <c r="AA1638" s="46" t="s">
        <v>74</v>
      </c>
      <c r="AB1638" s="46">
        <v>0</v>
      </c>
      <c r="AC1638" s="46" t="s">
        <v>74</v>
      </c>
      <c r="AD1638" s="46">
        <v>0</v>
      </c>
      <c r="AE1638" s="46" t="s">
        <v>74</v>
      </c>
      <c r="AF1638" s="46">
        <v>0</v>
      </c>
      <c r="AG1638" s="46" t="s">
        <v>74</v>
      </c>
      <c r="AH1638" s="46">
        <v>39.849920119582357</v>
      </c>
      <c r="AI1638" s="46" t="s">
        <v>74</v>
      </c>
      <c r="AJ1638" s="46">
        <v>0</v>
      </c>
      <c r="AK1638" s="46" t="s">
        <v>74</v>
      </c>
      <c r="AL1638" s="46">
        <v>0</v>
      </c>
      <c r="AM1638" s="46" t="s">
        <v>74</v>
      </c>
      <c r="AN1638" s="50"/>
      <c r="AO1638" s="46"/>
      <c r="AP1638" s="46"/>
      <c r="AQ1638" s="46"/>
      <c r="AR1638" s="46"/>
      <c r="AS1638" s="46"/>
      <c r="AT1638" s="46"/>
      <c r="AU1638" s="46"/>
      <c r="AV1638" s="46"/>
      <c r="AW1638" s="46"/>
      <c r="AX1638" s="46"/>
      <c r="AY1638" s="46"/>
      <c r="AZ1638" s="46"/>
      <c r="BA1638" s="46"/>
      <c r="BB1638" s="46"/>
      <c r="BC1638" s="46"/>
      <c r="BD1638" s="46"/>
      <c r="BE1638" s="46"/>
      <c r="BF1638" s="46"/>
      <c r="BG1638" s="46"/>
      <c r="BH1638" s="46"/>
      <c r="BI1638" s="46"/>
      <c r="BJ1638" s="46"/>
      <c r="BK1638" s="46"/>
      <c r="BL1638" s="46"/>
      <c r="BM1638" s="46"/>
      <c r="BN1638" s="46"/>
      <c r="BO1638" s="46"/>
      <c r="BP1638" s="46"/>
      <c r="BQ1638" s="46"/>
      <c r="BR1638" s="46"/>
      <c r="BS1638" s="46"/>
      <c r="BT1638" s="46"/>
      <c r="BU1638" s="46"/>
      <c r="BV1638" s="46"/>
      <c r="BW1638" s="46"/>
      <c r="BX1638" s="46"/>
      <c r="BY1638" s="46"/>
      <c r="BZ1638" s="46"/>
      <c r="CA1638" s="46"/>
      <c r="CB1638" s="46"/>
      <c r="CC1638" s="46"/>
    </row>
    <row r="1639" spans="7:81" x14ac:dyDescent="0.25">
      <c r="G1639" t="s">
        <v>133</v>
      </c>
      <c r="H1639" s="40">
        <v>41815</v>
      </c>
      <c r="I1639" s="46">
        <v>0</v>
      </c>
      <c r="J1639" s="46">
        <v>0</v>
      </c>
      <c r="K1639" s="46" t="s">
        <v>74</v>
      </c>
      <c r="L1639" s="46">
        <v>0</v>
      </c>
      <c r="M1639" s="46" t="s">
        <v>74</v>
      </c>
      <c r="N1639" s="46">
        <v>0</v>
      </c>
      <c r="O1639" s="46" t="s">
        <v>74</v>
      </c>
      <c r="P1639" s="46">
        <v>0</v>
      </c>
      <c r="Q1639" s="46" t="s">
        <v>74</v>
      </c>
      <c r="R1639" s="46">
        <v>0</v>
      </c>
      <c r="S1639" s="46" t="s">
        <v>74</v>
      </c>
      <c r="T1639" s="46">
        <v>0</v>
      </c>
      <c r="U1639" s="46" t="s">
        <v>74</v>
      </c>
      <c r="V1639" s="46">
        <v>0</v>
      </c>
      <c r="W1639" s="46" t="s">
        <v>74</v>
      </c>
      <c r="X1639" s="46">
        <v>0</v>
      </c>
      <c r="Y1639" s="46" t="s">
        <v>74</v>
      </c>
      <c r="Z1639" s="46">
        <v>0</v>
      </c>
      <c r="AA1639" s="46">
        <v>0.73333333333333339</v>
      </c>
      <c r="AB1639" s="46">
        <v>0</v>
      </c>
      <c r="AC1639" s="46">
        <v>12.666666666666666</v>
      </c>
      <c r="AD1639" s="46">
        <v>0</v>
      </c>
      <c r="AE1639" s="46">
        <v>2.1999999999999997</v>
      </c>
      <c r="AF1639" s="46">
        <v>0</v>
      </c>
      <c r="AG1639" s="46">
        <v>1.4666666666666666</v>
      </c>
      <c r="AH1639" s="46">
        <v>0</v>
      </c>
      <c r="AI1639" s="46">
        <v>2.8000000000000003</v>
      </c>
      <c r="AJ1639" s="46">
        <v>0</v>
      </c>
      <c r="AK1639" s="46">
        <v>0.76666666666666661</v>
      </c>
      <c r="AL1639" s="46">
        <v>0</v>
      </c>
      <c r="AM1639" s="46">
        <v>7.9333333333333336</v>
      </c>
      <c r="AN1639" s="50"/>
      <c r="AO1639" s="46"/>
      <c r="AP1639" s="46"/>
      <c r="AQ1639" s="46"/>
      <c r="AR1639" s="46"/>
      <c r="AS1639" s="46"/>
      <c r="AT1639" s="46"/>
      <c r="AU1639" s="46"/>
      <c r="AV1639" s="46"/>
      <c r="AW1639" s="46"/>
      <c r="AX1639" s="46"/>
      <c r="AY1639" s="46"/>
      <c r="AZ1639" s="46"/>
      <c r="BA1639" s="46"/>
      <c r="BB1639" s="46"/>
      <c r="BC1639" s="46"/>
      <c r="BD1639" s="46"/>
      <c r="BE1639" s="46"/>
      <c r="BF1639" s="46"/>
      <c r="BG1639" s="46"/>
      <c r="BH1639" s="46"/>
      <c r="BI1639" s="46">
        <v>0</v>
      </c>
      <c r="BJ1639" s="46">
        <v>1.2</v>
      </c>
      <c r="BK1639" s="46">
        <v>1</v>
      </c>
      <c r="BL1639" s="46">
        <v>12.5</v>
      </c>
      <c r="BM1639" s="46">
        <v>13</v>
      </c>
      <c r="BN1639" s="46">
        <v>12.5</v>
      </c>
      <c r="BO1639" s="46">
        <v>0</v>
      </c>
      <c r="BP1639" s="46">
        <v>4.5</v>
      </c>
      <c r="BQ1639" s="46">
        <v>2.1</v>
      </c>
      <c r="BR1639" s="46">
        <v>3</v>
      </c>
      <c r="BS1639" s="46">
        <v>0.8</v>
      </c>
      <c r="BT1639" s="46">
        <v>0.6</v>
      </c>
      <c r="BU1639" s="46">
        <v>6.5</v>
      </c>
      <c r="BV1639" s="46">
        <v>0</v>
      </c>
      <c r="BW1639" s="46">
        <v>1.9</v>
      </c>
      <c r="BX1639" s="46">
        <v>0</v>
      </c>
      <c r="BY1639" s="46">
        <v>1</v>
      </c>
      <c r="BZ1639" s="46">
        <v>1.3</v>
      </c>
      <c r="CA1639" s="46">
        <v>9</v>
      </c>
      <c r="CB1639" s="46">
        <v>1.8</v>
      </c>
      <c r="CC1639" s="46">
        <v>13</v>
      </c>
    </row>
    <row r="1640" spans="7:81" x14ac:dyDescent="0.25">
      <c r="G1640" t="s">
        <v>133</v>
      </c>
      <c r="H1640" s="40">
        <v>41816</v>
      </c>
      <c r="I1640" s="46">
        <v>0</v>
      </c>
      <c r="J1640" s="46">
        <v>0</v>
      </c>
      <c r="K1640" s="46" t="s">
        <v>74</v>
      </c>
      <c r="L1640" s="46">
        <v>0</v>
      </c>
      <c r="M1640" s="46" t="s">
        <v>74</v>
      </c>
      <c r="N1640" s="46">
        <v>0</v>
      </c>
      <c r="O1640" s="46" t="s">
        <v>74</v>
      </c>
      <c r="P1640" s="46">
        <v>0</v>
      </c>
      <c r="Q1640" s="46" t="s">
        <v>74</v>
      </c>
      <c r="R1640" s="46">
        <v>0</v>
      </c>
      <c r="S1640" s="46" t="s">
        <v>74</v>
      </c>
      <c r="T1640" s="46">
        <v>0</v>
      </c>
      <c r="U1640" s="46" t="s">
        <v>74</v>
      </c>
      <c r="V1640" s="46">
        <v>0</v>
      </c>
      <c r="W1640" s="46" t="s">
        <v>74</v>
      </c>
      <c r="X1640" s="46">
        <v>0</v>
      </c>
      <c r="Y1640" s="46" t="s">
        <v>74</v>
      </c>
      <c r="Z1640" s="46">
        <v>0</v>
      </c>
      <c r="AA1640" s="46" t="s">
        <v>74</v>
      </c>
      <c r="AB1640" s="46">
        <v>0</v>
      </c>
      <c r="AC1640" s="46" t="s">
        <v>74</v>
      </c>
      <c r="AD1640" s="46">
        <v>0</v>
      </c>
      <c r="AE1640" s="46" t="s">
        <v>74</v>
      </c>
      <c r="AF1640" s="46">
        <v>0</v>
      </c>
      <c r="AG1640" s="46" t="s">
        <v>74</v>
      </c>
      <c r="AH1640" s="46">
        <v>0</v>
      </c>
      <c r="AI1640" s="46" t="s">
        <v>74</v>
      </c>
      <c r="AJ1640" s="46">
        <v>0</v>
      </c>
      <c r="AK1640" s="46" t="s">
        <v>74</v>
      </c>
      <c r="AL1640" s="46">
        <v>0</v>
      </c>
      <c r="AM1640" s="46" t="s">
        <v>74</v>
      </c>
      <c r="AN1640" s="50"/>
      <c r="AO1640" s="46"/>
      <c r="AP1640" s="46"/>
      <c r="AQ1640" s="46"/>
      <c r="AR1640" s="46"/>
      <c r="AS1640" s="46"/>
      <c r="AT1640" s="46"/>
      <c r="AU1640" s="46"/>
      <c r="AV1640" s="46"/>
      <c r="AW1640" s="46"/>
      <c r="AX1640" s="46"/>
      <c r="AY1640" s="46"/>
      <c r="AZ1640" s="46"/>
      <c r="BA1640" s="46"/>
      <c r="BB1640" s="46"/>
      <c r="BC1640" s="46"/>
      <c r="BD1640" s="46"/>
      <c r="BE1640" s="46"/>
      <c r="BF1640" s="46"/>
      <c r="BG1640" s="46"/>
      <c r="BH1640" s="46"/>
      <c r="BI1640" s="46"/>
      <c r="BJ1640" s="46"/>
      <c r="BK1640" s="46"/>
      <c r="BL1640" s="46"/>
      <c r="BM1640" s="46"/>
      <c r="BN1640" s="46"/>
      <c r="BO1640" s="46"/>
      <c r="BP1640" s="46"/>
      <c r="BQ1640" s="46"/>
      <c r="BR1640" s="46"/>
      <c r="BS1640" s="46"/>
      <c r="BT1640" s="46"/>
      <c r="BU1640" s="46"/>
      <c r="BV1640" s="46"/>
      <c r="BW1640" s="46"/>
      <c r="BX1640" s="46"/>
      <c r="BY1640" s="46"/>
      <c r="BZ1640" s="46"/>
      <c r="CA1640" s="46"/>
      <c r="CB1640" s="46"/>
      <c r="CC1640" s="46"/>
    </row>
    <row r="1641" spans="7:81" x14ac:dyDescent="0.25">
      <c r="G1641" t="s">
        <v>133</v>
      </c>
      <c r="H1641" s="40">
        <v>41817</v>
      </c>
      <c r="I1641" s="46">
        <v>0</v>
      </c>
      <c r="J1641" s="46">
        <v>0</v>
      </c>
      <c r="K1641" s="46" t="s">
        <v>74</v>
      </c>
      <c r="L1641" s="46">
        <v>0</v>
      </c>
      <c r="M1641" s="46" t="s">
        <v>74</v>
      </c>
      <c r="N1641" s="46">
        <v>0</v>
      </c>
      <c r="O1641" s="46" t="s">
        <v>74</v>
      </c>
      <c r="P1641" s="46">
        <v>0</v>
      </c>
      <c r="Q1641" s="46" t="s">
        <v>74</v>
      </c>
      <c r="R1641" s="46">
        <v>0</v>
      </c>
      <c r="S1641" s="46" t="s">
        <v>74</v>
      </c>
      <c r="T1641" s="46">
        <v>0</v>
      </c>
      <c r="U1641" s="46" t="s">
        <v>74</v>
      </c>
      <c r="V1641" s="46">
        <v>0</v>
      </c>
      <c r="W1641" s="46" t="s">
        <v>74</v>
      </c>
      <c r="X1641" s="46">
        <v>0</v>
      </c>
      <c r="Y1641" s="46" t="s">
        <v>74</v>
      </c>
      <c r="Z1641" s="46">
        <v>0</v>
      </c>
      <c r="AA1641" s="46" t="s">
        <v>74</v>
      </c>
      <c r="AB1641" s="46">
        <v>0</v>
      </c>
      <c r="AC1641" s="46" t="s">
        <v>74</v>
      </c>
      <c r="AD1641" s="46">
        <v>0</v>
      </c>
      <c r="AE1641" s="46" t="s">
        <v>74</v>
      </c>
      <c r="AF1641" s="46">
        <v>0</v>
      </c>
      <c r="AG1641" s="46" t="s">
        <v>74</v>
      </c>
      <c r="AH1641" s="46">
        <v>0</v>
      </c>
      <c r="AI1641" s="46" t="s">
        <v>74</v>
      </c>
      <c r="AJ1641" s="46">
        <v>0</v>
      </c>
      <c r="AK1641" s="46" t="s">
        <v>74</v>
      </c>
      <c r="AL1641" s="46">
        <v>0</v>
      </c>
      <c r="AM1641" s="46" t="s">
        <v>74</v>
      </c>
      <c r="AN1641" s="50"/>
      <c r="AO1641" s="46"/>
      <c r="AP1641" s="46"/>
      <c r="AQ1641" s="46"/>
      <c r="AR1641" s="46"/>
      <c r="AS1641" s="46"/>
      <c r="AT1641" s="46"/>
      <c r="AU1641" s="46"/>
      <c r="AV1641" s="46"/>
      <c r="AW1641" s="46"/>
      <c r="AX1641" s="46"/>
      <c r="AY1641" s="46"/>
      <c r="AZ1641" s="46"/>
      <c r="BA1641" s="46"/>
      <c r="BB1641" s="46"/>
      <c r="BC1641" s="46"/>
      <c r="BD1641" s="46"/>
      <c r="BE1641" s="46"/>
      <c r="BF1641" s="46"/>
      <c r="BG1641" s="46"/>
      <c r="BH1641" s="46"/>
      <c r="BI1641" s="46"/>
      <c r="BJ1641" s="46"/>
      <c r="BK1641" s="46"/>
      <c r="BL1641" s="46"/>
      <c r="BM1641" s="46"/>
      <c r="BN1641" s="46"/>
      <c r="BO1641" s="46"/>
      <c r="BP1641" s="46"/>
      <c r="BQ1641" s="46"/>
      <c r="BR1641" s="46"/>
      <c r="BS1641" s="46"/>
      <c r="BT1641" s="46"/>
      <c r="BU1641" s="46"/>
      <c r="BV1641" s="46"/>
      <c r="BW1641" s="46"/>
      <c r="BX1641" s="46"/>
      <c r="BY1641" s="46"/>
      <c r="BZ1641" s="46"/>
      <c r="CA1641" s="46"/>
      <c r="CB1641" s="46"/>
      <c r="CC1641" s="46"/>
    </row>
    <row r="1642" spans="7:81" x14ac:dyDescent="0.25">
      <c r="G1642" t="s">
        <v>133</v>
      </c>
      <c r="H1642" s="40">
        <v>41818</v>
      </c>
      <c r="I1642" s="46">
        <v>0</v>
      </c>
      <c r="J1642" s="46">
        <v>0</v>
      </c>
      <c r="K1642" s="46" t="s">
        <v>74</v>
      </c>
      <c r="L1642" s="46">
        <v>0</v>
      </c>
      <c r="M1642" s="46" t="s">
        <v>74</v>
      </c>
      <c r="N1642" s="46">
        <v>0</v>
      </c>
      <c r="O1642" s="46" t="s">
        <v>74</v>
      </c>
      <c r="P1642" s="46">
        <v>0</v>
      </c>
      <c r="Q1642" s="46" t="s">
        <v>74</v>
      </c>
      <c r="R1642" s="46">
        <v>0</v>
      </c>
      <c r="S1642" s="46" t="s">
        <v>74</v>
      </c>
      <c r="T1642" s="46">
        <v>0</v>
      </c>
      <c r="U1642" s="46" t="s">
        <v>74</v>
      </c>
      <c r="V1642" s="46">
        <v>0</v>
      </c>
      <c r="W1642" s="46" t="s">
        <v>74</v>
      </c>
      <c r="X1642" s="46">
        <v>0</v>
      </c>
      <c r="Y1642" s="46" t="s">
        <v>74</v>
      </c>
      <c r="Z1642" s="46">
        <v>0</v>
      </c>
      <c r="AA1642" s="46" t="s">
        <v>74</v>
      </c>
      <c r="AB1642" s="46">
        <v>0</v>
      </c>
      <c r="AC1642" s="46" t="s">
        <v>74</v>
      </c>
      <c r="AD1642" s="46">
        <v>0</v>
      </c>
      <c r="AE1642" s="46" t="s">
        <v>74</v>
      </c>
      <c r="AF1642" s="46">
        <v>0</v>
      </c>
      <c r="AG1642" s="46" t="s">
        <v>74</v>
      </c>
      <c r="AH1642" s="46">
        <v>0</v>
      </c>
      <c r="AI1642" s="46" t="s">
        <v>74</v>
      </c>
      <c r="AJ1642" s="46">
        <v>0</v>
      </c>
      <c r="AK1642" s="46" t="s">
        <v>74</v>
      </c>
      <c r="AL1642" s="46">
        <v>0</v>
      </c>
      <c r="AM1642" s="46" t="s">
        <v>74</v>
      </c>
      <c r="AN1642" s="50"/>
      <c r="AO1642" s="46"/>
      <c r="AP1642" s="46"/>
      <c r="AQ1642" s="46"/>
      <c r="AR1642" s="46"/>
      <c r="AS1642" s="46"/>
      <c r="AT1642" s="46"/>
      <c r="AU1642" s="46"/>
      <c r="AV1642" s="46"/>
      <c r="AW1642" s="46"/>
      <c r="AX1642" s="46"/>
      <c r="AY1642" s="46"/>
      <c r="AZ1642" s="46"/>
      <c r="BA1642" s="46"/>
      <c r="BB1642" s="46"/>
      <c r="BC1642" s="46"/>
      <c r="BD1642" s="46"/>
      <c r="BE1642" s="46"/>
      <c r="BF1642" s="46"/>
      <c r="BG1642" s="46"/>
      <c r="BH1642" s="46"/>
      <c r="BI1642" s="46"/>
      <c r="BJ1642" s="46"/>
      <c r="BK1642" s="46"/>
      <c r="BL1642" s="46"/>
      <c r="BM1642" s="46"/>
      <c r="BN1642" s="46"/>
      <c r="BO1642" s="46"/>
      <c r="BP1642" s="46"/>
      <c r="BQ1642" s="46"/>
      <c r="BR1642" s="46"/>
      <c r="BS1642" s="46"/>
      <c r="BT1642" s="46"/>
      <c r="BU1642" s="46"/>
      <c r="BV1642" s="46"/>
      <c r="BW1642" s="46"/>
      <c r="BX1642" s="46"/>
      <c r="BY1642" s="46"/>
      <c r="BZ1642" s="46"/>
      <c r="CA1642" s="46"/>
      <c r="CB1642" s="46"/>
      <c r="CC1642" s="46"/>
    </row>
    <row r="1643" spans="7:81" x14ac:dyDescent="0.25">
      <c r="G1643" t="s">
        <v>133</v>
      </c>
      <c r="H1643" s="40">
        <v>41819</v>
      </c>
      <c r="I1643" s="46">
        <v>0</v>
      </c>
      <c r="J1643" s="46">
        <v>0</v>
      </c>
      <c r="K1643" s="46" t="s">
        <v>74</v>
      </c>
      <c r="L1643" s="46">
        <v>0</v>
      </c>
      <c r="M1643" s="46" t="s">
        <v>74</v>
      </c>
      <c r="N1643" s="46">
        <v>0</v>
      </c>
      <c r="O1643" s="46" t="s">
        <v>74</v>
      </c>
      <c r="P1643" s="46">
        <v>0</v>
      </c>
      <c r="Q1643" s="46" t="s">
        <v>74</v>
      </c>
      <c r="R1643" s="46">
        <v>0</v>
      </c>
      <c r="S1643" s="46" t="s">
        <v>74</v>
      </c>
      <c r="T1643" s="46">
        <v>0</v>
      </c>
      <c r="U1643" s="46" t="s">
        <v>74</v>
      </c>
      <c r="V1643" s="46">
        <v>0</v>
      </c>
      <c r="W1643" s="46" t="s">
        <v>74</v>
      </c>
      <c r="X1643" s="46">
        <v>0</v>
      </c>
      <c r="Y1643" s="46" t="s">
        <v>74</v>
      </c>
      <c r="Z1643" s="46">
        <v>0</v>
      </c>
      <c r="AA1643" s="46" t="s">
        <v>74</v>
      </c>
      <c r="AB1643" s="46">
        <v>0</v>
      </c>
      <c r="AC1643" s="46" t="s">
        <v>74</v>
      </c>
      <c r="AD1643" s="46">
        <v>0</v>
      </c>
      <c r="AE1643" s="46" t="s">
        <v>74</v>
      </c>
      <c r="AF1643" s="46">
        <v>0</v>
      </c>
      <c r="AG1643" s="46" t="s">
        <v>74</v>
      </c>
      <c r="AH1643" s="46">
        <v>0</v>
      </c>
      <c r="AI1643" s="46" t="s">
        <v>74</v>
      </c>
      <c r="AJ1643" s="46">
        <v>0</v>
      </c>
      <c r="AK1643" s="46" t="s">
        <v>74</v>
      </c>
      <c r="AL1643" s="46">
        <v>0</v>
      </c>
      <c r="AM1643" s="46" t="s">
        <v>74</v>
      </c>
      <c r="AN1643" s="50"/>
      <c r="AO1643" s="46"/>
      <c r="AP1643" s="46"/>
      <c r="AQ1643" s="46"/>
      <c r="AR1643" s="46"/>
      <c r="AS1643" s="46"/>
      <c r="AT1643" s="46"/>
      <c r="AU1643" s="46"/>
      <c r="AV1643" s="46"/>
      <c r="AW1643" s="46"/>
      <c r="AX1643" s="46"/>
      <c r="AY1643" s="46"/>
      <c r="AZ1643" s="46"/>
      <c r="BA1643" s="46"/>
      <c r="BB1643" s="46"/>
      <c r="BC1643" s="46"/>
      <c r="BD1643" s="46"/>
      <c r="BE1643" s="46"/>
      <c r="BF1643" s="46"/>
      <c r="BG1643" s="46"/>
      <c r="BH1643" s="46"/>
      <c r="BI1643" s="46"/>
      <c r="BJ1643" s="46"/>
      <c r="BK1643" s="46"/>
      <c r="BL1643" s="46"/>
      <c r="BM1643" s="46"/>
      <c r="BN1643" s="46"/>
      <c r="BO1643" s="46"/>
      <c r="BP1643" s="46"/>
      <c r="BQ1643" s="46"/>
      <c r="BR1643" s="46"/>
      <c r="BS1643" s="46"/>
      <c r="BT1643" s="46"/>
      <c r="BU1643" s="46"/>
      <c r="BV1643" s="46"/>
      <c r="BW1643" s="46"/>
      <c r="BX1643" s="46"/>
      <c r="BY1643" s="46"/>
      <c r="BZ1643" s="46"/>
      <c r="CA1643" s="46"/>
      <c r="CB1643" s="46"/>
      <c r="CC1643" s="46"/>
    </row>
    <row r="1644" spans="7:81" x14ac:dyDescent="0.25">
      <c r="G1644" t="s">
        <v>133</v>
      </c>
      <c r="H1644" s="40">
        <v>41820</v>
      </c>
      <c r="I1644" s="46">
        <v>11</v>
      </c>
      <c r="J1644" s="46">
        <v>0</v>
      </c>
      <c r="K1644" s="46" t="s">
        <v>74</v>
      </c>
      <c r="L1644" s="46">
        <v>0</v>
      </c>
      <c r="M1644" s="46" t="s">
        <v>74</v>
      </c>
      <c r="N1644" s="46">
        <v>0</v>
      </c>
      <c r="O1644" s="46" t="s">
        <v>74</v>
      </c>
      <c r="P1644" s="46">
        <v>0</v>
      </c>
      <c r="Q1644" s="46" t="s">
        <v>74</v>
      </c>
      <c r="R1644" s="46">
        <v>0</v>
      </c>
      <c r="S1644" s="46" t="s">
        <v>74</v>
      </c>
      <c r="T1644" s="46">
        <v>0</v>
      </c>
      <c r="U1644" s="46" t="s">
        <v>74</v>
      </c>
      <c r="V1644" s="46">
        <v>0</v>
      </c>
      <c r="W1644" s="46" t="s">
        <v>74</v>
      </c>
      <c r="X1644" s="46">
        <v>0</v>
      </c>
      <c r="Y1644" s="46" t="s">
        <v>74</v>
      </c>
      <c r="Z1644" s="46">
        <v>0</v>
      </c>
      <c r="AA1644" s="46" t="s">
        <v>74</v>
      </c>
      <c r="AB1644" s="46">
        <v>0</v>
      </c>
      <c r="AC1644" s="46" t="s">
        <v>74</v>
      </c>
      <c r="AD1644" s="46">
        <v>0</v>
      </c>
      <c r="AE1644" s="46" t="s">
        <v>74</v>
      </c>
      <c r="AF1644" s="46">
        <v>0</v>
      </c>
      <c r="AG1644" s="46" t="s">
        <v>74</v>
      </c>
      <c r="AH1644" s="46">
        <v>0</v>
      </c>
      <c r="AI1644" s="46" t="s">
        <v>74</v>
      </c>
      <c r="AJ1644" s="46">
        <v>0</v>
      </c>
      <c r="AK1644" s="46" t="s">
        <v>74</v>
      </c>
      <c r="AL1644" s="46">
        <v>0</v>
      </c>
      <c r="AM1644" s="46" t="s">
        <v>74</v>
      </c>
      <c r="AN1644" s="50"/>
      <c r="AO1644" s="46"/>
      <c r="AP1644" s="46"/>
      <c r="AQ1644" s="46"/>
      <c r="AR1644" s="46"/>
      <c r="AS1644" s="46"/>
      <c r="AT1644" s="46"/>
      <c r="AU1644" s="46"/>
      <c r="AV1644" s="46"/>
      <c r="AW1644" s="46"/>
      <c r="AX1644" s="46"/>
      <c r="AY1644" s="46"/>
      <c r="AZ1644" s="46"/>
      <c r="BA1644" s="46"/>
      <c r="BB1644" s="46"/>
      <c r="BC1644" s="46"/>
      <c r="BD1644" s="46"/>
      <c r="BE1644" s="46"/>
      <c r="BF1644" s="46"/>
      <c r="BG1644" s="46"/>
      <c r="BH1644" s="46"/>
      <c r="BI1644" s="46"/>
      <c r="BJ1644" s="46"/>
      <c r="BK1644" s="46"/>
      <c r="BL1644" s="46"/>
      <c r="BM1644" s="46"/>
      <c r="BN1644" s="46"/>
      <c r="BO1644" s="46"/>
      <c r="BP1644" s="46"/>
      <c r="BQ1644" s="46"/>
      <c r="BR1644" s="46"/>
      <c r="BS1644" s="46"/>
      <c r="BT1644" s="46"/>
      <c r="BU1644" s="46"/>
      <c r="BV1644" s="46"/>
      <c r="BW1644" s="46"/>
      <c r="BX1644" s="46"/>
      <c r="BY1644" s="46"/>
      <c r="BZ1644" s="46"/>
      <c r="CA1644" s="46"/>
      <c r="CB1644" s="46"/>
      <c r="CC1644" s="46"/>
    </row>
    <row r="1645" spans="7:81" x14ac:dyDescent="0.25">
      <c r="G1645" t="s">
        <v>134</v>
      </c>
      <c r="H1645" s="40">
        <v>41821</v>
      </c>
      <c r="I1645" s="46">
        <v>0</v>
      </c>
      <c r="J1645" s="46">
        <v>0</v>
      </c>
      <c r="K1645" s="46" t="s">
        <v>74</v>
      </c>
      <c r="L1645" s="46">
        <v>0</v>
      </c>
      <c r="M1645" s="46" t="s">
        <v>74</v>
      </c>
      <c r="N1645" s="46">
        <v>0</v>
      </c>
      <c r="O1645" s="46" t="s">
        <v>74</v>
      </c>
      <c r="P1645" s="46">
        <v>0</v>
      </c>
      <c r="Q1645" s="46" t="s">
        <v>74</v>
      </c>
      <c r="R1645" s="46">
        <v>0</v>
      </c>
      <c r="S1645" s="46" t="s">
        <v>74</v>
      </c>
      <c r="T1645" s="46">
        <v>0</v>
      </c>
      <c r="U1645" s="46" t="s">
        <v>74</v>
      </c>
      <c r="V1645" s="46">
        <v>0</v>
      </c>
      <c r="W1645" s="46" t="s">
        <v>74</v>
      </c>
      <c r="X1645" s="46">
        <v>0</v>
      </c>
      <c r="Y1645" s="46" t="s">
        <v>74</v>
      </c>
      <c r="Z1645" s="46">
        <v>0</v>
      </c>
      <c r="AA1645" s="46" t="s">
        <v>74</v>
      </c>
      <c r="AB1645" s="46">
        <v>0</v>
      </c>
      <c r="AC1645" s="46" t="s">
        <v>74</v>
      </c>
      <c r="AD1645" s="46">
        <v>0</v>
      </c>
      <c r="AE1645" s="46" t="s">
        <v>74</v>
      </c>
      <c r="AF1645" s="46">
        <v>0</v>
      </c>
      <c r="AG1645" s="46" t="s">
        <v>74</v>
      </c>
      <c r="AH1645" s="46">
        <v>0</v>
      </c>
      <c r="AI1645" s="46" t="s">
        <v>74</v>
      </c>
      <c r="AJ1645" s="46">
        <v>0</v>
      </c>
      <c r="AK1645" s="46" t="s">
        <v>74</v>
      </c>
      <c r="AL1645" s="46">
        <v>0</v>
      </c>
      <c r="AM1645" s="46" t="s">
        <v>74</v>
      </c>
      <c r="AN1645" s="50"/>
      <c r="AO1645" s="46"/>
      <c r="AP1645" s="46"/>
      <c r="AQ1645" s="46"/>
      <c r="AR1645" s="46"/>
      <c r="AS1645" s="46"/>
      <c r="AT1645" s="46"/>
      <c r="AU1645" s="46"/>
      <c r="AV1645" s="46"/>
      <c r="AW1645" s="46"/>
      <c r="AX1645" s="46"/>
      <c r="AY1645" s="46"/>
      <c r="AZ1645" s="46"/>
      <c r="BA1645" s="46"/>
      <c r="BB1645" s="46"/>
      <c r="BC1645" s="46"/>
      <c r="BD1645" s="46"/>
      <c r="BE1645" s="46"/>
      <c r="BF1645" s="46"/>
      <c r="BG1645" s="46"/>
      <c r="BH1645" s="46"/>
      <c r="BI1645" s="46"/>
      <c r="BJ1645" s="46"/>
      <c r="BK1645" s="46"/>
      <c r="BL1645" s="46"/>
      <c r="BM1645" s="46"/>
      <c r="BN1645" s="46"/>
      <c r="BO1645" s="46"/>
      <c r="BP1645" s="46"/>
      <c r="BQ1645" s="46"/>
      <c r="BR1645" s="46"/>
      <c r="BS1645" s="46"/>
      <c r="BT1645" s="46"/>
      <c r="BU1645" s="46"/>
      <c r="BV1645" s="46"/>
      <c r="BW1645" s="46"/>
      <c r="BX1645" s="46"/>
      <c r="BY1645" s="46"/>
      <c r="BZ1645" s="46"/>
      <c r="CA1645" s="46"/>
      <c r="CB1645" s="46"/>
      <c r="CC1645" s="46"/>
    </row>
    <row r="1646" spans="7:81" x14ac:dyDescent="0.25">
      <c r="G1646" t="s">
        <v>134</v>
      </c>
      <c r="H1646" s="40">
        <v>41822</v>
      </c>
      <c r="I1646" s="46">
        <v>4</v>
      </c>
      <c r="J1646" s="46">
        <v>0</v>
      </c>
      <c r="K1646" s="46">
        <v>13.1</v>
      </c>
      <c r="L1646" s="46">
        <v>0</v>
      </c>
      <c r="M1646" s="46">
        <v>0</v>
      </c>
      <c r="N1646" s="46">
        <v>0</v>
      </c>
      <c r="O1646" s="46">
        <v>0</v>
      </c>
      <c r="P1646" s="46">
        <v>0</v>
      </c>
      <c r="Q1646" s="46">
        <v>0</v>
      </c>
      <c r="R1646" s="46">
        <v>0</v>
      </c>
      <c r="S1646" s="46">
        <v>0</v>
      </c>
      <c r="T1646" s="46">
        <v>0</v>
      </c>
      <c r="U1646" s="46">
        <v>0.13333333333333333</v>
      </c>
      <c r="V1646" s="46">
        <v>41.22867271138238</v>
      </c>
      <c r="W1646" s="46">
        <v>0</v>
      </c>
      <c r="X1646" s="46">
        <v>0</v>
      </c>
      <c r="Y1646" s="46">
        <v>0</v>
      </c>
      <c r="Z1646" s="46">
        <v>0</v>
      </c>
      <c r="AA1646" s="46" t="s">
        <v>74</v>
      </c>
      <c r="AB1646" s="46">
        <v>0</v>
      </c>
      <c r="AC1646" s="46" t="s">
        <v>74</v>
      </c>
      <c r="AD1646" s="46">
        <v>0</v>
      </c>
      <c r="AE1646" s="46" t="s">
        <v>74</v>
      </c>
      <c r="AF1646" s="46">
        <v>0</v>
      </c>
      <c r="AG1646" s="46" t="s">
        <v>74</v>
      </c>
      <c r="AH1646" s="46">
        <v>0</v>
      </c>
      <c r="AI1646" s="46" t="s">
        <v>74</v>
      </c>
      <c r="AJ1646" s="46">
        <v>0</v>
      </c>
      <c r="AK1646" s="46" t="s">
        <v>74</v>
      </c>
      <c r="AL1646" s="46">
        <v>0</v>
      </c>
      <c r="AM1646" s="46" t="s">
        <v>74</v>
      </c>
      <c r="AN1646" s="50"/>
      <c r="AO1646" s="46">
        <v>12.5</v>
      </c>
      <c r="AP1646" s="46">
        <v>13.7</v>
      </c>
      <c r="AQ1646" s="46">
        <v>0</v>
      </c>
      <c r="AR1646" s="46">
        <v>0</v>
      </c>
      <c r="AS1646" s="46">
        <v>0</v>
      </c>
      <c r="AT1646" s="46">
        <v>0</v>
      </c>
      <c r="AU1646" s="46">
        <v>0</v>
      </c>
      <c r="AV1646" s="46">
        <v>0</v>
      </c>
      <c r="AW1646" s="46">
        <v>0</v>
      </c>
      <c r="AX1646" s="46">
        <v>0</v>
      </c>
      <c r="AY1646" s="46">
        <v>0</v>
      </c>
      <c r="AZ1646" s="46">
        <v>0</v>
      </c>
      <c r="BA1646" s="46">
        <v>0</v>
      </c>
      <c r="BB1646" s="46">
        <v>0.4</v>
      </c>
      <c r="BC1646" s="46">
        <v>0</v>
      </c>
      <c r="BD1646" s="46">
        <v>0</v>
      </c>
      <c r="BE1646" s="46">
        <v>0</v>
      </c>
      <c r="BF1646" s="46">
        <v>0</v>
      </c>
      <c r="BG1646" s="46">
        <v>0</v>
      </c>
      <c r="BH1646" s="46">
        <v>0</v>
      </c>
      <c r="BI1646" s="46"/>
      <c r="BJ1646" s="46"/>
      <c r="BK1646" s="46"/>
      <c r="BL1646" s="46"/>
      <c r="BM1646" s="46"/>
      <c r="BN1646" s="46"/>
      <c r="BO1646" s="46"/>
      <c r="BP1646" s="46"/>
      <c r="BQ1646" s="46"/>
      <c r="BR1646" s="46"/>
      <c r="BS1646" s="46"/>
      <c r="BT1646" s="46"/>
      <c r="BU1646" s="46"/>
      <c r="BV1646" s="46"/>
      <c r="BW1646" s="46"/>
      <c r="BX1646" s="46"/>
      <c r="BY1646" s="46"/>
      <c r="BZ1646" s="46"/>
      <c r="CA1646" s="46"/>
      <c r="CB1646" s="46"/>
      <c r="CC1646" s="46"/>
    </row>
    <row r="1647" spans="7:81" x14ac:dyDescent="0.25">
      <c r="G1647" t="s">
        <v>134</v>
      </c>
      <c r="H1647" s="40">
        <v>41823</v>
      </c>
      <c r="I1647" s="46">
        <v>1.5</v>
      </c>
      <c r="J1647" s="46">
        <v>0</v>
      </c>
      <c r="K1647" s="46" t="s">
        <v>74</v>
      </c>
      <c r="L1647" s="46">
        <v>0</v>
      </c>
      <c r="M1647" s="46" t="s">
        <v>74</v>
      </c>
      <c r="N1647" s="46">
        <v>0</v>
      </c>
      <c r="O1647" s="46" t="s">
        <v>74</v>
      </c>
      <c r="P1647" s="46">
        <v>0</v>
      </c>
      <c r="Q1647" s="46" t="s">
        <v>74</v>
      </c>
      <c r="R1647" s="46">
        <v>0</v>
      </c>
      <c r="S1647" s="46" t="s">
        <v>74</v>
      </c>
      <c r="T1647" s="46">
        <v>0</v>
      </c>
      <c r="U1647" s="46" t="s">
        <v>74</v>
      </c>
      <c r="V1647" s="46">
        <v>0</v>
      </c>
      <c r="W1647" s="46" t="s">
        <v>74</v>
      </c>
      <c r="X1647" s="46">
        <v>0</v>
      </c>
      <c r="Y1647" s="46" t="s">
        <v>74</v>
      </c>
      <c r="Z1647" s="46">
        <v>0</v>
      </c>
      <c r="AA1647" s="46" t="s">
        <v>74</v>
      </c>
      <c r="AB1647" s="46">
        <v>0</v>
      </c>
      <c r="AC1647" s="46" t="s">
        <v>74</v>
      </c>
      <c r="AD1647" s="46">
        <v>0</v>
      </c>
      <c r="AE1647" s="46" t="s">
        <v>74</v>
      </c>
      <c r="AF1647" s="46">
        <v>0</v>
      </c>
      <c r="AG1647" s="46" t="s">
        <v>74</v>
      </c>
      <c r="AH1647" s="46">
        <v>0</v>
      </c>
      <c r="AI1647" s="46" t="s">
        <v>74</v>
      </c>
      <c r="AJ1647" s="46">
        <v>0</v>
      </c>
      <c r="AK1647" s="46" t="s">
        <v>74</v>
      </c>
      <c r="AL1647" s="46">
        <v>0</v>
      </c>
      <c r="AM1647" s="46" t="s">
        <v>74</v>
      </c>
      <c r="AN1647" s="50"/>
      <c r="AO1647" s="46"/>
      <c r="AP1647" s="46"/>
      <c r="AQ1647" s="46"/>
      <c r="AR1647" s="46"/>
      <c r="AS1647" s="46"/>
      <c r="AT1647" s="46"/>
      <c r="AU1647" s="46"/>
      <c r="AV1647" s="46"/>
      <c r="AW1647" s="46"/>
      <c r="AX1647" s="46"/>
      <c r="AY1647" s="46"/>
      <c r="AZ1647" s="46"/>
      <c r="BA1647" s="46"/>
      <c r="BB1647" s="46"/>
      <c r="BC1647" s="46"/>
      <c r="BD1647" s="46"/>
      <c r="BE1647" s="46"/>
      <c r="BF1647" s="46"/>
      <c r="BG1647" s="46"/>
      <c r="BH1647" s="46"/>
      <c r="BI1647" s="46"/>
      <c r="BJ1647" s="46"/>
      <c r="BK1647" s="46"/>
      <c r="BL1647" s="46"/>
      <c r="BM1647" s="46"/>
      <c r="BN1647" s="46"/>
      <c r="BO1647" s="46"/>
      <c r="BP1647" s="46"/>
      <c r="BQ1647" s="46"/>
      <c r="BR1647" s="46"/>
      <c r="BS1647" s="46"/>
      <c r="BT1647" s="46"/>
      <c r="BU1647" s="46"/>
      <c r="BV1647" s="46"/>
      <c r="BW1647" s="46"/>
      <c r="BX1647" s="46"/>
      <c r="BY1647" s="46"/>
      <c r="BZ1647" s="46"/>
      <c r="CA1647" s="46"/>
      <c r="CB1647" s="46"/>
      <c r="CC1647" s="46"/>
    </row>
    <row r="1648" spans="7:81" x14ac:dyDescent="0.25">
      <c r="G1648" t="s">
        <v>134</v>
      </c>
      <c r="H1648" s="40">
        <v>41824</v>
      </c>
      <c r="I1648" s="46">
        <v>0</v>
      </c>
      <c r="J1648" s="46">
        <v>0</v>
      </c>
      <c r="K1648" s="46" t="s">
        <v>74</v>
      </c>
      <c r="L1648" s="46">
        <v>0</v>
      </c>
      <c r="M1648" s="46" t="s">
        <v>74</v>
      </c>
      <c r="N1648" s="46">
        <v>0</v>
      </c>
      <c r="O1648" s="46" t="s">
        <v>74</v>
      </c>
      <c r="P1648" s="46">
        <v>0</v>
      </c>
      <c r="Q1648" s="46" t="s">
        <v>74</v>
      </c>
      <c r="R1648" s="46">
        <v>0</v>
      </c>
      <c r="S1648" s="46" t="s">
        <v>74</v>
      </c>
      <c r="T1648" s="46">
        <v>0</v>
      </c>
      <c r="U1648" s="46" t="s">
        <v>74</v>
      </c>
      <c r="V1648" s="46">
        <v>0</v>
      </c>
      <c r="W1648" s="46" t="s">
        <v>74</v>
      </c>
      <c r="X1648" s="46">
        <v>0</v>
      </c>
      <c r="Y1648" s="46" t="s">
        <v>74</v>
      </c>
      <c r="Z1648" s="46">
        <v>0</v>
      </c>
      <c r="AA1648" s="46" t="s">
        <v>74</v>
      </c>
      <c r="AB1648" s="46">
        <v>0</v>
      </c>
      <c r="AC1648" s="46" t="s">
        <v>74</v>
      </c>
      <c r="AD1648" s="46">
        <v>0</v>
      </c>
      <c r="AE1648" s="46" t="s">
        <v>74</v>
      </c>
      <c r="AF1648" s="46">
        <v>0</v>
      </c>
      <c r="AG1648" s="46" t="s">
        <v>74</v>
      </c>
      <c r="AH1648" s="46">
        <v>0</v>
      </c>
      <c r="AI1648" s="46" t="s">
        <v>74</v>
      </c>
      <c r="AJ1648" s="46">
        <v>0</v>
      </c>
      <c r="AK1648" s="46" t="s">
        <v>74</v>
      </c>
      <c r="AL1648" s="46">
        <v>0</v>
      </c>
      <c r="AM1648" s="46" t="s">
        <v>74</v>
      </c>
      <c r="AN1648" s="50"/>
      <c r="AO1648" s="46"/>
      <c r="AP1648" s="46"/>
      <c r="AQ1648" s="46"/>
      <c r="AR1648" s="46"/>
      <c r="AS1648" s="46"/>
      <c r="AT1648" s="46"/>
      <c r="AU1648" s="46"/>
      <c r="AV1648" s="46"/>
      <c r="AW1648" s="46"/>
      <c r="AX1648" s="46"/>
      <c r="AY1648" s="46"/>
      <c r="AZ1648" s="46"/>
      <c r="BA1648" s="46"/>
      <c r="BB1648" s="46"/>
      <c r="BC1648" s="46"/>
      <c r="BD1648" s="46"/>
      <c r="BE1648" s="46"/>
      <c r="BF1648" s="46"/>
      <c r="BG1648" s="46"/>
      <c r="BH1648" s="46"/>
      <c r="BI1648" s="46"/>
      <c r="BJ1648" s="46"/>
      <c r="BK1648" s="46"/>
      <c r="BL1648" s="46"/>
      <c r="BM1648" s="46"/>
      <c r="BN1648" s="46"/>
      <c r="BO1648" s="46"/>
      <c r="BP1648" s="46"/>
      <c r="BQ1648" s="46"/>
      <c r="BR1648" s="46"/>
      <c r="BS1648" s="46"/>
      <c r="BT1648" s="46"/>
      <c r="BU1648" s="46"/>
      <c r="BV1648" s="46"/>
      <c r="BW1648" s="46"/>
      <c r="BX1648" s="46"/>
      <c r="BY1648" s="46"/>
      <c r="BZ1648" s="46"/>
      <c r="CA1648" s="46"/>
      <c r="CB1648" s="46"/>
      <c r="CC1648" s="46"/>
    </row>
    <row r="1649" spans="7:81" x14ac:dyDescent="0.25">
      <c r="G1649" t="s">
        <v>134</v>
      </c>
      <c r="H1649" s="40">
        <v>41825</v>
      </c>
      <c r="I1649" s="46">
        <v>2.5</v>
      </c>
      <c r="J1649" s="46">
        <v>0</v>
      </c>
      <c r="K1649" s="46" t="s">
        <v>74</v>
      </c>
      <c r="L1649" s="46">
        <v>0</v>
      </c>
      <c r="M1649" s="46" t="s">
        <v>74</v>
      </c>
      <c r="N1649" s="46">
        <v>0</v>
      </c>
      <c r="O1649" s="46" t="s">
        <v>74</v>
      </c>
      <c r="P1649" s="46">
        <v>0</v>
      </c>
      <c r="Q1649" s="46" t="s">
        <v>74</v>
      </c>
      <c r="R1649" s="46">
        <v>0</v>
      </c>
      <c r="S1649" s="46" t="s">
        <v>74</v>
      </c>
      <c r="T1649" s="46">
        <v>0</v>
      </c>
      <c r="U1649" s="46" t="s">
        <v>74</v>
      </c>
      <c r="V1649" s="46">
        <v>0</v>
      </c>
      <c r="W1649" s="46" t="s">
        <v>74</v>
      </c>
      <c r="X1649" s="46">
        <v>0</v>
      </c>
      <c r="Y1649" s="46" t="s">
        <v>74</v>
      </c>
      <c r="Z1649" s="46">
        <v>0</v>
      </c>
      <c r="AA1649" s="46" t="s">
        <v>74</v>
      </c>
      <c r="AB1649" s="46">
        <v>0</v>
      </c>
      <c r="AC1649" s="46" t="s">
        <v>74</v>
      </c>
      <c r="AD1649" s="46">
        <v>0</v>
      </c>
      <c r="AE1649" s="46" t="s">
        <v>74</v>
      </c>
      <c r="AF1649" s="46">
        <v>0</v>
      </c>
      <c r="AG1649" s="46" t="s">
        <v>74</v>
      </c>
      <c r="AH1649" s="46">
        <v>0</v>
      </c>
      <c r="AI1649" s="46" t="s">
        <v>74</v>
      </c>
      <c r="AJ1649" s="46">
        <v>0</v>
      </c>
      <c r="AK1649" s="46" t="s">
        <v>74</v>
      </c>
      <c r="AL1649" s="46">
        <v>0</v>
      </c>
      <c r="AM1649" s="46" t="s">
        <v>74</v>
      </c>
      <c r="AN1649" s="50"/>
      <c r="AO1649" s="46"/>
      <c r="AP1649" s="46"/>
      <c r="AQ1649" s="46"/>
      <c r="AR1649" s="46"/>
      <c r="AS1649" s="46"/>
      <c r="AT1649" s="46"/>
      <c r="AU1649" s="46"/>
      <c r="AV1649" s="46"/>
      <c r="AW1649" s="46"/>
      <c r="AX1649" s="46"/>
      <c r="AY1649" s="46"/>
      <c r="AZ1649" s="46"/>
      <c r="BA1649" s="46"/>
      <c r="BB1649" s="46"/>
      <c r="BC1649" s="46"/>
      <c r="BD1649" s="46"/>
      <c r="BE1649" s="46"/>
      <c r="BF1649" s="46"/>
      <c r="BG1649" s="46"/>
      <c r="BH1649" s="46"/>
      <c r="BI1649" s="46"/>
      <c r="BJ1649" s="46"/>
      <c r="BK1649" s="46"/>
      <c r="BL1649" s="46"/>
      <c r="BM1649" s="46"/>
      <c r="BN1649" s="46"/>
      <c r="BO1649" s="46"/>
      <c r="BP1649" s="46"/>
      <c r="BQ1649" s="46"/>
      <c r="BR1649" s="46"/>
      <c r="BS1649" s="46"/>
      <c r="BT1649" s="46"/>
      <c r="BU1649" s="46"/>
      <c r="BV1649" s="46"/>
      <c r="BW1649" s="46"/>
      <c r="BX1649" s="46"/>
      <c r="BY1649" s="46"/>
      <c r="BZ1649" s="46"/>
      <c r="CA1649" s="46"/>
      <c r="CB1649" s="46"/>
      <c r="CC1649" s="46"/>
    </row>
    <row r="1650" spans="7:81" x14ac:dyDescent="0.25">
      <c r="G1650" t="s">
        <v>134</v>
      </c>
      <c r="H1650" s="40">
        <v>41826</v>
      </c>
      <c r="I1650" s="46">
        <v>0</v>
      </c>
      <c r="J1650" s="46">
        <v>0</v>
      </c>
      <c r="K1650" s="46" t="s">
        <v>74</v>
      </c>
      <c r="L1650" s="46">
        <v>0</v>
      </c>
      <c r="M1650" s="46" t="s">
        <v>74</v>
      </c>
      <c r="N1650" s="46">
        <v>0</v>
      </c>
      <c r="O1650" s="46" t="s">
        <v>74</v>
      </c>
      <c r="P1650" s="46">
        <v>0</v>
      </c>
      <c r="Q1650" s="46" t="s">
        <v>74</v>
      </c>
      <c r="R1650" s="46">
        <v>0</v>
      </c>
      <c r="S1650" s="46" t="s">
        <v>74</v>
      </c>
      <c r="T1650" s="46">
        <v>0</v>
      </c>
      <c r="U1650" s="46" t="s">
        <v>74</v>
      </c>
      <c r="V1650" s="46">
        <v>0</v>
      </c>
      <c r="W1650" s="46" t="s">
        <v>74</v>
      </c>
      <c r="X1650" s="46">
        <v>0</v>
      </c>
      <c r="Y1650" s="46" t="s">
        <v>74</v>
      </c>
      <c r="Z1650" s="46">
        <v>0</v>
      </c>
      <c r="AA1650" s="46" t="s">
        <v>74</v>
      </c>
      <c r="AB1650" s="46">
        <v>0</v>
      </c>
      <c r="AC1650" s="46" t="s">
        <v>74</v>
      </c>
      <c r="AD1650" s="46">
        <v>0</v>
      </c>
      <c r="AE1650" s="46" t="s">
        <v>74</v>
      </c>
      <c r="AF1650" s="46">
        <v>0</v>
      </c>
      <c r="AG1650" s="46" t="s">
        <v>74</v>
      </c>
      <c r="AH1650" s="46">
        <v>0</v>
      </c>
      <c r="AI1650" s="46" t="s">
        <v>74</v>
      </c>
      <c r="AJ1650" s="46">
        <v>0</v>
      </c>
      <c r="AK1650" s="46" t="s">
        <v>74</v>
      </c>
      <c r="AL1650" s="46">
        <v>0</v>
      </c>
      <c r="AM1650" s="46" t="s">
        <v>74</v>
      </c>
      <c r="AN1650" s="50"/>
      <c r="AO1650" s="46"/>
      <c r="AP1650" s="46"/>
      <c r="AQ1650" s="46"/>
      <c r="AR1650" s="46"/>
      <c r="AS1650" s="46"/>
      <c r="AT1650" s="46"/>
      <c r="AU1650" s="46"/>
      <c r="AV1650" s="46"/>
      <c r="AW1650" s="46"/>
      <c r="AX1650" s="46"/>
      <c r="AY1650" s="46"/>
      <c r="AZ1650" s="46"/>
      <c r="BA1650" s="46"/>
      <c r="BB1650" s="46"/>
      <c r="BC1650" s="46"/>
      <c r="BD1650" s="46"/>
      <c r="BE1650" s="46"/>
      <c r="BF1650" s="46"/>
      <c r="BG1650" s="46"/>
      <c r="BH1650" s="46"/>
      <c r="BI1650" s="46"/>
      <c r="BJ1650" s="46"/>
      <c r="BK1650" s="46"/>
      <c r="BL1650" s="46"/>
      <c r="BM1650" s="46"/>
      <c r="BN1650" s="46"/>
      <c r="BO1650" s="46"/>
      <c r="BP1650" s="46"/>
      <c r="BQ1650" s="46"/>
      <c r="BR1650" s="46"/>
      <c r="BS1650" s="46"/>
      <c r="BT1650" s="46"/>
      <c r="BU1650" s="46"/>
      <c r="BV1650" s="46"/>
      <c r="BW1650" s="46"/>
      <c r="BX1650" s="46"/>
      <c r="BY1650" s="46"/>
      <c r="BZ1650" s="46"/>
      <c r="CA1650" s="46"/>
      <c r="CB1650" s="46"/>
      <c r="CC1650" s="46"/>
    </row>
    <row r="1651" spans="7:81" x14ac:dyDescent="0.25">
      <c r="G1651" t="s">
        <v>134</v>
      </c>
      <c r="H1651" s="40">
        <v>41827</v>
      </c>
      <c r="I1651" s="46">
        <v>0</v>
      </c>
      <c r="J1651" s="46">
        <v>0</v>
      </c>
      <c r="K1651" s="46" t="s">
        <v>74</v>
      </c>
      <c r="L1651" s="46">
        <v>0</v>
      </c>
      <c r="M1651" s="46" t="s">
        <v>74</v>
      </c>
      <c r="N1651" s="46">
        <v>0</v>
      </c>
      <c r="O1651" s="46" t="s">
        <v>74</v>
      </c>
      <c r="P1651" s="46">
        <v>0</v>
      </c>
      <c r="Q1651" s="46" t="s">
        <v>74</v>
      </c>
      <c r="R1651" s="46">
        <v>0</v>
      </c>
      <c r="S1651" s="46" t="s">
        <v>74</v>
      </c>
      <c r="T1651" s="46">
        <v>0</v>
      </c>
      <c r="U1651" s="46" t="s">
        <v>74</v>
      </c>
      <c r="V1651" s="46">
        <v>0</v>
      </c>
      <c r="W1651" s="46" t="s">
        <v>74</v>
      </c>
      <c r="X1651" s="46">
        <v>0</v>
      </c>
      <c r="Y1651" s="46" t="s">
        <v>74</v>
      </c>
      <c r="Z1651" s="46">
        <v>0</v>
      </c>
      <c r="AA1651" s="46" t="s">
        <v>74</v>
      </c>
      <c r="AB1651" s="46">
        <v>0</v>
      </c>
      <c r="AC1651" s="46" t="s">
        <v>74</v>
      </c>
      <c r="AD1651" s="46">
        <v>0</v>
      </c>
      <c r="AE1651" s="46" t="s">
        <v>74</v>
      </c>
      <c r="AF1651" s="46">
        <v>0</v>
      </c>
      <c r="AG1651" s="46" t="s">
        <v>74</v>
      </c>
      <c r="AH1651" s="46">
        <v>0</v>
      </c>
      <c r="AI1651" s="46" t="s">
        <v>74</v>
      </c>
      <c r="AJ1651" s="46">
        <v>0</v>
      </c>
      <c r="AK1651" s="46" t="s">
        <v>74</v>
      </c>
      <c r="AL1651" s="46">
        <v>0</v>
      </c>
      <c r="AM1651" s="46" t="s">
        <v>74</v>
      </c>
      <c r="AN1651" s="50"/>
      <c r="AO1651" s="46"/>
      <c r="AP1651" s="46"/>
      <c r="AQ1651" s="46"/>
      <c r="AR1651" s="46"/>
      <c r="AS1651" s="46"/>
      <c r="AT1651" s="46"/>
      <c r="AU1651" s="46"/>
      <c r="AV1651" s="46"/>
      <c r="AW1651" s="46"/>
      <c r="AX1651" s="46"/>
      <c r="AY1651" s="46"/>
      <c r="AZ1651" s="46"/>
      <c r="BA1651" s="46"/>
      <c r="BB1651" s="46"/>
      <c r="BC1651" s="46"/>
      <c r="BD1651" s="46"/>
      <c r="BE1651" s="46"/>
      <c r="BF1651" s="46"/>
      <c r="BG1651" s="46"/>
      <c r="BH1651" s="46"/>
      <c r="BI1651" s="46"/>
      <c r="BJ1651" s="46"/>
      <c r="BK1651" s="46"/>
      <c r="BL1651" s="46"/>
      <c r="BM1651" s="46"/>
      <c r="BN1651" s="46"/>
      <c r="BO1651" s="46"/>
      <c r="BP1651" s="46"/>
      <c r="BQ1651" s="46"/>
      <c r="BR1651" s="46"/>
      <c r="BS1651" s="46"/>
      <c r="BT1651" s="46"/>
      <c r="BU1651" s="46"/>
      <c r="BV1651" s="46"/>
      <c r="BW1651" s="46"/>
      <c r="BX1651" s="46"/>
      <c r="BY1651" s="46"/>
      <c r="BZ1651" s="46"/>
      <c r="CA1651" s="46"/>
      <c r="CB1651" s="46"/>
      <c r="CC1651" s="46"/>
    </row>
    <row r="1652" spans="7:81" x14ac:dyDescent="0.25">
      <c r="G1652" t="s">
        <v>134</v>
      </c>
      <c r="H1652" s="40">
        <v>41828</v>
      </c>
      <c r="I1652" s="46">
        <v>0</v>
      </c>
      <c r="J1652" s="46">
        <v>0</v>
      </c>
      <c r="K1652" s="46" t="s">
        <v>74</v>
      </c>
      <c r="L1652" s="46">
        <v>0</v>
      </c>
      <c r="M1652" s="46" t="s">
        <v>74</v>
      </c>
      <c r="N1652" s="46">
        <v>0</v>
      </c>
      <c r="O1652" s="46" t="s">
        <v>74</v>
      </c>
      <c r="P1652" s="46">
        <v>0</v>
      </c>
      <c r="Q1652" s="46" t="s">
        <v>74</v>
      </c>
      <c r="R1652" s="46">
        <v>0</v>
      </c>
      <c r="S1652" s="46" t="s">
        <v>74</v>
      </c>
      <c r="T1652" s="46">
        <v>0</v>
      </c>
      <c r="U1652" s="46" t="s">
        <v>74</v>
      </c>
      <c r="V1652" s="46">
        <v>0</v>
      </c>
      <c r="W1652" s="46" t="s">
        <v>74</v>
      </c>
      <c r="X1652" s="46">
        <v>0</v>
      </c>
      <c r="Y1652" s="46" t="s">
        <v>74</v>
      </c>
      <c r="Z1652" s="46">
        <v>43.306995196773087</v>
      </c>
      <c r="AA1652" s="46" t="s">
        <v>74</v>
      </c>
      <c r="AB1652" s="46">
        <v>0</v>
      </c>
      <c r="AC1652" s="46" t="s">
        <v>74</v>
      </c>
      <c r="AD1652" s="46">
        <v>0</v>
      </c>
      <c r="AE1652" s="46" t="s">
        <v>74</v>
      </c>
      <c r="AF1652" s="46">
        <v>0</v>
      </c>
      <c r="AG1652" s="46" t="s">
        <v>74</v>
      </c>
      <c r="AH1652" s="46">
        <v>0</v>
      </c>
      <c r="AI1652" s="46" t="s">
        <v>74</v>
      </c>
      <c r="AJ1652" s="46">
        <v>0</v>
      </c>
      <c r="AK1652" s="46" t="s">
        <v>74</v>
      </c>
      <c r="AL1652" s="46">
        <v>0</v>
      </c>
      <c r="AM1652" s="46" t="s">
        <v>74</v>
      </c>
      <c r="AN1652" s="50"/>
      <c r="AO1652" s="46"/>
      <c r="AP1652" s="46"/>
      <c r="AQ1652" s="46"/>
      <c r="AR1652" s="46"/>
      <c r="AS1652" s="46"/>
      <c r="AT1652" s="46"/>
      <c r="AU1652" s="46"/>
      <c r="AV1652" s="46"/>
      <c r="AW1652" s="46"/>
      <c r="AX1652" s="46"/>
      <c r="AY1652" s="46"/>
      <c r="AZ1652" s="46"/>
      <c r="BA1652" s="46"/>
      <c r="BB1652" s="46"/>
      <c r="BC1652" s="46"/>
      <c r="BD1652" s="46"/>
      <c r="BE1652" s="46"/>
      <c r="BF1652" s="46"/>
      <c r="BG1652" s="46"/>
      <c r="BH1652" s="46"/>
      <c r="BI1652" s="46"/>
      <c r="BJ1652" s="46"/>
      <c r="BK1652" s="46"/>
      <c r="BL1652" s="46"/>
      <c r="BM1652" s="46"/>
      <c r="BN1652" s="46"/>
      <c r="BO1652" s="46"/>
      <c r="BP1652" s="46"/>
      <c r="BQ1652" s="46"/>
      <c r="BR1652" s="46"/>
      <c r="BS1652" s="46"/>
      <c r="BT1652" s="46"/>
      <c r="BU1652" s="46"/>
      <c r="BV1652" s="46"/>
      <c r="BW1652" s="46"/>
      <c r="BX1652" s="46"/>
      <c r="BY1652" s="46"/>
      <c r="BZ1652" s="46"/>
      <c r="CA1652" s="46"/>
      <c r="CB1652" s="46"/>
      <c r="CC1652" s="46"/>
    </row>
    <row r="1653" spans="7:81" x14ac:dyDescent="0.25">
      <c r="G1653" t="s">
        <v>134</v>
      </c>
      <c r="H1653" s="40">
        <v>41829</v>
      </c>
      <c r="I1653" s="46">
        <v>4.5</v>
      </c>
      <c r="J1653" s="46">
        <v>0</v>
      </c>
      <c r="K1653" s="46" t="s">
        <v>74</v>
      </c>
      <c r="L1653" s="46">
        <v>0</v>
      </c>
      <c r="M1653" s="46" t="s">
        <v>74</v>
      </c>
      <c r="N1653" s="46">
        <v>0</v>
      </c>
      <c r="O1653" s="46" t="s">
        <v>74</v>
      </c>
      <c r="P1653" s="46">
        <v>0</v>
      </c>
      <c r="Q1653" s="46" t="s">
        <v>74</v>
      </c>
      <c r="R1653" s="46">
        <v>0</v>
      </c>
      <c r="S1653" s="46" t="s">
        <v>74</v>
      </c>
      <c r="T1653" s="46">
        <v>0</v>
      </c>
      <c r="U1653" s="46" t="s">
        <v>74</v>
      </c>
      <c r="V1653" s="46">
        <v>0</v>
      </c>
      <c r="W1653" s="46" t="s">
        <v>74</v>
      </c>
      <c r="X1653" s="46">
        <v>0</v>
      </c>
      <c r="Y1653" s="46" t="s">
        <v>74</v>
      </c>
      <c r="Z1653" s="46">
        <v>0</v>
      </c>
      <c r="AA1653" s="46">
        <v>0.43333333333333335</v>
      </c>
      <c r="AB1653" s="46">
        <v>0</v>
      </c>
      <c r="AC1653" s="46">
        <v>5.3</v>
      </c>
      <c r="AD1653" s="46">
        <v>0</v>
      </c>
      <c r="AE1653" s="46">
        <v>0.39999999999999997</v>
      </c>
      <c r="AF1653" s="46">
        <v>0</v>
      </c>
      <c r="AG1653" s="46">
        <v>0.13333333333333333</v>
      </c>
      <c r="AH1653" s="46">
        <v>0</v>
      </c>
      <c r="AI1653" s="46">
        <v>2.6</v>
      </c>
      <c r="AJ1653" s="46">
        <v>0</v>
      </c>
      <c r="AK1653" s="46">
        <v>0</v>
      </c>
      <c r="AL1653" s="46">
        <v>0</v>
      </c>
      <c r="AM1653" s="46">
        <v>5.2333333333333334</v>
      </c>
      <c r="AN1653" s="50"/>
      <c r="AO1653" s="46"/>
      <c r="AP1653" s="46"/>
      <c r="AQ1653" s="46"/>
      <c r="AR1653" s="46"/>
      <c r="AS1653" s="46"/>
      <c r="AT1653" s="46"/>
      <c r="AU1653" s="46"/>
      <c r="AV1653" s="46"/>
      <c r="AW1653" s="46"/>
      <c r="AX1653" s="46"/>
      <c r="AY1653" s="46"/>
      <c r="AZ1653" s="46"/>
      <c r="BA1653" s="46"/>
      <c r="BB1653" s="46"/>
      <c r="BC1653" s="46"/>
      <c r="BD1653" s="46"/>
      <c r="BE1653" s="46"/>
      <c r="BF1653" s="46"/>
      <c r="BG1653" s="46"/>
      <c r="BH1653" s="46"/>
      <c r="BI1653" s="46">
        <v>0</v>
      </c>
      <c r="BJ1653" s="46">
        <v>0.5</v>
      </c>
      <c r="BK1653" s="46">
        <v>0.8</v>
      </c>
      <c r="BL1653" s="46">
        <v>0.5</v>
      </c>
      <c r="BM1653" s="46">
        <v>13</v>
      </c>
      <c r="BN1653" s="46">
        <v>2.4</v>
      </c>
      <c r="BO1653" s="46">
        <v>1.2</v>
      </c>
      <c r="BP1653" s="46">
        <v>0</v>
      </c>
      <c r="BQ1653" s="46">
        <v>0</v>
      </c>
      <c r="BR1653" s="46">
        <v>0.4</v>
      </c>
      <c r="BS1653" s="46">
        <v>0</v>
      </c>
      <c r="BT1653" s="46">
        <v>0</v>
      </c>
      <c r="BU1653" s="46">
        <v>6.5</v>
      </c>
      <c r="BV1653" s="46">
        <v>0</v>
      </c>
      <c r="BW1653" s="46">
        <v>1.3</v>
      </c>
      <c r="BX1653" s="46">
        <v>0</v>
      </c>
      <c r="BY1653" s="46">
        <v>0</v>
      </c>
      <c r="BZ1653" s="46">
        <v>0</v>
      </c>
      <c r="CA1653" s="46">
        <v>5</v>
      </c>
      <c r="CB1653" s="46">
        <v>2.2000000000000002</v>
      </c>
      <c r="CC1653" s="46">
        <v>8.5</v>
      </c>
    </row>
    <row r="1654" spans="7:81" x14ac:dyDescent="0.25">
      <c r="G1654" t="s">
        <v>134</v>
      </c>
      <c r="H1654" s="40">
        <v>41830</v>
      </c>
      <c r="I1654" s="46">
        <v>3</v>
      </c>
      <c r="J1654" s="46">
        <v>0</v>
      </c>
      <c r="K1654" s="46" t="s">
        <v>74</v>
      </c>
      <c r="L1654" s="46">
        <v>0</v>
      </c>
      <c r="M1654" s="46" t="s">
        <v>74</v>
      </c>
      <c r="N1654" s="46">
        <v>0</v>
      </c>
      <c r="O1654" s="46" t="s">
        <v>74</v>
      </c>
      <c r="P1654" s="46">
        <v>0</v>
      </c>
      <c r="Q1654" s="46" t="s">
        <v>74</v>
      </c>
      <c r="R1654" s="46">
        <v>0</v>
      </c>
      <c r="S1654" s="46" t="s">
        <v>74</v>
      </c>
      <c r="T1654" s="46">
        <v>0</v>
      </c>
      <c r="U1654" s="46" t="s">
        <v>74</v>
      </c>
      <c r="V1654" s="46">
        <v>0</v>
      </c>
      <c r="W1654" s="46" t="s">
        <v>74</v>
      </c>
      <c r="X1654" s="46">
        <v>0</v>
      </c>
      <c r="Y1654" s="46" t="s">
        <v>74</v>
      </c>
      <c r="Z1654" s="46">
        <v>0</v>
      </c>
      <c r="AA1654" s="46" t="s">
        <v>74</v>
      </c>
      <c r="AB1654" s="46">
        <v>0</v>
      </c>
      <c r="AC1654" s="46" t="s">
        <v>74</v>
      </c>
      <c r="AD1654" s="46">
        <v>0</v>
      </c>
      <c r="AE1654" s="46" t="s">
        <v>74</v>
      </c>
      <c r="AF1654" s="46">
        <v>0</v>
      </c>
      <c r="AG1654" s="46" t="s">
        <v>74</v>
      </c>
      <c r="AH1654" s="46">
        <v>0</v>
      </c>
      <c r="AI1654" s="46" t="s">
        <v>74</v>
      </c>
      <c r="AJ1654" s="46">
        <v>0</v>
      </c>
      <c r="AK1654" s="46" t="s">
        <v>74</v>
      </c>
      <c r="AL1654" s="46">
        <v>0</v>
      </c>
      <c r="AM1654" s="46" t="s">
        <v>74</v>
      </c>
      <c r="AN1654" s="50"/>
      <c r="AO1654" s="46"/>
      <c r="AP1654" s="46"/>
      <c r="AQ1654" s="46"/>
      <c r="AR1654" s="46"/>
      <c r="AS1654" s="46"/>
      <c r="AT1654" s="46"/>
      <c r="AU1654" s="46"/>
      <c r="AV1654" s="46"/>
      <c r="AW1654" s="46"/>
      <c r="AX1654" s="46"/>
      <c r="AY1654" s="46"/>
      <c r="AZ1654" s="46"/>
      <c r="BA1654" s="46"/>
      <c r="BB1654" s="46"/>
      <c r="BC1654" s="46"/>
      <c r="BD1654" s="46"/>
      <c r="BE1654" s="46"/>
      <c r="BF1654" s="46"/>
      <c r="BG1654" s="46"/>
      <c r="BH1654" s="46"/>
      <c r="BI1654" s="46"/>
      <c r="BJ1654" s="46"/>
      <c r="BK1654" s="46"/>
      <c r="BL1654" s="46"/>
      <c r="BM1654" s="46"/>
      <c r="BN1654" s="46"/>
      <c r="BO1654" s="46"/>
      <c r="BP1654" s="46"/>
      <c r="BQ1654" s="46"/>
      <c r="BR1654" s="46"/>
      <c r="BS1654" s="46"/>
      <c r="BT1654" s="46"/>
      <c r="BU1654" s="46"/>
      <c r="BV1654" s="46"/>
      <c r="BW1654" s="46"/>
      <c r="BX1654" s="46"/>
      <c r="BY1654" s="46"/>
      <c r="BZ1654" s="46"/>
      <c r="CA1654" s="46"/>
      <c r="CB1654" s="46"/>
      <c r="CC1654" s="46"/>
    </row>
    <row r="1655" spans="7:81" x14ac:dyDescent="0.25">
      <c r="G1655" t="s">
        <v>134</v>
      </c>
      <c r="H1655" s="40">
        <v>41831</v>
      </c>
      <c r="I1655" s="46">
        <v>0</v>
      </c>
      <c r="J1655" s="46">
        <v>0</v>
      </c>
      <c r="K1655" s="46" t="s">
        <v>74</v>
      </c>
      <c r="L1655" s="46">
        <v>0</v>
      </c>
      <c r="M1655" s="46" t="s">
        <v>74</v>
      </c>
      <c r="N1655" s="46">
        <v>0</v>
      </c>
      <c r="O1655" s="46" t="s">
        <v>74</v>
      </c>
      <c r="P1655" s="46">
        <v>0</v>
      </c>
      <c r="Q1655" s="46" t="s">
        <v>74</v>
      </c>
      <c r="R1655" s="46">
        <v>0</v>
      </c>
      <c r="S1655" s="46" t="s">
        <v>74</v>
      </c>
      <c r="T1655" s="46">
        <v>0</v>
      </c>
      <c r="U1655" s="46" t="s">
        <v>74</v>
      </c>
      <c r="V1655" s="46">
        <v>0</v>
      </c>
      <c r="W1655" s="46" t="s">
        <v>74</v>
      </c>
      <c r="X1655" s="46">
        <v>0</v>
      </c>
      <c r="Y1655" s="46" t="s">
        <v>74</v>
      </c>
      <c r="Z1655" s="46">
        <v>0</v>
      </c>
      <c r="AA1655" s="46" t="s">
        <v>74</v>
      </c>
      <c r="AB1655" s="46">
        <v>0</v>
      </c>
      <c r="AC1655" s="46" t="s">
        <v>74</v>
      </c>
      <c r="AD1655" s="46">
        <v>0</v>
      </c>
      <c r="AE1655" s="46" t="s">
        <v>74</v>
      </c>
      <c r="AF1655" s="46">
        <v>0</v>
      </c>
      <c r="AG1655" s="46" t="s">
        <v>74</v>
      </c>
      <c r="AH1655" s="46">
        <v>0</v>
      </c>
      <c r="AI1655" s="46" t="s">
        <v>74</v>
      </c>
      <c r="AJ1655" s="46">
        <v>0</v>
      </c>
      <c r="AK1655" s="46" t="s">
        <v>74</v>
      </c>
      <c r="AL1655" s="46">
        <v>0</v>
      </c>
      <c r="AM1655" s="46" t="s">
        <v>74</v>
      </c>
      <c r="AN1655" s="50"/>
      <c r="AO1655" s="46"/>
      <c r="AP1655" s="46"/>
      <c r="AQ1655" s="46"/>
      <c r="AR1655" s="46"/>
      <c r="AS1655" s="46"/>
      <c r="AT1655" s="46"/>
      <c r="AU1655" s="46"/>
      <c r="AV1655" s="46"/>
      <c r="AW1655" s="46"/>
      <c r="AX1655" s="46"/>
      <c r="AY1655" s="46"/>
      <c r="AZ1655" s="46"/>
      <c r="BA1655" s="46"/>
      <c r="BB1655" s="46"/>
      <c r="BC1655" s="46"/>
      <c r="BD1655" s="46"/>
      <c r="BE1655" s="46"/>
      <c r="BF1655" s="46"/>
      <c r="BG1655" s="46"/>
      <c r="BH1655" s="46"/>
      <c r="BI1655" s="46"/>
      <c r="BJ1655" s="46"/>
      <c r="BK1655" s="46"/>
      <c r="BL1655" s="46"/>
      <c r="BM1655" s="46"/>
      <c r="BN1655" s="46"/>
      <c r="BO1655" s="46"/>
      <c r="BP1655" s="46"/>
      <c r="BQ1655" s="46"/>
      <c r="BR1655" s="46"/>
      <c r="BS1655" s="46"/>
      <c r="BT1655" s="46"/>
      <c r="BU1655" s="46"/>
      <c r="BV1655" s="46"/>
      <c r="BW1655" s="46"/>
      <c r="BX1655" s="46"/>
      <c r="BY1655" s="46"/>
      <c r="BZ1655" s="46"/>
      <c r="CA1655" s="46"/>
      <c r="CB1655" s="46"/>
      <c r="CC1655" s="46"/>
    </row>
    <row r="1656" spans="7:81" x14ac:dyDescent="0.25">
      <c r="G1656" t="s">
        <v>134</v>
      </c>
      <c r="H1656" s="40">
        <v>41832</v>
      </c>
      <c r="I1656" s="46">
        <v>0</v>
      </c>
      <c r="J1656" s="46">
        <v>0</v>
      </c>
      <c r="K1656" s="46" t="s">
        <v>74</v>
      </c>
      <c r="L1656" s="46">
        <v>0</v>
      </c>
      <c r="M1656" s="46" t="s">
        <v>74</v>
      </c>
      <c r="N1656" s="46">
        <v>0</v>
      </c>
      <c r="O1656" s="46" t="s">
        <v>74</v>
      </c>
      <c r="P1656" s="46">
        <v>0</v>
      </c>
      <c r="Q1656" s="46" t="s">
        <v>74</v>
      </c>
      <c r="R1656" s="46">
        <v>0</v>
      </c>
      <c r="S1656" s="46" t="s">
        <v>74</v>
      </c>
      <c r="T1656" s="46">
        <v>0</v>
      </c>
      <c r="U1656" s="46" t="s">
        <v>74</v>
      </c>
      <c r="V1656" s="46">
        <v>0</v>
      </c>
      <c r="W1656" s="46" t="s">
        <v>74</v>
      </c>
      <c r="X1656" s="46">
        <v>0</v>
      </c>
      <c r="Y1656" s="46" t="s">
        <v>74</v>
      </c>
      <c r="Z1656" s="46">
        <v>0</v>
      </c>
      <c r="AA1656" s="46" t="s">
        <v>74</v>
      </c>
      <c r="AB1656" s="46">
        <v>0</v>
      </c>
      <c r="AC1656" s="46" t="s">
        <v>74</v>
      </c>
      <c r="AD1656" s="46">
        <v>0</v>
      </c>
      <c r="AE1656" s="46" t="s">
        <v>74</v>
      </c>
      <c r="AF1656" s="46">
        <v>0</v>
      </c>
      <c r="AG1656" s="46" t="s">
        <v>74</v>
      </c>
      <c r="AH1656" s="46">
        <v>0</v>
      </c>
      <c r="AI1656" s="46" t="s">
        <v>74</v>
      </c>
      <c r="AJ1656" s="46">
        <v>0</v>
      </c>
      <c r="AK1656" s="46" t="s">
        <v>74</v>
      </c>
      <c r="AL1656" s="46">
        <v>0</v>
      </c>
      <c r="AM1656" s="46" t="s">
        <v>74</v>
      </c>
      <c r="AN1656" s="50"/>
      <c r="AO1656" s="46"/>
      <c r="AP1656" s="46"/>
      <c r="AQ1656" s="46"/>
      <c r="AR1656" s="46"/>
      <c r="AS1656" s="46"/>
      <c r="AT1656" s="46"/>
      <c r="AU1656" s="46"/>
      <c r="AV1656" s="46"/>
      <c r="AW1656" s="46"/>
      <c r="AX1656" s="46"/>
      <c r="AY1656" s="46"/>
      <c r="AZ1656" s="46"/>
      <c r="BA1656" s="46"/>
      <c r="BB1656" s="46"/>
      <c r="BC1656" s="46"/>
      <c r="BD1656" s="46"/>
      <c r="BE1656" s="46"/>
      <c r="BF1656" s="46"/>
      <c r="BG1656" s="46"/>
      <c r="BH1656" s="46"/>
      <c r="BI1656" s="46"/>
      <c r="BJ1656" s="46"/>
      <c r="BK1656" s="46"/>
      <c r="BL1656" s="46"/>
      <c r="BM1656" s="46"/>
      <c r="BN1656" s="46"/>
      <c r="BO1656" s="46"/>
      <c r="BP1656" s="46"/>
      <c r="BQ1656" s="46"/>
      <c r="BR1656" s="46"/>
      <c r="BS1656" s="46"/>
      <c r="BT1656" s="46"/>
      <c r="BU1656" s="46"/>
      <c r="BV1656" s="46"/>
      <c r="BW1656" s="46"/>
      <c r="BX1656" s="46"/>
      <c r="BY1656" s="46"/>
      <c r="BZ1656" s="46"/>
      <c r="CA1656" s="46"/>
      <c r="CB1656" s="46"/>
      <c r="CC1656" s="46"/>
    </row>
    <row r="1657" spans="7:81" x14ac:dyDescent="0.25">
      <c r="G1657" t="s">
        <v>134</v>
      </c>
      <c r="H1657" s="40">
        <v>41833</v>
      </c>
      <c r="I1657" s="46">
        <v>0</v>
      </c>
      <c r="J1657" s="46">
        <v>0</v>
      </c>
      <c r="K1657" s="46" t="s">
        <v>74</v>
      </c>
      <c r="L1657" s="46">
        <v>0</v>
      </c>
      <c r="M1657" s="46" t="s">
        <v>74</v>
      </c>
      <c r="N1657" s="46">
        <v>0</v>
      </c>
      <c r="O1657" s="46" t="s">
        <v>74</v>
      </c>
      <c r="P1657" s="46">
        <v>0</v>
      </c>
      <c r="Q1657" s="46" t="s">
        <v>74</v>
      </c>
      <c r="R1657" s="46">
        <v>0</v>
      </c>
      <c r="S1657" s="46" t="s">
        <v>74</v>
      </c>
      <c r="T1657" s="46">
        <v>0</v>
      </c>
      <c r="U1657" s="46" t="s">
        <v>74</v>
      </c>
      <c r="V1657" s="46">
        <v>0</v>
      </c>
      <c r="W1657" s="46" t="s">
        <v>74</v>
      </c>
      <c r="X1657" s="46">
        <v>0</v>
      </c>
      <c r="Y1657" s="46" t="s">
        <v>74</v>
      </c>
      <c r="Z1657" s="46">
        <v>0</v>
      </c>
      <c r="AA1657" s="46" t="s">
        <v>74</v>
      </c>
      <c r="AB1657" s="46">
        <v>0</v>
      </c>
      <c r="AC1657" s="46" t="s">
        <v>74</v>
      </c>
      <c r="AD1657" s="46">
        <v>0</v>
      </c>
      <c r="AE1657" s="46" t="s">
        <v>74</v>
      </c>
      <c r="AF1657" s="46">
        <v>0</v>
      </c>
      <c r="AG1657" s="46" t="s">
        <v>74</v>
      </c>
      <c r="AH1657" s="46">
        <v>0</v>
      </c>
      <c r="AI1657" s="46" t="s">
        <v>74</v>
      </c>
      <c r="AJ1657" s="46">
        <v>0</v>
      </c>
      <c r="AK1657" s="46" t="s">
        <v>74</v>
      </c>
      <c r="AL1657" s="46">
        <v>0</v>
      </c>
      <c r="AM1657" s="46" t="s">
        <v>74</v>
      </c>
      <c r="AN1657" s="50"/>
      <c r="AO1657" s="46"/>
      <c r="AP1657" s="46"/>
      <c r="AQ1657" s="46"/>
      <c r="AR1657" s="46"/>
      <c r="AS1657" s="46"/>
      <c r="AT1657" s="46"/>
      <c r="AU1657" s="46"/>
      <c r="AV1657" s="46"/>
      <c r="AW1657" s="46"/>
      <c r="AX1657" s="46"/>
      <c r="AY1657" s="46"/>
      <c r="AZ1657" s="46"/>
      <c r="BA1657" s="46"/>
      <c r="BB1657" s="46"/>
      <c r="BC1657" s="46"/>
      <c r="BD1657" s="46"/>
      <c r="BE1657" s="46"/>
      <c r="BF1657" s="46"/>
      <c r="BG1657" s="46"/>
      <c r="BH1657" s="46"/>
      <c r="BI1657" s="46"/>
      <c r="BJ1657" s="46"/>
      <c r="BK1657" s="46"/>
      <c r="BL1657" s="46"/>
      <c r="BM1657" s="46"/>
      <c r="BN1657" s="46"/>
      <c r="BO1657" s="46"/>
      <c r="BP1657" s="46"/>
      <c r="BQ1657" s="46"/>
      <c r="BR1657" s="46"/>
      <c r="BS1657" s="46"/>
      <c r="BT1657" s="46"/>
      <c r="BU1657" s="46"/>
      <c r="BV1657" s="46"/>
      <c r="BW1657" s="46"/>
      <c r="BX1657" s="46"/>
      <c r="BY1657" s="46"/>
      <c r="BZ1657" s="46"/>
      <c r="CA1657" s="46"/>
      <c r="CB1657" s="46"/>
      <c r="CC1657" s="46"/>
    </row>
    <row r="1658" spans="7:81" x14ac:dyDescent="0.25">
      <c r="G1658" t="s">
        <v>134</v>
      </c>
      <c r="H1658" s="40">
        <v>41834</v>
      </c>
      <c r="I1658" s="46">
        <v>0</v>
      </c>
      <c r="J1658" s="46">
        <v>0</v>
      </c>
      <c r="K1658" s="46" t="s">
        <v>74</v>
      </c>
      <c r="L1658" s="46">
        <v>0</v>
      </c>
      <c r="M1658" s="46" t="s">
        <v>74</v>
      </c>
      <c r="N1658" s="46">
        <v>0</v>
      </c>
      <c r="O1658" s="46" t="s">
        <v>74</v>
      </c>
      <c r="P1658" s="46">
        <v>0</v>
      </c>
      <c r="Q1658" s="46" t="s">
        <v>74</v>
      </c>
      <c r="R1658" s="46">
        <v>0</v>
      </c>
      <c r="S1658" s="46" t="s">
        <v>74</v>
      </c>
      <c r="T1658" s="46">
        <v>0</v>
      </c>
      <c r="U1658" s="46" t="s">
        <v>74</v>
      </c>
      <c r="V1658" s="46">
        <v>0</v>
      </c>
      <c r="W1658" s="46" t="s">
        <v>74</v>
      </c>
      <c r="X1658" s="46">
        <v>0</v>
      </c>
      <c r="Y1658" s="46" t="s">
        <v>74</v>
      </c>
      <c r="Z1658" s="46">
        <v>0</v>
      </c>
      <c r="AA1658" s="46" t="s">
        <v>74</v>
      </c>
      <c r="AB1658" s="46">
        <v>0</v>
      </c>
      <c r="AC1658" s="46" t="s">
        <v>74</v>
      </c>
      <c r="AD1658" s="46">
        <v>0</v>
      </c>
      <c r="AE1658" s="46" t="s">
        <v>74</v>
      </c>
      <c r="AF1658" s="46">
        <v>0</v>
      </c>
      <c r="AG1658" s="46" t="s">
        <v>74</v>
      </c>
      <c r="AH1658" s="46">
        <v>0</v>
      </c>
      <c r="AI1658" s="46" t="s">
        <v>74</v>
      </c>
      <c r="AJ1658" s="46">
        <v>0</v>
      </c>
      <c r="AK1658" s="46" t="s">
        <v>74</v>
      </c>
      <c r="AL1658" s="46">
        <v>0</v>
      </c>
      <c r="AM1658" s="46" t="s">
        <v>74</v>
      </c>
      <c r="AN1658" s="50"/>
      <c r="AO1658" s="46"/>
      <c r="AP1658" s="46"/>
      <c r="AQ1658" s="46"/>
      <c r="AR1658" s="46"/>
      <c r="AS1658" s="46"/>
      <c r="AT1658" s="46"/>
      <c r="AU1658" s="46"/>
      <c r="AV1658" s="46"/>
      <c r="AW1658" s="46"/>
      <c r="AX1658" s="46"/>
      <c r="AY1658" s="46"/>
      <c r="AZ1658" s="46"/>
      <c r="BA1658" s="46"/>
      <c r="BB1658" s="46"/>
      <c r="BC1658" s="46"/>
      <c r="BD1658" s="46"/>
      <c r="BE1658" s="46"/>
      <c r="BF1658" s="46"/>
      <c r="BG1658" s="46"/>
      <c r="BH1658" s="46"/>
      <c r="BI1658" s="46"/>
      <c r="BJ1658" s="46"/>
      <c r="BK1658" s="46"/>
      <c r="BL1658" s="46"/>
      <c r="BM1658" s="46"/>
      <c r="BN1658" s="46"/>
      <c r="BO1658" s="46"/>
      <c r="BP1658" s="46"/>
      <c r="BQ1658" s="46"/>
      <c r="BR1658" s="46"/>
      <c r="BS1658" s="46"/>
      <c r="BT1658" s="46"/>
      <c r="BU1658" s="46"/>
      <c r="BV1658" s="46"/>
      <c r="BW1658" s="46"/>
      <c r="BX1658" s="46"/>
      <c r="BY1658" s="46"/>
      <c r="BZ1658" s="46"/>
      <c r="CA1658" s="46"/>
      <c r="CB1658" s="46"/>
      <c r="CC1658" s="46"/>
    </row>
    <row r="1659" spans="7:81" x14ac:dyDescent="0.25">
      <c r="G1659" t="s">
        <v>134</v>
      </c>
      <c r="H1659" s="40">
        <v>41835</v>
      </c>
      <c r="I1659" s="46">
        <v>0</v>
      </c>
      <c r="J1659" s="46">
        <v>0</v>
      </c>
      <c r="K1659" s="46" t="s">
        <v>74</v>
      </c>
      <c r="L1659" s="46">
        <v>0</v>
      </c>
      <c r="M1659" s="46" t="s">
        <v>74</v>
      </c>
      <c r="N1659" s="46">
        <v>0</v>
      </c>
      <c r="O1659" s="46" t="s">
        <v>74</v>
      </c>
      <c r="P1659" s="46">
        <v>0</v>
      </c>
      <c r="Q1659" s="46" t="s">
        <v>74</v>
      </c>
      <c r="R1659" s="46">
        <v>0</v>
      </c>
      <c r="S1659" s="46" t="s">
        <v>74</v>
      </c>
      <c r="T1659" s="46">
        <v>0</v>
      </c>
      <c r="U1659" s="46" t="s">
        <v>74</v>
      </c>
      <c r="V1659" s="46">
        <v>0</v>
      </c>
      <c r="W1659" s="46" t="s">
        <v>74</v>
      </c>
      <c r="X1659" s="46">
        <v>0</v>
      </c>
      <c r="Y1659" s="46" t="s">
        <v>74</v>
      </c>
      <c r="Z1659" s="46">
        <v>0</v>
      </c>
      <c r="AA1659" s="46" t="s">
        <v>74</v>
      </c>
      <c r="AB1659" s="46">
        <v>0</v>
      </c>
      <c r="AC1659" s="46" t="s">
        <v>74</v>
      </c>
      <c r="AD1659" s="46">
        <v>0</v>
      </c>
      <c r="AE1659" s="46" t="s">
        <v>74</v>
      </c>
      <c r="AF1659" s="46">
        <v>0</v>
      </c>
      <c r="AG1659" s="46" t="s">
        <v>74</v>
      </c>
      <c r="AH1659" s="46">
        <v>0</v>
      </c>
      <c r="AI1659" s="46" t="s">
        <v>74</v>
      </c>
      <c r="AJ1659" s="46">
        <v>0</v>
      </c>
      <c r="AK1659" s="46" t="s">
        <v>74</v>
      </c>
      <c r="AL1659" s="46">
        <v>0</v>
      </c>
      <c r="AM1659" s="46" t="s">
        <v>74</v>
      </c>
      <c r="AN1659" s="50"/>
      <c r="AO1659" s="46"/>
      <c r="AP1659" s="46"/>
      <c r="AQ1659" s="46"/>
      <c r="AR1659" s="46"/>
      <c r="AS1659" s="46"/>
      <c r="AT1659" s="46"/>
      <c r="AU1659" s="46"/>
      <c r="AV1659" s="46"/>
      <c r="AW1659" s="46"/>
      <c r="AX1659" s="46"/>
      <c r="AY1659" s="46"/>
      <c r="AZ1659" s="46"/>
      <c r="BA1659" s="46"/>
      <c r="BB1659" s="46"/>
      <c r="BC1659" s="46"/>
      <c r="BD1659" s="46"/>
      <c r="BE1659" s="46"/>
      <c r="BF1659" s="46"/>
      <c r="BG1659" s="46"/>
      <c r="BH1659" s="46"/>
      <c r="BI1659" s="46"/>
      <c r="BJ1659" s="46"/>
      <c r="BK1659" s="46"/>
      <c r="BL1659" s="46"/>
      <c r="BM1659" s="46"/>
      <c r="BN1659" s="46"/>
      <c r="BO1659" s="46"/>
      <c r="BP1659" s="46"/>
      <c r="BQ1659" s="46"/>
      <c r="BR1659" s="46"/>
      <c r="BS1659" s="46"/>
      <c r="BT1659" s="46"/>
      <c r="BU1659" s="46"/>
      <c r="BV1659" s="46"/>
      <c r="BW1659" s="46"/>
      <c r="BX1659" s="46"/>
      <c r="BY1659" s="46"/>
      <c r="BZ1659" s="46"/>
      <c r="CA1659" s="46"/>
      <c r="CB1659" s="46"/>
      <c r="CC1659" s="46"/>
    </row>
    <row r="1660" spans="7:81" x14ac:dyDescent="0.25">
      <c r="G1660" t="s">
        <v>134</v>
      </c>
      <c r="H1660" s="40">
        <v>41836</v>
      </c>
      <c r="I1660" s="46">
        <v>0.5</v>
      </c>
      <c r="J1660" s="46">
        <v>0</v>
      </c>
      <c r="K1660" s="46">
        <v>1</v>
      </c>
      <c r="L1660" s="46">
        <v>0</v>
      </c>
      <c r="M1660" s="46">
        <v>0</v>
      </c>
      <c r="N1660" s="46">
        <v>0</v>
      </c>
      <c r="O1660" s="46">
        <v>0</v>
      </c>
      <c r="P1660" s="46">
        <v>42.339942176004833</v>
      </c>
      <c r="Q1660" s="46">
        <v>0</v>
      </c>
      <c r="R1660" s="46">
        <v>0</v>
      </c>
      <c r="S1660" s="46">
        <v>0</v>
      </c>
      <c r="T1660" s="46">
        <v>0</v>
      </c>
      <c r="U1660" s="46">
        <v>0.31666666666666665</v>
      </c>
      <c r="V1660" s="46">
        <v>0</v>
      </c>
      <c r="W1660" s="46">
        <v>0</v>
      </c>
      <c r="X1660" s="46">
        <v>40.635660446037043</v>
      </c>
      <c r="Y1660" s="46">
        <v>1.3333333333333333</v>
      </c>
      <c r="Z1660" s="46">
        <v>0</v>
      </c>
      <c r="AA1660" s="46" t="s">
        <v>74</v>
      </c>
      <c r="AB1660" s="46">
        <v>0</v>
      </c>
      <c r="AC1660" s="46" t="s">
        <v>74</v>
      </c>
      <c r="AD1660" s="46">
        <v>0</v>
      </c>
      <c r="AE1660" s="46" t="s">
        <v>74</v>
      </c>
      <c r="AF1660" s="46">
        <v>0</v>
      </c>
      <c r="AG1660" s="46" t="s">
        <v>74</v>
      </c>
      <c r="AH1660" s="46">
        <v>0</v>
      </c>
      <c r="AI1660" s="46" t="s">
        <v>74</v>
      </c>
      <c r="AJ1660" s="46">
        <v>0</v>
      </c>
      <c r="AK1660" s="46" t="s">
        <v>74</v>
      </c>
      <c r="AL1660" s="46">
        <v>0</v>
      </c>
      <c r="AM1660" s="46" t="s">
        <v>74</v>
      </c>
      <c r="AN1660" s="50"/>
      <c r="AO1660" s="46">
        <v>1.1000000000000001</v>
      </c>
      <c r="AP1660" s="46">
        <v>0.9</v>
      </c>
      <c r="AQ1660" s="46">
        <v>0</v>
      </c>
      <c r="AR1660" s="46">
        <v>0</v>
      </c>
      <c r="AS1660" s="46">
        <v>0</v>
      </c>
      <c r="AT1660" s="46">
        <v>0</v>
      </c>
      <c r="AU1660" s="46">
        <v>0</v>
      </c>
      <c r="AV1660" s="46">
        <v>0</v>
      </c>
      <c r="AW1660" s="46">
        <v>0</v>
      </c>
      <c r="AX1660" s="46">
        <v>0</v>
      </c>
      <c r="AY1660" s="46">
        <v>0</v>
      </c>
      <c r="AZ1660" s="46">
        <v>0</v>
      </c>
      <c r="BA1660" s="46">
        <v>0</v>
      </c>
      <c r="BB1660" s="46">
        <v>0.95</v>
      </c>
      <c r="BC1660" s="46">
        <v>0</v>
      </c>
      <c r="BD1660" s="46">
        <v>0</v>
      </c>
      <c r="BE1660" s="46">
        <v>0</v>
      </c>
      <c r="BF1660" s="46">
        <v>0</v>
      </c>
      <c r="BG1660" s="46">
        <v>0</v>
      </c>
      <c r="BH1660" s="46">
        <v>4</v>
      </c>
      <c r="BI1660" s="46"/>
      <c r="BJ1660" s="46"/>
      <c r="BK1660" s="46"/>
      <c r="BL1660" s="46"/>
      <c r="BM1660" s="46"/>
      <c r="BN1660" s="46"/>
      <c r="BO1660" s="46"/>
      <c r="BP1660" s="46"/>
      <c r="BQ1660" s="46"/>
      <c r="BR1660" s="46"/>
      <c r="BS1660" s="46"/>
      <c r="BT1660" s="46"/>
      <c r="BU1660" s="46"/>
      <c r="BV1660" s="46"/>
      <c r="BW1660" s="46"/>
      <c r="BX1660" s="46"/>
      <c r="BY1660" s="46"/>
      <c r="BZ1660" s="46"/>
      <c r="CA1660" s="46"/>
      <c r="CB1660" s="46"/>
      <c r="CC1660" s="46"/>
    </row>
    <row r="1661" spans="7:81" x14ac:dyDescent="0.25">
      <c r="G1661" t="s">
        <v>134</v>
      </c>
      <c r="H1661" s="40">
        <v>41837</v>
      </c>
      <c r="I1661" s="46">
        <v>3</v>
      </c>
      <c r="J1661" s="46">
        <v>0</v>
      </c>
      <c r="K1661" s="46" t="s">
        <v>74</v>
      </c>
      <c r="L1661" s="46">
        <v>0</v>
      </c>
      <c r="M1661" s="46" t="s">
        <v>74</v>
      </c>
      <c r="N1661" s="46">
        <v>0</v>
      </c>
      <c r="O1661" s="46" t="s">
        <v>74</v>
      </c>
      <c r="P1661" s="46">
        <v>0</v>
      </c>
      <c r="Q1661" s="46" t="s">
        <v>74</v>
      </c>
      <c r="R1661" s="46">
        <v>0</v>
      </c>
      <c r="S1661" s="46" t="s">
        <v>74</v>
      </c>
      <c r="T1661" s="46">
        <v>0</v>
      </c>
      <c r="U1661" s="46" t="s">
        <v>74</v>
      </c>
      <c r="V1661" s="46">
        <v>0</v>
      </c>
      <c r="W1661" s="46" t="s">
        <v>74</v>
      </c>
      <c r="X1661" s="46">
        <v>0</v>
      </c>
      <c r="Y1661" s="46" t="s">
        <v>74</v>
      </c>
      <c r="Z1661" s="46">
        <v>0</v>
      </c>
      <c r="AA1661" s="46" t="s">
        <v>74</v>
      </c>
      <c r="AB1661" s="46">
        <v>0</v>
      </c>
      <c r="AC1661" s="46" t="s">
        <v>74</v>
      </c>
      <c r="AD1661" s="46">
        <v>0</v>
      </c>
      <c r="AE1661" s="46" t="s">
        <v>74</v>
      </c>
      <c r="AF1661" s="46">
        <v>0</v>
      </c>
      <c r="AG1661" s="46" t="s">
        <v>74</v>
      </c>
      <c r="AH1661" s="46">
        <v>0</v>
      </c>
      <c r="AI1661" s="46" t="s">
        <v>74</v>
      </c>
      <c r="AJ1661" s="46">
        <v>0</v>
      </c>
      <c r="AK1661" s="46" t="s">
        <v>74</v>
      </c>
      <c r="AL1661" s="46">
        <v>0</v>
      </c>
      <c r="AM1661" s="46" t="s">
        <v>74</v>
      </c>
      <c r="AN1661" s="50"/>
      <c r="AO1661" s="46"/>
      <c r="AP1661" s="46"/>
      <c r="AQ1661" s="46"/>
      <c r="AR1661" s="46"/>
      <c r="AS1661" s="46"/>
      <c r="AT1661" s="46"/>
      <c r="AU1661" s="46"/>
      <c r="AV1661" s="46"/>
      <c r="AW1661" s="46"/>
      <c r="AX1661" s="46"/>
      <c r="AY1661" s="46"/>
      <c r="AZ1661" s="46"/>
      <c r="BA1661" s="46"/>
      <c r="BB1661" s="46"/>
      <c r="BC1661" s="46"/>
      <c r="BD1661" s="46"/>
      <c r="BE1661" s="46"/>
      <c r="BF1661" s="46"/>
      <c r="BG1661" s="46"/>
      <c r="BH1661" s="46"/>
      <c r="BI1661" s="46"/>
      <c r="BJ1661" s="46"/>
      <c r="BK1661" s="46"/>
      <c r="BL1661" s="46"/>
      <c r="BM1661" s="46"/>
      <c r="BN1661" s="46"/>
      <c r="BO1661" s="46"/>
      <c r="BP1661" s="46"/>
      <c r="BQ1661" s="46"/>
      <c r="BR1661" s="46"/>
      <c r="BS1661" s="46"/>
      <c r="BT1661" s="46"/>
      <c r="BU1661" s="46"/>
      <c r="BV1661" s="46"/>
      <c r="BW1661" s="46"/>
      <c r="BX1661" s="46"/>
      <c r="BY1661" s="46"/>
      <c r="BZ1661" s="46"/>
      <c r="CA1661" s="46"/>
      <c r="CB1661" s="46"/>
      <c r="CC1661" s="46"/>
    </row>
    <row r="1662" spans="7:81" x14ac:dyDescent="0.25">
      <c r="G1662" t="s">
        <v>134</v>
      </c>
      <c r="H1662" s="40">
        <v>41838</v>
      </c>
      <c r="I1662" s="46">
        <v>0</v>
      </c>
      <c r="J1662" s="46">
        <v>0</v>
      </c>
      <c r="K1662" s="46" t="s">
        <v>74</v>
      </c>
      <c r="L1662" s="46">
        <v>0</v>
      </c>
      <c r="M1662" s="46" t="s">
        <v>74</v>
      </c>
      <c r="N1662" s="46">
        <v>0</v>
      </c>
      <c r="O1662" s="46" t="s">
        <v>74</v>
      </c>
      <c r="P1662" s="46">
        <v>0</v>
      </c>
      <c r="Q1662" s="46" t="s">
        <v>74</v>
      </c>
      <c r="R1662" s="46">
        <v>0</v>
      </c>
      <c r="S1662" s="46" t="s">
        <v>74</v>
      </c>
      <c r="T1662" s="46">
        <v>0</v>
      </c>
      <c r="U1662" s="46" t="s">
        <v>74</v>
      </c>
      <c r="V1662" s="46">
        <v>0</v>
      </c>
      <c r="W1662" s="46" t="s">
        <v>74</v>
      </c>
      <c r="X1662" s="46">
        <v>0</v>
      </c>
      <c r="Y1662" s="46" t="s">
        <v>74</v>
      </c>
      <c r="Z1662" s="46">
        <v>0</v>
      </c>
      <c r="AA1662" s="46" t="s">
        <v>74</v>
      </c>
      <c r="AB1662" s="46">
        <v>0</v>
      </c>
      <c r="AC1662" s="46" t="s">
        <v>74</v>
      </c>
      <c r="AD1662" s="46">
        <v>0</v>
      </c>
      <c r="AE1662" s="46" t="s">
        <v>74</v>
      </c>
      <c r="AF1662" s="46">
        <v>0</v>
      </c>
      <c r="AG1662" s="46" t="s">
        <v>74</v>
      </c>
      <c r="AH1662" s="46">
        <v>0</v>
      </c>
      <c r="AI1662" s="46" t="s">
        <v>74</v>
      </c>
      <c r="AJ1662" s="46">
        <v>0</v>
      </c>
      <c r="AK1662" s="46" t="s">
        <v>74</v>
      </c>
      <c r="AL1662" s="46">
        <v>0</v>
      </c>
      <c r="AM1662" s="46" t="s">
        <v>74</v>
      </c>
      <c r="AN1662" s="50"/>
      <c r="AO1662" s="46"/>
      <c r="AP1662" s="46"/>
      <c r="AQ1662" s="46"/>
      <c r="AR1662" s="46"/>
      <c r="AS1662" s="46"/>
      <c r="AT1662" s="46"/>
      <c r="AU1662" s="46"/>
      <c r="AV1662" s="46"/>
      <c r="AW1662" s="46"/>
      <c r="AX1662" s="46"/>
      <c r="AY1662" s="46"/>
      <c r="AZ1662" s="46"/>
      <c r="BA1662" s="46"/>
      <c r="BB1662" s="46"/>
      <c r="BC1662" s="46"/>
      <c r="BD1662" s="46"/>
      <c r="BE1662" s="46"/>
      <c r="BF1662" s="46"/>
      <c r="BG1662" s="46"/>
      <c r="BH1662" s="46"/>
      <c r="BI1662" s="46"/>
      <c r="BJ1662" s="46"/>
      <c r="BK1662" s="46"/>
      <c r="BL1662" s="46"/>
      <c r="BM1662" s="46"/>
      <c r="BN1662" s="46"/>
      <c r="BO1662" s="46"/>
      <c r="BP1662" s="46"/>
      <c r="BQ1662" s="46"/>
      <c r="BR1662" s="46"/>
      <c r="BS1662" s="46"/>
      <c r="BT1662" s="46"/>
      <c r="BU1662" s="46"/>
      <c r="BV1662" s="46"/>
      <c r="BW1662" s="46"/>
      <c r="BX1662" s="46"/>
      <c r="BY1662" s="46"/>
      <c r="BZ1662" s="46"/>
      <c r="CA1662" s="46"/>
      <c r="CB1662" s="46"/>
      <c r="CC1662" s="46"/>
    </row>
    <row r="1663" spans="7:81" x14ac:dyDescent="0.25">
      <c r="G1663" t="s">
        <v>134</v>
      </c>
      <c r="H1663" s="40">
        <v>41839</v>
      </c>
      <c r="I1663" s="46">
        <v>1</v>
      </c>
      <c r="J1663" s="46">
        <v>0</v>
      </c>
      <c r="K1663" s="46" t="s">
        <v>74</v>
      </c>
      <c r="L1663" s="46">
        <v>0</v>
      </c>
      <c r="M1663" s="46" t="s">
        <v>74</v>
      </c>
      <c r="N1663" s="46">
        <v>0</v>
      </c>
      <c r="O1663" s="46" t="s">
        <v>74</v>
      </c>
      <c r="P1663" s="46">
        <v>0</v>
      </c>
      <c r="Q1663" s="46" t="s">
        <v>74</v>
      </c>
      <c r="R1663" s="46">
        <v>0</v>
      </c>
      <c r="S1663" s="46" t="s">
        <v>74</v>
      </c>
      <c r="T1663" s="46">
        <v>0</v>
      </c>
      <c r="U1663" s="46" t="s">
        <v>74</v>
      </c>
      <c r="V1663" s="46">
        <v>0</v>
      </c>
      <c r="W1663" s="46" t="s">
        <v>74</v>
      </c>
      <c r="X1663" s="46">
        <v>0</v>
      </c>
      <c r="Y1663" s="46" t="s">
        <v>74</v>
      </c>
      <c r="Z1663" s="46">
        <v>0</v>
      </c>
      <c r="AA1663" s="46" t="s">
        <v>74</v>
      </c>
      <c r="AB1663" s="46">
        <v>0</v>
      </c>
      <c r="AC1663" s="46" t="s">
        <v>74</v>
      </c>
      <c r="AD1663" s="46">
        <v>0</v>
      </c>
      <c r="AE1663" s="46" t="s">
        <v>74</v>
      </c>
      <c r="AF1663" s="46">
        <v>0</v>
      </c>
      <c r="AG1663" s="46" t="s">
        <v>74</v>
      </c>
      <c r="AH1663" s="46">
        <v>0</v>
      </c>
      <c r="AI1663" s="46" t="s">
        <v>74</v>
      </c>
      <c r="AJ1663" s="46">
        <v>0</v>
      </c>
      <c r="AK1663" s="46" t="s">
        <v>74</v>
      </c>
      <c r="AL1663" s="46">
        <v>0</v>
      </c>
      <c r="AM1663" s="46" t="s">
        <v>74</v>
      </c>
      <c r="AN1663" s="50"/>
      <c r="AO1663" s="46"/>
      <c r="AP1663" s="46"/>
      <c r="AQ1663" s="46"/>
      <c r="AR1663" s="46"/>
      <c r="AS1663" s="46"/>
      <c r="AT1663" s="46"/>
      <c r="AU1663" s="46"/>
      <c r="AV1663" s="46"/>
      <c r="AW1663" s="46"/>
      <c r="AX1663" s="46"/>
      <c r="AY1663" s="46"/>
      <c r="AZ1663" s="46"/>
      <c r="BA1663" s="46"/>
      <c r="BB1663" s="46"/>
      <c r="BC1663" s="46"/>
      <c r="BD1663" s="46"/>
      <c r="BE1663" s="46"/>
      <c r="BF1663" s="46"/>
      <c r="BG1663" s="46"/>
      <c r="BH1663" s="46"/>
      <c r="BI1663" s="46"/>
      <c r="BJ1663" s="46"/>
      <c r="BK1663" s="46"/>
      <c r="BL1663" s="46"/>
      <c r="BM1663" s="46"/>
      <c r="BN1663" s="46"/>
      <c r="BO1663" s="46"/>
      <c r="BP1663" s="46"/>
      <c r="BQ1663" s="46"/>
      <c r="BR1663" s="46"/>
      <c r="BS1663" s="46"/>
      <c r="BT1663" s="46"/>
      <c r="BU1663" s="46"/>
      <c r="BV1663" s="46"/>
      <c r="BW1663" s="46"/>
      <c r="BX1663" s="46"/>
      <c r="BY1663" s="46"/>
      <c r="BZ1663" s="46"/>
      <c r="CA1663" s="46"/>
      <c r="CB1663" s="46"/>
      <c r="CC1663" s="46"/>
    </row>
    <row r="1664" spans="7:81" x14ac:dyDescent="0.25">
      <c r="G1664" t="s">
        <v>134</v>
      </c>
      <c r="H1664" s="40">
        <v>41840</v>
      </c>
      <c r="I1664" s="46">
        <v>2.5</v>
      </c>
      <c r="J1664" s="46">
        <v>0</v>
      </c>
      <c r="K1664" s="46" t="s">
        <v>74</v>
      </c>
      <c r="L1664" s="46">
        <v>0</v>
      </c>
      <c r="M1664" s="46" t="s">
        <v>74</v>
      </c>
      <c r="N1664" s="46">
        <v>0</v>
      </c>
      <c r="O1664" s="46" t="s">
        <v>74</v>
      </c>
      <c r="P1664" s="46">
        <v>0</v>
      </c>
      <c r="Q1664" s="46" t="s">
        <v>74</v>
      </c>
      <c r="R1664" s="46">
        <v>0</v>
      </c>
      <c r="S1664" s="46" t="s">
        <v>74</v>
      </c>
      <c r="T1664" s="46">
        <v>0</v>
      </c>
      <c r="U1664" s="46" t="s">
        <v>74</v>
      </c>
      <c r="V1664" s="46">
        <v>0</v>
      </c>
      <c r="W1664" s="46" t="s">
        <v>74</v>
      </c>
      <c r="X1664" s="46">
        <v>0</v>
      </c>
      <c r="Y1664" s="46" t="s">
        <v>74</v>
      </c>
      <c r="Z1664" s="46">
        <v>0</v>
      </c>
      <c r="AA1664" s="46" t="s">
        <v>74</v>
      </c>
      <c r="AB1664" s="46">
        <v>0</v>
      </c>
      <c r="AC1664" s="46" t="s">
        <v>74</v>
      </c>
      <c r="AD1664" s="46">
        <v>0</v>
      </c>
      <c r="AE1664" s="46" t="s">
        <v>74</v>
      </c>
      <c r="AF1664" s="46">
        <v>0</v>
      </c>
      <c r="AG1664" s="46" t="s">
        <v>74</v>
      </c>
      <c r="AH1664" s="46">
        <v>0</v>
      </c>
      <c r="AI1664" s="46" t="s">
        <v>74</v>
      </c>
      <c r="AJ1664" s="46">
        <v>0</v>
      </c>
      <c r="AK1664" s="46" t="s">
        <v>74</v>
      </c>
      <c r="AL1664" s="46">
        <v>0</v>
      </c>
      <c r="AM1664" s="46" t="s">
        <v>74</v>
      </c>
      <c r="AN1664" s="50"/>
      <c r="AO1664" s="46"/>
      <c r="AP1664" s="46"/>
      <c r="AQ1664" s="46"/>
      <c r="AR1664" s="46"/>
      <c r="AS1664" s="46"/>
      <c r="AT1664" s="46"/>
      <c r="AU1664" s="46"/>
      <c r="AV1664" s="46"/>
      <c r="AW1664" s="46"/>
      <c r="AX1664" s="46"/>
      <c r="AY1664" s="46"/>
      <c r="AZ1664" s="46"/>
      <c r="BA1664" s="46"/>
      <c r="BB1664" s="46"/>
      <c r="BC1664" s="46"/>
      <c r="BD1664" s="46"/>
      <c r="BE1664" s="46"/>
      <c r="BF1664" s="46"/>
      <c r="BG1664" s="46"/>
      <c r="BH1664" s="46"/>
      <c r="BI1664" s="46"/>
      <c r="BJ1664" s="46"/>
      <c r="BK1664" s="46"/>
      <c r="BL1664" s="46"/>
      <c r="BM1664" s="46"/>
      <c r="BN1664" s="46"/>
      <c r="BO1664" s="46"/>
      <c r="BP1664" s="46"/>
      <c r="BQ1664" s="46"/>
      <c r="BR1664" s="46"/>
      <c r="BS1664" s="46"/>
      <c r="BT1664" s="46"/>
      <c r="BU1664" s="46"/>
      <c r="BV1664" s="46"/>
      <c r="BW1664" s="46"/>
      <c r="BX1664" s="46"/>
      <c r="BY1664" s="46"/>
      <c r="BZ1664" s="46"/>
      <c r="CA1664" s="46"/>
      <c r="CB1664" s="46"/>
      <c r="CC1664" s="46"/>
    </row>
    <row r="1665" spans="7:81" x14ac:dyDescent="0.25">
      <c r="G1665" t="s">
        <v>134</v>
      </c>
      <c r="H1665" s="40">
        <v>41841</v>
      </c>
      <c r="I1665" s="46">
        <v>0.5</v>
      </c>
      <c r="J1665" s="46">
        <v>0</v>
      </c>
      <c r="K1665" s="46" t="s">
        <v>74</v>
      </c>
      <c r="L1665" s="46">
        <v>0</v>
      </c>
      <c r="M1665" s="46" t="s">
        <v>74</v>
      </c>
      <c r="N1665" s="46">
        <v>0</v>
      </c>
      <c r="O1665" s="46" t="s">
        <v>74</v>
      </c>
      <c r="P1665" s="46">
        <v>0</v>
      </c>
      <c r="Q1665" s="46" t="s">
        <v>74</v>
      </c>
      <c r="R1665" s="46">
        <v>0</v>
      </c>
      <c r="S1665" s="46" t="s">
        <v>74</v>
      </c>
      <c r="T1665" s="46">
        <v>0</v>
      </c>
      <c r="U1665" s="46" t="s">
        <v>74</v>
      </c>
      <c r="V1665" s="46">
        <v>0</v>
      </c>
      <c r="W1665" s="46" t="s">
        <v>74</v>
      </c>
      <c r="X1665" s="46">
        <v>0</v>
      </c>
      <c r="Y1665" s="46" t="s">
        <v>74</v>
      </c>
      <c r="Z1665" s="46">
        <v>0</v>
      </c>
      <c r="AA1665" s="46" t="s">
        <v>74</v>
      </c>
      <c r="AB1665" s="46">
        <v>0</v>
      </c>
      <c r="AC1665" s="46" t="s">
        <v>74</v>
      </c>
      <c r="AD1665" s="46">
        <v>0</v>
      </c>
      <c r="AE1665" s="46" t="s">
        <v>74</v>
      </c>
      <c r="AF1665" s="46">
        <v>0</v>
      </c>
      <c r="AG1665" s="46" t="s">
        <v>74</v>
      </c>
      <c r="AH1665" s="46">
        <v>0</v>
      </c>
      <c r="AI1665" s="46" t="s">
        <v>74</v>
      </c>
      <c r="AJ1665" s="46">
        <v>0</v>
      </c>
      <c r="AK1665" s="46" t="s">
        <v>74</v>
      </c>
      <c r="AL1665" s="46">
        <v>0</v>
      </c>
      <c r="AM1665" s="46" t="s">
        <v>74</v>
      </c>
      <c r="AN1665" s="50"/>
      <c r="AO1665" s="46"/>
      <c r="AP1665" s="46"/>
      <c r="AQ1665" s="46"/>
      <c r="AR1665" s="46"/>
      <c r="AS1665" s="46"/>
      <c r="AT1665" s="46"/>
      <c r="AU1665" s="46"/>
      <c r="AV1665" s="46"/>
      <c r="AW1665" s="46"/>
      <c r="AX1665" s="46"/>
      <c r="AY1665" s="46"/>
      <c r="AZ1665" s="46"/>
      <c r="BA1665" s="46"/>
      <c r="BB1665" s="46"/>
      <c r="BC1665" s="46"/>
      <c r="BD1665" s="46"/>
      <c r="BE1665" s="46"/>
      <c r="BF1665" s="46"/>
      <c r="BG1665" s="46"/>
      <c r="BH1665" s="46"/>
      <c r="BI1665" s="46"/>
      <c r="BJ1665" s="46"/>
      <c r="BK1665" s="46"/>
      <c r="BL1665" s="46"/>
      <c r="BM1665" s="46"/>
      <c r="BN1665" s="46"/>
      <c r="BO1665" s="46"/>
      <c r="BP1665" s="46"/>
      <c r="BQ1665" s="46"/>
      <c r="BR1665" s="46"/>
      <c r="BS1665" s="46"/>
      <c r="BT1665" s="46"/>
      <c r="BU1665" s="46"/>
      <c r="BV1665" s="46"/>
      <c r="BW1665" s="46"/>
      <c r="BX1665" s="46"/>
      <c r="BY1665" s="46"/>
      <c r="BZ1665" s="46"/>
      <c r="CA1665" s="46"/>
      <c r="CB1665" s="46"/>
      <c r="CC1665" s="46"/>
    </row>
    <row r="1666" spans="7:81" x14ac:dyDescent="0.25">
      <c r="G1666" t="s">
        <v>134</v>
      </c>
      <c r="H1666" s="40">
        <v>41842</v>
      </c>
      <c r="I1666" s="46">
        <v>1</v>
      </c>
      <c r="J1666" s="46">
        <v>0</v>
      </c>
      <c r="K1666" s="46" t="s">
        <v>74</v>
      </c>
      <c r="L1666" s="46">
        <v>0</v>
      </c>
      <c r="M1666" s="46" t="s">
        <v>74</v>
      </c>
      <c r="N1666" s="46">
        <v>0</v>
      </c>
      <c r="O1666" s="46" t="s">
        <v>74</v>
      </c>
      <c r="P1666" s="46">
        <v>0</v>
      </c>
      <c r="Q1666" s="46" t="s">
        <v>74</v>
      </c>
      <c r="R1666" s="46">
        <v>0</v>
      </c>
      <c r="S1666" s="46" t="s">
        <v>74</v>
      </c>
      <c r="T1666" s="46">
        <v>0</v>
      </c>
      <c r="U1666" s="46" t="s">
        <v>74</v>
      </c>
      <c r="V1666" s="46">
        <v>0</v>
      </c>
      <c r="W1666" s="46" t="s">
        <v>74</v>
      </c>
      <c r="X1666" s="46">
        <v>0</v>
      </c>
      <c r="Y1666" s="46" t="s">
        <v>74</v>
      </c>
      <c r="Z1666" s="46">
        <v>0</v>
      </c>
      <c r="AA1666" s="46" t="s">
        <v>74</v>
      </c>
      <c r="AB1666" s="46">
        <v>0</v>
      </c>
      <c r="AC1666" s="46" t="s">
        <v>74</v>
      </c>
      <c r="AD1666" s="46">
        <v>0</v>
      </c>
      <c r="AE1666" s="46" t="s">
        <v>74</v>
      </c>
      <c r="AF1666" s="46">
        <v>0</v>
      </c>
      <c r="AG1666" s="46" t="s">
        <v>74</v>
      </c>
      <c r="AH1666" s="46">
        <v>0</v>
      </c>
      <c r="AI1666" s="46" t="s">
        <v>74</v>
      </c>
      <c r="AJ1666" s="46">
        <v>0</v>
      </c>
      <c r="AK1666" s="46" t="s">
        <v>74</v>
      </c>
      <c r="AL1666" s="46">
        <v>0</v>
      </c>
      <c r="AM1666" s="46" t="s">
        <v>74</v>
      </c>
      <c r="AN1666" s="50"/>
      <c r="AO1666" s="46"/>
      <c r="AP1666" s="46"/>
      <c r="AQ1666" s="46"/>
      <c r="AR1666" s="46"/>
      <c r="AS1666" s="46"/>
      <c r="AT1666" s="46"/>
      <c r="AU1666" s="46"/>
      <c r="AV1666" s="46"/>
      <c r="AW1666" s="46"/>
      <c r="AX1666" s="46"/>
      <c r="AY1666" s="46"/>
      <c r="AZ1666" s="46"/>
      <c r="BA1666" s="46"/>
      <c r="BB1666" s="46"/>
      <c r="BC1666" s="46"/>
      <c r="BD1666" s="46"/>
      <c r="BE1666" s="46"/>
      <c r="BF1666" s="46"/>
      <c r="BG1666" s="46"/>
      <c r="BH1666" s="46"/>
      <c r="BI1666" s="46"/>
      <c r="BJ1666" s="46"/>
      <c r="BK1666" s="46"/>
      <c r="BL1666" s="46"/>
      <c r="BM1666" s="46"/>
      <c r="BN1666" s="46"/>
      <c r="BO1666" s="46"/>
      <c r="BP1666" s="46"/>
      <c r="BQ1666" s="46"/>
      <c r="BR1666" s="46"/>
      <c r="BS1666" s="46"/>
      <c r="BT1666" s="46"/>
      <c r="BU1666" s="46"/>
      <c r="BV1666" s="46"/>
      <c r="BW1666" s="46"/>
      <c r="BX1666" s="46"/>
      <c r="BY1666" s="46"/>
      <c r="BZ1666" s="46"/>
      <c r="CA1666" s="46"/>
      <c r="CB1666" s="46"/>
      <c r="CC1666" s="46"/>
    </row>
    <row r="1667" spans="7:81" x14ac:dyDescent="0.25">
      <c r="G1667" t="s">
        <v>134</v>
      </c>
      <c r="H1667" s="40">
        <v>41843</v>
      </c>
      <c r="I1667" s="46">
        <v>22</v>
      </c>
      <c r="J1667" s="46">
        <v>0</v>
      </c>
      <c r="K1667" s="46" t="s">
        <v>74</v>
      </c>
      <c r="L1667" s="46">
        <v>0</v>
      </c>
      <c r="M1667" s="46" t="s">
        <v>74</v>
      </c>
      <c r="N1667" s="46">
        <v>0</v>
      </c>
      <c r="O1667" s="46" t="s">
        <v>74</v>
      </c>
      <c r="P1667" s="46">
        <v>0</v>
      </c>
      <c r="Q1667" s="46" t="s">
        <v>74</v>
      </c>
      <c r="R1667" s="46">
        <v>0</v>
      </c>
      <c r="S1667" s="46" t="s">
        <v>74</v>
      </c>
      <c r="T1667" s="46">
        <v>0</v>
      </c>
      <c r="U1667" s="46" t="s">
        <v>74</v>
      </c>
      <c r="V1667" s="46">
        <v>0</v>
      </c>
      <c r="W1667" s="46" t="s">
        <v>74</v>
      </c>
      <c r="X1667" s="46">
        <v>0</v>
      </c>
      <c r="Y1667" s="46" t="s">
        <v>74</v>
      </c>
      <c r="Z1667" s="46">
        <v>0</v>
      </c>
      <c r="AA1667" s="46">
        <v>0</v>
      </c>
      <c r="AB1667" s="46">
        <v>0</v>
      </c>
      <c r="AC1667" s="46">
        <v>1.4000000000000001</v>
      </c>
      <c r="AD1667" s="46">
        <v>0</v>
      </c>
      <c r="AE1667" s="46">
        <v>0</v>
      </c>
      <c r="AF1667" s="46">
        <v>0</v>
      </c>
      <c r="AG1667" s="46">
        <v>0</v>
      </c>
      <c r="AH1667" s="46">
        <v>0</v>
      </c>
      <c r="AI1667" s="46">
        <v>0</v>
      </c>
      <c r="AJ1667" s="46">
        <v>0</v>
      </c>
      <c r="AK1667" s="46">
        <v>0</v>
      </c>
      <c r="AL1667" s="46">
        <v>0</v>
      </c>
      <c r="AM1667" s="46">
        <v>1.2</v>
      </c>
      <c r="AN1667" s="50"/>
      <c r="AO1667" s="46"/>
      <c r="AP1667" s="46"/>
      <c r="AQ1667" s="46"/>
      <c r="AR1667" s="46"/>
      <c r="AS1667" s="46"/>
      <c r="AT1667" s="46"/>
      <c r="AU1667" s="46"/>
      <c r="AV1667" s="46"/>
      <c r="AW1667" s="46"/>
      <c r="AX1667" s="46"/>
      <c r="AY1667" s="46"/>
      <c r="AZ1667" s="46"/>
      <c r="BA1667" s="46"/>
      <c r="BB1667" s="46"/>
      <c r="BC1667" s="46"/>
      <c r="BD1667" s="46"/>
      <c r="BE1667" s="46"/>
      <c r="BF1667" s="46"/>
      <c r="BG1667" s="46"/>
      <c r="BH1667" s="46"/>
      <c r="BI1667" s="46">
        <v>0</v>
      </c>
      <c r="BJ1667" s="46">
        <v>0</v>
      </c>
      <c r="BK1667" s="46">
        <v>0</v>
      </c>
      <c r="BL1667" s="46">
        <v>0</v>
      </c>
      <c r="BM1667" s="46">
        <v>3.7</v>
      </c>
      <c r="BN1667" s="46">
        <v>0.5</v>
      </c>
      <c r="BO1667" s="46">
        <v>0</v>
      </c>
      <c r="BP1667" s="46">
        <v>0</v>
      </c>
      <c r="BQ1667" s="46">
        <v>0</v>
      </c>
      <c r="BR1667" s="46">
        <v>0</v>
      </c>
      <c r="BS1667" s="46">
        <v>0</v>
      </c>
      <c r="BT1667" s="46">
        <v>0</v>
      </c>
      <c r="BU1667" s="46">
        <v>0</v>
      </c>
      <c r="BV1667" s="46">
        <v>0</v>
      </c>
      <c r="BW1667" s="46">
        <v>0</v>
      </c>
      <c r="BX1667" s="46">
        <v>0</v>
      </c>
      <c r="BY1667" s="46">
        <v>0</v>
      </c>
      <c r="BZ1667" s="46">
        <v>0</v>
      </c>
      <c r="CA1667" s="46">
        <v>0.7</v>
      </c>
      <c r="CB1667" s="46">
        <v>0.7</v>
      </c>
      <c r="CC1667" s="46">
        <v>2.2000000000000002</v>
      </c>
    </row>
    <row r="1668" spans="7:81" x14ac:dyDescent="0.25">
      <c r="G1668" t="s">
        <v>134</v>
      </c>
      <c r="H1668" s="40">
        <v>41844</v>
      </c>
      <c r="I1668" s="46">
        <v>0</v>
      </c>
      <c r="J1668" s="46">
        <v>0</v>
      </c>
      <c r="K1668" s="46" t="s">
        <v>74</v>
      </c>
      <c r="L1668" s="46">
        <v>0</v>
      </c>
      <c r="M1668" s="46" t="s">
        <v>74</v>
      </c>
      <c r="N1668" s="46">
        <v>0</v>
      </c>
      <c r="O1668" s="46" t="s">
        <v>74</v>
      </c>
      <c r="P1668" s="46">
        <v>0</v>
      </c>
      <c r="Q1668" s="46" t="s">
        <v>74</v>
      </c>
      <c r="R1668" s="46">
        <v>43.79119153444843</v>
      </c>
      <c r="S1668" s="46" t="s">
        <v>74</v>
      </c>
      <c r="T1668" s="46">
        <v>0</v>
      </c>
      <c r="U1668" s="46" t="s">
        <v>74</v>
      </c>
      <c r="V1668" s="46">
        <v>0</v>
      </c>
      <c r="W1668" s="46" t="s">
        <v>74</v>
      </c>
      <c r="X1668" s="46">
        <v>0</v>
      </c>
      <c r="Y1668" s="46" t="s">
        <v>74</v>
      </c>
      <c r="Z1668" s="46">
        <v>0</v>
      </c>
      <c r="AA1668" s="46" t="s">
        <v>74</v>
      </c>
      <c r="AB1668" s="46">
        <v>0</v>
      </c>
      <c r="AC1668" s="46" t="s">
        <v>74</v>
      </c>
      <c r="AD1668" s="46">
        <v>40.376134856147907</v>
      </c>
      <c r="AE1668" s="46" t="s">
        <v>74</v>
      </c>
      <c r="AF1668" s="46">
        <v>0</v>
      </c>
      <c r="AG1668" s="46" t="s">
        <v>74</v>
      </c>
      <c r="AH1668" s="46">
        <v>0</v>
      </c>
      <c r="AI1668" s="46" t="s">
        <v>74</v>
      </c>
      <c r="AJ1668" s="46">
        <v>0</v>
      </c>
      <c r="AK1668" s="46" t="s">
        <v>74</v>
      </c>
      <c r="AL1668" s="46">
        <v>0</v>
      </c>
      <c r="AM1668" s="46" t="s">
        <v>74</v>
      </c>
      <c r="AN1668" s="50"/>
      <c r="AO1668" s="46"/>
      <c r="AP1668" s="46"/>
      <c r="AQ1668" s="46"/>
      <c r="AR1668" s="46"/>
      <c r="AS1668" s="46"/>
      <c r="AT1668" s="46"/>
      <c r="AU1668" s="46"/>
      <c r="AV1668" s="46"/>
      <c r="AW1668" s="46"/>
      <c r="AX1668" s="46"/>
      <c r="AY1668" s="46"/>
      <c r="AZ1668" s="46"/>
      <c r="BA1668" s="46"/>
      <c r="BB1668" s="46"/>
      <c r="BC1668" s="46"/>
      <c r="BD1668" s="46"/>
      <c r="BE1668" s="46"/>
      <c r="BF1668" s="46"/>
      <c r="BG1668" s="46"/>
      <c r="BH1668" s="46"/>
      <c r="BI1668" s="46"/>
      <c r="BJ1668" s="46"/>
      <c r="BK1668" s="46"/>
      <c r="BL1668" s="46"/>
      <c r="BM1668" s="46"/>
      <c r="BN1668" s="46"/>
      <c r="BO1668" s="46"/>
      <c r="BP1668" s="46"/>
      <c r="BQ1668" s="46"/>
      <c r="BR1668" s="46"/>
      <c r="BS1668" s="46"/>
      <c r="BT1668" s="46"/>
      <c r="BU1668" s="46"/>
      <c r="BV1668" s="46"/>
      <c r="BW1668" s="46"/>
      <c r="BX1668" s="46"/>
      <c r="BY1668" s="46"/>
      <c r="BZ1668" s="46"/>
      <c r="CA1668" s="46"/>
      <c r="CB1668" s="46"/>
      <c r="CC1668" s="46"/>
    </row>
    <row r="1669" spans="7:81" x14ac:dyDescent="0.25">
      <c r="G1669" t="s">
        <v>134</v>
      </c>
      <c r="H1669" s="40">
        <v>41845</v>
      </c>
      <c r="I1669" s="46">
        <v>0</v>
      </c>
      <c r="J1669" s="46">
        <v>0</v>
      </c>
      <c r="K1669" s="46" t="s">
        <v>74</v>
      </c>
      <c r="L1669" s="46">
        <v>0</v>
      </c>
      <c r="M1669" s="46" t="s">
        <v>74</v>
      </c>
      <c r="N1669" s="46">
        <v>0</v>
      </c>
      <c r="O1669" s="46" t="s">
        <v>74</v>
      </c>
      <c r="P1669" s="46">
        <v>0</v>
      </c>
      <c r="Q1669" s="46" t="s">
        <v>74</v>
      </c>
      <c r="R1669" s="46">
        <v>0</v>
      </c>
      <c r="S1669" s="46" t="s">
        <v>74</v>
      </c>
      <c r="T1669" s="46">
        <v>0</v>
      </c>
      <c r="U1669" s="46" t="s">
        <v>74</v>
      </c>
      <c r="V1669" s="46">
        <v>0</v>
      </c>
      <c r="W1669" s="46" t="s">
        <v>74</v>
      </c>
      <c r="X1669" s="46">
        <v>0</v>
      </c>
      <c r="Y1669" s="46" t="s">
        <v>74</v>
      </c>
      <c r="Z1669" s="46">
        <v>0</v>
      </c>
      <c r="AA1669" s="46" t="s">
        <v>74</v>
      </c>
      <c r="AB1669" s="46">
        <v>0</v>
      </c>
      <c r="AC1669" s="46" t="s">
        <v>74</v>
      </c>
      <c r="AD1669" s="46">
        <v>0</v>
      </c>
      <c r="AE1669" s="46" t="s">
        <v>74</v>
      </c>
      <c r="AF1669" s="46">
        <v>0</v>
      </c>
      <c r="AG1669" s="46" t="s">
        <v>74</v>
      </c>
      <c r="AH1669" s="46">
        <v>0</v>
      </c>
      <c r="AI1669" s="46" t="s">
        <v>74</v>
      </c>
      <c r="AJ1669" s="46">
        <v>0</v>
      </c>
      <c r="AK1669" s="46" t="s">
        <v>74</v>
      </c>
      <c r="AL1669" s="46">
        <v>0</v>
      </c>
      <c r="AM1669" s="46" t="s">
        <v>74</v>
      </c>
      <c r="AN1669" s="50"/>
      <c r="AO1669" s="46"/>
      <c r="AP1669" s="46"/>
      <c r="AQ1669" s="46"/>
      <c r="AR1669" s="46"/>
      <c r="AS1669" s="46"/>
      <c r="AT1669" s="46"/>
      <c r="AU1669" s="46"/>
      <c r="AV1669" s="46"/>
      <c r="AW1669" s="46"/>
      <c r="AX1669" s="46"/>
      <c r="AY1669" s="46"/>
      <c r="AZ1669" s="46"/>
      <c r="BA1669" s="46"/>
      <c r="BB1669" s="46"/>
      <c r="BC1669" s="46"/>
      <c r="BD1669" s="46"/>
      <c r="BE1669" s="46"/>
      <c r="BF1669" s="46"/>
      <c r="BG1669" s="46"/>
      <c r="BH1669" s="46"/>
      <c r="BI1669" s="46"/>
      <c r="BJ1669" s="46"/>
      <c r="BK1669" s="46"/>
      <c r="BL1669" s="46"/>
      <c r="BM1669" s="46"/>
      <c r="BN1669" s="46"/>
      <c r="BO1669" s="46"/>
      <c r="BP1669" s="46"/>
      <c r="BQ1669" s="46"/>
      <c r="BR1669" s="46"/>
      <c r="BS1669" s="46"/>
      <c r="BT1669" s="46"/>
      <c r="BU1669" s="46"/>
      <c r="BV1669" s="46"/>
      <c r="BW1669" s="46"/>
      <c r="BX1669" s="46"/>
      <c r="BY1669" s="46"/>
      <c r="BZ1669" s="46"/>
      <c r="CA1669" s="46"/>
      <c r="CB1669" s="46"/>
      <c r="CC1669" s="46"/>
    </row>
    <row r="1670" spans="7:81" x14ac:dyDescent="0.25">
      <c r="G1670" t="s">
        <v>134</v>
      </c>
      <c r="H1670" s="40">
        <v>41846</v>
      </c>
      <c r="I1670" s="46">
        <v>0</v>
      </c>
      <c r="J1670" s="46">
        <v>0</v>
      </c>
      <c r="K1670" s="46" t="s">
        <v>74</v>
      </c>
      <c r="L1670" s="46">
        <v>0</v>
      </c>
      <c r="M1670" s="46" t="s">
        <v>74</v>
      </c>
      <c r="N1670" s="46">
        <v>0</v>
      </c>
      <c r="O1670" s="46" t="s">
        <v>74</v>
      </c>
      <c r="P1670" s="46">
        <v>0</v>
      </c>
      <c r="Q1670" s="46" t="s">
        <v>74</v>
      </c>
      <c r="R1670" s="46">
        <v>0</v>
      </c>
      <c r="S1670" s="46" t="s">
        <v>74</v>
      </c>
      <c r="T1670" s="46">
        <v>0</v>
      </c>
      <c r="U1670" s="46" t="s">
        <v>74</v>
      </c>
      <c r="V1670" s="46">
        <v>0</v>
      </c>
      <c r="W1670" s="46" t="s">
        <v>74</v>
      </c>
      <c r="X1670" s="46">
        <v>0</v>
      </c>
      <c r="Y1670" s="46" t="s">
        <v>74</v>
      </c>
      <c r="Z1670" s="46">
        <v>0</v>
      </c>
      <c r="AA1670" s="46" t="s">
        <v>74</v>
      </c>
      <c r="AB1670" s="46">
        <v>0</v>
      </c>
      <c r="AC1670" s="46" t="s">
        <v>74</v>
      </c>
      <c r="AD1670" s="46">
        <v>0</v>
      </c>
      <c r="AE1670" s="46" t="s">
        <v>74</v>
      </c>
      <c r="AF1670" s="46">
        <v>0</v>
      </c>
      <c r="AG1670" s="46" t="s">
        <v>74</v>
      </c>
      <c r="AH1670" s="46">
        <v>0</v>
      </c>
      <c r="AI1670" s="46" t="s">
        <v>74</v>
      </c>
      <c r="AJ1670" s="46">
        <v>0</v>
      </c>
      <c r="AK1670" s="46" t="s">
        <v>74</v>
      </c>
      <c r="AL1670" s="46">
        <v>0</v>
      </c>
      <c r="AM1670" s="46" t="s">
        <v>74</v>
      </c>
      <c r="AN1670" s="50"/>
      <c r="AO1670" s="46"/>
      <c r="AP1670" s="46"/>
      <c r="AQ1670" s="46"/>
      <c r="AR1670" s="46"/>
      <c r="AS1670" s="46"/>
      <c r="AT1670" s="46"/>
      <c r="AU1670" s="46"/>
      <c r="AV1670" s="46"/>
      <c r="AW1670" s="46"/>
      <c r="AX1670" s="46"/>
      <c r="AY1670" s="46"/>
      <c r="AZ1670" s="46"/>
      <c r="BA1670" s="46"/>
      <c r="BB1670" s="46"/>
      <c r="BC1670" s="46"/>
      <c r="BD1670" s="46"/>
      <c r="BE1670" s="46"/>
      <c r="BF1670" s="46"/>
      <c r="BG1670" s="46"/>
      <c r="BH1670" s="46"/>
      <c r="BI1670" s="46"/>
      <c r="BJ1670" s="46"/>
      <c r="BK1670" s="46"/>
      <c r="BL1670" s="46"/>
      <c r="BM1670" s="46"/>
      <c r="BN1670" s="46"/>
      <c r="BO1670" s="46"/>
      <c r="BP1670" s="46"/>
      <c r="BQ1670" s="46"/>
      <c r="BR1670" s="46"/>
      <c r="BS1670" s="46"/>
      <c r="BT1670" s="46"/>
      <c r="BU1670" s="46"/>
      <c r="BV1670" s="46"/>
      <c r="BW1670" s="46"/>
      <c r="BX1670" s="46"/>
      <c r="BY1670" s="46"/>
      <c r="BZ1670" s="46"/>
      <c r="CA1670" s="46"/>
      <c r="CB1670" s="46"/>
      <c r="CC1670" s="46"/>
    </row>
    <row r="1671" spans="7:81" x14ac:dyDescent="0.25">
      <c r="G1671" t="s">
        <v>134</v>
      </c>
      <c r="H1671" s="40">
        <v>41847</v>
      </c>
      <c r="I1671" s="46">
        <v>0</v>
      </c>
      <c r="J1671" s="46">
        <v>0</v>
      </c>
      <c r="K1671" s="46" t="s">
        <v>74</v>
      </c>
      <c r="L1671" s="46">
        <v>0</v>
      </c>
      <c r="M1671" s="46" t="s">
        <v>74</v>
      </c>
      <c r="N1671" s="46">
        <v>0</v>
      </c>
      <c r="O1671" s="46" t="s">
        <v>74</v>
      </c>
      <c r="P1671" s="46">
        <v>0</v>
      </c>
      <c r="Q1671" s="46" t="s">
        <v>74</v>
      </c>
      <c r="R1671" s="46">
        <v>0</v>
      </c>
      <c r="S1671" s="46" t="s">
        <v>74</v>
      </c>
      <c r="T1671" s="46">
        <v>0</v>
      </c>
      <c r="U1671" s="46" t="s">
        <v>74</v>
      </c>
      <c r="V1671" s="46">
        <v>0</v>
      </c>
      <c r="W1671" s="46" t="s">
        <v>74</v>
      </c>
      <c r="X1671" s="46">
        <v>0</v>
      </c>
      <c r="Y1671" s="46" t="s">
        <v>74</v>
      </c>
      <c r="Z1671" s="46">
        <v>0</v>
      </c>
      <c r="AA1671" s="46" t="s">
        <v>74</v>
      </c>
      <c r="AB1671" s="46">
        <v>0</v>
      </c>
      <c r="AC1671" s="46" t="s">
        <v>74</v>
      </c>
      <c r="AD1671" s="46">
        <v>0</v>
      </c>
      <c r="AE1671" s="46" t="s">
        <v>74</v>
      </c>
      <c r="AF1671" s="46">
        <v>0</v>
      </c>
      <c r="AG1671" s="46" t="s">
        <v>74</v>
      </c>
      <c r="AH1671" s="46">
        <v>0</v>
      </c>
      <c r="AI1671" s="46" t="s">
        <v>74</v>
      </c>
      <c r="AJ1671" s="46">
        <v>0</v>
      </c>
      <c r="AK1671" s="46" t="s">
        <v>74</v>
      </c>
      <c r="AL1671" s="46">
        <v>0</v>
      </c>
      <c r="AM1671" s="46" t="s">
        <v>74</v>
      </c>
      <c r="AN1671" s="50"/>
      <c r="AO1671" s="46"/>
      <c r="AP1671" s="46"/>
      <c r="AQ1671" s="46"/>
      <c r="AR1671" s="46"/>
      <c r="AS1671" s="46"/>
      <c r="AT1671" s="46"/>
      <c r="AU1671" s="46"/>
      <c r="AV1671" s="46"/>
      <c r="AW1671" s="46"/>
      <c r="AX1671" s="46"/>
      <c r="AY1671" s="46"/>
      <c r="AZ1671" s="46"/>
      <c r="BA1671" s="46"/>
      <c r="BB1671" s="46"/>
      <c r="BC1671" s="46"/>
      <c r="BD1671" s="46"/>
      <c r="BE1671" s="46"/>
      <c r="BF1671" s="46"/>
      <c r="BG1671" s="46"/>
      <c r="BH1671" s="46"/>
      <c r="BI1671" s="46"/>
      <c r="BJ1671" s="46"/>
      <c r="BK1671" s="46"/>
      <c r="BL1671" s="46"/>
      <c r="BM1671" s="46"/>
      <c r="BN1671" s="46"/>
      <c r="BO1671" s="46"/>
      <c r="BP1671" s="46"/>
      <c r="BQ1671" s="46"/>
      <c r="BR1671" s="46"/>
      <c r="BS1671" s="46"/>
      <c r="BT1671" s="46"/>
      <c r="BU1671" s="46"/>
      <c r="BV1671" s="46"/>
      <c r="BW1671" s="46"/>
      <c r="BX1671" s="46"/>
      <c r="BY1671" s="46"/>
      <c r="BZ1671" s="46"/>
      <c r="CA1671" s="46"/>
      <c r="CB1671" s="46"/>
      <c r="CC1671" s="46"/>
    </row>
    <row r="1672" spans="7:81" x14ac:dyDescent="0.25">
      <c r="G1672" t="s">
        <v>134</v>
      </c>
      <c r="H1672" s="40">
        <v>41848</v>
      </c>
      <c r="I1672" s="46">
        <v>0</v>
      </c>
      <c r="J1672" s="46">
        <v>0</v>
      </c>
      <c r="K1672" s="46" t="s">
        <v>74</v>
      </c>
      <c r="L1672" s="46">
        <v>0</v>
      </c>
      <c r="M1672" s="46" t="s">
        <v>74</v>
      </c>
      <c r="N1672" s="46">
        <v>0</v>
      </c>
      <c r="O1672" s="46" t="s">
        <v>74</v>
      </c>
      <c r="P1672" s="46">
        <v>0</v>
      </c>
      <c r="Q1672" s="46" t="s">
        <v>74</v>
      </c>
      <c r="R1672" s="46">
        <v>0</v>
      </c>
      <c r="S1672" s="46" t="s">
        <v>74</v>
      </c>
      <c r="T1672" s="46">
        <v>0</v>
      </c>
      <c r="U1672" s="46" t="s">
        <v>74</v>
      </c>
      <c r="V1672" s="46">
        <v>0</v>
      </c>
      <c r="W1672" s="46" t="s">
        <v>74</v>
      </c>
      <c r="X1672" s="46">
        <v>0</v>
      </c>
      <c r="Y1672" s="46" t="s">
        <v>74</v>
      </c>
      <c r="Z1672" s="46">
        <v>0</v>
      </c>
      <c r="AA1672" s="46" t="s">
        <v>74</v>
      </c>
      <c r="AB1672" s="46">
        <v>0</v>
      </c>
      <c r="AC1672" s="46" t="s">
        <v>74</v>
      </c>
      <c r="AD1672" s="46">
        <v>0</v>
      </c>
      <c r="AE1672" s="46" t="s">
        <v>74</v>
      </c>
      <c r="AF1672" s="46">
        <v>0</v>
      </c>
      <c r="AG1672" s="46" t="s">
        <v>74</v>
      </c>
      <c r="AH1672" s="46">
        <v>0</v>
      </c>
      <c r="AI1672" s="46" t="s">
        <v>74</v>
      </c>
      <c r="AJ1672" s="46">
        <v>0</v>
      </c>
      <c r="AK1672" s="46" t="s">
        <v>74</v>
      </c>
      <c r="AL1672" s="46">
        <v>0</v>
      </c>
      <c r="AM1672" s="46" t="s">
        <v>74</v>
      </c>
      <c r="AN1672" s="50"/>
      <c r="AO1672" s="46"/>
      <c r="AP1672" s="46"/>
      <c r="AQ1672" s="46"/>
      <c r="AR1672" s="46"/>
      <c r="AS1672" s="46"/>
      <c r="AT1672" s="46"/>
      <c r="AU1672" s="46"/>
      <c r="AV1672" s="46"/>
      <c r="AW1672" s="46"/>
      <c r="AX1672" s="46"/>
      <c r="AY1672" s="46"/>
      <c r="AZ1672" s="46"/>
      <c r="BA1672" s="46"/>
      <c r="BB1672" s="46"/>
      <c r="BC1672" s="46"/>
      <c r="BD1672" s="46"/>
      <c r="BE1672" s="46"/>
      <c r="BF1672" s="46"/>
      <c r="BG1672" s="46"/>
      <c r="BH1672" s="46"/>
      <c r="BI1672" s="46"/>
      <c r="BJ1672" s="46"/>
      <c r="BK1672" s="46"/>
      <c r="BL1672" s="46"/>
      <c r="BM1672" s="46"/>
      <c r="BN1672" s="46"/>
      <c r="BO1672" s="46"/>
      <c r="BP1672" s="46"/>
      <c r="BQ1672" s="46"/>
      <c r="BR1672" s="46"/>
      <c r="BS1672" s="46"/>
      <c r="BT1672" s="46"/>
      <c r="BU1672" s="46"/>
      <c r="BV1672" s="46"/>
      <c r="BW1672" s="46"/>
      <c r="BX1672" s="46"/>
      <c r="BY1672" s="46"/>
      <c r="BZ1672" s="46"/>
      <c r="CA1672" s="46"/>
      <c r="CB1672" s="46"/>
      <c r="CC1672" s="46"/>
    </row>
    <row r="1673" spans="7:81" x14ac:dyDescent="0.25">
      <c r="G1673" t="s">
        <v>134</v>
      </c>
      <c r="H1673" s="40">
        <v>41849</v>
      </c>
      <c r="I1673" s="46">
        <v>0</v>
      </c>
      <c r="J1673" s="46">
        <v>0</v>
      </c>
      <c r="K1673" s="46" t="s">
        <v>74</v>
      </c>
      <c r="L1673" s="46">
        <v>0</v>
      </c>
      <c r="M1673" s="46" t="s">
        <v>74</v>
      </c>
      <c r="N1673" s="46">
        <v>0</v>
      </c>
      <c r="O1673" s="46" t="s">
        <v>74</v>
      </c>
      <c r="P1673" s="46">
        <v>0</v>
      </c>
      <c r="Q1673" s="46" t="s">
        <v>74</v>
      </c>
      <c r="R1673" s="46">
        <v>0</v>
      </c>
      <c r="S1673" s="46" t="s">
        <v>74</v>
      </c>
      <c r="T1673" s="46">
        <v>0</v>
      </c>
      <c r="U1673" s="46" t="s">
        <v>74</v>
      </c>
      <c r="V1673" s="46">
        <v>0</v>
      </c>
      <c r="W1673" s="46" t="s">
        <v>74</v>
      </c>
      <c r="X1673" s="46">
        <v>0</v>
      </c>
      <c r="Y1673" s="46" t="s">
        <v>74</v>
      </c>
      <c r="Z1673" s="46">
        <v>0</v>
      </c>
      <c r="AA1673" s="46" t="s">
        <v>74</v>
      </c>
      <c r="AB1673" s="46">
        <v>0</v>
      </c>
      <c r="AC1673" s="46" t="s">
        <v>74</v>
      </c>
      <c r="AD1673" s="46">
        <v>0</v>
      </c>
      <c r="AE1673" s="46" t="s">
        <v>74</v>
      </c>
      <c r="AF1673" s="46">
        <v>0</v>
      </c>
      <c r="AG1673" s="46" t="s">
        <v>74</v>
      </c>
      <c r="AH1673" s="46">
        <v>0</v>
      </c>
      <c r="AI1673" s="46" t="s">
        <v>74</v>
      </c>
      <c r="AJ1673" s="46">
        <v>0</v>
      </c>
      <c r="AK1673" s="46" t="s">
        <v>74</v>
      </c>
      <c r="AL1673" s="46">
        <v>0</v>
      </c>
      <c r="AM1673" s="46" t="s">
        <v>74</v>
      </c>
      <c r="AN1673" s="50"/>
      <c r="AO1673" s="46"/>
      <c r="AP1673" s="46"/>
      <c r="AQ1673" s="46"/>
      <c r="AR1673" s="46"/>
      <c r="AS1673" s="46"/>
      <c r="AT1673" s="46"/>
      <c r="AU1673" s="46"/>
      <c r="AV1673" s="46"/>
      <c r="AW1673" s="46"/>
      <c r="AX1673" s="46"/>
      <c r="AY1673" s="46"/>
      <c r="AZ1673" s="46"/>
      <c r="BA1673" s="46"/>
      <c r="BB1673" s="46"/>
      <c r="BC1673" s="46"/>
      <c r="BD1673" s="46"/>
      <c r="BE1673" s="46"/>
      <c r="BF1673" s="46"/>
      <c r="BG1673" s="46"/>
      <c r="BH1673" s="46"/>
      <c r="BI1673" s="46"/>
      <c r="BJ1673" s="46"/>
      <c r="BK1673" s="46"/>
      <c r="BL1673" s="46"/>
      <c r="BM1673" s="46"/>
      <c r="BN1673" s="46"/>
      <c r="BO1673" s="46"/>
      <c r="BP1673" s="46"/>
      <c r="BQ1673" s="46"/>
      <c r="BR1673" s="46"/>
      <c r="BS1673" s="46"/>
      <c r="BT1673" s="46"/>
      <c r="BU1673" s="46"/>
      <c r="BV1673" s="46"/>
      <c r="BW1673" s="46"/>
      <c r="BX1673" s="46"/>
      <c r="BY1673" s="46"/>
      <c r="BZ1673" s="46"/>
      <c r="CA1673" s="46"/>
      <c r="CB1673" s="46"/>
      <c r="CC1673" s="46"/>
    </row>
    <row r="1674" spans="7:81" x14ac:dyDescent="0.25">
      <c r="G1674" t="s">
        <v>134</v>
      </c>
      <c r="H1674" s="40">
        <v>41850</v>
      </c>
      <c r="I1674" s="46">
        <v>0</v>
      </c>
      <c r="J1674" s="46">
        <v>0</v>
      </c>
      <c r="K1674" s="46">
        <v>1.35</v>
      </c>
      <c r="L1674" s="46">
        <v>0</v>
      </c>
      <c r="M1674" s="46">
        <v>0.9</v>
      </c>
      <c r="N1674" s="46">
        <v>0</v>
      </c>
      <c r="O1674" s="46">
        <v>0.6</v>
      </c>
      <c r="P1674" s="46">
        <v>0</v>
      </c>
      <c r="Q1674" s="46">
        <v>0.8666666666666667</v>
      </c>
      <c r="R1674" s="46">
        <v>0</v>
      </c>
      <c r="S1674" s="46">
        <v>1.1666666666666667</v>
      </c>
      <c r="T1674" s="46">
        <v>0</v>
      </c>
      <c r="U1674" s="46">
        <v>0.79999999999999993</v>
      </c>
      <c r="V1674" s="46">
        <v>0</v>
      </c>
      <c r="W1674" s="46">
        <v>1.0999999999999999</v>
      </c>
      <c r="X1674" s="46">
        <v>0</v>
      </c>
      <c r="Y1674" s="46">
        <v>0.93333333333333324</v>
      </c>
      <c r="Z1674" s="46">
        <v>0</v>
      </c>
      <c r="AA1674" s="46" t="s">
        <v>74</v>
      </c>
      <c r="AB1674" s="46">
        <v>0</v>
      </c>
      <c r="AC1674" s="46" t="s">
        <v>74</v>
      </c>
      <c r="AD1674" s="46">
        <v>0</v>
      </c>
      <c r="AE1674" s="46" t="s">
        <v>74</v>
      </c>
      <c r="AF1674" s="46">
        <v>0</v>
      </c>
      <c r="AG1674" s="46" t="s">
        <v>74</v>
      </c>
      <c r="AH1674" s="46">
        <v>0</v>
      </c>
      <c r="AI1674" s="46" t="s">
        <v>74</v>
      </c>
      <c r="AJ1674" s="46">
        <v>0</v>
      </c>
      <c r="AK1674" s="46" t="s">
        <v>74</v>
      </c>
      <c r="AL1674" s="46">
        <v>0</v>
      </c>
      <c r="AM1674" s="46" t="s">
        <v>74</v>
      </c>
      <c r="AN1674" s="50"/>
      <c r="AO1674" s="46">
        <v>1.4</v>
      </c>
      <c r="AP1674" s="46">
        <v>1.3</v>
      </c>
      <c r="AQ1674" s="46">
        <v>0.9</v>
      </c>
      <c r="AR1674" s="46">
        <v>0.9</v>
      </c>
      <c r="AS1674" s="46">
        <v>0.3</v>
      </c>
      <c r="AT1674" s="46">
        <v>1.1000000000000001</v>
      </c>
      <c r="AU1674" s="46">
        <v>0.7</v>
      </c>
      <c r="AV1674" s="46">
        <v>0.8</v>
      </c>
      <c r="AW1674" s="46">
        <v>1.2</v>
      </c>
      <c r="AX1674" s="46">
        <v>1.1000000000000001</v>
      </c>
      <c r="AY1674" s="46">
        <v>1.2</v>
      </c>
      <c r="AZ1674" s="46">
        <v>0.4</v>
      </c>
      <c r="BA1674" s="46">
        <v>1.1000000000000001</v>
      </c>
      <c r="BB1674" s="46">
        <v>0.9</v>
      </c>
      <c r="BC1674" s="46">
        <v>1.4</v>
      </c>
      <c r="BD1674" s="46">
        <v>1.2</v>
      </c>
      <c r="BE1674" s="46">
        <v>0.7</v>
      </c>
      <c r="BF1674" s="46">
        <v>1.4</v>
      </c>
      <c r="BG1674" s="46">
        <v>1.1000000000000001</v>
      </c>
      <c r="BH1674" s="46">
        <v>0.3</v>
      </c>
      <c r="BI1674" s="46"/>
      <c r="BJ1674" s="46"/>
      <c r="BK1674" s="46"/>
      <c r="BL1674" s="46"/>
      <c r="BM1674" s="46"/>
      <c r="BN1674" s="46"/>
      <c r="BO1674" s="46"/>
      <c r="BP1674" s="46"/>
      <c r="BQ1674" s="46"/>
      <c r="BR1674" s="46"/>
      <c r="BS1674" s="46"/>
      <c r="BT1674" s="46"/>
      <c r="BU1674" s="46"/>
      <c r="BV1674" s="46"/>
      <c r="BW1674" s="46"/>
      <c r="BX1674" s="46"/>
      <c r="BY1674" s="46"/>
      <c r="BZ1674" s="46"/>
      <c r="CA1674" s="46"/>
      <c r="CB1674" s="46"/>
      <c r="CC1674" s="46"/>
    </row>
    <row r="1675" spans="7:81" x14ac:dyDescent="0.25">
      <c r="G1675" t="s">
        <v>134</v>
      </c>
      <c r="H1675" s="40">
        <v>41851</v>
      </c>
      <c r="I1675" s="46">
        <v>0</v>
      </c>
      <c r="J1675" s="46">
        <v>0</v>
      </c>
      <c r="K1675" s="46" t="s">
        <v>74</v>
      </c>
      <c r="L1675" s="46">
        <v>0</v>
      </c>
      <c r="M1675" s="46" t="s">
        <v>74</v>
      </c>
      <c r="N1675" s="46">
        <v>0</v>
      </c>
      <c r="O1675" s="46" t="s">
        <v>74</v>
      </c>
      <c r="P1675" s="46">
        <v>0</v>
      </c>
      <c r="Q1675" s="46" t="s">
        <v>74</v>
      </c>
      <c r="R1675" s="46">
        <v>0</v>
      </c>
      <c r="S1675" s="46" t="s">
        <v>74</v>
      </c>
      <c r="T1675" s="46">
        <v>0</v>
      </c>
      <c r="U1675" s="46" t="s">
        <v>74</v>
      </c>
      <c r="V1675" s="46">
        <v>0</v>
      </c>
      <c r="W1675" s="46" t="s">
        <v>74</v>
      </c>
      <c r="X1675" s="46">
        <v>0</v>
      </c>
      <c r="Y1675" s="46" t="s">
        <v>74</v>
      </c>
      <c r="Z1675" s="46">
        <v>43.306995196773087</v>
      </c>
      <c r="AA1675" s="46" t="s">
        <v>74</v>
      </c>
      <c r="AB1675" s="46">
        <v>0</v>
      </c>
      <c r="AC1675" s="46" t="s">
        <v>74</v>
      </c>
      <c r="AD1675" s="46">
        <v>0</v>
      </c>
      <c r="AE1675" s="46" t="s">
        <v>74</v>
      </c>
      <c r="AF1675" s="46">
        <v>0</v>
      </c>
      <c r="AG1675" s="46" t="s">
        <v>74</v>
      </c>
      <c r="AH1675" s="46">
        <v>39.849920119582357</v>
      </c>
      <c r="AI1675" s="46" t="s">
        <v>74</v>
      </c>
      <c r="AJ1675" s="46">
        <v>0</v>
      </c>
      <c r="AK1675" s="46" t="s">
        <v>74</v>
      </c>
      <c r="AL1675" s="46">
        <v>0</v>
      </c>
      <c r="AM1675" s="46" t="s">
        <v>74</v>
      </c>
      <c r="AN1675" s="50"/>
      <c r="AO1675" s="46"/>
      <c r="AP1675" s="46"/>
      <c r="AQ1675" s="46"/>
      <c r="AR1675" s="46"/>
      <c r="AS1675" s="46"/>
      <c r="AT1675" s="46"/>
      <c r="AU1675" s="46"/>
      <c r="AV1675" s="46"/>
      <c r="AW1675" s="46"/>
      <c r="AX1675" s="46"/>
      <c r="AY1675" s="46"/>
      <c r="AZ1675" s="46"/>
      <c r="BA1675" s="46"/>
      <c r="BB1675" s="46"/>
      <c r="BC1675" s="46"/>
      <c r="BD1675" s="46"/>
      <c r="BE1675" s="46"/>
      <c r="BF1675" s="46"/>
      <c r="BG1675" s="46"/>
      <c r="BH1675" s="46"/>
      <c r="BI1675" s="46"/>
      <c r="BJ1675" s="46"/>
      <c r="BK1675" s="46"/>
      <c r="BL1675" s="46"/>
      <c r="BM1675" s="46"/>
      <c r="BN1675" s="46"/>
      <c r="BO1675" s="46"/>
      <c r="BP1675" s="46"/>
      <c r="BQ1675" s="46"/>
      <c r="BR1675" s="46"/>
      <c r="BS1675" s="46"/>
      <c r="BT1675" s="46"/>
      <c r="BU1675" s="46"/>
      <c r="BV1675" s="46"/>
      <c r="BW1675" s="46"/>
      <c r="BX1675" s="46"/>
      <c r="BY1675" s="46"/>
      <c r="BZ1675" s="46"/>
      <c r="CA1675" s="46"/>
      <c r="CB1675" s="46"/>
      <c r="CC1675" s="46"/>
    </row>
    <row r="1676" spans="7:81" x14ac:dyDescent="0.25">
      <c r="G1676" t="s">
        <v>134</v>
      </c>
      <c r="H1676" s="40">
        <v>41852</v>
      </c>
      <c r="I1676" s="46">
        <v>0</v>
      </c>
      <c r="J1676" s="46">
        <v>0</v>
      </c>
      <c r="K1676" s="46" t="s">
        <v>74</v>
      </c>
      <c r="L1676" s="46">
        <v>0</v>
      </c>
      <c r="M1676" s="46" t="s">
        <v>74</v>
      </c>
      <c r="N1676" s="46">
        <v>0</v>
      </c>
      <c r="O1676" s="46" t="s">
        <v>74</v>
      </c>
      <c r="P1676" s="46">
        <v>0</v>
      </c>
      <c r="Q1676" s="46" t="s">
        <v>74</v>
      </c>
      <c r="R1676" s="46">
        <v>0</v>
      </c>
      <c r="S1676" s="46" t="s">
        <v>74</v>
      </c>
      <c r="T1676" s="46">
        <v>0</v>
      </c>
      <c r="U1676" s="46" t="s">
        <v>74</v>
      </c>
      <c r="V1676" s="46">
        <v>0</v>
      </c>
      <c r="W1676" s="46" t="s">
        <v>74</v>
      </c>
      <c r="X1676" s="46">
        <v>0</v>
      </c>
      <c r="Y1676" s="46" t="s">
        <v>74</v>
      </c>
      <c r="Z1676" s="46">
        <v>0</v>
      </c>
      <c r="AA1676" s="46" t="s">
        <v>74</v>
      </c>
      <c r="AB1676" s="46">
        <v>0</v>
      </c>
      <c r="AC1676" s="46" t="s">
        <v>74</v>
      </c>
      <c r="AD1676" s="46">
        <v>0</v>
      </c>
      <c r="AE1676" s="46" t="s">
        <v>74</v>
      </c>
      <c r="AF1676" s="46">
        <v>0</v>
      </c>
      <c r="AG1676" s="46" t="s">
        <v>74</v>
      </c>
      <c r="AH1676" s="46">
        <v>0</v>
      </c>
      <c r="AI1676" s="46" t="s">
        <v>74</v>
      </c>
      <c r="AJ1676" s="46">
        <v>0</v>
      </c>
      <c r="AK1676" s="46" t="s">
        <v>74</v>
      </c>
      <c r="AL1676" s="46">
        <v>0</v>
      </c>
      <c r="AM1676" s="46" t="s">
        <v>74</v>
      </c>
      <c r="AN1676" s="50"/>
      <c r="AO1676" s="46"/>
      <c r="AP1676" s="46"/>
      <c r="AQ1676" s="46"/>
      <c r="AR1676" s="46"/>
      <c r="AS1676" s="46"/>
      <c r="AT1676" s="46"/>
      <c r="AU1676" s="46"/>
      <c r="AV1676" s="46"/>
      <c r="AW1676" s="46"/>
      <c r="AX1676" s="46"/>
      <c r="AY1676" s="46"/>
      <c r="AZ1676" s="46"/>
      <c r="BA1676" s="46"/>
      <c r="BB1676" s="46"/>
      <c r="BC1676" s="46"/>
      <c r="BD1676" s="46"/>
      <c r="BE1676" s="46"/>
      <c r="BF1676" s="46"/>
      <c r="BG1676" s="46"/>
      <c r="BH1676" s="46"/>
      <c r="BI1676" s="46"/>
      <c r="BJ1676" s="46"/>
      <c r="BK1676" s="46"/>
      <c r="BL1676" s="46"/>
      <c r="BM1676" s="46"/>
      <c r="BN1676" s="46"/>
      <c r="BO1676" s="46"/>
      <c r="BP1676" s="46"/>
      <c r="BQ1676" s="46"/>
      <c r="BR1676" s="46"/>
      <c r="BS1676" s="46"/>
      <c r="BT1676" s="46"/>
      <c r="BU1676" s="46"/>
      <c r="BV1676" s="46"/>
      <c r="BW1676" s="46"/>
      <c r="BX1676" s="46"/>
      <c r="BY1676" s="46"/>
      <c r="BZ1676" s="46"/>
      <c r="CA1676" s="46"/>
      <c r="CB1676" s="46"/>
      <c r="CC1676" s="46"/>
    </row>
    <row r="1677" spans="7:81" x14ac:dyDescent="0.25">
      <c r="G1677" t="s">
        <v>134</v>
      </c>
      <c r="H1677" s="40">
        <v>41853</v>
      </c>
      <c r="I1677" s="46">
        <v>0</v>
      </c>
      <c r="J1677" s="46">
        <v>0</v>
      </c>
      <c r="K1677" s="46" t="s">
        <v>74</v>
      </c>
      <c r="L1677" s="46">
        <v>0</v>
      </c>
      <c r="M1677" s="46" t="s">
        <v>74</v>
      </c>
      <c r="N1677" s="46">
        <v>0</v>
      </c>
      <c r="O1677" s="46" t="s">
        <v>74</v>
      </c>
      <c r="P1677" s="46">
        <v>0</v>
      </c>
      <c r="Q1677" s="46" t="s">
        <v>74</v>
      </c>
      <c r="R1677" s="46">
        <v>0</v>
      </c>
      <c r="S1677" s="46" t="s">
        <v>74</v>
      </c>
      <c r="T1677" s="46">
        <v>0</v>
      </c>
      <c r="U1677" s="46" t="s">
        <v>74</v>
      </c>
      <c r="V1677" s="46">
        <v>0</v>
      </c>
      <c r="W1677" s="46" t="s">
        <v>74</v>
      </c>
      <c r="X1677" s="46">
        <v>0</v>
      </c>
      <c r="Y1677" s="46" t="s">
        <v>74</v>
      </c>
      <c r="Z1677" s="46">
        <v>0</v>
      </c>
      <c r="AA1677" s="46" t="s">
        <v>74</v>
      </c>
      <c r="AB1677" s="46">
        <v>0</v>
      </c>
      <c r="AC1677" s="46" t="s">
        <v>74</v>
      </c>
      <c r="AD1677" s="46">
        <v>0</v>
      </c>
      <c r="AE1677" s="46" t="s">
        <v>74</v>
      </c>
      <c r="AF1677" s="46">
        <v>0</v>
      </c>
      <c r="AG1677" s="46" t="s">
        <v>74</v>
      </c>
      <c r="AH1677" s="46">
        <v>0</v>
      </c>
      <c r="AI1677" s="46" t="s">
        <v>74</v>
      </c>
      <c r="AJ1677" s="46">
        <v>0</v>
      </c>
      <c r="AK1677" s="46" t="s">
        <v>74</v>
      </c>
      <c r="AL1677" s="46">
        <v>0</v>
      </c>
      <c r="AM1677" s="46" t="s">
        <v>74</v>
      </c>
      <c r="AN1677" s="50"/>
      <c r="AO1677" s="46"/>
      <c r="AP1677" s="46"/>
      <c r="AQ1677" s="46"/>
      <c r="AR1677" s="46"/>
      <c r="AS1677" s="46"/>
      <c r="AT1677" s="46"/>
      <c r="AU1677" s="46"/>
      <c r="AV1677" s="46"/>
      <c r="AW1677" s="46"/>
      <c r="AX1677" s="46"/>
      <c r="AY1677" s="46"/>
      <c r="AZ1677" s="46"/>
      <c r="BA1677" s="46"/>
      <c r="BB1677" s="46"/>
      <c r="BC1677" s="46"/>
      <c r="BD1677" s="46"/>
      <c r="BE1677" s="46"/>
      <c r="BF1677" s="46"/>
      <c r="BG1677" s="46"/>
      <c r="BH1677" s="46"/>
      <c r="BI1677" s="46"/>
      <c r="BJ1677" s="46"/>
      <c r="BK1677" s="46"/>
      <c r="BL1677" s="46"/>
      <c r="BM1677" s="46"/>
      <c r="BN1677" s="46"/>
      <c r="BO1677" s="46"/>
      <c r="BP1677" s="46"/>
      <c r="BQ1677" s="46"/>
      <c r="BR1677" s="46"/>
      <c r="BS1677" s="46"/>
      <c r="BT1677" s="46"/>
      <c r="BU1677" s="46"/>
      <c r="BV1677" s="46"/>
      <c r="BW1677" s="46"/>
      <c r="BX1677" s="46"/>
      <c r="BY1677" s="46"/>
      <c r="BZ1677" s="46"/>
      <c r="CA1677" s="46"/>
      <c r="CB1677" s="46"/>
      <c r="CC1677" s="46"/>
    </row>
    <row r="1678" spans="7:81" x14ac:dyDescent="0.25">
      <c r="G1678" t="s">
        <v>134</v>
      </c>
      <c r="H1678" s="40">
        <v>41854</v>
      </c>
      <c r="I1678" s="46">
        <v>7</v>
      </c>
      <c r="J1678" s="46">
        <v>0</v>
      </c>
      <c r="K1678" s="46" t="s">
        <v>74</v>
      </c>
      <c r="L1678" s="46">
        <v>0</v>
      </c>
      <c r="M1678" s="46" t="s">
        <v>74</v>
      </c>
      <c r="N1678" s="46">
        <v>0</v>
      </c>
      <c r="O1678" s="46" t="s">
        <v>74</v>
      </c>
      <c r="P1678" s="46">
        <v>0</v>
      </c>
      <c r="Q1678" s="46" t="s">
        <v>74</v>
      </c>
      <c r="R1678" s="46">
        <v>0</v>
      </c>
      <c r="S1678" s="46" t="s">
        <v>74</v>
      </c>
      <c r="T1678" s="46">
        <v>0</v>
      </c>
      <c r="U1678" s="46" t="s">
        <v>74</v>
      </c>
      <c r="V1678" s="46">
        <v>0</v>
      </c>
      <c r="W1678" s="46" t="s">
        <v>74</v>
      </c>
      <c r="X1678" s="46">
        <v>0</v>
      </c>
      <c r="Y1678" s="46" t="s">
        <v>74</v>
      </c>
      <c r="Z1678" s="46">
        <v>0</v>
      </c>
      <c r="AA1678" s="46" t="s">
        <v>74</v>
      </c>
      <c r="AB1678" s="46">
        <v>0</v>
      </c>
      <c r="AC1678" s="46" t="s">
        <v>74</v>
      </c>
      <c r="AD1678" s="46">
        <v>0</v>
      </c>
      <c r="AE1678" s="46" t="s">
        <v>74</v>
      </c>
      <c r="AF1678" s="46">
        <v>0</v>
      </c>
      <c r="AG1678" s="46" t="s">
        <v>74</v>
      </c>
      <c r="AH1678" s="46">
        <v>0</v>
      </c>
      <c r="AI1678" s="46" t="s">
        <v>74</v>
      </c>
      <c r="AJ1678" s="46">
        <v>0</v>
      </c>
      <c r="AK1678" s="46" t="s">
        <v>74</v>
      </c>
      <c r="AL1678" s="46">
        <v>0</v>
      </c>
      <c r="AM1678" s="46" t="s">
        <v>74</v>
      </c>
      <c r="AN1678" s="50"/>
      <c r="AO1678" s="46"/>
      <c r="AP1678" s="46"/>
      <c r="AQ1678" s="46"/>
      <c r="AR1678" s="46"/>
      <c r="AS1678" s="46"/>
      <c r="AT1678" s="46"/>
      <c r="AU1678" s="46"/>
      <c r="AV1678" s="46"/>
      <c r="AW1678" s="46"/>
      <c r="AX1678" s="46"/>
      <c r="AY1678" s="46"/>
      <c r="AZ1678" s="46"/>
      <c r="BA1678" s="46"/>
      <c r="BB1678" s="46"/>
      <c r="BC1678" s="46"/>
      <c r="BD1678" s="46"/>
      <c r="BE1678" s="46"/>
      <c r="BF1678" s="46"/>
      <c r="BG1678" s="46"/>
      <c r="BH1678" s="46"/>
      <c r="BI1678" s="46"/>
      <c r="BJ1678" s="46"/>
      <c r="BK1678" s="46"/>
      <c r="BL1678" s="46"/>
      <c r="BM1678" s="46"/>
      <c r="BN1678" s="46"/>
      <c r="BO1678" s="46"/>
      <c r="BP1678" s="46"/>
      <c r="BQ1678" s="46"/>
      <c r="BR1678" s="46"/>
      <c r="BS1678" s="46"/>
      <c r="BT1678" s="46"/>
      <c r="BU1678" s="46"/>
      <c r="BV1678" s="46"/>
      <c r="BW1678" s="46"/>
      <c r="BX1678" s="46"/>
      <c r="BY1678" s="46"/>
      <c r="BZ1678" s="46"/>
      <c r="CA1678" s="46"/>
      <c r="CB1678" s="46"/>
      <c r="CC1678" s="46"/>
    </row>
    <row r="1679" spans="7:81" x14ac:dyDescent="0.25">
      <c r="G1679" t="s">
        <v>134</v>
      </c>
      <c r="H1679" s="40">
        <v>41855</v>
      </c>
      <c r="I1679" s="46">
        <v>11.5</v>
      </c>
      <c r="J1679" s="46">
        <v>0</v>
      </c>
      <c r="K1679" s="46" t="s">
        <v>74</v>
      </c>
      <c r="L1679" s="46">
        <v>0</v>
      </c>
      <c r="M1679" s="46" t="s">
        <v>74</v>
      </c>
      <c r="N1679" s="46">
        <v>0</v>
      </c>
      <c r="O1679" s="46" t="s">
        <v>74</v>
      </c>
      <c r="P1679" s="46">
        <v>0</v>
      </c>
      <c r="Q1679" s="46" t="s">
        <v>74</v>
      </c>
      <c r="R1679" s="46">
        <v>0</v>
      </c>
      <c r="S1679" s="46" t="s">
        <v>74</v>
      </c>
      <c r="T1679" s="46">
        <v>0</v>
      </c>
      <c r="U1679" s="46" t="s">
        <v>74</v>
      </c>
      <c r="V1679" s="46">
        <v>0</v>
      </c>
      <c r="W1679" s="46" t="s">
        <v>74</v>
      </c>
      <c r="X1679" s="46">
        <v>0</v>
      </c>
      <c r="Y1679" s="46" t="s">
        <v>74</v>
      </c>
      <c r="Z1679" s="46">
        <v>0</v>
      </c>
      <c r="AA1679" s="46" t="s">
        <v>74</v>
      </c>
      <c r="AB1679" s="46">
        <v>0</v>
      </c>
      <c r="AC1679" s="46" t="s">
        <v>74</v>
      </c>
      <c r="AD1679" s="46">
        <v>0</v>
      </c>
      <c r="AE1679" s="46" t="s">
        <v>74</v>
      </c>
      <c r="AF1679" s="46">
        <v>0</v>
      </c>
      <c r="AG1679" s="46" t="s">
        <v>74</v>
      </c>
      <c r="AH1679" s="46">
        <v>0</v>
      </c>
      <c r="AI1679" s="46" t="s">
        <v>74</v>
      </c>
      <c r="AJ1679" s="46">
        <v>0</v>
      </c>
      <c r="AK1679" s="46" t="s">
        <v>74</v>
      </c>
      <c r="AL1679" s="46">
        <v>0</v>
      </c>
      <c r="AM1679" s="46" t="s">
        <v>74</v>
      </c>
      <c r="AN1679" s="50"/>
      <c r="AO1679" s="46"/>
      <c r="AP1679" s="46"/>
      <c r="AQ1679" s="46"/>
      <c r="AR1679" s="46"/>
      <c r="AS1679" s="46"/>
      <c r="AT1679" s="46"/>
      <c r="AU1679" s="46"/>
      <c r="AV1679" s="46"/>
      <c r="AW1679" s="46"/>
      <c r="AX1679" s="46"/>
      <c r="AY1679" s="46"/>
      <c r="AZ1679" s="46"/>
      <c r="BA1679" s="46"/>
      <c r="BB1679" s="46"/>
      <c r="BC1679" s="46"/>
      <c r="BD1679" s="46"/>
      <c r="BE1679" s="46"/>
      <c r="BF1679" s="46"/>
      <c r="BG1679" s="46"/>
      <c r="BH1679" s="46"/>
      <c r="BI1679" s="46"/>
      <c r="BJ1679" s="46"/>
      <c r="BK1679" s="46"/>
      <c r="BL1679" s="46"/>
      <c r="BM1679" s="46"/>
      <c r="BN1679" s="46"/>
      <c r="BO1679" s="46"/>
      <c r="BP1679" s="46"/>
      <c r="BQ1679" s="46"/>
      <c r="BR1679" s="46"/>
      <c r="BS1679" s="46"/>
      <c r="BT1679" s="46"/>
      <c r="BU1679" s="46"/>
      <c r="BV1679" s="46"/>
      <c r="BW1679" s="46"/>
      <c r="BX1679" s="46"/>
      <c r="BY1679" s="46"/>
      <c r="BZ1679" s="46"/>
      <c r="CA1679" s="46"/>
      <c r="CB1679" s="46"/>
      <c r="CC1679" s="46"/>
    </row>
    <row r="1680" spans="7:81" x14ac:dyDescent="0.25">
      <c r="G1680" t="s">
        <v>134</v>
      </c>
      <c r="H1680" s="40">
        <v>41856</v>
      </c>
      <c r="I1680" s="46">
        <v>0</v>
      </c>
      <c r="J1680" s="46">
        <v>0</v>
      </c>
      <c r="K1680" s="46" t="s">
        <v>74</v>
      </c>
      <c r="L1680" s="46">
        <v>0</v>
      </c>
      <c r="M1680" s="46" t="s">
        <v>74</v>
      </c>
      <c r="N1680" s="46">
        <v>0</v>
      </c>
      <c r="O1680" s="46" t="s">
        <v>74</v>
      </c>
      <c r="P1680" s="46">
        <v>0</v>
      </c>
      <c r="Q1680" s="46" t="s">
        <v>74</v>
      </c>
      <c r="R1680" s="46">
        <v>0</v>
      </c>
      <c r="S1680" s="46" t="s">
        <v>74</v>
      </c>
      <c r="T1680" s="46">
        <v>0</v>
      </c>
      <c r="U1680" s="46" t="s">
        <v>74</v>
      </c>
      <c r="V1680" s="46">
        <v>0</v>
      </c>
      <c r="W1680" s="46" t="s">
        <v>74</v>
      </c>
      <c r="X1680" s="46">
        <v>0</v>
      </c>
      <c r="Y1680" s="46" t="s">
        <v>74</v>
      </c>
      <c r="Z1680" s="46">
        <v>0</v>
      </c>
      <c r="AA1680" s="46" t="s">
        <v>74</v>
      </c>
      <c r="AB1680" s="46">
        <v>0</v>
      </c>
      <c r="AC1680" s="46" t="s">
        <v>74</v>
      </c>
      <c r="AD1680" s="46">
        <v>0</v>
      </c>
      <c r="AE1680" s="46" t="s">
        <v>74</v>
      </c>
      <c r="AF1680" s="46">
        <v>0</v>
      </c>
      <c r="AG1680" s="46" t="s">
        <v>74</v>
      </c>
      <c r="AH1680" s="46">
        <v>0</v>
      </c>
      <c r="AI1680" s="46" t="s">
        <v>74</v>
      </c>
      <c r="AJ1680" s="46">
        <v>0</v>
      </c>
      <c r="AK1680" s="46" t="s">
        <v>74</v>
      </c>
      <c r="AL1680" s="46">
        <v>0</v>
      </c>
      <c r="AM1680" s="46" t="s">
        <v>74</v>
      </c>
      <c r="AN1680" s="50"/>
      <c r="AO1680" s="46"/>
      <c r="AP1680" s="46"/>
      <c r="AQ1680" s="46"/>
      <c r="AR1680" s="46"/>
      <c r="AS1680" s="46"/>
      <c r="AT1680" s="46"/>
      <c r="AU1680" s="46"/>
      <c r="AV1680" s="46"/>
      <c r="AW1680" s="46"/>
      <c r="AX1680" s="46"/>
      <c r="AY1680" s="46"/>
      <c r="AZ1680" s="46"/>
      <c r="BA1680" s="46"/>
      <c r="BB1680" s="46"/>
      <c r="BC1680" s="46"/>
      <c r="BD1680" s="46"/>
      <c r="BE1680" s="46"/>
      <c r="BF1680" s="46"/>
      <c r="BG1680" s="46"/>
      <c r="BH1680" s="46"/>
      <c r="BI1680" s="46"/>
      <c r="BJ1680" s="46"/>
      <c r="BK1680" s="46"/>
      <c r="BL1680" s="46"/>
      <c r="BM1680" s="46"/>
      <c r="BN1680" s="46"/>
      <c r="BO1680" s="46"/>
      <c r="BP1680" s="46"/>
      <c r="BQ1680" s="46"/>
      <c r="BR1680" s="46"/>
      <c r="BS1680" s="46"/>
      <c r="BT1680" s="46"/>
      <c r="BU1680" s="46"/>
      <c r="BV1680" s="46"/>
      <c r="BW1680" s="46"/>
      <c r="BX1680" s="46"/>
      <c r="BY1680" s="46"/>
      <c r="BZ1680" s="46"/>
      <c r="CA1680" s="46"/>
      <c r="CB1680" s="46"/>
      <c r="CC1680" s="46"/>
    </row>
    <row r="1681" spans="7:81" x14ac:dyDescent="0.25">
      <c r="G1681" t="s">
        <v>134</v>
      </c>
      <c r="H1681" s="40">
        <v>41857</v>
      </c>
      <c r="I1681" s="46">
        <v>1</v>
      </c>
      <c r="J1681" s="46">
        <v>0</v>
      </c>
      <c r="K1681" s="46" t="s">
        <v>74</v>
      </c>
      <c r="L1681" s="46">
        <v>0</v>
      </c>
      <c r="M1681" s="46" t="s">
        <v>74</v>
      </c>
      <c r="N1681" s="46">
        <v>0</v>
      </c>
      <c r="O1681" s="46" t="s">
        <v>74</v>
      </c>
      <c r="P1681" s="46">
        <v>42.339942176004833</v>
      </c>
      <c r="Q1681" s="46" t="s">
        <v>74</v>
      </c>
      <c r="R1681" s="46">
        <v>0</v>
      </c>
      <c r="S1681" s="46" t="s">
        <v>74</v>
      </c>
      <c r="T1681" s="46">
        <v>0</v>
      </c>
      <c r="U1681" s="46" t="s">
        <v>74</v>
      </c>
      <c r="V1681" s="46">
        <v>0</v>
      </c>
      <c r="W1681" s="46" t="s">
        <v>74</v>
      </c>
      <c r="X1681" s="46">
        <v>0</v>
      </c>
      <c r="Y1681" s="46" t="s">
        <v>74</v>
      </c>
      <c r="Z1681" s="46">
        <v>0</v>
      </c>
      <c r="AA1681" s="46">
        <v>0.6</v>
      </c>
      <c r="AB1681" s="46">
        <v>0</v>
      </c>
      <c r="AC1681" s="46">
        <v>12.933333333333332</v>
      </c>
      <c r="AD1681" s="46">
        <v>0</v>
      </c>
      <c r="AE1681" s="46">
        <v>2.4333333333333331</v>
      </c>
      <c r="AF1681" s="46">
        <v>0</v>
      </c>
      <c r="AG1681" s="46">
        <v>0.3</v>
      </c>
      <c r="AH1681" s="46">
        <v>0</v>
      </c>
      <c r="AI1681" s="46">
        <v>0.6</v>
      </c>
      <c r="AJ1681" s="46">
        <v>0</v>
      </c>
      <c r="AK1681" s="46">
        <v>9.9999999999999992E-2</v>
      </c>
      <c r="AL1681" s="46">
        <v>0</v>
      </c>
      <c r="AM1681" s="46">
        <v>3.1</v>
      </c>
      <c r="AN1681" s="50"/>
      <c r="AO1681" s="46"/>
      <c r="AP1681" s="46"/>
      <c r="AQ1681" s="46"/>
      <c r="AR1681" s="46"/>
      <c r="AS1681" s="46"/>
      <c r="AT1681" s="46"/>
      <c r="AU1681" s="46"/>
      <c r="AV1681" s="46"/>
      <c r="AW1681" s="46"/>
      <c r="AX1681" s="46"/>
      <c r="AY1681" s="46"/>
      <c r="AZ1681" s="46"/>
      <c r="BA1681" s="46"/>
      <c r="BB1681" s="46"/>
      <c r="BC1681" s="46"/>
      <c r="BD1681" s="46"/>
      <c r="BE1681" s="46"/>
      <c r="BF1681" s="46"/>
      <c r="BG1681" s="46"/>
      <c r="BH1681" s="46"/>
      <c r="BI1681" s="46">
        <v>0</v>
      </c>
      <c r="BJ1681" s="46">
        <v>0.5</v>
      </c>
      <c r="BK1681" s="46">
        <v>1.3</v>
      </c>
      <c r="BL1681" s="46">
        <v>13.2</v>
      </c>
      <c r="BM1681" s="46">
        <v>13</v>
      </c>
      <c r="BN1681" s="46">
        <v>12.6</v>
      </c>
      <c r="BO1681" s="46">
        <v>0</v>
      </c>
      <c r="BP1681" s="46">
        <v>3.8</v>
      </c>
      <c r="BQ1681" s="46">
        <v>3.5</v>
      </c>
      <c r="BR1681" s="46">
        <v>0.9</v>
      </c>
      <c r="BS1681" s="46">
        <v>0</v>
      </c>
      <c r="BT1681" s="46">
        <v>0</v>
      </c>
      <c r="BU1681" s="46">
        <v>0.9</v>
      </c>
      <c r="BV1681" s="46">
        <v>0</v>
      </c>
      <c r="BW1681" s="46">
        <v>0.9</v>
      </c>
      <c r="BX1681" s="46">
        <v>0</v>
      </c>
      <c r="BY1681" s="46">
        <v>0</v>
      </c>
      <c r="BZ1681" s="46">
        <v>0.3</v>
      </c>
      <c r="CA1681" s="46">
        <v>2.8</v>
      </c>
      <c r="CB1681" s="46">
        <v>1.5</v>
      </c>
      <c r="CC1681" s="46">
        <v>5</v>
      </c>
    </row>
    <row r="1682" spans="7:81" x14ac:dyDescent="0.25">
      <c r="G1682" t="s">
        <v>134</v>
      </c>
      <c r="H1682" s="40">
        <v>41858</v>
      </c>
      <c r="I1682" s="46">
        <v>0</v>
      </c>
      <c r="J1682" s="46">
        <v>0</v>
      </c>
      <c r="K1682" s="46" t="s">
        <v>74</v>
      </c>
      <c r="L1682" s="46">
        <v>0</v>
      </c>
      <c r="M1682" s="46" t="s">
        <v>74</v>
      </c>
      <c r="N1682" s="46">
        <v>0</v>
      </c>
      <c r="O1682" s="46" t="s">
        <v>74</v>
      </c>
      <c r="P1682" s="46">
        <v>0</v>
      </c>
      <c r="Q1682" s="46" t="s">
        <v>74</v>
      </c>
      <c r="R1682" s="46">
        <v>0</v>
      </c>
      <c r="S1682" s="46" t="s">
        <v>74</v>
      </c>
      <c r="T1682" s="46">
        <v>0</v>
      </c>
      <c r="U1682" s="46" t="s">
        <v>74</v>
      </c>
      <c r="V1682" s="46">
        <v>0</v>
      </c>
      <c r="W1682" s="46" t="s">
        <v>74</v>
      </c>
      <c r="X1682" s="46">
        <v>0</v>
      </c>
      <c r="Y1682" s="46" t="s">
        <v>74</v>
      </c>
      <c r="Z1682" s="46">
        <v>0</v>
      </c>
      <c r="AA1682" s="46" t="s">
        <v>74</v>
      </c>
      <c r="AB1682" s="46">
        <v>0</v>
      </c>
      <c r="AC1682" s="46" t="s">
        <v>74</v>
      </c>
      <c r="AD1682" s="46">
        <v>0</v>
      </c>
      <c r="AE1682" s="46" t="s">
        <v>74</v>
      </c>
      <c r="AF1682" s="46">
        <v>0</v>
      </c>
      <c r="AG1682" s="46" t="s">
        <v>74</v>
      </c>
      <c r="AH1682" s="46">
        <v>0</v>
      </c>
      <c r="AI1682" s="46" t="s">
        <v>74</v>
      </c>
      <c r="AJ1682" s="46">
        <v>0</v>
      </c>
      <c r="AK1682" s="46" t="s">
        <v>74</v>
      </c>
      <c r="AL1682" s="46">
        <v>0</v>
      </c>
      <c r="AM1682" s="46" t="s">
        <v>74</v>
      </c>
      <c r="AN1682" s="50"/>
      <c r="AO1682" s="46"/>
      <c r="AP1682" s="46"/>
      <c r="AQ1682" s="46"/>
      <c r="AR1682" s="46"/>
      <c r="AS1682" s="46"/>
      <c r="AT1682" s="46"/>
      <c r="AU1682" s="46"/>
      <c r="AV1682" s="46"/>
      <c r="AW1682" s="46"/>
      <c r="AX1682" s="46"/>
      <c r="AY1682" s="46"/>
      <c r="AZ1682" s="46"/>
      <c r="BA1682" s="46"/>
      <c r="BB1682" s="46"/>
      <c r="BC1682" s="46"/>
      <c r="BD1682" s="46"/>
      <c r="BE1682" s="46"/>
      <c r="BF1682" s="46"/>
      <c r="BG1682" s="46"/>
      <c r="BH1682" s="46"/>
      <c r="BI1682" s="46"/>
      <c r="BJ1682" s="46"/>
      <c r="BK1682" s="46"/>
      <c r="BL1682" s="46"/>
      <c r="BM1682" s="46"/>
      <c r="BN1682" s="46"/>
      <c r="BO1682" s="46"/>
      <c r="BP1682" s="46"/>
      <c r="BQ1682" s="46"/>
      <c r="BR1682" s="46"/>
      <c r="BS1682" s="46"/>
      <c r="BT1682" s="46"/>
      <c r="BU1682" s="46"/>
      <c r="BV1682" s="46"/>
      <c r="BW1682" s="46"/>
      <c r="BX1682" s="46"/>
      <c r="BY1682" s="46"/>
      <c r="BZ1682" s="46"/>
      <c r="CA1682" s="46"/>
      <c r="CB1682" s="46"/>
      <c r="CC1682" s="46"/>
    </row>
    <row r="1683" spans="7:81" x14ac:dyDescent="0.25">
      <c r="G1683" t="s">
        <v>134</v>
      </c>
      <c r="H1683" s="40">
        <v>41859</v>
      </c>
      <c r="I1683" s="46">
        <v>4</v>
      </c>
      <c r="J1683" s="46">
        <v>0</v>
      </c>
      <c r="K1683" s="46" t="s">
        <v>74</v>
      </c>
      <c r="L1683" s="46">
        <v>0</v>
      </c>
      <c r="M1683" s="46" t="s">
        <v>74</v>
      </c>
      <c r="N1683" s="46">
        <v>0</v>
      </c>
      <c r="O1683" s="46" t="s">
        <v>74</v>
      </c>
      <c r="P1683" s="46">
        <v>0</v>
      </c>
      <c r="Q1683" s="46" t="s">
        <v>74</v>
      </c>
      <c r="R1683" s="46">
        <v>0</v>
      </c>
      <c r="S1683" s="46" t="s">
        <v>74</v>
      </c>
      <c r="T1683" s="46">
        <v>0</v>
      </c>
      <c r="U1683" s="46" t="s">
        <v>74</v>
      </c>
      <c r="V1683" s="46">
        <v>41.22867271138238</v>
      </c>
      <c r="W1683" s="46" t="s">
        <v>74</v>
      </c>
      <c r="X1683" s="46">
        <v>0</v>
      </c>
      <c r="Y1683" s="46" t="s">
        <v>74</v>
      </c>
      <c r="Z1683" s="46">
        <v>0</v>
      </c>
      <c r="AA1683" s="46" t="s">
        <v>74</v>
      </c>
      <c r="AB1683" s="46">
        <v>0</v>
      </c>
      <c r="AC1683" s="46" t="s">
        <v>74</v>
      </c>
      <c r="AD1683" s="46">
        <v>0</v>
      </c>
      <c r="AE1683" s="46" t="s">
        <v>74</v>
      </c>
      <c r="AF1683" s="46">
        <v>0</v>
      </c>
      <c r="AG1683" s="46" t="s">
        <v>74</v>
      </c>
      <c r="AH1683" s="46">
        <v>0</v>
      </c>
      <c r="AI1683" s="46" t="s">
        <v>74</v>
      </c>
      <c r="AJ1683" s="46">
        <v>0</v>
      </c>
      <c r="AK1683" s="46" t="s">
        <v>74</v>
      </c>
      <c r="AL1683" s="46">
        <v>0</v>
      </c>
      <c r="AM1683" s="46" t="s">
        <v>74</v>
      </c>
      <c r="AN1683" s="50"/>
      <c r="AO1683" s="46"/>
      <c r="AP1683" s="46"/>
      <c r="AQ1683" s="46"/>
      <c r="AR1683" s="46"/>
      <c r="AS1683" s="46"/>
      <c r="AT1683" s="46"/>
      <c r="AU1683" s="46"/>
      <c r="AV1683" s="46"/>
      <c r="AW1683" s="46"/>
      <c r="AX1683" s="46"/>
      <c r="AY1683" s="46"/>
      <c r="AZ1683" s="46"/>
      <c r="BA1683" s="46"/>
      <c r="BB1683" s="46"/>
      <c r="BC1683" s="46"/>
      <c r="BD1683" s="46"/>
      <c r="BE1683" s="46"/>
      <c r="BF1683" s="46"/>
      <c r="BG1683" s="46"/>
      <c r="BH1683" s="46"/>
      <c r="BI1683" s="46"/>
      <c r="BJ1683" s="46"/>
      <c r="BK1683" s="46"/>
      <c r="BL1683" s="46"/>
      <c r="BM1683" s="46"/>
      <c r="BN1683" s="46"/>
      <c r="BO1683" s="46"/>
      <c r="BP1683" s="46"/>
      <c r="BQ1683" s="46"/>
      <c r="BR1683" s="46"/>
      <c r="BS1683" s="46"/>
      <c r="BT1683" s="46"/>
      <c r="BU1683" s="46"/>
      <c r="BV1683" s="46"/>
      <c r="BW1683" s="46"/>
      <c r="BX1683" s="46"/>
      <c r="BY1683" s="46"/>
      <c r="BZ1683" s="46"/>
      <c r="CA1683" s="46"/>
      <c r="CB1683" s="46"/>
      <c r="CC1683" s="46"/>
    </row>
    <row r="1684" spans="7:81" x14ac:dyDescent="0.25">
      <c r="G1684" t="s">
        <v>134</v>
      </c>
      <c r="H1684" s="40">
        <v>41860</v>
      </c>
      <c r="I1684" s="46">
        <v>0.5</v>
      </c>
      <c r="J1684" s="46">
        <v>0</v>
      </c>
      <c r="K1684" s="46" t="s">
        <v>74</v>
      </c>
      <c r="L1684" s="46">
        <v>0</v>
      </c>
      <c r="M1684" s="46" t="s">
        <v>74</v>
      </c>
      <c r="N1684" s="46">
        <v>0</v>
      </c>
      <c r="O1684" s="46" t="s">
        <v>74</v>
      </c>
      <c r="P1684" s="46">
        <v>0</v>
      </c>
      <c r="Q1684" s="46" t="s">
        <v>74</v>
      </c>
      <c r="R1684" s="46">
        <v>0</v>
      </c>
      <c r="S1684" s="46" t="s">
        <v>74</v>
      </c>
      <c r="T1684" s="46">
        <v>0</v>
      </c>
      <c r="U1684" s="46" t="s">
        <v>74</v>
      </c>
      <c r="V1684" s="46">
        <v>0</v>
      </c>
      <c r="W1684" s="46" t="s">
        <v>74</v>
      </c>
      <c r="X1684" s="46">
        <v>0</v>
      </c>
      <c r="Y1684" s="46" t="s">
        <v>74</v>
      </c>
      <c r="Z1684" s="46">
        <v>0</v>
      </c>
      <c r="AA1684" s="46" t="s">
        <v>74</v>
      </c>
      <c r="AB1684" s="46">
        <v>0</v>
      </c>
      <c r="AC1684" s="46" t="s">
        <v>74</v>
      </c>
      <c r="AD1684" s="46">
        <v>0</v>
      </c>
      <c r="AE1684" s="46" t="s">
        <v>74</v>
      </c>
      <c r="AF1684" s="46">
        <v>0</v>
      </c>
      <c r="AG1684" s="46" t="s">
        <v>74</v>
      </c>
      <c r="AH1684" s="46">
        <v>0</v>
      </c>
      <c r="AI1684" s="46" t="s">
        <v>74</v>
      </c>
      <c r="AJ1684" s="46">
        <v>0</v>
      </c>
      <c r="AK1684" s="46" t="s">
        <v>74</v>
      </c>
      <c r="AL1684" s="46">
        <v>0</v>
      </c>
      <c r="AM1684" s="46" t="s">
        <v>74</v>
      </c>
      <c r="AN1684" s="50"/>
      <c r="AO1684" s="46"/>
      <c r="AP1684" s="46"/>
      <c r="AQ1684" s="46"/>
      <c r="AR1684" s="46"/>
      <c r="AS1684" s="46"/>
      <c r="AT1684" s="46"/>
      <c r="AU1684" s="46"/>
      <c r="AV1684" s="46"/>
      <c r="AW1684" s="46"/>
      <c r="AX1684" s="46"/>
      <c r="AY1684" s="46"/>
      <c r="AZ1684" s="46"/>
      <c r="BA1684" s="46"/>
      <c r="BB1684" s="46"/>
      <c r="BC1684" s="46"/>
      <c r="BD1684" s="46"/>
      <c r="BE1684" s="46"/>
      <c r="BF1684" s="46"/>
      <c r="BG1684" s="46"/>
      <c r="BH1684" s="46"/>
      <c r="BI1684" s="46"/>
      <c r="BJ1684" s="46"/>
      <c r="BK1684" s="46"/>
      <c r="BL1684" s="46"/>
      <c r="BM1684" s="46"/>
      <c r="BN1684" s="46"/>
      <c r="BO1684" s="46"/>
      <c r="BP1684" s="46"/>
      <c r="BQ1684" s="46"/>
      <c r="BR1684" s="46"/>
      <c r="BS1684" s="46"/>
      <c r="BT1684" s="46"/>
      <c r="BU1684" s="46"/>
      <c r="BV1684" s="46"/>
      <c r="BW1684" s="46"/>
      <c r="BX1684" s="46"/>
      <c r="BY1684" s="46"/>
      <c r="BZ1684" s="46"/>
      <c r="CA1684" s="46"/>
      <c r="CB1684" s="46"/>
      <c r="CC1684" s="46"/>
    </row>
    <row r="1685" spans="7:81" x14ac:dyDescent="0.25">
      <c r="G1685" t="s">
        <v>134</v>
      </c>
      <c r="H1685" s="40">
        <v>41861</v>
      </c>
      <c r="I1685" s="46">
        <v>0</v>
      </c>
      <c r="J1685" s="46">
        <v>0</v>
      </c>
      <c r="K1685" s="46" t="s">
        <v>74</v>
      </c>
      <c r="L1685" s="46">
        <v>0</v>
      </c>
      <c r="M1685" s="46" t="s">
        <v>74</v>
      </c>
      <c r="N1685" s="46">
        <v>0</v>
      </c>
      <c r="O1685" s="46" t="s">
        <v>74</v>
      </c>
      <c r="P1685" s="46">
        <v>0</v>
      </c>
      <c r="Q1685" s="46" t="s">
        <v>74</v>
      </c>
      <c r="R1685" s="46">
        <v>0</v>
      </c>
      <c r="S1685" s="46" t="s">
        <v>74</v>
      </c>
      <c r="T1685" s="46">
        <v>0</v>
      </c>
      <c r="U1685" s="46" t="s">
        <v>74</v>
      </c>
      <c r="V1685" s="46">
        <v>0</v>
      </c>
      <c r="W1685" s="46" t="s">
        <v>74</v>
      </c>
      <c r="X1685" s="46">
        <v>0</v>
      </c>
      <c r="Y1685" s="46" t="s">
        <v>74</v>
      </c>
      <c r="Z1685" s="46">
        <v>0</v>
      </c>
      <c r="AA1685" s="46" t="s">
        <v>74</v>
      </c>
      <c r="AB1685" s="46">
        <v>0</v>
      </c>
      <c r="AC1685" s="46" t="s">
        <v>74</v>
      </c>
      <c r="AD1685" s="46">
        <v>0</v>
      </c>
      <c r="AE1685" s="46" t="s">
        <v>74</v>
      </c>
      <c r="AF1685" s="46">
        <v>0</v>
      </c>
      <c r="AG1685" s="46" t="s">
        <v>74</v>
      </c>
      <c r="AH1685" s="46">
        <v>0</v>
      </c>
      <c r="AI1685" s="46" t="s">
        <v>74</v>
      </c>
      <c r="AJ1685" s="46">
        <v>0</v>
      </c>
      <c r="AK1685" s="46" t="s">
        <v>74</v>
      </c>
      <c r="AL1685" s="46">
        <v>0</v>
      </c>
      <c r="AM1685" s="46" t="s">
        <v>74</v>
      </c>
      <c r="AN1685" s="50"/>
      <c r="AO1685" s="46"/>
      <c r="AP1685" s="46"/>
      <c r="AQ1685" s="46"/>
      <c r="AR1685" s="46"/>
      <c r="AS1685" s="46"/>
      <c r="AT1685" s="46"/>
      <c r="AU1685" s="46"/>
      <c r="AV1685" s="46"/>
      <c r="AW1685" s="46"/>
      <c r="AX1685" s="46"/>
      <c r="AY1685" s="46"/>
      <c r="AZ1685" s="46"/>
      <c r="BA1685" s="46"/>
      <c r="BB1685" s="46"/>
      <c r="BC1685" s="46"/>
      <c r="BD1685" s="46"/>
      <c r="BE1685" s="46"/>
      <c r="BF1685" s="46"/>
      <c r="BG1685" s="46"/>
      <c r="BH1685" s="46"/>
      <c r="BI1685" s="46"/>
      <c r="BJ1685" s="46"/>
      <c r="BK1685" s="46"/>
      <c r="BL1685" s="46"/>
      <c r="BM1685" s="46"/>
      <c r="BN1685" s="46"/>
      <c r="BO1685" s="46"/>
      <c r="BP1685" s="46"/>
      <c r="BQ1685" s="46"/>
      <c r="BR1685" s="46"/>
      <c r="BS1685" s="46"/>
      <c r="BT1685" s="46"/>
      <c r="BU1685" s="46"/>
      <c r="BV1685" s="46"/>
      <c r="BW1685" s="46"/>
      <c r="BX1685" s="46"/>
      <c r="BY1685" s="46"/>
      <c r="BZ1685" s="46"/>
      <c r="CA1685" s="46"/>
      <c r="CB1685" s="46"/>
      <c r="CC1685" s="46"/>
    </row>
    <row r="1686" spans="7:81" x14ac:dyDescent="0.25">
      <c r="G1686" t="s">
        <v>134</v>
      </c>
      <c r="H1686" s="40">
        <v>41862</v>
      </c>
      <c r="I1686" s="46">
        <v>0</v>
      </c>
      <c r="J1686" s="46">
        <v>0</v>
      </c>
      <c r="K1686" s="46" t="s">
        <v>74</v>
      </c>
      <c r="L1686" s="46">
        <v>0</v>
      </c>
      <c r="M1686" s="46" t="s">
        <v>74</v>
      </c>
      <c r="N1686" s="46">
        <v>0</v>
      </c>
      <c r="O1686" s="46" t="s">
        <v>74</v>
      </c>
      <c r="P1686" s="46">
        <v>0</v>
      </c>
      <c r="Q1686" s="46" t="s">
        <v>74</v>
      </c>
      <c r="R1686" s="46">
        <v>0</v>
      </c>
      <c r="S1686" s="46" t="s">
        <v>74</v>
      </c>
      <c r="T1686" s="46">
        <v>0</v>
      </c>
      <c r="U1686" s="46" t="s">
        <v>74</v>
      </c>
      <c r="V1686" s="46">
        <v>0</v>
      </c>
      <c r="W1686" s="46" t="s">
        <v>74</v>
      </c>
      <c r="X1686" s="46">
        <v>0</v>
      </c>
      <c r="Y1686" s="46" t="s">
        <v>74</v>
      </c>
      <c r="Z1686" s="46">
        <v>0</v>
      </c>
      <c r="AA1686" s="46" t="s">
        <v>74</v>
      </c>
      <c r="AB1686" s="46">
        <v>0</v>
      </c>
      <c r="AC1686" s="46" t="s">
        <v>74</v>
      </c>
      <c r="AD1686" s="46">
        <v>0</v>
      </c>
      <c r="AE1686" s="46" t="s">
        <v>74</v>
      </c>
      <c r="AF1686" s="46">
        <v>0</v>
      </c>
      <c r="AG1686" s="46" t="s">
        <v>74</v>
      </c>
      <c r="AH1686" s="46">
        <v>0</v>
      </c>
      <c r="AI1686" s="46" t="s">
        <v>74</v>
      </c>
      <c r="AJ1686" s="46">
        <v>0</v>
      </c>
      <c r="AK1686" s="46" t="s">
        <v>74</v>
      </c>
      <c r="AL1686" s="46">
        <v>0</v>
      </c>
      <c r="AM1686" s="46" t="s">
        <v>74</v>
      </c>
      <c r="AN1686" s="50"/>
      <c r="AO1686" s="46"/>
      <c r="AP1686" s="46"/>
      <c r="AQ1686" s="46"/>
      <c r="AR1686" s="46"/>
      <c r="AS1686" s="46"/>
      <c r="AT1686" s="46"/>
      <c r="AU1686" s="46"/>
      <c r="AV1686" s="46"/>
      <c r="AW1686" s="46"/>
      <c r="AX1686" s="46"/>
      <c r="AY1686" s="46"/>
      <c r="AZ1686" s="46"/>
      <c r="BA1686" s="46"/>
      <c r="BB1686" s="46"/>
      <c r="BC1686" s="46"/>
      <c r="BD1686" s="46"/>
      <c r="BE1686" s="46"/>
      <c r="BF1686" s="46"/>
      <c r="BG1686" s="46"/>
      <c r="BH1686" s="46"/>
      <c r="BI1686" s="46"/>
      <c r="BJ1686" s="46"/>
      <c r="BK1686" s="46"/>
      <c r="BL1686" s="46"/>
      <c r="BM1686" s="46"/>
      <c r="BN1686" s="46"/>
      <c r="BO1686" s="46"/>
      <c r="BP1686" s="46"/>
      <c r="BQ1686" s="46"/>
      <c r="BR1686" s="46"/>
      <c r="BS1686" s="46"/>
      <c r="BT1686" s="46"/>
      <c r="BU1686" s="46"/>
      <c r="BV1686" s="46"/>
      <c r="BW1686" s="46"/>
      <c r="BX1686" s="46"/>
      <c r="BY1686" s="46"/>
      <c r="BZ1686" s="46"/>
      <c r="CA1686" s="46"/>
      <c r="CB1686" s="46"/>
      <c r="CC1686" s="46"/>
    </row>
    <row r="1687" spans="7:81" x14ac:dyDescent="0.25">
      <c r="G1687" t="s">
        <v>134</v>
      </c>
      <c r="H1687" s="40">
        <v>41863</v>
      </c>
      <c r="I1687" s="46">
        <v>7</v>
      </c>
      <c r="J1687" s="46">
        <v>0</v>
      </c>
      <c r="K1687" s="46" t="s">
        <v>74</v>
      </c>
      <c r="L1687" s="46">
        <v>0</v>
      </c>
      <c r="M1687" s="46" t="s">
        <v>74</v>
      </c>
      <c r="N1687" s="46">
        <v>0</v>
      </c>
      <c r="O1687" s="46" t="s">
        <v>74</v>
      </c>
      <c r="P1687" s="46">
        <v>0</v>
      </c>
      <c r="Q1687" s="46" t="s">
        <v>74</v>
      </c>
      <c r="R1687" s="46">
        <v>0</v>
      </c>
      <c r="S1687" s="46" t="s">
        <v>74</v>
      </c>
      <c r="T1687" s="46">
        <v>0</v>
      </c>
      <c r="U1687" s="46" t="s">
        <v>74</v>
      </c>
      <c r="V1687" s="46">
        <v>0</v>
      </c>
      <c r="W1687" s="46" t="s">
        <v>74</v>
      </c>
      <c r="X1687" s="46">
        <v>0</v>
      </c>
      <c r="Y1687" s="46" t="s">
        <v>74</v>
      </c>
      <c r="Z1687" s="46">
        <v>0</v>
      </c>
      <c r="AA1687" s="46" t="s">
        <v>74</v>
      </c>
      <c r="AB1687" s="46">
        <v>0</v>
      </c>
      <c r="AC1687" s="46" t="s">
        <v>74</v>
      </c>
      <c r="AD1687" s="46">
        <v>0</v>
      </c>
      <c r="AE1687" s="46" t="s">
        <v>74</v>
      </c>
      <c r="AF1687" s="46">
        <v>0</v>
      </c>
      <c r="AG1687" s="46" t="s">
        <v>74</v>
      </c>
      <c r="AH1687" s="46">
        <v>0</v>
      </c>
      <c r="AI1687" s="46" t="s">
        <v>74</v>
      </c>
      <c r="AJ1687" s="46">
        <v>0</v>
      </c>
      <c r="AK1687" s="46" t="s">
        <v>74</v>
      </c>
      <c r="AL1687" s="46">
        <v>0</v>
      </c>
      <c r="AM1687" s="46" t="s">
        <v>74</v>
      </c>
      <c r="AN1687" s="50"/>
      <c r="AO1687" s="46"/>
      <c r="AP1687" s="46"/>
      <c r="AQ1687" s="46"/>
      <c r="AR1687" s="46"/>
      <c r="AS1687" s="46"/>
      <c r="AT1687" s="46"/>
      <c r="AU1687" s="46"/>
      <c r="AV1687" s="46"/>
      <c r="AW1687" s="46"/>
      <c r="AX1687" s="46"/>
      <c r="AY1687" s="46"/>
      <c r="AZ1687" s="46"/>
      <c r="BA1687" s="46"/>
      <c r="BB1687" s="46"/>
      <c r="BC1687" s="46"/>
      <c r="BD1687" s="46"/>
      <c r="BE1687" s="46"/>
      <c r="BF1687" s="46"/>
      <c r="BG1687" s="46"/>
      <c r="BH1687" s="46"/>
      <c r="BI1687" s="46"/>
      <c r="BJ1687" s="46"/>
      <c r="BK1687" s="46"/>
      <c r="BL1687" s="46"/>
      <c r="BM1687" s="46"/>
      <c r="BN1687" s="46"/>
      <c r="BO1687" s="46"/>
      <c r="BP1687" s="46"/>
      <c r="BQ1687" s="46"/>
      <c r="BR1687" s="46"/>
      <c r="BS1687" s="46"/>
      <c r="BT1687" s="46"/>
      <c r="BU1687" s="46"/>
      <c r="BV1687" s="46"/>
      <c r="BW1687" s="46"/>
      <c r="BX1687" s="46"/>
      <c r="BY1687" s="46"/>
      <c r="BZ1687" s="46"/>
      <c r="CA1687" s="46"/>
      <c r="CB1687" s="46"/>
      <c r="CC1687" s="46"/>
    </row>
    <row r="1688" spans="7:81" x14ac:dyDescent="0.25">
      <c r="G1688" t="s">
        <v>134</v>
      </c>
      <c r="H1688" s="40">
        <v>41864</v>
      </c>
      <c r="I1688" s="46">
        <v>1</v>
      </c>
      <c r="J1688" s="46">
        <v>0</v>
      </c>
      <c r="K1688" s="46">
        <v>2.1</v>
      </c>
      <c r="L1688" s="46">
        <v>0</v>
      </c>
      <c r="M1688" s="46">
        <v>0.17</v>
      </c>
      <c r="N1688" s="46">
        <v>0</v>
      </c>
      <c r="O1688" s="46">
        <v>0</v>
      </c>
      <c r="P1688" s="46">
        <v>0</v>
      </c>
      <c r="Q1688" s="46">
        <v>0.73333333333333339</v>
      </c>
      <c r="R1688" s="46">
        <v>0</v>
      </c>
      <c r="S1688" s="46">
        <v>0.96666666666666679</v>
      </c>
      <c r="T1688" s="46">
        <v>0</v>
      </c>
      <c r="U1688" s="46">
        <v>1.25</v>
      </c>
      <c r="V1688" s="46">
        <v>0</v>
      </c>
      <c r="W1688" s="46">
        <v>2.4000000000000004</v>
      </c>
      <c r="X1688" s="46">
        <v>0</v>
      </c>
      <c r="Y1688" s="46">
        <v>1.8333333333333333</v>
      </c>
      <c r="Z1688" s="46">
        <v>0</v>
      </c>
      <c r="AA1688" s="46" t="s">
        <v>74</v>
      </c>
      <c r="AB1688" s="46">
        <v>0</v>
      </c>
      <c r="AC1688" s="46" t="s">
        <v>74</v>
      </c>
      <c r="AD1688" s="46">
        <v>0</v>
      </c>
      <c r="AE1688" s="46" t="s">
        <v>74</v>
      </c>
      <c r="AF1688" s="46">
        <v>0</v>
      </c>
      <c r="AG1688" s="46" t="s">
        <v>74</v>
      </c>
      <c r="AH1688" s="46">
        <v>0</v>
      </c>
      <c r="AI1688" s="46" t="s">
        <v>74</v>
      </c>
      <c r="AJ1688" s="46">
        <v>0</v>
      </c>
      <c r="AK1688" s="46" t="s">
        <v>74</v>
      </c>
      <c r="AL1688" s="46">
        <v>0</v>
      </c>
      <c r="AM1688" s="46" t="s">
        <v>74</v>
      </c>
      <c r="AN1688" s="50"/>
      <c r="AO1688" s="46">
        <v>4</v>
      </c>
      <c r="AP1688" s="46">
        <v>0.2</v>
      </c>
      <c r="AQ1688" s="46">
        <v>0.17</v>
      </c>
      <c r="AR1688" s="46">
        <v>0</v>
      </c>
      <c r="AS1688" s="46">
        <v>0</v>
      </c>
      <c r="AT1688" s="46">
        <v>0.8</v>
      </c>
      <c r="AU1688" s="46">
        <v>0.5</v>
      </c>
      <c r="AV1688" s="46">
        <v>0.9</v>
      </c>
      <c r="AW1688" s="46">
        <v>1.1000000000000001</v>
      </c>
      <c r="AX1688" s="46">
        <v>1</v>
      </c>
      <c r="AY1688" s="46">
        <v>0.8</v>
      </c>
      <c r="AZ1688" s="46">
        <v>0.15</v>
      </c>
      <c r="BA1688" s="46">
        <v>1.3</v>
      </c>
      <c r="BB1688" s="46">
        <v>2.2999999999999998</v>
      </c>
      <c r="BC1688" s="46">
        <v>2.1</v>
      </c>
      <c r="BD1688" s="46">
        <v>2.7</v>
      </c>
      <c r="BE1688" s="46">
        <v>2.4</v>
      </c>
      <c r="BF1688" s="46">
        <v>1.2</v>
      </c>
      <c r="BG1688" s="46">
        <v>2.5</v>
      </c>
      <c r="BH1688" s="46">
        <v>1.8</v>
      </c>
      <c r="BI1688" s="46"/>
      <c r="BJ1688" s="46"/>
      <c r="BK1688" s="46"/>
      <c r="BL1688" s="46"/>
      <c r="BM1688" s="46"/>
      <c r="BN1688" s="46"/>
      <c r="BO1688" s="46"/>
      <c r="BP1688" s="46"/>
      <c r="BQ1688" s="46"/>
      <c r="BR1688" s="46"/>
      <c r="BS1688" s="46"/>
      <c r="BT1688" s="46"/>
      <c r="BU1688" s="46"/>
      <c r="BV1688" s="46"/>
      <c r="BW1688" s="46"/>
      <c r="BX1688" s="46"/>
      <c r="BY1688" s="46"/>
      <c r="BZ1688" s="46"/>
      <c r="CA1688" s="46"/>
      <c r="CB1688" s="46"/>
      <c r="CC1688" s="46"/>
    </row>
    <row r="1689" spans="7:81" x14ac:dyDescent="0.25">
      <c r="G1689" t="s">
        <v>134</v>
      </c>
      <c r="H1689" s="40">
        <v>41865</v>
      </c>
      <c r="I1689" s="46">
        <v>6.5</v>
      </c>
      <c r="J1689" s="46">
        <v>0</v>
      </c>
      <c r="K1689" s="46" t="s">
        <v>74</v>
      </c>
      <c r="L1689" s="46">
        <v>0</v>
      </c>
      <c r="M1689" s="46" t="s">
        <v>74</v>
      </c>
      <c r="N1689" s="46">
        <v>0</v>
      </c>
      <c r="O1689" s="46" t="s">
        <v>74</v>
      </c>
      <c r="P1689" s="46">
        <v>0</v>
      </c>
      <c r="Q1689" s="46" t="s">
        <v>74</v>
      </c>
      <c r="R1689" s="46">
        <v>0</v>
      </c>
      <c r="S1689" s="46" t="s">
        <v>74</v>
      </c>
      <c r="T1689" s="46">
        <v>0</v>
      </c>
      <c r="U1689" s="46" t="s">
        <v>74</v>
      </c>
      <c r="V1689" s="46">
        <v>0</v>
      </c>
      <c r="W1689" s="46" t="s">
        <v>74</v>
      </c>
      <c r="X1689" s="46">
        <v>0</v>
      </c>
      <c r="Y1689" s="46" t="s">
        <v>74</v>
      </c>
      <c r="Z1689" s="46">
        <v>0</v>
      </c>
      <c r="AA1689" s="46" t="s">
        <v>74</v>
      </c>
      <c r="AB1689" s="46">
        <v>0</v>
      </c>
      <c r="AC1689" s="46" t="s">
        <v>74</v>
      </c>
      <c r="AD1689" s="46">
        <v>0</v>
      </c>
      <c r="AE1689" s="46" t="s">
        <v>74</v>
      </c>
      <c r="AF1689" s="46">
        <v>0</v>
      </c>
      <c r="AG1689" s="46" t="s">
        <v>74</v>
      </c>
      <c r="AH1689" s="46">
        <v>0</v>
      </c>
      <c r="AI1689" s="46" t="s">
        <v>74</v>
      </c>
      <c r="AJ1689" s="46">
        <v>0</v>
      </c>
      <c r="AK1689" s="46" t="s">
        <v>74</v>
      </c>
      <c r="AL1689" s="46">
        <v>0</v>
      </c>
      <c r="AM1689" s="46" t="s">
        <v>74</v>
      </c>
      <c r="AN1689" s="50"/>
      <c r="AO1689" s="46"/>
      <c r="AP1689" s="46"/>
      <c r="AQ1689" s="46"/>
      <c r="AR1689" s="46"/>
      <c r="AS1689" s="46"/>
      <c r="AT1689" s="46"/>
      <c r="AU1689" s="46"/>
      <c r="AV1689" s="46"/>
      <c r="AW1689" s="46"/>
      <c r="AX1689" s="46"/>
      <c r="AY1689" s="46"/>
      <c r="AZ1689" s="46"/>
      <c r="BA1689" s="46"/>
      <c r="BB1689" s="46"/>
      <c r="BC1689" s="46"/>
      <c r="BD1689" s="46"/>
      <c r="BE1689" s="46"/>
      <c r="BF1689" s="46"/>
      <c r="BG1689" s="46"/>
      <c r="BH1689" s="46"/>
      <c r="BI1689" s="46"/>
      <c r="BJ1689" s="46"/>
      <c r="BK1689" s="46"/>
      <c r="BL1689" s="46"/>
      <c r="BM1689" s="46"/>
      <c r="BN1689" s="46"/>
      <c r="BO1689" s="46"/>
      <c r="BP1689" s="46"/>
      <c r="BQ1689" s="46"/>
      <c r="BR1689" s="46"/>
      <c r="BS1689" s="46"/>
      <c r="BT1689" s="46"/>
      <c r="BU1689" s="46"/>
      <c r="BV1689" s="46"/>
      <c r="BW1689" s="46"/>
      <c r="BX1689" s="46"/>
      <c r="BY1689" s="46"/>
      <c r="BZ1689" s="46"/>
      <c r="CA1689" s="46"/>
      <c r="CB1689" s="46"/>
      <c r="CC1689" s="46"/>
    </row>
    <row r="1690" spans="7:81" x14ac:dyDescent="0.25">
      <c r="G1690" t="s">
        <v>134</v>
      </c>
      <c r="H1690" s="40">
        <v>41866</v>
      </c>
      <c r="I1690" s="46">
        <v>3.5</v>
      </c>
      <c r="J1690" s="46">
        <v>0</v>
      </c>
      <c r="K1690" s="46" t="s">
        <v>74</v>
      </c>
      <c r="L1690" s="46">
        <v>0</v>
      </c>
      <c r="M1690" s="46" t="s">
        <v>74</v>
      </c>
      <c r="N1690" s="46">
        <v>0</v>
      </c>
      <c r="O1690" s="46" t="s">
        <v>74</v>
      </c>
      <c r="P1690" s="46">
        <v>0</v>
      </c>
      <c r="Q1690" s="46" t="s">
        <v>74</v>
      </c>
      <c r="R1690" s="46">
        <v>0</v>
      </c>
      <c r="S1690" s="46" t="s">
        <v>74</v>
      </c>
      <c r="T1690" s="46">
        <v>0</v>
      </c>
      <c r="U1690" s="46" t="s">
        <v>74</v>
      </c>
      <c r="V1690" s="46">
        <v>0</v>
      </c>
      <c r="W1690" s="46" t="s">
        <v>74</v>
      </c>
      <c r="X1690" s="46">
        <v>0</v>
      </c>
      <c r="Y1690" s="46" t="s">
        <v>74</v>
      </c>
      <c r="Z1690" s="46">
        <v>0</v>
      </c>
      <c r="AA1690" s="46" t="s">
        <v>74</v>
      </c>
      <c r="AB1690" s="46">
        <v>0</v>
      </c>
      <c r="AC1690" s="46" t="s">
        <v>74</v>
      </c>
      <c r="AD1690" s="46">
        <v>0</v>
      </c>
      <c r="AE1690" s="46" t="s">
        <v>74</v>
      </c>
      <c r="AF1690" s="46">
        <v>0</v>
      </c>
      <c r="AG1690" s="46" t="s">
        <v>74</v>
      </c>
      <c r="AH1690" s="46">
        <v>0</v>
      </c>
      <c r="AI1690" s="46" t="s">
        <v>74</v>
      </c>
      <c r="AJ1690" s="46">
        <v>0</v>
      </c>
      <c r="AK1690" s="46" t="s">
        <v>74</v>
      </c>
      <c r="AL1690" s="46">
        <v>0</v>
      </c>
      <c r="AM1690" s="46" t="s">
        <v>74</v>
      </c>
      <c r="AN1690" s="50"/>
      <c r="AO1690" s="46"/>
      <c r="AP1690" s="46"/>
      <c r="AQ1690" s="46"/>
      <c r="AR1690" s="46"/>
      <c r="AS1690" s="46"/>
      <c r="AT1690" s="46"/>
      <c r="AU1690" s="46"/>
      <c r="AV1690" s="46"/>
      <c r="AW1690" s="46"/>
      <c r="AX1690" s="46"/>
      <c r="AY1690" s="46"/>
      <c r="AZ1690" s="46"/>
      <c r="BA1690" s="46"/>
      <c r="BB1690" s="46"/>
      <c r="BC1690" s="46"/>
      <c r="BD1690" s="46"/>
      <c r="BE1690" s="46"/>
      <c r="BF1690" s="46"/>
      <c r="BG1690" s="46"/>
      <c r="BH1690" s="46"/>
      <c r="BI1690" s="46"/>
      <c r="BJ1690" s="46"/>
      <c r="BK1690" s="46"/>
      <c r="BL1690" s="46"/>
      <c r="BM1690" s="46"/>
      <c r="BN1690" s="46"/>
      <c r="BO1690" s="46"/>
      <c r="BP1690" s="46"/>
      <c r="BQ1690" s="46"/>
      <c r="BR1690" s="46"/>
      <c r="BS1690" s="46"/>
      <c r="BT1690" s="46"/>
      <c r="BU1690" s="46"/>
      <c r="BV1690" s="46"/>
      <c r="BW1690" s="46"/>
      <c r="BX1690" s="46"/>
      <c r="BY1690" s="46"/>
      <c r="BZ1690" s="46"/>
      <c r="CA1690" s="46"/>
      <c r="CB1690" s="46"/>
      <c r="CC1690" s="46"/>
    </row>
    <row r="1691" spans="7:81" x14ac:dyDescent="0.25">
      <c r="G1691" t="s">
        <v>134</v>
      </c>
      <c r="H1691" s="40">
        <v>41867</v>
      </c>
      <c r="I1691" s="46">
        <v>1</v>
      </c>
      <c r="J1691" s="46">
        <v>0</v>
      </c>
      <c r="K1691" s="46" t="s">
        <v>74</v>
      </c>
      <c r="L1691" s="46">
        <v>0</v>
      </c>
      <c r="M1691" s="46" t="s">
        <v>74</v>
      </c>
      <c r="N1691" s="46">
        <v>0</v>
      </c>
      <c r="O1691" s="46" t="s">
        <v>74</v>
      </c>
      <c r="P1691" s="46">
        <v>0</v>
      </c>
      <c r="Q1691" s="46" t="s">
        <v>74</v>
      </c>
      <c r="R1691" s="46">
        <v>0</v>
      </c>
      <c r="S1691" s="46" t="s">
        <v>74</v>
      </c>
      <c r="T1691" s="46">
        <v>0</v>
      </c>
      <c r="U1691" s="46" t="s">
        <v>74</v>
      </c>
      <c r="V1691" s="46">
        <v>0</v>
      </c>
      <c r="W1691" s="46" t="s">
        <v>74</v>
      </c>
      <c r="X1691" s="46">
        <v>0</v>
      </c>
      <c r="Y1691" s="46" t="s">
        <v>74</v>
      </c>
      <c r="Z1691" s="46">
        <v>0</v>
      </c>
      <c r="AA1691" s="46" t="s">
        <v>74</v>
      </c>
      <c r="AB1691" s="46">
        <v>0</v>
      </c>
      <c r="AC1691" s="46" t="s">
        <v>74</v>
      </c>
      <c r="AD1691" s="46">
        <v>0</v>
      </c>
      <c r="AE1691" s="46" t="s">
        <v>74</v>
      </c>
      <c r="AF1691" s="46">
        <v>0</v>
      </c>
      <c r="AG1691" s="46" t="s">
        <v>74</v>
      </c>
      <c r="AH1691" s="46">
        <v>0</v>
      </c>
      <c r="AI1691" s="46" t="s">
        <v>74</v>
      </c>
      <c r="AJ1691" s="46">
        <v>0</v>
      </c>
      <c r="AK1691" s="46" t="s">
        <v>74</v>
      </c>
      <c r="AL1691" s="46">
        <v>0</v>
      </c>
      <c r="AM1691" s="46" t="s">
        <v>74</v>
      </c>
      <c r="AN1691" s="50"/>
      <c r="AO1691" s="46"/>
      <c r="AP1691" s="46"/>
      <c r="AQ1691" s="46"/>
      <c r="AR1691" s="46"/>
      <c r="AS1691" s="46"/>
      <c r="AT1691" s="46"/>
      <c r="AU1691" s="46"/>
      <c r="AV1691" s="46"/>
      <c r="AW1691" s="46"/>
      <c r="AX1691" s="46"/>
      <c r="AY1691" s="46"/>
      <c r="AZ1691" s="46"/>
      <c r="BA1691" s="46"/>
      <c r="BB1691" s="46"/>
      <c r="BC1691" s="46"/>
      <c r="BD1691" s="46"/>
      <c r="BE1691" s="46"/>
      <c r="BF1691" s="46"/>
      <c r="BG1691" s="46"/>
      <c r="BH1691" s="46"/>
      <c r="BI1691" s="46"/>
      <c r="BJ1691" s="46"/>
      <c r="BK1691" s="46"/>
      <c r="BL1691" s="46"/>
      <c r="BM1691" s="46"/>
      <c r="BN1691" s="46"/>
      <c r="BO1691" s="46"/>
      <c r="BP1691" s="46"/>
      <c r="BQ1691" s="46"/>
      <c r="BR1691" s="46"/>
      <c r="BS1691" s="46"/>
      <c r="BT1691" s="46"/>
      <c r="BU1691" s="46"/>
      <c r="BV1691" s="46"/>
      <c r="BW1691" s="46"/>
      <c r="BX1691" s="46"/>
      <c r="BY1691" s="46"/>
      <c r="BZ1691" s="46"/>
      <c r="CA1691" s="46"/>
      <c r="CB1691" s="46"/>
      <c r="CC1691" s="46"/>
    </row>
    <row r="1692" spans="7:81" x14ac:dyDescent="0.25">
      <c r="G1692" t="s">
        <v>134</v>
      </c>
      <c r="H1692" s="40">
        <v>41868</v>
      </c>
      <c r="I1692" s="46">
        <v>0</v>
      </c>
      <c r="J1692" s="46">
        <v>0</v>
      </c>
      <c r="K1692" s="46" t="s">
        <v>74</v>
      </c>
      <c r="L1692" s="46">
        <v>0</v>
      </c>
      <c r="M1692" s="46" t="s">
        <v>74</v>
      </c>
      <c r="N1692" s="46">
        <v>0</v>
      </c>
      <c r="O1692" s="46" t="s">
        <v>74</v>
      </c>
      <c r="P1692" s="46">
        <v>0</v>
      </c>
      <c r="Q1692" s="46" t="s">
        <v>74</v>
      </c>
      <c r="R1692" s="46">
        <v>0</v>
      </c>
      <c r="S1692" s="46" t="s">
        <v>74</v>
      </c>
      <c r="T1692" s="46">
        <v>0</v>
      </c>
      <c r="U1692" s="46" t="s">
        <v>74</v>
      </c>
      <c r="V1692" s="46">
        <v>0</v>
      </c>
      <c r="W1692" s="46" t="s">
        <v>74</v>
      </c>
      <c r="X1692" s="46">
        <v>0</v>
      </c>
      <c r="Y1692" s="46" t="s">
        <v>74</v>
      </c>
      <c r="Z1692" s="46">
        <v>0</v>
      </c>
      <c r="AA1692" s="46" t="s">
        <v>74</v>
      </c>
      <c r="AB1692" s="46">
        <v>0</v>
      </c>
      <c r="AC1692" s="46" t="s">
        <v>74</v>
      </c>
      <c r="AD1692" s="46">
        <v>0</v>
      </c>
      <c r="AE1692" s="46" t="s">
        <v>74</v>
      </c>
      <c r="AF1692" s="46">
        <v>0</v>
      </c>
      <c r="AG1692" s="46" t="s">
        <v>74</v>
      </c>
      <c r="AH1692" s="46">
        <v>0</v>
      </c>
      <c r="AI1692" s="46" t="s">
        <v>74</v>
      </c>
      <c r="AJ1692" s="46">
        <v>0</v>
      </c>
      <c r="AK1692" s="46" t="s">
        <v>74</v>
      </c>
      <c r="AL1692" s="46">
        <v>0</v>
      </c>
      <c r="AM1692" s="46" t="s">
        <v>74</v>
      </c>
      <c r="AN1692" s="50"/>
      <c r="AO1692" s="46"/>
      <c r="AP1692" s="46"/>
      <c r="AQ1692" s="46"/>
      <c r="AR1692" s="46"/>
      <c r="AS1692" s="46"/>
      <c r="AT1692" s="46"/>
      <c r="AU1692" s="46"/>
      <c r="AV1692" s="46"/>
      <c r="AW1692" s="46"/>
      <c r="AX1692" s="46"/>
      <c r="AY1692" s="46"/>
      <c r="AZ1692" s="46"/>
      <c r="BA1692" s="46"/>
      <c r="BB1692" s="46"/>
      <c r="BC1692" s="46"/>
      <c r="BD1692" s="46"/>
      <c r="BE1692" s="46"/>
      <c r="BF1692" s="46"/>
      <c r="BG1692" s="46"/>
      <c r="BH1692" s="46"/>
      <c r="BI1692" s="46"/>
      <c r="BJ1692" s="46"/>
      <c r="BK1692" s="46"/>
      <c r="BL1692" s="46"/>
      <c r="BM1692" s="46"/>
      <c r="BN1692" s="46"/>
      <c r="BO1692" s="46"/>
      <c r="BP1692" s="46"/>
      <c r="BQ1692" s="46"/>
      <c r="BR1692" s="46"/>
      <c r="BS1692" s="46"/>
      <c r="BT1692" s="46"/>
      <c r="BU1692" s="46"/>
      <c r="BV1692" s="46"/>
      <c r="BW1692" s="46"/>
      <c r="BX1692" s="46"/>
      <c r="BY1692" s="46"/>
      <c r="BZ1692" s="46"/>
      <c r="CA1692" s="46"/>
      <c r="CB1692" s="46"/>
      <c r="CC1692" s="46"/>
    </row>
    <row r="1693" spans="7:81" x14ac:dyDescent="0.25">
      <c r="G1693" t="s">
        <v>134</v>
      </c>
      <c r="H1693" s="40">
        <v>41869</v>
      </c>
      <c r="I1693" s="46">
        <v>0</v>
      </c>
      <c r="J1693" s="46">
        <v>0</v>
      </c>
      <c r="K1693" s="46" t="s">
        <v>74</v>
      </c>
      <c r="L1693" s="46">
        <v>0</v>
      </c>
      <c r="M1693" s="46" t="s">
        <v>74</v>
      </c>
      <c r="N1693" s="46">
        <v>0</v>
      </c>
      <c r="O1693" s="46" t="s">
        <v>74</v>
      </c>
      <c r="P1693" s="46">
        <v>0</v>
      </c>
      <c r="Q1693" s="46" t="s">
        <v>74</v>
      </c>
      <c r="R1693" s="46">
        <v>0</v>
      </c>
      <c r="S1693" s="46" t="s">
        <v>74</v>
      </c>
      <c r="T1693" s="46">
        <v>0</v>
      </c>
      <c r="U1693" s="46" t="s">
        <v>74</v>
      </c>
      <c r="V1693" s="46">
        <v>0</v>
      </c>
      <c r="W1693" s="46" t="s">
        <v>74</v>
      </c>
      <c r="X1693" s="46">
        <v>0</v>
      </c>
      <c r="Y1693" s="46" t="s">
        <v>74</v>
      </c>
      <c r="Z1693" s="46">
        <v>0</v>
      </c>
      <c r="AA1693" s="46" t="s">
        <v>74</v>
      </c>
      <c r="AB1693" s="46">
        <v>0</v>
      </c>
      <c r="AC1693" s="46" t="s">
        <v>74</v>
      </c>
      <c r="AD1693" s="46">
        <v>0</v>
      </c>
      <c r="AE1693" s="46" t="s">
        <v>74</v>
      </c>
      <c r="AF1693" s="46">
        <v>0</v>
      </c>
      <c r="AG1693" s="46" t="s">
        <v>74</v>
      </c>
      <c r="AH1693" s="46">
        <v>0</v>
      </c>
      <c r="AI1693" s="46" t="s">
        <v>74</v>
      </c>
      <c r="AJ1693" s="46">
        <v>0</v>
      </c>
      <c r="AK1693" s="46" t="s">
        <v>74</v>
      </c>
      <c r="AL1693" s="46">
        <v>0</v>
      </c>
      <c r="AM1693" s="46" t="s">
        <v>74</v>
      </c>
      <c r="AN1693" s="50"/>
      <c r="AO1693" s="46"/>
      <c r="AP1693" s="46"/>
      <c r="AQ1693" s="46"/>
      <c r="AR1693" s="46"/>
      <c r="AS1693" s="46"/>
      <c r="AT1693" s="46"/>
      <c r="AU1693" s="46"/>
      <c r="AV1693" s="46"/>
      <c r="AW1693" s="46"/>
      <c r="AX1693" s="46"/>
      <c r="AY1693" s="46"/>
      <c r="AZ1693" s="46"/>
      <c r="BA1693" s="46"/>
      <c r="BB1693" s="46"/>
      <c r="BC1693" s="46"/>
      <c r="BD1693" s="46"/>
      <c r="BE1693" s="46"/>
      <c r="BF1693" s="46"/>
      <c r="BG1693" s="46"/>
      <c r="BH1693" s="46"/>
      <c r="BI1693" s="46"/>
      <c r="BJ1693" s="46"/>
      <c r="BK1693" s="46"/>
      <c r="BL1693" s="46"/>
      <c r="BM1693" s="46"/>
      <c r="BN1693" s="46"/>
      <c r="BO1693" s="46"/>
      <c r="BP1693" s="46"/>
      <c r="BQ1693" s="46"/>
      <c r="BR1693" s="46"/>
      <c r="BS1693" s="46"/>
      <c r="BT1693" s="46"/>
      <c r="BU1693" s="46"/>
      <c r="BV1693" s="46"/>
      <c r="BW1693" s="46"/>
      <c r="BX1693" s="46"/>
      <c r="BY1693" s="46"/>
      <c r="BZ1693" s="46"/>
      <c r="CA1693" s="46"/>
      <c r="CB1693" s="46"/>
      <c r="CC1693" s="46"/>
    </row>
    <row r="1694" spans="7:81" x14ac:dyDescent="0.25">
      <c r="G1694" t="s">
        <v>134</v>
      </c>
      <c r="H1694" s="40">
        <v>41870</v>
      </c>
      <c r="I1694" s="46">
        <v>0</v>
      </c>
      <c r="J1694" s="46">
        <v>0</v>
      </c>
      <c r="K1694" s="46" t="s">
        <v>74</v>
      </c>
      <c r="L1694" s="46">
        <v>0</v>
      </c>
      <c r="M1694" s="46" t="s">
        <v>74</v>
      </c>
      <c r="N1694" s="46">
        <v>0</v>
      </c>
      <c r="O1694" s="46" t="s">
        <v>74</v>
      </c>
      <c r="P1694" s="46">
        <v>0</v>
      </c>
      <c r="Q1694" s="46" t="s">
        <v>74</v>
      </c>
      <c r="R1694" s="46">
        <v>0</v>
      </c>
      <c r="S1694" s="46" t="s">
        <v>74</v>
      </c>
      <c r="T1694" s="46">
        <v>0</v>
      </c>
      <c r="U1694" s="46" t="s">
        <v>74</v>
      </c>
      <c r="V1694" s="46">
        <v>0</v>
      </c>
      <c r="W1694" s="46" t="s">
        <v>74</v>
      </c>
      <c r="X1694" s="46">
        <v>0</v>
      </c>
      <c r="Y1694" s="46" t="s">
        <v>74</v>
      </c>
      <c r="Z1694" s="46">
        <v>0</v>
      </c>
      <c r="AA1694" s="46" t="s">
        <v>74</v>
      </c>
      <c r="AB1694" s="46">
        <v>0</v>
      </c>
      <c r="AC1694" s="46" t="s">
        <v>74</v>
      </c>
      <c r="AD1694" s="46">
        <v>0</v>
      </c>
      <c r="AE1694" s="46" t="s">
        <v>74</v>
      </c>
      <c r="AF1694" s="46">
        <v>0</v>
      </c>
      <c r="AG1694" s="46" t="s">
        <v>74</v>
      </c>
      <c r="AH1694" s="46">
        <v>0</v>
      </c>
      <c r="AI1694" s="46" t="s">
        <v>74</v>
      </c>
      <c r="AJ1694" s="46">
        <v>0</v>
      </c>
      <c r="AK1694" s="46" t="s">
        <v>74</v>
      </c>
      <c r="AL1694" s="46">
        <v>0</v>
      </c>
      <c r="AM1694" s="46" t="s">
        <v>74</v>
      </c>
      <c r="AN1694" s="50"/>
      <c r="AO1694" s="46"/>
      <c r="AP1694" s="46"/>
      <c r="AQ1694" s="46"/>
      <c r="AR1694" s="46"/>
      <c r="AS1694" s="46"/>
      <c r="AT1694" s="46"/>
      <c r="AU1694" s="46"/>
      <c r="AV1694" s="46"/>
      <c r="AW1694" s="46"/>
      <c r="AX1694" s="46"/>
      <c r="AY1694" s="46"/>
      <c r="AZ1694" s="46"/>
      <c r="BA1694" s="46"/>
      <c r="BB1694" s="46"/>
      <c r="BC1694" s="46"/>
      <c r="BD1694" s="46"/>
      <c r="BE1694" s="46"/>
      <c r="BF1694" s="46"/>
      <c r="BG1694" s="46"/>
      <c r="BH1694" s="46"/>
      <c r="BI1694" s="46"/>
      <c r="BJ1694" s="46"/>
      <c r="BK1694" s="46"/>
      <c r="BL1694" s="46"/>
      <c r="BM1694" s="46"/>
      <c r="BN1694" s="46"/>
      <c r="BO1694" s="46"/>
      <c r="BP1694" s="46"/>
      <c r="BQ1694" s="46"/>
      <c r="BR1694" s="46"/>
      <c r="BS1694" s="46"/>
      <c r="BT1694" s="46"/>
      <c r="BU1694" s="46"/>
      <c r="BV1694" s="46"/>
      <c r="BW1694" s="46"/>
      <c r="BX1694" s="46"/>
      <c r="BY1694" s="46"/>
      <c r="BZ1694" s="46"/>
      <c r="CA1694" s="46"/>
      <c r="CB1694" s="46"/>
      <c r="CC1694" s="46"/>
    </row>
    <row r="1695" spans="7:81" x14ac:dyDescent="0.25">
      <c r="G1695" t="s">
        <v>134</v>
      </c>
      <c r="H1695" s="40">
        <v>41871</v>
      </c>
      <c r="I1695" s="46">
        <v>4</v>
      </c>
      <c r="J1695" s="46">
        <v>0</v>
      </c>
      <c r="K1695" s="46" t="s">
        <v>74</v>
      </c>
      <c r="L1695" s="46">
        <v>0</v>
      </c>
      <c r="M1695" s="46" t="s">
        <v>74</v>
      </c>
      <c r="N1695" s="46">
        <v>0</v>
      </c>
      <c r="O1695" s="46" t="s">
        <v>74</v>
      </c>
      <c r="P1695" s="46">
        <v>0</v>
      </c>
      <c r="Q1695" s="46" t="s">
        <v>74</v>
      </c>
      <c r="R1695" s="46">
        <v>0</v>
      </c>
      <c r="S1695" s="46" t="s">
        <v>74</v>
      </c>
      <c r="T1695" s="46">
        <v>0</v>
      </c>
      <c r="U1695" s="46" t="s">
        <v>74</v>
      </c>
      <c r="V1695" s="46">
        <v>0</v>
      </c>
      <c r="W1695" s="46" t="s">
        <v>74</v>
      </c>
      <c r="X1695" s="46">
        <v>40.635660446037043</v>
      </c>
      <c r="Y1695" s="46" t="s">
        <v>74</v>
      </c>
      <c r="Z1695" s="46">
        <v>0</v>
      </c>
      <c r="AA1695" s="46">
        <v>0</v>
      </c>
      <c r="AB1695" s="46">
        <v>0</v>
      </c>
      <c r="AC1695" s="46">
        <v>11.066666666666668</v>
      </c>
      <c r="AD1695" s="46">
        <v>0</v>
      </c>
      <c r="AE1695" s="46">
        <v>0.18333333333333335</v>
      </c>
      <c r="AF1695" s="46">
        <v>0</v>
      </c>
      <c r="AG1695" s="46">
        <v>0.33333333333333331</v>
      </c>
      <c r="AH1695" s="46">
        <v>0</v>
      </c>
      <c r="AI1695" s="46">
        <v>0.13333333333333333</v>
      </c>
      <c r="AJ1695" s="46">
        <v>0</v>
      </c>
      <c r="AK1695" s="46">
        <v>0</v>
      </c>
      <c r="AL1695" s="46">
        <v>0</v>
      </c>
      <c r="AM1695" s="46">
        <v>3</v>
      </c>
      <c r="AN1695" s="50"/>
      <c r="AO1695" s="46"/>
      <c r="AP1695" s="46"/>
      <c r="AQ1695" s="46"/>
      <c r="AR1695" s="46"/>
      <c r="AS1695" s="46"/>
      <c r="AT1695" s="46"/>
      <c r="AU1695" s="46"/>
      <c r="AV1695" s="46"/>
      <c r="AW1695" s="46"/>
      <c r="AX1695" s="46"/>
      <c r="AY1695" s="46"/>
      <c r="AZ1695" s="46"/>
      <c r="BA1695" s="46"/>
      <c r="BB1695" s="46"/>
      <c r="BC1695" s="46"/>
      <c r="BD1695" s="46"/>
      <c r="BE1695" s="46"/>
      <c r="BF1695" s="46"/>
      <c r="BG1695" s="46"/>
      <c r="BH1695" s="46"/>
      <c r="BI1695" s="46">
        <v>0</v>
      </c>
      <c r="BJ1695" s="46">
        <v>0</v>
      </c>
      <c r="BK1695" s="46">
        <v>0</v>
      </c>
      <c r="BL1695" s="46">
        <v>12.9</v>
      </c>
      <c r="BM1695" s="46">
        <v>12.8</v>
      </c>
      <c r="BN1695" s="46">
        <v>7.5</v>
      </c>
      <c r="BO1695" s="46">
        <v>0</v>
      </c>
      <c r="BP1695" s="46">
        <v>0.3</v>
      </c>
      <c r="BQ1695" s="46">
        <v>0.25</v>
      </c>
      <c r="BR1695" s="46">
        <v>1</v>
      </c>
      <c r="BS1695" s="46">
        <v>0</v>
      </c>
      <c r="BT1695" s="46">
        <v>0</v>
      </c>
      <c r="BU1695" s="46">
        <v>0</v>
      </c>
      <c r="BV1695" s="46">
        <v>0</v>
      </c>
      <c r="BW1695" s="46">
        <v>0.4</v>
      </c>
      <c r="BX1695" s="46">
        <v>0</v>
      </c>
      <c r="BY1695" s="46">
        <v>0</v>
      </c>
      <c r="BZ1695" s="46">
        <v>0</v>
      </c>
      <c r="CA1695" s="46">
        <v>2.4</v>
      </c>
      <c r="CB1695" s="46">
        <v>1.8</v>
      </c>
      <c r="CC1695" s="46">
        <v>4.8</v>
      </c>
    </row>
    <row r="1696" spans="7:81" x14ac:dyDescent="0.25">
      <c r="G1696" t="s">
        <v>134</v>
      </c>
      <c r="H1696" s="40">
        <v>41872</v>
      </c>
      <c r="I1696" s="46">
        <v>0.5</v>
      </c>
      <c r="J1696" s="46">
        <v>0</v>
      </c>
      <c r="K1696" s="46" t="s">
        <v>74</v>
      </c>
      <c r="L1696" s="46">
        <v>0</v>
      </c>
      <c r="M1696" s="46" t="s">
        <v>74</v>
      </c>
      <c r="N1696" s="46">
        <v>0</v>
      </c>
      <c r="O1696" s="46" t="s">
        <v>74</v>
      </c>
      <c r="P1696" s="46">
        <v>0</v>
      </c>
      <c r="Q1696" s="46" t="s">
        <v>74</v>
      </c>
      <c r="R1696" s="46">
        <v>0</v>
      </c>
      <c r="S1696" s="46" t="s">
        <v>74</v>
      </c>
      <c r="T1696" s="46">
        <v>0</v>
      </c>
      <c r="U1696" s="46" t="s">
        <v>74</v>
      </c>
      <c r="V1696" s="46">
        <v>0</v>
      </c>
      <c r="W1696" s="46" t="s">
        <v>74</v>
      </c>
      <c r="X1696" s="46">
        <v>0</v>
      </c>
      <c r="Y1696" s="46" t="s">
        <v>74</v>
      </c>
      <c r="Z1696" s="46">
        <v>0</v>
      </c>
      <c r="AA1696" s="46" t="s">
        <v>74</v>
      </c>
      <c r="AB1696" s="46">
        <v>0</v>
      </c>
      <c r="AC1696" s="46" t="s">
        <v>74</v>
      </c>
      <c r="AD1696" s="46">
        <v>0</v>
      </c>
      <c r="AE1696" s="46" t="s">
        <v>74</v>
      </c>
      <c r="AF1696" s="46">
        <v>0</v>
      </c>
      <c r="AG1696" s="46" t="s">
        <v>74</v>
      </c>
      <c r="AH1696" s="46">
        <v>0</v>
      </c>
      <c r="AI1696" s="46" t="s">
        <v>74</v>
      </c>
      <c r="AJ1696" s="46">
        <v>0</v>
      </c>
      <c r="AK1696" s="46" t="s">
        <v>74</v>
      </c>
      <c r="AL1696" s="46">
        <v>0</v>
      </c>
      <c r="AM1696" s="46" t="s">
        <v>74</v>
      </c>
      <c r="AN1696" s="50"/>
      <c r="AO1696" s="46"/>
      <c r="AP1696" s="46"/>
      <c r="AQ1696" s="46"/>
      <c r="AR1696" s="46"/>
      <c r="AS1696" s="46"/>
      <c r="AT1696" s="46"/>
      <c r="AU1696" s="46"/>
      <c r="AV1696" s="46"/>
      <c r="AW1696" s="46"/>
      <c r="AX1696" s="46"/>
      <c r="AY1696" s="46"/>
      <c r="AZ1696" s="46"/>
      <c r="BA1696" s="46"/>
      <c r="BB1696" s="46"/>
      <c r="BC1696" s="46"/>
      <c r="BD1696" s="46"/>
      <c r="BE1696" s="46"/>
      <c r="BF1696" s="46"/>
      <c r="BG1696" s="46"/>
      <c r="BH1696" s="46"/>
      <c r="BI1696" s="46"/>
      <c r="BJ1696" s="46"/>
      <c r="BK1696" s="46"/>
      <c r="BL1696" s="46"/>
      <c r="BM1696" s="46"/>
      <c r="BN1696" s="46"/>
      <c r="BO1696" s="46"/>
      <c r="BP1696" s="46"/>
      <c r="BQ1696" s="46"/>
      <c r="BR1696" s="46"/>
      <c r="BS1696" s="46"/>
      <c r="BT1696" s="46"/>
      <c r="BU1696" s="46"/>
      <c r="BV1696" s="46"/>
      <c r="BW1696" s="46"/>
      <c r="BX1696" s="46"/>
      <c r="BY1696" s="46"/>
      <c r="BZ1696" s="46"/>
      <c r="CA1696" s="46"/>
      <c r="CB1696" s="46"/>
      <c r="CC1696" s="46"/>
    </row>
    <row r="1697" spans="7:81" x14ac:dyDescent="0.25">
      <c r="G1697" t="s">
        <v>134</v>
      </c>
      <c r="H1697" s="40">
        <v>41873</v>
      </c>
      <c r="I1697" s="46">
        <v>0</v>
      </c>
      <c r="J1697" s="46">
        <v>0</v>
      </c>
      <c r="K1697" s="46" t="s">
        <v>74</v>
      </c>
      <c r="L1697" s="46">
        <v>0</v>
      </c>
      <c r="M1697" s="46" t="s">
        <v>74</v>
      </c>
      <c r="N1697" s="46">
        <v>0</v>
      </c>
      <c r="O1697" s="46" t="s">
        <v>74</v>
      </c>
      <c r="P1697" s="46">
        <v>0</v>
      </c>
      <c r="Q1697" s="46" t="s">
        <v>74</v>
      </c>
      <c r="R1697" s="46">
        <v>0</v>
      </c>
      <c r="S1697" s="46" t="s">
        <v>74</v>
      </c>
      <c r="T1697" s="46">
        <v>0</v>
      </c>
      <c r="U1697" s="46" t="s">
        <v>74</v>
      </c>
      <c r="V1697" s="46">
        <v>0</v>
      </c>
      <c r="W1697" s="46" t="s">
        <v>74</v>
      </c>
      <c r="X1697" s="46">
        <v>0</v>
      </c>
      <c r="Y1697" s="46" t="s">
        <v>74</v>
      </c>
      <c r="Z1697" s="46">
        <v>0</v>
      </c>
      <c r="AA1697" s="46" t="s">
        <v>74</v>
      </c>
      <c r="AB1697" s="46">
        <v>0</v>
      </c>
      <c r="AC1697" s="46" t="s">
        <v>74</v>
      </c>
      <c r="AD1697" s="46">
        <v>0</v>
      </c>
      <c r="AE1697" s="46" t="s">
        <v>74</v>
      </c>
      <c r="AF1697" s="46">
        <v>0</v>
      </c>
      <c r="AG1697" s="46" t="s">
        <v>74</v>
      </c>
      <c r="AH1697" s="46">
        <v>0</v>
      </c>
      <c r="AI1697" s="46" t="s">
        <v>74</v>
      </c>
      <c r="AJ1697" s="46">
        <v>0</v>
      </c>
      <c r="AK1697" s="46" t="s">
        <v>74</v>
      </c>
      <c r="AL1697" s="46">
        <v>0</v>
      </c>
      <c r="AM1697" s="46" t="s">
        <v>74</v>
      </c>
      <c r="AN1697" s="50"/>
      <c r="AO1697" s="46"/>
      <c r="AP1697" s="46"/>
      <c r="AQ1697" s="46"/>
      <c r="AR1697" s="46"/>
      <c r="AS1697" s="46"/>
      <c r="AT1697" s="46"/>
      <c r="AU1697" s="46"/>
      <c r="AV1697" s="46"/>
      <c r="AW1697" s="46"/>
      <c r="AX1697" s="46"/>
      <c r="AY1697" s="46"/>
      <c r="AZ1697" s="46"/>
      <c r="BA1697" s="46"/>
      <c r="BB1697" s="46"/>
      <c r="BC1697" s="46"/>
      <c r="BD1697" s="46"/>
      <c r="BE1697" s="46"/>
      <c r="BF1697" s="46"/>
      <c r="BG1697" s="46"/>
      <c r="BH1697" s="46"/>
      <c r="BI1697" s="46"/>
      <c r="BJ1697" s="46"/>
      <c r="BK1697" s="46"/>
      <c r="BL1697" s="46"/>
      <c r="BM1697" s="46"/>
      <c r="BN1697" s="46"/>
      <c r="BO1697" s="46"/>
      <c r="BP1697" s="46"/>
      <c r="BQ1697" s="46"/>
      <c r="BR1697" s="46"/>
      <c r="BS1697" s="46"/>
      <c r="BT1697" s="46"/>
      <c r="BU1697" s="46"/>
      <c r="BV1697" s="46"/>
      <c r="BW1697" s="46"/>
      <c r="BX1697" s="46"/>
      <c r="BY1697" s="46"/>
      <c r="BZ1697" s="46"/>
      <c r="CA1697" s="46"/>
      <c r="CB1697" s="46"/>
      <c r="CC1697" s="46"/>
    </row>
    <row r="1698" spans="7:81" x14ac:dyDescent="0.25">
      <c r="G1698" t="s">
        <v>134</v>
      </c>
      <c r="H1698" s="40">
        <v>41874</v>
      </c>
      <c r="I1698" s="46">
        <v>0</v>
      </c>
      <c r="J1698" s="46">
        <v>0</v>
      </c>
      <c r="K1698" s="46" t="s">
        <v>74</v>
      </c>
      <c r="L1698" s="46">
        <v>0</v>
      </c>
      <c r="M1698" s="46" t="s">
        <v>74</v>
      </c>
      <c r="N1698" s="46">
        <v>0</v>
      </c>
      <c r="O1698" s="46" t="s">
        <v>74</v>
      </c>
      <c r="P1698" s="46">
        <v>0</v>
      </c>
      <c r="Q1698" s="46" t="s">
        <v>74</v>
      </c>
      <c r="R1698" s="46">
        <v>0</v>
      </c>
      <c r="S1698" s="46" t="s">
        <v>74</v>
      </c>
      <c r="T1698" s="46">
        <v>0</v>
      </c>
      <c r="U1698" s="46" t="s">
        <v>74</v>
      </c>
      <c r="V1698" s="46">
        <v>0</v>
      </c>
      <c r="W1698" s="46" t="s">
        <v>74</v>
      </c>
      <c r="X1698" s="46">
        <v>0</v>
      </c>
      <c r="Y1698" s="46" t="s">
        <v>74</v>
      </c>
      <c r="Z1698" s="46">
        <v>0</v>
      </c>
      <c r="AA1698" s="46" t="s">
        <v>74</v>
      </c>
      <c r="AB1698" s="46">
        <v>0</v>
      </c>
      <c r="AC1698" s="46" t="s">
        <v>74</v>
      </c>
      <c r="AD1698" s="46">
        <v>0</v>
      </c>
      <c r="AE1698" s="46" t="s">
        <v>74</v>
      </c>
      <c r="AF1698" s="46">
        <v>0</v>
      </c>
      <c r="AG1698" s="46" t="s">
        <v>74</v>
      </c>
      <c r="AH1698" s="46">
        <v>0</v>
      </c>
      <c r="AI1698" s="46" t="s">
        <v>74</v>
      </c>
      <c r="AJ1698" s="46">
        <v>0</v>
      </c>
      <c r="AK1698" s="46" t="s">
        <v>74</v>
      </c>
      <c r="AL1698" s="46">
        <v>0</v>
      </c>
      <c r="AM1698" s="46" t="s">
        <v>74</v>
      </c>
      <c r="AN1698" s="50"/>
      <c r="AO1698" s="46"/>
      <c r="AP1698" s="46"/>
      <c r="AQ1698" s="46"/>
      <c r="AR1698" s="46"/>
      <c r="AS1698" s="46"/>
      <c r="AT1698" s="46"/>
      <c r="AU1698" s="46"/>
      <c r="AV1698" s="46"/>
      <c r="AW1698" s="46"/>
      <c r="AX1698" s="46"/>
      <c r="AY1698" s="46"/>
      <c r="AZ1698" s="46"/>
      <c r="BA1698" s="46"/>
      <c r="BB1698" s="46"/>
      <c r="BC1698" s="46"/>
      <c r="BD1698" s="46"/>
      <c r="BE1698" s="46"/>
      <c r="BF1698" s="46"/>
      <c r="BG1698" s="46"/>
      <c r="BH1698" s="46"/>
      <c r="BI1698" s="46"/>
      <c r="BJ1698" s="46"/>
      <c r="BK1698" s="46"/>
      <c r="BL1698" s="46"/>
      <c r="BM1698" s="46"/>
      <c r="BN1698" s="46"/>
      <c r="BO1698" s="46"/>
      <c r="BP1698" s="46"/>
      <c r="BQ1698" s="46"/>
      <c r="BR1698" s="46"/>
      <c r="BS1698" s="46"/>
      <c r="BT1698" s="46"/>
      <c r="BU1698" s="46"/>
      <c r="BV1698" s="46"/>
      <c r="BW1698" s="46"/>
      <c r="BX1698" s="46"/>
      <c r="BY1698" s="46"/>
      <c r="BZ1698" s="46"/>
      <c r="CA1698" s="46"/>
      <c r="CB1698" s="46"/>
      <c r="CC1698" s="46"/>
    </row>
    <row r="1699" spans="7:81" x14ac:dyDescent="0.25">
      <c r="G1699" t="s">
        <v>134</v>
      </c>
      <c r="H1699" s="40">
        <v>41875</v>
      </c>
      <c r="I1699" s="46">
        <v>0</v>
      </c>
      <c r="J1699" s="46">
        <v>0</v>
      </c>
      <c r="K1699" s="46" t="s">
        <v>74</v>
      </c>
      <c r="L1699" s="46">
        <v>0</v>
      </c>
      <c r="M1699" s="46" t="s">
        <v>74</v>
      </c>
      <c r="N1699" s="46">
        <v>0</v>
      </c>
      <c r="O1699" s="46" t="s">
        <v>74</v>
      </c>
      <c r="P1699" s="46">
        <v>0</v>
      </c>
      <c r="Q1699" s="46" t="s">
        <v>74</v>
      </c>
      <c r="R1699" s="46">
        <v>0</v>
      </c>
      <c r="S1699" s="46" t="s">
        <v>74</v>
      </c>
      <c r="T1699" s="46">
        <v>0</v>
      </c>
      <c r="U1699" s="46" t="s">
        <v>74</v>
      </c>
      <c r="V1699" s="46">
        <v>0</v>
      </c>
      <c r="W1699" s="46" t="s">
        <v>74</v>
      </c>
      <c r="X1699" s="46">
        <v>0</v>
      </c>
      <c r="Y1699" s="46" t="s">
        <v>74</v>
      </c>
      <c r="Z1699" s="46">
        <v>0</v>
      </c>
      <c r="AA1699" s="46" t="s">
        <v>74</v>
      </c>
      <c r="AB1699" s="46">
        <v>0</v>
      </c>
      <c r="AC1699" s="46" t="s">
        <v>74</v>
      </c>
      <c r="AD1699" s="46">
        <v>0</v>
      </c>
      <c r="AE1699" s="46" t="s">
        <v>74</v>
      </c>
      <c r="AF1699" s="46">
        <v>0</v>
      </c>
      <c r="AG1699" s="46" t="s">
        <v>74</v>
      </c>
      <c r="AH1699" s="46">
        <v>0</v>
      </c>
      <c r="AI1699" s="46" t="s">
        <v>74</v>
      </c>
      <c r="AJ1699" s="46">
        <v>0</v>
      </c>
      <c r="AK1699" s="46" t="s">
        <v>74</v>
      </c>
      <c r="AL1699" s="46">
        <v>0</v>
      </c>
      <c r="AM1699" s="46" t="s">
        <v>74</v>
      </c>
      <c r="AN1699" s="50"/>
      <c r="AO1699" s="46"/>
      <c r="AP1699" s="46"/>
      <c r="AQ1699" s="46"/>
      <c r="AR1699" s="46"/>
      <c r="AS1699" s="46"/>
      <c r="AT1699" s="46"/>
      <c r="AU1699" s="46"/>
      <c r="AV1699" s="46"/>
      <c r="AW1699" s="46"/>
      <c r="AX1699" s="46"/>
      <c r="AY1699" s="46"/>
      <c r="AZ1699" s="46"/>
      <c r="BA1699" s="46"/>
      <c r="BB1699" s="46"/>
      <c r="BC1699" s="46"/>
      <c r="BD1699" s="46"/>
      <c r="BE1699" s="46"/>
      <c r="BF1699" s="46"/>
      <c r="BG1699" s="46"/>
      <c r="BH1699" s="46"/>
      <c r="BI1699" s="46"/>
      <c r="BJ1699" s="46"/>
      <c r="BK1699" s="46"/>
      <c r="BL1699" s="46"/>
      <c r="BM1699" s="46"/>
      <c r="BN1699" s="46"/>
      <c r="BO1699" s="46"/>
      <c r="BP1699" s="46"/>
      <c r="BQ1699" s="46"/>
      <c r="BR1699" s="46"/>
      <c r="BS1699" s="46"/>
      <c r="BT1699" s="46"/>
      <c r="BU1699" s="46"/>
      <c r="BV1699" s="46"/>
      <c r="BW1699" s="46"/>
      <c r="BX1699" s="46"/>
      <c r="BY1699" s="46"/>
      <c r="BZ1699" s="46"/>
      <c r="CA1699" s="46"/>
      <c r="CB1699" s="46"/>
      <c r="CC1699" s="46"/>
    </row>
    <row r="1700" spans="7:81" x14ac:dyDescent="0.25">
      <c r="G1700" t="s">
        <v>134</v>
      </c>
      <c r="H1700" s="40">
        <v>41876</v>
      </c>
      <c r="I1700" s="46">
        <v>0.5</v>
      </c>
      <c r="J1700" s="46">
        <v>0</v>
      </c>
      <c r="K1700" s="46" t="s">
        <v>74</v>
      </c>
      <c r="L1700" s="46">
        <v>0</v>
      </c>
      <c r="M1700" s="46" t="s">
        <v>74</v>
      </c>
      <c r="N1700" s="46">
        <v>0</v>
      </c>
      <c r="O1700" s="46" t="s">
        <v>74</v>
      </c>
      <c r="P1700" s="46">
        <v>0</v>
      </c>
      <c r="Q1700" s="46" t="s">
        <v>74</v>
      </c>
      <c r="R1700" s="46">
        <v>0</v>
      </c>
      <c r="S1700" s="46" t="s">
        <v>74</v>
      </c>
      <c r="T1700" s="46">
        <v>0</v>
      </c>
      <c r="U1700" s="46" t="s">
        <v>74</v>
      </c>
      <c r="V1700" s="46">
        <v>0</v>
      </c>
      <c r="W1700" s="46" t="s">
        <v>74</v>
      </c>
      <c r="X1700" s="46">
        <v>0</v>
      </c>
      <c r="Y1700" s="46" t="s">
        <v>74</v>
      </c>
      <c r="Z1700" s="46">
        <v>0</v>
      </c>
      <c r="AA1700" s="46" t="s">
        <v>74</v>
      </c>
      <c r="AB1700" s="46">
        <v>0</v>
      </c>
      <c r="AC1700" s="46" t="s">
        <v>74</v>
      </c>
      <c r="AD1700" s="46">
        <v>0</v>
      </c>
      <c r="AE1700" s="46" t="s">
        <v>74</v>
      </c>
      <c r="AF1700" s="46">
        <v>0</v>
      </c>
      <c r="AG1700" s="46" t="s">
        <v>74</v>
      </c>
      <c r="AH1700" s="46">
        <v>0</v>
      </c>
      <c r="AI1700" s="46" t="s">
        <v>74</v>
      </c>
      <c r="AJ1700" s="46">
        <v>0</v>
      </c>
      <c r="AK1700" s="46" t="s">
        <v>74</v>
      </c>
      <c r="AL1700" s="46">
        <v>0</v>
      </c>
      <c r="AM1700" s="46" t="s">
        <v>74</v>
      </c>
      <c r="AN1700" s="50"/>
      <c r="AO1700" s="46"/>
      <c r="AP1700" s="46"/>
      <c r="AQ1700" s="46"/>
      <c r="AR1700" s="46"/>
      <c r="AS1700" s="46"/>
      <c r="AT1700" s="46"/>
      <c r="AU1700" s="46"/>
      <c r="AV1700" s="46"/>
      <c r="AW1700" s="46"/>
      <c r="AX1700" s="46"/>
      <c r="AY1700" s="46"/>
      <c r="AZ1700" s="46"/>
      <c r="BA1700" s="46"/>
      <c r="BB1700" s="46"/>
      <c r="BC1700" s="46"/>
      <c r="BD1700" s="46"/>
      <c r="BE1700" s="46"/>
      <c r="BF1700" s="46"/>
      <c r="BG1700" s="46"/>
      <c r="BH1700" s="46"/>
      <c r="BI1700" s="46"/>
      <c r="BJ1700" s="46"/>
      <c r="BK1700" s="46"/>
      <c r="BL1700" s="46"/>
      <c r="BM1700" s="46"/>
      <c r="BN1700" s="46"/>
      <c r="BO1700" s="46"/>
      <c r="BP1700" s="46"/>
      <c r="BQ1700" s="46"/>
      <c r="BR1700" s="46"/>
      <c r="BS1700" s="46"/>
      <c r="BT1700" s="46"/>
      <c r="BU1700" s="46"/>
      <c r="BV1700" s="46"/>
      <c r="BW1700" s="46"/>
      <c r="BX1700" s="46"/>
      <c r="BY1700" s="46"/>
      <c r="BZ1700" s="46"/>
      <c r="CA1700" s="46"/>
      <c r="CB1700" s="46"/>
      <c r="CC1700" s="46"/>
    </row>
    <row r="1701" spans="7:81" x14ac:dyDescent="0.25">
      <c r="G1701" t="s">
        <v>134</v>
      </c>
      <c r="H1701" s="40">
        <v>41877</v>
      </c>
      <c r="I1701" s="46">
        <v>0</v>
      </c>
      <c r="J1701" s="46">
        <v>0</v>
      </c>
      <c r="K1701" s="46" t="s">
        <v>74</v>
      </c>
      <c r="L1701" s="46">
        <v>0</v>
      </c>
      <c r="M1701" s="46" t="s">
        <v>74</v>
      </c>
      <c r="N1701" s="46">
        <v>0</v>
      </c>
      <c r="O1701" s="46" t="s">
        <v>74</v>
      </c>
      <c r="P1701" s="46">
        <v>0</v>
      </c>
      <c r="Q1701" s="46" t="s">
        <v>74</v>
      </c>
      <c r="R1701" s="46">
        <v>43.79119153444843</v>
      </c>
      <c r="S1701" s="46" t="s">
        <v>74</v>
      </c>
      <c r="T1701" s="46">
        <v>0</v>
      </c>
      <c r="U1701" s="46" t="s">
        <v>74</v>
      </c>
      <c r="V1701" s="46">
        <v>0</v>
      </c>
      <c r="W1701" s="46" t="s">
        <v>74</v>
      </c>
      <c r="X1701" s="46">
        <v>0</v>
      </c>
      <c r="Y1701" s="46" t="s">
        <v>74</v>
      </c>
      <c r="Z1701" s="46">
        <v>0</v>
      </c>
      <c r="AA1701" s="46" t="s">
        <v>74</v>
      </c>
      <c r="AB1701" s="46">
        <v>0</v>
      </c>
      <c r="AC1701" s="46" t="s">
        <v>74</v>
      </c>
      <c r="AD1701" s="46">
        <v>0</v>
      </c>
      <c r="AE1701" s="46" t="s">
        <v>74</v>
      </c>
      <c r="AF1701" s="46">
        <v>0</v>
      </c>
      <c r="AG1701" s="46" t="s">
        <v>74</v>
      </c>
      <c r="AH1701" s="46">
        <v>0</v>
      </c>
      <c r="AI1701" s="46" t="s">
        <v>74</v>
      </c>
      <c r="AJ1701" s="46">
        <v>0</v>
      </c>
      <c r="AK1701" s="46" t="s">
        <v>74</v>
      </c>
      <c r="AL1701" s="46">
        <v>0</v>
      </c>
      <c r="AM1701" s="46" t="s">
        <v>74</v>
      </c>
      <c r="AN1701" s="50"/>
      <c r="AO1701" s="46"/>
      <c r="AP1701" s="46"/>
      <c r="AQ1701" s="46"/>
      <c r="AR1701" s="46"/>
      <c r="AS1701" s="46"/>
      <c r="AT1701" s="46"/>
      <c r="AU1701" s="46"/>
      <c r="AV1701" s="46"/>
      <c r="AW1701" s="46"/>
      <c r="AX1701" s="46"/>
      <c r="AY1701" s="46"/>
      <c r="AZ1701" s="46"/>
      <c r="BA1701" s="46"/>
      <c r="BB1701" s="46"/>
      <c r="BC1701" s="46"/>
      <c r="BD1701" s="46"/>
      <c r="BE1701" s="46"/>
      <c r="BF1701" s="46"/>
      <c r="BG1701" s="46"/>
      <c r="BH1701" s="46"/>
      <c r="BI1701" s="46"/>
      <c r="BJ1701" s="46"/>
      <c r="BK1701" s="46"/>
      <c r="BL1701" s="46"/>
      <c r="BM1701" s="46"/>
      <c r="BN1701" s="46"/>
      <c r="BO1701" s="46"/>
      <c r="BP1701" s="46"/>
      <c r="BQ1701" s="46"/>
      <c r="BR1701" s="46"/>
      <c r="BS1701" s="46"/>
      <c r="BT1701" s="46"/>
      <c r="BU1701" s="46"/>
      <c r="BV1701" s="46"/>
      <c r="BW1701" s="46"/>
      <c r="BX1701" s="46"/>
      <c r="BY1701" s="46"/>
      <c r="BZ1701" s="46"/>
      <c r="CA1701" s="46"/>
      <c r="CB1701" s="46"/>
      <c r="CC1701" s="46"/>
    </row>
    <row r="1702" spans="7:81" x14ac:dyDescent="0.25">
      <c r="G1702" t="s">
        <v>134</v>
      </c>
      <c r="H1702" s="40">
        <v>41878</v>
      </c>
      <c r="I1702" s="46">
        <v>0</v>
      </c>
      <c r="J1702" s="46">
        <v>0</v>
      </c>
      <c r="K1702" s="46">
        <v>0.74</v>
      </c>
      <c r="L1702" s="46">
        <v>0</v>
      </c>
      <c r="M1702" s="46">
        <v>0.5</v>
      </c>
      <c r="N1702" s="46">
        <v>0</v>
      </c>
      <c r="O1702" s="46">
        <v>0.15</v>
      </c>
      <c r="P1702" s="46">
        <v>0</v>
      </c>
      <c r="Q1702" s="46">
        <v>0.23333333333333331</v>
      </c>
      <c r="R1702" s="46">
        <v>0</v>
      </c>
      <c r="S1702" s="46">
        <v>0.26666666666666666</v>
      </c>
      <c r="T1702" s="46">
        <v>0</v>
      </c>
      <c r="U1702" s="46">
        <v>0.87666666666666659</v>
      </c>
      <c r="V1702" s="46">
        <v>0</v>
      </c>
      <c r="W1702" s="46">
        <v>1.9000000000000001</v>
      </c>
      <c r="X1702" s="46">
        <v>0</v>
      </c>
      <c r="Y1702" s="46">
        <v>0.39999999999999997</v>
      </c>
      <c r="Z1702" s="46">
        <v>0</v>
      </c>
      <c r="AA1702" s="46" t="s">
        <v>74</v>
      </c>
      <c r="AB1702" s="46">
        <v>0</v>
      </c>
      <c r="AC1702" s="46" t="s">
        <v>74</v>
      </c>
      <c r="AD1702" s="46">
        <v>0</v>
      </c>
      <c r="AE1702" s="46" t="s">
        <v>74</v>
      </c>
      <c r="AF1702" s="46">
        <v>0</v>
      </c>
      <c r="AG1702" s="46" t="s">
        <v>74</v>
      </c>
      <c r="AH1702" s="46">
        <v>0</v>
      </c>
      <c r="AI1702" s="46" t="s">
        <v>74</v>
      </c>
      <c r="AJ1702" s="46">
        <v>0</v>
      </c>
      <c r="AK1702" s="46" t="s">
        <v>74</v>
      </c>
      <c r="AL1702" s="46">
        <v>0</v>
      </c>
      <c r="AM1702" s="46" t="s">
        <v>74</v>
      </c>
      <c r="AN1702" s="50"/>
      <c r="AO1702" s="46">
        <v>1.2</v>
      </c>
      <c r="AP1702" s="46">
        <v>0.28000000000000003</v>
      </c>
      <c r="AQ1702" s="46">
        <v>0.5</v>
      </c>
      <c r="AR1702" s="46">
        <v>0.3</v>
      </c>
      <c r="AS1702" s="46">
        <v>0</v>
      </c>
      <c r="AT1702" s="46">
        <v>0</v>
      </c>
      <c r="AU1702" s="46">
        <v>0.4</v>
      </c>
      <c r="AV1702" s="46">
        <v>0.3</v>
      </c>
      <c r="AW1702" s="46">
        <v>0.4</v>
      </c>
      <c r="AX1702" s="46">
        <v>0.2</v>
      </c>
      <c r="AY1702" s="46">
        <v>0.2</v>
      </c>
      <c r="AZ1702" s="46">
        <v>0.23</v>
      </c>
      <c r="BA1702" s="46">
        <v>1.1000000000000001</v>
      </c>
      <c r="BB1702" s="46">
        <v>1.3</v>
      </c>
      <c r="BC1702" s="46">
        <v>2</v>
      </c>
      <c r="BD1702" s="46">
        <v>1.9</v>
      </c>
      <c r="BE1702" s="46">
        <v>1.8</v>
      </c>
      <c r="BF1702" s="46">
        <v>0.4</v>
      </c>
      <c r="BG1702" s="46">
        <v>0.3</v>
      </c>
      <c r="BH1702" s="46">
        <v>0.5</v>
      </c>
      <c r="BI1702" s="46"/>
      <c r="BJ1702" s="46"/>
      <c r="BK1702" s="46"/>
      <c r="BL1702" s="46"/>
      <c r="BM1702" s="46"/>
      <c r="BN1702" s="46"/>
      <c r="BO1702" s="46"/>
      <c r="BP1702" s="46"/>
      <c r="BQ1702" s="46"/>
      <c r="BR1702" s="46"/>
      <c r="BS1702" s="46"/>
      <c r="BT1702" s="46"/>
      <c r="BU1702" s="46"/>
      <c r="BV1702" s="46"/>
      <c r="BW1702" s="46"/>
      <c r="BX1702" s="46"/>
      <c r="BY1702" s="46"/>
      <c r="BZ1702" s="46"/>
      <c r="CA1702" s="46"/>
      <c r="CB1702" s="46"/>
      <c r="CC1702" s="46"/>
    </row>
    <row r="1703" spans="7:81" x14ac:dyDescent="0.25">
      <c r="G1703" t="s">
        <v>134</v>
      </c>
      <c r="H1703" s="40">
        <v>41879</v>
      </c>
      <c r="I1703" s="46">
        <v>0</v>
      </c>
      <c r="J1703" s="46">
        <v>0</v>
      </c>
      <c r="K1703" s="46" t="s">
        <v>74</v>
      </c>
      <c r="L1703" s="46">
        <v>0</v>
      </c>
      <c r="M1703" s="46" t="s">
        <v>74</v>
      </c>
      <c r="N1703" s="46">
        <v>0</v>
      </c>
      <c r="O1703" s="46" t="s">
        <v>74</v>
      </c>
      <c r="P1703" s="46">
        <v>0</v>
      </c>
      <c r="Q1703" s="46" t="s">
        <v>74</v>
      </c>
      <c r="R1703" s="46">
        <v>0</v>
      </c>
      <c r="S1703" s="46" t="s">
        <v>74</v>
      </c>
      <c r="T1703" s="46">
        <v>0</v>
      </c>
      <c r="U1703" s="46" t="s">
        <v>74</v>
      </c>
      <c r="V1703" s="46">
        <v>0</v>
      </c>
      <c r="W1703" s="46" t="s">
        <v>74</v>
      </c>
      <c r="X1703" s="46">
        <v>0</v>
      </c>
      <c r="Y1703" s="46" t="s">
        <v>74</v>
      </c>
      <c r="Z1703" s="46">
        <v>0</v>
      </c>
      <c r="AA1703" s="46" t="s">
        <v>74</v>
      </c>
      <c r="AB1703" s="46">
        <v>0</v>
      </c>
      <c r="AC1703" s="46" t="s">
        <v>74</v>
      </c>
      <c r="AD1703" s="46">
        <v>0</v>
      </c>
      <c r="AE1703" s="46" t="s">
        <v>74</v>
      </c>
      <c r="AF1703" s="46">
        <v>0</v>
      </c>
      <c r="AG1703" s="46" t="s">
        <v>74</v>
      </c>
      <c r="AH1703" s="46">
        <v>0</v>
      </c>
      <c r="AI1703" s="46" t="s">
        <v>74</v>
      </c>
      <c r="AJ1703" s="46">
        <v>0</v>
      </c>
      <c r="AK1703" s="46" t="s">
        <v>74</v>
      </c>
      <c r="AL1703" s="46">
        <v>0</v>
      </c>
      <c r="AM1703" s="46" t="s">
        <v>74</v>
      </c>
      <c r="AN1703" s="50"/>
      <c r="AO1703" s="46"/>
      <c r="AP1703" s="46"/>
      <c r="AQ1703" s="46"/>
      <c r="AR1703" s="46"/>
      <c r="AS1703" s="46"/>
      <c r="AT1703" s="46"/>
      <c r="AU1703" s="46"/>
      <c r="AV1703" s="46"/>
      <c r="AW1703" s="46"/>
      <c r="AX1703" s="46"/>
      <c r="AY1703" s="46"/>
      <c r="AZ1703" s="46"/>
      <c r="BA1703" s="46"/>
      <c r="BB1703" s="46"/>
      <c r="BC1703" s="46"/>
      <c r="BD1703" s="46"/>
      <c r="BE1703" s="46"/>
      <c r="BF1703" s="46"/>
      <c r="BG1703" s="46"/>
      <c r="BH1703" s="46"/>
      <c r="BI1703" s="46"/>
      <c r="BJ1703" s="46"/>
      <c r="BK1703" s="46"/>
      <c r="BL1703" s="46"/>
      <c r="BM1703" s="46"/>
      <c r="BN1703" s="46"/>
      <c r="BO1703" s="46"/>
      <c r="BP1703" s="46"/>
      <c r="BQ1703" s="46"/>
      <c r="BR1703" s="46"/>
      <c r="BS1703" s="46"/>
      <c r="BT1703" s="46"/>
      <c r="BU1703" s="46"/>
      <c r="BV1703" s="46"/>
      <c r="BW1703" s="46"/>
      <c r="BX1703" s="46"/>
      <c r="BY1703" s="46"/>
      <c r="BZ1703" s="46"/>
      <c r="CA1703" s="46"/>
      <c r="CB1703" s="46"/>
      <c r="CC1703" s="46"/>
    </row>
    <row r="1704" spans="7:81" x14ac:dyDescent="0.25">
      <c r="G1704" t="s">
        <v>134</v>
      </c>
      <c r="H1704" s="40">
        <v>41880</v>
      </c>
      <c r="I1704" s="46">
        <v>0.5</v>
      </c>
      <c r="J1704" s="46">
        <v>0</v>
      </c>
      <c r="K1704" s="46" t="s">
        <v>74</v>
      </c>
      <c r="L1704" s="46">
        <v>0</v>
      </c>
      <c r="M1704" s="46" t="s">
        <v>74</v>
      </c>
      <c r="N1704" s="46">
        <v>0</v>
      </c>
      <c r="O1704" s="46" t="s">
        <v>74</v>
      </c>
      <c r="P1704" s="46">
        <v>42.339942176004833</v>
      </c>
      <c r="Q1704" s="46" t="s">
        <v>74</v>
      </c>
      <c r="R1704" s="46">
        <v>0</v>
      </c>
      <c r="S1704" s="46" t="s">
        <v>74</v>
      </c>
      <c r="T1704" s="46">
        <v>0</v>
      </c>
      <c r="U1704" s="46" t="s">
        <v>74</v>
      </c>
      <c r="V1704" s="46">
        <v>0</v>
      </c>
      <c r="W1704" s="46" t="s">
        <v>74</v>
      </c>
      <c r="X1704" s="46">
        <v>0</v>
      </c>
      <c r="Y1704" s="46" t="s">
        <v>74</v>
      </c>
      <c r="Z1704" s="46">
        <v>43.306995196773087</v>
      </c>
      <c r="AA1704" s="46" t="s">
        <v>74</v>
      </c>
      <c r="AB1704" s="46">
        <v>0</v>
      </c>
      <c r="AC1704" s="46" t="s">
        <v>74</v>
      </c>
      <c r="AD1704" s="46">
        <v>0</v>
      </c>
      <c r="AE1704" s="46" t="s">
        <v>74</v>
      </c>
      <c r="AF1704" s="46">
        <v>0</v>
      </c>
      <c r="AG1704" s="46" t="s">
        <v>74</v>
      </c>
      <c r="AH1704" s="46">
        <v>0</v>
      </c>
      <c r="AI1704" s="46" t="s">
        <v>74</v>
      </c>
      <c r="AJ1704" s="46">
        <v>0</v>
      </c>
      <c r="AK1704" s="46" t="s">
        <v>74</v>
      </c>
      <c r="AL1704" s="46">
        <v>0</v>
      </c>
      <c r="AM1704" s="46" t="s">
        <v>74</v>
      </c>
      <c r="AN1704" s="50"/>
      <c r="AO1704" s="46"/>
      <c r="AP1704" s="46"/>
      <c r="AQ1704" s="46"/>
      <c r="AR1704" s="46"/>
      <c r="AS1704" s="46"/>
      <c r="AT1704" s="46"/>
      <c r="AU1704" s="46"/>
      <c r="AV1704" s="46"/>
      <c r="AW1704" s="46"/>
      <c r="AX1704" s="46"/>
      <c r="AY1704" s="46"/>
      <c r="AZ1704" s="46"/>
      <c r="BA1704" s="46"/>
      <c r="BB1704" s="46"/>
      <c r="BC1704" s="46"/>
      <c r="BD1704" s="46"/>
      <c r="BE1704" s="46"/>
      <c r="BF1704" s="46"/>
      <c r="BG1704" s="46"/>
      <c r="BH1704" s="46"/>
      <c r="BI1704" s="46"/>
      <c r="BJ1704" s="46"/>
      <c r="BK1704" s="46"/>
      <c r="BL1704" s="46"/>
      <c r="BM1704" s="46"/>
      <c r="BN1704" s="46"/>
      <c r="BO1704" s="46"/>
      <c r="BP1704" s="46"/>
      <c r="BQ1704" s="46"/>
      <c r="BR1704" s="46"/>
      <c r="BS1704" s="46"/>
      <c r="BT1704" s="46"/>
      <c r="BU1704" s="46"/>
      <c r="BV1704" s="46"/>
      <c r="BW1704" s="46"/>
      <c r="BX1704" s="46"/>
      <c r="BY1704" s="46"/>
      <c r="BZ1704" s="46"/>
      <c r="CA1704" s="46"/>
      <c r="CB1704" s="46"/>
      <c r="CC1704" s="46"/>
    </row>
    <row r="1705" spans="7:81" x14ac:dyDescent="0.25">
      <c r="G1705" t="s">
        <v>134</v>
      </c>
      <c r="H1705" s="40">
        <v>41881</v>
      </c>
      <c r="I1705" s="46">
        <v>0</v>
      </c>
      <c r="J1705" s="46">
        <v>0</v>
      </c>
      <c r="K1705" s="46" t="s">
        <v>74</v>
      </c>
      <c r="L1705" s="46">
        <v>0</v>
      </c>
      <c r="M1705" s="46" t="s">
        <v>74</v>
      </c>
      <c r="N1705" s="46">
        <v>0</v>
      </c>
      <c r="O1705" s="46" t="s">
        <v>74</v>
      </c>
      <c r="P1705" s="46">
        <v>0</v>
      </c>
      <c r="Q1705" s="46" t="s">
        <v>74</v>
      </c>
      <c r="R1705" s="46">
        <v>0</v>
      </c>
      <c r="S1705" s="46" t="s">
        <v>74</v>
      </c>
      <c r="T1705" s="46">
        <v>0</v>
      </c>
      <c r="U1705" s="46" t="s">
        <v>74</v>
      </c>
      <c r="V1705" s="46">
        <v>0</v>
      </c>
      <c r="W1705" s="46" t="s">
        <v>74</v>
      </c>
      <c r="X1705" s="46">
        <v>0</v>
      </c>
      <c r="Y1705" s="46" t="s">
        <v>74</v>
      </c>
      <c r="Z1705" s="46">
        <v>0</v>
      </c>
      <c r="AA1705" s="46" t="s">
        <v>74</v>
      </c>
      <c r="AB1705" s="46">
        <v>0</v>
      </c>
      <c r="AC1705" s="46" t="s">
        <v>74</v>
      </c>
      <c r="AD1705" s="46">
        <v>0</v>
      </c>
      <c r="AE1705" s="46" t="s">
        <v>74</v>
      </c>
      <c r="AF1705" s="46">
        <v>0</v>
      </c>
      <c r="AG1705" s="46" t="s">
        <v>74</v>
      </c>
      <c r="AH1705" s="46">
        <v>0</v>
      </c>
      <c r="AI1705" s="46" t="s">
        <v>74</v>
      </c>
      <c r="AJ1705" s="46">
        <v>0</v>
      </c>
      <c r="AK1705" s="46" t="s">
        <v>74</v>
      </c>
      <c r="AL1705" s="46">
        <v>0</v>
      </c>
      <c r="AM1705" s="46" t="s">
        <v>74</v>
      </c>
      <c r="AN1705" s="50"/>
      <c r="AO1705" s="46"/>
      <c r="AP1705" s="46"/>
      <c r="AQ1705" s="46"/>
      <c r="AR1705" s="46"/>
      <c r="AS1705" s="46"/>
      <c r="AT1705" s="46"/>
      <c r="AU1705" s="46"/>
      <c r="AV1705" s="46"/>
      <c r="AW1705" s="46"/>
      <c r="AX1705" s="46"/>
      <c r="AY1705" s="46"/>
      <c r="AZ1705" s="46"/>
      <c r="BA1705" s="46"/>
      <c r="BB1705" s="46"/>
      <c r="BC1705" s="46"/>
      <c r="BD1705" s="46"/>
      <c r="BE1705" s="46"/>
      <c r="BF1705" s="46"/>
      <c r="BG1705" s="46"/>
      <c r="BH1705" s="46"/>
      <c r="BI1705" s="46"/>
      <c r="BJ1705" s="46"/>
      <c r="BK1705" s="46"/>
      <c r="BL1705" s="46"/>
      <c r="BM1705" s="46"/>
      <c r="BN1705" s="46"/>
      <c r="BO1705" s="46"/>
      <c r="BP1705" s="46"/>
      <c r="BQ1705" s="46"/>
      <c r="BR1705" s="46"/>
      <c r="BS1705" s="46"/>
      <c r="BT1705" s="46"/>
      <c r="BU1705" s="46"/>
      <c r="BV1705" s="46"/>
      <c r="BW1705" s="46"/>
      <c r="BX1705" s="46"/>
      <c r="BY1705" s="46"/>
      <c r="BZ1705" s="46"/>
      <c r="CA1705" s="46"/>
      <c r="CB1705" s="46"/>
      <c r="CC1705" s="46"/>
    </row>
    <row r="1706" spans="7:81" x14ac:dyDescent="0.25">
      <c r="G1706" t="s">
        <v>134</v>
      </c>
      <c r="H1706" s="40">
        <v>41882</v>
      </c>
      <c r="I1706" s="46">
        <v>4.5</v>
      </c>
      <c r="J1706" s="46">
        <v>0</v>
      </c>
      <c r="K1706" s="46" t="s">
        <v>74</v>
      </c>
      <c r="L1706" s="46">
        <v>0</v>
      </c>
      <c r="M1706" s="46" t="s">
        <v>74</v>
      </c>
      <c r="N1706" s="46">
        <v>0</v>
      </c>
      <c r="O1706" s="46" t="s">
        <v>74</v>
      </c>
      <c r="P1706" s="46">
        <v>0</v>
      </c>
      <c r="Q1706" s="46" t="s">
        <v>74</v>
      </c>
      <c r="R1706" s="46">
        <v>0</v>
      </c>
      <c r="S1706" s="46" t="s">
        <v>74</v>
      </c>
      <c r="T1706" s="46">
        <v>0</v>
      </c>
      <c r="U1706" s="46" t="s">
        <v>74</v>
      </c>
      <c r="V1706" s="46">
        <v>0</v>
      </c>
      <c r="W1706" s="46" t="s">
        <v>74</v>
      </c>
      <c r="X1706" s="46">
        <v>0</v>
      </c>
      <c r="Y1706" s="46" t="s">
        <v>74</v>
      </c>
      <c r="Z1706" s="46">
        <v>0</v>
      </c>
      <c r="AA1706" s="46" t="s">
        <v>74</v>
      </c>
      <c r="AB1706" s="46">
        <v>0</v>
      </c>
      <c r="AC1706" s="46" t="s">
        <v>74</v>
      </c>
      <c r="AD1706" s="46">
        <v>0</v>
      </c>
      <c r="AE1706" s="46" t="s">
        <v>74</v>
      </c>
      <c r="AF1706" s="46">
        <v>0</v>
      </c>
      <c r="AG1706" s="46" t="s">
        <v>74</v>
      </c>
      <c r="AH1706" s="46">
        <v>0</v>
      </c>
      <c r="AI1706" s="46" t="s">
        <v>74</v>
      </c>
      <c r="AJ1706" s="46">
        <v>0</v>
      </c>
      <c r="AK1706" s="46" t="s">
        <v>74</v>
      </c>
      <c r="AL1706" s="46">
        <v>0</v>
      </c>
      <c r="AM1706" s="46" t="s">
        <v>74</v>
      </c>
      <c r="AN1706" s="50"/>
      <c r="AO1706" s="46"/>
      <c r="AP1706" s="46"/>
      <c r="AQ1706" s="46"/>
      <c r="AR1706" s="46"/>
      <c r="AS1706" s="46"/>
      <c r="AT1706" s="46"/>
      <c r="AU1706" s="46"/>
      <c r="AV1706" s="46"/>
      <c r="AW1706" s="46"/>
      <c r="AX1706" s="46"/>
      <c r="AY1706" s="46"/>
      <c r="AZ1706" s="46"/>
      <c r="BA1706" s="46"/>
      <c r="BB1706" s="46"/>
      <c r="BC1706" s="46"/>
      <c r="BD1706" s="46"/>
      <c r="BE1706" s="46"/>
      <c r="BF1706" s="46"/>
      <c r="BG1706" s="46"/>
      <c r="BH1706" s="46"/>
      <c r="BI1706" s="46"/>
      <c r="BJ1706" s="46"/>
      <c r="BK1706" s="46"/>
      <c r="BL1706" s="46"/>
      <c r="BM1706" s="46"/>
      <c r="BN1706" s="46"/>
      <c r="BO1706" s="46"/>
      <c r="BP1706" s="46"/>
      <c r="BQ1706" s="46"/>
      <c r="BR1706" s="46"/>
      <c r="BS1706" s="46"/>
      <c r="BT1706" s="46"/>
      <c r="BU1706" s="46"/>
      <c r="BV1706" s="46"/>
      <c r="BW1706" s="46"/>
      <c r="BX1706" s="46"/>
      <c r="BY1706" s="46"/>
      <c r="BZ1706" s="46"/>
      <c r="CA1706" s="46"/>
      <c r="CB1706" s="46"/>
      <c r="CC1706" s="46"/>
    </row>
    <row r="1707" spans="7:81" x14ac:dyDescent="0.25">
      <c r="G1707" t="s">
        <v>134</v>
      </c>
      <c r="H1707" s="40">
        <v>41883</v>
      </c>
      <c r="I1707" s="46">
        <v>4</v>
      </c>
      <c r="J1707" s="46">
        <v>0</v>
      </c>
      <c r="K1707" s="46" t="s">
        <v>74</v>
      </c>
      <c r="L1707" s="46">
        <v>0</v>
      </c>
      <c r="M1707" s="46" t="s">
        <v>74</v>
      </c>
      <c r="N1707" s="46">
        <v>0</v>
      </c>
      <c r="O1707" s="46" t="s">
        <v>74</v>
      </c>
      <c r="P1707" s="46">
        <v>0</v>
      </c>
      <c r="Q1707" s="46" t="s">
        <v>74</v>
      </c>
      <c r="R1707" s="46">
        <v>0</v>
      </c>
      <c r="S1707" s="46" t="s">
        <v>74</v>
      </c>
      <c r="T1707" s="46">
        <v>0</v>
      </c>
      <c r="U1707" s="46" t="s">
        <v>74</v>
      </c>
      <c r="V1707" s="46">
        <v>0</v>
      </c>
      <c r="W1707" s="46" t="s">
        <v>74</v>
      </c>
      <c r="X1707" s="46">
        <v>0</v>
      </c>
      <c r="Y1707" s="46" t="s">
        <v>74</v>
      </c>
      <c r="Z1707" s="46">
        <v>0</v>
      </c>
      <c r="AA1707" s="46" t="s">
        <v>74</v>
      </c>
      <c r="AB1707" s="46">
        <v>0</v>
      </c>
      <c r="AC1707" s="46" t="s">
        <v>74</v>
      </c>
      <c r="AD1707" s="46">
        <v>0</v>
      </c>
      <c r="AE1707" s="46" t="s">
        <v>74</v>
      </c>
      <c r="AF1707" s="46">
        <v>0</v>
      </c>
      <c r="AG1707" s="46" t="s">
        <v>74</v>
      </c>
      <c r="AH1707" s="46">
        <v>0</v>
      </c>
      <c r="AI1707" s="46" t="s">
        <v>74</v>
      </c>
      <c r="AJ1707" s="46">
        <v>0</v>
      </c>
      <c r="AK1707" s="46" t="s">
        <v>74</v>
      </c>
      <c r="AL1707" s="46">
        <v>0</v>
      </c>
      <c r="AM1707" s="46" t="s">
        <v>74</v>
      </c>
      <c r="AN1707" s="50"/>
      <c r="AO1707" s="46"/>
      <c r="AP1707" s="46"/>
      <c r="AQ1707" s="46"/>
      <c r="AR1707" s="46"/>
      <c r="AS1707" s="46"/>
      <c r="AT1707" s="46"/>
      <c r="AU1707" s="46"/>
      <c r="AV1707" s="46"/>
      <c r="AW1707" s="46"/>
      <c r="AX1707" s="46"/>
      <c r="AY1707" s="46"/>
      <c r="AZ1707" s="46"/>
      <c r="BA1707" s="46"/>
      <c r="BB1707" s="46"/>
      <c r="BC1707" s="46"/>
      <c r="BD1707" s="46"/>
      <c r="BE1707" s="46"/>
      <c r="BF1707" s="46"/>
      <c r="BG1707" s="46"/>
      <c r="BH1707" s="46"/>
      <c r="BI1707" s="46"/>
      <c r="BJ1707" s="46"/>
      <c r="BK1707" s="46"/>
      <c r="BL1707" s="46"/>
      <c r="BM1707" s="46"/>
      <c r="BN1707" s="46"/>
      <c r="BO1707" s="46"/>
      <c r="BP1707" s="46"/>
      <c r="BQ1707" s="46"/>
      <c r="BR1707" s="46"/>
      <c r="BS1707" s="46"/>
      <c r="BT1707" s="46"/>
      <c r="BU1707" s="46"/>
      <c r="BV1707" s="46"/>
      <c r="BW1707" s="46"/>
      <c r="BX1707" s="46"/>
      <c r="BY1707" s="46"/>
      <c r="BZ1707" s="46"/>
      <c r="CA1707" s="46"/>
      <c r="CB1707" s="46"/>
      <c r="CC1707" s="46"/>
    </row>
    <row r="1708" spans="7:81" x14ac:dyDescent="0.25">
      <c r="G1708" t="s">
        <v>134</v>
      </c>
      <c r="H1708" s="40">
        <v>41884</v>
      </c>
      <c r="I1708" s="46">
        <v>17.5</v>
      </c>
      <c r="J1708" s="46">
        <v>0</v>
      </c>
      <c r="K1708" s="46" t="s">
        <v>74</v>
      </c>
      <c r="L1708" s="46">
        <v>0</v>
      </c>
      <c r="M1708" s="46" t="s">
        <v>74</v>
      </c>
      <c r="N1708" s="46">
        <v>0</v>
      </c>
      <c r="O1708" s="46" t="s">
        <v>74</v>
      </c>
      <c r="P1708" s="46">
        <v>0</v>
      </c>
      <c r="Q1708" s="46" t="s">
        <v>74</v>
      </c>
      <c r="R1708" s="46">
        <v>0</v>
      </c>
      <c r="S1708" s="46" t="s">
        <v>74</v>
      </c>
      <c r="T1708" s="46">
        <v>0</v>
      </c>
      <c r="U1708" s="46" t="s">
        <v>74</v>
      </c>
      <c r="V1708" s="46">
        <v>0</v>
      </c>
      <c r="W1708" s="46" t="s">
        <v>74</v>
      </c>
      <c r="X1708" s="46">
        <v>0</v>
      </c>
      <c r="Y1708" s="46" t="s">
        <v>74</v>
      </c>
      <c r="Z1708" s="46">
        <v>0</v>
      </c>
      <c r="AA1708" s="46" t="s">
        <v>74</v>
      </c>
      <c r="AB1708" s="46">
        <v>0</v>
      </c>
      <c r="AC1708" s="46" t="s">
        <v>74</v>
      </c>
      <c r="AD1708" s="46">
        <v>0</v>
      </c>
      <c r="AE1708" s="46" t="s">
        <v>74</v>
      </c>
      <c r="AF1708" s="46">
        <v>0</v>
      </c>
      <c r="AG1708" s="46" t="s">
        <v>74</v>
      </c>
      <c r="AH1708" s="46">
        <v>0</v>
      </c>
      <c r="AI1708" s="46" t="s">
        <v>74</v>
      </c>
      <c r="AJ1708" s="46">
        <v>0</v>
      </c>
      <c r="AK1708" s="46" t="s">
        <v>74</v>
      </c>
      <c r="AL1708" s="46">
        <v>0</v>
      </c>
      <c r="AM1708" s="46" t="s">
        <v>74</v>
      </c>
      <c r="AN1708" s="50"/>
      <c r="AO1708" s="46"/>
      <c r="AP1708" s="46"/>
      <c r="AQ1708" s="46"/>
      <c r="AR1708" s="46"/>
      <c r="AS1708" s="46"/>
      <c r="AT1708" s="46"/>
      <c r="AU1708" s="46"/>
      <c r="AV1708" s="46"/>
      <c r="AW1708" s="46"/>
      <c r="AX1708" s="46"/>
      <c r="AY1708" s="46"/>
      <c r="AZ1708" s="46"/>
      <c r="BA1708" s="46"/>
      <c r="BB1708" s="46"/>
      <c r="BC1708" s="46"/>
      <c r="BD1708" s="46"/>
      <c r="BE1708" s="46"/>
      <c r="BF1708" s="46"/>
      <c r="BG1708" s="46"/>
      <c r="BH1708" s="46"/>
      <c r="BI1708" s="46"/>
      <c r="BJ1708" s="46"/>
      <c r="BK1708" s="46"/>
      <c r="BL1708" s="46"/>
      <c r="BM1708" s="46"/>
      <c r="BN1708" s="46"/>
      <c r="BO1708" s="46"/>
      <c r="BP1708" s="46"/>
      <c r="BQ1708" s="46"/>
      <c r="BR1708" s="46"/>
      <c r="BS1708" s="46"/>
      <c r="BT1708" s="46"/>
      <c r="BU1708" s="46"/>
      <c r="BV1708" s="46"/>
      <c r="BW1708" s="46"/>
      <c r="BX1708" s="46"/>
      <c r="BY1708" s="46"/>
      <c r="BZ1708" s="46"/>
      <c r="CA1708" s="46"/>
      <c r="CB1708" s="46"/>
      <c r="CC1708" s="46"/>
    </row>
    <row r="1709" spans="7:81" x14ac:dyDescent="0.25">
      <c r="G1709" t="s">
        <v>134</v>
      </c>
      <c r="H1709" s="40">
        <v>41885</v>
      </c>
      <c r="I1709" s="46">
        <v>2</v>
      </c>
      <c r="J1709" s="46">
        <v>0</v>
      </c>
      <c r="K1709" s="46" t="s">
        <v>74</v>
      </c>
      <c r="L1709" s="46">
        <v>0</v>
      </c>
      <c r="M1709" s="46" t="s">
        <v>74</v>
      </c>
      <c r="N1709" s="46">
        <v>0</v>
      </c>
      <c r="O1709" s="46" t="s">
        <v>74</v>
      </c>
      <c r="P1709" s="46">
        <v>0</v>
      </c>
      <c r="Q1709" s="46" t="s">
        <v>74</v>
      </c>
      <c r="R1709" s="46">
        <v>0</v>
      </c>
      <c r="S1709" s="46" t="s">
        <v>74</v>
      </c>
      <c r="T1709" s="46">
        <v>0</v>
      </c>
      <c r="U1709" s="46" t="s">
        <v>74</v>
      </c>
      <c r="V1709" s="46">
        <v>0</v>
      </c>
      <c r="W1709" s="46" t="s">
        <v>74</v>
      </c>
      <c r="X1709" s="46">
        <v>0</v>
      </c>
      <c r="Y1709" s="46" t="s">
        <v>74</v>
      </c>
      <c r="Z1709" s="46">
        <v>0</v>
      </c>
      <c r="AA1709" s="46">
        <v>0.5</v>
      </c>
      <c r="AB1709" s="46">
        <v>0</v>
      </c>
      <c r="AC1709" s="46">
        <v>7.6000000000000005</v>
      </c>
      <c r="AD1709" s="46">
        <v>0</v>
      </c>
      <c r="AE1709" s="46">
        <v>0.08</v>
      </c>
      <c r="AF1709" s="46">
        <v>0</v>
      </c>
      <c r="AG1709" s="46">
        <v>0</v>
      </c>
      <c r="AH1709" s="46">
        <v>0</v>
      </c>
      <c r="AI1709" s="46">
        <v>9.9999999999999992E-2</v>
      </c>
      <c r="AJ1709" s="46">
        <v>0</v>
      </c>
      <c r="AK1709" s="46">
        <v>0</v>
      </c>
      <c r="AL1709" s="46">
        <v>0</v>
      </c>
      <c r="AM1709" s="46">
        <v>2.0333333333333332</v>
      </c>
      <c r="AN1709" s="50"/>
      <c r="AO1709" s="46"/>
      <c r="AP1709" s="46"/>
      <c r="AQ1709" s="46"/>
      <c r="AR1709" s="46"/>
      <c r="AS1709" s="46"/>
      <c r="AT1709" s="46"/>
      <c r="AU1709" s="46"/>
      <c r="AV1709" s="46"/>
      <c r="AW1709" s="46"/>
      <c r="AX1709" s="46"/>
      <c r="AY1709" s="46"/>
      <c r="AZ1709" s="46"/>
      <c r="BA1709" s="46"/>
      <c r="BB1709" s="46"/>
      <c r="BC1709" s="46"/>
      <c r="BD1709" s="46"/>
      <c r="BE1709" s="46"/>
      <c r="BF1709" s="46"/>
      <c r="BG1709" s="46"/>
      <c r="BH1709" s="46"/>
      <c r="BI1709" s="46">
        <v>0</v>
      </c>
      <c r="BJ1709" s="46">
        <v>0.4</v>
      </c>
      <c r="BK1709" s="46">
        <v>1.1000000000000001</v>
      </c>
      <c r="BL1709" s="46">
        <v>6.7</v>
      </c>
      <c r="BM1709" s="46">
        <v>12.5</v>
      </c>
      <c r="BN1709" s="46">
        <v>3.6</v>
      </c>
      <c r="BO1709" s="46">
        <v>0</v>
      </c>
      <c r="BP1709" s="46">
        <v>0.24</v>
      </c>
      <c r="BQ1709" s="46">
        <v>0</v>
      </c>
      <c r="BR1709" s="46">
        <v>0</v>
      </c>
      <c r="BS1709" s="46">
        <v>0</v>
      </c>
      <c r="BT1709" s="46">
        <v>0</v>
      </c>
      <c r="BU1709" s="46">
        <v>0</v>
      </c>
      <c r="BV1709" s="46">
        <v>0</v>
      </c>
      <c r="BW1709" s="46">
        <v>0.3</v>
      </c>
      <c r="BX1709" s="46">
        <v>0</v>
      </c>
      <c r="BY1709" s="46">
        <v>0</v>
      </c>
      <c r="BZ1709" s="46">
        <v>0</v>
      </c>
      <c r="CA1709" s="46">
        <v>1.8</v>
      </c>
      <c r="CB1709" s="46">
        <v>1</v>
      </c>
      <c r="CC1709" s="46">
        <v>3.3</v>
      </c>
    </row>
    <row r="1710" spans="7:81" x14ac:dyDescent="0.25">
      <c r="G1710" t="s">
        <v>134</v>
      </c>
      <c r="H1710" s="40">
        <v>41886</v>
      </c>
      <c r="I1710" s="46">
        <v>0</v>
      </c>
      <c r="J1710" s="46">
        <v>0</v>
      </c>
      <c r="K1710" s="46" t="s">
        <v>74</v>
      </c>
      <c r="L1710" s="46">
        <v>0</v>
      </c>
      <c r="M1710" s="46" t="s">
        <v>74</v>
      </c>
      <c r="N1710" s="46">
        <v>0</v>
      </c>
      <c r="O1710" s="46" t="s">
        <v>74</v>
      </c>
      <c r="P1710" s="46">
        <v>0</v>
      </c>
      <c r="Q1710" s="46" t="s">
        <v>74</v>
      </c>
      <c r="R1710" s="46">
        <v>0</v>
      </c>
      <c r="S1710" s="46" t="s">
        <v>74</v>
      </c>
      <c r="T1710" s="46">
        <v>0</v>
      </c>
      <c r="U1710" s="46" t="s">
        <v>74</v>
      </c>
      <c r="V1710" s="46">
        <v>0</v>
      </c>
      <c r="W1710" s="46" t="s">
        <v>74</v>
      </c>
      <c r="X1710" s="46">
        <v>0</v>
      </c>
      <c r="Y1710" s="46" t="s">
        <v>74</v>
      </c>
      <c r="Z1710" s="46">
        <v>0</v>
      </c>
      <c r="AA1710" s="46" t="s">
        <v>74</v>
      </c>
      <c r="AB1710" s="46">
        <v>0</v>
      </c>
      <c r="AC1710" s="46" t="s">
        <v>74</v>
      </c>
      <c r="AD1710" s="46">
        <v>40.376134856147907</v>
      </c>
      <c r="AE1710" s="46" t="s">
        <v>74</v>
      </c>
      <c r="AF1710" s="46">
        <v>0</v>
      </c>
      <c r="AG1710" s="46" t="s">
        <v>74</v>
      </c>
      <c r="AH1710" s="46">
        <v>0</v>
      </c>
      <c r="AI1710" s="46" t="s">
        <v>74</v>
      </c>
      <c r="AJ1710" s="46">
        <v>0</v>
      </c>
      <c r="AK1710" s="46" t="s">
        <v>74</v>
      </c>
      <c r="AL1710" s="46">
        <v>0</v>
      </c>
      <c r="AM1710" s="46" t="s">
        <v>74</v>
      </c>
      <c r="AN1710" s="50"/>
      <c r="AO1710" s="46"/>
      <c r="AP1710" s="46"/>
      <c r="AQ1710" s="46"/>
      <c r="AR1710" s="46"/>
      <c r="AS1710" s="46"/>
      <c r="AT1710" s="46"/>
      <c r="AU1710" s="46"/>
      <c r="AV1710" s="46"/>
      <c r="AW1710" s="46"/>
      <c r="AX1710" s="46"/>
      <c r="AY1710" s="46"/>
      <c r="AZ1710" s="46"/>
      <c r="BA1710" s="46"/>
      <c r="BB1710" s="46"/>
      <c r="BC1710" s="46"/>
      <c r="BD1710" s="46"/>
      <c r="BE1710" s="46"/>
      <c r="BF1710" s="46"/>
      <c r="BG1710" s="46"/>
      <c r="BH1710" s="46"/>
      <c r="BI1710" s="46"/>
      <c r="BJ1710" s="46"/>
      <c r="BK1710" s="46"/>
      <c r="BL1710" s="46"/>
      <c r="BM1710" s="46"/>
      <c r="BN1710" s="46"/>
      <c r="BO1710" s="46"/>
      <c r="BP1710" s="46"/>
      <c r="BQ1710" s="46"/>
      <c r="BR1710" s="46"/>
      <c r="BS1710" s="46"/>
      <c r="BT1710" s="46"/>
      <c r="BU1710" s="46"/>
      <c r="BV1710" s="46"/>
      <c r="BW1710" s="46"/>
      <c r="BX1710" s="46"/>
      <c r="BY1710" s="46"/>
      <c r="BZ1710" s="46"/>
      <c r="CA1710" s="46"/>
      <c r="CB1710" s="46"/>
      <c r="CC1710" s="46"/>
    </row>
    <row r="1711" spans="7:81" x14ac:dyDescent="0.25">
      <c r="G1711" t="s">
        <v>134</v>
      </c>
      <c r="H1711" s="40">
        <v>41887</v>
      </c>
      <c r="I1711" s="46">
        <v>2</v>
      </c>
      <c r="J1711" s="46">
        <v>0</v>
      </c>
      <c r="K1711" s="46" t="s">
        <v>74</v>
      </c>
      <c r="L1711" s="46">
        <v>0</v>
      </c>
      <c r="M1711" s="46" t="s">
        <v>74</v>
      </c>
      <c r="N1711" s="46">
        <v>0</v>
      </c>
      <c r="O1711" s="46" t="s">
        <v>74</v>
      </c>
      <c r="P1711" s="46">
        <v>0</v>
      </c>
      <c r="Q1711" s="46" t="s">
        <v>74</v>
      </c>
      <c r="R1711" s="46">
        <v>0</v>
      </c>
      <c r="S1711" s="46" t="s">
        <v>74</v>
      </c>
      <c r="T1711" s="46">
        <v>0</v>
      </c>
      <c r="U1711" s="46" t="s">
        <v>74</v>
      </c>
      <c r="V1711" s="46">
        <v>0</v>
      </c>
      <c r="W1711" s="46" t="s">
        <v>74</v>
      </c>
      <c r="X1711" s="46">
        <v>0</v>
      </c>
      <c r="Y1711" s="46" t="s">
        <v>74</v>
      </c>
      <c r="Z1711" s="46">
        <v>0</v>
      </c>
      <c r="AA1711" s="46" t="s">
        <v>74</v>
      </c>
      <c r="AB1711" s="46">
        <v>0</v>
      </c>
      <c r="AC1711" s="46" t="s">
        <v>74</v>
      </c>
      <c r="AD1711" s="46">
        <v>0</v>
      </c>
      <c r="AE1711" s="46" t="s">
        <v>74</v>
      </c>
      <c r="AF1711" s="46">
        <v>0</v>
      </c>
      <c r="AG1711" s="46" t="s">
        <v>74</v>
      </c>
      <c r="AH1711" s="46">
        <v>0</v>
      </c>
      <c r="AI1711" s="46" t="s">
        <v>74</v>
      </c>
      <c r="AJ1711" s="46">
        <v>0</v>
      </c>
      <c r="AK1711" s="46" t="s">
        <v>74</v>
      </c>
      <c r="AL1711" s="46">
        <v>0</v>
      </c>
      <c r="AM1711" s="46" t="s">
        <v>74</v>
      </c>
      <c r="AN1711" s="50"/>
      <c r="AO1711" s="46"/>
      <c r="AP1711" s="46"/>
      <c r="AQ1711" s="46"/>
      <c r="AR1711" s="46"/>
      <c r="AS1711" s="46"/>
      <c r="AT1711" s="46"/>
      <c r="AU1711" s="46"/>
      <c r="AV1711" s="46"/>
      <c r="AW1711" s="46"/>
      <c r="AX1711" s="46"/>
      <c r="AY1711" s="46"/>
      <c r="AZ1711" s="46"/>
      <c r="BA1711" s="46"/>
      <c r="BB1711" s="46"/>
      <c r="BC1711" s="46"/>
      <c r="BD1711" s="46"/>
      <c r="BE1711" s="46"/>
      <c r="BF1711" s="46"/>
      <c r="BG1711" s="46"/>
      <c r="BH1711" s="46"/>
      <c r="BI1711" s="46"/>
      <c r="BJ1711" s="46"/>
      <c r="BK1711" s="46"/>
      <c r="BL1711" s="46"/>
      <c r="BM1711" s="46"/>
      <c r="BN1711" s="46"/>
      <c r="BO1711" s="46"/>
      <c r="BP1711" s="46"/>
      <c r="BQ1711" s="46"/>
      <c r="BR1711" s="46"/>
      <c r="BS1711" s="46"/>
      <c r="BT1711" s="46"/>
      <c r="BU1711" s="46"/>
      <c r="BV1711" s="46"/>
      <c r="BW1711" s="46"/>
      <c r="BX1711" s="46"/>
      <c r="BY1711" s="46"/>
      <c r="BZ1711" s="46"/>
      <c r="CA1711" s="46"/>
      <c r="CB1711" s="46"/>
      <c r="CC1711" s="46"/>
    </row>
    <row r="1712" spans="7:81" x14ac:dyDescent="0.25">
      <c r="G1712" t="s">
        <v>134</v>
      </c>
      <c r="H1712" s="40">
        <v>41888</v>
      </c>
      <c r="I1712" s="46">
        <v>1.5</v>
      </c>
      <c r="J1712" s="46">
        <v>0</v>
      </c>
      <c r="K1712" s="46" t="s">
        <v>74</v>
      </c>
      <c r="L1712" s="46">
        <v>0</v>
      </c>
      <c r="M1712" s="46" t="s">
        <v>74</v>
      </c>
      <c r="N1712" s="46">
        <v>0</v>
      </c>
      <c r="O1712" s="46" t="s">
        <v>74</v>
      </c>
      <c r="P1712" s="46">
        <v>0</v>
      </c>
      <c r="Q1712" s="46" t="s">
        <v>74</v>
      </c>
      <c r="R1712" s="46">
        <v>0</v>
      </c>
      <c r="S1712" s="46" t="s">
        <v>74</v>
      </c>
      <c r="T1712" s="46">
        <v>0</v>
      </c>
      <c r="U1712" s="46" t="s">
        <v>74</v>
      </c>
      <c r="V1712" s="46">
        <v>0</v>
      </c>
      <c r="W1712" s="46" t="s">
        <v>74</v>
      </c>
      <c r="X1712" s="46">
        <v>0</v>
      </c>
      <c r="Y1712" s="46" t="s">
        <v>74</v>
      </c>
      <c r="Z1712" s="46">
        <v>0</v>
      </c>
      <c r="AA1712" s="46" t="s">
        <v>74</v>
      </c>
      <c r="AB1712" s="46">
        <v>0</v>
      </c>
      <c r="AC1712" s="46" t="s">
        <v>74</v>
      </c>
      <c r="AD1712" s="46">
        <v>0</v>
      </c>
      <c r="AE1712" s="46" t="s">
        <v>74</v>
      </c>
      <c r="AF1712" s="46">
        <v>0</v>
      </c>
      <c r="AG1712" s="46" t="s">
        <v>74</v>
      </c>
      <c r="AH1712" s="46">
        <v>0</v>
      </c>
      <c r="AI1712" s="46" t="s">
        <v>74</v>
      </c>
      <c r="AJ1712" s="46">
        <v>0</v>
      </c>
      <c r="AK1712" s="46" t="s">
        <v>74</v>
      </c>
      <c r="AL1712" s="46">
        <v>0</v>
      </c>
      <c r="AM1712" s="46" t="s">
        <v>74</v>
      </c>
      <c r="AN1712" s="50"/>
      <c r="AO1712" s="46"/>
      <c r="AP1712" s="46"/>
      <c r="AQ1712" s="46"/>
      <c r="AR1712" s="46"/>
      <c r="AS1712" s="46"/>
      <c r="AT1712" s="46"/>
      <c r="AU1712" s="46"/>
      <c r="AV1712" s="46"/>
      <c r="AW1712" s="46"/>
      <c r="AX1712" s="46"/>
      <c r="AY1712" s="46"/>
      <c r="AZ1712" s="46"/>
      <c r="BA1712" s="46"/>
      <c r="BB1712" s="46"/>
      <c r="BC1712" s="46"/>
      <c r="BD1712" s="46"/>
      <c r="BE1712" s="46"/>
      <c r="BF1712" s="46"/>
      <c r="BG1712" s="46"/>
      <c r="BH1712" s="46"/>
      <c r="BI1712" s="46"/>
      <c r="BJ1712" s="46"/>
      <c r="BK1712" s="46"/>
      <c r="BL1712" s="46"/>
      <c r="BM1712" s="46"/>
      <c r="BN1712" s="46"/>
      <c r="BO1712" s="46"/>
      <c r="BP1712" s="46"/>
      <c r="BQ1712" s="46"/>
      <c r="BR1712" s="46"/>
      <c r="BS1712" s="46"/>
      <c r="BT1712" s="46"/>
      <c r="BU1712" s="46"/>
      <c r="BV1712" s="46"/>
      <c r="BW1712" s="46"/>
      <c r="BX1712" s="46"/>
      <c r="BY1712" s="46"/>
      <c r="BZ1712" s="46"/>
      <c r="CA1712" s="46"/>
      <c r="CB1712" s="46"/>
      <c r="CC1712" s="46"/>
    </row>
    <row r="1713" spans="7:81" x14ac:dyDescent="0.25">
      <c r="G1713" t="s">
        <v>134</v>
      </c>
      <c r="H1713" s="40">
        <v>41889</v>
      </c>
      <c r="I1713" s="46">
        <v>1.5</v>
      </c>
      <c r="J1713" s="46">
        <v>0</v>
      </c>
      <c r="K1713" s="46" t="s">
        <v>74</v>
      </c>
      <c r="L1713" s="46">
        <v>0</v>
      </c>
      <c r="M1713" s="46" t="s">
        <v>74</v>
      </c>
      <c r="N1713" s="46">
        <v>0</v>
      </c>
      <c r="O1713" s="46" t="s">
        <v>74</v>
      </c>
      <c r="P1713" s="46">
        <v>0</v>
      </c>
      <c r="Q1713" s="46" t="s">
        <v>74</v>
      </c>
      <c r="R1713" s="46">
        <v>0</v>
      </c>
      <c r="S1713" s="46" t="s">
        <v>74</v>
      </c>
      <c r="T1713" s="46">
        <v>0</v>
      </c>
      <c r="U1713" s="46" t="s">
        <v>74</v>
      </c>
      <c r="V1713" s="46">
        <v>0</v>
      </c>
      <c r="W1713" s="46" t="s">
        <v>74</v>
      </c>
      <c r="X1713" s="46">
        <v>0</v>
      </c>
      <c r="Y1713" s="46" t="s">
        <v>74</v>
      </c>
      <c r="Z1713" s="46">
        <v>0</v>
      </c>
      <c r="AA1713" s="46" t="s">
        <v>74</v>
      </c>
      <c r="AB1713" s="46">
        <v>0</v>
      </c>
      <c r="AC1713" s="46" t="s">
        <v>74</v>
      </c>
      <c r="AD1713" s="46">
        <v>0</v>
      </c>
      <c r="AE1713" s="46" t="s">
        <v>74</v>
      </c>
      <c r="AF1713" s="46">
        <v>0</v>
      </c>
      <c r="AG1713" s="46" t="s">
        <v>74</v>
      </c>
      <c r="AH1713" s="46">
        <v>0</v>
      </c>
      <c r="AI1713" s="46" t="s">
        <v>74</v>
      </c>
      <c r="AJ1713" s="46">
        <v>0</v>
      </c>
      <c r="AK1713" s="46" t="s">
        <v>74</v>
      </c>
      <c r="AL1713" s="46">
        <v>0</v>
      </c>
      <c r="AM1713" s="46" t="s">
        <v>74</v>
      </c>
      <c r="AN1713" s="50"/>
      <c r="AO1713" s="46"/>
      <c r="AP1713" s="46"/>
      <c r="AQ1713" s="46"/>
      <c r="AR1713" s="46"/>
      <c r="AS1713" s="46"/>
      <c r="AT1713" s="46"/>
      <c r="AU1713" s="46"/>
      <c r="AV1713" s="46"/>
      <c r="AW1713" s="46"/>
      <c r="AX1713" s="46"/>
      <c r="AY1713" s="46"/>
      <c r="AZ1713" s="46"/>
      <c r="BA1713" s="46"/>
      <c r="BB1713" s="46"/>
      <c r="BC1713" s="46"/>
      <c r="BD1713" s="46"/>
      <c r="BE1713" s="46"/>
      <c r="BF1713" s="46"/>
      <c r="BG1713" s="46"/>
      <c r="BH1713" s="46"/>
      <c r="BI1713" s="46"/>
      <c r="BJ1713" s="46"/>
      <c r="BK1713" s="46"/>
      <c r="BL1713" s="46"/>
      <c r="BM1713" s="46"/>
      <c r="BN1713" s="46"/>
      <c r="BO1713" s="46"/>
      <c r="BP1713" s="46"/>
      <c r="BQ1713" s="46"/>
      <c r="BR1713" s="46"/>
      <c r="BS1713" s="46"/>
      <c r="BT1713" s="46"/>
      <c r="BU1713" s="46"/>
      <c r="BV1713" s="46"/>
      <c r="BW1713" s="46"/>
      <c r="BX1713" s="46"/>
      <c r="BY1713" s="46"/>
      <c r="BZ1713" s="46"/>
      <c r="CA1713" s="46"/>
      <c r="CB1713" s="46"/>
      <c r="CC1713" s="46"/>
    </row>
    <row r="1714" spans="7:81" x14ac:dyDescent="0.25">
      <c r="G1714" t="s">
        <v>134</v>
      </c>
      <c r="H1714" s="40">
        <v>41890</v>
      </c>
      <c r="I1714" s="46">
        <v>0</v>
      </c>
      <c r="J1714" s="46">
        <v>0</v>
      </c>
      <c r="K1714" s="46" t="s">
        <v>74</v>
      </c>
      <c r="L1714" s="46">
        <v>0</v>
      </c>
      <c r="M1714" s="46" t="s">
        <v>74</v>
      </c>
      <c r="N1714" s="46">
        <v>0</v>
      </c>
      <c r="O1714" s="46" t="s">
        <v>74</v>
      </c>
      <c r="P1714" s="46">
        <v>0</v>
      </c>
      <c r="Q1714" s="46" t="s">
        <v>74</v>
      </c>
      <c r="R1714" s="46">
        <v>0</v>
      </c>
      <c r="S1714" s="46" t="s">
        <v>74</v>
      </c>
      <c r="T1714" s="46">
        <v>0</v>
      </c>
      <c r="U1714" s="46" t="s">
        <v>74</v>
      </c>
      <c r="V1714" s="46">
        <v>0</v>
      </c>
      <c r="W1714" s="46" t="s">
        <v>74</v>
      </c>
      <c r="X1714" s="46">
        <v>0</v>
      </c>
      <c r="Y1714" s="46" t="s">
        <v>74</v>
      </c>
      <c r="Z1714" s="46">
        <v>0</v>
      </c>
      <c r="AA1714" s="46" t="s">
        <v>74</v>
      </c>
      <c r="AB1714" s="46">
        <v>0</v>
      </c>
      <c r="AC1714" s="46" t="s">
        <v>74</v>
      </c>
      <c r="AD1714" s="46">
        <v>0</v>
      </c>
      <c r="AE1714" s="46" t="s">
        <v>74</v>
      </c>
      <c r="AF1714" s="46">
        <v>0</v>
      </c>
      <c r="AG1714" s="46" t="s">
        <v>74</v>
      </c>
      <c r="AH1714" s="46">
        <v>0</v>
      </c>
      <c r="AI1714" s="46" t="s">
        <v>74</v>
      </c>
      <c r="AJ1714" s="46">
        <v>0</v>
      </c>
      <c r="AK1714" s="46" t="s">
        <v>74</v>
      </c>
      <c r="AL1714" s="46">
        <v>0</v>
      </c>
      <c r="AM1714" s="46" t="s">
        <v>74</v>
      </c>
      <c r="AN1714" s="50"/>
      <c r="AO1714" s="46"/>
      <c r="AP1714" s="46"/>
      <c r="AQ1714" s="46"/>
      <c r="AR1714" s="46"/>
      <c r="AS1714" s="46"/>
      <c r="AT1714" s="46"/>
      <c r="AU1714" s="46"/>
      <c r="AV1714" s="46"/>
      <c r="AW1714" s="46"/>
      <c r="AX1714" s="46"/>
      <c r="AY1714" s="46"/>
      <c r="AZ1714" s="46"/>
      <c r="BA1714" s="46"/>
      <c r="BB1714" s="46"/>
      <c r="BC1714" s="46"/>
      <c r="BD1714" s="46"/>
      <c r="BE1714" s="46"/>
      <c r="BF1714" s="46"/>
      <c r="BG1714" s="46"/>
      <c r="BH1714" s="46"/>
      <c r="BI1714" s="46"/>
      <c r="BJ1714" s="46"/>
      <c r="BK1714" s="46"/>
      <c r="BL1714" s="46"/>
      <c r="BM1714" s="46"/>
      <c r="BN1714" s="46"/>
      <c r="BO1714" s="46"/>
      <c r="BP1714" s="46"/>
      <c r="BQ1714" s="46"/>
      <c r="BR1714" s="46"/>
      <c r="BS1714" s="46"/>
      <c r="BT1714" s="46"/>
      <c r="BU1714" s="46"/>
      <c r="BV1714" s="46"/>
      <c r="BW1714" s="46"/>
      <c r="BX1714" s="46"/>
      <c r="BY1714" s="46"/>
      <c r="BZ1714" s="46"/>
      <c r="CA1714" s="46"/>
      <c r="CB1714" s="46"/>
      <c r="CC1714" s="46"/>
    </row>
    <row r="1715" spans="7:81" x14ac:dyDescent="0.25">
      <c r="G1715" t="s">
        <v>134</v>
      </c>
      <c r="H1715" s="40">
        <v>41891</v>
      </c>
      <c r="I1715" s="46">
        <v>0</v>
      </c>
      <c r="J1715" s="46">
        <v>0</v>
      </c>
      <c r="K1715" s="46" t="s">
        <v>74</v>
      </c>
      <c r="L1715" s="46">
        <v>0</v>
      </c>
      <c r="M1715" s="46" t="s">
        <v>74</v>
      </c>
      <c r="N1715" s="46">
        <v>0</v>
      </c>
      <c r="O1715" s="46" t="s">
        <v>74</v>
      </c>
      <c r="P1715" s="46">
        <v>0</v>
      </c>
      <c r="Q1715" s="46" t="s">
        <v>74</v>
      </c>
      <c r="R1715" s="46">
        <v>0</v>
      </c>
      <c r="S1715" s="46" t="s">
        <v>74</v>
      </c>
      <c r="T1715" s="46">
        <v>0</v>
      </c>
      <c r="U1715" s="46" t="s">
        <v>74</v>
      </c>
      <c r="V1715" s="46">
        <v>0</v>
      </c>
      <c r="W1715" s="46" t="s">
        <v>74</v>
      </c>
      <c r="X1715" s="46">
        <v>0</v>
      </c>
      <c r="Y1715" s="46" t="s">
        <v>74</v>
      </c>
      <c r="Z1715" s="46">
        <v>0</v>
      </c>
      <c r="AA1715" s="46" t="s">
        <v>74</v>
      </c>
      <c r="AB1715" s="46">
        <v>0</v>
      </c>
      <c r="AC1715" s="46" t="s">
        <v>74</v>
      </c>
      <c r="AD1715" s="46">
        <v>0</v>
      </c>
      <c r="AE1715" s="46" t="s">
        <v>74</v>
      </c>
      <c r="AF1715" s="46">
        <v>0</v>
      </c>
      <c r="AG1715" s="46" t="s">
        <v>74</v>
      </c>
      <c r="AH1715" s="46">
        <v>0</v>
      </c>
      <c r="AI1715" s="46" t="s">
        <v>74</v>
      </c>
      <c r="AJ1715" s="46">
        <v>0</v>
      </c>
      <c r="AK1715" s="46" t="s">
        <v>74</v>
      </c>
      <c r="AL1715" s="46">
        <v>0</v>
      </c>
      <c r="AM1715" s="46" t="s">
        <v>74</v>
      </c>
      <c r="AN1715" s="50"/>
      <c r="AO1715" s="46"/>
      <c r="AP1715" s="46"/>
      <c r="AQ1715" s="46"/>
      <c r="AR1715" s="46"/>
      <c r="AS1715" s="46"/>
      <c r="AT1715" s="46"/>
      <c r="AU1715" s="46"/>
      <c r="AV1715" s="46"/>
      <c r="AW1715" s="46"/>
      <c r="AX1715" s="46"/>
      <c r="AY1715" s="46"/>
      <c r="AZ1715" s="46"/>
      <c r="BA1715" s="46"/>
      <c r="BB1715" s="46"/>
      <c r="BC1715" s="46"/>
      <c r="BD1715" s="46"/>
      <c r="BE1715" s="46"/>
      <c r="BF1715" s="46"/>
      <c r="BG1715" s="46"/>
      <c r="BH1715" s="46"/>
      <c r="BI1715" s="46"/>
      <c r="BJ1715" s="46"/>
      <c r="BK1715" s="46"/>
      <c r="BL1715" s="46"/>
      <c r="BM1715" s="46"/>
      <c r="BN1715" s="46"/>
      <c r="BO1715" s="46"/>
      <c r="BP1715" s="46"/>
      <c r="BQ1715" s="46"/>
      <c r="BR1715" s="46"/>
      <c r="BS1715" s="46"/>
      <c r="BT1715" s="46"/>
      <c r="BU1715" s="46"/>
      <c r="BV1715" s="46"/>
      <c r="BW1715" s="46"/>
      <c r="BX1715" s="46"/>
      <c r="BY1715" s="46"/>
      <c r="BZ1715" s="46"/>
      <c r="CA1715" s="46"/>
      <c r="CB1715" s="46"/>
      <c r="CC1715" s="46"/>
    </row>
    <row r="1716" spans="7:81" x14ac:dyDescent="0.25">
      <c r="G1716" t="s">
        <v>134</v>
      </c>
      <c r="H1716" s="40">
        <v>41892</v>
      </c>
      <c r="I1716" s="46">
        <v>0</v>
      </c>
      <c r="J1716" s="46">
        <v>0</v>
      </c>
      <c r="K1716" s="46">
        <v>1.05</v>
      </c>
      <c r="L1716" s="46">
        <v>0</v>
      </c>
      <c r="M1716" s="46">
        <v>0.5</v>
      </c>
      <c r="N1716" s="46">
        <v>0</v>
      </c>
      <c r="O1716" s="46">
        <v>0.125</v>
      </c>
      <c r="P1716" s="46">
        <v>0</v>
      </c>
      <c r="Q1716" s="46">
        <v>0.84333333333333327</v>
      </c>
      <c r="R1716" s="46">
        <v>0</v>
      </c>
      <c r="S1716" s="46">
        <v>1.8</v>
      </c>
      <c r="T1716" s="46">
        <v>0</v>
      </c>
      <c r="U1716" s="46">
        <v>0.6</v>
      </c>
      <c r="V1716" s="46">
        <v>0</v>
      </c>
      <c r="W1716" s="46">
        <v>0.42666666666666669</v>
      </c>
      <c r="X1716" s="46">
        <v>0</v>
      </c>
      <c r="Y1716" s="46">
        <v>4.833333333333333</v>
      </c>
      <c r="Z1716" s="46">
        <v>0</v>
      </c>
      <c r="AA1716" s="46" t="s">
        <v>74</v>
      </c>
      <c r="AB1716" s="46">
        <v>0</v>
      </c>
      <c r="AC1716" s="46" t="s">
        <v>74</v>
      </c>
      <c r="AD1716" s="46">
        <v>0</v>
      </c>
      <c r="AE1716" s="46" t="s">
        <v>74</v>
      </c>
      <c r="AF1716" s="46">
        <v>0</v>
      </c>
      <c r="AG1716" s="46" t="s">
        <v>74</v>
      </c>
      <c r="AH1716" s="46">
        <v>39.849920119582357</v>
      </c>
      <c r="AI1716" s="46" t="s">
        <v>74</v>
      </c>
      <c r="AJ1716" s="46">
        <v>0</v>
      </c>
      <c r="AK1716" s="46" t="s">
        <v>74</v>
      </c>
      <c r="AL1716" s="46">
        <v>0</v>
      </c>
      <c r="AM1716" s="46" t="s">
        <v>74</v>
      </c>
      <c r="AN1716" s="50"/>
      <c r="AO1716" s="46">
        <v>1.7</v>
      </c>
      <c r="AP1716" s="46">
        <v>0.4</v>
      </c>
      <c r="AQ1716" s="46">
        <v>0.5</v>
      </c>
      <c r="AR1716" s="46">
        <v>0.25</v>
      </c>
      <c r="AS1716" s="46">
        <v>0</v>
      </c>
      <c r="AT1716" s="46">
        <v>1.4</v>
      </c>
      <c r="AU1716" s="46">
        <v>0.23</v>
      </c>
      <c r="AV1716" s="46">
        <v>0.9</v>
      </c>
      <c r="AW1716" s="46">
        <v>2.4</v>
      </c>
      <c r="AX1716" s="46">
        <v>1.8</v>
      </c>
      <c r="AY1716" s="46">
        <v>1.2</v>
      </c>
      <c r="AZ1716" s="46">
        <v>0</v>
      </c>
      <c r="BA1716" s="46">
        <v>0.8</v>
      </c>
      <c r="BB1716" s="46">
        <v>1</v>
      </c>
      <c r="BC1716" s="46">
        <v>0.28000000000000003</v>
      </c>
      <c r="BD1716" s="46">
        <v>0.5</v>
      </c>
      <c r="BE1716" s="46">
        <v>0.5</v>
      </c>
      <c r="BF1716" s="46">
        <v>1.4</v>
      </c>
      <c r="BG1716" s="46">
        <v>0.6</v>
      </c>
      <c r="BH1716" s="46">
        <v>12.5</v>
      </c>
      <c r="BI1716" s="46"/>
      <c r="BJ1716" s="46"/>
      <c r="BK1716" s="46"/>
      <c r="BL1716" s="46"/>
      <c r="BM1716" s="46"/>
      <c r="BN1716" s="46"/>
      <c r="BO1716" s="46"/>
      <c r="BP1716" s="46"/>
      <c r="BQ1716" s="46"/>
      <c r="BR1716" s="46"/>
      <c r="BS1716" s="46"/>
      <c r="BT1716" s="46"/>
      <c r="BU1716" s="46"/>
      <c r="BV1716" s="46"/>
      <c r="BW1716" s="46"/>
      <c r="BX1716" s="46"/>
      <c r="BY1716" s="46"/>
      <c r="BZ1716" s="46"/>
      <c r="CA1716" s="46"/>
      <c r="CB1716" s="46"/>
      <c r="CC1716" s="46"/>
    </row>
    <row r="1717" spans="7:81" x14ac:dyDescent="0.25">
      <c r="G1717" t="s">
        <v>134</v>
      </c>
      <c r="H1717" s="40">
        <v>41893</v>
      </c>
      <c r="I1717" s="46">
        <v>0</v>
      </c>
      <c r="J1717" s="46">
        <v>0</v>
      </c>
      <c r="K1717" s="46" t="s">
        <v>74</v>
      </c>
      <c r="L1717" s="46">
        <v>0</v>
      </c>
      <c r="M1717" s="46" t="s">
        <v>74</v>
      </c>
      <c r="N1717" s="46">
        <v>0</v>
      </c>
      <c r="O1717" s="46" t="s">
        <v>74</v>
      </c>
      <c r="P1717" s="46">
        <v>0</v>
      </c>
      <c r="Q1717" s="46" t="s">
        <v>74</v>
      </c>
      <c r="R1717" s="46">
        <v>0</v>
      </c>
      <c r="S1717" s="46" t="s">
        <v>74</v>
      </c>
      <c r="T1717" s="46">
        <v>0</v>
      </c>
      <c r="U1717" s="46" t="s">
        <v>74</v>
      </c>
      <c r="V1717" s="46">
        <v>0</v>
      </c>
      <c r="W1717" s="46" t="s">
        <v>74</v>
      </c>
      <c r="X1717" s="46">
        <v>0</v>
      </c>
      <c r="Y1717" s="46" t="s">
        <v>74</v>
      </c>
      <c r="Z1717" s="46">
        <v>0</v>
      </c>
      <c r="AA1717" s="46" t="s">
        <v>74</v>
      </c>
      <c r="AB1717" s="46">
        <v>0</v>
      </c>
      <c r="AC1717" s="46" t="s">
        <v>74</v>
      </c>
      <c r="AD1717" s="46">
        <v>0</v>
      </c>
      <c r="AE1717" s="46" t="s">
        <v>74</v>
      </c>
      <c r="AF1717" s="46">
        <v>0</v>
      </c>
      <c r="AG1717" s="46" t="s">
        <v>74</v>
      </c>
      <c r="AH1717" s="46">
        <v>0</v>
      </c>
      <c r="AI1717" s="46" t="s">
        <v>74</v>
      </c>
      <c r="AJ1717" s="46">
        <v>0</v>
      </c>
      <c r="AK1717" s="46" t="s">
        <v>74</v>
      </c>
      <c r="AL1717" s="46">
        <v>0</v>
      </c>
      <c r="AM1717" s="46" t="s">
        <v>74</v>
      </c>
      <c r="AN1717" s="50"/>
      <c r="AO1717" s="46"/>
      <c r="AP1717" s="46"/>
      <c r="AQ1717" s="46"/>
      <c r="AR1717" s="46"/>
      <c r="AS1717" s="46"/>
      <c r="AT1717" s="46"/>
      <c r="AU1717" s="46"/>
      <c r="AV1717" s="46"/>
      <c r="AW1717" s="46"/>
      <c r="AX1717" s="46"/>
      <c r="AY1717" s="46"/>
      <c r="AZ1717" s="46"/>
      <c r="BA1717" s="46"/>
      <c r="BB1717" s="46"/>
      <c r="BC1717" s="46"/>
      <c r="BD1717" s="46"/>
      <c r="BE1717" s="46"/>
      <c r="BF1717" s="46"/>
      <c r="BG1717" s="46"/>
      <c r="BH1717" s="46"/>
      <c r="BI1717" s="46"/>
      <c r="BJ1717" s="46"/>
      <c r="BK1717" s="46"/>
      <c r="BL1717" s="46"/>
      <c r="BM1717" s="46"/>
      <c r="BN1717" s="46"/>
      <c r="BO1717" s="46"/>
      <c r="BP1717" s="46"/>
      <c r="BQ1717" s="46"/>
      <c r="BR1717" s="46"/>
      <c r="BS1717" s="46"/>
      <c r="BT1717" s="46"/>
      <c r="BU1717" s="46"/>
      <c r="BV1717" s="46"/>
      <c r="BW1717" s="46"/>
      <c r="BX1717" s="46"/>
      <c r="BY1717" s="46"/>
      <c r="BZ1717" s="46"/>
      <c r="CA1717" s="46"/>
      <c r="CB1717" s="46"/>
      <c r="CC1717" s="46"/>
    </row>
    <row r="1718" spans="7:81" x14ac:dyDescent="0.25">
      <c r="G1718" t="s">
        <v>134</v>
      </c>
      <c r="H1718" s="40">
        <v>41894</v>
      </c>
      <c r="I1718" s="46">
        <v>0</v>
      </c>
      <c r="J1718" s="46">
        <v>0</v>
      </c>
      <c r="K1718" s="46" t="s">
        <v>74</v>
      </c>
      <c r="L1718" s="46">
        <v>0</v>
      </c>
      <c r="M1718" s="46" t="s">
        <v>74</v>
      </c>
      <c r="N1718" s="46">
        <v>0</v>
      </c>
      <c r="O1718" s="46" t="s">
        <v>74</v>
      </c>
      <c r="P1718" s="46">
        <v>0</v>
      </c>
      <c r="Q1718" s="46" t="s">
        <v>74</v>
      </c>
      <c r="R1718" s="46">
        <v>0</v>
      </c>
      <c r="S1718" s="46" t="s">
        <v>74</v>
      </c>
      <c r="T1718" s="46">
        <v>0</v>
      </c>
      <c r="U1718" s="46" t="s">
        <v>74</v>
      </c>
      <c r="V1718" s="46">
        <v>0</v>
      </c>
      <c r="W1718" s="46" t="s">
        <v>74</v>
      </c>
      <c r="X1718" s="46">
        <v>0</v>
      </c>
      <c r="Y1718" s="46" t="s">
        <v>74</v>
      </c>
      <c r="Z1718" s="46">
        <v>0</v>
      </c>
      <c r="AA1718" s="46" t="s">
        <v>74</v>
      </c>
      <c r="AB1718" s="46">
        <v>0</v>
      </c>
      <c r="AC1718" s="46" t="s">
        <v>74</v>
      </c>
      <c r="AD1718" s="46">
        <v>0</v>
      </c>
      <c r="AE1718" s="46" t="s">
        <v>74</v>
      </c>
      <c r="AF1718" s="46">
        <v>0</v>
      </c>
      <c r="AG1718" s="46" t="s">
        <v>74</v>
      </c>
      <c r="AH1718" s="46">
        <v>0</v>
      </c>
      <c r="AI1718" s="46" t="s">
        <v>74</v>
      </c>
      <c r="AJ1718" s="46">
        <v>0</v>
      </c>
      <c r="AK1718" s="46" t="s">
        <v>74</v>
      </c>
      <c r="AL1718" s="46">
        <v>0</v>
      </c>
      <c r="AM1718" s="46" t="s">
        <v>74</v>
      </c>
      <c r="AN1718" s="50"/>
      <c r="AO1718" s="46"/>
      <c r="AP1718" s="46"/>
      <c r="AQ1718" s="46"/>
      <c r="AR1718" s="46"/>
      <c r="AS1718" s="46"/>
      <c r="AT1718" s="46"/>
      <c r="AU1718" s="46"/>
      <c r="AV1718" s="46"/>
      <c r="AW1718" s="46"/>
      <c r="AX1718" s="46"/>
      <c r="AY1718" s="46"/>
      <c r="AZ1718" s="46"/>
      <c r="BA1718" s="46"/>
      <c r="BB1718" s="46"/>
      <c r="BC1718" s="46"/>
      <c r="BD1718" s="46"/>
      <c r="BE1718" s="46"/>
      <c r="BF1718" s="46"/>
      <c r="BG1718" s="46"/>
      <c r="BH1718" s="46"/>
      <c r="BI1718" s="46"/>
      <c r="BJ1718" s="46"/>
      <c r="BK1718" s="46"/>
      <c r="BL1718" s="46"/>
      <c r="BM1718" s="46"/>
      <c r="BN1718" s="46"/>
      <c r="BO1718" s="46"/>
      <c r="BP1718" s="46"/>
      <c r="BQ1718" s="46"/>
      <c r="BR1718" s="46"/>
      <c r="BS1718" s="46"/>
      <c r="BT1718" s="46"/>
      <c r="BU1718" s="46"/>
      <c r="BV1718" s="46"/>
      <c r="BW1718" s="46"/>
      <c r="BX1718" s="46"/>
      <c r="BY1718" s="46"/>
      <c r="BZ1718" s="46"/>
      <c r="CA1718" s="46"/>
      <c r="CB1718" s="46"/>
      <c r="CC1718" s="46"/>
    </row>
    <row r="1719" spans="7:81" x14ac:dyDescent="0.25">
      <c r="G1719" t="s">
        <v>134</v>
      </c>
      <c r="H1719" s="40">
        <v>41895</v>
      </c>
      <c r="I1719" s="46">
        <v>2</v>
      </c>
      <c r="J1719" s="46">
        <v>0</v>
      </c>
      <c r="K1719" s="46" t="s">
        <v>74</v>
      </c>
      <c r="L1719" s="46">
        <v>0</v>
      </c>
      <c r="M1719" s="46" t="s">
        <v>74</v>
      </c>
      <c r="N1719" s="46">
        <v>0</v>
      </c>
      <c r="O1719" s="46" t="s">
        <v>74</v>
      </c>
      <c r="P1719" s="46">
        <v>0</v>
      </c>
      <c r="Q1719" s="46" t="s">
        <v>74</v>
      </c>
      <c r="R1719" s="46">
        <v>0</v>
      </c>
      <c r="S1719" s="46" t="s">
        <v>74</v>
      </c>
      <c r="T1719" s="46">
        <v>0</v>
      </c>
      <c r="U1719" s="46" t="s">
        <v>74</v>
      </c>
      <c r="V1719" s="46">
        <v>0</v>
      </c>
      <c r="W1719" s="46" t="s">
        <v>74</v>
      </c>
      <c r="X1719" s="46">
        <v>0</v>
      </c>
      <c r="Y1719" s="46" t="s">
        <v>74</v>
      </c>
      <c r="Z1719" s="46">
        <v>0</v>
      </c>
      <c r="AA1719" s="46" t="s">
        <v>74</v>
      </c>
      <c r="AB1719" s="46">
        <v>0</v>
      </c>
      <c r="AC1719" s="46" t="s">
        <v>74</v>
      </c>
      <c r="AD1719" s="46">
        <v>0</v>
      </c>
      <c r="AE1719" s="46" t="s">
        <v>74</v>
      </c>
      <c r="AF1719" s="46">
        <v>0</v>
      </c>
      <c r="AG1719" s="46" t="s">
        <v>74</v>
      </c>
      <c r="AH1719" s="46">
        <v>0</v>
      </c>
      <c r="AI1719" s="46" t="s">
        <v>74</v>
      </c>
      <c r="AJ1719" s="46">
        <v>0</v>
      </c>
      <c r="AK1719" s="46" t="s">
        <v>74</v>
      </c>
      <c r="AL1719" s="46">
        <v>0</v>
      </c>
      <c r="AM1719" s="46" t="s">
        <v>74</v>
      </c>
      <c r="AN1719" s="50"/>
      <c r="AO1719" s="46"/>
      <c r="AP1719" s="46"/>
      <c r="AQ1719" s="46"/>
      <c r="AR1719" s="46"/>
      <c r="AS1719" s="46"/>
      <c r="AT1719" s="46"/>
      <c r="AU1719" s="46"/>
      <c r="AV1719" s="46"/>
      <c r="AW1719" s="46"/>
      <c r="AX1719" s="46"/>
      <c r="AY1719" s="46"/>
      <c r="AZ1719" s="46"/>
      <c r="BA1719" s="46"/>
      <c r="BB1719" s="46"/>
      <c r="BC1719" s="46"/>
      <c r="BD1719" s="46"/>
      <c r="BE1719" s="46"/>
      <c r="BF1719" s="46"/>
      <c r="BG1719" s="46"/>
      <c r="BH1719" s="46"/>
      <c r="BI1719" s="46"/>
      <c r="BJ1719" s="46"/>
      <c r="BK1719" s="46"/>
      <c r="BL1719" s="46"/>
      <c r="BM1719" s="46"/>
      <c r="BN1719" s="46"/>
      <c r="BO1719" s="46"/>
      <c r="BP1719" s="46"/>
      <c r="BQ1719" s="46"/>
      <c r="BR1719" s="46"/>
      <c r="BS1719" s="46"/>
      <c r="BT1719" s="46"/>
      <c r="BU1719" s="46"/>
      <c r="BV1719" s="46"/>
      <c r="BW1719" s="46"/>
      <c r="BX1719" s="46"/>
      <c r="BY1719" s="46"/>
      <c r="BZ1719" s="46"/>
      <c r="CA1719" s="46"/>
      <c r="CB1719" s="46"/>
      <c r="CC1719" s="46"/>
    </row>
    <row r="1720" spans="7:81" x14ac:dyDescent="0.25">
      <c r="G1720" t="s">
        <v>134</v>
      </c>
      <c r="H1720" s="40">
        <v>41896</v>
      </c>
      <c r="I1720" s="46">
        <v>1</v>
      </c>
      <c r="J1720" s="46">
        <v>0</v>
      </c>
      <c r="K1720" s="46" t="s">
        <v>74</v>
      </c>
      <c r="L1720" s="46">
        <v>0</v>
      </c>
      <c r="M1720" s="46" t="s">
        <v>74</v>
      </c>
      <c r="N1720" s="46">
        <v>0</v>
      </c>
      <c r="O1720" s="46" t="s">
        <v>74</v>
      </c>
      <c r="P1720" s="46">
        <v>0</v>
      </c>
      <c r="Q1720" s="46" t="s">
        <v>74</v>
      </c>
      <c r="R1720" s="46">
        <v>0</v>
      </c>
      <c r="S1720" s="46" t="s">
        <v>74</v>
      </c>
      <c r="T1720" s="46">
        <v>0</v>
      </c>
      <c r="U1720" s="46" t="s">
        <v>74</v>
      </c>
      <c r="V1720" s="46">
        <v>0</v>
      </c>
      <c r="W1720" s="46" t="s">
        <v>74</v>
      </c>
      <c r="X1720" s="46">
        <v>0</v>
      </c>
      <c r="Y1720" s="46" t="s">
        <v>74</v>
      </c>
      <c r="Z1720" s="46">
        <v>0</v>
      </c>
      <c r="AA1720" s="46" t="s">
        <v>74</v>
      </c>
      <c r="AB1720" s="46">
        <v>0</v>
      </c>
      <c r="AC1720" s="46" t="s">
        <v>74</v>
      </c>
      <c r="AD1720" s="46">
        <v>0</v>
      </c>
      <c r="AE1720" s="46" t="s">
        <v>74</v>
      </c>
      <c r="AF1720" s="46">
        <v>0</v>
      </c>
      <c r="AG1720" s="46" t="s">
        <v>74</v>
      </c>
      <c r="AH1720" s="46">
        <v>0</v>
      </c>
      <c r="AI1720" s="46" t="s">
        <v>74</v>
      </c>
      <c r="AJ1720" s="46">
        <v>0</v>
      </c>
      <c r="AK1720" s="46" t="s">
        <v>74</v>
      </c>
      <c r="AL1720" s="46">
        <v>0</v>
      </c>
      <c r="AM1720" s="46" t="s">
        <v>74</v>
      </c>
      <c r="AN1720" s="50"/>
      <c r="AO1720" s="46"/>
      <c r="AP1720" s="46"/>
      <c r="AQ1720" s="46"/>
      <c r="AR1720" s="46"/>
      <c r="AS1720" s="46"/>
      <c r="AT1720" s="46"/>
      <c r="AU1720" s="46"/>
      <c r="AV1720" s="46"/>
      <c r="AW1720" s="46"/>
      <c r="AX1720" s="46"/>
      <c r="AY1720" s="46"/>
      <c r="AZ1720" s="46"/>
      <c r="BA1720" s="46"/>
      <c r="BB1720" s="46"/>
      <c r="BC1720" s="46"/>
      <c r="BD1720" s="46"/>
      <c r="BE1720" s="46"/>
      <c r="BF1720" s="46"/>
      <c r="BG1720" s="46"/>
      <c r="BH1720" s="46"/>
      <c r="BI1720" s="46"/>
      <c r="BJ1720" s="46"/>
      <c r="BK1720" s="46"/>
      <c r="BL1720" s="46"/>
      <c r="BM1720" s="46"/>
      <c r="BN1720" s="46"/>
      <c r="BO1720" s="46"/>
      <c r="BP1720" s="46"/>
      <c r="BQ1720" s="46"/>
      <c r="BR1720" s="46"/>
      <c r="BS1720" s="46"/>
      <c r="BT1720" s="46"/>
      <c r="BU1720" s="46"/>
      <c r="BV1720" s="46"/>
      <c r="BW1720" s="46"/>
      <c r="BX1720" s="46"/>
      <c r="BY1720" s="46"/>
      <c r="BZ1720" s="46"/>
      <c r="CA1720" s="46"/>
      <c r="CB1720" s="46"/>
      <c r="CC1720" s="46"/>
    </row>
    <row r="1721" spans="7:81" x14ac:dyDescent="0.25">
      <c r="G1721" t="s">
        <v>134</v>
      </c>
      <c r="H1721" s="40">
        <v>41897</v>
      </c>
      <c r="I1721" s="46">
        <v>0</v>
      </c>
      <c r="J1721" s="46">
        <v>0</v>
      </c>
      <c r="K1721" s="46" t="s">
        <v>74</v>
      </c>
      <c r="L1721" s="46">
        <v>0</v>
      </c>
      <c r="M1721" s="46" t="s">
        <v>74</v>
      </c>
      <c r="N1721" s="46">
        <v>0</v>
      </c>
      <c r="O1721" s="46" t="s">
        <v>74</v>
      </c>
      <c r="P1721" s="46">
        <v>0</v>
      </c>
      <c r="Q1721" s="46" t="s">
        <v>74</v>
      </c>
      <c r="R1721" s="46">
        <v>0</v>
      </c>
      <c r="S1721" s="46" t="s">
        <v>74</v>
      </c>
      <c r="T1721" s="46">
        <v>0</v>
      </c>
      <c r="U1721" s="46" t="s">
        <v>74</v>
      </c>
      <c r="V1721" s="46">
        <v>0</v>
      </c>
      <c r="W1721" s="46" t="s">
        <v>74</v>
      </c>
      <c r="X1721" s="46">
        <v>0</v>
      </c>
      <c r="Y1721" s="46" t="s">
        <v>74</v>
      </c>
      <c r="Z1721" s="46">
        <v>0</v>
      </c>
      <c r="AA1721" s="46" t="s">
        <v>74</v>
      </c>
      <c r="AB1721" s="46">
        <v>0</v>
      </c>
      <c r="AC1721" s="46" t="s">
        <v>74</v>
      </c>
      <c r="AD1721" s="46">
        <v>0</v>
      </c>
      <c r="AE1721" s="46" t="s">
        <v>74</v>
      </c>
      <c r="AF1721" s="46">
        <v>0</v>
      </c>
      <c r="AG1721" s="46" t="s">
        <v>74</v>
      </c>
      <c r="AH1721" s="46">
        <v>0</v>
      </c>
      <c r="AI1721" s="46" t="s">
        <v>74</v>
      </c>
      <c r="AJ1721" s="46">
        <v>0</v>
      </c>
      <c r="AK1721" s="46" t="s">
        <v>74</v>
      </c>
      <c r="AL1721" s="46">
        <v>0</v>
      </c>
      <c r="AM1721" s="46" t="s">
        <v>74</v>
      </c>
      <c r="AN1721" s="50"/>
      <c r="AO1721" s="46"/>
      <c r="AP1721" s="46"/>
      <c r="AQ1721" s="46"/>
      <c r="AR1721" s="46"/>
      <c r="AS1721" s="46"/>
      <c r="AT1721" s="46"/>
      <c r="AU1721" s="46"/>
      <c r="AV1721" s="46"/>
      <c r="AW1721" s="46"/>
      <c r="AX1721" s="46"/>
      <c r="AY1721" s="46"/>
      <c r="AZ1721" s="46"/>
      <c r="BA1721" s="46"/>
      <c r="BB1721" s="46"/>
      <c r="BC1721" s="46"/>
      <c r="BD1721" s="46"/>
      <c r="BE1721" s="46"/>
      <c r="BF1721" s="46"/>
      <c r="BG1721" s="46"/>
      <c r="BH1721" s="46"/>
      <c r="BI1721" s="46"/>
      <c r="BJ1721" s="46"/>
      <c r="BK1721" s="46"/>
      <c r="BL1721" s="46"/>
      <c r="BM1721" s="46"/>
      <c r="BN1721" s="46"/>
      <c r="BO1721" s="46"/>
      <c r="BP1721" s="46"/>
      <c r="BQ1721" s="46"/>
      <c r="BR1721" s="46"/>
      <c r="BS1721" s="46"/>
      <c r="BT1721" s="46"/>
      <c r="BU1721" s="46"/>
      <c r="BV1721" s="46"/>
      <c r="BW1721" s="46"/>
      <c r="BX1721" s="46"/>
      <c r="BY1721" s="46"/>
      <c r="BZ1721" s="46"/>
      <c r="CA1721" s="46"/>
      <c r="CB1721" s="46"/>
      <c r="CC1721" s="46"/>
    </row>
    <row r="1722" spans="7:81" x14ac:dyDescent="0.25">
      <c r="G1722" t="s">
        <v>134</v>
      </c>
      <c r="H1722" s="40">
        <v>41898</v>
      </c>
      <c r="I1722" s="46">
        <v>0</v>
      </c>
      <c r="J1722" s="46">
        <v>0</v>
      </c>
      <c r="K1722" s="46" t="s">
        <v>74</v>
      </c>
      <c r="L1722" s="46">
        <v>0</v>
      </c>
      <c r="M1722" s="46" t="s">
        <v>74</v>
      </c>
      <c r="N1722" s="46">
        <v>0</v>
      </c>
      <c r="O1722" s="46" t="s">
        <v>74</v>
      </c>
      <c r="P1722" s="46">
        <v>0</v>
      </c>
      <c r="Q1722" s="46" t="s">
        <v>74</v>
      </c>
      <c r="R1722" s="46">
        <v>43.79119153444843</v>
      </c>
      <c r="S1722" s="46" t="s">
        <v>74</v>
      </c>
      <c r="T1722" s="46">
        <v>0</v>
      </c>
      <c r="U1722" s="46" t="s">
        <v>74</v>
      </c>
      <c r="V1722" s="46">
        <v>0</v>
      </c>
      <c r="W1722" s="46" t="s">
        <v>74</v>
      </c>
      <c r="X1722" s="46">
        <v>0</v>
      </c>
      <c r="Y1722" s="46" t="s">
        <v>74</v>
      </c>
      <c r="Z1722" s="46">
        <v>0</v>
      </c>
      <c r="AA1722" s="46" t="s">
        <v>74</v>
      </c>
      <c r="AB1722" s="46">
        <v>0</v>
      </c>
      <c r="AC1722" s="46" t="s">
        <v>74</v>
      </c>
      <c r="AD1722" s="46">
        <v>0</v>
      </c>
      <c r="AE1722" s="46" t="s">
        <v>74</v>
      </c>
      <c r="AF1722" s="46">
        <v>0</v>
      </c>
      <c r="AG1722" s="46" t="s">
        <v>74</v>
      </c>
      <c r="AH1722" s="46">
        <v>0</v>
      </c>
      <c r="AI1722" s="46" t="s">
        <v>74</v>
      </c>
      <c r="AJ1722" s="46">
        <v>0</v>
      </c>
      <c r="AK1722" s="46" t="s">
        <v>74</v>
      </c>
      <c r="AL1722" s="46">
        <v>0</v>
      </c>
      <c r="AM1722" s="46" t="s">
        <v>74</v>
      </c>
      <c r="AN1722" s="50"/>
      <c r="AO1722" s="46"/>
      <c r="AP1722" s="46"/>
      <c r="AQ1722" s="46"/>
      <c r="AR1722" s="46"/>
      <c r="AS1722" s="46"/>
      <c r="AT1722" s="46"/>
      <c r="AU1722" s="46"/>
      <c r="AV1722" s="46"/>
      <c r="AW1722" s="46"/>
      <c r="AX1722" s="46"/>
      <c r="AY1722" s="46"/>
      <c r="AZ1722" s="46"/>
      <c r="BA1722" s="46"/>
      <c r="BB1722" s="46"/>
      <c r="BC1722" s="46"/>
      <c r="BD1722" s="46"/>
      <c r="BE1722" s="46"/>
      <c r="BF1722" s="46"/>
      <c r="BG1722" s="46"/>
      <c r="BH1722" s="46"/>
      <c r="BI1722" s="46"/>
      <c r="BJ1722" s="46"/>
      <c r="BK1722" s="46"/>
      <c r="BL1722" s="46"/>
      <c r="BM1722" s="46"/>
      <c r="BN1722" s="46"/>
      <c r="BO1722" s="46"/>
      <c r="BP1722" s="46"/>
      <c r="BQ1722" s="46"/>
      <c r="BR1722" s="46"/>
      <c r="BS1722" s="46"/>
      <c r="BT1722" s="46"/>
      <c r="BU1722" s="46"/>
      <c r="BV1722" s="46"/>
      <c r="BW1722" s="46"/>
      <c r="BX1722" s="46"/>
      <c r="BY1722" s="46"/>
      <c r="BZ1722" s="46"/>
      <c r="CA1722" s="46"/>
      <c r="CB1722" s="46"/>
      <c r="CC1722" s="46"/>
    </row>
    <row r="1723" spans="7:81" x14ac:dyDescent="0.25">
      <c r="G1723" t="s">
        <v>134</v>
      </c>
      <c r="H1723" s="40">
        <v>41899</v>
      </c>
      <c r="I1723" s="46">
        <v>0</v>
      </c>
      <c r="J1723" s="46">
        <v>0</v>
      </c>
      <c r="K1723" s="46" t="s">
        <v>74</v>
      </c>
      <c r="L1723" s="46">
        <v>0</v>
      </c>
      <c r="M1723" s="46" t="s">
        <v>74</v>
      </c>
      <c r="N1723" s="46">
        <v>0</v>
      </c>
      <c r="O1723" s="46" t="s">
        <v>74</v>
      </c>
      <c r="P1723" s="46">
        <v>0</v>
      </c>
      <c r="Q1723" s="46" t="s">
        <v>74</v>
      </c>
      <c r="R1723" s="46">
        <v>0</v>
      </c>
      <c r="S1723" s="46" t="s">
        <v>74</v>
      </c>
      <c r="T1723" s="46">
        <v>0</v>
      </c>
      <c r="U1723" s="46" t="s">
        <v>74</v>
      </c>
      <c r="V1723" s="46">
        <v>0</v>
      </c>
      <c r="W1723" s="46" t="s">
        <v>74</v>
      </c>
      <c r="X1723" s="46">
        <v>0</v>
      </c>
      <c r="Y1723" s="46" t="s">
        <v>74</v>
      </c>
      <c r="Z1723" s="46">
        <v>0</v>
      </c>
      <c r="AA1723" s="46">
        <v>8.3333333333333329E-2</v>
      </c>
      <c r="AB1723" s="46">
        <v>0</v>
      </c>
      <c r="AC1723" s="46">
        <v>12.166666666666666</v>
      </c>
      <c r="AD1723" s="46">
        <v>0</v>
      </c>
      <c r="AE1723" s="46">
        <v>1.5333333333333332</v>
      </c>
      <c r="AF1723" s="46">
        <v>0</v>
      </c>
      <c r="AG1723" s="46">
        <v>0.19999999999999998</v>
      </c>
      <c r="AH1723" s="46">
        <v>0</v>
      </c>
      <c r="AI1723" s="46">
        <v>0.9</v>
      </c>
      <c r="AJ1723" s="46">
        <v>0</v>
      </c>
      <c r="AK1723" s="46">
        <v>0</v>
      </c>
      <c r="AL1723" s="46">
        <v>0</v>
      </c>
      <c r="AM1723" s="46">
        <v>2.5333333333333332</v>
      </c>
      <c r="AN1723" s="50"/>
      <c r="AO1723" s="46"/>
      <c r="AP1723" s="46"/>
      <c r="AQ1723" s="46"/>
      <c r="AR1723" s="46"/>
      <c r="AS1723" s="46"/>
      <c r="AT1723" s="46"/>
      <c r="AU1723" s="46"/>
      <c r="AV1723" s="46"/>
      <c r="AW1723" s="46"/>
      <c r="AX1723" s="46"/>
      <c r="AY1723" s="46"/>
      <c r="AZ1723" s="46"/>
      <c r="BA1723" s="46"/>
      <c r="BB1723" s="46"/>
      <c r="BC1723" s="46"/>
      <c r="BD1723" s="46"/>
      <c r="BE1723" s="46"/>
      <c r="BF1723" s="46"/>
      <c r="BG1723" s="46"/>
      <c r="BH1723" s="46"/>
      <c r="BI1723" s="46">
        <v>0</v>
      </c>
      <c r="BJ1723" s="46">
        <v>0</v>
      </c>
      <c r="BK1723" s="46">
        <v>0.25</v>
      </c>
      <c r="BL1723" s="46">
        <v>12.7</v>
      </c>
      <c r="BM1723" s="46">
        <v>12.8</v>
      </c>
      <c r="BN1723" s="46">
        <v>11</v>
      </c>
      <c r="BO1723" s="46">
        <v>0</v>
      </c>
      <c r="BP1723" s="46">
        <v>3.4</v>
      </c>
      <c r="BQ1723" s="46">
        <v>1.2</v>
      </c>
      <c r="BR1723" s="46">
        <v>0.6</v>
      </c>
      <c r="BS1723" s="46">
        <v>0</v>
      </c>
      <c r="BT1723" s="46">
        <v>0</v>
      </c>
      <c r="BU1723" s="46">
        <v>1.5</v>
      </c>
      <c r="BV1723" s="46">
        <v>0</v>
      </c>
      <c r="BW1723" s="46">
        <v>1.2</v>
      </c>
      <c r="BX1723" s="46">
        <v>0</v>
      </c>
      <c r="BY1723" s="46">
        <v>0</v>
      </c>
      <c r="BZ1723" s="46">
        <v>0</v>
      </c>
      <c r="CA1723" s="46">
        <v>2.2999999999999998</v>
      </c>
      <c r="CB1723" s="46">
        <v>1.2</v>
      </c>
      <c r="CC1723" s="46">
        <v>4.0999999999999996</v>
      </c>
    </row>
    <row r="1724" spans="7:81" x14ac:dyDescent="0.25">
      <c r="G1724" t="s">
        <v>134</v>
      </c>
      <c r="H1724" s="40">
        <v>41900</v>
      </c>
      <c r="I1724" s="46">
        <v>0</v>
      </c>
      <c r="J1724" s="46">
        <v>0</v>
      </c>
      <c r="K1724" s="46" t="s">
        <v>74</v>
      </c>
      <c r="L1724" s="46">
        <v>0</v>
      </c>
      <c r="M1724" s="46" t="s">
        <v>74</v>
      </c>
      <c r="N1724" s="46">
        <v>0</v>
      </c>
      <c r="O1724" s="46" t="s">
        <v>74</v>
      </c>
      <c r="P1724" s="46">
        <v>0</v>
      </c>
      <c r="Q1724" s="46" t="s">
        <v>74</v>
      </c>
      <c r="R1724" s="46">
        <v>0</v>
      </c>
      <c r="S1724" s="46" t="s">
        <v>74</v>
      </c>
      <c r="T1724" s="46">
        <v>0</v>
      </c>
      <c r="U1724" s="46" t="s">
        <v>74</v>
      </c>
      <c r="V1724" s="46">
        <v>0</v>
      </c>
      <c r="W1724" s="46" t="s">
        <v>74</v>
      </c>
      <c r="X1724" s="46">
        <v>0</v>
      </c>
      <c r="Y1724" s="46" t="s">
        <v>74</v>
      </c>
      <c r="Z1724" s="46">
        <v>0</v>
      </c>
      <c r="AA1724" s="46" t="s">
        <v>74</v>
      </c>
      <c r="AB1724" s="46">
        <v>0</v>
      </c>
      <c r="AC1724" s="46" t="s">
        <v>74</v>
      </c>
      <c r="AD1724" s="46">
        <v>0</v>
      </c>
      <c r="AE1724" s="46" t="s">
        <v>74</v>
      </c>
      <c r="AF1724" s="46">
        <v>0</v>
      </c>
      <c r="AG1724" s="46" t="s">
        <v>74</v>
      </c>
      <c r="AH1724" s="46">
        <v>0</v>
      </c>
      <c r="AI1724" s="46" t="s">
        <v>74</v>
      </c>
      <c r="AJ1724" s="46">
        <v>0</v>
      </c>
      <c r="AK1724" s="46" t="s">
        <v>74</v>
      </c>
      <c r="AL1724" s="46">
        <v>0</v>
      </c>
      <c r="AM1724" s="46" t="s">
        <v>74</v>
      </c>
      <c r="AN1724" s="50"/>
      <c r="AO1724" s="46"/>
      <c r="AP1724" s="46"/>
      <c r="AQ1724" s="46"/>
      <c r="AR1724" s="46"/>
      <c r="AS1724" s="46"/>
      <c r="AT1724" s="46"/>
      <c r="AU1724" s="46"/>
      <c r="AV1724" s="46"/>
      <c r="AW1724" s="46"/>
      <c r="AX1724" s="46"/>
      <c r="AY1724" s="46"/>
      <c r="AZ1724" s="46"/>
      <c r="BA1724" s="46"/>
      <c r="BB1724" s="46"/>
      <c r="BC1724" s="46"/>
      <c r="BD1724" s="46"/>
      <c r="BE1724" s="46"/>
      <c r="BF1724" s="46"/>
      <c r="BG1724" s="46"/>
      <c r="BH1724" s="46"/>
      <c r="BI1724" s="46"/>
      <c r="BJ1724" s="46"/>
      <c r="BK1724" s="46"/>
      <c r="BL1724" s="46"/>
      <c r="BM1724" s="46"/>
      <c r="BN1724" s="46"/>
      <c r="BO1724" s="46"/>
      <c r="BP1724" s="46"/>
      <c r="BQ1724" s="46"/>
      <c r="BR1724" s="46"/>
      <c r="BS1724" s="46"/>
      <c r="BT1724" s="46"/>
      <c r="BU1724" s="46"/>
      <c r="BV1724" s="46"/>
      <c r="BW1724" s="46"/>
      <c r="BX1724" s="46"/>
      <c r="BY1724" s="46"/>
      <c r="BZ1724" s="46"/>
      <c r="CA1724" s="46"/>
      <c r="CB1724" s="46"/>
      <c r="CC1724" s="46"/>
    </row>
    <row r="1725" spans="7:81" x14ac:dyDescent="0.25">
      <c r="G1725" t="s">
        <v>134</v>
      </c>
      <c r="H1725" s="40">
        <v>41901</v>
      </c>
      <c r="I1725" s="46">
        <v>1</v>
      </c>
      <c r="J1725" s="46">
        <v>0</v>
      </c>
      <c r="K1725" s="46" t="s">
        <v>74</v>
      </c>
      <c r="L1725" s="46">
        <v>0</v>
      </c>
      <c r="M1725" s="46" t="s">
        <v>74</v>
      </c>
      <c r="N1725" s="46">
        <v>0</v>
      </c>
      <c r="O1725" s="46" t="s">
        <v>74</v>
      </c>
      <c r="P1725" s="46">
        <v>0</v>
      </c>
      <c r="Q1725" s="46" t="s">
        <v>74</v>
      </c>
      <c r="R1725" s="46">
        <v>0</v>
      </c>
      <c r="S1725" s="46" t="s">
        <v>74</v>
      </c>
      <c r="T1725" s="46">
        <v>0</v>
      </c>
      <c r="U1725" s="46" t="s">
        <v>74</v>
      </c>
      <c r="V1725" s="46">
        <v>0</v>
      </c>
      <c r="W1725" s="46" t="s">
        <v>74</v>
      </c>
      <c r="X1725" s="46">
        <v>0</v>
      </c>
      <c r="Y1725" s="46" t="s">
        <v>74</v>
      </c>
      <c r="Z1725" s="46">
        <v>0</v>
      </c>
      <c r="AA1725" s="46" t="s">
        <v>74</v>
      </c>
      <c r="AB1725" s="46">
        <v>0</v>
      </c>
      <c r="AC1725" s="46" t="s">
        <v>74</v>
      </c>
      <c r="AD1725" s="46">
        <v>0</v>
      </c>
      <c r="AE1725" s="46" t="s">
        <v>74</v>
      </c>
      <c r="AF1725" s="46">
        <v>0</v>
      </c>
      <c r="AG1725" s="46" t="s">
        <v>74</v>
      </c>
      <c r="AH1725" s="46">
        <v>0</v>
      </c>
      <c r="AI1725" s="46" t="s">
        <v>74</v>
      </c>
      <c r="AJ1725" s="46">
        <v>0</v>
      </c>
      <c r="AK1725" s="46" t="s">
        <v>74</v>
      </c>
      <c r="AL1725" s="46">
        <v>0</v>
      </c>
      <c r="AM1725" s="46" t="s">
        <v>74</v>
      </c>
      <c r="AN1725" s="50"/>
      <c r="AO1725" s="46"/>
      <c r="AP1725" s="46"/>
      <c r="AQ1725" s="46"/>
      <c r="AR1725" s="46"/>
      <c r="AS1725" s="46"/>
      <c r="AT1725" s="46"/>
      <c r="AU1725" s="46"/>
      <c r="AV1725" s="46"/>
      <c r="AW1725" s="46"/>
      <c r="AX1725" s="46"/>
      <c r="AY1725" s="46"/>
      <c r="AZ1725" s="46"/>
      <c r="BA1725" s="46"/>
      <c r="BB1725" s="46"/>
      <c r="BC1725" s="46"/>
      <c r="BD1725" s="46"/>
      <c r="BE1725" s="46"/>
      <c r="BF1725" s="46"/>
      <c r="BG1725" s="46"/>
      <c r="BH1725" s="46"/>
      <c r="BI1725" s="46"/>
      <c r="BJ1725" s="46"/>
      <c r="BK1725" s="46"/>
      <c r="BL1725" s="46"/>
      <c r="BM1725" s="46"/>
      <c r="BN1725" s="46"/>
      <c r="BO1725" s="46"/>
      <c r="BP1725" s="46"/>
      <c r="BQ1725" s="46"/>
      <c r="BR1725" s="46"/>
      <c r="BS1725" s="46"/>
      <c r="BT1725" s="46"/>
      <c r="BU1725" s="46"/>
      <c r="BV1725" s="46"/>
      <c r="BW1725" s="46"/>
      <c r="BX1725" s="46"/>
      <c r="BY1725" s="46"/>
      <c r="BZ1725" s="46"/>
      <c r="CA1725" s="46"/>
      <c r="CB1725" s="46"/>
      <c r="CC1725" s="46"/>
    </row>
    <row r="1726" spans="7:81" x14ac:dyDescent="0.25">
      <c r="G1726" t="s">
        <v>134</v>
      </c>
      <c r="H1726" s="40">
        <v>41902</v>
      </c>
      <c r="I1726" s="46">
        <v>0</v>
      </c>
      <c r="J1726" s="46">
        <v>0</v>
      </c>
      <c r="K1726" s="46" t="s">
        <v>74</v>
      </c>
      <c r="L1726" s="46">
        <v>0</v>
      </c>
      <c r="M1726" s="46" t="s">
        <v>74</v>
      </c>
      <c r="N1726" s="46">
        <v>0</v>
      </c>
      <c r="O1726" s="46" t="s">
        <v>74</v>
      </c>
      <c r="P1726" s="46">
        <v>0</v>
      </c>
      <c r="Q1726" s="46" t="s">
        <v>74</v>
      </c>
      <c r="R1726" s="46">
        <v>0</v>
      </c>
      <c r="S1726" s="46" t="s">
        <v>74</v>
      </c>
      <c r="T1726" s="46">
        <v>0</v>
      </c>
      <c r="U1726" s="46" t="s">
        <v>74</v>
      </c>
      <c r="V1726" s="46">
        <v>0</v>
      </c>
      <c r="W1726" s="46" t="s">
        <v>74</v>
      </c>
      <c r="X1726" s="46">
        <v>0</v>
      </c>
      <c r="Y1726" s="46" t="s">
        <v>74</v>
      </c>
      <c r="Z1726" s="46">
        <v>0</v>
      </c>
      <c r="AA1726" s="46" t="s">
        <v>74</v>
      </c>
      <c r="AB1726" s="46">
        <v>0</v>
      </c>
      <c r="AC1726" s="46" t="s">
        <v>74</v>
      </c>
      <c r="AD1726" s="46">
        <v>0</v>
      </c>
      <c r="AE1726" s="46" t="s">
        <v>74</v>
      </c>
      <c r="AF1726" s="46">
        <v>0</v>
      </c>
      <c r="AG1726" s="46" t="s">
        <v>74</v>
      </c>
      <c r="AH1726" s="46">
        <v>0</v>
      </c>
      <c r="AI1726" s="46" t="s">
        <v>74</v>
      </c>
      <c r="AJ1726" s="46">
        <v>0</v>
      </c>
      <c r="AK1726" s="46" t="s">
        <v>74</v>
      </c>
      <c r="AL1726" s="46">
        <v>0</v>
      </c>
      <c r="AM1726" s="46" t="s">
        <v>74</v>
      </c>
      <c r="AN1726" s="50"/>
      <c r="AO1726" s="46"/>
      <c r="AP1726" s="46"/>
      <c r="AQ1726" s="46"/>
      <c r="AR1726" s="46"/>
      <c r="AS1726" s="46"/>
      <c r="AT1726" s="46"/>
      <c r="AU1726" s="46"/>
      <c r="AV1726" s="46"/>
      <c r="AW1726" s="46"/>
      <c r="AX1726" s="46"/>
      <c r="AY1726" s="46"/>
      <c r="AZ1726" s="46"/>
      <c r="BA1726" s="46"/>
      <c r="BB1726" s="46"/>
      <c r="BC1726" s="46"/>
      <c r="BD1726" s="46"/>
      <c r="BE1726" s="46"/>
      <c r="BF1726" s="46"/>
      <c r="BG1726" s="46"/>
      <c r="BH1726" s="46"/>
      <c r="BI1726" s="46"/>
      <c r="BJ1726" s="46"/>
      <c r="BK1726" s="46"/>
      <c r="BL1726" s="46"/>
      <c r="BM1726" s="46"/>
      <c r="BN1726" s="46"/>
      <c r="BO1726" s="46"/>
      <c r="BP1726" s="46"/>
      <c r="BQ1726" s="46"/>
      <c r="BR1726" s="46"/>
      <c r="BS1726" s="46"/>
      <c r="BT1726" s="46"/>
      <c r="BU1726" s="46"/>
      <c r="BV1726" s="46"/>
      <c r="BW1726" s="46"/>
      <c r="BX1726" s="46"/>
      <c r="BY1726" s="46"/>
      <c r="BZ1726" s="46"/>
      <c r="CA1726" s="46"/>
      <c r="CB1726" s="46"/>
      <c r="CC1726" s="46"/>
    </row>
    <row r="1727" spans="7:81" x14ac:dyDescent="0.25">
      <c r="G1727" t="s">
        <v>134</v>
      </c>
      <c r="H1727" s="40">
        <v>41903</v>
      </c>
      <c r="I1727" s="46">
        <v>0.5</v>
      </c>
      <c r="J1727" s="46">
        <v>0</v>
      </c>
      <c r="K1727" s="46" t="s">
        <v>74</v>
      </c>
      <c r="L1727" s="46">
        <v>0</v>
      </c>
      <c r="M1727" s="46" t="s">
        <v>74</v>
      </c>
      <c r="N1727" s="46">
        <v>0</v>
      </c>
      <c r="O1727" s="46" t="s">
        <v>74</v>
      </c>
      <c r="P1727" s="46">
        <v>0</v>
      </c>
      <c r="Q1727" s="46" t="s">
        <v>74</v>
      </c>
      <c r="R1727" s="46">
        <v>0</v>
      </c>
      <c r="S1727" s="46" t="s">
        <v>74</v>
      </c>
      <c r="T1727" s="46">
        <v>0</v>
      </c>
      <c r="U1727" s="46" t="s">
        <v>74</v>
      </c>
      <c r="V1727" s="46">
        <v>0</v>
      </c>
      <c r="W1727" s="46" t="s">
        <v>74</v>
      </c>
      <c r="X1727" s="46">
        <v>0</v>
      </c>
      <c r="Y1727" s="46" t="s">
        <v>74</v>
      </c>
      <c r="Z1727" s="46">
        <v>0</v>
      </c>
      <c r="AA1727" s="46" t="s">
        <v>74</v>
      </c>
      <c r="AB1727" s="46">
        <v>0</v>
      </c>
      <c r="AC1727" s="46" t="s">
        <v>74</v>
      </c>
      <c r="AD1727" s="46">
        <v>0</v>
      </c>
      <c r="AE1727" s="46" t="s">
        <v>74</v>
      </c>
      <c r="AF1727" s="46">
        <v>0</v>
      </c>
      <c r="AG1727" s="46" t="s">
        <v>74</v>
      </c>
      <c r="AH1727" s="46">
        <v>0</v>
      </c>
      <c r="AI1727" s="46" t="s">
        <v>74</v>
      </c>
      <c r="AJ1727" s="46">
        <v>0</v>
      </c>
      <c r="AK1727" s="46" t="s">
        <v>74</v>
      </c>
      <c r="AL1727" s="46">
        <v>0</v>
      </c>
      <c r="AM1727" s="46" t="s">
        <v>74</v>
      </c>
      <c r="AN1727" s="50"/>
      <c r="AO1727" s="46"/>
      <c r="AP1727" s="46"/>
      <c r="AQ1727" s="46"/>
      <c r="AR1727" s="46"/>
      <c r="AS1727" s="46"/>
      <c r="AT1727" s="46"/>
      <c r="AU1727" s="46"/>
      <c r="AV1727" s="46"/>
      <c r="AW1727" s="46"/>
      <c r="AX1727" s="46"/>
      <c r="AY1727" s="46"/>
      <c r="AZ1727" s="46"/>
      <c r="BA1727" s="46"/>
      <c r="BB1727" s="46"/>
      <c r="BC1727" s="46"/>
      <c r="BD1727" s="46"/>
      <c r="BE1727" s="46"/>
      <c r="BF1727" s="46"/>
      <c r="BG1727" s="46"/>
      <c r="BH1727" s="46"/>
      <c r="BI1727" s="46"/>
      <c r="BJ1727" s="46"/>
      <c r="BK1727" s="46"/>
      <c r="BL1727" s="46"/>
      <c r="BM1727" s="46"/>
      <c r="BN1727" s="46"/>
      <c r="BO1727" s="46"/>
      <c r="BP1727" s="46"/>
      <c r="BQ1727" s="46"/>
      <c r="BR1727" s="46"/>
      <c r="BS1727" s="46"/>
      <c r="BT1727" s="46"/>
      <c r="BU1727" s="46"/>
      <c r="BV1727" s="46"/>
      <c r="BW1727" s="46"/>
      <c r="BX1727" s="46"/>
      <c r="BY1727" s="46"/>
      <c r="BZ1727" s="46"/>
      <c r="CA1727" s="46"/>
      <c r="CB1727" s="46"/>
      <c r="CC1727" s="46"/>
    </row>
    <row r="1728" spans="7:81" x14ac:dyDescent="0.25">
      <c r="G1728" t="s">
        <v>134</v>
      </c>
      <c r="H1728" s="40">
        <v>41904</v>
      </c>
      <c r="I1728" s="46">
        <v>1.5</v>
      </c>
      <c r="J1728" s="46">
        <v>0</v>
      </c>
      <c r="K1728" s="46" t="s">
        <v>74</v>
      </c>
      <c r="L1728" s="46">
        <v>0</v>
      </c>
      <c r="M1728" s="46" t="s">
        <v>74</v>
      </c>
      <c r="N1728" s="46">
        <v>0</v>
      </c>
      <c r="O1728" s="46" t="s">
        <v>74</v>
      </c>
      <c r="P1728" s="46">
        <v>0</v>
      </c>
      <c r="Q1728" s="46" t="s">
        <v>74</v>
      </c>
      <c r="R1728" s="46">
        <v>0</v>
      </c>
      <c r="S1728" s="46" t="s">
        <v>74</v>
      </c>
      <c r="T1728" s="46">
        <v>0</v>
      </c>
      <c r="U1728" s="46" t="s">
        <v>74</v>
      </c>
      <c r="V1728" s="46">
        <v>0</v>
      </c>
      <c r="W1728" s="46" t="s">
        <v>74</v>
      </c>
      <c r="X1728" s="46">
        <v>0</v>
      </c>
      <c r="Y1728" s="46" t="s">
        <v>74</v>
      </c>
      <c r="Z1728" s="46">
        <v>0</v>
      </c>
      <c r="AA1728" s="46" t="s">
        <v>74</v>
      </c>
      <c r="AB1728" s="46">
        <v>0</v>
      </c>
      <c r="AC1728" s="46" t="s">
        <v>74</v>
      </c>
      <c r="AD1728" s="46">
        <v>0</v>
      </c>
      <c r="AE1728" s="46" t="s">
        <v>74</v>
      </c>
      <c r="AF1728" s="46">
        <v>0</v>
      </c>
      <c r="AG1728" s="46" t="s">
        <v>74</v>
      </c>
      <c r="AH1728" s="46">
        <v>0</v>
      </c>
      <c r="AI1728" s="46" t="s">
        <v>74</v>
      </c>
      <c r="AJ1728" s="46">
        <v>0</v>
      </c>
      <c r="AK1728" s="46" t="s">
        <v>74</v>
      </c>
      <c r="AL1728" s="46">
        <v>0</v>
      </c>
      <c r="AM1728" s="46" t="s">
        <v>74</v>
      </c>
      <c r="AN1728" s="50"/>
      <c r="AO1728" s="46"/>
      <c r="AP1728" s="46"/>
      <c r="AQ1728" s="46"/>
      <c r="AR1728" s="46"/>
      <c r="AS1728" s="46"/>
      <c r="AT1728" s="46"/>
      <c r="AU1728" s="46"/>
      <c r="AV1728" s="46"/>
      <c r="AW1728" s="46"/>
      <c r="AX1728" s="46"/>
      <c r="AY1728" s="46"/>
      <c r="AZ1728" s="46"/>
      <c r="BA1728" s="46"/>
      <c r="BB1728" s="46"/>
      <c r="BC1728" s="46"/>
      <c r="BD1728" s="46"/>
      <c r="BE1728" s="46"/>
      <c r="BF1728" s="46"/>
      <c r="BG1728" s="46"/>
      <c r="BH1728" s="46"/>
      <c r="BI1728" s="46"/>
      <c r="BJ1728" s="46"/>
      <c r="BK1728" s="46"/>
      <c r="BL1728" s="46"/>
      <c r="BM1728" s="46"/>
      <c r="BN1728" s="46"/>
      <c r="BO1728" s="46"/>
      <c r="BP1728" s="46"/>
      <c r="BQ1728" s="46"/>
      <c r="BR1728" s="46"/>
      <c r="BS1728" s="46"/>
      <c r="BT1728" s="46"/>
      <c r="BU1728" s="46"/>
      <c r="BV1728" s="46"/>
      <c r="BW1728" s="46"/>
      <c r="BX1728" s="46"/>
      <c r="BY1728" s="46"/>
      <c r="BZ1728" s="46"/>
      <c r="CA1728" s="46"/>
      <c r="CB1728" s="46"/>
      <c r="CC1728" s="46"/>
    </row>
    <row r="1729" spans="7:81" x14ac:dyDescent="0.25">
      <c r="G1729" t="s">
        <v>134</v>
      </c>
      <c r="H1729" s="40">
        <v>41905</v>
      </c>
      <c r="I1729" s="46">
        <v>0</v>
      </c>
      <c r="J1729" s="46">
        <v>0</v>
      </c>
      <c r="K1729" s="46" t="s">
        <v>74</v>
      </c>
      <c r="L1729" s="46">
        <v>0</v>
      </c>
      <c r="M1729" s="46" t="s">
        <v>74</v>
      </c>
      <c r="N1729" s="46">
        <v>0</v>
      </c>
      <c r="O1729" s="46" t="s">
        <v>74</v>
      </c>
      <c r="P1729" s="46">
        <v>0</v>
      </c>
      <c r="Q1729" s="46" t="s">
        <v>74</v>
      </c>
      <c r="R1729" s="46">
        <v>0</v>
      </c>
      <c r="S1729" s="46" t="s">
        <v>74</v>
      </c>
      <c r="T1729" s="46">
        <v>0</v>
      </c>
      <c r="U1729" s="46" t="s">
        <v>74</v>
      </c>
      <c r="V1729" s="46">
        <v>0</v>
      </c>
      <c r="W1729" s="46" t="s">
        <v>74</v>
      </c>
      <c r="X1729" s="46">
        <v>0</v>
      </c>
      <c r="Y1729" s="46" t="s">
        <v>74</v>
      </c>
      <c r="Z1729" s="46">
        <v>0</v>
      </c>
      <c r="AA1729" s="46" t="s">
        <v>74</v>
      </c>
      <c r="AB1729" s="46">
        <v>0</v>
      </c>
      <c r="AC1729" s="46" t="s">
        <v>74</v>
      </c>
      <c r="AD1729" s="46">
        <v>0</v>
      </c>
      <c r="AE1729" s="46" t="s">
        <v>74</v>
      </c>
      <c r="AF1729" s="46">
        <v>0</v>
      </c>
      <c r="AG1729" s="46" t="s">
        <v>74</v>
      </c>
      <c r="AH1729" s="46">
        <v>0</v>
      </c>
      <c r="AI1729" s="46" t="s">
        <v>74</v>
      </c>
      <c r="AJ1729" s="46">
        <v>0</v>
      </c>
      <c r="AK1729" s="46" t="s">
        <v>74</v>
      </c>
      <c r="AL1729" s="46">
        <v>0</v>
      </c>
      <c r="AM1729" s="46" t="s">
        <v>74</v>
      </c>
      <c r="AN1729" s="50"/>
      <c r="AO1729" s="46"/>
      <c r="AP1729" s="46"/>
      <c r="AQ1729" s="46"/>
      <c r="AR1729" s="46"/>
      <c r="AS1729" s="46"/>
      <c r="AT1729" s="46"/>
      <c r="AU1729" s="46"/>
      <c r="AV1729" s="46"/>
      <c r="AW1729" s="46"/>
      <c r="AX1729" s="46"/>
      <c r="AY1729" s="46"/>
      <c r="AZ1729" s="46"/>
      <c r="BA1729" s="46"/>
      <c r="BB1729" s="46"/>
      <c r="BC1729" s="46"/>
      <c r="BD1729" s="46"/>
      <c r="BE1729" s="46"/>
      <c r="BF1729" s="46"/>
      <c r="BG1729" s="46"/>
      <c r="BH1729" s="46"/>
      <c r="BI1729" s="46"/>
      <c r="BJ1729" s="46"/>
      <c r="BK1729" s="46"/>
      <c r="BL1729" s="46"/>
      <c r="BM1729" s="46"/>
      <c r="BN1729" s="46"/>
      <c r="BO1729" s="46"/>
      <c r="BP1729" s="46"/>
      <c r="BQ1729" s="46"/>
      <c r="BR1729" s="46"/>
      <c r="BS1729" s="46"/>
      <c r="BT1729" s="46"/>
      <c r="BU1729" s="46"/>
      <c r="BV1729" s="46"/>
      <c r="BW1729" s="46"/>
      <c r="BX1729" s="46"/>
      <c r="BY1729" s="46"/>
      <c r="BZ1729" s="46"/>
      <c r="CA1729" s="46"/>
      <c r="CB1729" s="46"/>
      <c r="CC1729" s="46"/>
    </row>
    <row r="1730" spans="7:81" x14ac:dyDescent="0.25">
      <c r="G1730" t="s">
        <v>134</v>
      </c>
      <c r="H1730" s="40">
        <v>41906</v>
      </c>
      <c r="I1730" s="46">
        <v>0</v>
      </c>
      <c r="J1730" s="46">
        <v>0</v>
      </c>
      <c r="K1730" s="46" t="s">
        <v>74</v>
      </c>
      <c r="L1730" s="46">
        <v>0</v>
      </c>
      <c r="M1730" s="46" t="s">
        <v>74</v>
      </c>
      <c r="N1730" s="46">
        <v>0</v>
      </c>
      <c r="O1730" s="46" t="s">
        <v>74</v>
      </c>
      <c r="P1730" s="46">
        <v>0</v>
      </c>
      <c r="Q1730" s="46" t="s">
        <v>74</v>
      </c>
      <c r="R1730" s="46">
        <v>0</v>
      </c>
      <c r="S1730" s="46" t="s">
        <v>74</v>
      </c>
      <c r="T1730" s="46">
        <v>0</v>
      </c>
      <c r="U1730" s="46" t="s">
        <v>74</v>
      </c>
      <c r="V1730" s="46">
        <v>0</v>
      </c>
      <c r="W1730" s="46" t="s">
        <v>74</v>
      </c>
      <c r="X1730" s="46">
        <v>0</v>
      </c>
      <c r="Y1730" s="46" t="s">
        <v>74</v>
      </c>
      <c r="Z1730" s="46">
        <v>0</v>
      </c>
      <c r="AA1730" s="46" t="s">
        <v>74</v>
      </c>
      <c r="AB1730" s="46">
        <v>0</v>
      </c>
      <c r="AC1730" s="46" t="s">
        <v>74</v>
      </c>
      <c r="AD1730" s="46">
        <v>0</v>
      </c>
      <c r="AE1730" s="46" t="s">
        <v>74</v>
      </c>
      <c r="AF1730" s="46">
        <v>0</v>
      </c>
      <c r="AG1730" s="46" t="s">
        <v>74</v>
      </c>
      <c r="AH1730" s="46">
        <v>0</v>
      </c>
      <c r="AI1730" s="46" t="s">
        <v>74</v>
      </c>
      <c r="AJ1730" s="46">
        <v>0</v>
      </c>
      <c r="AK1730" s="46" t="s">
        <v>74</v>
      </c>
      <c r="AL1730" s="46">
        <v>0</v>
      </c>
      <c r="AM1730" s="46" t="s">
        <v>74</v>
      </c>
      <c r="AN1730" s="50"/>
      <c r="AO1730" s="46"/>
      <c r="AP1730" s="46"/>
      <c r="AQ1730" s="46"/>
      <c r="AR1730" s="46"/>
      <c r="AS1730" s="46"/>
      <c r="AT1730" s="46"/>
      <c r="AU1730" s="46"/>
      <c r="AV1730" s="46"/>
      <c r="AW1730" s="46"/>
      <c r="AX1730" s="46"/>
      <c r="AY1730" s="46"/>
      <c r="AZ1730" s="46"/>
      <c r="BA1730" s="46"/>
      <c r="BB1730" s="46"/>
      <c r="BC1730" s="46"/>
      <c r="BD1730" s="46"/>
      <c r="BE1730" s="46"/>
      <c r="BF1730" s="46"/>
      <c r="BG1730" s="46"/>
      <c r="BH1730" s="46"/>
      <c r="BI1730" s="46"/>
      <c r="BJ1730" s="46"/>
      <c r="BK1730" s="46"/>
      <c r="BL1730" s="46"/>
      <c r="BM1730" s="46"/>
      <c r="BN1730" s="46"/>
      <c r="BO1730" s="46"/>
      <c r="BP1730" s="46"/>
      <c r="BQ1730" s="46"/>
      <c r="BR1730" s="46"/>
      <c r="BS1730" s="46"/>
      <c r="BT1730" s="46"/>
      <c r="BU1730" s="46"/>
      <c r="BV1730" s="46"/>
      <c r="BW1730" s="46"/>
      <c r="BX1730" s="46"/>
      <c r="BY1730" s="46"/>
      <c r="BZ1730" s="46"/>
      <c r="CA1730" s="46"/>
      <c r="CB1730" s="46"/>
      <c r="CC1730" s="46"/>
    </row>
    <row r="1731" spans="7:81" x14ac:dyDescent="0.25">
      <c r="G1731" t="s">
        <v>134</v>
      </c>
      <c r="H1731" s="40">
        <v>41907</v>
      </c>
      <c r="I1731" s="46">
        <v>0</v>
      </c>
      <c r="J1731" s="46">
        <v>0</v>
      </c>
      <c r="K1731" s="46" t="s">
        <v>74</v>
      </c>
      <c r="L1731" s="46">
        <v>0</v>
      </c>
      <c r="M1731" s="46" t="s">
        <v>74</v>
      </c>
      <c r="N1731" s="46">
        <v>0</v>
      </c>
      <c r="O1731" s="46" t="s">
        <v>74</v>
      </c>
      <c r="P1731" s="46">
        <v>0</v>
      </c>
      <c r="Q1731" s="46" t="s">
        <v>74</v>
      </c>
      <c r="R1731" s="46">
        <v>0</v>
      </c>
      <c r="S1731" s="46" t="s">
        <v>74</v>
      </c>
      <c r="T1731" s="46">
        <v>0</v>
      </c>
      <c r="U1731" s="46" t="s">
        <v>74</v>
      </c>
      <c r="V1731" s="46">
        <v>0</v>
      </c>
      <c r="W1731" s="46" t="s">
        <v>74</v>
      </c>
      <c r="X1731" s="46">
        <v>0</v>
      </c>
      <c r="Y1731" s="46" t="s">
        <v>74</v>
      </c>
      <c r="Z1731" s="46">
        <v>0</v>
      </c>
      <c r="AA1731" s="46" t="s">
        <v>74</v>
      </c>
      <c r="AB1731" s="46">
        <v>0</v>
      </c>
      <c r="AC1731" s="46" t="s">
        <v>74</v>
      </c>
      <c r="AD1731" s="46">
        <v>0</v>
      </c>
      <c r="AE1731" s="46" t="s">
        <v>74</v>
      </c>
      <c r="AF1731" s="46">
        <v>0</v>
      </c>
      <c r="AG1731" s="46" t="s">
        <v>74</v>
      </c>
      <c r="AH1731" s="46">
        <v>0</v>
      </c>
      <c r="AI1731" s="46" t="s">
        <v>74</v>
      </c>
      <c r="AJ1731" s="46">
        <v>0</v>
      </c>
      <c r="AK1731" s="46" t="s">
        <v>74</v>
      </c>
      <c r="AL1731" s="46">
        <v>0</v>
      </c>
      <c r="AM1731" s="46" t="s">
        <v>74</v>
      </c>
      <c r="AN1731" s="50"/>
      <c r="AO1731" s="46"/>
      <c r="AP1731" s="46"/>
      <c r="AQ1731" s="46"/>
      <c r="AR1731" s="46"/>
      <c r="AS1731" s="46"/>
      <c r="AT1731" s="46"/>
      <c r="AU1731" s="46"/>
      <c r="AV1731" s="46"/>
      <c r="AW1731" s="46"/>
      <c r="AX1731" s="46"/>
      <c r="AY1731" s="46"/>
      <c r="AZ1731" s="46"/>
      <c r="BA1731" s="46"/>
      <c r="BB1731" s="46"/>
      <c r="BC1731" s="46"/>
      <c r="BD1731" s="46"/>
      <c r="BE1731" s="46"/>
      <c r="BF1731" s="46"/>
      <c r="BG1731" s="46"/>
      <c r="BH1731" s="46"/>
      <c r="BI1731" s="46"/>
      <c r="BJ1731" s="46"/>
      <c r="BK1731" s="46"/>
      <c r="BL1731" s="46"/>
      <c r="BM1731" s="46"/>
      <c r="BN1731" s="46"/>
      <c r="BO1731" s="46"/>
      <c r="BP1731" s="46"/>
      <c r="BQ1731" s="46"/>
      <c r="BR1731" s="46"/>
      <c r="BS1731" s="46"/>
      <c r="BT1731" s="46"/>
      <c r="BU1731" s="46"/>
      <c r="BV1731" s="46"/>
      <c r="BW1731" s="46"/>
      <c r="BX1731" s="46"/>
      <c r="BY1731" s="46"/>
      <c r="BZ1731" s="46"/>
      <c r="CA1731" s="46"/>
      <c r="CB1731" s="46"/>
      <c r="CC1731" s="46"/>
    </row>
    <row r="1732" spans="7:81" x14ac:dyDescent="0.25">
      <c r="G1732" t="s">
        <v>134</v>
      </c>
      <c r="H1732" s="40">
        <v>41908</v>
      </c>
      <c r="I1732" s="46">
        <v>0</v>
      </c>
      <c r="J1732" s="46">
        <v>0</v>
      </c>
      <c r="K1732" s="46" t="s">
        <v>74</v>
      </c>
      <c r="L1732" s="46">
        <v>0</v>
      </c>
      <c r="M1732" s="46" t="s">
        <v>74</v>
      </c>
      <c r="N1732" s="46">
        <v>0</v>
      </c>
      <c r="O1732" s="46" t="s">
        <v>74</v>
      </c>
      <c r="P1732" s="46">
        <v>42.339942176004833</v>
      </c>
      <c r="Q1732" s="46" t="s">
        <v>74</v>
      </c>
      <c r="R1732" s="46">
        <v>0</v>
      </c>
      <c r="S1732" s="46" t="s">
        <v>74</v>
      </c>
      <c r="T1732" s="46">
        <v>0</v>
      </c>
      <c r="U1732" s="46" t="s">
        <v>74</v>
      </c>
      <c r="V1732" s="46">
        <v>0</v>
      </c>
      <c r="W1732" s="46" t="s">
        <v>74</v>
      </c>
      <c r="X1732" s="46">
        <v>0</v>
      </c>
      <c r="Y1732" s="46" t="s">
        <v>74</v>
      </c>
      <c r="Z1732" s="46">
        <v>0</v>
      </c>
      <c r="AA1732" s="46" t="s">
        <v>74</v>
      </c>
      <c r="AB1732" s="46">
        <v>0</v>
      </c>
      <c r="AC1732" s="46" t="s">
        <v>74</v>
      </c>
      <c r="AD1732" s="46">
        <v>0</v>
      </c>
      <c r="AE1732" s="46" t="s">
        <v>74</v>
      </c>
      <c r="AF1732" s="46">
        <v>0</v>
      </c>
      <c r="AG1732" s="46" t="s">
        <v>74</v>
      </c>
      <c r="AH1732" s="46">
        <v>0</v>
      </c>
      <c r="AI1732" s="46" t="s">
        <v>74</v>
      </c>
      <c r="AJ1732" s="46">
        <v>0</v>
      </c>
      <c r="AK1732" s="46" t="s">
        <v>74</v>
      </c>
      <c r="AL1732" s="46">
        <v>0</v>
      </c>
      <c r="AM1732" s="46" t="s">
        <v>74</v>
      </c>
      <c r="AN1732" s="50"/>
      <c r="AO1732" s="46"/>
      <c r="AP1732" s="46"/>
      <c r="AQ1732" s="46"/>
      <c r="AR1732" s="46"/>
      <c r="AS1732" s="46"/>
      <c r="AT1732" s="46"/>
      <c r="AU1732" s="46"/>
      <c r="AV1732" s="46"/>
      <c r="AW1732" s="46"/>
      <c r="AX1732" s="46"/>
      <c r="AY1732" s="46"/>
      <c r="AZ1732" s="46"/>
      <c r="BA1732" s="46"/>
      <c r="BB1732" s="46"/>
      <c r="BC1732" s="46"/>
      <c r="BD1732" s="46"/>
      <c r="BE1732" s="46"/>
      <c r="BF1732" s="46"/>
      <c r="BG1732" s="46"/>
      <c r="BH1732" s="46"/>
      <c r="BI1732" s="46"/>
      <c r="BJ1732" s="46"/>
      <c r="BK1732" s="46"/>
      <c r="BL1732" s="46"/>
      <c r="BM1732" s="46"/>
      <c r="BN1732" s="46"/>
      <c r="BO1732" s="46"/>
      <c r="BP1732" s="46"/>
      <c r="BQ1732" s="46"/>
      <c r="BR1732" s="46"/>
      <c r="BS1732" s="46"/>
      <c r="BT1732" s="46"/>
      <c r="BU1732" s="46"/>
      <c r="BV1732" s="46"/>
      <c r="BW1732" s="46"/>
      <c r="BX1732" s="46"/>
      <c r="BY1732" s="46"/>
      <c r="BZ1732" s="46"/>
      <c r="CA1732" s="46"/>
      <c r="CB1732" s="46"/>
      <c r="CC1732" s="46"/>
    </row>
    <row r="1733" spans="7:81" x14ac:dyDescent="0.25">
      <c r="G1733" t="s">
        <v>134</v>
      </c>
      <c r="H1733" s="40">
        <v>41909</v>
      </c>
      <c r="I1733" s="46">
        <v>0</v>
      </c>
      <c r="J1733" s="46">
        <v>0</v>
      </c>
      <c r="K1733" s="46" t="s">
        <v>74</v>
      </c>
      <c r="L1733" s="46">
        <v>0</v>
      </c>
      <c r="M1733" s="46" t="s">
        <v>74</v>
      </c>
      <c r="N1733" s="46">
        <v>0</v>
      </c>
      <c r="O1733" s="46" t="s">
        <v>74</v>
      </c>
      <c r="P1733" s="46">
        <v>0</v>
      </c>
      <c r="Q1733" s="46" t="s">
        <v>74</v>
      </c>
      <c r="R1733" s="46">
        <v>0</v>
      </c>
      <c r="S1733" s="46" t="s">
        <v>74</v>
      </c>
      <c r="T1733" s="46">
        <v>0</v>
      </c>
      <c r="U1733" s="46" t="s">
        <v>74</v>
      </c>
      <c r="V1733" s="46">
        <v>0</v>
      </c>
      <c r="W1733" s="46" t="s">
        <v>74</v>
      </c>
      <c r="X1733" s="46">
        <v>0</v>
      </c>
      <c r="Y1733" s="46" t="s">
        <v>74</v>
      </c>
      <c r="Z1733" s="46">
        <v>0</v>
      </c>
      <c r="AA1733" s="46" t="s">
        <v>74</v>
      </c>
      <c r="AB1733" s="46">
        <v>0</v>
      </c>
      <c r="AC1733" s="46" t="s">
        <v>74</v>
      </c>
      <c r="AD1733" s="46">
        <v>0</v>
      </c>
      <c r="AE1733" s="46" t="s">
        <v>74</v>
      </c>
      <c r="AF1733" s="46">
        <v>0</v>
      </c>
      <c r="AG1733" s="46" t="s">
        <v>74</v>
      </c>
      <c r="AH1733" s="46">
        <v>0</v>
      </c>
      <c r="AI1733" s="46" t="s">
        <v>74</v>
      </c>
      <c r="AJ1733" s="46">
        <v>0</v>
      </c>
      <c r="AK1733" s="46" t="s">
        <v>74</v>
      </c>
      <c r="AL1733" s="46">
        <v>0</v>
      </c>
      <c r="AM1733" s="46" t="s">
        <v>74</v>
      </c>
      <c r="AN1733" s="50"/>
      <c r="AO1733" s="46"/>
      <c r="AP1733" s="46"/>
      <c r="AQ1733" s="46"/>
      <c r="AR1733" s="46"/>
      <c r="AS1733" s="46"/>
      <c r="AT1733" s="46"/>
      <c r="AU1733" s="46"/>
      <c r="AV1733" s="46"/>
      <c r="AW1733" s="46"/>
      <c r="AX1733" s="46"/>
      <c r="AY1733" s="46"/>
      <c r="AZ1733" s="46"/>
      <c r="BA1733" s="46"/>
      <c r="BB1733" s="46"/>
      <c r="BC1733" s="46"/>
      <c r="BD1733" s="46"/>
      <c r="BE1733" s="46"/>
      <c r="BF1733" s="46"/>
      <c r="BG1733" s="46"/>
      <c r="BH1733" s="46"/>
      <c r="BI1733" s="46"/>
      <c r="BJ1733" s="46"/>
      <c r="BK1733" s="46"/>
      <c r="BL1733" s="46"/>
      <c r="BM1733" s="46"/>
      <c r="BN1733" s="46"/>
      <c r="BO1733" s="46"/>
      <c r="BP1733" s="46"/>
      <c r="BQ1733" s="46"/>
      <c r="BR1733" s="46"/>
      <c r="BS1733" s="46"/>
      <c r="BT1733" s="46"/>
      <c r="BU1733" s="46"/>
      <c r="BV1733" s="46"/>
      <c r="BW1733" s="46"/>
      <c r="BX1733" s="46"/>
      <c r="BY1733" s="46"/>
      <c r="BZ1733" s="46"/>
      <c r="CA1733" s="46"/>
      <c r="CB1733" s="46"/>
      <c r="CC1733" s="46"/>
    </row>
    <row r="1734" spans="7:81" x14ac:dyDescent="0.25">
      <c r="G1734" t="s">
        <v>134</v>
      </c>
      <c r="H1734" s="40">
        <v>41910</v>
      </c>
      <c r="I1734" s="46">
        <v>22.5</v>
      </c>
      <c r="J1734" s="46">
        <v>0</v>
      </c>
      <c r="K1734" s="46" t="s">
        <v>74</v>
      </c>
      <c r="L1734" s="46">
        <v>0</v>
      </c>
      <c r="M1734" s="46" t="s">
        <v>74</v>
      </c>
      <c r="N1734" s="46">
        <v>0</v>
      </c>
      <c r="O1734" s="46" t="s">
        <v>74</v>
      </c>
      <c r="P1734" s="46">
        <v>0</v>
      </c>
      <c r="Q1734" s="46" t="s">
        <v>74</v>
      </c>
      <c r="R1734" s="46">
        <v>0</v>
      </c>
      <c r="S1734" s="46" t="s">
        <v>74</v>
      </c>
      <c r="T1734" s="46">
        <v>0</v>
      </c>
      <c r="U1734" s="46" t="s">
        <v>74</v>
      </c>
      <c r="V1734" s="46">
        <v>0</v>
      </c>
      <c r="W1734" s="46" t="s">
        <v>74</v>
      </c>
      <c r="X1734" s="46">
        <v>0</v>
      </c>
      <c r="Y1734" s="46" t="s">
        <v>74</v>
      </c>
      <c r="Z1734" s="46">
        <v>0</v>
      </c>
      <c r="AA1734" s="46" t="s">
        <v>74</v>
      </c>
      <c r="AB1734" s="46">
        <v>0</v>
      </c>
      <c r="AC1734" s="46" t="s">
        <v>74</v>
      </c>
      <c r="AD1734" s="46">
        <v>0</v>
      </c>
      <c r="AE1734" s="46" t="s">
        <v>74</v>
      </c>
      <c r="AF1734" s="46">
        <v>0</v>
      </c>
      <c r="AG1734" s="46" t="s">
        <v>74</v>
      </c>
      <c r="AH1734" s="46">
        <v>0</v>
      </c>
      <c r="AI1734" s="46" t="s">
        <v>74</v>
      </c>
      <c r="AJ1734" s="46">
        <v>0</v>
      </c>
      <c r="AK1734" s="46" t="s">
        <v>74</v>
      </c>
      <c r="AL1734" s="46">
        <v>0</v>
      </c>
      <c r="AM1734" s="46" t="s">
        <v>74</v>
      </c>
      <c r="AN1734" s="50"/>
      <c r="AO1734" s="46"/>
      <c r="AP1734" s="46"/>
      <c r="AQ1734" s="46"/>
      <c r="AR1734" s="46"/>
      <c r="AS1734" s="46"/>
      <c r="AT1734" s="46"/>
      <c r="AU1734" s="46"/>
      <c r="AV1734" s="46"/>
      <c r="AW1734" s="46"/>
      <c r="AX1734" s="46"/>
      <c r="AY1734" s="46"/>
      <c r="AZ1734" s="46"/>
      <c r="BA1734" s="46"/>
      <c r="BB1734" s="46"/>
      <c r="BC1734" s="46"/>
      <c r="BD1734" s="46"/>
      <c r="BE1734" s="46"/>
      <c r="BF1734" s="46"/>
      <c r="BG1734" s="46"/>
      <c r="BH1734" s="46"/>
      <c r="BI1734" s="46"/>
      <c r="BJ1734" s="46"/>
      <c r="BK1734" s="46"/>
      <c r="BL1734" s="46"/>
      <c r="BM1734" s="46"/>
      <c r="BN1734" s="46"/>
      <c r="BO1734" s="46"/>
      <c r="BP1734" s="46"/>
      <c r="BQ1734" s="46"/>
      <c r="BR1734" s="46"/>
      <c r="BS1734" s="46"/>
      <c r="BT1734" s="46"/>
      <c r="BU1734" s="46"/>
      <c r="BV1734" s="46"/>
      <c r="BW1734" s="46"/>
      <c r="BX1734" s="46"/>
      <c r="BY1734" s="46"/>
      <c r="BZ1734" s="46"/>
      <c r="CA1734" s="46"/>
      <c r="CB1734" s="46"/>
      <c r="CC1734" s="46"/>
    </row>
    <row r="1735" spans="7:81" x14ac:dyDescent="0.25">
      <c r="G1735" t="s">
        <v>134</v>
      </c>
      <c r="H1735" s="40">
        <v>41911</v>
      </c>
      <c r="I1735" s="46">
        <v>2</v>
      </c>
      <c r="J1735" s="46">
        <v>0</v>
      </c>
      <c r="K1735" s="46">
        <v>0.1</v>
      </c>
      <c r="L1735" s="46">
        <v>0</v>
      </c>
      <c r="M1735" s="46">
        <v>0</v>
      </c>
      <c r="N1735" s="46">
        <v>0</v>
      </c>
      <c r="O1735" s="46">
        <v>0</v>
      </c>
      <c r="P1735" s="46">
        <v>0</v>
      </c>
      <c r="Q1735" s="46">
        <v>0</v>
      </c>
      <c r="R1735" s="46">
        <v>0</v>
      </c>
      <c r="S1735" s="46">
        <v>1.8</v>
      </c>
      <c r="T1735" s="46">
        <v>0</v>
      </c>
      <c r="U1735" s="46">
        <v>0</v>
      </c>
      <c r="V1735" s="46">
        <v>0</v>
      </c>
      <c r="W1735" s="46">
        <v>0</v>
      </c>
      <c r="X1735" s="46">
        <v>0</v>
      </c>
      <c r="Y1735" s="46">
        <v>0</v>
      </c>
      <c r="Z1735" s="46">
        <v>0</v>
      </c>
      <c r="AA1735" s="46" t="s">
        <v>74</v>
      </c>
      <c r="AB1735" s="46">
        <v>0</v>
      </c>
      <c r="AC1735" s="46" t="s">
        <v>74</v>
      </c>
      <c r="AD1735" s="46">
        <v>0</v>
      </c>
      <c r="AE1735" s="46" t="s">
        <v>74</v>
      </c>
      <c r="AF1735" s="46">
        <v>0</v>
      </c>
      <c r="AG1735" s="46" t="s">
        <v>74</v>
      </c>
      <c r="AH1735" s="46">
        <v>0</v>
      </c>
      <c r="AI1735" s="46" t="s">
        <v>74</v>
      </c>
      <c r="AJ1735" s="46">
        <v>0</v>
      </c>
      <c r="AK1735" s="46" t="s">
        <v>74</v>
      </c>
      <c r="AL1735" s="46">
        <v>0</v>
      </c>
      <c r="AM1735" s="46" t="s">
        <v>74</v>
      </c>
      <c r="AN1735" s="50"/>
      <c r="AO1735" s="46">
        <v>0.2</v>
      </c>
      <c r="AP1735" s="46">
        <v>0</v>
      </c>
      <c r="AQ1735" s="46">
        <v>0</v>
      </c>
      <c r="AR1735" s="46">
        <v>0</v>
      </c>
      <c r="AS1735" s="46">
        <v>0</v>
      </c>
      <c r="AT1735" s="46">
        <v>0</v>
      </c>
      <c r="AU1735" s="46">
        <v>0</v>
      </c>
      <c r="AV1735" s="46">
        <v>0</v>
      </c>
      <c r="AW1735" s="46">
        <v>2</v>
      </c>
      <c r="AX1735" s="46">
        <v>1.9</v>
      </c>
      <c r="AY1735" s="46">
        <v>1.5</v>
      </c>
      <c r="AZ1735" s="46">
        <v>0</v>
      </c>
      <c r="BA1735" s="46">
        <v>0</v>
      </c>
      <c r="BB1735" s="46">
        <v>0</v>
      </c>
      <c r="BC1735" s="46">
        <v>0</v>
      </c>
      <c r="BD1735" s="46">
        <v>0</v>
      </c>
      <c r="BE1735" s="46">
        <v>0</v>
      </c>
      <c r="BF1735" s="46">
        <v>0</v>
      </c>
      <c r="BG1735" s="46">
        <v>0</v>
      </c>
      <c r="BH1735" s="46">
        <v>0</v>
      </c>
      <c r="BI1735" s="46"/>
      <c r="BJ1735" s="46"/>
      <c r="BK1735" s="46"/>
      <c r="BL1735" s="46"/>
      <c r="BM1735" s="46"/>
      <c r="BN1735" s="46"/>
      <c r="BO1735" s="46"/>
      <c r="BP1735" s="46"/>
      <c r="BQ1735" s="46"/>
      <c r="BR1735" s="46"/>
      <c r="BS1735" s="46"/>
      <c r="BT1735" s="46"/>
      <c r="BU1735" s="46"/>
      <c r="BV1735" s="46"/>
      <c r="BW1735" s="46"/>
      <c r="BX1735" s="46"/>
      <c r="BY1735" s="46"/>
      <c r="BZ1735" s="46"/>
      <c r="CA1735" s="46"/>
      <c r="CB1735" s="46"/>
      <c r="CC1735" s="46"/>
    </row>
    <row r="1736" spans="7:81" x14ac:dyDescent="0.25">
      <c r="G1736" t="s">
        <v>134</v>
      </c>
      <c r="H1736" s="40">
        <v>41912</v>
      </c>
      <c r="I1736" s="46">
        <v>0</v>
      </c>
      <c r="J1736" s="46">
        <v>0</v>
      </c>
      <c r="K1736" s="46" t="s">
        <v>74</v>
      </c>
      <c r="L1736" s="46">
        <v>0</v>
      </c>
      <c r="M1736" s="46" t="s">
        <v>74</v>
      </c>
      <c r="N1736" s="46">
        <v>0</v>
      </c>
      <c r="O1736" s="46" t="s">
        <v>74</v>
      </c>
      <c r="P1736" s="46">
        <v>0</v>
      </c>
      <c r="Q1736" s="46" t="s">
        <v>74</v>
      </c>
      <c r="R1736" s="46">
        <v>0</v>
      </c>
      <c r="S1736" s="46" t="s">
        <v>74</v>
      </c>
      <c r="T1736" s="46">
        <v>0</v>
      </c>
      <c r="U1736" s="46" t="s">
        <v>74</v>
      </c>
      <c r="V1736" s="46">
        <v>0</v>
      </c>
      <c r="W1736" s="46" t="s">
        <v>74</v>
      </c>
      <c r="X1736" s="46">
        <v>0</v>
      </c>
      <c r="Y1736" s="46" t="s">
        <v>74</v>
      </c>
      <c r="Z1736" s="46">
        <v>0</v>
      </c>
      <c r="AA1736" s="46" t="s">
        <v>74</v>
      </c>
      <c r="AB1736" s="46">
        <v>0</v>
      </c>
      <c r="AC1736" s="46" t="s">
        <v>74</v>
      </c>
      <c r="AD1736" s="46">
        <v>0</v>
      </c>
      <c r="AE1736" s="46" t="s">
        <v>74</v>
      </c>
      <c r="AF1736" s="46">
        <v>0</v>
      </c>
      <c r="AG1736" s="46" t="s">
        <v>74</v>
      </c>
      <c r="AH1736" s="46">
        <v>0</v>
      </c>
      <c r="AI1736" s="46" t="s">
        <v>74</v>
      </c>
      <c r="AJ1736" s="46">
        <v>0</v>
      </c>
      <c r="AK1736" s="46" t="s">
        <v>74</v>
      </c>
      <c r="AL1736" s="46">
        <v>0</v>
      </c>
      <c r="AM1736" s="46" t="s">
        <v>74</v>
      </c>
      <c r="AN1736" s="50"/>
      <c r="AO1736" s="46"/>
      <c r="AP1736" s="46"/>
      <c r="AQ1736" s="46"/>
      <c r="AR1736" s="46"/>
      <c r="AS1736" s="46"/>
      <c r="AT1736" s="46"/>
      <c r="AU1736" s="46"/>
      <c r="AV1736" s="46"/>
      <c r="AW1736" s="46"/>
      <c r="AX1736" s="46"/>
      <c r="AY1736" s="46"/>
      <c r="AZ1736" s="46"/>
      <c r="BA1736" s="46"/>
      <c r="BB1736" s="46"/>
      <c r="BC1736" s="46"/>
      <c r="BD1736" s="46"/>
      <c r="BE1736" s="46"/>
      <c r="BF1736" s="46"/>
      <c r="BG1736" s="46"/>
      <c r="BH1736" s="46"/>
      <c r="BI1736" s="46"/>
      <c r="BJ1736" s="46"/>
      <c r="BK1736" s="46"/>
      <c r="BL1736" s="46"/>
      <c r="BM1736" s="46"/>
      <c r="BN1736" s="46"/>
      <c r="BO1736" s="46"/>
      <c r="BP1736" s="46"/>
      <c r="BQ1736" s="46"/>
      <c r="BR1736" s="46"/>
      <c r="BS1736" s="46"/>
      <c r="BT1736" s="46"/>
      <c r="BU1736" s="46"/>
      <c r="BV1736" s="46"/>
      <c r="BW1736" s="46"/>
      <c r="BX1736" s="46"/>
      <c r="BY1736" s="46"/>
      <c r="BZ1736" s="46"/>
      <c r="CA1736" s="46"/>
      <c r="CB1736" s="46"/>
      <c r="CC1736" s="46"/>
    </row>
    <row r="1737" spans="7:81" x14ac:dyDescent="0.25">
      <c r="G1737" t="s">
        <v>134</v>
      </c>
      <c r="H1737" s="40">
        <v>41913</v>
      </c>
      <c r="I1737" s="46">
        <v>0</v>
      </c>
      <c r="J1737" s="46">
        <v>0</v>
      </c>
      <c r="K1737" s="46" t="s">
        <v>74</v>
      </c>
      <c r="L1737" s="46">
        <v>0</v>
      </c>
      <c r="M1737" s="46" t="s">
        <v>74</v>
      </c>
      <c r="N1737" s="46">
        <v>0</v>
      </c>
      <c r="O1737" s="46" t="s">
        <v>74</v>
      </c>
      <c r="P1737" s="46">
        <v>0</v>
      </c>
      <c r="Q1737" s="46" t="s">
        <v>74</v>
      </c>
      <c r="R1737" s="46">
        <v>0</v>
      </c>
      <c r="S1737" s="46" t="s">
        <v>74</v>
      </c>
      <c r="T1737" s="46">
        <v>0</v>
      </c>
      <c r="U1737" s="46" t="s">
        <v>74</v>
      </c>
      <c r="V1737" s="46">
        <v>0</v>
      </c>
      <c r="W1737" s="46" t="s">
        <v>74</v>
      </c>
      <c r="X1737" s="46">
        <v>0</v>
      </c>
      <c r="Y1737" s="46" t="s">
        <v>74</v>
      </c>
      <c r="Z1737" s="46">
        <v>0</v>
      </c>
      <c r="AA1737" s="46">
        <v>0</v>
      </c>
      <c r="AB1737" s="46">
        <v>0</v>
      </c>
      <c r="AC1737" s="46">
        <v>1</v>
      </c>
      <c r="AD1737" s="46">
        <v>0</v>
      </c>
      <c r="AE1737" s="46">
        <v>9.9999999999999992E-2</v>
      </c>
      <c r="AF1737" s="46">
        <v>0</v>
      </c>
      <c r="AG1737" s="46">
        <v>0</v>
      </c>
      <c r="AH1737" s="46">
        <v>0</v>
      </c>
      <c r="AI1737" s="46">
        <v>0.16666666666666666</v>
      </c>
      <c r="AJ1737" s="46">
        <v>0</v>
      </c>
      <c r="AK1737" s="46">
        <v>0.16666666666666666</v>
      </c>
      <c r="AL1737" s="46">
        <v>0</v>
      </c>
      <c r="AM1737" s="46">
        <v>0.9</v>
      </c>
      <c r="AN1737" s="50"/>
      <c r="AO1737" s="46"/>
      <c r="AP1737" s="46"/>
      <c r="AQ1737" s="46"/>
      <c r="AR1737" s="46"/>
      <c r="AS1737" s="46"/>
      <c r="AT1737" s="46"/>
      <c r="AU1737" s="46"/>
      <c r="AV1737" s="46"/>
      <c r="AW1737" s="46"/>
      <c r="AX1737" s="46"/>
      <c r="AY1737" s="46"/>
      <c r="AZ1737" s="46"/>
      <c r="BA1737" s="46"/>
      <c r="BB1737" s="46"/>
      <c r="BC1737" s="46"/>
      <c r="BD1737" s="46"/>
      <c r="BE1737" s="46"/>
      <c r="BF1737" s="46"/>
      <c r="BG1737" s="46"/>
      <c r="BH1737" s="46"/>
      <c r="BI1737" s="46">
        <v>0</v>
      </c>
      <c r="BJ1737" s="46">
        <v>0</v>
      </c>
      <c r="BK1737" s="46">
        <v>0</v>
      </c>
      <c r="BL1737" s="46">
        <v>0.6</v>
      </c>
      <c r="BM1737" s="46">
        <v>2</v>
      </c>
      <c r="BN1737" s="46">
        <v>0.4</v>
      </c>
      <c r="BO1737" s="46">
        <v>0.3</v>
      </c>
      <c r="BP1737" s="46">
        <v>0</v>
      </c>
      <c r="BQ1737" s="46">
        <v>0</v>
      </c>
      <c r="BR1737" s="46">
        <v>0</v>
      </c>
      <c r="BS1737" s="46">
        <v>0</v>
      </c>
      <c r="BT1737" s="46">
        <v>0</v>
      </c>
      <c r="BU1737" s="46">
        <v>0</v>
      </c>
      <c r="BV1737" s="46">
        <v>0</v>
      </c>
      <c r="BW1737" s="46">
        <v>0.5</v>
      </c>
      <c r="BX1737" s="46">
        <v>0.5</v>
      </c>
      <c r="BY1737" s="46">
        <v>0</v>
      </c>
      <c r="BZ1737" s="46">
        <v>0</v>
      </c>
      <c r="CA1737" s="46">
        <v>1.1000000000000001</v>
      </c>
      <c r="CB1737" s="46">
        <v>0.5</v>
      </c>
      <c r="CC1737" s="46">
        <v>1.1000000000000001</v>
      </c>
    </row>
    <row r="1738" spans="7:81" x14ac:dyDescent="0.25">
      <c r="G1738" t="s">
        <v>134</v>
      </c>
      <c r="H1738" s="40">
        <v>41914</v>
      </c>
      <c r="I1738" s="46">
        <v>0</v>
      </c>
      <c r="J1738" s="46">
        <v>0</v>
      </c>
      <c r="K1738" s="46" t="s">
        <v>74</v>
      </c>
      <c r="L1738" s="46">
        <v>0</v>
      </c>
      <c r="M1738" s="46" t="s">
        <v>74</v>
      </c>
      <c r="N1738" s="46">
        <v>0</v>
      </c>
      <c r="O1738" s="46" t="s">
        <v>74</v>
      </c>
      <c r="P1738" s="46">
        <v>0</v>
      </c>
      <c r="Q1738" s="46" t="s">
        <v>74</v>
      </c>
      <c r="R1738" s="46">
        <v>0</v>
      </c>
      <c r="S1738" s="46" t="s">
        <v>74</v>
      </c>
      <c r="T1738" s="46">
        <v>0</v>
      </c>
      <c r="U1738" s="46" t="s">
        <v>74</v>
      </c>
      <c r="V1738" s="46">
        <v>0</v>
      </c>
      <c r="W1738" s="46" t="s">
        <v>74</v>
      </c>
      <c r="X1738" s="46">
        <v>0</v>
      </c>
      <c r="Y1738" s="46" t="s">
        <v>74</v>
      </c>
      <c r="Z1738" s="46">
        <v>0</v>
      </c>
      <c r="AA1738" s="46" t="s">
        <v>74</v>
      </c>
      <c r="AB1738" s="46">
        <v>0</v>
      </c>
      <c r="AC1738" s="46" t="s">
        <v>74</v>
      </c>
      <c r="AD1738" s="46">
        <v>0</v>
      </c>
      <c r="AE1738" s="46" t="s">
        <v>74</v>
      </c>
      <c r="AF1738" s="46">
        <v>0</v>
      </c>
      <c r="AG1738" s="46" t="s">
        <v>74</v>
      </c>
      <c r="AH1738" s="46">
        <v>0</v>
      </c>
      <c r="AI1738" s="46" t="s">
        <v>74</v>
      </c>
      <c r="AJ1738" s="46">
        <v>0</v>
      </c>
      <c r="AK1738" s="46" t="s">
        <v>74</v>
      </c>
      <c r="AL1738" s="46">
        <v>0</v>
      </c>
      <c r="AM1738" s="46" t="s">
        <v>74</v>
      </c>
      <c r="AN1738" s="50"/>
      <c r="AO1738" s="46"/>
      <c r="AP1738" s="46"/>
      <c r="AQ1738" s="46"/>
      <c r="AR1738" s="46"/>
      <c r="AS1738" s="46"/>
      <c r="AT1738" s="46"/>
      <c r="AU1738" s="46"/>
      <c r="AV1738" s="46"/>
      <c r="AW1738" s="46"/>
      <c r="AX1738" s="46"/>
      <c r="AY1738" s="46"/>
      <c r="AZ1738" s="46"/>
      <c r="BA1738" s="46"/>
      <c r="BB1738" s="46"/>
      <c r="BC1738" s="46"/>
      <c r="BD1738" s="46"/>
      <c r="BE1738" s="46"/>
      <c r="BF1738" s="46"/>
      <c r="BG1738" s="46"/>
      <c r="BH1738" s="46"/>
      <c r="BI1738" s="46"/>
      <c r="BJ1738" s="46"/>
      <c r="BK1738" s="46"/>
      <c r="BL1738" s="46"/>
      <c r="BM1738" s="46"/>
      <c r="BN1738" s="46"/>
      <c r="BO1738" s="46"/>
      <c r="BP1738" s="46"/>
      <c r="BQ1738" s="46"/>
      <c r="BR1738" s="46"/>
      <c r="BS1738" s="46"/>
      <c r="BT1738" s="46"/>
      <c r="BU1738" s="46"/>
      <c r="BV1738" s="46"/>
      <c r="BW1738" s="46"/>
      <c r="BX1738" s="46"/>
      <c r="BY1738" s="46"/>
      <c r="BZ1738" s="46"/>
      <c r="CA1738" s="46"/>
      <c r="CB1738" s="46"/>
      <c r="CC1738" s="46"/>
    </row>
    <row r="1739" spans="7:81" x14ac:dyDescent="0.25">
      <c r="G1739" t="s">
        <v>134</v>
      </c>
      <c r="H1739" s="40">
        <v>41915</v>
      </c>
      <c r="I1739" s="46">
        <v>1.5</v>
      </c>
      <c r="J1739" s="46">
        <v>0</v>
      </c>
      <c r="K1739" s="46" t="s">
        <v>74</v>
      </c>
      <c r="L1739" s="46">
        <v>0</v>
      </c>
      <c r="M1739" s="46" t="s">
        <v>74</v>
      </c>
      <c r="N1739" s="46">
        <v>0</v>
      </c>
      <c r="O1739" s="46" t="s">
        <v>74</v>
      </c>
      <c r="P1739" s="46">
        <v>0</v>
      </c>
      <c r="Q1739" s="46" t="s">
        <v>74</v>
      </c>
      <c r="R1739" s="46">
        <v>0</v>
      </c>
      <c r="S1739" s="46" t="s">
        <v>74</v>
      </c>
      <c r="T1739" s="46">
        <v>0</v>
      </c>
      <c r="U1739" s="46" t="s">
        <v>74</v>
      </c>
      <c r="V1739" s="46">
        <v>0</v>
      </c>
      <c r="W1739" s="46" t="s">
        <v>74</v>
      </c>
      <c r="X1739" s="46">
        <v>0</v>
      </c>
      <c r="Y1739" s="46" t="s">
        <v>74</v>
      </c>
      <c r="Z1739" s="46">
        <v>0</v>
      </c>
      <c r="AA1739" s="46" t="s">
        <v>74</v>
      </c>
      <c r="AB1739" s="46">
        <v>0</v>
      </c>
      <c r="AC1739" s="46" t="s">
        <v>74</v>
      </c>
      <c r="AD1739" s="46">
        <v>0</v>
      </c>
      <c r="AE1739" s="46" t="s">
        <v>74</v>
      </c>
      <c r="AF1739" s="46">
        <v>0</v>
      </c>
      <c r="AG1739" s="46" t="s">
        <v>74</v>
      </c>
      <c r="AH1739" s="46">
        <v>0</v>
      </c>
      <c r="AI1739" s="46" t="s">
        <v>74</v>
      </c>
      <c r="AJ1739" s="46">
        <v>0</v>
      </c>
      <c r="AK1739" s="46" t="s">
        <v>74</v>
      </c>
      <c r="AL1739" s="46">
        <v>0</v>
      </c>
      <c r="AM1739" s="46" t="s">
        <v>74</v>
      </c>
      <c r="AN1739" s="50"/>
      <c r="AO1739" s="46"/>
      <c r="AP1739" s="46"/>
      <c r="AQ1739" s="46"/>
      <c r="AR1739" s="46"/>
      <c r="AS1739" s="46"/>
      <c r="AT1739" s="46"/>
      <c r="AU1739" s="46"/>
      <c r="AV1739" s="46"/>
      <c r="AW1739" s="46"/>
      <c r="AX1739" s="46"/>
      <c r="AY1739" s="46"/>
      <c r="AZ1739" s="46"/>
      <c r="BA1739" s="46"/>
      <c r="BB1739" s="46"/>
      <c r="BC1739" s="46"/>
      <c r="BD1739" s="46"/>
      <c r="BE1739" s="46"/>
      <c r="BF1739" s="46"/>
      <c r="BG1739" s="46"/>
      <c r="BH1739" s="46"/>
      <c r="BI1739" s="46"/>
      <c r="BJ1739" s="46"/>
      <c r="BK1739" s="46"/>
      <c r="BL1739" s="46"/>
      <c r="BM1739" s="46"/>
      <c r="BN1739" s="46"/>
      <c r="BO1739" s="46"/>
      <c r="BP1739" s="46"/>
      <c r="BQ1739" s="46"/>
      <c r="BR1739" s="46"/>
      <c r="BS1739" s="46"/>
      <c r="BT1739" s="46"/>
      <c r="BU1739" s="46"/>
      <c r="BV1739" s="46"/>
      <c r="BW1739" s="46"/>
      <c r="BX1739" s="46"/>
      <c r="BY1739" s="46"/>
      <c r="BZ1739" s="46"/>
      <c r="CA1739" s="46"/>
      <c r="CB1739" s="46"/>
      <c r="CC1739" s="46"/>
    </row>
    <row r="1740" spans="7:81" x14ac:dyDescent="0.25">
      <c r="G1740" t="s">
        <v>134</v>
      </c>
      <c r="H1740" s="40">
        <v>41916</v>
      </c>
      <c r="I1740" s="46">
        <v>2</v>
      </c>
      <c r="J1740" s="46">
        <v>0</v>
      </c>
      <c r="K1740" s="46" t="s">
        <v>74</v>
      </c>
      <c r="L1740" s="46">
        <v>0</v>
      </c>
      <c r="M1740" s="46" t="s">
        <v>74</v>
      </c>
      <c r="N1740" s="46">
        <v>0</v>
      </c>
      <c r="O1740" s="46" t="s">
        <v>74</v>
      </c>
      <c r="P1740" s="46">
        <v>0</v>
      </c>
      <c r="Q1740" s="46" t="s">
        <v>74</v>
      </c>
      <c r="R1740" s="46">
        <v>0</v>
      </c>
      <c r="S1740" s="46" t="s">
        <v>74</v>
      </c>
      <c r="T1740" s="46">
        <v>0</v>
      </c>
      <c r="U1740" s="46" t="s">
        <v>74</v>
      </c>
      <c r="V1740" s="46">
        <v>0</v>
      </c>
      <c r="W1740" s="46" t="s">
        <v>74</v>
      </c>
      <c r="X1740" s="46">
        <v>0</v>
      </c>
      <c r="Y1740" s="46" t="s">
        <v>74</v>
      </c>
      <c r="Z1740" s="46">
        <v>0</v>
      </c>
      <c r="AA1740" s="46" t="s">
        <v>74</v>
      </c>
      <c r="AB1740" s="46">
        <v>0</v>
      </c>
      <c r="AC1740" s="46" t="s">
        <v>74</v>
      </c>
      <c r="AD1740" s="46">
        <v>0</v>
      </c>
      <c r="AE1740" s="46" t="s">
        <v>74</v>
      </c>
      <c r="AF1740" s="46">
        <v>0</v>
      </c>
      <c r="AG1740" s="46" t="s">
        <v>74</v>
      </c>
      <c r="AH1740" s="46">
        <v>0</v>
      </c>
      <c r="AI1740" s="46" t="s">
        <v>74</v>
      </c>
      <c r="AJ1740" s="46">
        <v>0</v>
      </c>
      <c r="AK1740" s="46" t="s">
        <v>74</v>
      </c>
      <c r="AL1740" s="46">
        <v>0</v>
      </c>
      <c r="AM1740" s="46" t="s">
        <v>74</v>
      </c>
      <c r="AN1740" s="50"/>
      <c r="AO1740" s="46"/>
      <c r="AP1740" s="46"/>
      <c r="AQ1740" s="46"/>
      <c r="AR1740" s="46"/>
      <c r="AS1740" s="46"/>
      <c r="AT1740" s="46"/>
      <c r="AU1740" s="46"/>
      <c r="AV1740" s="46"/>
      <c r="AW1740" s="46"/>
      <c r="AX1740" s="46"/>
      <c r="AY1740" s="46"/>
      <c r="AZ1740" s="46"/>
      <c r="BA1740" s="46"/>
      <c r="BB1740" s="46"/>
      <c r="BC1740" s="46"/>
      <c r="BD1740" s="46"/>
      <c r="BE1740" s="46"/>
      <c r="BF1740" s="46"/>
      <c r="BG1740" s="46"/>
      <c r="BH1740" s="46"/>
      <c r="BI1740" s="46"/>
      <c r="BJ1740" s="46"/>
      <c r="BK1740" s="46"/>
      <c r="BL1740" s="46"/>
      <c r="BM1740" s="46"/>
      <c r="BN1740" s="46"/>
      <c r="BO1740" s="46"/>
      <c r="BP1740" s="46"/>
      <c r="BQ1740" s="46"/>
      <c r="BR1740" s="46"/>
      <c r="BS1740" s="46"/>
      <c r="BT1740" s="46"/>
      <c r="BU1740" s="46"/>
      <c r="BV1740" s="46"/>
      <c r="BW1740" s="46"/>
      <c r="BX1740" s="46"/>
      <c r="BY1740" s="46"/>
      <c r="BZ1740" s="46"/>
      <c r="CA1740" s="46"/>
      <c r="CB1740" s="46"/>
      <c r="CC1740" s="46"/>
    </row>
    <row r="1741" spans="7:81" x14ac:dyDescent="0.25">
      <c r="G1741" t="s">
        <v>134</v>
      </c>
      <c r="H1741" s="40">
        <v>41917</v>
      </c>
      <c r="I1741" s="46">
        <v>0</v>
      </c>
      <c r="J1741" s="46">
        <v>0</v>
      </c>
      <c r="K1741" s="46" t="s">
        <v>74</v>
      </c>
      <c r="L1741" s="46">
        <v>0</v>
      </c>
      <c r="M1741" s="46" t="s">
        <v>74</v>
      </c>
      <c r="N1741" s="46">
        <v>0</v>
      </c>
      <c r="O1741" s="46" t="s">
        <v>74</v>
      </c>
      <c r="P1741" s="46">
        <v>0</v>
      </c>
      <c r="Q1741" s="46" t="s">
        <v>74</v>
      </c>
      <c r="R1741" s="46">
        <v>0</v>
      </c>
      <c r="S1741" s="46" t="s">
        <v>74</v>
      </c>
      <c r="T1741" s="46">
        <v>0</v>
      </c>
      <c r="U1741" s="46" t="s">
        <v>74</v>
      </c>
      <c r="V1741" s="46">
        <v>0</v>
      </c>
      <c r="W1741" s="46" t="s">
        <v>74</v>
      </c>
      <c r="X1741" s="46">
        <v>0</v>
      </c>
      <c r="Y1741" s="46" t="s">
        <v>74</v>
      </c>
      <c r="Z1741" s="46">
        <v>0</v>
      </c>
      <c r="AA1741" s="46" t="s">
        <v>74</v>
      </c>
      <c r="AB1741" s="46">
        <v>0</v>
      </c>
      <c r="AC1741" s="46" t="s">
        <v>74</v>
      </c>
      <c r="AD1741" s="46">
        <v>0</v>
      </c>
      <c r="AE1741" s="46" t="s">
        <v>74</v>
      </c>
      <c r="AF1741" s="46">
        <v>0</v>
      </c>
      <c r="AG1741" s="46" t="s">
        <v>74</v>
      </c>
      <c r="AH1741" s="46">
        <v>0</v>
      </c>
      <c r="AI1741" s="46" t="s">
        <v>74</v>
      </c>
      <c r="AJ1741" s="46">
        <v>0</v>
      </c>
      <c r="AK1741" s="46" t="s">
        <v>74</v>
      </c>
      <c r="AL1741" s="46">
        <v>0</v>
      </c>
      <c r="AM1741" s="46" t="s">
        <v>74</v>
      </c>
      <c r="AN1741" s="50"/>
      <c r="AO1741" s="46"/>
      <c r="AP1741" s="46"/>
      <c r="AQ1741" s="46"/>
      <c r="AR1741" s="46"/>
      <c r="AS1741" s="46"/>
      <c r="AT1741" s="46"/>
      <c r="AU1741" s="46"/>
      <c r="AV1741" s="46"/>
      <c r="AW1741" s="46"/>
      <c r="AX1741" s="46"/>
      <c r="AY1741" s="46"/>
      <c r="AZ1741" s="46"/>
      <c r="BA1741" s="46"/>
      <c r="BB1741" s="46"/>
      <c r="BC1741" s="46"/>
      <c r="BD1741" s="46"/>
      <c r="BE1741" s="46"/>
      <c r="BF1741" s="46"/>
      <c r="BG1741" s="46"/>
      <c r="BH1741" s="46"/>
      <c r="BI1741" s="46"/>
      <c r="BJ1741" s="46"/>
      <c r="BK1741" s="46"/>
      <c r="BL1741" s="46"/>
      <c r="BM1741" s="46"/>
      <c r="BN1741" s="46"/>
      <c r="BO1741" s="46"/>
      <c r="BP1741" s="46"/>
      <c r="BQ1741" s="46"/>
      <c r="BR1741" s="46"/>
      <c r="BS1741" s="46"/>
      <c r="BT1741" s="46"/>
      <c r="BU1741" s="46"/>
      <c r="BV1741" s="46"/>
      <c r="BW1741" s="46"/>
      <c r="BX1741" s="46"/>
      <c r="BY1741" s="46"/>
      <c r="BZ1741" s="46"/>
      <c r="CA1741" s="46"/>
      <c r="CB1741" s="46"/>
      <c r="CC1741" s="46"/>
    </row>
    <row r="1742" spans="7:81" x14ac:dyDescent="0.25">
      <c r="G1742" t="s">
        <v>134</v>
      </c>
      <c r="H1742" s="40">
        <v>41918</v>
      </c>
      <c r="I1742" s="46">
        <v>4</v>
      </c>
      <c r="J1742" s="46">
        <v>0</v>
      </c>
      <c r="K1742" s="46" t="s">
        <v>74</v>
      </c>
      <c r="L1742" s="46">
        <v>0</v>
      </c>
      <c r="M1742" s="46" t="s">
        <v>74</v>
      </c>
      <c r="N1742" s="46">
        <v>0</v>
      </c>
      <c r="O1742" s="46" t="s">
        <v>74</v>
      </c>
      <c r="P1742" s="46">
        <v>0</v>
      </c>
      <c r="Q1742" s="46" t="s">
        <v>74</v>
      </c>
      <c r="R1742" s="46">
        <v>0</v>
      </c>
      <c r="S1742" s="46" t="s">
        <v>74</v>
      </c>
      <c r="T1742" s="46">
        <v>0</v>
      </c>
      <c r="U1742" s="46" t="s">
        <v>74</v>
      </c>
      <c r="V1742" s="46">
        <v>0</v>
      </c>
      <c r="W1742" s="46" t="s">
        <v>74</v>
      </c>
      <c r="X1742" s="46">
        <v>0</v>
      </c>
      <c r="Y1742" s="46" t="s">
        <v>74</v>
      </c>
      <c r="Z1742" s="46">
        <v>0</v>
      </c>
      <c r="AA1742" s="46" t="s">
        <v>74</v>
      </c>
      <c r="AB1742" s="46">
        <v>0</v>
      </c>
      <c r="AC1742" s="46" t="s">
        <v>74</v>
      </c>
      <c r="AD1742" s="46">
        <v>0</v>
      </c>
      <c r="AE1742" s="46" t="s">
        <v>74</v>
      </c>
      <c r="AF1742" s="46">
        <v>0</v>
      </c>
      <c r="AG1742" s="46" t="s">
        <v>74</v>
      </c>
      <c r="AH1742" s="46">
        <v>0</v>
      </c>
      <c r="AI1742" s="46" t="s">
        <v>74</v>
      </c>
      <c r="AJ1742" s="46">
        <v>0</v>
      </c>
      <c r="AK1742" s="46" t="s">
        <v>74</v>
      </c>
      <c r="AL1742" s="46">
        <v>0</v>
      </c>
      <c r="AM1742" s="46" t="s">
        <v>74</v>
      </c>
      <c r="AN1742" s="50"/>
      <c r="AO1742" s="46"/>
      <c r="AP1742" s="46"/>
      <c r="AQ1742" s="46"/>
      <c r="AR1742" s="46"/>
      <c r="AS1742" s="46"/>
      <c r="AT1742" s="46"/>
      <c r="AU1742" s="46"/>
      <c r="AV1742" s="46"/>
      <c r="AW1742" s="46"/>
      <c r="AX1742" s="46"/>
      <c r="AY1742" s="46"/>
      <c r="AZ1742" s="46"/>
      <c r="BA1742" s="46"/>
      <c r="BB1742" s="46"/>
      <c r="BC1742" s="46"/>
      <c r="BD1742" s="46"/>
      <c r="BE1742" s="46"/>
      <c r="BF1742" s="46"/>
      <c r="BG1742" s="46"/>
      <c r="BH1742" s="46"/>
      <c r="BI1742" s="46"/>
      <c r="BJ1742" s="46"/>
      <c r="BK1742" s="46"/>
      <c r="BL1742" s="46"/>
      <c r="BM1742" s="46"/>
      <c r="BN1742" s="46"/>
      <c r="BO1742" s="46"/>
      <c r="BP1742" s="46"/>
      <c r="BQ1742" s="46"/>
      <c r="BR1742" s="46"/>
      <c r="BS1742" s="46"/>
      <c r="BT1742" s="46"/>
      <c r="BU1742" s="46"/>
      <c r="BV1742" s="46"/>
      <c r="BW1742" s="46"/>
      <c r="BX1742" s="46"/>
      <c r="BY1742" s="46"/>
      <c r="BZ1742" s="46"/>
      <c r="CA1742" s="46"/>
      <c r="CB1742" s="46"/>
      <c r="CC1742" s="46"/>
    </row>
    <row r="1743" spans="7:81" x14ac:dyDescent="0.25">
      <c r="G1743" t="s">
        <v>134</v>
      </c>
      <c r="H1743" s="40">
        <v>41919</v>
      </c>
      <c r="I1743" s="46">
        <v>2.5</v>
      </c>
      <c r="J1743" s="46">
        <v>0</v>
      </c>
      <c r="K1743" s="46" t="s">
        <v>74</v>
      </c>
      <c r="L1743" s="46">
        <v>0</v>
      </c>
      <c r="M1743" s="46" t="s">
        <v>74</v>
      </c>
      <c r="N1743" s="46">
        <v>0</v>
      </c>
      <c r="O1743" s="46" t="s">
        <v>74</v>
      </c>
      <c r="P1743" s="46">
        <v>0</v>
      </c>
      <c r="Q1743" s="46" t="s">
        <v>74</v>
      </c>
      <c r="R1743" s="46">
        <v>0</v>
      </c>
      <c r="S1743" s="46" t="s">
        <v>74</v>
      </c>
      <c r="T1743" s="46">
        <v>0</v>
      </c>
      <c r="U1743" s="46" t="s">
        <v>74</v>
      </c>
      <c r="V1743" s="46">
        <v>0</v>
      </c>
      <c r="W1743" s="46" t="s">
        <v>74</v>
      </c>
      <c r="X1743" s="46">
        <v>0</v>
      </c>
      <c r="Y1743" s="46" t="s">
        <v>74</v>
      </c>
      <c r="Z1743" s="46">
        <v>0</v>
      </c>
      <c r="AA1743" s="46" t="s">
        <v>74</v>
      </c>
      <c r="AB1743" s="46">
        <v>0</v>
      </c>
      <c r="AC1743" s="46" t="s">
        <v>74</v>
      </c>
      <c r="AD1743" s="46">
        <v>0</v>
      </c>
      <c r="AE1743" s="46" t="s">
        <v>74</v>
      </c>
      <c r="AF1743" s="46">
        <v>0</v>
      </c>
      <c r="AG1743" s="46" t="s">
        <v>74</v>
      </c>
      <c r="AH1743" s="46">
        <v>0</v>
      </c>
      <c r="AI1743" s="46" t="s">
        <v>74</v>
      </c>
      <c r="AJ1743" s="46">
        <v>0</v>
      </c>
      <c r="AK1743" s="46" t="s">
        <v>74</v>
      </c>
      <c r="AL1743" s="46">
        <v>0</v>
      </c>
      <c r="AM1743" s="46" t="s">
        <v>74</v>
      </c>
      <c r="AN1743" s="50"/>
      <c r="AO1743" s="46"/>
      <c r="AP1743" s="46"/>
      <c r="AQ1743" s="46"/>
      <c r="AR1743" s="46"/>
      <c r="AS1743" s="46"/>
      <c r="AT1743" s="46"/>
      <c r="AU1743" s="46"/>
      <c r="AV1743" s="46"/>
      <c r="AW1743" s="46"/>
      <c r="AX1743" s="46"/>
      <c r="AY1743" s="46"/>
      <c r="AZ1743" s="46"/>
      <c r="BA1743" s="46"/>
      <c r="BB1743" s="46"/>
      <c r="BC1743" s="46"/>
      <c r="BD1743" s="46"/>
      <c r="BE1743" s="46"/>
      <c r="BF1743" s="46"/>
      <c r="BG1743" s="46"/>
      <c r="BH1743" s="46"/>
      <c r="BI1743" s="46"/>
      <c r="BJ1743" s="46"/>
      <c r="BK1743" s="46"/>
      <c r="BL1743" s="46"/>
      <c r="BM1743" s="46"/>
      <c r="BN1743" s="46"/>
      <c r="BO1743" s="46"/>
      <c r="BP1743" s="46"/>
      <c r="BQ1743" s="46"/>
      <c r="BR1743" s="46"/>
      <c r="BS1743" s="46"/>
      <c r="BT1743" s="46"/>
      <c r="BU1743" s="46"/>
      <c r="BV1743" s="46"/>
      <c r="BW1743" s="46"/>
      <c r="BX1743" s="46"/>
      <c r="BY1743" s="46"/>
      <c r="BZ1743" s="46"/>
      <c r="CA1743" s="46"/>
      <c r="CB1743" s="46"/>
      <c r="CC1743" s="46"/>
    </row>
    <row r="1744" spans="7:81" x14ac:dyDescent="0.25">
      <c r="G1744" t="s">
        <v>134</v>
      </c>
      <c r="H1744" s="40">
        <v>41920</v>
      </c>
      <c r="I1744" s="46">
        <v>0</v>
      </c>
      <c r="J1744" s="46">
        <v>0</v>
      </c>
      <c r="K1744" s="46">
        <v>0</v>
      </c>
      <c r="L1744" s="46">
        <v>0</v>
      </c>
      <c r="M1744" s="46">
        <v>0</v>
      </c>
      <c r="N1744" s="46">
        <v>0</v>
      </c>
      <c r="O1744" s="46">
        <v>0</v>
      </c>
      <c r="P1744" s="46">
        <v>0</v>
      </c>
      <c r="Q1744" s="46">
        <v>0</v>
      </c>
      <c r="R1744" s="46">
        <v>0</v>
      </c>
      <c r="S1744" s="46">
        <v>0.34666666666666668</v>
      </c>
      <c r="T1744" s="46">
        <v>0</v>
      </c>
      <c r="U1744" s="46">
        <v>0</v>
      </c>
      <c r="V1744" s="46">
        <v>0</v>
      </c>
      <c r="W1744" s="46">
        <v>0</v>
      </c>
      <c r="X1744" s="46">
        <v>0</v>
      </c>
      <c r="Y1744" s="46">
        <v>0</v>
      </c>
      <c r="Z1744" s="46">
        <v>0</v>
      </c>
      <c r="AA1744" s="46" t="s">
        <v>74</v>
      </c>
      <c r="AB1744" s="46">
        <v>0</v>
      </c>
      <c r="AC1744" s="46" t="s">
        <v>74</v>
      </c>
      <c r="AD1744" s="46">
        <v>0</v>
      </c>
      <c r="AE1744" s="46" t="s">
        <v>74</v>
      </c>
      <c r="AF1744" s="46">
        <v>0</v>
      </c>
      <c r="AG1744" s="46" t="s">
        <v>74</v>
      </c>
      <c r="AH1744" s="46">
        <v>0</v>
      </c>
      <c r="AI1744" s="46" t="s">
        <v>74</v>
      </c>
      <c r="AJ1744" s="46">
        <v>0</v>
      </c>
      <c r="AK1744" s="46" t="s">
        <v>74</v>
      </c>
      <c r="AL1744" s="46">
        <v>0</v>
      </c>
      <c r="AM1744" s="46" t="s">
        <v>74</v>
      </c>
      <c r="AN1744" s="50"/>
      <c r="AO1744" s="46">
        <v>0</v>
      </c>
      <c r="AP1744" s="46">
        <v>0</v>
      </c>
      <c r="AQ1744" s="46">
        <v>0</v>
      </c>
      <c r="AR1744" s="46">
        <v>0</v>
      </c>
      <c r="AS1744" s="46">
        <v>0</v>
      </c>
      <c r="AT1744" s="46">
        <v>0</v>
      </c>
      <c r="AU1744" s="46">
        <v>0</v>
      </c>
      <c r="AV1744" s="46">
        <v>0</v>
      </c>
      <c r="AW1744" s="46">
        <v>0.04</v>
      </c>
      <c r="AX1744" s="46">
        <v>1</v>
      </c>
      <c r="AY1744" s="46">
        <v>0</v>
      </c>
      <c r="AZ1744" s="46">
        <v>0</v>
      </c>
      <c r="BA1744" s="46">
        <v>0</v>
      </c>
      <c r="BB1744" s="46">
        <v>0</v>
      </c>
      <c r="BC1744" s="46">
        <v>0</v>
      </c>
      <c r="BD1744" s="46">
        <v>0</v>
      </c>
      <c r="BE1744" s="46">
        <v>0</v>
      </c>
      <c r="BF1744" s="46">
        <v>0</v>
      </c>
      <c r="BG1744" s="46">
        <v>0</v>
      </c>
      <c r="BH1744" s="46">
        <v>0</v>
      </c>
      <c r="BI1744" s="46"/>
      <c r="BJ1744" s="46"/>
      <c r="BK1744" s="46"/>
      <c r="BL1744" s="46"/>
      <c r="BM1744" s="46"/>
      <c r="BN1744" s="46"/>
      <c r="BO1744" s="46"/>
      <c r="BP1744" s="46"/>
      <c r="BQ1744" s="46"/>
      <c r="BR1744" s="46"/>
      <c r="BS1744" s="46"/>
      <c r="BT1744" s="46"/>
      <c r="BU1744" s="46"/>
      <c r="BV1744" s="46"/>
      <c r="BW1744" s="46"/>
      <c r="BX1744" s="46"/>
      <c r="BY1744" s="46"/>
      <c r="BZ1744" s="46"/>
      <c r="CA1744" s="46"/>
      <c r="CB1744" s="46"/>
      <c r="CC1744" s="46"/>
    </row>
    <row r="1745" spans="7:81" x14ac:dyDescent="0.25">
      <c r="G1745" t="s">
        <v>134</v>
      </c>
      <c r="H1745" s="40">
        <v>41921</v>
      </c>
      <c r="I1745" s="46">
        <v>0</v>
      </c>
      <c r="J1745" s="46">
        <v>0</v>
      </c>
      <c r="K1745" s="46" t="s">
        <v>74</v>
      </c>
      <c r="L1745" s="46">
        <v>0</v>
      </c>
      <c r="M1745" s="46" t="s">
        <v>74</v>
      </c>
      <c r="N1745" s="46">
        <v>0</v>
      </c>
      <c r="O1745" s="46" t="s">
        <v>74</v>
      </c>
      <c r="P1745" s="46">
        <v>0</v>
      </c>
      <c r="Q1745" s="46" t="s">
        <v>74</v>
      </c>
      <c r="R1745" s="46">
        <v>0</v>
      </c>
      <c r="S1745" s="46" t="s">
        <v>74</v>
      </c>
      <c r="T1745" s="46">
        <v>0</v>
      </c>
      <c r="U1745" s="46" t="s">
        <v>74</v>
      </c>
      <c r="V1745" s="46">
        <v>0</v>
      </c>
      <c r="W1745" s="46" t="s">
        <v>74</v>
      </c>
      <c r="X1745" s="46">
        <v>0</v>
      </c>
      <c r="Y1745" s="46" t="s">
        <v>74</v>
      </c>
      <c r="Z1745" s="46">
        <v>0</v>
      </c>
      <c r="AA1745" s="46" t="s">
        <v>74</v>
      </c>
      <c r="AB1745" s="46">
        <v>0</v>
      </c>
      <c r="AC1745" s="46" t="s">
        <v>74</v>
      </c>
      <c r="AD1745" s="46">
        <v>0</v>
      </c>
      <c r="AE1745" s="46" t="s">
        <v>74</v>
      </c>
      <c r="AF1745" s="46">
        <v>0</v>
      </c>
      <c r="AG1745" s="46" t="s">
        <v>74</v>
      </c>
      <c r="AH1745" s="46">
        <v>0</v>
      </c>
      <c r="AI1745" s="46" t="s">
        <v>74</v>
      </c>
      <c r="AJ1745" s="46">
        <v>0</v>
      </c>
      <c r="AK1745" s="46" t="s">
        <v>74</v>
      </c>
      <c r="AL1745" s="46">
        <v>0</v>
      </c>
      <c r="AM1745" s="46" t="s">
        <v>74</v>
      </c>
      <c r="AN1745" s="50"/>
      <c r="AO1745" s="46"/>
      <c r="AP1745" s="46"/>
      <c r="AQ1745" s="46"/>
      <c r="AR1745" s="46"/>
      <c r="AS1745" s="46"/>
      <c r="AT1745" s="46"/>
      <c r="AU1745" s="46"/>
      <c r="AV1745" s="46"/>
      <c r="AW1745" s="46"/>
      <c r="AX1745" s="46"/>
      <c r="AY1745" s="46"/>
      <c r="AZ1745" s="46"/>
      <c r="BA1745" s="46"/>
      <c r="BB1745" s="46"/>
      <c r="BC1745" s="46"/>
      <c r="BD1745" s="46"/>
      <c r="BE1745" s="46"/>
      <c r="BF1745" s="46"/>
      <c r="BG1745" s="46"/>
      <c r="BH1745" s="46"/>
      <c r="BI1745" s="46"/>
      <c r="BJ1745" s="46"/>
      <c r="BK1745" s="46"/>
      <c r="BL1745" s="46"/>
      <c r="BM1745" s="46"/>
      <c r="BN1745" s="46"/>
      <c r="BO1745" s="46"/>
      <c r="BP1745" s="46"/>
      <c r="BQ1745" s="46"/>
      <c r="BR1745" s="46"/>
      <c r="BS1745" s="46"/>
      <c r="BT1745" s="46"/>
      <c r="BU1745" s="46"/>
      <c r="BV1745" s="46"/>
      <c r="BW1745" s="46"/>
      <c r="BX1745" s="46"/>
      <c r="BY1745" s="46"/>
      <c r="BZ1745" s="46"/>
      <c r="CA1745" s="46"/>
      <c r="CB1745" s="46"/>
      <c r="CC1745" s="46"/>
    </row>
    <row r="1746" spans="7:81" x14ac:dyDescent="0.25">
      <c r="G1746" t="s">
        <v>134</v>
      </c>
      <c r="H1746" s="40">
        <v>41922</v>
      </c>
      <c r="I1746" s="46">
        <v>0</v>
      </c>
      <c r="J1746" s="46">
        <v>0</v>
      </c>
      <c r="K1746" s="46" t="s">
        <v>74</v>
      </c>
      <c r="L1746" s="46">
        <v>0</v>
      </c>
      <c r="M1746" s="46" t="s">
        <v>74</v>
      </c>
      <c r="N1746" s="46">
        <v>0</v>
      </c>
      <c r="O1746" s="46" t="s">
        <v>74</v>
      </c>
      <c r="P1746" s="46">
        <v>0</v>
      </c>
      <c r="Q1746" s="46" t="s">
        <v>74</v>
      </c>
      <c r="R1746" s="46">
        <v>0</v>
      </c>
      <c r="S1746" s="46" t="s">
        <v>74</v>
      </c>
      <c r="T1746" s="46">
        <v>0</v>
      </c>
      <c r="U1746" s="46" t="s">
        <v>74</v>
      </c>
      <c r="V1746" s="46">
        <v>0</v>
      </c>
      <c r="W1746" s="46" t="s">
        <v>74</v>
      </c>
      <c r="X1746" s="46">
        <v>0</v>
      </c>
      <c r="Y1746" s="46" t="s">
        <v>74</v>
      </c>
      <c r="Z1746" s="46">
        <v>0</v>
      </c>
      <c r="AA1746" s="46" t="s">
        <v>74</v>
      </c>
      <c r="AB1746" s="46">
        <v>0</v>
      </c>
      <c r="AC1746" s="46" t="s">
        <v>74</v>
      </c>
      <c r="AD1746" s="46">
        <v>0</v>
      </c>
      <c r="AE1746" s="46" t="s">
        <v>74</v>
      </c>
      <c r="AF1746" s="46">
        <v>0</v>
      </c>
      <c r="AG1746" s="46" t="s">
        <v>74</v>
      </c>
      <c r="AH1746" s="46">
        <v>0</v>
      </c>
      <c r="AI1746" s="46" t="s">
        <v>74</v>
      </c>
      <c r="AJ1746" s="46">
        <v>0</v>
      </c>
      <c r="AK1746" s="46" t="s">
        <v>74</v>
      </c>
      <c r="AL1746" s="46">
        <v>0</v>
      </c>
      <c r="AM1746" s="46" t="s">
        <v>74</v>
      </c>
      <c r="AN1746" s="50"/>
      <c r="AO1746" s="46"/>
      <c r="AP1746" s="46"/>
      <c r="AQ1746" s="46"/>
      <c r="AR1746" s="46"/>
      <c r="AS1746" s="46"/>
      <c r="AT1746" s="46"/>
      <c r="AU1746" s="46"/>
      <c r="AV1746" s="46"/>
      <c r="AW1746" s="46"/>
      <c r="AX1746" s="46"/>
      <c r="AY1746" s="46"/>
      <c r="AZ1746" s="46"/>
      <c r="BA1746" s="46"/>
      <c r="BB1746" s="46"/>
      <c r="BC1746" s="46"/>
      <c r="BD1746" s="46"/>
      <c r="BE1746" s="46"/>
      <c r="BF1746" s="46"/>
      <c r="BG1746" s="46"/>
      <c r="BH1746" s="46"/>
      <c r="BI1746" s="46"/>
      <c r="BJ1746" s="46"/>
      <c r="BK1746" s="46"/>
      <c r="BL1746" s="46"/>
      <c r="BM1746" s="46"/>
      <c r="BN1746" s="46"/>
      <c r="BO1746" s="46"/>
      <c r="BP1746" s="46"/>
      <c r="BQ1746" s="46"/>
      <c r="BR1746" s="46"/>
      <c r="BS1746" s="46"/>
      <c r="BT1746" s="46"/>
      <c r="BU1746" s="46"/>
      <c r="BV1746" s="46"/>
      <c r="BW1746" s="46"/>
      <c r="BX1746" s="46"/>
      <c r="BY1746" s="46"/>
      <c r="BZ1746" s="46"/>
      <c r="CA1746" s="46"/>
      <c r="CB1746" s="46"/>
      <c r="CC1746" s="46"/>
    </row>
    <row r="1747" spans="7:81" x14ac:dyDescent="0.25">
      <c r="G1747" t="s">
        <v>134</v>
      </c>
      <c r="H1747" s="40">
        <v>41923</v>
      </c>
      <c r="I1747" s="46">
        <v>0</v>
      </c>
      <c r="J1747" s="46">
        <v>0</v>
      </c>
      <c r="K1747" s="46" t="s">
        <v>74</v>
      </c>
      <c r="L1747" s="46">
        <v>0</v>
      </c>
      <c r="M1747" s="46" t="s">
        <v>74</v>
      </c>
      <c r="N1747" s="46">
        <v>0</v>
      </c>
      <c r="O1747" s="46" t="s">
        <v>74</v>
      </c>
      <c r="P1747" s="46">
        <v>0</v>
      </c>
      <c r="Q1747" s="46" t="s">
        <v>74</v>
      </c>
      <c r="R1747" s="46">
        <v>0</v>
      </c>
      <c r="S1747" s="46" t="s">
        <v>74</v>
      </c>
      <c r="T1747" s="46">
        <v>0</v>
      </c>
      <c r="U1747" s="46" t="s">
        <v>74</v>
      </c>
      <c r="V1747" s="46">
        <v>0</v>
      </c>
      <c r="W1747" s="46" t="s">
        <v>74</v>
      </c>
      <c r="X1747" s="46">
        <v>0</v>
      </c>
      <c r="Y1747" s="46" t="s">
        <v>74</v>
      </c>
      <c r="Z1747" s="46">
        <v>0</v>
      </c>
      <c r="AA1747" s="46" t="s">
        <v>74</v>
      </c>
      <c r="AB1747" s="46">
        <v>0</v>
      </c>
      <c r="AC1747" s="46" t="s">
        <v>74</v>
      </c>
      <c r="AD1747" s="46">
        <v>0</v>
      </c>
      <c r="AE1747" s="46" t="s">
        <v>74</v>
      </c>
      <c r="AF1747" s="46">
        <v>0</v>
      </c>
      <c r="AG1747" s="46" t="s">
        <v>74</v>
      </c>
      <c r="AH1747" s="46">
        <v>0</v>
      </c>
      <c r="AI1747" s="46" t="s">
        <v>74</v>
      </c>
      <c r="AJ1747" s="46">
        <v>0</v>
      </c>
      <c r="AK1747" s="46" t="s">
        <v>74</v>
      </c>
      <c r="AL1747" s="46">
        <v>0</v>
      </c>
      <c r="AM1747" s="46" t="s">
        <v>74</v>
      </c>
      <c r="AN1747" s="50"/>
      <c r="AO1747" s="46"/>
      <c r="AP1747" s="46"/>
      <c r="AQ1747" s="46"/>
      <c r="AR1747" s="46"/>
      <c r="AS1747" s="46"/>
      <c r="AT1747" s="46"/>
      <c r="AU1747" s="46"/>
      <c r="AV1747" s="46"/>
      <c r="AW1747" s="46"/>
      <c r="AX1747" s="46"/>
      <c r="AY1747" s="46"/>
      <c r="AZ1747" s="46"/>
      <c r="BA1747" s="46"/>
      <c r="BB1747" s="46"/>
      <c r="BC1747" s="46"/>
      <c r="BD1747" s="46"/>
      <c r="BE1747" s="46"/>
      <c r="BF1747" s="46"/>
      <c r="BG1747" s="46"/>
      <c r="BH1747" s="46"/>
      <c r="BI1747" s="46"/>
      <c r="BJ1747" s="46"/>
      <c r="BK1747" s="46"/>
      <c r="BL1747" s="46"/>
      <c r="BM1747" s="46"/>
      <c r="BN1747" s="46"/>
      <c r="BO1747" s="46"/>
      <c r="BP1747" s="46"/>
      <c r="BQ1747" s="46"/>
      <c r="BR1747" s="46"/>
      <c r="BS1747" s="46"/>
      <c r="BT1747" s="46"/>
      <c r="BU1747" s="46"/>
      <c r="BV1747" s="46"/>
      <c r="BW1747" s="46"/>
      <c r="BX1747" s="46"/>
      <c r="BY1747" s="46"/>
      <c r="BZ1747" s="46"/>
      <c r="CA1747" s="46"/>
      <c r="CB1747" s="46"/>
      <c r="CC1747" s="46"/>
    </row>
    <row r="1748" spans="7:81" x14ac:dyDescent="0.25">
      <c r="G1748" t="s">
        <v>134</v>
      </c>
      <c r="H1748" s="40">
        <v>41924</v>
      </c>
      <c r="I1748" s="46">
        <v>0</v>
      </c>
      <c r="J1748" s="46">
        <v>0</v>
      </c>
      <c r="K1748" s="46" t="s">
        <v>74</v>
      </c>
      <c r="L1748" s="46">
        <v>0</v>
      </c>
      <c r="M1748" s="46" t="s">
        <v>74</v>
      </c>
      <c r="N1748" s="46">
        <v>0</v>
      </c>
      <c r="O1748" s="46" t="s">
        <v>74</v>
      </c>
      <c r="P1748" s="46">
        <v>0</v>
      </c>
      <c r="Q1748" s="46" t="s">
        <v>74</v>
      </c>
      <c r="R1748" s="46">
        <v>0</v>
      </c>
      <c r="S1748" s="46" t="s">
        <v>74</v>
      </c>
      <c r="T1748" s="46">
        <v>0</v>
      </c>
      <c r="U1748" s="46" t="s">
        <v>74</v>
      </c>
      <c r="V1748" s="46">
        <v>0</v>
      </c>
      <c r="W1748" s="46" t="s">
        <v>74</v>
      </c>
      <c r="X1748" s="46">
        <v>0</v>
      </c>
      <c r="Y1748" s="46" t="s">
        <v>74</v>
      </c>
      <c r="Z1748" s="46">
        <v>0</v>
      </c>
      <c r="AA1748" s="46" t="s">
        <v>74</v>
      </c>
      <c r="AB1748" s="46">
        <v>0</v>
      </c>
      <c r="AC1748" s="46" t="s">
        <v>74</v>
      </c>
      <c r="AD1748" s="46">
        <v>0</v>
      </c>
      <c r="AE1748" s="46" t="s">
        <v>74</v>
      </c>
      <c r="AF1748" s="46">
        <v>0</v>
      </c>
      <c r="AG1748" s="46" t="s">
        <v>74</v>
      </c>
      <c r="AH1748" s="46">
        <v>0</v>
      </c>
      <c r="AI1748" s="46" t="s">
        <v>74</v>
      </c>
      <c r="AJ1748" s="46">
        <v>0</v>
      </c>
      <c r="AK1748" s="46" t="s">
        <v>74</v>
      </c>
      <c r="AL1748" s="46">
        <v>0</v>
      </c>
      <c r="AM1748" s="46" t="s">
        <v>74</v>
      </c>
      <c r="AN1748" s="50"/>
      <c r="AO1748" s="46"/>
      <c r="AP1748" s="46"/>
      <c r="AQ1748" s="46"/>
      <c r="AR1748" s="46"/>
      <c r="AS1748" s="46"/>
      <c r="AT1748" s="46"/>
      <c r="AU1748" s="46"/>
      <c r="AV1748" s="46"/>
      <c r="AW1748" s="46"/>
      <c r="AX1748" s="46"/>
      <c r="AY1748" s="46"/>
      <c r="AZ1748" s="46"/>
      <c r="BA1748" s="46"/>
      <c r="BB1748" s="46"/>
      <c r="BC1748" s="46"/>
      <c r="BD1748" s="46"/>
      <c r="BE1748" s="46"/>
      <c r="BF1748" s="46"/>
      <c r="BG1748" s="46"/>
      <c r="BH1748" s="46"/>
      <c r="BI1748" s="46"/>
      <c r="BJ1748" s="46"/>
      <c r="BK1748" s="46"/>
      <c r="BL1748" s="46"/>
      <c r="BM1748" s="46"/>
      <c r="BN1748" s="46"/>
      <c r="BO1748" s="46"/>
      <c r="BP1748" s="46"/>
      <c r="BQ1748" s="46"/>
      <c r="BR1748" s="46"/>
      <c r="BS1748" s="46"/>
      <c r="BT1748" s="46"/>
      <c r="BU1748" s="46"/>
      <c r="BV1748" s="46"/>
      <c r="BW1748" s="46"/>
      <c r="BX1748" s="46"/>
      <c r="BY1748" s="46"/>
      <c r="BZ1748" s="46"/>
      <c r="CA1748" s="46"/>
      <c r="CB1748" s="46"/>
      <c r="CC1748" s="46"/>
    </row>
    <row r="1749" spans="7:81" x14ac:dyDescent="0.25">
      <c r="G1749" t="s">
        <v>134</v>
      </c>
      <c r="H1749" s="40">
        <v>41925</v>
      </c>
      <c r="I1749" s="46">
        <v>0</v>
      </c>
      <c r="J1749" s="46">
        <v>0</v>
      </c>
      <c r="K1749" s="46" t="s">
        <v>74</v>
      </c>
      <c r="L1749" s="46">
        <v>0</v>
      </c>
      <c r="M1749" s="46" t="s">
        <v>74</v>
      </c>
      <c r="N1749" s="46">
        <v>0</v>
      </c>
      <c r="O1749" s="46" t="s">
        <v>74</v>
      </c>
      <c r="P1749" s="46">
        <v>0</v>
      </c>
      <c r="Q1749" s="46" t="s">
        <v>74</v>
      </c>
      <c r="R1749" s="46">
        <v>0</v>
      </c>
      <c r="S1749" s="46" t="s">
        <v>74</v>
      </c>
      <c r="T1749" s="46">
        <v>0</v>
      </c>
      <c r="U1749" s="46" t="s">
        <v>74</v>
      </c>
      <c r="V1749" s="46">
        <v>0</v>
      </c>
      <c r="W1749" s="46" t="s">
        <v>74</v>
      </c>
      <c r="X1749" s="46">
        <v>0</v>
      </c>
      <c r="Y1749" s="46" t="s">
        <v>74</v>
      </c>
      <c r="Z1749" s="46">
        <v>0</v>
      </c>
      <c r="AA1749" s="46" t="s">
        <v>74</v>
      </c>
      <c r="AB1749" s="46">
        <v>0</v>
      </c>
      <c r="AC1749" s="46" t="s">
        <v>74</v>
      </c>
      <c r="AD1749" s="46">
        <v>0</v>
      </c>
      <c r="AE1749" s="46" t="s">
        <v>74</v>
      </c>
      <c r="AF1749" s="46">
        <v>0</v>
      </c>
      <c r="AG1749" s="46" t="s">
        <v>74</v>
      </c>
      <c r="AH1749" s="46">
        <v>0</v>
      </c>
      <c r="AI1749" s="46" t="s">
        <v>74</v>
      </c>
      <c r="AJ1749" s="46">
        <v>0</v>
      </c>
      <c r="AK1749" s="46" t="s">
        <v>74</v>
      </c>
      <c r="AL1749" s="46">
        <v>0</v>
      </c>
      <c r="AM1749" s="46" t="s">
        <v>74</v>
      </c>
      <c r="AN1749" s="50"/>
      <c r="AO1749" s="46"/>
      <c r="AP1749" s="46"/>
      <c r="AQ1749" s="46"/>
      <c r="AR1749" s="46"/>
      <c r="AS1749" s="46"/>
      <c r="AT1749" s="46"/>
      <c r="AU1749" s="46"/>
      <c r="AV1749" s="46"/>
      <c r="AW1749" s="46"/>
      <c r="AX1749" s="46"/>
      <c r="AY1749" s="46"/>
      <c r="AZ1749" s="46"/>
      <c r="BA1749" s="46"/>
      <c r="BB1749" s="46"/>
      <c r="BC1749" s="46"/>
      <c r="BD1749" s="46"/>
      <c r="BE1749" s="46"/>
      <c r="BF1749" s="46"/>
      <c r="BG1749" s="46"/>
      <c r="BH1749" s="46"/>
      <c r="BI1749" s="46"/>
      <c r="BJ1749" s="46"/>
      <c r="BK1749" s="46"/>
      <c r="BL1749" s="46"/>
      <c r="BM1749" s="46"/>
      <c r="BN1749" s="46"/>
      <c r="BO1749" s="46"/>
      <c r="BP1749" s="46"/>
      <c r="BQ1749" s="46"/>
      <c r="BR1749" s="46"/>
      <c r="BS1749" s="46"/>
      <c r="BT1749" s="46"/>
      <c r="BU1749" s="46"/>
      <c r="BV1749" s="46"/>
      <c r="BW1749" s="46"/>
      <c r="BX1749" s="46"/>
      <c r="BY1749" s="46"/>
      <c r="BZ1749" s="46"/>
      <c r="CA1749" s="46"/>
      <c r="CB1749" s="46"/>
      <c r="CC1749" s="46"/>
    </row>
    <row r="1750" spans="7:81" x14ac:dyDescent="0.25">
      <c r="G1750" t="s">
        <v>134</v>
      </c>
      <c r="H1750" s="40">
        <v>41926</v>
      </c>
      <c r="I1750" s="46">
        <v>0</v>
      </c>
      <c r="J1750" s="46">
        <v>0</v>
      </c>
      <c r="K1750" s="46" t="s">
        <v>74</v>
      </c>
      <c r="L1750" s="46">
        <v>0</v>
      </c>
      <c r="M1750" s="46" t="s">
        <v>74</v>
      </c>
      <c r="N1750" s="46">
        <v>0</v>
      </c>
      <c r="O1750" s="46" t="s">
        <v>74</v>
      </c>
      <c r="P1750" s="46">
        <v>0</v>
      </c>
      <c r="Q1750" s="46" t="s">
        <v>74</v>
      </c>
      <c r="R1750" s="46">
        <v>0</v>
      </c>
      <c r="S1750" s="46" t="s">
        <v>74</v>
      </c>
      <c r="T1750" s="46">
        <v>0</v>
      </c>
      <c r="U1750" s="46" t="s">
        <v>74</v>
      </c>
      <c r="V1750" s="46">
        <v>0</v>
      </c>
      <c r="W1750" s="46" t="s">
        <v>74</v>
      </c>
      <c r="X1750" s="46">
        <v>0</v>
      </c>
      <c r="Y1750" s="46" t="s">
        <v>74</v>
      </c>
      <c r="Z1750" s="46">
        <v>0</v>
      </c>
      <c r="AA1750" s="46" t="s">
        <v>74</v>
      </c>
      <c r="AB1750" s="46">
        <v>0</v>
      </c>
      <c r="AC1750" s="46" t="s">
        <v>74</v>
      </c>
      <c r="AD1750" s="46">
        <v>0</v>
      </c>
      <c r="AE1750" s="46" t="s">
        <v>74</v>
      </c>
      <c r="AF1750" s="46">
        <v>0</v>
      </c>
      <c r="AG1750" s="46" t="s">
        <v>74</v>
      </c>
      <c r="AH1750" s="46">
        <v>0</v>
      </c>
      <c r="AI1750" s="46" t="s">
        <v>74</v>
      </c>
      <c r="AJ1750" s="46">
        <v>0</v>
      </c>
      <c r="AK1750" s="46" t="s">
        <v>74</v>
      </c>
      <c r="AL1750" s="46">
        <v>0</v>
      </c>
      <c r="AM1750" s="46" t="s">
        <v>74</v>
      </c>
      <c r="AN1750" s="50"/>
      <c r="AO1750" s="46"/>
      <c r="AP1750" s="46"/>
      <c r="AQ1750" s="46"/>
      <c r="AR1750" s="46"/>
      <c r="AS1750" s="46"/>
      <c r="AT1750" s="46"/>
      <c r="AU1750" s="46"/>
      <c r="AV1750" s="46"/>
      <c r="AW1750" s="46"/>
      <c r="AX1750" s="46"/>
      <c r="AY1750" s="46"/>
      <c r="AZ1750" s="46"/>
      <c r="BA1750" s="46"/>
      <c r="BB1750" s="46"/>
      <c r="BC1750" s="46"/>
      <c r="BD1750" s="46"/>
      <c r="BE1750" s="46"/>
      <c r="BF1750" s="46"/>
      <c r="BG1750" s="46"/>
      <c r="BH1750" s="46"/>
      <c r="BI1750" s="46"/>
      <c r="BJ1750" s="46"/>
      <c r="BK1750" s="46"/>
      <c r="BL1750" s="46"/>
      <c r="BM1750" s="46"/>
      <c r="BN1750" s="46"/>
      <c r="BO1750" s="46"/>
      <c r="BP1750" s="46"/>
      <c r="BQ1750" s="46"/>
      <c r="BR1750" s="46"/>
      <c r="BS1750" s="46"/>
      <c r="BT1750" s="46"/>
      <c r="BU1750" s="46"/>
      <c r="BV1750" s="46"/>
      <c r="BW1750" s="46"/>
      <c r="BX1750" s="46"/>
      <c r="BY1750" s="46"/>
      <c r="BZ1750" s="46"/>
      <c r="CA1750" s="46"/>
      <c r="CB1750" s="46"/>
      <c r="CC1750" s="46"/>
    </row>
    <row r="1751" spans="7:81" x14ac:dyDescent="0.25">
      <c r="G1751" t="s">
        <v>134</v>
      </c>
      <c r="H1751" s="40">
        <v>41927</v>
      </c>
      <c r="I1751" s="46">
        <v>0</v>
      </c>
      <c r="J1751" s="46">
        <v>0</v>
      </c>
      <c r="K1751" s="46" t="s">
        <v>74</v>
      </c>
      <c r="L1751" s="46">
        <v>0</v>
      </c>
      <c r="M1751" s="46" t="s">
        <v>74</v>
      </c>
      <c r="N1751" s="46">
        <v>0</v>
      </c>
      <c r="O1751" s="46" t="s">
        <v>74</v>
      </c>
      <c r="P1751" s="46">
        <v>0</v>
      </c>
      <c r="Q1751" s="46" t="s">
        <v>74</v>
      </c>
      <c r="R1751" s="46">
        <v>0</v>
      </c>
      <c r="S1751" s="46" t="s">
        <v>74</v>
      </c>
      <c r="T1751" s="46">
        <v>0</v>
      </c>
      <c r="U1751" s="46" t="s">
        <v>74</v>
      </c>
      <c r="V1751" s="46">
        <v>0</v>
      </c>
      <c r="W1751" s="46" t="s">
        <v>74</v>
      </c>
      <c r="X1751" s="46">
        <v>0</v>
      </c>
      <c r="Y1751" s="46" t="s">
        <v>74</v>
      </c>
      <c r="Z1751" s="46">
        <v>0</v>
      </c>
      <c r="AA1751" s="46">
        <v>0</v>
      </c>
      <c r="AB1751" s="46">
        <v>0</v>
      </c>
      <c r="AC1751" s="46">
        <v>0.26666666666666666</v>
      </c>
      <c r="AD1751" s="46">
        <v>0</v>
      </c>
      <c r="AE1751" s="46">
        <v>0</v>
      </c>
      <c r="AF1751" s="46">
        <v>0</v>
      </c>
      <c r="AG1751" s="46">
        <v>0</v>
      </c>
      <c r="AH1751" s="46">
        <v>0</v>
      </c>
      <c r="AI1751" s="46">
        <v>0</v>
      </c>
      <c r="AJ1751" s="46">
        <v>0</v>
      </c>
      <c r="AK1751" s="46">
        <v>0.25666666666666665</v>
      </c>
      <c r="AL1751" s="46">
        <v>0</v>
      </c>
      <c r="AM1751" s="46">
        <v>0.13333333333333333</v>
      </c>
      <c r="AN1751" s="50"/>
      <c r="AO1751" s="46"/>
      <c r="AP1751" s="46"/>
      <c r="AQ1751" s="46"/>
      <c r="AR1751" s="46"/>
      <c r="AS1751" s="46"/>
      <c r="AT1751" s="46"/>
      <c r="AU1751" s="46"/>
      <c r="AV1751" s="46"/>
      <c r="AW1751" s="46"/>
      <c r="AX1751" s="46"/>
      <c r="AY1751" s="46"/>
      <c r="AZ1751" s="46"/>
      <c r="BA1751" s="46"/>
      <c r="BB1751" s="46"/>
      <c r="BC1751" s="46"/>
      <c r="BD1751" s="46"/>
      <c r="BE1751" s="46"/>
      <c r="BF1751" s="46"/>
      <c r="BG1751" s="46"/>
      <c r="BH1751" s="46"/>
      <c r="BI1751" s="46">
        <v>0</v>
      </c>
      <c r="BJ1751" s="46">
        <v>0</v>
      </c>
      <c r="BK1751" s="46">
        <v>0</v>
      </c>
      <c r="BL1751" s="46">
        <v>0</v>
      </c>
      <c r="BM1751" s="46">
        <v>0.8</v>
      </c>
      <c r="BN1751" s="46">
        <v>0</v>
      </c>
      <c r="BO1751" s="46">
        <v>0</v>
      </c>
      <c r="BP1751" s="46">
        <v>0</v>
      </c>
      <c r="BQ1751" s="46">
        <v>0</v>
      </c>
      <c r="BR1751" s="46">
        <v>0</v>
      </c>
      <c r="BS1751" s="46">
        <v>0</v>
      </c>
      <c r="BT1751" s="46">
        <v>0</v>
      </c>
      <c r="BU1751" s="46">
        <v>0</v>
      </c>
      <c r="BV1751" s="46">
        <v>0</v>
      </c>
      <c r="BW1751" s="46">
        <v>0</v>
      </c>
      <c r="BX1751" s="46">
        <v>0</v>
      </c>
      <c r="BY1751" s="46">
        <v>0.17</v>
      </c>
      <c r="BZ1751" s="46">
        <v>0.6</v>
      </c>
      <c r="CA1751" s="46">
        <v>0.4</v>
      </c>
      <c r="CB1751" s="46">
        <v>0</v>
      </c>
      <c r="CC1751" s="46">
        <v>0</v>
      </c>
    </row>
    <row r="1752" spans="7:81" x14ac:dyDescent="0.25">
      <c r="G1752" t="s">
        <v>134</v>
      </c>
      <c r="H1752" s="40">
        <v>41928</v>
      </c>
      <c r="I1752" s="46">
        <v>0</v>
      </c>
      <c r="J1752" s="46">
        <v>0</v>
      </c>
      <c r="K1752" s="46" t="s">
        <v>74</v>
      </c>
      <c r="L1752" s="46">
        <v>0</v>
      </c>
      <c r="M1752" s="46" t="s">
        <v>74</v>
      </c>
      <c r="N1752" s="46">
        <v>0</v>
      </c>
      <c r="O1752" s="46" t="s">
        <v>74</v>
      </c>
      <c r="P1752" s="46">
        <v>0</v>
      </c>
      <c r="Q1752" s="46" t="s">
        <v>74</v>
      </c>
      <c r="R1752" s="46">
        <v>0</v>
      </c>
      <c r="S1752" s="46" t="s">
        <v>74</v>
      </c>
      <c r="T1752" s="46">
        <v>0</v>
      </c>
      <c r="U1752" s="46" t="s">
        <v>74</v>
      </c>
      <c r="V1752" s="46">
        <v>0</v>
      </c>
      <c r="W1752" s="46" t="s">
        <v>74</v>
      </c>
      <c r="X1752" s="46">
        <v>0</v>
      </c>
      <c r="Y1752" s="46" t="s">
        <v>74</v>
      </c>
      <c r="Z1752" s="46">
        <v>0</v>
      </c>
      <c r="AA1752" s="46" t="s">
        <v>74</v>
      </c>
      <c r="AB1752" s="46">
        <v>0</v>
      </c>
      <c r="AC1752" s="46" t="s">
        <v>74</v>
      </c>
      <c r="AD1752" s="46">
        <v>0</v>
      </c>
      <c r="AE1752" s="46" t="s">
        <v>74</v>
      </c>
      <c r="AF1752" s="46">
        <v>0</v>
      </c>
      <c r="AG1752" s="46" t="s">
        <v>74</v>
      </c>
      <c r="AH1752" s="46">
        <v>0</v>
      </c>
      <c r="AI1752" s="46" t="s">
        <v>74</v>
      </c>
      <c r="AJ1752" s="46">
        <v>0</v>
      </c>
      <c r="AK1752" s="46" t="s">
        <v>74</v>
      </c>
      <c r="AL1752" s="46">
        <v>0</v>
      </c>
      <c r="AM1752" s="46" t="s">
        <v>74</v>
      </c>
      <c r="AN1752" s="50"/>
      <c r="AO1752" s="46"/>
      <c r="AP1752" s="46"/>
      <c r="AQ1752" s="46"/>
      <c r="AR1752" s="46"/>
      <c r="AS1752" s="46"/>
      <c r="AT1752" s="46"/>
      <c r="AU1752" s="46"/>
      <c r="AV1752" s="46"/>
      <c r="AW1752" s="46"/>
      <c r="AX1752" s="46"/>
      <c r="AY1752" s="46"/>
      <c r="AZ1752" s="46"/>
      <c r="BA1752" s="46"/>
      <c r="BB1752" s="46"/>
      <c r="BC1752" s="46"/>
      <c r="BD1752" s="46"/>
      <c r="BE1752" s="46"/>
      <c r="BF1752" s="46"/>
      <c r="BG1752" s="46"/>
      <c r="BH1752" s="46"/>
      <c r="BI1752" s="46"/>
      <c r="BJ1752" s="46"/>
      <c r="BK1752" s="46"/>
      <c r="BL1752" s="46"/>
      <c r="BM1752" s="46"/>
      <c r="BN1752" s="46"/>
      <c r="BO1752" s="46"/>
      <c r="BP1752" s="46"/>
      <c r="BQ1752" s="46"/>
      <c r="BR1752" s="46"/>
      <c r="BS1752" s="46"/>
      <c r="BT1752" s="46"/>
      <c r="BU1752" s="46"/>
      <c r="BV1752" s="46"/>
      <c r="BW1752" s="46"/>
      <c r="BX1752" s="46"/>
      <c r="BY1752" s="46"/>
      <c r="BZ1752" s="46"/>
      <c r="CA1752" s="46"/>
      <c r="CB1752" s="46"/>
      <c r="CC1752" s="46"/>
    </row>
    <row r="1753" spans="7:81" x14ac:dyDescent="0.25">
      <c r="G1753" t="s">
        <v>134</v>
      </c>
      <c r="H1753" s="40">
        <v>41929</v>
      </c>
      <c r="I1753" s="46">
        <v>0</v>
      </c>
      <c r="J1753" s="46">
        <v>0</v>
      </c>
      <c r="K1753" s="46" t="s">
        <v>74</v>
      </c>
      <c r="L1753" s="46">
        <v>0</v>
      </c>
      <c r="M1753" s="46" t="s">
        <v>74</v>
      </c>
      <c r="N1753" s="46">
        <v>0</v>
      </c>
      <c r="O1753" s="46" t="s">
        <v>74</v>
      </c>
      <c r="P1753" s="46">
        <v>0</v>
      </c>
      <c r="Q1753" s="46" t="s">
        <v>74</v>
      </c>
      <c r="R1753" s="46">
        <v>0</v>
      </c>
      <c r="S1753" s="46" t="s">
        <v>74</v>
      </c>
      <c r="T1753" s="46">
        <v>0</v>
      </c>
      <c r="U1753" s="46" t="s">
        <v>74</v>
      </c>
      <c r="V1753" s="46">
        <v>0</v>
      </c>
      <c r="W1753" s="46" t="s">
        <v>74</v>
      </c>
      <c r="X1753" s="46">
        <v>0</v>
      </c>
      <c r="Y1753" s="46" t="s">
        <v>74</v>
      </c>
      <c r="Z1753" s="46">
        <v>0</v>
      </c>
      <c r="AA1753" s="46" t="s">
        <v>74</v>
      </c>
      <c r="AB1753" s="46">
        <v>0</v>
      </c>
      <c r="AC1753" s="46" t="s">
        <v>74</v>
      </c>
      <c r="AD1753" s="46">
        <v>0</v>
      </c>
      <c r="AE1753" s="46" t="s">
        <v>74</v>
      </c>
      <c r="AF1753" s="46">
        <v>0</v>
      </c>
      <c r="AG1753" s="46" t="s">
        <v>74</v>
      </c>
      <c r="AH1753" s="46">
        <v>0</v>
      </c>
      <c r="AI1753" s="46" t="s">
        <v>74</v>
      </c>
      <c r="AJ1753" s="46">
        <v>0</v>
      </c>
      <c r="AK1753" s="46" t="s">
        <v>74</v>
      </c>
      <c r="AL1753" s="46">
        <v>0</v>
      </c>
      <c r="AM1753" s="46" t="s">
        <v>74</v>
      </c>
      <c r="AN1753" s="50"/>
      <c r="AO1753" s="46"/>
      <c r="AP1753" s="46"/>
      <c r="AQ1753" s="46"/>
      <c r="AR1753" s="46"/>
      <c r="AS1753" s="46"/>
      <c r="AT1753" s="46"/>
      <c r="AU1753" s="46"/>
      <c r="AV1753" s="46"/>
      <c r="AW1753" s="46"/>
      <c r="AX1753" s="46"/>
      <c r="AY1753" s="46"/>
      <c r="AZ1753" s="46"/>
      <c r="BA1753" s="46"/>
      <c r="BB1753" s="46"/>
      <c r="BC1753" s="46"/>
      <c r="BD1753" s="46"/>
      <c r="BE1753" s="46"/>
      <c r="BF1753" s="46"/>
      <c r="BG1753" s="46"/>
      <c r="BH1753" s="46"/>
      <c r="BI1753" s="46"/>
      <c r="BJ1753" s="46"/>
      <c r="BK1753" s="46"/>
      <c r="BL1753" s="46"/>
      <c r="BM1753" s="46"/>
      <c r="BN1753" s="46"/>
      <c r="BO1753" s="46"/>
      <c r="BP1753" s="46"/>
      <c r="BQ1753" s="46"/>
      <c r="BR1753" s="46"/>
      <c r="BS1753" s="46"/>
      <c r="BT1753" s="46"/>
      <c r="BU1753" s="46"/>
      <c r="BV1753" s="46"/>
      <c r="BW1753" s="46"/>
      <c r="BX1753" s="46"/>
      <c r="BY1753" s="46"/>
      <c r="BZ1753" s="46"/>
      <c r="CA1753" s="46"/>
      <c r="CB1753" s="46"/>
      <c r="CC1753" s="46"/>
    </row>
    <row r="1754" spans="7:81" x14ac:dyDescent="0.25">
      <c r="G1754" t="s">
        <v>134</v>
      </c>
      <c r="H1754" s="40">
        <v>41930</v>
      </c>
      <c r="I1754" s="46">
        <v>2</v>
      </c>
      <c r="J1754" s="46">
        <v>0</v>
      </c>
      <c r="K1754" s="46" t="s">
        <v>74</v>
      </c>
      <c r="L1754" s="46">
        <v>0</v>
      </c>
      <c r="M1754" s="46" t="s">
        <v>74</v>
      </c>
      <c r="N1754" s="46">
        <v>0</v>
      </c>
      <c r="O1754" s="46" t="s">
        <v>74</v>
      </c>
      <c r="P1754" s="46">
        <v>0</v>
      </c>
      <c r="Q1754" s="46" t="s">
        <v>74</v>
      </c>
      <c r="R1754" s="46">
        <v>0</v>
      </c>
      <c r="S1754" s="46" t="s">
        <v>74</v>
      </c>
      <c r="T1754" s="46">
        <v>0</v>
      </c>
      <c r="U1754" s="46" t="s">
        <v>74</v>
      </c>
      <c r="V1754" s="46">
        <v>0</v>
      </c>
      <c r="W1754" s="46" t="s">
        <v>74</v>
      </c>
      <c r="X1754" s="46">
        <v>0</v>
      </c>
      <c r="Y1754" s="46" t="s">
        <v>74</v>
      </c>
      <c r="Z1754" s="46">
        <v>0</v>
      </c>
      <c r="AA1754" s="46" t="s">
        <v>74</v>
      </c>
      <c r="AB1754" s="46">
        <v>0</v>
      </c>
      <c r="AC1754" s="46" t="s">
        <v>74</v>
      </c>
      <c r="AD1754" s="46">
        <v>0</v>
      </c>
      <c r="AE1754" s="46" t="s">
        <v>74</v>
      </c>
      <c r="AF1754" s="46">
        <v>0</v>
      </c>
      <c r="AG1754" s="46" t="s">
        <v>74</v>
      </c>
      <c r="AH1754" s="46">
        <v>0</v>
      </c>
      <c r="AI1754" s="46" t="s">
        <v>74</v>
      </c>
      <c r="AJ1754" s="46">
        <v>0</v>
      </c>
      <c r="AK1754" s="46" t="s">
        <v>74</v>
      </c>
      <c r="AL1754" s="46">
        <v>0</v>
      </c>
      <c r="AM1754" s="46" t="s">
        <v>74</v>
      </c>
      <c r="AN1754" s="50"/>
      <c r="AO1754" s="46"/>
      <c r="AP1754" s="46"/>
      <c r="AQ1754" s="46"/>
      <c r="AR1754" s="46"/>
      <c r="AS1754" s="46"/>
      <c r="AT1754" s="46"/>
      <c r="AU1754" s="46"/>
      <c r="AV1754" s="46"/>
      <c r="AW1754" s="46"/>
      <c r="AX1754" s="46"/>
      <c r="AY1754" s="46"/>
      <c r="AZ1754" s="46"/>
      <c r="BA1754" s="46"/>
      <c r="BB1754" s="46"/>
      <c r="BC1754" s="46"/>
      <c r="BD1754" s="46"/>
      <c r="BE1754" s="46"/>
      <c r="BF1754" s="46"/>
      <c r="BG1754" s="46"/>
      <c r="BH1754" s="46"/>
      <c r="BI1754" s="46"/>
      <c r="BJ1754" s="46"/>
      <c r="BK1754" s="46"/>
      <c r="BL1754" s="46"/>
      <c r="BM1754" s="46"/>
      <c r="BN1754" s="46"/>
      <c r="BO1754" s="46"/>
      <c r="BP1754" s="46"/>
      <c r="BQ1754" s="46"/>
      <c r="BR1754" s="46"/>
      <c r="BS1754" s="46"/>
      <c r="BT1754" s="46"/>
      <c r="BU1754" s="46"/>
      <c r="BV1754" s="46"/>
      <c r="BW1754" s="46"/>
      <c r="BX1754" s="46"/>
      <c r="BY1754" s="46"/>
      <c r="BZ1754" s="46"/>
      <c r="CA1754" s="46"/>
      <c r="CB1754" s="46"/>
      <c r="CC1754" s="46"/>
    </row>
    <row r="1755" spans="7:81" x14ac:dyDescent="0.25">
      <c r="G1755" t="s">
        <v>134</v>
      </c>
      <c r="H1755" s="40">
        <v>41931</v>
      </c>
      <c r="I1755" s="46">
        <v>10.5</v>
      </c>
      <c r="J1755" s="46">
        <v>0</v>
      </c>
      <c r="K1755" s="46" t="s">
        <v>74</v>
      </c>
      <c r="L1755" s="46">
        <v>0</v>
      </c>
      <c r="M1755" s="46" t="s">
        <v>74</v>
      </c>
      <c r="N1755" s="46">
        <v>0</v>
      </c>
      <c r="O1755" s="46" t="s">
        <v>74</v>
      </c>
      <c r="P1755" s="46">
        <v>0</v>
      </c>
      <c r="Q1755" s="46" t="s">
        <v>74</v>
      </c>
      <c r="R1755" s="46">
        <v>0</v>
      </c>
      <c r="S1755" s="46" t="s">
        <v>74</v>
      </c>
      <c r="T1755" s="46">
        <v>0</v>
      </c>
      <c r="U1755" s="46" t="s">
        <v>74</v>
      </c>
      <c r="V1755" s="46">
        <v>0</v>
      </c>
      <c r="W1755" s="46" t="s">
        <v>74</v>
      </c>
      <c r="X1755" s="46">
        <v>0</v>
      </c>
      <c r="Y1755" s="46" t="s">
        <v>74</v>
      </c>
      <c r="Z1755" s="46">
        <v>0</v>
      </c>
      <c r="AA1755" s="46" t="s">
        <v>74</v>
      </c>
      <c r="AB1755" s="46">
        <v>0</v>
      </c>
      <c r="AC1755" s="46" t="s">
        <v>74</v>
      </c>
      <c r="AD1755" s="46">
        <v>0</v>
      </c>
      <c r="AE1755" s="46" t="s">
        <v>74</v>
      </c>
      <c r="AF1755" s="46">
        <v>0</v>
      </c>
      <c r="AG1755" s="46" t="s">
        <v>74</v>
      </c>
      <c r="AH1755" s="46">
        <v>0</v>
      </c>
      <c r="AI1755" s="46" t="s">
        <v>74</v>
      </c>
      <c r="AJ1755" s="46">
        <v>0</v>
      </c>
      <c r="AK1755" s="46" t="s">
        <v>74</v>
      </c>
      <c r="AL1755" s="46">
        <v>0</v>
      </c>
      <c r="AM1755" s="46" t="s">
        <v>74</v>
      </c>
      <c r="AN1755" s="50"/>
      <c r="AO1755" s="46"/>
      <c r="AP1755" s="46"/>
      <c r="AQ1755" s="46"/>
      <c r="AR1755" s="46"/>
      <c r="AS1755" s="46"/>
      <c r="AT1755" s="46"/>
      <c r="AU1755" s="46"/>
      <c r="AV1755" s="46"/>
      <c r="AW1755" s="46"/>
      <c r="AX1755" s="46"/>
      <c r="AY1755" s="46"/>
      <c r="AZ1755" s="46"/>
      <c r="BA1755" s="46"/>
      <c r="BB1755" s="46"/>
      <c r="BC1755" s="46"/>
      <c r="BD1755" s="46"/>
      <c r="BE1755" s="46"/>
      <c r="BF1755" s="46"/>
      <c r="BG1755" s="46"/>
      <c r="BH1755" s="46"/>
      <c r="BI1755" s="46"/>
      <c r="BJ1755" s="46"/>
      <c r="BK1755" s="46"/>
      <c r="BL1755" s="46"/>
      <c r="BM1755" s="46"/>
      <c r="BN1755" s="46"/>
      <c r="BO1755" s="46"/>
      <c r="BP1755" s="46"/>
      <c r="BQ1755" s="46"/>
      <c r="BR1755" s="46"/>
      <c r="BS1755" s="46"/>
      <c r="BT1755" s="46"/>
      <c r="BU1755" s="46"/>
      <c r="BV1755" s="46"/>
      <c r="BW1755" s="46"/>
      <c r="BX1755" s="46"/>
      <c r="BY1755" s="46"/>
      <c r="BZ1755" s="46"/>
      <c r="CA1755" s="46"/>
      <c r="CB1755" s="46"/>
      <c r="CC1755" s="46"/>
    </row>
    <row r="1756" spans="7:81" x14ac:dyDescent="0.25">
      <c r="G1756" t="s">
        <v>134</v>
      </c>
      <c r="H1756" s="40">
        <v>41932</v>
      </c>
      <c r="I1756" s="46">
        <v>0</v>
      </c>
      <c r="J1756" s="46">
        <v>0</v>
      </c>
      <c r="K1756" s="46" t="s">
        <v>74</v>
      </c>
      <c r="L1756" s="46">
        <v>0</v>
      </c>
      <c r="M1756" s="46" t="s">
        <v>74</v>
      </c>
      <c r="N1756" s="46">
        <v>0</v>
      </c>
      <c r="O1756" s="46" t="s">
        <v>74</v>
      </c>
      <c r="P1756" s="46">
        <v>0</v>
      </c>
      <c r="Q1756" s="46" t="s">
        <v>74</v>
      </c>
      <c r="R1756" s="46">
        <v>0</v>
      </c>
      <c r="S1756" s="46" t="s">
        <v>74</v>
      </c>
      <c r="T1756" s="46">
        <v>0</v>
      </c>
      <c r="U1756" s="46" t="s">
        <v>74</v>
      </c>
      <c r="V1756" s="46">
        <v>0</v>
      </c>
      <c r="W1756" s="46" t="s">
        <v>74</v>
      </c>
      <c r="X1756" s="46">
        <v>0</v>
      </c>
      <c r="Y1756" s="46" t="s">
        <v>74</v>
      </c>
      <c r="Z1756" s="46">
        <v>0</v>
      </c>
      <c r="AA1756" s="46" t="s">
        <v>74</v>
      </c>
      <c r="AB1756" s="46">
        <v>0</v>
      </c>
      <c r="AC1756" s="46" t="s">
        <v>74</v>
      </c>
      <c r="AD1756" s="46">
        <v>0</v>
      </c>
      <c r="AE1756" s="46" t="s">
        <v>74</v>
      </c>
      <c r="AF1756" s="46">
        <v>0</v>
      </c>
      <c r="AG1756" s="46" t="s">
        <v>74</v>
      </c>
      <c r="AH1756" s="46">
        <v>0</v>
      </c>
      <c r="AI1756" s="46" t="s">
        <v>74</v>
      </c>
      <c r="AJ1756" s="46">
        <v>0</v>
      </c>
      <c r="AK1756" s="46" t="s">
        <v>74</v>
      </c>
      <c r="AL1756" s="46">
        <v>0</v>
      </c>
      <c r="AM1756" s="46" t="s">
        <v>74</v>
      </c>
      <c r="AN1756" s="50"/>
      <c r="AO1756" s="46"/>
      <c r="AP1756" s="46"/>
      <c r="AQ1756" s="46"/>
      <c r="AR1756" s="46"/>
      <c r="AS1756" s="46"/>
      <c r="AT1756" s="46"/>
      <c r="AU1756" s="46"/>
      <c r="AV1756" s="46"/>
      <c r="AW1756" s="46"/>
      <c r="AX1756" s="46"/>
      <c r="AY1756" s="46"/>
      <c r="AZ1756" s="46"/>
      <c r="BA1756" s="46"/>
      <c r="BB1756" s="46"/>
      <c r="BC1756" s="46"/>
      <c r="BD1756" s="46"/>
      <c r="BE1756" s="46"/>
      <c r="BF1756" s="46"/>
      <c r="BG1756" s="46"/>
      <c r="BH1756" s="46"/>
      <c r="BI1756" s="46"/>
      <c r="BJ1756" s="46"/>
      <c r="BK1756" s="46"/>
      <c r="BL1756" s="46"/>
      <c r="BM1756" s="46"/>
      <c r="BN1756" s="46"/>
      <c r="BO1756" s="46"/>
      <c r="BP1756" s="46"/>
      <c r="BQ1756" s="46"/>
      <c r="BR1756" s="46"/>
      <c r="BS1756" s="46"/>
      <c r="BT1756" s="46"/>
      <c r="BU1756" s="46"/>
      <c r="BV1756" s="46"/>
      <c r="BW1756" s="46"/>
      <c r="BX1756" s="46"/>
      <c r="BY1756" s="46"/>
      <c r="BZ1756" s="46"/>
      <c r="CA1756" s="46"/>
      <c r="CB1756" s="46"/>
      <c r="CC1756" s="46"/>
    </row>
    <row r="1757" spans="7:81" x14ac:dyDescent="0.25">
      <c r="G1757" t="s">
        <v>134</v>
      </c>
      <c r="H1757" s="40">
        <v>41933</v>
      </c>
      <c r="I1757" s="46">
        <v>0</v>
      </c>
      <c r="J1757" s="46">
        <v>0</v>
      </c>
      <c r="K1757" s="46" t="s">
        <v>74</v>
      </c>
      <c r="L1757" s="46">
        <v>0</v>
      </c>
      <c r="M1757" s="46" t="s">
        <v>74</v>
      </c>
      <c r="N1757" s="46">
        <v>0</v>
      </c>
      <c r="O1757" s="46" t="s">
        <v>74</v>
      </c>
      <c r="P1757" s="46">
        <v>0</v>
      </c>
      <c r="Q1757" s="46" t="s">
        <v>74</v>
      </c>
      <c r="R1757" s="46">
        <v>0</v>
      </c>
      <c r="S1757" s="46" t="s">
        <v>74</v>
      </c>
      <c r="T1757" s="46">
        <v>0</v>
      </c>
      <c r="U1757" s="46" t="s">
        <v>74</v>
      </c>
      <c r="V1757" s="46">
        <v>0</v>
      </c>
      <c r="W1757" s="46" t="s">
        <v>74</v>
      </c>
      <c r="X1757" s="46">
        <v>0</v>
      </c>
      <c r="Y1757" s="46" t="s">
        <v>74</v>
      </c>
      <c r="Z1757" s="46">
        <v>0</v>
      </c>
      <c r="AA1757" s="46" t="s">
        <v>74</v>
      </c>
      <c r="AB1757" s="46">
        <v>51.525235201272629</v>
      </c>
      <c r="AC1757" s="46" t="s">
        <v>74</v>
      </c>
      <c r="AD1757" s="46">
        <v>40.376134856147907</v>
      </c>
      <c r="AE1757" s="46" t="s">
        <v>74</v>
      </c>
      <c r="AF1757" s="46">
        <v>0</v>
      </c>
      <c r="AG1757" s="46" t="s">
        <v>74</v>
      </c>
      <c r="AH1757" s="46">
        <v>0</v>
      </c>
      <c r="AI1757" s="46" t="s">
        <v>74</v>
      </c>
      <c r="AJ1757" s="46">
        <v>0</v>
      </c>
      <c r="AK1757" s="46" t="s">
        <v>74</v>
      </c>
      <c r="AL1757" s="46">
        <v>0</v>
      </c>
      <c r="AM1757" s="46" t="s">
        <v>74</v>
      </c>
      <c r="AN1757" s="50"/>
      <c r="AO1757" s="46"/>
      <c r="AP1757" s="46"/>
      <c r="AQ1757" s="46"/>
      <c r="AR1757" s="46"/>
      <c r="AS1757" s="46"/>
      <c r="AT1757" s="46"/>
      <c r="AU1757" s="46"/>
      <c r="AV1757" s="46"/>
      <c r="AW1757" s="46"/>
      <c r="AX1757" s="46"/>
      <c r="AY1757" s="46"/>
      <c r="AZ1757" s="46"/>
      <c r="BA1757" s="46"/>
      <c r="BB1757" s="46"/>
      <c r="BC1757" s="46"/>
      <c r="BD1757" s="46"/>
      <c r="BE1757" s="46"/>
      <c r="BF1757" s="46"/>
      <c r="BG1757" s="46"/>
      <c r="BH1757" s="46"/>
      <c r="BI1757" s="46"/>
      <c r="BJ1757" s="46"/>
      <c r="BK1757" s="46"/>
      <c r="BL1757" s="46"/>
      <c r="BM1757" s="46"/>
      <c r="BN1757" s="46"/>
      <c r="BO1757" s="46"/>
      <c r="BP1757" s="46"/>
      <c r="BQ1757" s="46"/>
      <c r="BR1757" s="46"/>
      <c r="BS1757" s="46"/>
      <c r="BT1757" s="46"/>
      <c r="BU1757" s="46"/>
      <c r="BV1757" s="46"/>
      <c r="BW1757" s="46"/>
      <c r="BX1757" s="46"/>
      <c r="BY1757" s="46"/>
      <c r="BZ1757" s="46"/>
      <c r="CA1757" s="46"/>
      <c r="CB1757" s="46"/>
      <c r="CC1757" s="46"/>
    </row>
    <row r="1758" spans="7:81" x14ac:dyDescent="0.25">
      <c r="G1758" t="s">
        <v>134</v>
      </c>
      <c r="H1758" s="40">
        <v>41934</v>
      </c>
      <c r="I1758" s="46">
        <v>0</v>
      </c>
      <c r="J1758" s="46">
        <v>0</v>
      </c>
      <c r="K1758" s="46">
        <v>0</v>
      </c>
      <c r="L1758" s="46">
        <v>0</v>
      </c>
      <c r="M1758" s="46">
        <v>0</v>
      </c>
      <c r="N1758" s="46">
        <v>0</v>
      </c>
      <c r="O1758" s="46">
        <v>0</v>
      </c>
      <c r="P1758" s="46">
        <v>0</v>
      </c>
      <c r="Q1758" s="46">
        <v>0</v>
      </c>
      <c r="R1758" s="46">
        <v>0</v>
      </c>
      <c r="S1758" s="46">
        <v>0</v>
      </c>
      <c r="T1758" s="46">
        <v>0</v>
      </c>
      <c r="U1758" s="46">
        <v>0</v>
      </c>
      <c r="V1758" s="46">
        <v>0</v>
      </c>
      <c r="W1758" s="46">
        <v>0</v>
      </c>
      <c r="X1758" s="46">
        <v>0</v>
      </c>
      <c r="Y1758" s="46">
        <v>0.13333333333333333</v>
      </c>
      <c r="Z1758" s="46">
        <v>0</v>
      </c>
      <c r="AA1758" s="46" t="s">
        <v>74</v>
      </c>
      <c r="AB1758" s="46">
        <v>0</v>
      </c>
      <c r="AC1758" s="46" t="s">
        <v>74</v>
      </c>
      <c r="AD1758" s="46">
        <v>0</v>
      </c>
      <c r="AE1758" s="46" t="s">
        <v>74</v>
      </c>
      <c r="AF1758" s="46">
        <v>0</v>
      </c>
      <c r="AG1758" s="46" t="s">
        <v>74</v>
      </c>
      <c r="AH1758" s="46">
        <v>0</v>
      </c>
      <c r="AI1758" s="46" t="s">
        <v>74</v>
      </c>
      <c r="AJ1758" s="46">
        <v>0</v>
      </c>
      <c r="AK1758" s="46" t="s">
        <v>74</v>
      </c>
      <c r="AL1758" s="46">
        <v>0</v>
      </c>
      <c r="AM1758" s="46" t="s">
        <v>74</v>
      </c>
      <c r="AN1758" s="50"/>
      <c r="AO1758" s="46">
        <v>0</v>
      </c>
      <c r="AP1758" s="46">
        <v>0</v>
      </c>
      <c r="AQ1758" s="46">
        <v>0</v>
      </c>
      <c r="AR1758" s="46">
        <v>0</v>
      </c>
      <c r="AS1758" s="46">
        <v>0</v>
      </c>
      <c r="AT1758" s="46">
        <v>0</v>
      </c>
      <c r="AU1758" s="46">
        <v>0</v>
      </c>
      <c r="AV1758" s="46">
        <v>0</v>
      </c>
      <c r="AW1758" s="46">
        <v>0</v>
      </c>
      <c r="AX1758" s="46">
        <v>0</v>
      </c>
      <c r="AY1758" s="46">
        <v>0</v>
      </c>
      <c r="AZ1758" s="46">
        <v>0</v>
      </c>
      <c r="BA1758" s="46">
        <v>0</v>
      </c>
      <c r="BB1758" s="46">
        <v>0</v>
      </c>
      <c r="BC1758" s="46">
        <v>0</v>
      </c>
      <c r="BD1758" s="46">
        <v>0</v>
      </c>
      <c r="BE1758" s="46">
        <v>0</v>
      </c>
      <c r="BF1758" s="46">
        <v>0</v>
      </c>
      <c r="BG1758" s="46">
        <v>0</v>
      </c>
      <c r="BH1758" s="46">
        <v>0.4</v>
      </c>
      <c r="BI1758" s="46"/>
      <c r="BJ1758" s="46"/>
      <c r="BK1758" s="46"/>
      <c r="BL1758" s="46"/>
      <c r="BM1758" s="46"/>
      <c r="BN1758" s="46"/>
      <c r="BO1758" s="46"/>
      <c r="BP1758" s="46"/>
      <c r="BQ1758" s="46"/>
      <c r="BR1758" s="46"/>
      <c r="BS1758" s="46"/>
      <c r="BT1758" s="46"/>
      <c r="BU1758" s="46"/>
      <c r="BV1758" s="46"/>
      <c r="BW1758" s="46"/>
      <c r="BX1758" s="46"/>
      <c r="BY1758" s="46"/>
      <c r="BZ1758" s="46"/>
      <c r="CA1758" s="46"/>
      <c r="CB1758" s="46"/>
      <c r="CC1758" s="46"/>
    </row>
    <row r="1759" spans="7:81" x14ac:dyDescent="0.25">
      <c r="G1759" t="s">
        <v>134</v>
      </c>
      <c r="H1759" s="40">
        <v>41935</v>
      </c>
      <c r="I1759" s="46">
        <v>0</v>
      </c>
      <c r="J1759" s="46">
        <v>0</v>
      </c>
      <c r="K1759" s="46" t="s">
        <v>74</v>
      </c>
      <c r="L1759" s="46">
        <v>0</v>
      </c>
      <c r="M1759" s="46" t="s">
        <v>74</v>
      </c>
      <c r="N1759" s="46">
        <v>0</v>
      </c>
      <c r="O1759" s="46" t="s">
        <v>74</v>
      </c>
      <c r="P1759" s="46">
        <v>0</v>
      </c>
      <c r="Q1759" s="46" t="s">
        <v>74</v>
      </c>
      <c r="R1759" s="46">
        <v>0</v>
      </c>
      <c r="S1759" s="46" t="s">
        <v>74</v>
      </c>
      <c r="T1759" s="46">
        <v>0</v>
      </c>
      <c r="U1759" s="46" t="s">
        <v>74</v>
      </c>
      <c r="V1759" s="46">
        <v>0</v>
      </c>
      <c r="W1759" s="46" t="s">
        <v>74</v>
      </c>
      <c r="X1759" s="46">
        <v>0</v>
      </c>
      <c r="Y1759" s="46" t="s">
        <v>74</v>
      </c>
      <c r="Z1759" s="46">
        <v>0</v>
      </c>
      <c r="AA1759" s="46" t="s">
        <v>74</v>
      </c>
      <c r="AB1759" s="46">
        <v>0</v>
      </c>
      <c r="AC1759" s="46" t="s">
        <v>74</v>
      </c>
      <c r="AD1759" s="46">
        <v>0</v>
      </c>
      <c r="AE1759" s="46" t="s">
        <v>74</v>
      </c>
      <c r="AF1759" s="46">
        <v>0</v>
      </c>
      <c r="AG1759" s="46" t="s">
        <v>74</v>
      </c>
      <c r="AH1759" s="46">
        <v>0</v>
      </c>
      <c r="AI1759" s="46" t="s">
        <v>74</v>
      </c>
      <c r="AJ1759" s="46">
        <v>0</v>
      </c>
      <c r="AK1759" s="46" t="s">
        <v>74</v>
      </c>
      <c r="AL1759" s="46">
        <v>0</v>
      </c>
      <c r="AM1759" s="46" t="s">
        <v>74</v>
      </c>
      <c r="AN1759" s="50"/>
      <c r="AO1759" s="46"/>
      <c r="AP1759" s="46"/>
      <c r="AQ1759" s="46"/>
      <c r="AR1759" s="46"/>
      <c r="AS1759" s="46"/>
      <c r="AT1759" s="46"/>
      <c r="AU1759" s="46"/>
      <c r="AV1759" s="46"/>
      <c r="AW1759" s="46"/>
      <c r="AX1759" s="46"/>
      <c r="AY1759" s="46"/>
      <c r="AZ1759" s="46"/>
      <c r="BA1759" s="46"/>
      <c r="BB1759" s="46"/>
      <c r="BC1759" s="46"/>
      <c r="BD1759" s="46"/>
      <c r="BE1759" s="46"/>
      <c r="BF1759" s="46"/>
      <c r="BG1759" s="46"/>
      <c r="BH1759" s="46"/>
      <c r="BI1759" s="46"/>
      <c r="BJ1759" s="46"/>
      <c r="BK1759" s="46"/>
      <c r="BL1759" s="46"/>
      <c r="BM1759" s="46"/>
      <c r="BN1759" s="46"/>
      <c r="BO1759" s="46"/>
      <c r="BP1759" s="46"/>
      <c r="BQ1759" s="46"/>
      <c r="BR1759" s="46"/>
      <c r="BS1759" s="46"/>
      <c r="BT1759" s="46"/>
      <c r="BU1759" s="46"/>
      <c r="BV1759" s="46"/>
      <c r="BW1759" s="46"/>
      <c r="BX1759" s="46"/>
      <c r="BY1759" s="46"/>
      <c r="BZ1759" s="46"/>
      <c r="CA1759" s="46"/>
      <c r="CB1759" s="46"/>
      <c r="CC1759" s="46"/>
    </row>
    <row r="1760" spans="7:81" x14ac:dyDescent="0.25">
      <c r="G1760" t="s">
        <v>134</v>
      </c>
      <c r="H1760" s="40">
        <v>41936</v>
      </c>
      <c r="I1760" s="46">
        <v>0</v>
      </c>
      <c r="J1760" s="46">
        <v>0</v>
      </c>
      <c r="K1760" s="46" t="s">
        <v>74</v>
      </c>
      <c r="L1760" s="46">
        <v>0</v>
      </c>
      <c r="M1760" s="46" t="s">
        <v>74</v>
      </c>
      <c r="N1760" s="46">
        <v>0</v>
      </c>
      <c r="O1760" s="46" t="s">
        <v>74</v>
      </c>
      <c r="P1760" s="46">
        <v>0</v>
      </c>
      <c r="Q1760" s="46" t="s">
        <v>74</v>
      </c>
      <c r="R1760" s="46">
        <v>0</v>
      </c>
      <c r="S1760" s="46" t="s">
        <v>74</v>
      </c>
      <c r="T1760" s="46">
        <v>0</v>
      </c>
      <c r="U1760" s="46" t="s">
        <v>74</v>
      </c>
      <c r="V1760" s="46">
        <v>0</v>
      </c>
      <c r="W1760" s="46" t="s">
        <v>74</v>
      </c>
      <c r="X1760" s="46">
        <v>0</v>
      </c>
      <c r="Y1760" s="46" t="s">
        <v>74</v>
      </c>
      <c r="Z1760" s="46">
        <v>0</v>
      </c>
      <c r="AA1760" s="46" t="s">
        <v>74</v>
      </c>
      <c r="AB1760" s="46">
        <v>0</v>
      </c>
      <c r="AC1760" s="46" t="s">
        <v>74</v>
      </c>
      <c r="AD1760" s="46">
        <v>0</v>
      </c>
      <c r="AE1760" s="46" t="s">
        <v>74</v>
      </c>
      <c r="AF1760" s="46">
        <v>0</v>
      </c>
      <c r="AG1760" s="46" t="s">
        <v>74</v>
      </c>
      <c r="AH1760" s="46">
        <v>0</v>
      </c>
      <c r="AI1760" s="46" t="s">
        <v>74</v>
      </c>
      <c r="AJ1760" s="46">
        <v>0</v>
      </c>
      <c r="AK1760" s="46" t="s">
        <v>74</v>
      </c>
      <c r="AL1760" s="46">
        <v>0</v>
      </c>
      <c r="AM1760" s="46" t="s">
        <v>74</v>
      </c>
      <c r="AN1760" s="50"/>
      <c r="AO1760" s="46"/>
      <c r="AP1760" s="46"/>
      <c r="AQ1760" s="46"/>
      <c r="AR1760" s="46"/>
      <c r="AS1760" s="46"/>
      <c r="AT1760" s="46"/>
      <c r="AU1760" s="46"/>
      <c r="AV1760" s="46"/>
      <c r="AW1760" s="46"/>
      <c r="AX1760" s="46"/>
      <c r="AY1760" s="46"/>
      <c r="AZ1760" s="46"/>
      <c r="BA1760" s="46"/>
      <c r="BB1760" s="46"/>
      <c r="BC1760" s="46"/>
      <c r="BD1760" s="46"/>
      <c r="BE1760" s="46"/>
      <c r="BF1760" s="46"/>
      <c r="BG1760" s="46"/>
      <c r="BH1760" s="46"/>
      <c r="BI1760" s="46"/>
      <c r="BJ1760" s="46"/>
      <c r="BK1760" s="46"/>
      <c r="BL1760" s="46"/>
      <c r="BM1760" s="46"/>
      <c r="BN1760" s="46"/>
      <c r="BO1760" s="46"/>
      <c r="BP1760" s="46"/>
      <c r="BQ1760" s="46"/>
      <c r="BR1760" s="46"/>
      <c r="BS1760" s="46"/>
      <c r="BT1760" s="46"/>
      <c r="BU1760" s="46"/>
      <c r="BV1760" s="46"/>
      <c r="BW1760" s="46"/>
      <c r="BX1760" s="46"/>
      <c r="BY1760" s="46"/>
      <c r="BZ1760" s="46"/>
      <c r="CA1760" s="46"/>
      <c r="CB1760" s="46"/>
      <c r="CC1760" s="46"/>
    </row>
    <row r="1761" spans="7:81" x14ac:dyDescent="0.25">
      <c r="G1761" t="s">
        <v>134</v>
      </c>
      <c r="H1761" s="40">
        <v>41937</v>
      </c>
      <c r="I1761" s="46">
        <v>0</v>
      </c>
      <c r="J1761" s="46">
        <v>0</v>
      </c>
      <c r="K1761" s="46" t="s">
        <v>74</v>
      </c>
      <c r="L1761" s="46">
        <v>0</v>
      </c>
      <c r="M1761" s="46" t="s">
        <v>74</v>
      </c>
      <c r="N1761" s="46">
        <v>0</v>
      </c>
      <c r="O1761" s="46" t="s">
        <v>74</v>
      </c>
      <c r="P1761" s="46">
        <v>0</v>
      </c>
      <c r="Q1761" s="46" t="s">
        <v>74</v>
      </c>
      <c r="R1761" s="46">
        <v>0</v>
      </c>
      <c r="S1761" s="46" t="s">
        <v>74</v>
      </c>
      <c r="T1761" s="46">
        <v>0</v>
      </c>
      <c r="U1761" s="46" t="s">
        <v>74</v>
      </c>
      <c r="V1761" s="46">
        <v>0</v>
      </c>
      <c r="W1761" s="46" t="s">
        <v>74</v>
      </c>
      <c r="X1761" s="46">
        <v>0</v>
      </c>
      <c r="Y1761" s="46" t="s">
        <v>74</v>
      </c>
      <c r="Z1761" s="46">
        <v>0</v>
      </c>
      <c r="AA1761" s="46" t="s">
        <v>74</v>
      </c>
      <c r="AB1761" s="46">
        <v>0</v>
      </c>
      <c r="AC1761" s="46" t="s">
        <v>74</v>
      </c>
      <c r="AD1761" s="46">
        <v>0</v>
      </c>
      <c r="AE1761" s="46" t="s">
        <v>74</v>
      </c>
      <c r="AF1761" s="46">
        <v>0</v>
      </c>
      <c r="AG1761" s="46" t="s">
        <v>74</v>
      </c>
      <c r="AH1761" s="46">
        <v>0</v>
      </c>
      <c r="AI1761" s="46" t="s">
        <v>74</v>
      </c>
      <c r="AJ1761" s="46">
        <v>0</v>
      </c>
      <c r="AK1761" s="46" t="s">
        <v>74</v>
      </c>
      <c r="AL1761" s="46">
        <v>0</v>
      </c>
      <c r="AM1761" s="46" t="s">
        <v>74</v>
      </c>
      <c r="AN1761" s="50"/>
      <c r="AO1761" s="46"/>
      <c r="AP1761" s="46"/>
      <c r="AQ1761" s="46"/>
      <c r="AR1761" s="46"/>
      <c r="AS1761" s="46"/>
      <c r="AT1761" s="46"/>
      <c r="AU1761" s="46"/>
      <c r="AV1761" s="46"/>
      <c r="AW1761" s="46"/>
      <c r="AX1761" s="46"/>
      <c r="AY1761" s="46"/>
      <c r="AZ1761" s="46"/>
      <c r="BA1761" s="46"/>
      <c r="BB1761" s="46"/>
      <c r="BC1761" s="46"/>
      <c r="BD1761" s="46"/>
      <c r="BE1761" s="46"/>
      <c r="BF1761" s="46"/>
      <c r="BG1761" s="46"/>
      <c r="BH1761" s="46"/>
      <c r="BI1761" s="46"/>
      <c r="BJ1761" s="46"/>
      <c r="BK1761" s="46"/>
      <c r="BL1761" s="46"/>
      <c r="BM1761" s="46"/>
      <c r="BN1761" s="46"/>
      <c r="BO1761" s="46"/>
      <c r="BP1761" s="46"/>
      <c r="BQ1761" s="46"/>
      <c r="BR1761" s="46"/>
      <c r="BS1761" s="46"/>
      <c r="BT1761" s="46"/>
      <c r="BU1761" s="46"/>
      <c r="BV1761" s="46"/>
      <c r="BW1761" s="46"/>
      <c r="BX1761" s="46"/>
      <c r="BY1761" s="46"/>
      <c r="BZ1761" s="46"/>
      <c r="CA1761" s="46"/>
      <c r="CB1761" s="46"/>
      <c r="CC1761" s="46"/>
    </row>
    <row r="1762" spans="7:81" x14ac:dyDescent="0.25">
      <c r="G1762" t="s">
        <v>134</v>
      </c>
      <c r="H1762" s="40">
        <v>41938</v>
      </c>
      <c r="I1762" s="46">
        <v>0</v>
      </c>
      <c r="J1762" s="46">
        <v>0</v>
      </c>
      <c r="K1762" s="46" t="s">
        <v>74</v>
      </c>
      <c r="L1762" s="46">
        <v>0</v>
      </c>
      <c r="M1762" s="46" t="s">
        <v>74</v>
      </c>
      <c r="N1762" s="46">
        <v>0</v>
      </c>
      <c r="O1762" s="46" t="s">
        <v>74</v>
      </c>
      <c r="P1762" s="46">
        <v>0</v>
      </c>
      <c r="Q1762" s="46" t="s">
        <v>74</v>
      </c>
      <c r="R1762" s="46">
        <v>0</v>
      </c>
      <c r="S1762" s="46" t="s">
        <v>74</v>
      </c>
      <c r="T1762" s="46">
        <v>0</v>
      </c>
      <c r="U1762" s="46" t="s">
        <v>74</v>
      </c>
      <c r="V1762" s="46">
        <v>0</v>
      </c>
      <c r="W1762" s="46" t="s">
        <v>74</v>
      </c>
      <c r="X1762" s="46">
        <v>0</v>
      </c>
      <c r="Y1762" s="46" t="s">
        <v>74</v>
      </c>
      <c r="Z1762" s="46">
        <v>0</v>
      </c>
      <c r="AA1762" s="46" t="s">
        <v>74</v>
      </c>
      <c r="AB1762" s="46">
        <v>0</v>
      </c>
      <c r="AC1762" s="46" t="s">
        <v>74</v>
      </c>
      <c r="AD1762" s="46">
        <v>0</v>
      </c>
      <c r="AE1762" s="46" t="s">
        <v>74</v>
      </c>
      <c r="AF1762" s="46">
        <v>0</v>
      </c>
      <c r="AG1762" s="46" t="s">
        <v>74</v>
      </c>
      <c r="AH1762" s="46">
        <v>0</v>
      </c>
      <c r="AI1762" s="46" t="s">
        <v>74</v>
      </c>
      <c r="AJ1762" s="46">
        <v>0</v>
      </c>
      <c r="AK1762" s="46" t="s">
        <v>74</v>
      </c>
      <c r="AL1762" s="46">
        <v>0</v>
      </c>
      <c r="AM1762" s="46" t="s">
        <v>74</v>
      </c>
      <c r="AN1762" s="50"/>
      <c r="AO1762" s="46"/>
      <c r="AP1762" s="46"/>
      <c r="AQ1762" s="46"/>
      <c r="AR1762" s="46"/>
      <c r="AS1762" s="46"/>
      <c r="AT1762" s="46"/>
      <c r="AU1762" s="46"/>
      <c r="AV1762" s="46"/>
      <c r="AW1762" s="46"/>
      <c r="AX1762" s="46"/>
      <c r="AY1762" s="46"/>
      <c r="AZ1762" s="46"/>
      <c r="BA1762" s="46"/>
      <c r="BB1762" s="46"/>
      <c r="BC1762" s="46"/>
      <c r="BD1762" s="46"/>
      <c r="BE1762" s="46"/>
      <c r="BF1762" s="46"/>
      <c r="BG1762" s="46"/>
      <c r="BH1762" s="46"/>
      <c r="BI1762" s="46"/>
      <c r="BJ1762" s="46"/>
      <c r="BK1762" s="46"/>
      <c r="BL1762" s="46"/>
      <c r="BM1762" s="46"/>
      <c r="BN1762" s="46"/>
      <c r="BO1762" s="46"/>
      <c r="BP1762" s="46"/>
      <c r="BQ1762" s="46"/>
      <c r="BR1762" s="46"/>
      <c r="BS1762" s="46"/>
      <c r="BT1762" s="46"/>
      <c r="BU1762" s="46"/>
      <c r="BV1762" s="46"/>
      <c r="BW1762" s="46"/>
      <c r="BX1762" s="46"/>
      <c r="BY1762" s="46"/>
      <c r="BZ1762" s="46"/>
      <c r="CA1762" s="46"/>
      <c r="CB1762" s="46"/>
      <c r="CC1762" s="46"/>
    </row>
    <row r="1763" spans="7:81" x14ac:dyDescent="0.25">
      <c r="G1763" t="s">
        <v>134</v>
      </c>
      <c r="H1763" s="40">
        <v>41939</v>
      </c>
      <c r="I1763" s="46">
        <v>8</v>
      </c>
      <c r="J1763" s="46">
        <v>0</v>
      </c>
      <c r="K1763" s="46" t="s">
        <v>74</v>
      </c>
      <c r="L1763" s="46">
        <v>0</v>
      </c>
      <c r="M1763" s="46" t="s">
        <v>74</v>
      </c>
      <c r="N1763" s="46">
        <v>0</v>
      </c>
      <c r="O1763" s="46" t="s">
        <v>74</v>
      </c>
      <c r="P1763" s="46">
        <v>0</v>
      </c>
      <c r="Q1763" s="46" t="s">
        <v>74</v>
      </c>
      <c r="R1763" s="46">
        <v>0</v>
      </c>
      <c r="S1763" s="46" t="s">
        <v>74</v>
      </c>
      <c r="T1763" s="46">
        <v>0</v>
      </c>
      <c r="U1763" s="46" t="s">
        <v>74</v>
      </c>
      <c r="V1763" s="46">
        <v>0</v>
      </c>
      <c r="W1763" s="46" t="s">
        <v>74</v>
      </c>
      <c r="X1763" s="46">
        <v>0</v>
      </c>
      <c r="Y1763" s="46" t="s">
        <v>74</v>
      </c>
      <c r="Z1763" s="46">
        <v>0</v>
      </c>
      <c r="AA1763" s="46" t="s">
        <v>74</v>
      </c>
      <c r="AB1763" s="46">
        <v>0</v>
      </c>
      <c r="AC1763" s="46" t="s">
        <v>74</v>
      </c>
      <c r="AD1763" s="46">
        <v>0</v>
      </c>
      <c r="AE1763" s="46" t="s">
        <v>74</v>
      </c>
      <c r="AF1763" s="46">
        <v>0</v>
      </c>
      <c r="AG1763" s="46" t="s">
        <v>74</v>
      </c>
      <c r="AH1763" s="46">
        <v>0</v>
      </c>
      <c r="AI1763" s="46" t="s">
        <v>74</v>
      </c>
      <c r="AJ1763" s="46">
        <v>0</v>
      </c>
      <c r="AK1763" s="46" t="s">
        <v>74</v>
      </c>
      <c r="AL1763" s="46">
        <v>0</v>
      </c>
      <c r="AM1763" s="46" t="s">
        <v>74</v>
      </c>
      <c r="AN1763" s="50"/>
      <c r="AO1763" s="46"/>
      <c r="AP1763" s="46"/>
      <c r="AQ1763" s="46"/>
      <c r="AR1763" s="46"/>
      <c r="AS1763" s="46"/>
      <c r="AT1763" s="46"/>
      <c r="AU1763" s="46"/>
      <c r="AV1763" s="46"/>
      <c r="AW1763" s="46"/>
      <c r="AX1763" s="46"/>
      <c r="AY1763" s="46"/>
      <c r="AZ1763" s="46"/>
      <c r="BA1763" s="46"/>
      <c r="BB1763" s="46"/>
      <c r="BC1763" s="46"/>
      <c r="BD1763" s="46"/>
      <c r="BE1763" s="46"/>
      <c r="BF1763" s="46"/>
      <c r="BG1763" s="46"/>
      <c r="BH1763" s="46"/>
      <c r="BI1763" s="46"/>
      <c r="BJ1763" s="46"/>
      <c r="BK1763" s="46"/>
      <c r="BL1763" s="46"/>
      <c r="BM1763" s="46"/>
      <c r="BN1763" s="46"/>
      <c r="BO1763" s="46"/>
      <c r="BP1763" s="46"/>
      <c r="BQ1763" s="46"/>
      <c r="BR1763" s="46"/>
      <c r="BS1763" s="46"/>
      <c r="BT1763" s="46"/>
      <c r="BU1763" s="46"/>
      <c r="BV1763" s="46"/>
      <c r="BW1763" s="46"/>
      <c r="BX1763" s="46"/>
      <c r="BY1763" s="46"/>
      <c r="BZ1763" s="46"/>
      <c r="CA1763" s="46"/>
      <c r="CB1763" s="46"/>
      <c r="CC1763" s="46"/>
    </row>
    <row r="1764" spans="7:81" x14ac:dyDescent="0.25">
      <c r="G1764" t="s">
        <v>134</v>
      </c>
      <c r="H1764" s="40">
        <v>41940</v>
      </c>
      <c r="I1764" s="46">
        <v>0</v>
      </c>
      <c r="J1764" s="46">
        <v>0</v>
      </c>
      <c r="K1764" s="46" t="s">
        <v>74</v>
      </c>
      <c r="L1764" s="46">
        <v>0</v>
      </c>
      <c r="M1764" s="46" t="s">
        <v>74</v>
      </c>
      <c r="N1764" s="46">
        <v>0</v>
      </c>
      <c r="O1764" s="46" t="s">
        <v>74</v>
      </c>
      <c r="P1764" s="46">
        <v>0</v>
      </c>
      <c r="Q1764" s="46" t="s">
        <v>74</v>
      </c>
      <c r="R1764" s="46">
        <v>0</v>
      </c>
      <c r="S1764" s="46" t="s">
        <v>74</v>
      </c>
      <c r="T1764" s="46">
        <v>0</v>
      </c>
      <c r="U1764" s="46" t="s">
        <v>74</v>
      </c>
      <c r="V1764" s="46">
        <v>0</v>
      </c>
      <c r="W1764" s="46" t="s">
        <v>74</v>
      </c>
      <c r="X1764" s="46">
        <v>40.635660446037043</v>
      </c>
      <c r="Y1764" s="46" t="s">
        <v>74</v>
      </c>
      <c r="Z1764" s="46">
        <v>0</v>
      </c>
      <c r="AA1764" s="46" t="s">
        <v>74</v>
      </c>
      <c r="AB1764" s="46">
        <v>0</v>
      </c>
      <c r="AC1764" s="46" t="s">
        <v>74</v>
      </c>
      <c r="AD1764" s="46">
        <v>0</v>
      </c>
      <c r="AE1764" s="46" t="s">
        <v>74</v>
      </c>
      <c r="AF1764" s="46">
        <v>0</v>
      </c>
      <c r="AG1764" s="46" t="s">
        <v>74</v>
      </c>
      <c r="AH1764" s="46">
        <v>0</v>
      </c>
      <c r="AI1764" s="46" t="s">
        <v>74</v>
      </c>
      <c r="AJ1764" s="46">
        <v>0</v>
      </c>
      <c r="AK1764" s="46" t="s">
        <v>74</v>
      </c>
      <c r="AL1764" s="46">
        <v>0</v>
      </c>
      <c r="AM1764" s="46" t="s">
        <v>74</v>
      </c>
      <c r="AN1764" s="50"/>
      <c r="AO1764" s="46"/>
      <c r="AP1764" s="46"/>
      <c r="AQ1764" s="46"/>
      <c r="AR1764" s="46"/>
      <c r="AS1764" s="46"/>
      <c r="AT1764" s="46"/>
      <c r="AU1764" s="46"/>
      <c r="AV1764" s="46"/>
      <c r="AW1764" s="46"/>
      <c r="AX1764" s="46"/>
      <c r="AY1764" s="46"/>
      <c r="AZ1764" s="46"/>
      <c r="BA1764" s="46"/>
      <c r="BB1764" s="46"/>
      <c r="BC1764" s="46"/>
      <c r="BD1764" s="46"/>
      <c r="BE1764" s="46"/>
      <c r="BF1764" s="46"/>
      <c r="BG1764" s="46"/>
      <c r="BH1764" s="46"/>
      <c r="BI1764" s="46"/>
      <c r="BJ1764" s="46"/>
      <c r="BK1764" s="46"/>
      <c r="BL1764" s="46"/>
      <c r="BM1764" s="46"/>
      <c r="BN1764" s="46"/>
      <c r="BO1764" s="46"/>
      <c r="BP1764" s="46"/>
      <c r="BQ1764" s="46"/>
      <c r="BR1764" s="46"/>
      <c r="BS1764" s="46"/>
      <c r="BT1764" s="46"/>
      <c r="BU1764" s="46"/>
      <c r="BV1764" s="46"/>
      <c r="BW1764" s="46"/>
      <c r="BX1764" s="46"/>
      <c r="BY1764" s="46"/>
      <c r="BZ1764" s="46"/>
      <c r="CA1764" s="46"/>
      <c r="CB1764" s="46"/>
      <c r="CC1764" s="46"/>
    </row>
    <row r="1765" spans="7:81" x14ac:dyDescent="0.25">
      <c r="G1765" t="s">
        <v>134</v>
      </c>
      <c r="H1765" s="40">
        <v>41941</v>
      </c>
      <c r="I1765" s="46">
        <v>0</v>
      </c>
      <c r="J1765" s="46">
        <v>0</v>
      </c>
      <c r="K1765" s="46" t="s">
        <v>74</v>
      </c>
      <c r="L1765" s="46">
        <v>0</v>
      </c>
      <c r="M1765" s="46" t="s">
        <v>74</v>
      </c>
      <c r="N1765" s="46">
        <v>0</v>
      </c>
      <c r="O1765" s="46" t="s">
        <v>74</v>
      </c>
      <c r="P1765" s="46">
        <v>0</v>
      </c>
      <c r="Q1765" s="46" t="s">
        <v>74</v>
      </c>
      <c r="R1765" s="46">
        <v>65.686481783152729</v>
      </c>
      <c r="S1765" s="46" t="s">
        <v>74</v>
      </c>
      <c r="T1765" s="46">
        <v>0</v>
      </c>
      <c r="U1765" s="46" t="s">
        <v>74</v>
      </c>
      <c r="V1765" s="46">
        <v>0</v>
      </c>
      <c r="W1765" s="46" t="s">
        <v>74</v>
      </c>
      <c r="X1765" s="46">
        <v>0</v>
      </c>
      <c r="Y1765" s="46" t="s">
        <v>74</v>
      </c>
      <c r="Z1765" s="46">
        <v>0</v>
      </c>
      <c r="AA1765" s="46">
        <v>0</v>
      </c>
      <c r="AB1765" s="46">
        <v>0</v>
      </c>
      <c r="AC1765" s="46">
        <v>9.9999999999999992E-2</v>
      </c>
      <c r="AD1765" s="46">
        <v>0</v>
      </c>
      <c r="AE1765" s="46">
        <v>1.0999999999999999</v>
      </c>
      <c r="AF1765" s="46">
        <v>0</v>
      </c>
      <c r="AG1765" s="46">
        <v>0</v>
      </c>
      <c r="AH1765" s="46">
        <v>0</v>
      </c>
      <c r="AI1765" s="46">
        <v>0</v>
      </c>
      <c r="AJ1765" s="46">
        <v>63.193032410591151</v>
      </c>
      <c r="AK1765" s="46">
        <v>0.16666666666666666</v>
      </c>
      <c r="AL1765" s="46">
        <v>0</v>
      </c>
      <c r="AM1765" s="46">
        <v>0</v>
      </c>
      <c r="AN1765" s="50"/>
      <c r="AO1765" s="46"/>
      <c r="AP1765" s="46"/>
      <c r="AQ1765" s="46"/>
      <c r="AR1765" s="46"/>
      <c r="AS1765" s="46"/>
      <c r="AT1765" s="46"/>
      <c r="AU1765" s="46"/>
      <c r="AV1765" s="46"/>
      <c r="AW1765" s="46"/>
      <c r="AX1765" s="46"/>
      <c r="AY1765" s="46"/>
      <c r="AZ1765" s="46"/>
      <c r="BA1765" s="46"/>
      <c r="BB1765" s="46"/>
      <c r="BC1765" s="46"/>
      <c r="BD1765" s="46"/>
      <c r="BE1765" s="46"/>
      <c r="BF1765" s="46"/>
      <c r="BG1765" s="46"/>
      <c r="BH1765" s="46"/>
      <c r="BI1765" s="46">
        <v>0</v>
      </c>
      <c r="BJ1765" s="46">
        <v>0</v>
      </c>
      <c r="BK1765" s="46">
        <v>0</v>
      </c>
      <c r="BL1765" s="46">
        <v>0</v>
      </c>
      <c r="BM1765" s="46">
        <v>0.3</v>
      </c>
      <c r="BN1765" s="46">
        <v>0</v>
      </c>
      <c r="BO1765" s="46">
        <v>0.3</v>
      </c>
      <c r="BP1765" s="46">
        <v>1</v>
      </c>
      <c r="BQ1765" s="46">
        <v>2</v>
      </c>
      <c r="BR1765" s="46">
        <v>0</v>
      </c>
      <c r="BS1765" s="46">
        <v>0</v>
      </c>
      <c r="BT1765" s="46">
        <v>0</v>
      </c>
      <c r="BU1765" s="46">
        <v>0</v>
      </c>
      <c r="BV1765" s="46">
        <v>0</v>
      </c>
      <c r="BW1765" s="46">
        <v>0</v>
      </c>
      <c r="BX1765" s="46">
        <v>0.5</v>
      </c>
      <c r="BY1765" s="46">
        <v>0</v>
      </c>
      <c r="BZ1765" s="46">
        <v>0</v>
      </c>
      <c r="CA1765" s="46">
        <v>0</v>
      </c>
      <c r="CB1765" s="46">
        <v>0</v>
      </c>
      <c r="CC1765" s="46">
        <v>0</v>
      </c>
    </row>
    <row r="1766" spans="7:81" x14ac:dyDescent="0.25">
      <c r="G1766" t="s">
        <v>134</v>
      </c>
      <c r="H1766" s="40">
        <v>41942</v>
      </c>
      <c r="I1766" s="46">
        <v>2</v>
      </c>
      <c r="J1766" s="46">
        <v>0</v>
      </c>
      <c r="K1766" s="46" t="s">
        <v>74</v>
      </c>
      <c r="L1766" s="46">
        <v>0</v>
      </c>
      <c r="M1766" s="46" t="s">
        <v>74</v>
      </c>
      <c r="N1766" s="46">
        <v>0</v>
      </c>
      <c r="O1766" s="46" t="s">
        <v>74</v>
      </c>
      <c r="P1766" s="46">
        <v>0</v>
      </c>
      <c r="Q1766" s="46" t="s">
        <v>74</v>
      </c>
      <c r="R1766" s="46">
        <v>0</v>
      </c>
      <c r="S1766" s="46" t="s">
        <v>74</v>
      </c>
      <c r="T1766" s="46">
        <v>0</v>
      </c>
      <c r="U1766" s="46" t="s">
        <v>74</v>
      </c>
      <c r="V1766" s="46">
        <v>41.22867271138238</v>
      </c>
      <c r="W1766" s="46" t="s">
        <v>74</v>
      </c>
      <c r="X1766" s="46">
        <v>0</v>
      </c>
      <c r="Y1766" s="46" t="s">
        <v>74</v>
      </c>
      <c r="Z1766" s="46">
        <v>0</v>
      </c>
      <c r="AA1766" s="46" t="s">
        <v>74</v>
      </c>
      <c r="AB1766" s="46">
        <v>0</v>
      </c>
      <c r="AC1766" s="46" t="s">
        <v>74</v>
      </c>
      <c r="AD1766" s="46">
        <v>0</v>
      </c>
      <c r="AE1766" s="46" t="s">
        <v>74</v>
      </c>
      <c r="AF1766" s="46">
        <v>0</v>
      </c>
      <c r="AG1766" s="46" t="s">
        <v>74</v>
      </c>
      <c r="AH1766" s="46">
        <v>0</v>
      </c>
      <c r="AI1766" s="46" t="s">
        <v>74</v>
      </c>
      <c r="AJ1766" s="46">
        <v>0</v>
      </c>
      <c r="AK1766" s="46" t="s">
        <v>74</v>
      </c>
      <c r="AL1766" s="46">
        <v>0</v>
      </c>
      <c r="AM1766" s="46" t="s">
        <v>74</v>
      </c>
      <c r="AN1766" s="50"/>
      <c r="AO1766" s="46"/>
      <c r="AP1766" s="46"/>
      <c r="AQ1766" s="46"/>
      <c r="AR1766" s="46"/>
      <c r="AS1766" s="46"/>
      <c r="AT1766" s="46"/>
      <c r="AU1766" s="46"/>
      <c r="AV1766" s="46"/>
      <c r="AW1766" s="46"/>
      <c r="AX1766" s="46"/>
      <c r="AY1766" s="46"/>
      <c r="AZ1766" s="46"/>
      <c r="BA1766" s="46"/>
      <c r="BB1766" s="46"/>
      <c r="BC1766" s="46"/>
      <c r="BD1766" s="46"/>
      <c r="BE1766" s="46"/>
      <c r="BF1766" s="46"/>
      <c r="BG1766" s="46"/>
      <c r="BH1766" s="46"/>
      <c r="BI1766" s="46"/>
      <c r="BJ1766" s="46"/>
      <c r="BK1766" s="46"/>
      <c r="BL1766" s="46"/>
      <c r="BM1766" s="46"/>
      <c r="BN1766" s="46"/>
      <c r="BO1766" s="46"/>
      <c r="BP1766" s="46"/>
      <c r="BQ1766" s="46"/>
      <c r="BR1766" s="46"/>
      <c r="BS1766" s="46"/>
      <c r="BT1766" s="46"/>
      <c r="BU1766" s="46"/>
      <c r="BV1766" s="46"/>
      <c r="BW1766" s="46"/>
      <c r="BX1766" s="46"/>
      <c r="BY1766" s="46"/>
      <c r="BZ1766" s="46"/>
      <c r="CA1766" s="46"/>
      <c r="CB1766" s="46"/>
      <c r="CC1766" s="46"/>
    </row>
    <row r="1767" spans="7:81" x14ac:dyDescent="0.25">
      <c r="G1767" t="s">
        <v>134</v>
      </c>
      <c r="H1767" s="40">
        <v>41943</v>
      </c>
      <c r="I1767" s="46">
        <v>0</v>
      </c>
      <c r="J1767" s="46">
        <v>0</v>
      </c>
      <c r="K1767" s="46" t="s">
        <v>74</v>
      </c>
      <c r="L1767" s="46">
        <v>0</v>
      </c>
      <c r="M1767" s="46" t="s">
        <v>74</v>
      </c>
      <c r="N1767" s="46">
        <v>0</v>
      </c>
      <c r="O1767" s="46" t="s">
        <v>74</v>
      </c>
      <c r="P1767" s="46">
        <v>0</v>
      </c>
      <c r="Q1767" s="46" t="s">
        <v>74</v>
      </c>
      <c r="R1767" s="46">
        <v>0</v>
      </c>
      <c r="S1767" s="46" t="s">
        <v>74</v>
      </c>
      <c r="T1767" s="46">
        <v>0</v>
      </c>
      <c r="U1767" s="46" t="s">
        <v>74</v>
      </c>
      <c r="V1767" s="46">
        <v>0</v>
      </c>
      <c r="W1767" s="46" t="s">
        <v>74</v>
      </c>
      <c r="X1767" s="46">
        <v>0</v>
      </c>
      <c r="Y1767" s="46" t="s">
        <v>74</v>
      </c>
      <c r="Z1767" s="46">
        <v>0</v>
      </c>
      <c r="AA1767" s="46" t="s">
        <v>74</v>
      </c>
      <c r="AB1767" s="46">
        <v>0</v>
      </c>
      <c r="AC1767" s="46" t="s">
        <v>74</v>
      </c>
      <c r="AD1767" s="46">
        <v>0</v>
      </c>
      <c r="AE1767" s="46" t="s">
        <v>74</v>
      </c>
      <c r="AF1767" s="46">
        <v>0</v>
      </c>
      <c r="AG1767" s="46" t="s">
        <v>74</v>
      </c>
      <c r="AH1767" s="46">
        <v>0</v>
      </c>
      <c r="AI1767" s="46" t="s">
        <v>74</v>
      </c>
      <c r="AJ1767" s="46">
        <v>0</v>
      </c>
      <c r="AK1767" s="46" t="s">
        <v>74</v>
      </c>
      <c r="AL1767" s="46">
        <v>0</v>
      </c>
      <c r="AM1767" s="46" t="s">
        <v>74</v>
      </c>
      <c r="AN1767" s="50"/>
      <c r="AO1767" s="46"/>
      <c r="AP1767" s="46"/>
      <c r="AQ1767" s="46"/>
      <c r="AR1767" s="46"/>
      <c r="AS1767" s="46"/>
      <c r="AT1767" s="46"/>
      <c r="AU1767" s="46"/>
      <c r="AV1767" s="46"/>
      <c r="AW1767" s="46"/>
      <c r="AX1767" s="46"/>
      <c r="AY1767" s="46"/>
      <c r="AZ1767" s="46"/>
      <c r="BA1767" s="46"/>
      <c r="BB1767" s="46"/>
      <c r="BC1767" s="46"/>
      <c r="BD1767" s="46"/>
      <c r="BE1767" s="46"/>
      <c r="BF1767" s="46"/>
      <c r="BG1767" s="46"/>
      <c r="BH1767" s="46"/>
      <c r="BI1767" s="46"/>
      <c r="BJ1767" s="46"/>
      <c r="BK1767" s="46"/>
      <c r="BL1767" s="46"/>
      <c r="BM1767" s="46"/>
      <c r="BN1767" s="46"/>
      <c r="BO1767" s="46"/>
      <c r="BP1767" s="46"/>
      <c r="BQ1767" s="46"/>
      <c r="BR1767" s="46"/>
      <c r="BS1767" s="46"/>
      <c r="BT1767" s="46"/>
      <c r="BU1767" s="46"/>
      <c r="BV1767" s="46"/>
      <c r="BW1767" s="46"/>
      <c r="BX1767" s="46"/>
      <c r="BY1767" s="46"/>
      <c r="BZ1767" s="46"/>
      <c r="CA1767" s="46"/>
      <c r="CB1767" s="46"/>
      <c r="CC1767" s="46"/>
    </row>
    <row r="1768" spans="7:81" x14ac:dyDescent="0.25">
      <c r="G1768" t="s">
        <v>134</v>
      </c>
      <c r="H1768" s="40">
        <v>41944</v>
      </c>
      <c r="I1768" s="46">
        <v>0</v>
      </c>
      <c r="J1768" s="46">
        <v>0</v>
      </c>
      <c r="K1768" s="46" t="s">
        <v>74</v>
      </c>
      <c r="L1768" s="46">
        <v>0</v>
      </c>
      <c r="M1768" s="46" t="s">
        <v>74</v>
      </c>
      <c r="N1768" s="46">
        <v>0</v>
      </c>
      <c r="O1768" s="46" t="s">
        <v>74</v>
      </c>
      <c r="P1768" s="46">
        <v>0</v>
      </c>
      <c r="Q1768" s="46" t="s">
        <v>74</v>
      </c>
      <c r="R1768" s="46">
        <v>0</v>
      </c>
      <c r="S1768" s="46" t="s">
        <v>74</v>
      </c>
      <c r="T1768" s="46">
        <v>0</v>
      </c>
      <c r="U1768" s="46" t="s">
        <v>74</v>
      </c>
      <c r="V1768" s="46">
        <v>0</v>
      </c>
      <c r="W1768" s="46" t="s">
        <v>74</v>
      </c>
      <c r="X1768" s="46">
        <v>0</v>
      </c>
      <c r="Y1768" s="46" t="s">
        <v>74</v>
      </c>
      <c r="Z1768" s="46">
        <v>0</v>
      </c>
      <c r="AA1768" s="46" t="s">
        <v>74</v>
      </c>
      <c r="AB1768" s="46">
        <v>0</v>
      </c>
      <c r="AC1768" s="46" t="s">
        <v>74</v>
      </c>
      <c r="AD1768" s="46">
        <v>0</v>
      </c>
      <c r="AE1768" s="46" t="s">
        <v>74</v>
      </c>
      <c r="AF1768" s="46">
        <v>0</v>
      </c>
      <c r="AG1768" s="46" t="s">
        <v>74</v>
      </c>
      <c r="AH1768" s="46">
        <v>0</v>
      </c>
      <c r="AI1768" s="46" t="s">
        <v>74</v>
      </c>
      <c r="AJ1768" s="46">
        <v>0</v>
      </c>
      <c r="AK1768" s="46" t="s">
        <v>74</v>
      </c>
      <c r="AL1768" s="46">
        <v>0</v>
      </c>
      <c r="AM1768" s="46" t="s">
        <v>74</v>
      </c>
      <c r="AN1768" s="50"/>
      <c r="AO1768" s="46"/>
      <c r="AP1768" s="46"/>
      <c r="AQ1768" s="46"/>
      <c r="AR1768" s="46"/>
      <c r="AS1768" s="46"/>
      <c r="AT1768" s="46"/>
      <c r="AU1768" s="46"/>
      <c r="AV1768" s="46"/>
      <c r="AW1768" s="46"/>
      <c r="AX1768" s="46"/>
      <c r="AY1768" s="46"/>
      <c r="AZ1768" s="46"/>
      <c r="BA1768" s="46"/>
      <c r="BB1768" s="46"/>
      <c r="BC1768" s="46"/>
      <c r="BD1768" s="46"/>
      <c r="BE1768" s="46"/>
      <c r="BF1768" s="46"/>
      <c r="BG1768" s="46"/>
      <c r="BH1768" s="46"/>
      <c r="BI1768" s="46"/>
      <c r="BJ1768" s="46"/>
      <c r="BK1768" s="46"/>
      <c r="BL1768" s="46"/>
      <c r="BM1768" s="46"/>
      <c r="BN1768" s="46"/>
      <c r="BO1768" s="46"/>
      <c r="BP1768" s="46"/>
      <c r="BQ1768" s="46"/>
      <c r="BR1768" s="46"/>
      <c r="BS1768" s="46"/>
      <c r="BT1768" s="46"/>
      <c r="BU1768" s="46"/>
      <c r="BV1768" s="46"/>
      <c r="BW1768" s="46"/>
      <c r="BX1768" s="46"/>
      <c r="BY1768" s="46"/>
      <c r="BZ1768" s="46"/>
      <c r="CA1768" s="46"/>
      <c r="CB1768" s="46"/>
      <c r="CC1768" s="46"/>
    </row>
    <row r="1769" spans="7:81" x14ac:dyDescent="0.25">
      <c r="G1769" t="s">
        <v>134</v>
      </c>
      <c r="H1769" s="40">
        <v>41945</v>
      </c>
      <c r="I1769" s="46">
        <v>0</v>
      </c>
      <c r="J1769" s="46">
        <v>0</v>
      </c>
      <c r="K1769" s="46" t="s">
        <v>74</v>
      </c>
      <c r="L1769" s="46">
        <v>0</v>
      </c>
      <c r="M1769" s="46" t="s">
        <v>74</v>
      </c>
      <c r="N1769" s="46">
        <v>0</v>
      </c>
      <c r="O1769" s="46" t="s">
        <v>74</v>
      </c>
      <c r="P1769" s="46">
        <v>0</v>
      </c>
      <c r="Q1769" s="46" t="s">
        <v>74</v>
      </c>
      <c r="R1769" s="46">
        <v>0</v>
      </c>
      <c r="S1769" s="46" t="s">
        <v>74</v>
      </c>
      <c r="T1769" s="46">
        <v>0</v>
      </c>
      <c r="U1769" s="46" t="s">
        <v>74</v>
      </c>
      <c r="V1769" s="46">
        <v>0</v>
      </c>
      <c r="W1769" s="46" t="s">
        <v>74</v>
      </c>
      <c r="X1769" s="46">
        <v>0</v>
      </c>
      <c r="Y1769" s="46" t="s">
        <v>74</v>
      </c>
      <c r="Z1769" s="46">
        <v>0</v>
      </c>
      <c r="AA1769" s="46" t="s">
        <v>74</v>
      </c>
      <c r="AB1769" s="46">
        <v>0</v>
      </c>
      <c r="AC1769" s="46" t="s">
        <v>74</v>
      </c>
      <c r="AD1769" s="46">
        <v>0</v>
      </c>
      <c r="AE1769" s="46" t="s">
        <v>74</v>
      </c>
      <c r="AF1769" s="46">
        <v>0</v>
      </c>
      <c r="AG1769" s="46" t="s">
        <v>74</v>
      </c>
      <c r="AH1769" s="46">
        <v>0</v>
      </c>
      <c r="AI1769" s="46" t="s">
        <v>74</v>
      </c>
      <c r="AJ1769" s="46">
        <v>0</v>
      </c>
      <c r="AK1769" s="46" t="s">
        <v>74</v>
      </c>
      <c r="AL1769" s="46">
        <v>0</v>
      </c>
      <c r="AM1769" s="46" t="s">
        <v>74</v>
      </c>
      <c r="AN1769" s="50"/>
      <c r="AO1769" s="46"/>
      <c r="AP1769" s="46"/>
      <c r="AQ1769" s="46"/>
      <c r="AR1769" s="46"/>
      <c r="AS1769" s="46"/>
      <c r="AT1769" s="46"/>
      <c r="AU1769" s="46"/>
      <c r="AV1769" s="46"/>
      <c r="AW1769" s="46"/>
      <c r="AX1769" s="46"/>
      <c r="AY1769" s="46"/>
      <c r="AZ1769" s="46"/>
      <c r="BA1769" s="46"/>
      <c r="BB1769" s="46"/>
      <c r="BC1769" s="46"/>
      <c r="BD1769" s="46"/>
      <c r="BE1769" s="46"/>
      <c r="BF1769" s="46"/>
      <c r="BG1769" s="46"/>
      <c r="BH1769" s="46"/>
      <c r="BI1769" s="46"/>
      <c r="BJ1769" s="46"/>
      <c r="BK1769" s="46"/>
      <c r="BL1769" s="46"/>
      <c r="BM1769" s="46"/>
      <c r="BN1769" s="46"/>
      <c r="BO1769" s="46"/>
      <c r="BP1769" s="46"/>
      <c r="BQ1769" s="46"/>
      <c r="BR1769" s="46"/>
      <c r="BS1769" s="46"/>
      <c r="BT1769" s="46"/>
      <c r="BU1769" s="46"/>
      <c r="BV1769" s="46"/>
      <c r="BW1769" s="46"/>
      <c r="BX1769" s="46"/>
      <c r="BY1769" s="46"/>
      <c r="BZ1769" s="46"/>
      <c r="CA1769" s="46"/>
      <c r="CB1769" s="46"/>
      <c r="CC1769" s="46"/>
    </row>
    <row r="1770" spans="7:81" x14ac:dyDescent="0.25">
      <c r="G1770" t="s">
        <v>134</v>
      </c>
      <c r="H1770" s="40">
        <v>41946</v>
      </c>
      <c r="I1770" s="46">
        <v>0.5</v>
      </c>
      <c r="J1770" s="46">
        <v>0</v>
      </c>
      <c r="K1770" s="46" t="s">
        <v>74</v>
      </c>
      <c r="L1770" s="46">
        <v>0</v>
      </c>
      <c r="M1770" s="46" t="s">
        <v>74</v>
      </c>
      <c r="N1770" s="46">
        <v>0</v>
      </c>
      <c r="O1770" s="46" t="s">
        <v>74</v>
      </c>
      <c r="P1770" s="46">
        <v>0</v>
      </c>
      <c r="Q1770" s="46" t="s">
        <v>74</v>
      </c>
      <c r="R1770" s="46">
        <v>0</v>
      </c>
      <c r="S1770" s="46" t="s">
        <v>74</v>
      </c>
      <c r="T1770" s="46">
        <v>0</v>
      </c>
      <c r="U1770" s="46" t="s">
        <v>74</v>
      </c>
      <c r="V1770" s="46">
        <v>0</v>
      </c>
      <c r="W1770" s="46" t="s">
        <v>74</v>
      </c>
      <c r="X1770" s="46">
        <v>0</v>
      </c>
      <c r="Y1770" s="46" t="s">
        <v>74</v>
      </c>
      <c r="Z1770" s="46">
        <v>0</v>
      </c>
      <c r="AA1770" s="46" t="s">
        <v>74</v>
      </c>
      <c r="AB1770" s="46">
        <v>0</v>
      </c>
      <c r="AC1770" s="46" t="s">
        <v>74</v>
      </c>
      <c r="AD1770" s="46">
        <v>0</v>
      </c>
      <c r="AE1770" s="46" t="s">
        <v>74</v>
      </c>
      <c r="AF1770" s="46">
        <v>0</v>
      </c>
      <c r="AG1770" s="46" t="s">
        <v>74</v>
      </c>
      <c r="AH1770" s="46">
        <v>0</v>
      </c>
      <c r="AI1770" s="46" t="s">
        <v>74</v>
      </c>
      <c r="AJ1770" s="46">
        <v>0</v>
      </c>
      <c r="AK1770" s="46" t="s">
        <v>74</v>
      </c>
      <c r="AL1770" s="46">
        <v>0</v>
      </c>
      <c r="AM1770" s="46" t="s">
        <v>74</v>
      </c>
      <c r="AN1770" s="50"/>
      <c r="AO1770" s="46"/>
      <c r="AP1770" s="46"/>
      <c r="AQ1770" s="46"/>
      <c r="AR1770" s="46"/>
      <c r="AS1770" s="46"/>
      <c r="AT1770" s="46"/>
      <c r="AU1770" s="46"/>
      <c r="AV1770" s="46"/>
      <c r="AW1770" s="46"/>
      <c r="AX1770" s="46"/>
      <c r="AY1770" s="46"/>
      <c r="AZ1770" s="46"/>
      <c r="BA1770" s="46"/>
      <c r="BB1770" s="46"/>
      <c r="BC1770" s="46"/>
      <c r="BD1770" s="46"/>
      <c r="BE1770" s="46"/>
      <c r="BF1770" s="46"/>
      <c r="BG1770" s="46"/>
      <c r="BH1770" s="46"/>
      <c r="BI1770" s="46"/>
      <c r="BJ1770" s="46"/>
      <c r="BK1770" s="46"/>
      <c r="BL1770" s="46"/>
      <c r="BM1770" s="46"/>
      <c r="BN1770" s="46"/>
      <c r="BO1770" s="46"/>
      <c r="BP1770" s="46"/>
      <c r="BQ1770" s="46"/>
      <c r="BR1770" s="46"/>
      <c r="BS1770" s="46"/>
      <c r="BT1770" s="46"/>
      <c r="BU1770" s="46"/>
      <c r="BV1770" s="46"/>
      <c r="BW1770" s="46"/>
      <c r="BX1770" s="46"/>
      <c r="BY1770" s="46"/>
      <c r="BZ1770" s="46"/>
      <c r="CA1770" s="46"/>
      <c r="CB1770" s="46"/>
      <c r="CC1770" s="46"/>
    </row>
    <row r="1771" spans="7:81" x14ac:dyDescent="0.25">
      <c r="G1771" t="s">
        <v>134</v>
      </c>
      <c r="H1771" s="40">
        <v>41947</v>
      </c>
      <c r="I1771" s="46">
        <v>4.5</v>
      </c>
      <c r="J1771" s="46">
        <v>0</v>
      </c>
      <c r="K1771" s="46" t="s">
        <v>74</v>
      </c>
      <c r="L1771" s="46">
        <v>0</v>
      </c>
      <c r="M1771" s="46" t="s">
        <v>74</v>
      </c>
      <c r="N1771" s="46">
        <v>0</v>
      </c>
      <c r="O1771" s="46" t="s">
        <v>74</v>
      </c>
      <c r="P1771" s="46">
        <v>0</v>
      </c>
      <c r="Q1771" s="46" t="s">
        <v>74</v>
      </c>
      <c r="R1771" s="46">
        <v>0</v>
      </c>
      <c r="S1771" s="46" t="s">
        <v>74</v>
      </c>
      <c r="T1771" s="46">
        <v>0</v>
      </c>
      <c r="U1771" s="46" t="s">
        <v>74</v>
      </c>
      <c r="V1771" s="46">
        <v>0</v>
      </c>
      <c r="W1771" s="46" t="s">
        <v>74</v>
      </c>
      <c r="X1771" s="46">
        <v>0</v>
      </c>
      <c r="Y1771" s="46" t="s">
        <v>74</v>
      </c>
      <c r="Z1771" s="46">
        <v>0</v>
      </c>
      <c r="AA1771" s="46" t="s">
        <v>74</v>
      </c>
      <c r="AB1771" s="46">
        <v>0</v>
      </c>
      <c r="AC1771" s="46" t="s">
        <v>74</v>
      </c>
      <c r="AD1771" s="46">
        <v>0</v>
      </c>
      <c r="AE1771" s="46" t="s">
        <v>74</v>
      </c>
      <c r="AF1771" s="46">
        <v>0</v>
      </c>
      <c r="AG1771" s="46" t="s">
        <v>74</v>
      </c>
      <c r="AH1771" s="46">
        <v>0</v>
      </c>
      <c r="AI1771" s="46" t="s">
        <v>74</v>
      </c>
      <c r="AJ1771" s="46">
        <v>0</v>
      </c>
      <c r="AK1771" s="46" t="s">
        <v>74</v>
      </c>
      <c r="AL1771" s="46">
        <v>0</v>
      </c>
      <c r="AM1771" s="46" t="s">
        <v>74</v>
      </c>
      <c r="AN1771" s="50"/>
      <c r="AO1771" s="46"/>
      <c r="AP1771" s="46"/>
      <c r="AQ1771" s="46"/>
      <c r="AR1771" s="46"/>
      <c r="AS1771" s="46"/>
      <c r="AT1771" s="46"/>
      <c r="AU1771" s="46"/>
      <c r="AV1771" s="46"/>
      <c r="AW1771" s="46"/>
      <c r="AX1771" s="46"/>
      <c r="AY1771" s="46"/>
      <c r="AZ1771" s="46"/>
      <c r="BA1771" s="46"/>
      <c r="BB1771" s="46"/>
      <c r="BC1771" s="46"/>
      <c r="BD1771" s="46"/>
      <c r="BE1771" s="46"/>
      <c r="BF1771" s="46"/>
      <c r="BG1771" s="46"/>
      <c r="BH1771" s="46"/>
      <c r="BI1771" s="46"/>
      <c r="BJ1771" s="46"/>
      <c r="BK1771" s="46"/>
      <c r="BL1771" s="46"/>
      <c r="BM1771" s="46"/>
      <c r="BN1771" s="46"/>
      <c r="BO1771" s="46"/>
      <c r="BP1771" s="46"/>
      <c r="BQ1771" s="46"/>
      <c r="BR1771" s="46"/>
      <c r="BS1771" s="46"/>
      <c r="BT1771" s="46"/>
      <c r="BU1771" s="46"/>
      <c r="BV1771" s="46"/>
      <c r="BW1771" s="46"/>
      <c r="BX1771" s="46"/>
      <c r="BY1771" s="46"/>
      <c r="BZ1771" s="46"/>
      <c r="CA1771" s="46"/>
      <c r="CB1771" s="46"/>
      <c r="CC1771" s="46"/>
    </row>
    <row r="1772" spans="7:81" x14ac:dyDescent="0.25">
      <c r="G1772" t="s">
        <v>134</v>
      </c>
      <c r="H1772" s="40">
        <v>41948</v>
      </c>
      <c r="I1772" s="46">
        <v>3.5</v>
      </c>
      <c r="J1772" s="46">
        <v>0</v>
      </c>
      <c r="K1772" s="46">
        <v>0</v>
      </c>
      <c r="L1772" s="46">
        <v>0</v>
      </c>
      <c r="M1772" s="46">
        <v>0</v>
      </c>
      <c r="N1772" s="46">
        <v>0</v>
      </c>
      <c r="O1772" s="46">
        <v>0</v>
      </c>
      <c r="P1772" s="46">
        <v>0</v>
      </c>
      <c r="Q1772" s="46">
        <v>0</v>
      </c>
      <c r="R1772" s="46">
        <v>0</v>
      </c>
      <c r="S1772" s="46">
        <v>0.56666666666666665</v>
      </c>
      <c r="T1772" s="46">
        <v>0</v>
      </c>
      <c r="U1772" s="46">
        <v>0</v>
      </c>
      <c r="V1772" s="46">
        <v>0</v>
      </c>
      <c r="W1772" s="46">
        <v>0</v>
      </c>
      <c r="X1772" s="46">
        <v>0</v>
      </c>
      <c r="Y1772" s="46">
        <v>0</v>
      </c>
      <c r="Z1772" s="46">
        <v>0</v>
      </c>
      <c r="AA1772" s="46" t="s">
        <v>74</v>
      </c>
      <c r="AB1772" s="46">
        <v>0</v>
      </c>
      <c r="AC1772" s="46" t="s">
        <v>74</v>
      </c>
      <c r="AD1772" s="46">
        <v>0</v>
      </c>
      <c r="AE1772" s="46" t="s">
        <v>74</v>
      </c>
      <c r="AF1772" s="46">
        <v>0</v>
      </c>
      <c r="AG1772" s="46" t="s">
        <v>74</v>
      </c>
      <c r="AH1772" s="46">
        <v>0</v>
      </c>
      <c r="AI1772" s="46" t="s">
        <v>74</v>
      </c>
      <c r="AJ1772" s="46">
        <v>0</v>
      </c>
      <c r="AK1772" s="46" t="s">
        <v>74</v>
      </c>
      <c r="AL1772" s="46">
        <v>0</v>
      </c>
      <c r="AM1772" s="46" t="s">
        <v>74</v>
      </c>
      <c r="AN1772" s="50"/>
      <c r="AO1772" s="46">
        <v>0</v>
      </c>
      <c r="AP1772" s="46">
        <v>0</v>
      </c>
      <c r="AQ1772" s="46">
        <v>0</v>
      </c>
      <c r="AR1772" s="46">
        <v>0</v>
      </c>
      <c r="AS1772" s="46">
        <v>0</v>
      </c>
      <c r="AT1772" s="46">
        <v>0</v>
      </c>
      <c r="AU1772" s="46">
        <v>0</v>
      </c>
      <c r="AV1772" s="46">
        <v>0</v>
      </c>
      <c r="AW1772" s="46">
        <v>0.7</v>
      </c>
      <c r="AX1772" s="46">
        <v>1</v>
      </c>
      <c r="AY1772" s="46">
        <v>0</v>
      </c>
      <c r="AZ1772" s="46">
        <v>0</v>
      </c>
      <c r="BA1772" s="46">
        <v>0</v>
      </c>
      <c r="BB1772" s="46">
        <v>0</v>
      </c>
      <c r="BC1772" s="46">
        <v>0</v>
      </c>
      <c r="BD1772" s="46">
        <v>0</v>
      </c>
      <c r="BE1772" s="46">
        <v>0</v>
      </c>
      <c r="BF1772" s="46">
        <v>0</v>
      </c>
      <c r="BG1772" s="46">
        <v>0</v>
      </c>
      <c r="BH1772" s="46">
        <v>0</v>
      </c>
      <c r="BI1772" s="46"/>
      <c r="BJ1772" s="46"/>
      <c r="BK1772" s="46"/>
      <c r="BL1772" s="46"/>
      <c r="BM1772" s="46"/>
      <c r="BN1772" s="46"/>
      <c r="BO1772" s="46"/>
      <c r="BP1772" s="46"/>
      <c r="BQ1772" s="46"/>
      <c r="BR1772" s="46"/>
      <c r="BS1772" s="46"/>
      <c r="BT1772" s="46"/>
      <c r="BU1772" s="46"/>
      <c r="BV1772" s="46"/>
      <c r="BW1772" s="46"/>
      <c r="BX1772" s="46"/>
      <c r="BY1772" s="46"/>
      <c r="BZ1772" s="46"/>
      <c r="CA1772" s="46"/>
      <c r="CB1772" s="46"/>
      <c r="CC1772" s="46"/>
    </row>
    <row r="1773" spans="7:81" x14ac:dyDescent="0.25">
      <c r="G1773" t="s">
        <v>134</v>
      </c>
      <c r="H1773" s="40">
        <v>41949</v>
      </c>
      <c r="I1773" s="46">
        <v>9</v>
      </c>
      <c r="J1773" s="46">
        <v>0</v>
      </c>
      <c r="K1773" s="46" t="s">
        <v>74</v>
      </c>
      <c r="L1773" s="46">
        <v>0</v>
      </c>
      <c r="M1773" s="46" t="s">
        <v>74</v>
      </c>
      <c r="N1773" s="46">
        <v>0</v>
      </c>
      <c r="O1773" s="46" t="s">
        <v>74</v>
      </c>
      <c r="P1773" s="46">
        <v>0</v>
      </c>
      <c r="Q1773" s="46" t="s">
        <v>74</v>
      </c>
      <c r="R1773" s="46">
        <v>0</v>
      </c>
      <c r="S1773" s="46" t="s">
        <v>74</v>
      </c>
      <c r="T1773" s="46">
        <v>0</v>
      </c>
      <c r="U1773" s="46" t="s">
        <v>74</v>
      </c>
      <c r="V1773" s="46">
        <v>0</v>
      </c>
      <c r="W1773" s="46" t="s">
        <v>74</v>
      </c>
      <c r="X1773" s="46">
        <v>0</v>
      </c>
      <c r="Y1773" s="46" t="s">
        <v>74</v>
      </c>
      <c r="Z1773" s="46">
        <v>0</v>
      </c>
      <c r="AA1773" s="46" t="s">
        <v>74</v>
      </c>
      <c r="AB1773" s="46">
        <v>0</v>
      </c>
      <c r="AC1773" s="46" t="s">
        <v>74</v>
      </c>
      <c r="AD1773" s="46">
        <v>0</v>
      </c>
      <c r="AE1773" s="46" t="s">
        <v>74</v>
      </c>
      <c r="AF1773" s="46">
        <v>0</v>
      </c>
      <c r="AG1773" s="46" t="s">
        <v>74</v>
      </c>
      <c r="AH1773" s="46">
        <v>39.849920119582357</v>
      </c>
      <c r="AI1773" s="46" t="s">
        <v>74</v>
      </c>
      <c r="AJ1773" s="46">
        <v>0</v>
      </c>
      <c r="AK1773" s="46" t="s">
        <v>74</v>
      </c>
      <c r="AL1773" s="46">
        <v>0</v>
      </c>
      <c r="AM1773" s="46" t="s">
        <v>74</v>
      </c>
      <c r="AN1773" s="50"/>
      <c r="AO1773" s="46"/>
      <c r="AP1773" s="46"/>
      <c r="AQ1773" s="46"/>
      <c r="AR1773" s="46"/>
      <c r="AS1773" s="46"/>
      <c r="AT1773" s="46"/>
      <c r="AU1773" s="46"/>
      <c r="AV1773" s="46"/>
      <c r="AW1773" s="46"/>
      <c r="AX1773" s="46"/>
      <c r="AY1773" s="46"/>
      <c r="AZ1773" s="46"/>
      <c r="BA1773" s="46"/>
      <c r="BB1773" s="46"/>
      <c r="BC1773" s="46"/>
      <c r="BD1773" s="46"/>
      <c r="BE1773" s="46"/>
      <c r="BF1773" s="46"/>
      <c r="BG1773" s="46"/>
      <c r="BH1773" s="46"/>
      <c r="BI1773" s="46"/>
      <c r="BJ1773" s="46"/>
      <c r="BK1773" s="46"/>
      <c r="BL1773" s="46"/>
      <c r="BM1773" s="46"/>
      <c r="BN1773" s="46"/>
      <c r="BO1773" s="46"/>
      <c r="BP1773" s="46"/>
      <c r="BQ1773" s="46"/>
      <c r="BR1773" s="46"/>
      <c r="BS1773" s="46"/>
      <c r="BT1773" s="46"/>
      <c r="BU1773" s="46"/>
      <c r="BV1773" s="46"/>
      <c r="BW1773" s="46"/>
      <c r="BX1773" s="46"/>
      <c r="BY1773" s="46"/>
      <c r="BZ1773" s="46"/>
      <c r="CA1773" s="46"/>
      <c r="CB1773" s="46"/>
      <c r="CC1773" s="46"/>
    </row>
    <row r="1774" spans="7:81" x14ac:dyDescent="0.25">
      <c r="G1774" t="s">
        <v>134</v>
      </c>
      <c r="H1774" s="40">
        <v>41950</v>
      </c>
      <c r="I1774" s="46">
        <v>0</v>
      </c>
      <c r="J1774" s="46">
        <v>0</v>
      </c>
      <c r="K1774" s="46" t="s">
        <v>74</v>
      </c>
      <c r="L1774" s="46">
        <v>0</v>
      </c>
      <c r="M1774" s="46" t="s">
        <v>74</v>
      </c>
      <c r="N1774" s="46">
        <v>0</v>
      </c>
      <c r="O1774" s="46" t="s">
        <v>74</v>
      </c>
      <c r="P1774" s="46">
        <v>0</v>
      </c>
      <c r="Q1774" s="46" t="s">
        <v>74</v>
      </c>
      <c r="R1774" s="46">
        <v>0</v>
      </c>
      <c r="S1774" s="46" t="s">
        <v>74</v>
      </c>
      <c r="T1774" s="46">
        <v>0</v>
      </c>
      <c r="U1774" s="46" t="s">
        <v>74</v>
      </c>
      <c r="V1774" s="46">
        <v>0</v>
      </c>
      <c r="W1774" s="46" t="s">
        <v>74</v>
      </c>
      <c r="X1774" s="46">
        <v>0</v>
      </c>
      <c r="Y1774" s="46" t="s">
        <v>74</v>
      </c>
      <c r="Z1774" s="46">
        <v>0</v>
      </c>
      <c r="AA1774" s="46" t="s">
        <v>74</v>
      </c>
      <c r="AB1774" s="46">
        <v>0</v>
      </c>
      <c r="AC1774" s="46" t="s">
        <v>74</v>
      </c>
      <c r="AD1774" s="46">
        <v>0</v>
      </c>
      <c r="AE1774" s="46" t="s">
        <v>74</v>
      </c>
      <c r="AF1774" s="46">
        <v>0</v>
      </c>
      <c r="AG1774" s="46" t="s">
        <v>74</v>
      </c>
      <c r="AH1774" s="46">
        <v>0</v>
      </c>
      <c r="AI1774" s="46" t="s">
        <v>74</v>
      </c>
      <c r="AJ1774" s="46">
        <v>0</v>
      </c>
      <c r="AK1774" s="46" t="s">
        <v>74</v>
      </c>
      <c r="AL1774" s="46">
        <v>0</v>
      </c>
      <c r="AM1774" s="46" t="s">
        <v>74</v>
      </c>
      <c r="AN1774" s="50"/>
      <c r="AO1774" s="46"/>
      <c r="AP1774" s="46"/>
      <c r="AQ1774" s="46"/>
      <c r="AR1774" s="46"/>
      <c r="AS1774" s="46"/>
      <c r="AT1774" s="46"/>
      <c r="AU1774" s="46"/>
      <c r="AV1774" s="46"/>
      <c r="AW1774" s="46"/>
      <c r="AX1774" s="46"/>
      <c r="AY1774" s="46"/>
      <c r="AZ1774" s="46"/>
      <c r="BA1774" s="46"/>
      <c r="BB1774" s="46"/>
      <c r="BC1774" s="46"/>
      <c r="BD1774" s="46"/>
      <c r="BE1774" s="46"/>
      <c r="BF1774" s="46"/>
      <c r="BG1774" s="46"/>
      <c r="BH1774" s="46"/>
      <c r="BI1774" s="46"/>
      <c r="BJ1774" s="46"/>
      <c r="BK1774" s="46"/>
      <c r="BL1774" s="46"/>
      <c r="BM1774" s="46"/>
      <c r="BN1774" s="46"/>
      <c r="BO1774" s="46"/>
      <c r="BP1774" s="46"/>
      <c r="BQ1774" s="46"/>
      <c r="BR1774" s="46"/>
      <c r="BS1774" s="46"/>
      <c r="BT1774" s="46"/>
      <c r="BU1774" s="46"/>
      <c r="BV1774" s="46"/>
      <c r="BW1774" s="46"/>
      <c r="BX1774" s="46"/>
      <c r="BY1774" s="46"/>
      <c r="BZ1774" s="46"/>
      <c r="CA1774" s="46"/>
      <c r="CB1774" s="46"/>
      <c r="CC1774" s="46"/>
    </row>
    <row r="1775" spans="7:81" x14ac:dyDescent="0.25">
      <c r="G1775" t="s">
        <v>134</v>
      </c>
      <c r="H1775" s="40">
        <v>41951</v>
      </c>
      <c r="I1775" s="46">
        <v>0</v>
      </c>
      <c r="J1775" s="46">
        <v>0</v>
      </c>
      <c r="K1775" s="46" t="s">
        <v>74</v>
      </c>
      <c r="L1775" s="46">
        <v>0</v>
      </c>
      <c r="M1775" s="46" t="s">
        <v>74</v>
      </c>
      <c r="N1775" s="46">
        <v>0</v>
      </c>
      <c r="O1775" s="46" t="s">
        <v>74</v>
      </c>
      <c r="P1775" s="46">
        <v>0</v>
      </c>
      <c r="Q1775" s="46" t="s">
        <v>74</v>
      </c>
      <c r="R1775" s="46">
        <v>0</v>
      </c>
      <c r="S1775" s="46" t="s">
        <v>74</v>
      </c>
      <c r="T1775" s="46">
        <v>0</v>
      </c>
      <c r="U1775" s="46" t="s">
        <v>74</v>
      </c>
      <c r="V1775" s="46">
        <v>0</v>
      </c>
      <c r="W1775" s="46" t="s">
        <v>74</v>
      </c>
      <c r="X1775" s="46">
        <v>0</v>
      </c>
      <c r="Y1775" s="46" t="s">
        <v>74</v>
      </c>
      <c r="Z1775" s="46">
        <v>0</v>
      </c>
      <c r="AA1775" s="46" t="s">
        <v>74</v>
      </c>
      <c r="AB1775" s="46">
        <v>0</v>
      </c>
      <c r="AC1775" s="46" t="s">
        <v>74</v>
      </c>
      <c r="AD1775" s="46">
        <v>0</v>
      </c>
      <c r="AE1775" s="46" t="s">
        <v>74</v>
      </c>
      <c r="AF1775" s="46">
        <v>0</v>
      </c>
      <c r="AG1775" s="46" t="s">
        <v>74</v>
      </c>
      <c r="AH1775" s="46">
        <v>0</v>
      </c>
      <c r="AI1775" s="46" t="s">
        <v>74</v>
      </c>
      <c r="AJ1775" s="46">
        <v>0</v>
      </c>
      <c r="AK1775" s="46" t="s">
        <v>74</v>
      </c>
      <c r="AL1775" s="46">
        <v>0</v>
      </c>
      <c r="AM1775" s="46" t="s">
        <v>74</v>
      </c>
      <c r="AN1775" s="50"/>
      <c r="AO1775" s="46"/>
      <c r="AP1775" s="46"/>
      <c r="AQ1775" s="46"/>
      <c r="AR1775" s="46"/>
      <c r="AS1775" s="46"/>
      <c r="AT1775" s="46"/>
      <c r="AU1775" s="46"/>
      <c r="AV1775" s="46"/>
      <c r="AW1775" s="46"/>
      <c r="AX1775" s="46"/>
      <c r="AY1775" s="46"/>
      <c r="AZ1775" s="46"/>
      <c r="BA1775" s="46"/>
      <c r="BB1775" s="46"/>
      <c r="BC1775" s="46"/>
      <c r="BD1775" s="46"/>
      <c r="BE1775" s="46"/>
      <c r="BF1775" s="46"/>
      <c r="BG1775" s="46"/>
      <c r="BH1775" s="46"/>
      <c r="BI1775" s="46"/>
      <c r="BJ1775" s="46"/>
      <c r="BK1775" s="46"/>
      <c r="BL1775" s="46"/>
      <c r="BM1775" s="46"/>
      <c r="BN1775" s="46"/>
      <c r="BO1775" s="46"/>
      <c r="BP1775" s="46"/>
      <c r="BQ1775" s="46"/>
      <c r="BR1775" s="46"/>
      <c r="BS1775" s="46"/>
      <c r="BT1775" s="46"/>
      <c r="BU1775" s="46"/>
      <c r="BV1775" s="46"/>
      <c r="BW1775" s="46"/>
      <c r="BX1775" s="46"/>
      <c r="BY1775" s="46"/>
      <c r="BZ1775" s="46"/>
      <c r="CA1775" s="46"/>
      <c r="CB1775" s="46"/>
      <c r="CC1775" s="46"/>
    </row>
    <row r="1776" spans="7:81" x14ac:dyDescent="0.25">
      <c r="G1776" t="s">
        <v>134</v>
      </c>
      <c r="H1776" s="40">
        <v>41952</v>
      </c>
      <c r="I1776" s="46">
        <v>0</v>
      </c>
      <c r="J1776" s="46">
        <v>0</v>
      </c>
      <c r="K1776" s="46" t="s">
        <v>74</v>
      </c>
      <c r="L1776" s="46">
        <v>0</v>
      </c>
      <c r="M1776" s="46" t="s">
        <v>74</v>
      </c>
      <c r="N1776" s="46">
        <v>0</v>
      </c>
      <c r="O1776" s="46" t="s">
        <v>74</v>
      </c>
      <c r="P1776" s="46">
        <v>0</v>
      </c>
      <c r="Q1776" s="46" t="s">
        <v>74</v>
      </c>
      <c r="R1776" s="46">
        <v>0</v>
      </c>
      <c r="S1776" s="46" t="s">
        <v>74</v>
      </c>
      <c r="T1776" s="46">
        <v>0</v>
      </c>
      <c r="U1776" s="46" t="s">
        <v>74</v>
      </c>
      <c r="V1776" s="46">
        <v>0</v>
      </c>
      <c r="W1776" s="46" t="s">
        <v>74</v>
      </c>
      <c r="X1776" s="46">
        <v>0</v>
      </c>
      <c r="Y1776" s="46" t="s">
        <v>74</v>
      </c>
      <c r="Z1776" s="46">
        <v>0</v>
      </c>
      <c r="AA1776" s="46" t="s">
        <v>74</v>
      </c>
      <c r="AB1776" s="46">
        <v>0</v>
      </c>
      <c r="AC1776" s="46" t="s">
        <v>74</v>
      </c>
      <c r="AD1776" s="46">
        <v>0</v>
      </c>
      <c r="AE1776" s="46" t="s">
        <v>74</v>
      </c>
      <c r="AF1776" s="46">
        <v>0</v>
      </c>
      <c r="AG1776" s="46" t="s">
        <v>74</v>
      </c>
      <c r="AH1776" s="46">
        <v>0</v>
      </c>
      <c r="AI1776" s="46" t="s">
        <v>74</v>
      </c>
      <c r="AJ1776" s="46">
        <v>0</v>
      </c>
      <c r="AK1776" s="46" t="s">
        <v>74</v>
      </c>
      <c r="AL1776" s="46">
        <v>0</v>
      </c>
      <c r="AM1776" s="46" t="s">
        <v>74</v>
      </c>
      <c r="AN1776" s="50"/>
      <c r="AO1776" s="46"/>
      <c r="AP1776" s="46"/>
      <c r="AQ1776" s="46"/>
      <c r="AR1776" s="46"/>
      <c r="AS1776" s="46"/>
      <c r="AT1776" s="46"/>
      <c r="AU1776" s="46"/>
      <c r="AV1776" s="46"/>
      <c r="AW1776" s="46"/>
      <c r="AX1776" s="46"/>
      <c r="AY1776" s="46"/>
      <c r="AZ1776" s="46"/>
      <c r="BA1776" s="46"/>
      <c r="BB1776" s="46"/>
      <c r="BC1776" s="46"/>
      <c r="BD1776" s="46"/>
      <c r="BE1776" s="46"/>
      <c r="BF1776" s="46"/>
      <c r="BG1776" s="46"/>
      <c r="BH1776" s="46"/>
      <c r="BI1776" s="46"/>
      <c r="BJ1776" s="46"/>
      <c r="BK1776" s="46"/>
      <c r="BL1776" s="46"/>
      <c r="BM1776" s="46"/>
      <c r="BN1776" s="46"/>
      <c r="BO1776" s="46"/>
      <c r="BP1776" s="46"/>
      <c r="BQ1776" s="46"/>
      <c r="BR1776" s="46"/>
      <c r="BS1776" s="46"/>
      <c r="BT1776" s="46"/>
      <c r="BU1776" s="46"/>
      <c r="BV1776" s="46"/>
      <c r="BW1776" s="46"/>
      <c r="BX1776" s="46"/>
      <c r="BY1776" s="46"/>
      <c r="BZ1776" s="46"/>
      <c r="CA1776" s="46"/>
      <c r="CB1776" s="46"/>
      <c r="CC1776" s="46"/>
    </row>
    <row r="1777" spans="7:81" x14ac:dyDescent="0.25">
      <c r="G1777" t="s">
        <v>134</v>
      </c>
      <c r="H1777" s="40">
        <v>41953</v>
      </c>
      <c r="I1777" s="46">
        <v>0</v>
      </c>
      <c r="J1777" s="46">
        <v>0</v>
      </c>
      <c r="K1777" s="46" t="s">
        <v>74</v>
      </c>
      <c r="L1777" s="46">
        <v>0</v>
      </c>
      <c r="M1777" s="46" t="s">
        <v>74</v>
      </c>
      <c r="N1777" s="46">
        <v>0</v>
      </c>
      <c r="O1777" s="46" t="s">
        <v>74</v>
      </c>
      <c r="P1777" s="46">
        <v>63.510183520107319</v>
      </c>
      <c r="Q1777" s="46" t="s">
        <v>74</v>
      </c>
      <c r="R1777" s="46">
        <v>0</v>
      </c>
      <c r="S1777" s="46" t="s">
        <v>74</v>
      </c>
      <c r="T1777" s="46">
        <v>0</v>
      </c>
      <c r="U1777" s="46" t="s">
        <v>74</v>
      </c>
      <c r="V1777" s="46">
        <v>0</v>
      </c>
      <c r="W1777" s="46" t="s">
        <v>74</v>
      </c>
      <c r="X1777" s="46">
        <v>0</v>
      </c>
      <c r="Y1777" s="46" t="s">
        <v>74</v>
      </c>
      <c r="Z1777" s="46">
        <v>0</v>
      </c>
      <c r="AA1777" s="46" t="s">
        <v>74</v>
      </c>
      <c r="AB1777" s="46">
        <v>0</v>
      </c>
      <c r="AC1777" s="46" t="s">
        <v>74</v>
      </c>
      <c r="AD1777" s="46">
        <v>0</v>
      </c>
      <c r="AE1777" s="46" t="s">
        <v>74</v>
      </c>
      <c r="AF1777" s="46">
        <v>0</v>
      </c>
      <c r="AG1777" s="46" t="s">
        <v>74</v>
      </c>
      <c r="AH1777" s="46">
        <v>0</v>
      </c>
      <c r="AI1777" s="46" t="s">
        <v>74</v>
      </c>
      <c r="AJ1777" s="46">
        <v>0</v>
      </c>
      <c r="AK1777" s="46" t="s">
        <v>74</v>
      </c>
      <c r="AL1777" s="46">
        <v>0</v>
      </c>
      <c r="AM1777" s="46" t="s">
        <v>74</v>
      </c>
      <c r="AN1777" s="50"/>
      <c r="AO1777" s="46"/>
      <c r="AP1777" s="46"/>
      <c r="AQ1777" s="46"/>
      <c r="AR1777" s="46"/>
      <c r="AS1777" s="46"/>
      <c r="AT1777" s="46"/>
      <c r="AU1777" s="46"/>
      <c r="AV1777" s="46"/>
      <c r="AW1777" s="46"/>
      <c r="AX1777" s="46"/>
      <c r="AY1777" s="46"/>
      <c r="AZ1777" s="46"/>
      <c r="BA1777" s="46"/>
      <c r="BB1777" s="46"/>
      <c r="BC1777" s="46"/>
      <c r="BD1777" s="46"/>
      <c r="BE1777" s="46"/>
      <c r="BF1777" s="46"/>
      <c r="BG1777" s="46"/>
      <c r="BH1777" s="46"/>
      <c r="BI1777" s="46"/>
      <c r="BJ1777" s="46"/>
      <c r="BK1777" s="46"/>
      <c r="BL1777" s="46"/>
      <c r="BM1777" s="46"/>
      <c r="BN1777" s="46"/>
      <c r="BO1777" s="46"/>
      <c r="BP1777" s="46"/>
      <c r="BQ1777" s="46"/>
      <c r="BR1777" s="46"/>
      <c r="BS1777" s="46"/>
      <c r="BT1777" s="46"/>
      <c r="BU1777" s="46"/>
      <c r="BV1777" s="46"/>
      <c r="BW1777" s="46"/>
      <c r="BX1777" s="46"/>
      <c r="BY1777" s="46"/>
      <c r="BZ1777" s="46"/>
      <c r="CA1777" s="46"/>
      <c r="CB1777" s="46"/>
      <c r="CC1777" s="46"/>
    </row>
    <row r="1778" spans="7:81" x14ac:dyDescent="0.25">
      <c r="G1778" t="s">
        <v>134</v>
      </c>
      <c r="H1778" s="40">
        <v>41954</v>
      </c>
      <c r="I1778" s="46">
        <v>0</v>
      </c>
      <c r="J1778" s="46">
        <v>0</v>
      </c>
      <c r="K1778" s="46" t="s">
        <v>74</v>
      </c>
      <c r="L1778" s="46">
        <v>0</v>
      </c>
      <c r="M1778" s="46" t="s">
        <v>74</v>
      </c>
      <c r="N1778" s="46">
        <v>0</v>
      </c>
      <c r="O1778" s="46" t="s">
        <v>74</v>
      </c>
      <c r="P1778" s="46">
        <v>0</v>
      </c>
      <c r="Q1778" s="46" t="s">
        <v>74</v>
      </c>
      <c r="R1778" s="46">
        <v>0</v>
      </c>
      <c r="S1778" s="46" t="s">
        <v>74</v>
      </c>
      <c r="T1778" s="46">
        <v>0</v>
      </c>
      <c r="U1778" s="46" t="s">
        <v>74</v>
      </c>
      <c r="V1778" s="46">
        <v>0</v>
      </c>
      <c r="W1778" s="46" t="s">
        <v>74</v>
      </c>
      <c r="X1778" s="46">
        <v>0</v>
      </c>
      <c r="Y1778" s="46" t="s">
        <v>74</v>
      </c>
      <c r="Z1778" s="46">
        <v>0</v>
      </c>
      <c r="AA1778" s="46" t="s">
        <v>74</v>
      </c>
      <c r="AB1778" s="46">
        <v>0</v>
      </c>
      <c r="AC1778" s="46" t="s">
        <v>74</v>
      </c>
      <c r="AD1778" s="46">
        <v>0</v>
      </c>
      <c r="AE1778" s="46" t="s">
        <v>74</v>
      </c>
      <c r="AF1778" s="46">
        <v>0</v>
      </c>
      <c r="AG1778" s="46" t="s">
        <v>74</v>
      </c>
      <c r="AH1778" s="46">
        <v>0</v>
      </c>
      <c r="AI1778" s="46" t="s">
        <v>74</v>
      </c>
      <c r="AJ1778" s="46">
        <v>0</v>
      </c>
      <c r="AK1778" s="46" t="s">
        <v>74</v>
      </c>
      <c r="AL1778" s="46">
        <v>0</v>
      </c>
      <c r="AM1778" s="46" t="s">
        <v>74</v>
      </c>
      <c r="AN1778" s="50"/>
      <c r="AO1778" s="46"/>
      <c r="AP1778" s="46"/>
      <c r="AQ1778" s="46"/>
      <c r="AR1778" s="46"/>
      <c r="AS1778" s="46"/>
      <c r="AT1778" s="46"/>
      <c r="AU1778" s="46"/>
      <c r="AV1778" s="46"/>
      <c r="AW1778" s="46"/>
      <c r="AX1778" s="46"/>
      <c r="AY1778" s="46"/>
      <c r="AZ1778" s="46"/>
      <c r="BA1778" s="46"/>
      <c r="BB1778" s="46"/>
      <c r="BC1778" s="46"/>
      <c r="BD1778" s="46"/>
      <c r="BE1778" s="46"/>
      <c r="BF1778" s="46"/>
      <c r="BG1778" s="46"/>
      <c r="BH1778" s="46"/>
      <c r="BI1778" s="46"/>
      <c r="BJ1778" s="46"/>
      <c r="BK1778" s="46"/>
      <c r="BL1778" s="46"/>
      <c r="BM1778" s="46"/>
      <c r="BN1778" s="46"/>
      <c r="BO1778" s="46"/>
      <c r="BP1778" s="46"/>
      <c r="BQ1778" s="46"/>
      <c r="BR1778" s="46"/>
      <c r="BS1778" s="46"/>
      <c r="BT1778" s="46"/>
      <c r="BU1778" s="46"/>
      <c r="BV1778" s="46"/>
      <c r="BW1778" s="46"/>
      <c r="BX1778" s="46"/>
      <c r="BY1778" s="46"/>
      <c r="BZ1778" s="46"/>
      <c r="CA1778" s="46"/>
      <c r="CB1778" s="46"/>
      <c r="CC1778" s="46"/>
    </row>
    <row r="1779" spans="7:81" x14ac:dyDescent="0.25">
      <c r="G1779" t="s">
        <v>134</v>
      </c>
      <c r="H1779" s="40">
        <v>41955</v>
      </c>
      <c r="I1779" s="46">
        <v>3.5</v>
      </c>
      <c r="J1779" s="46">
        <v>0</v>
      </c>
      <c r="K1779" s="46" t="s">
        <v>74</v>
      </c>
      <c r="L1779" s="46">
        <v>0</v>
      </c>
      <c r="M1779" s="46" t="s">
        <v>74</v>
      </c>
      <c r="N1779" s="46">
        <v>0</v>
      </c>
      <c r="O1779" s="46" t="s">
        <v>74</v>
      </c>
      <c r="P1779" s="46">
        <v>0</v>
      </c>
      <c r="Q1779" s="46" t="s">
        <v>74</v>
      </c>
      <c r="R1779" s="46">
        <v>0</v>
      </c>
      <c r="S1779" s="46" t="s">
        <v>74</v>
      </c>
      <c r="T1779" s="46">
        <v>0</v>
      </c>
      <c r="U1779" s="46" t="s">
        <v>74</v>
      </c>
      <c r="V1779" s="46">
        <v>0</v>
      </c>
      <c r="W1779" s="46" t="s">
        <v>74</v>
      </c>
      <c r="X1779" s="46">
        <v>0</v>
      </c>
      <c r="Y1779" s="46" t="s">
        <v>74</v>
      </c>
      <c r="Z1779" s="46">
        <v>0</v>
      </c>
      <c r="AA1779" s="46">
        <v>0</v>
      </c>
      <c r="AB1779" s="46">
        <v>0</v>
      </c>
      <c r="AC1779" s="46">
        <v>0</v>
      </c>
      <c r="AD1779" s="46">
        <v>0</v>
      </c>
      <c r="AE1779" s="46">
        <v>0.39999999999999997</v>
      </c>
      <c r="AF1779" s="46">
        <v>0</v>
      </c>
      <c r="AG1779" s="46">
        <v>0</v>
      </c>
      <c r="AH1779" s="46">
        <v>0</v>
      </c>
      <c r="AI1779" s="46">
        <v>0</v>
      </c>
      <c r="AJ1779" s="46">
        <v>0</v>
      </c>
      <c r="AK1779" s="46">
        <v>0</v>
      </c>
      <c r="AL1779" s="46">
        <v>0</v>
      </c>
      <c r="AM1779" s="46">
        <v>0</v>
      </c>
      <c r="AN1779" s="50"/>
      <c r="AO1779" s="46"/>
      <c r="AP1779" s="46"/>
      <c r="AQ1779" s="46"/>
      <c r="AR1779" s="46"/>
      <c r="AS1779" s="46"/>
      <c r="AT1779" s="46"/>
      <c r="AU1779" s="46"/>
      <c r="AV1779" s="46"/>
      <c r="AW1779" s="46"/>
      <c r="AX1779" s="46"/>
      <c r="AY1779" s="46"/>
      <c r="AZ1779" s="46"/>
      <c r="BA1779" s="46"/>
      <c r="BB1779" s="46"/>
      <c r="BC1779" s="46"/>
      <c r="BD1779" s="46"/>
      <c r="BE1779" s="46"/>
      <c r="BF1779" s="46"/>
      <c r="BG1779" s="46"/>
      <c r="BH1779" s="46"/>
      <c r="BI1779" s="46">
        <v>0</v>
      </c>
      <c r="BJ1779" s="46">
        <v>0</v>
      </c>
      <c r="BK1779" s="46">
        <v>0</v>
      </c>
      <c r="BL1779" s="46">
        <v>0</v>
      </c>
      <c r="BM1779" s="46">
        <v>0</v>
      </c>
      <c r="BN1779" s="46">
        <v>0</v>
      </c>
      <c r="BO1779" s="46">
        <v>0</v>
      </c>
      <c r="BP1779" s="46">
        <v>0</v>
      </c>
      <c r="BQ1779" s="46">
        <v>1.2</v>
      </c>
      <c r="BR1779" s="46">
        <v>0</v>
      </c>
      <c r="BS1779" s="46">
        <v>0</v>
      </c>
      <c r="BT1779" s="46">
        <v>0</v>
      </c>
      <c r="BU1779" s="46">
        <v>0</v>
      </c>
      <c r="BV1779" s="46">
        <v>0</v>
      </c>
      <c r="BW1779" s="46">
        <v>0</v>
      </c>
      <c r="BX1779" s="46">
        <v>0</v>
      </c>
      <c r="BY1779" s="46">
        <v>0</v>
      </c>
      <c r="BZ1779" s="46">
        <v>0</v>
      </c>
      <c r="CA1779" s="46">
        <v>0</v>
      </c>
      <c r="CB1779" s="46">
        <v>0</v>
      </c>
      <c r="CC1779" s="46">
        <v>0</v>
      </c>
    </row>
    <row r="1780" spans="7:81" x14ac:dyDescent="0.25">
      <c r="G1780" t="s">
        <v>134</v>
      </c>
      <c r="H1780" s="40">
        <v>41956</v>
      </c>
      <c r="I1780" s="46">
        <v>0.5</v>
      </c>
      <c r="J1780" s="46">
        <v>0</v>
      </c>
      <c r="K1780" s="46" t="s">
        <v>74</v>
      </c>
      <c r="L1780" s="46">
        <v>0</v>
      </c>
      <c r="M1780" s="46" t="s">
        <v>74</v>
      </c>
      <c r="N1780" s="46">
        <v>0</v>
      </c>
      <c r="O1780" s="46" t="s">
        <v>74</v>
      </c>
      <c r="P1780" s="46">
        <v>0</v>
      </c>
      <c r="Q1780" s="46" t="s">
        <v>74</v>
      </c>
      <c r="R1780" s="46">
        <v>0</v>
      </c>
      <c r="S1780" s="46" t="s">
        <v>74</v>
      </c>
      <c r="T1780" s="46">
        <v>0</v>
      </c>
      <c r="U1780" s="46" t="s">
        <v>74</v>
      </c>
      <c r="V1780" s="46">
        <v>0</v>
      </c>
      <c r="W1780" s="46" t="s">
        <v>74</v>
      </c>
      <c r="X1780" s="46">
        <v>0</v>
      </c>
      <c r="Y1780" s="46" t="s">
        <v>74</v>
      </c>
      <c r="Z1780" s="46">
        <v>0</v>
      </c>
      <c r="AA1780" s="46" t="s">
        <v>74</v>
      </c>
      <c r="AB1780" s="46">
        <v>0</v>
      </c>
      <c r="AC1780" s="46" t="s">
        <v>74</v>
      </c>
      <c r="AD1780" s="46">
        <v>0</v>
      </c>
      <c r="AE1780" s="46" t="s">
        <v>74</v>
      </c>
      <c r="AF1780" s="46">
        <v>0</v>
      </c>
      <c r="AG1780" s="46" t="s">
        <v>74</v>
      </c>
      <c r="AH1780" s="46">
        <v>0</v>
      </c>
      <c r="AI1780" s="46" t="s">
        <v>74</v>
      </c>
      <c r="AJ1780" s="46">
        <v>0</v>
      </c>
      <c r="AK1780" s="46" t="s">
        <v>74</v>
      </c>
      <c r="AL1780" s="46">
        <v>0</v>
      </c>
      <c r="AM1780" s="46" t="s">
        <v>74</v>
      </c>
      <c r="AN1780" s="50"/>
      <c r="AO1780" s="46"/>
      <c r="AP1780" s="46"/>
      <c r="AQ1780" s="46"/>
      <c r="AR1780" s="46"/>
      <c r="AS1780" s="46"/>
      <c r="AT1780" s="46"/>
      <c r="AU1780" s="46"/>
      <c r="AV1780" s="46"/>
      <c r="AW1780" s="46"/>
      <c r="AX1780" s="46"/>
      <c r="AY1780" s="46"/>
      <c r="AZ1780" s="46"/>
      <c r="BA1780" s="46"/>
      <c r="BB1780" s="46"/>
      <c r="BC1780" s="46"/>
      <c r="BD1780" s="46"/>
      <c r="BE1780" s="46"/>
      <c r="BF1780" s="46"/>
      <c r="BG1780" s="46"/>
      <c r="BH1780" s="46"/>
      <c r="BI1780" s="46"/>
      <c r="BJ1780" s="46"/>
      <c r="BK1780" s="46"/>
      <c r="BL1780" s="46"/>
      <c r="BM1780" s="46"/>
      <c r="BN1780" s="46"/>
      <c r="BO1780" s="46"/>
      <c r="BP1780" s="46"/>
      <c r="BQ1780" s="46"/>
      <c r="BR1780" s="46"/>
      <c r="BS1780" s="46"/>
      <c r="BT1780" s="46"/>
      <c r="BU1780" s="46"/>
      <c r="BV1780" s="46"/>
      <c r="BW1780" s="46"/>
      <c r="BX1780" s="46"/>
      <c r="BY1780" s="46"/>
      <c r="BZ1780" s="46"/>
      <c r="CA1780" s="46"/>
      <c r="CB1780" s="46"/>
      <c r="CC1780" s="46"/>
    </row>
    <row r="1781" spans="7:81" x14ac:dyDescent="0.25">
      <c r="G1781" t="s">
        <v>134</v>
      </c>
      <c r="H1781" s="40">
        <v>41957</v>
      </c>
      <c r="I1781" s="46">
        <v>1</v>
      </c>
      <c r="J1781" s="46">
        <v>0</v>
      </c>
      <c r="K1781" s="46" t="s">
        <v>74</v>
      </c>
      <c r="L1781" s="46">
        <v>0</v>
      </c>
      <c r="M1781" s="46" t="s">
        <v>74</v>
      </c>
      <c r="N1781" s="46">
        <v>0</v>
      </c>
      <c r="O1781" s="46" t="s">
        <v>74</v>
      </c>
      <c r="P1781" s="46">
        <v>0</v>
      </c>
      <c r="Q1781" s="46" t="s">
        <v>74</v>
      </c>
      <c r="R1781" s="46">
        <v>0</v>
      </c>
      <c r="S1781" s="46" t="s">
        <v>74</v>
      </c>
      <c r="T1781" s="46">
        <v>0</v>
      </c>
      <c r="U1781" s="46" t="s">
        <v>74</v>
      </c>
      <c r="V1781" s="46">
        <v>0</v>
      </c>
      <c r="W1781" s="46" t="s">
        <v>74</v>
      </c>
      <c r="X1781" s="46">
        <v>0</v>
      </c>
      <c r="Y1781" s="46" t="s">
        <v>74</v>
      </c>
      <c r="Z1781" s="46">
        <v>43.306995196773087</v>
      </c>
      <c r="AA1781" s="46" t="s">
        <v>74</v>
      </c>
      <c r="AB1781" s="46">
        <v>0</v>
      </c>
      <c r="AC1781" s="46" t="s">
        <v>74</v>
      </c>
      <c r="AD1781" s="46">
        <v>0</v>
      </c>
      <c r="AE1781" s="46" t="s">
        <v>74</v>
      </c>
      <c r="AF1781" s="46">
        <v>0</v>
      </c>
      <c r="AG1781" s="46" t="s">
        <v>74</v>
      </c>
      <c r="AH1781" s="46">
        <v>0</v>
      </c>
      <c r="AI1781" s="46" t="s">
        <v>74</v>
      </c>
      <c r="AJ1781" s="46">
        <v>0</v>
      </c>
      <c r="AK1781" s="46" t="s">
        <v>74</v>
      </c>
      <c r="AL1781" s="46">
        <v>0</v>
      </c>
      <c r="AM1781" s="46" t="s">
        <v>74</v>
      </c>
      <c r="AN1781" s="50"/>
      <c r="AO1781" s="46"/>
      <c r="AP1781" s="46"/>
      <c r="AQ1781" s="46"/>
      <c r="AR1781" s="46"/>
      <c r="AS1781" s="46"/>
      <c r="AT1781" s="46"/>
      <c r="AU1781" s="46"/>
      <c r="AV1781" s="46"/>
      <c r="AW1781" s="46"/>
      <c r="AX1781" s="46"/>
      <c r="AY1781" s="46"/>
      <c r="AZ1781" s="46"/>
      <c r="BA1781" s="46"/>
      <c r="BB1781" s="46"/>
      <c r="BC1781" s="46"/>
      <c r="BD1781" s="46"/>
      <c r="BE1781" s="46"/>
      <c r="BF1781" s="46"/>
      <c r="BG1781" s="46"/>
      <c r="BH1781" s="46"/>
      <c r="BI1781" s="46"/>
      <c r="BJ1781" s="46"/>
      <c r="BK1781" s="46"/>
      <c r="BL1781" s="46"/>
      <c r="BM1781" s="46"/>
      <c r="BN1781" s="46"/>
      <c r="BO1781" s="46"/>
      <c r="BP1781" s="46"/>
      <c r="BQ1781" s="46"/>
      <c r="BR1781" s="46"/>
      <c r="BS1781" s="46"/>
      <c r="BT1781" s="46"/>
      <c r="BU1781" s="46"/>
      <c r="BV1781" s="46"/>
      <c r="BW1781" s="46"/>
      <c r="BX1781" s="46"/>
      <c r="BY1781" s="46"/>
      <c r="BZ1781" s="46"/>
      <c r="CA1781" s="46"/>
      <c r="CB1781" s="46"/>
      <c r="CC1781" s="46"/>
    </row>
    <row r="1782" spans="7:81" x14ac:dyDescent="0.25">
      <c r="G1782" t="s">
        <v>134</v>
      </c>
      <c r="H1782" s="40">
        <v>41958</v>
      </c>
      <c r="I1782" s="46">
        <v>0</v>
      </c>
      <c r="J1782" s="46">
        <v>0</v>
      </c>
      <c r="K1782" s="46" t="s">
        <v>74</v>
      </c>
      <c r="L1782" s="46">
        <v>0</v>
      </c>
      <c r="M1782" s="46" t="s">
        <v>74</v>
      </c>
      <c r="N1782" s="46">
        <v>0</v>
      </c>
      <c r="O1782" s="46" t="s">
        <v>74</v>
      </c>
      <c r="P1782" s="46">
        <v>0</v>
      </c>
      <c r="Q1782" s="46" t="s">
        <v>74</v>
      </c>
      <c r="R1782" s="46">
        <v>0</v>
      </c>
      <c r="S1782" s="46" t="s">
        <v>74</v>
      </c>
      <c r="T1782" s="46">
        <v>0</v>
      </c>
      <c r="U1782" s="46" t="s">
        <v>74</v>
      </c>
      <c r="V1782" s="46">
        <v>0</v>
      </c>
      <c r="W1782" s="46" t="s">
        <v>74</v>
      </c>
      <c r="X1782" s="46">
        <v>0</v>
      </c>
      <c r="Y1782" s="46" t="s">
        <v>74</v>
      </c>
      <c r="Z1782" s="46">
        <v>0</v>
      </c>
      <c r="AA1782" s="46" t="s">
        <v>74</v>
      </c>
      <c r="AB1782" s="46">
        <v>0</v>
      </c>
      <c r="AC1782" s="46" t="s">
        <v>74</v>
      </c>
      <c r="AD1782" s="46">
        <v>0</v>
      </c>
      <c r="AE1782" s="46" t="s">
        <v>74</v>
      </c>
      <c r="AF1782" s="46">
        <v>0</v>
      </c>
      <c r="AG1782" s="46" t="s">
        <v>74</v>
      </c>
      <c r="AH1782" s="46">
        <v>0</v>
      </c>
      <c r="AI1782" s="46" t="s">
        <v>74</v>
      </c>
      <c r="AJ1782" s="46">
        <v>0</v>
      </c>
      <c r="AK1782" s="46" t="s">
        <v>74</v>
      </c>
      <c r="AL1782" s="46">
        <v>0</v>
      </c>
      <c r="AM1782" s="46" t="s">
        <v>74</v>
      </c>
      <c r="AN1782" s="50"/>
      <c r="AO1782" s="46"/>
      <c r="AP1782" s="46"/>
      <c r="AQ1782" s="46"/>
      <c r="AR1782" s="46"/>
      <c r="AS1782" s="46"/>
      <c r="AT1782" s="46"/>
      <c r="AU1782" s="46"/>
      <c r="AV1782" s="46"/>
      <c r="AW1782" s="46"/>
      <c r="AX1782" s="46"/>
      <c r="AY1782" s="46"/>
      <c r="AZ1782" s="46"/>
      <c r="BA1782" s="46"/>
      <c r="BB1782" s="46"/>
      <c r="BC1782" s="46"/>
      <c r="BD1782" s="46"/>
      <c r="BE1782" s="46"/>
      <c r="BF1782" s="46"/>
      <c r="BG1782" s="46"/>
      <c r="BH1782" s="46"/>
      <c r="BI1782" s="46"/>
      <c r="BJ1782" s="46"/>
      <c r="BK1782" s="46"/>
      <c r="BL1782" s="46"/>
      <c r="BM1782" s="46"/>
      <c r="BN1782" s="46"/>
      <c r="BO1782" s="46"/>
      <c r="BP1782" s="46"/>
      <c r="BQ1782" s="46"/>
      <c r="BR1782" s="46"/>
      <c r="BS1782" s="46"/>
      <c r="BT1782" s="46"/>
      <c r="BU1782" s="46"/>
      <c r="BV1782" s="46"/>
      <c r="BW1782" s="46"/>
      <c r="BX1782" s="46"/>
      <c r="BY1782" s="46"/>
      <c r="BZ1782" s="46"/>
      <c r="CA1782" s="46"/>
      <c r="CB1782" s="46"/>
      <c r="CC1782" s="46"/>
    </row>
    <row r="1783" spans="7:81" x14ac:dyDescent="0.25">
      <c r="G1783" t="s">
        <v>134</v>
      </c>
      <c r="H1783" s="40">
        <v>41959</v>
      </c>
      <c r="I1783" s="46">
        <v>0</v>
      </c>
      <c r="J1783" s="46">
        <v>0</v>
      </c>
      <c r="K1783" s="46" t="s">
        <v>74</v>
      </c>
      <c r="L1783" s="46">
        <v>0</v>
      </c>
      <c r="M1783" s="46" t="s">
        <v>74</v>
      </c>
      <c r="N1783" s="46">
        <v>0</v>
      </c>
      <c r="O1783" s="46" t="s">
        <v>74</v>
      </c>
      <c r="P1783" s="46">
        <v>0</v>
      </c>
      <c r="Q1783" s="46" t="s">
        <v>74</v>
      </c>
      <c r="R1783" s="46">
        <v>0</v>
      </c>
      <c r="S1783" s="46" t="s">
        <v>74</v>
      </c>
      <c r="T1783" s="46">
        <v>0</v>
      </c>
      <c r="U1783" s="46" t="s">
        <v>74</v>
      </c>
      <c r="V1783" s="46">
        <v>0</v>
      </c>
      <c r="W1783" s="46" t="s">
        <v>74</v>
      </c>
      <c r="X1783" s="46">
        <v>0</v>
      </c>
      <c r="Y1783" s="46" t="s">
        <v>74</v>
      </c>
      <c r="Z1783" s="46">
        <v>0</v>
      </c>
      <c r="AA1783" s="46" t="s">
        <v>74</v>
      </c>
      <c r="AB1783" s="46">
        <v>0</v>
      </c>
      <c r="AC1783" s="46" t="s">
        <v>74</v>
      </c>
      <c r="AD1783" s="46">
        <v>0</v>
      </c>
      <c r="AE1783" s="46" t="s">
        <v>74</v>
      </c>
      <c r="AF1783" s="46">
        <v>0</v>
      </c>
      <c r="AG1783" s="46" t="s">
        <v>74</v>
      </c>
      <c r="AH1783" s="46">
        <v>0</v>
      </c>
      <c r="AI1783" s="46" t="s">
        <v>74</v>
      </c>
      <c r="AJ1783" s="46">
        <v>0</v>
      </c>
      <c r="AK1783" s="46" t="s">
        <v>74</v>
      </c>
      <c r="AL1783" s="46">
        <v>0</v>
      </c>
      <c r="AM1783" s="46" t="s">
        <v>74</v>
      </c>
      <c r="AN1783" s="50"/>
      <c r="AO1783" s="46"/>
      <c r="AP1783" s="46"/>
      <c r="AQ1783" s="46"/>
      <c r="AR1783" s="46"/>
      <c r="AS1783" s="46"/>
      <c r="AT1783" s="46"/>
      <c r="AU1783" s="46"/>
      <c r="AV1783" s="46"/>
      <c r="AW1783" s="46"/>
      <c r="AX1783" s="46"/>
      <c r="AY1783" s="46"/>
      <c r="AZ1783" s="46"/>
      <c r="BA1783" s="46"/>
      <c r="BB1783" s="46"/>
      <c r="BC1783" s="46"/>
      <c r="BD1783" s="46"/>
      <c r="BE1783" s="46"/>
      <c r="BF1783" s="46"/>
      <c r="BG1783" s="46"/>
      <c r="BH1783" s="46"/>
      <c r="BI1783" s="46"/>
      <c r="BJ1783" s="46"/>
      <c r="BK1783" s="46"/>
      <c r="BL1783" s="46"/>
      <c r="BM1783" s="46"/>
      <c r="BN1783" s="46"/>
      <c r="BO1783" s="46"/>
      <c r="BP1783" s="46"/>
      <c r="BQ1783" s="46"/>
      <c r="BR1783" s="46"/>
      <c r="BS1783" s="46"/>
      <c r="BT1783" s="46"/>
      <c r="BU1783" s="46"/>
      <c r="BV1783" s="46"/>
      <c r="BW1783" s="46"/>
      <c r="BX1783" s="46"/>
      <c r="BY1783" s="46"/>
      <c r="BZ1783" s="46"/>
      <c r="CA1783" s="46"/>
      <c r="CB1783" s="46"/>
      <c r="CC1783" s="46"/>
    </row>
    <row r="1784" spans="7:81" x14ac:dyDescent="0.25">
      <c r="G1784" t="s">
        <v>134</v>
      </c>
      <c r="H1784" s="40">
        <v>41960</v>
      </c>
      <c r="I1784" s="46">
        <v>1.5</v>
      </c>
      <c r="J1784" s="46">
        <v>0</v>
      </c>
      <c r="K1784" s="46" t="s">
        <v>74</v>
      </c>
      <c r="L1784" s="46">
        <v>0</v>
      </c>
      <c r="M1784" s="46" t="s">
        <v>74</v>
      </c>
      <c r="N1784" s="46">
        <v>0</v>
      </c>
      <c r="O1784" s="46" t="s">
        <v>74</v>
      </c>
      <c r="P1784" s="46">
        <v>0</v>
      </c>
      <c r="Q1784" s="46" t="s">
        <v>74</v>
      </c>
      <c r="R1784" s="46">
        <v>0</v>
      </c>
      <c r="S1784" s="46" t="s">
        <v>74</v>
      </c>
      <c r="T1784" s="46">
        <v>0</v>
      </c>
      <c r="U1784" s="46" t="s">
        <v>74</v>
      </c>
      <c r="V1784" s="46">
        <v>0</v>
      </c>
      <c r="W1784" s="46" t="s">
        <v>74</v>
      </c>
      <c r="X1784" s="46">
        <v>0</v>
      </c>
      <c r="Y1784" s="46" t="s">
        <v>74</v>
      </c>
      <c r="Z1784" s="46">
        <v>0</v>
      </c>
      <c r="AA1784" s="46" t="s">
        <v>74</v>
      </c>
      <c r="AB1784" s="46">
        <v>0</v>
      </c>
      <c r="AC1784" s="46" t="s">
        <v>74</v>
      </c>
      <c r="AD1784" s="46">
        <v>0</v>
      </c>
      <c r="AE1784" s="46" t="s">
        <v>74</v>
      </c>
      <c r="AF1784" s="46">
        <v>0</v>
      </c>
      <c r="AG1784" s="46" t="s">
        <v>74</v>
      </c>
      <c r="AH1784" s="46">
        <v>0</v>
      </c>
      <c r="AI1784" s="46" t="s">
        <v>74</v>
      </c>
      <c r="AJ1784" s="46">
        <v>0</v>
      </c>
      <c r="AK1784" s="46" t="s">
        <v>74</v>
      </c>
      <c r="AL1784" s="46">
        <v>0</v>
      </c>
      <c r="AM1784" s="46" t="s">
        <v>74</v>
      </c>
      <c r="AN1784" s="50"/>
      <c r="AO1784" s="46"/>
      <c r="AP1784" s="46"/>
      <c r="AQ1784" s="46"/>
      <c r="AR1784" s="46"/>
      <c r="AS1784" s="46"/>
      <c r="AT1784" s="46"/>
      <c r="AU1784" s="46"/>
      <c r="AV1784" s="46"/>
      <c r="AW1784" s="46"/>
      <c r="AX1784" s="46"/>
      <c r="AY1784" s="46"/>
      <c r="AZ1784" s="46"/>
      <c r="BA1784" s="46"/>
      <c r="BB1784" s="46"/>
      <c r="BC1784" s="46"/>
      <c r="BD1784" s="46"/>
      <c r="BE1784" s="46"/>
      <c r="BF1784" s="46"/>
      <c r="BG1784" s="46"/>
      <c r="BH1784" s="46"/>
      <c r="BI1784" s="46"/>
      <c r="BJ1784" s="46"/>
      <c r="BK1784" s="46"/>
      <c r="BL1784" s="46"/>
      <c r="BM1784" s="46"/>
      <c r="BN1784" s="46"/>
      <c r="BO1784" s="46"/>
      <c r="BP1784" s="46"/>
      <c r="BQ1784" s="46"/>
      <c r="BR1784" s="46"/>
      <c r="BS1784" s="46"/>
      <c r="BT1784" s="46"/>
      <c r="BU1784" s="46"/>
      <c r="BV1784" s="46"/>
      <c r="BW1784" s="46"/>
      <c r="BX1784" s="46"/>
      <c r="BY1784" s="46"/>
      <c r="BZ1784" s="46"/>
      <c r="CA1784" s="46"/>
      <c r="CB1784" s="46"/>
      <c r="CC1784" s="46"/>
    </row>
    <row r="1785" spans="7:81" x14ac:dyDescent="0.25">
      <c r="G1785" t="s">
        <v>134</v>
      </c>
      <c r="H1785" s="40">
        <v>41961</v>
      </c>
      <c r="I1785" s="46">
        <v>0.5</v>
      </c>
      <c r="J1785" s="46">
        <v>0</v>
      </c>
      <c r="K1785" s="46" t="s">
        <v>74</v>
      </c>
      <c r="L1785" s="46">
        <v>0</v>
      </c>
      <c r="M1785" s="46" t="s">
        <v>74</v>
      </c>
      <c r="N1785" s="46">
        <v>0</v>
      </c>
      <c r="O1785" s="46" t="s">
        <v>74</v>
      </c>
      <c r="P1785" s="46">
        <v>0</v>
      </c>
      <c r="Q1785" s="46" t="s">
        <v>74</v>
      </c>
      <c r="R1785" s="46">
        <v>0</v>
      </c>
      <c r="S1785" s="46" t="s">
        <v>74</v>
      </c>
      <c r="T1785" s="46">
        <v>0</v>
      </c>
      <c r="U1785" s="46" t="s">
        <v>74</v>
      </c>
      <c r="V1785" s="46">
        <v>0</v>
      </c>
      <c r="W1785" s="46" t="s">
        <v>74</v>
      </c>
      <c r="X1785" s="46">
        <v>40.635660446037043</v>
      </c>
      <c r="Y1785" s="46" t="s">
        <v>74</v>
      </c>
      <c r="Z1785" s="46">
        <v>0</v>
      </c>
      <c r="AA1785" s="46" t="s">
        <v>74</v>
      </c>
      <c r="AB1785" s="46">
        <v>0</v>
      </c>
      <c r="AC1785" s="46" t="s">
        <v>74</v>
      </c>
      <c r="AD1785" s="46">
        <v>0</v>
      </c>
      <c r="AE1785" s="46" t="s">
        <v>74</v>
      </c>
      <c r="AF1785" s="46">
        <v>0</v>
      </c>
      <c r="AG1785" s="46" t="s">
        <v>74</v>
      </c>
      <c r="AH1785" s="46">
        <v>0</v>
      </c>
      <c r="AI1785" s="46" t="s">
        <v>74</v>
      </c>
      <c r="AJ1785" s="46">
        <v>0</v>
      </c>
      <c r="AK1785" s="46" t="s">
        <v>74</v>
      </c>
      <c r="AL1785" s="46">
        <v>0</v>
      </c>
      <c r="AM1785" s="46" t="s">
        <v>74</v>
      </c>
      <c r="AN1785" s="50"/>
      <c r="AO1785" s="46"/>
      <c r="AP1785" s="46"/>
      <c r="AQ1785" s="46"/>
      <c r="AR1785" s="46"/>
      <c r="AS1785" s="46"/>
      <c r="AT1785" s="46"/>
      <c r="AU1785" s="46"/>
      <c r="AV1785" s="46"/>
      <c r="AW1785" s="46"/>
      <c r="AX1785" s="46"/>
      <c r="AY1785" s="46"/>
      <c r="AZ1785" s="46"/>
      <c r="BA1785" s="46"/>
      <c r="BB1785" s="46"/>
      <c r="BC1785" s="46"/>
      <c r="BD1785" s="46"/>
      <c r="BE1785" s="46"/>
      <c r="BF1785" s="46"/>
      <c r="BG1785" s="46"/>
      <c r="BH1785" s="46"/>
      <c r="BI1785" s="46"/>
      <c r="BJ1785" s="46"/>
      <c r="BK1785" s="46"/>
      <c r="BL1785" s="46"/>
      <c r="BM1785" s="46"/>
      <c r="BN1785" s="46"/>
      <c r="BO1785" s="46"/>
      <c r="BP1785" s="46"/>
      <c r="BQ1785" s="46"/>
      <c r="BR1785" s="46"/>
      <c r="BS1785" s="46"/>
      <c r="BT1785" s="46"/>
      <c r="BU1785" s="46"/>
      <c r="BV1785" s="46"/>
      <c r="BW1785" s="46"/>
      <c r="BX1785" s="46"/>
      <c r="BY1785" s="46"/>
      <c r="BZ1785" s="46"/>
      <c r="CA1785" s="46"/>
      <c r="CB1785" s="46"/>
      <c r="CC1785" s="46"/>
    </row>
    <row r="1786" spans="7:81" x14ac:dyDescent="0.25">
      <c r="G1786" t="s">
        <v>134</v>
      </c>
      <c r="H1786" s="40">
        <v>41962</v>
      </c>
      <c r="I1786" s="46">
        <v>0</v>
      </c>
      <c r="J1786" s="46">
        <v>0</v>
      </c>
      <c r="K1786" s="46">
        <v>0</v>
      </c>
      <c r="L1786" s="46">
        <v>0</v>
      </c>
      <c r="M1786" s="46">
        <v>0</v>
      </c>
      <c r="N1786" s="46">
        <v>0</v>
      </c>
      <c r="O1786" s="46">
        <v>0</v>
      </c>
      <c r="P1786" s="46">
        <v>0</v>
      </c>
      <c r="Q1786" s="46">
        <v>0</v>
      </c>
      <c r="R1786" s="46">
        <v>0</v>
      </c>
      <c r="S1786" s="46">
        <v>0</v>
      </c>
      <c r="T1786" s="46">
        <v>0</v>
      </c>
      <c r="U1786" s="46">
        <v>0</v>
      </c>
      <c r="V1786" s="46">
        <v>0</v>
      </c>
      <c r="W1786" s="46">
        <v>0</v>
      </c>
      <c r="X1786" s="46">
        <v>0</v>
      </c>
      <c r="Y1786" s="46">
        <v>0</v>
      </c>
      <c r="Z1786" s="46">
        <v>0</v>
      </c>
      <c r="AA1786" s="46" t="s">
        <v>74</v>
      </c>
      <c r="AB1786" s="46">
        <v>0</v>
      </c>
      <c r="AC1786" s="46" t="s">
        <v>74</v>
      </c>
      <c r="AD1786" s="46">
        <v>0</v>
      </c>
      <c r="AE1786" s="46" t="s">
        <v>74</v>
      </c>
      <c r="AF1786" s="46">
        <v>0</v>
      </c>
      <c r="AG1786" s="46" t="s">
        <v>74</v>
      </c>
      <c r="AH1786" s="46">
        <v>0</v>
      </c>
      <c r="AI1786" s="46" t="s">
        <v>74</v>
      </c>
      <c r="AJ1786" s="46">
        <v>0</v>
      </c>
      <c r="AK1786" s="46" t="s">
        <v>74</v>
      </c>
      <c r="AL1786" s="46">
        <v>0</v>
      </c>
      <c r="AM1786" s="46" t="s">
        <v>74</v>
      </c>
      <c r="AN1786" s="50"/>
      <c r="AO1786" s="46">
        <v>0</v>
      </c>
      <c r="AP1786" s="46">
        <v>0</v>
      </c>
      <c r="AQ1786" s="46">
        <v>0</v>
      </c>
      <c r="AR1786" s="46">
        <v>0</v>
      </c>
      <c r="AS1786" s="46">
        <v>0</v>
      </c>
      <c r="AT1786" s="46">
        <v>0</v>
      </c>
      <c r="AU1786" s="46">
        <v>0</v>
      </c>
      <c r="AV1786" s="46">
        <v>0</v>
      </c>
      <c r="AW1786" s="46">
        <v>0</v>
      </c>
      <c r="AX1786" s="46">
        <v>0</v>
      </c>
      <c r="AY1786" s="46">
        <v>0</v>
      </c>
      <c r="AZ1786" s="46">
        <v>0</v>
      </c>
      <c r="BA1786" s="46">
        <v>0</v>
      </c>
      <c r="BB1786" s="46">
        <v>0</v>
      </c>
      <c r="BC1786" s="46">
        <v>0</v>
      </c>
      <c r="BD1786" s="46">
        <v>0</v>
      </c>
      <c r="BE1786" s="46">
        <v>0</v>
      </c>
      <c r="BF1786" s="46">
        <v>0</v>
      </c>
      <c r="BG1786" s="46">
        <v>0</v>
      </c>
      <c r="BH1786" s="46">
        <v>0</v>
      </c>
      <c r="BI1786" s="46"/>
      <c r="BJ1786" s="46"/>
      <c r="BK1786" s="46"/>
      <c r="BL1786" s="46"/>
      <c r="BM1786" s="46"/>
      <c r="BN1786" s="46"/>
      <c r="BO1786" s="46"/>
      <c r="BP1786" s="46"/>
      <c r="BQ1786" s="46"/>
      <c r="BR1786" s="46"/>
      <c r="BS1786" s="46"/>
      <c r="BT1786" s="46"/>
      <c r="BU1786" s="46"/>
      <c r="BV1786" s="46"/>
      <c r="BW1786" s="46"/>
      <c r="BX1786" s="46"/>
      <c r="BY1786" s="46"/>
      <c r="BZ1786" s="46"/>
      <c r="CA1786" s="46"/>
      <c r="CB1786" s="46"/>
      <c r="CC1786" s="46"/>
    </row>
    <row r="1787" spans="7:81" x14ac:dyDescent="0.25">
      <c r="G1787" t="s">
        <v>134</v>
      </c>
      <c r="H1787" s="40">
        <v>41963</v>
      </c>
      <c r="I1787" s="46">
        <v>0</v>
      </c>
      <c r="J1787" s="46">
        <v>0</v>
      </c>
      <c r="K1787" s="46" t="s">
        <v>74</v>
      </c>
      <c r="L1787" s="46">
        <v>0</v>
      </c>
      <c r="M1787" s="46" t="s">
        <v>74</v>
      </c>
      <c r="N1787" s="46">
        <v>0</v>
      </c>
      <c r="O1787" s="46" t="s">
        <v>74</v>
      </c>
      <c r="P1787" s="46">
        <v>0</v>
      </c>
      <c r="Q1787" s="46" t="s">
        <v>74</v>
      </c>
      <c r="R1787" s="46">
        <v>0</v>
      </c>
      <c r="S1787" s="46" t="s">
        <v>74</v>
      </c>
      <c r="T1787" s="46">
        <v>0</v>
      </c>
      <c r="U1787" s="46" t="s">
        <v>74</v>
      </c>
      <c r="V1787" s="46">
        <v>0</v>
      </c>
      <c r="W1787" s="46" t="s">
        <v>74</v>
      </c>
      <c r="X1787" s="46">
        <v>0</v>
      </c>
      <c r="Y1787" s="46" t="s">
        <v>74</v>
      </c>
      <c r="Z1787" s="46">
        <v>0</v>
      </c>
      <c r="AA1787" s="46" t="s">
        <v>74</v>
      </c>
      <c r="AB1787" s="46">
        <v>0</v>
      </c>
      <c r="AC1787" s="46" t="s">
        <v>74</v>
      </c>
      <c r="AD1787" s="46">
        <v>0</v>
      </c>
      <c r="AE1787" s="46" t="s">
        <v>74</v>
      </c>
      <c r="AF1787" s="46">
        <v>0</v>
      </c>
      <c r="AG1787" s="46" t="s">
        <v>74</v>
      </c>
      <c r="AH1787" s="46">
        <v>0</v>
      </c>
      <c r="AI1787" s="46" t="s">
        <v>74</v>
      </c>
      <c r="AJ1787" s="46">
        <v>0</v>
      </c>
      <c r="AK1787" s="46" t="s">
        <v>74</v>
      </c>
      <c r="AL1787" s="46">
        <v>0</v>
      </c>
      <c r="AM1787" s="46" t="s">
        <v>74</v>
      </c>
      <c r="AN1787" s="50"/>
      <c r="AO1787" s="46"/>
      <c r="AP1787" s="46"/>
      <c r="AQ1787" s="46"/>
      <c r="AR1787" s="46"/>
      <c r="AS1787" s="46"/>
      <c r="AT1787" s="46"/>
      <c r="AU1787" s="46"/>
      <c r="AV1787" s="46"/>
      <c r="AW1787" s="46"/>
      <c r="AX1787" s="46"/>
      <c r="AY1787" s="46"/>
      <c r="AZ1787" s="46"/>
      <c r="BA1787" s="46"/>
      <c r="BB1787" s="46"/>
      <c r="BC1787" s="46"/>
      <c r="BD1787" s="46"/>
      <c r="BE1787" s="46"/>
      <c r="BF1787" s="46"/>
      <c r="BG1787" s="46"/>
      <c r="BH1787" s="46"/>
      <c r="BI1787" s="46"/>
      <c r="BJ1787" s="46"/>
      <c r="BK1787" s="46"/>
      <c r="BL1787" s="46"/>
      <c r="BM1787" s="46"/>
      <c r="BN1787" s="46"/>
      <c r="BO1787" s="46"/>
      <c r="BP1787" s="46"/>
      <c r="BQ1787" s="46"/>
      <c r="BR1787" s="46"/>
      <c r="BS1787" s="46"/>
      <c r="BT1787" s="46"/>
      <c r="BU1787" s="46"/>
      <c r="BV1787" s="46"/>
      <c r="BW1787" s="46"/>
      <c r="BX1787" s="46"/>
      <c r="BY1787" s="46"/>
      <c r="BZ1787" s="46"/>
      <c r="CA1787" s="46"/>
      <c r="CB1787" s="46"/>
      <c r="CC1787" s="46"/>
    </row>
    <row r="1788" spans="7:81" x14ac:dyDescent="0.25">
      <c r="G1788" t="s">
        <v>134</v>
      </c>
      <c r="H1788" s="40">
        <v>41964</v>
      </c>
      <c r="I1788" s="46">
        <v>0</v>
      </c>
      <c r="J1788" s="46">
        <v>0</v>
      </c>
      <c r="K1788" s="46" t="s">
        <v>74</v>
      </c>
      <c r="L1788" s="46">
        <v>0</v>
      </c>
      <c r="M1788" s="46" t="s">
        <v>74</v>
      </c>
      <c r="N1788" s="46">
        <v>0</v>
      </c>
      <c r="O1788" s="46" t="s">
        <v>74</v>
      </c>
      <c r="P1788" s="46">
        <v>0</v>
      </c>
      <c r="Q1788" s="46" t="s">
        <v>74</v>
      </c>
      <c r="R1788" s="46">
        <v>0</v>
      </c>
      <c r="S1788" s="46" t="s">
        <v>74</v>
      </c>
      <c r="T1788" s="46">
        <v>0</v>
      </c>
      <c r="U1788" s="46" t="s">
        <v>74</v>
      </c>
      <c r="V1788" s="46">
        <v>0</v>
      </c>
      <c r="W1788" s="46" t="s">
        <v>74</v>
      </c>
      <c r="X1788" s="46">
        <v>0</v>
      </c>
      <c r="Y1788" s="46" t="s">
        <v>74</v>
      </c>
      <c r="Z1788" s="46">
        <v>0</v>
      </c>
      <c r="AA1788" s="46" t="s">
        <v>74</v>
      </c>
      <c r="AB1788" s="46">
        <v>0</v>
      </c>
      <c r="AC1788" s="46" t="s">
        <v>74</v>
      </c>
      <c r="AD1788" s="46">
        <v>0</v>
      </c>
      <c r="AE1788" s="46" t="s">
        <v>74</v>
      </c>
      <c r="AF1788" s="46">
        <v>0</v>
      </c>
      <c r="AG1788" s="46" t="s">
        <v>74</v>
      </c>
      <c r="AH1788" s="46">
        <v>0</v>
      </c>
      <c r="AI1788" s="46" t="s">
        <v>74</v>
      </c>
      <c r="AJ1788" s="46">
        <v>0</v>
      </c>
      <c r="AK1788" s="46" t="s">
        <v>74</v>
      </c>
      <c r="AL1788" s="46">
        <v>0</v>
      </c>
      <c r="AM1788" s="46" t="s">
        <v>74</v>
      </c>
      <c r="AN1788" s="50"/>
      <c r="AO1788" s="46"/>
      <c r="AP1788" s="46"/>
      <c r="AQ1788" s="46"/>
      <c r="AR1788" s="46"/>
      <c r="AS1788" s="46"/>
      <c r="AT1788" s="46"/>
      <c r="AU1788" s="46"/>
      <c r="AV1788" s="46"/>
      <c r="AW1788" s="46"/>
      <c r="AX1788" s="46"/>
      <c r="AY1788" s="46"/>
      <c r="AZ1788" s="46"/>
      <c r="BA1788" s="46"/>
      <c r="BB1788" s="46"/>
      <c r="BC1788" s="46"/>
      <c r="BD1788" s="46"/>
      <c r="BE1788" s="46"/>
      <c r="BF1788" s="46"/>
      <c r="BG1788" s="46"/>
      <c r="BH1788" s="46"/>
      <c r="BI1788" s="46"/>
      <c r="BJ1788" s="46"/>
      <c r="BK1788" s="46"/>
      <c r="BL1788" s="46"/>
      <c r="BM1788" s="46"/>
      <c r="BN1788" s="46"/>
      <c r="BO1788" s="46"/>
      <c r="BP1788" s="46"/>
      <c r="BQ1788" s="46"/>
      <c r="BR1788" s="46"/>
      <c r="BS1788" s="46"/>
      <c r="BT1788" s="46"/>
      <c r="BU1788" s="46"/>
      <c r="BV1788" s="46"/>
      <c r="BW1788" s="46"/>
      <c r="BX1788" s="46"/>
      <c r="BY1788" s="46"/>
      <c r="BZ1788" s="46"/>
      <c r="CA1788" s="46"/>
      <c r="CB1788" s="46"/>
      <c r="CC1788" s="46"/>
    </row>
    <row r="1789" spans="7:81" x14ac:dyDescent="0.25">
      <c r="G1789" t="s">
        <v>134</v>
      </c>
      <c r="H1789" s="40">
        <v>41965</v>
      </c>
      <c r="I1789" s="46">
        <v>0</v>
      </c>
      <c r="J1789" s="46">
        <v>0</v>
      </c>
      <c r="K1789" s="46" t="s">
        <v>74</v>
      </c>
      <c r="L1789" s="46">
        <v>0</v>
      </c>
      <c r="M1789" s="46" t="s">
        <v>74</v>
      </c>
      <c r="N1789" s="46">
        <v>0</v>
      </c>
      <c r="O1789" s="46" t="s">
        <v>74</v>
      </c>
      <c r="P1789" s="46">
        <v>0</v>
      </c>
      <c r="Q1789" s="46" t="s">
        <v>74</v>
      </c>
      <c r="R1789" s="46">
        <v>0</v>
      </c>
      <c r="S1789" s="46" t="s">
        <v>74</v>
      </c>
      <c r="T1789" s="46">
        <v>0</v>
      </c>
      <c r="U1789" s="46" t="s">
        <v>74</v>
      </c>
      <c r="V1789" s="46">
        <v>0</v>
      </c>
      <c r="W1789" s="46" t="s">
        <v>74</v>
      </c>
      <c r="X1789" s="46">
        <v>0</v>
      </c>
      <c r="Y1789" s="46" t="s">
        <v>74</v>
      </c>
      <c r="Z1789" s="46">
        <v>0</v>
      </c>
      <c r="AA1789" s="46" t="s">
        <v>74</v>
      </c>
      <c r="AB1789" s="46">
        <v>0</v>
      </c>
      <c r="AC1789" s="46" t="s">
        <v>74</v>
      </c>
      <c r="AD1789" s="46">
        <v>0</v>
      </c>
      <c r="AE1789" s="46" t="s">
        <v>74</v>
      </c>
      <c r="AF1789" s="46">
        <v>0</v>
      </c>
      <c r="AG1789" s="46" t="s">
        <v>74</v>
      </c>
      <c r="AH1789" s="46">
        <v>0</v>
      </c>
      <c r="AI1789" s="46" t="s">
        <v>74</v>
      </c>
      <c r="AJ1789" s="46">
        <v>0</v>
      </c>
      <c r="AK1789" s="46" t="s">
        <v>74</v>
      </c>
      <c r="AL1789" s="46">
        <v>0</v>
      </c>
      <c r="AM1789" s="46" t="s">
        <v>74</v>
      </c>
      <c r="AN1789" s="50"/>
      <c r="AO1789" s="46"/>
      <c r="AP1789" s="46"/>
      <c r="AQ1789" s="46"/>
      <c r="AR1789" s="46"/>
      <c r="AS1789" s="46"/>
      <c r="AT1789" s="46"/>
      <c r="AU1789" s="46"/>
      <c r="AV1789" s="46"/>
      <c r="AW1789" s="46"/>
      <c r="AX1789" s="46"/>
      <c r="AY1789" s="46"/>
      <c r="AZ1789" s="46"/>
      <c r="BA1789" s="46"/>
      <c r="BB1789" s="46"/>
      <c r="BC1789" s="46"/>
      <c r="BD1789" s="46"/>
      <c r="BE1789" s="46"/>
      <c r="BF1789" s="46"/>
      <c r="BG1789" s="46"/>
      <c r="BH1789" s="46"/>
      <c r="BI1789" s="46"/>
      <c r="BJ1789" s="46"/>
      <c r="BK1789" s="46"/>
      <c r="BL1789" s="46"/>
      <c r="BM1789" s="46"/>
      <c r="BN1789" s="46"/>
      <c r="BO1789" s="46"/>
      <c r="BP1789" s="46"/>
      <c r="BQ1789" s="46"/>
      <c r="BR1789" s="46"/>
      <c r="BS1789" s="46"/>
      <c r="BT1789" s="46"/>
      <c r="BU1789" s="46"/>
      <c r="BV1789" s="46"/>
      <c r="BW1789" s="46"/>
      <c r="BX1789" s="46"/>
      <c r="BY1789" s="46"/>
      <c r="BZ1789" s="46"/>
      <c r="CA1789" s="46"/>
      <c r="CB1789" s="46"/>
      <c r="CC1789" s="46"/>
    </row>
    <row r="1790" spans="7:81" x14ac:dyDescent="0.25">
      <c r="G1790" t="s">
        <v>134</v>
      </c>
      <c r="H1790" s="40">
        <v>41966</v>
      </c>
      <c r="I1790" s="46">
        <v>0</v>
      </c>
      <c r="J1790" s="46">
        <v>0</v>
      </c>
      <c r="K1790" s="46" t="s">
        <v>74</v>
      </c>
      <c r="L1790" s="46">
        <v>0</v>
      </c>
      <c r="M1790" s="46" t="s">
        <v>74</v>
      </c>
      <c r="N1790" s="46">
        <v>0</v>
      </c>
      <c r="O1790" s="46" t="s">
        <v>74</v>
      </c>
      <c r="P1790" s="46">
        <v>0</v>
      </c>
      <c r="Q1790" s="46" t="s">
        <v>74</v>
      </c>
      <c r="R1790" s="46">
        <v>0</v>
      </c>
      <c r="S1790" s="46" t="s">
        <v>74</v>
      </c>
      <c r="T1790" s="46">
        <v>0</v>
      </c>
      <c r="U1790" s="46" t="s">
        <v>74</v>
      </c>
      <c r="V1790" s="46">
        <v>0</v>
      </c>
      <c r="W1790" s="46" t="s">
        <v>74</v>
      </c>
      <c r="X1790" s="46">
        <v>0</v>
      </c>
      <c r="Y1790" s="46" t="s">
        <v>74</v>
      </c>
      <c r="Z1790" s="46">
        <v>0</v>
      </c>
      <c r="AA1790" s="46" t="s">
        <v>74</v>
      </c>
      <c r="AB1790" s="46">
        <v>0</v>
      </c>
      <c r="AC1790" s="46" t="s">
        <v>74</v>
      </c>
      <c r="AD1790" s="46">
        <v>0</v>
      </c>
      <c r="AE1790" s="46" t="s">
        <v>74</v>
      </c>
      <c r="AF1790" s="46">
        <v>0</v>
      </c>
      <c r="AG1790" s="46" t="s">
        <v>74</v>
      </c>
      <c r="AH1790" s="46">
        <v>0</v>
      </c>
      <c r="AI1790" s="46" t="s">
        <v>74</v>
      </c>
      <c r="AJ1790" s="46">
        <v>0</v>
      </c>
      <c r="AK1790" s="46" t="s">
        <v>74</v>
      </c>
      <c r="AL1790" s="46">
        <v>0</v>
      </c>
      <c r="AM1790" s="46" t="s">
        <v>74</v>
      </c>
      <c r="AN1790" s="50"/>
      <c r="AO1790" s="46"/>
      <c r="AP1790" s="46"/>
      <c r="AQ1790" s="46"/>
      <c r="AR1790" s="46"/>
      <c r="AS1790" s="46"/>
      <c r="AT1790" s="46"/>
      <c r="AU1790" s="46"/>
      <c r="AV1790" s="46"/>
      <c r="AW1790" s="46"/>
      <c r="AX1790" s="46"/>
      <c r="AY1790" s="46"/>
      <c r="AZ1790" s="46"/>
      <c r="BA1790" s="46"/>
      <c r="BB1790" s="46"/>
      <c r="BC1790" s="46"/>
      <c r="BD1790" s="46"/>
      <c r="BE1790" s="46"/>
      <c r="BF1790" s="46"/>
      <c r="BG1790" s="46"/>
      <c r="BH1790" s="46"/>
      <c r="BI1790" s="46"/>
      <c r="BJ1790" s="46"/>
      <c r="BK1790" s="46"/>
      <c r="BL1790" s="46"/>
      <c r="BM1790" s="46"/>
      <c r="BN1790" s="46"/>
      <c r="BO1790" s="46"/>
      <c r="BP1790" s="46"/>
      <c r="BQ1790" s="46"/>
      <c r="BR1790" s="46"/>
      <c r="BS1790" s="46"/>
      <c r="BT1790" s="46"/>
      <c r="BU1790" s="46"/>
      <c r="BV1790" s="46"/>
      <c r="BW1790" s="46"/>
      <c r="BX1790" s="46"/>
      <c r="BY1790" s="46"/>
      <c r="BZ1790" s="46"/>
      <c r="CA1790" s="46"/>
      <c r="CB1790" s="46"/>
      <c r="CC1790" s="46"/>
    </row>
    <row r="1791" spans="7:81" x14ac:dyDescent="0.25">
      <c r="G1791" t="s">
        <v>134</v>
      </c>
      <c r="H1791" s="40">
        <v>41967</v>
      </c>
      <c r="I1791" s="46">
        <v>0</v>
      </c>
      <c r="J1791" s="46">
        <v>0</v>
      </c>
      <c r="K1791" s="46" t="s">
        <v>74</v>
      </c>
      <c r="L1791" s="46">
        <v>0</v>
      </c>
      <c r="M1791" s="46" t="s">
        <v>74</v>
      </c>
      <c r="N1791" s="46">
        <v>0</v>
      </c>
      <c r="O1791" s="46" t="s">
        <v>74</v>
      </c>
      <c r="P1791" s="46">
        <v>0</v>
      </c>
      <c r="Q1791" s="46" t="s">
        <v>74</v>
      </c>
      <c r="R1791" s="46">
        <v>0</v>
      </c>
      <c r="S1791" s="46" t="s">
        <v>74</v>
      </c>
      <c r="T1791" s="46">
        <v>0</v>
      </c>
      <c r="U1791" s="46" t="s">
        <v>74</v>
      </c>
      <c r="V1791" s="46">
        <v>0</v>
      </c>
      <c r="W1791" s="46" t="s">
        <v>74</v>
      </c>
      <c r="X1791" s="46">
        <v>0</v>
      </c>
      <c r="Y1791" s="46" t="s">
        <v>74</v>
      </c>
      <c r="Z1791" s="46">
        <v>0</v>
      </c>
      <c r="AA1791" s="46" t="s">
        <v>74</v>
      </c>
      <c r="AB1791" s="46">
        <v>0</v>
      </c>
      <c r="AC1791" s="46" t="s">
        <v>74</v>
      </c>
      <c r="AD1791" s="46">
        <v>0</v>
      </c>
      <c r="AE1791" s="46" t="s">
        <v>74</v>
      </c>
      <c r="AF1791" s="46">
        <v>0</v>
      </c>
      <c r="AG1791" s="46" t="s">
        <v>74</v>
      </c>
      <c r="AH1791" s="46">
        <v>0</v>
      </c>
      <c r="AI1791" s="46" t="s">
        <v>74</v>
      </c>
      <c r="AJ1791" s="46">
        <v>0</v>
      </c>
      <c r="AK1791" s="46" t="s">
        <v>74</v>
      </c>
      <c r="AL1791" s="46">
        <v>0</v>
      </c>
      <c r="AM1791" s="46" t="s">
        <v>74</v>
      </c>
      <c r="AN1791" s="50"/>
      <c r="AO1791" s="46"/>
      <c r="AP1791" s="46"/>
      <c r="AQ1791" s="46"/>
      <c r="AR1791" s="46"/>
      <c r="AS1791" s="46"/>
      <c r="AT1791" s="46"/>
      <c r="AU1791" s="46"/>
      <c r="AV1791" s="46"/>
      <c r="AW1791" s="46"/>
      <c r="AX1791" s="46"/>
      <c r="AY1791" s="46"/>
      <c r="AZ1791" s="46"/>
      <c r="BA1791" s="46"/>
      <c r="BB1791" s="46"/>
      <c r="BC1791" s="46"/>
      <c r="BD1791" s="46"/>
      <c r="BE1791" s="46"/>
      <c r="BF1791" s="46"/>
      <c r="BG1791" s="46"/>
      <c r="BH1791" s="46"/>
      <c r="BI1791" s="46"/>
      <c r="BJ1791" s="46"/>
      <c r="BK1791" s="46"/>
      <c r="BL1791" s="46"/>
      <c r="BM1791" s="46"/>
      <c r="BN1791" s="46"/>
      <c r="BO1791" s="46"/>
      <c r="BP1791" s="46"/>
      <c r="BQ1791" s="46"/>
      <c r="BR1791" s="46"/>
      <c r="BS1791" s="46"/>
      <c r="BT1791" s="46"/>
      <c r="BU1791" s="46"/>
      <c r="BV1791" s="46"/>
      <c r="BW1791" s="46"/>
      <c r="BX1791" s="46"/>
      <c r="BY1791" s="46"/>
      <c r="BZ1791" s="46"/>
      <c r="CA1791" s="46"/>
      <c r="CB1791" s="46"/>
      <c r="CC1791" s="46"/>
    </row>
    <row r="1792" spans="7:81" x14ac:dyDescent="0.25">
      <c r="G1792" t="s">
        <v>134</v>
      </c>
      <c r="H1792" s="40">
        <v>41968</v>
      </c>
      <c r="I1792" s="46">
        <v>0</v>
      </c>
      <c r="J1792" s="46">
        <v>0</v>
      </c>
      <c r="K1792" s="46" t="s">
        <v>74</v>
      </c>
      <c r="L1792" s="46">
        <v>0</v>
      </c>
      <c r="M1792" s="46" t="s">
        <v>74</v>
      </c>
      <c r="N1792" s="46">
        <v>0</v>
      </c>
      <c r="O1792" s="46" t="s">
        <v>74</v>
      </c>
      <c r="P1792" s="46">
        <v>0</v>
      </c>
      <c r="Q1792" s="46" t="s">
        <v>74</v>
      </c>
      <c r="R1792" s="46">
        <v>0</v>
      </c>
      <c r="S1792" s="46" t="s">
        <v>74</v>
      </c>
      <c r="T1792" s="46">
        <v>0</v>
      </c>
      <c r="U1792" s="46" t="s">
        <v>74</v>
      </c>
      <c r="V1792" s="46">
        <v>0</v>
      </c>
      <c r="W1792" s="46" t="s">
        <v>74</v>
      </c>
      <c r="X1792" s="46">
        <v>0</v>
      </c>
      <c r="Y1792" s="46" t="s">
        <v>74</v>
      </c>
      <c r="Z1792" s="46">
        <v>0</v>
      </c>
      <c r="AA1792" s="46" t="s">
        <v>74</v>
      </c>
      <c r="AB1792" s="46">
        <v>0</v>
      </c>
      <c r="AC1792" s="46" t="s">
        <v>74</v>
      </c>
      <c r="AD1792" s="46">
        <v>0</v>
      </c>
      <c r="AE1792" s="46" t="s">
        <v>74</v>
      </c>
      <c r="AF1792" s="46">
        <v>0</v>
      </c>
      <c r="AG1792" s="46" t="s">
        <v>74</v>
      </c>
      <c r="AH1792" s="46">
        <v>0</v>
      </c>
      <c r="AI1792" s="46" t="s">
        <v>74</v>
      </c>
      <c r="AJ1792" s="46">
        <v>0</v>
      </c>
      <c r="AK1792" s="46" t="s">
        <v>74</v>
      </c>
      <c r="AL1792" s="46">
        <v>0</v>
      </c>
      <c r="AM1792" s="46" t="s">
        <v>74</v>
      </c>
      <c r="AN1792" s="50"/>
      <c r="AO1792" s="46"/>
      <c r="AP1792" s="46"/>
      <c r="AQ1792" s="46"/>
      <c r="AR1792" s="46"/>
      <c r="AS1792" s="46"/>
      <c r="AT1792" s="46"/>
      <c r="AU1792" s="46"/>
      <c r="AV1792" s="46"/>
      <c r="AW1792" s="46"/>
      <c r="AX1792" s="46"/>
      <c r="AY1792" s="46"/>
      <c r="AZ1792" s="46"/>
      <c r="BA1792" s="46"/>
      <c r="BB1792" s="46"/>
      <c r="BC1792" s="46"/>
      <c r="BD1792" s="46"/>
      <c r="BE1792" s="46"/>
      <c r="BF1792" s="46"/>
      <c r="BG1792" s="46"/>
      <c r="BH1792" s="46"/>
      <c r="BI1792" s="46"/>
      <c r="BJ1792" s="46"/>
      <c r="BK1792" s="46"/>
      <c r="BL1792" s="46"/>
      <c r="BM1792" s="46"/>
      <c r="BN1792" s="46"/>
      <c r="BO1792" s="46"/>
      <c r="BP1792" s="46"/>
      <c r="BQ1792" s="46"/>
      <c r="BR1792" s="46"/>
      <c r="BS1792" s="46"/>
      <c r="BT1792" s="46"/>
      <c r="BU1792" s="46"/>
      <c r="BV1792" s="46"/>
      <c r="BW1792" s="46"/>
      <c r="BX1792" s="46"/>
      <c r="BY1792" s="46"/>
      <c r="BZ1792" s="46"/>
      <c r="CA1792" s="46"/>
      <c r="CB1792" s="46"/>
      <c r="CC1792" s="46"/>
    </row>
    <row r="1793" spans="7:81" x14ac:dyDescent="0.25">
      <c r="G1793" t="s">
        <v>134</v>
      </c>
      <c r="H1793" s="40">
        <v>41969</v>
      </c>
      <c r="I1793" s="46">
        <v>0</v>
      </c>
      <c r="J1793" s="46">
        <v>0</v>
      </c>
      <c r="K1793" s="46" t="s">
        <v>74</v>
      </c>
      <c r="L1793" s="46">
        <v>0</v>
      </c>
      <c r="M1793" s="46" t="s">
        <v>74</v>
      </c>
      <c r="N1793" s="46">
        <v>0</v>
      </c>
      <c r="O1793" s="46" t="s">
        <v>74</v>
      </c>
      <c r="P1793" s="46">
        <v>0</v>
      </c>
      <c r="Q1793" s="46" t="s">
        <v>74</v>
      </c>
      <c r="R1793" s="46">
        <v>0</v>
      </c>
      <c r="S1793" s="46" t="s">
        <v>74</v>
      </c>
      <c r="T1793" s="46">
        <v>0</v>
      </c>
      <c r="U1793" s="46" t="s">
        <v>74</v>
      </c>
      <c r="V1793" s="46">
        <v>0</v>
      </c>
      <c r="W1793" s="46" t="s">
        <v>74</v>
      </c>
      <c r="X1793" s="46">
        <v>0</v>
      </c>
      <c r="Y1793" s="46" t="s">
        <v>74</v>
      </c>
      <c r="Z1793" s="46">
        <v>0</v>
      </c>
      <c r="AA1793" s="46">
        <v>0.33333333333333331</v>
      </c>
      <c r="AB1793" s="46">
        <v>0</v>
      </c>
      <c r="AC1793" s="46">
        <v>0</v>
      </c>
      <c r="AD1793" s="46">
        <v>0</v>
      </c>
      <c r="AE1793" s="46">
        <v>0</v>
      </c>
      <c r="AF1793" s="46">
        <v>0</v>
      </c>
      <c r="AG1793" s="46">
        <v>0</v>
      </c>
      <c r="AH1793" s="46">
        <v>0</v>
      </c>
      <c r="AI1793" s="46">
        <v>0</v>
      </c>
      <c r="AJ1793" s="46">
        <v>0</v>
      </c>
      <c r="AK1793" s="46">
        <v>0</v>
      </c>
      <c r="AL1793" s="46">
        <v>0</v>
      </c>
      <c r="AM1793" s="46">
        <v>0</v>
      </c>
      <c r="AN1793" s="50"/>
      <c r="AO1793" s="46"/>
      <c r="AP1793" s="46"/>
      <c r="AQ1793" s="46"/>
      <c r="AR1793" s="46"/>
      <c r="AS1793" s="46"/>
      <c r="AT1793" s="46"/>
      <c r="AU1793" s="46"/>
      <c r="AV1793" s="46"/>
      <c r="AW1793" s="46"/>
      <c r="AX1793" s="46"/>
      <c r="AY1793" s="46"/>
      <c r="AZ1793" s="46"/>
      <c r="BA1793" s="46"/>
      <c r="BB1793" s="46"/>
      <c r="BC1793" s="46"/>
      <c r="BD1793" s="46"/>
      <c r="BE1793" s="46"/>
      <c r="BF1793" s="46"/>
      <c r="BG1793" s="46"/>
      <c r="BH1793" s="46"/>
      <c r="BI1793" s="46">
        <v>0</v>
      </c>
      <c r="BJ1793" s="46">
        <v>1</v>
      </c>
      <c r="BK1793" s="46">
        <v>0</v>
      </c>
      <c r="BL1793" s="46">
        <v>0</v>
      </c>
      <c r="BM1793" s="46">
        <v>0</v>
      </c>
      <c r="BN1793" s="46">
        <v>0</v>
      </c>
      <c r="BO1793" s="46">
        <v>0</v>
      </c>
      <c r="BP1793" s="46">
        <v>0</v>
      </c>
      <c r="BQ1793" s="46">
        <v>0</v>
      </c>
      <c r="BR1793" s="46">
        <v>0</v>
      </c>
      <c r="BS1793" s="46">
        <v>0</v>
      </c>
      <c r="BT1793" s="46">
        <v>0</v>
      </c>
      <c r="BU1793" s="46">
        <v>0</v>
      </c>
      <c r="BV1793" s="46">
        <v>0</v>
      </c>
      <c r="BW1793" s="46">
        <v>0</v>
      </c>
      <c r="BX1793" s="46">
        <v>0</v>
      </c>
      <c r="BY1793" s="46">
        <v>0</v>
      </c>
      <c r="BZ1793" s="46">
        <v>0</v>
      </c>
      <c r="CA1793" s="46">
        <v>0</v>
      </c>
      <c r="CB1793" s="46">
        <v>0</v>
      </c>
      <c r="CC1793" s="46">
        <v>0</v>
      </c>
    </row>
    <row r="1794" spans="7:81" x14ac:dyDescent="0.25">
      <c r="G1794" t="s">
        <v>134</v>
      </c>
      <c r="H1794" s="40">
        <v>41970</v>
      </c>
      <c r="I1794" s="46">
        <v>0</v>
      </c>
      <c r="J1794" s="46">
        <v>0</v>
      </c>
      <c r="K1794" s="46" t="s">
        <v>74</v>
      </c>
      <c r="L1794" s="46">
        <v>0</v>
      </c>
      <c r="M1794" s="46" t="s">
        <v>74</v>
      </c>
      <c r="N1794" s="46">
        <v>0</v>
      </c>
      <c r="O1794" s="46" t="s">
        <v>74</v>
      </c>
      <c r="P1794" s="46">
        <v>0</v>
      </c>
      <c r="Q1794" s="46" t="s">
        <v>74</v>
      </c>
      <c r="R1794" s="46">
        <v>43.79119153444843</v>
      </c>
      <c r="S1794" s="46" t="s">
        <v>74</v>
      </c>
      <c r="T1794" s="46">
        <v>0</v>
      </c>
      <c r="U1794" s="46" t="s">
        <v>74</v>
      </c>
      <c r="V1794" s="46">
        <v>0</v>
      </c>
      <c r="W1794" s="46" t="s">
        <v>74</v>
      </c>
      <c r="X1794" s="46">
        <v>0</v>
      </c>
      <c r="Y1794" s="46" t="s">
        <v>74</v>
      </c>
      <c r="Z1794" s="46">
        <v>0</v>
      </c>
      <c r="AA1794" s="46" t="s">
        <v>74</v>
      </c>
      <c r="AB1794" s="46">
        <v>0</v>
      </c>
      <c r="AC1794" s="46" t="s">
        <v>74</v>
      </c>
      <c r="AD1794" s="46">
        <v>0</v>
      </c>
      <c r="AE1794" s="46" t="s">
        <v>74</v>
      </c>
      <c r="AF1794" s="46">
        <v>0</v>
      </c>
      <c r="AG1794" s="46" t="s">
        <v>74</v>
      </c>
      <c r="AH1794" s="46">
        <v>0</v>
      </c>
      <c r="AI1794" s="46" t="s">
        <v>74</v>
      </c>
      <c r="AJ1794" s="46">
        <v>0</v>
      </c>
      <c r="AK1794" s="46" t="s">
        <v>74</v>
      </c>
      <c r="AL1794" s="46">
        <v>0</v>
      </c>
      <c r="AM1794" s="46" t="s">
        <v>74</v>
      </c>
      <c r="AN1794" s="50"/>
      <c r="AO1794" s="46"/>
      <c r="AP1794" s="46"/>
      <c r="AQ1794" s="46"/>
      <c r="AR1794" s="46"/>
      <c r="AS1794" s="46"/>
      <c r="AT1794" s="46"/>
      <c r="AU1794" s="46"/>
      <c r="AV1794" s="46"/>
      <c r="AW1794" s="46"/>
      <c r="AX1794" s="46"/>
      <c r="AY1794" s="46"/>
      <c r="AZ1794" s="46"/>
      <c r="BA1794" s="46"/>
      <c r="BB1794" s="46"/>
      <c r="BC1794" s="46"/>
      <c r="BD1794" s="46"/>
      <c r="BE1794" s="46"/>
      <c r="BF1794" s="46"/>
      <c r="BG1794" s="46"/>
      <c r="BH1794" s="46"/>
      <c r="BI1794" s="46"/>
      <c r="BJ1794" s="46"/>
      <c r="BK1794" s="46"/>
      <c r="BL1794" s="46"/>
      <c r="BM1794" s="46"/>
      <c r="BN1794" s="46"/>
      <c r="BO1794" s="46"/>
      <c r="BP1794" s="46"/>
      <c r="BQ1794" s="46"/>
      <c r="BR1794" s="46"/>
      <c r="BS1794" s="46"/>
      <c r="BT1794" s="46"/>
      <c r="BU1794" s="46"/>
      <c r="BV1794" s="46"/>
      <c r="BW1794" s="46"/>
      <c r="BX1794" s="46"/>
      <c r="BY1794" s="46"/>
      <c r="BZ1794" s="46"/>
      <c r="CA1794" s="46"/>
      <c r="CB1794" s="46"/>
      <c r="CC1794" s="46"/>
    </row>
    <row r="1795" spans="7:81" x14ac:dyDescent="0.25">
      <c r="G1795" t="s">
        <v>134</v>
      </c>
      <c r="H1795" s="40">
        <v>41971</v>
      </c>
      <c r="I1795" s="46">
        <v>2</v>
      </c>
      <c r="J1795" s="46">
        <v>0</v>
      </c>
      <c r="K1795" s="46" t="s">
        <v>74</v>
      </c>
      <c r="L1795" s="46">
        <v>0</v>
      </c>
      <c r="M1795" s="46" t="s">
        <v>74</v>
      </c>
      <c r="N1795" s="46">
        <v>0</v>
      </c>
      <c r="O1795" s="46" t="s">
        <v>74</v>
      </c>
      <c r="P1795" s="46">
        <v>0</v>
      </c>
      <c r="Q1795" s="46" t="s">
        <v>74</v>
      </c>
      <c r="R1795" s="46">
        <v>0</v>
      </c>
      <c r="S1795" s="46" t="s">
        <v>74</v>
      </c>
      <c r="T1795" s="46">
        <v>0</v>
      </c>
      <c r="U1795" s="46" t="s">
        <v>74</v>
      </c>
      <c r="V1795" s="46">
        <v>0</v>
      </c>
      <c r="W1795" s="46" t="s">
        <v>74</v>
      </c>
      <c r="X1795" s="46">
        <v>0</v>
      </c>
      <c r="Y1795" s="46" t="s">
        <v>74</v>
      </c>
      <c r="Z1795" s="46">
        <v>0</v>
      </c>
      <c r="AA1795" s="46" t="s">
        <v>74</v>
      </c>
      <c r="AB1795" s="46">
        <v>0</v>
      </c>
      <c r="AC1795" s="46" t="s">
        <v>74</v>
      </c>
      <c r="AD1795" s="46">
        <v>0</v>
      </c>
      <c r="AE1795" s="46" t="s">
        <v>74</v>
      </c>
      <c r="AF1795" s="46">
        <v>0</v>
      </c>
      <c r="AG1795" s="46" t="s">
        <v>74</v>
      </c>
      <c r="AH1795" s="46">
        <v>0</v>
      </c>
      <c r="AI1795" s="46" t="s">
        <v>74</v>
      </c>
      <c r="AJ1795" s="46">
        <v>0</v>
      </c>
      <c r="AK1795" s="46" t="s">
        <v>74</v>
      </c>
      <c r="AL1795" s="46">
        <v>0</v>
      </c>
      <c r="AM1795" s="46" t="s">
        <v>74</v>
      </c>
      <c r="AN1795" s="50"/>
      <c r="AO1795" s="46"/>
      <c r="AP1795" s="46"/>
      <c r="AQ1795" s="46"/>
      <c r="AR1795" s="46"/>
      <c r="AS1795" s="46"/>
      <c r="AT1795" s="46"/>
      <c r="AU1795" s="46"/>
      <c r="AV1795" s="46"/>
      <c r="AW1795" s="46"/>
      <c r="AX1795" s="46"/>
      <c r="AY1795" s="46"/>
      <c r="AZ1795" s="46"/>
      <c r="BA1795" s="46"/>
      <c r="BB1795" s="46"/>
      <c r="BC1795" s="46"/>
      <c r="BD1795" s="46"/>
      <c r="BE1795" s="46"/>
      <c r="BF1795" s="46"/>
      <c r="BG1795" s="46"/>
      <c r="BH1795" s="46"/>
      <c r="BI1795" s="46"/>
      <c r="BJ1795" s="46"/>
      <c r="BK1795" s="46"/>
      <c r="BL1795" s="46"/>
      <c r="BM1795" s="46"/>
      <c r="BN1795" s="46"/>
      <c r="BO1795" s="46"/>
      <c r="BP1795" s="46"/>
      <c r="BQ1795" s="46"/>
      <c r="BR1795" s="46"/>
      <c r="BS1795" s="46"/>
      <c r="BT1795" s="46"/>
      <c r="BU1795" s="46"/>
      <c r="BV1795" s="46"/>
      <c r="BW1795" s="46"/>
      <c r="BX1795" s="46"/>
      <c r="BY1795" s="46"/>
      <c r="BZ1795" s="46"/>
      <c r="CA1795" s="46"/>
      <c r="CB1795" s="46"/>
      <c r="CC1795" s="46"/>
    </row>
    <row r="1796" spans="7:81" x14ac:dyDescent="0.25">
      <c r="G1796" t="s">
        <v>134</v>
      </c>
      <c r="H1796" s="40">
        <v>41972</v>
      </c>
      <c r="I1796" s="46">
        <v>0</v>
      </c>
      <c r="J1796" s="46">
        <v>0</v>
      </c>
      <c r="K1796" s="46" t="s">
        <v>74</v>
      </c>
      <c r="L1796" s="46">
        <v>0</v>
      </c>
      <c r="M1796" s="46" t="s">
        <v>74</v>
      </c>
      <c r="N1796" s="46">
        <v>0</v>
      </c>
      <c r="O1796" s="46" t="s">
        <v>74</v>
      </c>
      <c r="P1796" s="46">
        <v>0</v>
      </c>
      <c r="Q1796" s="46" t="s">
        <v>74</v>
      </c>
      <c r="R1796" s="46">
        <v>0</v>
      </c>
      <c r="S1796" s="46" t="s">
        <v>74</v>
      </c>
      <c r="T1796" s="46">
        <v>0</v>
      </c>
      <c r="U1796" s="46" t="s">
        <v>74</v>
      </c>
      <c r="V1796" s="46">
        <v>0</v>
      </c>
      <c r="W1796" s="46" t="s">
        <v>74</v>
      </c>
      <c r="X1796" s="46">
        <v>0</v>
      </c>
      <c r="Y1796" s="46" t="s">
        <v>74</v>
      </c>
      <c r="Z1796" s="46">
        <v>0</v>
      </c>
      <c r="AA1796" s="46" t="s">
        <v>74</v>
      </c>
      <c r="AB1796" s="46">
        <v>0</v>
      </c>
      <c r="AC1796" s="46" t="s">
        <v>74</v>
      </c>
      <c r="AD1796" s="46">
        <v>0</v>
      </c>
      <c r="AE1796" s="46" t="s">
        <v>74</v>
      </c>
      <c r="AF1796" s="46">
        <v>0</v>
      </c>
      <c r="AG1796" s="46" t="s">
        <v>74</v>
      </c>
      <c r="AH1796" s="46">
        <v>0</v>
      </c>
      <c r="AI1796" s="46" t="s">
        <v>74</v>
      </c>
      <c r="AJ1796" s="46">
        <v>0</v>
      </c>
      <c r="AK1796" s="46" t="s">
        <v>74</v>
      </c>
      <c r="AL1796" s="46">
        <v>0</v>
      </c>
      <c r="AM1796" s="46" t="s">
        <v>74</v>
      </c>
      <c r="AN1796" s="50"/>
      <c r="AO1796" s="46"/>
      <c r="AP1796" s="46"/>
      <c r="AQ1796" s="46"/>
      <c r="AR1796" s="46"/>
      <c r="AS1796" s="46"/>
      <c r="AT1796" s="46"/>
      <c r="AU1796" s="46"/>
      <c r="AV1796" s="46"/>
      <c r="AW1796" s="46"/>
      <c r="AX1796" s="46"/>
      <c r="AY1796" s="46"/>
      <c r="AZ1796" s="46"/>
      <c r="BA1796" s="46"/>
      <c r="BB1796" s="46"/>
      <c r="BC1796" s="46"/>
      <c r="BD1796" s="46"/>
      <c r="BE1796" s="46"/>
      <c r="BF1796" s="46"/>
      <c r="BG1796" s="46"/>
      <c r="BH1796" s="46"/>
      <c r="BI1796" s="46"/>
      <c r="BJ1796" s="46"/>
      <c r="BK1796" s="46"/>
      <c r="BL1796" s="46"/>
      <c r="BM1796" s="46"/>
      <c r="BN1796" s="46"/>
      <c r="BO1796" s="46"/>
      <c r="BP1796" s="46"/>
      <c r="BQ1796" s="46"/>
      <c r="BR1796" s="46"/>
      <c r="BS1796" s="46"/>
      <c r="BT1796" s="46"/>
      <c r="BU1796" s="46"/>
      <c r="BV1796" s="46"/>
      <c r="BW1796" s="46"/>
      <c r="BX1796" s="46"/>
      <c r="BY1796" s="46"/>
      <c r="BZ1796" s="46"/>
      <c r="CA1796" s="46"/>
      <c r="CB1796" s="46"/>
      <c r="CC1796" s="46"/>
    </row>
    <row r="1797" spans="7:81" x14ac:dyDescent="0.25">
      <c r="G1797" t="s">
        <v>134</v>
      </c>
      <c r="H1797" s="40">
        <v>41973</v>
      </c>
      <c r="I1797" s="46">
        <v>0</v>
      </c>
      <c r="J1797" s="46">
        <v>0</v>
      </c>
      <c r="K1797" s="46" t="s">
        <v>74</v>
      </c>
      <c r="L1797" s="46">
        <v>0</v>
      </c>
      <c r="M1797" s="46" t="s">
        <v>74</v>
      </c>
      <c r="N1797" s="46">
        <v>0</v>
      </c>
      <c r="O1797" s="46" t="s">
        <v>74</v>
      </c>
      <c r="P1797" s="46">
        <v>0</v>
      </c>
      <c r="Q1797" s="46" t="s">
        <v>74</v>
      </c>
      <c r="R1797" s="46">
        <v>0</v>
      </c>
      <c r="S1797" s="46" t="s">
        <v>74</v>
      </c>
      <c r="T1797" s="46">
        <v>0</v>
      </c>
      <c r="U1797" s="46" t="s">
        <v>74</v>
      </c>
      <c r="V1797" s="46">
        <v>0</v>
      </c>
      <c r="W1797" s="46" t="s">
        <v>74</v>
      </c>
      <c r="X1797" s="46">
        <v>0</v>
      </c>
      <c r="Y1797" s="46" t="s">
        <v>74</v>
      </c>
      <c r="Z1797" s="46">
        <v>0</v>
      </c>
      <c r="AA1797" s="46" t="s">
        <v>74</v>
      </c>
      <c r="AB1797" s="46">
        <v>0</v>
      </c>
      <c r="AC1797" s="46" t="s">
        <v>74</v>
      </c>
      <c r="AD1797" s="46">
        <v>0</v>
      </c>
      <c r="AE1797" s="46" t="s">
        <v>74</v>
      </c>
      <c r="AF1797" s="46">
        <v>0</v>
      </c>
      <c r="AG1797" s="46" t="s">
        <v>74</v>
      </c>
      <c r="AH1797" s="46">
        <v>0</v>
      </c>
      <c r="AI1797" s="46" t="s">
        <v>74</v>
      </c>
      <c r="AJ1797" s="46">
        <v>0</v>
      </c>
      <c r="AK1797" s="46" t="s">
        <v>74</v>
      </c>
      <c r="AL1797" s="46">
        <v>0</v>
      </c>
      <c r="AM1797" s="46" t="s">
        <v>74</v>
      </c>
      <c r="AN1797" s="50"/>
      <c r="AO1797" s="46"/>
      <c r="AP1797" s="46"/>
      <c r="AQ1797" s="46"/>
      <c r="AR1797" s="46"/>
      <c r="AS1797" s="46"/>
      <c r="AT1797" s="46"/>
      <c r="AU1797" s="46"/>
      <c r="AV1797" s="46"/>
      <c r="AW1797" s="46"/>
      <c r="AX1797" s="46"/>
      <c r="AY1797" s="46"/>
      <c r="AZ1797" s="46"/>
      <c r="BA1797" s="46"/>
      <c r="BB1797" s="46"/>
      <c r="BC1797" s="46"/>
      <c r="BD1797" s="46"/>
      <c r="BE1797" s="46"/>
      <c r="BF1797" s="46"/>
      <c r="BG1797" s="46"/>
      <c r="BH1797" s="46"/>
      <c r="BI1797" s="46"/>
      <c r="BJ1797" s="46"/>
      <c r="BK1797" s="46"/>
      <c r="BL1797" s="46"/>
      <c r="BM1797" s="46"/>
      <c r="BN1797" s="46"/>
      <c r="BO1797" s="46"/>
      <c r="BP1797" s="46"/>
      <c r="BQ1797" s="46"/>
      <c r="BR1797" s="46"/>
      <c r="BS1797" s="46"/>
      <c r="BT1797" s="46"/>
      <c r="BU1797" s="46"/>
      <c r="BV1797" s="46"/>
      <c r="BW1797" s="46"/>
      <c r="BX1797" s="46"/>
      <c r="BY1797" s="46"/>
      <c r="BZ1797" s="46"/>
      <c r="CA1797" s="46"/>
      <c r="CB1797" s="46"/>
      <c r="CC1797" s="46"/>
    </row>
    <row r="1798" spans="7:81" x14ac:dyDescent="0.25">
      <c r="G1798" t="s">
        <v>134</v>
      </c>
      <c r="H1798" s="40">
        <v>41974</v>
      </c>
      <c r="I1798" s="46">
        <v>6.5</v>
      </c>
      <c r="J1798" s="46">
        <v>0</v>
      </c>
      <c r="K1798" s="46" t="s">
        <v>74</v>
      </c>
      <c r="L1798" s="46">
        <v>0</v>
      </c>
      <c r="M1798" s="46" t="s">
        <v>74</v>
      </c>
      <c r="N1798" s="46">
        <v>0</v>
      </c>
      <c r="O1798" s="46" t="s">
        <v>74</v>
      </c>
      <c r="P1798" s="46">
        <v>0</v>
      </c>
      <c r="Q1798" s="46" t="s">
        <v>74</v>
      </c>
      <c r="R1798" s="46">
        <v>0</v>
      </c>
      <c r="S1798" s="46" t="s">
        <v>74</v>
      </c>
      <c r="T1798" s="46">
        <v>0</v>
      </c>
      <c r="U1798" s="46" t="s">
        <v>74</v>
      </c>
      <c r="V1798" s="46">
        <v>0</v>
      </c>
      <c r="W1798" s="46" t="s">
        <v>74</v>
      </c>
      <c r="X1798" s="46">
        <v>0</v>
      </c>
      <c r="Y1798" s="46" t="s">
        <v>74</v>
      </c>
      <c r="Z1798" s="46">
        <v>0</v>
      </c>
      <c r="AA1798" s="46" t="s">
        <v>74</v>
      </c>
      <c r="AB1798" s="46">
        <v>0</v>
      </c>
      <c r="AC1798" s="46" t="s">
        <v>74</v>
      </c>
      <c r="AD1798" s="46">
        <v>0</v>
      </c>
      <c r="AE1798" s="46" t="s">
        <v>74</v>
      </c>
      <c r="AF1798" s="46">
        <v>0</v>
      </c>
      <c r="AG1798" s="46" t="s">
        <v>74</v>
      </c>
      <c r="AH1798" s="46">
        <v>0</v>
      </c>
      <c r="AI1798" s="46" t="s">
        <v>74</v>
      </c>
      <c r="AJ1798" s="46">
        <v>0</v>
      </c>
      <c r="AK1798" s="46" t="s">
        <v>74</v>
      </c>
      <c r="AL1798" s="46">
        <v>0</v>
      </c>
      <c r="AM1798" s="46" t="s">
        <v>74</v>
      </c>
      <c r="AN1798" s="50"/>
      <c r="AO1798" s="46"/>
      <c r="AP1798" s="46"/>
      <c r="AQ1798" s="46"/>
      <c r="AR1798" s="46"/>
      <c r="AS1798" s="46"/>
      <c r="AT1798" s="46"/>
      <c r="AU1798" s="46"/>
      <c r="AV1798" s="46"/>
      <c r="AW1798" s="46"/>
      <c r="AX1798" s="46"/>
      <c r="AY1798" s="46"/>
      <c r="AZ1798" s="46"/>
      <c r="BA1798" s="46"/>
      <c r="BB1798" s="46"/>
      <c r="BC1798" s="46"/>
      <c r="BD1798" s="46"/>
      <c r="BE1798" s="46"/>
      <c r="BF1798" s="46"/>
      <c r="BG1798" s="46"/>
      <c r="BH1798" s="46"/>
      <c r="BI1798" s="46"/>
      <c r="BJ1798" s="46"/>
      <c r="BK1798" s="46"/>
      <c r="BL1798" s="46"/>
      <c r="BM1798" s="46"/>
      <c r="BN1798" s="46"/>
      <c r="BO1798" s="46"/>
      <c r="BP1798" s="46"/>
      <c r="BQ1798" s="46"/>
      <c r="BR1798" s="46"/>
      <c r="BS1798" s="46"/>
      <c r="BT1798" s="46"/>
      <c r="BU1798" s="46"/>
      <c r="BV1798" s="46"/>
      <c r="BW1798" s="46"/>
      <c r="BX1798" s="46"/>
      <c r="BY1798" s="46"/>
      <c r="BZ1798" s="46"/>
      <c r="CA1798" s="46"/>
      <c r="CB1798" s="46"/>
      <c r="CC1798" s="46"/>
    </row>
    <row r="1799" spans="7:81" x14ac:dyDescent="0.25">
      <c r="G1799" t="s">
        <v>134</v>
      </c>
      <c r="H1799" s="40">
        <v>41975</v>
      </c>
      <c r="I1799" s="46">
        <v>0</v>
      </c>
      <c r="J1799" s="46">
        <v>0</v>
      </c>
      <c r="K1799" s="46" t="s">
        <v>74</v>
      </c>
      <c r="L1799" s="46">
        <v>0</v>
      </c>
      <c r="M1799" s="46" t="s">
        <v>74</v>
      </c>
      <c r="N1799" s="46">
        <v>0</v>
      </c>
      <c r="O1799" s="46" t="s">
        <v>74</v>
      </c>
      <c r="P1799" s="46">
        <v>0</v>
      </c>
      <c r="Q1799" s="46" t="s">
        <v>74</v>
      </c>
      <c r="R1799" s="46">
        <v>0</v>
      </c>
      <c r="S1799" s="46" t="s">
        <v>74</v>
      </c>
      <c r="T1799" s="46">
        <v>0</v>
      </c>
      <c r="U1799" s="46" t="s">
        <v>74</v>
      </c>
      <c r="V1799" s="46">
        <v>0</v>
      </c>
      <c r="W1799" s="46" t="s">
        <v>74</v>
      </c>
      <c r="X1799" s="46">
        <v>0</v>
      </c>
      <c r="Y1799" s="46" t="s">
        <v>74</v>
      </c>
      <c r="Z1799" s="46">
        <v>0</v>
      </c>
      <c r="AA1799" s="46" t="s">
        <v>74</v>
      </c>
      <c r="AB1799" s="46">
        <v>0</v>
      </c>
      <c r="AC1799" s="46" t="s">
        <v>74</v>
      </c>
      <c r="AD1799" s="46">
        <v>0</v>
      </c>
      <c r="AE1799" s="46" t="s">
        <v>74</v>
      </c>
      <c r="AF1799" s="46">
        <v>0</v>
      </c>
      <c r="AG1799" s="46" t="s">
        <v>74</v>
      </c>
      <c r="AH1799" s="46">
        <v>0</v>
      </c>
      <c r="AI1799" s="46" t="s">
        <v>74</v>
      </c>
      <c r="AJ1799" s="46">
        <v>0</v>
      </c>
      <c r="AK1799" s="46" t="s">
        <v>74</v>
      </c>
      <c r="AL1799" s="46">
        <v>40.681776539649313</v>
      </c>
      <c r="AM1799" s="46" t="s">
        <v>74</v>
      </c>
      <c r="AN1799" s="50"/>
      <c r="AO1799" s="46"/>
      <c r="AP1799" s="46"/>
      <c r="AQ1799" s="46"/>
      <c r="AR1799" s="46"/>
      <c r="AS1799" s="46"/>
      <c r="AT1799" s="46"/>
      <c r="AU1799" s="46"/>
      <c r="AV1799" s="46"/>
      <c r="AW1799" s="46"/>
      <c r="AX1799" s="46"/>
      <c r="AY1799" s="46"/>
      <c r="AZ1799" s="46"/>
      <c r="BA1799" s="46"/>
      <c r="BB1799" s="46"/>
      <c r="BC1799" s="46"/>
      <c r="BD1799" s="46"/>
      <c r="BE1799" s="46"/>
      <c r="BF1799" s="46"/>
      <c r="BG1799" s="46"/>
      <c r="BH1799" s="46"/>
      <c r="BI1799" s="46"/>
      <c r="BJ1799" s="46"/>
      <c r="BK1799" s="46"/>
      <c r="BL1799" s="46"/>
      <c r="BM1799" s="46"/>
      <c r="BN1799" s="46"/>
      <c r="BO1799" s="46"/>
      <c r="BP1799" s="46"/>
      <c r="BQ1799" s="46"/>
      <c r="BR1799" s="46"/>
      <c r="BS1799" s="46"/>
      <c r="BT1799" s="46"/>
      <c r="BU1799" s="46"/>
      <c r="BV1799" s="46"/>
      <c r="BW1799" s="46"/>
      <c r="BX1799" s="46"/>
      <c r="BY1799" s="46"/>
      <c r="BZ1799" s="46"/>
      <c r="CA1799" s="46"/>
      <c r="CB1799" s="46"/>
      <c r="CC1799" s="46"/>
    </row>
    <row r="1800" spans="7:81" x14ac:dyDescent="0.25">
      <c r="G1800" t="s">
        <v>134</v>
      </c>
      <c r="H1800" s="40">
        <v>41976</v>
      </c>
      <c r="I1800" s="46">
        <v>0</v>
      </c>
      <c r="J1800" s="46">
        <v>0</v>
      </c>
      <c r="K1800" s="46">
        <v>0</v>
      </c>
      <c r="L1800" s="46">
        <v>0</v>
      </c>
      <c r="M1800" s="46">
        <v>0</v>
      </c>
      <c r="N1800" s="46">
        <v>0</v>
      </c>
      <c r="O1800" s="46">
        <v>0</v>
      </c>
      <c r="P1800" s="46">
        <v>0</v>
      </c>
      <c r="Q1800" s="46">
        <v>0.3</v>
      </c>
      <c r="R1800" s="46">
        <v>0</v>
      </c>
      <c r="S1800" s="46">
        <v>0</v>
      </c>
      <c r="T1800" s="46">
        <v>0</v>
      </c>
      <c r="U1800" s="46">
        <v>0</v>
      </c>
      <c r="V1800" s="46">
        <v>0</v>
      </c>
      <c r="W1800" s="46">
        <v>0</v>
      </c>
      <c r="X1800" s="46">
        <v>0</v>
      </c>
      <c r="Y1800" s="46">
        <v>0</v>
      </c>
      <c r="Z1800" s="46">
        <v>0</v>
      </c>
      <c r="AA1800" s="46" t="s">
        <v>74</v>
      </c>
      <c r="AB1800" s="46">
        <v>51.525235201272629</v>
      </c>
      <c r="AC1800" s="46" t="s">
        <v>74</v>
      </c>
      <c r="AD1800" s="46">
        <v>0</v>
      </c>
      <c r="AE1800" s="46" t="s">
        <v>74</v>
      </c>
      <c r="AF1800" s="46">
        <v>0</v>
      </c>
      <c r="AG1800" s="46" t="s">
        <v>74</v>
      </c>
      <c r="AH1800" s="46">
        <v>0</v>
      </c>
      <c r="AI1800" s="46" t="s">
        <v>74</v>
      </c>
      <c r="AJ1800" s="46">
        <v>0</v>
      </c>
      <c r="AK1800" s="46" t="s">
        <v>74</v>
      </c>
      <c r="AL1800" s="46">
        <v>0</v>
      </c>
      <c r="AM1800" s="46" t="s">
        <v>74</v>
      </c>
      <c r="AN1800" s="50"/>
      <c r="AO1800" s="46">
        <v>0</v>
      </c>
      <c r="AP1800" s="46">
        <v>0</v>
      </c>
      <c r="AQ1800" s="46">
        <v>0</v>
      </c>
      <c r="AR1800" s="46">
        <v>0</v>
      </c>
      <c r="AS1800" s="46">
        <v>0</v>
      </c>
      <c r="AT1800" s="46">
        <v>0</v>
      </c>
      <c r="AU1800" s="46">
        <v>0</v>
      </c>
      <c r="AV1800" s="46">
        <v>0.9</v>
      </c>
      <c r="AW1800" s="46">
        <v>0</v>
      </c>
      <c r="AX1800" s="46">
        <v>0</v>
      </c>
      <c r="AY1800" s="46">
        <v>0</v>
      </c>
      <c r="AZ1800" s="46">
        <v>0</v>
      </c>
      <c r="BA1800" s="46">
        <v>0</v>
      </c>
      <c r="BB1800" s="46">
        <v>0</v>
      </c>
      <c r="BC1800" s="46">
        <v>0</v>
      </c>
      <c r="BD1800" s="46">
        <v>0</v>
      </c>
      <c r="BE1800" s="46">
        <v>0</v>
      </c>
      <c r="BF1800" s="46">
        <v>0</v>
      </c>
      <c r="BG1800" s="46">
        <v>0</v>
      </c>
      <c r="BH1800" s="46">
        <v>0</v>
      </c>
      <c r="BI1800" s="46"/>
      <c r="BJ1800" s="46"/>
      <c r="BK1800" s="46"/>
      <c r="BL1800" s="46"/>
      <c r="BM1800" s="46"/>
      <c r="BN1800" s="46"/>
      <c r="BO1800" s="46"/>
      <c r="BP1800" s="46"/>
      <c r="BQ1800" s="46"/>
      <c r="BR1800" s="46"/>
      <c r="BS1800" s="46"/>
      <c r="BT1800" s="46"/>
      <c r="BU1800" s="46"/>
      <c r="BV1800" s="46"/>
      <c r="BW1800" s="46"/>
      <c r="BX1800" s="46"/>
      <c r="BY1800" s="46"/>
      <c r="BZ1800" s="46"/>
      <c r="CA1800" s="46"/>
      <c r="CB1800" s="46"/>
      <c r="CC1800" s="46"/>
    </row>
    <row r="1801" spans="7:81" x14ac:dyDescent="0.25">
      <c r="G1801" t="s">
        <v>134</v>
      </c>
      <c r="H1801" s="40">
        <v>41977</v>
      </c>
      <c r="I1801" s="46">
        <v>0</v>
      </c>
      <c r="J1801" s="46">
        <v>0</v>
      </c>
      <c r="K1801" s="46" t="s">
        <v>74</v>
      </c>
      <c r="L1801" s="46">
        <v>0</v>
      </c>
      <c r="M1801" s="46" t="s">
        <v>74</v>
      </c>
      <c r="N1801" s="46">
        <v>0</v>
      </c>
      <c r="O1801" s="46" t="s">
        <v>74</v>
      </c>
      <c r="P1801" s="46">
        <v>0</v>
      </c>
      <c r="Q1801" s="46" t="s">
        <v>74</v>
      </c>
      <c r="R1801" s="46">
        <v>0</v>
      </c>
      <c r="S1801" s="46" t="s">
        <v>74</v>
      </c>
      <c r="T1801" s="46">
        <v>0</v>
      </c>
      <c r="U1801" s="46" t="s">
        <v>74</v>
      </c>
      <c r="V1801" s="46">
        <v>0</v>
      </c>
      <c r="W1801" s="46" t="s">
        <v>74</v>
      </c>
      <c r="X1801" s="46">
        <v>0</v>
      </c>
      <c r="Y1801" s="46" t="s">
        <v>74</v>
      </c>
      <c r="Z1801" s="46">
        <v>0</v>
      </c>
      <c r="AA1801" s="46" t="s">
        <v>74</v>
      </c>
      <c r="AB1801" s="46">
        <v>0</v>
      </c>
      <c r="AC1801" s="46" t="s">
        <v>74</v>
      </c>
      <c r="AD1801" s="46">
        <v>0</v>
      </c>
      <c r="AE1801" s="46" t="s">
        <v>74</v>
      </c>
      <c r="AF1801" s="46">
        <v>0</v>
      </c>
      <c r="AG1801" s="46" t="s">
        <v>74</v>
      </c>
      <c r="AH1801" s="46">
        <v>0</v>
      </c>
      <c r="AI1801" s="46" t="s">
        <v>74</v>
      </c>
      <c r="AJ1801" s="46">
        <v>0</v>
      </c>
      <c r="AK1801" s="46" t="s">
        <v>74</v>
      </c>
      <c r="AL1801" s="46">
        <v>0</v>
      </c>
      <c r="AM1801" s="46" t="s">
        <v>74</v>
      </c>
      <c r="AN1801" s="50"/>
      <c r="AO1801" s="46"/>
      <c r="AP1801" s="46"/>
      <c r="AQ1801" s="46"/>
      <c r="AR1801" s="46"/>
      <c r="AS1801" s="46"/>
      <c r="AT1801" s="46"/>
      <c r="AU1801" s="46"/>
      <c r="AV1801" s="46"/>
      <c r="AW1801" s="46"/>
      <c r="AX1801" s="46"/>
      <c r="AY1801" s="46"/>
      <c r="AZ1801" s="46"/>
      <c r="BA1801" s="46"/>
      <c r="BB1801" s="46"/>
      <c r="BC1801" s="46"/>
      <c r="BD1801" s="46"/>
      <c r="BE1801" s="46"/>
      <c r="BF1801" s="46"/>
      <c r="BG1801" s="46"/>
      <c r="BH1801" s="46"/>
      <c r="BI1801" s="46"/>
      <c r="BJ1801" s="46"/>
      <c r="BK1801" s="46"/>
      <c r="BL1801" s="46"/>
      <c r="BM1801" s="46"/>
      <c r="BN1801" s="46"/>
      <c r="BO1801" s="46"/>
      <c r="BP1801" s="46"/>
      <c r="BQ1801" s="46"/>
      <c r="BR1801" s="46"/>
      <c r="BS1801" s="46"/>
      <c r="BT1801" s="46"/>
      <c r="BU1801" s="46"/>
      <c r="BV1801" s="46"/>
      <c r="BW1801" s="46"/>
      <c r="BX1801" s="46"/>
      <c r="BY1801" s="46"/>
      <c r="BZ1801" s="46"/>
      <c r="CA1801" s="46"/>
      <c r="CB1801" s="46"/>
      <c r="CC1801" s="46"/>
    </row>
    <row r="1802" spans="7:81" x14ac:dyDescent="0.25">
      <c r="G1802" t="s">
        <v>134</v>
      </c>
      <c r="H1802" s="40">
        <v>41978</v>
      </c>
      <c r="I1802" s="46">
        <v>0.5</v>
      </c>
      <c r="J1802" s="46">
        <v>40.003520309787262</v>
      </c>
      <c r="K1802" s="46" t="s">
        <v>74</v>
      </c>
      <c r="L1802" s="46">
        <v>0</v>
      </c>
      <c r="M1802" s="46" t="s">
        <v>74</v>
      </c>
      <c r="N1802" s="46">
        <v>0</v>
      </c>
      <c r="O1802" s="46" t="s">
        <v>74</v>
      </c>
      <c r="P1802" s="46">
        <v>0</v>
      </c>
      <c r="Q1802" s="46" t="s">
        <v>74</v>
      </c>
      <c r="R1802" s="46">
        <v>0</v>
      </c>
      <c r="S1802" s="46" t="s">
        <v>74</v>
      </c>
      <c r="T1802" s="46">
        <v>0</v>
      </c>
      <c r="U1802" s="46" t="s">
        <v>74</v>
      </c>
      <c r="V1802" s="46">
        <v>0</v>
      </c>
      <c r="W1802" s="46" t="s">
        <v>74</v>
      </c>
      <c r="X1802" s="46">
        <v>0</v>
      </c>
      <c r="Y1802" s="46" t="s">
        <v>74</v>
      </c>
      <c r="Z1802" s="46">
        <v>0</v>
      </c>
      <c r="AA1802" s="46" t="s">
        <v>74</v>
      </c>
      <c r="AB1802" s="46">
        <v>0</v>
      </c>
      <c r="AC1802" s="46" t="s">
        <v>74</v>
      </c>
      <c r="AD1802" s="46">
        <v>40.376134856147907</v>
      </c>
      <c r="AE1802" s="46" t="s">
        <v>74</v>
      </c>
      <c r="AF1802" s="46">
        <v>0</v>
      </c>
      <c r="AG1802" s="46" t="s">
        <v>74</v>
      </c>
      <c r="AH1802" s="46">
        <v>0</v>
      </c>
      <c r="AI1802" s="46" t="s">
        <v>74</v>
      </c>
      <c r="AJ1802" s="46">
        <v>0</v>
      </c>
      <c r="AK1802" s="46" t="s">
        <v>74</v>
      </c>
      <c r="AL1802" s="46">
        <v>0</v>
      </c>
      <c r="AM1802" s="46" t="s">
        <v>74</v>
      </c>
      <c r="AN1802" s="50"/>
      <c r="AO1802" s="46"/>
      <c r="AP1802" s="46"/>
      <c r="AQ1802" s="46"/>
      <c r="AR1802" s="46"/>
      <c r="AS1802" s="46"/>
      <c r="AT1802" s="46"/>
      <c r="AU1802" s="46"/>
      <c r="AV1802" s="46"/>
      <c r="AW1802" s="46"/>
      <c r="AX1802" s="46"/>
      <c r="AY1802" s="46"/>
      <c r="AZ1802" s="46"/>
      <c r="BA1802" s="46"/>
      <c r="BB1802" s="46"/>
      <c r="BC1802" s="46"/>
      <c r="BD1802" s="46"/>
      <c r="BE1802" s="46"/>
      <c r="BF1802" s="46"/>
      <c r="BG1802" s="46"/>
      <c r="BH1802" s="46"/>
      <c r="BI1802" s="46"/>
      <c r="BJ1802" s="46"/>
      <c r="BK1802" s="46"/>
      <c r="BL1802" s="46"/>
      <c r="BM1802" s="46"/>
      <c r="BN1802" s="46"/>
      <c r="BO1802" s="46"/>
      <c r="BP1802" s="46"/>
      <c r="BQ1802" s="46"/>
      <c r="BR1802" s="46"/>
      <c r="BS1802" s="46"/>
      <c r="BT1802" s="46"/>
      <c r="BU1802" s="46"/>
      <c r="BV1802" s="46"/>
      <c r="BW1802" s="46"/>
      <c r="BX1802" s="46"/>
      <c r="BY1802" s="46"/>
      <c r="BZ1802" s="46"/>
      <c r="CA1802" s="46"/>
      <c r="CB1802" s="46"/>
      <c r="CC1802" s="46"/>
    </row>
    <row r="1803" spans="7:81" x14ac:dyDescent="0.25">
      <c r="G1803" t="s">
        <v>134</v>
      </c>
      <c r="H1803" s="40">
        <v>41979</v>
      </c>
      <c r="I1803" s="46">
        <v>0</v>
      </c>
      <c r="J1803" s="46">
        <v>0</v>
      </c>
      <c r="K1803" s="46" t="s">
        <v>74</v>
      </c>
      <c r="L1803" s="46">
        <v>0</v>
      </c>
      <c r="M1803" s="46" t="s">
        <v>74</v>
      </c>
      <c r="N1803" s="46">
        <v>0</v>
      </c>
      <c r="O1803" s="46" t="s">
        <v>74</v>
      </c>
      <c r="P1803" s="46">
        <v>0</v>
      </c>
      <c r="Q1803" s="46" t="s">
        <v>74</v>
      </c>
      <c r="R1803" s="46">
        <v>0</v>
      </c>
      <c r="S1803" s="46" t="s">
        <v>74</v>
      </c>
      <c r="T1803" s="46">
        <v>0</v>
      </c>
      <c r="U1803" s="46" t="s">
        <v>74</v>
      </c>
      <c r="V1803" s="46">
        <v>0</v>
      </c>
      <c r="W1803" s="46" t="s">
        <v>74</v>
      </c>
      <c r="X1803" s="46">
        <v>0</v>
      </c>
      <c r="Y1803" s="46" t="s">
        <v>74</v>
      </c>
      <c r="Z1803" s="46">
        <v>0</v>
      </c>
      <c r="AA1803" s="46" t="s">
        <v>74</v>
      </c>
      <c r="AB1803" s="46">
        <v>0</v>
      </c>
      <c r="AC1803" s="46" t="s">
        <v>74</v>
      </c>
      <c r="AD1803" s="46">
        <v>0</v>
      </c>
      <c r="AE1803" s="46" t="s">
        <v>74</v>
      </c>
      <c r="AF1803" s="46">
        <v>0</v>
      </c>
      <c r="AG1803" s="46" t="s">
        <v>74</v>
      </c>
      <c r="AH1803" s="46">
        <v>0</v>
      </c>
      <c r="AI1803" s="46" t="s">
        <v>74</v>
      </c>
      <c r="AJ1803" s="46">
        <v>0</v>
      </c>
      <c r="AK1803" s="46" t="s">
        <v>74</v>
      </c>
      <c r="AL1803" s="46">
        <v>0</v>
      </c>
      <c r="AM1803" s="46" t="s">
        <v>74</v>
      </c>
      <c r="AN1803" s="50"/>
      <c r="AO1803" s="46"/>
      <c r="AP1803" s="46"/>
      <c r="AQ1803" s="46"/>
      <c r="AR1803" s="46"/>
      <c r="AS1803" s="46"/>
      <c r="AT1803" s="46"/>
      <c r="AU1803" s="46"/>
      <c r="AV1803" s="46"/>
      <c r="AW1803" s="46"/>
      <c r="AX1803" s="46"/>
      <c r="AY1803" s="46"/>
      <c r="AZ1803" s="46"/>
      <c r="BA1803" s="46"/>
      <c r="BB1803" s="46"/>
      <c r="BC1803" s="46"/>
      <c r="BD1803" s="46"/>
      <c r="BE1803" s="46"/>
      <c r="BF1803" s="46"/>
      <c r="BG1803" s="46"/>
      <c r="BH1803" s="46"/>
      <c r="BI1803" s="46"/>
      <c r="BJ1803" s="46"/>
      <c r="BK1803" s="46"/>
      <c r="BL1803" s="46"/>
      <c r="BM1803" s="46"/>
      <c r="BN1803" s="46"/>
      <c r="BO1803" s="46"/>
      <c r="BP1803" s="46"/>
      <c r="BQ1803" s="46"/>
      <c r="BR1803" s="46"/>
      <c r="BS1803" s="46"/>
      <c r="BT1803" s="46"/>
      <c r="BU1803" s="46"/>
      <c r="BV1803" s="46"/>
      <c r="BW1803" s="46"/>
      <c r="BX1803" s="46"/>
      <c r="BY1803" s="46"/>
      <c r="BZ1803" s="46"/>
      <c r="CA1803" s="46"/>
      <c r="CB1803" s="46"/>
      <c r="CC1803" s="46"/>
    </row>
    <row r="1804" spans="7:81" x14ac:dyDescent="0.25">
      <c r="G1804" t="s">
        <v>134</v>
      </c>
      <c r="H1804" s="40">
        <v>41980</v>
      </c>
      <c r="I1804" s="46">
        <v>0</v>
      </c>
      <c r="J1804" s="46">
        <v>0</v>
      </c>
      <c r="K1804" s="46" t="s">
        <v>74</v>
      </c>
      <c r="L1804" s="46">
        <v>0</v>
      </c>
      <c r="M1804" s="46" t="s">
        <v>74</v>
      </c>
      <c r="N1804" s="46">
        <v>0</v>
      </c>
      <c r="O1804" s="46" t="s">
        <v>74</v>
      </c>
      <c r="P1804" s="46">
        <v>0</v>
      </c>
      <c r="Q1804" s="46" t="s">
        <v>74</v>
      </c>
      <c r="R1804" s="46">
        <v>0</v>
      </c>
      <c r="S1804" s="46" t="s">
        <v>74</v>
      </c>
      <c r="T1804" s="46">
        <v>0</v>
      </c>
      <c r="U1804" s="46" t="s">
        <v>74</v>
      </c>
      <c r="V1804" s="46">
        <v>0</v>
      </c>
      <c r="W1804" s="46" t="s">
        <v>74</v>
      </c>
      <c r="X1804" s="46">
        <v>0</v>
      </c>
      <c r="Y1804" s="46" t="s">
        <v>74</v>
      </c>
      <c r="Z1804" s="46">
        <v>0</v>
      </c>
      <c r="AA1804" s="46" t="s">
        <v>74</v>
      </c>
      <c r="AB1804" s="46">
        <v>0</v>
      </c>
      <c r="AC1804" s="46" t="s">
        <v>74</v>
      </c>
      <c r="AD1804" s="46">
        <v>0</v>
      </c>
      <c r="AE1804" s="46" t="s">
        <v>74</v>
      </c>
      <c r="AF1804" s="46">
        <v>0</v>
      </c>
      <c r="AG1804" s="46" t="s">
        <v>74</v>
      </c>
      <c r="AH1804" s="46">
        <v>0</v>
      </c>
      <c r="AI1804" s="46" t="s">
        <v>74</v>
      </c>
      <c r="AJ1804" s="46">
        <v>0</v>
      </c>
      <c r="AK1804" s="46" t="s">
        <v>74</v>
      </c>
      <c r="AL1804" s="46">
        <v>0</v>
      </c>
      <c r="AM1804" s="46" t="s">
        <v>74</v>
      </c>
      <c r="AN1804" s="50"/>
      <c r="AO1804" s="46"/>
      <c r="AP1804" s="46"/>
      <c r="AQ1804" s="46"/>
      <c r="AR1804" s="46"/>
      <c r="AS1804" s="46"/>
      <c r="AT1804" s="46"/>
      <c r="AU1804" s="46"/>
      <c r="AV1804" s="46"/>
      <c r="AW1804" s="46"/>
      <c r="AX1804" s="46"/>
      <c r="AY1804" s="46"/>
      <c r="AZ1804" s="46"/>
      <c r="BA1804" s="46"/>
      <c r="BB1804" s="46"/>
      <c r="BC1804" s="46"/>
      <c r="BD1804" s="46"/>
      <c r="BE1804" s="46"/>
      <c r="BF1804" s="46"/>
      <c r="BG1804" s="46"/>
      <c r="BH1804" s="46"/>
      <c r="BI1804" s="46"/>
      <c r="BJ1804" s="46"/>
      <c r="BK1804" s="46"/>
      <c r="BL1804" s="46"/>
      <c r="BM1804" s="46"/>
      <c r="BN1804" s="46"/>
      <c r="BO1804" s="46"/>
      <c r="BP1804" s="46"/>
      <c r="BQ1804" s="46"/>
      <c r="BR1804" s="46"/>
      <c r="BS1804" s="46"/>
      <c r="BT1804" s="46"/>
      <c r="BU1804" s="46"/>
      <c r="BV1804" s="46"/>
      <c r="BW1804" s="46"/>
      <c r="BX1804" s="46"/>
      <c r="BY1804" s="46"/>
      <c r="BZ1804" s="46"/>
      <c r="CA1804" s="46"/>
      <c r="CB1804" s="46"/>
      <c r="CC1804" s="46"/>
    </row>
    <row r="1805" spans="7:81" x14ac:dyDescent="0.25">
      <c r="G1805" t="s">
        <v>134</v>
      </c>
      <c r="H1805" s="40">
        <v>41981</v>
      </c>
      <c r="I1805" s="46">
        <v>3</v>
      </c>
      <c r="J1805" s="46">
        <v>0</v>
      </c>
      <c r="K1805" s="46" t="s">
        <v>74</v>
      </c>
      <c r="L1805" s="46">
        <v>0</v>
      </c>
      <c r="M1805" s="46" t="s">
        <v>74</v>
      </c>
      <c r="N1805" s="46">
        <v>0</v>
      </c>
      <c r="O1805" s="46" t="s">
        <v>74</v>
      </c>
      <c r="P1805" s="46">
        <v>0</v>
      </c>
      <c r="Q1805" s="46" t="s">
        <v>74</v>
      </c>
      <c r="R1805" s="46">
        <v>0</v>
      </c>
      <c r="S1805" s="46" t="s">
        <v>74</v>
      </c>
      <c r="T1805" s="46">
        <v>0</v>
      </c>
      <c r="U1805" s="46" t="s">
        <v>74</v>
      </c>
      <c r="V1805" s="46">
        <v>0</v>
      </c>
      <c r="W1805" s="46" t="s">
        <v>74</v>
      </c>
      <c r="X1805" s="46">
        <v>0</v>
      </c>
      <c r="Y1805" s="46" t="s">
        <v>74</v>
      </c>
      <c r="Z1805" s="46">
        <v>0</v>
      </c>
      <c r="AA1805" s="46" t="s">
        <v>74</v>
      </c>
      <c r="AB1805" s="46">
        <v>0</v>
      </c>
      <c r="AC1805" s="46" t="s">
        <v>74</v>
      </c>
      <c r="AD1805" s="46">
        <v>0</v>
      </c>
      <c r="AE1805" s="46" t="s">
        <v>74</v>
      </c>
      <c r="AF1805" s="46">
        <v>0</v>
      </c>
      <c r="AG1805" s="46" t="s">
        <v>74</v>
      </c>
      <c r="AH1805" s="46">
        <v>0</v>
      </c>
      <c r="AI1805" s="46" t="s">
        <v>74</v>
      </c>
      <c r="AJ1805" s="46">
        <v>0</v>
      </c>
      <c r="AK1805" s="46" t="s">
        <v>74</v>
      </c>
      <c r="AL1805" s="46">
        <v>0</v>
      </c>
      <c r="AM1805" s="46" t="s">
        <v>74</v>
      </c>
      <c r="AN1805" s="50"/>
      <c r="AO1805" s="46"/>
      <c r="AP1805" s="46"/>
      <c r="AQ1805" s="46"/>
      <c r="AR1805" s="46"/>
      <c r="AS1805" s="46"/>
      <c r="AT1805" s="46"/>
      <c r="AU1805" s="46"/>
      <c r="AV1805" s="46"/>
      <c r="AW1805" s="46"/>
      <c r="AX1805" s="46"/>
      <c r="AY1805" s="46"/>
      <c r="AZ1805" s="46"/>
      <c r="BA1805" s="46"/>
      <c r="BB1805" s="46"/>
      <c r="BC1805" s="46"/>
      <c r="BD1805" s="46"/>
      <c r="BE1805" s="46"/>
      <c r="BF1805" s="46"/>
      <c r="BG1805" s="46"/>
      <c r="BH1805" s="46"/>
      <c r="BI1805" s="46"/>
      <c r="BJ1805" s="46"/>
      <c r="BK1805" s="46"/>
      <c r="BL1805" s="46"/>
      <c r="BM1805" s="46"/>
      <c r="BN1805" s="46"/>
      <c r="BO1805" s="46"/>
      <c r="BP1805" s="46"/>
      <c r="BQ1805" s="46"/>
      <c r="BR1805" s="46"/>
      <c r="BS1805" s="46"/>
      <c r="BT1805" s="46"/>
      <c r="BU1805" s="46"/>
      <c r="BV1805" s="46"/>
      <c r="BW1805" s="46"/>
      <c r="BX1805" s="46"/>
      <c r="BY1805" s="46"/>
      <c r="BZ1805" s="46"/>
      <c r="CA1805" s="46"/>
      <c r="CB1805" s="46"/>
      <c r="CC1805" s="46"/>
    </row>
    <row r="1806" spans="7:81" x14ac:dyDescent="0.25">
      <c r="G1806" t="s">
        <v>134</v>
      </c>
      <c r="H1806" s="40">
        <v>41982</v>
      </c>
      <c r="I1806" s="46">
        <v>0</v>
      </c>
      <c r="J1806" s="46">
        <v>0</v>
      </c>
      <c r="K1806" s="46" t="s">
        <v>74</v>
      </c>
      <c r="L1806" s="46">
        <v>0</v>
      </c>
      <c r="M1806" s="46" t="s">
        <v>74</v>
      </c>
      <c r="N1806" s="46">
        <v>43.931928258982751</v>
      </c>
      <c r="O1806" s="46" t="s">
        <v>74</v>
      </c>
      <c r="P1806" s="46">
        <v>0</v>
      </c>
      <c r="Q1806" s="46" t="s">
        <v>74</v>
      </c>
      <c r="R1806" s="46">
        <v>0</v>
      </c>
      <c r="S1806" s="46" t="s">
        <v>74</v>
      </c>
      <c r="T1806" s="46">
        <v>0</v>
      </c>
      <c r="U1806" s="46" t="s">
        <v>74</v>
      </c>
      <c r="V1806" s="46">
        <v>0</v>
      </c>
      <c r="W1806" s="46" t="s">
        <v>74</v>
      </c>
      <c r="X1806" s="46">
        <v>0</v>
      </c>
      <c r="Y1806" s="46" t="s">
        <v>74</v>
      </c>
      <c r="Z1806" s="46">
        <v>0</v>
      </c>
      <c r="AA1806" s="46" t="s">
        <v>74</v>
      </c>
      <c r="AB1806" s="46">
        <v>0</v>
      </c>
      <c r="AC1806" s="46" t="s">
        <v>74</v>
      </c>
      <c r="AD1806" s="46">
        <v>0</v>
      </c>
      <c r="AE1806" s="46" t="s">
        <v>74</v>
      </c>
      <c r="AF1806" s="46">
        <v>0</v>
      </c>
      <c r="AG1806" s="46" t="s">
        <v>74</v>
      </c>
      <c r="AH1806" s="46">
        <v>0</v>
      </c>
      <c r="AI1806" s="46" t="s">
        <v>74</v>
      </c>
      <c r="AJ1806" s="46">
        <v>0</v>
      </c>
      <c r="AK1806" s="46" t="s">
        <v>74</v>
      </c>
      <c r="AL1806" s="46">
        <v>0</v>
      </c>
      <c r="AM1806" s="46" t="s">
        <v>74</v>
      </c>
      <c r="AN1806" s="50"/>
      <c r="AO1806" s="46"/>
      <c r="AP1806" s="46"/>
      <c r="AQ1806" s="46"/>
      <c r="AR1806" s="46"/>
      <c r="AS1806" s="46"/>
      <c r="AT1806" s="46"/>
      <c r="AU1806" s="46"/>
      <c r="AV1806" s="46"/>
      <c r="AW1806" s="46"/>
      <c r="AX1806" s="46"/>
      <c r="AY1806" s="46"/>
      <c r="AZ1806" s="46"/>
      <c r="BA1806" s="46"/>
      <c r="BB1806" s="46"/>
      <c r="BC1806" s="46"/>
      <c r="BD1806" s="46"/>
      <c r="BE1806" s="46"/>
      <c r="BF1806" s="46"/>
      <c r="BG1806" s="46"/>
      <c r="BH1806" s="46"/>
      <c r="BI1806" s="46"/>
      <c r="BJ1806" s="46"/>
      <c r="BK1806" s="46"/>
      <c r="BL1806" s="46"/>
      <c r="BM1806" s="46"/>
      <c r="BN1806" s="46"/>
      <c r="BO1806" s="46"/>
      <c r="BP1806" s="46"/>
      <c r="BQ1806" s="46"/>
      <c r="BR1806" s="46"/>
      <c r="BS1806" s="46"/>
      <c r="BT1806" s="46"/>
      <c r="BU1806" s="46"/>
      <c r="BV1806" s="46"/>
      <c r="BW1806" s="46"/>
      <c r="BX1806" s="46"/>
      <c r="BY1806" s="46"/>
      <c r="BZ1806" s="46"/>
      <c r="CA1806" s="46"/>
      <c r="CB1806" s="46"/>
      <c r="CC1806" s="46"/>
    </row>
    <row r="1807" spans="7:81" x14ac:dyDescent="0.25">
      <c r="G1807" t="s">
        <v>134</v>
      </c>
      <c r="H1807" s="40">
        <v>41983</v>
      </c>
      <c r="I1807" s="46">
        <v>31</v>
      </c>
      <c r="J1807" s="46">
        <v>0</v>
      </c>
      <c r="K1807" s="46" t="s">
        <v>74</v>
      </c>
      <c r="L1807" s="46">
        <v>0</v>
      </c>
      <c r="M1807" s="46" t="s">
        <v>74</v>
      </c>
      <c r="N1807" s="46">
        <v>0</v>
      </c>
      <c r="O1807" s="46" t="s">
        <v>74</v>
      </c>
      <c r="P1807" s="46">
        <v>0</v>
      </c>
      <c r="Q1807" s="46" t="s">
        <v>74</v>
      </c>
      <c r="R1807" s="46">
        <v>0</v>
      </c>
      <c r="S1807" s="46" t="s">
        <v>74</v>
      </c>
      <c r="T1807" s="46">
        <v>0</v>
      </c>
      <c r="U1807" s="46" t="s">
        <v>74</v>
      </c>
      <c r="V1807" s="46">
        <v>0</v>
      </c>
      <c r="W1807" s="46" t="s">
        <v>74</v>
      </c>
      <c r="X1807" s="46">
        <v>0</v>
      </c>
      <c r="Y1807" s="46" t="s">
        <v>74</v>
      </c>
      <c r="Z1807" s="46">
        <v>0</v>
      </c>
      <c r="AA1807" s="46">
        <v>0</v>
      </c>
      <c r="AB1807" s="46">
        <v>0</v>
      </c>
      <c r="AC1807" s="46">
        <v>2.5333333333333332</v>
      </c>
      <c r="AD1807" s="46">
        <v>0</v>
      </c>
      <c r="AE1807" s="46">
        <v>0</v>
      </c>
      <c r="AF1807" s="46">
        <v>0</v>
      </c>
      <c r="AG1807" s="46">
        <v>0</v>
      </c>
      <c r="AH1807" s="46">
        <v>0</v>
      </c>
      <c r="AI1807" s="46">
        <v>0</v>
      </c>
      <c r="AJ1807" s="46">
        <v>0</v>
      </c>
      <c r="AK1807" s="46">
        <v>0</v>
      </c>
      <c r="AL1807" s="46">
        <v>0</v>
      </c>
      <c r="AM1807" s="46">
        <v>0.26666666666666666</v>
      </c>
      <c r="AN1807" s="50"/>
      <c r="AO1807" s="46"/>
      <c r="AP1807" s="46"/>
      <c r="AQ1807" s="46"/>
      <c r="AR1807" s="46"/>
      <c r="AS1807" s="46"/>
      <c r="AT1807" s="46"/>
      <c r="AU1807" s="46"/>
      <c r="AV1807" s="46"/>
      <c r="AW1807" s="46"/>
      <c r="AX1807" s="46"/>
      <c r="AY1807" s="46"/>
      <c r="AZ1807" s="46"/>
      <c r="BA1807" s="46"/>
      <c r="BB1807" s="46"/>
      <c r="BC1807" s="46"/>
      <c r="BD1807" s="46"/>
      <c r="BE1807" s="46"/>
      <c r="BF1807" s="46"/>
      <c r="BG1807" s="46"/>
      <c r="BH1807" s="46"/>
      <c r="BI1807" s="46">
        <v>0</v>
      </c>
      <c r="BJ1807" s="46">
        <v>0</v>
      </c>
      <c r="BK1807" s="46">
        <v>0</v>
      </c>
      <c r="BL1807" s="46">
        <v>0</v>
      </c>
      <c r="BM1807" s="46">
        <v>6.8</v>
      </c>
      <c r="BN1807" s="46">
        <v>0.8</v>
      </c>
      <c r="BO1807" s="46">
        <v>0</v>
      </c>
      <c r="BP1807" s="46">
        <v>0</v>
      </c>
      <c r="BQ1807" s="46">
        <v>0</v>
      </c>
      <c r="BR1807" s="46">
        <v>0</v>
      </c>
      <c r="BS1807" s="46">
        <v>0</v>
      </c>
      <c r="BT1807" s="46">
        <v>0</v>
      </c>
      <c r="BU1807" s="46">
        <v>0</v>
      </c>
      <c r="BV1807" s="46">
        <v>0</v>
      </c>
      <c r="BW1807" s="46">
        <v>0</v>
      </c>
      <c r="BX1807" s="46">
        <v>0</v>
      </c>
      <c r="BY1807" s="46">
        <v>0</v>
      </c>
      <c r="BZ1807" s="46">
        <v>0</v>
      </c>
      <c r="CA1807" s="46">
        <v>0.6</v>
      </c>
      <c r="CB1807" s="46">
        <v>0.2</v>
      </c>
      <c r="CC1807" s="46">
        <v>0</v>
      </c>
    </row>
    <row r="1808" spans="7:81" x14ac:dyDescent="0.25">
      <c r="G1808" t="s">
        <v>134</v>
      </c>
      <c r="H1808" s="40">
        <v>41984</v>
      </c>
      <c r="I1808" s="46">
        <v>7</v>
      </c>
      <c r="J1808" s="46">
        <v>0</v>
      </c>
      <c r="K1808" s="46" t="s">
        <v>74</v>
      </c>
      <c r="L1808" s="46">
        <v>0</v>
      </c>
      <c r="M1808" s="46" t="s">
        <v>74</v>
      </c>
      <c r="N1808" s="46">
        <v>0</v>
      </c>
      <c r="O1808" s="46" t="s">
        <v>74</v>
      </c>
      <c r="P1808" s="46">
        <v>0</v>
      </c>
      <c r="Q1808" s="46" t="s">
        <v>74</v>
      </c>
      <c r="R1808" s="46">
        <v>0</v>
      </c>
      <c r="S1808" s="46" t="s">
        <v>74</v>
      </c>
      <c r="T1808" s="46">
        <v>0</v>
      </c>
      <c r="U1808" s="46" t="s">
        <v>74</v>
      </c>
      <c r="V1808" s="46">
        <v>0</v>
      </c>
      <c r="W1808" s="46" t="s">
        <v>74</v>
      </c>
      <c r="X1808" s="46">
        <v>0</v>
      </c>
      <c r="Y1808" s="46" t="s">
        <v>74</v>
      </c>
      <c r="Z1808" s="46">
        <v>0</v>
      </c>
      <c r="AA1808" s="46" t="s">
        <v>74</v>
      </c>
      <c r="AB1808" s="46">
        <v>0</v>
      </c>
      <c r="AC1808" s="46" t="s">
        <v>74</v>
      </c>
      <c r="AD1808" s="46">
        <v>0</v>
      </c>
      <c r="AE1808" s="46" t="s">
        <v>74</v>
      </c>
      <c r="AF1808" s="46">
        <v>0</v>
      </c>
      <c r="AG1808" s="46" t="s">
        <v>74</v>
      </c>
      <c r="AH1808" s="46">
        <v>0</v>
      </c>
      <c r="AI1808" s="46" t="s">
        <v>74</v>
      </c>
      <c r="AJ1808" s="46">
        <v>0</v>
      </c>
      <c r="AK1808" s="46" t="s">
        <v>74</v>
      </c>
      <c r="AL1808" s="46">
        <v>0</v>
      </c>
      <c r="AM1808" s="46" t="s">
        <v>74</v>
      </c>
      <c r="AN1808" s="50"/>
      <c r="AO1808" s="46"/>
      <c r="AP1808" s="46"/>
      <c r="AQ1808" s="46"/>
      <c r="AR1808" s="46"/>
      <c r="AS1808" s="46"/>
      <c r="AT1808" s="46"/>
      <c r="AU1808" s="46"/>
      <c r="AV1808" s="46"/>
      <c r="AW1808" s="46"/>
      <c r="AX1808" s="46"/>
      <c r="AY1808" s="46"/>
      <c r="AZ1808" s="46"/>
      <c r="BA1808" s="46"/>
      <c r="BB1808" s="46"/>
      <c r="BC1808" s="46"/>
      <c r="BD1808" s="46"/>
      <c r="BE1808" s="46"/>
      <c r="BF1808" s="46"/>
      <c r="BG1808" s="46"/>
      <c r="BH1808" s="46"/>
      <c r="BI1808" s="46"/>
      <c r="BJ1808" s="46"/>
      <c r="BK1808" s="46"/>
      <c r="BL1808" s="46"/>
      <c r="BM1808" s="46"/>
      <c r="BN1808" s="46"/>
      <c r="BO1808" s="46"/>
      <c r="BP1808" s="46"/>
      <c r="BQ1808" s="46"/>
      <c r="BR1808" s="46"/>
      <c r="BS1808" s="46"/>
      <c r="BT1808" s="46"/>
      <c r="BU1808" s="46"/>
      <c r="BV1808" s="46"/>
      <c r="BW1808" s="46"/>
      <c r="BX1808" s="46"/>
      <c r="BY1808" s="46"/>
      <c r="BZ1808" s="46"/>
      <c r="CA1808" s="46"/>
      <c r="CB1808" s="46"/>
      <c r="CC1808" s="46"/>
    </row>
    <row r="1809" spans="7:81" x14ac:dyDescent="0.25">
      <c r="G1809" t="s">
        <v>134</v>
      </c>
      <c r="H1809" s="40">
        <v>41985</v>
      </c>
      <c r="I1809" s="46">
        <v>0</v>
      </c>
      <c r="J1809" s="46">
        <v>0</v>
      </c>
      <c r="K1809" s="46" t="s">
        <v>74</v>
      </c>
      <c r="L1809" s="46">
        <v>0</v>
      </c>
      <c r="M1809" s="46" t="s">
        <v>74</v>
      </c>
      <c r="N1809" s="46">
        <v>0</v>
      </c>
      <c r="O1809" s="46" t="s">
        <v>74</v>
      </c>
      <c r="P1809" s="46">
        <v>0</v>
      </c>
      <c r="Q1809" s="46" t="s">
        <v>74</v>
      </c>
      <c r="R1809" s="46">
        <v>0</v>
      </c>
      <c r="S1809" s="46" t="s">
        <v>74</v>
      </c>
      <c r="T1809" s="46">
        <v>0</v>
      </c>
      <c r="U1809" s="46" t="s">
        <v>74</v>
      </c>
      <c r="V1809" s="46">
        <v>0</v>
      </c>
      <c r="W1809" s="46" t="s">
        <v>74</v>
      </c>
      <c r="X1809" s="46">
        <v>0</v>
      </c>
      <c r="Y1809" s="46" t="s">
        <v>74</v>
      </c>
      <c r="Z1809" s="46">
        <v>0</v>
      </c>
      <c r="AA1809" s="46" t="s">
        <v>74</v>
      </c>
      <c r="AB1809" s="46">
        <v>0</v>
      </c>
      <c r="AC1809" s="46" t="s">
        <v>74</v>
      </c>
      <c r="AD1809" s="46">
        <v>0</v>
      </c>
      <c r="AE1809" s="46" t="s">
        <v>74</v>
      </c>
      <c r="AF1809" s="46">
        <v>0</v>
      </c>
      <c r="AG1809" s="46" t="s">
        <v>74</v>
      </c>
      <c r="AH1809" s="46">
        <v>0</v>
      </c>
      <c r="AI1809" s="46" t="s">
        <v>74</v>
      </c>
      <c r="AJ1809" s="46">
        <v>0</v>
      </c>
      <c r="AK1809" s="46" t="s">
        <v>74</v>
      </c>
      <c r="AL1809" s="46">
        <v>0</v>
      </c>
      <c r="AM1809" s="46" t="s">
        <v>74</v>
      </c>
      <c r="AN1809" s="50"/>
      <c r="AO1809" s="46"/>
      <c r="AP1809" s="46"/>
      <c r="AQ1809" s="46"/>
      <c r="AR1809" s="46"/>
      <c r="AS1809" s="46"/>
      <c r="AT1809" s="46"/>
      <c r="AU1809" s="46"/>
      <c r="AV1809" s="46"/>
      <c r="AW1809" s="46"/>
      <c r="AX1809" s="46"/>
      <c r="AY1809" s="46"/>
      <c r="AZ1809" s="46"/>
      <c r="BA1809" s="46"/>
      <c r="BB1809" s="46"/>
      <c r="BC1809" s="46"/>
      <c r="BD1809" s="46"/>
      <c r="BE1809" s="46"/>
      <c r="BF1809" s="46"/>
      <c r="BG1809" s="46"/>
      <c r="BH1809" s="46"/>
      <c r="BI1809" s="46"/>
      <c r="BJ1809" s="46"/>
      <c r="BK1809" s="46"/>
      <c r="BL1809" s="46"/>
      <c r="BM1809" s="46"/>
      <c r="BN1809" s="46"/>
      <c r="BO1809" s="46"/>
      <c r="BP1809" s="46"/>
      <c r="BQ1809" s="46"/>
      <c r="BR1809" s="46"/>
      <c r="BS1809" s="46"/>
      <c r="BT1809" s="46"/>
      <c r="BU1809" s="46"/>
      <c r="BV1809" s="46"/>
      <c r="BW1809" s="46"/>
      <c r="BX1809" s="46"/>
      <c r="BY1809" s="46"/>
      <c r="BZ1809" s="46"/>
      <c r="CA1809" s="46"/>
      <c r="CB1809" s="46"/>
      <c r="CC1809" s="46"/>
    </row>
    <row r="1810" spans="7:81" x14ac:dyDescent="0.25">
      <c r="G1810" t="s">
        <v>134</v>
      </c>
      <c r="H1810" s="40">
        <v>41986</v>
      </c>
      <c r="I1810" s="46">
        <v>3</v>
      </c>
      <c r="J1810" s="46">
        <v>0</v>
      </c>
      <c r="K1810" s="46" t="s">
        <v>74</v>
      </c>
      <c r="L1810" s="46">
        <v>0</v>
      </c>
      <c r="M1810" s="46" t="s">
        <v>74</v>
      </c>
      <c r="N1810" s="46">
        <v>0</v>
      </c>
      <c r="O1810" s="46" t="s">
        <v>74</v>
      </c>
      <c r="P1810" s="46">
        <v>0</v>
      </c>
      <c r="Q1810" s="46" t="s">
        <v>74</v>
      </c>
      <c r="R1810" s="46">
        <v>0</v>
      </c>
      <c r="S1810" s="46" t="s">
        <v>74</v>
      </c>
      <c r="T1810" s="46">
        <v>0</v>
      </c>
      <c r="U1810" s="46" t="s">
        <v>74</v>
      </c>
      <c r="V1810" s="46">
        <v>0</v>
      </c>
      <c r="W1810" s="46" t="s">
        <v>74</v>
      </c>
      <c r="X1810" s="46">
        <v>0</v>
      </c>
      <c r="Y1810" s="46" t="s">
        <v>74</v>
      </c>
      <c r="Z1810" s="46">
        <v>0</v>
      </c>
      <c r="AA1810" s="46" t="s">
        <v>74</v>
      </c>
      <c r="AB1810" s="46">
        <v>0</v>
      </c>
      <c r="AC1810" s="46" t="s">
        <v>74</v>
      </c>
      <c r="AD1810" s="46">
        <v>0</v>
      </c>
      <c r="AE1810" s="46" t="s">
        <v>74</v>
      </c>
      <c r="AF1810" s="46">
        <v>0</v>
      </c>
      <c r="AG1810" s="46" t="s">
        <v>74</v>
      </c>
      <c r="AH1810" s="46">
        <v>0</v>
      </c>
      <c r="AI1810" s="46" t="s">
        <v>74</v>
      </c>
      <c r="AJ1810" s="46">
        <v>0</v>
      </c>
      <c r="AK1810" s="46" t="s">
        <v>74</v>
      </c>
      <c r="AL1810" s="46">
        <v>0</v>
      </c>
      <c r="AM1810" s="46" t="s">
        <v>74</v>
      </c>
      <c r="AN1810" s="50"/>
      <c r="AO1810" s="46"/>
      <c r="AP1810" s="46"/>
      <c r="AQ1810" s="46"/>
      <c r="AR1810" s="46"/>
      <c r="AS1810" s="46"/>
      <c r="AT1810" s="46"/>
      <c r="AU1810" s="46"/>
      <c r="AV1810" s="46"/>
      <c r="AW1810" s="46"/>
      <c r="AX1810" s="46"/>
      <c r="AY1810" s="46"/>
      <c r="AZ1810" s="46"/>
      <c r="BA1810" s="46"/>
      <c r="BB1810" s="46"/>
      <c r="BC1810" s="46"/>
      <c r="BD1810" s="46"/>
      <c r="BE1810" s="46"/>
      <c r="BF1810" s="46"/>
      <c r="BG1810" s="46"/>
      <c r="BH1810" s="46"/>
      <c r="BI1810" s="46"/>
      <c r="BJ1810" s="46"/>
      <c r="BK1810" s="46"/>
      <c r="BL1810" s="46"/>
      <c r="BM1810" s="46"/>
      <c r="BN1810" s="46"/>
      <c r="BO1810" s="46"/>
      <c r="BP1810" s="46"/>
      <c r="BQ1810" s="46"/>
      <c r="BR1810" s="46"/>
      <c r="BS1810" s="46"/>
      <c r="BT1810" s="46"/>
      <c r="BU1810" s="46"/>
      <c r="BV1810" s="46"/>
      <c r="BW1810" s="46"/>
      <c r="BX1810" s="46"/>
      <c r="BY1810" s="46"/>
      <c r="BZ1810" s="46"/>
      <c r="CA1810" s="46"/>
      <c r="CB1810" s="46"/>
      <c r="CC1810" s="46"/>
    </row>
    <row r="1811" spans="7:81" x14ac:dyDescent="0.25">
      <c r="G1811" t="s">
        <v>134</v>
      </c>
      <c r="H1811" s="40">
        <v>41987</v>
      </c>
      <c r="I1811" s="46">
        <v>0.5</v>
      </c>
      <c r="J1811" s="46">
        <v>0</v>
      </c>
      <c r="K1811" s="46" t="s">
        <v>74</v>
      </c>
      <c r="L1811" s="46">
        <v>0</v>
      </c>
      <c r="M1811" s="46" t="s">
        <v>74</v>
      </c>
      <c r="N1811" s="46">
        <v>0</v>
      </c>
      <c r="O1811" s="46" t="s">
        <v>74</v>
      </c>
      <c r="P1811" s="46">
        <v>0</v>
      </c>
      <c r="Q1811" s="46" t="s">
        <v>74</v>
      </c>
      <c r="R1811" s="46">
        <v>0</v>
      </c>
      <c r="S1811" s="46" t="s">
        <v>74</v>
      </c>
      <c r="T1811" s="46">
        <v>0</v>
      </c>
      <c r="U1811" s="46" t="s">
        <v>74</v>
      </c>
      <c r="V1811" s="46">
        <v>0</v>
      </c>
      <c r="W1811" s="46" t="s">
        <v>74</v>
      </c>
      <c r="X1811" s="46">
        <v>0</v>
      </c>
      <c r="Y1811" s="46" t="s">
        <v>74</v>
      </c>
      <c r="Z1811" s="46">
        <v>0</v>
      </c>
      <c r="AA1811" s="46" t="s">
        <v>74</v>
      </c>
      <c r="AB1811" s="46">
        <v>0</v>
      </c>
      <c r="AC1811" s="46" t="s">
        <v>74</v>
      </c>
      <c r="AD1811" s="46">
        <v>0</v>
      </c>
      <c r="AE1811" s="46" t="s">
        <v>74</v>
      </c>
      <c r="AF1811" s="46">
        <v>0</v>
      </c>
      <c r="AG1811" s="46" t="s">
        <v>74</v>
      </c>
      <c r="AH1811" s="46">
        <v>0</v>
      </c>
      <c r="AI1811" s="46" t="s">
        <v>74</v>
      </c>
      <c r="AJ1811" s="46">
        <v>0</v>
      </c>
      <c r="AK1811" s="46" t="s">
        <v>74</v>
      </c>
      <c r="AL1811" s="46">
        <v>0</v>
      </c>
      <c r="AM1811" s="46" t="s">
        <v>74</v>
      </c>
      <c r="AN1811" s="50"/>
      <c r="AO1811" s="46"/>
      <c r="AP1811" s="46"/>
      <c r="AQ1811" s="46"/>
      <c r="AR1811" s="46"/>
      <c r="AS1811" s="46"/>
      <c r="AT1811" s="46"/>
      <c r="AU1811" s="46"/>
      <c r="AV1811" s="46"/>
      <c r="AW1811" s="46"/>
      <c r="AX1811" s="46"/>
      <c r="AY1811" s="46"/>
      <c r="AZ1811" s="46"/>
      <c r="BA1811" s="46"/>
      <c r="BB1811" s="46"/>
      <c r="BC1811" s="46"/>
      <c r="BD1811" s="46"/>
      <c r="BE1811" s="46"/>
      <c r="BF1811" s="46"/>
      <c r="BG1811" s="46"/>
      <c r="BH1811" s="46"/>
      <c r="BI1811" s="46"/>
      <c r="BJ1811" s="46"/>
      <c r="BK1811" s="46"/>
      <c r="BL1811" s="46"/>
      <c r="BM1811" s="46"/>
      <c r="BN1811" s="46"/>
      <c r="BO1811" s="46"/>
      <c r="BP1811" s="46"/>
      <c r="BQ1811" s="46"/>
      <c r="BR1811" s="46"/>
      <c r="BS1811" s="46"/>
      <c r="BT1811" s="46"/>
      <c r="BU1811" s="46"/>
      <c r="BV1811" s="46"/>
      <c r="BW1811" s="46"/>
      <c r="BX1811" s="46"/>
      <c r="BY1811" s="46"/>
      <c r="BZ1811" s="46"/>
      <c r="CA1811" s="46"/>
      <c r="CB1811" s="46"/>
      <c r="CC1811" s="46"/>
    </row>
    <row r="1812" spans="7:81" x14ac:dyDescent="0.25">
      <c r="G1812" t="s">
        <v>134</v>
      </c>
      <c r="H1812" s="40">
        <v>41988</v>
      </c>
      <c r="I1812" s="46">
        <v>0</v>
      </c>
      <c r="J1812" s="46">
        <v>0</v>
      </c>
      <c r="K1812" s="46" t="s">
        <v>74</v>
      </c>
      <c r="L1812" s="46">
        <v>0</v>
      </c>
      <c r="M1812" s="46" t="s">
        <v>74</v>
      </c>
      <c r="N1812" s="46">
        <v>0</v>
      </c>
      <c r="O1812" s="46" t="s">
        <v>74</v>
      </c>
      <c r="P1812" s="46">
        <v>0</v>
      </c>
      <c r="Q1812" s="46" t="s">
        <v>74</v>
      </c>
      <c r="R1812" s="46">
        <v>0</v>
      </c>
      <c r="S1812" s="46" t="s">
        <v>74</v>
      </c>
      <c r="T1812" s="46">
        <v>0</v>
      </c>
      <c r="U1812" s="46" t="s">
        <v>74</v>
      </c>
      <c r="V1812" s="46">
        <v>41.22867271138238</v>
      </c>
      <c r="W1812" s="46" t="s">
        <v>74</v>
      </c>
      <c r="X1812" s="46">
        <v>0</v>
      </c>
      <c r="Y1812" s="46" t="s">
        <v>74</v>
      </c>
      <c r="Z1812" s="46">
        <v>0</v>
      </c>
      <c r="AA1812" s="46" t="s">
        <v>74</v>
      </c>
      <c r="AB1812" s="46">
        <v>0</v>
      </c>
      <c r="AC1812" s="46" t="s">
        <v>74</v>
      </c>
      <c r="AD1812" s="46">
        <v>0</v>
      </c>
      <c r="AE1812" s="46" t="s">
        <v>74</v>
      </c>
      <c r="AF1812" s="46">
        <v>0</v>
      </c>
      <c r="AG1812" s="46" t="s">
        <v>74</v>
      </c>
      <c r="AH1812" s="46">
        <v>0</v>
      </c>
      <c r="AI1812" s="46" t="s">
        <v>74</v>
      </c>
      <c r="AJ1812" s="46">
        <v>0</v>
      </c>
      <c r="AK1812" s="46" t="s">
        <v>74</v>
      </c>
      <c r="AL1812" s="46">
        <v>0</v>
      </c>
      <c r="AM1812" s="46" t="s">
        <v>74</v>
      </c>
      <c r="AN1812" s="50"/>
      <c r="AO1812" s="46"/>
      <c r="AP1812" s="46"/>
      <c r="AQ1812" s="46"/>
      <c r="AR1812" s="46"/>
      <c r="AS1812" s="46"/>
      <c r="AT1812" s="46"/>
      <c r="AU1812" s="46"/>
      <c r="AV1812" s="46"/>
      <c r="AW1812" s="46"/>
      <c r="AX1812" s="46"/>
      <c r="AY1812" s="46"/>
      <c r="AZ1812" s="46"/>
      <c r="BA1812" s="46"/>
      <c r="BB1812" s="46"/>
      <c r="BC1812" s="46"/>
      <c r="BD1812" s="46"/>
      <c r="BE1812" s="46"/>
      <c r="BF1812" s="46"/>
      <c r="BG1812" s="46"/>
      <c r="BH1812" s="46"/>
      <c r="BI1812" s="46"/>
      <c r="BJ1812" s="46"/>
      <c r="BK1812" s="46"/>
      <c r="BL1812" s="46"/>
      <c r="BM1812" s="46"/>
      <c r="BN1812" s="46"/>
      <c r="BO1812" s="46"/>
      <c r="BP1812" s="46"/>
      <c r="BQ1812" s="46"/>
      <c r="BR1812" s="46"/>
      <c r="BS1812" s="46"/>
      <c r="BT1812" s="46"/>
      <c r="BU1812" s="46"/>
      <c r="BV1812" s="46"/>
      <c r="BW1812" s="46"/>
      <c r="BX1812" s="46"/>
      <c r="BY1812" s="46"/>
      <c r="BZ1812" s="46"/>
      <c r="CA1812" s="46"/>
      <c r="CB1812" s="46"/>
      <c r="CC1812" s="46"/>
    </row>
    <row r="1813" spans="7:81" x14ac:dyDescent="0.25">
      <c r="G1813" t="s">
        <v>134</v>
      </c>
      <c r="H1813" s="40">
        <v>41989</v>
      </c>
      <c r="I1813" s="46">
        <v>0</v>
      </c>
      <c r="J1813" s="46">
        <v>0</v>
      </c>
      <c r="K1813" s="46" t="s">
        <v>74</v>
      </c>
      <c r="L1813" s="46">
        <v>0</v>
      </c>
      <c r="M1813" s="46" t="s">
        <v>74</v>
      </c>
      <c r="N1813" s="46">
        <v>0</v>
      </c>
      <c r="O1813" s="46" t="s">
        <v>74</v>
      </c>
      <c r="P1813" s="46">
        <v>0</v>
      </c>
      <c r="Q1813" s="46" t="s">
        <v>74</v>
      </c>
      <c r="R1813" s="46">
        <v>0</v>
      </c>
      <c r="S1813" s="46" t="s">
        <v>74</v>
      </c>
      <c r="T1813" s="46">
        <v>0</v>
      </c>
      <c r="U1813" s="46" t="s">
        <v>74</v>
      </c>
      <c r="V1813" s="46">
        <v>0</v>
      </c>
      <c r="W1813" s="46" t="s">
        <v>74</v>
      </c>
      <c r="X1813" s="46">
        <v>0</v>
      </c>
      <c r="Y1813" s="46" t="s">
        <v>74</v>
      </c>
      <c r="Z1813" s="46">
        <v>0</v>
      </c>
      <c r="AA1813" s="46" t="s">
        <v>74</v>
      </c>
      <c r="AB1813" s="46">
        <v>0</v>
      </c>
      <c r="AC1813" s="46" t="s">
        <v>74</v>
      </c>
      <c r="AD1813" s="46">
        <v>0</v>
      </c>
      <c r="AE1813" s="46" t="s">
        <v>74</v>
      </c>
      <c r="AF1813" s="46">
        <v>0</v>
      </c>
      <c r="AG1813" s="46" t="s">
        <v>74</v>
      </c>
      <c r="AH1813" s="46">
        <v>0</v>
      </c>
      <c r="AI1813" s="46" t="s">
        <v>74</v>
      </c>
      <c r="AJ1813" s="46">
        <v>0</v>
      </c>
      <c r="AK1813" s="46" t="s">
        <v>74</v>
      </c>
      <c r="AL1813" s="46">
        <v>0</v>
      </c>
      <c r="AM1813" s="46" t="s">
        <v>74</v>
      </c>
      <c r="AN1813" s="50"/>
      <c r="AO1813" s="46"/>
      <c r="AP1813" s="46"/>
      <c r="AQ1813" s="46"/>
      <c r="AR1813" s="46"/>
      <c r="AS1813" s="46"/>
      <c r="AT1813" s="46"/>
      <c r="AU1813" s="46"/>
      <c r="AV1813" s="46"/>
      <c r="AW1813" s="46"/>
      <c r="AX1813" s="46"/>
      <c r="AY1813" s="46"/>
      <c r="AZ1813" s="46"/>
      <c r="BA1813" s="46"/>
      <c r="BB1813" s="46"/>
      <c r="BC1813" s="46"/>
      <c r="BD1813" s="46"/>
      <c r="BE1813" s="46"/>
      <c r="BF1813" s="46"/>
      <c r="BG1813" s="46"/>
      <c r="BH1813" s="46"/>
      <c r="BI1813" s="46"/>
      <c r="BJ1813" s="46"/>
      <c r="BK1813" s="46"/>
      <c r="BL1813" s="46"/>
      <c r="BM1813" s="46"/>
      <c r="BN1813" s="46"/>
      <c r="BO1813" s="46"/>
      <c r="BP1813" s="46"/>
      <c r="BQ1813" s="46"/>
      <c r="BR1813" s="46"/>
      <c r="BS1813" s="46"/>
      <c r="BT1813" s="46"/>
      <c r="BU1813" s="46"/>
      <c r="BV1813" s="46"/>
      <c r="BW1813" s="46"/>
      <c r="BX1813" s="46"/>
      <c r="BY1813" s="46"/>
      <c r="BZ1813" s="46"/>
      <c r="CA1813" s="46"/>
      <c r="CB1813" s="46"/>
      <c r="CC1813" s="46"/>
    </row>
    <row r="1814" spans="7:81" x14ac:dyDescent="0.25">
      <c r="G1814" t="s">
        <v>134</v>
      </c>
      <c r="H1814" s="40">
        <v>41990</v>
      </c>
      <c r="I1814" s="46">
        <v>3.5</v>
      </c>
      <c r="J1814" s="46">
        <v>0</v>
      </c>
      <c r="K1814" s="46">
        <v>0</v>
      </c>
      <c r="L1814" s="46">
        <v>0</v>
      </c>
      <c r="M1814" s="46">
        <v>0</v>
      </c>
      <c r="N1814" s="46">
        <v>0</v>
      </c>
      <c r="O1814" s="46">
        <v>0.55000000000000004</v>
      </c>
      <c r="P1814" s="46">
        <v>0</v>
      </c>
      <c r="Q1814" s="46">
        <v>0</v>
      </c>
      <c r="R1814" s="46">
        <v>0</v>
      </c>
      <c r="S1814" s="46">
        <v>0.3</v>
      </c>
      <c r="T1814" s="46">
        <v>0</v>
      </c>
      <c r="U1814" s="46">
        <v>0</v>
      </c>
      <c r="V1814" s="46">
        <v>0</v>
      </c>
      <c r="W1814" s="46">
        <v>0</v>
      </c>
      <c r="X1814" s="46">
        <v>0</v>
      </c>
      <c r="Y1814" s="46">
        <v>0</v>
      </c>
      <c r="Z1814" s="46">
        <v>0</v>
      </c>
      <c r="AA1814" s="46" t="s">
        <v>74</v>
      </c>
      <c r="AB1814" s="46">
        <v>0</v>
      </c>
      <c r="AC1814" s="46" t="s">
        <v>74</v>
      </c>
      <c r="AD1814" s="46">
        <v>0</v>
      </c>
      <c r="AE1814" s="46" t="s">
        <v>74</v>
      </c>
      <c r="AF1814" s="46">
        <v>0</v>
      </c>
      <c r="AG1814" s="46" t="s">
        <v>74</v>
      </c>
      <c r="AH1814" s="46">
        <v>0</v>
      </c>
      <c r="AI1814" s="46" t="s">
        <v>74</v>
      </c>
      <c r="AJ1814" s="46">
        <v>0</v>
      </c>
      <c r="AK1814" s="46" t="s">
        <v>74</v>
      </c>
      <c r="AL1814" s="46">
        <v>0</v>
      </c>
      <c r="AM1814" s="46" t="s">
        <v>74</v>
      </c>
      <c r="AN1814" s="50"/>
      <c r="AO1814" s="46">
        <v>0</v>
      </c>
      <c r="AP1814" s="46">
        <v>0</v>
      </c>
      <c r="AQ1814" s="46">
        <v>0</v>
      </c>
      <c r="AR1814" s="46">
        <v>1.1000000000000001</v>
      </c>
      <c r="AS1814" s="46">
        <v>0</v>
      </c>
      <c r="AT1814" s="46">
        <v>0</v>
      </c>
      <c r="AU1814" s="46">
        <v>0</v>
      </c>
      <c r="AV1814" s="46">
        <v>0</v>
      </c>
      <c r="AW1814" s="46">
        <v>0</v>
      </c>
      <c r="AX1814" s="46">
        <v>0</v>
      </c>
      <c r="AY1814" s="46">
        <v>0.9</v>
      </c>
      <c r="AZ1814" s="46">
        <v>0</v>
      </c>
      <c r="BA1814" s="46">
        <v>0</v>
      </c>
      <c r="BB1814" s="46">
        <v>0</v>
      </c>
      <c r="BC1814" s="46">
        <v>0</v>
      </c>
      <c r="BD1814" s="46">
        <v>0</v>
      </c>
      <c r="BE1814" s="46">
        <v>0</v>
      </c>
      <c r="BF1814" s="46">
        <v>0</v>
      </c>
      <c r="BG1814" s="46">
        <v>0</v>
      </c>
      <c r="BH1814" s="46">
        <v>0</v>
      </c>
      <c r="BI1814" s="46"/>
      <c r="BJ1814" s="46"/>
      <c r="BK1814" s="46"/>
      <c r="BL1814" s="46"/>
      <c r="BM1814" s="46"/>
      <c r="BN1814" s="46"/>
      <c r="BO1814" s="46"/>
      <c r="BP1814" s="46"/>
      <c r="BQ1814" s="46"/>
      <c r="BR1814" s="46"/>
      <c r="BS1814" s="46"/>
      <c r="BT1814" s="46"/>
      <c r="BU1814" s="46"/>
      <c r="BV1814" s="46"/>
      <c r="BW1814" s="46"/>
      <c r="BX1814" s="46"/>
      <c r="BY1814" s="46"/>
      <c r="BZ1814" s="46"/>
      <c r="CA1814" s="46"/>
      <c r="CB1814" s="46"/>
      <c r="CC1814" s="46"/>
    </row>
    <row r="1815" spans="7:81" x14ac:dyDescent="0.25">
      <c r="G1815" t="s">
        <v>134</v>
      </c>
      <c r="H1815" s="40">
        <v>41991</v>
      </c>
      <c r="I1815" s="46">
        <v>0</v>
      </c>
      <c r="J1815" s="46">
        <v>0</v>
      </c>
      <c r="K1815" s="46" t="s">
        <v>74</v>
      </c>
      <c r="L1815" s="46">
        <v>0</v>
      </c>
      <c r="M1815" s="46" t="s">
        <v>74</v>
      </c>
      <c r="N1815" s="46">
        <v>0</v>
      </c>
      <c r="O1815" s="46" t="s">
        <v>74</v>
      </c>
      <c r="P1815" s="46">
        <v>0</v>
      </c>
      <c r="Q1815" s="46" t="s">
        <v>74</v>
      </c>
      <c r="R1815" s="46">
        <v>0</v>
      </c>
      <c r="S1815" s="46" t="s">
        <v>74</v>
      </c>
      <c r="T1815" s="46">
        <v>0</v>
      </c>
      <c r="U1815" s="46" t="s">
        <v>74</v>
      </c>
      <c r="V1815" s="46">
        <v>0</v>
      </c>
      <c r="W1815" s="46" t="s">
        <v>74</v>
      </c>
      <c r="X1815" s="46">
        <v>0</v>
      </c>
      <c r="Y1815" s="46" t="s">
        <v>74</v>
      </c>
      <c r="Z1815" s="46">
        <v>0</v>
      </c>
      <c r="AA1815" s="46" t="s">
        <v>74</v>
      </c>
      <c r="AB1815" s="46">
        <v>0</v>
      </c>
      <c r="AC1815" s="46" t="s">
        <v>74</v>
      </c>
      <c r="AD1815" s="46">
        <v>0</v>
      </c>
      <c r="AE1815" s="46" t="s">
        <v>74</v>
      </c>
      <c r="AF1815" s="46">
        <v>0</v>
      </c>
      <c r="AG1815" s="46" t="s">
        <v>74</v>
      </c>
      <c r="AH1815" s="46">
        <v>0</v>
      </c>
      <c r="AI1815" s="46" t="s">
        <v>74</v>
      </c>
      <c r="AJ1815" s="46">
        <v>0</v>
      </c>
      <c r="AK1815" s="46" t="s">
        <v>74</v>
      </c>
      <c r="AL1815" s="46">
        <v>0</v>
      </c>
      <c r="AM1815" s="46" t="s">
        <v>74</v>
      </c>
      <c r="AN1815" s="50"/>
      <c r="AO1815" s="46"/>
      <c r="AP1815" s="46"/>
      <c r="AQ1815" s="46"/>
      <c r="AR1815" s="46"/>
      <c r="AS1815" s="46"/>
      <c r="AT1815" s="46"/>
      <c r="AU1815" s="46"/>
      <c r="AV1815" s="46"/>
      <c r="AW1815" s="46"/>
      <c r="AX1815" s="46"/>
      <c r="AY1815" s="46"/>
      <c r="AZ1815" s="46"/>
      <c r="BA1815" s="46"/>
      <c r="BB1815" s="46"/>
      <c r="BC1815" s="46"/>
      <c r="BD1815" s="46"/>
      <c r="BE1815" s="46"/>
      <c r="BF1815" s="46"/>
      <c r="BG1815" s="46"/>
      <c r="BH1815" s="46"/>
      <c r="BI1815" s="46"/>
      <c r="BJ1815" s="46"/>
      <c r="BK1815" s="46"/>
      <c r="BL1815" s="46"/>
      <c r="BM1815" s="46"/>
      <c r="BN1815" s="46"/>
      <c r="BO1815" s="46"/>
      <c r="BP1815" s="46"/>
      <c r="BQ1815" s="46"/>
      <c r="BR1815" s="46"/>
      <c r="BS1815" s="46"/>
      <c r="BT1815" s="46"/>
      <c r="BU1815" s="46"/>
      <c r="BV1815" s="46"/>
      <c r="BW1815" s="46"/>
      <c r="BX1815" s="46"/>
      <c r="BY1815" s="46"/>
      <c r="BZ1815" s="46"/>
      <c r="CA1815" s="46"/>
      <c r="CB1815" s="46"/>
      <c r="CC1815" s="46"/>
    </row>
    <row r="1816" spans="7:81" x14ac:dyDescent="0.25">
      <c r="G1816" t="s">
        <v>134</v>
      </c>
      <c r="H1816" s="40">
        <v>41992</v>
      </c>
      <c r="I1816" s="46">
        <v>0</v>
      </c>
      <c r="J1816" s="46">
        <v>0</v>
      </c>
      <c r="K1816" s="46" t="s">
        <v>74</v>
      </c>
      <c r="L1816" s="46">
        <v>38.533785546569263</v>
      </c>
      <c r="M1816" s="46" t="s">
        <v>74</v>
      </c>
      <c r="N1816" s="46">
        <v>0</v>
      </c>
      <c r="O1816" s="46" t="s">
        <v>74</v>
      </c>
      <c r="P1816" s="46">
        <v>0</v>
      </c>
      <c r="Q1816" s="46" t="s">
        <v>74</v>
      </c>
      <c r="R1816" s="46">
        <v>0</v>
      </c>
      <c r="S1816" s="46" t="s">
        <v>74</v>
      </c>
      <c r="T1816" s="46">
        <v>0</v>
      </c>
      <c r="U1816" s="46" t="s">
        <v>74</v>
      </c>
      <c r="V1816" s="46">
        <v>0</v>
      </c>
      <c r="W1816" s="46" t="s">
        <v>74</v>
      </c>
      <c r="X1816" s="46">
        <v>0</v>
      </c>
      <c r="Y1816" s="46" t="s">
        <v>74</v>
      </c>
      <c r="Z1816" s="46">
        <v>0</v>
      </c>
      <c r="AA1816" s="46" t="s">
        <v>74</v>
      </c>
      <c r="AB1816" s="46">
        <v>0</v>
      </c>
      <c r="AC1816" s="46" t="s">
        <v>74</v>
      </c>
      <c r="AD1816" s="46">
        <v>0</v>
      </c>
      <c r="AE1816" s="46" t="s">
        <v>74</v>
      </c>
      <c r="AF1816" s="46">
        <v>0</v>
      </c>
      <c r="AG1816" s="46" t="s">
        <v>74</v>
      </c>
      <c r="AH1816" s="46">
        <v>0</v>
      </c>
      <c r="AI1816" s="46" t="s">
        <v>74</v>
      </c>
      <c r="AJ1816" s="46">
        <v>0</v>
      </c>
      <c r="AK1816" s="46" t="s">
        <v>74</v>
      </c>
      <c r="AL1816" s="46">
        <v>0</v>
      </c>
      <c r="AM1816" s="46" t="s">
        <v>74</v>
      </c>
      <c r="AN1816" s="50"/>
      <c r="AO1816" s="46"/>
      <c r="AP1816" s="46"/>
      <c r="AQ1816" s="46"/>
      <c r="AR1816" s="46"/>
      <c r="AS1816" s="46"/>
      <c r="AT1816" s="46"/>
      <c r="AU1816" s="46"/>
      <c r="AV1816" s="46"/>
      <c r="AW1816" s="46"/>
      <c r="AX1816" s="46"/>
      <c r="AY1816" s="46"/>
      <c r="AZ1816" s="46"/>
      <c r="BA1816" s="46"/>
      <c r="BB1816" s="46"/>
      <c r="BC1816" s="46"/>
      <c r="BD1816" s="46"/>
      <c r="BE1816" s="46"/>
      <c r="BF1816" s="46"/>
      <c r="BG1816" s="46"/>
      <c r="BH1816" s="46"/>
      <c r="BI1816" s="46"/>
      <c r="BJ1816" s="46"/>
      <c r="BK1816" s="46"/>
      <c r="BL1816" s="46"/>
      <c r="BM1816" s="46"/>
      <c r="BN1816" s="46"/>
      <c r="BO1816" s="46"/>
      <c r="BP1816" s="46"/>
      <c r="BQ1816" s="46"/>
      <c r="BR1816" s="46"/>
      <c r="BS1816" s="46"/>
      <c r="BT1816" s="46"/>
      <c r="BU1816" s="46"/>
      <c r="BV1816" s="46"/>
      <c r="BW1816" s="46"/>
      <c r="BX1816" s="46"/>
      <c r="BY1816" s="46"/>
      <c r="BZ1816" s="46"/>
      <c r="CA1816" s="46"/>
      <c r="CB1816" s="46"/>
      <c r="CC1816" s="46"/>
    </row>
    <row r="1817" spans="7:81" x14ac:dyDescent="0.25">
      <c r="G1817" t="s">
        <v>134</v>
      </c>
      <c r="H1817" s="40">
        <v>41993</v>
      </c>
      <c r="I1817" s="46">
        <v>0</v>
      </c>
      <c r="J1817" s="46">
        <v>0</v>
      </c>
      <c r="K1817" s="46" t="s">
        <v>74</v>
      </c>
      <c r="L1817" s="46">
        <v>0</v>
      </c>
      <c r="M1817" s="46" t="s">
        <v>74</v>
      </c>
      <c r="N1817" s="46">
        <v>0</v>
      </c>
      <c r="O1817" s="46" t="s">
        <v>74</v>
      </c>
      <c r="P1817" s="46">
        <v>0</v>
      </c>
      <c r="Q1817" s="46" t="s">
        <v>74</v>
      </c>
      <c r="R1817" s="46">
        <v>0</v>
      </c>
      <c r="S1817" s="46" t="s">
        <v>74</v>
      </c>
      <c r="T1817" s="46">
        <v>0</v>
      </c>
      <c r="U1817" s="46" t="s">
        <v>74</v>
      </c>
      <c r="V1817" s="46">
        <v>0</v>
      </c>
      <c r="W1817" s="46" t="s">
        <v>74</v>
      </c>
      <c r="X1817" s="46">
        <v>0</v>
      </c>
      <c r="Y1817" s="46" t="s">
        <v>74</v>
      </c>
      <c r="Z1817" s="46">
        <v>0</v>
      </c>
      <c r="AA1817" s="46" t="s">
        <v>74</v>
      </c>
      <c r="AB1817" s="46">
        <v>0</v>
      </c>
      <c r="AC1817" s="46" t="s">
        <v>74</v>
      </c>
      <c r="AD1817" s="46">
        <v>0</v>
      </c>
      <c r="AE1817" s="46" t="s">
        <v>74</v>
      </c>
      <c r="AF1817" s="46">
        <v>0</v>
      </c>
      <c r="AG1817" s="46" t="s">
        <v>74</v>
      </c>
      <c r="AH1817" s="46">
        <v>0</v>
      </c>
      <c r="AI1817" s="46" t="s">
        <v>74</v>
      </c>
      <c r="AJ1817" s="46">
        <v>0</v>
      </c>
      <c r="AK1817" s="46" t="s">
        <v>74</v>
      </c>
      <c r="AL1817" s="46">
        <v>0</v>
      </c>
      <c r="AM1817" s="46" t="s">
        <v>74</v>
      </c>
      <c r="AN1817" s="50"/>
      <c r="AO1817" s="46"/>
      <c r="AP1817" s="46"/>
      <c r="AQ1817" s="46"/>
      <c r="AR1817" s="46"/>
      <c r="AS1817" s="46"/>
      <c r="AT1817" s="46"/>
      <c r="AU1817" s="46"/>
      <c r="AV1817" s="46"/>
      <c r="AW1817" s="46"/>
      <c r="AX1817" s="46"/>
      <c r="AY1817" s="46"/>
      <c r="AZ1817" s="46"/>
      <c r="BA1817" s="46"/>
      <c r="BB1817" s="46"/>
      <c r="BC1817" s="46"/>
      <c r="BD1817" s="46"/>
      <c r="BE1817" s="46"/>
      <c r="BF1817" s="46"/>
      <c r="BG1817" s="46"/>
      <c r="BH1817" s="46"/>
      <c r="BI1817" s="46"/>
      <c r="BJ1817" s="46"/>
      <c r="BK1817" s="46"/>
      <c r="BL1817" s="46"/>
      <c r="BM1817" s="46"/>
      <c r="BN1817" s="46"/>
      <c r="BO1817" s="46"/>
      <c r="BP1817" s="46"/>
      <c r="BQ1817" s="46"/>
      <c r="BR1817" s="46"/>
      <c r="BS1817" s="46"/>
      <c r="BT1817" s="46"/>
      <c r="BU1817" s="46"/>
      <c r="BV1817" s="46"/>
      <c r="BW1817" s="46"/>
      <c r="BX1817" s="46"/>
      <c r="BY1817" s="46"/>
      <c r="BZ1817" s="46"/>
      <c r="CA1817" s="46"/>
      <c r="CB1817" s="46"/>
      <c r="CC1817" s="46"/>
    </row>
    <row r="1818" spans="7:81" x14ac:dyDescent="0.25">
      <c r="G1818" t="s">
        <v>134</v>
      </c>
      <c r="H1818" s="40">
        <v>41994</v>
      </c>
      <c r="I1818" s="46">
        <v>0.5</v>
      </c>
      <c r="J1818" s="46">
        <v>0</v>
      </c>
      <c r="K1818" s="46" t="s">
        <v>74</v>
      </c>
      <c r="L1818" s="46">
        <v>0</v>
      </c>
      <c r="M1818" s="46" t="s">
        <v>74</v>
      </c>
      <c r="N1818" s="46">
        <v>0</v>
      </c>
      <c r="O1818" s="46" t="s">
        <v>74</v>
      </c>
      <c r="P1818" s="46">
        <v>0</v>
      </c>
      <c r="Q1818" s="46" t="s">
        <v>74</v>
      </c>
      <c r="R1818" s="46">
        <v>0</v>
      </c>
      <c r="S1818" s="46" t="s">
        <v>74</v>
      </c>
      <c r="T1818" s="46">
        <v>0</v>
      </c>
      <c r="U1818" s="46" t="s">
        <v>74</v>
      </c>
      <c r="V1818" s="46">
        <v>0</v>
      </c>
      <c r="W1818" s="46" t="s">
        <v>74</v>
      </c>
      <c r="X1818" s="46">
        <v>0</v>
      </c>
      <c r="Y1818" s="46" t="s">
        <v>74</v>
      </c>
      <c r="Z1818" s="46">
        <v>0</v>
      </c>
      <c r="AA1818" s="46" t="s">
        <v>74</v>
      </c>
      <c r="AB1818" s="46">
        <v>0</v>
      </c>
      <c r="AC1818" s="46" t="s">
        <v>74</v>
      </c>
      <c r="AD1818" s="46">
        <v>0</v>
      </c>
      <c r="AE1818" s="46" t="s">
        <v>74</v>
      </c>
      <c r="AF1818" s="46">
        <v>0</v>
      </c>
      <c r="AG1818" s="46" t="s">
        <v>74</v>
      </c>
      <c r="AH1818" s="46">
        <v>0</v>
      </c>
      <c r="AI1818" s="46" t="s">
        <v>74</v>
      </c>
      <c r="AJ1818" s="46">
        <v>0</v>
      </c>
      <c r="AK1818" s="46" t="s">
        <v>74</v>
      </c>
      <c r="AL1818" s="46">
        <v>0</v>
      </c>
      <c r="AM1818" s="46" t="s">
        <v>74</v>
      </c>
      <c r="AN1818" s="50"/>
      <c r="AO1818" s="46"/>
      <c r="AP1818" s="46"/>
      <c r="AQ1818" s="46"/>
      <c r="AR1818" s="46"/>
      <c r="AS1818" s="46"/>
      <c r="AT1818" s="46"/>
      <c r="AU1818" s="46"/>
      <c r="AV1818" s="46"/>
      <c r="AW1818" s="46"/>
      <c r="AX1818" s="46"/>
      <c r="AY1818" s="46"/>
      <c r="AZ1818" s="46"/>
      <c r="BA1818" s="46"/>
      <c r="BB1818" s="46"/>
      <c r="BC1818" s="46"/>
      <c r="BD1818" s="46"/>
      <c r="BE1818" s="46"/>
      <c r="BF1818" s="46"/>
      <c r="BG1818" s="46"/>
      <c r="BH1818" s="46"/>
      <c r="BI1818" s="46"/>
      <c r="BJ1818" s="46"/>
      <c r="BK1818" s="46"/>
      <c r="BL1818" s="46"/>
      <c r="BM1818" s="46"/>
      <c r="BN1818" s="46"/>
      <c r="BO1818" s="46"/>
      <c r="BP1818" s="46"/>
      <c r="BQ1818" s="46"/>
      <c r="BR1818" s="46"/>
      <c r="BS1818" s="46"/>
      <c r="BT1818" s="46"/>
      <c r="BU1818" s="46"/>
      <c r="BV1818" s="46"/>
      <c r="BW1818" s="46"/>
      <c r="BX1818" s="46"/>
      <c r="BY1818" s="46"/>
      <c r="BZ1818" s="46"/>
      <c r="CA1818" s="46"/>
      <c r="CB1818" s="46"/>
      <c r="CC1818" s="46"/>
    </row>
    <row r="1819" spans="7:81" x14ac:dyDescent="0.25">
      <c r="G1819" t="s">
        <v>134</v>
      </c>
      <c r="H1819" s="40">
        <v>41995</v>
      </c>
      <c r="I1819" s="46">
        <v>1</v>
      </c>
      <c r="J1819" s="46">
        <v>0</v>
      </c>
      <c r="K1819" s="46" t="s">
        <v>74</v>
      </c>
      <c r="L1819" s="46">
        <v>0</v>
      </c>
      <c r="M1819" s="46" t="s">
        <v>74</v>
      </c>
      <c r="N1819" s="46">
        <v>0</v>
      </c>
      <c r="O1819" s="46" t="s">
        <v>74</v>
      </c>
      <c r="P1819" s="46">
        <v>0</v>
      </c>
      <c r="Q1819" s="46" t="s">
        <v>74</v>
      </c>
      <c r="R1819" s="46">
        <v>0</v>
      </c>
      <c r="S1819" s="46" t="s">
        <v>74</v>
      </c>
      <c r="T1819" s="46">
        <v>0</v>
      </c>
      <c r="U1819" s="46" t="s">
        <v>74</v>
      </c>
      <c r="V1819" s="46">
        <v>0</v>
      </c>
      <c r="W1819" s="46" t="s">
        <v>74</v>
      </c>
      <c r="X1819" s="46">
        <v>0</v>
      </c>
      <c r="Y1819" s="46" t="s">
        <v>74</v>
      </c>
      <c r="Z1819" s="46">
        <v>0</v>
      </c>
      <c r="AA1819" s="46">
        <v>0</v>
      </c>
      <c r="AB1819" s="46">
        <v>0</v>
      </c>
      <c r="AC1819" s="46">
        <v>3.1</v>
      </c>
      <c r="AD1819" s="46">
        <v>0</v>
      </c>
      <c r="AE1819" s="46">
        <v>0.76666666666666661</v>
      </c>
      <c r="AF1819" s="46">
        <v>0</v>
      </c>
      <c r="AG1819" s="46">
        <v>0</v>
      </c>
      <c r="AH1819" s="46">
        <v>0</v>
      </c>
      <c r="AI1819" s="46">
        <v>0</v>
      </c>
      <c r="AJ1819" s="46">
        <v>0</v>
      </c>
      <c r="AK1819" s="46">
        <v>0</v>
      </c>
      <c r="AL1819" s="46">
        <v>0</v>
      </c>
      <c r="AM1819" s="46">
        <v>0</v>
      </c>
      <c r="AN1819" s="50"/>
      <c r="AO1819" s="46"/>
      <c r="AP1819" s="46"/>
      <c r="AQ1819" s="46"/>
      <c r="AR1819" s="46"/>
      <c r="AS1819" s="46"/>
      <c r="AT1819" s="46"/>
      <c r="AU1819" s="46"/>
      <c r="AV1819" s="46"/>
      <c r="AW1819" s="46"/>
      <c r="AX1819" s="46"/>
      <c r="AY1819" s="46"/>
      <c r="AZ1819" s="46"/>
      <c r="BA1819" s="46"/>
      <c r="BB1819" s="46"/>
      <c r="BC1819" s="46"/>
      <c r="BD1819" s="46"/>
      <c r="BE1819" s="46"/>
      <c r="BF1819" s="46"/>
      <c r="BG1819" s="46"/>
      <c r="BH1819" s="46"/>
      <c r="BI1819" s="46">
        <v>0</v>
      </c>
      <c r="BJ1819" s="46">
        <v>0</v>
      </c>
      <c r="BK1819" s="46">
        <v>0</v>
      </c>
      <c r="BL1819" s="46">
        <v>2.2999999999999998</v>
      </c>
      <c r="BM1819" s="46">
        <v>5.2</v>
      </c>
      <c r="BN1819" s="46">
        <v>1.8</v>
      </c>
      <c r="BO1819" s="46">
        <v>0</v>
      </c>
      <c r="BP1819" s="46">
        <v>0.3</v>
      </c>
      <c r="BQ1819" s="46">
        <v>2</v>
      </c>
      <c r="BR1819" s="46">
        <v>0</v>
      </c>
      <c r="BS1819" s="46">
        <v>0</v>
      </c>
      <c r="BT1819" s="46">
        <v>0</v>
      </c>
      <c r="BU1819" s="46">
        <v>0</v>
      </c>
      <c r="BV1819" s="46">
        <v>0</v>
      </c>
      <c r="BW1819" s="46">
        <v>0</v>
      </c>
      <c r="BX1819" s="46">
        <v>0</v>
      </c>
      <c r="BY1819" s="46">
        <v>0</v>
      </c>
      <c r="BZ1819" s="46">
        <v>0</v>
      </c>
      <c r="CA1819" s="46">
        <v>0</v>
      </c>
      <c r="CB1819" s="46">
        <v>0</v>
      </c>
      <c r="CC1819" s="46">
        <v>0</v>
      </c>
    </row>
    <row r="1820" spans="7:81" x14ac:dyDescent="0.25">
      <c r="G1820" t="s">
        <v>134</v>
      </c>
      <c r="H1820" s="40">
        <v>41996</v>
      </c>
      <c r="I1820" s="46">
        <v>0</v>
      </c>
      <c r="J1820" s="46">
        <v>0</v>
      </c>
      <c r="K1820" s="46" t="s">
        <v>74</v>
      </c>
      <c r="L1820" s="46">
        <v>0</v>
      </c>
      <c r="M1820" s="46" t="s">
        <v>74</v>
      </c>
      <c r="N1820" s="46">
        <v>0</v>
      </c>
      <c r="O1820" s="46" t="s">
        <v>74</v>
      </c>
      <c r="P1820" s="46">
        <v>0</v>
      </c>
      <c r="Q1820" s="46" t="s">
        <v>74</v>
      </c>
      <c r="R1820" s="46">
        <v>0</v>
      </c>
      <c r="S1820" s="46" t="s">
        <v>74</v>
      </c>
      <c r="T1820" s="46">
        <v>0</v>
      </c>
      <c r="U1820" s="46" t="s">
        <v>74</v>
      </c>
      <c r="V1820" s="46">
        <v>0</v>
      </c>
      <c r="W1820" s="46" t="s">
        <v>74</v>
      </c>
      <c r="X1820" s="46">
        <v>0</v>
      </c>
      <c r="Y1820" s="46" t="s">
        <v>74</v>
      </c>
      <c r="Z1820" s="46">
        <v>0</v>
      </c>
      <c r="AA1820" s="46" t="s">
        <v>74</v>
      </c>
      <c r="AB1820" s="46">
        <v>0</v>
      </c>
      <c r="AC1820" s="46" t="s">
        <v>74</v>
      </c>
      <c r="AD1820" s="46">
        <v>0</v>
      </c>
      <c r="AE1820" s="46" t="s">
        <v>74</v>
      </c>
      <c r="AF1820" s="46">
        <v>0</v>
      </c>
      <c r="AG1820" s="46" t="s">
        <v>74</v>
      </c>
      <c r="AH1820" s="46">
        <v>39.849920119582357</v>
      </c>
      <c r="AI1820" s="46" t="s">
        <v>74</v>
      </c>
      <c r="AJ1820" s="46">
        <v>0</v>
      </c>
      <c r="AK1820" s="46" t="s">
        <v>74</v>
      </c>
      <c r="AL1820" s="46">
        <v>0</v>
      </c>
      <c r="AM1820" s="46" t="s">
        <v>74</v>
      </c>
      <c r="AN1820" s="50"/>
      <c r="AO1820" s="46"/>
      <c r="AP1820" s="46"/>
      <c r="AQ1820" s="46"/>
      <c r="AR1820" s="46"/>
      <c r="AS1820" s="46"/>
      <c r="AT1820" s="46"/>
      <c r="AU1820" s="46"/>
      <c r="AV1820" s="46"/>
      <c r="AW1820" s="46"/>
      <c r="AX1820" s="46"/>
      <c r="AY1820" s="46"/>
      <c r="AZ1820" s="46"/>
      <c r="BA1820" s="46"/>
      <c r="BB1820" s="46"/>
      <c r="BC1820" s="46"/>
      <c r="BD1820" s="46"/>
      <c r="BE1820" s="46"/>
      <c r="BF1820" s="46"/>
      <c r="BG1820" s="46"/>
      <c r="BH1820" s="46"/>
      <c r="BI1820" s="46"/>
      <c r="BJ1820" s="46"/>
      <c r="BK1820" s="46"/>
      <c r="BL1820" s="46"/>
      <c r="BM1820" s="46"/>
      <c r="BN1820" s="46"/>
      <c r="BO1820" s="46"/>
      <c r="BP1820" s="46"/>
      <c r="BQ1820" s="46"/>
      <c r="BR1820" s="46"/>
      <c r="BS1820" s="46"/>
      <c r="BT1820" s="46"/>
      <c r="BU1820" s="46"/>
      <c r="BV1820" s="46"/>
      <c r="BW1820" s="46"/>
      <c r="BX1820" s="46"/>
      <c r="BY1820" s="46"/>
      <c r="BZ1820" s="46"/>
      <c r="CA1820" s="46"/>
      <c r="CB1820" s="46"/>
      <c r="CC1820" s="46"/>
    </row>
    <row r="1821" spans="7:81" x14ac:dyDescent="0.25">
      <c r="G1821" t="s">
        <v>134</v>
      </c>
      <c r="H1821" s="40">
        <v>41997</v>
      </c>
      <c r="I1821" s="46">
        <v>0</v>
      </c>
      <c r="J1821" s="46">
        <v>0</v>
      </c>
      <c r="K1821" s="46" t="s">
        <v>74</v>
      </c>
      <c r="L1821" s="46">
        <v>0</v>
      </c>
      <c r="M1821" s="46" t="s">
        <v>74</v>
      </c>
      <c r="N1821" s="46">
        <v>0</v>
      </c>
      <c r="O1821" s="46" t="s">
        <v>74</v>
      </c>
      <c r="P1821" s="46">
        <v>0</v>
      </c>
      <c r="Q1821" s="46" t="s">
        <v>74</v>
      </c>
      <c r="R1821" s="46">
        <v>0</v>
      </c>
      <c r="S1821" s="46" t="s">
        <v>74</v>
      </c>
      <c r="T1821" s="46">
        <v>0</v>
      </c>
      <c r="U1821" s="46" t="s">
        <v>74</v>
      </c>
      <c r="V1821" s="46">
        <v>0</v>
      </c>
      <c r="W1821" s="46" t="s">
        <v>74</v>
      </c>
      <c r="X1821" s="46">
        <v>0</v>
      </c>
      <c r="Y1821" s="46" t="s">
        <v>74</v>
      </c>
      <c r="Z1821" s="46">
        <v>0</v>
      </c>
      <c r="AA1821" s="46" t="s">
        <v>74</v>
      </c>
      <c r="AB1821" s="46">
        <v>0</v>
      </c>
      <c r="AC1821" s="46" t="s">
        <v>74</v>
      </c>
      <c r="AD1821" s="46">
        <v>0</v>
      </c>
      <c r="AE1821" s="46" t="s">
        <v>74</v>
      </c>
      <c r="AF1821" s="46">
        <v>0</v>
      </c>
      <c r="AG1821" s="46" t="s">
        <v>74</v>
      </c>
      <c r="AH1821" s="46">
        <v>0</v>
      </c>
      <c r="AI1821" s="46" t="s">
        <v>74</v>
      </c>
      <c r="AJ1821" s="46">
        <v>0</v>
      </c>
      <c r="AK1821" s="46" t="s">
        <v>74</v>
      </c>
      <c r="AL1821" s="46">
        <v>0</v>
      </c>
      <c r="AM1821" s="46" t="s">
        <v>74</v>
      </c>
      <c r="AN1821" s="50"/>
      <c r="AO1821" s="46"/>
      <c r="AP1821" s="46"/>
      <c r="AQ1821" s="46"/>
      <c r="AR1821" s="46"/>
      <c r="AS1821" s="46"/>
      <c r="AT1821" s="46"/>
      <c r="AU1821" s="46"/>
      <c r="AV1821" s="46"/>
      <c r="AW1821" s="46"/>
      <c r="AX1821" s="46"/>
      <c r="AY1821" s="46"/>
      <c r="AZ1821" s="46"/>
      <c r="BA1821" s="46"/>
      <c r="BB1821" s="46"/>
      <c r="BC1821" s="46"/>
      <c r="BD1821" s="46"/>
      <c r="BE1821" s="46"/>
      <c r="BF1821" s="46"/>
      <c r="BG1821" s="46"/>
      <c r="BH1821" s="46"/>
      <c r="BI1821" s="46"/>
      <c r="BJ1821" s="46"/>
      <c r="BK1821" s="46"/>
      <c r="BL1821" s="46"/>
      <c r="BM1821" s="46"/>
      <c r="BN1821" s="46"/>
      <c r="BO1821" s="46"/>
      <c r="BP1821" s="46"/>
      <c r="BQ1821" s="46"/>
      <c r="BR1821" s="46"/>
      <c r="BS1821" s="46"/>
      <c r="BT1821" s="46"/>
      <c r="BU1821" s="46"/>
      <c r="BV1821" s="46"/>
      <c r="BW1821" s="46"/>
      <c r="BX1821" s="46"/>
      <c r="BY1821" s="46"/>
      <c r="BZ1821" s="46"/>
      <c r="CA1821" s="46"/>
      <c r="CB1821" s="46"/>
      <c r="CC1821" s="46"/>
    </row>
    <row r="1822" spans="7:81" x14ac:dyDescent="0.25">
      <c r="G1822" t="s">
        <v>134</v>
      </c>
      <c r="H1822" s="40">
        <v>41998</v>
      </c>
      <c r="I1822" s="46">
        <v>0</v>
      </c>
      <c r="J1822" s="46">
        <v>0</v>
      </c>
      <c r="K1822" s="46" t="s">
        <v>74</v>
      </c>
      <c r="L1822" s="46">
        <v>0</v>
      </c>
      <c r="M1822" s="46" t="s">
        <v>74</v>
      </c>
      <c r="N1822" s="46">
        <v>0</v>
      </c>
      <c r="O1822" s="46" t="s">
        <v>74</v>
      </c>
      <c r="P1822" s="46">
        <v>0</v>
      </c>
      <c r="Q1822" s="46" t="s">
        <v>74</v>
      </c>
      <c r="R1822" s="46">
        <v>0</v>
      </c>
      <c r="S1822" s="46" t="s">
        <v>74</v>
      </c>
      <c r="T1822" s="46">
        <v>0</v>
      </c>
      <c r="U1822" s="46" t="s">
        <v>74</v>
      </c>
      <c r="V1822" s="46">
        <v>0</v>
      </c>
      <c r="W1822" s="46" t="s">
        <v>74</v>
      </c>
      <c r="X1822" s="46">
        <v>0</v>
      </c>
      <c r="Y1822" s="46" t="s">
        <v>74</v>
      </c>
      <c r="Z1822" s="46">
        <v>0</v>
      </c>
      <c r="AA1822" s="46" t="s">
        <v>74</v>
      </c>
      <c r="AB1822" s="46">
        <v>0</v>
      </c>
      <c r="AC1822" s="46" t="s">
        <v>74</v>
      </c>
      <c r="AD1822" s="46">
        <v>0</v>
      </c>
      <c r="AE1822" s="46" t="s">
        <v>74</v>
      </c>
      <c r="AF1822" s="46">
        <v>0</v>
      </c>
      <c r="AG1822" s="46" t="s">
        <v>74</v>
      </c>
      <c r="AH1822" s="46">
        <v>0</v>
      </c>
      <c r="AI1822" s="46" t="s">
        <v>74</v>
      </c>
      <c r="AJ1822" s="46">
        <v>0</v>
      </c>
      <c r="AK1822" s="46" t="s">
        <v>74</v>
      </c>
      <c r="AL1822" s="46">
        <v>0</v>
      </c>
      <c r="AM1822" s="46" t="s">
        <v>74</v>
      </c>
      <c r="AN1822" s="50"/>
      <c r="AO1822" s="46"/>
      <c r="AP1822" s="46"/>
      <c r="AQ1822" s="46"/>
      <c r="AR1822" s="46"/>
      <c r="AS1822" s="46"/>
      <c r="AT1822" s="46"/>
      <c r="AU1822" s="46"/>
      <c r="AV1822" s="46"/>
      <c r="AW1822" s="46"/>
      <c r="AX1822" s="46"/>
      <c r="AY1822" s="46"/>
      <c r="AZ1822" s="46"/>
      <c r="BA1822" s="46"/>
      <c r="BB1822" s="46"/>
      <c r="BC1822" s="46"/>
      <c r="BD1822" s="46"/>
      <c r="BE1822" s="46"/>
      <c r="BF1822" s="46"/>
      <c r="BG1822" s="46"/>
      <c r="BH1822" s="46"/>
      <c r="BI1822" s="46"/>
      <c r="BJ1822" s="46"/>
      <c r="BK1822" s="46"/>
      <c r="BL1822" s="46"/>
      <c r="BM1822" s="46"/>
      <c r="BN1822" s="46"/>
      <c r="BO1822" s="46"/>
      <c r="BP1822" s="46"/>
      <c r="BQ1822" s="46"/>
      <c r="BR1822" s="46"/>
      <c r="BS1822" s="46"/>
      <c r="BT1822" s="46"/>
      <c r="BU1822" s="46"/>
      <c r="BV1822" s="46"/>
      <c r="BW1822" s="46"/>
      <c r="BX1822" s="46"/>
      <c r="BY1822" s="46"/>
      <c r="BZ1822" s="46"/>
      <c r="CA1822" s="46"/>
      <c r="CB1822" s="46"/>
      <c r="CC1822" s="46"/>
    </row>
    <row r="1823" spans="7:81" x14ac:dyDescent="0.25">
      <c r="G1823" t="s">
        <v>134</v>
      </c>
      <c r="H1823" s="40">
        <v>41999</v>
      </c>
      <c r="I1823" s="46">
        <v>0</v>
      </c>
      <c r="J1823" s="46">
        <v>0</v>
      </c>
      <c r="K1823" s="46" t="s">
        <v>74</v>
      </c>
      <c r="L1823" s="46">
        <v>0</v>
      </c>
      <c r="M1823" s="46" t="s">
        <v>74</v>
      </c>
      <c r="N1823" s="46">
        <v>0</v>
      </c>
      <c r="O1823" s="46" t="s">
        <v>74</v>
      </c>
      <c r="P1823" s="46">
        <v>0</v>
      </c>
      <c r="Q1823" s="46" t="s">
        <v>74</v>
      </c>
      <c r="R1823" s="46">
        <v>0</v>
      </c>
      <c r="S1823" s="46" t="s">
        <v>74</v>
      </c>
      <c r="T1823" s="46">
        <v>0</v>
      </c>
      <c r="U1823" s="46" t="s">
        <v>74</v>
      </c>
      <c r="V1823" s="46">
        <v>0</v>
      </c>
      <c r="W1823" s="46" t="s">
        <v>74</v>
      </c>
      <c r="X1823" s="46">
        <v>0</v>
      </c>
      <c r="Y1823" s="46" t="s">
        <v>74</v>
      </c>
      <c r="Z1823" s="46">
        <v>0</v>
      </c>
      <c r="AA1823" s="46" t="s">
        <v>74</v>
      </c>
      <c r="AB1823" s="46">
        <v>0</v>
      </c>
      <c r="AC1823" s="46" t="s">
        <v>74</v>
      </c>
      <c r="AD1823" s="46">
        <v>0</v>
      </c>
      <c r="AE1823" s="46" t="s">
        <v>74</v>
      </c>
      <c r="AF1823" s="46">
        <v>0</v>
      </c>
      <c r="AG1823" s="46" t="s">
        <v>74</v>
      </c>
      <c r="AH1823" s="46">
        <v>0</v>
      </c>
      <c r="AI1823" s="46" t="s">
        <v>74</v>
      </c>
      <c r="AJ1823" s="46">
        <v>0</v>
      </c>
      <c r="AK1823" s="46" t="s">
        <v>74</v>
      </c>
      <c r="AL1823" s="46">
        <v>0</v>
      </c>
      <c r="AM1823" s="46" t="s">
        <v>74</v>
      </c>
      <c r="AN1823" s="50"/>
      <c r="AO1823" s="46"/>
      <c r="AP1823" s="46"/>
      <c r="AQ1823" s="46"/>
      <c r="AR1823" s="46"/>
      <c r="AS1823" s="46"/>
      <c r="AT1823" s="46"/>
      <c r="AU1823" s="46"/>
      <c r="AV1823" s="46"/>
      <c r="AW1823" s="46"/>
      <c r="AX1823" s="46"/>
      <c r="AY1823" s="46"/>
      <c r="AZ1823" s="46"/>
      <c r="BA1823" s="46"/>
      <c r="BB1823" s="46"/>
      <c r="BC1823" s="46"/>
      <c r="BD1823" s="46"/>
      <c r="BE1823" s="46"/>
      <c r="BF1823" s="46"/>
      <c r="BG1823" s="46"/>
      <c r="BH1823" s="46"/>
      <c r="BI1823" s="46"/>
      <c r="BJ1823" s="46"/>
      <c r="BK1823" s="46"/>
      <c r="BL1823" s="46"/>
      <c r="BM1823" s="46"/>
      <c r="BN1823" s="46"/>
      <c r="BO1823" s="46"/>
      <c r="BP1823" s="46"/>
      <c r="BQ1823" s="46"/>
      <c r="BR1823" s="46"/>
      <c r="BS1823" s="46"/>
      <c r="BT1823" s="46"/>
      <c r="BU1823" s="46"/>
      <c r="BV1823" s="46"/>
      <c r="BW1823" s="46"/>
      <c r="BX1823" s="46"/>
      <c r="BY1823" s="46"/>
      <c r="BZ1823" s="46"/>
      <c r="CA1823" s="46"/>
      <c r="CB1823" s="46"/>
      <c r="CC1823" s="46"/>
    </row>
    <row r="1824" spans="7:81" x14ac:dyDescent="0.25">
      <c r="G1824" t="s">
        <v>134</v>
      </c>
      <c r="H1824" s="40">
        <v>42000</v>
      </c>
      <c r="I1824" s="46">
        <v>0</v>
      </c>
      <c r="J1824" s="46">
        <v>0</v>
      </c>
      <c r="K1824" s="46" t="s">
        <v>74</v>
      </c>
      <c r="L1824" s="46">
        <v>0</v>
      </c>
      <c r="M1824" s="46" t="s">
        <v>74</v>
      </c>
      <c r="N1824" s="46">
        <v>0</v>
      </c>
      <c r="O1824" s="46" t="s">
        <v>74</v>
      </c>
      <c r="P1824" s="46">
        <v>0</v>
      </c>
      <c r="Q1824" s="46" t="s">
        <v>74</v>
      </c>
      <c r="R1824" s="46">
        <v>0</v>
      </c>
      <c r="S1824" s="46" t="s">
        <v>74</v>
      </c>
      <c r="T1824" s="46">
        <v>0</v>
      </c>
      <c r="U1824" s="46" t="s">
        <v>74</v>
      </c>
      <c r="V1824" s="46">
        <v>0</v>
      </c>
      <c r="W1824" s="46" t="s">
        <v>74</v>
      </c>
      <c r="X1824" s="46">
        <v>0</v>
      </c>
      <c r="Y1824" s="46" t="s">
        <v>74</v>
      </c>
      <c r="Z1824" s="46">
        <v>0</v>
      </c>
      <c r="AA1824" s="46" t="s">
        <v>74</v>
      </c>
      <c r="AB1824" s="46">
        <v>0</v>
      </c>
      <c r="AC1824" s="46" t="s">
        <v>74</v>
      </c>
      <c r="AD1824" s="46">
        <v>0</v>
      </c>
      <c r="AE1824" s="46" t="s">
        <v>74</v>
      </c>
      <c r="AF1824" s="46">
        <v>0</v>
      </c>
      <c r="AG1824" s="46" t="s">
        <v>74</v>
      </c>
      <c r="AH1824" s="46">
        <v>0</v>
      </c>
      <c r="AI1824" s="46" t="s">
        <v>74</v>
      </c>
      <c r="AJ1824" s="46">
        <v>0</v>
      </c>
      <c r="AK1824" s="46" t="s">
        <v>74</v>
      </c>
      <c r="AL1824" s="46">
        <v>0</v>
      </c>
      <c r="AM1824" s="46" t="s">
        <v>74</v>
      </c>
      <c r="AN1824" s="50"/>
      <c r="AO1824" s="46"/>
      <c r="AP1824" s="46"/>
      <c r="AQ1824" s="46"/>
      <c r="AR1824" s="46"/>
      <c r="AS1824" s="46"/>
      <c r="AT1824" s="46"/>
      <c r="AU1824" s="46"/>
      <c r="AV1824" s="46"/>
      <c r="AW1824" s="46"/>
      <c r="AX1824" s="46"/>
      <c r="AY1824" s="46"/>
      <c r="AZ1824" s="46"/>
      <c r="BA1824" s="46"/>
      <c r="BB1824" s="46"/>
      <c r="BC1824" s="46"/>
      <c r="BD1824" s="46"/>
      <c r="BE1824" s="46"/>
      <c r="BF1824" s="46"/>
      <c r="BG1824" s="46"/>
      <c r="BH1824" s="46"/>
      <c r="BI1824" s="46"/>
      <c r="BJ1824" s="46"/>
      <c r="BK1824" s="46"/>
      <c r="BL1824" s="46"/>
      <c r="BM1824" s="46"/>
      <c r="BN1824" s="46"/>
      <c r="BO1824" s="46"/>
      <c r="BP1824" s="46"/>
      <c r="BQ1824" s="46"/>
      <c r="BR1824" s="46"/>
      <c r="BS1824" s="46"/>
      <c r="BT1824" s="46"/>
      <c r="BU1824" s="46"/>
      <c r="BV1824" s="46"/>
      <c r="BW1824" s="46"/>
      <c r="BX1824" s="46"/>
      <c r="BY1824" s="46"/>
      <c r="BZ1824" s="46"/>
      <c r="CA1824" s="46"/>
      <c r="CB1824" s="46"/>
      <c r="CC1824" s="46"/>
    </row>
    <row r="1825" spans="7:81" x14ac:dyDescent="0.25">
      <c r="G1825" t="s">
        <v>134</v>
      </c>
      <c r="H1825" s="40">
        <v>42001</v>
      </c>
      <c r="I1825" s="46">
        <v>0</v>
      </c>
      <c r="J1825" s="46">
        <v>0</v>
      </c>
      <c r="K1825" s="46" t="s">
        <v>74</v>
      </c>
      <c r="L1825" s="46">
        <v>0</v>
      </c>
      <c r="M1825" s="46" t="s">
        <v>74</v>
      </c>
      <c r="N1825" s="46">
        <v>0</v>
      </c>
      <c r="O1825" s="46" t="s">
        <v>74</v>
      </c>
      <c r="P1825" s="46">
        <v>0</v>
      </c>
      <c r="Q1825" s="46" t="s">
        <v>74</v>
      </c>
      <c r="R1825" s="46">
        <v>0</v>
      </c>
      <c r="S1825" s="46" t="s">
        <v>74</v>
      </c>
      <c r="T1825" s="46">
        <v>0</v>
      </c>
      <c r="U1825" s="46" t="s">
        <v>74</v>
      </c>
      <c r="V1825" s="46">
        <v>0</v>
      </c>
      <c r="W1825" s="46" t="s">
        <v>74</v>
      </c>
      <c r="X1825" s="46">
        <v>0</v>
      </c>
      <c r="Y1825" s="46" t="s">
        <v>74</v>
      </c>
      <c r="Z1825" s="46">
        <v>0</v>
      </c>
      <c r="AA1825" s="46" t="s">
        <v>74</v>
      </c>
      <c r="AB1825" s="46">
        <v>0</v>
      </c>
      <c r="AC1825" s="46" t="s">
        <v>74</v>
      </c>
      <c r="AD1825" s="46">
        <v>0</v>
      </c>
      <c r="AE1825" s="46" t="s">
        <v>74</v>
      </c>
      <c r="AF1825" s="46">
        <v>0</v>
      </c>
      <c r="AG1825" s="46" t="s">
        <v>74</v>
      </c>
      <c r="AH1825" s="46">
        <v>0</v>
      </c>
      <c r="AI1825" s="46" t="s">
        <v>74</v>
      </c>
      <c r="AJ1825" s="46">
        <v>0</v>
      </c>
      <c r="AK1825" s="46" t="s">
        <v>74</v>
      </c>
      <c r="AL1825" s="46">
        <v>0</v>
      </c>
      <c r="AM1825" s="46" t="s">
        <v>74</v>
      </c>
      <c r="AN1825" s="50"/>
      <c r="AO1825" s="46"/>
      <c r="AP1825" s="46"/>
      <c r="AQ1825" s="46"/>
      <c r="AR1825" s="46"/>
      <c r="AS1825" s="46"/>
      <c r="AT1825" s="46"/>
      <c r="AU1825" s="46"/>
      <c r="AV1825" s="46"/>
      <c r="AW1825" s="46"/>
      <c r="AX1825" s="46"/>
      <c r="AY1825" s="46"/>
      <c r="AZ1825" s="46"/>
      <c r="BA1825" s="46"/>
      <c r="BB1825" s="46"/>
      <c r="BC1825" s="46"/>
      <c r="BD1825" s="46"/>
      <c r="BE1825" s="46"/>
      <c r="BF1825" s="46"/>
      <c r="BG1825" s="46"/>
      <c r="BH1825" s="46"/>
      <c r="BI1825" s="46"/>
      <c r="BJ1825" s="46"/>
      <c r="BK1825" s="46"/>
      <c r="BL1825" s="46"/>
      <c r="BM1825" s="46"/>
      <c r="BN1825" s="46"/>
      <c r="BO1825" s="46"/>
      <c r="BP1825" s="46"/>
      <c r="BQ1825" s="46"/>
      <c r="BR1825" s="46"/>
      <c r="BS1825" s="46"/>
      <c r="BT1825" s="46"/>
      <c r="BU1825" s="46"/>
      <c r="BV1825" s="46"/>
      <c r="BW1825" s="46"/>
      <c r="BX1825" s="46"/>
      <c r="BY1825" s="46"/>
      <c r="BZ1825" s="46"/>
      <c r="CA1825" s="46"/>
      <c r="CB1825" s="46"/>
      <c r="CC1825" s="46"/>
    </row>
    <row r="1826" spans="7:81" x14ac:dyDescent="0.25">
      <c r="G1826" t="s">
        <v>134</v>
      </c>
      <c r="H1826" s="40">
        <v>42002</v>
      </c>
      <c r="I1826" s="46">
        <v>0</v>
      </c>
      <c r="J1826" s="46">
        <v>0</v>
      </c>
      <c r="K1826" s="46" t="s">
        <v>74</v>
      </c>
      <c r="L1826" s="46">
        <v>0</v>
      </c>
      <c r="M1826" s="46" t="s">
        <v>74</v>
      </c>
      <c r="N1826" s="46">
        <v>0</v>
      </c>
      <c r="O1826" s="46" t="s">
        <v>74</v>
      </c>
      <c r="P1826" s="46">
        <v>0</v>
      </c>
      <c r="Q1826" s="46" t="s">
        <v>74</v>
      </c>
      <c r="R1826" s="46">
        <v>0</v>
      </c>
      <c r="S1826" s="46" t="s">
        <v>74</v>
      </c>
      <c r="T1826" s="46">
        <v>0</v>
      </c>
      <c r="U1826" s="46" t="s">
        <v>74</v>
      </c>
      <c r="V1826" s="46">
        <v>0</v>
      </c>
      <c r="W1826" s="46" t="s">
        <v>74</v>
      </c>
      <c r="X1826" s="46">
        <v>0</v>
      </c>
      <c r="Y1826" s="46" t="s">
        <v>74</v>
      </c>
      <c r="Z1826" s="46">
        <v>0</v>
      </c>
      <c r="AA1826" s="46" t="s">
        <v>74</v>
      </c>
      <c r="AB1826" s="46">
        <v>0</v>
      </c>
      <c r="AC1826" s="46" t="s">
        <v>74</v>
      </c>
      <c r="AD1826" s="46">
        <v>0</v>
      </c>
      <c r="AE1826" s="46" t="s">
        <v>74</v>
      </c>
      <c r="AF1826" s="46">
        <v>0</v>
      </c>
      <c r="AG1826" s="46" t="s">
        <v>74</v>
      </c>
      <c r="AH1826" s="46">
        <v>0</v>
      </c>
      <c r="AI1826" s="46" t="s">
        <v>74</v>
      </c>
      <c r="AJ1826" s="46">
        <v>0</v>
      </c>
      <c r="AK1826" s="46" t="s">
        <v>74</v>
      </c>
      <c r="AL1826" s="46">
        <v>0</v>
      </c>
      <c r="AM1826" s="46" t="s">
        <v>74</v>
      </c>
      <c r="AN1826" s="50"/>
      <c r="AO1826" s="46"/>
      <c r="AP1826" s="46"/>
      <c r="AQ1826" s="46"/>
      <c r="AR1826" s="46"/>
      <c r="AS1826" s="46"/>
      <c r="AT1826" s="46"/>
      <c r="AU1826" s="46"/>
      <c r="AV1826" s="46"/>
      <c r="AW1826" s="46"/>
      <c r="AX1826" s="46"/>
      <c r="AY1826" s="46"/>
      <c r="AZ1826" s="46"/>
      <c r="BA1826" s="46"/>
      <c r="BB1826" s="46"/>
      <c r="BC1826" s="46"/>
      <c r="BD1826" s="46"/>
      <c r="BE1826" s="46"/>
      <c r="BF1826" s="46"/>
      <c r="BG1826" s="46"/>
      <c r="BH1826" s="46"/>
      <c r="BI1826" s="46"/>
      <c r="BJ1826" s="46"/>
      <c r="BK1826" s="46"/>
      <c r="BL1826" s="46"/>
      <c r="BM1826" s="46"/>
      <c r="BN1826" s="46"/>
      <c r="BO1826" s="46"/>
      <c r="BP1826" s="46"/>
      <c r="BQ1826" s="46"/>
      <c r="BR1826" s="46"/>
      <c r="BS1826" s="46"/>
      <c r="BT1826" s="46"/>
      <c r="BU1826" s="46"/>
      <c r="BV1826" s="46"/>
      <c r="BW1826" s="46"/>
      <c r="BX1826" s="46"/>
      <c r="BY1826" s="46"/>
      <c r="BZ1826" s="46"/>
      <c r="CA1826" s="46"/>
      <c r="CB1826" s="46"/>
      <c r="CC1826" s="46"/>
    </row>
    <row r="1827" spans="7:81" x14ac:dyDescent="0.25">
      <c r="G1827" t="s">
        <v>134</v>
      </c>
      <c r="H1827" s="40">
        <v>42003</v>
      </c>
      <c r="I1827" s="46">
        <v>0</v>
      </c>
      <c r="J1827" s="46">
        <v>0</v>
      </c>
      <c r="K1827" s="46" t="s">
        <v>74</v>
      </c>
      <c r="L1827" s="46">
        <v>0</v>
      </c>
      <c r="M1827" s="46" t="s">
        <v>74</v>
      </c>
      <c r="N1827" s="46">
        <v>0</v>
      </c>
      <c r="O1827" s="46" t="s">
        <v>74</v>
      </c>
      <c r="P1827" s="46">
        <v>0</v>
      </c>
      <c r="Q1827" s="46" t="s">
        <v>74</v>
      </c>
      <c r="R1827" s="46">
        <v>0</v>
      </c>
      <c r="S1827" s="46" t="s">
        <v>74</v>
      </c>
      <c r="T1827" s="46">
        <v>0</v>
      </c>
      <c r="U1827" s="46" t="s">
        <v>74</v>
      </c>
      <c r="V1827" s="46">
        <v>0</v>
      </c>
      <c r="W1827" s="46" t="s">
        <v>74</v>
      </c>
      <c r="X1827" s="46">
        <v>0</v>
      </c>
      <c r="Y1827" s="46" t="s">
        <v>74</v>
      </c>
      <c r="Z1827" s="46">
        <v>0</v>
      </c>
      <c r="AA1827" s="46" t="s">
        <v>74</v>
      </c>
      <c r="AB1827" s="46">
        <v>0</v>
      </c>
      <c r="AC1827" s="46" t="s">
        <v>74</v>
      </c>
      <c r="AD1827" s="46">
        <v>0</v>
      </c>
      <c r="AE1827" s="46" t="s">
        <v>74</v>
      </c>
      <c r="AF1827" s="46">
        <v>0</v>
      </c>
      <c r="AG1827" s="46" t="s">
        <v>74</v>
      </c>
      <c r="AH1827" s="46">
        <v>0</v>
      </c>
      <c r="AI1827" s="46" t="s">
        <v>74</v>
      </c>
      <c r="AJ1827" s="46">
        <v>0</v>
      </c>
      <c r="AK1827" s="46" t="s">
        <v>74</v>
      </c>
      <c r="AL1827" s="46">
        <v>0</v>
      </c>
      <c r="AM1827" s="46" t="s">
        <v>74</v>
      </c>
      <c r="AN1827" s="50"/>
      <c r="AO1827" s="46"/>
      <c r="AP1827" s="46"/>
      <c r="AQ1827" s="46"/>
      <c r="AR1827" s="46"/>
      <c r="AS1827" s="46"/>
      <c r="AT1827" s="46"/>
      <c r="AU1827" s="46"/>
      <c r="AV1827" s="46"/>
      <c r="AW1827" s="46"/>
      <c r="AX1827" s="46"/>
      <c r="AY1827" s="46"/>
      <c r="AZ1827" s="46"/>
      <c r="BA1827" s="46"/>
      <c r="BB1827" s="46"/>
      <c r="BC1827" s="46"/>
      <c r="BD1827" s="46"/>
      <c r="BE1827" s="46"/>
      <c r="BF1827" s="46"/>
      <c r="BG1827" s="46"/>
      <c r="BH1827" s="46"/>
      <c r="BI1827" s="46"/>
      <c r="BJ1827" s="46"/>
      <c r="BK1827" s="46"/>
      <c r="BL1827" s="46"/>
      <c r="BM1827" s="46"/>
      <c r="BN1827" s="46"/>
      <c r="BO1827" s="46"/>
      <c r="BP1827" s="46"/>
      <c r="BQ1827" s="46"/>
      <c r="BR1827" s="46"/>
      <c r="BS1827" s="46"/>
      <c r="BT1827" s="46"/>
      <c r="BU1827" s="46"/>
      <c r="BV1827" s="46"/>
      <c r="BW1827" s="46"/>
      <c r="BX1827" s="46"/>
      <c r="BY1827" s="46"/>
      <c r="BZ1827" s="46"/>
      <c r="CA1827" s="46"/>
      <c r="CB1827" s="46"/>
      <c r="CC1827" s="46"/>
    </row>
    <row r="1828" spans="7:81" x14ac:dyDescent="0.25">
      <c r="G1828" t="s">
        <v>134</v>
      </c>
      <c r="H1828" s="40">
        <v>42004</v>
      </c>
      <c r="I1828" s="46">
        <v>0</v>
      </c>
      <c r="J1828" s="46">
        <v>0</v>
      </c>
      <c r="K1828" s="46" t="s">
        <v>74</v>
      </c>
      <c r="L1828" s="46">
        <v>0</v>
      </c>
      <c r="M1828" s="46" t="s">
        <v>74</v>
      </c>
      <c r="N1828" s="46">
        <v>0</v>
      </c>
      <c r="O1828" s="46" t="s">
        <v>74</v>
      </c>
      <c r="P1828" s="46">
        <v>0</v>
      </c>
      <c r="Q1828" s="46" t="s">
        <v>74</v>
      </c>
      <c r="R1828" s="46">
        <v>0</v>
      </c>
      <c r="S1828" s="46" t="s">
        <v>74</v>
      </c>
      <c r="T1828" s="46">
        <v>0</v>
      </c>
      <c r="U1828" s="46" t="s">
        <v>74</v>
      </c>
      <c r="V1828" s="46">
        <v>0</v>
      </c>
      <c r="W1828" s="46" t="s">
        <v>74</v>
      </c>
      <c r="X1828" s="46">
        <v>0</v>
      </c>
      <c r="Y1828" s="46" t="s">
        <v>74</v>
      </c>
      <c r="Z1828" s="46">
        <v>0</v>
      </c>
      <c r="AA1828" s="46" t="s">
        <v>74</v>
      </c>
      <c r="AB1828" s="46">
        <v>0</v>
      </c>
      <c r="AC1828" s="46" t="s">
        <v>74</v>
      </c>
      <c r="AD1828" s="46">
        <v>0</v>
      </c>
      <c r="AE1828" s="46" t="s">
        <v>74</v>
      </c>
      <c r="AF1828" s="46">
        <v>0</v>
      </c>
      <c r="AG1828" s="46" t="s">
        <v>74</v>
      </c>
      <c r="AH1828" s="46">
        <v>0</v>
      </c>
      <c r="AI1828" s="46" t="s">
        <v>74</v>
      </c>
      <c r="AJ1828" s="46">
        <v>0</v>
      </c>
      <c r="AK1828" s="46" t="s">
        <v>74</v>
      </c>
      <c r="AL1828" s="46">
        <v>0</v>
      </c>
      <c r="AM1828" s="46" t="s">
        <v>74</v>
      </c>
      <c r="AN1828" s="50"/>
      <c r="AO1828" s="46"/>
      <c r="AP1828" s="46"/>
      <c r="AQ1828" s="46"/>
      <c r="AR1828" s="46"/>
      <c r="AS1828" s="46"/>
      <c r="AT1828" s="46"/>
      <c r="AU1828" s="46"/>
      <c r="AV1828" s="46"/>
      <c r="AW1828" s="46"/>
      <c r="AX1828" s="46"/>
      <c r="AY1828" s="46"/>
      <c r="AZ1828" s="46"/>
      <c r="BA1828" s="46"/>
      <c r="BB1828" s="46"/>
      <c r="BC1828" s="46"/>
      <c r="BD1828" s="46"/>
      <c r="BE1828" s="46"/>
      <c r="BF1828" s="46"/>
      <c r="BG1828" s="46"/>
      <c r="BH1828" s="46"/>
      <c r="BI1828" s="46"/>
      <c r="BJ1828" s="46"/>
      <c r="BK1828" s="46"/>
      <c r="BL1828" s="46"/>
      <c r="BM1828" s="46"/>
      <c r="BN1828" s="46"/>
      <c r="BO1828" s="46"/>
      <c r="BP1828" s="46"/>
      <c r="BQ1828" s="46"/>
      <c r="BR1828" s="46"/>
      <c r="BS1828" s="46"/>
      <c r="BT1828" s="46"/>
      <c r="BU1828" s="46"/>
      <c r="BV1828" s="46"/>
      <c r="BW1828" s="46"/>
      <c r="BX1828" s="46"/>
      <c r="BY1828" s="46"/>
      <c r="BZ1828" s="46"/>
      <c r="CA1828" s="46"/>
      <c r="CB1828" s="46"/>
      <c r="CC1828" s="46"/>
    </row>
    <row r="1829" spans="7:81" x14ac:dyDescent="0.25">
      <c r="G1829" t="s">
        <v>134</v>
      </c>
      <c r="H1829" s="40">
        <v>42005</v>
      </c>
      <c r="I1829" s="46">
        <v>0</v>
      </c>
      <c r="J1829" s="46">
        <v>0</v>
      </c>
      <c r="K1829" s="46" t="s">
        <v>74</v>
      </c>
      <c r="L1829" s="46">
        <v>0</v>
      </c>
      <c r="M1829" s="46" t="s">
        <v>74</v>
      </c>
      <c r="N1829" s="46">
        <v>0</v>
      </c>
      <c r="O1829" s="46" t="s">
        <v>74</v>
      </c>
      <c r="P1829" s="46">
        <v>0</v>
      </c>
      <c r="Q1829" s="46" t="s">
        <v>74</v>
      </c>
      <c r="R1829" s="46">
        <v>0</v>
      </c>
      <c r="S1829" s="46" t="s">
        <v>74</v>
      </c>
      <c r="T1829" s="46">
        <v>0</v>
      </c>
      <c r="U1829" s="46" t="s">
        <v>74</v>
      </c>
      <c r="V1829" s="46">
        <v>0</v>
      </c>
      <c r="W1829" s="46" t="s">
        <v>74</v>
      </c>
      <c r="X1829" s="46">
        <v>0</v>
      </c>
      <c r="Y1829" s="46" t="s">
        <v>74</v>
      </c>
      <c r="Z1829" s="46">
        <v>0</v>
      </c>
      <c r="AA1829" s="46" t="s">
        <v>74</v>
      </c>
      <c r="AB1829" s="46">
        <v>0</v>
      </c>
      <c r="AC1829" s="46" t="s">
        <v>74</v>
      </c>
      <c r="AD1829" s="46">
        <v>0</v>
      </c>
      <c r="AE1829" s="46" t="s">
        <v>74</v>
      </c>
      <c r="AF1829" s="46">
        <v>0</v>
      </c>
      <c r="AG1829" s="46" t="s">
        <v>74</v>
      </c>
      <c r="AH1829" s="46">
        <v>0</v>
      </c>
      <c r="AI1829" s="46" t="s">
        <v>74</v>
      </c>
      <c r="AJ1829" s="46">
        <v>0</v>
      </c>
      <c r="AK1829" s="46" t="s">
        <v>74</v>
      </c>
      <c r="AL1829" s="46">
        <v>0</v>
      </c>
      <c r="AM1829" s="46" t="s">
        <v>74</v>
      </c>
      <c r="AN1829" s="50"/>
      <c r="AO1829" s="46"/>
      <c r="AP1829" s="46"/>
      <c r="AQ1829" s="46"/>
      <c r="AR1829" s="46"/>
      <c r="AS1829" s="46"/>
      <c r="AT1829" s="46"/>
      <c r="AU1829" s="46"/>
      <c r="AV1829" s="46"/>
      <c r="AW1829" s="46"/>
      <c r="AX1829" s="46"/>
      <c r="AY1829" s="46"/>
      <c r="AZ1829" s="46"/>
      <c r="BA1829" s="46"/>
      <c r="BB1829" s="46"/>
      <c r="BC1829" s="46"/>
      <c r="BD1829" s="46"/>
      <c r="BE1829" s="46"/>
      <c r="BF1829" s="46"/>
      <c r="BG1829" s="46"/>
      <c r="BH1829" s="46"/>
      <c r="BI1829" s="46"/>
      <c r="BJ1829" s="46"/>
      <c r="BK1829" s="46"/>
      <c r="BL1829" s="46"/>
      <c r="BM1829" s="46"/>
      <c r="BN1829" s="46"/>
      <c r="BO1829" s="46"/>
      <c r="BP1829" s="46"/>
      <c r="BQ1829" s="46"/>
      <c r="BR1829" s="46"/>
      <c r="BS1829" s="46"/>
      <c r="BT1829" s="46"/>
      <c r="BU1829" s="46"/>
      <c r="BV1829" s="46"/>
      <c r="BW1829" s="46"/>
      <c r="BX1829" s="46"/>
      <c r="BY1829" s="46"/>
      <c r="BZ1829" s="46"/>
      <c r="CA1829" s="46"/>
      <c r="CB1829" s="46"/>
      <c r="CC1829" s="46"/>
    </row>
    <row r="1830" spans="7:81" x14ac:dyDescent="0.25">
      <c r="G1830" t="s">
        <v>134</v>
      </c>
      <c r="H1830" s="40">
        <v>42006</v>
      </c>
      <c r="I1830" s="46">
        <v>0</v>
      </c>
      <c r="J1830" s="46">
        <v>0</v>
      </c>
      <c r="K1830" s="46" t="s">
        <v>74</v>
      </c>
      <c r="L1830" s="46">
        <v>0</v>
      </c>
      <c r="M1830" s="46" t="s">
        <v>74</v>
      </c>
      <c r="N1830" s="46">
        <v>0</v>
      </c>
      <c r="O1830" s="46" t="s">
        <v>74</v>
      </c>
      <c r="P1830" s="46">
        <v>0</v>
      </c>
      <c r="Q1830" s="46" t="s">
        <v>74</v>
      </c>
      <c r="R1830" s="46">
        <v>0</v>
      </c>
      <c r="S1830" s="46" t="s">
        <v>74</v>
      </c>
      <c r="T1830" s="46">
        <v>0</v>
      </c>
      <c r="U1830" s="46" t="s">
        <v>74</v>
      </c>
      <c r="V1830" s="46">
        <v>0</v>
      </c>
      <c r="W1830" s="46" t="s">
        <v>74</v>
      </c>
      <c r="X1830" s="46">
        <v>0</v>
      </c>
      <c r="Y1830" s="46" t="s">
        <v>74</v>
      </c>
      <c r="Z1830" s="46">
        <v>0</v>
      </c>
      <c r="AA1830" s="46" t="s">
        <v>74</v>
      </c>
      <c r="AB1830" s="46">
        <v>0</v>
      </c>
      <c r="AC1830" s="46" t="s">
        <v>74</v>
      </c>
      <c r="AD1830" s="46">
        <v>0</v>
      </c>
      <c r="AE1830" s="46" t="s">
        <v>74</v>
      </c>
      <c r="AF1830" s="46">
        <v>0</v>
      </c>
      <c r="AG1830" s="46" t="s">
        <v>74</v>
      </c>
      <c r="AH1830" s="46">
        <v>0</v>
      </c>
      <c r="AI1830" s="46" t="s">
        <v>74</v>
      </c>
      <c r="AJ1830" s="46">
        <v>0</v>
      </c>
      <c r="AK1830" s="46" t="s">
        <v>74</v>
      </c>
      <c r="AL1830" s="46">
        <v>0</v>
      </c>
      <c r="AM1830" s="46" t="s">
        <v>74</v>
      </c>
      <c r="AN1830" s="50"/>
      <c r="AO1830" s="46"/>
      <c r="AP1830" s="46"/>
      <c r="AQ1830" s="46"/>
      <c r="AR1830" s="46"/>
      <c r="AS1830" s="46"/>
      <c r="AT1830" s="46"/>
      <c r="AU1830" s="46"/>
      <c r="AV1830" s="46"/>
      <c r="AW1830" s="46"/>
      <c r="AX1830" s="46"/>
      <c r="AY1830" s="46"/>
      <c r="AZ1830" s="46"/>
      <c r="BA1830" s="46"/>
      <c r="BB1830" s="46"/>
      <c r="BC1830" s="46"/>
      <c r="BD1830" s="46"/>
      <c r="BE1830" s="46"/>
      <c r="BF1830" s="46"/>
      <c r="BG1830" s="46"/>
      <c r="BH1830" s="46"/>
      <c r="BI1830" s="46"/>
      <c r="BJ1830" s="46"/>
      <c r="BK1830" s="46"/>
      <c r="BL1830" s="46"/>
      <c r="BM1830" s="46"/>
      <c r="BN1830" s="46"/>
      <c r="BO1830" s="46"/>
      <c r="BP1830" s="46"/>
      <c r="BQ1830" s="46"/>
      <c r="BR1830" s="46"/>
      <c r="BS1830" s="46"/>
      <c r="BT1830" s="46"/>
      <c r="BU1830" s="46"/>
      <c r="BV1830" s="46"/>
      <c r="BW1830" s="46"/>
      <c r="BX1830" s="46"/>
      <c r="BY1830" s="46"/>
      <c r="BZ1830" s="46"/>
      <c r="CA1830" s="46"/>
      <c r="CB1830" s="46"/>
      <c r="CC1830" s="46"/>
    </row>
    <row r="1831" spans="7:81" x14ac:dyDescent="0.25">
      <c r="G1831" t="s">
        <v>134</v>
      </c>
      <c r="H1831" s="40">
        <v>42007</v>
      </c>
      <c r="I1831" s="46">
        <v>0</v>
      </c>
      <c r="J1831" s="46">
        <v>0</v>
      </c>
      <c r="K1831" s="46" t="s">
        <v>74</v>
      </c>
      <c r="L1831" s="46">
        <v>0</v>
      </c>
      <c r="M1831" s="46" t="s">
        <v>74</v>
      </c>
      <c r="N1831" s="46">
        <v>0</v>
      </c>
      <c r="O1831" s="46" t="s">
        <v>74</v>
      </c>
      <c r="P1831" s="46">
        <v>0</v>
      </c>
      <c r="Q1831" s="46" t="s">
        <v>74</v>
      </c>
      <c r="R1831" s="46">
        <v>0</v>
      </c>
      <c r="S1831" s="46" t="s">
        <v>74</v>
      </c>
      <c r="T1831" s="46">
        <v>0</v>
      </c>
      <c r="U1831" s="46" t="s">
        <v>74</v>
      </c>
      <c r="V1831" s="46">
        <v>0</v>
      </c>
      <c r="W1831" s="46" t="s">
        <v>74</v>
      </c>
      <c r="X1831" s="46">
        <v>0</v>
      </c>
      <c r="Y1831" s="46" t="s">
        <v>74</v>
      </c>
      <c r="Z1831" s="46">
        <v>0</v>
      </c>
      <c r="AA1831" s="46" t="s">
        <v>74</v>
      </c>
      <c r="AB1831" s="46">
        <v>0</v>
      </c>
      <c r="AC1831" s="46" t="s">
        <v>74</v>
      </c>
      <c r="AD1831" s="46">
        <v>0</v>
      </c>
      <c r="AE1831" s="46" t="s">
        <v>74</v>
      </c>
      <c r="AF1831" s="46">
        <v>0</v>
      </c>
      <c r="AG1831" s="46" t="s">
        <v>74</v>
      </c>
      <c r="AH1831" s="46">
        <v>0</v>
      </c>
      <c r="AI1831" s="46" t="s">
        <v>74</v>
      </c>
      <c r="AJ1831" s="46">
        <v>0</v>
      </c>
      <c r="AK1831" s="46" t="s">
        <v>74</v>
      </c>
      <c r="AL1831" s="46">
        <v>0</v>
      </c>
      <c r="AM1831" s="46" t="s">
        <v>74</v>
      </c>
      <c r="AN1831" s="50"/>
      <c r="AO1831" s="46"/>
      <c r="AP1831" s="46"/>
      <c r="AQ1831" s="46"/>
      <c r="AR1831" s="46"/>
      <c r="AS1831" s="46"/>
      <c r="AT1831" s="46"/>
      <c r="AU1831" s="46"/>
      <c r="AV1831" s="46"/>
      <c r="AW1831" s="46"/>
      <c r="AX1831" s="46"/>
      <c r="AY1831" s="46"/>
      <c r="AZ1831" s="46"/>
      <c r="BA1831" s="46"/>
      <c r="BB1831" s="46"/>
      <c r="BC1831" s="46"/>
      <c r="BD1831" s="46"/>
      <c r="BE1831" s="46"/>
      <c r="BF1831" s="46"/>
      <c r="BG1831" s="46"/>
      <c r="BH1831" s="46"/>
      <c r="BI1831" s="46"/>
      <c r="BJ1831" s="46"/>
      <c r="BK1831" s="46"/>
      <c r="BL1831" s="46"/>
      <c r="BM1831" s="46"/>
      <c r="BN1831" s="46"/>
      <c r="BO1831" s="46"/>
      <c r="BP1831" s="46"/>
      <c r="BQ1831" s="46"/>
      <c r="BR1831" s="46"/>
      <c r="BS1831" s="46"/>
      <c r="BT1831" s="46"/>
      <c r="BU1831" s="46"/>
      <c r="BV1831" s="46"/>
      <c r="BW1831" s="46"/>
      <c r="BX1831" s="46"/>
      <c r="BY1831" s="46"/>
      <c r="BZ1831" s="46"/>
      <c r="CA1831" s="46"/>
      <c r="CB1831" s="46"/>
      <c r="CC1831" s="46"/>
    </row>
    <row r="1832" spans="7:81" x14ac:dyDescent="0.25">
      <c r="G1832" t="s">
        <v>134</v>
      </c>
      <c r="H1832" s="40">
        <v>42008</v>
      </c>
      <c r="I1832" s="46">
        <v>0</v>
      </c>
      <c r="J1832" s="46">
        <v>0</v>
      </c>
      <c r="K1832" s="46" t="s">
        <v>74</v>
      </c>
      <c r="L1832" s="46">
        <v>0</v>
      </c>
      <c r="M1832" s="46" t="s">
        <v>74</v>
      </c>
      <c r="N1832" s="46">
        <v>0</v>
      </c>
      <c r="O1832" s="46" t="s">
        <v>74</v>
      </c>
      <c r="P1832" s="46">
        <v>0</v>
      </c>
      <c r="Q1832" s="46" t="s">
        <v>74</v>
      </c>
      <c r="R1832" s="46">
        <v>0</v>
      </c>
      <c r="S1832" s="46" t="s">
        <v>74</v>
      </c>
      <c r="T1832" s="46">
        <v>0</v>
      </c>
      <c r="U1832" s="46" t="s">
        <v>74</v>
      </c>
      <c r="V1832" s="46">
        <v>0</v>
      </c>
      <c r="W1832" s="46" t="s">
        <v>74</v>
      </c>
      <c r="X1832" s="46">
        <v>0</v>
      </c>
      <c r="Y1832" s="46" t="s">
        <v>74</v>
      </c>
      <c r="Z1832" s="46">
        <v>0</v>
      </c>
      <c r="AA1832" s="46" t="s">
        <v>74</v>
      </c>
      <c r="AB1832" s="46">
        <v>0</v>
      </c>
      <c r="AC1832" s="46" t="s">
        <v>74</v>
      </c>
      <c r="AD1832" s="46">
        <v>0</v>
      </c>
      <c r="AE1832" s="46" t="s">
        <v>74</v>
      </c>
      <c r="AF1832" s="46">
        <v>0</v>
      </c>
      <c r="AG1832" s="46" t="s">
        <v>74</v>
      </c>
      <c r="AH1832" s="46">
        <v>0</v>
      </c>
      <c r="AI1832" s="46" t="s">
        <v>74</v>
      </c>
      <c r="AJ1832" s="46">
        <v>0</v>
      </c>
      <c r="AK1832" s="46" t="s">
        <v>74</v>
      </c>
      <c r="AL1832" s="46">
        <v>0</v>
      </c>
      <c r="AM1832" s="46" t="s">
        <v>74</v>
      </c>
      <c r="AN1832" s="50"/>
      <c r="AO1832" s="46"/>
      <c r="AP1832" s="46"/>
      <c r="AQ1832" s="46"/>
      <c r="AR1832" s="46"/>
      <c r="AS1832" s="46"/>
      <c r="AT1832" s="46"/>
      <c r="AU1832" s="46"/>
      <c r="AV1832" s="46"/>
      <c r="AW1832" s="46"/>
      <c r="AX1832" s="46"/>
      <c r="AY1832" s="46"/>
      <c r="AZ1832" s="46"/>
      <c r="BA1832" s="46"/>
      <c r="BB1832" s="46"/>
      <c r="BC1832" s="46"/>
      <c r="BD1832" s="46"/>
      <c r="BE1832" s="46"/>
      <c r="BF1832" s="46"/>
      <c r="BG1832" s="46"/>
      <c r="BH1832" s="46"/>
      <c r="BI1832" s="46"/>
      <c r="BJ1832" s="46"/>
      <c r="BK1832" s="46"/>
      <c r="BL1832" s="46"/>
      <c r="BM1832" s="46"/>
      <c r="BN1832" s="46"/>
      <c r="BO1832" s="46"/>
      <c r="BP1832" s="46"/>
      <c r="BQ1832" s="46"/>
      <c r="BR1832" s="46"/>
      <c r="BS1832" s="46"/>
      <c r="BT1832" s="46"/>
      <c r="BU1832" s="46"/>
      <c r="BV1832" s="46"/>
      <c r="BW1832" s="46"/>
      <c r="BX1832" s="46"/>
      <c r="BY1832" s="46"/>
      <c r="BZ1832" s="46"/>
      <c r="CA1832" s="46"/>
      <c r="CB1832" s="46"/>
      <c r="CC1832" s="46"/>
    </row>
    <row r="1833" spans="7:81" x14ac:dyDescent="0.25">
      <c r="G1833" t="s">
        <v>134</v>
      </c>
      <c r="H1833" s="40">
        <v>42009</v>
      </c>
      <c r="I1833" s="46">
        <v>0</v>
      </c>
      <c r="J1833" s="46">
        <v>0</v>
      </c>
      <c r="K1833" s="46" t="s">
        <v>74</v>
      </c>
      <c r="L1833" s="46">
        <v>0</v>
      </c>
      <c r="M1833" s="46" t="s">
        <v>74</v>
      </c>
      <c r="N1833" s="46">
        <v>0</v>
      </c>
      <c r="O1833" s="46" t="s">
        <v>74</v>
      </c>
      <c r="P1833" s="46">
        <v>0</v>
      </c>
      <c r="Q1833" s="46" t="s">
        <v>74</v>
      </c>
      <c r="R1833" s="46">
        <v>0</v>
      </c>
      <c r="S1833" s="46" t="s">
        <v>74</v>
      </c>
      <c r="T1833" s="46">
        <v>0</v>
      </c>
      <c r="U1833" s="46" t="s">
        <v>74</v>
      </c>
      <c r="V1833" s="46">
        <v>0</v>
      </c>
      <c r="W1833" s="46" t="s">
        <v>74</v>
      </c>
      <c r="X1833" s="46">
        <v>0</v>
      </c>
      <c r="Y1833" s="46" t="s">
        <v>74</v>
      </c>
      <c r="Z1833" s="46">
        <v>0</v>
      </c>
      <c r="AA1833" s="46" t="s">
        <v>74</v>
      </c>
      <c r="AB1833" s="46">
        <v>0</v>
      </c>
      <c r="AC1833" s="46" t="s">
        <v>74</v>
      </c>
      <c r="AD1833" s="46">
        <v>0</v>
      </c>
      <c r="AE1833" s="46" t="s">
        <v>74</v>
      </c>
      <c r="AF1833" s="46">
        <v>0</v>
      </c>
      <c r="AG1833" s="46" t="s">
        <v>74</v>
      </c>
      <c r="AH1833" s="46">
        <v>0</v>
      </c>
      <c r="AI1833" s="46" t="s">
        <v>74</v>
      </c>
      <c r="AJ1833" s="46">
        <v>0</v>
      </c>
      <c r="AK1833" s="46" t="s">
        <v>74</v>
      </c>
      <c r="AL1833" s="46">
        <v>0</v>
      </c>
      <c r="AM1833" s="46" t="s">
        <v>74</v>
      </c>
      <c r="AN1833" s="50"/>
      <c r="AO1833" s="46"/>
      <c r="AP1833" s="46"/>
      <c r="AQ1833" s="46"/>
      <c r="AR1833" s="46"/>
      <c r="AS1833" s="46"/>
      <c r="AT1833" s="46"/>
      <c r="AU1833" s="46"/>
      <c r="AV1833" s="46"/>
      <c r="AW1833" s="46"/>
      <c r="AX1833" s="46"/>
      <c r="AY1833" s="46"/>
      <c r="AZ1833" s="46"/>
      <c r="BA1833" s="46"/>
      <c r="BB1833" s="46"/>
      <c r="BC1833" s="46"/>
      <c r="BD1833" s="46"/>
      <c r="BE1833" s="46"/>
      <c r="BF1833" s="46"/>
      <c r="BG1833" s="46"/>
      <c r="BH1833" s="46"/>
      <c r="BI1833" s="46"/>
      <c r="BJ1833" s="46"/>
      <c r="BK1833" s="46"/>
      <c r="BL1833" s="46"/>
      <c r="BM1833" s="46"/>
      <c r="BN1833" s="46"/>
      <c r="BO1833" s="46"/>
      <c r="BP1833" s="46"/>
      <c r="BQ1833" s="46"/>
      <c r="BR1833" s="46"/>
      <c r="BS1833" s="46"/>
      <c r="BT1833" s="46"/>
      <c r="BU1833" s="46"/>
      <c r="BV1833" s="46"/>
      <c r="BW1833" s="46"/>
      <c r="BX1833" s="46"/>
      <c r="BY1833" s="46"/>
      <c r="BZ1833" s="46"/>
      <c r="CA1833" s="46"/>
      <c r="CB1833" s="46"/>
      <c r="CC1833" s="46"/>
    </row>
    <row r="1834" spans="7:81" x14ac:dyDescent="0.25">
      <c r="G1834" t="s">
        <v>134</v>
      </c>
      <c r="H1834" s="40">
        <v>42010</v>
      </c>
      <c r="I1834" s="46">
        <v>0</v>
      </c>
      <c r="J1834" s="46">
        <v>0</v>
      </c>
      <c r="K1834" s="46" t="s">
        <v>74</v>
      </c>
      <c r="L1834" s="46">
        <v>0</v>
      </c>
      <c r="M1834" s="46" t="s">
        <v>74</v>
      </c>
      <c r="N1834" s="46">
        <v>0</v>
      </c>
      <c r="O1834" s="46" t="s">
        <v>74</v>
      </c>
      <c r="P1834" s="46">
        <v>0</v>
      </c>
      <c r="Q1834" s="46" t="s">
        <v>74</v>
      </c>
      <c r="R1834" s="46">
        <v>0</v>
      </c>
      <c r="S1834" s="46" t="s">
        <v>74</v>
      </c>
      <c r="T1834" s="46">
        <v>0</v>
      </c>
      <c r="U1834" s="46" t="s">
        <v>74</v>
      </c>
      <c r="V1834" s="46">
        <v>0</v>
      </c>
      <c r="W1834" s="46" t="s">
        <v>74</v>
      </c>
      <c r="X1834" s="46">
        <v>40.635660446037043</v>
      </c>
      <c r="Y1834" s="46" t="s">
        <v>74</v>
      </c>
      <c r="Z1834" s="46">
        <v>43.306995196773087</v>
      </c>
      <c r="AA1834" s="46" t="s">
        <v>74</v>
      </c>
      <c r="AB1834" s="46">
        <v>0</v>
      </c>
      <c r="AC1834" s="46" t="s">
        <v>74</v>
      </c>
      <c r="AD1834" s="46">
        <v>0</v>
      </c>
      <c r="AE1834" s="46" t="s">
        <v>74</v>
      </c>
      <c r="AF1834" s="46">
        <v>0</v>
      </c>
      <c r="AG1834" s="46" t="s">
        <v>74</v>
      </c>
      <c r="AH1834" s="46">
        <v>0</v>
      </c>
      <c r="AI1834" s="46" t="s">
        <v>74</v>
      </c>
      <c r="AJ1834" s="46">
        <v>0</v>
      </c>
      <c r="AK1834" s="46" t="s">
        <v>74</v>
      </c>
      <c r="AL1834" s="46">
        <v>0</v>
      </c>
      <c r="AM1834" s="46" t="s">
        <v>74</v>
      </c>
      <c r="AN1834" s="50"/>
      <c r="AO1834" s="46"/>
      <c r="AP1834" s="46"/>
      <c r="AQ1834" s="46"/>
      <c r="AR1834" s="46"/>
      <c r="AS1834" s="46"/>
      <c r="AT1834" s="46"/>
      <c r="AU1834" s="46"/>
      <c r="AV1834" s="46"/>
      <c r="AW1834" s="46"/>
      <c r="AX1834" s="46"/>
      <c r="AY1834" s="46"/>
      <c r="AZ1834" s="46"/>
      <c r="BA1834" s="46"/>
      <c r="BB1834" s="46"/>
      <c r="BC1834" s="46"/>
      <c r="BD1834" s="46"/>
      <c r="BE1834" s="46"/>
      <c r="BF1834" s="46"/>
      <c r="BG1834" s="46"/>
      <c r="BH1834" s="46"/>
      <c r="BI1834" s="46"/>
      <c r="BJ1834" s="46"/>
      <c r="BK1834" s="46"/>
      <c r="BL1834" s="46"/>
      <c r="BM1834" s="46"/>
      <c r="BN1834" s="46"/>
      <c r="BO1834" s="46"/>
      <c r="BP1834" s="46"/>
      <c r="BQ1834" s="46"/>
      <c r="BR1834" s="46"/>
      <c r="BS1834" s="46"/>
      <c r="BT1834" s="46"/>
      <c r="BU1834" s="46"/>
      <c r="BV1834" s="46"/>
      <c r="BW1834" s="46"/>
      <c r="BX1834" s="46"/>
      <c r="BY1834" s="46"/>
      <c r="BZ1834" s="46"/>
      <c r="CA1834" s="46"/>
      <c r="CB1834" s="46"/>
      <c r="CC1834" s="46"/>
    </row>
    <row r="1835" spans="7:81" x14ac:dyDescent="0.25">
      <c r="G1835" t="s">
        <v>134</v>
      </c>
      <c r="H1835" s="40">
        <v>42011</v>
      </c>
      <c r="I1835" s="46">
        <v>0</v>
      </c>
      <c r="J1835" s="46">
        <v>0</v>
      </c>
      <c r="K1835" s="46" t="s">
        <v>74</v>
      </c>
      <c r="L1835" s="46">
        <v>0</v>
      </c>
      <c r="M1835" s="46" t="s">
        <v>74</v>
      </c>
      <c r="N1835" s="46">
        <v>0</v>
      </c>
      <c r="O1835" s="46" t="s">
        <v>74</v>
      </c>
      <c r="P1835" s="46">
        <v>0</v>
      </c>
      <c r="Q1835" s="46" t="s">
        <v>74</v>
      </c>
      <c r="R1835" s="46">
        <v>0</v>
      </c>
      <c r="S1835" s="46" t="s">
        <v>74</v>
      </c>
      <c r="T1835" s="46">
        <v>0</v>
      </c>
      <c r="U1835" s="46" t="s">
        <v>74</v>
      </c>
      <c r="V1835" s="46">
        <v>0</v>
      </c>
      <c r="W1835" s="46" t="s">
        <v>74</v>
      </c>
      <c r="X1835" s="46">
        <v>0</v>
      </c>
      <c r="Y1835" s="46" t="s">
        <v>74</v>
      </c>
      <c r="Z1835" s="46">
        <v>0</v>
      </c>
      <c r="AA1835" s="46">
        <v>0</v>
      </c>
      <c r="AB1835" s="46">
        <v>0</v>
      </c>
      <c r="AC1835" s="46">
        <v>0.8666666666666667</v>
      </c>
      <c r="AD1835" s="46">
        <v>0</v>
      </c>
      <c r="AE1835" s="46">
        <v>0</v>
      </c>
      <c r="AF1835" s="46">
        <v>0</v>
      </c>
      <c r="AG1835" s="46">
        <v>0</v>
      </c>
      <c r="AH1835" s="46">
        <v>0</v>
      </c>
      <c r="AI1835" s="46">
        <v>0</v>
      </c>
      <c r="AJ1835" s="46">
        <v>0</v>
      </c>
      <c r="AK1835" s="46">
        <v>0</v>
      </c>
      <c r="AL1835" s="46">
        <v>0</v>
      </c>
      <c r="AM1835" s="46">
        <v>0</v>
      </c>
      <c r="AN1835" s="50"/>
      <c r="AO1835" s="46"/>
      <c r="AP1835" s="46"/>
      <c r="AQ1835" s="46"/>
      <c r="AR1835" s="46"/>
      <c r="AS1835" s="46"/>
      <c r="AT1835" s="46"/>
      <c r="AU1835" s="46"/>
      <c r="AV1835" s="46"/>
      <c r="AW1835" s="46"/>
      <c r="AX1835" s="46"/>
      <c r="AY1835" s="46"/>
      <c r="AZ1835" s="46"/>
      <c r="BA1835" s="46"/>
      <c r="BB1835" s="46"/>
      <c r="BC1835" s="46"/>
      <c r="BD1835" s="46"/>
      <c r="BE1835" s="46"/>
      <c r="BF1835" s="46"/>
      <c r="BG1835" s="46"/>
      <c r="BH1835" s="46"/>
      <c r="BI1835" s="46">
        <v>0</v>
      </c>
      <c r="BJ1835" s="46">
        <v>0</v>
      </c>
      <c r="BK1835" s="46">
        <v>0</v>
      </c>
      <c r="BL1835" s="46">
        <v>1.8</v>
      </c>
      <c r="BM1835" s="46">
        <v>0.8</v>
      </c>
      <c r="BN1835" s="46">
        <v>0</v>
      </c>
      <c r="BO1835" s="46">
        <v>0</v>
      </c>
      <c r="BP1835" s="46">
        <v>0</v>
      </c>
      <c r="BQ1835" s="46">
        <v>0</v>
      </c>
      <c r="BR1835" s="46">
        <v>0</v>
      </c>
      <c r="BS1835" s="46">
        <v>0</v>
      </c>
      <c r="BT1835" s="46">
        <v>0</v>
      </c>
      <c r="BU1835" s="46">
        <v>0</v>
      </c>
      <c r="BV1835" s="46">
        <v>0</v>
      </c>
      <c r="BW1835" s="46">
        <v>0</v>
      </c>
      <c r="BX1835" s="46">
        <v>0</v>
      </c>
      <c r="BY1835" s="46">
        <v>0</v>
      </c>
      <c r="BZ1835" s="46">
        <v>0</v>
      </c>
      <c r="CA1835" s="46">
        <v>0</v>
      </c>
      <c r="CB1835" s="46">
        <v>0</v>
      </c>
      <c r="CC1835" s="46">
        <v>0</v>
      </c>
    </row>
    <row r="1836" spans="7:81" x14ac:dyDescent="0.25">
      <c r="G1836" t="s">
        <v>134</v>
      </c>
      <c r="H1836" s="40">
        <v>42012</v>
      </c>
      <c r="I1836" s="46">
        <v>0</v>
      </c>
      <c r="J1836" s="46">
        <v>0</v>
      </c>
      <c r="K1836" s="46" t="s">
        <v>74</v>
      </c>
      <c r="L1836" s="46">
        <v>0</v>
      </c>
      <c r="M1836" s="46" t="s">
        <v>74</v>
      </c>
      <c r="N1836" s="46">
        <v>0</v>
      </c>
      <c r="O1836" s="46" t="s">
        <v>74</v>
      </c>
      <c r="P1836" s="46">
        <v>0</v>
      </c>
      <c r="Q1836" s="46" t="s">
        <v>74</v>
      </c>
      <c r="R1836" s="46">
        <v>0</v>
      </c>
      <c r="S1836" s="46" t="s">
        <v>74</v>
      </c>
      <c r="T1836" s="46">
        <v>0</v>
      </c>
      <c r="U1836" s="46" t="s">
        <v>74</v>
      </c>
      <c r="V1836" s="46">
        <v>0</v>
      </c>
      <c r="W1836" s="46" t="s">
        <v>74</v>
      </c>
      <c r="X1836" s="46">
        <v>0</v>
      </c>
      <c r="Y1836" s="46" t="s">
        <v>74</v>
      </c>
      <c r="Z1836" s="46">
        <v>0</v>
      </c>
      <c r="AA1836" s="46" t="s">
        <v>74</v>
      </c>
      <c r="AB1836" s="46">
        <v>0</v>
      </c>
      <c r="AC1836" s="46" t="s">
        <v>74</v>
      </c>
      <c r="AD1836" s="46">
        <v>0</v>
      </c>
      <c r="AE1836" s="46" t="s">
        <v>74</v>
      </c>
      <c r="AF1836" s="46">
        <v>0</v>
      </c>
      <c r="AG1836" s="46" t="s">
        <v>74</v>
      </c>
      <c r="AH1836" s="46">
        <v>0</v>
      </c>
      <c r="AI1836" s="46" t="s">
        <v>74</v>
      </c>
      <c r="AJ1836" s="46">
        <v>0</v>
      </c>
      <c r="AK1836" s="46" t="s">
        <v>74</v>
      </c>
      <c r="AL1836" s="46">
        <v>0</v>
      </c>
      <c r="AM1836" s="46" t="s">
        <v>74</v>
      </c>
      <c r="AN1836" s="50"/>
      <c r="AO1836" s="46"/>
      <c r="AP1836" s="46"/>
      <c r="AQ1836" s="46"/>
      <c r="AR1836" s="46"/>
      <c r="AS1836" s="46"/>
      <c r="AT1836" s="46"/>
      <c r="AU1836" s="46"/>
      <c r="AV1836" s="46"/>
      <c r="AW1836" s="46"/>
      <c r="AX1836" s="46"/>
      <c r="AY1836" s="46"/>
      <c r="AZ1836" s="46"/>
      <c r="BA1836" s="46"/>
      <c r="BB1836" s="46"/>
      <c r="BC1836" s="46"/>
      <c r="BD1836" s="46"/>
      <c r="BE1836" s="46"/>
      <c r="BF1836" s="46"/>
      <c r="BG1836" s="46"/>
      <c r="BH1836" s="46"/>
      <c r="BI1836" s="46"/>
      <c r="BJ1836" s="46"/>
      <c r="BK1836" s="46"/>
      <c r="BL1836" s="46"/>
      <c r="BM1836" s="46"/>
      <c r="BN1836" s="46"/>
      <c r="BO1836" s="46"/>
      <c r="BP1836" s="46"/>
      <c r="BQ1836" s="46"/>
      <c r="BR1836" s="46"/>
      <c r="BS1836" s="46"/>
      <c r="BT1836" s="46"/>
      <c r="BU1836" s="46"/>
      <c r="BV1836" s="46"/>
      <c r="BW1836" s="46"/>
      <c r="BX1836" s="46"/>
      <c r="BY1836" s="46"/>
      <c r="BZ1836" s="46"/>
      <c r="CA1836" s="46"/>
      <c r="CB1836" s="46"/>
      <c r="CC1836" s="46"/>
    </row>
    <row r="1837" spans="7:81" x14ac:dyDescent="0.25">
      <c r="G1837" t="s">
        <v>134</v>
      </c>
      <c r="H1837" s="40">
        <v>42013</v>
      </c>
      <c r="I1837" s="46">
        <v>0</v>
      </c>
      <c r="J1837" s="46">
        <v>0</v>
      </c>
      <c r="K1837" s="46" t="s">
        <v>74</v>
      </c>
      <c r="L1837" s="46">
        <v>0</v>
      </c>
      <c r="M1837" s="46" t="s">
        <v>74</v>
      </c>
      <c r="N1837" s="46">
        <v>0</v>
      </c>
      <c r="O1837" s="46" t="s">
        <v>74</v>
      </c>
      <c r="P1837" s="46">
        <v>0</v>
      </c>
      <c r="Q1837" s="46" t="s">
        <v>74</v>
      </c>
      <c r="R1837" s="46">
        <v>0</v>
      </c>
      <c r="S1837" s="46" t="s">
        <v>74</v>
      </c>
      <c r="T1837" s="46">
        <v>0</v>
      </c>
      <c r="U1837" s="46" t="s">
        <v>74</v>
      </c>
      <c r="V1837" s="46">
        <v>0</v>
      </c>
      <c r="W1837" s="46" t="s">
        <v>74</v>
      </c>
      <c r="X1837" s="46">
        <v>0</v>
      </c>
      <c r="Y1837" s="46" t="s">
        <v>74</v>
      </c>
      <c r="Z1837" s="46">
        <v>0</v>
      </c>
      <c r="AA1837" s="46" t="s">
        <v>74</v>
      </c>
      <c r="AB1837" s="46">
        <v>0</v>
      </c>
      <c r="AC1837" s="46" t="s">
        <v>74</v>
      </c>
      <c r="AD1837" s="46">
        <v>0</v>
      </c>
      <c r="AE1837" s="46" t="s">
        <v>74</v>
      </c>
      <c r="AF1837" s="46">
        <v>0</v>
      </c>
      <c r="AG1837" s="46" t="s">
        <v>74</v>
      </c>
      <c r="AH1837" s="46">
        <v>0</v>
      </c>
      <c r="AI1837" s="46" t="s">
        <v>74</v>
      </c>
      <c r="AJ1837" s="46">
        <v>0</v>
      </c>
      <c r="AK1837" s="46" t="s">
        <v>74</v>
      </c>
      <c r="AL1837" s="46">
        <v>0</v>
      </c>
      <c r="AM1837" s="46" t="s">
        <v>74</v>
      </c>
      <c r="AN1837" s="50"/>
      <c r="AO1837" s="46"/>
      <c r="AP1837" s="46"/>
      <c r="AQ1837" s="46"/>
      <c r="AR1837" s="46"/>
      <c r="AS1837" s="46"/>
      <c r="AT1837" s="46"/>
      <c r="AU1837" s="46"/>
      <c r="AV1837" s="46"/>
      <c r="AW1837" s="46"/>
      <c r="AX1837" s="46"/>
      <c r="AY1837" s="46"/>
      <c r="AZ1837" s="46"/>
      <c r="BA1837" s="46"/>
      <c r="BB1837" s="46"/>
      <c r="BC1837" s="46"/>
      <c r="BD1837" s="46"/>
      <c r="BE1837" s="46"/>
      <c r="BF1837" s="46"/>
      <c r="BG1837" s="46"/>
      <c r="BH1837" s="46"/>
      <c r="BI1837" s="46"/>
      <c r="BJ1837" s="46"/>
      <c r="BK1837" s="46"/>
      <c r="BL1837" s="46"/>
      <c r="BM1837" s="46"/>
      <c r="BN1837" s="46"/>
      <c r="BO1837" s="46"/>
      <c r="BP1837" s="46"/>
      <c r="BQ1837" s="46"/>
      <c r="BR1837" s="46"/>
      <c r="BS1837" s="46"/>
      <c r="BT1837" s="46"/>
      <c r="BU1837" s="46"/>
      <c r="BV1837" s="46"/>
      <c r="BW1837" s="46"/>
      <c r="BX1837" s="46"/>
      <c r="BY1837" s="46"/>
      <c r="BZ1837" s="46"/>
      <c r="CA1837" s="46"/>
      <c r="CB1837" s="46"/>
      <c r="CC1837" s="46"/>
    </row>
    <row r="1838" spans="7:81" x14ac:dyDescent="0.25">
      <c r="G1838" t="s">
        <v>134</v>
      </c>
      <c r="H1838" s="40">
        <v>42014</v>
      </c>
      <c r="I1838" s="46">
        <v>0</v>
      </c>
      <c r="J1838" s="46">
        <v>0</v>
      </c>
      <c r="K1838" s="46" t="s">
        <v>74</v>
      </c>
      <c r="L1838" s="46">
        <v>0</v>
      </c>
      <c r="M1838" s="46" t="s">
        <v>74</v>
      </c>
      <c r="N1838" s="46">
        <v>0</v>
      </c>
      <c r="O1838" s="46" t="s">
        <v>74</v>
      </c>
      <c r="P1838" s="46">
        <v>0</v>
      </c>
      <c r="Q1838" s="46" t="s">
        <v>74</v>
      </c>
      <c r="R1838" s="46">
        <v>0</v>
      </c>
      <c r="S1838" s="46" t="s">
        <v>74</v>
      </c>
      <c r="T1838" s="46">
        <v>0</v>
      </c>
      <c r="U1838" s="46" t="s">
        <v>74</v>
      </c>
      <c r="V1838" s="46">
        <v>0</v>
      </c>
      <c r="W1838" s="46" t="s">
        <v>74</v>
      </c>
      <c r="X1838" s="46">
        <v>0</v>
      </c>
      <c r="Y1838" s="46" t="s">
        <v>74</v>
      </c>
      <c r="Z1838" s="46">
        <v>0</v>
      </c>
      <c r="AA1838" s="46" t="s">
        <v>74</v>
      </c>
      <c r="AB1838" s="46">
        <v>0</v>
      </c>
      <c r="AC1838" s="46" t="s">
        <v>74</v>
      </c>
      <c r="AD1838" s="46">
        <v>0</v>
      </c>
      <c r="AE1838" s="46" t="s">
        <v>74</v>
      </c>
      <c r="AF1838" s="46">
        <v>0</v>
      </c>
      <c r="AG1838" s="46" t="s">
        <v>74</v>
      </c>
      <c r="AH1838" s="46">
        <v>0</v>
      </c>
      <c r="AI1838" s="46" t="s">
        <v>74</v>
      </c>
      <c r="AJ1838" s="46">
        <v>0</v>
      </c>
      <c r="AK1838" s="46" t="s">
        <v>74</v>
      </c>
      <c r="AL1838" s="46">
        <v>0</v>
      </c>
      <c r="AM1838" s="46" t="s">
        <v>74</v>
      </c>
      <c r="AN1838" s="50"/>
      <c r="AO1838" s="46"/>
      <c r="AP1838" s="46"/>
      <c r="AQ1838" s="46"/>
      <c r="AR1838" s="46"/>
      <c r="AS1838" s="46"/>
      <c r="AT1838" s="46"/>
      <c r="AU1838" s="46"/>
      <c r="AV1838" s="46"/>
      <c r="AW1838" s="46"/>
      <c r="AX1838" s="46"/>
      <c r="AY1838" s="46"/>
      <c r="AZ1838" s="46"/>
      <c r="BA1838" s="46"/>
      <c r="BB1838" s="46"/>
      <c r="BC1838" s="46"/>
      <c r="BD1838" s="46"/>
      <c r="BE1838" s="46"/>
      <c r="BF1838" s="46"/>
      <c r="BG1838" s="46"/>
      <c r="BH1838" s="46"/>
      <c r="BI1838" s="46"/>
      <c r="BJ1838" s="46"/>
      <c r="BK1838" s="46"/>
      <c r="BL1838" s="46"/>
      <c r="BM1838" s="46"/>
      <c r="BN1838" s="46"/>
      <c r="BO1838" s="46"/>
      <c r="BP1838" s="46"/>
      <c r="BQ1838" s="46"/>
      <c r="BR1838" s="46"/>
      <c r="BS1838" s="46"/>
      <c r="BT1838" s="46"/>
      <c r="BU1838" s="46"/>
      <c r="BV1838" s="46"/>
      <c r="BW1838" s="46"/>
      <c r="BX1838" s="46"/>
      <c r="BY1838" s="46"/>
      <c r="BZ1838" s="46"/>
      <c r="CA1838" s="46"/>
      <c r="CB1838" s="46"/>
      <c r="CC1838" s="46"/>
    </row>
    <row r="1839" spans="7:81" x14ac:dyDescent="0.25">
      <c r="G1839" t="s">
        <v>134</v>
      </c>
      <c r="H1839" s="40">
        <v>42015</v>
      </c>
      <c r="I1839" s="46">
        <v>0</v>
      </c>
      <c r="J1839" s="46">
        <v>0</v>
      </c>
      <c r="K1839" s="46" t="s">
        <v>74</v>
      </c>
      <c r="L1839" s="46">
        <v>0</v>
      </c>
      <c r="M1839" s="46" t="s">
        <v>74</v>
      </c>
      <c r="N1839" s="46">
        <v>0</v>
      </c>
      <c r="O1839" s="46" t="s">
        <v>74</v>
      </c>
      <c r="P1839" s="46">
        <v>0</v>
      </c>
      <c r="Q1839" s="46" t="s">
        <v>74</v>
      </c>
      <c r="R1839" s="46">
        <v>0</v>
      </c>
      <c r="S1839" s="46" t="s">
        <v>74</v>
      </c>
      <c r="T1839" s="46">
        <v>0</v>
      </c>
      <c r="U1839" s="46" t="s">
        <v>74</v>
      </c>
      <c r="V1839" s="46">
        <v>0</v>
      </c>
      <c r="W1839" s="46" t="s">
        <v>74</v>
      </c>
      <c r="X1839" s="46">
        <v>0</v>
      </c>
      <c r="Y1839" s="46" t="s">
        <v>74</v>
      </c>
      <c r="Z1839" s="46">
        <v>0</v>
      </c>
      <c r="AA1839" s="46" t="s">
        <v>74</v>
      </c>
      <c r="AB1839" s="46">
        <v>0</v>
      </c>
      <c r="AC1839" s="46" t="s">
        <v>74</v>
      </c>
      <c r="AD1839" s="46">
        <v>0</v>
      </c>
      <c r="AE1839" s="46" t="s">
        <v>74</v>
      </c>
      <c r="AF1839" s="46">
        <v>0</v>
      </c>
      <c r="AG1839" s="46" t="s">
        <v>74</v>
      </c>
      <c r="AH1839" s="46">
        <v>0</v>
      </c>
      <c r="AI1839" s="46" t="s">
        <v>74</v>
      </c>
      <c r="AJ1839" s="46">
        <v>0</v>
      </c>
      <c r="AK1839" s="46" t="s">
        <v>74</v>
      </c>
      <c r="AL1839" s="46">
        <v>0</v>
      </c>
      <c r="AM1839" s="46" t="s">
        <v>74</v>
      </c>
      <c r="AN1839" s="50"/>
      <c r="AO1839" s="46"/>
      <c r="AP1839" s="46"/>
      <c r="AQ1839" s="46"/>
      <c r="AR1839" s="46"/>
      <c r="AS1839" s="46"/>
      <c r="AT1839" s="46"/>
      <c r="AU1839" s="46"/>
      <c r="AV1839" s="46"/>
      <c r="AW1839" s="46"/>
      <c r="AX1839" s="46"/>
      <c r="AY1839" s="46"/>
      <c r="AZ1839" s="46"/>
      <c r="BA1839" s="46"/>
      <c r="BB1839" s="46"/>
      <c r="BC1839" s="46"/>
      <c r="BD1839" s="46"/>
      <c r="BE1839" s="46"/>
      <c r="BF1839" s="46"/>
      <c r="BG1839" s="46"/>
      <c r="BH1839" s="46"/>
      <c r="BI1839" s="46"/>
      <c r="BJ1839" s="46"/>
      <c r="BK1839" s="46"/>
      <c r="BL1839" s="46"/>
      <c r="BM1839" s="46"/>
      <c r="BN1839" s="46"/>
      <c r="BO1839" s="46"/>
      <c r="BP1839" s="46"/>
      <c r="BQ1839" s="46"/>
      <c r="BR1839" s="46"/>
      <c r="BS1839" s="46"/>
      <c r="BT1839" s="46"/>
      <c r="BU1839" s="46"/>
      <c r="BV1839" s="46"/>
      <c r="BW1839" s="46"/>
      <c r="BX1839" s="46"/>
      <c r="BY1839" s="46"/>
      <c r="BZ1839" s="46"/>
      <c r="CA1839" s="46"/>
      <c r="CB1839" s="46"/>
      <c r="CC1839" s="46"/>
    </row>
    <row r="1840" spans="7:81" x14ac:dyDescent="0.25">
      <c r="G1840" t="s">
        <v>134</v>
      </c>
      <c r="H1840" s="40">
        <v>42016</v>
      </c>
      <c r="I1840" s="46">
        <v>0</v>
      </c>
      <c r="J1840" s="46">
        <v>0</v>
      </c>
      <c r="K1840" s="46" t="s">
        <v>74</v>
      </c>
      <c r="L1840" s="46">
        <v>0</v>
      </c>
      <c r="M1840" s="46" t="s">
        <v>74</v>
      </c>
      <c r="N1840" s="46">
        <v>0</v>
      </c>
      <c r="O1840" s="46" t="s">
        <v>74</v>
      </c>
      <c r="P1840" s="46">
        <v>0</v>
      </c>
      <c r="Q1840" s="46" t="s">
        <v>74</v>
      </c>
      <c r="R1840" s="46">
        <v>0</v>
      </c>
      <c r="S1840" s="46" t="s">
        <v>74</v>
      </c>
      <c r="T1840" s="46">
        <v>0</v>
      </c>
      <c r="U1840" s="46" t="s">
        <v>74</v>
      </c>
      <c r="V1840" s="46">
        <v>0</v>
      </c>
      <c r="W1840" s="46" t="s">
        <v>74</v>
      </c>
      <c r="X1840" s="46">
        <v>0</v>
      </c>
      <c r="Y1840" s="46" t="s">
        <v>74</v>
      </c>
      <c r="Z1840" s="46">
        <v>0</v>
      </c>
      <c r="AA1840" s="46" t="s">
        <v>74</v>
      </c>
      <c r="AB1840" s="46">
        <v>0</v>
      </c>
      <c r="AC1840" s="46" t="s">
        <v>74</v>
      </c>
      <c r="AD1840" s="46">
        <v>0</v>
      </c>
      <c r="AE1840" s="46" t="s">
        <v>74</v>
      </c>
      <c r="AF1840" s="46">
        <v>0</v>
      </c>
      <c r="AG1840" s="46" t="s">
        <v>74</v>
      </c>
      <c r="AH1840" s="46">
        <v>0</v>
      </c>
      <c r="AI1840" s="46" t="s">
        <v>74</v>
      </c>
      <c r="AJ1840" s="46">
        <v>0</v>
      </c>
      <c r="AK1840" s="46" t="s">
        <v>74</v>
      </c>
      <c r="AL1840" s="46">
        <v>0</v>
      </c>
      <c r="AM1840" s="46" t="s">
        <v>74</v>
      </c>
      <c r="AN1840" s="50"/>
      <c r="AO1840" s="46"/>
      <c r="AP1840" s="46"/>
      <c r="AQ1840" s="46"/>
      <c r="AR1840" s="46"/>
      <c r="AS1840" s="46"/>
      <c r="AT1840" s="46"/>
      <c r="AU1840" s="46"/>
      <c r="AV1840" s="46"/>
      <c r="AW1840" s="46"/>
      <c r="AX1840" s="46"/>
      <c r="AY1840" s="46"/>
      <c r="AZ1840" s="46"/>
      <c r="BA1840" s="46"/>
      <c r="BB1840" s="46"/>
      <c r="BC1840" s="46"/>
      <c r="BD1840" s="46"/>
      <c r="BE1840" s="46"/>
      <c r="BF1840" s="46"/>
      <c r="BG1840" s="46"/>
      <c r="BH1840" s="46"/>
      <c r="BI1840" s="46"/>
      <c r="BJ1840" s="46"/>
      <c r="BK1840" s="46"/>
      <c r="BL1840" s="46"/>
      <c r="BM1840" s="46"/>
      <c r="BN1840" s="46"/>
      <c r="BO1840" s="46"/>
      <c r="BP1840" s="46"/>
      <c r="BQ1840" s="46"/>
      <c r="BR1840" s="46"/>
      <c r="BS1840" s="46"/>
      <c r="BT1840" s="46"/>
      <c r="BU1840" s="46"/>
      <c r="BV1840" s="46"/>
      <c r="BW1840" s="46"/>
      <c r="BX1840" s="46"/>
      <c r="BY1840" s="46"/>
      <c r="BZ1840" s="46"/>
      <c r="CA1840" s="46"/>
      <c r="CB1840" s="46"/>
      <c r="CC1840" s="46"/>
    </row>
    <row r="1841" spans="7:81" x14ac:dyDescent="0.25">
      <c r="G1841" t="s">
        <v>134</v>
      </c>
      <c r="H1841" s="40">
        <v>42017</v>
      </c>
      <c r="I1841" s="46">
        <v>0</v>
      </c>
      <c r="J1841" s="46">
        <v>0</v>
      </c>
      <c r="K1841" s="46" t="s">
        <v>74</v>
      </c>
      <c r="L1841" s="46">
        <v>0</v>
      </c>
      <c r="M1841" s="46" t="s">
        <v>74</v>
      </c>
      <c r="N1841" s="46">
        <v>0</v>
      </c>
      <c r="O1841" s="46" t="s">
        <v>74</v>
      </c>
      <c r="P1841" s="46">
        <v>0</v>
      </c>
      <c r="Q1841" s="46" t="s">
        <v>74</v>
      </c>
      <c r="R1841" s="46">
        <v>0</v>
      </c>
      <c r="S1841" s="46" t="s">
        <v>74</v>
      </c>
      <c r="T1841" s="46">
        <v>0</v>
      </c>
      <c r="U1841" s="46" t="s">
        <v>74</v>
      </c>
      <c r="V1841" s="46">
        <v>0</v>
      </c>
      <c r="W1841" s="46" t="s">
        <v>74</v>
      </c>
      <c r="X1841" s="46">
        <v>0</v>
      </c>
      <c r="Y1841" s="46" t="s">
        <v>74</v>
      </c>
      <c r="Z1841" s="46">
        <v>0</v>
      </c>
      <c r="AA1841" s="46" t="s">
        <v>74</v>
      </c>
      <c r="AB1841" s="46">
        <v>0</v>
      </c>
      <c r="AC1841" s="46" t="s">
        <v>74</v>
      </c>
      <c r="AD1841" s="46">
        <v>0</v>
      </c>
      <c r="AE1841" s="46" t="s">
        <v>74</v>
      </c>
      <c r="AF1841" s="46">
        <v>0</v>
      </c>
      <c r="AG1841" s="46" t="s">
        <v>74</v>
      </c>
      <c r="AH1841" s="46">
        <v>0</v>
      </c>
      <c r="AI1841" s="46" t="s">
        <v>74</v>
      </c>
      <c r="AJ1841" s="46">
        <v>42.128688273727427</v>
      </c>
      <c r="AK1841" s="46" t="s">
        <v>74</v>
      </c>
      <c r="AL1841" s="46">
        <v>0</v>
      </c>
      <c r="AM1841" s="46" t="s">
        <v>74</v>
      </c>
      <c r="AN1841" s="50"/>
      <c r="AO1841" s="46"/>
      <c r="AP1841" s="46"/>
      <c r="AQ1841" s="46"/>
      <c r="AR1841" s="46"/>
      <c r="AS1841" s="46"/>
      <c r="AT1841" s="46"/>
      <c r="AU1841" s="46"/>
      <c r="AV1841" s="46"/>
      <c r="AW1841" s="46"/>
      <c r="AX1841" s="46"/>
      <c r="AY1841" s="46"/>
      <c r="AZ1841" s="46"/>
      <c r="BA1841" s="46"/>
      <c r="BB1841" s="46"/>
      <c r="BC1841" s="46"/>
      <c r="BD1841" s="46"/>
      <c r="BE1841" s="46"/>
      <c r="BF1841" s="46"/>
      <c r="BG1841" s="46"/>
      <c r="BH1841" s="46"/>
      <c r="BI1841" s="46"/>
      <c r="BJ1841" s="46"/>
      <c r="BK1841" s="46"/>
      <c r="BL1841" s="46"/>
      <c r="BM1841" s="46"/>
      <c r="BN1841" s="46"/>
      <c r="BO1841" s="46"/>
      <c r="BP1841" s="46"/>
      <c r="BQ1841" s="46"/>
      <c r="BR1841" s="46"/>
      <c r="BS1841" s="46"/>
      <c r="BT1841" s="46"/>
      <c r="BU1841" s="46"/>
      <c r="BV1841" s="46"/>
      <c r="BW1841" s="46"/>
      <c r="BX1841" s="46"/>
      <c r="BY1841" s="46"/>
      <c r="BZ1841" s="46"/>
      <c r="CA1841" s="46"/>
      <c r="CB1841" s="46"/>
      <c r="CC1841" s="46"/>
    </row>
    <row r="1842" spans="7:81" x14ac:dyDescent="0.25">
      <c r="G1842" t="s">
        <v>134</v>
      </c>
      <c r="H1842" s="40">
        <v>42018</v>
      </c>
      <c r="I1842" s="46">
        <v>1</v>
      </c>
      <c r="J1842" s="46">
        <v>0</v>
      </c>
      <c r="K1842" s="46">
        <v>0</v>
      </c>
      <c r="L1842" s="46">
        <v>0</v>
      </c>
      <c r="M1842" s="46">
        <v>0</v>
      </c>
      <c r="N1842" s="46">
        <v>0</v>
      </c>
      <c r="O1842" s="46">
        <v>0</v>
      </c>
      <c r="P1842" s="46">
        <v>0</v>
      </c>
      <c r="Q1842" s="46">
        <v>0</v>
      </c>
      <c r="R1842" s="46">
        <v>0</v>
      </c>
      <c r="S1842" s="46">
        <v>0</v>
      </c>
      <c r="T1842" s="46">
        <v>0</v>
      </c>
      <c r="U1842" s="46">
        <v>0</v>
      </c>
      <c r="V1842" s="46">
        <v>0</v>
      </c>
      <c r="W1842" s="46">
        <v>0</v>
      </c>
      <c r="X1842" s="46">
        <v>0</v>
      </c>
      <c r="Y1842" s="46">
        <v>0</v>
      </c>
      <c r="Z1842" s="46">
        <v>0</v>
      </c>
      <c r="AA1842" s="46" t="s">
        <v>74</v>
      </c>
      <c r="AB1842" s="46">
        <v>0</v>
      </c>
      <c r="AC1842" s="46" t="s">
        <v>74</v>
      </c>
      <c r="AD1842" s="46">
        <v>0</v>
      </c>
      <c r="AE1842" s="46" t="s">
        <v>74</v>
      </c>
      <c r="AF1842" s="46">
        <v>0</v>
      </c>
      <c r="AG1842" s="46" t="s">
        <v>74</v>
      </c>
      <c r="AH1842" s="46">
        <v>0</v>
      </c>
      <c r="AI1842" s="46" t="s">
        <v>74</v>
      </c>
      <c r="AJ1842" s="46">
        <v>0</v>
      </c>
      <c r="AK1842" s="46" t="s">
        <v>74</v>
      </c>
      <c r="AL1842" s="46">
        <v>0</v>
      </c>
      <c r="AM1842" s="46" t="s">
        <v>74</v>
      </c>
      <c r="AN1842" s="50"/>
      <c r="AO1842" s="46">
        <v>0</v>
      </c>
      <c r="AP1842" s="46">
        <v>0</v>
      </c>
      <c r="AQ1842" s="46">
        <v>0</v>
      </c>
      <c r="AR1842" s="46">
        <v>0</v>
      </c>
      <c r="AS1842" s="46">
        <v>0</v>
      </c>
      <c r="AT1842" s="46">
        <v>0</v>
      </c>
      <c r="AU1842" s="46">
        <v>0</v>
      </c>
      <c r="AV1842" s="46">
        <v>0</v>
      </c>
      <c r="AW1842" s="46">
        <v>0</v>
      </c>
      <c r="AX1842" s="46">
        <v>0</v>
      </c>
      <c r="AY1842" s="46">
        <v>0</v>
      </c>
      <c r="AZ1842" s="46">
        <v>0</v>
      </c>
      <c r="BA1842" s="46">
        <v>0</v>
      </c>
      <c r="BB1842" s="46">
        <v>0</v>
      </c>
      <c r="BC1842" s="46">
        <v>0</v>
      </c>
      <c r="BD1842" s="46">
        <v>0</v>
      </c>
      <c r="BE1842" s="46">
        <v>0</v>
      </c>
      <c r="BF1842" s="46">
        <v>0</v>
      </c>
      <c r="BG1842" s="46">
        <v>0</v>
      </c>
      <c r="BH1842" s="46">
        <v>0</v>
      </c>
      <c r="BI1842" s="46"/>
      <c r="BJ1842" s="46"/>
      <c r="BK1842" s="46"/>
      <c r="BL1842" s="46"/>
      <c r="BM1842" s="46"/>
      <c r="BN1842" s="46"/>
      <c r="BO1842" s="46"/>
      <c r="BP1842" s="46"/>
      <c r="BQ1842" s="46"/>
      <c r="BR1842" s="46"/>
      <c r="BS1842" s="46"/>
      <c r="BT1842" s="46"/>
      <c r="BU1842" s="46"/>
      <c r="BV1842" s="46"/>
      <c r="BW1842" s="46"/>
      <c r="BX1842" s="46"/>
      <c r="BY1842" s="46"/>
      <c r="BZ1842" s="46"/>
      <c r="CA1842" s="46"/>
      <c r="CB1842" s="46"/>
      <c r="CC1842" s="46"/>
    </row>
    <row r="1843" spans="7:81" x14ac:dyDescent="0.25">
      <c r="G1843" t="s">
        <v>134</v>
      </c>
      <c r="H1843" s="40">
        <v>42019</v>
      </c>
      <c r="I1843" s="46">
        <v>1.5</v>
      </c>
      <c r="J1843" s="46">
        <v>0</v>
      </c>
      <c r="K1843" s="46" t="s">
        <v>74</v>
      </c>
      <c r="L1843" s="46">
        <v>0</v>
      </c>
      <c r="M1843" s="46" t="s">
        <v>74</v>
      </c>
      <c r="N1843" s="46">
        <v>0</v>
      </c>
      <c r="O1843" s="46" t="s">
        <v>74</v>
      </c>
      <c r="P1843" s="46">
        <v>0</v>
      </c>
      <c r="Q1843" s="46" t="s">
        <v>74</v>
      </c>
      <c r="R1843" s="46">
        <v>43.79119153444843</v>
      </c>
      <c r="S1843" s="46" t="s">
        <v>74</v>
      </c>
      <c r="T1843" s="46">
        <v>0</v>
      </c>
      <c r="U1843" s="46" t="s">
        <v>74</v>
      </c>
      <c r="V1843" s="46">
        <v>0</v>
      </c>
      <c r="W1843" s="46" t="s">
        <v>74</v>
      </c>
      <c r="X1843" s="46">
        <v>0</v>
      </c>
      <c r="Y1843" s="46" t="s">
        <v>74</v>
      </c>
      <c r="Z1843" s="46">
        <v>0</v>
      </c>
      <c r="AA1843" s="46" t="s">
        <v>74</v>
      </c>
      <c r="AB1843" s="46">
        <v>51.525235201272629</v>
      </c>
      <c r="AC1843" s="46" t="s">
        <v>74</v>
      </c>
      <c r="AD1843" s="46">
        <v>0</v>
      </c>
      <c r="AE1843" s="46" t="s">
        <v>74</v>
      </c>
      <c r="AF1843" s="46">
        <v>0</v>
      </c>
      <c r="AG1843" s="46" t="s">
        <v>74</v>
      </c>
      <c r="AH1843" s="46">
        <v>0</v>
      </c>
      <c r="AI1843" s="46" t="s">
        <v>74</v>
      </c>
      <c r="AJ1843" s="46">
        <v>0</v>
      </c>
      <c r="AK1843" s="46" t="s">
        <v>74</v>
      </c>
      <c r="AL1843" s="46">
        <v>0</v>
      </c>
      <c r="AM1843" s="46" t="s">
        <v>74</v>
      </c>
      <c r="AN1843" s="50"/>
      <c r="AO1843" s="46"/>
      <c r="AP1843" s="46"/>
      <c r="AQ1843" s="46"/>
      <c r="AR1843" s="46"/>
      <c r="AS1843" s="46"/>
      <c r="AT1843" s="46"/>
      <c r="AU1843" s="46"/>
      <c r="AV1843" s="46"/>
      <c r="AW1843" s="46"/>
      <c r="AX1843" s="46"/>
      <c r="AY1843" s="46"/>
      <c r="AZ1843" s="46"/>
      <c r="BA1843" s="46"/>
      <c r="BB1843" s="46"/>
      <c r="BC1843" s="46"/>
      <c r="BD1843" s="46"/>
      <c r="BE1843" s="46"/>
      <c r="BF1843" s="46"/>
      <c r="BG1843" s="46"/>
      <c r="BH1843" s="46"/>
      <c r="BI1843" s="46"/>
      <c r="BJ1843" s="46"/>
      <c r="BK1843" s="46"/>
      <c r="BL1843" s="46"/>
      <c r="BM1843" s="46"/>
      <c r="BN1843" s="46"/>
      <c r="BO1843" s="46"/>
      <c r="BP1843" s="46"/>
      <c r="BQ1843" s="46"/>
      <c r="BR1843" s="46"/>
      <c r="BS1843" s="46"/>
      <c r="BT1843" s="46"/>
      <c r="BU1843" s="46"/>
      <c r="BV1843" s="46"/>
      <c r="BW1843" s="46"/>
      <c r="BX1843" s="46"/>
      <c r="BY1843" s="46"/>
      <c r="BZ1843" s="46"/>
      <c r="CA1843" s="46"/>
      <c r="CB1843" s="46"/>
      <c r="CC1843" s="46"/>
    </row>
    <row r="1844" spans="7:81" x14ac:dyDescent="0.25">
      <c r="G1844" t="s">
        <v>134</v>
      </c>
      <c r="H1844" s="40">
        <v>42020</v>
      </c>
      <c r="I1844" s="46">
        <v>0</v>
      </c>
      <c r="J1844" s="46">
        <v>0</v>
      </c>
      <c r="K1844" s="46" t="s">
        <v>74</v>
      </c>
      <c r="L1844" s="46">
        <v>0</v>
      </c>
      <c r="M1844" s="46" t="s">
        <v>74</v>
      </c>
      <c r="N1844" s="46">
        <v>0</v>
      </c>
      <c r="O1844" s="46" t="s">
        <v>74</v>
      </c>
      <c r="P1844" s="46">
        <v>0</v>
      </c>
      <c r="Q1844" s="46" t="s">
        <v>74</v>
      </c>
      <c r="R1844" s="46">
        <v>0</v>
      </c>
      <c r="S1844" s="46" t="s">
        <v>74</v>
      </c>
      <c r="T1844" s="46">
        <v>0</v>
      </c>
      <c r="U1844" s="46" t="s">
        <v>74</v>
      </c>
      <c r="V1844" s="46">
        <v>0</v>
      </c>
      <c r="W1844" s="46" t="s">
        <v>74</v>
      </c>
      <c r="X1844" s="46">
        <v>0</v>
      </c>
      <c r="Y1844" s="46" t="s">
        <v>74</v>
      </c>
      <c r="Z1844" s="46">
        <v>0</v>
      </c>
      <c r="AA1844" s="46" t="s">
        <v>74</v>
      </c>
      <c r="AB1844" s="46">
        <v>0</v>
      </c>
      <c r="AC1844" s="46" t="s">
        <v>74</v>
      </c>
      <c r="AD1844" s="46">
        <v>0</v>
      </c>
      <c r="AE1844" s="46" t="s">
        <v>74</v>
      </c>
      <c r="AF1844" s="46">
        <v>0</v>
      </c>
      <c r="AG1844" s="46" t="s">
        <v>74</v>
      </c>
      <c r="AH1844" s="46">
        <v>0</v>
      </c>
      <c r="AI1844" s="46" t="s">
        <v>74</v>
      </c>
      <c r="AJ1844" s="46">
        <v>0</v>
      </c>
      <c r="AK1844" s="46" t="s">
        <v>74</v>
      </c>
      <c r="AL1844" s="46">
        <v>0</v>
      </c>
      <c r="AM1844" s="46" t="s">
        <v>74</v>
      </c>
      <c r="AN1844" s="50"/>
      <c r="AO1844" s="46"/>
      <c r="AP1844" s="46"/>
      <c r="AQ1844" s="46"/>
      <c r="AR1844" s="46"/>
      <c r="AS1844" s="46"/>
      <c r="AT1844" s="46"/>
      <c r="AU1844" s="46"/>
      <c r="AV1844" s="46"/>
      <c r="AW1844" s="46"/>
      <c r="AX1844" s="46"/>
      <c r="AY1844" s="46"/>
      <c r="AZ1844" s="46"/>
      <c r="BA1844" s="46"/>
      <c r="BB1844" s="46"/>
      <c r="BC1844" s="46"/>
      <c r="BD1844" s="46"/>
      <c r="BE1844" s="46"/>
      <c r="BF1844" s="46"/>
      <c r="BG1844" s="46"/>
      <c r="BH1844" s="46"/>
      <c r="BI1844" s="46"/>
      <c r="BJ1844" s="46"/>
      <c r="BK1844" s="46"/>
      <c r="BL1844" s="46"/>
      <c r="BM1844" s="46"/>
      <c r="BN1844" s="46"/>
      <c r="BO1844" s="46"/>
      <c r="BP1844" s="46"/>
      <c r="BQ1844" s="46"/>
      <c r="BR1844" s="46"/>
      <c r="BS1844" s="46"/>
      <c r="BT1844" s="46"/>
      <c r="BU1844" s="46"/>
      <c r="BV1844" s="46"/>
      <c r="BW1844" s="46"/>
      <c r="BX1844" s="46"/>
      <c r="BY1844" s="46"/>
      <c r="BZ1844" s="46"/>
      <c r="CA1844" s="46"/>
      <c r="CB1844" s="46"/>
      <c r="CC1844" s="46"/>
    </row>
    <row r="1845" spans="7:81" x14ac:dyDescent="0.25">
      <c r="G1845" t="s">
        <v>134</v>
      </c>
      <c r="H1845" s="40">
        <v>42021</v>
      </c>
      <c r="I1845" s="46">
        <v>0</v>
      </c>
      <c r="J1845" s="46">
        <v>0</v>
      </c>
      <c r="K1845" s="46" t="s">
        <v>74</v>
      </c>
      <c r="L1845" s="46">
        <v>0</v>
      </c>
      <c r="M1845" s="46" t="s">
        <v>74</v>
      </c>
      <c r="N1845" s="46">
        <v>0</v>
      </c>
      <c r="O1845" s="46" t="s">
        <v>74</v>
      </c>
      <c r="P1845" s="46">
        <v>0</v>
      </c>
      <c r="Q1845" s="46" t="s">
        <v>74</v>
      </c>
      <c r="R1845" s="46">
        <v>0</v>
      </c>
      <c r="S1845" s="46" t="s">
        <v>74</v>
      </c>
      <c r="T1845" s="46">
        <v>0</v>
      </c>
      <c r="U1845" s="46" t="s">
        <v>74</v>
      </c>
      <c r="V1845" s="46">
        <v>0</v>
      </c>
      <c r="W1845" s="46" t="s">
        <v>74</v>
      </c>
      <c r="X1845" s="46">
        <v>0</v>
      </c>
      <c r="Y1845" s="46" t="s">
        <v>74</v>
      </c>
      <c r="Z1845" s="46">
        <v>0</v>
      </c>
      <c r="AA1845" s="46" t="s">
        <v>74</v>
      </c>
      <c r="AB1845" s="46">
        <v>0</v>
      </c>
      <c r="AC1845" s="46" t="s">
        <v>74</v>
      </c>
      <c r="AD1845" s="46">
        <v>0</v>
      </c>
      <c r="AE1845" s="46" t="s">
        <v>74</v>
      </c>
      <c r="AF1845" s="46">
        <v>0</v>
      </c>
      <c r="AG1845" s="46" t="s">
        <v>74</v>
      </c>
      <c r="AH1845" s="46">
        <v>0</v>
      </c>
      <c r="AI1845" s="46" t="s">
        <v>74</v>
      </c>
      <c r="AJ1845" s="46">
        <v>0</v>
      </c>
      <c r="AK1845" s="46" t="s">
        <v>74</v>
      </c>
      <c r="AL1845" s="46">
        <v>0</v>
      </c>
      <c r="AM1845" s="46" t="s">
        <v>74</v>
      </c>
      <c r="AN1845" s="50"/>
      <c r="AO1845" s="46"/>
      <c r="AP1845" s="46"/>
      <c r="AQ1845" s="46"/>
      <c r="AR1845" s="46"/>
      <c r="AS1845" s="46"/>
      <c r="AT1845" s="46"/>
      <c r="AU1845" s="46"/>
      <c r="AV1845" s="46"/>
      <c r="AW1845" s="46"/>
      <c r="AX1845" s="46"/>
      <c r="AY1845" s="46"/>
      <c r="AZ1845" s="46"/>
      <c r="BA1845" s="46"/>
      <c r="BB1845" s="46"/>
      <c r="BC1845" s="46"/>
      <c r="BD1845" s="46"/>
      <c r="BE1845" s="46"/>
      <c r="BF1845" s="46"/>
      <c r="BG1845" s="46"/>
      <c r="BH1845" s="46"/>
      <c r="BI1845" s="46"/>
      <c r="BJ1845" s="46"/>
      <c r="BK1845" s="46"/>
      <c r="BL1845" s="46"/>
      <c r="BM1845" s="46"/>
      <c r="BN1845" s="46"/>
      <c r="BO1845" s="46"/>
      <c r="BP1845" s="46"/>
      <c r="BQ1845" s="46"/>
      <c r="BR1845" s="46"/>
      <c r="BS1845" s="46"/>
      <c r="BT1845" s="46"/>
      <c r="BU1845" s="46"/>
      <c r="BV1845" s="46"/>
      <c r="BW1845" s="46"/>
      <c r="BX1845" s="46"/>
      <c r="BY1845" s="46"/>
      <c r="BZ1845" s="46"/>
      <c r="CA1845" s="46"/>
      <c r="CB1845" s="46"/>
      <c r="CC1845" s="46"/>
    </row>
    <row r="1846" spans="7:81" x14ac:dyDescent="0.25">
      <c r="G1846" t="s">
        <v>134</v>
      </c>
      <c r="H1846" s="40">
        <v>42022</v>
      </c>
      <c r="I1846" s="46">
        <v>0</v>
      </c>
      <c r="J1846" s="46">
        <v>0</v>
      </c>
      <c r="K1846" s="46" t="s">
        <v>74</v>
      </c>
      <c r="L1846" s="46">
        <v>0</v>
      </c>
      <c r="M1846" s="46" t="s">
        <v>74</v>
      </c>
      <c r="N1846" s="46">
        <v>0</v>
      </c>
      <c r="O1846" s="46" t="s">
        <v>74</v>
      </c>
      <c r="P1846" s="46">
        <v>0</v>
      </c>
      <c r="Q1846" s="46" t="s">
        <v>74</v>
      </c>
      <c r="R1846" s="46">
        <v>0</v>
      </c>
      <c r="S1846" s="46" t="s">
        <v>74</v>
      </c>
      <c r="T1846" s="46">
        <v>0</v>
      </c>
      <c r="U1846" s="46" t="s">
        <v>74</v>
      </c>
      <c r="V1846" s="46">
        <v>0</v>
      </c>
      <c r="W1846" s="46" t="s">
        <v>74</v>
      </c>
      <c r="X1846" s="46">
        <v>0</v>
      </c>
      <c r="Y1846" s="46" t="s">
        <v>74</v>
      </c>
      <c r="Z1846" s="46">
        <v>0</v>
      </c>
      <c r="AA1846" s="46" t="s">
        <v>74</v>
      </c>
      <c r="AB1846" s="46">
        <v>0</v>
      </c>
      <c r="AC1846" s="46" t="s">
        <v>74</v>
      </c>
      <c r="AD1846" s="46">
        <v>0</v>
      </c>
      <c r="AE1846" s="46" t="s">
        <v>74</v>
      </c>
      <c r="AF1846" s="46">
        <v>0</v>
      </c>
      <c r="AG1846" s="46" t="s">
        <v>74</v>
      </c>
      <c r="AH1846" s="46">
        <v>0</v>
      </c>
      <c r="AI1846" s="46" t="s">
        <v>74</v>
      </c>
      <c r="AJ1846" s="46">
        <v>0</v>
      </c>
      <c r="AK1846" s="46" t="s">
        <v>74</v>
      </c>
      <c r="AL1846" s="46">
        <v>0</v>
      </c>
      <c r="AM1846" s="46" t="s">
        <v>74</v>
      </c>
      <c r="AN1846" s="50"/>
      <c r="AO1846" s="46"/>
      <c r="AP1846" s="46"/>
      <c r="AQ1846" s="46"/>
      <c r="AR1846" s="46"/>
      <c r="AS1846" s="46"/>
      <c r="AT1846" s="46"/>
      <c r="AU1846" s="46"/>
      <c r="AV1846" s="46"/>
      <c r="AW1846" s="46"/>
      <c r="AX1846" s="46"/>
      <c r="AY1846" s="46"/>
      <c r="AZ1846" s="46"/>
      <c r="BA1846" s="46"/>
      <c r="BB1846" s="46"/>
      <c r="BC1846" s="46"/>
      <c r="BD1846" s="46"/>
      <c r="BE1846" s="46"/>
      <c r="BF1846" s="46"/>
      <c r="BG1846" s="46"/>
      <c r="BH1846" s="46"/>
      <c r="BI1846" s="46"/>
      <c r="BJ1846" s="46"/>
      <c r="BK1846" s="46"/>
      <c r="BL1846" s="46"/>
      <c r="BM1846" s="46"/>
      <c r="BN1846" s="46"/>
      <c r="BO1846" s="46"/>
      <c r="BP1846" s="46"/>
      <c r="BQ1846" s="46"/>
      <c r="BR1846" s="46"/>
      <c r="BS1846" s="46"/>
      <c r="BT1846" s="46"/>
      <c r="BU1846" s="46"/>
      <c r="BV1846" s="46"/>
      <c r="BW1846" s="46"/>
      <c r="BX1846" s="46"/>
      <c r="BY1846" s="46"/>
      <c r="BZ1846" s="46"/>
      <c r="CA1846" s="46"/>
      <c r="CB1846" s="46"/>
      <c r="CC1846" s="46"/>
    </row>
    <row r="1847" spans="7:81" x14ac:dyDescent="0.25">
      <c r="G1847" t="s">
        <v>134</v>
      </c>
      <c r="H1847" s="40">
        <v>42023</v>
      </c>
      <c r="I1847" s="46">
        <v>0</v>
      </c>
      <c r="J1847" s="46">
        <v>0</v>
      </c>
      <c r="K1847" s="46" t="s">
        <v>74</v>
      </c>
      <c r="L1847" s="46">
        <v>0</v>
      </c>
      <c r="M1847" s="46" t="s">
        <v>74</v>
      </c>
      <c r="N1847" s="46">
        <v>0</v>
      </c>
      <c r="O1847" s="46" t="s">
        <v>74</v>
      </c>
      <c r="P1847" s="46">
        <v>0</v>
      </c>
      <c r="Q1847" s="46" t="s">
        <v>74</v>
      </c>
      <c r="R1847" s="46">
        <v>0</v>
      </c>
      <c r="S1847" s="46" t="s">
        <v>74</v>
      </c>
      <c r="T1847" s="46">
        <v>0</v>
      </c>
      <c r="U1847" s="46" t="s">
        <v>74</v>
      </c>
      <c r="V1847" s="46">
        <v>0</v>
      </c>
      <c r="W1847" s="46" t="s">
        <v>74</v>
      </c>
      <c r="X1847" s="46">
        <v>0</v>
      </c>
      <c r="Y1847" s="46" t="s">
        <v>74</v>
      </c>
      <c r="Z1847" s="46">
        <v>0</v>
      </c>
      <c r="AA1847" s="46" t="s">
        <v>74</v>
      </c>
      <c r="AB1847" s="46">
        <v>0</v>
      </c>
      <c r="AC1847" s="46" t="s">
        <v>74</v>
      </c>
      <c r="AD1847" s="46">
        <v>0</v>
      </c>
      <c r="AE1847" s="46" t="s">
        <v>74</v>
      </c>
      <c r="AF1847" s="46">
        <v>0</v>
      </c>
      <c r="AG1847" s="46" t="s">
        <v>74</v>
      </c>
      <c r="AH1847" s="46">
        <v>0</v>
      </c>
      <c r="AI1847" s="46" t="s">
        <v>74</v>
      </c>
      <c r="AJ1847" s="46">
        <v>0</v>
      </c>
      <c r="AK1847" s="46" t="s">
        <v>74</v>
      </c>
      <c r="AL1847" s="46">
        <v>0</v>
      </c>
      <c r="AM1847" s="46" t="s">
        <v>74</v>
      </c>
      <c r="AN1847" s="50"/>
      <c r="AO1847" s="46"/>
      <c r="AP1847" s="46"/>
      <c r="AQ1847" s="46"/>
      <c r="AR1847" s="46"/>
      <c r="AS1847" s="46"/>
      <c r="AT1847" s="46"/>
      <c r="AU1847" s="46"/>
      <c r="AV1847" s="46"/>
      <c r="AW1847" s="46"/>
      <c r="AX1847" s="46"/>
      <c r="AY1847" s="46"/>
      <c r="AZ1847" s="46"/>
      <c r="BA1847" s="46"/>
      <c r="BB1847" s="46"/>
      <c r="BC1847" s="46"/>
      <c r="BD1847" s="46"/>
      <c r="BE1847" s="46"/>
      <c r="BF1847" s="46"/>
      <c r="BG1847" s="46"/>
      <c r="BH1847" s="46"/>
      <c r="BI1847" s="46"/>
      <c r="BJ1847" s="46"/>
      <c r="BK1847" s="46"/>
      <c r="BL1847" s="46"/>
      <c r="BM1847" s="46"/>
      <c r="BN1847" s="46"/>
      <c r="BO1847" s="46"/>
      <c r="BP1847" s="46"/>
      <c r="BQ1847" s="46"/>
      <c r="BR1847" s="46"/>
      <c r="BS1847" s="46"/>
      <c r="BT1847" s="46"/>
      <c r="BU1847" s="46"/>
      <c r="BV1847" s="46"/>
      <c r="BW1847" s="46"/>
      <c r="BX1847" s="46"/>
      <c r="BY1847" s="46"/>
      <c r="BZ1847" s="46"/>
      <c r="CA1847" s="46"/>
      <c r="CB1847" s="46"/>
      <c r="CC1847" s="46"/>
    </row>
    <row r="1848" spans="7:81" x14ac:dyDescent="0.25">
      <c r="G1848" t="s">
        <v>134</v>
      </c>
      <c r="H1848" s="40">
        <v>42024</v>
      </c>
      <c r="I1848" s="46">
        <v>0</v>
      </c>
      <c r="J1848" s="46">
        <v>0</v>
      </c>
      <c r="K1848" s="46" t="s">
        <v>74</v>
      </c>
      <c r="L1848" s="46">
        <v>0</v>
      </c>
      <c r="M1848" s="46" t="s">
        <v>74</v>
      </c>
      <c r="N1848" s="46">
        <v>0</v>
      </c>
      <c r="O1848" s="46" t="s">
        <v>74</v>
      </c>
      <c r="P1848" s="46">
        <v>0</v>
      </c>
      <c r="Q1848" s="46" t="s">
        <v>74</v>
      </c>
      <c r="R1848" s="46">
        <v>0</v>
      </c>
      <c r="S1848" s="46" t="s">
        <v>74</v>
      </c>
      <c r="T1848" s="46">
        <v>0</v>
      </c>
      <c r="U1848" s="46" t="s">
        <v>74</v>
      </c>
      <c r="V1848" s="46">
        <v>0</v>
      </c>
      <c r="W1848" s="46" t="s">
        <v>74</v>
      </c>
      <c r="X1848" s="46">
        <v>0</v>
      </c>
      <c r="Y1848" s="46" t="s">
        <v>74</v>
      </c>
      <c r="Z1848" s="46">
        <v>0</v>
      </c>
      <c r="AA1848" s="46" t="s">
        <v>74</v>
      </c>
      <c r="AB1848" s="46">
        <v>0</v>
      </c>
      <c r="AC1848" s="46" t="s">
        <v>74</v>
      </c>
      <c r="AD1848" s="46">
        <v>0</v>
      </c>
      <c r="AE1848" s="46" t="s">
        <v>74</v>
      </c>
      <c r="AF1848" s="46">
        <v>0</v>
      </c>
      <c r="AG1848" s="46" t="s">
        <v>74</v>
      </c>
      <c r="AH1848" s="46">
        <v>0</v>
      </c>
      <c r="AI1848" s="46" t="s">
        <v>74</v>
      </c>
      <c r="AJ1848" s="46">
        <v>0</v>
      </c>
      <c r="AK1848" s="46" t="s">
        <v>74</v>
      </c>
      <c r="AL1848" s="46">
        <v>0</v>
      </c>
      <c r="AM1848" s="46" t="s">
        <v>74</v>
      </c>
      <c r="AN1848" s="50"/>
      <c r="AO1848" s="46"/>
      <c r="AP1848" s="46"/>
      <c r="AQ1848" s="46"/>
      <c r="AR1848" s="46"/>
      <c r="AS1848" s="46"/>
      <c r="AT1848" s="46"/>
      <c r="AU1848" s="46"/>
      <c r="AV1848" s="46"/>
      <c r="AW1848" s="46"/>
      <c r="AX1848" s="46"/>
      <c r="AY1848" s="46"/>
      <c r="AZ1848" s="46"/>
      <c r="BA1848" s="46"/>
      <c r="BB1848" s="46"/>
      <c r="BC1848" s="46"/>
      <c r="BD1848" s="46"/>
      <c r="BE1848" s="46"/>
      <c r="BF1848" s="46"/>
      <c r="BG1848" s="46"/>
      <c r="BH1848" s="46"/>
      <c r="BI1848" s="46"/>
      <c r="BJ1848" s="46"/>
      <c r="BK1848" s="46"/>
      <c r="BL1848" s="46"/>
      <c r="BM1848" s="46"/>
      <c r="BN1848" s="46"/>
      <c r="BO1848" s="46"/>
      <c r="BP1848" s="46"/>
      <c r="BQ1848" s="46"/>
      <c r="BR1848" s="46"/>
      <c r="BS1848" s="46"/>
      <c r="BT1848" s="46"/>
      <c r="BU1848" s="46"/>
      <c r="BV1848" s="46"/>
      <c r="BW1848" s="46"/>
      <c r="BX1848" s="46"/>
      <c r="BY1848" s="46"/>
      <c r="BZ1848" s="46"/>
      <c r="CA1848" s="46"/>
      <c r="CB1848" s="46"/>
      <c r="CC1848" s="46"/>
    </row>
    <row r="1849" spans="7:81" x14ac:dyDescent="0.25">
      <c r="G1849" t="s">
        <v>134</v>
      </c>
      <c r="H1849" s="40">
        <v>42025</v>
      </c>
      <c r="I1849" s="46">
        <v>0</v>
      </c>
      <c r="J1849" s="46">
        <v>40.003520309787262</v>
      </c>
      <c r="K1849" s="46" t="s">
        <v>74</v>
      </c>
      <c r="L1849" s="46">
        <v>0</v>
      </c>
      <c r="M1849" s="46" t="s">
        <v>74</v>
      </c>
      <c r="N1849" s="46">
        <v>0</v>
      </c>
      <c r="O1849" s="46" t="s">
        <v>74</v>
      </c>
      <c r="P1849" s="46">
        <v>0</v>
      </c>
      <c r="Q1849" s="46" t="s">
        <v>74</v>
      </c>
      <c r="R1849" s="46">
        <v>0</v>
      </c>
      <c r="S1849" s="46" t="s">
        <v>74</v>
      </c>
      <c r="T1849" s="46">
        <v>0</v>
      </c>
      <c r="U1849" s="46" t="s">
        <v>74</v>
      </c>
      <c r="V1849" s="46">
        <v>0</v>
      </c>
      <c r="W1849" s="46" t="s">
        <v>74</v>
      </c>
      <c r="X1849" s="46">
        <v>0</v>
      </c>
      <c r="Y1849" s="46" t="s">
        <v>74</v>
      </c>
      <c r="Z1849" s="46">
        <v>0</v>
      </c>
      <c r="AA1849" s="46">
        <v>1.2666666666666666</v>
      </c>
      <c r="AB1849" s="46">
        <v>0</v>
      </c>
      <c r="AC1849" s="46">
        <v>0</v>
      </c>
      <c r="AD1849" s="46">
        <v>0</v>
      </c>
      <c r="AE1849" s="46">
        <v>0</v>
      </c>
      <c r="AF1849" s="46">
        <v>0</v>
      </c>
      <c r="AG1849" s="46">
        <v>0</v>
      </c>
      <c r="AH1849" s="46">
        <v>0</v>
      </c>
      <c r="AI1849" s="46">
        <v>0.13333333333333333</v>
      </c>
      <c r="AJ1849" s="46">
        <v>0</v>
      </c>
      <c r="AK1849" s="46">
        <v>0</v>
      </c>
      <c r="AL1849" s="46">
        <v>0</v>
      </c>
      <c r="AM1849" s="46">
        <v>0</v>
      </c>
      <c r="AN1849" s="50"/>
      <c r="AO1849" s="46"/>
      <c r="AP1849" s="46"/>
      <c r="AQ1849" s="46"/>
      <c r="AR1849" s="46"/>
      <c r="AS1849" s="46"/>
      <c r="AT1849" s="46"/>
      <c r="AU1849" s="46"/>
      <c r="AV1849" s="46"/>
      <c r="AW1849" s="46"/>
      <c r="AX1849" s="46"/>
      <c r="AY1849" s="46"/>
      <c r="AZ1849" s="46"/>
      <c r="BA1849" s="46"/>
      <c r="BB1849" s="46"/>
      <c r="BC1849" s="46"/>
      <c r="BD1849" s="46"/>
      <c r="BE1849" s="46"/>
      <c r="BF1849" s="46"/>
      <c r="BG1849" s="46"/>
      <c r="BH1849" s="46"/>
      <c r="BI1849" s="46">
        <v>0</v>
      </c>
      <c r="BJ1849" s="46">
        <v>2.2999999999999998</v>
      </c>
      <c r="BK1849" s="46">
        <v>1.5</v>
      </c>
      <c r="BL1849" s="46">
        <v>0</v>
      </c>
      <c r="BM1849" s="46">
        <v>0</v>
      </c>
      <c r="BN1849" s="46">
        <v>0</v>
      </c>
      <c r="BO1849" s="46">
        <v>0</v>
      </c>
      <c r="BP1849" s="46">
        <v>0</v>
      </c>
      <c r="BQ1849" s="46">
        <v>0</v>
      </c>
      <c r="BR1849" s="46">
        <v>0</v>
      </c>
      <c r="BS1849" s="46">
        <v>0</v>
      </c>
      <c r="BT1849" s="46">
        <v>0</v>
      </c>
      <c r="BU1849" s="46">
        <v>0</v>
      </c>
      <c r="BV1849" s="46">
        <v>0</v>
      </c>
      <c r="BW1849" s="46">
        <v>0.4</v>
      </c>
      <c r="BX1849" s="46">
        <v>0</v>
      </c>
      <c r="BY1849" s="46">
        <v>0</v>
      </c>
      <c r="BZ1849" s="46">
        <v>0</v>
      </c>
      <c r="CA1849" s="46">
        <v>0</v>
      </c>
      <c r="CB1849" s="46">
        <v>0</v>
      </c>
      <c r="CC1849" s="46">
        <v>0</v>
      </c>
    </row>
    <row r="1850" spans="7:81" x14ac:dyDescent="0.25">
      <c r="G1850" t="s">
        <v>134</v>
      </c>
      <c r="H1850" s="40">
        <v>42026</v>
      </c>
      <c r="I1850" s="46">
        <v>0</v>
      </c>
      <c r="J1850" s="46">
        <v>0</v>
      </c>
      <c r="K1850" s="46" t="s">
        <v>74</v>
      </c>
      <c r="L1850" s="46">
        <v>0</v>
      </c>
      <c r="M1850" s="46" t="s">
        <v>74</v>
      </c>
      <c r="N1850" s="46">
        <v>0</v>
      </c>
      <c r="O1850" s="46" t="s">
        <v>74</v>
      </c>
      <c r="P1850" s="46">
        <v>0</v>
      </c>
      <c r="Q1850" s="46" t="s">
        <v>74</v>
      </c>
      <c r="R1850" s="46">
        <v>0</v>
      </c>
      <c r="S1850" s="46" t="s">
        <v>74</v>
      </c>
      <c r="T1850" s="46">
        <v>0</v>
      </c>
      <c r="U1850" s="46" t="s">
        <v>74</v>
      </c>
      <c r="V1850" s="46">
        <v>0</v>
      </c>
      <c r="W1850" s="46" t="s">
        <v>74</v>
      </c>
      <c r="X1850" s="46">
        <v>0</v>
      </c>
      <c r="Y1850" s="46" t="s">
        <v>74</v>
      </c>
      <c r="Z1850" s="46">
        <v>0</v>
      </c>
      <c r="AA1850" s="46" t="s">
        <v>74</v>
      </c>
      <c r="AB1850" s="46">
        <v>0</v>
      </c>
      <c r="AC1850" s="46" t="s">
        <v>74</v>
      </c>
      <c r="AD1850" s="46">
        <v>0</v>
      </c>
      <c r="AE1850" s="46" t="s">
        <v>74</v>
      </c>
      <c r="AF1850" s="46">
        <v>0</v>
      </c>
      <c r="AG1850" s="46" t="s">
        <v>74</v>
      </c>
      <c r="AH1850" s="46">
        <v>0</v>
      </c>
      <c r="AI1850" s="46" t="s">
        <v>74</v>
      </c>
      <c r="AJ1850" s="46">
        <v>0</v>
      </c>
      <c r="AK1850" s="46" t="s">
        <v>74</v>
      </c>
      <c r="AL1850" s="46">
        <v>0</v>
      </c>
      <c r="AM1850" s="46" t="s">
        <v>74</v>
      </c>
      <c r="AN1850" s="50"/>
      <c r="AO1850" s="46"/>
      <c r="AP1850" s="46"/>
      <c r="AQ1850" s="46"/>
      <c r="AR1850" s="46"/>
      <c r="AS1850" s="46"/>
      <c r="AT1850" s="46"/>
      <c r="AU1850" s="46"/>
      <c r="AV1850" s="46"/>
      <c r="AW1850" s="46"/>
      <c r="AX1850" s="46"/>
      <c r="AY1850" s="46"/>
      <c r="AZ1850" s="46"/>
      <c r="BA1850" s="46"/>
      <c r="BB1850" s="46"/>
      <c r="BC1850" s="46"/>
      <c r="BD1850" s="46"/>
      <c r="BE1850" s="46"/>
      <c r="BF1850" s="46"/>
      <c r="BG1850" s="46"/>
      <c r="BH1850" s="46"/>
      <c r="BI1850" s="46"/>
      <c r="BJ1850" s="46"/>
      <c r="BK1850" s="46"/>
      <c r="BL1850" s="46"/>
      <c r="BM1850" s="46"/>
      <c r="BN1850" s="46"/>
      <c r="BO1850" s="46"/>
      <c r="BP1850" s="46"/>
      <c r="BQ1850" s="46"/>
      <c r="BR1850" s="46"/>
      <c r="BS1850" s="46"/>
      <c r="BT1850" s="46"/>
      <c r="BU1850" s="46"/>
      <c r="BV1850" s="46"/>
      <c r="BW1850" s="46"/>
      <c r="BX1850" s="46"/>
      <c r="BY1850" s="46"/>
      <c r="BZ1850" s="46"/>
      <c r="CA1850" s="46"/>
      <c r="CB1850" s="46"/>
      <c r="CC1850" s="46"/>
    </row>
    <row r="1851" spans="7:81" x14ac:dyDescent="0.25">
      <c r="G1851" t="s">
        <v>134</v>
      </c>
      <c r="H1851" s="40">
        <v>42027</v>
      </c>
      <c r="I1851" s="46">
        <v>0</v>
      </c>
      <c r="J1851" s="46">
        <v>0</v>
      </c>
      <c r="K1851" s="46" t="s">
        <v>74</v>
      </c>
      <c r="L1851" s="46">
        <v>0</v>
      </c>
      <c r="M1851" s="46" t="s">
        <v>74</v>
      </c>
      <c r="N1851" s="46">
        <v>0</v>
      </c>
      <c r="O1851" s="46" t="s">
        <v>74</v>
      </c>
      <c r="P1851" s="46">
        <v>0</v>
      </c>
      <c r="Q1851" s="46" t="s">
        <v>74</v>
      </c>
      <c r="R1851" s="46">
        <v>0</v>
      </c>
      <c r="S1851" s="46" t="s">
        <v>74</v>
      </c>
      <c r="T1851" s="46">
        <v>0</v>
      </c>
      <c r="U1851" s="46" t="s">
        <v>74</v>
      </c>
      <c r="V1851" s="46">
        <v>0</v>
      </c>
      <c r="W1851" s="46" t="s">
        <v>74</v>
      </c>
      <c r="X1851" s="46">
        <v>0</v>
      </c>
      <c r="Y1851" s="46" t="s">
        <v>74</v>
      </c>
      <c r="Z1851" s="46">
        <v>0</v>
      </c>
      <c r="AA1851" s="46" t="s">
        <v>74</v>
      </c>
      <c r="AB1851" s="46">
        <v>0</v>
      </c>
      <c r="AC1851" s="46" t="s">
        <v>74</v>
      </c>
      <c r="AD1851" s="46">
        <v>0</v>
      </c>
      <c r="AE1851" s="46" t="s">
        <v>74</v>
      </c>
      <c r="AF1851" s="46">
        <v>0</v>
      </c>
      <c r="AG1851" s="46" t="s">
        <v>74</v>
      </c>
      <c r="AH1851" s="46">
        <v>0</v>
      </c>
      <c r="AI1851" s="46" t="s">
        <v>74</v>
      </c>
      <c r="AJ1851" s="46">
        <v>0</v>
      </c>
      <c r="AK1851" s="46" t="s">
        <v>74</v>
      </c>
      <c r="AL1851" s="46">
        <v>40.681776539649313</v>
      </c>
      <c r="AM1851" s="46" t="s">
        <v>74</v>
      </c>
      <c r="AN1851" s="50"/>
      <c r="AO1851" s="46"/>
      <c r="AP1851" s="46"/>
      <c r="AQ1851" s="46"/>
      <c r="AR1851" s="46"/>
      <c r="AS1851" s="46"/>
      <c r="AT1851" s="46"/>
      <c r="AU1851" s="46"/>
      <c r="AV1851" s="46"/>
      <c r="AW1851" s="46"/>
      <c r="AX1851" s="46"/>
      <c r="AY1851" s="46"/>
      <c r="AZ1851" s="46"/>
      <c r="BA1851" s="46"/>
      <c r="BB1851" s="46"/>
      <c r="BC1851" s="46"/>
      <c r="BD1851" s="46"/>
      <c r="BE1851" s="46"/>
      <c r="BF1851" s="46"/>
      <c r="BG1851" s="46"/>
      <c r="BH1851" s="46"/>
      <c r="BI1851" s="46"/>
      <c r="BJ1851" s="46"/>
      <c r="BK1851" s="46"/>
      <c r="BL1851" s="46"/>
      <c r="BM1851" s="46"/>
      <c r="BN1851" s="46"/>
      <c r="BO1851" s="46"/>
      <c r="BP1851" s="46"/>
      <c r="BQ1851" s="46"/>
      <c r="BR1851" s="46"/>
      <c r="BS1851" s="46"/>
      <c r="BT1851" s="46"/>
      <c r="BU1851" s="46"/>
      <c r="BV1851" s="46"/>
      <c r="BW1851" s="46"/>
      <c r="BX1851" s="46"/>
      <c r="BY1851" s="46"/>
      <c r="BZ1851" s="46"/>
      <c r="CA1851" s="46"/>
      <c r="CB1851" s="46"/>
      <c r="CC1851" s="46"/>
    </row>
    <row r="1852" spans="7:81" x14ac:dyDescent="0.25">
      <c r="G1852" t="s">
        <v>134</v>
      </c>
      <c r="H1852" s="40">
        <v>42028</v>
      </c>
      <c r="I1852" s="46">
        <v>0</v>
      </c>
      <c r="J1852" s="46">
        <v>0</v>
      </c>
      <c r="K1852" s="46" t="s">
        <v>74</v>
      </c>
      <c r="L1852" s="46">
        <v>0</v>
      </c>
      <c r="M1852" s="46" t="s">
        <v>74</v>
      </c>
      <c r="N1852" s="46">
        <v>0</v>
      </c>
      <c r="O1852" s="46" t="s">
        <v>74</v>
      </c>
      <c r="P1852" s="46">
        <v>0</v>
      </c>
      <c r="Q1852" s="46" t="s">
        <v>74</v>
      </c>
      <c r="R1852" s="46">
        <v>0</v>
      </c>
      <c r="S1852" s="46" t="s">
        <v>74</v>
      </c>
      <c r="T1852" s="46">
        <v>0</v>
      </c>
      <c r="U1852" s="46" t="s">
        <v>74</v>
      </c>
      <c r="V1852" s="46">
        <v>0</v>
      </c>
      <c r="W1852" s="46" t="s">
        <v>74</v>
      </c>
      <c r="X1852" s="46">
        <v>0</v>
      </c>
      <c r="Y1852" s="46" t="s">
        <v>74</v>
      </c>
      <c r="Z1852" s="46">
        <v>0</v>
      </c>
      <c r="AA1852" s="46" t="s">
        <v>74</v>
      </c>
      <c r="AB1852" s="46">
        <v>0</v>
      </c>
      <c r="AC1852" s="46" t="s">
        <v>74</v>
      </c>
      <c r="AD1852" s="46">
        <v>0</v>
      </c>
      <c r="AE1852" s="46" t="s">
        <v>74</v>
      </c>
      <c r="AF1852" s="46">
        <v>0</v>
      </c>
      <c r="AG1852" s="46" t="s">
        <v>74</v>
      </c>
      <c r="AH1852" s="46">
        <v>0</v>
      </c>
      <c r="AI1852" s="46" t="s">
        <v>74</v>
      </c>
      <c r="AJ1852" s="46">
        <v>0</v>
      </c>
      <c r="AK1852" s="46" t="s">
        <v>74</v>
      </c>
      <c r="AL1852" s="46">
        <v>0</v>
      </c>
      <c r="AM1852" s="46" t="s">
        <v>74</v>
      </c>
      <c r="AN1852" s="50"/>
      <c r="AO1852" s="46"/>
      <c r="AP1852" s="46"/>
      <c r="AQ1852" s="46"/>
      <c r="AR1852" s="46"/>
      <c r="AS1852" s="46"/>
      <c r="AT1852" s="46"/>
      <c r="AU1852" s="46"/>
      <c r="AV1852" s="46"/>
      <c r="AW1852" s="46"/>
      <c r="AX1852" s="46"/>
      <c r="AY1852" s="46"/>
      <c r="AZ1852" s="46"/>
      <c r="BA1852" s="46"/>
      <c r="BB1852" s="46"/>
      <c r="BC1852" s="46"/>
      <c r="BD1852" s="46"/>
      <c r="BE1852" s="46"/>
      <c r="BF1852" s="46"/>
      <c r="BG1852" s="46"/>
      <c r="BH1852" s="46"/>
      <c r="BI1852" s="46"/>
      <c r="BJ1852" s="46"/>
      <c r="BK1852" s="46"/>
      <c r="BL1852" s="46"/>
      <c r="BM1852" s="46"/>
      <c r="BN1852" s="46"/>
      <c r="BO1852" s="46"/>
      <c r="BP1852" s="46"/>
      <c r="BQ1852" s="46"/>
      <c r="BR1852" s="46"/>
      <c r="BS1852" s="46"/>
      <c r="BT1852" s="46"/>
      <c r="BU1852" s="46"/>
      <c r="BV1852" s="46"/>
      <c r="BW1852" s="46"/>
      <c r="BX1852" s="46"/>
      <c r="BY1852" s="46"/>
      <c r="BZ1852" s="46"/>
      <c r="CA1852" s="46"/>
      <c r="CB1852" s="46"/>
      <c r="CC1852" s="46"/>
    </row>
    <row r="1853" spans="7:81" x14ac:dyDescent="0.25">
      <c r="G1853" t="s">
        <v>134</v>
      </c>
      <c r="H1853" s="40">
        <v>42029</v>
      </c>
      <c r="I1853" s="46">
        <v>0</v>
      </c>
      <c r="J1853" s="46">
        <v>0</v>
      </c>
      <c r="K1853" s="46" t="s">
        <v>74</v>
      </c>
      <c r="L1853" s="46">
        <v>0</v>
      </c>
      <c r="M1853" s="46" t="s">
        <v>74</v>
      </c>
      <c r="N1853" s="46">
        <v>0</v>
      </c>
      <c r="O1853" s="46" t="s">
        <v>74</v>
      </c>
      <c r="P1853" s="46">
        <v>0</v>
      </c>
      <c r="Q1853" s="46" t="s">
        <v>74</v>
      </c>
      <c r="R1853" s="46">
        <v>0</v>
      </c>
      <c r="S1853" s="46" t="s">
        <v>74</v>
      </c>
      <c r="T1853" s="46">
        <v>0</v>
      </c>
      <c r="U1853" s="46" t="s">
        <v>74</v>
      </c>
      <c r="V1853" s="46">
        <v>0</v>
      </c>
      <c r="W1853" s="46" t="s">
        <v>74</v>
      </c>
      <c r="X1853" s="46">
        <v>0</v>
      </c>
      <c r="Y1853" s="46" t="s">
        <v>74</v>
      </c>
      <c r="Z1853" s="46">
        <v>0</v>
      </c>
      <c r="AA1853" s="46" t="s">
        <v>74</v>
      </c>
      <c r="AB1853" s="46">
        <v>0</v>
      </c>
      <c r="AC1853" s="46" t="s">
        <v>74</v>
      </c>
      <c r="AD1853" s="46">
        <v>0</v>
      </c>
      <c r="AE1853" s="46" t="s">
        <v>74</v>
      </c>
      <c r="AF1853" s="46">
        <v>0</v>
      </c>
      <c r="AG1853" s="46" t="s">
        <v>74</v>
      </c>
      <c r="AH1853" s="46">
        <v>0</v>
      </c>
      <c r="AI1853" s="46" t="s">
        <v>74</v>
      </c>
      <c r="AJ1853" s="46">
        <v>0</v>
      </c>
      <c r="AK1853" s="46" t="s">
        <v>74</v>
      </c>
      <c r="AL1853" s="46">
        <v>0</v>
      </c>
      <c r="AM1853" s="46" t="s">
        <v>74</v>
      </c>
      <c r="AN1853" s="50"/>
      <c r="AO1853" s="46"/>
      <c r="AP1853" s="46"/>
      <c r="AQ1853" s="46"/>
      <c r="AR1853" s="46"/>
      <c r="AS1853" s="46"/>
      <c r="AT1853" s="46"/>
      <c r="AU1853" s="46"/>
      <c r="AV1853" s="46"/>
      <c r="AW1853" s="46"/>
      <c r="AX1853" s="46"/>
      <c r="AY1853" s="46"/>
      <c r="AZ1853" s="46"/>
      <c r="BA1853" s="46"/>
      <c r="BB1853" s="46"/>
      <c r="BC1853" s="46"/>
      <c r="BD1853" s="46"/>
      <c r="BE1853" s="46"/>
      <c r="BF1853" s="46"/>
      <c r="BG1853" s="46"/>
      <c r="BH1853" s="46"/>
      <c r="BI1853" s="46"/>
      <c r="BJ1853" s="46"/>
      <c r="BK1853" s="46"/>
      <c r="BL1853" s="46"/>
      <c r="BM1853" s="46"/>
      <c r="BN1853" s="46"/>
      <c r="BO1853" s="46"/>
      <c r="BP1853" s="46"/>
      <c r="BQ1853" s="46"/>
      <c r="BR1853" s="46"/>
      <c r="BS1853" s="46"/>
      <c r="BT1853" s="46"/>
      <c r="BU1853" s="46"/>
      <c r="BV1853" s="46"/>
      <c r="BW1853" s="46"/>
      <c r="BX1853" s="46"/>
      <c r="BY1853" s="46"/>
      <c r="BZ1853" s="46"/>
      <c r="CA1853" s="46"/>
      <c r="CB1853" s="46"/>
      <c r="CC1853" s="46"/>
    </row>
    <row r="1854" spans="7:81" x14ac:dyDescent="0.25">
      <c r="G1854" t="s">
        <v>134</v>
      </c>
      <c r="H1854" s="40">
        <v>42030</v>
      </c>
      <c r="I1854" s="46">
        <v>0</v>
      </c>
      <c r="J1854" s="46">
        <v>0</v>
      </c>
      <c r="K1854" s="46" t="s">
        <v>74</v>
      </c>
      <c r="L1854" s="46">
        <v>0</v>
      </c>
      <c r="M1854" s="46" t="s">
        <v>74</v>
      </c>
      <c r="N1854" s="46">
        <v>0</v>
      </c>
      <c r="O1854" s="46" t="s">
        <v>74</v>
      </c>
      <c r="P1854" s="46">
        <v>0</v>
      </c>
      <c r="Q1854" s="46" t="s">
        <v>74</v>
      </c>
      <c r="R1854" s="46">
        <v>0</v>
      </c>
      <c r="S1854" s="46" t="s">
        <v>74</v>
      </c>
      <c r="T1854" s="46">
        <v>0</v>
      </c>
      <c r="U1854" s="46" t="s">
        <v>74</v>
      </c>
      <c r="V1854" s="46">
        <v>0</v>
      </c>
      <c r="W1854" s="46" t="s">
        <v>74</v>
      </c>
      <c r="X1854" s="46">
        <v>0</v>
      </c>
      <c r="Y1854" s="46" t="s">
        <v>74</v>
      </c>
      <c r="Z1854" s="46">
        <v>0</v>
      </c>
      <c r="AA1854" s="46" t="s">
        <v>74</v>
      </c>
      <c r="AB1854" s="46">
        <v>0</v>
      </c>
      <c r="AC1854" s="46" t="s">
        <v>74</v>
      </c>
      <c r="AD1854" s="46">
        <v>0</v>
      </c>
      <c r="AE1854" s="46" t="s">
        <v>74</v>
      </c>
      <c r="AF1854" s="46">
        <v>0</v>
      </c>
      <c r="AG1854" s="46" t="s">
        <v>74</v>
      </c>
      <c r="AH1854" s="46">
        <v>0</v>
      </c>
      <c r="AI1854" s="46" t="s">
        <v>74</v>
      </c>
      <c r="AJ1854" s="46">
        <v>0</v>
      </c>
      <c r="AK1854" s="46" t="s">
        <v>74</v>
      </c>
      <c r="AL1854" s="46">
        <v>0</v>
      </c>
      <c r="AM1854" s="46" t="s">
        <v>74</v>
      </c>
      <c r="AN1854" s="50"/>
      <c r="AO1854" s="46"/>
      <c r="AP1854" s="46"/>
      <c r="AQ1854" s="46"/>
      <c r="AR1854" s="46"/>
      <c r="AS1854" s="46"/>
      <c r="AT1854" s="46"/>
      <c r="AU1854" s="46"/>
      <c r="AV1854" s="46"/>
      <c r="AW1854" s="46"/>
      <c r="AX1854" s="46"/>
      <c r="AY1854" s="46"/>
      <c r="AZ1854" s="46"/>
      <c r="BA1854" s="46"/>
      <c r="BB1854" s="46"/>
      <c r="BC1854" s="46"/>
      <c r="BD1854" s="46"/>
      <c r="BE1854" s="46"/>
      <c r="BF1854" s="46"/>
      <c r="BG1854" s="46"/>
      <c r="BH1854" s="46"/>
      <c r="BI1854" s="46"/>
      <c r="BJ1854" s="46"/>
      <c r="BK1854" s="46"/>
      <c r="BL1854" s="46"/>
      <c r="BM1854" s="46"/>
      <c r="BN1854" s="46"/>
      <c r="BO1854" s="46"/>
      <c r="BP1854" s="46"/>
      <c r="BQ1854" s="46"/>
      <c r="BR1854" s="46"/>
      <c r="BS1854" s="46"/>
      <c r="BT1854" s="46"/>
      <c r="BU1854" s="46"/>
      <c r="BV1854" s="46"/>
      <c r="BW1854" s="46"/>
      <c r="BX1854" s="46"/>
      <c r="BY1854" s="46"/>
      <c r="BZ1854" s="46"/>
      <c r="CA1854" s="46"/>
      <c r="CB1854" s="46"/>
      <c r="CC1854" s="46"/>
    </row>
    <row r="1855" spans="7:81" x14ac:dyDescent="0.25">
      <c r="G1855" t="s">
        <v>134</v>
      </c>
      <c r="H1855" s="40">
        <v>42031</v>
      </c>
      <c r="I1855" s="46">
        <v>1.5</v>
      </c>
      <c r="J1855" s="46">
        <v>0</v>
      </c>
      <c r="K1855" s="46" t="s">
        <v>74</v>
      </c>
      <c r="L1855" s="46">
        <v>0</v>
      </c>
      <c r="M1855" s="46" t="s">
        <v>74</v>
      </c>
      <c r="N1855" s="46">
        <v>0</v>
      </c>
      <c r="O1855" s="46" t="s">
        <v>74</v>
      </c>
      <c r="P1855" s="46">
        <v>42.339942176004833</v>
      </c>
      <c r="Q1855" s="46" t="s">
        <v>74</v>
      </c>
      <c r="R1855" s="46">
        <v>0</v>
      </c>
      <c r="S1855" s="46" t="s">
        <v>74</v>
      </c>
      <c r="T1855" s="46">
        <v>0</v>
      </c>
      <c r="U1855" s="46" t="s">
        <v>74</v>
      </c>
      <c r="V1855" s="46">
        <v>0</v>
      </c>
      <c r="W1855" s="46" t="s">
        <v>74</v>
      </c>
      <c r="X1855" s="46">
        <v>0</v>
      </c>
      <c r="Y1855" s="46" t="s">
        <v>74</v>
      </c>
      <c r="Z1855" s="46">
        <v>0</v>
      </c>
      <c r="AA1855" s="46" t="s">
        <v>74</v>
      </c>
      <c r="AB1855" s="46">
        <v>0</v>
      </c>
      <c r="AC1855" s="46" t="s">
        <v>74</v>
      </c>
      <c r="AD1855" s="46">
        <v>0</v>
      </c>
      <c r="AE1855" s="46" t="s">
        <v>74</v>
      </c>
      <c r="AF1855" s="46">
        <v>0</v>
      </c>
      <c r="AG1855" s="46" t="s">
        <v>74</v>
      </c>
      <c r="AH1855" s="46">
        <v>0</v>
      </c>
      <c r="AI1855" s="46" t="s">
        <v>74</v>
      </c>
      <c r="AJ1855" s="46">
        <v>0</v>
      </c>
      <c r="AK1855" s="46" t="s">
        <v>74</v>
      </c>
      <c r="AL1855" s="46">
        <v>0</v>
      </c>
      <c r="AM1855" s="46" t="s">
        <v>74</v>
      </c>
      <c r="AN1855" s="50"/>
      <c r="AO1855" s="46"/>
      <c r="AP1855" s="46"/>
      <c r="AQ1855" s="46"/>
      <c r="AR1855" s="46"/>
      <c r="AS1855" s="46"/>
      <c r="AT1855" s="46"/>
      <c r="AU1855" s="46"/>
      <c r="AV1855" s="46"/>
      <c r="AW1855" s="46"/>
      <c r="AX1855" s="46"/>
      <c r="AY1855" s="46"/>
      <c r="AZ1855" s="46"/>
      <c r="BA1855" s="46"/>
      <c r="BB1855" s="46"/>
      <c r="BC1855" s="46"/>
      <c r="BD1855" s="46"/>
      <c r="BE1855" s="46"/>
      <c r="BF1855" s="46"/>
      <c r="BG1855" s="46"/>
      <c r="BH1855" s="46"/>
      <c r="BI1855" s="46"/>
      <c r="BJ1855" s="46"/>
      <c r="BK1855" s="46"/>
      <c r="BL1855" s="46"/>
      <c r="BM1855" s="46"/>
      <c r="BN1855" s="46"/>
      <c r="BO1855" s="46"/>
      <c r="BP1855" s="46"/>
      <c r="BQ1855" s="46"/>
      <c r="BR1855" s="46"/>
      <c r="BS1855" s="46"/>
      <c r="BT1855" s="46"/>
      <c r="BU1855" s="46"/>
      <c r="BV1855" s="46"/>
      <c r="BW1855" s="46"/>
      <c r="BX1855" s="46"/>
      <c r="BY1855" s="46"/>
      <c r="BZ1855" s="46"/>
      <c r="CA1855" s="46"/>
      <c r="CB1855" s="46"/>
      <c r="CC1855" s="46"/>
    </row>
    <row r="1856" spans="7:81" x14ac:dyDescent="0.25">
      <c r="G1856" t="s">
        <v>134</v>
      </c>
      <c r="H1856" s="40">
        <v>42032</v>
      </c>
      <c r="I1856" s="46">
        <v>3</v>
      </c>
      <c r="J1856" s="46">
        <v>0</v>
      </c>
      <c r="K1856" s="46">
        <v>0.11</v>
      </c>
      <c r="L1856" s="46">
        <v>0</v>
      </c>
      <c r="M1856" s="46">
        <v>0</v>
      </c>
      <c r="N1856" s="46">
        <v>0</v>
      </c>
      <c r="O1856" s="46">
        <v>0.35</v>
      </c>
      <c r="P1856" s="46">
        <v>0</v>
      </c>
      <c r="Q1856" s="46">
        <v>0.5</v>
      </c>
      <c r="R1856" s="46">
        <v>0</v>
      </c>
      <c r="S1856" s="46">
        <v>0.6333333333333333</v>
      </c>
      <c r="T1856" s="46">
        <v>0</v>
      </c>
      <c r="U1856" s="46">
        <v>0</v>
      </c>
      <c r="V1856" s="46">
        <v>0</v>
      </c>
      <c r="W1856" s="46">
        <v>1.4666666666666668</v>
      </c>
      <c r="X1856" s="46">
        <v>0</v>
      </c>
      <c r="Y1856" s="46">
        <v>0</v>
      </c>
      <c r="Z1856" s="46">
        <v>0</v>
      </c>
      <c r="AA1856" s="46" t="s">
        <v>74</v>
      </c>
      <c r="AB1856" s="46">
        <v>51.525235201272629</v>
      </c>
      <c r="AC1856" s="46" t="s">
        <v>74</v>
      </c>
      <c r="AD1856" s="46">
        <v>0</v>
      </c>
      <c r="AE1856" s="46" t="s">
        <v>74</v>
      </c>
      <c r="AF1856" s="46">
        <v>0</v>
      </c>
      <c r="AG1856" s="46" t="s">
        <v>74</v>
      </c>
      <c r="AH1856" s="46">
        <v>0</v>
      </c>
      <c r="AI1856" s="46" t="s">
        <v>74</v>
      </c>
      <c r="AJ1856" s="46">
        <v>0</v>
      </c>
      <c r="AK1856" s="46" t="s">
        <v>74</v>
      </c>
      <c r="AL1856" s="46">
        <v>0</v>
      </c>
      <c r="AM1856" s="46" t="s">
        <v>74</v>
      </c>
      <c r="AN1856" s="50"/>
      <c r="AO1856" s="46">
        <v>0</v>
      </c>
      <c r="AP1856" s="46">
        <v>0.22</v>
      </c>
      <c r="AQ1856" s="46">
        <v>0</v>
      </c>
      <c r="AR1856" s="46">
        <v>0.4</v>
      </c>
      <c r="AS1856" s="46">
        <v>0.3</v>
      </c>
      <c r="AT1856" s="46">
        <v>0.8</v>
      </c>
      <c r="AU1856" s="46">
        <v>0</v>
      </c>
      <c r="AV1856" s="46">
        <v>0.7</v>
      </c>
      <c r="AW1856" s="46">
        <v>0</v>
      </c>
      <c r="AX1856" s="46">
        <v>0</v>
      </c>
      <c r="AY1856" s="46">
        <v>1.9</v>
      </c>
      <c r="AZ1856" s="46">
        <v>0</v>
      </c>
      <c r="BA1856" s="46">
        <v>0</v>
      </c>
      <c r="BB1856" s="46">
        <v>0</v>
      </c>
      <c r="BC1856" s="46">
        <v>3</v>
      </c>
      <c r="BD1856" s="46">
        <v>1.4</v>
      </c>
      <c r="BE1856" s="46">
        <v>0</v>
      </c>
      <c r="BF1856" s="46">
        <v>0</v>
      </c>
      <c r="BG1856" s="46">
        <v>0</v>
      </c>
      <c r="BH1856" s="46">
        <v>0</v>
      </c>
      <c r="BI1856" s="46"/>
      <c r="BJ1856" s="46"/>
      <c r="BK1856" s="46"/>
      <c r="BL1856" s="46"/>
      <c r="BM1856" s="46"/>
      <c r="BN1856" s="46"/>
      <c r="BO1856" s="46"/>
      <c r="BP1856" s="46"/>
      <c r="BQ1856" s="46"/>
      <c r="BR1856" s="46"/>
      <c r="BS1856" s="46"/>
      <c r="BT1856" s="46"/>
      <c r="BU1856" s="46"/>
      <c r="BV1856" s="46"/>
      <c r="BW1856" s="46"/>
      <c r="BX1856" s="46"/>
      <c r="BY1856" s="46"/>
      <c r="BZ1856" s="46"/>
      <c r="CA1856" s="46"/>
      <c r="CB1856" s="46"/>
      <c r="CC1856" s="46"/>
    </row>
    <row r="1857" spans="7:81" x14ac:dyDescent="0.25">
      <c r="G1857" t="s">
        <v>134</v>
      </c>
      <c r="H1857" s="40">
        <v>42033</v>
      </c>
      <c r="I1857" s="46">
        <v>0</v>
      </c>
      <c r="J1857" s="46">
        <v>0</v>
      </c>
      <c r="K1857" s="46" t="s">
        <v>74</v>
      </c>
      <c r="L1857" s="46">
        <v>0</v>
      </c>
      <c r="M1857" s="46" t="s">
        <v>74</v>
      </c>
      <c r="N1857" s="46">
        <v>0</v>
      </c>
      <c r="O1857" s="46" t="s">
        <v>74</v>
      </c>
      <c r="P1857" s="46">
        <v>0</v>
      </c>
      <c r="Q1857" s="46" t="s">
        <v>74</v>
      </c>
      <c r="R1857" s="46">
        <v>0</v>
      </c>
      <c r="S1857" s="46" t="s">
        <v>74</v>
      </c>
      <c r="T1857" s="46">
        <v>0</v>
      </c>
      <c r="U1857" s="46" t="s">
        <v>74</v>
      </c>
      <c r="V1857" s="46">
        <v>0</v>
      </c>
      <c r="W1857" s="46" t="s">
        <v>74</v>
      </c>
      <c r="X1857" s="46">
        <v>0</v>
      </c>
      <c r="Y1857" s="46" t="s">
        <v>74</v>
      </c>
      <c r="Z1857" s="46">
        <v>0</v>
      </c>
      <c r="AA1857" s="46" t="s">
        <v>74</v>
      </c>
      <c r="AB1857" s="46">
        <v>0</v>
      </c>
      <c r="AC1857" s="46" t="s">
        <v>74</v>
      </c>
      <c r="AD1857" s="46">
        <v>0</v>
      </c>
      <c r="AE1857" s="46" t="s">
        <v>74</v>
      </c>
      <c r="AF1857" s="46">
        <v>0</v>
      </c>
      <c r="AG1857" s="46" t="s">
        <v>74</v>
      </c>
      <c r="AH1857" s="46">
        <v>0</v>
      </c>
      <c r="AI1857" s="46" t="s">
        <v>74</v>
      </c>
      <c r="AJ1857" s="46">
        <v>0</v>
      </c>
      <c r="AK1857" s="46" t="s">
        <v>74</v>
      </c>
      <c r="AL1857" s="46">
        <v>0</v>
      </c>
      <c r="AM1857" s="46" t="s">
        <v>74</v>
      </c>
      <c r="AN1857" s="50"/>
      <c r="AO1857" s="46"/>
      <c r="AP1857" s="46"/>
      <c r="AQ1857" s="46"/>
      <c r="AR1857" s="46"/>
      <c r="AS1857" s="46"/>
      <c r="AT1857" s="46"/>
      <c r="AU1857" s="46"/>
      <c r="AV1857" s="46"/>
      <c r="AW1857" s="46"/>
      <c r="AX1857" s="46"/>
      <c r="AY1857" s="46"/>
      <c r="AZ1857" s="46"/>
      <c r="BA1857" s="46"/>
      <c r="BB1857" s="46"/>
      <c r="BC1857" s="46"/>
      <c r="BD1857" s="46"/>
      <c r="BE1857" s="46"/>
      <c r="BF1857" s="46"/>
      <c r="BG1857" s="46"/>
      <c r="BH1857" s="46"/>
      <c r="BI1857" s="46"/>
      <c r="BJ1857" s="46"/>
      <c r="BK1857" s="46"/>
      <c r="BL1857" s="46"/>
      <c r="BM1857" s="46"/>
      <c r="BN1857" s="46"/>
      <c r="BO1857" s="46"/>
      <c r="BP1857" s="46"/>
      <c r="BQ1857" s="46"/>
      <c r="BR1857" s="46"/>
      <c r="BS1857" s="46"/>
      <c r="BT1857" s="46"/>
      <c r="BU1857" s="46"/>
      <c r="BV1857" s="46"/>
      <c r="BW1857" s="46"/>
      <c r="BX1857" s="46"/>
      <c r="BY1857" s="46"/>
      <c r="BZ1857" s="46"/>
      <c r="CA1857" s="46"/>
      <c r="CB1857" s="46"/>
      <c r="CC1857" s="46"/>
    </row>
    <row r="1858" spans="7:81" x14ac:dyDescent="0.25">
      <c r="G1858" t="s">
        <v>134</v>
      </c>
      <c r="H1858" s="40">
        <v>42034</v>
      </c>
      <c r="I1858" s="46">
        <v>0</v>
      </c>
      <c r="J1858" s="46">
        <v>0</v>
      </c>
      <c r="K1858" s="46" t="s">
        <v>74</v>
      </c>
      <c r="L1858" s="46">
        <v>0</v>
      </c>
      <c r="M1858" s="46" t="s">
        <v>74</v>
      </c>
      <c r="N1858" s="46">
        <v>0</v>
      </c>
      <c r="O1858" s="46" t="s">
        <v>74</v>
      </c>
      <c r="P1858" s="46">
        <v>0</v>
      </c>
      <c r="Q1858" s="46" t="s">
        <v>74</v>
      </c>
      <c r="R1858" s="46">
        <v>0</v>
      </c>
      <c r="S1858" s="46" t="s">
        <v>74</v>
      </c>
      <c r="T1858" s="46">
        <v>0</v>
      </c>
      <c r="U1858" s="46" t="s">
        <v>74</v>
      </c>
      <c r="V1858" s="46">
        <v>0</v>
      </c>
      <c r="W1858" s="46" t="s">
        <v>74</v>
      </c>
      <c r="X1858" s="46">
        <v>0</v>
      </c>
      <c r="Y1858" s="46" t="s">
        <v>74</v>
      </c>
      <c r="Z1858" s="46">
        <v>0</v>
      </c>
      <c r="AA1858" s="46" t="s">
        <v>74</v>
      </c>
      <c r="AB1858" s="46">
        <v>0</v>
      </c>
      <c r="AC1858" s="46" t="s">
        <v>74</v>
      </c>
      <c r="AD1858" s="46">
        <v>0</v>
      </c>
      <c r="AE1858" s="46" t="s">
        <v>74</v>
      </c>
      <c r="AF1858" s="46">
        <v>0</v>
      </c>
      <c r="AG1858" s="46" t="s">
        <v>74</v>
      </c>
      <c r="AH1858" s="46">
        <v>0</v>
      </c>
      <c r="AI1858" s="46" t="s">
        <v>74</v>
      </c>
      <c r="AJ1858" s="46">
        <v>0</v>
      </c>
      <c r="AK1858" s="46" t="s">
        <v>74</v>
      </c>
      <c r="AL1858" s="46">
        <v>0</v>
      </c>
      <c r="AM1858" s="46" t="s">
        <v>74</v>
      </c>
      <c r="AN1858" s="50"/>
      <c r="AO1858" s="46"/>
      <c r="AP1858" s="46"/>
      <c r="AQ1858" s="46"/>
      <c r="AR1858" s="46"/>
      <c r="AS1858" s="46"/>
      <c r="AT1858" s="46"/>
      <c r="AU1858" s="46"/>
      <c r="AV1858" s="46"/>
      <c r="AW1858" s="46"/>
      <c r="AX1858" s="46"/>
      <c r="AY1858" s="46"/>
      <c r="AZ1858" s="46"/>
      <c r="BA1858" s="46"/>
      <c r="BB1858" s="46"/>
      <c r="BC1858" s="46"/>
      <c r="BD1858" s="46"/>
      <c r="BE1858" s="46"/>
      <c r="BF1858" s="46"/>
      <c r="BG1858" s="46"/>
      <c r="BH1858" s="46"/>
      <c r="BI1858" s="46"/>
      <c r="BJ1858" s="46"/>
      <c r="BK1858" s="46"/>
      <c r="BL1858" s="46"/>
      <c r="BM1858" s="46"/>
      <c r="BN1858" s="46"/>
      <c r="BO1858" s="46"/>
      <c r="BP1858" s="46"/>
      <c r="BQ1858" s="46"/>
      <c r="BR1858" s="46"/>
      <c r="BS1858" s="46"/>
      <c r="BT1858" s="46"/>
      <c r="BU1858" s="46"/>
      <c r="BV1858" s="46"/>
      <c r="BW1858" s="46"/>
      <c r="BX1858" s="46"/>
      <c r="BY1858" s="46"/>
      <c r="BZ1858" s="46"/>
      <c r="CA1858" s="46"/>
      <c r="CB1858" s="46"/>
      <c r="CC1858" s="46"/>
    </row>
    <row r="1859" spans="7:81" x14ac:dyDescent="0.25">
      <c r="G1859" t="s">
        <v>134</v>
      </c>
      <c r="H1859" s="40">
        <v>42035</v>
      </c>
      <c r="I1859" s="46">
        <v>0</v>
      </c>
      <c r="J1859" s="46">
        <v>0</v>
      </c>
      <c r="K1859" s="46" t="s">
        <v>74</v>
      </c>
      <c r="L1859" s="46">
        <v>0</v>
      </c>
      <c r="M1859" s="46" t="s">
        <v>74</v>
      </c>
      <c r="N1859" s="46">
        <v>0</v>
      </c>
      <c r="O1859" s="46" t="s">
        <v>74</v>
      </c>
      <c r="P1859" s="46">
        <v>0</v>
      </c>
      <c r="Q1859" s="46" t="s">
        <v>74</v>
      </c>
      <c r="R1859" s="46">
        <v>0</v>
      </c>
      <c r="S1859" s="46" t="s">
        <v>74</v>
      </c>
      <c r="T1859" s="46">
        <v>0</v>
      </c>
      <c r="U1859" s="46" t="s">
        <v>74</v>
      </c>
      <c r="V1859" s="46">
        <v>0</v>
      </c>
      <c r="W1859" s="46" t="s">
        <v>74</v>
      </c>
      <c r="X1859" s="46">
        <v>0</v>
      </c>
      <c r="Y1859" s="46" t="s">
        <v>74</v>
      </c>
      <c r="Z1859" s="46">
        <v>0</v>
      </c>
      <c r="AA1859" s="46" t="s">
        <v>74</v>
      </c>
      <c r="AB1859" s="46">
        <v>0</v>
      </c>
      <c r="AC1859" s="46" t="s">
        <v>74</v>
      </c>
      <c r="AD1859" s="46">
        <v>0</v>
      </c>
      <c r="AE1859" s="46" t="s">
        <v>74</v>
      </c>
      <c r="AF1859" s="46">
        <v>0</v>
      </c>
      <c r="AG1859" s="46" t="s">
        <v>74</v>
      </c>
      <c r="AH1859" s="46">
        <v>0</v>
      </c>
      <c r="AI1859" s="46" t="s">
        <v>74</v>
      </c>
      <c r="AJ1859" s="46">
        <v>0</v>
      </c>
      <c r="AK1859" s="46" t="s">
        <v>74</v>
      </c>
      <c r="AL1859" s="46">
        <v>0</v>
      </c>
      <c r="AM1859" s="46" t="s">
        <v>74</v>
      </c>
      <c r="AN1859" s="50"/>
      <c r="AO1859" s="46"/>
      <c r="AP1859" s="46"/>
      <c r="AQ1859" s="46"/>
      <c r="AR1859" s="46"/>
      <c r="AS1859" s="46"/>
      <c r="AT1859" s="46"/>
      <c r="AU1859" s="46"/>
      <c r="AV1859" s="46"/>
      <c r="AW1859" s="46"/>
      <c r="AX1859" s="46"/>
      <c r="AY1859" s="46"/>
      <c r="AZ1859" s="46"/>
      <c r="BA1859" s="46"/>
      <c r="BB1859" s="46"/>
      <c r="BC1859" s="46"/>
      <c r="BD1859" s="46"/>
      <c r="BE1859" s="46"/>
      <c r="BF1859" s="46"/>
      <c r="BG1859" s="46"/>
      <c r="BH1859" s="46"/>
      <c r="BI1859" s="46"/>
      <c r="BJ1859" s="46"/>
      <c r="BK1859" s="46"/>
      <c r="BL1859" s="46"/>
      <c r="BM1859" s="46"/>
      <c r="BN1859" s="46"/>
      <c r="BO1859" s="46"/>
      <c r="BP1859" s="46"/>
      <c r="BQ1859" s="46"/>
      <c r="BR1859" s="46"/>
      <c r="BS1859" s="46"/>
      <c r="BT1859" s="46"/>
      <c r="BU1859" s="46"/>
      <c r="BV1859" s="46"/>
      <c r="BW1859" s="46"/>
      <c r="BX1859" s="46"/>
      <c r="BY1859" s="46"/>
      <c r="BZ1859" s="46"/>
      <c r="CA1859" s="46"/>
      <c r="CB1859" s="46"/>
      <c r="CC1859" s="46"/>
    </row>
    <row r="1860" spans="7:81" x14ac:dyDescent="0.25">
      <c r="G1860" t="s">
        <v>134</v>
      </c>
      <c r="H1860" s="40">
        <v>42036</v>
      </c>
      <c r="I1860" s="46">
        <v>5</v>
      </c>
      <c r="J1860" s="46">
        <v>0</v>
      </c>
      <c r="K1860" s="46" t="s">
        <v>74</v>
      </c>
      <c r="L1860" s="46">
        <v>0</v>
      </c>
      <c r="M1860" s="46" t="s">
        <v>74</v>
      </c>
      <c r="N1860" s="46">
        <v>0</v>
      </c>
      <c r="O1860" s="46" t="s">
        <v>74</v>
      </c>
      <c r="P1860" s="46">
        <v>0</v>
      </c>
      <c r="Q1860" s="46" t="s">
        <v>74</v>
      </c>
      <c r="R1860" s="46">
        <v>0</v>
      </c>
      <c r="S1860" s="46" t="s">
        <v>74</v>
      </c>
      <c r="T1860" s="46">
        <v>0</v>
      </c>
      <c r="U1860" s="46" t="s">
        <v>74</v>
      </c>
      <c r="V1860" s="46">
        <v>0</v>
      </c>
      <c r="W1860" s="46" t="s">
        <v>74</v>
      </c>
      <c r="X1860" s="46">
        <v>0</v>
      </c>
      <c r="Y1860" s="46" t="s">
        <v>74</v>
      </c>
      <c r="Z1860" s="46">
        <v>0</v>
      </c>
      <c r="AA1860" s="46" t="s">
        <v>74</v>
      </c>
      <c r="AB1860" s="46">
        <v>0</v>
      </c>
      <c r="AC1860" s="46" t="s">
        <v>74</v>
      </c>
      <c r="AD1860" s="46">
        <v>0</v>
      </c>
      <c r="AE1860" s="46" t="s">
        <v>74</v>
      </c>
      <c r="AF1860" s="46">
        <v>0</v>
      </c>
      <c r="AG1860" s="46" t="s">
        <v>74</v>
      </c>
      <c r="AH1860" s="46">
        <v>0</v>
      </c>
      <c r="AI1860" s="46" t="s">
        <v>74</v>
      </c>
      <c r="AJ1860" s="46">
        <v>0</v>
      </c>
      <c r="AK1860" s="46" t="s">
        <v>74</v>
      </c>
      <c r="AL1860" s="46">
        <v>0</v>
      </c>
      <c r="AM1860" s="46" t="s">
        <v>74</v>
      </c>
      <c r="AN1860" s="50"/>
      <c r="AO1860" s="46"/>
      <c r="AP1860" s="46"/>
      <c r="AQ1860" s="46"/>
      <c r="AR1860" s="46"/>
      <c r="AS1860" s="46"/>
      <c r="AT1860" s="46"/>
      <c r="AU1860" s="46"/>
      <c r="AV1860" s="46"/>
      <c r="AW1860" s="46"/>
      <c r="AX1860" s="46"/>
      <c r="AY1860" s="46"/>
      <c r="AZ1860" s="46"/>
      <c r="BA1860" s="46"/>
      <c r="BB1860" s="46"/>
      <c r="BC1860" s="46"/>
      <c r="BD1860" s="46"/>
      <c r="BE1860" s="46"/>
      <c r="BF1860" s="46"/>
      <c r="BG1860" s="46"/>
      <c r="BH1860" s="46"/>
      <c r="BI1860" s="46"/>
      <c r="BJ1860" s="46"/>
      <c r="BK1860" s="46"/>
      <c r="BL1860" s="46"/>
      <c r="BM1860" s="46"/>
      <c r="BN1860" s="46"/>
      <c r="BO1860" s="46"/>
      <c r="BP1860" s="46"/>
      <c r="BQ1860" s="46"/>
      <c r="BR1860" s="46"/>
      <c r="BS1860" s="46"/>
      <c r="BT1860" s="46"/>
      <c r="BU1860" s="46"/>
      <c r="BV1860" s="46"/>
      <c r="BW1860" s="46"/>
      <c r="BX1860" s="46"/>
      <c r="BY1860" s="46"/>
      <c r="BZ1860" s="46"/>
      <c r="CA1860" s="46"/>
      <c r="CB1860" s="46"/>
      <c r="CC1860" s="46"/>
    </row>
    <row r="1861" spans="7:81" x14ac:dyDescent="0.25">
      <c r="G1861" t="s">
        <v>134</v>
      </c>
      <c r="H1861" s="40">
        <v>42037</v>
      </c>
      <c r="I1861" s="46">
        <v>0</v>
      </c>
      <c r="J1861" s="46">
        <v>0</v>
      </c>
      <c r="K1861" s="46" t="s">
        <v>74</v>
      </c>
      <c r="L1861" s="46">
        <v>0</v>
      </c>
      <c r="M1861" s="46" t="s">
        <v>74</v>
      </c>
      <c r="N1861" s="46">
        <v>0</v>
      </c>
      <c r="O1861" s="46" t="s">
        <v>74</v>
      </c>
      <c r="P1861" s="46">
        <v>0</v>
      </c>
      <c r="Q1861" s="46" t="s">
        <v>74</v>
      </c>
      <c r="R1861" s="46">
        <v>0</v>
      </c>
      <c r="S1861" s="46" t="s">
        <v>74</v>
      </c>
      <c r="T1861" s="46">
        <v>0</v>
      </c>
      <c r="U1861" s="46" t="s">
        <v>74</v>
      </c>
      <c r="V1861" s="46">
        <v>0</v>
      </c>
      <c r="W1861" s="46" t="s">
        <v>74</v>
      </c>
      <c r="X1861" s="46">
        <v>0</v>
      </c>
      <c r="Y1861" s="46" t="s">
        <v>74</v>
      </c>
      <c r="Z1861" s="46">
        <v>43.306995196773087</v>
      </c>
      <c r="AA1861" s="46" t="s">
        <v>74</v>
      </c>
      <c r="AB1861" s="46">
        <v>0</v>
      </c>
      <c r="AC1861" s="46" t="s">
        <v>74</v>
      </c>
      <c r="AD1861" s="46">
        <v>0</v>
      </c>
      <c r="AE1861" s="46" t="s">
        <v>74</v>
      </c>
      <c r="AF1861" s="46">
        <v>0</v>
      </c>
      <c r="AG1861" s="46" t="s">
        <v>74</v>
      </c>
      <c r="AH1861" s="46">
        <v>0</v>
      </c>
      <c r="AI1861" s="46" t="s">
        <v>74</v>
      </c>
      <c r="AJ1861" s="46">
        <v>0</v>
      </c>
      <c r="AK1861" s="46" t="s">
        <v>74</v>
      </c>
      <c r="AL1861" s="46">
        <v>0</v>
      </c>
      <c r="AM1861" s="46" t="s">
        <v>74</v>
      </c>
      <c r="AN1861" s="50"/>
      <c r="AO1861" s="46"/>
      <c r="AP1861" s="46"/>
      <c r="AQ1861" s="46"/>
      <c r="AR1861" s="46"/>
      <c r="AS1861" s="46"/>
      <c r="AT1861" s="46"/>
      <c r="AU1861" s="46"/>
      <c r="AV1861" s="46"/>
      <c r="AW1861" s="46"/>
      <c r="AX1861" s="46"/>
      <c r="AY1861" s="46"/>
      <c r="AZ1861" s="46"/>
      <c r="BA1861" s="46"/>
      <c r="BB1861" s="46"/>
      <c r="BC1861" s="46"/>
      <c r="BD1861" s="46"/>
      <c r="BE1861" s="46"/>
      <c r="BF1861" s="46"/>
      <c r="BG1861" s="46"/>
      <c r="BH1861" s="46"/>
      <c r="BI1861" s="46"/>
      <c r="BJ1861" s="46"/>
      <c r="BK1861" s="46"/>
      <c r="BL1861" s="46"/>
      <c r="BM1861" s="46"/>
      <c r="BN1861" s="46"/>
      <c r="BO1861" s="46"/>
      <c r="BP1861" s="46"/>
      <c r="BQ1861" s="46"/>
      <c r="BR1861" s="46"/>
      <c r="BS1861" s="46"/>
      <c r="BT1861" s="46"/>
      <c r="BU1861" s="46"/>
      <c r="BV1861" s="46"/>
      <c r="BW1861" s="46"/>
      <c r="BX1861" s="46"/>
      <c r="BY1861" s="46"/>
      <c r="BZ1861" s="46"/>
      <c r="CA1861" s="46"/>
      <c r="CB1861" s="46"/>
      <c r="CC1861" s="46"/>
    </row>
    <row r="1862" spans="7:81" x14ac:dyDescent="0.25">
      <c r="G1862" t="s">
        <v>134</v>
      </c>
      <c r="H1862" s="40">
        <v>42038</v>
      </c>
      <c r="I1862" s="46">
        <v>0</v>
      </c>
      <c r="J1862" s="46">
        <v>0</v>
      </c>
      <c r="K1862" s="46" t="s">
        <v>74</v>
      </c>
      <c r="L1862" s="46">
        <v>0</v>
      </c>
      <c r="M1862" s="46" t="s">
        <v>74</v>
      </c>
      <c r="N1862" s="46">
        <v>0</v>
      </c>
      <c r="O1862" s="46" t="s">
        <v>74</v>
      </c>
      <c r="P1862" s="46">
        <v>0</v>
      </c>
      <c r="Q1862" s="46" t="s">
        <v>74</v>
      </c>
      <c r="R1862" s="46">
        <v>0</v>
      </c>
      <c r="S1862" s="46" t="s">
        <v>74</v>
      </c>
      <c r="T1862" s="46">
        <v>0</v>
      </c>
      <c r="U1862" s="46" t="s">
        <v>74</v>
      </c>
      <c r="V1862" s="46">
        <v>41.22867271138238</v>
      </c>
      <c r="W1862" s="46" t="s">
        <v>74</v>
      </c>
      <c r="X1862" s="46">
        <v>0</v>
      </c>
      <c r="Y1862" s="46" t="s">
        <v>74</v>
      </c>
      <c r="Z1862" s="46">
        <v>0</v>
      </c>
      <c r="AA1862" s="46" t="s">
        <v>74</v>
      </c>
      <c r="AB1862" s="46">
        <v>0</v>
      </c>
      <c r="AC1862" s="46" t="s">
        <v>74</v>
      </c>
      <c r="AD1862" s="46">
        <v>0</v>
      </c>
      <c r="AE1862" s="46" t="s">
        <v>74</v>
      </c>
      <c r="AF1862" s="46">
        <v>0</v>
      </c>
      <c r="AG1862" s="46" t="s">
        <v>74</v>
      </c>
      <c r="AH1862" s="46">
        <v>0</v>
      </c>
      <c r="AI1862" s="46" t="s">
        <v>74</v>
      </c>
      <c r="AJ1862" s="46">
        <v>0</v>
      </c>
      <c r="AK1862" s="46" t="s">
        <v>74</v>
      </c>
      <c r="AL1862" s="46">
        <v>0</v>
      </c>
      <c r="AM1862" s="46" t="s">
        <v>74</v>
      </c>
      <c r="AN1862" s="50"/>
      <c r="AO1862" s="46"/>
      <c r="AP1862" s="46"/>
      <c r="AQ1862" s="46"/>
      <c r="AR1862" s="46"/>
      <c r="AS1862" s="46"/>
      <c r="AT1862" s="46"/>
      <c r="AU1862" s="46"/>
      <c r="AV1862" s="46"/>
      <c r="AW1862" s="46"/>
      <c r="AX1862" s="46"/>
      <c r="AY1862" s="46"/>
      <c r="AZ1862" s="46"/>
      <c r="BA1862" s="46"/>
      <c r="BB1862" s="46"/>
      <c r="BC1862" s="46"/>
      <c r="BD1862" s="46"/>
      <c r="BE1862" s="46"/>
      <c r="BF1862" s="46"/>
      <c r="BG1862" s="46"/>
      <c r="BH1862" s="46"/>
      <c r="BI1862" s="46"/>
      <c r="BJ1862" s="46"/>
      <c r="BK1862" s="46"/>
      <c r="BL1862" s="46"/>
      <c r="BM1862" s="46"/>
      <c r="BN1862" s="46"/>
      <c r="BO1862" s="46"/>
      <c r="BP1862" s="46"/>
      <c r="BQ1862" s="46"/>
      <c r="BR1862" s="46"/>
      <c r="BS1862" s="46"/>
      <c r="BT1862" s="46"/>
      <c r="BU1862" s="46"/>
      <c r="BV1862" s="46"/>
      <c r="BW1862" s="46"/>
      <c r="BX1862" s="46"/>
      <c r="BY1862" s="46"/>
      <c r="BZ1862" s="46"/>
      <c r="CA1862" s="46"/>
      <c r="CB1862" s="46"/>
      <c r="CC1862" s="46"/>
    </row>
    <row r="1863" spans="7:81" x14ac:dyDescent="0.25">
      <c r="G1863" t="s">
        <v>134</v>
      </c>
      <c r="H1863" s="40">
        <v>42039</v>
      </c>
      <c r="I1863" s="46">
        <v>0</v>
      </c>
      <c r="J1863" s="46">
        <v>0</v>
      </c>
      <c r="K1863" s="46" t="s">
        <v>74</v>
      </c>
      <c r="L1863" s="46">
        <v>0</v>
      </c>
      <c r="M1863" s="46" t="s">
        <v>74</v>
      </c>
      <c r="N1863" s="46">
        <v>0</v>
      </c>
      <c r="O1863" s="46" t="s">
        <v>74</v>
      </c>
      <c r="P1863" s="46">
        <v>0</v>
      </c>
      <c r="Q1863" s="46" t="s">
        <v>74</v>
      </c>
      <c r="R1863" s="46">
        <v>0</v>
      </c>
      <c r="S1863" s="46" t="s">
        <v>74</v>
      </c>
      <c r="T1863" s="46">
        <v>0</v>
      </c>
      <c r="U1863" s="46" t="s">
        <v>74</v>
      </c>
      <c r="V1863" s="46">
        <v>0</v>
      </c>
      <c r="W1863" s="46" t="s">
        <v>74</v>
      </c>
      <c r="X1863" s="46">
        <v>0</v>
      </c>
      <c r="Y1863" s="46" t="s">
        <v>74</v>
      </c>
      <c r="Z1863" s="46">
        <v>0</v>
      </c>
      <c r="AA1863" s="46">
        <v>0.73333333333333339</v>
      </c>
      <c r="AB1863" s="46">
        <v>0</v>
      </c>
      <c r="AC1863" s="46">
        <v>1.8666666666666665</v>
      </c>
      <c r="AD1863" s="46">
        <v>0</v>
      </c>
      <c r="AE1863" s="46">
        <v>0</v>
      </c>
      <c r="AF1863" s="46">
        <v>0</v>
      </c>
      <c r="AG1863" s="46">
        <v>0</v>
      </c>
      <c r="AH1863" s="46">
        <v>0</v>
      </c>
      <c r="AI1863" s="46">
        <v>0.12666666666666668</v>
      </c>
      <c r="AJ1863" s="46">
        <v>0</v>
      </c>
      <c r="AK1863" s="46">
        <v>0</v>
      </c>
      <c r="AL1863" s="46">
        <v>0</v>
      </c>
      <c r="AM1863" s="46">
        <v>1</v>
      </c>
      <c r="AN1863" s="50"/>
      <c r="AO1863" s="46"/>
      <c r="AP1863" s="46"/>
      <c r="AQ1863" s="46"/>
      <c r="AR1863" s="46"/>
      <c r="AS1863" s="46"/>
      <c r="AT1863" s="46"/>
      <c r="AU1863" s="46"/>
      <c r="AV1863" s="46"/>
      <c r="AW1863" s="46"/>
      <c r="AX1863" s="46"/>
      <c r="AY1863" s="46"/>
      <c r="AZ1863" s="46"/>
      <c r="BA1863" s="46"/>
      <c r="BB1863" s="46"/>
      <c r="BC1863" s="46"/>
      <c r="BD1863" s="46"/>
      <c r="BE1863" s="46"/>
      <c r="BF1863" s="46"/>
      <c r="BG1863" s="46"/>
      <c r="BH1863" s="46"/>
      <c r="BI1863" s="46">
        <v>0</v>
      </c>
      <c r="BJ1863" s="46">
        <v>2.2000000000000002</v>
      </c>
      <c r="BK1863" s="46">
        <v>0</v>
      </c>
      <c r="BL1863" s="46">
        <v>0</v>
      </c>
      <c r="BM1863" s="46">
        <v>5.6</v>
      </c>
      <c r="BN1863" s="46">
        <v>0</v>
      </c>
      <c r="BO1863" s="46">
        <v>0</v>
      </c>
      <c r="BP1863" s="46">
        <v>0</v>
      </c>
      <c r="BQ1863" s="46">
        <v>0</v>
      </c>
      <c r="BR1863" s="46">
        <v>0</v>
      </c>
      <c r="BS1863" s="46">
        <v>0</v>
      </c>
      <c r="BT1863" s="46">
        <v>0</v>
      </c>
      <c r="BU1863" s="46">
        <v>0</v>
      </c>
      <c r="BV1863" s="46">
        <v>0</v>
      </c>
      <c r="BW1863" s="46">
        <v>0.38</v>
      </c>
      <c r="BX1863" s="46">
        <v>0</v>
      </c>
      <c r="BY1863" s="46">
        <v>0</v>
      </c>
      <c r="BZ1863" s="46">
        <v>0</v>
      </c>
      <c r="CA1863" s="46">
        <v>1.5</v>
      </c>
      <c r="CB1863" s="46">
        <v>1.1000000000000001</v>
      </c>
      <c r="CC1863" s="46">
        <v>0.4</v>
      </c>
    </row>
    <row r="1864" spans="7:81" x14ac:dyDescent="0.25">
      <c r="G1864" t="s">
        <v>134</v>
      </c>
      <c r="H1864" s="40">
        <v>42040</v>
      </c>
      <c r="I1864" s="46">
        <v>0</v>
      </c>
      <c r="J1864" s="46">
        <v>0</v>
      </c>
      <c r="K1864" s="46" t="s">
        <v>74</v>
      </c>
      <c r="L1864" s="46">
        <v>38.533785546569263</v>
      </c>
      <c r="M1864" s="46" t="s">
        <v>74</v>
      </c>
      <c r="N1864" s="46">
        <v>0</v>
      </c>
      <c r="O1864" s="46" t="s">
        <v>74</v>
      </c>
      <c r="P1864" s="46">
        <v>0</v>
      </c>
      <c r="Q1864" s="46" t="s">
        <v>74</v>
      </c>
      <c r="R1864" s="46">
        <v>0</v>
      </c>
      <c r="S1864" s="46" t="s">
        <v>74</v>
      </c>
      <c r="T1864" s="46">
        <v>0</v>
      </c>
      <c r="U1864" s="46" t="s">
        <v>74</v>
      </c>
      <c r="V1864" s="46">
        <v>0</v>
      </c>
      <c r="W1864" s="46" t="s">
        <v>74</v>
      </c>
      <c r="X1864" s="46">
        <v>0</v>
      </c>
      <c r="Y1864" s="46" t="s">
        <v>74</v>
      </c>
      <c r="Z1864" s="46">
        <v>0</v>
      </c>
      <c r="AA1864" s="46" t="s">
        <v>74</v>
      </c>
      <c r="AB1864" s="46">
        <v>0</v>
      </c>
      <c r="AC1864" s="46" t="s">
        <v>74</v>
      </c>
      <c r="AD1864" s="46">
        <v>0</v>
      </c>
      <c r="AE1864" s="46" t="s">
        <v>74</v>
      </c>
      <c r="AF1864" s="46">
        <v>0</v>
      </c>
      <c r="AG1864" s="46" t="s">
        <v>74</v>
      </c>
      <c r="AH1864" s="46">
        <v>0</v>
      </c>
      <c r="AI1864" s="46" t="s">
        <v>74</v>
      </c>
      <c r="AJ1864" s="46">
        <v>0</v>
      </c>
      <c r="AK1864" s="46" t="s">
        <v>74</v>
      </c>
      <c r="AL1864" s="46">
        <v>0</v>
      </c>
      <c r="AM1864" s="46" t="s">
        <v>74</v>
      </c>
      <c r="AN1864" s="50"/>
      <c r="AO1864" s="46"/>
      <c r="AP1864" s="46"/>
      <c r="AQ1864" s="46"/>
      <c r="AR1864" s="46"/>
      <c r="AS1864" s="46"/>
      <c r="AT1864" s="46"/>
      <c r="AU1864" s="46"/>
      <c r="AV1864" s="46"/>
      <c r="AW1864" s="46"/>
      <c r="AX1864" s="46"/>
      <c r="AY1864" s="46"/>
      <c r="AZ1864" s="46"/>
      <c r="BA1864" s="46"/>
      <c r="BB1864" s="46"/>
      <c r="BC1864" s="46"/>
      <c r="BD1864" s="46"/>
      <c r="BE1864" s="46"/>
      <c r="BF1864" s="46"/>
      <c r="BG1864" s="46"/>
      <c r="BH1864" s="46"/>
      <c r="BI1864" s="46"/>
      <c r="BJ1864" s="46"/>
      <c r="BK1864" s="46"/>
      <c r="BL1864" s="46"/>
      <c r="BM1864" s="46"/>
      <c r="BN1864" s="46"/>
      <c r="BO1864" s="46"/>
      <c r="BP1864" s="46"/>
      <c r="BQ1864" s="46"/>
      <c r="BR1864" s="46"/>
      <c r="BS1864" s="46"/>
      <c r="BT1864" s="46"/>
      <c r="BU1864" s="46"/>
      <c r="BV1864" s="46"/>
      <c r="BW1864" s="46"/>
      <c r="BX1864" s="46"/>
      <c r="BY1864" s="46"/>
      <c r="BZ1864" s="46"/>
      <c r="CA1864" s="46"/>
      <c r="CB1864" s="46"/>
      <c r="CC1864" s="46"/>
    </row>
    <row r="1865" spans="7:81" x14ac:dyDescent="0.25">
      <c r="G1865" t="s">
        <v>134</v>
      </c>
      <c r="H1865" s="40">
        <v>42041</v>
      </c>
      <c r="I1865" s="46">
        <v>3.5</v>
      </c>
      <c r="J1865" s="46">
        <v>0</v>
      </c>
      <c r="K1865" s="46" t="s">
        <v>74</v>
      </c>
      <c r="L1865" s="46">
        <v>0</v>
      </c>
      <c r="M1865" s="46" t="s">
        <v>74</v>
      </c>
      <c r="N1865" s="46">
        <v>0</v>
      </c>
      <c r="O1865" s="46" t="s">
        <v>74</v>
      </c>
      <c r="P1865" s="46">
        <v>0</v>
      </c>
      <c r="Q1865" s="46" t="s">
        <v>74</v>
      </c>
      <c r="R1865" s="46">
        <v>0</v>
      </c>
      <c r="S1865" s="46" t="s">
        <v>74</v>
      </c>
      <c r="T1865" s="46">
        <v>0</v>
      </c>
      <c r="U1865" s="46" t="s">
        <v>74</v>
      </c>
      <c r="V1865" s="46">
        <v>0</v>
      </c>
      <c r="W1865" s="46" t="s">
        <v>74</v>
      </c>
      <c r="X1865" s="46">
        <v>0</v>
      </c>
      <c r="Y1865" s="46" t="s">
        <v>74</v>
      </c>
      <c r="Z1865" s="46">
        <v>0</v>
      </c>
      <c r="AA1865" s="46" t="s">
        <v>74</v>
      </c>
      <c r="AB1865" s="46">
        <v>0</v>
      </c>
      <c r="AC1865" s="46" t="s">
        <v>74</v>
      </c>
      <c r="AD1865" s="46">
        <v>0</v>
      </c>
      <c r="AE1865" s="46" t="s">
        <v>74</v>
      </c>
      <c r="AF1865" s="46">
        <v>0</v>
      </c>
      <c r="AG1865" s="46" t="s">
        <v>74</v>
      </c>
      <c r="AH1865" s="46">
        <v>0</v>
      </c>
      <c r="AI1865" s="46" t="s">
        <v>74</v>
      </c>
      <c r="AJ1865" s="46">
        <v>0</v>
      </c>
      <c r="AK1865" s="46" t="s">
        <v>74</v>
      </c>
      <c r="AL1865" s="46">
        <v>0</v>
      </c>
      <c r="AM1865" s="46" t="s">
        <v>74</v>
      </c>
      <c r="AN1865" s="50"/>
      <c r="AO1865" s="46"/>
      <c r="AP1865" s="46"/>
      <c r="AQ1865" s="46"/>
      <c r="AR1865" s="46"/>
      <c r="AS1865" s="46"/>
      <c r="AT1865" s="46"/>
      <c r="AU1865" s="46"/>
      <c r="AV1865" s="46"/>
      <c r="AW1865" s="46"/>
      <c r="AX1865" s="46"/>
      <c r="AY1865" s="46"/>
      <c r="AZ1865" s="46"/>
      <c r="BA1865" s="46"/>
      <c r="BB1865" s="46"/>
      <c r="BC1865" s="46"/>
      <c r="BD1865" s="46"/>
      <c r="BE1865" s="46"/>
      <c r="BF1865" s="46"/>
      <c r="BG1865" s="46"/>
      <c r="BH1865" s="46"/>
      <c r="BI1865" s="46"/>
      <c r="BJ1865" s="46"/>
      <c r="BK1865" s="46"/>
      <c r="BL1865" s="46"/>
      <c r="BM1865" s="46"/>
      <c r="BN1865" s="46"/>
      <c r="BO1865" s="46"/>
      <c r="BP1865" s="46"/>
      <c r="BQ1865" s="46"/>
      <c r="BR1865" s="46"/>
      <c r="BS1865" s="46"/>
      <c r="BT1865" s="46"/>
      <c r="BU1865" s="46"/>
      <c r="BV1865" s="46"/>
      <c r="BW1865" s="46"/>
      <c r="BX1865" s="46"/>
      <c r="BY1865" s="46"/>
      <c r="BZ1865" s="46"/>
      <c r="CA1865" s="46"/>
      <c r="CB1865" s="46"/>
      <c r="CC1865" s="46"/>
    </row>
    <row r="1866" spans="7:81" x14ac:dyDescent="0.25">
      <c r="G1866" t="s">
        <v>134</v>
      </c>
      <c r="H1866" s="40">
        <v>42042</v>
      </c>
      <c r="I1866" s="46">
        <v>0</v>
      </c>
      <c r="J1866" s="46">
        <v>0</v>
      </c>
      <c r="K1866" s="46" t="s">
        <v>74</v>
      </c>
      <c r="L1866" s="46">
        <v>0</v>
      </c>
      <c r="M1866" s="46" t="s">
        <v>74</v>
      </c>
      <c r="N1866" s="46">
        <v>0</v>
      </c>
      <c r="O1866" s="46" t="s">
        <v>74</v>
      </c>
      <c r="P1866" s="46">
        <v>0</v>
      </c>
      <c r="Q1866" s="46" t="s">
        <v>74</v>
      </c>
      <c r="R1866" s="46">
        <v>0</v>
      </c>
      <c r="S1866" s="46" t="s">
        <v>74</v>
      </c>
      <c r="T1866" s="46">
        <v>0</v>
      </c>
      <c r="U1866" s="46" t="s">
        <v>74</v>
      </c>
      <c r="V1866" s="46">
        <v>0</v>
      </c>
      <c r="W1866" s="46" t="s">
        <v>74</v>
      </c>
      <c r="X1866" s="46">
        <v>0</v>
      </c>
      <c r="Y1866" s="46" t="s">
        <v>74</v>
      </c>
      <c r="Z1866" s="46">
        <v>0</v>
      </c>
      <c r="AA1866" s="46" t="s">
        <v>74</v>
      </c>
      <c r="AB1866" s="46">
        <v>0</v>
      </c>
      <c r="AC1866" s="46" t="s">
        <v>74</v>
      </c>
      <c r="AD1866" s="46">
        <v>0</v>
      </c>
      <c r="AE1866" s="46" t="s">
        <v>74</v>
      </c>
      <c r="AF1866" s="46">
        <v>0</v>
      </c>
      <c r="AG1866" s="46" t="s">
        <v>74</v>
      </c>
      <c r="AH1866" s="46">
        <v>0</v>
      </c>
      <c r="AI1866" s="46" t="s">
        <v>74</v>
      </c>
      <c r="AJ1866" s="46">
        <v>0</v>
      </c>
      <c r="AK1866" s="46" t="s">
        <v>74</v>
      </c>
      <c r="AL1866" s="46">
        <v>0</v>
      </c>
      <c r="AM1866" s="46" t="s">
        <v>74</v>
      </c>
      <c r="AN1866" s="50"/>
      <c r="AO1866" s="46"/>
      <c r="AP1866" s="46"/>
      <c r="AQ1866" s="46"/>
      <c r="AR1866" s="46"/>
      <c r="AS1866" s="46"/>
      <c r="AT1866" s="46"/>
      <c r="AU1866" s="46"/>
      <c r="AV1866" s="46"/>
      <c r="AW1866" s="46"/>
      <c r="AX1866" s="46"/>
      <c r="AY1866" s="46"/>
      <c r="AZ1866" s="46"/>
      <c r="BA1866" s="46"/>
      <c r="BB1866" s="46"/>
      <c r="BC1866" s="46"/>
      <c r="BD1866" s="46"/>
      <c r="BE1866" s="46"/>
      <c r="BF1866" s="46"/>
      <c r="BG1866" s="46"/>
      <c r="BH1866" s="46"/>
      <c r="BI1866" s="46"/>
      <c r="BJ1866" s="46"/>
      <c r="BK1866" s="46"/>
      <c r="BL1866" s="46"/>
      <c r="BM1866" s="46"/>
      <c r="BN1866" s="46"/>
      <c r="BO1866" s="46"/>
      <c r="BP1866" s="46"/>
      <c r="BQ1866" s="46"/>
      <c r="BR1866" s="46"/>
      <c r="BS1866" s="46"/>
      <c r="BT1866" s="46"/>
      <c r="BU1866" s="46"/>
      <c r="BV1866" s="46"/>
      <c r="BW1866" s="46"/>
      <c r="BX1866" s="46"/>
      <c r="BY1866" s="46"/>
      <c r="BZ1866" s="46"/>
      <c r="CA1866" s="46"/>
      <c r="CB1866" s="46"/>
      <c r="CC1866" s="46"/>
    </row>
    <row r="1867" spans="7:81" x14ac:dyDescent="0.25">
      <c r="G1867" t="s">
        <v>134</v>
      </c>
      <c r="H1867" s="40">
        <v>42043</v>
      </c>
      <c r="I1867" s="46">
        <v>0</v>
      </c>
      <c r="J1867" s="46">
        <v>0</v>
      </c>
      <c r="K1867" s="46" t="s">
        <v>74</v>
      </c>
      <c r="L1867" s="46">
        <v>0</v>
      </c>
      <c r="M1867" s="46" t="s">
        <v>74</v>
      </c>
      <c r="N1867" s="46">
        <v>0</v>
      </c>
      <c r="O1867" s="46" t="s">
        <v>74</v>
      </c>
      <c r="P1867" s="46">
        <v>0</v>
      </c>
      <c r="Q1867" s="46" t="s">
        <v>74</v>
      </c>
      <c r="R1867" s="46">
        <v>0</v>
      </c>
      <c r="S1867" s="46" t="s">
        <v>74</v>
      </c>
      <c r="T1867" s="46">
        <v>0</v>
      </c>
      <c r="U1867" s="46" t="s">
        <v>74</v>
      </c>
      <c r="V1867" s="46">
        <v>0</v>
      </c>
      <c r="W1867" s="46" t="s">
        <v>74</v>
      </c>
      <c r="X1867" s="46">
        <v>0</v>
      </c>
      <c r="Y1867" s="46" t="s">
        <v>74</v>
      </c>
      <c r="Z1867" s="46">
        <v>0</v>
      </c>
      <c r="AA1867" s="46" t="s">
        <v>74</v>
      </c>
      <c r="AB1867" s="46">
        <v>0</v>
      </c>
      <c r="AC1867" s="46" t="s">
        <v>74</v>
      </c>
      <c r="AD1867" s="46">
        <v>0</v>
      </c>
      <c r="AE1867" s="46" t="s">
        <v>74</v>
      </c>
      <c r="AF1867" s="46">
        <v>0</v>
      </c>
      <c r="AG1867" s="46" t="s">
        <v>74</v>
      </c>
      <c r="AH1867" s="46">
        <v>0</v>
      </c>
      <c r="AI1867" s="46" t="s">
        <v>74</v>
      </c>
      <c r="AJ1867" s="46">
        <v>0</v>
      </c>
      <c r="AK1867" s="46" t="s">
        <v>74</v>
      </c>
      <c r="AL1867" s="46">
        <v>0</v>
      </c>
      <c r="AM1867" s="46" t="s">
        <v>74</v>
      </c>
      <c r="AN1867" s="50"/>
      <c r="AO1867" s="46"/>
      <c r="AP1867" s="46"/>
      <c r="AQ1867" s="46"/>
      <c r="AR1867" s="46"/>
      <c r="AS1867" s="46"/>
      <c r="AT1867" s="46"/>
      <c r="AU1867" s="46"/>
      <c r="AV1867" s="46"/>
      <c r="AW1867" s="46"/>
      <c r="AX1867" s="46"/>
      <c r="AY1867" s="46"/>
      <c r="AZ1867" s="46"/>
      <c r="BA1867" s="46"/>
      <c r="BB1867" s="46"/>
      <c r="BC1867" s="46"/>
      <c r="BD1867" s="46"/>
      <c r="BE1867" s="46"/>
      <c r="BF1867" s="46"/>
      <c r="BG1867" s="46"/>
      <c r="BH1867" s="46"/>
      <c r="BI1867" s="46"/>
      <c r="BJ1867" s="46"/>
      <c r="BK1867" s="46"/>
      <c r="BL1867" s="46"/>
      <c r="BM1867" s="46"/>
      <c r="BN1867" s="46"/>
      <c r="BO1867" s="46"/>
      <c r="BP1867" s="46"/>
      <c r="BQ1867" s="46"/>
      <c r="BR1867" s="46"/>
      <c r="BS1867" s="46"/>
      <c r="BT1867" s="46"/>
      <c r="BU1867" s="46"/>
      <c r="BV1867" s="46"/>
      <c r="BW1867" s="46"/>
      <c r="BX1867" s="46"/>
      <c r="BY1867" s="46"/>
      <c r="BZ1867" s="46"/>
      <c r="CA1867" s="46"/>
      <c r="CB1867" s="46"/>
      <c r="CC1867" s="46"/>
    </row>
    <row r="1868" spans="7:81" x14ac:dyDescent="0.25">
      <c r="G1868" t="s">
        <v>134</v>
      </c>
      <c r="H1868" s="40">
        <v>42044</v>
      </c>
      <c r="I1868" s="46">
        <v>0.5</v>
      </c>
      <c r="J1868" s="46">
        <v>0</v>
      </c>
      <c r="K1868" s="46" t="s">
        <v>74</v>
      </c>
      <c r="L1868" s="46">
        <v>0</v>
      </c>
      <c r="M1868" s="46" t="s">
        <v>74</v>
      </c>
      <c r="N1868" s="46">
        <v>0</v>
      </c>
      <c r="O1868" s="46" t="s">
        <v>74</v>
      </c>
      <c r="P1868" s="46">
        <v>0</v>
      </c>
      <c r="Q1868" s="46" t="s">
        <v>74</v>
      </c>
      <c r="R1868" s="46">
        <v>0</v>
      </c>
      <c r="S1868" s="46" t="s">
        <v>74</v>
      </c>
      <c r="T1868" s="46">
        <v>0</v>
      </c>
      <c r="U1868" s="46" t="s">
        <v>74</v>
      </c>
      <c r="V1868" s="46">
        <v>0</v>
      </c>
      <c r="W1868" s="46" t="s">
        <v>74</v>
      </c>
      <c r="X1868" s="46">
        <v>0</v>
      </c>
      <c r="Y1868" s="46" t="s">
        <v>74</v>
      </c>
      <c r="Z1868" s="46">
        <v>0</v>
      </c>
      <c r="AA1868" s="46" t="s">
        <v>74</v>
      </c>
      <c r="AB1868" s="46">
        <v>0</v>
      </c>
      <c r="AC1868" s="46" t="s">
        <v>74</v>
      </c>
      <c r="AD1868" s="46">
        <v>0</v>
      </c>
      <c r="AE1868" s="46" t="s">
        <v>74</v>
      </c>
      <c r="AF1868" s="46">
        <v>0</v>
      </c>
      <c r="AG1868" s="46" t="s">
        <v>74</v>
      </c>
      <c r="AH1868" s="46">
        <v>0</v>
      </c>
      <c r="AI1868" s="46" t="s">
        <v>74</v>
      </c>
      <c r="AJ1868" s="46">
        <v>0</v>
      </c>
      <c r="AK1868" s="46" t="s">
        <v>74</v>
      </c>
      <c r="AL1868" s="46">
        <v>0</v>
      </c>
      <c r="AM1868" s="46" t="s">
        <v>74</v>
      </c>
      <c r="AN1868" s="50"/>
      <c r="AO1868" s="46"/>
      <c r="AP1868" s="46"/>
      <c r="AQ1868" s="46"/>
      <c r="AR1868" s="46"/>
      <c r="AS1868" s="46"/>
      <c r="AT1868" s="46"/>
      <c r="AU1868" s="46"/>
      <c r="AV1868" s="46"/>
      <c r="AW1868" s="46"/>
      <c r="AX1868" s="46"/>
      <c r="AY1868" s="46"/>
      <c r="AZ1868" s="46"/>
      <c r="BA1868" s="46"/>
      <c r="BB1868" s="46"/>
      <c r="BC1868" s="46"/>
      <c r="BD1868" s="46"/>
      <c r="BE1868" s="46"/>
      <c r="BF1868" s="46"/>
      <c r="BG1868" s="46"/>
      <c r="BH1868" s="46"/>
      <c r="BI1868" s="46"/>
      <c r="BJ1868" s="46"/>
      <c r="BK1868" s="46"/>
      <c r="BL1868" s="46"/>
      <c r="BM1868" s="46"/>
      <c r="BN1868" s="46"/>
      <c r="BO1868" s="46"/>
      <c r="BP1868" s="46"/>
      <c r="BQ1868" s="46"/>
      <c r="BR1868" s="46"/>
      <c r="BS1868" s="46"/>
      <c r="BT1868" s="46"/>
      <c r="BU1868" s="46"/>
      <c r="BV1868" s="46"/>
      <c r="BW1868" s="46"/>
      <c r="BX1868" s="46"/>
      <c r="BY1868" s="46"/>
      <c r="BZ1868" s="46"/>
      <c r="CA1868" s="46"/>
      <c r="CB1868" s="46"/>
      <c r="CC1868" s="46"/>
    </row>
    <row r="1869" spans="7:81" x14ac:dyDescent="0.25">
      <c r="G1869" t="s">
        <v>134</v>
      </c>
      <c r="H1869" s="40">
        <v>42045</v>
      </c>
      <c r="I1869" s="46">
        <v>5.5</v>
      </c>
      <c r="J1869" s="46">
        <v>0</v>
      </c>
      <c r="K1869" s="46" t="s">
        <v>74</v>
      </c>
      <c r="L1869" s="46">
        <v>0</v>
      </c>
      <c r="M1869" s="46" t="s">
        <v>74</v>
      </c>
      <c r="N1869" s="46">
        <v>0</v>
      </c>
      <c r="O1869" s="46" t="s">
        <v>74</v>
      </c>
      <c r="P1869" s="46">
        <v>0</v>
      </c>
      <c r="Q1869" s="46" t="s">
        <v>74</v>
      </c>
      <c r="R1869" s="46">
        <v>0</v>
      </c>
      <c r="S1869" s="46" t="s">
        <v>74</v>
      </c>
      <c r="T1869" s="46">
        <v>0</v>
      </c>
      <c r="U1869" s="46" t="s">
        <v>74</v>
      </c>
      <c r="V1869" s="46">
        <v>0</v>
      </c>
      <c r="W1869" s="46" t="s">
        <v>74</v>
      </c>
      <c r="X1869" s="46">
        <v>0</v>
      </c>
      <c r="Y1869" s="46" t="s">
        <v>74</v>
      </c>
      <c r="Z1869" s="46">
        <v>0</v>
      </c>
      <c r="AA1869" s="46" t="s">
        <v>74</v>
      </c>
      <c r="AB1869" s="46">
        <v>0</v>
      </c>
      <c r="AC1869" s="46" t="s">
        <v>74</v>
      </c>
      <c r="AD1869" s="46">
        <v>0</v>
      </c>
      <c r="AE1869" s="46" t="s">
        <v>74</v>
      </c>
      <c r="AF1869" s="46">
        <v>0</v>
      </c>
      <c r="AG1869" s="46" t="s">
        <v>74</v>
      </c>
      <c r="AH1869" s="46">
        <v>0</v>
      </c>
      <c r="AI1869" s="46" t="s">
        <v>74</v>
      </c>
      <c r="AJ1869" s="46">
        <v>0</v>
      </c>
      <c r="AK1869" s="46" t="s">
        <v>74</v>
      </c>
      <c r="AL1869" s="46">
        <v>0</v>
      </c>
      <c r="AM1869" s="46" t="s">
        <v>74</v>
      </c>
      <c r="AN1869" s="50"/>
      <c r="AO1869" s="46"/>
      <c r="AP1869" s="46"/>
      <c r="AQ1869" s="46"/>
      <c r="AR1869" s="46"/>
      <c r="AS1869" s="46"/>
      <c r="AT1869" s="46"/>
      <c r="AU1869" s="46"/>
      <c r="AV1869" s="46"/>
      <c r="AW1869" s="46"/>
      <c r="AX1869" s="46"/>
      <c r="AY1869" s="46"/>
      <c r="AZ1869" s="46"/>
      <c r="BA1869" s="46"/>
      <c r="BB1869" s="46"/>
      <c r="BC1869" s="46"/>
      <c r="BD1869" s="46"/>
      <c r="BE1869" s="46"/>
      <c r="BF1869" s="46"/>
      <c r="BG1869" s="46"/>
      <c r="BH1869" s="46"/>
      <c r="BI1869" s="46"/>
      <c r="BJ1869" s="46"/>
      <c r="BK1869" s="46"/>
      <c r="BL1869" s="46"/>
      <c r="BM1869" s="46"/>
      <c r="BN1869" s="46"/>
      <c r="BO1869" s="46"/>
      <c r="BP1869" s="46"/>
      <c r="BQ1869" s="46"/>
      <c r="BR1869" s="46"/>
      <c r="BS1869" s="46"/>
      <c r="BT1869" s="46"/>
      <c r="BU1869" s="46"/>
      <c r="BV1869" s="46"/>
      <c r="BW1869" s="46"/>
      <c r="BX1869" s="46"/>
      <c r="BY1869" s="46"/>
      <c r="BZ1869" s="46"/>
      <c r="CA1869" s="46"/>
      <c r="CB1869" s="46"/>
      <c r="CC1869" s="46"/>
    </row>
    <row r="1870" spans="7:81" x14ac:dyDescent="0.25">
      <c r="G1870" t="s">
        <v>134</v>
      </c>
      <c r="H1870" s="40">
        <v>42046</v>
      </c>
      <c r="I1870" s="46">
        <v>0</v>
      </c>
      <c r="J1870" s="46">
        <v>0</v>
      </c>
      <c r="K1870" s="46">
        <v>0</v>
      </c>
      <c r="L1870" s="46">
        <v>0</v>
      </c>
      <c r="M1870" s="46">
        <v>0</v>
      </c>
      <c r="N1870" s="46">
        <v>0</v>
      </c>
      <c r="O1870" s="46">
        <v>0</v>
      </c>
      <c r="P1870" s="46">
        <v>42.339942176004833</v>
      </c>
      <c r="Q1870" s="46">
        <v>0</v>
      </c>
      <c r="R1870" s="46">
        <v>0</v>
      </c>
      <c r="S1870" s="46">
        <v>0</v>
      </c>
      <c r="T1870" s="46">
        <v>0</v>
      </c>
      <c r="U1870" s="46">
        <v>0</v>
      </c>
      <c r="V1870" s="46">
        <v>0</v>
      </c>
      <c r="W1870" s="46">
        <v>0.8666666666666667</v>
      </c>
      <c r="X1870" s="46">
        <v>0</v>
      </c>
      <c r="Y1870" s="46">
        <v>0</v>
      </c>
      <c r="Z1870" s="46">
        <v>43.306995196773087</v>
      </c>
      <c r="AA1870" s="46" t="s">
        <v>74</v>
      </c>
      <c r="AB1870" s="46">
        <v>0</v>
      </c>
      <c r="AC1870" s="46" t="s">
        <v>74</v>
      </c>
      <c r="AD1870" s="46">
        <v>0</v>
      </c>
      <c r="AE1870" s="46" t="s">
        <v>74</v>
      </c>
      <c r="AF1870" s="46">
        <v>0</v>
      </c>
      <c r="AG1870" s="46" t="s">
        <v>74</v>
      </c>
      <c r="AH1870" s="46">
        <v>0</v>
      </c>
      <c r="AI1870" s="46" t="s">
        <v>74</v>
      </c>
      <c r="AJ1870" s="46">
        <v>0</v>
      </c>
      <c r="AK1870" s="46" t="s">
        <v>74</v>
      </c>
      <c r="AL1870" s="46">
        <v>0</v>
      </c>
      <c r="AM1870" s="46" t="s">
        <v>74</v>
      </c>
      <c r="AN1870" s="50"/>
      <c r="AO1870" s="46">
        <v>0</v>
      </c>
      <c r="AP1870" s="46">
        <v>0</v>
      </c>
      <c r="AQ1870" s="46">
        <v>0</v>
      </c>
      <c r="AR1870" s="46">
        <v>0</v>
      </c>
      <c r="AS1870" s="46">
        <v>0</v>
      </c>
      <c r="AT1870" s="46">
        <v>0</v>
      </c>
      <c r="AU1870" s="46">
        <v>0</v>
      </c>
      <c r="AV1870" s="46">
        <v>0</v>
      </c>
      <c r="AW1870" s="46">
        <v>0</v>
      </c>
      <c r="AX1870" s="46">
        <v>0</v>
      </c>
      <c r="AY1870" s="46">
        <v>0</v>
      </c>
      <c r="AZ1870" s="46">
        <v>0</v>
      </c>
      <c r="BA1870" s="46">
        <v>0</v>
      </c>
      <c r="BB1870" s="46">
        <v>0</v>
      </c>
      <c r="BC1870" s="46">
        <v>1</v>
      </c>
      <c r="BD1870" s="46">
        <v>1.1000000000000001</v>
      </c>
      <c r="BE1870" s="46">
        <v>0.5</v>
      </c>
      <c r="BF1870" s="46">
        <v>0</v>
      </c>
      <c r="BG1870" s="46">
        <v>0</v>
      </c>
      <c r="BH1870" s="46">
        <v>0</v>
      </c>
      <c r="BI1870" s="46"/>
      <c r="BJ1870" s="46"/>
      <c r="BK1870" s="46"/>
      <c r="BL1870" s="46"/>
      <c r="BM1870" s="46"/>
      <c r="BN1870" s="46"/>
      <c r="BO1870" s="46"/>
      <c r="BP1870" s="46"/>
      <c r="BQ1870" s="46"/>
      <c r="BR1870" s="46"/>
      <c r="BS1870" s="46"/>
      <c r="BT1870" s="46"/>
      <c r="BU1870" s="46"/>
      <c r="BV1870" s="46"/>
      <c r="BW1870" s="46"/>
      <c r="BX1870" s="46"/>
      <c r="BY1870" s="46"/>
      <c r="BZ1870" s="46"/>
      <c r="CA1870" s="46"/>
      <c r="CB1870" s="46"/>
      <c r="CC1870" s="46"/>
    </row>
    <row r="1871" spans="7:81" x14ac:dyDescent="0.25">
      <c r="G1871" t="s">
        <v>134</v>
      </c>
      <c r="H1871" s="40">
        <v>42047</v>
      </c>
      <c r="I1871" s="46">
        <v>0</v>
      </c>
      <c r="J1871" s="46">
        <v>0</v>
      </c>
      <c r="K1871" s="46" t="s">
        <v>74</v>
      </c>
      <c r="L1871" s="46">
        <v>0</v>
      </c>
      <c r="M1871" s="46" t="s">
        <v>74</v>
      </c>
      <c r="N1871" s="46">
        <v>0</v>
      </c>
      <c r="O1871" s="46" t="s">
        <v>74</v>
      </c>
      <c r="P1871" s="46">
        <v>0</v>
      </c>
      <c r="Q1871" s="46" t="s">
        <v>74</v>
      </c>
      <c r="R1871" s="46">
        <v>0</v>
      </c>
      <c r="S1871" s="46" t="s">
        <v>74</v>
      </c>
      <c r="T1871" s="46">
        <v>0</v>
      </c>
      <c r="U1871" s="46" t="s">
        <v>74</v>
      </c>
      <c r="V1871" s="46">
        <v>0</v>
      </c>
      <c r="W1871" s="46" t="s">
        <v>74</v>
      </c>
      <c r="X1871" s="46">
        <v>0</v>
      </c>
      <c r="Y1871" s="46" t="s">
        <v>74</v>
      </c>
      <c r="Z1871" s="46">
        <v>0</v>
      </c>
      <c r="AA1871" s="46" t="s">
        <v>74</v>
      </c>
      <c r="AB1871" s="46">
        <v>0</v>
      </c>
      <c r="AC1871" s="46" t="s">
        <v>74</v>
      </c>
      <c r="AD1871" s="46">
        <v>40.376134856147907</v>
      </c>
      <c r="AE1871" s="46" t="s">
        <v>74</v>
      </c>
      <c r="AF1871" s="46">
        <v>0</v>
      </c>
      <c r="AG1871" s="46" t="s">
        <v>74</v>
      </c>
      <c r="AH1871" s="46">
        <v>0</v>
      </c>
      <c r="AI1871" s="46" t="s">
        <v>74</v>
      </c>
      <c r="AJ1871" s="46">
        <v>0</v>
      </c>
      <c r="AK1871" s="46" t="s">
        <v>74</v>
      </c>
      <c r="AL1871" s="46">
        <v>0</v>
      </c>
      <c r="AM1871" s="46" t="s">
        <v>74</v>
      </c>
      <c r="AN1871" s="50"/>
      <c r="AO1871" s="46"/>
      <c r="AP1871" s="46"/>
      <c r="AQ1871" s="46"/>
      <c r="AR1871" s="46"/>
      <c r="AS1871" s="46"/>
      <c r="AT1871" s="46"/>
      <c r="AU1871" s="46"/>
      <c r="AV1871" s="46"/>
      <c r="AW1871" s="46"/>
      <c r="AX1871" s="46"/>
      <c r="AY1871" s="46"/>
      <c r="AZ1871" s="46"/>
      <c r="BA1871" s="46"/>
      <c r="BB1871" s="46"/>
      <c r="BC1871" s="46"/>
      <c r="BD1871" s="46"/>
      <c r="BE1871" s="46"/>
      <c r="BF1871" s="46"/>
      <c r="BG1871" s="46"/>
      <c r="BH1871" s="46"/>
      <c r="BI1871" s="46"/>
      <c r="BJ1871" s="46"/>
      <c r="BK1871" s="46"/>
      <c r="BL1871" s="46"/>
      <c r="BM1871" s="46"/>
      <c r="BN1871" s="46"/>
      <c r="BO1871" s="46"/>
      <c r="BP1871" s="46"/>
      <c r="BQ1871" s="46"/>
      <c r="BR1871" s="46"/>
      <c r="BS1871" s="46"/>
      <c r="BT1871" s="46"/>
      <c r="BU1871" s="46"/>
      <c r="BV1871" s="46"/>
      <c r="BW1871" s="46"/>
      <c r="BX1871" s="46"/>
      <c r="BY1871" s="46"/>
      <c r="BZ1871" s="46"/>
      <c r="CA1871" s="46"/>
      <c r="CB1871" s="46"/>
      <c r="CC1871" s="46"/>
    </row>
    <row r="1872" spans="7:81" x14ac:dyDescent="0.25">
      <c r="G1872" t="s">
        <v>134</v>
      </c>
      <c r="H1872" s="40">
        <v>42048</v>
      </c>
      <c r="I1872" s="46">
        <v>0</v>
      </c>
      <c r="J1872" s="46">
        <v>0</v>
      </c>
      <c r="K1872" s="46" t="s">
        <v>74</v>
      </c>
      <c r="L1872" s="46">
        <v>0</v>
      </c>
      <c r="M1872" s="46" t="s">
        <v>74</v>
      </c>
      <c r="N1872" s="46">
        <v>0</v>
      </c>
      <c r="O1872" s="46" t="s">
        <v>74</v>
      </c>
      <c r="P1872" s="46">
        <v>0</v>
      </c>
      <c r="Q1872" s="46" t="s">
        <v>74</v>
      </c>
      <c r="R1872" s="46">
        <v>0</v>
      </c>
      <c r="S1872" s="46" t="s">
        <v>74</v>
      </c>
      <c r="T1872" s="46">
        <v>0</v>
      </c>
      <c r="U1872" s="46" t="s">
        <v>74</v>
      </c>
      <c r="V1872" s="46">
        <v>0</v>
      </c>
      <c r="W1872" s="46" t="s">
        <v>74</v>
      </c>
      <c r="X1872" s="46">
        <v>0</v>
      </c>
      <c r="Y1872" s="46" t="s">
        <v>74</v>
      </c>
      <c r="Z1872" s="46">
        <v>0</v>
      </c>
      <c r="AA1872" s="46" t="s">
        <v>74</v>
      </c>
      <c r="AB1872" s="46">
        <v>0</v>
      </c>
      <c r="AC1872" s="46" t="s">
        <v>74</v>
      </c>
      <c r="AD1872" s="46">
        <v>0</v>
      </c>
      <c r="AE1872" s="46" t="s">
        <v>74</v>
      </c>
      <c r="AF1872" s="46">
        <v>0</v>
      </c>
      <c r="AG1872" s="46" t="s">
        <v>74</v>
      </c>
      <c r="AH1872" s="46">
        <v>0</v>
      </c>
      <c r="AI1872" s="46" t="s">
        <v>74</v>
      </c>
      <c r="AJ1872" s="46">
        <v>0</v>
      </c>
      <c r="AK1872" s="46" t="s">
        <v>74</v>
      </c>
      <c r="AL1872" s="46">
        <v>0</v>
      </c>
      <c r="AM1872" s="46" t="s">
        <v>74</v>
      </c>
      <c r="AN1872" s="50"/>
      <c r="AO1872" s="46"/>
      <c r="AP1872" s="46"/>
      <c r="AQ1872" s="46"/>
      <c r="AR1872" s="46"/>
      <c r="AS1872" s="46"/>
      <c r="AT1872" s="46"/>
      <c r="AU1872" s="46"/>
      <c r="AV1872" s="46"/>
      <c r="AW1872" s="46"/>
      <c r="AX1872" s="46"/>
      <c r="AY1872" s="46"/>
      <c r="AZ1872" s="46"/>
      <c r="BA1872" s="46"/>
      <c r="BB1872" s="46"/>
      <c r="BC1872" s="46"/>
      <c r="BD1872" s="46"/>
      <c r="BE1872" s="46"/>
      <c r="BF1872" s="46"/>
      <c r="BG1872" s="46"/>
      <c r="BH1872" s="46"/>
      <c r="BI1872" s="46"/>
      <c r="BJ1872" s="46"/>
      <c r="BK1872" s="46"/>
      <c r="BL1872" s="46"/>
      <c r="BM1872" s="46"/>
      <c r="BN1872" s="46"/>
      <c r="BO1872" s="46"/>
      <c r="BP1872" s="46"/>
      <c r="BQ1872" s="46"/>
      <c r="BR1872" s="46"/>
      <c r="BS1872" s="46"/>
      <c r="BT1872" s="46"/>
      <c r="BU1872" s="46"/>
      <c r="BV1872" s="46"/>
      <c r="BW1872" s="46"/>
      <c r="BX1872" s="46"/>
      <c r="BY1872" s="46"/>
      <c r="BZ1872" s="46"/>
      <c r="CA1872" s="46"/>
      <c r="CB1872" s="46"/>
      <c r="CC1872" s="46"/>
    </row>
    <row r="1873" spans="7:81" x14ac:dyDescent="0.25">
      <c r="G1873" t="s">
        <v>134</v>
      </c>
      <c r="H1873" s="40">
        <v>42049</v>
      </c>
      <c r="I1873" s="46">
        <v>0.5</v>
      </c>
      <c r="J1873" s="46">
        <v>0</v>
      </c>
      <c r="K1873" s="46" t="s">
        <v>74</v>
      </c>
      <c r="L1873" s="46">
        <v>0</v>
      </c>
      <c r="M1873" s="46" t="s">
        <v>74</v>
      </c>
      <c r="N1873" s="46">
        <v>0</v>
      </c>
      <c r="O1873" s="46" t="s">
        <v>74</v>
      </c>
      <c r="P1873" s="46">
        <v>0</v>
      </c>
      <c r="Q1873" s="46" t="s">
        <v>74</v>
      </c>
      <c r="R1873" s="46">
        <v>0</v>
      </c>
      <c r="S1873" s="46" t="s">
        <v>74</v>
      </c>
      <c r="T1873" s="46">
        <v>0</v>
      </c>
      <c r="U1873" s="46" t="s">
        <v>74</v>
      </c>
      <c r="V1873" s="46">
        <v>0</v>
      </c>
      <c r="W1873" s="46" t="s">
        <v>74</v>
      </c>
      <c r="X1873" s="46">
        <v>0</v>
      </c>
      <c r="Y1873" s="46" t="s">
        <v>74</v>
      </c>
      <c r="Z1873" s="46">
        <v>0</v>
      </c>
      <c r="AA1873" s="46" t="s">
        <v>74</v>
      </c>
      <c r="AB1873" s="46">
        <v>0</v>
      </c>
      <c r="AC1873" s="46" t="s">
        <v>74</v>
      </c>
      <c r="AD1873" s="46">
        <v>0</v>
      </c>
      <c r="AE1873" s="46" t="s">
        <v>74</v>
      </c>
      <c r="AF1873" s="46">
        <v>0</v>
      </c>
      <c r="AG1873" s="46" t="s">
        <v>74</v>
      </c>
      <c r="AH1873" s="46">
        <v>0</v>
      </c>
      <c r="AI1873" s="46" t="s">
        <v>74</v>
      </c>
      <c r="AJ1873" s="46">
        <v>0</v>
      </c>
      <c r="AK1873" s="46" t="s">
        <v>74</v>
      </c>
      <c r="AL1873" s="46">
        <v>0</v>
      </c>
      <c r="AM1873" s="46" t="s">
        <v>74</v>
      </c>
      <c r="AN1873" s="50"/>
      <c r="AO1873" s="46"/>
      <c r="AP1873" s="46"/>
      <c r="AQ1873" s="46"/>
      <c r="AR1873" s="46"/>
      <c r="AS1873" s="46"/>
      <c r="AT1873" s="46"/>
      <c r="AU1873" s="46"/>
      <c r="AV1873" s="46"/>
      <c r="AW1873" s="46"/>
      <c r="AX1873" s="46"/>
      <c r="AY1873" s="46"/>
      <c r="AZ1873" s="46"/>
      <c r="BA1873" s="46"/>
      <c r="BB1873" s="46"/>
      <c r="BC1873" s="46"/>
      <c r="BD1873" s="46"/>
      <c r="BE1873" s="46"/>
      <c r="BF1873" s="46"/>
      <c r="BG1873" s="46"/>
      <c r="BH1873" s="46"/>
      <c r="BI1873" s="46"/>
      <c r="BJ1873" s="46"/>
      <c r="BK1873" s="46"/>
      <c r="BL1873" s="46"/>
      <c r="BM1873" s="46"/>
      <c r="BN1873" s="46"/>
      <c r="BO1873" s="46"/>
      <c r="BP1873" s="46"/>
      <c r="BQ1873" s="46"/>
      <c r="BR1873" s="46"/>
      <c r="BS1873" s="46"/>
      <c r="BT1873" s="46"/>
      <c r="BU1873" s="46"/>
      <c r="BV1873" s="46"/>
      <c r="BW1873" s="46"/>
      <c r="BX1873" s="46"/>
      <c r="BY1873" s="46"/>
      <c r="BZ1873" s="46"/>
      <c r="CA1873" s="46"/>
      <c r="CB1873" s="46"/>
      <c r="CC1873" s="46"/>
    </row>
    <row r="1874" spans="7:81" x14ac:dyDescent="0.25">
      <c r="G1874" t="s">
        <v>134</v>
      </c>
      <c r="H1874" s="40">
        <v>42050</v>
      </c>
      <c r="I1874" s="46">
        <v>0</v>
      </c>
      <c r="J1874" s="46">
        <v>0</v>
      </c>
      <c r="K1874" s="46" t="s">
        <v>74</v>
      </c>
      <c r="L1874" s="46">
        <v>0</v>
      </c>
      <c r="M1874" s="46" t="s">
        <v>74</v>
      </c>
      <c r="N1874" s="46">
        <v>0</v>
      </c>
      <c r="O1874" s="46" t="s">
        <v>74</v>
      </c>
      <c r="P1874" s="46">
        <v>0</v>
      </c>
      <c r="Q1874" s="46" t="s">
        <v>74</v>
      </c>
      <c r="R1874" s="46">
        <v>0</v>
      </c>
      <c r="S1874" s="46" t="s">
        <v>74</v>
      </c>
      <c r="T1874" s="46">
        <v>0</v>
      </c>
      <c r="U1874" s="46" t="s">
        <v>74</v>
      </c>
      <c r="V1874" s="46">
        <v>0</v>
      </c>
      <c r="W1874" s="46" t="s">
        <v>74</v>
      </c>
      <c r="X1874" s="46">
        <v>0</v>
      </c>
      <c r="Y1874" s="46" t="s">
        <v>74</v>
      </c>
      <c r="Z1874" s="46">
        <v>0</v>
      </c>
      <c r="AA1874" s="46" t="s">
        <v>74</v>
      </c>
      <c r="AB1874" s="46">
        <v>0</v>
      </c>
      <c r="AC1874" s="46" t="s">
        <v>74</v>
      </c>
      <c r="AD1874" s="46">
        <v>0</v>
      </c>
      <c r="AE1874" s="46" t="s">
        <v>74</v>
      </c>
      <c r="AF1874" s="46">
        <v>0</v>
      </c>
      <c r="AG1874" s="46" t="s">
        <v>74</v>
      </c>
      <c r="AH1874" s="46">
        <v>0</v>
      </c>
      <c r="AI1874" s="46" t="s">
        <v>74</v>
      </c>
      <c r="AJ1874" s="46">
        <v>0</v>
      </c>
      <c r="AK1874" s="46" t="s">
        <v>74</v>
      </c>
      <c r="AL1874" s="46">
        <v>0</v>
      </c>
      <c r="AM1874" s="46" t="s">
        <v>74</v>
      </c>
      <c r="AN1874" s="50"/>
      <c r="AO1874" s="46"/>
      <c r="AP1874" s="46"/>
      <c r="AQ1874" s="46"/>
      <c r="AR1874" s="46"/>
      <c r="AS1874" s="46"/>
      <c r="AT1874" s="46"/>
      <c r="AU1874" s="46"/>
      <c r="AV1874" s="46"/>
      <c r="AW1874" s="46"/>
      <c r="AX1874" s="46"/>
      <c r="AY1874" s="46"/>
      <c r="AZ1874" s="46"/>
      <c r="BA1874" s="46"/>
      <c r="BB1874" s="46"/>
      <c r="BC1874" s="46"/>
      <c r="BD1874" s="46"/>
      <c r="BE1874" s="46"/>
      <c r="BF1874" s="46"/>
      <c r="BG1874" s="46"/>
      <c r="BH1874" s="46"/>
      <c r="BI1874" s="46"/>
      <c r="BJ1874" s="46"/>
      <c r="BK1874" s="46"/>
      <c r="BL1874" s="46"/>
      <c r="BM1874" s="46"/>
      <c r="BN1874" s="46"/>
      <c r="BO1874" s="46"/>
      <c r="BP1874" s="46"/>
      <c r="BQ1874" s="46"/>
      <c r="BR1874" s="46"/>
      <c r="BS1874" s="46"/>
      <c r="BT1874" s="46"/>
      <c r="BU1874" s="46"/>
      <c r="BV1874" s="46"/>
      <c r="BW1874" s="46"/>
      <c r="BX1874" s="46"/>
      <c r="BY1874" s="46"/>
      <c r="BZ1874" s="46"/>
      <c r="CA1874" s="46"/>
      <c r="CB1874" s="46"/>
      <c r="CC1874" s="46"/>
    </row>
    <row r="1875" spans="7:81" x14ac:dyDescent="0.25">
      <c r="G1875" t="s">
        <v>134</v>
      </c>
      <c r="H1875" s="40">
        <v>42051</v>
      </c>
      <c r="I1875" s="46">
        <v>0</v>
      </c>
      <c r="J1875" s="46">
        <v>0</v>
      </c>
      <c r="K1875" s="46" t="s">
        <v>74</v>
      </c>
      <c r="L1875" s="46">
        <v>0</v>
      </c>
      <c r="M1875" s="46" t="s">
        <v>74</v>
      </c>
      <c r="N1875" s="46">
        <v>0</v>
      </c>
      <c r="O1875" s="46" t="s">
        <v>74</v>
      </c>
      <c r="P1875" s="46">
        <v>0</v>
      </c>
      <c r="Q1875" s="46" t="s">
        <v>74</v>
      </c>
      <c r="R1875" s="46">
        <v>0</v>
      </c>
      <c r="S1875" s="46" t="s">
        <v>74</v>
      </c>
      <c r="T1875" s="46">
        <v>0</v>
      </c>
      <c r="U1875" s="46" t="s">
        <v>74</v>
      </c>
      <c r="V1875" s="46">
        <v>0</v>
      </c>
      <c r="W1875" s="46" t="s">
        <v>74</v>
      </c>
      <c r="X1875" s="46">
        <v>0</v>
      </c>
      <c r="Y1875" s="46" t="s">
        <v>74</v>
      </c>
      <c r="Z1875" s="46">
        <v>0</v>
      </c>
      <c r="AA1875" s="46" t="s">
        <v>74</v>
      </c>
      <c r="AB1875" s="46">
        <v>0</v>
      </c>
      <c r="AC1875" s="46" t="s">
        <v>74</v>
      </c>
      <c r="AD1875" s="46">
        <v>0</v>
      </c>
      <c r="AE1875" s="46" t="s">
        <v>74</v>
      </c>
      <c r="AF1875" s="46">
        <v>0</v>
      </c>
      <c r="AG1875" s="46" t="s">
        <v>74</v>
      </c>
      <c r="AH1875" s="46">
        <v>0</v>
      </c>
      <c r="AI1875" s="46" t="s">
        <v>74</v>
      </c>
      <c r="AJ1875" s="46">
        <v>0</v>
      </c>
      <c r="AK1875" s="46" t="s">
        <v>74</v>
      </c>
      <c r="AL1875" s="46">
        <v>0</v>
      </c>
      <c r="AM1875" s="46" t="s">
        <v>74</v>
      </c>
      <c r="AN1875" s="50"/>
      <c r="AO1875" s="46"/>
      <c r="AP1875" s="46"/>
      <c r="AQ1875" s="46"/>
      <c r="AR1875" s="46"/>
      <c r="AS1875" s="46"/>
      <c r="AT1875" s="46"/>
      <c r="AU1875" s="46"/>
      <c r="AV1875" s="46"/>
      <c r="AW1875" s="46"/>
      <c r="AX1875" s="46"/>
      <c r="AY1875" s="46"/>
      <c r="AZ1875" s="46"/>
      <c r="BA1875" s="46"/>
      <c r="BB1875" s="46"/>
      <c r="BC1875" s="46"/>
      <c r="BD1875" s="46"/>
      <c r="BE1875" s="46"/>
      <c r="BF1875" s="46"/>
      <c r="BG1875" s="46"/>
      <c r="BH1875" s="46"/>
      <c r="BI1875" s="46"/>
      <c r="BJ1875" s="46"/>
      <c r="BK1875" s="46"/>
      <c r="BL1875" s="46"/>
      <c r="BM1875" s="46"/>
      <c r="BN1875" s="46"/>
      <c r="BO1875" s="46"/>
      <c r="BP1875" s="46"/>
      <c r="BQ1875" s="46"/>
      <c r="BR1875" s="46"/>
      <c r="BS1875" s="46"/>
      <c r="BT1875" s="46"/>
      <c r="BU1875" s="46"/>
      <c r="BV1875" s="46"/>
      <c r="BW1875" s="46"/>
      <c r="BX1875" s="46"/>
      <c r="BY1875" s="46"/>
      <c r="BZ1875" s="46"/>
      <c r="CA1875" s="46"/>
      <c r="CB1875" s="46"/>
      <c r="CC1875" s="46"/>
    </row>
    <row r="1876" spans="7:81" x14ac:dyDescent="0.25">
      <c r="G1876" t="s">
        <v>134</v>
      </c>
      <c r="H1876" s="40">
        <v>42052</v>
      </c>
      <c r="I1876" s="46">
        <v>0</v>
      </c>
      <c r="J1876" s="46">
        <v>0</v>
      </c>
      <c r="K1876" s="46" t="s">
        <v>74</v>
      </c>
      <c r="L1876" s="46">
        <v>0</v>
      </c>
      <c r="M1876" s="46" t="s">
        <v>74</v>
      </c>
      <c r="N1876" s="46">
        <v>0</v>
      </c>
      <c r="O1876" s="46" t="s">
        <v>74</v>
      </c>
      <c r="P1876" s="46">
        <v>0</v>
      </c>
      <c r="Q1876" s="46" t="s">
        <v>74</v>
      </c>
      <c r="R1876" s="46">
        <v>43.79119153444843</v>
      </c>
      <c r="S1876" s="46" t="s">
        <v>74</v>
      </c>
      <c r="T1876" s="46">
        <v>0</v>
      </c>
      <c r="U1876" s="46" t="s">
        <v>74</v>
      </c>
      <c r="V1876" s="46">
        <v>0</v>
      </c>
      <c r="W1876" s="46" t="s">
        <v>74</v>
      </c>
      <c r="X1876" s="46">
        <v>0</v>
      </c>
      <c r="Y1876" s="46" t="s">
        <v>74</v>
      </c>
      <c r="Z1876" s="46">
        <v>0</v>
      </c>
      <c r="AA1876" s="46" t="s">
        <v>74</v>
      </c>
      <c r="AB1876" s="46">
        <v>0</v>
      </c>
      <c r="AC1876" s="46" t="s">
        <v>74</v>
      </c>
      <c r="AD1876" s="46">
        <v>0</v>
      </c>
      <c r="AE1876" s="46" t="s">
        <v>74</v>
      </c>
      <c r="AF1876" s="46">
        <v>0</v>
      </c>
      <c r="AG1876" s="46" t="s">
        <v>74</v>
      </c>
      <c r="AH1876" s="46">
        <v>0</v>
      </c>
      <c r="AI1876" s="46" t="s">
        <v>74</v>
      </c>
      <c r="AJ1876" s="46">
        <v>0</v>
      </c>
      <c r="AK1876" s="46" t="s">
        <v>74</v>
      </c>
      <c r="AL1876" s="46">
        <v>0</v>
      </c>
      <c r="AM1876" s="46" t="s">
        <v>74</v>
      </c>
      <c r="AN1876" s="50"/>
      <c r="AO1876" s="46"/>
      <c r="AP1876" s="46"/>
      <c r="AQ1876" s="46"/>
      <c r="AR1876" s="46"/>
      <c r="AS1876" s="46"/>
      <c r="AT1876" s="46"/>
      <c r="AU1876" s="46"/>
      <c r="AV1876" s="46"/>
      <c r="AW1876" s="46"/>
      <c r="AX1876" s="46"/>
      <c r="AY1876" s="46"/>
      <c r="AZ1876" s="46"/>
      <c r="BA1876" s="46"/>
      <c r="BB1876" s="46"/>
      <c r="BC1876" s="46"/>
      <c r="BD1876" s="46"/>
      <c r="BE1876" s="46"/>
      <c r="BF1876" s="46"/>
      <c r="BG1876" s="46"/>
      <c r="BH1876" s="46"/>
      <c r="BI1876" s="46"/>
      <c r="BJ1876" s="46"/>
      <c r="BK1876" s="46"/>
      <c r="BL1876" s="46"/>
      <c r="BM1876" s="46"/>
      <c r="BN1876" s="46"/>
      <c r="BO1876" s="46"/>
      <c r="BP1876" s="46"/>
      <c r="BQ1876" s="46"/>
      <c r="BR1876" s="46"/>
      <c r="BS1876" s="46"/>
      <c r="BT1876" s="46"/>
      <c r="BU1876" s="46"/>
      <c r="BV1876" s="46"/>
      <c r="BW1876" s="46"/>
      <c r="BX1876" s="46"/>
      <c r="BY1876" s="46"/>
      <c r="BZ1876" s="46"/>
      <c r="CA1876" s="46"/>
      <c r="CB1876" s="46"/>
      <c r="CC1876" s="46"/>
    </row>
    <row r="1877" spans="7:81" x14ac:dyDescent="0.25">
      <c r="G1877" t="s">
        <v>134</v>
      </c>
      <c r="H1877" s="40">
        <v>42053</v>
      </c>
      <c r="I1877" s="46">
        <v>0</v>
      </c>
      <c r="J1877" s="46">
        <v>0</v>
      </c>
      <c r="K1877" s="46" t="s">
        <v>74</v>
      </c>
      <c r="L1877" s="46">
        <v>0</v>
      </c>
      <c r="M1877" s="46" t="s">
        <v>74</v>
      </c>
      <c r="N1877" s="46">
        <v>0</v>
      </c>
      <c r="O1877" s="46" t="s">
        <v>74</v>
      </c>
      <c r="P1877" s="46">
        <v>0</v>
      </c>
      <c r="Q1877" s="46" t="s">
        <v>74</v>
      </c>
      <c r="R1877" s="46">
        <v>0</v>
      </c>
      <c r="S1877" s="46" t="s">
        <v>74</v>
      </c>
      <c r="T1877" s="46">
        <v>0</v>
      </c>
      <c r="U1877" s="46" t="s">
        <v>74</v>
      </c>
      <c r="V1877" s="46">
        <v>0</v>
      </c>
      <c r="W1877" s="46" t="s">
        <v>74</v>
      </c>
      <c r="X1877" s="46">
        <v>0</v>
      </c>
      <c r="Y1877" s="46" t="s">
        <v>74</v>
      </c>
      <c r="Z1877" s="46">
        <v>0</v>
      </c>
      <c r="AA1877" s="46">
        <v>0.43333333333333329</v>
      </c>
      <c r="AB1877" s="46">
        <v>0</v>
      </c>
      <c r="AC1877" s="46">
        <v>0.19999999999999998</v>
      </c>
      <c r="AD1877" s="46">
        <v>0</v>
      </c>
      <c r="AE1877" s="46">
        <v>4.2</v>
      </c>
      <c r="AF1877" s="46">
        <v>0</v>
      </c>
      <c r="AG1877" s="46">
        <v>0</v>
      </c>
      <c r="AH1877" s="46">
        <v>0</v>
      </c>
      <c r="AI1877" s="46">
        <v>0</v>
      </c>
      <c r="AJ1877" s="46">
        <v>0</v>
      </c>
      <c r="AK1877" s="46">
        <v>0</v>
      </c>
      <c r="AL1877" s="46">
        <v>0</v>
      </c>
      <c r="AM1877" s="46">
        <v>0</v>
      </c>
      <c r="AN1877" s="50"/>
      <c r="AO1877" s="46"/>
      <c r="AP1877" s="46"/>
      <c r="AQ1877" s="46"/>
      <c r="AR1877" s="46"/>
      <c r="AS1877" s="46"/>
      <c r="AT1877" s="46"/>
      <c r="AU1877" s="46"/>
      <c r="AV1877" s="46"/>
      <c r="AW1877" s="46"/>
      <c r="AX1877" s="46"/>
      <c r="AY1877" s="46"/>
      <c r="AZ1877" s="46"/>
      <c r="BA1877" s="46"/>
      <c r="BB1877" s="46"/>
      <c r="BC1877" s="46"/>
      <c r="BD1877" s="46"/>
      <c r="BE1877" s="46"/>
      <c r="BF1877" s="46"/>
      <c r="BG1877" s="46"/>
      <c r="BH1877" s="46"/>
      <c r="BI1877" s="46">
        <v>0</v>
      </c>
      <c r="BJ1877" s="46">
        <v>0.7</v>
      </c>
      <c r="BK1877" s="46">
        <v>0.6</v>
      </c>
      <c r="BL1877" s="46">
        <v>0</v>
      </c>
      <c r="BM1877" s="46">
        <v>0.6</v>
      </c>
      <c r="BN1877" s="46">
        <v>0</v>
      </c>
      <c r="BO1877" s="46">
        <v>0</v>
      </c>
      <c r="BP1877" s="46">
        <v>11</v>
      </c>
      <c r="BQ1877" s="46">
        <v>1.6</v>
      </c>
      <c r="BR1877" s="46">
        <v>0</v>
      </c>
      <c r="BS1877" s="46">
        <v>0</v>
      </c>
      <c r="BT1877" s="46">
        <v>0</v>
      </c>
      <c r="BU1877" s="46">
        <v>0</v>
      </c>
      <c r="BV1877" s="46">
        <v>0</v>
      </c>
      <c r="BW1877" s="46">
        <v>0</v>
      </c>
      <c r="BX1877" s="46">
        <v>0</v>
      </c>
      <c r="BY1877" s="46">
        <v>0</v>
      </c>
      <c r="BZ1877" s="46">
        <v>0</v>
      </c>
      <c r="CA1877" s="46">
        <v>0</v>
      </c>
      <c r="CB1877" s="46">
        <v>0</v>
      </c>
      <c r="CC1877" s="46">
        <v>0</v>
      </c>
    </row>
    <row r="1878" spans="7:81" x14ac:dyDescent="0.25">
      <c r="G1878" t="s">
        <v>134</v>
      </c>
      <c r="H1878" s="40">
        <v>42054</v>
      </c>
      <c r="I1878" s="46">
        <v>0</v>
      </c>
      <c r="J1878" s="46">
        <v>0</v>
      </c>
      <c r="K1878" s="46" t="s">
        <v>74</v>
      </c>
      <c r="L1878" s="46">
        <v>0</v>
      </c>
      <c r="M1878" s="46" t="s">
        <v>74</v>
      </c>
      <c r="N1878" s="46">
        <v>0</v>
      </c>
      <c r="O1878" s="46" t="s">
        <v>74</v>
      </c>
      <c r="P1878" s="46">
        <v>0</v>
      </c>
      <c r="Q1878" s="46" t="s">
        <v>74</v>
      </c>
      <c r="R1878" s="46">
        <v>0</v>
      </c>
      <c r="S1878" s="46" t="s">
        <v>74</v>
      </c>
      <c r="T1878" s="46">
        <v>0</v>
      </c>
      <c r="U1878" s="46" t="s">
        <v>74</v>
      </c>
      <c r="V1878" s="46">
        <v>41.22867271138238</v>
      </c>
      <c r="W1878" s="46" t="s">
        <v>74</v>
      </c>
      <c r="X1878" s="46">
        <v>0</v>
      </c>
      <c r="Y1878" s="46" t="s">
        <v>74</v>
      </c>
      <c r="Z1878" s="46">
        <v>0</v>
      </c>
      <c r="AA1878" s="46" t="s">
        <v>74</v>
      </c>
      <c r="AB1878" s="46">
        <v>0</v>
      </c>
      <c r="AC1878" s="46" t="s">
        <v>74</v>
      </c>
      <c r="AD1878" s="46">
        <v>0</v>
      </c>
      <c r="AE1878" s="46" t="s">
        <v>74</v>
      </c>
      <c r="AF1878" s="46">
        <v>0</v>
      </c>
      <c r="AG1878" s="46" t="s">
        <v>74</v>
      </c>
      <c r="AH1878" s="46">
        <v>0</v>
      </c>
      <c r="AI1878" s="46" t="s">
        <v>74</v>
      </c>
      <c r="AJ1878" s="46">
        <v>0</v>
      </c>
      <c r="AK1878" s="46" t="s">
        <v>74</v>
      </c>
      <c r="AL1878" s="46">
        <v>0</v>
      </c>
      <c r="AM1878" s="46" t="s">
        <v>74</v>
      </c>
      <c r="AN1878" s="50"/>
      <c r="AO1878" s="46"/>
      <c r="AP1878" s="46"/>
      <c r="AQ1878" s="46"/>
      <c r="AR1878" s="46"/>
      <c r="AS1878" s="46"/>
      <c r="AT1878" s="46"/>
      <c r="AU1878" s="46"/>
      <c r="AV1878" s="46"/>
      <c r="AW1878" s="46"/>
      <c r="AX1878" s="46"/>
      <c r="AY1878" s="46"/>
      <c r="AZ1878" s="46"/>
      <c r="BA1878" s="46"/>
      <c r="BB1878" s="46"/>
      <c r="BC1878" s="46"/>
      <c r="BD1878" s="46"/>
      <c r="BE1878" s="46"/>
      <c r="BF1878" s="46"/>
      <c r="BG1878" s="46"/>
      <c r="BH1878" s="46"/>
      <c r="BI1878" s="46"/>
      <c r="BJ1878" s="46"/>
      <c r="BK1878" s="46"/>
      <c r="BL1878" s="46"/>
      <c r="BM1878" s="46"/>
      <c r="BN1878" s="46"/>
      <c r="BO1878" s="46"/>
      <c r="BP1878" s="46"/>
      <c r="BQ1878" s="46"/>
      <c r="BR1878" s="46"/>
      <c r="BS1878" s="46"/>
      <c r="BT1878" s="46"/>
      <c r="BU1878" s="46"/>
      <c r="BV1878" s="46"/>
      <c r="BW1878" s="46"/>
      <c r="BX1878" s="46"/>
      <c r="BY1878" s="46"/>
      <c r="BZ1878" s="46"/>
      <c r="CA1878" s="46"/>
      <c r="CB1878" s="46"/>
      <c r="CC1878" s="46"/>
    </row>
    <row r="1879" spans="7:81" x14ac:dyDescent="0.25">
      <c r="G1879" t="s">
        <v>134</v>
      </c>
      <c r="H1879" s="40">
        <v>42055</v>
      </c>
      <c r="I1879" s="46">
        <v>0</v>
      </c>
      <c r="J1879" s="46">
        <v>0</v>
      </c>
      <c r="K1879" s="46" t="s">
        <v>74</v>
      </c>
      <c r="L1879" s="46">
        <v>0</v>
      </c>
      <c r="M1879" s="46" t="s">
        <v>74</v>
      </c>
      <c r="N1879" s="46">
        <v>0</v>
      </c>
      <c r="O1879" s="46" t="s">
        <v>74</v>
      </c>
      <c r="P1879" s="46">
        <v>0</v>
      </c>
      <c r="Q1879" s="46" t="s">
        <v>74</v>
      </c>
      <c r="R1879" s="46">
        <v>0</v>
      </c>
      <c r="S1879" s="46" t="s">
        <v>74</v>
      </c>
      <c r="T1879" s="46">
        <v>0</v>
      </c>
      <c r="U1879" s="46" t="s">
        <v>74</v>
      </c>
      <c r="V1879" s="46">
        <v>0</v>
      </c>
      <c r="W1879" s="46" t="s">
        <v>74</v>
      </c>
      <c r="X1879" s="46">
        <v>0</v>
      </c>
      <c r="Y1879" s="46" t="s">
        <v>74</v>
      </c>
      <c r="Z1879" s="46">
        <v>0</v>
      </c>
      <c r="AA1879" s="46" t="s">
        <v>74</v>
      </c>
      <c r="AB1879" s="46">
        <v>0</v>
      </c>
      <c r="AC1879" s="46" t="s">
        <v>74</v>
      </c>
      <c r="AD1879" s="46">
        <v>0</v>
      </c>
      <c r="AE1879" s="46" t="s">
        <v>74</v>
      </c>
      <c r="AF1879" s="46">
        <v>0</v>
      </c>
      <c r="AG1879" s="46" t="s">
        <v>74</v>
      </c>
      <c r="AH1879" s="46">
        <v>0</v>
      </c>
      <c r="AI1879" s="46" t="s">
        <v>74</v>
      </c>
      <c r="AJ1879" s="46">
        <v>0</v>
      </c>
      <c r="AK1879" s="46" t="s">
        <v>74</v>
      </c>
      <c r="AL1879" s="46">
        <v>0</v>
      </c>
      <c r="AM1879" s="46" t="s">
        <v>74</v>
      </c>
      <c r="AN1879" s="50"/>
      <c r="AO1879" s="46"/>
      <c r="AP1879" s="46"/>
      <c r="AQ1879" s="46"/>
      <c r="AR1879" s="46"/>
      <c r="AS1879" s="46"/>
      <c r="AT1879" s="46"/>
      <c r="AU1879" s="46"/>
      <c r="AV1879" s="46"/>
      <c r="AW1879" s="46"/>
      <c r="AX1879" s="46"/>
      <c r="AY1879" s="46"/>
      <c r="AZ1879" s="46"/>
      <c r="BA1879" s="46"/>
      <c r="BB1879" s="46"/>
      <c r="BC1879" s="46"/>
      <c r="BD1879" s="46"/>
      <c r="BE1879" s="46"/>
      <c r="BF1879" s="46"/>
      <c r="BG1879" s="46"/>
      <c r="BH1879" s="46"/>
      <c r="BI1879" s="46"/>
      <c r="BJ1879" s="46"/>
      <c r="BK1879" s="46"/>
      <c r="BL1879" s="46"/>
      <c r="BM1879" s="46"/>
      <c r="BN1879" s="46"/>
      <c r="BO1879" s="46"/>
      <c r="BP1879" s="46"/>
      <c r="BQ1879" s="46"/>
      <c r="BR1879" s="46"/>
      <c r="BS1879" s="46"/>
      <c r="BT1879" s="46"/>
      <c r="BU1879" s="46"/>
      <c r="BV1879" s="46"/>
      <c r="BW1879" s="46"/>
      <c r="BX1879" s="46"/>
      <c r="BY1879" s="46"/>
      <c r="BZ1879" s="46"/>
      <c r="CA1879" s="46"/>
      <c r="CB1879" s="46"/>
      <c r="CC1879" s="46"/>
    </row>
    <row r="1880" spans="7:81" x14ac:dyDescent="0.25">
      <c r="G1880" t="s">
        <v>134</v>
      </c>
      <c r="H1880" s="40">
        <v>42056</v>
      </c>
      <c r="I1880" s="46">
        <v>0</v>
      </c>
      <c r="J1880" s="46">
        <v>0</v>
      </c>
      <c r="K1880" s="46" t="s">
        <v>74</v>
      </c>
      <c r="L1880" s="46">
        <v>0</v>
      </c>
      <c r="M1880" s="46" t="s">
        <v>74</v>
      </c>
      <c r="N1880" s="46">
        <v>0</v>
      </c>
      <c r="O1880" s="46" t="s">
        <v>74</v>
      </c>
      <c r="P1880" s="46">
        <v>0</v>
      </c>
      <c r="Q1880" s="46" t="s">
        <v>74</v>
      </c>
      <c r="R1880" s="46">
        <v>0</v>
      </c>
      <c r="S1880" s="46" t="s">
        <v>74</v>
      </c>
      <c r="T1880" s="46">
        <v>0</v>
      </c>
      <c r="U1880" s="46" t="s">
        <v>74</v>
      </c>
      <c r="V1880" s="46">
        <v>0</v>
      </c>
      <c r="W1880" s="46" t="s">
        <v>74</v>
      </c>
      <c r="X1880" s="46">
        <v>0</v>
      </c>
      <c r="Y1880" s="46" t="s">
        <v>74</v>
      </c>
      <c r="Z1880" s="46">
        <v>0</v>
      </c>
      <c r="AA1880" s="46" t="s">
        <v>74</v>
      </c>
      <c r="AB1880" s="46">
        <v>0</v>
      </c>
      <c r="AC1880" s="46" t="s">
        <v>74</v>
      </c>
      <c r="AD1880" s="46">
        <v>0</v>
      </c>
      <c r="AE1880" s="46" t="s">
        <v>74</v>
      </c>
      <c r="AF1880" s="46">
        <v>0</v>
      </c>
      <c r="AG1880" s="46" t="s">
        <v>74</v>
      </c>
      <c r="AH1880" s="46">
        <v>0</v>
      </c>
      <c r="AI1880" s="46" t="s">
        <v>74</v>
      </c>
      <c r="AJ1880" s="46">
        <v>0</v>
      </c>
      <c r="AK1880" s="46" t="s">
        <v>74</v>
      </c>
      <c r="AL1880" s="46">
        <v>0</v>
      </c>
      <c r="AM1880" s="46" t="s">
        <v>74</v>
      </c>
      <c r="AN1880" s="50"/>
      <c r="AO1880" s="46"/>
      <c r="AP1880" s="46"/>
      <c r="AQ1880" s="46"/>
      <c r="AR1880" s="46"/>
      <c r="AS1880" s="46"/>
      <c r="AT1880" s="46"/>
      <c r="AU1880" s="46"/>
      <c r="AV1880" s="46"/>
      <c r="AW1880" s="46"/>
      <c r="AX1880" s="46"/>
      <c r="AY1880" s="46"/>
      <c r="AZ1880" s="46"/>
      <c r="BA1880" s="46"/>
      <c r="BB1880" s="46"/>
      <c r="BC1880" s="46"/>
      <c r="BD1880" s="46"/>
      <c r="BE1880" s="46"/>
      <c r="BF1880" s="46"/>
      <c r="BG1880" s="46"/>
      <c r="BH1880" s="46"/>
      <c r="BI1880" s="46"/>
      <c r="BJ1880" s="46"/>
      <c r="BK1880" s="46"/>
      <c r="BL1880" s="46"/>
      <c r="BM1880" s="46"/>
      <c r="BN1880" s="46"/>
      <c r="BO1880" s="46"/>
      <c r="BP1880" s="46"/>
      <c r="BQ1880" s="46"/>
      <c r="BR1880" s="46"/>
      <c r="BS1880" s="46"/>
      <c r="BT1880" s="46"/>
      <c r="BU1880" s="46"/>
      <c r="BV1880" s="46"/>
      <c r="BW1880" s="46"/>
      <c r="BX1880" s="46"/>
      <c r="BY1880" s="46"/>
      <c r="BZ1880" s="46"/>
      <c r="CA1880" s="46"/>
      <c r="CB1880" s="46"/>
      <c r="CC1880" s="46"/>
    </row>
    <row r="1881" spans="7:81" x14ac:dyDescent="0.25">
      <c r="G1881" t="s">
        <v>134</v>
      </c>
      <c r="H1881" s="40">
        <v>42057</v>
      </c>
      <c r="I1881" s="46">
        <v>1</v>
      </c>
      <c r="J1881" s="46">
        <v>0</v>
      </c>
      <c r="K1881" s="46" t="s">
        <v>74</v>
      </c>
      <c r="L1881" s="46">
        <v>0</v>
      </c>
      <c r="M1881" s="46" t="s">
        <v>74</v>
      </c>
      <c r="N1881" s="46">
        <v>0</v>
      </c>
      <c r="O1881" s="46" t="s">
        <v>74</v>
      </c>
      <c r="P1881" s="46">
        <v>0</v>
      </c>
      <c r="Q1881" s="46" t="s">
        <v>74</v>
      </c>
      <c r="R1881" s="46">
        <v>0</v>
      </c>
      <c r="S1881" s="46" t="s">
        <v>74</v>
      </c>
      <c r="T1881" s="46">
        <v>0</v>
      </c>
      <c r="U1881" s="46" t="s">
        <v>74</v>
      </c>
      <c r="V1881" s="46">
        <v>0</v>
      </c>
      <c r="W1881" s="46" t="s">
        <v>74</v>
      </c>
      <c r="X1881" s="46">
        <v>0</v>
      </c>
      <c r="Y1881" s="46" t="s">
        <v>74</v>
      </c>
      <c r="Z1881" s="46">
        <v>0</v>
      </c>
      <c r="AA1881" s="46" t="s">
        <v>74</v>
      </c>
      <c r="AB1881" s="46">
        <v>0</v>
      </c>
      <c r="AC1881" s="46" t="s">
        <v>74</v>
      </c>
      <c r="AD1881" s="46">
        <v>0</v>
      </c>
      <c r="AE1881" s="46" t="s">
        <v>74</v>
      </c>
      <c r="AF1881" s="46">
        <v>0</v>
      </c>
      <c r="AG1881" s="46" t="s">
        <v>74</v>
      </c>
      <c r="AH1881" s="46">
        <v>0</v>
      </c>
      <c r="AI1881" s="46" t="s">
        <v>74</v>
      </c>
      <c r="AJ1881" s="46">
        <v>0</v>
      </c>
      <c r="AK1881" s="46" t="s">
        <v>74</v>
      </c>
      <c r="AL1881" s="46">
        <v>0</v>
      </c>
      <c r="AM1881" s="46" t="s">
        <v>74</v>
      </c>
      <c r="AN1881" s="50"/>
      <c r="AO1881" s="46"/>
      <c r="AP1881" s="46"/>
      <c r="AQ1881" s="46"/>
      <c r="AR1881" s="46"/>
      <c r="AS1881" s="46"/>
      <c r="AT1881" s="46"/>
      <c r="AU1881" s="46"/>
      <c r="AV1881" s="46"/>
      <c r="AW1881" s="46"/>
      <c r="AX1881" s="46"/>
      <c r="AY1881" s="46"/>
      <c r="AZ1881" s="46"/>
      <c r="BA1881" s="46"/>
      <c r="BB1881" s="46"/>
      <c r="BC1881" s="46"/>
      <c r="BD1881" s="46"/>
      <c r="BE1881" s="46"/>
      <c r="BF1881" s="46"/>
      <c r="BG1881" s="46"/>
      <c r="BH1881" s="46"/>
      <c r="BI1881" s="46"/>
      <c r="BJ1881" s="46"/>
      <c r="BK1881" s="46"/>
      <c r="BL1881" s="46"/>
      <c r="BM1881" s="46"/>
      <c r="BN1881" s="46"/>
      <c r="BO1881" s="46"/>
      <c r="BP1881" s="46"/>
      <c r="BQ1881" s="46"/>
      <c r="BR1881" s="46"/>
      <c r="BS1881" s="46"/>
      <c r="BT1881" s="46"/>
      <c r="BU1881" s="46"/>
      <c r="BV1881" s="46"/>
      <c r="BW1881" s="46"/>
      <c r="BX1881" s="46"/>
      <c r="BY1881" s="46"/>
      <c r="BZ1881" s="46"/>
      <c r="CA1881" s="46"/>
      <c r="CB1881" s="46"/>
      <c r="CC1881" s="46"/>
    </row>
    <row r="1882" spans="7:81" x14ac:dyDescent="0.25">
      <c r="G1882" t="s">
        <v>134</v>
      </c>
      <c r="H1882" s="40">
        <v>42058</v>
      </c>
      <c r="I1882" s="46">
        <v>16.5</v>
      </c>
      <c r="J1882" s="46">
        <v>0</v>
      </c>
      <c r="K1882" s="46" t="s">
        <v>74</v>
      </c>
      <c r="L1882" s="46">
        <v>0</v>
      </c>
      <c r="M1882" s="46" t="s">
        <v>74</v>
      </c>
      <c r="N1882" s="46">
        <v>0</v>
      </c>
      <c r="O1882" s="46" t="s">
        <v>74</v>
      </c>
      <c r="P1882" s="46">
        <v>0</v>
      </c>
      <c r="Q1882" s="46" t="s">
        <v>74</v>
      </c>
      <c r="R1882" s="46">
        <v>0</v>
      </c>
      <c r="S1882" s="46" t="s">
        <v>74</v>
      </c>
      <c r="T1882" s="46">
        <v>0</v>
      </c>
      <c r="U1882" s="46" t="s">
        <v>74</v>
      </c>
      <c r="V1882" s="46">
        <v>0</v>
      </c>
      <c r="W1882" s="46" t="s">
        <v>74</v>
      </c>
      <c r="X1882" s="46">
        <v>0</v>
      </c>
      <c r="Y1882" s="46" t="s">
        <v>74</v>
      </c>
      <c r="Z1882" s="46">
        <v>0</v>
      </c>
      <c r="AA1882" s="46" t="s">
        <v>74</v>
      </c>
      <c r="AB1882" s="46">
        <v>0</v>
      </c>
      <c r="AC1882" s="46" t="s">
        <v>74</v>
      </c>
      <c r="AD1882" s="46">
        <v>0</v>
      </c>
      <c r="AE1882" s="46" t="s">
        <v>74</v>
      </c>
      <c r="AF1882" s="46">
        <v>0</v>
      </c>
      <c r="AG1882" s="46" t="s">
        <v>74</v>
      </c>
      <c r="AH1882" s="46">
        <v>0</v>
      </c>
      <c r="AI1882" s="46" t="s">
        <v>74</v>
      </c>
      <c r="AJ1882" s="46">
        <v>0</v>
      </c>
      <c r="AK1882" s="46" t="s">
        <v>74</v>
      </c>
      <c r="AL1882" s="46">
        <v>0</v>
      </c>
      <c r="AM1882" s="46" t="s">
        <v>74</v>
      </c>
      <c r="AN1882" s="50"/>
      <c r="AO1882" s="46"/>
      <c r="AP1882" s="46"/>
      <c r="AQ1882" s="46"/>
      <c r="AR1882" s="46"/>
      <c r="AS1882" s="46"/>
      <c r="AT1882" s="46"/>
      <c r="AU1882" s="46"/>
      <c r="AV1882" s="46"/>
      <c r="AW1882" s="46"/>
      <c r="AX1882" s="46"/>
      <c r="AY1882" s="46"/>
      <c r="AZ1882" s="46"/>
      <c r="BA1882" s="46"/>
      <c r="BB1882" s="46"/>
      <c r="BC1882" s="46"/>
      <c r="BD1882" s="46"/>
      <c r="BE1882" s="46"/>
      <c r="BF1882" s="46"/>
      <c r="BG1882" s="46"/>
      <c r="BH1882" s="46"/>
      <c r="BI1882" s="46"/>
      <c r="BJ1882" s="46"/>
      <c r="BK1882" s="46"/>
      <c r="BL1882" s="46"/>
      <c r="BM1882" s="46"/>
      <c r="BN1882" s="46"/>
      <c r="BO1882" s="46"/>
      <c r="BP1882" s="46"/>
      <c r="BQ1882" s="46"/>
      <c r="BR1882" s="46"/>
      <c r="BS1882" s="46"/>
      <c r="BT1882" s="46"/>
      <c r="BU1882" s="46"/>
      <c r="BV1882" s="46"/>
      <c r="BW1882" s="46"/>
      <c r="BX1882" s="46"/>
      <c r="BY1882" s="46"/>
      <c r="BZ1882" s="46"/>
      <c r="CA1882" s="46"/>
      <c r="CB1882" s="46"/>
      <c r="CC1882" s="46"/>
    </row>
    <row r="1883" spans="7:81" x14ac:dyDescent="0.25">
      <c r="G1883" t="s">
        <v>134</v>
      </c>
      <c r="H1883" s="40">
        <v>42059</v>
      </c>
      <c r="I1883" s="46">
        <v>0</v>
      </c>
      <c r="J1883" s="46">
        <v>0</v>
      </c>
      <c r="K1883" s="46" t="s">
        <v>74</v>
      </c>
      <c r="L1883" s="46">
        <v>0</v>
      </c>
      <c r="M1883" s="46" t="s">
        <v>74</v>
      </c>
      <c r="N1883" s="46">
        <v>0</v>
      </c>
      <c r="O1883" s="46" t="s">
        <v>74</v>
      </c>
      <c r="P1883" s="46">
        <v>0</v>
      </c>
      <c r="Q1883" s="46" t="s">
        <v>74</v>
      </c>
      <c r="R1883" s="46">
        <v>0</v>
      </c>
      <c r="S1883" s="46" t="s">
        <v>74</v>
      </c>
      <c r="T1883" s="46">
        <v>0</v>
      </c>
      <c r="U1883" s="46" t="s">
        <v>74</v>
      </c>
      <c r="V1883" s="46">
        <v>0</v>
      </c>
      <c r="W1883" s="46" t="s">
        <v>74</v>
      </c>
      <c r="X1883" s="46">
        <v>0</v>
      </c>
      <c r="Y1883" s="46" t="s">
        <v>74</v>
      </c>
      <c r="Z1883" s="46">
        <v>0</v>
      </c>
      <c r="AA1883" s="46" t="s">
        <v>74</v>
      </c>
      <c r="AB1883" s="46">
        <v>0</v>
      </c>
      <c r="AC1883" s="46" t="s">
        <v>74</v>
      </c>
      <c r="AD1883" s="46">
        <v>0</v>
      </c>
      <c r="AE1883" s="46" t="s">
        <v>74</v>
      </c>
      <c r="AF1883" s="46">
        <v>0</v>
      </c>
      <c r="AG1883" s="46" t="s">
        <v>74</v>
      </c>
      <c r="AH1883" s="46">
        <v>0</v>
      </c>
      <c r="AI1883" s="46" t="s">
        <v>74</v>
      </c>
      <c r="AJ1883" s="46">
        <v>0</v>
      </c>
      <c r="AK1883" s="46" t="s">
        <v>74</v>
      </c>
      <c r="AL1883" s="46">
        <v>0</v>
      </c>
      <c r="AM1883" s="46" t="s">
        <v>74</v>
      </c>
      <c r="AN1883" s="50"/>
      <c r="AO1883" s="46"/>
      <c r="AP1883" s="46"/>
      <c r="AQ1883" s="46"/>
      <c r="AR1883" s="46"/>
      <c r="AS1883" s="46"/>
      <c r="AT1883" s="46"/>
      <c r="AU1883" s="46"/>
      <c r="AV1883" s="46"/>
      <c r="AW1883" s="46"/>
      <c r="AX1883" s="46"/>
      <c r="AY1883" s="46"/>
      <c r="AZ1883" s="46"/>
      <c r="BA1883" s="46"/>
      <c r="BB1883" s="46"/>
      <c r="BC1883" s="46"/>
      <c r="BD1883" s="46"/>
      <c r="BE1883" s="46"/>
      <c r="BF1883" s="46"/>
      <c r="BG1883" s="46"/>
      <c r="BH1883" s="46"/>
      <c r="BI1883" s="46"/>
      <c r="BJ1883" s="46"/>
      <c r="BK1883" s="46"/>
      <c r="BL1883" s="46"/>
      <c r="BM1883" s="46"/>
      <c r="BN1883" s="46"/>
      <c r="BO1883" s="46"/>
      <c r="BP1883" s="46"/>
      <c r="BQ1883" s="46"/>
      <c r="BR1883" s="46"/>
      <c r="BS1883" s="46"/>
      <c r="BT1883" s="46"/>
      <c r="BU1883" s="46"/>
      <c r="BV1883" s="46"/>
      <c r="BW1883" s="46"/>
      <c r="BX1883" s="46"/>
      <c r="BY1883" s="46"/>
      <c r="BZ1883" s="46"/>
      <c r="CA1883" s="46"/>
      <c r="CB1883" s="46"/>
      <c r="CC1883" s="46"/>
    </row>
    <row r="1884" spans="7:81" x14ac:dyDescent="0.25">
      <c r="G1884" t="s">
        <v>134</v>
      </c>
      <c r="H1884" s="40">
        <v>42060</v>
      </c>
      <c r="I1884" s="46">
        <v>0</v>
      </c>
      <c r="J1884" s="46">
        <v>0</v>
      </c>
      <c r="K1884" s="46">
        <v>0</v>
      </c>
      <c r="L1884" s="46">
        <v>0</v>
      </c>
      <c r="M1884" s="46">
        <v>0</v>
      </c>
      <c r="N1884" s="46">
        <v>0</v>
      </c>
      <c r="O1884" s="46">
        <v>0</v>
      </c>
      <c r="P1884" s="46">
        <v>0</v>
      </c>
      <c r="Q1884" s="46">
        <v>6.6666666666666666E-2</v>
      </c>
      <c r="R1884" s="46">
        <v>0</v>
      </c>
      <c r="S1884" s="46">
        <v>0.33333333333333331</v>
      </c>
      <c r="T1884" s="46">
        <v>0</v>
      </c>
      <c r="U1884" s="46">
        <v>0</v>
      </c>
      <c r="V1884" s="46">
        <v>0</v>
      </c>
      <c r="W1884" s="46">
        <v>0.13333333333333333</v>
      </c>
      <c r="X1884" s="46">
        <v>0</v>
      </c>
      <c r="Y1884" s="46">
        <v>0</v>
      </c>
      <c r="Z1884" s="46">
        <v>0</v>
      </c>
      <c r="AA1884" s="46" t="s">
        <v>74</v>
      </c>
      <c r="AB1884" s="46">
        <v>0</v>
      </c>
      <c r="AC1884" s="46" t="s">
        <v>74</v>
      </c>
      <c r="AD1884" s="46">
        <v>0</v>
      </c>
      <c r="AE1884" s="46" t="s">
        <v>74</v>
      </c>
      <c r="AF1884" s="46">
        <v>0</v>
      </c>
      <c r="AG1884" s="46" t="s">
        <v>74</v>
      </c>
      <c r="AH1884" s="46">
        <v>0</v>
      </c>
      <c r="AI1884" s="46" t="s">
        <v>74</v>
      </c>
      <c r="AJ1884" s="46">
        <v>0</v>
      </c>
      <c r="AK1884" s="46" t="s">
        <v>74</v>
      </c>
      <c r="AL1884" s="46">
        <v>0</v>
      </c>
      <c r="AM1884" s="46" t="s">
        <v>74</v>
      </c>
      <c r="AN1884" s="50"/>
      <c r="AO1884" s="46">
        <v>0</v>
      </c>
      <c r="AP1884" s="46">
        <v>0</v>
      </c>
      <c r="AQ1884" s="46">
        <v>0</v>
      </c>
      <c r="AR1884" s="46">
        <v>0</v>
      </c>
      <c r="AS1884" s="46">
        <v>0</v>
      </c>
      <c r="AT1884" s="46">
        <v>0.2</v>
      </c>
      <c r="AU1884" s="46">
        <v>0</v>
      </c>
      <c r="AV1884" s="46">
        <v>0</v>
      </c>
      <c r="AW1884" s="46">
        <v>1</v>
      </c>
      <c r="AX1884" s="46">
        <v>0</v>
      </c>
      <c r="AY1884" s="46">
        <v>0</v>
      </c>
      <c r="AZ1884" s="46">
        <v>0</v>
      </c>
      <c r="BA1884" s="46">
        <v>0</v>
      </c>
      <c r="BB1884" s="46">
        <v>0</v>
      </c>
      <c r="BC1884" s="46">
        <v>0.4</v>
      </c>
      <c r="BD1884" s="46">
        <v>0</v>
      </c>
      <c r="BE1884" s="46">
        <v>0</v>
      </c>
      <c r="BF1884" s="46">
        <v>0</v>
      </c>
      <c r="BG1884" s="46">
        <v>0</v>
      </c>
      <c r="BH1884" s="46">
        <v>0</v>
      </c>
      <c r="BI1884" s="46"/>
      <c r="BJ1884" s="46"/>
      <c r="BK1884" s="46"/>
      <c r="BL1884" s="46"/>
      <c r="BM1884" s="46"/>
      <c r="BN1884" s="46"/>
      <c r="BO1884" s="46"/>
      <c r="BP1884" s="46"/>
      <c r="BQ1884" s="46"/>
      <c r="BR1884" s="46"/>
      <c r="BS1884" s="46"/>
      <c r="BT1884" s="46"/>
      <c r="BU1884" s="46"/>
      <c r="BV1884" s="46"/>
      <c r="BW1884" s="46"/>
      <c r="BX1884" s="46"/>
      <c r="BY1884" s="46"/>
      <c r="BZ1884" s="46"/>
      <c r="CA1884" s="46"/>
      <c r="CB1884" s="46"/>
      <c r="CC1884" s="46"/>
    </row>
    <row r="1885" spans="7:81" x14ac:dyDescent="0.25">
      <c r="G1885" t="s">
        <v>134</v>
      </c>
      <c r="H1885" s="40">
        <v>42061</v>
      </c>
      <c r="I1885" s="46">
        <v>0</v>
      </c>
      <c r="J1885" s="46">
        <v>0</v>
      </c>
      <c r="K1885" s="46" t="s">
        <v>74</v>
      </c>
      <c r="L1885" s="46">
        <v>0</v>
      </c>
      <c r="M1885" s="46" t="s">
        <v>74</v>
      </c>
      <c r="N1885" s="46">
        <v>0</v>
      </c>
      <c r="O1885" s="46" t="s">
        <v>74</v>
      </c>
      <c r="P1885" s="46">
        <v>0</v>
      </c>
      <c r="Q1885" s="46" t="s">
        <v>74</v>
      </c>
      <c r="R1885" s="46">
        <v>0</v>
      </c>
      <c r="S1885" s="46" t="s">
        <v>74</v>
      </c>
      <c r="T1885" s="46">
        <v>0</v>
      </c>
      <c r="U1885" s="46" t="s">
        <v>74</v>
      </c>
      <c r="V1885" s="46">
        <v>0</v>
      </c>
      <c r="W1885" s="46" t="s">
        <v>74</v>
      </c>
      <c r="X1885" s="46">
        <v>0</v>
      </c>
      <c r="Y1885" s="46" t="s">
        <v>74</v>
      </c>
      <c r="Z1885" s="46">
        <v>0</v>
      </c>
      <c r="AA1885" s="46" t="s">
        <v>74</v>
      </c>
      <c r="AB1885" s="46">
        <v>0</v>
      </c>
      <c r="AC1885" s="46" t="s">
        <v>74</v>
      </c>
      <c r="AD1885" s="46">
        <v>0</v>
      </c>
      <c r="AE1885" s="46" t="s">
        <v>74</v>
      </c>
      <c r="AF1885" s="46">
        <v>0</v>
      </c>
      <c r="AG1885" s="46" t="s">
        <v>74</v>
      </c>
      <c r="AH1885" s="46">
        <v>0</v>
      </c>
      <c r="AI1885" s="46" t="s">
        <v>74</v>
      </c>
      <c r="AJ1885" s="46">
        <v>0</v>
      </c>
      <c r="AK1885" s="46" t="s">
        <v>74</v>
      </c>
      <c r="AL1885" s="46">
        <v>0</v>
      </c>
      <c r="AM1885" s="46" t="s">
        <v>74</v>
      </c>
      <c r="AN1885" s="50"/>
      <c r="AO1885" s="46"/>
      <c r="AP1885" s="46"/>
      <c r="AQ1885" s="46"/>
      <c r="AR1885" s="46"/>
      <c r="AS1885" s="46"/>
      <c r="AT1885" s="46"/>
      <c r="AU1885" s="46"/>
      <c r="AV1885" s="46"/>
      <c r="AW1885" s="46"/>
      <c r="AX1885" s="46"/>
      <c r="AY1885" s="46"/>
      <c r="AZ1885" s="46"/>
      <c r="BA1885" s="46"/>
      <c r="BB1885" s="46"/>
      <c r="BC1885" s="46"/>
      <c r="BD1885" s="46"/>
      <c r="BE1885" s="46"/>
      <c r="BF1885" s="46"/>
      <c r="BG1885" s="46"/>
      <c r="BH1885" s="46"/>
      <c r="BI1885" s="46"/>
      <c r="BJ1885" s="46"/>
      <c r="BK1885" s="46"/>
      <c r="BL1885" s="46"/>
      <c r="BM1885" s="46"/>
      <c r="BN1885" s="46"/>
      <c r="BO1885" s="46"/>
      <c r="BP1885" s="46"/>
      <c r="BQ1885" s="46"/>
      <c r="BR1885" s="46"/>
      <c r="BS1885" s="46"/>
      <c r="BT1885" s="46"/>
      <c r="BU1885" s="46"/>
      <c r="BV1885" s="46"/>
      <c r="BW1885" s="46"/>
      <c r="BX1885" s="46"/>
      <c r="BY1885" s="46"/>
      <c r="BZ1885" s="46"/>
      <c r="CA1885" s="46"/>
      <c r="CB1885" s="46"/>
      <c r="CC1885" s="46"/>
    </row>
    <row r="1886" spans="7:81" x14ac:dyDescent="0.25">
      <c r="G1886" t="s">
        <v>134</v>
      </c>
      <c r="H1886" s="40">
        <v>42062</v>
      </c>
      <c r="I1886" s="46">
        <v>0</v>
      </c>
      <c r="J1886" s="46">
        <v>0</v>
      </c>
      <c r="K1886" s="46" t="s">
        <v>74</v>
      </c>
      <c r="L1886" s="46">
        <v>0</v>
      </c>
      <c r="M1886" s="46" t="s">
        <v>74</v>
      </c>
      <c r="N1886" s="46">
        <v>0</v>
      </c>
      <c r="O1886" s="46" t="s">
        <v>74</v>
      </c>
      <c r="P1886" s="46">
        <v>0</v>
      </c>
      <c r="Q1886" s="46" t="s">
        <v>74</v>
      </c>
      <c r="R1886" s="46">
        <v>0</v>
      </c>
      <c r="S1886" s="46" t="s">
        <v>74</v>
      </c>
      <c r="T1886" s="46">
        <v>0</v>
      </c>
      <c r="U1886" s="46" t="s">
        <v>74</v>
      </c>
      <c r="V1886" s="46">
        <v>0</v>
      </c>
      <c r="W1886" s="46" t="s">
        <v>74</v>
      </c>
      <c r="X1886" s="46">
        <v>0</v>
      </c>
      <c r="Y1886" s="46" t="s">
        <v>74</v>
      </c>
      <c r="Z1886" s="46">
        <v>0</v>
      </c>
      <c r="AA1886" s="46" t="s">
        <v>74</v>
      </c>
      <c r="AB1886" s="46">
        <v>0</v>
      </c>
      <c r="AC1886" s="46" t="s">
        <v>74</v>
      </c>
      <c r="AD1886" s="46">
        <v>0</v>
      </c>
      <c r="AE1886" s="46" t="s">
        <v>74</v>
      </c>
      <c r="AF1886" s="46">
        <v>0</v>
      </c>
      <c r="AG1886" s="46" t="s">
        <v>74</v>
      </c>
      <c r="AH1886" s="46">
        <v>0</v>
      </c>
      <c r="AI1886" s="46" t="s">
        <v>74</v>
      </c>
      <c r="AJ1886" s="46">
        <v>0</v>
      </c>
      <c r="AK1886" s="46" t="s">
        <v>74</v>
      </c>
      <c r="AL1886" s="46">
        <v>0</v>
      </c>
      <c r="AM1886" s="46" t="s">
        <v>74</v>
      </c>
      <c r="AN1886" s="50"/>
      <c r="AO1886" s="46"/>
      <c r="AP1886" s="46"/>
      <c r="AQ1886" s="46"/>
      <c r="AR1886" s="46"/>
      <c r="AS1886" s="46"/>
      <c r="AT1886" s="46"/>
      <c r="AU1886" s="46"/>
      <c r="AV1886" s="46"/>
      <c r="AW1886" s="46"/>
      <c r="AX1886" s="46"/>
      <c r="AY1886" s="46"/>
      <c r="AZ1886" s="46"/>
      <c r="BA1886" s="46"/>
      <c r="BB1886" s="46"/>
      <c r="BC1886" s="46"/>
      <c r="BD1886" s="46"/>
      <c r="BE1886" s="46"/>
      <c r="BF1886" s="46"/>
      <c r="BG1886" s="46"/>
      <c r="BH1886" s="46"/>
      <c r="BI1886" s="46"/>
      <c r="BJ1886" s="46"/>
      <c r="BK1886" s="46"/>
      <c r="BL1886" s="46"/>
      <c r="BM1886" s="46"/>
      <c r="BN1886" s="46"/>
      <c r="BO1886" s="46"/>
      <c r="BP1886" s="46"/>
      <c r="BQ1886" s="46"/>
      <c r="BR1886" s="46"/>
      <c r="BS1886" s="46"/>
      <c r="BT1886" s="46"/>
      <c r="BU1886" s="46"/>
      <c r="BV1886" s="46"/>
      <c r="BW1886" s="46"/>
      <c r="BX1886" s="46"/>
      <c r="BY1886" s="46"/>
      <c r="BZ1886" s="46"/>
      <c r="CA1886" s="46"/>
      <c r="CB1886" s="46"/>
      <c r="CC1886" s="46"/>
    </row>
    <row r="1887" spans="7:81" x14ac:dyDescent="0.25">
      <c r="G1887" t="s">
        <v>134</v>
      </c>
      <c r="H1887" s="40">
        <v>42063</v>
      </c>
      <c r="I1887" s="46">
        <v>0</v>
      </c>
      <c r="J1887" s="46">
        <v>0</v>
      </c>
      <c r="K1887" s="46" t="s">
        <v>74</v>
      </c>
      <c r="L1887" s="46">
        <v>0</v>
      </c>
      <c r="M1887" s="46" t="s">
        <v>74</v>
      </c>
      <c r="N1887" s="46">
        <v>0</v>
      </c>
      <c r="O1887" s="46" t="s">
        <v>74</v>
      </c>
      <c r="P1887" s="46">
        <v>0</v>
      </c>
      <c r="Q1887" s="46" t="s">
        <v>74</v>
      </c>
      <c r="R1887" s="46">
        <v>0</v>
      </c>
      <c r="S1887" s="46" t="s">
        <v>74</v>
      </c>
      <c r="T1887" s="46">
        <v>0</v>
      </c>
      <c r="U1887" s="46" t="s">
        <v>74</v>
      </c>
      <c r="V1887" s="46">
        <v>0</v>
      </c>
      <c r="W1887" s="46" t="s">
        <v>74</v>
      </c>
      <c r="X1887" s="46">
        <v>0</v>
      </c>
      <c r="Y1887" s="46" t="s">
        <v>74</v>
      </c>
      <c r="Z1887" s="46">
        <v>0</v>
      </c>
      <c r="AA1887" s="46" t="s">
        <v>74</v>
      </c>
      <c r="AB1887" s="46">
        <v>0</v>
      </c>
      <c r="AC1887" s="46" t="s">
        <v>74</v>
      </c>
      <c r="AD1887" s="46">
        <v>0</v>
      </c>
      <c r="AE1887" s="46" t="s">
        <v>74</v>
      </c>
      <c r="AF1887" s="46">
        <v>0</v>
      </c>
      <c r="AG1887" s="46" t="s">
        <v>74</v>
      </c>
      <c r="AH1887" s="46">
        <v>0</v>
      </c>
      <c r="AI1887" s="46" t="s">
        <v>74</v>
      </c>
      <c r="AJ1887" s="46">
        <v>0</v>
      </c>
      <c r="AK1887" s="46" t="s">
        <v>74</v>
      </c>
      <c r="AL1887" s="46">
        <v>0</v>
      </c>
      <c r="AM1887" s="46" t="s">
        <v>74</v>
      </c>
      <c r="AN1887" s="50"/>
      <c r="AO1887" s="46"/>
      <c r="AP1887" s="46"/>
      <c r="AQ1887" s="46"/>
      <c r="AR1887" s="46"/>
      <c r="AS1887" s="46"/>
      <c r="AT1887" s="46"/>
      <c r="AU1887" s="46"/>
      <c r="AV1887" s="46"/>
      <c r="AW1887" s="46"/>
      <c r="AX1887" s="46"/>
      <c r="AY1887" s="46"/>
      <c r="AZ1887" s="46"/>
      <c r="BA1887" s="46"/>
      <c r="BB1887" s="46"/>
      <c r="BC1887" s="46"/>
      <c r="BD1887" s="46"/>
      <c r="BE1887" s="46"/>
      <c r="BF1887" s="46"/>
      <c r="BG1887" s="46"/>
      <c r="BH1887" s="46"/>
      <c r="BI1887" s="46"/>
      <c r="BJ1887" s="46"/>
      <c r="BK1887" s="46"/>
      <c r="BL1887" s="46"/>
      <c r="BM1887" s="46"/>
      <c r="BN1887" s="46"/>
      <c r="BO1887" s="46"/>
      <c r="BP1887" s="46"/>
      <c r="BQ1887" s="46"/>
      <c r="BR1887" s="46"/>
      <c r="BS1887" s="46"/>
      <c r="BT1887" s="46"/>
      <c r="BU1887" s="46"/>
      <c r="BV1887" s="46"/>
      <c r="BW1887" s="46"/>
      <c r="BX1887" s="46"/>
      <c r="BY1887" s="46"/>
      <c r="BZ1887" s="46"/>
      <c r="CA1887" s="46"/>
      <c r="CB1887" s="46"/>
      <c r="CC1887" s="46"/>
    </row>
    <row r="1888" spans="7:81" x14ac:dyDescent="0.25">
      <c r="G1888" t="s">
        <v>134</v>
      </c>
      <c r="H1888" s="40">
        <v>42064</v>
      </c>
      <c r="I1888" s="46">
        <v>0</v>
      </c>
      <c r="J1888" s="46">
        <v>0</v>
      </c>
      <c r="K1888" s="46" t="s">
        <v>74</v>
      </c>
      <c r="L1888" s="46">
        <v>0</v>
      </c>
      <c r="M1888" s="46" t="s">
        <v>74</v>
      </c>
      <c r="N1888" s="46">
        <v>0</v>
      </c>
      <c r="O1888" s="46" t="s">
        <v>74</v>
      </c>
      <c r="P1888" s="46">
        <v>0</v>
      </c>
      <c r="Q1888" s="46" t="s">
        <v>74</v>
      </c>
      <c r="R1888" s="46">
        <v>0</v>
      </c>
      <c r="S1888" s="46" t="s">
        <v>74</v>
      </c>
      <c r="T1888" s="46">
        <v>0</v>
      </c>
      <c r="U1888" s="46" t="s">
        <v>74</v>
      </c>
      <c r="V1888" s="46">
        <v>0</v>
      </c>
      <c r="W1888" s="46" t="s">
        <v>74</v>
      </c>
      <c r="X1888" s="46">
        <v>0</v>
      </c>
      <c r="Y1888" s="46" t="s">
        <v>74</v>
      </c>
      <c r="Z1888" s="46">
        <v>0</v>
      </c>
      <c r="AA1888" s="46" t="s">
        <v>74</v>
      </c>
      <c r="AB1888" s="46">
        <v>0</v>
      </c>
      <c r="AC1888" s="46" t="s">
        <v>74</v>
      </c>
      <c r="AD1888" s="46">
        <v>0</v>
      </c>
      <c r="AE1888" s="46" t="s">
        <v>74</v>
      </c>
      <c r="AF1888" s="46">
        <v>0</v>
      </c>
      <c r="AG1888" s="46" t="s">
        <v>74</v>
      </c>
      <c r="AH1888" s="46">
        <v>0</v>
      </c>
      <c r="AI1888" s="46" t="s">
        <v>74</v>
      </c>
      <c r="AJ1888" s="46">
        <v>0</v>
      </c>
      <c r="AK1888" s="46" t="s">
        <v>74</v>
      </c>
      <c r="AL1888" s="46">
        <v>0</v>
      </c>
      <c r="AM1888" s="46" t="s">
        <v>74</v>
      </c>
      <c r="AN1888" s="50"/>
      <c r="AO1888" s="46"/>
      <c r="AP1888" s="46"/>
      <c r="AQ1888" s="46"/>
      <c r="AR1888" s="46"/>
      <c r="AS1888" s="46"/>
      <c r="AT1888" s="46"/>
      <c r="AU1888" s="46"/>
      <c r="AV1888" s="46"/>
      <c r="AW1888" s="46"/>
      <c r="AX1888" s="46"/>
      <c r="AY1888" s="46"/>
      <c r="AZ1888" s="46"/>
      <c r="BA1888" s="46"/>
      <c r="BB1888" s="46"/>
      <c r="BC1888" s="46"/>
      <c r="BD1888" s="46"/>
      <c r="BE1888" s="46"/>
      <c r="BF1888" s="46"/>
      <c r="BG1888" s="46"/>
      <c r="BH1888" s="46"/>
      <c r="BI1888" s="46"/>
      <c r="BJ1888" s="46"/>
      <c r="BK1888" s="46"/>
      <c r="BL1888" s="46"/>
      <c r="BM1888" s="46"/>
      <c r="BN1888" s="46"/>
      <c r="BO1888" s="46"/>
      <c r="BP1888" s="46"/>
      <c r="BQ1888" s="46"/>
      <c r="BR1888" s="46"/>
      <c r="BS1888" s="46"/>
      <c r="BT1888" s="46"/>
      <c r="BU1888" s="46"/>
      <c r="BV1888" s="46"/>
      <c r="BW1888" s="46"/>
      <c r="BX1888" s="46"/>
      <c r="BY1888" s="46"/>
      <c r="BZ1888" s="46"/>
      <c r="CA1888" s="46"/>
      <c r="CB1888" s="46"/>
      <c r="CC1888" s="46"/>
    </row>
    <row r="1889" spans="7:81" x14ac:dyDescent="0.25">
      <c r="G1889" t="s">
        <v>134</v>
      </c>
      <c r="H1889" s="40">
        <v>42065</v>
      </c>
      <c r="I1889" s="46">
        <v>0</v>
      </c>
      <c r="J1889" s="46">
        <v>0</v>
      </c>
      <c r="K1889" s="46" t="s">
        <v>74</v>
      </c>
      <c r="L1889" s="46">
        <v>0</v>
      </c>
      <c r="M1889" s="46" t="s">
        <v>74</v>
      </c>
      <c r="N1889" s="46">
        <v>0</v>
      </c>
      <c r="O1889" s="46" t="s">
        <v>74</v>
      </c>
      <c r="P1889" s="46">
        <v>0</v>
      </c>
      <c r="Q1889" s="46" t="s">
        <v>74</v>
      </c>
      <c r="R1889" s="46">
        <v>0</v>
      </c>
      <c r="S1889" s="46" t="s">
        <v>74</v>
      </c>
      <c r="T1889" s="46">
        <v>0</v>
      </c>
      <c r="U1889" s="46" t="s">
        <v>74</v>
      </c>
      <c r="V1889" s="46">
        <v>0</v>
      </c>
      <c r="W1889" s="46" t="s">
        <v>74</v>
      </c>
      <c r="X1889" s="46">
        <v>0</v>
      </c>
      <c r="Y1889" s="46" t="s">
        <v>74</v>
      </c>
      <c r="Z1889" s="46">
        <v>0</v>
      </c>
      <c r="AA1889" s="46" t="s">
        <v>74</v>
      </c>
      <c r="AB1889" s="46">
        <v>0</v>
      </c>
      <c r="AC1889" s="46" t="s">
        <v>74</v>
      </c>
      <c r="AD1889" s="46">
        <v>0</v>
      </c>
      <c r="AE1889" s="46" t="s">
        <v>74</v>
      </c>
      <c r="AF1889" s="46">
        <v>0</v>
      </c>
      <c r="AG1889" s="46" t="s">
        <v>74</v>
      </c>
      <c r="AH1889" s="46">
        <v>0</v>
      </c>
      <c r="AI1889" s="46" t="s">
        <v>74</v>
      </c>
      <c r="AJ1889" s="46">
        <v>0</v>
      </c>
      <c r="AK1889" s="46" t="s">
        <v>74</v>
      </c>
      <c r="AL1889" s="46">
        <v>0</v>
      </c>
      <c r="AM1889" s="46" t="s">
        <v>74</v>
      </c>
      <c r="AN1889" s="50"/>
      <c r="AO1889" s="46"/>
      <c r="AP1889" s="46"/>
      <c r="AQ1889" s="46"/>
      <c r="AR1889" s="46"/>
      <c r="AS1889" s="46"/>
      <c r="AT1889" s="46"/>
      <c r="AU1889" s="46"/>
      <c r="AV1889" s="46"/>
      <c r="AW1889" s="46"/>
      <c r="AX1889" s="46"/>
      <c r="AY1889" s="46"/>
      <c r="AZ1889" s="46"/>
      <c r="BA1889" s="46"/>
      <c r="BB1889" s="46"/>
      <c r="BC1889" s="46"/>
      <c r="BD1889" s="46"/>
      <c r="BE1889" s="46"/>
      <c r="BF1889" s="46"/>
      <c r="BG1889" s="46"/>
      <c r="BH1889" s="46"/>
      <c r="BI1889" s="46"/>
      <c r="BJ1889" s="46"/>
      <c r="BK1889" s="46"/>
      <c r="BL1889" s="46"/>
      <c r="BM1889" s="46"/>
      <c r="BN1889" s="46"/>
      <c r="BO1889" s="46"/>
      <c r="BP1889" s="46"/>
      <c r="BQ1889" s="46"/>
      <c r="BR1889" s="46"/>
      <c r="BS1889" s="46"/>
      <c r="BT1889" s="46"/>
      <c r="BU1889" s="46"/>
      <c r="BV1889" s="46"/>
      <c r="BW1889" s="46"/>
      <c r="BX1889" s="46"/>
      <c r="BY1889" s="46"/>
      <c r="BZ1889" s="46"/>
      <c r="CA1889" s="46"/>
      <c r="CB1889" s="46"/>
      <c r="CC1889" s="46"/>
    </row>
    <row r="1890" spans="7:81" x14ac:dyDescent="0.25">
      <c r="G1890" t="s">
        <v>134</v>
      </c>
      <c r="H1890" s="40">
        <v>42066</v>
      </c>
      <c r="I1890" s="46">
        <v>0</v>
      </c>
      <c r="J1890" s="46">
        <v>0</v>
      </c>
      <c r="K1890" s="46" t="s">
        <v>74</v>
      </c>
      <c r="L1890" s="46">
        <v>0</v>
      </c>
      <c r="M1890" s="46" t="s">
        <v>74</v>
      </c>
      <c r="N1890" s="46">
        <v>0</v>
      </c>
      <c r="O1890" s="46" t="s">
        <v>74</v>
      </c>
      <c r="P1890" s="46">
        <v>0</v>
      </c>
      <c r="Q1890" s="46" t="s">
        <v>74</v>
      </c>
      <c r="R1890" s="46">
        <v>0</v>
      </c>
      <c r="S1890" s="46" t="s">
        <v>74</v>
      </c>
      <c r="T1890" s="46">
        <v>0</v>
      </c>
      <c r="U1890" s="46" t="s">
        <v>74</v>
      </c>
      <c r="V1890" s="46">
        <v>0</v>
      </c>
      <c r="W1890" s="46" t="s">
        <v>74</v>
      </c>
      <c r="X1890" s="46">
        <v>0</v>
      </c>
      <c r="Y1890" s="46" t="s">
        <v>74</v>
      </c>
      <c r="Z1890" s="46">
        <v>0</v>
      </c>
      <c r="AA1890" s="46" t="s">
        <v>74</v>
      </c>
      <c r="AB1890" s="46">
        <v>0</v>
      </c>
      <c r="AC1890" s="46" t="s">
        <v>74</v>
      </c>
      <c r="AD1890" s="46">
        <v>40.376134856147907</v>
      </c>
      <c r="AE1890" s="46" t="s">
        <v>74</v>
      </c>
      <c r="AF1890" s="46">
        <v>0</v>
      </c>
      <c r="AG1890" s="46" t="s">
        <v>74</v>
      </c>
      <c r="AH1890" s="46">
        <v>0</v>
      </c>
      <c r="AI1890" s="46" t="s">
        <v>74</v>
      </c>
      <c r="AJ1890" s="46">
        <v>0</v>
      </c>
      <c r="AK1890" s="46" t="s">
        <v>74</v>
      </c>
      <c r="AL1890" s="46">
        <v>0</v>
      </c>
      <c r="AM1890" s="46" t="s">
        <v>74</v>
      </c>
      <c r="AN1890" s="50"/>
      <c r="AO1890" s="46"/>
      <c r="AP1890" s="46"/>
      <c r="AQ1890" s="46"/>
      <c r="AR1890" s="46"/>
      <c r="AS1890" s="46"/>
      <c r="AT1890" s="46"/>
      <c r="AU1890" s="46"/>
      <c r="AV1890" s="46"/>
      <c r="AW1890" s="46"/>
      <c r="AX1890" s="46"/>
      <c r="AY1890" s="46"/>
      <c r="AZ1890" s="46"/>
      <c r="BA1890" s="46"/>
      <c r="BB1890" s="46"/>
      <c r="BC1890" s="46"/>
      <c r="BD1890" s="46"/>
      <c r="BE1890" s="46"/>
      <c r="BF1890" s="46"/>
      <c r="BG1890" s="46"/>
      <c r="BH1890" s="46"/>
      <c r="BI1890" s="46"/>
      <c r="BJ1890" s="46"/>
      <c r="BK1890" s="46"/>
      <c r="BL1890" s="46"/>
      <c r="BM1890" s="46"/>
      <c r="BN1890" s="46"/>
      <c r="BO1890" s="46"/>
      <c r="BP1890" s="46"/>
      <c r="BQ1890" s="46"/>
      <c r="BR1890" s="46"/>
      <c r="BS1890" s="46"/>
      <c r="BT1890" s="46"/>
      <c r="BU1890" s="46"/>
      <c r="BV1890" s="46"/>
      <c r="BW1890" s="46"/>
      <c r="BX1890" s="46"/>
      <c r="BY1890" s="46"/>
      <c r="BZ1890" s="46"/>
      <c r="CA1890" s="46"/>
      <c r="CB1890" s="46"/>
      <c r="CC1890" s="46"/>
    </row>
    <row r="1891" spans="7:81" x14ac:dyDescent="0.25">
      <c r="G1891" t="s">
        <v>134</v>
      </c>
      <c r="H1891" s="40">
        <v>42067</v>
      </c>
      <c r="I1891" s="46">
        <v>0</v>
      </c>
      <c r="J1891" s="46">
        <v>0</v>
      </c>
      <c r="K1891" s="46" t="s">
        <v>74</v>
      </c>
      <c r="L1891" s="46">
        <v>0</v>
      </c>
      <c r="M1891" s="46" t="s">
        <v>74</v>
      </c>
      <c r="N1891" s="46">
        <v>0</v>
      </c>
      <c r="O1891" s="46" t="s">
        <v>74</v>
      </c>
      <c r="P1891" s="46">
        <v>0</v>
      </c>
      <c r="Q1891" s="46" t="s">
        <v>74</v>
      </c>
      <c r="R1891" s="46">
        <v>0</v>
      </c>
      <c r="S1891" s="46" t="s">
        <v>74</v>
      </c>
      <c r="T1891" s="46">
        <v>0</v>
      </c>
      <c r="U1891" s="46" t="s">
        <v>74</v>
      </c>
      <c r="V1891" s="46">
        <v>0</v>
      </c>
      <c r="W1891" s="46" t="s">
        <v>74</v>
      </c>
      <c r="X1891" s="46">
        <v>0</v>
      </c>
      <c r="Y1891" s="46" t="s">
        <v>74</v>
      </c>
      <c r="Z1891" s="46">
        <v>0</v>
      </c>
      <c r="AA1891" s="46">
        <v>0</v>
      </c>
      <c r="AB1891" s="46">
        <v>0</v>
      </c>
      <c r="AC1891" s="46">
        <v>0</v>
      </c>
      <c r="AD1891" s="46">
        <v>0</v>
      </c>
      <c r="AE1891" s="46">
        <v>0.13333333333333333</v>
      </c>
      <c r="AF1891" s="46">
        <v>0</v>
      </c>
      <c r="AG1891" s="46">
        <v>0</v>
      </c>
      <c r="AH1891" s="46">
        <v>0</v>
      </c>
      <c r="AI1891" s="46">
        <v>0</v>
      </c>
      <c r="AJ1891" s="46">
        <v>0</v>
      </c>
      <c r="AK1891" s="46">
        <v>0</v>
      </c>
      <c r="AL1891" s="46">
        <v>0</v>
      </c>
      <c r="AM1891" s="46">
        <v>0</v>
      </c>
      <c r="AN1891" s="50"/>
      <c r="AO1891" s="46"/>
      <c r="AP1891" s="46"/>
      <c r="AQ1891" s="46"/>
      <c r="AR1891" s="46"/>
      <c r="AS1891" s="46"/>
      <c r="AT1891" s="46"/>
      <c r="AU1891" s="46"/>
      <c r="AV1891" s="46"/>
      <c r="AW1891" s="46"/>
      <c r="AX1891" s="46"/>
      <c r="AY1891" s="46"/>
      <c r="AZ1891" s="46"/>
      <c r="BA1891" s="46"/>
      <c r="BB1891" s="46"/>
      <c r="BC1891" s="46"/>
      <c r="BD1891" s="46"/>
      <c r="BE1891" s="46"/>
      <c r="BF1891" s="46"/>
      <c r="BG1891" s="46"/>
      <c r="BH1891" s="46"/>
      <c r="BI1891" s="46">
        <v>0</v>
      </c>
      <c r="BJ1891" s="46">
        <v>0</v>
      </c>
      <c r="BK1891" s="46">
        <v>0</v>
      </c>
      <c r="BL1891" s="46">
        <v>0</v>
      </c>
      <c r="BM1891" s="46">
        <v>0</v>
      </c>
      <c r="BN1891" s="46">
        <v>0</v>
      </c>
      <c r="BO1891" s="46">
        <v>0</v>
      </c>
      <c r="BP1891" s="46">
        <v>0.4</v>
      </c>
      <c r="BQ1891" s="46">
        <v>0</v>
      </c>
      <c r="BR1891" s="46">
        <v>0</v>
      </c>
      <c r="BS1891" s="46">
        <v>0</v>
      </c>
      <c r="BT1891" s="46">
        <v>0</v>
      </c>
      <c r="BU1891" s="46">
        <v>0</v>
      </c>
      <c r="BV1891" s="46">
        <v>0</v>
      </c>
      <c r="BW1891" s="46">
        <v>0</v>
      </c>
      <c r="BX1891" s="46">
        <v>0</v>
      </c>
      <c r="BY1891" s="46">
        <v>0</v>
      </c>
      <c r="BZ1891" s="46">
        <v>0</v>
      </c>
      <c r="CA1891" s="46">
        <v>0</v>
      </c>
      <c r="CB1891" s="46">
        <v>0</v>
      </c>
      <c r="CC1891" s="46">
        <v>0</v>
      </c>
    </row>
    <row r="1892" spans="7:81" x14ac:dyDescent="0.25">
      <c r="G1892" t="s">
        <v>134</v>
      </c>
      <c r="H1892" s="40">
        <v>42068</v>
      </c>
      <c r="I1892" s="46">
        <v>0</v>
      </c>
      <c r="J1892" s="46">
        <v>0</v>
      </c>
      <c r="K1892" s="46" t="s">
        <v>74</v>
      </c>
      <c r="L1892" s="46">
        <v>0</v>
      </c>
      <c r="M1892" s="46" t="s">
        <v>74</v>
      </c>
      <c r="N1892" s="46">
        <v>0</v>
      </c>
      <c r="O1892" s="46" t="s">
        <v>74</v>
      </c>
      <c r="P1892" s="46">
        <v>0</v>
      </c>
      <c r="Q1892" s="46" t="s">
        <v>74</v>
      </c>
      <c r="R1892" s="46">
        <v>0</v>
      </c>
      <c r="S1892" s="46" t="s">
        <v>74</v>
      </c>
      <c r="T1892" s="46">
        <v>0</v>
      </c>
      <c r="U1892" s="46" t="s">
        <v>74</v>
      </c>
      <c r="V1892" s="46">
        <v>0</v>
      </c>
      <c r="W1892" s="46" t="s">
        <v>74</v>
      </c>
      <c r="X1892" s="46">
        <v>0</v>
      </c>
      <c r="Y1892" s="46" t="s">
        <v>74</v>
      </c>
      <c r="Z1892" s="46">
        <v>0</v>
      </c>
      <c r="AA1892" s="46" t="s">
        <v>74</v>
      </c>
      <c r="AB1892" s="46">
        <v>0</v>
      </c>
      <c r="AC1892" s="46" t="s">
        <v>74</v>
      </c>
      <c r="AD1892" s="46">
        <v>0</v>
      </c>
      <c r="AE1892" s="46" t="s">
        <v>74</v>
      </c>
      <c r="AF1892" s="46">
        <v>0</v>
      </c>
      <c r="AG1892" s="46" t="s">
        <v>74</v>
      </c>
      <c r="AH1892" s="46">
        <v>0</v>
      </c>
      <c r="AI1892" s="46" t="s">
        <v>74</v>
      </c>
      <c r="AJ1892" s="46">
        <v>0</v>
      </c>
      <c r="AK1892" s="46" t="s">
        <v>74</v>
      </c>
      <c r="AL1892" s="46">
        <v>0</v>
      </c>
      <c r="AM1892" s="46" t="s">
        <v>74</v>
      </c>
      <c r="AN1892" s="50"/>
      <c r="AO1892" s="46"/>
      <c r="AP1892" s="46"/>
      <c r="AQ1892" s="46"/>
      <c r="AR1892" s="46"/>
      <c r="AS1892" s="46"/>
      <c r="AT1892" s="46"/>
      <c r="AU1892" s="46"/>
      <c r="AV1892" s="46"/>
      <c r="AW1892" s="46"/>
      <c r="AX1892" s="46"/>
      <c r="AY1892" s="46"/>
      <c r="AZ1892" s="46"/>
      <c r="BA1892" s="46"/>
      <c r="BB1892" s="46"/>
      <c r="BC1892" s="46"/>
      <c r="BD1892" s="46"/>
      <c r="BE1892" s="46"/>
      <c r="BF1892" s="46"/>
      <c r="BG1892" s="46"/>
      <c r="BH1892" s="46"/>
      <c r="BI1892" s="46"/>
      <c r="BJ1892" s="46"/>
      <c r="BK1892" s="46"/>
      <c r="BL1892" s="46"/>
      <c r="BM1892" s="46"/>
      <c r="BN1892" s="46"/>
      <c r="BO1892" s="46"/>
      <c r="BP1892" s="46"/>
      <c r="BQ1892" s="46"/>
      <c r="BR1892" s="46"/>
      <c r="BS1892" s="46"/>
      <c r="BT1892" s="46"/>
      <c r="BU1892" s="46"/>
      <c r="BV1892" s="46"/>
      <c r="BW1892" s="46"/>
      <c r="BX1892" s="46"/>
      <c r="BY1892" s="46"/>
      <c r="BZ1892" s="46"/>
      <c r="CA1892" s="46"/>
      <c r="CB1892" s="46"/>
      <c r="CC1892" s="46"/>
    </row>
    <row r="1893" spans="7:81" x14ac:dyDescent="0.25">
      <c r="G1893" t="s">
        <v>134</v>
      </c>
      <c r="H1893" s="40">
        <v>42069</v>
      </c>
      <c r="I1893" s="46">
        <v>0</v>
      </c>
      <c r="J1893" s="46">
        <v>0</v>
      </c>
      <c r="K1893" s="46" t="s">
        <v>74</v>
      </c>
      <c r="L1893" s="46">
        <v>0</v>
      </c>
      <c r="M1893" s="46" t="s">
        <v>74</v>
      </c>
      <c r="N1893" s="46">
        <v>0</v>
      </c>
      <c r="O1893" s="46" t="s">
        <v>74</v>
      </c>
      <c r="P1893" s="46">
        <v>0</v>
      </c>
      <c r="Q1893" s="46" t="s">
        <v>74</v>
      </c>
      <c r="R1893" s="46">
        <v>0</v>
      </c>
      <c r="S1893" s="46" t="s">
        <v>74</v>
      </c>
      <c r="T1893" s="46">
        <v>0</v>
      </c>
      <c r="U1893" s="46" t="s">
        <v>74</v>
      </c>
      <c r="V1893" s="46">
        <v>41.22867271138238</v>
      </c>
      <c r="W1893" s="46" t="s">
        <v>74</v>
      </c>
      <c r="X1893" s="46">
        <v>0</v>
      </c>
      <c r="Y1893" s="46" t="s">
        <v>74</v>
      </c>
      <c r="Z1893" s="46">
        <v>0</v>
      </c>
      <c r="AA1893" s="46" t="s">
        <v>74</v>
      </c>
      <c r="AB1893" s="46">
        <v>0</v>
      </c>
      <c r="AC1893" s="46" t="s">
        <v>74</v>
      </c>
      <c r="AD1893" s="46">
        <v>0</v>
      </c>
      <c r="AE1893" s="46" t="s">
        <v>74</v>
      </c>
      <c r="AF1893" s="46">
        <v>0</v>
      </c>
      <c r="AG1893" s="46" t="s">
        <v>74</v>
      </c>
      <c r="AH1893" s="46">
        <v>0</v>
      </c>
      <c r="AI1893" s="46" t="s">
        <v>74</v>
      </c>
      <c r="AJ1893" s="46">
        <v>0</v>
      </c>
      <c r="AK1893" s="46" t="s">
        <v>74</v>
      </c>
      <c r="AL1893" s="46">
        <v>40.681776539649313</v>
      </c>
      <c r="AM1893" s="46" t="s">
        <v>74</v>
      </c>
      <c r="AN1893" s="50"/>
      <c r="AO1893" s="46"/>
      <c r="AP1893" s="46"/>
      <c r="AQ1893" s="46"/>
      <c r="AR1893" s="46"/>
      <c r="AS1893" s="46"/>
      <c r="AT1893" s="46"/>
      <c r="AU1893" s="46"/>
      <c r="AV1893" s="46"/>
      <c r="AW1893" s="46"/>
      <c r="AX1893" s="46"/>
      <c r="AY1893" s="46"/>
      <c r="AZ1893" s="46"/>
      <c r="BA1893" s="46"/>
      <c r="BB1893" s="46"/>
      <c r="BC1893" s="46"/>
      <c r="BD1893" s="46"/>
      <c r="BE1893" s="46"/>
      <c r="BF1893" s="46"/>
      <c r="BG1893" s="46"/>
      <c r="BH1893" s="46"/>
      <c r="BI1893" s="46"/>
      <c r="BJ1893" s="46"/>
      <c r="BK1893" s="46"/>
      <c r="BL1893" s="46"/>
      <c r="BM1893" s="46"/>
      <c r="BN1893" s="46"/>
      <c r="BO1893" s="46"/>
      <c r="BP1893" s="46"/>
      <c r="BQ1893" s="46"/>
      <c r="BR1893" s="46"/>
      <c r="BS1893" s="46"/>
      <c r="BT1893" s="46"/>
      <c r="BU1893" s="46"/>
      <c r="BV1893" s="46"/>
      <c r="BW1893" s="46"/>
      <c r="BX1893" s="46"/>
      <c r="BY1893" s="46"/>
      <c r="BZ1893" s="46"/>
      <c r="CA1893" s="46"/>
      <c r="CB1893" s="46"/>
      <c r="CC1893" s="46"/>
    </row>
    <row r="1894" spans="7:81" x14ac:dyDescent="0.25">
      <c r="G1894" t="s">
        <v>134</v>
      </c>
      <c r="H1894" s="40">
        <v>42070</v>
      </c>
      <c r="I1894" s="46">
        <v>5.5</v>
      </c>
      <c r="J1894" s="46">
        <v>0</v>
      </c>
      <c r="K1894" s="46" t="s">
        <v>74</v>
      </c>
      <c r="L1894" s="46">
        <v>0</v>
      </c>
      <c r="M1894" s="46" t="s">
        <v>74</v>
      </c>
      <c r="N1894" s="46">
        <v>0</v>
      </c>
      <c r="O1894" s="46" t="s">
        <v>74</v>
      </c>
      <c r="P1894" s="46">
        <v>0</v>
      </c>
      <c r="Q1894" s="46" t="s">
        <v>74</v>
      </c>
      <c r="R1894" s="46">
        <v>0</v>
      </c>
      <c r="S1894" s="46" t="s">
        <v>74</v>
      </c>
      <c r="T1894" s="46">
        <v>0</v>
      </c>
      <c r="U1894" s="46" t="s">
        <v>74</v>
      </c>
      <c r="V1894" s="46">
        <v>0</v>
      </c>
      <c r="W1894" s="46" t="s">
        <v>74</v>
      </c>
      <c r="X1894" s="46">
        <v>0</v>
      </c>
      <c r="Y1894" s="46" t="s">
        <v>74</v>
      </c>
      <c r="Z1894" s="46">
        <v>0</v>
      </c>
      <c r="AA1894" s="46" t="s">
        <v>74</v>
      </c>
      <c r="AB1894" s="46">
        <v>0</v>
      </c>
      <c r="AC1894" s="46" t="s">
        <v>74</v>
      </c>
      <c r="AD1894" s="46">
        <v>0</v>
      </c>
      <c r="AE1894" s="46" t="s">
        <v>74</v>
      </c>
      <c r="AF1894" s="46">
        <v>0</v>
      </c>
      <c r="AG1894" s="46" t="s">
        <v>74</v>
      </c>
      <c r="AH1894" s="46">
        <v>0</v>
      </c>
      <c r="AI1894" s="46" t="s">
        <v>74</v>
      </c>
      <c r="AJ1894" s="46">
        <v>0</v>
      </c>
      <c r="AK1894" s="46" t="s">
        <v>74</v>
      </c>
      <c r="AL1894" s="46">
        <v>0</v>
      </c>
      <c r="AM1894" s="46" t="s">
        <v>74</v>
      </c>
      <c r="AN1894" s="50"/>
      <c r="AO1894" s="46"/>
      <c r="AP1894" s="46"/>
      <c r="AQ1894" s="46"/>
      <c r="AR1894" s="46"/>
      <c r="AS1894" s="46"/>
      <c r="AT1894" s="46"/>
      <c r="AU1894" s="46"/>
      <c r="AV1894" s="46"/>
      <c r="AW1894" s="46"/>
      <c r="AX1894" s="46"/>
      <c r="AY1894" s="46"/>
      <c r="AZ1894" s="46"/>
      <c r="BA1894" s="46"/>
      <c r="BB1894" s="46"/>
      <c r="BC1894" s="46"/>
      <c r="BD1894" s="46"/>
      <c r="BE1894" s="46"/>
      <c r="BF1894" s="46"/>
      <c r="BG1894" s="46"/>
      <c r="BH1894" s="46"/>
      <c r="BI1894" s="46"/>
      <c r="BJ1894" s="46"/>
      <c r="BK1894" s="46"/>
      <c r="BL1894" s="46"/>
      <c r="BM1894" s="46"/>
      <c r="BN1894" s="46"/>
      <c r="BO1894" s="46"/>
      <c r="BP1894" s="46"/>
      <c r="BQ1894" s="46"/>
      <c r="BR1894" s="46"/>
      <c r="BS1894" s="46"/>
      <c r="BT1894" s="46"/>
      <c r="BU1894" s="46"/>
      <c r="BV1894" s="46"/>
      <c r="BW1894" s="46"/>
      <c r="BX1894" s="46"/>
      <c r="BY1894" s="46"/>
      <c r="BZ1894" s="46"/>
      <c r="CA1894" s="46"/>
      <c r="CB1894" s="46"/>
      <c r="CC1894" s="46"/>
    </row>
    <row r="1895" spans="7:81" x14ac:dyDescent="0.25">
      <c r="G1895" t="s">
        <v>134</v>
      </c>
      <c r="H1895" s="40">
        <v>42071</v>
      </c>
      <c r="I1895" s="46">
        <v>0.5</v>
      </c>
      <c r="J1895" s="46">
        <v>0</v>
      </c>
      <c r="K1895" s="46" t="s">
        <v>74</v>
      </c>
      <c r="L1895" s="46">
        <v>0</v>
      </c>
      <c r="M1895" s="46" t="s">
        <v>74</v>
      </c>
      <c r="N1895" s="46">
        <v>0</v>
      </c>
      <c r="O1895" s="46" t="s">
        <v>74</v>
      </c>
      <c r="P1895" s="46">
        <v>0</v>
      </c>
      <c r="Q1895" s="46" t="s">
        <v>74</v>
      </c>
      <c r="R1895" s="46">
        <v>0</v>
      </c>
      <c r="S1895" s="46" t="s">
        <v>74</v>
      </c>
      <c r="T1895" s="46">
        <v>0</v>
      </c>
      <c r="U1895" s="46" t="s">
        <v>74</v>
      </c>
      <c r="V1895" s="46">
        <v>0</v>
      </c>
      <c r="W1895" s="46" t="s">
        <v>74</v>
      </c>
      <c r="X1895" s="46">
        <v>0</v>
      </c>
      <c r="Y1895" s="46" t="s">
        <v>74</v>
      </c>
      <c r="Z1895" s="46">
        <v>0</v>
      </c>
      <c r="AA1895" s="46" t="s">
        <v>74</v>
      </c>
      <c r="AB1895" s="46">
        <v>0</v>
      </c>
      <c r="AC1895" s="46" t="s">
        <v>74</v>
      </c>
      <c r="AD1895" s="46">
        <v>0</v>
      </c>
      <c r="AE1895" s="46" t="s">
        <v>74</v>
      </c>
      <c r="AF1895" s="46">
        <v>0</v>
      </c>
      <c r="AG1895" s="46" t="s">
        <v>74</v>
      </c>
      <c r="AH1895" s="46">
        <v>0</v>
      </c>
      <c r="AI1895" s="46" t="s">
        <v>74</v>
      </c>
      <c r="AJ1895" s="46">
        <v>0</v>
      </c>
      <c r="AK1895" s="46" t="s">
        <v>74</v>
      </c>
      <c r="AL1895" s="46">
        <v>0</v>
      </c>
      <c r="AM1895" s="46" t="s">
        <v>74</v>
      </c>
      <c r="AN1895" s="50"/>
      <c r="AO1895" s="46"/>
      <c r="AP1895" s="46"/>
      <c r="AQ1895" s="46"/>
      <c r="AR1895" s="46"/>
      <c r="AS1895" s="46"/>
      <c r="AT1895" s="46"/>
      <c r="AU1895" s="46"/>
      <c r="AV1895" s="46"/>
      <c r="AW1895" s="46"/>
      <c r="AX1895" s="46"/>
      <c r="AY1895" s="46"/>
      <c r="AZ1895" s="46"/>
      <c r="BA1895" s="46"/>
      <c r="BB1895" s="46"/>
      <c r="BC1895" s="46"/>
      <c r="BD1895" s="46"/>
      <c r="BE1895" s="46"/>
      <c r="BF1895" s="46"/>
      <c r="BG1895" s="46"/>
      <c r="BH1895" s="46"/>
      <c r="BI1895" s="46"/>
      <c r="BJ1895" s="46"/>
      <c r="BK1895" s="46"/>
      <c r="BL1895" s="46"/>
      <c r="BM1895" s="46"/>
      <c r="BN1895" s="46"/>
      <c r="BO1895" s="46"/>
      <c r="BP1895" s="46"/>
      <c r="BQ1895" s="46"/>
      <c r="BR1895" s="46"/>
      <c r="BS1895" s="46"/>
      <c r="BT1895" s="46"/>
      <c r="BU1895" s="46"/>
      <c r="BV1895" s="46"/>
      <c r="BW1895" s="46"/>
      <c r="BX1895" s="46"/>
      <c r="BY1895" s="46"/>
      <c r="BZ1895" s="46"/>
      <c r="CA1895" s="46"/>
      <c r="CB1895" s="46"/>
      <c r="CC1895" s="46"/>
    </row>
    <row r="1896" spans="7:81" x14ac:dyDescent="0.25">
      <c r="G1896" t="s">
        <v>134</v>
      </c>
      <c r="H1896" s="40">
        <v>42072</v>
      </c>
      <c r="I1896" s="46">
        <v>0.5</v>
      </c>
      <c r="J1896" s="46">
        <v>0</v>
      </c>
      <c r="K1896" s="46" t="s">
        <v>74</v>
      </c>
      <c r="L1896" s="46">
        <v>0</v>
      </c>
      <c r="M1896" s="46" t="s">
        <v>74</v>
      </c>
      <c r="N1896" s="46">
        <v>0</v>
      </c>
      <c r="O1896" s="46" t="s">
        <v>74</v>
      </c>
      <c r="P1896" s="46">
        <v>0</v>
      </c>
      <c r="Q1896" s="46" t="s">
        <v>74</v>
      </c>
      <c r="R1896" s="46">
        <v>0</v>
      </c>
      <c r="S1896" s="46" t="s">
        <v>74</v>
      </c>
      <c r="T1896" s="46">
        <v>0</v>
      </c>
      <c r="U1896" s="46" t="s">
        <v>74</v>
      </c>
      <c r="V1896" s="46">
        <v>0</v>
      </c>
      <c r="W1896" s="46" t="s">
        <v>74</v>
      </c>
      <c r="X1896" s="46">
        <v>0</v>
      </c>
      <c r="Y1896" s="46" t="s">
        <v>74</v>
      </c>
      <c r="Z1896" s="46">
        <v>0</v>
      </c>
      <c r="AA1896" s="46" t="s">
        <v>74</v>
      </c>
      <c r="AB1896" s="46">
        <v>0</v>
      </c>
      <c r="AC1896" s="46" t="s">
        <v>74</v>
      </c>
      <c r="AD1896" s="46">
        <v>0</v>
      </c>
      <c r="AE1896" s="46" t="s">
        <v>74</v>
      </c>
      <c r="AF1896" s="46">
        <v>0</v>
      </c>
      <c r="AG1896" s="46" t="s">
        <v>74</v>
      </c>
      <c r="AH1896" s="46">
        <v>0</v>
      </c>
      <c r="AI1896" s="46" t="s">
        <v>74</v>
      </c>
      <c r="AJ1896" s="46">
        <v>0</v>
      </c>
      <c r="AK1896" s="46" t="s">
        <v>74</v>
      </c>
      <c r="AL1896" s="46">
        <v>0</v>
      </c>
      <c r="AM1896" s="46" t="s">
        <v>74</v>
      </c>
      <c r="AN1896" s="50"/>
      <c r="AO1896" s="46"/>
      <c r="AP1896" s="46"/>
      <c r="AQ1896" s="46"/>
      <c r="AR1896" s="46"/>
      <c r="AS1896" s="46"/>
      <c r="AT1896" s="46"/>
      <c r="AU1896" s="46"/>
      <c r="AV1896" s="46"/>
      <c r="AW1896" s="46"/>
      <c r="AX1896" s="46"/>
      <c r="AY1896" s="46"/>
      <c r="AZ1896" s="46"/>
      <c r="BA1896" s="46"/>
      <c r="BB1896" s="46"/>
      <c r="BC1896" s="46"/>
      <c r="BD1896" s="46"/>
      <c r="BE1896" s="46"/>
      <c r="BF1896" s="46"/>
      <c r="BG1896" s="46"/>
      <c r="BH1896" s="46"/>
      <c r="BI1896" s="46"/>
      <c r="BJ1896" s="46"/>
      <c r="BK1896" s="46"/>
      <c r="BL1896" s="46"/>
      <c r="BM1896" s="46"/>
      <c r="BN1896" s="46"/>
      <c r="BO1896" s="46"/>
      <c r="BP1896" s="46"/>
      <c r="BQ1896" s="46"/>
      <c r="BR1896" s="46"/>
      <c r="BS1896" s="46"/>
      <c r="BT1896" s="46"/>
      <c r="BU1896" s="46"/>
      <c r="BV1896" s="46"/>
      <c r="BW1896" s="46"/>
      <c r="BX1896" s="46"/>
      <c r="BY1896" s="46"/>
      <c r="BZ1896" s="46"/>
      <c r="CA1896" s="46"/>
      <c r="CB1896" s="46"/>
      <c r="CC1896" s="46"/>
    </row>
    <row r="1897" spans="7:81" x14ac:dyDescent="0.25">
      <c r="G1897" t="s">
        <v>134</v>
      </c>
      <c r="H1897" s="40">
        <v>42073</v>
      </c>
      <c r="I1897" s="46">
        <v>0.5</v>
      </c>
      <c r="J1897" s="46">
        <v>0</v>
      </c>
      <c r="K1897" s="46" t="s">
        <v>74</v>
      </c>
      <c r="L1897" s="46">
        <v>0</v>
      </c>
      <c r="M1897" s="46" t="s">
        <v>74</v>
      </c>
      <c r="N1897" s="46">
        <v>0</v>
      </c>
      <c r="O1897" s="46" t="s">
        <v>74</v>
      </c>
      <c r="P1897" s="46">
        <v>0</v>
      </c>
      <c r="Q1897" s="46" t="s">
        <v>74</v>
      </c>
      <c r="R1897" s="46">
        <v>0</v>
      </c>
      <c r="S1897" s="46" t="s">
        <v>74</v>
      </c>
      <c r="T1897" s="46">
        <v>0</v>
      </c>
      <c r="U1897" s="46" t="s">
        <v>74</v>
      </c>
      <c r="V1897" s="46">
        <v>0</v>
      </c>
      <c r="W1897" s="46" t="s">
        <v>74</v>
      </c>
      <c r="X1897" s="46">
        <v>0</v>
      </c>
      <c r="Y1897" s="46" t="s">
        <v>74</v>
      </c>
      <c r="Z1897" s="46">
        <v>0</v>
      </c>
      <c r="AA1897" s="46" t="s">
        <v>74</v>
      </c>
      <c r="AB1897" s="46">
        <v>0</v>
      </c>
      <c r="AC1897" s="46" t="s">
        <v>74</v>
      </c>
      <c r="AD1897" s="46">
        <v>0</v>
      </c>
      <c r="AE1897" s="46" t="s">
        <v>74</v>
      </c>
      <c r="AF1897" s="46">
        <v>0</v>
      </c>
      <c r="AG1897" s="46" t="s">
        <v>74</v>
      </c>
      <c r="AH1897" s="46">
        <v>0</v>
      </c>
      <c r="AI1897" s="46" t="s">
        <v>74</v>
      </c>
      <c r="AJ1897" s="46">
        <v>0</v>
      </c>
      <c r="AK1897" s="46" t="s">
        <v>74</v>
      </c>
      <c r="AL1897" s="46">
        <v>0</v>
      </c>
      <c r="AM1897" s="46" t="s">
        <v>74</v>
      </c>
      <c r="AN1897" s="50"/>
      <c r="AO1897" s="46"/>
      <c r="AP1897" s="46"/>
      <c r="AQ1897" s="46"/>
      <c r="AR1897" s="46"/>
      <c r="AS1897" s="46"/>
      <c r="AT1897" s="46"/>
      <c r="AU1897" s="46"/>
      <c r="AV1897" s="46"/>
      <c r="AW1897" s="46"/>
      <c r="AX1897" s="46"/>
      <c r="AY1897" s="46"/>
      <c r="AZ1897" s="46"/>
      <c r="BA1897" s="46"/>
      <c r="BB1897" s="46"/>
      <c r="BC1897" s="46"/>
      <c r="BD1897" s="46"/>
      <c r="BE1897" s="46"/>
      <c r="BF1897" s="46"/>
      <c r="BG1897" s="46"/>
      <c r="BH1897" s="46"/>
      <c r="BI1897" s="46"/>
      <c r="BJ1897" s="46"/>
      <c r="BK1897" s="46"/>
      <c r="BL1897" s="46"/>
      <c r="BM1897" s="46"/>
      <c r="BN1897" s="46"/>
      <c r="BO1897" s="46"/>
      <c r="BP1897" s="46"/>
      <c r="BQ1897" s="46"/>
      <c r="BR1897" s="46"/>
      <c r="BS1897" s="46"/>
      <c r="BT1897" s="46"/>
      <c r="BU1897" s="46"/>
      <c r="BV1897" s="46"/>
      <c r="BW1897" s="46"/>
      <c r="BX1897" s="46"/>
      <c r="BY1897" s="46"/>
      <c r="BZ1897" s="46"/>
      <c r="CA1897" s="46"/>
      <c r="CB1897" s="46"/>
      <c r="CC1897" s="46"/>
    </row>
    <row r="1898" spans="7:81" x14ac:dyDescent="0.25">
      <c r="G1898" t="s">
        <v>134</v>
      </c>
      <c r="H1898" s="40">
        <v>42074</v>
      </c>
      <c r="I1898" s="46">
        <v>0</v>
      </c>
      <c r="J1898" s="46">
        <v>0</v>
      </c>
      <c r="K1898" s="46">
        <v>0</v>
      </c>
      <c r="L1898" s="46">
        <v>0</v>
      </c>
      <c r="M1898" s="46">
        <v>0</v>
      </c>
      <c r="N1898" s="46">
        <v>0</v>
      </c>
      <c r="O1898" s="46">
        <v>0</v>
      </c>
      <c r="P1898" s="46">
        <v>0</v>
      </c>
      <c r="Q1898" s="46">
        <v>0</v>
      </c>
      <c r="R1898" s="46">
        <v>0</v>
      </c>
      <c r="S1898" s="46">
        <v>0</v>
      </c>
      <c r="T1898" s="46">
        <v>0</v>
      </c>
      <c r="U1898" s="46">
        <v>0</v>
      </c>
      <c r="V1898" s="46">
        <v>0</v>
      </c>
      <c r="W1898" s="46">
        <v>0</v>
      </c>
      <c r="X1898" s="46">
        <v>0</v>
      </c>
      <c r="Y1898" s="46">
        <v>0</v>
      </c>
      <c r="Z1898" s="46">
        <v>0</v>
      </c>
      <c r="AA1898" s="46" t="s">
        <v>74</v>
      </c>
      <c r="AB1898" s="46">
        <v>0</v>
      </c>
      <c r="AC1898" s="46" t="s">
        <v>74</v>
      </c>
      <c r="AD1898" s="46">
        <v>0</v>
      </c>
      <c r="AE1898" s="46" t="s">
        <v>74</v>
      </c>
      <c r="AF1898" s="46">
        <v>0</v>
      </c>
      <c r="AG1898" s="46" t="s">
        <v>74</v>
      </c>
      <c r="AH1898" s="46">
        <v>0</v>
      </c>
      <c r="AI1898" s="46" t="s">
        <v>74</v>
      </c>
      <c r="AJ1898" s="46">
        <v>0</v>
      </c>
      <c r="AK1898" s="46" t="s">
        <v>74</v>
      </c>
      <c r="AL1898" s="46">
        <v>0</v>
      </c>
      <c r="AM1898" s="46" t="s">
        <v>74</v>
      </c>
      <c r="AN1898" s="50"/>
      <c r="AO1898" s="46">
        <v>0</v>
      </c>
      <c r="AP1898" s="46">
        <v>0</v>
      </c>
      <c r="AQ1898" s="46">
        <v>0</v>
      </c>
      <c r="AR1898" s="46">
        <v>0</v>
      </c>
      <c r="AS1898" s="46">
        <v>0</v>
      </c>
      <c r="AT1898" s="46">
        <v>0</v>
      </c>
      <c r="AU1898" s="46">
        <v>0</v>
      </c>
      <c r="AV1898" s="46">
        <v>0</v>
      </c>
      <c r="AW1898" s="46">
        <v>0</v>
      </c>
      <c r="AX1898" s="46">
        <v>0</v>
      </c>
      <c r="AY1898" s="46">
        <v>0</v>
      </c>
      <c r="AZ1898" s="46">
        <v>0</v>
      </c>
      <c r="BA1898" s="46">
        <v>0</v>
      </c>
      <c r="BB1898" s="46">
        <v>0</v>
      </c>
      <c r="BC1898" s="46">
        <v>0</v>
      </c>
      <c r="BD1898" s="46">
        <v>0</v>
      </c>
      <c r="BE1898" s="46">
        <v>0</v>
      </c>
      <c r="BF1898" s="46">
        <v>0</v>
      </c>
      <c r="BG1898" s="46">
        <v>0</v>
      </c>
      <c r="BH1898" s="46">
        <v>0</v>
      </c>
      <c r="BI1898" s="46"/>
      <c r="BJ1898" s="46"/>
      <c r="BK1898" s="46"/>
      <c r="BL1898" s="46"/>
      <c r="BM1898" s="46"/>
      <c r="BN1898" s="46"/>
      <c r="BO1898" s="46"/>
      <c r="BP1898" s="46"/>
      <c r="BQ1898" s="46"/>
      <c r="BR1898" s="46"/>
      <c r="BS1898" s="46"/>
      <c r="BT1898" s="46"/>
      <c r="BU1898" s="46"/>
      <c r="BV1898" s="46"/>
      <c r="BW1898" s="46"/>
      <c r="BX1898" s="46"/>
      <c r="BY1898" s="46"/>
      <c r="BZ1898" s="46"/>
      <c r="CA1898" s="46"/>
      <c r="CB1898" s="46"/>
      <c r="CC1898" s="46"/>
    </row>
    <row r="1899" spans="7:81" x14ac:dyDescent="0.25">
      <c r="G1899" t="s">
        <v>134</v>
      </c>
      <c r="H1899" s="40">
        <v>42075</v>
      </c>
      <c r="I1899" s="46">
        <v>18.5</v>
      </c>
      <c r="J1899" s="46">
        <v>0</v>
      </c>
      <c r="K1899" s="46" t="s">
        <v>74</v>
      </c>
      <c r="L1899" s="46">
        <v>0</v>
      </c>
      <c r="M1899" s="46" t="s">
        <v>74</v>
      </c>
      <c r="N1899" s="46">
        <v>0</v>
      </c>
      <c r="O1899" s="46" t="s">
        <v>74</v>
      </c>
      <c r="P1899" s="46">
        <v>0</v>
      </c>
      <c r="Q1899" s="46" t="s">
        <v>74</v>
      </c>
      <c r="R1899" s="46">
        <v>0</v>
      </c>
      <c r="S1899" s="46" t="s">
        <v>74</v>
      </c>
      <c r="T1899" s="46">
        <v>0</v>
      </c>
      <c r="U1899" s="46" t="s">
        <v>74</v>
      </c>
      <c r="V1899" s="46">
        <v>0</v>
      </c>
      <c r="W1899" s="46" t="s">
        <v>74</v>
      </c>
      <c r="X1899" s="46">
        <v>0</v>
      </c>
      <c r="Y1899" s="46" t="s">
        <v>74</v>
      </c>
      <c r="Z1899" s="46">
        <v>0</v>
      </c>
      <c r="AA1899" s="46" t="s">
        <v>74</v>
      </c>
      <c r="AB1899" s="46">
        <v>0</v>
      </c>
      <c r="AC1899" s="46" t="s">
        <v>74</v>
      </c>
      <c r="AD1899" s="46">
        <v>0</v>
      </c>
      <c r="AE1899" s="46" t="s">
        <v>74</v>
      </c>
      <c r="AF1899" s="46">
        <v>0</v>
      </c>
      <c r="AG1899" s="46" t="s">
        <v>74</v>
      </c>
      <c r="AH1899" s="46">
        <v>0</v>
      </c>
      <c r="AI1899" s="46" t="s">
        <v>74</v>
      </c>
      <c r="AJ1899" s="46">
        <v>0</v>
      </c>
      <c r="AK1899" s="46" t="s">
        <v>74</v>
      </c>
      <c r="AL1899" s="46">
        <v>0</v>
      </c>
      <c r="AM1899" s="46" t="s">
        <v>74</v>
      </c>
      <c r="AN1899" s="50"/>
      <c r="AO1899" s="46"/>
      <c r="AP1899" s="46"/>
      <c r="AQ1899" s="46"/>
      <c r="AR1899" s="46"/>
      <c r="AS1899" s="46"/>
      <c r="AT1899" s="46"/>
      <c r="AU1899" s="46"/>
      <c r="AV1899" s="46"/>
      <c r="AW1899" s="46"/>
      <c r="AX1899" s="46"/>
      <c r="AY1899" s="46"/>
      <c r="AZ1899" s="46"/>
      <c r="BA1899" s="46"/>
      <c r="BB1899" s="46"/>
      <c r="BC1899" s="46"/>
      <c r="BD1899" s="46"/>
      <c r="BE1899" s="46"/>
      <c r="BF1899" s="46"/>
      <c r="BG1899" s="46"/>
      <c r="BH1899" s="46"/>
      <c r="BI1899" s="46"/>
      <c r="BJ1899" s="46"/>
      <c r="BK1899" s="46"/>
      <c r="BL1899" s="46"/>
      <c r="BM1899" s="46"/>
      <c r="BN1899" s="46"/>
      <c r="BO1899" s="46"/>
      <c r="BP1899" s="46"/>
      <c r="BQ1899" s="46"/>
      <c r="BR1899" s="46"/>
      <c r="BS1899" s="46"/>
      <c r="BT1899" s="46"/>
      <c r="BU1899" s="46"/>
      <c r="BV1899" s="46"/>
      <c r="BW1899" s="46"/>
      <c r="BX1899" s="46"/>
      <c r="BY1899" s="46"/>
      <c r="BZ1899" s="46"/>
      <c r="CA1899" s="46"/>
      <c r="CB1899" s="46"/>
      <c r="CC1899" s="46"/>
    </row>
    <row r="1900" spans="7:81" x14ac:dyDescent="0.25">
      <c r="G1900" t="s">
        <v>134</v>
      </c>
      <c r="H1900" s="40">
        <v>42076</v>
      </c>
      <c r="I1900" s="46">
        <v>0</v>
      </c>
      <c r="J1900" s="46">
        <v>0</v>
      </c>
      <c r="K1900" s="46" t="s">
        <v>74</v>
      </c>
      <c r="L1900" s="46">
        <v>0</v>
      </c>
      <c r="M1900" s="46" t="s">
        <v>74</v>
      </c>
      <c r="N1900" s="46">
        <v>0</v>
      </c>
      <c r="O1900" s="46" t="s">
        <v>74</v>
      </c>
      <c r="P1900" s="46">
        <v>0</v>
      </c>
      <c r="Q1900" s="46" t="s">
        <v>74</v>
      </c>
      <c r="R1900" s="46">
        <v>0</v>
      </c>
      <c r="S1900" s="46" t="s">
        <v>74</v>
      </c>
      <c r="T1900" s="46">
        <v>0</v>
      </c>
      <c r="U1900" s="46" t="s">
        <v>74</v>
      </c>
      <c r="V1900" s="46">
        <v>0</v>
      </c>
      <c r="W1900" s="46" t="s">
        <v>74</v>
      </c>
      <c r="X1900" s="46">
        <v>0</v>
      </c>
      <c r="Y1900" s="46" t="s">
        <v>74</v>
      </c>
      <c r="Z1900" s="46">
        <v>0</v>
      </c>
      <c r="AA1900" s="46" t="s">
        <v>74</v>
      </c>
      <c r="AB1900" s="46">
        <v>0</v>
      </c>
      <c r="AC1900" s="46" t="s">
        <v>74</v>
      </c>
      <c r="AD1900" s="46">
        <v>0</v>
      </c>
      <c r="AE1900" s="46" t="s">
        <v>74</v>
      </c>
      <c r="AF1900" s="46">
        <v>0</v>
      </c>
      <c r="AG1900" s="46" t="s">
        <v>74</v>
      </c>
      <c r="AH1900" s="46">
        <v>0</v>
      </c>
      <c r="AI1900" s="46" t="s">
        <v>74</v>
      </c>
      <c r="AJ1900" s="46">
        <v>0</v>
      </c>
      <c r="AK1900" s="46" t="s">
        <v>74</v>
      </c>
      <c r="AL1900" s="46">
        <v>0</v>
      </c>
      <c r="AM1900" s="46" t="s">
        <v>74</v>
      </c>
      <c r="AN1900" s="50"/>
      <c r="AO1900" s="46"/>
      <c r="AP1900" s="46"/>
      <c r="AQ1900" s="46"/>
      <c r="AR1900" s="46"/>
      <c r="AS1900" s="46"/>
      <c r="AT1900" s="46"/>
      <c r="AU1900" s="46"/>
      <c r="AV1900" s="46"/>
      <c r="AW1900" s="46"/>
      <c r="AX1900" s="46"/>
      <c r="AY1900" s="46"/>
      <c r="AZ1900" s="46"/>
      <c r="BA1900" s="46"/>
      <c r="BB1900" s="46"/>
      <c r="BC1900" s="46"/>
      <c r="BD1900" s="46"/>
      <c r="BE1900" s="46"/>
      <c r="BF1900" s="46"/>
      <c r="BG1900" s="46"/>
      <c r="BH1900" s="46"/>
      <c r="BI1900" s="46"/>
      <c r="BJ1900" s="46"/>
      <c r="BK1900" s="46"/>
      <c r="BL1900" s="46"/>
      <c r="BM1900" s="46"/>
      <c r="BN1900" s="46"/>
      <c r="BO1900" s="46"/>
      <c r="BP1900" s="46"/>
      <c r="BQ1900" s="46"/>
      <c r="BR1900" s="46"/>
      <c r="BS1900" s="46"/>
      <c r="BT1900" s="46"/>
      <c r="BU1900" s="46"/>
      <c r="BV1900" s="46"/>
      <c r="BW1900" s="46"/>
      <c r="BX1900" s="46"/>
      <c r="BY1900" s="46"/>
      <c r="BZ1900" s="46"/>
      <c r="CA1900" s="46"/>
      <c r="CB1900" s="46"/>
      <c r="CC1900" s="46"/>
    </row>
    <row r="1901" spans="7:81" x14ac:dyDescent="0.25">
      <c r="G1901" t="s">
        <v>134</v>
      </c>
      <c r="H1901" s="40">
        <v>42077</v>
      </c>
      <c r="I1901" s="46">
        <v>0</v>
      </c>
      <c r="J1901" s="46">
        <v>0</v>
      </c>
      <c r="K1901" s="46" t="s">
        <v>74</v>
      </c>
      <c r="L1901" s="46">
        <v>0</v>
      </c>
      <c r="M1901" s="46" t="s">
        <v>74</v>
      </c>
      <c r="N1901" s="46">
        <v>0</v>
      </c>
      <c r="O1901" s="46" t="s">
        <v>74</v>
      </c>
      <c r="P1901" s="46">
        <v>0</v>
      </c>
      <c r="Q1901" s="46" t="s">
        <v>74</v>
      </c>
      <c r="R1901" s="46">
        <v>0</v>
      </c>
      <c r="S1901" s="46" t="s">
        <v>74</v>
      </c>
      <c r="T1901" s="46">
        <v>0</v>
      </c>
      <c r="U1901" s="46" t="s">
        <v>74</v>
      </c>
      <c r="V1901" s="46">
        <v>0</v>
      </c>
      <c r="W1901" s="46" t="s">
        <v>74</v>
      </c>
      <c r="X1901" s="46">
        <v>0</v>
      </c>
      <c r="Y1901" s="46" t="s">
        <v>74</v>
      </c>
      <c r="Z1901" s="46">
        <v>0</v>
      </c>
      <c r="AA1901" s="46" t="s">
        <v>74</v>
      </c>
      <c r="AB1901" s="46">
        <v>0</v>
      </c>
      <c r="AC1901" s="46" t="s">
        <v>74</v>
      </c>
      <c r="AD1901" s="46">
        <v>0</v>
      </c>
      <c r="AE1901" s="46" t="s">
        <v>74</v>
      </c>
      <c r="AF1901" s="46">
        <v>0</v>
      </c>
      <c r="AG1901" s="46" t="s">
        <v>74</v>
      </c>
      <c r="AH1901" s="46">
        <v>0</v>
      </c>
      <c r="AI1901" s="46" t="s">
        <v>74</v>
      </c>
      <c r="AJ1901" s="46">
        <v>0</v>
      </c>
      <c r="AK1901" s="46" t="s">
        <v>74</v>
      </c>
      <c r="AL1901" s="46">
        <v>0</v>
      </c>
      <c r="AM1901" s="46" t="s">
        <v>74</v>
      </c>
      <c r="AN1901" s="50"/>
      <c r="AO1901" s="46"/>
      <c r="AP1901" s="46"/>
      <c r="AQ1901" s="46"/>
      <c r="AR1901" s="46"/>
      <c r="AS1901" s="46"/>
      <c r="AT1901" s="46"/>
      <c r="AU1901" s="46"/>
      <c r="AV1901" s="46"/>
      <c r="AW1901" s="46"/>
      <c r="AX1901" s="46"/>
      <c r="AY1901" s="46"/>
      <c r="AZ1901" s="46"/>
      <c r="BA1901" s="46"/>
      <c r="BB1901" s="46"/>
      <c r="BC1901" s="46"/>
      <c r="BD1901" s="46"/>
      <c r="BE1901" s="46"/>
      <c r="BF1901" s="46"/>
      <c r="BG1901" s="46"/>
      <c r="BH1901" s="46"/>
      <c r="BI1901" s="46"/>
      <c r="BJ1901" s="46"/>
      <c r="BK1901" s="46"/>
      <c r="BL1901" s="46"/>
      <c r="BM1901" s="46"/>
      <c r="BN1901" s="46"/>
      <c r="BO1901" s="46"/>
      <c r="BP1901" s="46"/>
      <c r="BQ1901" s="46"/>
      <c r="BR1901" s="46"/>
      <c r="BS1901" s="46"/>
      <c r="BT1901" s="46"/>
      <c r="BU1901" s="46"/>
      <c r="BV1901" s="46"/>
      <c r="BW1901" s="46"/>
      <c r="BX1901" s="46"/>
      <c r="BY1901" s="46"/>
      <c r="BZ1901" s="46"/>
      <c r="CA1901" s="46"/>
      <c r="CB1901" s="46"/>
      <c r="CC1901" s="46"/>
    </row>
    <row r="1902" spans="7:81" x14ac:dyDescent="0.25">
      <c r="G1902" t="s">
        <v>134</v>
      </c>
      <c r="H1902" s="40">
        <v>42078</v>
      </c>
      <c r="I1902" s="46">
        <v>6</v>
      </c>
      <c r="J1902" s="46">
        <v>0</v>
      </c>
      <c r="K1902" s="46" t="s">
        <v>74</v>
      </c>
      <c r="L1902" s="46">
        <v>0</v>
      </c>
      <c r="M1902" s="46" t="s">
        <v>74</v>
      </c>
      <c r="N1902" s="46">
        <v>0</v>
      </c>
      <c r="O1902" s="46" t="s">
        <v>74</v>
      </c>
      <c r="P1902" s="46">
        <v>0</v>
      </c>
      <c r="Q1902" s="46" t="s">
        <v>74</v>
      </c>
      <c r="R1902" s="46">
        <v>0</v>
      </c>
      <c r="S1902" s="46" t="s">
        <v>74</v>
      </c>
      <c r="T1902" s="46">
        <v>0</v>
      </c>
      <c r="U1902" s="46" t="s">
        <v>74</v>
      </c>
      <c r="V1902" s="46">
        <v>0</v>
      </c>
      <c r="W1902" s="46" t="s">
        <v>74</v>
      </c>
      <c r="X1902" s="46">
        <v>0</v>
      </c>
      <c r="Y1902" s="46" t="s">
        <v>74</v>
      </c>
      <c r="Z1902" s="46">
        <v>0</v>
      </c>
      <c r="AA1902" s="46" t="s">
        <v>74</v>
      </c>
      <c r="AB1902" s="46">
        <v>0</v>
      </c>
      <c r="AC1902" s="46" t="s">
        <v>74</v>
      </c>
      <c r="AD1902" s="46">
        <v>0</v>
      </c>
      <c r="AE1902" s="46" t="s">
        <v>74</v>
      </c>
      <c r="AF1902" s="46">
        <v>0</v>
      </c>
      <c r="AG1902" s="46" t="s">
        <v>74</v>
      </c>
      <c r="AH1902" s="46">
        <v>0</v>
      </c>
      <c r="AI1902" s="46" t="s">
        <v>74</v>
      </c>
      <c r="AJ1902" s="46">
        <v>0</v>
      </c>
      <c r="AK1902" s="46" t="s">
        <v>74</v>
      </c>
      <c r="AL1902" s="46">
        <v>0</v>
      </c>
      <c r="AM1902" s="46" t="s">
        <v>74</v>
      </c>
      <c r="AN1902" s="50"/>
      <c r="AO1902" s="46"/>
      <c r="AP1902" s="46"/>
      <c r="AQ1902" s="46"/>
      <c r="AR1902" s="46"/>
      <c r="AS1902" s="46"/>
      <c r="AT1902" s="46"/>
      <c r="AU1902" s="46"/>
      <c r="AV1902" s="46"/>
      <c r="AW1902" s="46"/>
      <c r="AX1902" s="46"/>
      <c r="AY1902" s="46"/>
      <c r="AZ1902" s="46"/>
      <c r="BA1902" s="46"/>
      <c r="BB1902" s="46"/>
      <c r="BC1902" s="46"/>
      <c r="BD1902" s="46"/>
      <c r="BE1902" s="46"/>
      <c r="BF1902" s="46"/>
      <c r="BG1902" s="46"/>
      <c r="BH1902" s="46"/>
      <c r="BI1902" s="46"/>
      <c r="BJ1902" s="46"/>
      <c r="BK1902" s="46"/>
      <c r="BL1902" s="46"/>
      <c r="BM1902" s="46"/>
      <c r="BN1902" s="46"/>
      <c r="BO1902" s="46"/>
      <c r="BP1902" s="46"/>
      <c r="BQ1902" s="46"/>
      <c r="BR1902" s="46"/>
      <c r="BS1902" s="46"/>
      <c r="BT1902" s="46"/>
      <c r="BU1902" s="46"/>
      <c r="BV1902" s="46"/>
      <c r="BW1902" s="46"/>
      <c r="BX1902" s="46"/>
      <c r="BY1902" s="46"/>
      <c r="BZ1902" s="46"/>
      <c r="CA1902" s="46"/>
      <c r="CB1902" s="46"/>
      <c r="CC1902" s="46"/>
    </row>
    <row r="1903" spans="7:81" x14ac:dyDescent="0.25">
      <c r="G1903" t="s">
        <v>134</v>
      </c>
      <c r="H1903" s="40">
        <v>42079</v>
      </c>
      <c r="I1903" s="46">
        <v>23</v>
      </c>
      <c r="J1903" s="46">
        <v>0</v>
      </c>
      <c r="K1903" s="46" t="s">
        <v>74</v>
      </c>
      <c r="L1903" s="46">
        <v>0</v>
      </c>
      <c r="M1903" s="46" t="s">
        <v>74</v>
      </c>
      <c r="N1903" s="46">
        <v>0</v>
      </c>
      <c r="O1903" s="46" t="s">
        <v>74</v>
      </c>
      <c r="P1903" s="46">
        <v>0</v>
      </c>
      <c r="Q1903" s="46" t="s">
        <v>74</v>
      </c>
      <c r="R1903" s="46">
        <v>0</v>
      </c>
      <c r="S1903" s="46" t="s">
        <v>74</v>
      </c>
      <c r="T1903" s="46">
        <v>0</v>
      </c>
      <c r="U1903" s="46" t="s">
        <v>74</v>
      </c>
      <c r="V1903" s="46">
        <v>0</v>
      </c>
      <c r="W1903" s="46" t="s">
        <v>74</v>
      </c>
      <c r="X1903" s="46">
        <v>0</v>
      </c>
      <c r="Y1903" s="46" t="s">
        <v>74</v>
      </c>
      <c r="Z1903" s="46">
        <v>0</v>
      </c>
      <c r="AA1903" s="46" t="s">
        <v>74</v>
      </c>
      <c r="AB1903" s="46">
        <v>0</v>
      </c>
      <c r="AC1903" s="46" t="s">
        <v>74</v>
      </c>
      <c r="AD1903" s="46">
        <v>0</v>
      </c>
      <c r="AE1903" s="46" t="s">
        <v>74</v>
      </c>
      <c r="AF1903" s="46">
        <v>0</v>
      </c>
      <c r="AG1903" s="46" t="s">
        <v>74</v>
      </c>
      <c r="AH1903" s="46">
        <v>0</v>
      </c>
      <c r="AI1903" s="46" t="s">
        <v>74</v>
      </c>
      <c r="AJ1903" s="46">
        <v>0</v>
      </c>
      <c r="AK1903" s="46" t="s">
        <v>74</v>
      </c>
      <c r="AL1903" s="46">
        <v>0</v>
      </c>
      <c r="AM1903" s="46" t="s">
        <v>74</v>
      </c>
      <c r="AN1903" s="50"/>
      <c r="AO1903" s="46"/>
      <c r="AP1903" s="46"/>
      <c r="AQ1903" s="46"/>
      <c r="AR1903" s="46"/>
      <c r="AS1903" s="46"/>
      <c r="AT1903" s="46"/>
      <c r="AU1903" s="46"/>
      <c r="AV1903" s="46"/>
      <c r="AW1903" s="46"/>
      <c r="AX1903" s="46"/>
      <c r="AY1903" s="46"/>
      <c r="AZ1903" s="46"/>
      <c r="BA1903" s="46"/>
      <c r="BB1903" s="46"/>
      <c r="BC1903" s="46"/>
      <c r="BD1903" s="46"/>
      <c r="BE1903" s="46"/>
      <c r="BF1903" s="46"/>
      <c r="BG1903" s="46"/>
      <c r="BH1903" s="46"/>
      <c r="BI1903" s="46"/>
      <c r="BJ1903" s="46"/>
      <c r="BK1903" s="46"/>
      <c r="BL1903" s="46"/>
      <c r="BM1903" s="46"/>
      <c r="BN1903" s="46"/>
      <c r="BO1903" s="46"/>
      <c r="BP1903" s="46"/>
      <c r="BQ1903" s="46"/>
      <c r="BR1903" s="46"/>
      <c r="BS1903" s="46"/>
      <c r="BT1903" s="46"/>
      <c r="BU1903" s="46"/>
      <c r="BV1903" s="46"/>
      <c r="BW1903" s="46"/>
      <c r="BX1903" s="46"/>
      <c r="BY1903" s="46"/>
      <c r="BZ1903" s="46"/>
      <c r="CA1903" s="46"/>
      <c r="CB1903" s="46"/>
      <c r="CC1903" s="46"/>
    </row>
    <row r="1904" spans="7:81" x14ac:dyDescent="0.25">
      <c r="G1904" t="s">
        <v>134</v>
      </c>
      <c r="H1904" s="40">
        <v>42080</v>
      </c>
      <c r="I1904" s="46">
        <v>0</v>
      </c>
      <c r="J1904" s="46">
        <v>0</v>
      </c>
      <c r="K1904" s="46" t="s">
        <v>74</v>
      </c>
      <c r="L1904" s="46">
        <v>0</v>
      </c>
      <c r="M1904" s="46" t="s">
        <v>74</v>
      </c>
      <c r="N1904" s="46">
        <v>0</v>
      </c>
      <c r="O1904" s="46" t="s">
        <v>74</v>
      </c>
      <c r="P1904" s="46">
        <v>0</v>
      </c>
      <c r="Q1904" s="46" t="s">
        <v>74</v>
      </c>
      <c r="R1904" s="46">
        <v>0</v>
      </c>
      <c r="S1904" s="46" t="s">
        <v>74</v>
      </c>
      <c r="T1904" s="46">
        <v>0</v>
      </c>
      <c r="U1904" s="46" t="s">
        <v>74</v>
      </c>
      <c r="V1904" s="46">
        <v>0</v>
      </c>
      <c r="W1904" s="46" t="s">
        <v>74</v>
      </c>
      <c r="X1904" s="46">
        <v>0</v>
      </c>
      <c r="Y1904" s="46" t="s">
        <v>74</v>
      </c>
      <c r="Z1904" s="46">
        <v>0</v>
      </c>
      <c r="AA1904" s="46" t="s">
        <v>74</v>
      </c>
      <c r="AB1904" s="46">
        <v>0</v>
      </c>
      <c r="AC1904" s="46" t="s">
        <v>74</v>
      </c>
      <c r="AD1904" s="46">
        <v>0</v>
      </c>
      <c r="AE1904" s="46" t="s">
        <v>74</v>
      </c>
      <c r="AF1904" s="46">
        <v>0</v>
      </c>
      <c r="AG1904" s="46" t="s">
        <v>74</v>
      </c>
      <c r="AH1904" s="46">
        <v>0</v>
      </c>
      <c r="AI1904" s="46" t="s">
        <v>74</v>
      </c>
      <c r="AJ1904" s="46">
        <v>0</v>
      </c>
      <c r="AK1904" s="46" t="s">
        <v>74</v>
      </c>
      <c r="AL1904" s="46">
        <v>0</v>
      </c>
      <c r="AM1904" s="46" t="s">
        <v>74</v>
      </c>
      <c r="AN1904" s="50"/>
      <c r="AO1904" s="46"/>
      <c r="AP1904" s="46"/>
      <c r="AQ1904" s="46"/>
      <c r="AR1904" s="46"/>
      <c r="AS1904" s="46"/>
      <c r="AT1904" s="46"/>
      <c r="AU1904" s="46"/>
      <c r="AV1904" s="46"/>
      <c r="AW1904" s="46"/>
      <c r="AX1904" s="46"/>
      <c r="AY1904" s="46"/>
      <c r="AZ1904" s="46"/>
      <c r="BA1904" s="46"/>
      <c r="BB1904" s="46"/>
      <c r="BC1904" s="46"/>
      <c r="BD1904" s="46"/>
      <c r="BE1904" s="46"/>
      <c r="BF1904" s="46"/>
      <c r="BG1904" s="46"/>
      <c r="BH1904" s="46"/>
      <c r="BI1904" s="46"/>
      <c r="BJ1904" s="46"/>
      <c r="BK1904" s="46"/>
      <c r="BL1904" s="46"/>
      <c r="BM1904" s="46"/>
      <c r="BN1904" s="46"/>
      <c r="BO1904" s="46"/>
      <c r="BP1904" s="46"/>
      <c r="BQ1904" s="46"/>
      <c r="BR1904" s="46"/>
      <c r="BS1904" s="46"/>
      <c r="BT1904" s="46"/>
      <c r="BU1904" s="46"/>
      <c r="BV1904" s="46"/>
      <c r="BW1904" s="46"/>
      <c r="BX1904" s="46"/>
      <c r="BY1904" s="46"/>
      <c r="BZ1904" s="46"/>
      <c r="CA1904" s="46"/>
      <c r="CB1904" s="46"/>
      <c r="CC1904" s="46"/>
    </row>
    <row r="1905" spans="7:81" x14ac:dyDescent="0.25">
      <c r="G1905" t="s">
        <v>134</v>
      </c>
      <c r="H1905" s="40">
        <v>42081</v>
      </c>
      <c r="I1905" s="46">
        <v>0</v>
      </c>
      <c r="J1905" s="46">
        <v>0</v>
      </c>
      <c r="K1905" s="46" t="s">
        <v>74</v>
      </c>
      <c r="L1905" s="46">
        <v>0</v>
      </c>
      <c r="M1905" s="46" t="s">
        <v>74</v>
      </c>
      <c r="N1905" s="46">
        <v>0</v>
      </c>
      <c r="O1905" s="46" t="s">
        <v>74</v>
      </c>
      <c r="P1905" s="46">
        <v>0</v>
      </c>
      <c r="Q1905" s="46" t="s">
        <v>74</v>
      </c>
      <c r="R1905" s="46">
        <v>43.79119153444843</v>
      </c>
      <c r="S1905" s="46" t="s">
        <v>74</v>
      </c>
      <c r="T1905" s="46">
        <v>0</v>
      </c>
      <c r="U1905" s="46" t="s">
        <v>74</v>
      </c>
      <c r="V1905" s="46">
        <v>0</v>
      </c>
      <c r="W1905" s="46" t="s">
        <v>74</v>
      </c>
      <c r="X1905" s="46">
        <v>0</v>
      </c>
      <c r="Y1905" s="46" t="s">
        <v>74</v>
      </c>
      <c r="Z1905" s="46">
        <v>0</v>
      </c>
      <c r="AA1905" s="46">
        <v>0</v>
      </c>
      <c r="AB1905" s="46">
        <v>0</v>
      </c>
      <c r="AC1905" s="46">
        <v>0</v>
      </c>
      <c r="AD1905" s="46">
        <v>0</v>
      </c>
      <c r="AE1905" s="46">
        <v>0.3666666666666667</v>
      </c>
      <c r="AF1905" s="46">
        <v>0</v>
      </c>
      <c r="AG1905" s="46">
        <v>0</v>
      </c>
      <c r="AH1905" s="46">
        <v>0</v>
      </c>
      <c r="AI1905" s="46">
        <v>0</v>
      </c>
      <c r="AJ1905" s="46">
        <v>0</v>
      </c>
      <c r="AK1905" s="46">
        <v>0</v>
      </c>
      <c r="AL1905" s="46">
        <v>0</v>
      </c>
      <c r="AM1905" s="46">
        <v>0.39999999999999997</v>
      </c>
      <c r="AN1905" s="50"/>
      <c r="AO1905" s="46"/>
      <c r="AP1905" s="46"/>
      <c r="AQ1905" s="46"/>
      <c r="AR1905" s="46"/>
      <c r="AS1905" s="46"/>
      <c r="AT1905" s="46"/>
      <c r="AU1905" s="46"/>
      <c r="AV1905" s="46"/>
      <c r="AW1905" s="46"/>
      <c r="AX1905" s="46"/>
      <c r="AY1905" s="46"/>
      <c r="AZ1905" s="46"/>
      <c r="BA1905" s="46"/>
      <c r="BB1905" s="46"/>
      <c r="BC1905" s="46"/>
      <c r="BD1905" s="46"/>
      <c r="BE1905" s="46"/>
      <c r="BF1905" s="46"/>
      <c r="BG1905" s="46"/>
      <c r="BH1905" s="46"/>
      <c r="BI1905" s="46">
        <v>0</v>
      </c>
      <c r="BJ1905" s="46">
        <v>0</v>
      </c>
      <c r="BK1905" s="46">
        <v>0</v>
      </c>
      <c r="BL1905" s="46">
        <v>0</v>
      </c>
      <c r="BM1905" s="46">
        <v>0</v>
      </c>
      <c r="BN1905" s="46">
        <v>0</v>
      </c>
      <c r="BO1905" s="46">
        <v>0</v>
      </c>
      <c r="BP1905" s="46">
        <v>0.5</v>
      </c>
      <c r="BQ1905" s="46">
        <v>0.6</v>
      </c>
      <c r="BR1905" s="46">
        <v>0</v>
      </c>
      <c r="BS1905" s="46">
        <v>0</v>
      </c>
      <c r="BT1905" s="46">
        <v>0</v>
      </c>
      <c r="BU1905" s="46">
        <v>0</v>
      </c>
      <c r="BV1905" s="46">
        <v>0</v>
      </c>
      <c r="BW1905" s="46">
        <v>0</v>
      </c>
      <c r="BX1905" s="46">
        <v>0</v>
      </c>
      <c r="BY1905" s="46">
        <v>0</v>
      </c>
      <c r="BZ1905" s="46">
        <v>0</v>
      </c>
      <c r="CA1905" s="46">
        <v>1.2</v>
      </c>
      <c r="CB1905" s="46">
        <v>0</v>
      </c>
      <c r="CC1905" s="46">
        <v>0</v>
      </c>
    </row>
    <row r="1906" spans="7:81" x14ac:dyDescent="0.25">
      <c r="G1906" t="s">
        <v>134</v>
      </c>
      <c r="H1906" s="40">
        <v>42082</v>
      </c>
      <c r="I1906" s="46">
        <v>0</v>
      </c>
      <c r="J1906" s="46">
        <v>0</v>
      </c>
      <c r="K1906" s="46" t="s">
        <v>74</v>
      </c>
      <c r="L1906" s="46">
        <v>0</v>
      </c>
      <c r="M1906" s="46" t="s">
        <v>74</v>
      </c>
      <c r="N1906" s="46">
        <v>0</v>
      </c>
      <c r="O1906" s="46" t="s">
        <v>74</v>
      </c>
      <c r="P1906" s="46">
        <v>0</v>
      </c>
      <c r="Q1906" s="46" t="s">
        <v>74</v>
      </c>
      <c r="R1906" s="46">
        <v>0</v>
      </c>
      <c r="S1906" s="46" t="s">
        <v>74</v>
      </c>
      <c r="T1906" s="46">
        <v>0</v>
      </c>
      <c r="U1906" s="46" t="s">
        <v>74</v>
      </c>
      <c r="V1906" s="46">
        <v>0</v>
      </c>
      <c r="W1906" s="46" t="s">
        <v>74</v>
      </c>
      <c r="X1906" s="46">
        <v>40.635660446037043</v>
      </c>
      <c r="Y1906" s="46" t="s">
        <v>74</v>
      </c>
      <c r="Z1906" s="46">
        <v>0</v>
      </c>
      <c r="AA1906" s="46" t="s">
        <v>74</v>
      </c>
      <c r="AB1906" s="46">
        <v>0</v>
      </c>
      <c r="AC1906" s="46" t="s">
        <v>74</v>
      </c>
      <c r="AD1906" s="46">
        <v>0</v>
      </c>
      <c r="AE1906" s="46" t="s">
        <v>74</v>
      </c>
      <c r="AF1906" s="46">
        <v>0</v>
      </c>
      <c r="AG1906" s="46" t="s">
        <v>74</v>
      </c>
      <c r="AH1906" s="46">
        <v>0</v>
      </c>
      <c r="AI1906" s="46" t="s">
        <v>74</v>
      </c>
      <c r="AJ1906" s="46">
        <v>0</v>
      </c>
      <c r="AK1906" s="46" t="s">
        <v>74</v>
      </c>
      <c r="AL1906" s="46">
        <v>0</v>
      </c>
      <c r="AM1906" s="46" t="s">
        <v>74</v>
      </c>
      <c r="AN1906" s="50"/>
      <c r="AO1906" s="46"/>
      <c r="AP1906" s="46"/>
      <c r="AQ1906" s="46"/>
      <c r="AR1906" s="46"/>
      <c r="AS1906" s="46"/>
      <c r="AT1906" s="46"/>
      <c r="AU1906" s="46"/>
      <c r="AV1906" s="46"/>
      <c r="AW1906" s="46"/>
      <c r="AX1906" s="46"/>
      <c r="AY1906" s="46"/>
      <c r="AZ1906" s="46"/>
      <c r="BA1906" s="46"/>
      <c r="BB1906" s="46"/>
      <c r="BC1906" s="46"/>
      <c r="BD1906" s="46"/>
      <c r="BE1906" s="46"/>
      <c r="BF1906" s="46"/>
      <c r="BG1906" s="46"/>
      <c r="BH1906" s="46"/>
      <c r="BI1906" s="46"/>
      <c r="BJ1906" s="46"/>
      <c r="BK1906" s="46"/>
      <c r="BL1906" s="46"/>
      <c r="BM1906" s="46"/>
      <c r="BN1906" s="46"/>
      <c r="BO1906" s="46"/>
      <c r="BP1906" s="46"/>
      <c r="BQ1906" s="46"/>
      <c r="BR1906" s="46"/>
      <c r="BS1906" s="46"/>
      <c r="BT1906" s="46"/>
      <c r="BU1906" s="46"/>
      <c r="BV1906" s="46"/>
      <c r="BW1906" s="46"/>
      <c r="BX1906" s="46"/>
      <c r="BY1906" s="46"/>
      <c r="BZ1906" s="46"/>
      <c r="CA1906" s="46"/>
      <c r="CB1906" s="46"/>
      <c r="CC1906" s="46"/>
    </row>
    <row r="1907" spans="7:81" x14ac:dyDescent="0.25">
      <c r="G1907" t="s">
        <v>134</v>
      </c>
      <c r="H1907" s="40">
        <v>42083</v>
      </c>
      <c r="I1907" s="46">
        <v>0</v>
      </c>
      <c r="J1907" s="46">
        <v>0</v>
      </c>
      <c r="K1907" s="46" t="s">
        <v>74</v>
      </c>
      <c r="L1907" s="46">
        <v>0</v>
      </c>
      <c r="M1907" s="46" t="s">
        <v>74</v>
      </c>
      <c r="N1907" s="46">
        <v>0</v>
      </c>
      <c r="O1907" s="46" t="s">
        <v>74</v>
      </c>
      <c r="P1907" s="46">
        <v>0</v>
      </c>
      <c r="Q1907" s="46" t="s">
        <v>74</v>
      </c>
      <c r="R1907" s="46">
        <v>0</v>
      </c>
      <c r="S1907" s="46" t="s">
        <v>74</v>
      </c>
      <c r="T1907" s="46">
        <v>0</v>
      </c>
      <c r="U1907" s="46" t="s">
        <v>74</v>
      </c>
      <c r="V1907" s="46">
        <v>0</v>
      </c>
      <c r="W1907" s="46" t="s">
        <v>74</v>
      </c>
      <c r="X1907" s="46">
        <v>0</v>
      </c>
      <c r="Y1907" s="46" t="s">
        <v>74</v>
      </c>
      <c r="Z1907" s="46">
        <v>0</v>
      </c>
      <c r="AA1907" s="46" t="s">
        <v>74</v>
      </c>
      <c r="AB1907" s="46">
        <v>0</v>
      </c>
      <c r="AC1907" s="46" t="s">
        <v>74</v>
      </c>
      <c r="AD1907" s="46">
        <v>0</v>
      </c>
      <c r="AE1907" s="46" t="s">
        <v>74</v>
      </c>
      <c r="AF1907" s="46">
        <v>0</v>
      </c>
      <c r="AG1907" s="46" t="s">
        <v>74</v>
      </c>
      <c r="AH1907" s="46">
        <v>0</v>
      </c>
      <c r="AI1907" s="46" t="s">
        <v>74</v>
      </c>
      <c r="AJ1907" s="46">
        <v>0</v>
      </c>
      <c r="AK1907" s="46" t="s">
        <v>74</v>
      </c>
      <c r="AL1907" s="46">
        <v>0</v>
      </c>
      <c r="AM1907" s="46" t="s">
        <v>74</v>
      </c>
      <c r="AN1907" s="50"/>
      <c r="AO1907" s="46"/>
      <c r="AP1907" s="46"/>
      <c r="AQ1907" s="46"/>
      <c r="AR1907" s="46"/>
      <c r="AS1907" s="46"/>
      <c r="AT1907" s="46"/>
      <c r="AU1907" s="46"/>
      <c r="AV1907" s="46"/>
      <c r="AW1907" s="46"/>
      <c r="AX1907" s="46"/>
      <c r="AY1907" s="46"/>
      <c r="AZ1907" s="46"/>
      <c r="BA1907" s="46"/>
      <c r="BB1907" s="46"/>
      <c r="BC1907" s="46"/>
      <c r="BD1907" s="46"/>
      <c r="BE1907" s="46"/>
      <c r="BF1907" s="46"/>
      <c r="BG1907" s="46"/>
      <c r="BH1907" s="46"/>
      <c r="BI1907" s="46"/>
      <c r="BJ1907" s="46"/>
      <c r="BK1907" s="46"/>
      <c r="BL1907" s="46"/>
      <c r="BM1907" s="46"/>
      <c r="BN1907" s="46"/>
      <c r="BO1907" s="46"/>
      <c r="BP1907" s="46"/>
      <c r="BQ1907" s="46"/>
      <c r="BR1907" s="46"/>
      <c r="BS1907" s="46"/>
      <c r="BT1907" s="46"/>
      <c r="BU1907" s="46"/>
      <c r="BV1907" s="46"/>
      <c r="BW1907" s="46"/>
      <c r="BX1907" s="46"/>
      <c r="BY1907" s="46"/>
      <c r="BZ1907" s="46"/>
      <c r="CA1907" s="46"/>
      <c r="CB1907" s="46"/>
      <c r="CC1907" s="46"/>
    </row>
    <row r="1908" spans="7:81" x14ac:dyDescent="0.25">
      <c r="G1908" t="s">
        <v>134</v>
      </c>
      <c r="H1908" s="40">
        <v>42084</v>
      </c>
      <c r="I1908" s="46">
        <v>0</v>
      </c>
      <c r="J1908" s="46">
        <v>0</v>
      </c>
      <c r="K1908" s="46" t="s">
        <v>74</v>
      </c>
      <c r="L1908" s="46">
        <v>0</v>
      </c>
      <c r="M1908" s="46" t="s">
        <v>74</v>
      </c>
      <c r="N1908" s="46">
        <v>0</v>
      </c>
      <c r="O1908" s="46" t="s">
        <v>74</v>
      </c>
      <c r="P1908" s="46">
        <v>0</v>
      </c>
      <c r="Q1908" s="46" t="s">
        <v>74</v>
      </c>
      <c r="R1908" s="46">
        <v>0</v>
      </c>
      <c r="S1908" s="46" t="s">
        <v>74</v>
      </c>
      <c r="T1908" s="46">
        <v>0</v>
      </c>
      <c r="U1908" s="46" t="s">
        <v>74</v>
      </c>
      <c r="V1908" s="46">
        <v>0</v>
      </c>
      <c r="W1908" s="46" t="s">
        <v>74</v>
      </c>
      <c r="X1908" s="46">
        <v>0</v>
      </c>
      <c r="Y1908" s="46" t="s">
        <v>74</v>
      </c>
      <c r="Z1908" s="46">
        <v>0</v>
      </c>
      <c r="AA1908" s="46" t="s">
        <v>74</v>
      </c>
      <c r="AB1908" s="46">
        <v>0</v>
      </c>
      <c r="AC1908" s="46" t="s">
        <v>74</v>
      </c>
      <c r="AD1908" s="46">
        <v>0</v>
      </c>
      <c r="AE1908" s="46" t="s">
        <v>74</v>
      </c>
      <c r="AF1908" s="46">
        <v>0</v>
      </c>
      <c r="AG1908" s="46" t="s">
        <v>74</v>
      </c>
      <c r="AH1908" s="46">
        <v>0</v>
      </c>
      <c r="AI1908" s="46" t="s">
        <v>74</v>
      </c>
      <c r="AJ1908" s="46">
        <v>0</v>
      </c>
      <c r="AK1908" s="46" t="s">
        <v>74</v>
      </c>
      <c r="AL1908" s="46">
        <v>0</v>
      </c>
      <c r="AM1908" s="46" t="s">
        <v>74</v>
      </c>
      <c r="AN1908" s="50"/>
      <c r="AO1908" s="46"/>
      <c r="AP1908" s="46"/>
      <c r="AQ1908" s="46"/>
      <c r="AR1908" s="46"/>
      <c r="AS1908" s="46"/>
      <c r="AT1908" s="46"/>
      <c r="AU1908" s="46"/>
      <c r="AV1908" s="46"/>
      <c r="AW1908" s="46"/>
      <c r="AX1908" s="46"/>
      <c r="AY1908" s="46"/>
      <c r="AZ1908" s="46"/>
      <c r="BA1908" s="46"/>
      <c r="BB1908" s="46"/>
      <c r="BC1908" s="46"/>
      <c r="BD1908" s="46"/>
      <c r="BE1908" s="46"/>
      <c r="BF1908" s="46"/>
      <c r="BG1908" s="46"/>
      <c r="BH1908" s="46"/>
      <c r="BI1908" s="46"/>
      <c r="BJ1908" s="46"/>
      <c r="BK1908" s="46"/>
      <c r="BL1908" s="46"/>
      <c r="BM1908" s="46"/>
      <c r="BN1908" s="46"/>
      <c r="BO1908" s="46"/>
      <c r="BP1908" s="46"/>
      <c r="BQ1908" s="46"/>
      <c r="BR1908" s="46"/>
      <c r="BS1908" s="46"/>
      <c r="BT1908" s="46"/>
      <c r="BU1908" s="46"/>
      <c r="BV1908" s="46"/>
      <c r="BW1908" s="46"/>
      <c r="BX1908" s="46"/>
      <c r="BY1908" s="46"/>
      <c r="BZ1908" s="46"/>
      <c r="CA1908" s="46"/>
      <c r="CB1908" s="46"/>
      <c r="CC1908" s="46"/>
    </row>
    <row r="1909" spans="7:81" x14ac:dyDescent="0.25">
      <c r="G1909" t="s">
        <v>134</v>
      </c>
      <c r="H1909" s="40">
        <v>42085</v>
      </c>
      <c r="I1909" s="46">
        <v>0</v>
      </c>
      <c r="J1909" s="46">
        <v>0</v>
      </c>
      <c r="K1909" s="46" t="s">
        <v>74</v>
      </c>
      <c r="L1909" s="46">
        <v>0</v>
      </c>
      <c r="M1909" s="46" t="s">
        <v>74</v>
      </c>
      <c r="N1909" s="46">
        <v>0</v>
      </c>
      <c r="O1909" s="46" t="s">
        <v>74</v>
      </c>
      <c r="P1909" s="46">
        <v>0</v>
      </c>
      <c r="Q1909" s="46" t="s">
        <v>74</v>
      </c>
      <c r="R1909" s="46">
        <v>0</v>
      </c>
      <c r="S1909" s="46" t="s">
        <v>74</v>
      </c>
      <c r="T1909" s="46">
        <v>0</v>
      </c>
      <c r="U1909" s="46" t="s">
        <v>74</v>
      </c>
      <c r="V1909" s="46">
        <v>0</v>
      </c>
      <c r="W1909" s="46" t="s">
        <v>74</v>
      </c>
      <c r="X1909" s="46">
        <v>0</v>
      </c>
      <c r="Y1909" s="46" t="s">
        <v>74</v>
      </c>
      <c r="Z1909" s="46">
        <v>0</v>
      </c>
      <c r="AA1909" s="46" t="s">
        <v>74</v>
      </c>
      <c r="AB1909" s="46">
        <v>0</v>
      </c>
      <c r="AC1909" s="46" t="s">
        <v>74</v>
      </c>
      <c r="AD1909" s="46">
        <v>0</v>
      </c>
      <c r="AE1909" s="46" t="s">
        <v>74</v>
      </c>
      <c r="AF1909" s="46">
        <v>0</v>
      </c>
      <c r="AG1909" s="46" t="s">
        <v>74</v>
      </c>
      <c r="AH1909" s="46">
        <v>0</v>
      </c>
      <c r="AI1909" s="46" t="s">
        <v>74</v>
      </c>
      <c r="AJ1909" s="46">
        <v>0</v>
      </c>
      <c r="AK1909" s="46" t="s">
        <v>74</v>
      </c>
      <c r="AL1909" s="46">
        <v>0</v>
      </c>
      <c r="AM1909" s="46" t="s">
        <v>74</v>
      </c>
      <c r="AN1909" s="50"/>
      <c r="AO1909" s="46"/>
      <c r="AP1909" s="46"/>
      <c r="AQ1909" s="46"/>
      <c r="AR1909" s="46"/>
      <c r="AS1909" s="46"/>
      <c r="AT1909" s="46"/>
      <c r="AU1909" s="46"/>
      <c r="AV1909" s="46"/>
      <c r="AW1909" s="46"/>
      <c r="AX1909" s="46"/>
      <c r="AY1909" s="46"/>
      <c r="AZ1909" s="46"/>
      <c r="BA1909" s="46"/>
      <c r="BB1909" s="46"/>
      <c r="BC1909" s="46"/>
      <c r="BD1909" s="46"/>
      <c r="BE1909" s="46"/>
      <c r="BF1909" s="46"/>
      <c r="BG1909" s="46"/>
      <c r="BH1909" s="46"/>
      <c r="BI1909" s="46"/>
      <c r="BJ1909" s="46"/>
      <c r="BK1909" s="46"/>
      <c r="BL1909" s="46"/>
      <c r="BM1909" s="46"/>
      <c r="BN1909" s="46"/>
      <c r="BO1909" s="46"/>
      <c r="BP1909" s="46"/>
      <c r="BQ1909" s="46"/>
      <c r="BR1909" s="46"/>
      <c r="BS1909" s="46"/>
      <c r="BT1909" s="46"/>
      <c r="BU1909" s="46"/>
      <c r="BV1909" s="46"/>
      <c r="BW1909" s="46"/>
      <c r="BX1909" s="46"/>
      <c r="BY1909" s="46"/>
      <c r="BZ1909" s="46"/>
      <c r="CA1909" s="46"/>
      <c r="CB1909" s="46"/>
      <c r="CC1909" s="46"/>
    </row>
    <row r="1910" spans="7:81" x14ac:dyDescent="0.25">
      <c r="G1910" t="s">
        <v>134</v>
      </c>
      <c r="H1910" s="40">
        <v>42086</v>
      </c>
      <c r="I1910" s="46">
        <v>0</v>
      </c>
      <c r="J1910" s="46">
        <v>0</v>
      </c>
      <c r="K1910" s="46" t="s">
        <v>74</v>
      </c>
      <c r="L1910" s="46">
        <v>0</v>
      </c>
      <c r="M1910" s="46" t="s">
        <v>74</v>
      </c>
      <c r="N1910" s="46">
        <v>0</v>
      </c>
      <c r="O1910" s="46" t="s">
        <v>74</v>
      </c>
      <c r="P1910" s="46">
        <v>0</v>
      </c>
      <c r="Q1910" s="46" t="s">
        <v>74</v>
      </c>
      <c r="R1910" s="46">
        <v>0</v>
      </c>
      <c r="S1910" s="46" t="s">
        <v>74</v>
      </c>
      <c r="T1910" s="46">
        <v>0</v>
      </c>
      <c r="U1910" s="46" t="s">
        <v>74</v>
      </c>
      <c r="V1910" s="46">
        <v>0</v>
      </c>
      <c r="W1910" s="46" t="s">
        <v>74</v>
      </c>
      <c r="X1910" s="46">
        <v>0</v>
      </c>
      <c r="Y1910" s="46" t="s">
        <v>74</v>
      </c>
      <c r="Z1910" s="46">
        <v>0</v>
      </c>
      <c r="AA1910" s="46" t="s">
        <v>74</v>
      </c>
      <c r="AB1910" s="46">
        <v>0</v>
      </c>
      <c r="AC1910" s="46" t="s">
        <v>74</v>
      </c>
      <c r="AD1910" s="46">
        <v>0</v>
      </c>
      <c r="AE1910" s="46" t="s">
        <v>74</v>
      </c>
      <c r="AF1910" s="46">
        <v>0</v>
      </c>
      <c r="AG1910" s="46" t="s">
        <v>74</v>
      </c>
      <c r="AH1910" s="46">
        <v>0</v>
      </c>
      <c r="AI1910" s="46" t="s">
        <v>74</v>
      </c>
      <c r="AJ1910" s="46">
        <v>0</v>
      </c>
      <c r="AK1910" s="46" t="s">
        <v>74</v>
      </c>
      <c r="AL1910" s="46">
        <v>0</v>
      </c>
      <c r="AM1910" s="46" t="s">
        <v>74</v>
      </c>
      <c r="AN1910" s="50"/>
      <c r="AO1910" s="46"/>
      <c r="AP1910" s="46"/>
      <c r="AQ1910" s="46"/>
      <c r="AR1910" s="46"/>
      <c r="AS1910" s="46"/>
      <c r="AT1910" s="46"/>
      <c r="AU1910" s="46"/>
      <c r="AV1910" s="46"/>
      <c r="AW1910" s="46"/>
      <c r="AX1910" s="46"/>
      <c r="AY1910" s="46"/>
      <c r="AZ1910" s="46"/>
      <c r="BA1910" s="46"/>
      <c r="BB1910" s="46"/>
      <c r="BC1910" s="46"/>
      <c r="BD1910" s="46"/>
      <c r="BE1910" s="46"/>
      <c r="BF1910" s="46"/>
      <c r="BG1910" s="46"/>
      <c r="BH1910" s="46"/>
      <c r="BI1910" s="46"/>
      <c r="BJ1910" s="46"/>
      <c r="BK1910" s="46"/>
      <c r="BL1910" s="46"/>
      <c r="BM1910" s="46"/>
      <c r="BN1910" s="46"/>
      <c r="BO1910" s="46"/>
      <c r="BP1910" s="46"/>
      <c r="BQ1910" s="46"/>
      <c r="BR1910" s="46"/>
      <c r="BS1910" s="46"/>
      <c r="BT1910" s="46"/>
      <c r="BU1910" s="46"/>
      <c r="BV1910" s="46"/>
      <c r="BW1910" s="46"/>
      <c r="BX1910" s="46"/>
      <c r="BY1910" s="46"/>
      <c r="BZ1910" s="46"/>
      <c r="CA1910" s="46"/>
      <c r="CB1910" s="46"/>
      <c r="CC1910" s="46"/>
    </row>
    <row r="1911" spans="7:81" x14ac:dyDescent="0.25">
      <c r="G1911" t="s">
        <v>134</v>
      </c>
      <c r="H1911" s="40">
        <v>42087</v>
      </c>
      <c r="I1911" s="46">
        <v>0</v>
      </c>
      <c r="J1911" s="46">
        <v>0</v>
      </c>
      <c r="K1911" s="46" t="s">
        <v>74</v>
      </c>
      <c r="L1911" s="46">
        <v>0</v>
      </c>
      <c r="M1911" s="46" t="s">
        <v>74</v>
      </c>
      <c r="N1911" s="46">
        <v>0</v>
      </c>
      <c r="O1911" s="46" t="s">
        <v>74</v>
      </c>
      <c r="P1911" s="46">
        <v>0</v>
      </c>
      <c r="Q1911" s="46" t="s">
        <v>74</v>
      </c>
      <c r="R1911" s="46">
        <v>0</v>
      </c>
      <c r="S1911" s="46" t="s">
        <v>74</v>
      </c>
      <c r="T1911" s="46">
        <v>0</v>
      </c>
      <c r="U1911" s="46" t="s">
        <v>74</v>
      </c>
      <c r="V1911" s="46">
        <v>0</v>
      </c>
      <c r="W1911" s="46" t="s">
        <v>74</v>
      </c>
      <c r="X1911" s="46">
        <v>0</v>
      </c>
      <c r="Y1911" s="46" t="s">
        <v>74</v>
      </c>
      <c r="Z1911" s="46">
        <v>0</v>
      </c>
      <c r="AA1911" s="46" t="s">
        <v>74</v>
      </c>
      <c r="AB1911" s="46">
        <v>0</v>
      </c>
      <c r="AC1911" s="46" t="s">
        <v>74</v>
      </c>
      <c r="AD1911" s="46">
        <v>0</v>
      </c>
      <c r="AE1911" s="46" t="s">
        <v>74</v>
      </c>
      <c r="AF1911" s="46">
        <v>0</v>
      </c>
      <c r="AG1911" s="46" t="s">
        <v>74</v>
      </c>
      <c r="AH1911" s="46">
        <v>0</v>
      </c>
      <c r="AI1911" s="46" t="s">
        <v>74</v>
      </c>
      <c r="AJ1911" s="46">
        <v>0</v>
      </c>
      <c r="AK1911" s="46" t="s">
        <v>74</v>
      </c>
      <c r="AL1911" s="46">
        <v>0</v>
      </c>
      <c r="AM1911" s="46" t="s">
        <v>74</v>
      </c>
      <c r="AN1911" s="50"/>
      <c r="AO1911" s="46"/>
      <c r="AP1911" s="46"/>
      <c r="AQ1911" s="46"/>
      <c r="AR1911" s="46"/>
      <c r="AS1911" s="46"/>
      <c r="AT1911" s="46"/>
      <c r="AU1911" s="46"/>
      <c r="AV1911" s="46"/>
      <c r="AW1911" s="46"/>
      <c r="AX1911" s="46"/>
      <c r="AY1911" s="46"/>
      <c r="AZ1911" s="46"/>
      <c r="BA1911" s="46"/>
      <c r="BB1911" s="46"/>
      <c r="BC1911" s="46"/>
      <c r="BD1911" s="46"/>
      <c r="BE1911" s="46"/>
      <c r="BF1911" s="46"/>
      <c r="BG1911" s="46"/>
      <c r="BH1911" s="46"/>
      <c r="BI1911" s="46"/>
      <c r="BJ1911" s="46"/>
      <c r="BK1911" s="46"/>
      <c r="BL1911" s="46"/>
      <c r="BM1911" s="46"/>
      <c r="BN1911" s="46"/>
      <c r="BO1911" s="46"/>
      <c r="BP1911" s="46"/>
      <c r="BQ1911" s="46"/>
      <c r="BR1911" s="46"/>
      <c r="BS1911" s="46"/>
      <c r="BT1911" s="46"/>
      <c r="BU1911" s="46"/>
      <c r="BV1911" s="46"/>
      <c r="BW1911" s="46"/>
      <c r="BX1911" s="46"/>
      <c r="BY1911" s="46"/>
      <c r="BZ1911" s="46"/>
      <c r="CA1911" s="46"/>
      <c r="CB1911" s="46"/>
      <c r="CC1911" s="46"/>
    </row>
    <row r="1912" spans="7:81" x14ac:dyDescent="0.25">
      <c r="G1912" t="s">
        <v>134</v>
      </c>
      <c r="H1912" s="40">
        <v>42088</v>
      </c>
      <c r="I1912" s="46">
        <v>0</v>
      </c>
      <c r="J1912" s="46">
        <v>0</v>
      </c>
      <c r="K1912" s="46">
        <v>0</v>
      </c>
      <c r="L1912" s="46">
        <v>0</v>
      </c>
      <c r="M1912" s="46">
        <v>0</v>
      </c>
      <c r="N1912" s="46">
        <v>0</v>
      </c>
      <c r="O1912" s="46">
        <v>0</v>
      </c>
      <c r="P1912" s="46">
        <v>0</v>
      </c>
      <c r="Q1912" s="46">
        <v>0.13333333333333333</v>
      </c>
      <c r="R1912" s="46">
        <v>0</v>
      </c>
      <c r="S1912" s="46">
        <v>2.4333333333333331</v>
      </c>
      <c r="T1912" s="46">
        <v>0</v>
      </c>
      <c r="U1912" s="46">
        <v>0</v>
      </c>
      <c r="V1912" s="46">
        <v>0</v>
      </c>
      <c r="W1912" s="46">
        <v>0.26666666666666666</v>
      </c>
      <c r="X1912" s="46">
        <v>0</v>
      </c>
      <c r="Y1912" s="46">
        <v>0</v>
      </c>
      <c r="Z1912" s="46">
        <v>0</v>
      </c>
      <c r="AA1912" s="46" t="s">
        <v>74</v>
      </c>
      <c r="AB1912" s="46">
        <v>0</v>
      </c>
      <c r="AC1912" s="46" t="s">
        <v>74</v>
      </c>
      <c r="AD1912" s="46">
        <v>0</v>
      </c>
      <c r="AE1912" s="46" t="s">
        <v>74</v>
      </c>
      <c r="AF1912" s="46">
        <v>0</v>
      </c>
      <c r="AG1912" s="46" t="s">
        <v>74</v>
      </c>
      <c r="AH1912" s="46">
        <v>0</v>
      </c>
      <c r="AI1912" s="46" t="s">
        <v>74</v>
      </c>
      <c r="AJ1912" s="46">
        <v>0</v>
      </c>
      <c r="AK1912" s="46" t="s">
        <v>74</v>
      </c>
      <c r="AL1912" s="46">
        <v>0</v>
      </c>
      <c r="AM1912" s="46" t="s">
        <v>74</v>
      </c>
      <c r="AN1912" s="50"/>
      <c r="AO1912" s="46">
        <v>0</v>
      </c>
      <c r="AP1912" s="46">
        <v>0</v>
      </c>
      <c r="AQ1912" s="46">
        <v>0</v>
      </c>
      <c r="AR1912" s="46">
        <v>0</v>
      </c>
      <c r="AS1912" s="46">
        <v>0</v>
      </c>
      <c r="AT1912" s="46">
        <v>0.4</v>
      </c>
      <c r="AU1912" s="46">
        <v>0</v>
      </c>
      <c r="AV1912" s="46">
        <v>0</v>
      </c>
      <c r="AW1912" s="46">
        <v>1.1000000000000001</v>
      </c>
      <c r="AX1912" s="46">
        <v>1.6</v>
      </c>
      <c r="AY1912" s="46">
        <v>4.5999999999999996</v>
      </c>
      <c r="AZ1912" s="46">
        <v>0</v>
      </c>
      <c r="BA1912" s="46">
        <v>0</v>
      </c>
      <c r="BB1912" s="46">
        <v>0</v>
      </c>
      <c r="BC1912" s="46">
        <v>0</v>
      </c>
      <c r="BD1912" s="46">
        <v>0</v>
      </c>
      <c r="BE1912" s="46">
        <v>0.8</v>
      </c>
      <c r="BF1912" s="46">
        <v>0</v>
      </c>
      <c r="BG1912" s="46">
        <v>0</v>
      </c>
      <c r="BH1912" s="46">
        <v>0</v>
      </c>
      <c r="BI1912" s="46"/>
      <c r="BJ1912" s="46"/>
      <c r="BK1912" s="46"/>
      <c r="BL1912" s="46"/>
      <c r="BM1912" s="46"/>
      <c r="BN1912" s="46"/>
      <c r="BO1912" s="46"/>
      <c r="BP1912" s="46"/>
      <c r="BQ1912" s="46"/>
      <c r="BR1912" s="46"/>
      <c r="BS1912" s="46"/>
      <c r="BT1912" s="46"/>
      <c r="BU1912" s="46"/>
      <c r="BV1912" s="46"/>
      <c r="BW1912" s="46"/>
      <c r="BX1912" s="46"/>
      <c r="BY1912" s="46"/>
      <c r="BZ1912" s="46"/>
      <c r="CA1912" s="46"/>
      <c r="CB1912" s="46"/>
      <c r="CC1912" s="46"/>
    </row>
    <row r="1913" spans="7:81" x14ac:dyDescent="0.25">
      <c r="G1913" t="s">
        <v>134</v>
      </c>
      <c r="H1913" s="40">
        <v>42089</v>
      </c>
      <c r="I1913" s="46">
        <v>6</v>
      </c>
      <c r="J1913" s="46">
        <v>40.003520309787262</v>
      </c>
      <c r="K1913" s="46" t="s">
        <v>74</v>
      </c>
      <c r="L1913" s="46">
        <v>0</v>
      </c>
      <c r="M1913" s="46" t="s">
        <v>74</v>
      </c>
      <c r="N1913" s="46">
        <v>0</v>
      </c>
      <c r="O1913" s="46" t="s">
        <v>74</v>
      </c>
      <c r="P1913" s="46">
        <v>0</v>
      </c>
      <c r="Q1913" s="46" t="s">
        <v>74</v>
      </c>
      <c r="R1913" s="46">
        <v>0</v>
      </c>
      <c r="S1913" s="46" t="s">
        <v>74</v>
      </c>
      <c r="T1913" s="46">
        <v>0</v>
      </c>
      <c r="U1913" s="46" t="s">
        <v>74</v>
      </c>
      <c r="V1913" s="46">
        <v>0</v>
      </c>
      <c r="W1913" s="46" t="s">
        <v>74</v>
      </c>
      <c r="X1913" s="46">
        <v>0</v>
      </c>
      <c r="Y1913" s="46" t="s">
        <v>74</v>
      </c>
      <c r="Z1913" s="46">
        <v>0</v>
      </c>
      <c r="AA1913" s="46" t="s">
        <v>74</v>
      </c>
      <c r="AB1913" s="46">
        <v>0</v>
      </c>
      <c r="AC1913" s="46" t="s">
        <v>74</v>
      </c>
      <c r="AD1913" s="46">
        <v>0</v>
      </c>
      <c r="AE1913" s="46" t="s">
        <v>74</v>
      </c>
      <c r="AF1913" s="46">
        <v>0</v>
      </c>
      <c r="AG1913" s="46" t="s">
        <v>74</v>
      </c>
      <c r="AH1913" s="46">
        <v>0</v>
      </c>
      <c r="AI1913" s="46" t="s">
        <v>74</v>
      </c>
      <c r="AJ1913" s="46">
        <v>42.128688273727427</v>
      </c>
      <c r="AK1913" s="46" t="s">
        <v>74</v>
      </c>
      <c r="AL1913" s="46">
        <v>0</v>
      </c>
      <c r="AM1913" s="46" t="s">
        <v>74</v>
      </c>
      <c r="AN1913" s="50"/>
      <c r="AO1913" s="46"/>
      <c r="AP1913" s="46"/>
      <c r="AQ1913" s="46"/>
      <c r="AR1913" s="46"/>
      <c r="AS1913" s="46"/>
      <c r="AT1913" s="46"/>
      <c r="AU1913" s="46"/>
      <c r="AV1913" s="46"/>
      <c r="AW1913" s="46"/>
      <c r="AX1913" s="46"/>
      <c r="AY1913" s="46"/>
      <c r="AZ1913" s="46"/>
      <c r="BA1913" s="46"/>
      <c r="BB1913" s="46"/>
      <c r="BC1913" s="46"/>
      <c r="BD1913" s="46"/>
      <c r="BE1913" s="46"/>
      <c r="BF1913" s="46"/>
      <c r="BG1913" s="46"/>
      <c r="BH1913" s="46"/>
      <c r="BI1913" s="46"/>
      <c r="BJ1913" s="46"/>
      <c r="BK1913" s="46"/>
      <c r="BL1913" s="46"/>
      <c r="BM1913" s="46"/>
      <c r="BN1913" s="46"/>
      <c r="BO1913" s="46"/>
      <c r="BP1913" s="46"/>
      <c r="BQ1913" s="46"/>
      <c r="BR1913" s="46"/>
      <c r="BS1913" s="46"/>
      <c r="BT1913" s="46"/>
      <c r="BU1913" s="46"/>
      <c r="BV1913" s="46"/>
      <c r="BW1913" s="46"/>
      <c r="BX1913" s="46"/>
      <c r="BY1913" s="46"/>
      <c r="BZ1913" s="46"/>
      <c r="CA1913" s="46"/>
      <c r="CB1913" s="46"/>
      <c r="CC1913" s="46"/>
    </row>
    <row r="1914" spans="7:81" x14ac:dyDescent="0.25">
      <c r="G1914" t="s">
        <v>134</v>
      </c>
      <c r="H1914" s="40">
        <v>42090</v>
      </c>
      <c r="I1914" s="46">
        <v>0</v>
      </c>
      <c r="J1914" s="46">
        <v>0</v>
      </c>
      <c r="K1914" s="46" t="s">
        <v>74</v>
      </c>
      <c r="L1914" s="46">
        <v>0</v>
      </c>
      <c r="M1914" s="46" t="s">
        <v>74</v>
      </c>
      <c r="N1914" s="46">
        <v>0</v>
      </c>
      <c r="O1914" s="46" t="s">
        <v>74</v>
      </c>
      <c r="P1914" s="46">
        <v>0</v>
      </c>
      <c r="Q1914" s="46" t="s">
        <v>74</v>
      </c>
      <c r="R1914" s="46">
        <v>0</v>
      </c>
      <c r="S1914" s="46" t="s">
        <v>74</v>
      </c>
      <c r="T1914" s="46">
        <v>0</v>
      </c>
      <c r="U1914" s="46" t="s">
        <v>74</v>
      </c>
      <c r="V1914" s="46">
        <v>0</v>
      </c>
      <c r="W1914" s="46" t="s">
        <v>74</v>
      </c>
      <c r="X1914" s="46">
        <v>0</v>
      </c>
      <c r="Y1914" s="46" t="s">
        <v>74</v>
      </c>
      <c r="Z1914" s="46">
        <v>0</v>
      </c>
      <c r="AA1914" s="46" t="s">
        <v>74</v>
      </c>
      <c r="AB1914" s="46">
        <v>0</v>
      </c>
      <c r="AC1914" s="46" t="s">
        <v>74</v>
      </c>
      <c r="AD1914" s="46">
        <v>0</v>
      </c>
      <c r="AE1914" s="46" t="s">
        <v>74</v>
      </c>
      <c r="AF1914" s="46">
        <v>0</v>
      </c>
      <c r="AG1914" s="46" t="s">
        <v>74</v>
      </c>
      <c r="AH1914" s="46">
        <v>0</v>
      </c>
      <c r="AI1914" s="46" t="s">
        <v>74</v>
      </c>
      <c r="AJ1914" s="46">
        <v>0</v>
      </c>
      <c r="AK1914" s="46" t="s">
        <v>74</v>
      </c>
      <c r="AL1914" s="46">
        <v>0</v>
      </c>
      <c r="AM1914" s="46" t="s">
        <v>74</v>
      </c>
      <c r="AN1914" s="50"/>
      <c r="AO1914" s="46"/>
      <c r="AP1914" s="46"/>
      <c r="AQ1914" s="46"/>
      <c r="AR1914" s="46"/>
      <c r="AS1914" s="46"/>
      <c r="AT1914" s="46"/>
      <c r="AU1914" s="46"/>
      <c r="AV1914" s="46"/>
      <c r="AW1914" s="46"/>
      <c r="AX1914" s="46"/>
      <c r="AY1914" s="46"/>
      <c r="AZ1914" s="46"/>
      <c r="BA1914" s="46"/>
      <c r="BB1914" s="46"/>
      <c r="BC1914" s="46"/>
      <c r="BD1914" s="46"/>
      <c r="BE1914" s="46"/>
      <c r="BF1914" s="46"/>
      <c r="BG1914" s="46"/>
      <c r="BH1914" s="46"/>
      <c r="BI1914" s="46"/>
      <c r="BJ1914" s="46"/>
      <c r="BK1914" s="46"/>
      <c r="BL1914" s="46"/>
      <c r="BM1914" s="46"/>
      <c r="BN1914" s="46"/>
      <c r="BO1914" s="46"/>
      <c r="BP1914" s="46"/>
      <c r="BQ1914" s="46"/>
      <c r="BR1914" s="46"/>
      <c r="BS1914" s="46"/>
      <c r="BT1914" s="46"/>
      <c r="BU1914" s="46"/>
      <c r="BV1914" s="46"/>
      <c r="BW1914" s="46"/>
      <c r="BX1914" s="46"/>
      <c r="BY1914" s="46"/>
      <c r="BZ1914" s="46"/>
      <c r="CA1914" s="46"/>
      <c r="CB1914" s="46"/>
      <c r="CC1914" s="46"/>
    </row>
    <row r="1915" spans="7:81" x14ac:dyDescent="0.25">
      <c r="G1915" t="s">
        <v>134</v>
      </c>
      <c r="H1915" s="40">
        <v>42091</v>
      </c>
      <c r="I1915" s="46">
        <v>0</v>
      </c>
      <c r="J1915" s="46">
        <v>0</v>
      </c>
      <c r="K1915" s="46" t="s">
        <v>74</v>
      </c>
      <c r="L1915" s="46">
        <v>0</v>
      </c>
      <c r="M1915" s="46" t="s">
        <v>74</v>
      </c>
      <c r="N1915" s="46">
        <v>0</v>
      </c>
      <c r="O1915" s="46" t="s">
        <v>74</v>
      </c>
      <c r="P1915" s="46">
        <v>0</v>
      </c>
      <c r="Q1915" s="46" t="s">
        <v>74</v>
      </c>
      <c r="R1915" s="46">
        <v>0</v>
      </c>
      <c r="S1915" s="46" t="s">
        <v>74</v>
      </c>
      <c r="T1915" s="46">
        <v>0</v>
      </c>
      <c r="U1915" s="46" t="s">
        <v>74</v>
      </c>
      <c r="V1915" s="46">
        <v>0</v>
      </c>
      <c r="W1915" s="46" t="s">
        <v>74</v>
      </c>
      <c r="X1915" s="46">
        <v>0</v>
      </c>
      <c r="Y1915" s="46" t="s">
        <v>74</v>
      </c>
      <c r="Z1915" s="46">
        <v>0</v>
      </c>
      <c r="AA1915" s="46" t="s">
        <v>74</v>
      </c>
      <c r="AB1915" s="46">
        <v>0</v>
      </c>
      <c r="AC1915" s="46" t="s">
        <v>74</v>
      </c>
      <c r="AD1915" s="46">
        <v>0</v>
      </c>
      <c r="AE1915" s="46" t="s">
        <v>74</v>
      </c>
      <c r="AF1915" s="46">
        <v>0</v>
      </c>
      <c r="AG1915" s="46" t="s">
        <v>74</v>
      </c>
      <c r="AH1915" s="46">
        <v>0</v>
      </c>
      <c r="AI1915" s="46" t="s">
        <v>74</v>
      </c>
      <c r="AJ1915" s="46">
        <v>0</v>
      </c>
      <c r="AK1915" s="46" t="s">
        <v>74</v>
      </c>
      <c r="AL1915" s="46">
        <v>0</v>
      </c>
      <c r="AM1915" s="46" t="s">
        <v>74</v>
      </c>
      <c r="AN1915" s="50"/>
      <c r="AO1915" s="46"/>
      <c r="AP1915" s="46"/>
      <c r="AQ1915" s="46"/>
      <c r="AR1915" s="46"/>
      <c r="AS1915" s="46"/>
      <c r="AT1915" s="46"/>
      <c r="AU1915" s="46"/>
      <c r="AV1915" s="46"/>
      <c r="AW1915" s="46"/>
      <c r="AX1915" s="46"/>
      <c r="AY1915" s="46"/>
      <c r="AZ1915" s="46"/>
      <c r="BA1915" s="46"/>
      <c r="BB1915" s="46"/>
      <c r="BC1915" s="46"/>
      <c r="BD1915" s="46"/>
      <c r="BE1915" s="46"/>
      <c r="BF1915" s="46"/>
      <c r="BG1915" s="46"/>
      <c r="BH1915" s="46"/>
      <c r="BI1915" s="46"/>
      <c r="BJ1915" s="46"/>
      <c r="BK1915" s="46"/>
      <c r="BL1915" s="46"/>
      <c r="BM1915" s="46"/>
      <c r="BN1915" s="46"/>
      <c r="BO1915" s="46"/>
      <c r="BP1915" s="46"/>
      <c r="BQ1915" s="46"/>
      <c r="BR1915" s="46"/>
      <c r="BS1915" s="46"/>
      <c r="BT1915" s="46"/>
      <c r="BU1915" s="46"/>
      <c r="BV1915" s="46"/>
      <c r="BW1915" s="46"/>
      <c r="BX1915" s="46"/>
      <c r="BY1915" s="46"/>
      <c r="BZ1915" s="46"/>
      <c r="CA1915" s="46"/>
      <c r="CB1915" s="46"/>
      <c r="CC1915" s="46"/>
    </row>
    <row r="1916" spans="7:81" x14ac:dyDescent="0.25">
      <c r="G1916" t="s">
        <v>134</v>
      </c>
      <c r="H1916" s="40">
        <v>42092</v>
      </c>
      <c r="I1916" s="46">
        <v>4</v>
      </c>
      <c r="J1916" s="46">
        <v>0</v>
      </c>
      <c r="K1916" s="46" t="s">
        <v>74</v>
      </c>
      <c r="L1916" s="46">
        <v>0</v>
      </c>
      <c r="M1916" s="46" t="s">
        <v>74</v>
      </c>
      <c r="N1916" s="46">
        <v>0</v>
      </c>
      <c r="O1916" s="46" t="s">
        <v>74</v>
      </c>
      <c r="P1916" s="46">
        <v>0</v>
      </c>
      <c r="Q1916" s="46" t="s">
        <v>74</v>
      </c>
      <c r="R1916" s="46">
        <v>0</v>
      </c>
      <c r="S1916" s="46" t="s">
        <v>74</v>
      </c>
      <c r="T1916" s="46">
        <v>0</v>
      </c>
      <c r="U1916" s="46" t="s">
        <v>74</v>
      </c>
      <c r="V1916" s="46">
        <v>0</v>
      </c>
      <c r="W1916" s="46" t="s">
        <v>74</v>
      </c>
      <c r="X1916" s="46">
        <v>0</v>
      </c>
      <c r="Y1916" s="46" t="s">
        <v>74</v>
      </c>
      <c r="Z1916" s="46">
        <v>0</v>
      </c>
      <c r="AA1916" s="46" t="s">
        <v>74</v>
      </c>
      <c r="AB1916" s="46">
        <v>0</v>
      </c>
      <c r="AC1916" s="46" t="s">
        <v>74</v>
      </c>
      <c r="AD1916" s="46">
        <v>0</v>
      </c>
      <c r="AE1916" s="46" t="s">
        <v>74</v>
      </c>
      <c r="AF1916" s="46">
        <v>0</v>
      </c>
      <c r="AG1916" s="46" t="s">
        <v>74</v>
      </c>
      <c r="AH1916" s="46">
        <v>0</v>
      </c>
      <c r="AI1916" s="46" t="s">
        <v>74</v>
      </c>
      <c r="AJ1916" s="46">
        <v>0</v>
      </c>
      <c r="AK1916" s="46" t="s">
        <v>74</v>
      </c>
      <c r="AL1916" s="46">
        <v>0</v>
      </c>
      <c r="AM1916" s="46" t="s">
        <v>74</v>
      </c>
      <c r="AN1916" s="50"/>
      <c r="AO1916" s="46"/>
      <c r="AP1916" s="46"/>
      <c r="AQ1916" s="46"/>
      <c r="AR1916" s="46"/>
      <c r="AS1916" s="46"/>
      <c r="AT1916" s="46"/>
      <c r="AU1916" s="46"/>
      <c r="AV1916" s="46"/>
      <c r="AW1916" s="46"/>
      <c r="AX1916" s="46"/>
      <c r="AY1916" s="46"/>
      <c r="AZ1916" s="46"/>
      <c r="BA1916" s="46"/>
      <c r="BB1916" s="46"/>
      <c r="BC1916" s="46"/>
      <c r="BD1916" s="46"/>
      <c r="BE1916" s="46"/>
      <c r="BF1916" s="46"/>
      <c r="BG1916" s="46"/>
      <c r="BH1916" s="46"/>
      <c r="BI1916" s="46"/>
      <c r="BJ1916" s="46"/>
      <c r="BK1916" s="46"/>
      <c r="BL1916" s="46"/>
      <c r="BM1916" s="46"/>
      <c r="BN1916" s="46"/>
      <c r="BO1916" s="46"/>
      <c r="BP1916" s="46"/>
      <c r="BQ1916" s="46"/>
      <c r="BR1916" s="46"/>
      <c r="BS1916" s="46"/>
      <c r="BT1916" s="46"/>
      <c r="BU1916" s="46"/>
      <c r="BV1916" s="46"/>
      <c r="BW1916" s="46"/>
      <c r="BX1916" s="46"/>
      <c r="BY1916" s="46"/>
      <c r="BZ1916" s="46"/>
      <c r="CA1916" s="46"/>
      <c r="CB1916" s="46"/>
      <c r="CC1916" s="46"/>
    </row>
    <row r="1917" spans="7:81" x14ac:dyDescent="0.25">
      <c r="G1917" t="s">
        <v>134</v>
      </c>
      <c r="H1917" s="40">
        <v>42093</v>
      </c>
      <c r="I1917" s="46">
        <v>0</v>
      </c>
      <c r="J1917" s="46">
        <v>0</v>
      </c>
      <c r="K1917" s="46" t="s">
        <v>74</v>
      </c>
      <c r="L1917" s="46">
        <v>0</v>
      </c>
      <c r="M1917" s="46" t="s">
        <v>74</v>
      </c>
      <c r="N1917" s="46">
        <v>0</v>
      </c>
      <c r="O1917" s="46" t="s">
        <v>74</v>
      </c>
      <c r="P1917" s="46">
        <v>0</v>
      </c>
      <c r="Q1917" s="46" t="s">
        <v>74</v>
      </c>
      <c r="R1917" s="46">
        <v>0</v>
      </c>
      <c r="S1917" s="46" t="s">
        <v>74</v>
      </c>
      <c r="T1917" s="46">
        <v>0</v>
      </c>
      <c r="U1917" s="46" t="s">
        <v>74</v>
      </c>
      <c r="V1917" s="46">
        <v>0</v>
      </c>
      <c r="W1917" s="46" t="s">
        <v>74</v>
      </c>
      <c r="X1917" s="46">
        <v>0</v>
      </c>
      <c r="Y1917" s="46" t="s">
        <v>74</v>
      </c>
      <c r="Z1917" s="46">
        <v>0</v>
      </c>
      <c r="AA1917" s="46" t="s">
        <v>74</v>
      </c>
      <c r="AB1917" s="46">
        <v>0</v>
      </c>
      <c r="AC1917" s="46" t="s">
        <v>74</v>
      </c>
      <c r="AD1917" s="46">
        <v>0</v>
      </c>
      <c r="AE1917" s="46" t="s">
        <v>74</v>
      </c>
      <c r="AF1917" s="46">
        <v>0</v>
      </c>
      <c r="AG1917" s="46" t="s">
        <v>74</v>
      </c>
      <c r="AH1917" s="46">
        <v>0</v>
      </c>
      <c r="AI1917" s="46" t="s">
        <v>74</v>
      </c>
      <c r="AJ1917" s="46">
        <v>0</v>
      </c>
      <c r="AK1917" s="46" t="s">
        <v>74</v>
      </c>
      <c r="AL1917" s="46">
        <v>0</v>
      </c>
      <c r="AM1917" s="46" t="s">
        <v>74</v>
      </c>
      <c r="AN1917" s="50"/>
      <c r="AO1917" s="46"/>
      <c r="AP1917" s="46"/>
      <c r="AQ1917" s="46"/>
      <c r="AR1917" s="46"/>
      <c r="AS1917" s="46"/>
      <c r="AT1917" s="46"/>
      <c r="AU1917" s="46"/>
      <c r="AV1917" s="46"/>
      <c r="AW1917" s="46"/>
      <c r="AX1917" s="46"/>
      <c r="AY1917" s="46"/>
      <c r="AZ1917" s="46"/>
      <c r="BA1917" s="46"/>
      <c r="BB1917" s="46"/>
      <c r="BC1917" s="46"/>
      <c r="BD1917" s="46"/>
      <c r="BE1917" s="46"/>
      <c r="BF1917" s="46"/>
      <c r="BG1917" s="46"/>
      <c r="BH1917" s="46"/>
      <c r="BI1917" s="46"/>
      <c r="BJ1917" s="46"/>
      <c r="BK1917" s="46"/>
      <c r="BL1917" s="46"/>
      <c r="BM1917" s="46"/>
      <c r="BN1917" s="46"/>
      <c r="BO1917" s="46"/>
      <c r="BP1917" s="46"/>
      <c r="BQ1917" s="46"/>
      <c r="BR1917" s="46"/>
      <c r="BS1917" s="46"/>
      <c r="BT1917" s="46"/>
      <c r="BU1917" s="46"/>
      <c r="BV1917" s="46"/>
      <c r="BW1917" s="46"/>
      <c r="BX1917" s="46"/>
      <c r="BY1917" s="46"/>
      <c r="BZ1917" s="46"/>
      <c r="CA1917" s="46"/>
      <c r="CB1917" s="46"/>
      <c r="CC1917" s="46"/>
    </row>
    <row r="1918" spans="7:81" x14ac:dyDescent="0.25">
      <c r="G1918" t="s">
        <v>134</v>
      </c>
      <c r="H1918" s="40">
        <v>42094</v>
      </c>
      <c r="I1918" s="46">
        <v>0</v>
      </c>
      <c r="J1918" s="46">
        <v>0</v>
      </c>
      <c r="K1918" s="46" t="s">
        <v>74</v>
      </c>
      <c r="L1918" s="46">
        <v>0</v>
      </c>
      <c r="M1918" s="46" t="s">
        <v>74</v>
      </c>
      <c r="N1918" s="46">
        <v>0</v>
      </c>
      <c r="O1918" s="46" t="s">
        <v>74</v>
      </c>
      <c r="P1918" s="46">
        <v>0</v>
      </c>
      <c r="Q1918" s="46" t="s">
        <v>74</v>
      </c>
      <c r="R1918" s="46">
        <v>0</v>
      </c>
      <c r="S1918" s="46" t="s">
        <v>74</v>
      </c>
      <c r="T1918" s="46">
        <v>0</v>
      </c>
      <c r="U1918" s="46" t="s">
        <v>74</v>
      </c>
      <c r="V1918" s="46">
        <v>0</v>
      </c>
      <c r="W1918" s="46" t="s">
        <v>74</v>
      </c>
      <c r="X1918" s="46">
        <v>0</v>
      </c>
      <c r="Y1918" s="46" t="s">
        <v>74</v>
      </c>
      <c r="Z1918" s="46">
        <v>0</v>
      </c>
      <c r="AA1918" s="46" t="s">
        <v>74</v>
      </c>
      <c r="AB1918" s="46">
        <v>0</v>
      </c>
      <c r="AC1918" s="46" t="s">
        <v>74</v>
      </c>
      <c r="AD1918" s="46">
        <v>0</v>
      </c>
      <c r="AE1918" s="46" t="s">
        <v>74</v>
      </c>
      <c r="AF1918" s="46">
        <v>0</v>
      </c>
      <c r="AG1918" s="46" t="s">
        <v>74</v>
      </c>
      <c r="AH1918" s="46">
        <v>0</v>
      </c>
      <c r="AI1918" s="46" t="s">
        <v>74</v>
      </c>
      <c r="AJ1918" s="46">
        <v>0</v>
      </c>
      <c r="AK1918" s="46" t="s">
        <v>74</v>
      </c>
      <c r="AL1918" s="46">
        <v>0</v>
      </c>
      <c r="AM1918" s="46" t="s">
        <v>74</v>
      </c>
      <c r="AN1918" s="50"/>
      <c r="AO1918" s="46"/>
      <c r="AP1918" s="46"/>
      <c r="AQ1918" s="46"/>
      <c r="AR1918" s="46"/>
      <c r="AS1918" s="46"/>
      <c r="AT1918" s="46"/>
      <c r="AU1918" s="46"/>
      <c r="AV1918" s="46"/>
      <c r="AW1918" s="46"/>
      <c r="AX1918" s="46"/>
      <c r="AY1918" s="46"/>
      <c r="AZ1918" s="46"/>
      <c r="BA1918" s="46"/>
      <c r="BB1918" s="46"/>
      <c r="BC1918" s="46"/>
      <c r="BD1918" s="46"/>
      <c r="BE1918" s="46"/>
      <c r="BF1918" s="46"/>
      <c r="BG1918" s="46"/>
      <c r="BH1918" s="46"/>
      <c r="BI1918" s="46"/>
      <c r="BJ1918" s="46"/>
      <c r="BK1918" s="46"/>
      <c r="BL1918" s="46"/>
      <c r="BM1918" s="46"/>
      <c r="BN1918" s="46"/>
      <c r="BO1918" s="46"/>
      <c r="BP1918" s="46"/>
      <c r="BQ1918" s="46"/>
      <c r="BR1918" s="46"/>
      <c r="BS1918" s="46"/>
      <c r="BT1918" s="46"/>
      <c r="BU1918" s="46"/>
      <c r="BV1918" s="46"/>
      <c r="BW1918" s="46"/>
      <c r="BX1918" s="46"/>
      <c r="BY1918" s="46"/>
      <c r="BZ1918" s="46"/>
      <c r="CA1918" s="46"/>
      <c r="CB1918" s="46"/>
      <c r="CC1918" s="46"/>
    </row>
    <row r="1919" spans="7:81" x14ac:dyDescent="0.25">
      <c r="G1919" t="s">
        <v>134</v>
      </c>
      <c r="H1919" s="40">
        <v>42095</v>
      </c>
      <c r="I1919" s="46">
        <v>0</v>
      </c>
      <c r="J1919" s="46">
        <v>0</v>
      </c>
      <c r="K1919" s="46" t="s">
        <v>74</v>
      </c>
      <c r="L1919" s="46">
        <v>0</v>
      </c>
      <c r="M1919" s="46" t="s">
        <v>74</v>
      </c>
      <c r="N1919" s="46">
        <v>0</v>
      </c>
      <c r="O1919" s="46" t="s">
        <v>74</v>
      </c>
      <c r="P1919" s="46">
        <v>0</v>
      </c>
      <c r="Q1919" s="46" t="s">
        <v>74</v>
      </c>
      <c r="R1919" s="46">
        <v>0</v>
      </c>
      <c r="S1919" s="46" t="s">
        <v>74</v>
      </c>
      <c r="T1919" s="46">
        <v>0</v>
      </c>
      <c r="U1919" s="46" t="s">
        <v>74</v>
      </c>
      <c r="V1919" s="46">
        <v>0</v>
      </c>
      <c r="W1919" s="46" t="s">
        <v>74</v>
      </c>
      <c r="X1919" s="46">
        <v>0</v>
      </c>
      <c r="Y1919" s="46" t="s">
        <v>74</v>
      </c>
      <c r="Z1919" s="46">
        <v>0</v>
      </c>
      <c r="AA1919" s="46">
        <v>0</v>
      </c>
      <c r="AB1919" s="46">
        <v>0</v>
      </c>
      <c r="AC1919" s="46">
        <v>0</v>
      </c>
      <c r="AD1919" s="46">
        <v>0</v>
      </c>
      <c r="AE1919" s="46">
        <v>0</v>
      </c>
      <c r="AF1919" s="46">
        <v>0</v>
      </c>
      <c r="AG1919" s="46">
        <v>0</v>
      </c>
      <c r="AH1919" s="46">
        <v>0</v>
      </c>
      <c r="AI1919" s="46">
        <v>0</v>
      </c>
      <c r="AJ1919" s="46">
        <v>0</v>
      </c>
      <c r="AK1919" s="46">
        <v>0.66666666666666663</v>
      </c>
      <c r="AL1919" s="46">
        <v>0</v>
      </c>
      <c r="AM1919" s="46">
        <v>9.9999999999999992E-2</v>
      </c>
      <c r="AN1919" s="50"/>
      <c r="AO1919" s="46"/>
      <c r="AP1919" s="46"/>
      <c r="AQ1919" s="46"/>
      <c r="AR1919" s="46"/>
      <c r="AS1919" s="46"/>
      <c r="AT1919" s="46"/>
      <c r="AU1919" s="46"/>
      <c r="AV1919" s="46"/>
      <c r="AW1919" s="46"/>
      <c r="AX1919" s="46"/>
      <c r="AY1919" s="46"/>
      <c r="AZ1919" s="46"/>
      <c r="BA1919" s="46"/>
      <c r="BB1919" s="46"/>
      <c r="BC1919" s="46"/>
      <c r="BD1919" s="46"/>
      <c r="BE1919" s="46"/>
      <c r="BF1919" s="46"/>
      <c r="BG1919" s="46"/>
      <c r="BH1919" s="46"/>
      <c r="BI1919" s="46">
        <v>0</v>
      </c>
      <c r="BJ1919" s="46">
        <v>0</v>
      </c>
      <c r="BK1919" s="46">
        <v>0</v>
      </c>
      <c r="BL1919" s="46">
        <v>0</v>
      </c>
      <c r="BM1919" s="46">
        <v>0</v>
      </c>
      <c r="BN1919" s="46">
        <v>0</v>
      </c>
      <c r="BO1919" s="46">
        <v>0</v>
      </c>
      <c r="BP1919" s="46">
        <v>0</v>
      </c>
      <c r="BQ1919" s="46">
        <v>0</v>
      </c>
      <c r="BR1919" s="46">
        <v>0</v>
      </c>
      <c r="BS1919" s="46">
        <v>0</v>
      </c>
      <c r="BT1919" s="46">
        <v>0</v>
      </c>
      <c r="BU1919" s="46">
        <v>0</v>
      </c>
      <c r="BV1919" s="46">
        <v>0</v>
      </c>
      <c r="BW1919" s="46">
        <v>0</v>
      </c>
      <c r="BX1919" s="46">
        <v>0</v>
      </c>
      <c r="BY1919" s="46">
        <v>0</v>
      </c>
      <c r="BZ1919" s="46">
        <v>2</v>
      </c>
      <c r="CA1919" s="46">
        <v>0.3</v>
      </c>
      <c r="CB1919" s="46">
        <v>0</v>
      </c>
      <c r="CC1919" s="46">
        <v>0</v>
      </c>
    </row>
    <row r="1920" spans="7:81" x14ac:dyDescent="0.25">
      <c r="G1920" t="s">
        <v>134</v>
      </c>
      <c r="H1920" s="40">
        <v>42096</v>
      </c>
      <c r="I1920" s="46">
        <v>0</v>
      </c>
      <c r="J1920" s="46">
        <v>0</v>
      </c>
      <c r="K1920" s="46" t="s">
        <v>74</v>
      </c>
      <c r="L1920" s="46">
        <v>0</v>
      </c>
      <c r="M1920" s="46" t="s">
        <v>74</v>
      </c>
      <c r="N1920" s="46">
        <v>0</v>
      </c>
      <c r="O1920" s="46" t="s">
        <v>74</v>
      </c>
      <c r="P1920" s="46">
        <v>0</v>
      </c>
      <c r="Q1920" s="46" t="s">
        <v>74</v>
      </c>
      <c r="R1920" s="46">
        <v>0</v>
      </c>
      <c r="S1920" s="46" t="s">
        <v>74</v>
      </c>
      <c r="T1920" s="46">
        <v>0</v>
      </c>
      <c r="U1920" s="46" t="s">
        <v>74</v>
      </c>
      <c r="V1920" s="46">
        <v>0</v>
      </c>
      <c r="W1920" s="46" t="s">
        <v>74</v>
      </c>
      <c r="X1920" s="46">
        <v>0</v>
      </c>
      <c r="Y1920" s="46" t="s">
        <v>74</v>
      </c>
      <c r="Z1920" s="46">
        <v>0</v>
      </c>
      <c r="AA1920" s="46" t="s">
        <v>74</v>
      </c>
      <c r="AB1920" s="46">
        <v>0</v>
      </c>
      <c r="AC1920" s="46" t="s">
        <v>74</v>
      </c>
      <c r="AD1920" s="46">
        <v>0</v>
      </c>
      <c r="AE1920" s="46" t="s">
        <v>74</v>
      </c>
      <c r="AF1920" s="46">
        <v>0</v>
      </c>
      <c r="AG1920" s="46" t="s">
        <v>74</v>
      </c>
      <c r="AH1920" s="46">
        <v>0</v>
      </c>
      <c r="AI1920" s="46" t="s">
        <v>74</v>
      </c>
      <c r="AJ1920" s="46">
        <v>0</v>
      </c>
      <c r="AK1920" s="46" t="s">
        <v>74</v>
      </c>
      <c r="AL1920" s="46">
        <v>0</v>
      </c>
      <c r="AM1920" s="46" t="s">
        <v>74</v>
      </c>
      <c r="AN1920" s="50"/>
      <c r="AO1920" s="46"/>
      <c r="AP1920" s="46"/>
      <c r="AQ1920" s="46"/>
      <c r="AR1920" s="46"/>
      <c r="AS1920" s="46"/>
      <c r="AT1920" s="46"/>
      <c r="AU1920" s="46"/>
      <c r="AV1920" s="46"/>
      <c r="AW1920" s="46"/>
      <c r="AX1920" s="46"/>
      <c r="AY1920" s="46"/>
      <c r="AZ1920" s="46"/>
      <c r="BA1920" s="46"/>
      <c r="BB1920" s="46"/>
      <c r="BC1920" s="46"/>
      <c r="BD1920" s="46"/>
      <c r="BE1920" s="46"/>
      <c r="BF1920" s="46"/>
      <c r="BG1920" s="46"/>
      <c r="BH1920" s="46"/>
      <c r="BI1920" s="46"/>
      <c r="BJ1920" s="46"/>
      <c r="BK1920" s="46"/>
      <c r="BL1920" s="46"/>
      <c r="BM1920" s="46"/>
      <c r="BN1920" s="46"/>
      <c r="BO1920" s="46"/>
      <c r="BP1920" s="46"/>
      <c r="BQ1920" s="46"/>
      <c r="BR1920" s="46"/>
      <c r="BS1920" s="46"/>
      <c r="BT1920" s="46"/>
      <c r="BU1920" s="46"/>
      <c r="BV1920" s="46"/>
      <c r="BW1920" s="46"/>
      <c r="BX1920" s="46"/>
      <c r="BY1920" s="46"/>
      <c r="BZ1920" s="46"/>
      <c r="CA1920" s="46"/>
      <c r="CB1920" s="46"/>
      <c r="CC1920" s="46"/>
    </row>
    <row r="1921" spans="7:81" x14ac:dyDescent="0.25">
      <c r="G1921" t="s">
        <v>134</v>
      </c>
      <c r="H1921" s="40">
        <v>42097</v>
      </c>
      <c r="I1921" s="46">
        <v>0</v>
      </c>
      <c r="J1921" s="46">
        <v>0</v>
      </c>
      <c r="K1921" s="46" t="s">
        <v>74</v>
      </c>
      <c r="L1921" s="46">
        <v>0</v>
      </c>
      <c r="M1921" s="46" t="s">
        <v>74</v>
      </c>
      <c r="N1921" s="46">
        <v>0</v>
      </c>
      <c r="O1921" s="46" t="s">
        <v>74</v>
      </c>
      <c r="P1921" s="46">
        <v>0</v>
      </c>
      <c r="Q1921" s="46" t="s">
        <v>74</v>
      </c>
      <c r="R1921" s="46">
        <v>0</v>
      </c>
      <c r="S1921" s="46" t="s">
        <v>74</v>
      </c>
      <c r="T1921" s="46">
        <v>0</v>
      </c>
      <c r="U1921" s="46" t="s">
        <v>74</v>
      </c>
      <c r="V1921" s="46">
        <v>0</v>
      </c>
      <c r="W1921" s="46" t="s">
        <v>74</v>
      </c>
      <c r="X1921" s="46">
        <v>0</v>
      </c>
      <c r="Y1921" s="46" t="s">
        <v>74</v>
      </c>
      <c r="Z1921" s="46">
        <v>0</v>
      </c>
      <c r="AA1921" s="46" t="s">
        <v>74</v>
      </c>
      <c r="AB1921" s="46">
        <v>0</v>
      </c>
      <c r="AC1921" s="46" t="s">
        <v>74</v>
      </c>
      <c r="AD1921" s="46">
        <v>0</v>
      </c>
      <c r="AE1921" s="46" t="s">
        <v>74</v>
      </c>
      <c r="AF1921" s="46">
        <v>0</v>
      </c>
      <c r="AG1921" s="46" t="s">
        <v>74</v>
      </c>
      <c r="AH1921" s="46">
        <v>0</v>
      </c>
      <c r="AI1921" s="46" t="s">
        <v>74</v>
      </c>
      <c r="AJ1921" s="46">
        <v>0</v>
      </c>
      <c r="AK1921" s="46" t="s">
        <v>74</v>
      </c>
      <c r="AL1921" s="46">
        <v>0</v>
      </c>
      <c r="AM1921" s="46" t="s">
        <v>74</v>
      </c>
      <c r="AN1921" s="50"/>
      <c r="AO1921" s="46"/>
      <c r="AP1921" s="46"/>
      <c r="AQ1921" s="46"/>
      <c r="AR1921" s="46"/>
      <c r="AS1921" s="46"/>
      <c r="AT1921" s="46"/>
      <c r="AU1921" s="46"/>
      <c r="AV1921" s="46"/>
      <c r="AW1921" s="46"/>
      <c r="AX1921" s="46"/>
      <c r="AY1921" s="46"/>
      <c r="AZ1921" s="46"/>
      <c r="BA1921" s="46"/>
      <c r="BB1921" s="46"/>
      <c r="BC1921" s="46"/>
      <c r="BD1921" s="46"/>
      <c r="BE1921" s="46"/>
      <c r="BF1921" s="46"/>
      <c r="BG1921" s="46"/>
      <c r="BH1921" s="46"/>
      <c r="BI1921" s="46"/>
      <c r="BJ1921" s="46"/>
      <c r="BK1921" s="46"/>
      <c r="BL1921" s="46"/>
      <c r="BM1921" s="46"/>
      <c r="BN1921" s="46"/>
      <c r="BO1921" s="46"/>
      <c r="BP1921" s="46"/>
      <c r="BQ1921" s="46"/>
      <c r="BR1921" s="46"/>
      <c r="BS1921" s="46"/>
      <c r="BT1921" s="46"/>
      <c r="BU1921" s="46"/>
      <c r="BV1921" s="46"/>
      <c r="BW1921" s="46"/>
      <c r="BX1921" s="46"/>
      <c r="BY1921" s="46"/>
      <c r="BZ1921" s="46"/>
      <c r="CA1921" s="46"/>
      <c r="CB1921" s="46"/>
      <c r="CC1921" s="46"/>
    </row>
    <row r="1922" spans="7:81" x14ac:dyDescent="0.25">
      <c r="G1922" t="s">
        <v>134</v>
      </c>
      <c r="H1922" s="40">
        <v>42098</v>
      </c>
      <c r="I1922" s="46">
        <v>0</v>
      </c>
      <c r="J1922" s="46">
        <v>0</v>
      </c>
      <c r="K1922" s="46" t="s">
        <v>74</v>
      </c>
      <c r="L1922" s="46">
        <v>0</v>
      </c>
      <c r="M1922" s="46" t="s">
        <v>74</v>
      </c>
      <c r="N1922" s="46">
        <v>0</v>
      </c>
      <c r="O1922" s="46" t="s">
        <v>74</v>
      </c>
      <c r="P1922" s="46">
        <v>0</v>
      </c>
      <c r="Q1922" s="46" t="s">
        <v>74</v>
      </c>
      <c r="R1922" s="46">
        <v>0</v>
      </c>
      <c r="S1922" s="46" t="s">
        <v>74</v>
      </c>
      <c r="T1922" s="46">
        <v>0</v>
      </c>
      <c r="U1922" s="46" t="s">
        <v>74</v>
      </c>
      <c r="V1922" s="46">
        <v>0</v>
      </c>
      <c r="W1922" s="46" t="s">
        <v>74</v>
      </c>
      <c r="X1922" s="46">
        <v>0</v>
      </c>
      <c r="Y1922" s="46" t="s">
        <v>74</v>
      </c>
      <c r="Z1922" s="46">
        <v>0</v>
      </c>
      <c r="AA1922" s="46" t="s">
        <v>74</v>
      </c>
      <c r="AB1922" s="46">
        <v>0</v>
      </c>
      <c r="AC1922" s="46" t="s">
        <v>74</v>
      </c>
      <c r="AD1922" s="46">
        <v>0</v>
      </c>
      <c r="AE1922" s="46" t="s">
        <v>74</v>
      </c>
      <c r="AF1922" s="46">
        <v>0</v>
      </c>
      <c r="AG1922" s="46" t="s">
        <v>74</v>
      </c>
      <c r="AH1922" s="46">
        <v>0</v>
      </c>
      <c r="AI1922" s="46" t="s">
        <v>74</v>
      </c>
      <c r="AJ1922" s="46">
        <v>0</v>
      </c>
      <c r="AK1922" s="46" t="s">
        <v>74</v>
      </c>
      <c r="AL1922" s="46">
        <v>0</v>
      </c>
      <c r="AM1922" s="46" t="s">
        <v>74</v>
      </c>
      <c r="AN1922" s="50"/>
      <c r="AO1922" s="46"/>
      <c r="AP1922" s="46"/>
      <c r="AQ1922" s="46"/>
      <c r="AR1922" s="46"/>
      <c r="AS1922" s="46"/>
      <c r="AT1922" s="46"/>
      <c r="AU1922" s="46"/>
      <c r="AV1922" s="46"/>
      <c r="AW1922" s="46"/>
      <c r="AX1922" s="46"/>
      <c r="AY1922" s="46"/>
      <c r="AZ1922" s="46"/>
      <c r="BA1922" s="46"/>
      <c r="BB1922" s="46"/>
      <c r="BC1922" s="46"/>
      <c r="BD1922" s="46"/>
      <c r="BE1922" s="46"/>
      <c r="BF1922" s="46"/>
      <c r="BG1922" s="46"/>
      <c r="BH1922" s="46"/>
      <c r="BI1922" s="46"/>
      <c r="BJ1922" s="46"/>
      <c r="BK1922" s="46"/>
      <c r="BL1922" s="46"/>
      <c r="BM1922" s="46"/>
      <c r="BN1922" s="46"/>
      <c r="BO1922" s="46"/>
      <c r="BP1922" s="46"/>
      <c r="BQ1922" s="46"/>
      <c r="BR1922" s="46"/>
      <c r="BS1922" s="46"/>
      <c r="BT1922" s="46"/>
      <c r="BU1922" s="46"/>
      <c r="BV1922" s="46"/>
      <c r="BW1922" s="46"/>
      <c r="BX1922" s="46"/>
      <c r="BY1922" s="46"/>
      <c r="BZ1922" s="46"/>
      <c r="CA1922" s="46"/>
      <c r="CB1922" s="46"/>
      <c r="CC1922" s="46"/>
    </row>
    <row r="1923" spans="7:81" x14ac:dyDescent="0.25">
      <c r="G1923" t="s">
        <v>134</v>
      </c>
      <c r="H1923" s="40">
        <v>42099</v>
      </c>
      <c r="I1923" s="46">
        <v>0</v>
      </c>
      <c r="J1923" s="46">
        <v>0</v>
      </c>
      <c r="K1923" s="46" t="s">
        <v>74</v>
      </c>
      <c r="L1923" s="46">
        <v>0</v>
      </c>
      <c r="M1923" s="46" t="s">
        <v>74</v>
      </c>
      <c r="N1923" s="46">
        <v>0</v>
      </c>
      <c r="O1923" s="46" t="s">
        <v>74</v>
      </c>
      <c r="P1923" s="46">
        <v>0</v>
      </c>
      <c r="Q1923" s="46" t="s">
        <v>74</v>
      </c>
      <c r="R1923" s="46">
        <v>0</v>
      </c>
      <c r="S1923" s="46" t="s">
        <v>74</v>
      </c>
      <c r="T1923" s="46">
        <v>0</v>
      </c>
      <c r="U1923" s="46" t="s">
        <v>74</v>
      </c>
      <c r="V1923" s="46">
        <v>0</v>
      </c>
      <c r="W1923" s="46" t="s">
        <v>74</v>
      </c>
      <c r="X1923" s="46">
        <v>0</v>
      </c>
      <c r="Y1923" s="46" t="s">
        <v>74</v>
      </c>
      <c r="Z1923" s="46">
        <v>0</v>
      </c>
      <c r="AA1923" s="46" t="s">
        <v>74</v>
      </c>
      <c r="AB1923" s="46">
        <v>0</v>
      </c>
      <c r="AC1923" s="46" t="s">
        <v>74</v>
      </c>
      <c r="AD1923" s="46">
        <v>0</v>
      </c>
      <c r="AE1923" s="46" t="s">
        <v>74</v>
      </c>
      <c r="AF1923" s="46">
        <v>0</v>
      </c>
      <c r="AG1923" s="46" t="s">
        <v>74</v>
      </c>
      <c r="AH1923" s="46">
        <v>0</v>
      </c>
      <c r="AI1923" s="46" t="s">
        <v>74</v>
      </c>
      <c r="AJ1923" s="46">
        <v>0</v>
      </c>
      <c r="AK1923" s="46" t="s">
        <v>74</v>
      </c>
      <c r="AL1923" s="46">
        <v>0</v>
      </c>
      <c r="AM1923" s="46" t="s">
        <v>74</v>
      </c>
      <c r="AN1923" s="50"/>
      <c r="AO1923" s="46"/>
      <c r="AP1923" s="46"/>
      <c r="AQ1923" s="46"/>
      <c r="AR1923" s="46"/>
      <c r="AS1923" s="46"/>
      <c r="AT1923" s="46"/>
      <c r="AU1923" s="46"/>
      <c r="AV1923" s="46"/>
      <c r="AW1923" s="46"/>
      <c r="AX1923" s="46"/>
      <c r="AY1923" s="46"/>
      <c r="AZ1923" s="46"/>
      <c r="BA1923" s="46"/>
      <c r="BB1923" s="46"/>
      <c r="BC1923" s="46"/>
      <c r="BD1923" s="46"/>
      <c r="BE1923" s="46"/>
      <c r="BF1923" s="46"/>
      <c r="BG1923" s="46"/>
      <c r="BH1923" s="46"/>
      <c r="BI1923" s="46"/>
      <c r="BJ1923" s="46"/>
      <c r="BK1923" s="46"/>
      <c r="BL1923" s="46"/>
      <c r="BM1923" s="46"/>
      <c r="BN1923" s="46"/>
      <c r="BO1923" s="46"/>
      <c r="BP1923" s="46"/>
      <c r="BQ1923" s="46"/>
      <c r="BR1923" s="46"/>
      <c r="BS1923" s="46"/>
      <c r="BT1923" s="46"/>
      <c r="BU1923" s="46"/>
      <c r="BV1923" s="46"/>
      <c r="BW1923" s="46"/>
      <c r="BX1923" s="46"/>
      <c r="BY1923" s="46"/>
      <c r="BZ1923" s="46"/>
      <c r="CA1923" s="46"/>
      <c r="CB1923" s="46"/>
      <c r="CC1923" s="46"/>
    </row>
    <row r="1924" spans="7:81" x14ac:dyDescent="0.25">
      <c r="G1924" t="s">
        <v>134</v>
      </c>
      <c r="H1924" s="40">
        <v>42100</v>
      </c>
      <c r="I1924" s="46">
        <v>0</v>
      </c>
      <c r="J1924" s="46">
        <v>0</v>
      </c>
      <c r="K1924" s="46" t="s">
        <v>74</v>
      </c>
      <c r="L1924" s="46">
        <v>0</v>
      </c>
      <c r="M1924" s="46" t="s">
        <v>74</v>
      </c>
      <c r="N1924" s="46">
        <v>0</v>
      </c>
      <c r="O1924" s="46" t="s">
        <v>74</v>
      </c>
      <c r="P1924" s="46">
        <v>0</v>
      </c>
      <c r="Q1924" s="46" t="s">
        <v>74</v>
      </c>
      <c r="R1924" s="46">
        <v>0</v>
      </c>
      <c r="S1924" s="46" t="s">
        <v>74</v>
      </c>
      <c r="T1924" s="46">
        <v>0</v>
      </c>
      <c r="U1924" s="46" t="s">
        <v>74</v>
      </c>
      <c r="V1924" s="46">
        <v>0</v>
      </c>
      <c r="W1924" s="46" t="s">
        <v>74</v>
      </c>
      <c r="X1924" s="46">
        <v>0</v>
      </c>
      <c r="Y1924" s="46" t="s">
        <v>74</v>
      </c>
      <c r="Z1924" s="46">
        <v>0</v>
      </c>
      <c r="AA1924" s="46" t="s">
        <v>74</v>
      </c>
      <c r="AB1924" s="46">
        <v>0</v>
      </c>
      <c r="AC1924" s="46" t="s">
        <v>74</v>
      </c>
      <c r="AD1924" s="46">
        <v>0</v>
      </c>
      <c r="AE1924" s="46" t="s">
        <v>74</v>
      </c>
      <c r="AF1924" s="46">
        <v>0</v>
      </c>
      <c r="AG1924" s="46" t="s">
        <v>74</v>
      </c>
      <c r="AH1924" s="46">
        <v>0</v>
      </c>
      <c r="AI1924" s="46" t="s">
        <v>74</v>
      </c>
      <c r="AJ1924" s="46">
        <v>0</v>
      </c>
      <c r="AK1924" s="46" t="s">
        <v>74</v>
      </c>
      <c r="AL1924" s="46">
        <v>0</v>
      </c>
      <c r="AM1924" s="46" t="s">
        <v>74</v>
      </c>
      <c r="AN1924" s="50"/>
      <c r="AO1924" s="46"/>
      <c r="AP1924" s="46"/>
      <c r="AQ1924" s="46"/>
      <c r="AR1924" s="46"/>
      <c r="AS1924" s="46"/>
      <c r="AT1924" s="46"/>
      <c r="AU1924" s="46"/>
      <c r="AV1924" s="46"/>
      <c r="AW1924" s="46"/>
      <c r="AX1924" s="46"/>
      <c r="AY1924" s="46"/>
      <c r="AZ1924" s="46"/>
      <c r="BA1924" s="46"/>
      <c r="BB1924" s="46"/>
      <c r="BC1924" s="46"/>
      <c r="BD1924" s="46"/>
      <c r="BE1924" s="46"/>
      <c r="BF1924" s="46"/>
      <c r="BG1924" s="46"/>
      <c r="BH1924" s="46"/>
      <c r="BI1924" s="46"/>
      <c r="BJ1924" s="46"/>
      <c r="BK1924" s="46"/>
      <c r="BL1924" s="46"/>
      <c r="BM1924" s="46"/>
      <c r="BN1924" s="46"/>
      <c r="BO1924" s="46"/>
      <c r="BP1924" s="46"/>
      <c r="BQ1924" s="46"/>
      <c r="BR1924" s="46"/>
      <c r="BS1924" s="46"/>
      <c r="BT1924" s="46"/>
      <c r="BU1924" s="46"/>
      <c r="BV1924" s="46"/>
      <c r="BW1924" s="46"/>
      <c r="BX1924" s="46"/>
      <c r="BY1924" s="46"/>
      <c r="BZ1924" s="46"/>
      <c r="CA1924" s="46"/>
      <c r="CB1924" s="46"/>
      <c r="CC1924" s="46"/>
    </row>
    <row r="1925" spans="7:81" x14ac:dyDescent="0.25">
      <c r="G1925" t="s">
        <v>134</v>
      </c>
      <c r="H1925" s="40">
        <v>42101</v>
      </c>
      <c r="I1925" s="46">
        <v>0</v>
      </c>
      <c r="J1925" s="46">
        <v>0</v>
      </c>
      <c r="K1925" s="46" t="s">
        <v>74</v>
      </c>
      <c r="L1925" s="46">
        <v>0</v>
      </c>
      <c r="M1925" s="46" t="s">
        <v>74</v>
      </c>
      <c r="N1925" s="46">
        <v>0</v>
      </c>
      <c r="O1925" s="46" t="s">
        <v>74</v>
      </c>
      <c r="P1925" s="46">
        <v>0</v>
      </c>
      <c r="Q1925" s="46" t="s">
        <v>74</v>
      </c>
      <c r="R1925" s="46">
        <v>0</v>
      </c>
      <c r="S1925" s="46" t="s">
        <v>74</v>
      </c>
      <c r="T1925" s="46">
        <v>0</v>
      </c>
      <c r="U1925" s="46" t="s">
        <v>74</v>
      </c>
      <c r="V1925" s="46">
        <v>0</v>
      </c>
      <c r="W1925" s="46" t="s">
        <v>74</v>
      </c>
      <c r="X1925" s="46">
        <v>0</v>
      </c>
      <c r="Y1925" s="46" t="s">
        <v>74</v>
      </c>
      <c r="Z1925" s="46">
        <v>0</v>
      </c>
      <c r="AA1925" s="46" t="s">
        <v>74</v>
      </c>
      <c r="AB1925" s="46">
        <v>0</v>
      </c>
      <c r="AC1925" s="46" t="s">
        <v>74</v>
      </c>
      <c r="AD1925" s="46">
        <v>0</v>
      </c>
      <c r="AE1925" s="46" t="s">
        <v>74</v>
      </c>
      <c r="AF1925" s="46">
        <v>0</v>
      </c>
      <c r="AG1925" s="46" t="s">
        <v>74</v>
      </c>
      <c r="AH1925" s="46">
        <v>0</v>
      </c>
      <c r="AI1925" s="46" t="s">
        <v>74</v>
      </c>
      <c r="AJ1925" s="46">
        <v>0</v>
      </c>
      <c r="AK1925" s="46" t="s">
        <v>74</v>
      </c>
      <c r="AL1925" s="46">
        <v>0</v>
      </c>
      <c r="AM1925" s="46" t="s">
        <v>74</v>
      </c>
      <c r="AN1925" s="50"/>
      <c r="AO1925" s="46"/>
      <c r="AP1925" s="46"/>
      <c r="AQ1925" s="46"/>
      <c r="AR1925" s="46"/>
      <c r="AS1925" s="46"/>
      <c r="AT1925" s="46"/>
      <c r="AU1925" s="46"/>
      <c r="AV1925" s="46"/>
      <c r="AW1925" s="46"/>
      <c r="AX1925" s="46"/>
      <c r="AY1925" s="46"/>
      <c r="AZ1925" s="46"/>
      <c r="BA1925" s="46"/>
      <c r="BB1925" s="46"/>
      <c r="BC1925" s="46"/>
      <c r="BD1925" s="46"/>
      <c r="BE1925" s="46"/>
      <c r="BF1925" s="46"/>
      <c r="BG1925" s="46"/>
      <c r="BH1925" s="46"/>
      <c r="BI1925" s="46"/>
      <c r="BJ1925" s="46"/>
      <c r="BK1925" s="46"/>
      <c r="BL1925" s="46"/>
      <c r="BM1925" s="46"/>
      <c r="BN1925" s="46"/>
      <c r="BO1925" s="46"/>
      <c r="BP1925" s="46"/>
      <c r="BQ1925" s="46"/>
      <c r="BR1925" s="46"/>
      <c r="BS1925" s="46"/>
      <c r="BT1925" s="46"/>
      <c r="BU1925" s="46"/>
      <c r="BV1925" s="46"/>
      <c r="BW1925" s="46"/>
      <c r="BX1925" s="46"/>
      <c r="BY1925" s="46"/>
      <c r="BZ1925" s="46"/>
      <c r="CA1925" s="46"/>
      <c r="CB1925" s="46"/>
      <c r="CC1925" s="46"/>
    </row>
    <row r="1926" spans="7:81" x14ac:dyDescent="0.25">
      <c r="G1926" t="s">
        <v>134</v>
      </c>
      <c r="H1926" s="40">
        <v>42102</v>
      </c>
      <c r="I1926" s="46">
        <v>4</v>
      </c>
      <c r="J1926" s="46">
        <v>0</v>
      </c>
      <c r="K1926" s="46">
        <v>0</v>
      </c>
      <c r="L1926" s="46">
        <v>0</v>
      </c>
      <c r="M1926" s="46">
        <v>0</v>
      </c>
      <c r="N1926" s="46">
        <v>0</v>
      </c>
      <c r="O1926" s="46">
        <v>0</v>
      </c>
      <c r="P1926" s="46">
        <v>42.339942176004833</v>
      </c>
      <c r="Q1926" s="46">
        <v>0</v>
      </c>
      <c r="R1926" s="46">
        <v>0</v>
      </c>
      <c r="S1926" s="46">
        <v>0</v>
      </c>
      <c r="T1926" s="46">
        <v>0</v>
      </c>
      <c r="U1926" s="46">
        <v>0</v>
      </c>
      <c r="V1926" s="46">
        <v>0</v>
      </c>
      <c r="W1926" s="46">
        <v>0</v>
      </c>
      <c r="X1926" s="46">
        <v>0</v>
      </c>
      <c r="Y1926" s="46">
        <v>0</v>
      </c>
      <c r="Z1926" s="46">
        <v>0</v>
      </c>
      <c r="AA1926" s="46" t="s">
        <v>74</v>
      </c>
      <c r="AB1926" s="46">
        <v>0</v>
      </c>
      <c r="AC1926" s="46" t="s">
        <v>74</v>
      </c>
      <c r="AD1926" s="46">
        <v>0</v>
      </c>
      <c r="AE1926" s="46" t="s">
        <v>74</v>
      </c>
      <c r="AF1926" s="46">
        <v>0</v>
      </c>
      <c r="AG1926" s="46" t="s">
        <v>74</v>
      </c>
      <c r="AH1926" s="46">
        <v>0</v>
      </c>
      <c r="AI1926" s="46" t="s">
        <v>74</v>
      </c>
      <c r="AJ1926" s="46">
        <v>0</v>
      </c>
      <c r="AK1926" s="46" t="s">
        <v>74</v>
      </c>
      <c r="AL1926" s="46">
        <v>0</v>
      </c>
      <c r="AM1926" s="46" t="s">
        <v>74</v>
      </c>
      <c r="AN1926" s="50"/>
      <c r="AO1926" s="46">
        <v>0</v>
      </c>
      <c r="AP1926" s="46">
        <v>0</v>
      </c>
      <c r="AQ1926" s="46">
        <v>0</v>
      </c>
      <c r="AR1926" s="46">
        <v>0</v>
      </c>
      <c r="AS1926" s="46">
        <v>0</v>
      </c>
      <c r="AT1926" s="46">
        <v>0</v>
      </c>
      <c r="AU1926" s="46">
        <v>0</v>
      </c>
      <c r="AV1926" s="46">
        <v>0</v>
      </c>
      <c r="AW1926" s="46">
        <v>0</v>
      </c>
      <c r="AX1926" s="46">
        <v>0</v>
      </c>
      <c r="AY1926" s="46">
        <v>0</v>
      </c>
      <c r="AZ1926" s="46">
        <v>0</v>
      </c>
      <c r="BA1926" s="46">
        <v>0</v>
      </c>
      <c r="BB1926" s="46">
        <v>0</v>
      </c>
      <c r="BC1926" s="46">
        <v>0</v>
      </c>
      <c r="BD1926" s="46">
        <v>0</v>
      </c>
      <c r="BE1926" s="46">
        <v>0</v>
      </c>
      <c r="BF1926" s="46">
        <v>0</v>
      </c>
      <c r="BG1926" s="46">
        <v>0</v>
      </c>
      <c r="BH1926" s="46">
        <v>0</v>
      </c>
      <c r="BI1926" s="46"/>
      <c r="BJ1926" s="46"/>
      <c r="BK1926" s="46"/>
      <c r="BL1926" s="46"/>
      <c r="BM1926" s="46"/>
      <c r="BN1926" s="46"/>
      <c r="BO1926" s="46"/>
      <c r="BP1926" s="46"/>
      <c r="BQ1926" s="46"/>
      <c r="BR1926" s="46"/>
      <c r="BS1926" s="46"/>
      <c r="BT1926" s="46"/>
      <c r="BU1926" s="46"/>
      <c r="BV1926" s="46"/>
      <c r="BW1926" s="46"/>
      <c r="BX1926" s="46"/>
      <c r="BY1926" s="46"/>
      <c r="BZ1926" s="46"/>
      <c r="CA1926" s="46"/>
      <c r="CB1926" s="46"/>
      <c r="CC1926" s="46"/>
    </row>
    <row r="1927" spans="7:81" x14ac:dyDescent="0.25">
      <c r="G1927" t="s">
        <v>134</v>
      </c>
      <c r="H1927" s="40">
        <v>42103</v>
      </c>
      <c r="I1927" s="46">
        <v>36.5</v>
      </c>
      <c r="J1927" s="46">
        <v>0</v>
      </c>
      <c r="K1927" s="46" t="s">
        <v>74</v>
      </c>
      <c r="L1927" s="46">
        <v>0</v>
      </c>
      <c r="M1927" s="46" t="s">
        <v>74</v>
      </c>
      <c r="N1927" s="46">
        <v>0</v>
      </c>
      <c r="O1927" s="46" t="s">
        <v>74</v>
      </c>
      <c r="P1927" s="46">
        <v>0</v>
      </c>
      <c r="Q1927" s="46" t="s">
        <v>74</v>
      </c>
      <c r="R1927" s="46">
        <v>0</v>
      </c>
      <c r="S1927" s="46" t="s">
        <v>74</v>
      </c>
      <c r="T1927" s="46">
        <v>0</v>
      </c>
      <c r="U1927" s="46" t="s">
        <v>74</v>
      </c>
      <c r="V1927" s="46">
        <v>0</v>
      </c>
      <c r="W1927" s="46" t="s">
        <v>74</v>
      </c>
      <c r="X1927" s="46">
        <v>0</v>
      </c>
      <c r="Y1927" s="46" t="s">
        <v>74</v>
      </c>
      <c r="Z1927" s="46">
        <v>0</v>
      </c>
      <c r="AA1927" s="46" t="s">
        <v>74</v>
      </c>
      <c r="AB1927" s="46">
        <v>0</v>
      </c>
      <c r="AC1927" s="46" t="s">
        <v>74</v>
      </c>
      <c r="AD1927" s="46">
        <v>0</v>
      </c>
      <c r="AE1927" s="46" t="s">
        <v>74</v>
      </c>
      <c r="AF1927" s="46">
        <v>0</v>
      </c>
      <c r="AG1927" s="46" t="s">
        <v>74</v>
      </c>
      <c r="AH1927" s="46">
        <v>0</v>
      </c>
      <c r="AI1927" s="46" t="s">
        <v>74</v>
      </c>
      <c r="AJ1927" s="46">
        <v>0</v>
      </c>
      <c r="AK1927" s="46" t="s">
        <v>74</v>
      </c>
      <c r="AL1927" s="46">
        <v>0</v>
      </c>
      <c r="AM1927" s="46" t="s">
        <v>74</v>
      </c>
      <c r="AN1927" s="50"/>
      <c r="AO1927" s="46"/>
      <c r="AP1927" s="46"/>
      <c r="AQ1927" s="46"/>
      <c r="AR1927" s="46"/>
      <c r="AS1927" s="46"/>
      <c r="AT1927" s="46"/>
      <c r="AU1927" s="46"/>
      <c r="AV1927" s="46"/>
      <c r="AW1927" s="46"/>
      <c r="AX1927" s="46"/>
      <c r="AY1927" s="46"/>
      <c r="AZ1927" s="46"/>
      <c r="BA1927" s="46"/>
      <c r="BB1927" s="46"/>
      <c r="BC1927" s="46"/>
      <c r="BD1927" s="46"/>
      <c r="BE1927" s="46"/>
      <c r="BF1927" s="46"/>
      <c r="BG1927" s="46"/>
      <c r="BH1927" s="46"/>
      <c r="BI1927" s="46"/>
      <c r="BJ1927" s="46"/>
      <c r="BK1927" s="46"/>
      <c r="BL1927" s="46"/>
      <c r="BM1927" s="46"/>
      <c r="BN1927" s="46"/>
      <c r="BO1927" s="46"/>
      <c r="BP1927" s="46"/>
      <c r="BQ1927" s="46"/>
      <c r="BR1927" s="46"/>
      <c r="BS1927" s="46"/>
      <c r="BT1927" s="46"/>
      <c r="BU1927" s="46"/>
      <c r="BV1927" s="46"/>
      <c r="BW1927" s="46"/>
      <c r="BX1927" s="46"/>
      <c r="BY1927" s="46"/>
      <c r="BZ1927" s="46"/>
      <c r="CA1927" s="46"/>
      <c r="CB1927" s="46"/>
      <c r="CC1927" s="46"/>
    </row>
    <row r="1928" spans="7:81" x14ac:dyDescent="0.25">
      <c r="G1928" t="s">
        <v>134</v>
      </c>
      <c r="H1928" s="40">
        <v>42104</v>
      </c>
      <c r="I1928" s="46">
        <v>13.5</v>
      </c>
      <c r="J1928" s="46">
        <v>0</v>
      </c>
      <c r="K1928" s="46" t="s">
        <v>74</v>
      </c>
      <c r="L1928" s="46">
        <v>0</v>
      </c>
      <c r="M1928" s="46" t="s">
        <v>74</v>
      </c>
      <c r="N1928" s="46">
        <v>0</v>
      </c>
      <c r="O1928" s="46" t="s">
        <v>74</v>
      </c>
      <c r="P1928" s="46">
        <v>0</v>
      </c>
      <c r="Q1928" s="46" t="s">
        <v>74</v>
      </c>
      <c r="R1928" s="46">
        <v>0</v>
      </c>
      <c r="S1928" s="46" t="s">
        <v>74</v>
      </c>
      <c r="T1928" s="46">
        <v>0</v>
      </c>
      <c r="U1928" s="46" t="s">
        <v>74</v>
      </c>
      <c r="V1928" s="46">
        <v>0</v>
      </c>
      <c r="W1928" s="46" t="s">
        <v>74</v>
      </c>
      <c r="X1928" s="46">
        <v>0</v>
      </c>
      <c r="Y1928" s="46" t="s">
        <v>74</v>
      </c>
      <c r="Z1928" s="46">
        <v>43.306995196773087</v>
      </c>
      <c r="AA1928" s="46" t="s">
        <v>74</v>
      </c>
      <c r="AB1928" s="46">
        <v>0</v>
      </c>
      <c r="AC1928" s="46" t="s">
        <v>74</v>
      </c>
      <c r="AD1928" s="46">
        <v>0</v>
      </c>
      <c r="AE1928" s="46" t="s">
        <v>74</v>
      </c>
      <c r="AF1928" s="46">
        <v>0</v>
      </c>
      <c r="AG1928" s="46" t="s">
        <v>74</v>
      </c>
      <c r="AH1928" s="46">
        <v>0</v>
      </c>
      <c r="AI1928" s="46" t="s">
        <v>74</v>
      </c>
      <c r="AJ1928" s="46">
        <v>0</v>
      </c>
      <c r="AK1928" s="46" t="s">
        <v>74</v>
      </c>
      <c r="AL1928" s="46">
        <v>0</v>
      </c>
      <c r="AM1928" s="46" t="s">
        <v>74</v>
      </c>
      <c r="AN1928" s="50"/>
      <c r="AO1928" s="46"/>
      <c r="AP1928" s="46"/>
      <c r="AQ1928" s="46"/>
      <c r="AR1928" s="46"/>
      <c r="AS1928" s="46"/>
      <c r="AT1928" s="46"/>
      <c r="AU1928" s="46"/>
      <c r="AV1928" s="46"/>
      <c r="AW1928" s="46"/>
      <c r="AX1928" s="46"/>
      <c r="AY1928" s="46"/>
      <c r="AZ1928" s="46"/>
      <c r="BA1928" s="46"/>
      <c r="BB1928" s="46"/>
      <c r="BC1928" s="46"/>
      <c r="BD1928" s="46"/>
      <c r="BE1928" s="46"/>
      <c r="BF1928" s="46"/>
      <c r="BG1928" s="46"/>
      <c r="BH1928" s="46"/>
      <c r="BI1928" s="46"/>
      <c r="BJ1928" s="46"/>
      <c r="BK1928" s="46"/>
      <c r="BL1928" s="46"/>
      <c r="BM1928" s="46"/>
      <c r="BN1928" s="46"/>
      <c r="BO1928" s="46"/>
      <c r="BP1928" s="46"/>
      <c r="BQ1928" s="46"/>
      <c r="BR1928" s="46"/>
      <c r="BS1928" s="46"/>
      <c r="BT1928" s="46"/>
      <c r="BU1928" s="46"/>
      <c r="BV1928" s="46"/>
      <c r="BW1928" s="46"/>
      <c r="BX1928" s="46"/>
      <c r="BY1928" s="46"/>
      <c r="BZ1928" s="46"/>
      <c r="CA1928" s="46"/>
      <c r="CB1928" s="46"/>
      <c r="CC1928" s="46"/>
    </row>
    <row r="1929" spans="7:81" x14ac:dyDescent="0.25">
      <c r="G1929" t="s">
        <v>134</v>
      </c>
      <c r="H1929" s="40">
        <v>42105</v>
      </c>
      <c r="I1929" s="46">
        <v>13.5</v>
      </c>
      <c r="J1929" s="46">
        <v>0</v>
      </c>
      <c r="K1929" s="46" t="s">
        <v>74</v>
      </c>
      <c r="L1929" s="46">
        <v>0</v>
      </c>
      <c r="M1929" s="46" t="s">
        <v>74</v>
      </c>
      <c r="N1929" s="46">
        <v>0</v>
      </c>
      <c r="O1929" s="46" t="s">
        <v>74</v>
      </c>
      <c r="P1929" s="46">
        <v>0</v>
      </c>
      <c r="Q1929" s="46" t="s">
        <v>74</v>
      </c>
      <c r="R1929" s="46">
        <v>0</v>
      </c>
      <c r="S1929" s="46" t="s">
        <v>74</v>
      </c>
      <c r="T1929" s="46">
        <v>0</v>
      </c>
      <c r="U1929" s="46" t="s">
        <v>74</v>
      </c>
      <c r="V1929" s="46">
        <v>0</v>
      </c>
      <c r="W1929" s="46" t="s">
        <v>74</v>
      </c>
      <c r="X1929" s="46">
        <v>0</v>
      </c>
      <c r="Y1929" s="46" t="s">
        <v>74</v>
      </c>
      <c r="Z1929" s="46">
        <v>0</v>
      </c>
      <c r="AA1929" s="46" t="s">
        <v>74</v>
      </c>
      <c r="AB1929" s="46">
        <v>0</v>
      </c>
      <c r="AC1929" s="46" t="s">
        <v>74</v>
      </c>
      <c r="AD1929" s="46">
        <v>0</v>
      </c>
      <c r="AE1929" s="46" t="s">
        <v>74</v>
      </c>
      <c r="AF1929" s="46">
        <v>0</v>
      </c>
      <c r="AG1929" s="46" t="s">
        <v>74</v>
      </c>
      <c r="AH1929" s="46">
        <v>0</v>
      </c>
      <c r="AI1929" s="46" t="s">
        <v>74</v>
      </c>
      <c r="AJ1929" s="46">
        <v>0</v>
      </c>
      <c r="AK1929" s="46" t="s">
        <v>74</v>
      </c>
      <c r="AL1929" s="46">
        <v>0</v>
      </c>
      <c r="AM1929" s="46" t="s">
        <v>74</v>
      </c>
      <c r="AN1929" s="50"/>
      <c r="AO1929" s="46"/>
      <c r="AP1929" s="46"/>
      <c r="AQ1929" s="46"/>
      <c r="AR1929" s="46"/>
      <c r="AS1929" s="46"/>
      <c r="AT1929" s="46"/>
      <c r="AU1929" s="46"/>
      <c r="AV1929" s="46"/>
      <c r="AW1929" s="46"/>
      <c r="AX1929" s="46"/>
      <c r="AY1929" s="46"/>
      <c r="AZ1929" s="46"/>
      <c r="BA1929" s="46"/>
      <c r="BB1929" s="46"/>
      <c r="BC1929" s="46"/>
      <c r="BD1929" s="46"/>
      <c r="BE1929" s="46"/>
      <c r="BF1929" s="46"/>
      <c r="BG1929" s="46"/>
      <c r="BH1929" s="46"/>
      <c r="BI1929" s="46"/>
      <c r="BJ1929" s="46"/>
      <c r="BK1929" s="46"/>
      <c r="BL1929" s="46"/>
      <c r="BM1929" s="46"/>
      <c r="BN1929" s="46"/>
      <c r="BO1929" s="46"/>
      <c r="BP1929" s="46"/>
      <c r="BQ1929" s="46"/>
      <c r="BR1929" s="46"/>
      <c r="BS1929" s="46"/>
      <c r="BT1929" s="46"/>
      <c r="BU1929" s="46"/>
      <c r="BV1929" s="46"/>
      <c r="BW1929" s="46"/>
      <c r="BX1929" s="46"/>
      <c r="BY1929" s="46"/>
      <c r="BZ1929" s="46"/>
      <c r="CA1929" s="46"/>
      <c r="CB1929" s="46"/>
      <c r="CC1929" s="46"/>
    </row>
    <row r="1930" spans="7:81" x14ac:dyDescent="0.25">
      <c r="G1930" t="s">
        <v>134</v>
      </c>
      <c r="H1930" s="40">
        <v>42106</v>
      </c>
      <c r="I1930" s="46">
        <v>0</v>
      </c>
      <c r="J1930" s="46">
        <v>0</v>
      </c>
      <c r="K1930" s="46" t="s">
        <v>74</v>
      </c>
      <c r="L1930" s="46">
        <v>0</v>
      </c>
      <c r="M1930" s="46" t="s">
        <v>74</v>
      </c>
      <c r="N1930" s="46">
        <v>0</v>
      </c>
      <c r="O1930" s="46" t="s">
        <v>74</v>
      </c>
      <c r="P1930" s="46">
        <v>0</v>
      </c>
      <c r="Q1930" s="46" t="s">
        <v>74</v>
      </c>
      <c r="R1930" s="46">
        <v>0</v>
      </c>
      <c r="S1930" s="46" t="s">
        <v>74</v>
      </c>
      <c r="T1930" s="46">
        <v>0</v>
      </c>
      <c r="U1930" s="46" t="s">
        <v>74</v>
      </c>
      <c r="V1930" s="46">
        <v>0</v>
      </c>
      <c r="W1930" s="46" t="s">
        <v>74</v>
      </c>
      <c r="X1930" s="46">
        <v>0</v>
      </c>
      <c r="Y1930" s="46" t="s">
        <v>74</v>
      </c>
      <c r="Z1930" s="46">
        <v>0</v>
      </c>
      <c r="AA1930" s="46" t="s">
        <v>74</v>
      </c>
      <c r="AB1930" s="46">
        <v>0</v>
      </c>
      <c r="AC1930" s="46" t="s">
        <v>74</v>
      </c>
      <c r="AD1930" s="46">
        <v>0</v>
      </c>
      <c r="AE1930" s="46" t="s">
        <v>74</v>
      </c>
      <c r="AF1930" s="46">
        <v>0</v>
      </c>
      <c r="AG1930" s="46" t="s">
        <v>74</v>
      </c>
      <c r="AH1930" s="46">
        <v>0</v>
      </c>
      <c r="AI1930" s="46" t="s">
        <v>74</v>
      </c>
      <c r="AJ1930" s="46">
        <v>0</v>
      </c>
      <c r="AK1930" s="46" t="s">
        <v>74</v>
      </c>
      <c r="AL1930" s="46">
        <v>0</v>
      </c>
      <c r="AM1930" s="46" t="s">
        <v>74</v>
      </c>
      <c r="AN1930" s="50"/>
      <c r="AO1930" s="46"/>
      <c r="AP1930" s="46"/>
      <c r="AQ1930" s="46"/>
      <c r="AR1930" s="46"/>
      <c r="AS1930" s="46"/>
      <c r="AT1930" s="46"/>
      <c r="AU1930" s="46"/>
      <c r="AV1930" s="46"/>
      <c r="AW1930" s="46"/>
      <c r="AX1930" s="46"/>
      <c r="AY1930" s="46"/>
      <c r="AZ1930" s="46"/>
      <c r="BA1930" s="46"/>
      <c r="BB1930" s="46"/>
      <c r="BC1930" s="46"/>
      <c r="BD1930" s="46"/>
      <c r="BE1930" s="46"/>
      <c r="BF1930" s="46"/>
      <c r="BG1930" s="46"/>
      <c r="BH1930" s="46"/>
      <c r="BI1930" s="46"/>
      <c r="BJ1930" s="46"/>
      <c r="BK1930" s="46"/>
      <c r="BL1930" s="46"/>
      <c r="BM1930" s="46"/>
      <c r="BN1930" s="46"/>
      <c r="BO1930" s="46"/>
      <c r="BP1930" s="46"/>
      <c r="BQ1930" s="46"/>
      <c r="BR1930" s="46"/>
      <c r="BS1930" s="46"/>
      <c r="BT1930" s="46"/>
      <c r="BU1930" s="46"/>
      <c r="BV1930" s="46"/>
      <c r="BW1930" s="46"/>
      <c r="BX1930" s="46"/>
      <c r="BY1930" s="46"/>
      <c r="BZ1930" s="46"/>
      <c r="CA1930" s="46"/>
      <c r="CB1930" s="46"/>
      <c r="CC1930" s="46"/>
    </row>
    <row r="1931" spans="7:81" x14ac:dyDescent="0.25">
      <c r="G1931" t="s">
        <v>134</v>
      </c>
      <c r="H1931" s="40">
        <v>42107</v>
      </c>
      <c r="I1931" s="46">
        <v>11.5</v>
      </c>
      <c r="J1931" s="46">
        <v>0</v>
      </c>
      <c r="K1931" s="46" t="s">
        <v>74</v>
      </c>
      <c r="L1931" s="46">
        <v>0</v>
      </c>
      <c r="M1931" s="46" t="s">
        <v>74</v>
      </c>
      <c r="N1931" s="46">
        <v>0</v>
      </c>
      <c r="O1931" s="46" t="s">
        <v>74</v>
      </c>
      <c r="P1931" s="46">
        <v>0</v>
      </c>
      <c r="Q1931" s="46" t="s">
        <v>74</v>
      </c>
      <c r="R1931" s="46">
        <v>0</v>
      </c>
      <c r="S1931" s="46" t="s">
        <v>74</v>
      </c>
      <c r="T1931" s="46">
        <v>0</v>
      </c>
      <c r="U1931" s="46" t="s">
        <v>74</v>
      </c>
      <c r="V1931" s="46">
        <v>0</v>
      </c>
      <c r="W1931" s="46" t="s">
        <v>74</v>
      </c>
      <c r="X1931" s="46">
        <v>0</v>
      </c>
      <c r="Y1931" s="46" t="s">
        <v>74</v>
      </c>
      <c r="Z1931" s="46">
        <v>0</v>
      </c>
      <c r="AA1931" s="46" t="s">
        <v>74</v>
      </c>
      <c r="AB1931" s="46">
        <v>0</v>
      </c>
      <c r="AC1931" s="46" t="s">
        <v>74</v>
      </c>
      <c r="AD1931" s="46">
        <v>0</v>
      </c>
      <c r="AE1931" s="46" t="s">
        <v>74</v>
      </c>
      <c r="AF1931" s="46">
        <v>0</v>
      </c>
      <c r="AG1931" s="46" t="s">
        <v>74</v>
      </c>
      <c r="AH1931" s="46">
        <v>0</v>
      </c>
      <c r="AI1931" s="46" t="s">
        <v>74</v>
      </c>
      <c r="AJ1931" s="46">
        <v>0</v>
      </c>
      <c r="AK1931" s="46" t="s">
        <v>74</v>
      </c>
      <c r="AL1931" s="46">
        <v>0</v>
      </c>
      <c r="AM1931" s="46" t="s">
        <v>74</v>
      </c>
      <c r="AN1931" s="50"/>
      <c r="AO1931" s="46"/>
      <c r="AP1931" s="46"/>
      <c r="AQ1931" s="46"/>
      <c r="AR1931" s="46"/>
      <c r="AS1931" s="46"/>
      <c r="AT1931" s="46"/>
      <c r="AU1931" s="46"/>
      <c r="AV1931" s="46"/>
      <c r="AW1931" s="46"/>
      <c r="AX1931" s="46"/>
      <c r="AY1931" s="46"/>
      <c r="AZ1931" s="46"/>
      <c r="BA1931" s="46"/>
      <c r="BB1931" s="46"/>
      <c r="BC1931" s="46"/>
      <c r="BD1931" s="46"/>
      <c r="BE1931" s="46"/>
      <c r="BF1931" s="46"/>
      <c r="BG1931" s="46"/>
      <c r="BH1931" s="46"/>
      <c r="BI1931" s="46"/>
      <c r="BJ1931" s="46"/>
      <c r="BK1931" s="46"/>
      <c r="BL1931" s="46"/>
      <c r="BM1931" s="46"/>
      <c r="BN1931" s="46"/>
      <c r="BO1931" s="46"/>
      <c r="BP1931" s="46"/>
      <c r="BQ1931" s="46"/>
      <c r="BR1931" s="46"/>
      <c r="BS1931" s="46"/>
      <c r="BT1931" s="46"/>
      <c r="BU1931" s="46"/>
      <c r="BV1931" s="46"/>
      <c r="BW1931" s="46"/>
      <c r="BX1931" s="46"/>
      <c r="BY1931" s="46"/>
      <c r="BZ1931" s="46"/>
      <c r="CA1931" s="46"/>
      <c r="CB1931" s="46"/>
      <c r="CC1931" s="46"/>
    </row>
    <row r="1932" spans="7:81" x14ac:dyDescent="0.25">
      <c r="G1932" t="s">
        <v>134</v>
      </c>
      <c r="H1932" s="40">
        <v>42108</v>
      </c>
      <c r="I1932" s="46">
        <v>0.5</v>
      </c>
      <c r="J1932" s="46">
        <v>0</v>
      </c>
      <c r="K1932" s="46" t="s">
        <v>74</v>
      </c>
      <c r="L1932" s="46">
        <v>0</v>
      </c>
      <c r="M1932" s="46" t="s">
        <v>74</v>
      </c>
      <c r="N1932" s="46">
        <v>0</v>
      </c>
      <c r="O1932" s="46" t="s">
        <v>74</v>
      </c>
      <c r="P1932" s="46">
        <v>0</v>
      </c>
      <c r="Q1932" s="46" t="s">
        <v>74</v>
      </c>
      <c r="R1932" s="46">
        <v>0</v>
      </c>
      <c r="S1932" s="46" t="s">
        <v>74</v>
      </c>
      <c r="T1932" s="46">
        <v>0</v>
      </c>
      <c r="U1932" s="46" t="s">
        <v>74</v>
      </c>
      <c r="V1932" s="46">
        <v>0</v>
      </c>
      <c r="W1932" s="46" t="s">
        <v>74</v>
      </c>
      <c r="X1932" s="46">
        <v>0</v>
      </c>
      <c r="Y1932" s="46" t="s">
        <v>74</v>
      </c>
      <c r="Z1932" s="46">
        <v>0</v>
      </c>
      <c r="AA1932" s="46" t="s">
        <v>74</v>
      </c>
      <c r="AB1932" s="46">
        <v>0</v>
      </c>
      <c r="AC1932" s="46" t="s">
        <v>74</v>
      </c>
      <c r="AD1932" s="46">
        <v>40.376134856147907</v>
      </c>
      <c r="AE1932" s="46" t="s">
        <v>74</v>
      </c>
      <c r="AF1932" s="46">
        <v>0</v>
      </c>
      <c r="AG1932" s="46" t="s">
        <v>74</v>
      </c>
      <c r="AH1932" s="46">
        <v>0</v>
      </c>
      <c r="AI1932" s="46" t="s">
        <v>74</v>
      </c>
      <c r="AJ1932" s="46">
        <v>0</v>
      </c>
      <c r="AK1932" s="46" t="s">
        <v>74</v>
      </c>
      <c r="AL1932" s="46">
        <v>0</v>
      </c>
      <c r="AM1932" s="46" t="s">
        <v>74</v>
      </c>
      <c r="AN1932" s="50"/>
      <c r="AO1932" s="46"/>
      <c r="AP1932" s="46"/>
      <c r="AQ1932" s="46"/>
      <c r="AR1932" s="46"/>
      <c r="AS1932" s="46"/>
      <c r="AT1932" s="46"/>
      <c r="AU1932" s="46"/>
      <c r="AV1932" s="46"/>
      <c r="AW1932" s="46"/>
      <c r="AX1932" s="46"/>
      <c r="AY1932" s="46"/>
      <c r="AZ1932" s="46"/>
      <c r="BA1932" s="46"/>
      <c r="BB1932" s="46"/>
      <c r="BC1932" s="46"/>
      <c r="BD1932" s="46"/>
      <c r="BE1932" s="46"/>
      <c r="BF1932" s="46"/>
      <c r="BG1932" s="46"/>
      <c r="BH1932" s="46"/>
      <c r="BI1932" s="46"/>
      <c r="BJ1932" s="46"/>
      <c r="BK1932" s="46"/>
      <c r="BL1932" s="46"/>
      <c r="BM1932" s="46"/>
      <c r="BN1932" s="46"/>
      <c r="BO1932" s="46"/>
      <c r="BP1932" s="46"/>
      <c r="BQ1932" s="46"/>
      <c r="BR1932" s="46"/>
      <c r="BS1932" s="46"/>
      <c r="BT1932" s="46"/>
      <c r="BU1932" s="46"/>
      <c r="BV1932" s="46"/>
      <c r="BW1932" s="46"/>
      <c r="BX1932" s="46"/>
      <c r="BY1932" s="46"/>
      <c r="BZ1932" s="46"/>
      <c r="CA1932" s="46"/>
      <c r="CB1932" s="46"/>
      <c r="CC1932" s="46"/>
    </row>
    <row r="1933" spans="7:81" x14ac:dyDescent="0.25">
      <c r="G1933" t="s">
        <v>134</v>
      </c>
      <c r="H1933" s="40">
        <v>42109</v>
      </c>
      <c r="I1933" s="46">
        <v>0</v>
      </c>
      <c r="J1933" s="46">
        <v>0</v>
      </c>
      <c r="K1933" s="46" t="s">
        <v>74</v>
      </c>
      <c r="L1933" s="46">
        <v>0</v>
      </c>
      <c r="M1933" s="46" t="s">
        <v>74</v>
      </c>
      <c r="N1933" s="46">
        <v>0</v>
      </c>
      <c r="O1933" s="46" t="s">
        <v>74</v>
      </c>
      <c r="P1933" s="46">
        <v>0</v>
      </c>
      <c r="Q1933" s="46" t="s">
        <v>74</v>
      </c>
      <c r="R1933" s="46">
        <v>0</v>
      </c>
      <c r="S1933" s="46" t="s">
        <v>74</v>
      </c>
      <c r="T1933" s="46">
        <v>0</v>
      </c>
      <c r="U1933" s="46" t="s">
        <v>74</v>
      </c>
      <c r="V1933" s="46">
        <v>0</v>
      </c>
      <c r="W1933" s="46" t="s">
        <v>74</v>
      </c>
      <c r="X1933" s="46">
        <v>0</v>
      </c>
      <c r="Y1933" s="46" t="s">
        <v>74</v>
      </c>
      <c r="Z1933" s="46">
        <v>0</v>
      </c>
      <c r="AA1933" s="46">
        <v>0.79999999999999993</v>
      </c>
      <c r="AB1933" s="46">
        <v>0</v>
      </c>
      <c r="AC1933" s="46">
        <v>0</v>
      </c>
      <c r="AD1933" s="46">
        <v>0</v>
      </c>
      <c r="AE1933" s="46">
        <v>0.39999999999999997</v>
      </c>
      <c r="AF1933" s="46">
        <v>0</v>
      </c>
      <c r="AG1933" s="46">
        <v>0</v>
      </c>
      <c r="AH1933" s="46">
        <v>0</v>
      </c>
      <c r="AI1933" s="46">
        <v>0</v>
      </c>
      <c r="AJ1933" s="46">
        <v>0</v>
      </c>
      <c r="AK1933" s="46">
        <v>0.70000000000000007</v>
      </c>
      <c r="AL1933" s="46">
        <v>0</v>
      </c>
      <c r="AM1933" s="46">
        <v>7.2</v>
      </c>
      <c r="AN1933" s="50"/>
      <c r="AO1933" s="46"/>
      <c r="AP1933" s="46"/>
      <c r="AQ1933" s="46"/>
      <c r="AR1933" s="46"/>
      <c r="AS1933" s="46"/>
      <c r="AT1933" s="46"/>
      <c r="AU1933" s="46"/>
      <c r="AV1933" s="46"/>
      <c r="AW1933" s="46"/>
      <c r="AX1933" s="46"/>
      <c r="AY1933" s="46"/>
      <c r="AZ1933" s="46"/>
      <c r="BA1933" s="46"/>
      <c r="BB1933" s="46"/>
      <c r="BC1933" s="46"/>
      <c r="BD1933" s="46"/>
      <c r="BE1933" s="46"/>
      <c r="BF1933" s="46"/>
      <c r="BG1933" s="46"/>
      <c r="BH1933" s="46"/>
      <c r="BI1933" s="46">
        <v>0</v>
      </c>
      <c r="BJ1933" s="46">
        <v>1.2</v>
      </c>
      <c r="BK1933" s="46">
        <v>1.2</v>
      </c>
      <c r="BL1933" s="46">
        <v>0</v>
      </c>
      <c r="BM1933" s="46">
        <v>0</v>
      </c>
      <c r="BN1933" s="46">
        <v>0</v>
      </c>
      <c r="BO1933" s="46">
        <v>0</v>
      </c>
      <c r="BP1933" s="46">
        <v>0</v>
      </c>
      <c r="BQ1933" s="46">
        <v>1.2</v>
      </c>
      <c r="BR1933" s="46">
        <v>0</v>
      </c>
      <c r="BS1933" s="46">
        <v>0</v>
      </c>
      <c r="BT1933" s="46">
        <v>0</v>
      </c>
      <c r="BU1933" s="46">
        <v>0</v>
      </c>
      <c r="BV1933" s="46">
        <v>0</v>
      </c>
      <c r="BW1933" s="46">
        <v>0</v>
      </c>
      <c r="BX1933" s="46">
        <v>0</v>
      </c>
      <c r="BY1933" s="46">
        <v>0.8</v>
      </c>
      <c r="BZ1933" s="46">
        <v>1.3</v>
      </c>
      <c r="CA1933" s="46">
        <v>5.7</v>
      </c>
      <c r="CB1933" s="46">
        <v>2.9</v>
      </c>
      <c r="CC1933" s="46">
        <v>13</v>
      </c>
    </row>
    <row r="1934" spans="7:81" x14ac:dyDescent="0.25">
      <c r="G1934" t="s">
        <v>134</v>
      </c>
      <c r="H1934" s="40">
        <v>42110</v>
      </c>
      <c r="I1934" s="46">
        <v>0</v>
      </c>
      <c r="J1934" s="46">
        <v>0</v>
      </c>
      <c r="K1934" s="46" t="s">
        <v>74</v>
      </c>
      <c r="L1934" s="46">
        <v>0</v>
      </c>
      <c r="M1934" s="46" t="s">
        <v>74</v>
      </c>
      <c r="N1934" s="46">
        <v>0</v>
      </c>
      <c r="O1934" s="46" t="s">
        <v>74</v>
      </c>
      <c r="P1934" s="46">
        <v>0</v>
      </c>
      <c r="Q1934" s="46" t="s">
        <v>74</v>
      </c>
      <c r="R1934" s="46">
        <v>0</v>
      </c>
      <c r="S1934" s="46" t="s">
        <v>74</v>
      </c>
      <c r="T1934" s="46">
        <v>0</v>
      </c>
      <c r="U1934" s="46" t="s">
        <v>74</v>
      </c>
      <c r="V1934" s="46">
        <v>0</v>
      </c>
      <c r="W1934" s="46" t="s">
        <v>74</v>
      </c>
      <c r="X1934" s="46">
        <v>0</v>
      </c>
      <c r="Y1934" s="46" t="s">
        <v>74</v>
      </c>
      <c r="Z1934" s="46">
        <v>0</v>
      </c>
      <c r="AA1934" s="46" t="s">
        <v>74</v>
      </c>
      <c r="AB1934" s="46">
        <v>0</v>
      </c>
      <c r="AC1934" s="46" t="s">
        <v>74</v>
      </c>
      <c r="AD1934" s="46">
        <v>0</v>
      </c>
      <c r="AE1934" s="46" t="s">
        <v>74</v>
      </c>
      <c r="AF1934" s="46">
        <v>0</v>
      </c>
      <c r="AG1934" s="46" t="s">
        <v>74</v>
      </c>
      <c r="AH1934" s="46">
        <v>0</v>
      </c>
      <c r="AI1934" s="46" t="s">
        <v>74</v>
      </c>
      <c r="AJ1934" s="46">
        <v>0</v>
      </c>
      <c r="AK1934" s="46" t="s">
        <v>74</v>
      </c>
      <c r="AL1934" s="46">
        <v>0</v>
      </c>
      <c r="AM1934" s="46" t="s">
        <v>74</v>
      </c>
      <c r="AN1934" s="50"/>
      <c r="AO1934" s="46"/>
      <c r="AP1934" s="46"/>
      <c r="AQ1934" s="46"/>
      <c r="AR1934" s="46"/>
      <c r="AS1934" s="46"/>
      <c r="AT1934" s="46"/>
      <c r="AU1934" s="46"/>
      <c r="AV1934" s="46"/>
      <c r="AW1934" s="46"/>
      <c r="AX1934" s="46"/>
      <c r="AY1934" s="46"/>
      <c r="AZ1934" s="46"/>
      <c r="BA1934" s="46"/>
      <c r="BB1934" s="46"/>
      <c r="BC1934" s="46"/>
      <c r="BD1934" s="46"/>
      <c r="BE1934" s="46"/>
      <c r="BF1934" s="46"/>
      <c r="BG1934" s="46"/>
      <c r="BH1934" s="46"/>
      <c r="BI1934" s="46"/>
      <c r="BJ1934" s="46"/>
      <c r="BK1934" s="46"/>
      <c r="BL1934" s="46"/>
      <c r="BM1934" s="46"/>
      <c r="BN1934" s="46"/>
      <c r="BO1934" s="46"/>
      <c r="BP1934" s="46"/>
      <c r="BQ1934" s="46"/>
      <c r="BR1934" s="46"/>
      <c r="BS1934" s="46"/>
      <c r="BT1934" s="46"/>
      <c r="BU1934" s="46"/>
      <c r="BV1934" s="46"/>
      <c r="BW1934" s="46"/>
      <c r="BX1934" s="46"/>
      <c r="BY1934" s="46"/>
      <c r="BZ1934" s="46"/>
      <c r="CA1934" s="46"/>
      <c r="CB1934" s="46"/>
      <c r="CC1934" s="46"/>
    </row>
    <row r="1935" spans="7:81" x14ac:dyDescent="0.25">
      <c r="G1935" t="s">
        <v>134</v>
      </c>
      <c r="H1935" s="40">
        <v>42111</v>
      </c>
      <c r="I1935" s="46">
        <v>0</v>
      </c>
      <c r="J1935" s="46">
        <v>0</v>
      </c>
      <c r="K1935" s="46" t="s">
        <v>74</v>
      </c>
      <c r="L1935" s="46">
        <v>0</v>
      </c>
      <c r="M1935" s="46" t="s">
        <v>74</v>
      </c>
      <c r="N1935" s="46">
        <v>0</v>
      </c>
      <c r="O1935" s="46" t="s">
        <v>74</v>
      </c>
      <c r="P1935" s="46">
        <v>0</v>
      </c>
      <c r="Q1935" s="46" t="s">
        <v>74</v>
      </c>
      <c r="R1935" s="46">
        <v>0</v>
      </c>
      <c r="S1935" s="46" t="s">
        <v>74</v>
      </c>
      <c r="T1935" s="46">
        <v>0</v>
      </c>
      <c r="U1935" s="46" t="s">
        <v>74</v>
      </c>
      <c r="V1935" s="46">
        <v>0</v>
      </c>
      <c r="W1935" s="46" t="s">
        <v>74</v>
      </c>
      <c r="X1935" s="46">
        <v>0</v>
      </c>
      <c r="Y1935" s="46" t="s">
        <v>74</v>
      </c>
      <c r="Z1935" s="46">
        <v>0</v>
      </c>
      <c r="AA1935" s="46" t="s">
        <v>74</v>
      </c>
      <c r="AB1935" s="46">
        <v>0</v>
      </c>
      <c r="AC1935" s="46" t="s">
        <v>74</v>
      </c>
      <c r="AD1935" s="46">
        <v>0</v>
      </c>
      <c r="AE1935" s="46" t="s">
        <v>74</v>
      </c>
      <c r="AF1935" s="46">
        <v>0</v>
      </c>
      <c r="AG1935" s="46" t="s">
        <v>74</v>
      </c>
      <c r="AH1935" s="46">
        <v>0</v>
      </c>
      <c r="AI1935" s="46" t="s">
        <v>74</v>
      </c>
      <c r="AJ1935" s="46">
        <v>0</v>
      </c>
      <c r="AK1935" s="46" t="s">
        <v>74</v>
      </c>
      <c r="AL1935" s="46">
        <v>0</v>
      </c>
      <c r="AM1935" s="46" t="s">
        <v>74</v>
      </c>
      <c r="AN1935" s="50"/>
      <c r="AO1935" s="46"/>
      <c r="AP1935" s="46"/>
      <c r="AQ1935" s="46"/>
      <c r="AR1935" s="46"/>
      <c r="AS1935" s="46"/>
      <c r="AT1935" s="46"/>
      <c r="AU1935" s="46"/>
      <c r="AV1935" s="46"/>
      <c r="AW1935" s="46"/>
      <c r="AX1935" s="46"/>
      <c r="AY1935" s="46"/>
      <c r="AZ1935" s="46"/>
      <c r="BA1935" s="46"/>
      <c r="BB1935" s="46"/>
      <c r="BC1935" s="46"/>
      <c r="BD1935" s="46"/>
      <c r="BE1935" s="46"/>
      <c r="BF1935" s="46"/>
      <c r="BG1935" s="46"/>
      <c r="BH1935" s="46"/>
      <c r="BI1935" s="46"/>
      <c r="BJ1935" s="46"/>
      <c r="BK1935" s="46"/>
      <c r="BL1935" s="46"/>
      <c r="BM1935" s="46"/>
      <c r="BN1935" s="46"/>
      <c r="BO1935" s="46"/>
      <c r="BP1935" s="46"/>
      <c r="BQ1935" s="46"/>
      <c r="BR1935" s="46"/>
      <c r="BS1935" s="46"/>
      <c r="BT1935" s="46"/>
      <c r="BU1935" s="46"/>
      <c r="BV1935" s="46"/>
      <c r="BW1935" s="46"/>
      <c r="BX1935" s="46"/>
      <c r="BY1935" s="46"/>
      <c r="BZ1935" s="46"/>
      <c r="CA1935" s="46"/>
      <c r="CB1935" s="46"/>
      <c r="CC1935" s="46"/>
    </row>
    <row r="1936" spans="7:81" x14ac:dyDescent="0.25">
      <c r="G1936" t="s">
        <v>134</v>
      </c>
      <c r="H1936" s="40">
        <v>42112</v>
      </c>
      <c r="I1936" s="46">
        <v>0</v>
      </c>
      <c r="J1936" s="46">
        <v>0</v>
      </c>
      <c r="K1936" s="46" t="s">
        <v>74</v>
      </c>
      <c r="L1936" s="46">
        <v>0</v>
      </c>
      <c r="M1936" s="46" t="s">
        <v>74</v>
      </c>
      <c r="N1936" s="46">
        <v>0</v>
      </c>
      <c r="O1936" s="46" t="s">
        <v>74</v>
      </c>
      <c r="P1936" s="46">
        <v>0</v>
      </c>
      <c r="Q1936" s="46" t="s">
        <v>74</v>
      </c>
      <c r="R1936" s="46">
        <v>0</v>
      </c>
      <c r="S1936" s="46" t="s">
        <v>74</v>
      </c>
      <c r="T1936" s="46">
        <v>0</v>
      </c>
      <c r="U1936" s="46" t="s">
        <v>74</v>
      </c>
      <c r="V1936" s="46">
        <v>0</v>
      </c>
      <c r="W1936" s="46" t="s">
        <v>74</v>
      </c>
      <c r="X1936" s="46">
        <v>0</v>
      </c>
      <c r="Y1936" s="46" t="s">
        <v>74</v>
      </c>
      <c r="Z1936" s="46">
        <v>0</v>
      </c>
      <c r="AA1936" s="46" t="s">
        <v>74</v>
      </c>
      <c r="AB1936" s="46">
        <v>0</v>
      </c>
      <c r="AC1936" s="46" t="s">
        <v>74</v>
      </c>
      <c r="AD1936" s="46">
        <v>0</v>
      </c>
      <c r="AE1936" s="46" t="s">
        <v>74</v>
      </c>
      <c r="AF1936" s="46">
        <v>0</v>
      </c>
      <c r="AG1936" s="46" t="s">
        <v>74</v>
      </c>
      <c r="AH1936" s="46">
        <v>0</v>
      </c>
      <c r="AI1936" s="46" t="s">
        <v>74</v>
      </c>
      <c r="AJ1936" s="46">
        <v>0</v>
      </c>
      <c r="AK1936" s="46" t="s">
        <v>74</v>
      </c>
      <c r="AL1936" s="46">
        <v>0</v>
      </c>
      <c r="AM1936" s="46" t="s">
        <v>74</v>
      </c>
      <c r="AN1936" s="50"/>
      <c r="AO1936" s="46"/>
      <c r="AP1936" s="46"/>
      <c r="AQ1936" s="46"/>
      <c r="AR1936" s="46"/>
      <c r="AS1936" s="46"/>
      <c r="AT1936" s="46"/>
      <c r="AU1936" s="46"/>
      <c r="AV1936" s="46"/>
      <c r="AW1936" s="46"/>
      <c r="AX1936" s="46"/>
      <c r="AY1936" s="46"/>
      <c r="AZ1936" s="46"/>
      <c r="BA1936" s="46"/>
      <c r="BB1936" s="46"/>
      <c r="BC1936" s="46"/>
      <c r="BD1936" s="46"/>
      <c r="BE1936" s="46"/>
      <c r="BF1936" s="46"/>
      <c r="BG1936" s="46"/>
      <c r="BH1936" s="46"/>
      <c r="BI1936" s="46"/>
      <c r="BJ1936" s="46"/>
      <c r="BK1936" s="46"/>
      <c r="BL1936" s="46"/>
      <c r="BM1936" s="46"/>
      <c r="BN1936" s="46"/>
      <c r="BO1936" s="46"/>
      <c r="BP1936" s="46"/>
      <c r="BQ1936" s="46"/>
      <c r="BR1936" s="46"/>
      <c r="BS1936" s="46"/>
      <c r="BT1936" s="46"/>
      <c r="BU1936" s="46"/>
      <c r="BV1936" s="46"/>
      <c r="BW1936" s="46"/>
      <c r="BX1936" s="46"/>
      <c r="BY1936" s="46"/>
      <c r="BZ1936" s="46"/>
      <c r="CA1936" s="46"/>
      <c r="CB1936" s="46"/>
      <c r="CC1936" s="46"/>
    </row>
    <row r="1937" spans="7:81" x14ac:dyDescent="0.25">
      <c r="G1937" t="s">
        <v>134</v>
      </c>
      <c r="H1937" s="40">
        <v>42113</v>
      </c>
      <c r="I1937" s="46">
        <v>0</v>
      </c>
      <c r="J1937" s="46">
        <v>0</v>
      </c>
      <c r="K1937" s="46" t="s">
        <v>74</v>
      </c>
      <c r="L1937" s="46">
        <v>0</v>
      </c>
      <c r="M1937" s="46" t="s">
        <v>74</v>
      </c>
      <c r="N1937" s="46">
        <v>0</v>
      </c>
      <c r="O1937" s="46" t="s">
        <v>74</v>
      </c>
      <c r="P1937" s="46">
        <v>0</v>
      </c>
      <c r="Q1937" s="46" t="s">
        <v>74</v>
      </c>
      <c r="R1937" s="46">
        <v>0</v>
      </c>
      <c r="S1937" s="46" t="s">
        <v>74</v>
      </c>
      <c r="T1937" s="46">
        <v>0</v>
      </c>
      <c r="U1937" s="46" t="s">
        <v>74</v>
      </c>
      <c r="V1937" s="46">
        <v>0</v>
      </c>
      <c r="W1937" s="46" t="s">
        <v>74</v>
      </c>
      <c r="X1937" s="46">
        <v>0</v>
      </c>
      <c r="Y1937" s="46" t="s">
        <v>74</v>
      </c>
      <c r="Z1937" s="46">
        <v>0</v>
      </c>
      <c r="AA1937" s="46" t="s">
        <v>74</v>
      </c>
      <c r="AB1937" s="46">
        <v>0</v>
      </c>
      <c r="AC1937" s="46" t="s">
        <v>74</v>
      </c>
      <c r="AD1937" s="46">
        <v>0</v>
      </c>
      <c r="AE1937" s="46" t="s">
        <v>74</v>
      </c>
      <c r="AF1937" s="46">
        <v>0</v>
      </c>
      <c r="AG1937" s="46" t="s">
        <v>74</v>
      </c>
      <c r="AH1937" s="46">
        <v>0</v>
      </c>
      <c r="AI1937" s="46" t="s">
        <v>74</v>
      </c>
      <c r="AJ1937" s="46">
        <v>0</v>
      </c>
      <c r="AK1937" s="46" t="s">
        <v>74</v>
      </c>
      <c r="AL1937" s="46">
        <v>0</v>
      </c>
      <c r="AM1937" s="46" t="s">
        <v>74</v>
      </c>
      <c r="AN1937" s="50"/>
      <c r="AO1937" s="46"/>
      <c r="AP1937" s="46"/>
      <c r="AQ1937" s="46"/>
      <c r="AR1937" s="46"/>
      <c r="AS1937" s="46"/>
      <c r="AT1937" s="46"/>
      <c r="AU1937" s="46"/>
      <c r="AV1937" s="46"/>
      <c r="AW1937" s="46"/>
      <c r="AX1937" s="46"/>
      <c r="AY1937" s="46"/>
      <c r="AZ1937" s="46"/>
      <c r="BA1937" s="46"/>
      <c r="BB1937" s="46"/>
      <c r="BC1937" s="46"/>
      <c r="BD1937" s="46"/>
      <c r="BE1937" s="46"/>
      <c r="BF1937" s="46"/>
      <c r="BG1937" s="46"/>
      <c r="BH1937" s="46"/>
      <c r="BI1937" s="46"/>
      <c r="BJ1937" s="46"/>
      <c r="BK1937" s="46"/>
      <c r="BL1937" s="46"/>
      <c r="BM1937" s="46"/>
      <c r="BN1937" s="46"/>
      <c r="BO1937" s="46"/>
      <c r="BP1937" s="46"/>
      <c r="BQ1937" s="46"/>
      <c r="BR1937" s="46"/>
      <c r="BS1937" s="46"/>
      <c r="BT1937" s="46"/>
      <c r="BU1937" s="46"/>
      <c r="BV1937" s="46"/>
      <c r="BW1937" s="46"/>
      <c r="BX1937" s="46"/>
      <c r="BY1937" s="46"/>
      <c r="BZ1937" s="46"/>
      <c r="CA1937" s="46"/>
      <c r="CB1937" s="46"/>
      <c r="CC1937" s="46"/>
    </row>
    <row r="1938" spans="7:81" x14ac:dyDescent="0.25">
      <c r="G1938" t="s">
        <v>134</v>
      </c>
      <c r="H1938" s="40">
        <v>42114</v>
      </c>
      <c r="I1938" s="46">
        <v>0</v>
      </c>
      <c r="J1938" s="46">
        <v>0</v>
      </c>
      <c r="K1938" s="46" t="s">
        <v>74</v>
      </c>
      <c r="L1938" s="46">
        <v>0</v>
      </c>
      <c r="M1938" s="46" t="s">
        <v>74</v>
      </c>
      <c r="N1938" s="46">
        <v>0</v>
      </c>
      <c r="O1938" s="46" t="s">
        <v>74</v>
      </c>
      <c r="P1938" s="46">
        <v>0</v>
      </c>
      <c r="Q1938" s="46" t="s">
        <v>74</v>
      </c>
      <c r="R1938" s="46">
        <v>0</v>
      </c>
      <c r="S1938" s="46" t="s">
        <v>74</v>
      </c>
      <c r="T1938" s="46">
        <v>0</v>
      </c>
      <c r="U1938" s="46" t="s">
        <v>74</v>
      </c>
      <c r="V1938" s="46">
        <v>0</v>
      </c>
      <c r="W1938" s="46" t="s">
        <v>74</v>
      </c>
      <c r="X1938" s="46">
        <v>0</v>
      </c>
      <c r="Y1938" s="46" t="s">
        <v>74</v>
      </c>
      <c r="Z1938" s="46">
        <v>0</v>
      </c>
      <c r="AA1938" s="46" t="s">
        <v>74</v>
      </c>
      <c r="AB1938" s="46">
        <v>0</v>
      </c>
      <c r="AC1938" s="46" t="s">
        <v>74</v>
      </c>
      <c r="AD1938" s="46">
        <v>0</v>
      </c>
      <c r="AE1938" s="46" t="s">
        <v>74</v>
      </c>
      <c r="AF1938" s="46">
        <v>0</v>
      </c>
      <c r="AG1938" s="46" t="s">
        <v>74</v>
      </c>
      <c r="AH1938" s="46">
        <v>0</v>
      </c>
      <c r="AI1938" s="46" t="s">
        <v>74</v>
      </c>
      <c r="AJ1938" s="46">
        <v>0</v>
      </c>
      <c r="AK1938" s="46" t="s">
        <v>74</v>
      </c>
      <c r="AL1938" s="46">
        <v>0</v>
      </c>
      <c r="AM1938" s="46" t="s">
        <v>74</v>
      </c>
      <c r="AN1938" s="50"/>
      <c r="AO1938" s="46"/>
      <c r="AP1938" s="46"/>
      <c r="AQ1938" s="46"/>
      <c r="AR1938" s="46"/>
      <c r="AS1938" s="46"/>
      <c r="AT1938" s="46"/>
      <c r="AU1938" s="46"/>
      <c r="AV1938" s="46"/>
      <c r="AW1938" s="46"/>
      <c r="AX1938" s="46"/>
      <c r="AY1938" s="46"/>
      <c r="AZ1938" s="46"/>
      <c r="BA1938" s="46"/>
      <c r="BB1938" s="46"/>
      <c r="BC1938" s="46"/>
      <c r="BD1938" s="46"/>
      <c r="BE1938" s="46"/>
      <c r="BF1938" s="46"/>
      <c r="BG1938" s="46"/>
      <c r="BH1938" s="46"/>
      <c r="BI1938" s="46"/>
      <c r="BJ1938" s="46"/>
      <c r="BK1938" s="46"/>
      <c r="BL1938" s="46"/>
      <c r="BM1938" s="46"/>
      <c r="BN1938" s="46"/>
      <c r="BO1938" s="46"/>
      <c r="BP1938" s="46"/>
      <c r="BQ1938" s="46"/>
      <c r="BR1938" s="46"/>
      <c r="BS1938" s="46"/>
      <c r="BT1938" s="46"/>
      <c r="BU1938" s="46"/>
      <c r="BV1938" s="46"/>
      <c r="BW1938" s="46"/>
      <c r="BX1938" s="46"/>
      <c r="BY1938" s="46"/>
      <c r="BZ1938" s="46"/>
      <c r="CA1938" s="46"/>
      <c r="CB1938" s="46"/>
      <c r="CC1938" s="46"/>
    </row>
    <row r="1939" spans="7:81" x14ac:dyDescent="0.25">
      <c r="G1939" t="s">
        <v>134</v>
      </c>
      <c r="H1939" s="40">
        <v>42115</v>
      </c>
      <c r="I1939" s="46">
        <v>0</v>
      </c>
      <c r="J1939" s="46">
        <v>0</v>
      </c>
      <c r="K1939" s="46" t="s">
        <v>74</v>
      </c>
      <c r="L1939" s="46">
        <v>0</v>
      </c>
      <c r="M1939" s="46" t="s">
        <v>74</v>
      </c>
      <c r="N1939" s="46">
        <v>0</v>
      </c>
      <c r="O1939" s="46" t="s">
        <v>74</v>
      </c>
      <c r="P1939" s="46">
        <v>0</v>
      </c>
      <c r="Q1939" s="46" t="s">
        <v>74</v>
      </c>
      <c r="R1939" s="46">
        <v>0</v>
      </c>
      <c r="S1939" s="46" t="s">
        <v>74</v>
      </c>
      <c r="T1939" s="46">
        <v>0</v>
      </c>
      <c r="U1939" s="46" t="s">
        <v>74</v>
      </c>
      <c r="V1939" s="46">
        <v>0</v>
      </c>
      <c r="W1939" s="46" t="s">
        <v>74</v>
      </c>
      <c r="X1939" s="46">
        <v>0</v>
      </c>
      <c r="Y1939" s="46" t="s">
        <v>74</v>
      </c>
      <c r="Z1939" s="46">
        <v>0</v>
      </c>
      <c r="AA1939" s="46" t="s">
        <v>74</v>
      </c>
      <c r="AB1939" s="46">
        <v>0</v>
      </c>
      <c r="AC1939" s="46" t="s">
        <v>74</v>
      </c>
      <c r="AD1939" s="46">
        <v>0</v>
      </c>
      <c r="AE1939" s="46" t="s">
        <v>74</v>
      </c>
      <c r="AF1939" s="46">
        <v>0</v>
      </c>
      <c r="AG1939" s="46" t="s">
        <v>74</v>
      </c>
      <c r="AH1939" s="46">
        <v>0</v>
      </c>
      <c r="AI1939" s="46" t="s">
        <v>74</v>
      </c>
      <c r="AJ1939" s="46">
        <v>0</v>
      </c>
      <c r="AK1939" s="46" t="s">
        <v>74</v>
      </c>
      <c r="AL1939" s="46">
        <v>0</v>
      </c>
      <c r="AM1939" s="46" t="s">
        <v>74</v>
      </c>
      <c r="AN1939" s="50"/>
      <c r="AO1939" s="46"/>
      <c r="AP1939" s="46"/>
      <c r="AQ1939" s="46"/>
      <c r="AR1939" s="46"/>
      <c r="AS1939" s="46"/>
      <c r="AT1939" s="46"/>
      <c r="AU1939" s="46"/>
      <c r="AV1939" s="46"/>
      <c r="AW1939" s="46"/>
      <c r="AX1939" s="46"/>
      <c r="AY1939" s="46"/>
      <c r="AZ1939" s="46"/>
      <c r="BA1939" s="46"/>
      <c r="BB1939" s="46"/>
      <c r="BC1939" s="46"/>
      <c r="BD1939" s="46"/>
      <c r="BE1939" s="46"/>
      <c r="BF1939" s="46"/>
      <c r="BG1939" s="46"/>
      <c r="BH1939" s="46"/>
      <c r="BI1939" s="46"/>
      <c r="BJ1939" s="46"/>
      <c r="BK1939" s="46"/>
      <c r="BL1939" s="46"/>
      <c r="BM1939" s="46"/>
      <c r="BN1939" s="46"/>
      <c r="BO1939" s="46"/>
      <c r="BP1939" s="46"/>
      <c r="BQ1939" s="46"/>
      <c r="BR1939" s="46"/>
      <c r="BS1939" s="46"/>
      <c r="BT1939" s="46"/>
      <c r="BU1939" s="46"/>
      <c r="BV1939" s="46"/>
      <c r="BW1939" s="46"/>
      <c r="BX1939" s="46"/>
      <c r="BY1939" s="46"/>
      <c r="BZ1939" s="46"/>
      <c r="CA1939" s="46"/>
      <c r="CB1939" s="46"/>
      <c r="CC1939" s="46"/>
    </row>
    <row r="1940" spans="7:81" x14ac:dyDescent="0.25">
      <c r="G1940" t="s">
        <v>134</v>
      </c>
      <c r="H1940" s="40">
        <v>42116</v>
      </c>
      <c r="I1940" s="46">
        <v>5</v>
      </c>
      <c r="J1940" s="46">
        <v>0</v>
      </c>
      <c r="K1940" s="46">
        <v>1.7000000000000002</v>
      </c>
      <c r="L1940" s="46">
        <v>0</v>
      </c>
      <c r="M1940" s="46">
        <v>2.8</v>
      </c>
      <c r="N1940" s="46">
        <v>0</v>
      </c>
      <c r="O1940" s="46">
        <v>0.25</v>
      </c>
      <c r="P1940" s="46">
        <v>0</v>
      </c>
      <c r="Q1940" s="46">
        <v>1.0999999999999999</v>
      </c>
      <c r="R1940" s="46">
        <v>0</v>
      </c>
      <c r="S1940" s="46">
        <v>1.8333333333333333</v>
      </c>
      <c r="T1940" s="46">
        <v>0</v>
      </c>
      <c r="U1940" s="46">
        <v>0</v>
      </c>
      <c r="V1940" s="46">
        <v>0</v>
      </c>
      <c r="W1940" s="46">
        <v>1.1333333333333333</v>
      </c>
      <c r="X1940" s="46">
        <v>0</v>
      </c>
      <c r="Y1940" s="46">
        <v>0.6</v>
      </c>
      <c r="Z1940" s="46">
        <v>43.306995196773087</v>
      </c>
      <c r="AA1940" s="46" t="s">
        <v>74</v>
      </c>
      <c r="AB1940" s="46">
        <v>0</v>
      </c>
      <c r="AC1940" s="46" t="s">
        <v>74</v>
      </c>
      <c r="AD1940" s="46">
        <v>0</v>
      </c>
      <c r="AE1940" s="46" t="s">
        <v>74</v>
      </c>
      <c r="AF1940" s="46">
        <v>0</v>
      </c>
      <c r="AG1940" s="46" t="s">
        <v>74</v>
      </c>
      <c r="AH1940" s="46">
        <v>0</v>
      </c>
      <c r="AI1940" s="46" t="s">
        <v>74</v>
      </c>
      <c r="AJ1940" s="46">
        <v>0</v>
      </c>
      <c r="AK1940" s="46" t="s">
        <v>74</v>
      </c>
      <c r="AL1940" s="46">
        <v>0</v>
      </c>
      <c r="AM1940" s="46" t="s">
        <v>74</v>
      </c>
      <c r="AN1940" s="50"/>
      <c r="AO1940" s="46">
        <v>1.8</v>
      </c>
      <c r="AP1940" s="46">
        <v>1.6</v>
      </c>
      <c r="AQ1940" s="46">
        <v>2.8</v>
      </c>
      <c r="AR1940" s="46">
        <v>0.5</v>
      </c>
      <c r="AS1940" s="46">
        <v>0</v>
      </c>
      <c r="AT1940" s="46">
        <v>0.9</v>
      </c>
      <c r="AU1940" s="46">
        <v>1.1000000000000001</v>
      </c>
      <c r="AV1940" s="46">
        <v>1.3</v>
      </c>
      <c r="AW1940" s="46">
        <v>0.3</v>
      </c>
      <c r="AX1940" s="46">
        <v>3</v>
      </c>
      <c r="AY1940" s="46">
        <v>2.2000000000000002</v>
      </c>
      <c r="AZ1940" s="46">
        <v>0</v>
      </c>
      <c r="BA1940" s="46">
        <v>0</v>
      </c>
      <c r="BB1940" s="46">
        <v>0</v>
      </c>
      <c r="BC1940" s="46">
        <v>0.5</v>
      </c>
      <c r="BD1940" s="46">
        <v>1.5</v>
      </c>
      <c r="BE1940" s="46">
        <v>1.4</v>
      </c>
      <c r="BF1940" s="46">
        <v>0.3</v>
      </c>
      <c r="BG1940" s="46">
        <v>0.4</v>
      </c>
      <c r="BH1940" s="46">
        <v>1.1000000000000001</v>
      </c>
      <c r="BI1940" s="46"/>
      <c r="BJ1940" s="46"/>
      <c r="BK1940" s="46"/>
      <c r="BL1940" s="46"/>
      <c r="BM1940" s="46"/>
      <c r="BN1940" s="46"/>
      <c r="BO1940" s="46"/>
      <c r="BP1940" s="46"/>
      <c r="BQ1940" s="46"/>
      <c r="BR1940" s="46"/>
      <c r="BS1940" s="46"/>
      <c r="BT1940" s="46"/>
      <c r="BU1940" s="46"/>
      <c r="BV1940" s="46"/>
      <c r="BW1940" s="46"/>
      <c r="BX1940" s="46"/>
      <c r="BY1940" s="46"/>
      <c r="BZ1940" s="46"/>
      <c r="CA1940" s="46"/>
      <c r="CB1940" s="46"/>
      <c r="CC1940" s="46"/>
    </row>
    <row r="1941" spans="7:81" x14ac:dyDescent="0.25">
      <c r="G1941" t="s">
        <v>134</v>
      </c>
      <c r="H1941" s="40">
        <v>42117</v>
      </c>
      <c r="I1941" s="46">
        <v>1.5</v>
      </c>
      <c r="J1941" s="46">
        <v>0</v>
      </c>
      <c r="K1941" s="46" t="s">
        <v>74</v>
      </c>
      <c r="L1941" s="46">
        <v>0</v>
      </c>
      <c r="M1941" s="46" t="s">
        <v>74</v>
      </c>
      <c r="N1941" s="46">
        <v>0</v>
      </c>
      <c r="O1941" s="46" t="s">
        <v>74</v>
      </c>
      <c r="P1941" s="46">
        <v>0</v>
      </c>
      <c r="Q1941" s="46" t="s">
        <v>74</v>
      </c>
      <c r="R1941" s="46">
        <v>0</v>
      </c>
      <c r="S1941" s="46" t="s">
        <v>74</v>
      </c>
      <c r="T1941" s="46">
        <v>0</v>
      </c>
      <c r="U1941" s="46" t="s">
        <v>74</v>
      </c>
      <c r="V1941" s="46">
        <v>0</v>
      </c>
      <c r="W1941" s="46" t="s">
        <v>74</v>
      </c>
      <c r="X1941" s="46">
        <v>0</v>
      </c>
      <c r="Y1941" s="46" t="s">
        <v>74</v>
      </c>
      <c r="Z1941" s="46">
        <v>0</v>
      </c>
      <c r="AA1941" s="46" t="s">
        <v>74</v>
      </c>
      <c r="AB1941" s="46">
        <v>0</v>
      </c>
      <c r="AC1941" s="46" t="s">
        <v>74</v>
      </c>
      <c r="AD1941" s="46">
        <v>0</v>
      </c>
      <c r="AE1941" s="46" t="s">
        <v>74</v>
      </c>
      <c r="AF1941" s="46">
        <v>0</v>
      </c>
      <c r="AG1941" s="46" t="s">
        <v>74</v>
      </c>
      <c r="AH1941" s="46">
        <v>0</v>
      </c>
      <c r="AI1941" s="46" t="s">
        <v>74</v>
      </c>
      <c r="AJ1941" s="46">
        <v>0</v>
      </c>
      <c r="AK1941" s="46" t="s">
        <v>74</v>
      </c>
      <c r="AL1941" s="46">
        <v>0</v>
      </c>
      <c r="AM1941" s="46" t="s">
        <v>74</v>
      </c>
      <c r="AN1941" s="50"/>
      <c r="AO1941" s="46"/>
      <c r="AP1941" s="46"/>
      <c r="AQ1941" s="46"/>
      <c r="AR1941" s="46"/>
      <c r="AS1941" s="46"/>
      <c r="AT1941" s="46"/>
      <c r="AU1941" s="46"/>
      <c r="AV1941" s="46"/>
      <c r="AW1941" s="46"/>
      <c r="AX1941" s="46"/>
      <c r="AY1941" s="46"/>
      <c r="AZ1941" s="46"/>
      <c r="BA1941" s="46"/>
      <c r="BB1941" s="46"/>
      <c r="BC1941" s="46"/>
      <c r="BD1941" s="46"/>
      <c r="BE1941" s="46"/>
      <c r="BF1941" s="46"/>
      <c r="BG1941" s="46"/>
      <c r="BH1941" s="46"/>
      <c r="BI1941" s="46"/>
      <c r="BJ1941" s="46"/>
      <c r="BK1941" s="46"/>
      <c r="BL1941" s="46"/>
      <c r="BM1941" s="46"/>
      <c r="BN1941" s="46"/>
      <c r="BO1941" s="46"/>
      <c r="BP1941" s="46"/>
      <c r="BQ1941" s="46"/>
      <c r="BR1941" s="46"/>
      <c r="BS1941" s="46"/>
      <c r="BT1941" s="46"/>
      <c r="BU1941" s="46"/>
      <c r="BV1941" s="46"/>
      <c r="BW1941" s="46"/>
      <c r="BX1941" s="46"/>
      <c r="BY1941" s="46"/>
      <c r="BZ1941" s="46"/>
      <c r="CA1941" s="46"/>
      <c r="CB1941" s="46"/>
      <c r="CC1941" s="46"/>
    </row>
    <row r="1942" spans="7:81" x14ac:dyDescent="0.25">
      <c r="G1942" t="s">
        <v>134</v>
      </c>
      <c r="H1942" s="40">
        <v>42118</v>
      </c>
      <c r="I1942" s="46">
        <v>0</v>
      </c>
      <c r="J1942" s="46">
        <v>0</v>
      </c>
      <c r="K1942" s="46" t="s">
        <v>74</v>
      </c>
      <c r="L1942" s="46">
        <v>0</v>
      </c>
      <c r="M1942" s="46" t="s">
        <v>74</v>
      </c>
      <c r="N1942" s="46">
        <v>0</v>
      </c>
      <c r="O1942" s="46" t="s">
        <v>74</v>
      </c>
      <c r="P1942" s="46">
        <v>42.339942176004833</v>
      </c>
      <c r="Q1942" s="46" t="s">
        <v>74</v>
      </c>
      <c r="R1942" s="46">
        <v>43.79119153444843</v>
      </c>
      <c r="S1942" s="46" t="s">
        <v>74</v>
      </c>
      <c r="T1942" s="46">
        <v>0</v>
      </c>
      <c r="U1942" s="46" t="s">
        <v>74</v>
      </c>
      <c r="V1942" s="46">
        <v>0</v>
      </c>
      <c r="W1942" s="46" t="s">
        <v>74</v>
      </c>
      <c r="X1942" s="46">
        <v>0</v>
      </c>
      <c r="Y1942" s="46" t="s">
        <v>74</v>
      </c>
      <c r="Z1942" s="46">
        <v>0</v>
      </c>
      <c r="AA1942" s="46" t="s">
        <v>74</v>
      </c>
      <c r="AB1942" s="46">
        <v>0</v>
      </c>
      <c r="AC1942" s="46" t="s">
        <v>74</v>
      </c>
      <c r="AD1942" s="46">
        <v>0</v>
      </c>
      <c r="AE1942" s="46" t="s">
        <v>74</v>
      </c>
      <c r="AF1942" s="46">
        <v>0</v>
      </c>
      <c r="AG1942" s="46" t="s">
        <v>74</v>
      </c>
      <c r="AH1942" s="46">
        <v>0</v>
      </c>
      <c r="AI1942" s="46" t="s">
        <v>74</v>
      </c>
      <c r="AJ1942" s="46">
        <v>0</v>
      </c>
      <c r="AK1942" s="46" t="s">
        <v>74</v>
      </c>
      <c r="AL1942" s="46">
        <v>0</v>
      </c>
      <c r="AM1942" s="46" t="s">
        <v>74</v>
      </c>
      <c r="AN1942" s="50"/>
      <c r="AO1942" s="46"/>
      <c r="AP1942" s="46"/>
      <c r="AQ1942" s="46"/>
      <c r="AR1942" s="46"/>
      <c r="AS1942" s="46"/>
      <c r="AT1942" s="46"/>
      <c r="AU1942" s="46"/>
      <c r="AV1942" s="46"/>
      <c r="AW1942" s="46"/>
      <c r="AX1942" s="46"/>
      <c r="AY1942" s="46"/>
      <c r="AZ1942" s="46"/>
      <c r="BA1942" s="46"/>
      <c r="BB1942" s="46"/>
      <c r="BC1942" s="46"/>
      <c r="BD1942" s="46"/>
      <c r="BE1942" s="46"/>
      <c r="BF1942" s="46"/>
      <c r="BG1942" s="46"/>
      <c r="BH1942" s="46"/>
      <c r="BI1942" s="46"/>
      <c r="BJ1942" s="46"/>
      <c r="BK1942" s="46"/>
      <c r="BL1942" s="46"/>
      <c r="BM1942" s="46"/>
      <c r="BN1942" s="46"/>
      <c r="BO1942" s="46"/>
      <c r="BP1942" s="46"/>
      <c r="BQ1942" s="46"/>
      <c r="BR1942" s="46"/>
      <c r="BS1942" s="46"/>
      <c r="BT1942" s="46"/>
      <c r="BU1942" s="46"/>
      <c r="BV1942" s="46"/>
      <c r="BW1942" s="46"/>
      <c r="BX1942" s="46"/>
      <c r="BY1942" s="46"/>
      <c r="BZ1942" s="46"/>
      <c r="CA1942" s="46"/>
      <c r="CB1942" s="46"/>
      <c r="CC1942" s="46"/>
    </row>
    <row r="1943" spans="7:81" x14ac:dyDescent="0.25">
      <c r="G1943" t="s">
        <v>134</v>
      </c>
      <c r="H1943" s="40">
        <v>42119</v>
      </c>
      <c r="I1943" s="46">
        <v>0</v>
      </c>
      <c r="J1943" s="46">
        <v>0</v>
      </c>
      <c r="K1943" s="46" t="s">
        <v>74</v>
      </c>
      <c r="L1943" s="46">
        <v>0</v>
      </c>
      <c r="M1943" s="46" t="s">
        <v>74</v>
      </c>
      <c r="N1943" s="46">
        <v>0</v>
      </c>
      <c r="O1943" s="46" t="s">
        <v>74</v>
      </c>
      <c r="P1943" s="46">
        <v>0</v>
      </c>
      <c r="Q1943" s="46" t="s">
        <v>74</v>
      </c>
      <c r="R1943" s="46">
        <v>0</v>
      </c>
      <c r="S1943" s="46" t="s">
        <v>74</v>
      </c>
      <c r="T1943" s="46">
        <v>0</v>
      </c>
      <c r="U1943" s="46" t="s">
        <v>74</v>
      </c>
      <c r="V1943" s="46">
        <v>0</v>
      </c>
      <c r="W1943" s="46" t="s">
        <v>74</v>
      </c>
      <c r="X1943" s="46">
        <v>0</v>
      </c>
      <c r="Y1943" s="46" t="s">
        <v>74</v>
      </c>
      <c r="Z1943" s="46">
        <v>0</v>
      </c>
      <c r="AA1943" s="46" t="s">
        <v>74</v>
      </c>
      <c r="AB1943" s="46">
        <v>0</v>
      </c>
      <c r="AC1943" s="46" t="s">
        <v>74</v>
      </c>
      <c r="AD1943" s="46">
        <v>0</v>
      </c>
      <c r="AE1943" s="46" t="s">
        <v>74</v>
      </c>
      <c r="AF1943" s="46">
        <v>0</v>
      </c>
      <c r="AG1943" s="46" t="s">
        <v>74</v>
      </c>
      <c r="AH1943" s="46">
        <v>0</v>
      </c>
      <c r="AI1943" s="46" t="s">
        <v>74</v>
      </c>
      <c r="AJ1943" s="46">
        <v>0</v>
      </c>
      <c r="AK1943" s="46" t="s">
        <v>74</v>
      </c>
      <c r="AL1943" s="46">
        <v>0</v>
      </c>
      <c r="AM1943" s="46" t="s">
        <v>74</v>
      </c>
      <c r="AN1943" s="50"/>
      <c r="AO1943" s="46"/>
      <c r="AP1943" s="46"/>
      <c r="AQ1943" s="46"/>
      <c r="AR1943" s="46"/>
      <c r="AS1943" s="46"/>
      <c r="AT1943" s="46"/>
      <c r="AU1943" s="46"/>
      <c r="AV1943" s="46"/>
      <c r="AW1943" s="46"/>
      <c r="AX1943" s="46"/>
      <c r="AY1943" s="46"/>
      <c r="AZ1943" s="46"/>
      <c r="BA1943" s="46"/>
      <c r="BB1943" s="46"/>
      <c r="BC1943" s="46"/>
      <c r="BD1943" s="46"/>
      <c r="BE1943" s="46"/>
      <c r="BF1943" s="46"/>
      <c r="BG1943" s="46"/>
      <c r="BH1943" s="46"/>
      <c r="BI1943" s="46"/>
      <c r="BJ1943" s="46"/>
      <c r="BK1943" s="46"/>
      <c r="BL1943" s="46"/>
      <c r="BM1943" s="46"/>
      <c r="BN1943" s="46"/>
      <c r="BO1943" s="46"/>
      <c r="BP1943" s="46"/>
      <c r="BQ1943" s="46"/>
      <c r="BR1943" s="46"/>
      <c r="BS1943" s="46"/>
      <c r="BT1943" s="46"/>
      <c r="BU1943" s="46"/>
      <c r="BV1943" s="46"/>
      <c r="BW1943" s="46"/>
      <c r="BX1943" s="46"/>
      <c r="BY1943" s="46"/>
      <c r="BZ1943" s="46"/>
      <c r="CA1943" s="46"/>
      <c r="CB1943" s="46"/>
      <c r="CC1943" s="46"/>
    </row>
    <row r="1944" spans="7:81" x14ac:dyDescent="0.25">
      <c r="G1944" t="s">
        <v>134</v>
      </c>
      <c r="H1944" s="40">
        <v>42120</v>
      </c>
      <c r="I1944" s="46">
        <v>0</v>
      </c>
      <c r="J1944" s="46">
        <v>0</v>
      </c>
      <c r="K1944" s="46" t="s">
        <v>74</v>
      </c>
      <c r="L1944" s="46">
        <v>0</v>
      </c>
      <c r="M1944" s="46" t="s">
        <v>74</v>
      </c>
      <c r="N1944" s="46">
        <v>0</v>
      </c>
      <c r="O1944" s="46" t="s">
        <v>74</v>
      </c>
      <c r="P1944" s="46">
        <v>0</v>
      </c>
      <c r="Q1944" s="46" t="s">
        <v>74</v>
      </c>
      <c r="R1944" s="46">
        <v>0</v>
      </c>
      <c r="S1944" s="46" t="s">
        <v>74</v>
      </c>
      <c r="T1944" s="46">
        <v>0</v>
      </c>
      <c r="U1944" s="46" t="s">
        <v>74</v>
      </c>
      <c r="V1944" s="46">
        <v>0</v>
      </c>
      <c r="W1944" s="46" t="s">
        <v>74</v>
      </c>
      <c r="X1944" s="46">
        <v>0</v>
      </c>
      <c r="Y1944" s="46" t="s">
        <v>74</v>
      </c>
      <c r="Z1944" s="46">
        <v>0</v>
      </c>
      <c r="AA1944" s="46" t="s">
        <v>74</v>
      </c>
      <c r="AB1944" s="46">
        <v>0</v>
      </c>
      <c r="AC1944" s="46" t="s">
        <v>74</v>
      </c>
      <c r="AD1944" s="46">
        <v>0</v>
      </c>
      <c r="AE1944" s="46" t="s">
        <v>74</v>
      </c>
      <c r="AF1944" s="46">
        <v>0</v>
      </c>
      <c r="AG1944" s="46" t="s">
        <v>74</v>
      </c>
      <c r="AH1944" s="46">
        <v>0</v>
      </c>
      <c r="AI1944" s="46" t="s">
        <v>74</v>
      </c>
      <c r="AJ1944" s="46">
        <v>0</v>
      </c>
      <c r="AK1944" s="46" t="s">
        <v>74</v>
      </c>
      <c r="AL1944" s="46">
        <v>0</v>
      </c>
      <c r="AM1944" s="46" t="s">
        <v>74</v>
      </c>
      <c r="AN1944" s="50"/>
      <c r="AO1944" s="46"/>
      <c r="AP1944" s="46"/>
      <c r="AQ1944" s="46"/>
      <c r="AR1944" s="46"/>
      <c r="AS1944" s="46"/>
      <c r="AT1944" s="46"/>
      <c r="AU1944" s="46"/>
      <c r="AV1944" s="46"/>
      <c r="AW1944" s="46"/>
      <c r="AX1944" s="46"/>
      <c r="AY1944" s="46"/>
      <c r="AZ1944" s="46"/>
      <c r="BA1944" s="46"/>
      <c r="BB1944" s="46"/>
      <c r="BC1944" s="46"/>
      <c r="BD1944" s="46"/>
      <c r="BE1944" s="46"/>
      <c r="BF1944" s="46"/>
      <c r="BG1944" s="46"/>
      <c r="BH1944" s="46"/>
      <c r="BI1944" s="46"/>
      <c r="BJ1944" s="46"/>
      <c r="BK1944" s="46"/>
      <c r="BL1944" s="46"/>
      <c r="BM1944" s="46"/>
      <c r="BN1944" s="46"/>
      <c r="BO1944" s="46"/>
      <c r="BP1944" s="46"/>
      <c r="BQ1944" s="46"/>
      <c r="BR1944" s="46"/>
      <c r="BS1944" s="46"/>
      <c r="BT1944" s="46"/>
      <c r="BU1944" s="46"/>
      <c r="BV1944" s="46"/>
      <c r="BW1944" s="46"/>
      <c r="BX1944" s="46"/>
      <c r="BY1944" s="46"/>
      <c r="BZ1944" s="46"/>
      <c r="CA1944" s="46"/>
      <c r="CB1944" s="46"/>
      <c r="CC1944" s="46"/>
    </row>
    <row r="1945" spans="7:81" x14ac:dyDescent="0.25">
      <c r="G1945" t="s">
        <v>134</v>
      </c>
      <c r="H1945" s="40">
        <v>42121</v>
      </c>
      <c r="I1945" s="46">
        <v>18</v>
      </c>
      <c r="J1945" s="46">
        <v>0</v>
      </c>
      <c r="K1945" s="46" t="s">
        <v>74</v>
      </c>
      <c r="L1945" s="46">
        <v>0</v>
      </c>
      <c r="M1945" s="46" t="s">
        <v>74</v>
      </c>
      <c r="N1945" s="46">
        <v>0</v>
      </c>
      <c r="O1945" s="46" t="s">
        <v>74</v>
      </c>
      <c r="P1945" s="46">
        <v>0</v>
      </c>
      <c r="Q1945" s="46" t="s">
        <v>74</v>
      </c>
      <c r="R1945" s="46">
        <v>0</v>
      </c>
      <c r="S1945" s="46" t="s">
        <v>74</v>
      </c>
      <c r="T1945" s="46">
        <v>0</v>
      </c>
      <c r="U1945" s="46" t="s">
        <v>74</v>
      </c>
      <c r="V1945" s="46">
        <v>0</v>
      </c>
      <c r="W1945" s="46" t="s">
        <v>74</v>
      </c>
      <c r="X1945" s="46">
        <v>0</v>
      </c>
      <c r="Y1945" s="46" t="s">
        <v>74</v>
      </c>
      <c r="Z1945" s="46">
        <v>0</v>
      </c>
      <c r="AA1945" s="46" t="s">
        <v>74</v>
      </c>
      <c r="AB1945" s="46">
        <v>0</v>
      </c>
      <c r="AC1945" s="46" t="s">
        <v>74</v>
      </c>
      <c r="AD1945" s="46">
        <v>0</v>
      </c>
      <c r="AE1945" s="46" t="s">
        <v>74</v>
      </c>
      <c r="AF1945" s="46">
        <v>0</v>
      </c>
      <c r="AG1945" s="46" t="s">
        <v>74</v>
      </c>
      <c r="AH1945" s="46">
        <v>0</v>
      </c>
      <c r="AI1945" s="46" t="s">
        <v>74</v>
      </c>
      <c r="AJ1945" s="46">
        <v>0</v>
      </c>
      <c r="AK1945" s="46" t="s">
        <v>74</v>
      </c>
      <c r="AL1945" s="46">
        <v>0</v>
      </c>
      <c r="AM1945" s="46" t="s">
        <v>74</v>
      </c>
      <c r="AN1945" s="50"/>
      <c r="AO1945" s="46"/>
      <c r="AP1945" s="46"/>
      <c r="AQ1945" s="46"/>
      <c r="AR1945" s="46"/>
      <c r="AS1945" s="46"/>
      <c r="AT1945" s="46"/>
      <c r="AU1945" s="46"/>
      <c r="AV1945" s="46"/>
      <c r="AW1945" s="46"/>
      <c r="AX1945" s="46"/>
      <c r="AY1945" s="46"/>
      <c r="AZ1945" s="46"/>
      <c r="BA1945" s="46"/>
      <c r="BB1945" s="46"/>
      <c r="BC1945" s="46"/>
      <c r="BD1945" s="46"/>
      <c r="BE1945" s="46"/>
      <c r="BF1945" s="46"/>
      <c r="BG1945" s="46"/>
      <c r="BH1945" s="46"/>
      <c r="BI1945" s="46"/>
      <c r="BJ1945" s="46"/>
      <c r="BK1945" s="46"/>
      <c r="BL1945" s="46"/>
      <c r="BM1945" s="46"/>
      <c r="BN1945" s="46"/>
      <c r="BO1945" s="46"/>
      <c r="BP1945" s="46"/>
      <c r="BQ1945" s="46"/>
      <c r="BR1945" s="46"/>
      <c r="BS1945" s="46"/>
      <c r="BT1945" s="46"/>
      <c r="BU1945" s="46"/>
      <c r="BV1945" s="46"/>
      <c r="BW1945" s="46"/>
      <c r="BX1945" s="46"/>
      <c r="BY1945" s="46"/>
      <c r="BZ1945" s="46"/>
      <c r="CA1945" s="46"/>
      <c r="CB1945" s="46"/>
      <c r="CC1945" s="46"/>
    </row>
    <row r="1946" spans="7:81" x14ac:dyDescent="0.25">
      <c r="G1946" t="s">
        <v>134</v>
      </c>
      <c r="H1946" s="40">
        <v>42122</v>
      </c>
      <c r="I1946" s="46">
        <v>1.5</v>
      </c>
      <c r="J1946" s="46">
        <v>0</v>
      </c>
      <c r="K1946" s="46" t="s">
        <v>74</v>
      </c>
      <c r="L1946" s="46">
        <v>0</v>
      </c>
      <c r="M1946" s="46" t="s">
        <v>74</v>
      </c>
      <c r="N1946" s="46">
        <v>0</v>
      </c>
      <c r="O1946" s="46" t="s">
        <v>74</v>
      </c>
      <c r="P1946" s="46">
        <v>0</v>
      </c>
      <c r="Q1946" s="46" t="s">
        <v>74</v>
      </c>
      <c r="R1946" s="46">
        <v>0</v>
      </c>
      <c r="S1946" s="46" t="s">
        <v>74</v>
      </c>
      <c r="T1946" s="46">
        <v>0</v>
      </c>
      <c r="U1946" s="46" t="s">
        <v>74</v>
      </c>
      <c r="V1946" s="46">
        <v>0</v>
      </c>
      <c r="W1946" s="46" t="s">
        <v>74</v>
      </c>
      <c r="X1946" s="46">
        <v>0</v>
      </c>
      <c r="Y1946" s="46" t="s">
        <v>74</v>
      </c>
      <c r="Z1946" s="46">
        <v>0</v>
      </c>
      <c r="AA1946" s="46" t="s">
        <v>74</v>
      </c>
      <c r="AB1946" s="46">
        <v>0</v>
      </c>
      <c r="AC1946" s="46" t="s">
        <v>74</v>
      </c>
      <c r="AD1946" s="46">
        <v>0</v>
      </c>
      <c r="AE1946" s="46" t="s">
        <v>74</v>
      </c>
      <c r="AF1946" s="46">
        <v>0</v>
      </c>
      <c r="AG1946" s="46" t="s">
        <v>74</v>
      </c>
      <c r="AH1946" s="46">
        <v>0</v>
      </c>
      <c r="AI1946" s="46" t="s">
        <v>74</v>
      </c>
      <c r="AJ1946" s="46">
        <v>0</v>
      </c>
      <c r="AK1946" s="46" t="s">
        <v>74</v>
      </c>
      <c r="AL1946" s="46">
        <v>0</v>
      </c>
      <c r="AM1946" s="46" t="s">
        <v>74</v>
      </c>
      <c r="AN1946" s="50"/>
      <c r="AO1946" s="46"/>
      <c r="AP1946" s="46"/>
      <c r="AQ1946" s="46"/>
      <c r="AR1946" s="46"/>
      <c r="AS1946" s="46"/>
      <c r="AT1946" s="46"/>
      <c r="AU1946" s="46"/>
      <c r="AV1946" s="46"/>
      <c r="AW1946" s="46"/>
      <c r="AX1946" s="46"/>
      <c r="AY1946" s="46"/>
      <c r="AZ1946" s="46"/>
      <c r="BA1946" s="46"/>
      <c r="BB1946" s="46"/>
      <c r="BC1946" s="46"/>
      <c r="BD1946" s="46"/>
      <c r="BE1946" s="46"/>
      <c r="BF1946" s="46"/>
      <c r="BG1946" s="46"/>
      <c r="BH1946" s="46"/>
      <c r="BI1946" s="46"/>
      <c r="BJ1946" s="46"/>
      <c r="BK1946" s="46"/>
      <c r="BL1946" s="46"/>
      <c r="BM1946" s="46"/>
      <c r="BN1946" s="46"/>
      <c r="BO1946" s="46"/>
      <c r="BP1946" s="46"/>
      <c r="BQ1946" s="46"/>
      <c r="BR1946" s="46"/>
      <c r="BS1946" s="46"/>
      <c r="BT1946" s="46"/>
      <c r="BU1946" s="46"/>
      <c r="BV1946" s="46"/>
      <c r="BW1946" s="46"/>
      <c r="BX1946" s="46"/>
      <c r="BY1946" s="46"/>
      <c r="BZ1946" s="46"/>
      <c r="CA1946" s="46"/>
      <c r="CB1946" s="46"/>
      <c r="CC1946" s="46"/>
    </row>
    <row r="1947" spans="7:81" x14ac:dyDescent="0.25">
      <c r="G1947" t="s">
        <v>134</v>
      </c>
      <c r="H1947" s="40">
        <v>42123</v>
      </c>
      <c r="I1947" s="46">
        <v>0.5</v>
      </c>
      <c r="J1947" s="46">
        <v>0</v>
      </c>
      <c r="K1947" s="46" t="s">
        <v>74</v>
      </c>
      <c r="L1947" s="46">
        <v>0</v>
      </c>
      <c r="M1947" s="46" t="s">
        <v>74</v>
      </c>
      <c r="N1947" s="46">
        <v>0</v>
      </c>
      <c r="O1947" s="46" t="s">
        <v>74</v>
      </c>
      <c r="P1947" s="46">
        <v>0</v>
      </c>
      <c r="Q1947" s="46" t="s">
        <v>74</v>
      </c>
      <c r="R1947" s="46">
        <v>0</v>
      </c>
      <c r="S1947" s="46" t="s">
        <v>74</v>
      </c>
      <c r="T1947" s="46">
        <v>0</v>
      </c>
      <c r="U1947" s="46" t="s">
        <v>74</v>
      </c>
      <c r="V1947" s="46">
        <v>0</v>
      </c>
      <c r="W1947" s="46" t="s">
        <v>74</v>
      </c>
      <c r="X1947" s="46">
        <v>0</v>
      </c>
      <c r="Y1947" s="46" t="s">
        <v>74</v>
      </c>
      <c r="Z1947" s="46">
        <v>0</v>
      </c>
      <c r="AA1947" s="46">
        <v>1</v>
      </c>
      <c r="AB1947" s="46">
        <v>0</v>
      </c>
      <c r="AC1947" s="46">
        <v>0.5</v>
      </c>
      <c r="AD1947" s="46">
        <v>0</v>
      </c>
      <c r="AE1947" s="46">
        <v>0.93333333333333324</v>
      </c>
      <c r="AF1947" s="46">
        <v>0</v>
      </c>
      <c r="AG1947" s="46">
        <v>0</v>
      </c>
      <c r="AH1947" s="46">
        <v>0</v>
      </c>
      <c r="AI1947" s="46">
        <v>0</v>
      </c>
      <c r="AJ1947" s="46">
        <v>0</v>
      </c>
      <c r="AK1947" s="46">
        <v>0</v>
      </c>
      <c r="AL1947" s="46">
        <v>0</v>
      </c>
      <c r="AM1947" s="46">
        <v>5.1000000000000005</v>
      </c>
      <c r="AN1947" s="50"/>
      <c r="AO1947" s="46"/>
      <c r="AP1947" s="46"/>
      <c r="AQ1947" s="46"/>
      <c r="AR1947" s="46"/>
      <c r="AS1947" s="46"/>
      <c r="AT1947" s="46"/>
      <c r="AU1947" s="46"/>
      <c r="AV1947" s="46"/>
      <c r="AW1947" s="46"/>
      <c r="AX1947" s="46"/>
      <c r="AY1947" s="46"/>
      <c r="AZ1947" s="46"/>
      <c r="BA1947" s="46"/>
      <c r="BB1947" s="46"/>
      <c r="BC1947" s="46"/>
      <c r="BD1947" s="46"/>
      <c r="BE1947" s="46"/>
      <c r="BF1947" s="46"/>
      <c r="BG1947" s="46"/>
      <c r="BH1947" s="46"/>
      <c r="BI1947" s="46">
        <v>0</v>
      </c>
      <c r="BJ1947" s="46">
        <v>2.2000000000000002</v>
      </c>
      <c r="BK1947" s="46">
        <v>0.8</v>
      </c>
      <c r="BL1947" s="46">
        <v>0</v>
      </c>
      <c r="BM1947" s="46">
        <v>1.5</v>
      </c>
      <c r="BN1947" s="46">
        <v>0</v>
      </c>
      <c r="BO1947" s="46">
        <v>0</v>
      </c>
      <c r="BP1947" s="46">
        <v>1.5</v>
      </c>
      <c r="BQ1947" s="46">
        <v>1.3</v>
      </c>
      <c r="BR1947" s="46">
        <v>0</v>
      </c>
      <c r="BS1947" s="46">
        <v>0</v>
      </c>
      <c r="BT1947" s="46">
        <v>0</v>
      </c>
      <c r="BU1947" s="46">
        <v>0</v>
      </c>
      <c r="BV1947" s="46">
        <v>0</v>
      </c>
      <c r="BW1947" s="46">
        <v>0</v>
      </c>
      <c r="BX1947" s="46">
        <v>0</v>
      </c>
      <c r="BY1947" s="46">
        <v>0</v>
      </c>
      <c r="BZ1947" s="46">
        <v>0</v>
      </c>
      <c r="CA1947" s="46">
        <v>1.8</v>
      </c>
      <c r="CB1947" s="46">
        <v>2</v>
      </c>
      <c r="CC1947" s="46">
        <v>11.5</v>
      </c>
    </row>
    <row r="1948" spans="7:81" x14ac:dyDescent="0.25">
      <c r="G1948" t="s">
        <v>134</v>
      </c>
      <c r="H1948" s="40">
        <v>42124</v>
      </c>
      <c r="I1948" s="46">
        <v>5</v>
      </c>
      <c r="J1948" s="46">
        <v>0</v>
      </c>
      <c r="K1948" s="46" t="s">
        <v>74</v>
      </c>
      <c r="L1948" s="46">
        <v>0</v>
      </c>
      <c r="M1948" s="46" t="s">
        <v>74</v>
      </c>
      <c r="N1948" s="46">
        <v>0</v>
      </c>
      <c r="O1948" s="46" t="s">
        <v>74</v>
      </c>
      <c r="P1948" s="46">
        <v>0</v>
      </c>
      <c r="Q1948" s="46" t="s">
        <v>74</v>
      </c>
      <c r="R1948" s="46">
        <v>0</v>
      </c>
      <c r="S1948" s="46" t="s">
        <v>74</v>
      </c>
      <c r="T1948" s="46">
        <v>0</v>
      </c>
      <c r="U1948" s="46" t="s">
        <v>74</v>
      </c>
      <c r="V1948" s="46">
        <v>0</v>
      </c>
      <c r="W1948" s="46" t="s">
        <v>74</v>
      </c>
      <c r="X1948" s="46">
        <v>0</v>
      </c>
      <c r="Y1948" s="46" t="s">
        <v>74</v>
      </c>
      <c r="Z1948" s="46">
        <v>0</v>
      </c>
      <c r="AA1948" s="46" t="s">
        <v>74</v>
      </c>
      <c r="AB1948" s="46">
        <v>0</v>
      </c>
      <c r="AC1948" s="46" t="s">
        <v>74</v>
      </c>
      <c r="AD1948" s="46">
        <v>0</v>
      </c>
      <c r="AE1948" s="46" t="s">
        <v>74</v>
      </c>
      <c r="AF1948" s="46">
        <v>0</v>
      </c>
      <c r="AG1948" s="46" t="s">
        <v>74</v>
      </c>
      <c r="AH1948" s="46">
        <v>0</v>
      </c>
      <c r="AI1948" s="46" t="s">
        <v>74</v>
      </c>
      <c r="AJ1948" s="46">
        <v>0</v>
      </c>
      <c r="AK1948" s="46" t="s">
        <v>74</v>
      </c>
      <c r="AL1948" s="46">
        <v>0</v>
      </c>
      <c r="AM1948" s="46" t="s">
        <v>74</v>
      </c>
      <c r="AN1948" s="50"/>
      <c r="AO1948" s="46"/>
      <c r="AP1948" s="46"/>
      <c r="AQ1948" s="46"/>
      <c r="AR1948" s="46"/>
      <c r="AS1948" s="46"/>
      <c r="AT1948" s="46"/>
      <c r="AU1948" s="46"/>
      <c r="AV1948" s="46"/>
      <c r="AW1948" s="46"/>
      <c r="AX1948" s="46"/>
      <c r="AY1948" s="46"/>
      <c r="AZ1948" s="46"/>
      <c r="BA1948" s="46"/>
      <c r="BB1948" s="46"/>
      <c r="BC1948" s="46"/>
      <c r="BD1948" s="46"/>
      <c r="BE1948" s="46"/>
      <c r="BF1948" s="46"/>
      <c r="BG1948" s="46"/>
      <c r="BH1948" s="46"/>
      <c r="BI1948" s="46"/>
      <c r="BJ1948" s="46"/>
      <c r="BK1948" s="46"/>
      <c r="BL1948" s="46"/>
      <c r="BM1948" s="46"/>
      <c r="BN1948" s="46"/>
      <c r="BO1948" s="46"/>
      <c r="BP1948" s="46"/>
      <c r="BQ1948" s="46"/>
      <c r="BR1948" s="46"/>
      <c r="BS1948" s="46"/>
      <c r="BT1948" s="46"/>
      <c r="BU1948" s="46"/>
      <c r="BV1948" s="46"/>
      <c r="BW1948" s="46"/>
      <c r="BX1948" s="46"/>
      <c r="BY1948" s="46"/>
      <c r="BZ1948" s="46"/>
      <c r="CA1948" s="46"/>
      <c r="CB1948" s="46"/>
      <c r="CC1948" s="46"/>
    </row>
    <row r="1949" spans="7:81" x14ac:dyDescent="0.25">
      <c r="G1949" t="s">
        <v>134</v>
      </c>
      <c r="H1949" s="40">
        <v>42125</v>
      </c>
      <c r="I1949" s="46">
        <v>0</v>
      </c>
      <c r="J1949" s="46">
        <v>0</v>
      </c>
      <c r="K1949" s="46" t="s">
        <v>74</v>
      </c>
      <c r="L1949" s="46">
        <v>0</v>
      </c>
      <c r="M1949" s="46" t="s">
        <v>74</v>
      </c>
      <c r="N1949" s="46">
        <v>0</v>
      </c>
      <c r="O1949" s="46" t="s">
        <v>74</v>
      </c>
      <c r="P1949" s="46">
        <v>0</v>
      </c>
      <c r="Q1949" s="46" t="s">
        <v>74</v>
      </c>
      <c r="R1949" s="46">
        <v>0</v>
      </c>
      <c r="S1949" s="46" t="s">
        <v>74</v>
      </c>
      <c r="T1949" s="46">
        <v>0</v>
      </c>
      <c r="U1949" s="46" t="s">
        <v>74</v>
      </c>
      <c r="V1949" s="46">
        <v>0</v>
      </c>
      <c r="W1949" s="46" t="s">
        <v>74</v>
      </c>
      <c r="X1949" s="46">
        <v>0</v>
      </c>
      <c r="Y1949" s="46" t="s">
        <v>74</v>
      </c>
      <c r="Z1949" s="46">
        <v>0</v>
      </c>
      <c r="AA1949" s="46" t="s">
        <v>74</v>
      </c>
      <c r="AB1949" s="46">
        <v>0</v>
      </c>
      <c r="AC1949" s="46" t="s">
        <v>74</v>
      </c>
      <c r="AD1949" s="46">
        <v>0</v>
      </c>
      <c r="AE1949" s="46" t="s">
        <v>74</v>
      </c>
      <c r="AF1949" s="46">
        <v>0</v>
      </c>
      <c r="AG1949" s="46" t="s">
        <v>74</v>
      </c>
      <c r="AH1949" s="46">
        <v>0</v>
      </c>
      <c r="AI1949" s="46" t="s">
        <v>74</v>
      </c>
      <c r="AJ1949" s="46">
        <v>0</v>
      </c>
      <c r="AK1949" s="46" t="s">
        <v>74</v>
      </c>
      <c r="AL1949" s="46">
        <v>0</v>
      </c>
      <c r="AM1949" s="46" t="s">
        <v>74</v>
      </c>
      <c r="AN1949" s="50"/>
      <c r="AO1949" s="46"/>
      <c r="AP1949" s="46"/>
      <c r="AQ1949" s="46"/>
      <c r="AR1949" s="46"/>
      <c r="AS1949" s="46"/>
      <c r="AT1949" s="46"/>
      <c r="AU1949" s="46"/>
      <c r="AV1949" s="46"/>
      <c r="AW1949" s="46"/>
      <c r="AX1949" s="46"/>
      <c r="AY1949" s="46"/>
      <c r="AZ1949" s="46"/>
      <c r="BA1949" s="46"/>
      <c r="BB1949" s="46"/>
      <c r="BC1949" s="46"/>
      <c r="BD1949" s="46"/>
      <c r="BE1949" s="46"/>
      <c r="BF1949" s="46"/>
      <c r="BG1949" s="46"/>
      <c r="BH1949" s="46"/>
      <c r="BI1949" s="46"/>
      <c r="BJ1949" s="46"/>
      <c r="BK1949" s="46"/>
      <c r="BL1949" s="46"/>
      <c r="BM1949" s="46"/>
      <c r="BN1949" s="46"/>
      <c r="BO1949" s="46"/>
      <c r="BP1949" s="46"/>
      <c r="BQ1949" s="46"/>
      <c r="BR1949" s="46"/>
      <c r="BS1949" s="46"/>
      <c r="BT1949" s="46"/>
      <c r="BU1949" s="46"/>
      <c r="BV1949" s="46"/>
      <c r="BW1949" s="46"/>
      <c r="BX1949" s="46"/>
      <c r="BY1949" s="46"/>
      <c r="BZ1949" s="46"/>
      <c r="CA1949" s="46"/>
      <c r="CB1949" s="46"/>
      <c r="CC1949" s="46"/>
    </row>
    <row r="1950" spans="7:81" x14ac:dyDescent="0.25">
      <c r="G1950" t="s">
        <v>134</v>
      </c>
      <c r="H1950" s="40">
        <v>42126</v>
      </c>
      <c r="I1950" s="46">
        <v>0</v>
      </c>
      <c r="J1950" s="46">
        <v>0</v>
      </c>
      <c r="K1950" s="46" t="s">
        <v>74</v>
      </c>
      <c r="L1950" s="46">
        <v>0</v>
      </c>
      <c r="M1950" s="46" t="s">
        <v>74</v>
      </c>
      <c r="N1950" s="46">
        <v>0</v>
      </c>
      <c r="O1950" s="46" t="s">
        <v>74</v>
      </c>
      <c r="P1950" s="46">
        <v>0</v>
      </c>
      <c r="Q1950" s="46" t="s">
        <v>74</v>
      </c>
      <c r="R1950" s="46">
        <v>0</v>
      </c>
      <c r="S1950" s="46" t="s">
        <v>74</v>
      </c>
      <c r="T1950" s="46">
        <v>0</v>
      </c>
      <c r="U1950" s="46" t="s">
        <v>74</v>
      </c>
      <c r="V1950" s="46">
        <v>0</v>
      </c>
      <c r="W1950" s="46" t="s">
        <v>74</v>
      </c>
      <c r="X1950" s="46">
        <v>0</v>
      </c>
      <c r="Y1950" s="46" t="s">
        <v>74</v>
      </c>
      <c r="Z1950" s="46">
        <v>0</v>
      </c>
      <c r="AA1950" s="46" t="s">
        <v>74</v>
      </c>
      <c r="AB1950" s="46">
        <v>0</v>
      </c>
      <c r="AC1950" s="46" t="s">
        <v>74</v>
      </c>
      <c r="AD1950" s="46">
        <v>0</v>
      </c>
      <c r="AE1950" s="46" t="s">
        <v>74</v>
      </c>
      <c r="AF1950" s="46">
        <v>0</v>
      </c>
      <c r="AG1950" s="46" t="s">
        <v>74</v>
      </c>
      <c r="AH1950" s="46">
        <v>0</v>
      </c>
      <c r="AI1950" s="46" t="s">
        <v>74</v>
      </c>
      <c r="AJ1950" s="46">
        <v>0</v>
      </c>
      <c r="AK1950" s="46" t="s">
        <v>74</v>
      </c>
      <c r="AL1950" s="46">
        <v>0</v>
      </c>
      <c r="AM1950" s="46" t="s">
        <v>74</v>
      </c>
      <c r="AN1950" s="50"/>
      <c r="AO1950" s="46"/>
      <c r="AP1950" s="46"/>
      <c r="AQ1950" s="46"/>
      <c r="AR1950" s="46"/>
      <c r="AS1950" s="46"/>
      <c r="AT1950" s="46"/>
      <c r="AU1950" s="46"/>
      <c r="AV1950" s="46"/>
      <c r="AW1950" s="46"/>
      <c r="AX1950" s="46"/>
      <c r="AY1950" s="46"/>
      <c r="AZ1950" s="46"/>
      <c r="BA1950" s="46"/>
      <c r="BB1950" s="46"/>
      <c r="BC1950" s="46"/>
      <c r="BD1950" s="46"/>
      <c r="BE1950" s="46"/>
      <c r="BF1950" s="46"/>
      <c r="BG1950" s="46"/>
      <c r="BH1950" s="46"/>
      <c r="BI1950" s="46"/>
      <c r="BJ1950" s="46"/>
      <c r="BK1950" s="46"/>
      <c r="BL1950" s="46"/>
      <c r="BM1950" s="46"/>
      <c r="BN1950" s="46"/>
      <c r="BO1950" s="46"/>
      <c r="BP1950" s="46"/>
      <c r="BQ1950" s="46"/>
      <c r="BR1950" s="46"/>
      <c r="BS1950" s="46"/>
      <c r="BT1950" s="46"/>
      <c r="BU1950" s="46"/>
      <c r="BV1950" s="46"/>
      <c r="BW1950" s="46"/>
      <c r="BX1950" s="46"/>
      <c r="BY1950" s="46"/>
      <c r="BZ1950" s="46"/>
      <c r="CA1950" s="46"/>
      <c r="CB1950" s="46"/>
      <c r="CC1950" s="46"/>
    </row>
    <row r="1951" spans="7:81" x14ac:dyDescent="0.25">
      <c r="G1951" t="s">
        <v>134</v>
      </c>
      <c r="H1951" s="40">
        <v>42127</v>
      </c>
      <c r="I1951" s="46">
        <v>0</v>
      </c>
      <c r="J1951" s="46">
        <v>0</v>
      </c>
      <c r="K1951" s="46" t="s">
        <v>74</v>
      </c>
      <c r="L1951" s="46">
        <v>0</v>
      </c>
      <c r="M1951" s="46" t="s">
        <v>74</v>
      </c>
      <c r="N1951" s="46">
        <v>0</v>
      </c>
      <c r="O1951" s="46" t="s">
        <v>74</v>
      </c>
      <c r="P1951" s="46">
        <v>0</v>
      </c>
      <c r="Q1951" s="46" t="s">
        <v>74</v>
      </c>
      <c r="R1951" s="46">
        <v>0</v>
      </c>
      <c r="S1951" s="46" t="s">
        <v>74</v>
      </c>
      <c r="T1951" s="46">
        <v>0</v>
      </c>
      <c r="U1951" s="46" t="s">
        <v>74</v>
      </c>
      <c r="V1951" s="46">
        <v>0</v>
      </c>
      <c r="W1951" s="46" t="s">
        <v>74</v>
      </c>
      <c r="X1951" s="46">
        <v>0</v>
      </c>
      <c r="Y1951" s="46" t="s">
        <v>74</v>
      </c>
      <c r="Z1951" s="46">
        <v>0</v>
      </c>
      <c r="AA1951" s="46" t="s">
        <v>74</v>
      </c>
      <c r="AB1951" s="46">
        <v>0</v>
      </c>
      <c r="AC1951" s="46" t="s">
        <v>74</v>
      </c>
      <c r="AD1951" s="46">
        <v>0</v>
      </c>
      <c r="AE1951" s="46" t="s">
        <v>74</v>
      </c>
      <c r="AF1951" s="46">
        <v>0</v>
      </c>
      <c r="AG1951" s="46" t="s">
        <v>74</v>
      </c>
      <c r="AH1951" s="46">
        <v>0</v>
      </c>
      <c r="AI1951" s="46" t="s">
        <v>74</v>
      </c>
      <c r="AJ1951" s="46">
        <v>0</v>
      </c>
      <c r="AK1951" s="46" t="s">
        <v>74</v>
      </c>
      <c r="AL1951" s="46">
        <v>0</v>
      </c>
      <c r="AM1951" s="46" t="s">
        <v>74</v>
      </c>
      <c r="AN1951" s="50"/>
      <c r="AO1951" s="46"/>
      <c r="AP1951" s="46"/>
      <c r="AQ1951" s="46"/>
      <c r="AR1951" s="46"/>
      <c r="AS1951" s="46"/>
      <c r="AT1951" s="46"/>
      <c r="AU1951" s="46"/>
      <c r="AV1951" s="46"/>
      <c r="AW1951" s="46"/>
      <c r="AX1951" s="46"/>
      <c r="AY1951" s="46"/>
      <c r="AZ1951" s="46"/>
      <c r="BA1951" s="46"/>
      <c r="BB1951" s="46"/>
      <c r="BC1951" s="46"/>
      <c r="BD1951" s="46"/>
      <c r="BE1951" s="46"/>
      <c r="BF1951" s="46"/>
      <c r="BG1951" s="46"/>
      <c r="BH1951" s="46"/>
      <c r="BI1951" s="46"/>
      <c r="BJ1951" s="46"/>
      <c r="BK1951" s="46"/>
      <c r="BL1951" s="46"/>
      <c r="BM1951" s="46"/>
      <c r="BN1951" s="46"/>
      <c r="BO1951" s="46"/>
      <c r="BP1951" s="46"/>
      <c r="BQ1951" s="46"/>
      <c r="BR1951" s="46"/>
      <c r="BS1951" s="46"/>
      <c r="BT1951" s="46"/>
      <c r="BU1951" s="46"/>
      <c r="BV1951" s="46"/>
      <c r="BW1951" s="46"/>
      <c r="BX1951" s="46"/>
      <c r="BY1951" s="46"/>
      <c r="BZ1951" s="46"/>
      <c r="CA1951" s="46"/>
      <c r="CB1951" s="46"/>
      <c r="CC1951" s="46"/>
    </row>
    <row r="1952" spans="7:81" x14ac:dyDescent="0.25">
      <c r="G1952" t="s">
        <v>134</v>
      </c>
      <c r="H1952" s="40">
        <v>42128</v>
      </c>
      <c r="I1952" s="46">
        <v>0</v>
      </c>
      <c r="J1952" s="46">
        <v>0</v>
      </c>
      <c r="K1952" s="46" t="s">
        <v>74</v>
      </c>
      <c r="L1952" s="46">
        <v>0</v>
      </c>
      <c r="M1952" s="46" t="s">
        <v>74</v>
      </c>
      <c r="N1952" s="46">
        <v>0</v>
      </c>
      <c r="O1952" s="46" t="s">
        <v>74</v>
      </c>
      <c r="P1952" s="46">
        <v>0</v>
      </c>
      <c r="Q1952" s="46" t="s">
        <v>74</v>
      </c>
      <c r="R1952" s="46">
        <v>0</v>
      </c>
      <c r="S1952" s="46" t="s">
        <v>74</v>
      </c>
      <c r="T1952" s="46">
        <v>0</v>
      </c>
      <c r="U1952" s="46" t="s">
        <v>74</v>
      </c>
      <c r="V1952" s="46">
        <v>0</v>
      </c>
      <c r="W1952" s="46" t="s">
        <v>74</v>
      </c>
      <c r="X1952" s="46">
        <v>0</v>
      </c>
      <c r="Y1952" s="46" t="s">
        <v>74</v>
      </c>
      <c r="Z1952" s="46">
        <v>0</v>
      </c>
      <c r="AA1952" s="46" t="s">
        <v>74</v>
      </c>
      <c r="AB1952" s="46">
        <v>0</v>
      </c>
      <c r="AC1952" s="46" t="s">
        <v>74</v>
      </c>
      <c r="AD1952" s="46">
        <v>0</v>
      </c>
      <c r="AE1952" s="46" t="s">
        <v>74</v>
      </c>
      <c r="AF1952" s="46">
        <v>0</v>
      </c>
      <c r="AG1952" s="46" t="s">
        <v>74</v>
      </c>
      <c r="AH1952" s="46">
        <v>0</v>
      </c>
      <c r="AI1952" s="46" t="s">
        <v>74</v>
      </c>
      <c r="AJ1952" s="46">
        <v>0</v>
      </c>
      <c r="AK1952" s="46" t="s">
        <v>74</v>
      </c>
      <c r="AL1952" s="46">
        <v>0</v>
      </c>
      <c r="AM1952" s="46" t="s">
        <v>74</v>
      </c>
      <c r="AN1952" s="50"/>
      <c r="AO1952" s="46"/>
      <c r="AP1952" s="46"/>
      <c r="AQ1952" s="46"/>
      <c r="AR1952" s="46"/>
      <c r="AS1952" s="46"/>
      <c r="AT1952" s="46"/>
      <c r="AU1952" s="46"/>
      <c r="AV1952" s="46"/>
      <c r="AW1952" s="46"/>
      <c r="AX1952" s="46"/>
      <c r="AY1952" s="46"/>
      <c r="AZ1952" s="46"/>
      <c r="BA1952" s="46"/>
      <c r="BB1952" s="46"/>
      <c r="BC1952" s="46"/>
      <c r="BD1952" s="46"/>
      <c r="BE1952" s="46"/>
      <c r="BF1952" s="46"/>
      <c r="BG1952" s="46"/>
      <c r="BH1952" s="46"/>
      <c r="BI1952" s="46"/>
      <c r="BJ1952" s="46"/>
      <c r="BK1952" s="46"/>
      <c r="BL1952" s="46"/>
      <c r="BM1952" s="46"/>
      <c r="BN1952" s="46"/>
      <c r="BO1952" s="46"/>
      <c r="BP1952" s="46"/>
      <c r="BQ1952" s="46"/>
      <c r="BR1952" s="46"/>
      <c r="BS1952" s="46"/>
      <c r="BT1952" s="46"/>
      <c r="BU1952" s="46"/>
      <c r="BV1952" s="46"/>
      <c r="BW1952" s="46"/>
      <c r="BX1952" s="46"/>
      <c r="BY1952" s="46"/>
      <c r="BZ1952" s="46"/>
      <c r="CA1952" s="46"/>
      <c r="CB1952" s="46"/>
      <c r="CC1952" s="46"/>
    </row>
    <row r="1953" spans="7:81" x14ac:dyDescent="0.25">
      <c r="G1953" t="s">
        <v>134</v>
      </c>
      <c r="H1953" s="40">
        <v>42129</v>
      </c>
      <c r="I1953" s="46">
        <v>0</v>
      </c>
      <c r="J1953" s="46">
        <v>0</v>
      </c>
      <c r="K1953" s="46" t="s">
        <v>74</v>
      </c>
      <c r="L1953" s="46">
        <v>0</v>
      </c>
      <c r="M1953" s="46" t="s">
        <v>74</v>
      </c>
      <c r="N1953" s="46">
        <v>0</v>
      </c>
      <c r="O1953" s="46" t="s">
        <v>74</v>
      </c>
      <c r="P1953" s="46">
        <v>0</v>
      </c>
      <c r="Q1953" s="46" t="s">
        <v>74</v>
      </c>
      <c r="R1953" s="46">
        <v>0</v>
      </c>
      <c r="S1953" s="46" t="s">
        <v>74</v>
      </c>
      <c r="T1953" s="46">
        <v>0</v>
      </c>
      <c r="U1953" s="46" t="s">
        <v>74</v>
      </c>
      <c r="V1953" s="46">
        <v>0</v>
      </c>
      <c r="W1953" s="46" t="s">
        <v>74</v>
      </c>
      <c r="X1953" s="46">
        <v>0</v>
      </c>
      <c r="Y1953" s="46" t="s">
        <v>74</v>
      </c>
      <c r="Z1953" s="46">
        <v>0</v>
      </c>
      <c r="AA1953" s="46" t="s">
        <v>74</v>
      </c>
      <c r="AB1953" s="46">
        <v>0</v>
      </c>
      <c r="AC1953" s="46" t="s">
        <v>74</v>
      </c>
      <c r="AD1953" s="46">
        <v>0</v>
      </c>
      <c r="AE1953" s="46" t="s">
        <v>74</v>
      </c>
      <c r="AF1953" s="46">
        <v>0</v>
      </c>
      <c r="AG1953" s="46" t="s">
        <v>74</v>
      </c>
      <c r="AH1953" s="46">
        <v>0</v>
      </c>
      <c r="AI1953" s="46" t="s">
        <v>74</v>
      </c>
      <c r="AJ1953" s="46">
        <v>0</v>
      </c>
      <c r="AK1953" s="46" t="s">
        <v>74</v>
      </c>
      <c r="AL1953" s="46">
        <v>0</v>
      </c>
      <c r="AM1953" s="46" t="s">
        <v>74</v>
      </c>
      <c r="AN1953" s="50"/>
      <c r="AO1953" s="46"/>
      <c r="AP1953" s="46"/>
      <c r="AQ1953" s="46"/>
      <c r="AR1953" s="46"/>
      <c r="AS1953" s="46"/>
      <c r="AT1953" s="46"/>
      <c r="AU1953" s="46"/>
      <c r="AV1953" s="46"/>
      <c r="AW1953" s="46"/>
      <c r="AX1953" s="46"/>
      <c r="AY1953" s="46"/>
      <c r="AZ1953" s="46"/>
      <c r="BA1953" s="46"/>
      <c r="BB1953" s="46"/>
      <c r="BC1953" s="46"/>
      <c r="BD1953" s="46"/>
      <c r="BE1953" s="46"/>
      <c r="BF1953" s="46"/>
      <c r="BG1953" s="46"/>
      <c r="BH1953" s="46"/>
      <c r="BI1953" s="46"/>
      <c r="BJ1953" s="46"/>
      <c r="BK1953" s="46"/>
      <c r="BL1953" s="46"/>
      <c r="BM1953" s="46"/>
      <c r="BN1953" s="46"/>
      <c r="BO1953" s="46"/>
      <c r="BP1953" s="46"/>
      <c r="BQ1953" s="46"/>
      <c r="BR1953" s="46"/>
      <c r="BS1953" s="46"/>
      <c r="BT1953" s="46"/>
      <c r="BU1953" s="46"/>
      <c r="BV1953" s="46"/>
      <c r="BW1953" s="46"/>
      <c r="BX1953" s="46"/>
      <c r="BY1953" s="46"/>
      <c r="BZ1953" s="46"/>
      <c r="CA1953" s="46"/>
      <c r="CB1953" s="46"/>
      <c r="CC1953" s="46"/>
    </row>
    <row r="1954" spans="7:81" x14ac:dyDescent="0.25">
      <c r="G1954" t="s">
        <v>134</v>
      </c>
      <c r="H1954" s="40">
        <v>42130</v>
      </c>
      <c r="I1954" s="46">
        <v>0</v>
      </c>
      <c r="J1954" s="46">
        <v>0</v>
      </c>
      <c r="K1954" s="46">
        <v>0.6</v>
      </c>
      <c r="L1954" s="46">
        <v>0</v>
      </c>
      <c r="M1954" s="46">
        <v>0.5</v>
      </c>
      <c r="N1954" s="46">
        <v>0</v>
      </c>
      <c r="O1954" s="46">
        <v>0.2</v>
      </c>
      <c r="P1954" s="46">
        <v>0</v>
      </c>
      <c r="Q1954" s="46">
        <v>1.4000000000000001</v>
      </c>
      <c r="R1954" s="46">
        <v>0</v>
      </c>
      <c r="S1954" s="46">
        <v>1.6666666666666667</v>
      </c>
      <c r="T1954" s="46">
        <v>0</v>
      </c>
      <c r="U1954" s="46">
        <v>0</v>
      </c>
      <c r="V1954" s="46">
        <v>0</v>
      </c>
      <c r="W1954" s="46">
        <v>0</v>
      </c>
      <c r="X1954" s="46">
        <v>0</v>
      </c>
      <c r="Y1954" s="46">
        <v>0.33333333333333331</v>
      </c>
      <c r="Z1954" s="46">
        <v>0</v>
      </c>
      <c r="AA1954" s="46" t="s">
        <v>74</v>
      </c>
      <c r="AB1954" s="46">
        <v>0</v>
      </c>
      <c r="AC1954" s="46" t="s">
        <v>74</v>
      </c>
      <c r="AD1954" s="46">
        <v>0</v>
      </c>
      <c r="AE1954" s="46" t="s">
        <v>74</v>
      </c>
      <c r="AF1954" s="46">
        <v>0</v>
      </c>
      <c r="AG1954" s="46" t="s">
        <v>74</v>
      </c>
      <c r="AH1954" s="46">
        <v>0</v>
      </c>
      <c r="AI1954" s="46" t="s">
        <v>74</v>
      </c>
      <c r="AJ1954" s="46">
        <v>0</v>
      </c>
      <c r="AK1954" s="46" t="s">
        <v>74</v>
      </c>
      <c r="AL1954" s="46">
        <v>0</v>
      </c>
      <c r="AM1954" s="46" t="s">
        <v>74</v>
      </c>
      <c r="AN1954" s="50"/>
      <c r="AO1954" s="46">
        <v>1</v>
      </c>
      <c r="AP1954" s="46">
        <v>0.2</v>
      </c>
      <c r="AQ1954" s="46">
        <v>0.5</v>
      </c>
      <c r="AR1954" s="46">
        <v>0.2</v>
      </c>
      <c r="AS1954" s="46">
        <v>0.2</v>
      </c>
      <c r="AT1954" s="46">
        <v>1</v>
      </c>
      <c r="AU1954" s="46">
        <v>1.6</v>
      </c>
      <c r="AV1954" s="46">
        <v>1.6</v>
      </c>
      <c r="AW1954" s="46">
        <v>1.3</v>
      </c>
      <c r="AX1954" s="46">
        <v>2.2000000000000002</v>
      </c>
      <c r="AY1954" s="46">
        <v>1.5</v>
      </c>
      <c r="AZ1954" s="46">
        <v>0</v>
      </c>
      <c r="BA1954" s="46">
        <v>0</v>
      </c>
      <c r="BB1954" s="46">
        <v>0</v>
      </c>
      <c r="BC1954" s="46">
        <v>0</v>
      </c>
      <c r="BD1954" s="46">
        <v>0</v>
      </c>
      <c r="BE1954" s="46">
        <v>0</v>
      </c>
      <c r="BF1954" s="46">
        <v>0.4</v>
      </c>
      <c r="BG1954" s="46">
        <v>0</v>
      </c>
      <c r="BH1954" s="46">
        <v>0.6</v>
      </c>
      <c r="BI1954" s="46"/>
      <c r="BJ1954" s="46"/>
      <c r="BK1954" s="46"/>
      <c r="BL1954" s="46"/>
      <c r="BM1954" s="46"/>
      <c r="BN1954" s="46"/>
      <c r="BO1954" s="46"/>
      <c r="BP1954" s="46"/>
      <c r="BQ1954" s="46"/>
      <c r="BR1954" s="46"/>
      <c r="BS1954" s="46"/>
      <c r="BT1954" s="46"/>
      <c r="BU1954" s="46"/>
      <c r="BV1954" s="46"/>
      <c r="BW1954" s="46"/>
      <c r="BX1954" s="46"/>
      <c r="BY1954" s="46"/>
      <c r="BZ1954" s="46"/>
      <c r="CA1954" s="46"/>
      <c r="CB1954" s="46"/>
      <c r="CC1954" s="46"/>
    </row>
    <row r="1955" spans="7:81" x14ac:dyDescent="0.25">
      <c r="G1955" t="s">
        <v>134</v>
      </c>
      <c r="H1955" s="40">
        <v>42131</v>
      </c>
      <c r="I1955" s="46">
        <v>0</v>
      </c>
      <c r="J1955" s="46">
        <v>0</v>
      </c>
      <c r="K1955" s="46" t="s">
        <v>74</v>
      </c>
      <c r="L1955" s="46">
        <v>0</v>
      </c>
      <c r="M1955" s="46" t="s">
        <v>74</v>
      </c>
      <c r="N1955" s="46">
        <v>0</v>
      </c>
      <c r="O1955" s="46" t="s">
        <v>74</v>
      </c>
      <c r="P1955" s="46">
        <v>0</v>
      </c>
      <c r="Q1955" s="46" t="s">
        <v>74</v>
      </c>
      <c r="R1955" s="46">
        <v>0</v>
      </c>
      <c r="S1955" s="46" t="s">
        <v>74</v>
      </c>
      <c r="T1955" s="46">
        <v>0</v>
      </c>
      <c r="U1955" s="46" t="s">
        <v>74</v>
      </c>
      <c r="V1955" s="46">
        <v>0</v>
      </c>
      <c r="W1955" s="46" t="s">
        <v>74</v>
      </c>
      <c r="X1955" s="46">
        <v>0</v>
      </c>
      <c r="Y1955" s="46" t="s">
        <v>74</v>
      </c>
      <c r="Z1955" s="46">
        <v>0</v>
      </c>
      <c r="AA1955" s="46" t="s">
        <v>74</v>
      </c>
      <c r="AB1955" s="46">
        <v>0</v>
      </c>
      <c r="AC1955" s="46" t="s">
        <v>74</v>
      </c>
      <c r="AD1955" s="46">
        <v>0</v>
      </c>
      <c r="AE1955" s="46" t="s">
        <v>74</v>
      </c>
      <c r="AF1955" s="46">
        <v>0</v>
      </c>
      <c r="AG1955" s="46" t="s">
        <v>74</v>
      </c>
      <c r="AH1955" s="46">
        <v>0</v>
      </c>
      <c r="AI1955" s="46" t="s">
        <v>74</v>
      </c>
      <c r="AJ1955" s="46">
        <v>0</v>
      </c>
      <c r="AK1955" s="46" t="s">
        <v>74</v>
      </c>
      <c r="AL1955" s="46">
        <v>0</v>
      </c>
      <c r="AM1955" s="46" t="s">
        <v>74</v>
      </c>
      <c r="AN1955" s="50"/>
      <c r="AO1955" s="46"/>
      <c r="AP1955" s="46"/>
      <c r="AQ1955" s="46"/>
      <c r="AR1955" s="46"/>
      <c r="AS1955" s="46"/>
      <c r="AT1955" s="46"/>
      <c r="AU1955" s="46"/>
      <c r="AV1955" s="46"/>
      <c r="AW1955" s="46"/>
      <c r="AX1955" s="46"/>
      <c r="AY1955" s="46"/>
      <c r="AZ1955" s="46"/>
      <c r="BA1955" s="46"/>
      <c r="BB1955" s="46"/>
      <c r="BC1955" s="46"/>
      <c r="BD1955" s="46"/>
      <c r="BE1955" s="46"/>
      <c r="BF1955" s="46"/>
      <c r="BG1955" s="46"/>
      <c r="BH1955" s="46"/>
      <c r="BI1955" s="46"/>
      <c r="BJ1955" s="46"/>
      <c r="BK1955" s="46"/>
      <c r="BL1955" s="46"/>
      <c r="BM1955" s="46"/>
      <c r="BN1955" s="46"/>
      <c r="BO1955" s="46"/>
      <c r="BP1955" s="46"/>
      <c r="BQ1955" s="46"/>
      <c r="BR1955" s="46"/>
      <c r="BS1955" s="46"/>
      <c r="BT1955" s="46"/>
      <c r="BU1955" s="46"/>
      <c r="BV1955" s="46"/>
      <c r="BW1955" s="46"/>
      <c r="BX1955" s="46"/>
      <c r="BY1955" s="46"/>
      <c r="BZ1955" s="46"/>
      <c r="CA1955" s="46"/>
      <c r="CB1955" s="46"/>
      <c r="CC1955" s="46"/>
    </row>
    <row r="1956" spans="7:81" x14ac:dyDescent="0.25">
      <c r="G1956" t="s">
        <v>134</v>
      </c>
      <c r="H1956" s="40">
        <v>42132</v>
      </c>
      <c r="I1956" s="46">
        <v>0</v>
      </c>
      <c r="J1956" s="46">
        <v>0</v>
      </c>
      <c r="K1956" s="46" t="s">
        <v>74</v>
      </c>
      <c r="L1956" s="46">
        <v>0</v>
      </c>
      <c r="M1956" s="46" t="s">
        <v>74</v>
      </c>
      <c r="N1956" s="46">
        <v>0</v>
      </c>
      <c r="O1956" s="46" t="s">
        <v>74</v>
      </c>
      <c r="P1956" s="46">
        <v>0</v>
      </c>
      <c r="Q1956" s="46" t="s">
        <v>74</v>
      </c>
      <c r="R1956" s="46">
        <v>0</v>
      </c>
      <c r="S1956" s="46" t="s">
        <v>74</v>
      </c>
      <c r="T1956" s="46">
        <v>0</v>
      </c>
      <c r="U1956" s="46" t="s">
        <v>74</v>
      </c>
      <c r="V1956" s="46">
        <v>0</v>
      </c>
      <c r="W1956" s="46" t="s">
        <v>74</v>
      </c>
      <c r="X1956" s="46">
        <v>0</v>
      </c>
      <c r="Y1956" s="46" t="s">
        <v>74</v>
      </c>
      <c r="Z1956" s="46">
        <v>43.306995196773087</v>
      </c>
      <c r="AA1956" s="46" t="s">
        <v>74</v>
      </c>
      <c r="AB1956" s="46">
        <v>0</v>
      </c>
      <c r="AC1956" s="46" t="s">
        <v>74</v>
      </c>
      <c r="AD1956" s="46">
        <v>40.376134856147907</v>
      </c>
      <c r="AE1956" s="46" t="s">
        <v>74</v>
      </c>
      <c r="AF1956" s="46">
        <v>0</v>
      </c>
      <c r="AG1956" s="46" t="s">
        <v>74</v>
      </c>
      <c r="AH1956" s="46">
        <v>0</v>
      </c>
      <c r="AI1956" s="46" t="s">
        <v>74</v>
      </c>
      <c r="AJ1956" s="46">
        <v>0</v>
      </c>
      <c r="AK1956" s="46" t="s">
        <v>74</v>
      </c>
      <c r="AL1956" s="46">
        <v>0</v>
      </c>
      <c r="AM1956" s="46" t="s">
        <v>74</v>
      </c>
      <c r="AN1956" s="50"/>
      <c r="AO1956" s="46"/>
      <c r="AP1956" s="46"/>
      <c r="AQ1956" s="46"/>
      <c r="AR1956" s="46"/>
      <c r="AS1956" s="46"/>
      <c r="AT1956" s="46"/>
      <c r="AU1956" s="46"/>
      <c r="AV1956" s="46"/>
      <c r="AW1956" s="46"/>
      <c r="AX1956" s="46"/>
      <c r="AY1956" s="46"/>
      <c r="AZ1956" s="46"/>
      <c r="BA1956" s="46"/>
      <c r="BB1956" s="46"/>
      <c r="BC1956" s="46"/>
      <c r="BD1956" s="46"/>
      <c r="BE1956" s="46"/>
      <c r="BF1956" s="46"/>
      <c r="BG1956" s="46"/>
      <c r="BH1956" s="46"/>
      <c r="BI1956" s="46"/>
      <c r="BJ1956" s="46"/>
      <c r="BK1956" s="46"/>
      <c r="BL1956" s="46"/>
      <c r="BM1956" s="46"/>
      <c r="BN1956" s="46"/>
      <c r="BO1956" s="46"/>
      <c r="BP1956" s="46"/>
      <c r="BQ1956" s="46"/>
      <c r="BR1956" s="46"/>
      <c r="BS1956" s="46"/>
      <c r="BT1956" s="46"/>
      <c r="BU1956" s="46"/>
      <c r="BV1956" s="46"/>
      <c r="BW1956" s="46"/>
      <c r="BX1956" s="46"/>
      <c r="BY1956" s="46"/>
      <c r="BZ1956" s="46"/>
      <c r="CA1956" s="46"/>
      <c r="CB1956" s="46"/>
      <c r="CC1956" s="46"/>
    </row>
    <row r="1957" spans="7:81" x14ac:dyDescent="0.25">
      <c r="G1957" t="s">
        <v>134</v>
      </c>
      <c r="H1957" s="40">
        <v>42133</v>
      </c>
      <c r="I1957" s="46">
        <v>0</v>
      </c>
      <c r="J1957" s="46">
        <v>0</v>
      </c>
      <c r="K1957" s="46" t="s">
        <v>74</v>
      </c>
      <c r="L1957" s="46">
        <v>0</v>
      </c>
      <c r="M1957" s="46" t="s">
        <v>74</v>
      </c>
      <c r="N1957" s="46">
        <v>0</v>
      </c>
      <c r="O1957" s="46" t="s">
        <v>74</v>
      </c>
      <c r="P1957" s="46">
        <v>0</v>
      </c>
      <c r="Q1957" s="46" t="s">
        <v>74</v>
      </c>
      <c r="R1957" s="46">
        <v>0</v>
      </c>
      <c r="S1957" s="46" t="s">
        <v>74</v>
      </c>
      <c r="T1957" s="46">
        <v>0</v>
      </c>
      <c r="U1957" s="46" t="s">
        <v>74</v>
      </c>
      <c r="V1957" s="46">
        <v>0</v>
      </c>
      <c r="W1957" s="46" t="s">
        <v>74</v>
      </c>
      <c r="X1957" s="46">
        <v>0</v>
      </c>
      <c r="Y1957" s="46" t="s">
        <v>74</v>
      </c>
      <c r="Z1957" s="46">
        <v>0</v>
      </c>
      <c r="AA1957" s="46" t="s">
        <v>74</v>
      </c>
      <c r="AB1957" s="46">
        <v>0</v>
      </c>
      <c r="AC1957" s="46" t="s">
        <v>74</v>
      </c>
      <c r="AD1957" s="46">
        <v>0</v>
      </c>
      <c r="AE1957" s="46" t="s">
        <v>74</v>
      </c>
      <c r="AF1957" s="46">
        <v>0</v>
      </c>
      <c r="AG1957" s="46" t="s">
        <v>74</v>
      </c>
      <c r="AH1957" s="46">
        <v>0</v>
      </c>
      <c r="AI1957" s="46" t="s">
        <v>74</v>
      </c>
      <c r="AJ1957" s="46">
        <v>0</v>
      </c>
      <c r="AK1957" s="46" t="s">
        <v>74</v>
      </c>
      <c r="AL1957" s="46">
        <v>0</v>
      </c>
      <c r="AM1957" s="46" t="s">
        <v>74</v>
      </c>
      <c r="AN1957" s="50"/>
      <c r="AO1957" s="46"/>
      <c r="AP1957" s="46"/>
      <c r="AQ1957" s="46"/>
      <c r="AR1957" s="46"/>
      <c r="AS1957" s="46"/>
      <c r="AT1957" s="46"/>
      <c r="AU1957" s="46"/>
      <c r="AV1957" s="46"/>
      <c r="AW1957" s="46"/>
      <c r="AX1957" s="46"/>
      <c r="AY1957" s="46"/>
      <c r="AZ1957" s="46"/>
      <c r="BA1957" s="46"/>
      <c r="BB1957" s="46"/>
      <c r="BC1957" s="46"/>
      <c r="BD1957" s="46"/>
      <c r="BE1957" s="46"/>
      <c r="BF1957" s="46"/>
      <c r="BG1957" s="46"/>
      <c r="BH1957" s="46"/>
      <c r="BI1957" s="46"/>
      <c r="BJ1957" s="46"/>
      <c r="BK1957" s="46"/>
      <c r="BL1957" s="46"/>
      <c r="BM1957" s="46"/>
      <c r="BN1957" s="46"/>
      <c r="BO1957" s="46"/>
      <c r="BP1957" s="46"/>
      <c r="BQ1957" s="46"/>
      <c r="BR1957" s="46"/>
      <c r="BS1957" s="46"/>
      <c r="BT1957" s="46"/>
      <c r="BU1957" s="46"/>
      <c r="BV1957" s="46"/>
      <c r="BW1957" s="46"/>
      <c r="BX1957" s="46"/>
      <c r="BY1957" s="46"/>
      <c r="BZ1957" s="46"/>
      <c r="CA1957" s="46"/>
      <c r="CB1957" s="46"/>
      <c r="CC1957" s="46"/>
    </row>
    <row r="1958" spans="7:81" x14ac:dyDescent="0.25">
      <c r="G1958" t="s">
        <v>134</v>
      </c>
      <c r="H1958" s="40">
        <v>42134</v>
      </c>
      <c r="I1958" s="46">
        <v>0</v>
      </c>
      <c r="J1958" s="46">
        <v>0</v>
      </c>
      <c r="K1958" s="46" t="s">
        <v>74</v>
      </c>
      <c r="L1958" s="46">
        <v>0</v>
      </c>
      <c r="M1958" s="46" t="s">
        <v>74</v>
      </c>
      <c r="N1958" s="46">
        <v>0</v>
      </c>
      <c r="O1958" s="46" t="s">
        <v>74</v>
      </c>
      <c r="P1958" s="46">
        <v>0</v>
      </c>
      <c r="Q1958" s="46" t="s">
        <v>74</v>
      </c>
      <c r="R1958" s="46">
        <v>0</v>
      </c>
      <c r="S1958" s="46" t="s">
        <v>74</v>
      </c>
      <c r="T1958" s="46">
        <v>0</v>
      </c>
      <c r="U1958" s="46" t="s">
        <v>74</v>
      </c>
      <c r="V1958" s="46">
        <v>0</v>
      </c>
      <c r="W1958" s="46" t="s">
        <v>74</v>
      </c>
      <c r="X1958" s="46">
        <v>0</v>
      </c>
      <c r="Y1958" s="46" t="s">
        <v>74</v>
      </c>
      <c r="Z1958" s="46">
        <v>0</v>
      </c>
      <c r="AA1958" s="46" t="s">
        <v>74</v>
      </c>
      <c r="AB1958" s="46">
        <v>0</v>
      </c>
      <c r="AC1958" s="46" t="s">
        <v>74</v>
      </c>
      <c r="AD1958" s="46">
        <v>0</v>
      </c>
      <c r="AE1958" s="46" t="s">
        <v>74</v>
      </c>
      <c r="AF1958" s="46">
        <v>0</v>
      </c>
      <c r="AG1958" s="46" t="s">
        <v>74</v>
      </c>
      <c r="AH1958" s="46">
        <v>0</v>
      </c>
      <c r="AI1958" s="46" t="s">
        <v>74</v>
      </c>
      <c r="AJ1958" s="46">
        <v>0</v>
      </c>
      <c r="AK1958" s="46" t="s">
        <v>74</v>
      </c>
      <c r="AL1958" s="46">
        <v>0</v>
      </c>
      <c r="AM1958" s="46" t="s">
        <v>74</v>
      </c>
      <c r="AN1958" s="50"/>
      <c r="AO1958" s="46"/>
      <c r="AP1958" s="46"/>
      <c r="AQ1958" s="46"/>
      <c r="AR1958" s="46"/>
      <c r="AS1958" s="46"/>
      <c r="AT1958" s="46"/>
      <c r="AU1958" s="46"/>
      <c r="AV1958" s="46"/>
      <c r="AW1958" s="46"/>
      <c r="AX1958" s="46"/>
      <c r="AY1958" s="46"/>
      <c r="AZ1958" s="46"/>
      <c r="BA1958" s="46"/>
      <c r="BB1958" s="46"/>
      <c r="BC1958" s="46"/>
      <c r="BD1958" s="46"/>
      <c r="BE1958" s="46"/>
      <c r="BF1958" s="46"/>
      <c r="BG1958" s="46"/>
      <c r="BH1958" s="46"/>
      <c r="BI1958" s="46"/>
      <c r="BJ1958" s="46"/>
      <c r="BK1958" s="46"/>
      <c r="BL1958" s="46"/>
      <c r="BM1958" s="46"/>
      <c r="BN1958" s="46"/>
      <c r="BO1958" s="46"/>
      <c r="BP1958" s="46"/>
      <c r="BQ1958" s="46"/>
      <c r="BR1958" s="46"/>
      <c r="BS1958" s="46"/>
      <c r="BT1958" s="46"/>
      <c r="BU1958" s="46"/>
      <c r="BV1958" s="46"/>
      <c r="BW1958" s="46"/>
      <c r="BX1958" s="46"/>
      <c r="BY1958" s="46"/>
      <c r="BZ1958" s="46"/>
      <c r="CA1958" s="46"/>
      <c r="CB1958" s="46"/>
      <c r="CC1958" s="46"/>
    </row>
    <row r="1959" spans="7:81" x14ac:dyDescent="0.25">
      <c r="G1959" t="s">
        <v>134</v>
      </c>
      <c r="H1959" s="40">
        <v>42135</v>
      </c>
      <c r="I1959" s="46">
        <v>0</v>
      </c>
      <c r="J1959" s="46">
        <v>0</v>
      </c>
      <c r="K1959" s="46" t="s">
        <v>74</v>
      </c>
      <c r="L1959" s="46">
        <v>0</v>
      </c>
      <c r="M1959" s="46" t="s">
        <v>74</v>
      </c>
      <c r="N1959" s="46">
        <v>0</v>
      </c>
      <c r="O1959" s="46" t="s">
        <v>74</v>
      </c>
      <c r="P1959" s="46">
        <v>0</v>
      </c>
      <c r="Q1959" s="46" t="s">
        <v>74</v>
      </c>
      <c r="R1959" s="46">
        <v>0</v>
      </c>
      <c r="S1959" s="46" t="s">
        <v>74</v>
      </c>
      <c r="T1959" s="46">
        <v>0</v>
      </c>
      <c r="U1959" s="46" t="s">
        <v>74</v>
      </c>
      <c r="V1959" s="46">
        <v>0</v>
      </c>
      <c r="W1959" s="46" t="s">
        <v>74</v>
      </c>
      <c r="X1959" s="46">
        <v>0</v>
      </c>
      <c r="Y1959" s="46" t="s">
        <v>74</v>
      </c>
      <c r="Z1959" s="46">
        <v>0</v>
      </c>
      <c r="AA1959" s="46" t="s">
        <v>74</v>
      </c>
      <c r="AB1959" s="46">
        <v>0</v>
      </c>
      <c r="AC1959" s="46" t="s">
        <v>74</v>
      </c>
      <c r="AD1959" s="46">
        <v>0</v>
      </c>
      <c r="AE1959" s="46" t="s">
        <v>74</v>
      </c>
      <c r="AF1959" s="46">
        <v>0</v>
      </c>
      <c r="AG1959" s="46" t="s">
        <v>74</v>
      </c>
      <c r="AH1959" s="46">
        <v>0</v>
      </c>
      <c r="AI1959" s="46" t="s">
        <v>74</v>
      </c>
      <c r="AJ1959" s="46">
        <v>0</v>
      </c>
      <c r="AK1959" s="46" t="s">
        <v>74</v>
      </c>
      <c r="AL1959" s="46">
        <v>0</v>
      </c>
      <c r="AM1959" s="46" t="s">
        <v>74</v>
      </c>
      <c r="AN1959" s="50"/>
      <c r="AO1959" s="46"/>
      <c r="AP1959" s="46"/>
      <c r="AQ1959" s="46"/>
      <c r="AR1959" s="46"/>
      <c r="AS1959" s="46"/>
      <c r="AT1959" s="46"/>
      <c r="AU1959" s="46"/>
      <c r="AV1959" s="46"/>
      <c r="AW1959" s="46"/>
      <c r="AX1959" s="46"/>
      <c r="AY1959" s="46"/>
      <c r="AZ1959" s="46"/>
      <c r="BA1959" s="46"/>
      <c r="BB1959" s="46"/>
      <c r="BC1959" s="46"/>
      <c r="BD1959" s="46"/>
      <c r="BE1959" s="46"/>
      <c r="BF1959" s="46"/>
      <c r="BG1959" s="46"/>
      <c r="BH1959" s="46"/>
      <c r="BI1959" s="46"/>
      <c r="BJ1959" s="46"/>
      <c r="BK1959" s="46"/>
      <c r="BL1959" s="46"/>
      <c r="BM1959" s="46"/>
      <c r="BN1959" s="46"/>
      <c r="BO1959" s="46"/>
      <c r="BP1959" s="46"/>
      <c r="BQ1959" s="46"/>
      <c r="BR1959" s="46"/>
      <c r="BS1959" s="46"/>
      <c r="BT1959" s="46"/>
      <c r="BU1959" s="46"/>
      <c r="BV1959" s="46"/>
      <c r="BW1959" s="46"/>
      <c r="BX1959" s="46"/>
      <c r="BY1959" s="46"/>
      <c r="BZ1959" s="46"/>
      <c r="CA1959" s="46"/>
      <c r="CB1959" s="46"/>
      <c r="CC1959" s="46"/>
    </row>
    <row r="1960" spans="7:81" x14ac:dyDescent="0.25">
      <c r="G1960" t="s">
        <v>134</v>
      </c>
      <c r="H1960" s="40">
        <v>42136</v>
      </c>
      <c r="I1960" s="46">
        <v>6</v>
      </c>
      <c r="J1960" s="46">
        <v>0</v>
      </c>
      <c r="K1960" s="46" t="s">
        <v>74</v>
      </c>
      <c r="L1960" s="46">
        <v>0</v>
      </c>
      <c r="M1960" s="46" t="s">
        <v>74</v>
      </c>
      <c r="N1960" s="46">
        <v>0</v>
      </c>
      <c r="O1960" s="46" t="s">
        <v>74</v>
      </c>
      <c r="P1960" s="46">
        <v>0</v>
      </c>
      <c r="Q1960" s="46" t="s">
        <v>74</v>
      </c>
      <c r="R1960" s="46">
        <v>0</v>
      </c>
      <c r="S1960" s="46" t="s">
        <v>74</v>
      </c>
      <c r="T1960" s="46">
        <v>0</v>
      </c>
      <c r="U1960" s="46" t="s">
        <v>74</v>
      </c>
      <c r="V1960" s="46">
        <v>0</v>
      </c>
      <c r="W1960" s="46" t="s">
        <v>74</v>
      </c>
      <c r="X1960" s="46">
        <v>0</v>
      </c>
      <c r="Y1960" s="46" t="s">
        <v>74</v>
      </c>
      <c r="Z1960" s="46">
        <v>0</v>
      </c>
      <c r="AA1960" s="46" t="s">
        <v>74</v>
      </c>
      <c r="AB1960" s="46">
        <v>0</v>
      </c>
      <c r="AC1960" s="46" t="s">
        <v>74</v>
      </c>
      <c r="AD1960" s="46">
        <v>0</v>
      </c>
      <c r="AE1960" s="46" t="s">
        <v>74</v>
      </c>
      <c r="AF1960" s="46">
        <v>0</v>
      </c>
      <c r="AG1960" s="46" t="s">
        <v>74</v>
      </c>
      <c r="AH1960" s="46">
        <v>0</v>
      </c>
      <c r="AI1960" s="46" t="s">
        <v>74</v>
      </c>
      <c r="AJ1960" s="46">
        <v>0</v>
      </c>
      <c r="AK1960" s="46" t="s">
        <v>74</v>
      </c>
      <c r="AL1960" s="46">
        <v>0</v>
      </c>
      <c r="AM1960" s="46" t="s">
        <v>74</v>
      </c>
      <c r="AN1960" s="50"/>
      <c r="AO1960" s="46"/>
      <c r="AP1960" s="46"/>
      <c r="AQ1960" s="46"/>
      <c r="AR1960" s="46"/>
      <c r="AS1960" s="46"/>
      <c r="AT1960" s="46"/>
      <c r="AU1960" s="46"/>
      <c r="AV1960" s="46"/>
      <c r="AW1960" s="46"/>
      <c r="AX1960" s="46"/>
      <c r="AY1960" s="46"/>
      <c r="AZ1960" s="46"/>
      <c r="BA1960" s="46"/>
      <c r="BB1960" s="46"/>
      <c r="BC1960" s="46"/>
      <c r="BD1960" s="46"/>
      <c r="BE1960" s="46"/>
      <c r="BF1960" s="46"/>
      <c r="BG1960" s="46"/>
      <c r="BH1960" s="46"/>
      <c r="BI1960" s="46"/>
      <c r="BJ1960" s="46"/>
      <c r="BK1960" s="46"/>
      <c r="BL1960" s="46"/>
      <c r="BM1960" s="46"/>
      <c r="BN1960" s="46"/>
      <c r="BO1960" s="46"/>
      <c r="BP1960" s="46"/>
      <c r="BQ1960" s="46"/>
      <c r="BR1960" s="46"/>
      <c r="BS1960" s="46"/>
      <c r="BT1960" s="46"/>
      <c r="BU1960" s="46"/>
      <c r="BV1960" s="46"/>
      <c r="BW1960" s="46"/>
      <c r="BX1960" s="46"/>
      <c r="BY1960" s="46"/>
      <c r="BZ1960" s="46"/>
      <c r="CA1960" s="46"/>
      <c r="CB1960" s="46"/>
      <c r="CC1960" s="46"/>
    </row>
    <row r="1961" spans="7:81" x14ac:dyDescent="0.25">
      <c r="G1961" t="s">
        <v>134</v>
      </c>
      <c r="H1961" s="40">
        <v>42137</v>
      </c>
      <c r="I1961" s="46">
        <v>0</v>
      </c>
      <c r="J1961" s="46">
        <v>0</v>
      </c>
      <c r="K1961" s="46" t="s">
        <v>74</v>
      </c>
      <c r="L1961" s="46">
        <v>0</v>
      </c>
      <c r="M1961" s="46" t="s">
        <v>74</v>
      </c>
      <c r="N1961" s="46">
        <v>0</v>
      </c>
      <c r="O1961" s="46" t="s">
        <v>74</v>
      </c>
      <c r="P1961" s="46">
        <v>0</v>
      </c>
      <c r="Q1961" s="46" t="s">
        <v>74</v>
      </c>
      <c r="R1961" s="46">
        <v>0</v>
      </c>
      <c r="S1961" s="46" t="s">
        <v>74</v>
      </c>
      <c r="T1961" s="46">
        <v>0</v>
      </c>
      <c r="U1961" s="46" t="s">
        <v>74</v>
      </c>
      <c r="V1961" s="46">
        <v>0</v>
      </c>
      <c r="W1961" s="46" t="s">
        <v>74</v>
      </c>
      <c r="X1961" s="46">
        <v>40.635660446037043</v>
      </c>
      <c r="Y1961" s="46" t="s">
        <v>74</v>
      </c>
      <c r="Z1961" s="46">
        <v>0</v>
      </c>
      <c r="AA1961" s="46">
        <v>0.46666666666666662</v>
      </c>
      <c r="AB1961" s="46">
        <v>0</v>
      </c>
      <c r="AC1961" s="46">
        <v>0.3</v>
      </c>
      <c r="AD1961" s="46">
        <v>0</v>
      </c>
      <c r="AE1961" s="46">
        <v>0.5</v>
      </c>
      <c r="AF1961" s="46">
        <v>0</v>
      </c>
      <c r="AG1961" s="46">
        <v>0</v>
      </c>
      <c r="AH1961" s="46">
        <v>0</v>
      </c>
      <c r="AI1961" s="46">
        <v>0</v>
      </c>
      <c r="AJ1961" s="46">
        <v>0</v>
      </c>
      <c r="AK1961" s="46">
        <v>0</v>
      </c>
      <c r="AL1961" s="46">
        <v>0</v>
      </c>
      <c r="AM1961" s="46">
        <v>4.7</v>
      </c>
      <c r="AN1961" s="50"/>
      <c r="AO1961" s="46"/>
      <c r="AP1961" s="46"/>
      <c r="AQ1961" s="46"/>
      <c r="AR1961" s="46"/>
      <c r="AS1961" s="46"/>
      <c r="AT1961" s="46"/>
      <c r="AU1961" s="46"/>
      <c r="AV1961" s="46"/>
      <c r="AW1961" s="46"/>
      <c r="AX1961" s="46"/>
      <c r="AY1961" s="46"/>
      <c r="AZ1961" s="46"/>
      <c r="BA1961" s="46"/>
      <c r="BB1961" s="46"/>
      <c r="BC1961" s="46"/>
      <c r="BD1961" s="46"/>
      <c r="BE1961" s="46"/>
      <c r="BF1961" s="46"/>
      <c r="BG1961" s="46"/>
      <c r="BH1961" s="46"/>
      <c r="BI1961" s="46">
        <v>0</v>
      </c>
      <c r="BJ1961" s="46">
        <v>1.2</v>
      </c>
      <c r="BK1961" s="46">
        <v>0.2</v>
      </c>
      <c r="BL1961" s="46">
        <v>0</v>
      </c>
      <c r="BM1961" s="46">
        <v>0.9</v>
      </c>
      <c r="BN1961" s="46">
        <v>0</v>
      </c>
      <c r="BO1961" s="46">
        <v>0</v>
      </c>
      <c r="BP1961" s="46">
        <v>0.9</v>
      </c>
      <c r="BQ1961" s="46">
        <v>0.6</v>
      </c>
      <c r="BR1961" s="46">
        <v>0</v>
      </c>
      <c r="BS1961" s="46">
        <v>0</v>
      </c>
      <c r="BT1961" s="46">
        <v>0</v>
      </c>
      <c r="BU1961" s="46">
        <v>0</v>
      </c>
      <c r="BV1961" s="46">
        <v>0</v>
      </c>
      <c r="BW1961" s="46">
        <v>0</v>
      </c>
      <c r="BX1961" s="46">
        <v>0</v>
      </c>
      <c r="BY1961" s="46">
        <v>0</v>
      </c>
      <c r="BZ1961" s="46">
        <v>0</v>
      </c>
      <c r="CA1961" s="46">
        <v>1.2</v>
      </c>
      <c r="CB1961" s="46">
        <v>0.9</v>
      </c>
      <c r="CC1961" s="46">
        <v>12</v>
      </c>
    </row>
    <row r="1962" spans="7:81" x14ac:dyDescent="0.25">
      <c r="G1962" t="s">
        <v>134</v>
      </c>
      <c r="H1962" s="40">
        <v>42138</v>
      </c>
      <c r="I1962" s="46">
        <v>1</v>
      </c>
      <c r="J1962" s="46">
        <v>0</v>
      </c>
      <c r="K1962" s="46" t="s">
        <v>74</v>
      </c>
      <c r="L1962" s="46">
        <v>0</v>
      </c>
      <c r="M1962" s="46" t="s">
        <v>74</v>
      </c>
      <c r="N1962" s="46">
        <v>0</v>
      </c>
      <c r="O1962" s="46" t="s">
        <v>74</v>
      </c>
      <c r="P1962" s="46">
        <v>0</v>
      </c>
      <c r="Q1962" s="46" t="s">
        <v>74</v>
      </c>
      <c r="R1962" s="46">
        <v>0</v>
      </c>
      <c r="S1962" s="46" t="s">
        <v>74</v>
      </c>
      <c r="T1962" s="46">
        <v>0</v>
      </c>
      <c r="U1962" s="46" t="s">
        <v>74</v>
      </c>
      <c r="V1962" s="46">
        <v>0</v>
      </c>
      <c r="W1962" s="46" t="s">
        <v>74</v>
      </c>
      <c r="X1962" s="46">
        <v>0</v>
      </c>
      <c r="Y1962" s="46" t="s">
        <v>74</v>
      </c>
      <c r="Z1962" s="46">
        <v>0</v>
      </c>
      <c r="AA1962" s="46" t="s">
        <v>74</v>
      </c>
      <c r="AB1962" s="46">
        <v>0</v>
      </c>
      <c r="AC1962" s="46" t="s">
        <v>74</v>
      </c>
      <c r="AD1962" s="46">
        <v>0</v>
      </c>
      <c r="AE1962" s="46" t="s">
        <v>74</v>
      </c>
      <c r="AF1962" s="46">
        <v>0</v>
      </c>
      <c r="AG1962" s="46" t="s">
        <v>74</v>
      </c>
      <c r="AH1962" s="46">
        <v>0</v>
      </c>
      <c r="AI1962" s="46" t="s">
        <v>74</v>
      </c>
      <c r="AJ1962" s="46">
        <v>0</v>
      </c>
      <c r="AK1962" s="46" t="s">
        <v>74</v>
      </c>
      <c r="AL1962" s="46">
        <v>0</v>
      </c>
      <c r="AM1962" s="46" t="s">
        <v>74</v>
      </c>
      <c r="AN1962" s="50"/>
      <c r="AO1962" s="46"/>
      <c r="AP1962" s="46"/>
      <c r="AQ1962" s="46"/>
      <c r="AR1962" s="46"/>
      <c r="AS1962" s="46"/>
      <c r="AT1962" s="46"/>
      <c r="AU1962" s="46"/>
      <c r="AV1962" s="46"/>
      <c r="AW1962" s="46"/>
      <c r="AX1962" s="46"/>
      <c r="AY1962" s="46"/>
      <c r="AZ1962" s="46"/>
      <c r="BA1962" s="46"/>
      <c r="BB1962" s="46"/>
      <c r="BC1962" s="46"/>
      <c r="BD1962" s="46"/>
      <c r="BE1962" s="46"/>
      <c r="BF1962" s="46"/>
      <c r="BG1962" s="46"/>
      <c r="BH1962" s="46"/>
      <c r="BI1962" s="46"/>
      <c r="BJ1962" s="46"/>
      <c r="BK1962" s="46"/>
      <c r="BL1962" s="46"/>
      <c r="BM1962" s="46"/>
      <c r="BN1962" s="46"/>
      <c r="BO1962" s="46"/>
      <c r="BP1962" s="46"/>
      <c r="BQ1962" s="46"/>
      <c r="BR1962" s="46"/>
      <c r="BS1962" s="46"/>
      <c r="BT1962" s="46"/>
      <c r="BU1962" s="46"/>
      <c r="BV1962" s="46"/>
      <c r="BW1962" s="46"/>
      <c r="BX1962" s="46"/>
      <c r="BY1962" s="46"/>
      <c r="BZ1962" s="46"/>
      <c r="CA1962" s="46"/>
      <c r="CB1962" s="46"/>
      <c r="CC1962" s="46"/>
    </row>
    <row r="1963" spans="7:81" x14ac:dyDescent="0.25">
      <c r="G1963" t="s">
        <v>134</v>
      </c>
      <c r="H1963" s="40">
        <v>42139</v>
      </c>
      <c r="I1963" s="46">
        <v>33</v>
      </c>
      <c r="J1963" s="46">
        <v>0</v>
      </c>
      <c r="K1963" s="46" t="s">
        <v>74</v>
      </c>
      <c r="L1963" s="46">
        <v>0</v>
      </c>
      <c r="M1963" s="46" t="s">
        <v>74</v>
      </c>
      <c r="N1963" s="46">
        <v>0</v>
      </c>
      <c r="O1963" s="46" t="s">
        <v>74</v>
      </c>
      <c r="P1963" s="46">
        <v>42.339942176004833</v>
      </c>
      <c r="Q1963" s="46" t="s">
        <v>74</v>
      </c>
      <c r="R1963" s="46">
        <v>43.79119153444843</v>
      </c>
      <c r="S1963" s="46" t="s">
        <v>74</v>
      </c>
      <c r="T1963" s="46">
        <v>0</v>
      </c>
      <c r="U1963" s="46" t="s">
        <v>74</v>
      </c>
      <c r="V1963" s="46">
        <v>0</v>
      </c>
      <c r="W1963" s="46" t="s">
        <v>74</v>
      </c>
      <c r="X1963" s="46">
        <v>0</v>
      </c>
      <c r="Y1963" s="46" t="s">
        <v>74</v>
      </c>
      <c r="Z1963" s="46">
        <v>0</v>
      </c>
      <c r="AA1963" s="46" t="s">
        <v>74</v>
      </c>
      <c r="AB1963" s="46">
        <v>0</v>
      </c>
      <c r="AC1963" s="46" t="s">
        <v>74</v>
      </c>
      <c r="AD1963" s="46">
        <v>0</v>
      </c>
      <c r="AE1963" s="46" t="s">
        <v>74</v>
      </c>
      <c r="AF1963" s="46">
        <v>0</v>
      </c>
      <c r="AG1963" s="46" t="s">
        <v>74</v>
      </c>
      <c r="AH1963" s="46">
        <v>0</v>
      </c>
      <c r="AI1963" s="46" t="s">
        <v>74</v>
      </c>
      <c r="AJ1963" s="46">
        <v>0</v>
      </c>
      <c r="AK1963" s="46" t="s">
        <v>74</v>
      </c>
      <c r="AL1963" s="46">
        <v>0</v>
      </c>
      <c r="AM1963" s="46" t="s">
        <v>74</v>
      </c>
      <c r="AN1963" s="50"/>
      <c r="AO1963" s="46"/>
      <c r="AP1963" s="46"/>
      <c r="AQ1963" s="46"/>
      <c r="AR1963" s="46"/>
      <c r="AS1963" s="46"/>
      <c r="AT1963" s="46"/>
      <c r="AU1963" s="46"/>
      <c r="AV1963" s="46"/>
      <c r="AW1963" s="46"/>
      <c r="AX1963" s="46"/>
      <c r="AY1963" s="46"/>
      <c r="AZ1963" s="46"/>
      <c r="BA1963" s="46"/>
      <c r="BB1963" s="46"/>
      <c r="BC1963" s="46"/>
      <c r="BD1963" s="46"/>
      <c r="BE1963" s="46"/>
      <c r="BF1963" s="46"/>
      <c r="BG1963" s="46"/>
      <c r="BH1963" s="46"/>
      <c r="BI1963" s="46"/>
      <c r="BJ1963" s="46"/>
      <c r="BK1963" s="46"/>
      <c r="BL1963" s="46"/>
      <c r="BM1963" s="46"/>
      <c r="BN1963" s="46"/>
      <c r="BO1963" s="46"/>
      <c r="BP1963" s="46"/>
      <c r="BQ1963" s="46"/>
      <c r="BR1963" s="46"/>
      <c r="BS1963" s="46"/>
      <c r="BT1963" s="46"/>
      <c r="BU1963" s="46"/>
      <c r="BV1963" s="46"/>
      <c r="BW1963" s="46"/>
      <c r="BX1963" s="46"/>
      <c r="BY1963" s="46"/>
      <c r="BZ1963" s="46"/>
      <c r="CA1963" s="46"/>
      <c r="CB1963" s="46"/>
      <c r="CC1963" s="46"/>
    </row>
    <row r="1964" spans="7:81" x14ac:dyDescent="0.25">
      <c r="G1964" t="s">
        <v>134</v>
      </c>
      <c r="H1964" s="40">
        <v>42140</v>
      </c>
      <c r="I1964" s="46">
        <v>0.5</v>
      </c>
      <c r="J1964" s="46">
        <v>0</v>
      </c>
      <c r="K1964" s="46" t="s">
        <v>74</v>
      </c>
      <c r="L1964" s="46">
        <v>0</v>
      </c>
      <c r="M1964" s="46" t="s">
        <v>74</v>
      </c>
      <c r="N1964" s="46">
        <v>0</v>
      </c>
      <c r="O1964" s="46" t="s">
        <v>74</v>
      </c>
      <c r="P1964" s="46">
        <v>0</v>
      </c>
      <c r="Q1964" s="46" t="s">
        <v>74</v>
      </c>
      <c r="R1964" s="46">
        <v>0</v>
      </c>
      <c r="S1964" s="46" t="s">
        <v>74</v>
      </c>
      <c r="T1964" s="46">
        <v>0</v>
      </c>
      <c r="U1964" s="46" t="s">
        <v>74</v>
      </c>
      <c r="V1964" s="46">
        <v>0</v>
      </c>
      <c r="W1964" s="46" t="s">
        <v>74</v>
      </c>
      <c r="X1964" s="46">
        <v>0</v>
      </c>
      <c r="Y1964" s="46" t="s">
        <v>74</v>
      </c>
      <c r="Z1964" s="46">
        <v>0</v>
      </c>
      <c r="AA1964" s="46" t="s">
        <v>74</v>
      </c>
      <c r="AB1964" s="46">
        <v>0</v>
      </c>
      <c r="AC1964" s="46" t="s">
        <v>74</v>
      </c>
      <c r="AD1964" s="46">
        <v>0</v>
      </c>
      <c r="AE1964" s="46" t="s">
        <v>74</v>
      </c>
      <c r="AF1964" s="46">
        <v>0</v>
      </c>
      <c r="AG1964" s="46" t="s">
        <v>74</v>
      </c>
      <c r="AH1964" s="46">
        <v>0</v>
      </c>
      <c r="AI1964" s="46" t="s">
        <v>74</v>
      </c>
      <c r="AJ1964" s="46">
        <v>0</v>
      </c>
      <c r="AK1964" s="46" t="s">
        <v>74</v>
      </c>
      <c r="AL1964" s="46">
        <v>0</v>
      </c>
      <c r="AM1964" s="46" t="s">
        <v>74</v>
      </c>
      <c r="AN1964" s="50"/>
      <c r="AO1964" s="46"/>
      <c r="AP1964" s="46"/>
      <c r="AQ1964" s="46"/>
      <c r="AR1964" s="46"/>
      <c r="AS1964" s="46"/>
      <c r="AT1964" s="46"/>
      <c r="AU1964" s="46"/>
      <c r="AV1964" s="46"/>
      <c r="AW1964" s="46"/>
      <c r="AX1964" s="46"/>
      <c r="AY1964" s="46"/>
      <c r="AZ1964" s="46"/>
      <c r="BA1964" s="46"/>
      <c r="BB1964" s="46"/>
      <c r="BC1964" s="46"/>
      <c r="BD1964" s="46"/>
      <c r="BE1964" s="46"/>
      <c r="BF1964" s="46"/>
      <c r="BG1964" s="46"/>
      <c r="BH1964" s="46"/>
      <c r="BI1964" s="46"/>
      <c r="BJ1964" s="46"/>
      <c r="BK1964" s="46"/>
      <c r="BL1964" s="46"/>
      <c r="BM1964" s="46"/>
      <c r="BN1964" s="46"/>
      <c r="BO1964" s="46"/>
      <c r="BP1964" s="46"/>
      <c r="BQ1964" s="46"/>
      <c r="BR1964" s="46"/>
      <c r="BS1964" s="46"/>
      <c r="BT1964" s="46"/>
      <c r="BU1964" s="46"/>
      <c r="BV1964" s="46"/>
      <c r="BW1964" s="46"/>
      <c r="BX1964" s="46"/>
      <c r="BY1964" s="46"/>
      <c r="BZ1964" s="46"/>
      <c r="CA1964" s="46"/>
      <c r="CB1964" s="46"/>
      <c r="CC1964" s="46"/>
    </row>
    <row r="1965" spans="7:81" x14ac:dyDescent="0.25">
      <c r="G1965" t="s">
        <v>134</v>
      </c>
      <c r="H1965" s="40">
        <v>42141</v>
      </c>
      <c r="I1965" s="46">
        <v>0</v>
      </c>
      <c r="J1965" s="46">
        <v>0</v>
      </c>
      <c r="K1965" s="46" t="s">
        <v>74</v>
      </c>
      <c r="L1965" s="46">
        <v>0</v>
      </c>
      <c r="M1965" s="46" t="s">
        <v>74</v>
      </c>
      <c r="N1965" s="46">
        <v>0</v>
      </c>
      <c r="O1965" s="46" t="s">
        <v>74</v>
      </c>
      <c r="P1965" s="46">
        <v>0</v>
      </c>
      <c r="Q1965" s="46" t="s">
        <v>74</v>
      </c>
      <c r="R1965" s="46">
        <v>0</v>
      </c>
      <c r="S1965" s="46" t="s">
        <v>74</v>
      </c>
      <c r="T1965" s="46">
        <v>0</v>
      </c>
      <c r="U1965" s="46" t="s">
        <v>74</v>
      </c>
      <c r="V1965" s="46">
        <v>0</v>
      </c>
      <c r="W1965" s="46" t="s">
        <v>74</v>
      </c>
      <c r="X1965" s="46">
        <v>0</v>
      </c>
      <c r="Y1965" s="46" t="s">
        <v>74</v>
      </c>
      <c r="Z1965" s="46">
        <v>0</v>
      </c>
      <c r="AA1965" s="46" t="s">
        <v>74</v>
      </c>
      <c r="AB1965" s="46">
        <v>0</v>
      </c>
      <c r="AC1965" s="46" t="s">
        <v>74</v>
      </c>
      <c r="AD1965" s="46">
        <v>0</v>
      </c>
      <c r="AE1965" s="46" t="s">
        <v>74</v>
      </c>
      <c r="AF1965" s="46">
        <v>0</v>
      </c>
      <c r="AG1965" s="46" t="s">
        <v>74</v>
      </c>
      <c r="AH1965" s="46">
        <v>0</v>
      </c>
      <c r="AI1965" s="46" t="s">
        <v>74</v>
      </c>
      <c r="AJ1965" s="46">
        <v>0</v>
      </c>
      <c r="AK1965" s="46" t="s">
        <v>74</v>
      </c>
      <c r="AL1965" s="46">
        <v>0</v>
      </c>
      <c r="AM1965" s="46" t="s">
        <v>74</v>
      </c>
      <c r="AN1965" s="50"/>
      <c r="AO1965" s="46"/>
      <c r="AP1965" s="46"/>
      <c r="AQ1965" s="46"/>
      <c r="AR1965" s="46"/>
      <c r="AS1965" s="46"/>
      <c r="AT1965" s="46"/>
      <c r="AU1965" s="46"/>
      <c r="AV1965" s="46"/>
      <c r="AW1965" s="46"/>
      <c r="AX1965" s="46"/>
      <c r="AY1965" s="46"/>
      <c r="AZ1965" s="46"/>
      <c r="BA1965" s="46"/>
      <c r="BB1965" s="46"/>
      <c r="BC1965" s="46"/>
      <c r="BD1965" s="46"/>
      <c r="BE1965" s="46"/>
      <c r="BF1965" s="46"/>
      <c r="BG1965" s="46"/>
      <c r="BH1965" s="46"/>
      <c r="BI1965" s="46"/>
      <c r="BJ1965" s="46"/>
      <c r="BK1965" s="46"/>
      <c r="BL1965" s="46"/>
      <c r="BM1965" s="46"/>
      <c r="BN1965" s="46"/>
      <c r="BO1965" s="46"/>
      <c r="BP1965" s="46"/>
      <c r="BQ1965" s="46"/>
      <c r="BR1965" s="46"/>
      <c r="BS1965" s="46"/>
      <c r="BT1965" s="46"/>
      <c r="BU1965" s="46"/>
      <c r="BV1965" s="46"/>
      <c r="BW1965" s="46"/>
      <c r="BX1965" s="46"/>
      <c r="BY1965" s="46"/>
      <c r="BZ1965" s="46"/>
      <c r="CA1965" s="46"/>
      <c r="CB1965" s="46"/>
      <c r="CC1965" s="46"/>
    </row>
    <row r="1966" spans="7:81" x14ac:dyDescent="0.25">
      <c r="G1966" t="s">
        <v>134</v>
      </c>
      <c r="H1966" s="40">
        <v>42142</v>
      </c>
      <c r="I1966" s="46">
        <v>0</v>
      </c>
      <c r="J1966" s="46">
        <v>0</v>
      </c>
      <c r="K1966" s="46" t="s">
        <v>74</v>
      </c>
      <c r="L1966" s="46">
        <v>0</v>
      </c>
      <c r="M1966" s="46" t="s">
        <v>74</v>
      </c>
      <c r="N1966" s="46">
        <v>0</v>
      </c>
      <c r="O1966" s="46" t="s">
        <v>74</v>
      </c>
      <c r="P1966" s="46">
        <v>0</v>
      </c>
      <c r="Q1966" s="46" t="s">
        <v>74</v>
      </c>
      <c r="R1966" s="46">
        <v>0</v>
      </c>
      <c r="S1966" s="46" t="s">
        <v>74</v>
      </c>
      <c r="T1966" s="46">
        <v>0</v>
      </c>
      <c r="U1966" s="46" t="s">
        <v>74</v>
      </c>
      <c r="V1966" s="46">
        <v>41.22867271138238</v>
      </c>
      <c r="W1966" s="46" t="s">
        <v>74</v>
      </c>
      <c r="X1966" s="46">
        <v>0</v>
      </c>
      <c r="Y1966" s="46" t="s">
        <v>74</v>
      </c>
      <c r="Z1966" s="46">
        <v>0</v>
      </c>
      <c r="AA1966" s="46" t="s">
        <v>74</v>
      </c>
      <c r="AB1966" s="46">
        <v>0</v>
      </c>
      <c r="AC1966" s="46" t="s">
        <v>74</v>
      </c>
      <c r="AD1966" s="46">
        <v>0</v>
      </c>
      <c r="AE1966" s="46" t="s">
        <v>74</v>
      </c>
      <c r="AF1966" s="46">
        <v>0</v>
      </c>
      <c r="AG1966" s="46" t="s">
        <v>74</v>
      </c>
      <c r="AH1966" s="46">
        <v>0</v>
      </c>
      <c r="AI1966" s="46" t="s">
        <v>74</v>
      </c>
      <c r="AJ1966" s="46">
        <v>0</v>
      </c>
      <c r="AK1966" s="46" t="s">
        <v>74</v>
      </c>
      <c r="AL1966" s="46">
        <v>0</v>
      </c>
      <c r="AM1966" s="46" t="s">
        <v>74</v>
      </c>
      <c r="AN1966" s="50"/>
      <c r="AO1966" s="46"/>
      <c r="AP1966" s="46"/>
      <c r="AQ1966" s="46"/>
      <c r="AR1966" s="46"/>
      <c r="AS1966" s="46"/>
      <c r="AT1966" s="46"/>
      <c r="AU1966" s="46"/>
      <c r="AV1966" s="46"/>
      <c r="AW1966" s="46"/>
      <c r="AX1966" s="46"/>
      <c r="AY1966" s="46"/>
      <c r="AZ1966" s="46"/>
      <c r="BA1966" s="46"/>
      <c r="BB1966" s="46"/>
      <c r="BC1966" s="46"/>
      <c r="BD1966" s="46"/>
      <c r="BE1966" s="46"/>
      <c r="BF1966" s="46"/>
      <c r="BG1966" s="46"/>
      <c r="BH1966" s="46"/>
      <c r="BI1966" s="46"/>
      <c r="BJ1966" s="46"/>
      <c r="BK1966" s="46"/>
      <c r="BL1966" s="46"/>
      <c r="BM1966" s="46"/>
      <c r="BN1966" s="46"/>
      <c r="BO1966" s="46"/>
      <c r="BP1966" s="46"/>
      <c r="BQ1966" s="46"/>
      <c r="BR1966" s="46"/>
      <c r="BS1966" s="46"/>
      <c r="BT1966" s="46"/>
      <c r="BU1966" s="46"/>
      <c r="BV1966" s="46"/>
      <c r="BW1966" s="46"/>
      <c r="BX1966" s="46"/>
      <c r="BY1966" s="46"/>
      <c r="BZ1966" s="46"/>
      <c r="CA1966" s="46"/>
      <c r="CB1966" s="46"/>
      <c r="CC1966" s="46"/>
    </row>
    <row r="1967" spans="7:81" x14ac:dyDescent="0.25">
      <c r="G1967" t="s">
        <v>134</v>
      </c>
      <c r="H1967" s="40">
        <v>42143</v>
      </c>
      <c r="I1967" s="46">
        <v>0</v>
      </c>
      <c r="J1967" s="46">
        <v>0</v>
      </c>
      <c r="K1967" s="46" t="s">
        <v>74</v>
      </c>
      <c r="L1967" s="46">
        <v>0</v>
      </c>
      <c r="M1967" s="46" t="s">
        <v>74</v>
      </c>
      <c r="N1967" s="46">
        <v>0</v>
      </c>
      <c r="O1967" s="46" t="s">
        <v>74</v>
      </c>
      <c r="P1967" s="46">
        <v>0</v>
      </c>
      <c r="Q1967" s="46" t="s">
        <v>74</v>
      </c>
      <c r="R1967" s="46">
        <v>0</v>
      </c>
      <c r="S1967" s="46" t="s">
        <v>74</v>
      </c>
      <c r="T1967" s="46">
        <v>0</v>
      </c>
      <c r="U1967" s="46" t="s">
        <v>74</v>
      </c>
      <c r="V1967" s="46">
        <v>0</v>
      </c>
      <c r="W1967" s="46" t="s">
        <v>74</v>
      </c>
      <c r="X1967" s="46">
        <v>0</v>
      </c>
      <c r="Y1967" s="46" t="s">
        <v>74</v>
      </c>
      <c r="Z1967" s="46">
        <v>0</v>
      </c>
      <c r="AA1967" s="46" t="s">
        <v>74</v>
      </c>
      <c r="AB1967" s="46">
        <v>0</v>
      </c>
      <c r="AC1967" s="46" t="s">
        <v>74</v>
      </c>
      <c r="AD1967" s="46">
        <v>0</v>
      </c>
      <c r="AE1967" s="46" t="s">
        <v>74</v>
      </c>
      <c r="AF1967" s="46">
        <v>0</v>
      </c>
      <c r="AG1967" s="46" t="s">
        <v>74</v>
      </c>
      <c r="AH1967" s="46">
        <v>0</v>
      </c>
      <c r="AI1967" s="46" t="s">
        <v>74</v>
      </c>
      <c r="AJ1967" s="46">
        <v>0</v>
      </c>
      <c r="AK1967" s="46" t="s">
        <v>74</v>
      </c>
      <c r="AL1967" s="46">
        <v>0</v>
      </c>
      <c r="AM1967" s="46" t="s">
        <v>74</v>
      </c>
      <c r="AN1967" s="50"/>
      <c r="AO1967" s="46"/>
      <c r="AP1967" s="46"/>
      <c r="AQ1967" s="46"/>
      <c r="AR1967" s="46"/>
      <c r="AS1967" s="46"/>
      <c r="AT1967" s="46"/>
      <c r="AU1967" s="46"/>
      <c r="AV1967" s="46"/>
      <c r="AW1967" s="46"/>
      <c r="AX1967" s="46"/>
      <c r="AY1967" s="46"/>
      <c r="AZ1967" s="46"/>
      <c r="BA1967" s="46"/>
      <c r="BB1967" s="46"/>
      <c r="BC1967" s="46"/>
      <c r="BD1967" s="46"/>
      <c r="BE1967" s="46"/>
      <c r="BF1967" s="46"/>
      <c r="BG1967" s="46"/>
      <c r="BH1967" s="46"/>
      <c r="BI1967" s="46"/>
      <c r="BJ1967" s="46"/>
      <c r="BK1967" s="46"/>
      <c r="BL1967" s="46"/>
      <c r="BM1967" s="46"/>
      <c r="BN1967" s="46"/>
      <c r="BO1967" s="46"/>
      <c r="BP1967" s="46"/>
      <c r="BQ1967" s="46"/>
      <c r="BR1967" s="46"/>
      <c r="BS1967" s="46"/>
      <c r="BT1967" s="46"/>
      <c r="BU1967" s="46"/>
      <c r="BV1967" s="46"/>
      <c r="BW1967" s="46"/>
      <c r="BX1967" s="46"/>
      <c r="BY1967" s="46"/>
      <c r="BZ1967" s="46"/>
      <c r="CA1967" s="46"/>
      <c r="CB1967" s="46"/>
      <c r="CC1967" s="46"/>
    </row>
    <row r="1968" spans="7:81" x14ac:dyDescent="0.25">
      <c r="G1968" t="s">
        <v>134</v>
      </c>
      <c r="H1968" s="40">
        <v>42144</v>
      </c>
      <c r="I1968" s="46">
        <v>0</v>
      </c>
      <c r="J1968" s="46">
        <v>0</v>
      </c>
      <c r="K1968" s="46">
        <v>0.5</v>
      </c>
      <c r="L1968" s="46">
        <v>0</v>
      </c>
      <c r="M1968" s="46">
        <v>0.5</v>
      </c>
      <c r="N1968" s="46">
        <v>0</v>
      </c>
      <c r="O1968" s="46">
        <v>0.45</v>
      </c>
      <c r="P1968" s="46">
        <v>0</v>
      </c>
      <c r="Q1968" s="46">
        <v>0.76666666666666661</v>
      </c>
      <c r="R1968" s="46">
        <v>0</v>
      </c>
      <c r="S1968" s="46">
        <v>1.6666666666666667</v>
      </c>
      <c r="T1968" s="46">
        <v>0</v>
      </c>
      <c r="U1968" s="46">
        <v>0.31</v>
      </c>
      <c r="V1968" s="46">
        <v>0</v>
      </c>
      <c r="W1968" s="46">
        <v>0.51666666666666672</v>
      </c>
      <c r="X1968" s="46">
        <v>0</v>
      </c>
      <c r="Y1968" s="46">
        <v>0.56666666666666665</v>
      </c>
      <c r="Z1968" s="46">
        <v>0</v>
      </c>
      <c r="AA1968" s="46" t="s">
        <v>74</v>
      </c>
      <c r="AB1968" s="46">
        <v>0</v>
      </c>
      <c r="AC1968" s="46" t="s">
        <v>74</v>
      </c>
      <c r="AD1968" s="46">
        <v>0</v>
      </c>
      <c r="AE1968" s="46" t="s">
        <v>74</v>
      </c>
      <c r="AF1968" s="46">
        <v>0</v>
      </c>
      <c r="AG1968" s="46" t="s">
        <v>74</v>
      </c>
      <c r="AH1968" s="46">
        <v>0</v>
      </c>
      <c r="AI1968" s="46" t="s">
        <v>74</v>
      </c>
      <c r="AJ1968" s="46">
        <v>0</v>
      </c>
      <c r="AK1968" s="46" t="s">
        <v>74</v>
      </c>
      <c r="AL1968" s="46">
        <v>0</v>
      </c>
      <c r="AM1968" s="46" t="s">
        <v>74</v>
      </c>
      <c r="AN1968" s="50"/>
      <c r="AO1968" s="46">
        <v>0.8</v>
      </c>
      <c r="AP1968" s="46">
        <v>0.2</v>
      </c>
      <c r="AQ1968" s="46">
        <v>0.5</v>
      </c>
      <c r="AR1968" s="46">
        <v>0.4</v>
      </c>
      <c r="AS1968" s="46">
        <v>0.5</v>
      </c>
      <c r="AT1968" s="46">
        <v>0</v>
      </c>
      <c r="AU1968" s="46">
        <v>1.5</v>
      </c>
      <c r="AV1968" s="46">
        <v>0.8</v>
      </c>
      <c r="AW1968" s="46">
        <v>1.6</v>
      </c>
      <c r="AX1968" s="46">
        <v>1.8</v>
      </c>
      <c r="AY1968" s="46">
        <v>1.6</v>
      </c>
      <c r="AZ1968" s="46">
        <v>0</v>
      </c>
      <c r="BA1968" s="46">
        <v>0.23</v>
      </c>
      <c r="BB1968" s="46">
        <v>0.7</v>
      </c>
      <c r="BC1968" s="46">
        <v>0.5</v>
      </c>
      <c r="BD1968" s="46">
        <v>0.25</v>
      </c>
      <c r="BE1968" s="46">
        <v>0.8</v>
      </c>
      <c r="BF1968" s="46">
        <v>0.7</v>
      </c>
      <c r="BG1968" s="46">
        <v>0.5</v>
      </c>
      <c r="BH1968" s="46">
        <v>0.5</v>
      </c>
      <c r="BI1968" s="46"/>
      <c r="BJ1968" s="46"/>
      <c r="BK1968" s="46"/>
      <c r="BL1968" s="46"/>
      <c r="BM1968" s="46"/>
      <c r="BN1968" s="46"/>
      <c r="BO1968" s="46"/>
      <c r="BP1968" s="46"/>
      <c r="BQ1968" s="46"/>
      <c r="BR1968" s="46"/>
      <c r="BS1968" s="46"/>
      <c r="BT1968" s="46"/>
      <c r="BU1968" s="46"/>
      <c r="BV1968" s="46"/>
      <c r="BW1968" s="46"/>
      <c r="BX1968" s="46"/>
      <c r="BY1968" s="46"/>
      <c r="BZ1968" s="46"/>
      <c r="CA1968" s="46"/>
      <c r="CB1968" s="46"/>
      <c r="CC1968" s="46"/>
    </row>
    <row r="1969" spans="7:81" x14ac:dyDescent="0.25">
      <c r="G1969" t="s">
        <v>134</v>
      </c>
      <c r="H1969" s="40">
        <v>42145</v>
      </c>
      <c r="I1969" s="46">
        <v>0</v>
      </c>
      <c r="J1969" s="46">
        <v>0</v>
      </c>
      <c r="K1969" s="46" t="s">
        <v>74</v>
      </c>
      <c r="L1969" s="46">
        <v>0</v>
      </c>
      <c r="M1969" s="46" t="s">
        <v>74</v>
      </c>
      <c r="N1969" s="46">
        <v>0</v>
      </c>
      <c r="O1969" s="46" t="s">
        <v>74</v>
      </c>
      <c r="P1969" s="46">
        <v>0</v>
      </c>
      <c r="Q1969" s="46" t="s">
        <v>74</v>
      </c>
      <c r="R1969" s="46">
        <v>0</v>
      </c>
      <c r="S1969" s="46" t="s">
        <v>74</v>
      </c>
      <c r="T1969" s="46">
        <v>0</v>
      </c>
      <c r="U1969" s="46" t="s">
        <v>74</v>
      </c>
      <c r="V1969" s="46">
        <v>0</v>
      </c>
      <c r="W1969" s="46" t="s">
        <v>74</v>
      </c>
      <c r="X1969" s="46">
        <v>0</v>
      </c>
      <c r="Y1969" s="46" t="s">
        <v>74</v>
      </c>
      <c r="Z1969" s="46">
        <v>0</v>
      </c>
      <c r="AA1969" s="46" t="s">
        <v>74</v>
      </c>
      <c r="AB1969" s="46">
        <v>0</v>
      </c>
      <c r="AC1969" s="46" t="s">
        <v>74</v>
      </c>
      <c r="AD1969" s="46">
        <v>0</v>
      </c>
      <c r="AE1969" s="46" t="s">
        <v>74</v>
      </c>
      <c r="AF1969" s="46">
        <v>0</v>
      </c>
      <c r="AG1969" s="46" t="s">
        <v>74</v>
      </c>
      <c r="AH1969" s="46">
        <v>0</v>
      </c>
      <c r="AI1969" s="46" t="s">
        <v>74</v>
      </c>
      <c r="AJ1969" s="46">
        <v>0</v>
      </c>
      <c r="AK1969" s="46" t="s">
        <v>74</v>
      </c>
      <c r="AL1969" s="46">
        <v>0</v>
      </c>
      <c r="AM1969" s="46" t="s">
        <v>74</v>
      </c>
      <c r="AN1969" s="50"/>
      <c r="AO1969" s="46"/>
      <c r="AP1969" s="46"/>
      <c r="AQ1969" s="46"/>
      <c r="AR1969" s="46"/>
      <c r="AS1969" s="46"/>
      <c r="AT1969" s="46"/>
      <c r="AU1969" s="46"/>
      <c r="AV1969" s="46"/>
      <c r="AW1969" s="46"/>
      <c r="AX1969" s="46"/>
      <c r="AY1969" s="46"/>
      <c r="AZ1969" s="46"/>
      <c r="BA1969" s="46"/>
      <c r="BB1969" s="46"/>
      <c r="BC1969" s="46"/>
      <c r="BD1969" s="46"/>
      <c r="BE1969" s="46"/>
      <c r="BF1969" s="46"/>
      <c r="BG1969" s="46"/>
      <c r="BH1969" s="46"/>
      <c r="BI1969" s="46"/>
      <c r="BJ1969" s="46"/>
      <c r="BK1969" s="46"/>
      <c r="BL1969" s="46"/>
      <c r="BM1969" s="46"/>
      <c r="BN1969" s="46"/>
      <c r="BO1969" s="46"/>
      <c r="BP1969" s="46"/>
      <c r="BQ1969" s="46"/>
      <c r="BR1969" s="46"/>
      <c r="BS1969" s="46"/>
      <c r="BT1969" s="46"/>
      <c r="BU1969" s="46"/>
      <c r="BV1969" s="46"/>
      <c r="BW1969" s="46"/>
      <c r="BX1969" s="46"/>
      <c r="BY1969" s="46"/>
      <c r="BZ1969" s="46"/>
      <c r="CA1969" s="46"/>
      <c r="CB1969" s="46"/>
      <c r="CC1969" s="46"/>
    </row>
    <row r="1970" spans="7:81" x14ac:dyDescent="0.25">
      <c r="G1970" t="s">
        <v>134</v>
      </c>
      <c r="H1970" s="40">
        <v>42146</v>
      </c>
      <c r="I1970" s="46">
        <v>0</v>
      </c>
      <c r="J1970" s="46">
        <v>0</v>
      </c>
      <c r="K1970" s="46" t="s">
        <v>74</v>
      </c>
      <c r="L1970" s="46">
        <v>0</v>
      </c>
      <c r="M1970" s="46" t="s">
        <v>74</v>
      </c>
      <c r="N1970" s="46">
        <v>0</v>
      </c>
      <c r="O1970" s="46" t="s">
        <v>74</v>
      </c>
      <c r="P1970" s="46">
        <v>0</v>
      </c>
      <c r="Q1970" s="46" t="s">
        <v>74</v>
      </c>
      <c r="R1970" s="46">
        <v>0</v>
      </c>
      <c r="S1970" s="46" t="s">
        <v>74</v>
      </c>
      <c r="T1970" s="46">
        <v>0</v>
      </c>
      <c r="U1970" s="46" t="s">
        <v>74</v>
      </c>
      <c r="V1970" s="46">
        <v>0</v>
      </c>
      <c r="W1970" s="46" t="s">
        <v>74</v>
      </c>
      <c r="X1970" s="46">
        <v>0</v>
      </c>
      <c r="Y1970" s="46" t="s">
        <v>74</v>
      </c>
      <c r="Z1970" s="46">
        <v>0</v>
      </c>
      <c r="AA1970" s="46" t="s">
        <v>74</v>
      </c>
      <c r="AB1970" s="46">
        <v>0</v>
      </c>
      <c r="AC1970" s="46" t="s">
        <v>74</v>
      </c>
      <c r="AD1970" s="46">
        <v>0</v>
      </c>
      <c r="AE1970" s="46" t="s">
        <v>74</v>
      </c>
      <c r="AF1970" s="46">
        <v>0</v>
      </c>
      <c r="AG1970" s="46" t="s">
        <v>74</v>
      </c>
      <c r="AH1970" s="46">
        <v>0</v>
      </c>
      <c r="AI1970" s="46" t="s">
        <v>74</v>
      </c>
      <c r="AJ1970" s="46">
        <v>0</v>
      </c>
      <c r="AK1970" s="46" t="s">
        <v>74</v>
      </c>
      <c r="AL1970" s="46">
        <v>0</v>
      </c>
      <c r="AM1970" s="46" t="s">
        <v>74</v>
      </c>
      <c r="AN1970" s="50"/>
      <c r="AO1970" s="46"/>
      <c r="AP1970" s="46"/>
      <c r="AQ1970" s="46"/>
      <c r="AR1970" s="46"/>
      <c r="AS1970" s="46"/>
      <c r="AT1970" s="46"/>
      <c r="AU1970" s="46"/>
      <c r="AV1970" s="46"/>
      <c r="AW1970" s="46"/>
      <c r="AX1970" s="46"/>
      <c r="AY1970" s="46"/>
      <c r="AZ1970" s="46"/>
      <c r="BA1970" s="46"/>
      <c r="BB1970" s="46"/>
      <c r="BC1970" s="46"/>
      <c r="BD1970" s="46"/>
      <c r="BE1970" s="46"/>
      <c r="BF1970" s="46"/>
      <c r="BG1970" s="46"/>
      <c r="BH1970" s="46"/>
      <c r="BI1970" s="46"/>
      <c r="BJ1970" s="46"/>
      <c r="BK1970" s="46"/>
      <c r="BL1970" s="46"/>
      <c r="BM1970" s="46"/>
      <c r="BN1970" s="46"/>
      <c r="BO1970" s="46"/>
      <c r="BP1970" s="46"/>
      <c r="BQ1970" s="46"/>
      <c r="BR1970" s="46"/>
      <c r="BS1970" s="46"/>
      <c r="BT1970" s="46"/>
      <c r="BU1970" s="46"/>
      <c r="BV1970" s="46"/>
      <c r="BW1970" s="46"/>
      <c r="BX1970" s="46"/>
      <c r="BY1970" s="46"/>
      <c r="BZ1970" s="46"/>
      <c r="CA1970" s="46"/>
      <c r="CB1970" s="46"/>
      <c r="CC1970" s="46"/>
    </row>
    <row r="1971" spans="7:81" x14ac:dyDescent="0.25">
      <c r="G1971" t="s">
        <v>134</v>
      </c>
      <c r="H1971" s="40">
        <v>42147</v>
      </c>
      <c r="I1971" s="46">
        <v>14.5</v>
      </c>
      <c r="J1971" s="46">
        <v>0</v>
      </c>
      <c r="K1971" s="46" t="s">
        <v>74</v>
      </c>
      <c r="L1971" s="46">
        <v>0</v>
      </c>
      <c r="M1971" s="46" t="s">
        <v>74</v>
      </c>
      <c r="N1971" s="46">
        <v>0</v>
      </c>
      <c r="O1971" s="46" t="s">
        <v>74</v>
      </c>
      <c r="P1971" s="46">
        <v>0</v>
      </c>
      <c r="Q1971" s="46" t="s">
        <v>74</v>
      </c>
      <c r="R1971" s="46">
        <v>0</v>
      </c>
      <c r="S1971" s="46" t="s">
        <v>74</v>
      </c>
      <c r="T1971" s="46">
        <v>0</v>
      </c>
      <c r="U1971" s="46" t="s">
        <v>74</v>
      </c>
      <c r="V1971" s="46">
        <v>0</v>
      </c>
      <c r="W1971" s="46" t="s">
        <v>74</v>
      </c>
      <c r="X1971" s="46">
        <v>0</v>
      </c>
      <c r="Y1971" s="46" t="s">
        <v>74</v>
      </c>
      <c r="Z1971" s="46">
        <v>0</v>
      </c>
      <c r="AA1971" s="46" t="s">
        <v>74</v>
      </c>
      <c r="AB1971" s="46">
        <v>0</v>
      </c>
      <c r="AC1971" s="46" t="s">
        <v>74</v>
      </c>
      <c r="AD1971" s="46">
        <v>0</v>
      </c>
      <c r="AE1971" s="46" t="s">
        <v>74</v>
      </c>
      <c r="AF1971" s="46">
        <v>0</v>
      </c>
      <c r="AG1971" s="46" t="s">
        <v>74</v>
      </c>
      <c r="AH1971" s="46">
        <v>0</v>
      </c>
      <c r="AI1971" s="46" t="s">
        <v>74</v>
      </c>
      <c r="AJ1971" s="46">
        <v>0</v>
      </c>
      <c r="AK1971" s="46" t="s">
        <v>74</v>
      </c>
      <c r="AL1971" s="46">
        <v>0</v>
      </c>
      <c r="AM1971" s="46" t="s">
        <v>74</v>
      </c>
      <c r="AN1971" s="50"/>
      <c r="AO1971" s="46"/>
      <c r="AP1971" s="46"/>
      <c r="AQ1971" s="46"/>
      <c r="AR1971" s="46"/>
      <c r="AS1971" s="46"/>
      <c r="AT1971" s="46"/>
      <c r="AU1971" s="46"/>
      <c r="AV1971" s="46"/>
      <c r="AW1971" s="46"/>
      <c r="AX1971" s="46"/>
      <c r="AY1971" s="46"/>
      <c r="AZ1971" s="46"/>
      <c r="BA1971" s="46"/>
      <c r="BB1971" s="46"/>
      <c r="BC1971" s="46"/>
      <c r="BD1971" s="46"/>
      <c r="BE1971" s="46"/>
      <c r="BF1971" s="46"/>
      <c r="BG1971" s="46"/>
      <c r="BH1971" s="46"/>
      <c r="BI1971" s="46"/>
      <c r="BJ1971" s="46"/>
      <c r="BK1971" s="46"/>
      <c r="BL1971" s="46"/>
      <c r="BM1971" s="46"/>
      <c r="BN1971" s="46"/>
      <c r="BO1971" s="46"/>
      <c r="BP1971" s="46"/>
      <c r="BQ1971" s="46"/>
      <c r="BR1971" s="46"/>
      <c r="BS1971" s="46"/>
      <c r="BT1971" s="46"/>
      <c r="BU1971" s="46"/>
      <c r="BV1971" s="46"/>
      <c r="BW1971" s="46"/>
      <c r="BX1971" s="46"/>
      <c r="BY1971" s="46"/>
      <c r="BZ1971" s="46"/>
      <c r="CA1971" s="46"/>
      <c r="CB1971" s="46"/>
      <c r="CC1971" s="46"/>
    </row>
    <row r="1972" spans="7:81" x14ac:dyDescent="0.25">
      <c r="G1972" t="s">
        <v>134</v>
      </c>
      <c r="H1972" s="40">
        <v>42148</v>
      </c>
      <c r="I1972" s="46">
        <v>2</v>
      </c>
      <c r="J1972" s="46">
        <v>0</v>
      </c>
      <c r="K1972" s="46" t="s">
        <v>74</v>
      </c>
      <c r="L1972" s="46">
        <v>0</v>
      </c>
      <c r="M1972" s="46" t="s">
        <v>74</v>
      </c>
      <c r="N1972" s="46">
        <v>0</v>
      </c>
      <c r="O1972" s="46" t="s">
        <v>74</v>
      </c>
      <c r="P1972" s="46">
        <v>0</v>
      </c>
      <c r="Q1972" s="46" t="s">
        <v>74</v>
      </c>
      <c r="R1972" s="46">
        <v>0</v>
      </c>
      <c r="S1972" s="46" t="s">
        <v>74</v>
      </c>
      <c r="T1972" s="46">
        <v>0</v>
      </c>
      <c r="U1972" s="46" t="s">
        <v>74</v>
      </c>
      <c r="V1972" s="46">
        <v>0</v>
      </c>
      <c r="W1972" s="46" t="s">
        <v>74</v>
      </c>
      <c r="X1972" s="46">
        <v>0</v>
      </c>
      <c r="Y1972" s="46" t="s">
        <v>74</v>
      </c>
      <c r="Z1972" s="46">
        <v>0</v>
      </c>
      <c r="AA1972" s="46" t="s">
        <v>74</v>
      </c>
      <c r="AB1972" s="46">
        <v>0</v>
      </c>
      <c r="AC1972" s="46" t="s">
        <v>74</v>
      </c>
      <c r="AD1972" s="46">
        <v>0</v>
      </c>
      <c r="AE1972" s="46" t="s">
        <v>74</v>
      </c>
      <c r="AF1972" s="46">
        <v>0</v>
      </c>
      <c r="AG1972" s="46" t="s">
        <v>74</v>
      </c>
      <c r="AH1972" s="46">
        <v>0</v>
      </c>
      <c r="AI1972" s="46" t="s">
        <v>74</v>
      </c>
      <c r="AJ1972" s="46">
        <v>0</v>
      </c>
      <c r="AK1972" s="46" t="s">
        <v>74</v>
      </c>
      <c r="AL1972" s="46">
        <v>0</v>
      </c>
      <c r="AM1972" s="46" t="s">
        <v>74</v>
      </c>
      <c r="AN1972" s="50"/>
      <c r="AO1972" s="46"/>
      <c r="AP1972" s="46"/>
      <c r="AQ1972" s="46"/>
      <c r="AR1972" s="46"/>
      <c r="AS1972" s="46"/>
      <c r="AT1972" s="46"/>
      <c r="AU1972" s="46"/>
      <c r="AV1972" s="46"/>
      <c r="AW1972" s="46"/>
      <c r="AX1972" s="46"/>
      <c r="AY1972" s="46"/>
      <c r="AZ1972" s="46"/>
      <c r="BA1972" s="46"/>
      <c r="BB1972" s="46"/>
      <c r="BC1972" s="46"/>
      <c r="BD1972" s="46"/>
      <c r="BE1972" s="46"/>
      <c r="BF1972" s="46"/>
      <c r="BG1972" s="46"/>
      <c r="BH1972" s="46"/>
      <c r="BI1972" s="46"/>
      <c r="BJ1972" s="46"/>
      <c r="BK1972" s="46"/>
      <c r="BL1972" s="46"/>
      <c r="BM1972" s="46"/>
      <c r="BN1972" s="46"/>
      <c r="BO1972" s="46"/>
      <c r="BP1972" s="46"/>
      <c r="BQ1972" s="46"/>
      <c r="BR1972" s="46"/>
      <c r="BS1972" s="46"/>
      <c r="BT1972" s="46"/>
      <c r="BU1972" s="46"/>
      <c r="BV1972" s="46"/>
      <c r="BW1972" s="46"/>
      <c r="BX1972" s="46"/>
      <c r="BY1972" s="46"/>
      <c r="BZ1972" s="46"/>
      <c r="CA1972" s="46"/>
      <c r="CB1972" s="46"/>
      <c r="CC1972" s="46"/>
    </row>
    <row r="1973" spans="7:81" x14ac:dyDescent="0.25">
      <c r="G1973" t="s">
        <v>134</v>
      </c>
      <c r="H1973" s="40">
        <v>42149</v>
      </c>
      <c r="I1973" s="46">
        <v>9.5</v>
      </c>
      <c r="J1973" s="46">
        <v>0</v>
      </c>
      <c r="K1973" s="46" t="s">
        <v>74</v>
      </c>
      <c r="L1973" s="46">
        <v>0</v>
      </c>
      <c r="M1973" s="46" t="s">
        <v>74</v>
      </c>
      <c r="N1973" s="46">
        <v>0</v>
      </c>
      <c r="O1973" s="46" t="s">
        <v>74</v>
      </c>
      <c r="P1973" s="46">
        <v>0</v>
      </c>
      <c r="Q1973" s="46" t="s">
        <v>74</v>
      </c>
      <c r="R1973" s="46">
        <v>0</v>
      </c>
      <c r="S1973" s="46" t="s">
        <v>74</v>
      </c>
      <c r="T1973" s="46">
        <v>0</v>
      </c>
      <c r="U1973" s="46" t="s">
        <v>74</v>
      </c>
      <c r="V1973" s="46">
        <v>0</v>
      </c>
      <c r="W1973" s="46" t="s">
        <v>74</v>
      </c>
      <c r="X1973" s="46">
        <v>0</v>
      </c>
      <c r="Y1973" s="46" t="s">
        <v>74</v>
      </c>
      <c r="Z1973" s="46">
        <v>0</v>
      </c>
      <c r="AA1973" s="46" t="s">
        <v>74</v>
      </c>
      <c r="AB1973" s="46">
        <v>0</v>
      </c>
      <c r="AC1973" s="46" t="s">
        <v>74</v>
      </c>
      <c r="AD1973" s="46">
        <v>0</v>
      </c>
      <c r="AE1973" s="46" t="s">
        <v>74</v>
      </c>
      <c r="AF1973" s="46">
        <v>0</v>
      </c>
      <c r="AG1973" s="46" t="s">
        <v>74</v>
      </c>
      <c r="AH1973" s="46">
        <v>0</v>
      </c>
      <c r="AI1973" s="46" t="s">
        <v>74</v>
      </c>
      <c r="AJ1973" s="46">
        <v>0</v>
      </c>
      <c r="AK1973" s="46" t="s">
        <v>74</v>
      </c>
      <c r="AL1973" s="46">
        <v>0</v>
      </c>
      <c r="AM1973" s="46" t="s">
        <v>74</v>
      </c>
      <c r="AN1973" s="50"/>
      <c r="AO1973" s="46"/>
      <c r="AP1973" s="46"/>
      <c r="AQ1973" s="46"/>
      <c r="AR1973" s="46"/>
      <c r="AS1973" s="46"/>
      <c r="AT1973" s="46"/>
      <c r="AU1973" s="46"/>
      <c r="AV1973" s="46"/>
      <c r="AW1973" s="46"/>
      <c r="AX1973" s="46"/>
      <c r="AY1973" s="46"/>
      <c r="AZ1973" s="46"/>
      <c r="BA1973" s="46"/>
      <c r="BB1973" s="46"/>
      <c r="BC1973" s="46"/>
      <c r="BD1973" s="46"/>
      <c r="BE1973" s="46"/>
      <c r="BF1973" s="46"/>
      <c r="BG1973" s="46"/>
      <c r="BH1973" s="46"/>
      <c r="BI1973" s="46"/>
      <c r="BJ1973" s="46"/>
      <c r="BK1973" s="46"/>
      <c r="BL1973" s="46"/>
      <c r="BM1973" s="46"/>
      <c r="BN1973" s="46"/>
      <c r="BO1973" s="46"/>
      <c r="BP1973" s="46"/>
      <c r="BQ1973" s="46"/>
      <c r="BR1973" s="46"/>
      <c r="BS1973" s="46"/>
      <c r="BT1973" s="46"/>
      <c r="BU1973" s="46"/>
      <c r="BV1973" s="46"/>
      <c r="BW1973" s="46"/>
      <c r="BX1973" s="46"/>
      <c r="BY1973" s="46"/>
      <c r="BZ1973" s="46"/>
      <c r="CA1973" s="46"/>
      <c r="CB1973" s="46"/>
      <c r="CC1973" s="46"/>
    </row>
    <row r="1974" spans="7:81" x14ac:dyDescent="0.25">
      <c r="G1974" t="s">
        <v>134</v>
      </c>
      <c r="H1974" s="40">
        <v>42150</v>
      </c>
      <c r="I1974" s="46">
        <v>0</v>
      </c>
      <c r="J1974" s="46">
        <v>0</v>
      </c>
      <c r="K1974" s="46" t="s">
        <v>74</v>
      </c>
      <c r="L1974" s="46">
        <v>0</v>
      </c>
      <c r="M1974" s="46" t="s">
        <v>74</v>
      </c>
      <c r="N1974" s="46">
        <v>0</v>
      </c>
      <c r="O1974" s="46" t="s">
        <v>74</v>
      </c>
      <c r="P1974" s="46">
        <v>0</v>
      </c>
      <c r="Q1974" s="46" t="s">
        <v>74</v>
      </c>
      <c r="R1974" s="46">
        <v>0</v>
      </c>
      <c r="S1974" s="46" t="s">
        <v>74</v>
      </c>
      <c r="T1974" s="46">
        <v>0</v>
      </c>
      <c r="U1974" s="46" t="s">
        <v>74</v>
      </c>
      <c r="V1974" s="46">
        <v>0</v>
      </c>
      <c r="W1974" s="46" t="s">
        <v>74</v>
      </c>
      <c r="X1974" s="46">
        <v>0</v>
      </c>
      <c r="Y1974" s="46" t="s">
        <v>74</v>
      </c>
      <c r="Z1974" s="46">
        <v>0</v>
      </c>
      <c r="AA1974" s="46" t="s">
        <v>74</v>
      </c>
      <c r="AB1974" s="46">
        <v>0</v>
      </c>
      <c r="AC1974" s="46" t="s">
        <v>74</v>
      </c>
      <c r="AD1974" s="46">
        <v>0</v>
      </c>
      <c r="AE1974" s="46" t="s">
        <v>74</v>
      </c>
      <c r="AF1974" s="46">
        <v>0</v>
      </c>
      <c r="AG1974" s="46" t="s">
        <v>74</v>
      </c>
      <c r="AH1974" s="46">
        <v>39.849920119582357</v>
      </c>
      <c r="AI1974" s="46" t="s">
        <v>74</v>
      </c>
      <c r="AJ1974" s="46">
        <v>0</v>
      </c>
      <c r="AK1974" s="46" t="s">
        <v>74</v>
      </c>
      <c r="AL1974" s="46">
        <v>0</v>
      </c>
      <c r="AM1974" s="46" t="s">
        <v>74</v>
      </c>
      <c r="AN1974" s="50"/>
      <c r="AO1974" s="46"/>
      <c r="AP1974" s="46"/>
      <c r="AQ1974" s="46"/>
      <c r="AR1974" s="46"/>
      <c r="AS1974" s="46"/>
      <c r="AT1974" s="46"/>
      <c r="AU1974" s="46"/>
      <c r="AV1974" s="46"/>
      <c r="AW1974" s="46"/>
      <c r="AX1974" s="46"/>
      <c r="AY1974" s="46"/>
      <c r="AZ1974" s="46"/>
      <c r="BA1974" s="46"/>
      <c r="BB1974" s="46"/>
      <c r="BC1974" s="46"/>
      <c r="BD1974" s="46"/>
      <c r="BE1974" s="46"/>
      <c r="BF1974" s="46"/>
      <c r="BG1974" s="46"/>
      <c r="BH1974" s="46"/>
      <c r="BI1974" s="46"/>
      <c r="BJ1974" s="46"/>
      <c r="BK1974" s="46"/>
      <c r="BL1974" s="46"/>
      <c r="BM1974" s="46"/>
      <c r="BN1974" s="46"/>
      <c r="BO1974" s="46"/>
      <c r="BP1974" s="46"/>
      <c r="BQ1974" s="46"/>
      <c r="BR1974" s="46"/>
      <c r="BS1974" s="46"/>
      <c r="BT1974" s="46"/>
      <c r="BU1974" s="46"/>
      <c r="BV1974" s="46"/>
      <c r="BW1974" s="46"/>
      <c r="BX1974" s="46"/>
      <c r="BY1974" s="46"/>
      <c r="BZ1974" s="46"/>
      <c r="CA1974" s="46"/>
      <c r="CB1974" s="46"/>
      <c r="CC1974" s="46"/>
    </row>
    <row r="1975" spans="7:81" x14ac:dyDescent="0.25">
      <c r="G1975" t="s">
        <v>134</v>
      </c>
      <c r="H1975" s="40">
        <v>42151</v>
      </c>
      <c r="I1975" s="46">
        <v>0</v>
      </c>
      <c r="J1975" s="46">
        <v>0</v>
      </c>
      <c r="K1975" s="46" t="s">
        <v>74</v>
      </c>
      <c r="L1975" s="46">
        <v>0</v>
      </c>
      <c r="M1975" s="46" t="s">
        <v>74</v>
      </c>
      <c r="N1975" s="46">
        <v>0</v>
      </c>
      <c r="O1975" s="46" t="s">
        <v>74</v>
      </c>
      <c r="P1975" s="46">
        <v>0</v>
      </c>
      <c r="Q1975" s="46" t="s">
        <v>74</v>
      </c>
      <c r="R1975" s="46">
        <v>0</v>
      </c>
      <c r="S1975" s="46" t="s">
        <v>74</v>
      </c>
      <c r="T1975" s="46">
        <v>0</v>
      </c>
      <c r="U1975" s="46" t="s">
        <v>74</v>
      </c>
      <c r="V1975" s="46">
        <v>0</v>
      </c>
      <c r="W1975" s="46" t="s">
        <v>74</v>
      </c>
      <c r="X1975" s="46">
        <v>0</v>
      </c>
      <c r="Y1975" s="46" t="s">
        <v>74</v>
      </c>
      <c r="Z1975" s="46">
        <v>0</v>
      </c>
      <c r="AA1975" s="46">
        <v>0.26666666666666666</v>
      </c>
      <c r="AB1975" s="46">
        <v>0</v>
      </c>
      <c r="AC1975" s="46">
        <v>4.7333333333333334</v>
      </c>
      <c r="AD1975" s="46">
        <v>0</v>
      </c>
      <c r="AE1975" s="46">
        <v>0.43333333333333335</v>
      </c>
      <c r="AF1975" s="46">
        <v>0</v>
      </c>
      <c r="AG1975" s="46">
        <v>0.16666666666666666</v>
      </c>
      <c r="AH1975" s="46">
        <v>0</v>
      </c>
      <c r="AI1975" s="46">
        <v>0.56666666666666676</v>
      </c>
      <c r="AJ1975" s="46">
        <v>0</v>
      </c>
      <c r="AK1975" s="46">
        <v>0</v>
      </c>
      <c r="AL1975" s="46">
        <v>0</v>
      </c>
      <c r="AM1975" s="46">
        <v>8.2999999999999989</v>
      </c>
      <c r="AN1975" s="50"/>
      <c r="AO1975" s="46"/>
      <c r="AP1975" s="46"/>
      <c r="AQ1975" s="46"/>
      <c r="AR1975" s="46"/>
      <c r="AS1975" s="46"/>
      <c r="AT1975" s="46"/>
      <c r="AU1975" s="46"/>
      <c r="AV1975" s="46"/>
      <c r="AW1975" s="46"/>
      <c r="AX1975" s="46"/>
      <c r="AY1975" s="46"/>
      <c r="AZ1975" s="46"/>
      <c r="BA1975" s="46"/>
      <c r="BB1975" s="46"/>
      <c r="BC1975" s="46"/>
      <c r="BD1975" s="46"/>
      <c r="BE1975" s="46"/>
      <c r="BF1975" s="46"/>
      <c r="BG1975" s="46"/>
      <c r="BH1975" s="46"/>
      <c r="BI1975" s="46">
        <v>0</v>
      </c>
      <c r="BJ1975" s="46">
        <v>0.3</v>
      </c>
      <c r="BK1975" s="46">
        <v>0.5</v>
      </c>
      <c r="BL1975" s="46">
        <v>0.7</v>
      </c>
      <c r="BM1975" s="46">
        <v>13</v>
      </c>
      <c r="BN1975" s="46">
        <v>0.5</v>
      </c>
      <c r="BO1975" s="46">
        <v>0</v>
      </c>
      <c r="BP1975" s="46">
        <v>0.8</v>
      </c>
      <c r="BQ1975" s="46">
        <v>0.5</v>
      </c>
      <c r="BR1975" s="46">
        <v>0.5</v>
      </c>
      <c r="BS1975" s="46">
        <v>0</v>
      </c>
      <c r="BT1975" s="46">
        <v>0</v>
      </c>
      <c r="BU1975" s="46">
        <v>1.1000000000000001</v>
      </c>
      <c r="BV1975" s="46">
        <v>0</v>
      </c>
      <c r="BW1975" s="46">
        <v>0.6</v>
      </c>
      <c r="BX1975" s="46">
        <v>0</v>
      </c>
      <c r="BY1975" s="46">
        <v>0</v>
      </c>
      <c r="BZ1975" s="46">
        <v>0</v>
      </c>
      <c r="CA1975" s="46">
        <v>9.5</v>
      </c>
      <c r="CB1975" s="46">
        <v>4.2</v>
      </c>
      <c r="CC1975" s="46">
        <v>11.2</v>
      </c>
    </row>
    <row r="1976" spans="7:81" x14ac:dyDescent="0.25">
      <c r="G1976" t="s">
        <v>134</v>
      </c>
      <c r="H1976" s="40">
        <v>42152</v>
      </c>
      <c r="I1976" s="46">
        <v>0</v>
      </c>
      <c r="J1976" s="46">
        <v>0</v>
      </c>
      <c r="K1976" s="46" t="s">
        <v>74</v>
      </c>
      <c r="L1976" s="46">
        <v>0</v>
      </c>
      <c r="M1976" s="46" t="s">
        <v>74</v>
      </c>
      <c r="N1976" s="46">
        <v>0</v>
      </c>
      <c r="O1976" s="46" t="s">
        <v>74</v>
      </c>
      <c r="P1976" s="46">
        <v>0</v>
      </c>
      <c r="Q1976" s="46" t="s">
        <v>74</v>
      </c>
      <c r="R1976" s="46">
        <v>0</v>
      </c>
      <c r="S1976" s="46" t="s">
        <v>74</v>
      </c>
      <c r="T1976" s="46">
        <v>0</v>
      </c>
      <c r="U1976" s="46" t="s">
        <v>74</v>
      </c>
      <c r="V1976" s="46">
        <v>0</v>
      </c>
      <c r="W1976" s="46" t="s">
        <v>74</v>
      </c>
      <c r="X1976" s="46">
        <v>0</v>
      </c>
      <c r="Y1976" s="46" t="s">
        <v>74</v>
      </c>
      <c r="Z1976" s="46">
        <v>0</v>
      </c>
      <c r="AA1976" s="46" t="s">
        <v>74</v>
      </c>
      <c r="AB1976" s="46">
        <v>0</v>
      </c>
      <c r="AC1976" s="46" t="s">
        <v>74</v>
      </c>
      <c r="AD1976" s="46">
        <v>0</v>
      </c>
      <c r="AE1976" s="46" t="s">
        <v>74</v>
      </c>
      <c r="AF1976" s="46">
        <v>0</v>
      </c>
      <c r="AG1976" s="46" t="s">
        <v>74</v>
      </c>
      <c r="AH1976" s="46">
        <v>0</v>
      </c>
      <c r="AI1976" s="46" t="s">
        <v>74</v>
      </c>
      <c r="AJ1976" s="46">
        <v>0</v>
      </c>
      <c r="AK1976" s="46" t="s">
        <v>74</v>
      </c>
      <c r="AL1976" s="46">
        <v>0</v>
      </c>
      <c r="AM1976" s="46" t="s">
        <v>74</v>
      </c>
      <c r="AN1976" s="50"/>
      <c r="AO1976" s="46"/>
      <c r="AP1976" s="46"/>
      <c r="AQ1976" s="46"/>
      <c r="AR1976" s="46"/>
      <c r="AS1976" s="46"/>
      <c r="AT1976" s="46"/>
      <c r="AU1976" s="46"/>
      <c r="AV1976" s="46"/>
      <c r="AW1976" s="46"/>
      <c r="AX1976" s="46"/>
      <c r="AY1976" s="46"/>
      <c r="AZ1976" s="46"/>
      <c r="BA1976" s="46"/>
      <c r="BB1976" s="46"/>
      <c r="BC1976" s="46"/>
      <c r="BD1976" s="46"/>
      <c r="BE1976" s="46"/>
      <c r="BF1976" s="46"/>
      <c r="BG1976" s="46"/>
      <c r="BH1976" s="46"/>
      <c r="BI1976" s="46"/>
      <c r="BJ1976" s="46"/>
      <c r="BK1976" s="46"/>
      <c r="BL1976" s="46"/>
      <c r="BM1976" s="46"/>
      <c r="BN1976" s="46"/>
      <c r="BO1976" s="46"/>
      <c r="BP1976" s="46"/>
      <c r="BQ1976" s="46"/>
      <c r="BR1976" s="46"/>
      <c r="BS1976" s="46"/>
      <c r="BT1976" s="46"/>
      <c r="BU1976" s="46"/>
      <c r="BV1976" s="46"/>
      <c r="BW1976" s="46"/>
      <c r="BX1976" s="46"/>
      <c r="BY1976" s="46"/>
      <c r="BZ1976" s="46"/>
      <c r="CA1976" s="46"/>
      <c r="CB1976" s="46"/>
      <c r="CC1976" s="46"/>
    </row>
    <row r="1977" spans="7:81" x14ac:dyDescent="0.25">
      <c r="G1977" t="s">
        <v>134</v>
      </c>
      <c r="H1977" s="40">
        <v>42153</v>
      </c>
      <c r="I1977" s="46">
        <v>0</v>
      </c>
      <c r="J1977" s="46">
        <v>0</v>
      </c>
      <c r="K1977" s="46" t="s">
        <v>74</v>
      </c>
      <c r="L1977" s="46">
        <v>0</v>
      </c>
      <c r="M1977" s="46" t="s">
        <v>74</v>
      </c>
      <c r="N1977" s="46">
        <v>0</v>
      </c>
      <c r="O1977" s="46" t="s">
        <v>74</v>
      </c>
      <c r="P1977" s="46">
        <v>0</v>
      </c>
      <c r="Q1977" s="46" t="s">
        <v>74</v>
      </c>
      <c r="R1977" s="46">
        <v>0</v>
      </c>
      <c r="S1977" s="46" t="s">
        <v>74</v>
      </c>
      <c r="T1977" s="46">
        <v>0</v>
      </c>
      <c r="U1977" s="46" t="s">
        <v>74</v>
      </c>
      <c r="V1977" s="46">
        <v>0</v>
      </c>
      <c r="W1977" s="46" t="s">
        <v>74</v>
      </c>
      <c r="X1977" s="46">
        <v>0</v>
      </c>
      <c r="Y1977" s="46" t="s">
        <v>74</v>
      </c>
      <c r="Z1977" s="46">
        <v>0</v>
      </c>
      <c r="AA1977" s="46" t="s">
        <v>74</v>
      </c>
      <c r="AB1977" s="46">
        <v>0</v>
      </c>
      <c r="AC1977" s="46" t="s">
        <v>74</v>
      </c>
      <c r="AD1977" s="46">
        <v>0</v>
      </c>
      <c r="AE1977" s="46" t="s">
        <v>74</v>
      </c>
      <c r="AF1977" s="46">
        <v>0</v>
      </c>
      <c r="AG1977" s="46" t="s">
        <v>74</v>
      </c>
      <c r="AH1977" s="46">
        <v>0</v>
      </c>
      <c r="AI1977" s="46" t="s">
        <v>74</v>
      </c>
      <c r="AJ1977" s="46">
        <v>0</v>
      </c>
      <c r="AK1977" s="46" t="s">
        <v>74</v>
      </c>
      <c r="AL1977" s="46">
        <v>0</v>
      </c>
      <c r="AM1977" s="46" t="s">
        <v>74</v>
      </c>
      <c r="AN1977" s="50"/>
      <c r="AO1977" s="46"/>
      <c r="AP1977" s="46"/>
      <c r="AQ1977" s="46"/>
      <c r="AR1977" s="46"/>
      <c r="AS1977" s="46"/>
      <c r="AT1977" s="46"/>
      <c r="AU1977" s="46"/>
      <c r="AV1977" s="46"/>
      <c r="AW1977" s="46"/>
      <c r="AX1977" s="46"/>
      <c r="AY1977" s="46"/>
      <c r="AZ1977" s="46"/>
      <c r="BA1977" s="46"/>
      <c r="BB1977" s="46"/>
      <c r="BC1977" s="46"/>
      <c r="BD1977" s="46"/>
      <c r="BE1977" s="46"/>
      <c r="BF1977" s="46"/>
      <c r="BG1977" s="46"/>
      <c r="BH1977" s="46"/>
      <c r="BI1977" s="46"/>
      <c r="BJ1977" s="46"/>
      <c r="BK1977" s="46"/>
      <c r="BL1977" s="46"/>
      <c r="BM1977" s="46"/>
      <c r="BN1977" s="46"/>
      <c r="BO1977" s="46"/>
      <c r="BP1977" s="46"/>
      <c r="BQ1977" s="46"/>
      <c r="BR1977" s="46"/>
      <c r="BS1977" s="46"/>
      <c r="BT1977" s="46"/>
      <c r="BU1977" s="46"/>
      <c r="BV1977" s="46"/>
      <c r="BW1977" s="46"/>
      <c r="BX1977" s="46"/>
      <c r="BY1977" s="46"/>
      <c r="BZ1977" s="46"/>
      <c r="CA1977" s="46"/>
      <c r="CB1977" s="46"/>
      <c r="CC1977" s="46"/>
    </row>
    <row r="1978" spans="7:81" x14ac:dyDescent="0.25">
      <c r="G1978" t="s">
        <v>134</v>
      </c>
      <c r="H1978" s="40">
        <v>42154</v>
      </c>
      <c r="I1978" s="46">
        <v>0</v>
      </c>
      <c r="J1978" s="46">
        <v>0</v>
      </c>
      <c r="K1978" s="46" t="s">
        <v>74</v>
      </c>
      <c r="L1978" s="46">
        <v>0</v>
      </c>
      <c r="M1978" s="46" t="s">
        <v>74</v>
      </c>
      <c r="N1978" s="46">
        <v>0</v>
      </c>
      <c r="O1978" s="46" t="s">
        <v>74</v>
      </c>
      <c r="P1978" s="46">
        <v>0</v>
      </c>
      <c r="Q1978" s="46" t="s">
        <v>74</v>
      </c>
      <c r="R1978" s="46">
        <v>0</v>
      </c>
      <c r="S1978" s="46" t="s">
        <v>74</v>
      </c>
      <c r="T1978" s="46">
        <v>0</v>
      </c>
      <c r="U1978" s="46" t="s">
        <v>74</v>
      </c>
      <c r="V1978" s="46">
        <v>0</v>
      </c>
      <c r="W1978" s="46" t="s">
        <v>74</v>
      </c>
      <c r="X1978" s="46">
        <v>0</v>
      </c>
      <c r="Y1978" s="46" t="s">
        <v>74</v>
      </c>
      <c r="Z1978" s="46">
        <v>0</v>
      </c>
      <c r="AA1978" s="46" t="s">
        <v>74</v>
      </c>
      <c r="AB1978" s="46">
        <v>0</v>
      </c>
      <c r="AC1978" s="46" t="s">
        <v>74</v>
      </c>
      <c r="AD1978" s="46">
        <v>0</v>
      </c>
      <c r="AE1978" s="46" t="s">
        <v>74</v>
      </c>
      <c r="AF1978" s="46">
        <v>0</v>
      </c>
      <c r="AG1978" s="46" t="s">
        <v>74</v>
      </c>
      <c r="AH1978" s="46">
        <v>0</v>
      </c>
      <c r="AI1978" s="46" t="s">
        <v>74</v>
      </c>
      <c r="AJ1978" s="46">
        <v>0</v>
      </c>
      <c r="AK1978" s="46" t="s">
        <v>74</v>
      </c>
      <c r="AL1978" s="46">
        <v>0</v>
      </c>
      <c r="AM1978" s="46" t="s">
        <v>74</v>
      </c>
      <c r="AN1978" s="50"/>
      <c r="AO1978" s="46"/>
      <c r="AP1978" s="46"/>
      <c r="AQ1978" s="46"/>
      <c r="AR1978" s="46"/>
      <c r="AS1978" s="46"/>
      <c r="AT1978" s="46"/>
      <c r="AU1978" s="46"/>
      <c r="AV1978" s="46"/>
      <c r="AW1978" s="46"/>
      <c r="AX1978" s="46"/>
      <c r="AY1978" s="46"/>
      <c r="AZ1978" s="46"/>
      <c r="BA1978" s="46"/>
      <c r="BB1978" s="46"/>
      <c r="BC1978" s="46"/>
      <c r="BD1978" s="46"/>
      <c r="BE1978" s="46"/>
      <c r="BF1978" s="46"/>
      <c r="BG1978" s="46"/>
      <c r="BH1978" s="46"/>
      <c r="BI1978" s="46"/>
      <c r="BJ1978" s="46"/>
      <c r="BK1978" s="46"/>
      <c r="BL1978" s="46"/>
      <c r="BM1978" s="46"/>
      <c r="BN1978" s="46"/>
      <c r="BO1978" s="46"/>
      <c r="BP1978" s="46"/>
      <c r="BQ1978" s="46"/>
      <c r="BR1978" s="46"/>
      <c r="BS1978" s="46"/>
      <c r="BT1978" s="46"/>
      <c r="BU1978" s="46"/>
      <c r="BV1978" s="46"/>
      <c r="BW1978" s="46"/>
      <c r="BX1978" s="46"/>
      <c r="BY1978" s="46"/>
      <c r="BZ1978" s="46"/>
      <c r="CA1978" s="46"/>
      <c r="CB1978" s="46"/>
      <c r="CC1978" s="46"/>
    </row>
    <row r="1979" spans="7:81" x14ac:dyDescent="0.25">
      <c r="G1979" t="s">
        <v>134</v>
      </c>
      <c r="H1979" s="40">
        <v>42155</v>
      </c>
      <c r="I1979" s="46">
        <v>0</v>
      </c>
      <c r="J1979" s="46">
        <v>0</v>
      </c>
      <c r="K1979" s="46" t="s">
        <v>74</v>
      </c>
      <c r="L1979" s="46">
        <v>0</v>
      </c>
      <c r="M1979" s="46" t="s">
        <v>74</v>
      </c>
      <c r="N1979" s="46">
        <v>0</v>
      </c>
      <c r="O1979" s="46" t="s">
        <v>74</v>
      </c>
      <c r="P1979" s="46">
        <v>0</v>
      </c>
      <c r="Q1979" s="46" t="s">
        <v>74</v>
      </c>
      <c r="R1979" s="46">
        <v>0</v>
      </c>
      <c r="S1979" s="46" t="s">
        <v>74</v>
      </c>
      <c r="T1979" s="46">
        <v>0</v>
      </c>
      <c r="U1979" s="46" t="s">
        <v>74</v>
      </c>
      <c r="V1979" s="46">
        <v>0</v>
      </c>
      <c r="W1979" s="46" t="s">
        <v>74</v>
      </c>
      <c r="X1979" s="46">
        <v>0</v>
      </c>
      <c r="Y1979" s="46" t="s">
        <v>74</v>
      </c>
      <c r="Z1979" s="46">
        <v>0</v>
      </c>
      <c r="AA1979" s="46" t="s">
        <v>74</v>
      </c>
      <c r="AB1979" s="46">
        <v>0</v>
      </c>
      <c r="AC1979" s="46" t="s">
        <v>74</v>
      </c>
      <c r="AD1979" s="46">
        <v>0</v>
      </c>
      <c r="AE1979" s="46" t="s">
        <v>74</v>
      </c>
      <c r="AF1979" s="46">
        <v>0</v>
      </c>
      <c r="AG1979" s="46" t="s">
        <v>74</v>
      </c>
      <c r="AH1979" s="46">
        <v>0</v>
      </c>
      <c r="AI1979" s="46" t="s">
        <v>74</v>
      </c>
      <c r="AJ1979" s="46">
        <v>0</v>
      </c>
      <c r="AK1979" s="46" t="s">
        <v>74</v>
      </c>
      <c r="AL1979" s="46">
        <v>0</v>
      </c>
      <c r="AM1979" s="46" t="s">
        <v>74</v>
      </c>
      <c r="AN1979" s="50"/>
      <c r="AO1979" s="46"/>
      <c r="AP1979" s="46"/>
      <c r="AQ1979" s="46"/>
      <c r="AR1979" s="46"/>
      <c r="AS1979" s="46"/>
      <c r="AT1979" s="46"/>
      <c r="AU1979" s="46"/>
      <c r="AV1979" s="46"/>
      <c r="AW1979" s="46"/>
      <c r="AX1979" s="46"/>
      <c r="AY1979" s="46"/>
      <c r="AZ1979" s="46"/>
      <c r="BA1979" s="46"/>
      <c r="BB1979" s="46"/>
      <c r="BC1979" s="46"/>
      <c r="BD1979" s="46"/>
      <c r="BE1979" s="46"/>
      <c r="BF1979" s="46"/>
      <c r="BG1979" s="46"/>
      <c r="BH1979" s="46"/>
      <c r="BI1979" s="46"/>
      <c r="BJ1979" s="46"/>
      <c r="BK1979" s="46"/>
      <c r="BL1979" s="46"/>
      <c r="BM1979" s="46"/>
      <c r="BN1979" s="46"/>
      <c r="BO1979" s="46"/>
      <c r="BP1979" s="46"/>
      <c r="BQ1979" s="46"/>
      <c r="BR1979" s="46"/>
      <c r="BS1979" s="46"/>
      <c r="BT1979" s="46"/>
      <c r="BU1979" s="46"/>
      <c r="BV1979" s="46"/>
      <c r="BW1979" s="46"/>
      <c r="BX1979" s="46"/>
      <c r="BY1979" s="46"/>
      <c r="BZ1979" s="46"/>
      <c r="CA1979" s="46"/>
      <c r="CB1979" s="46"/>
      <c r="CC1979" s="46"/>
    </row>
    <row r="1980" spans="7:81" x14ac:dyDescent="0.25">
      <c r="G1980" t="s">
        <v>134</v>
      </c>
      <c r="H1980" s="40">
        <v>42156</v>
      </c>
      <c r="I1980" s="46">
        <v>0</v>
      </c>
      <c r="J1980" s="46">
        <v>0</v>
      </c>
      <c r="K1980" s="46" t="s">
        <v>74</v>
      </c>
      <c r="L1980" s="46">
        <v>0</v>
      </c>
      <c r="M1980" s="46" t="s">
        <v>74</v>
      </c>
      <c r="N1980" s="46">
        <v>0</v>
      </c>
      <c r="O1980" s="46" t="s">
        <v>74</v>
      </c>
      <c r="P1980" s="46">
        <v>0</v>
      </c>
      <c r="Q1980" s="46" t="s">
        <v>74</v>
      </c>
      <c r="R1980" s="46">
        <v>0</v>
      </c>
      <c r="S1980" s="46" t="s">
        <v>74</v>
      </c>
      <c r="T1980" s="46">
        <v>0</v>
      </c>
      <c r="U1980" s="46" t="s">
        <v>74</v>
      </c>
      <c r="V1980" s="46">
        <v>0</v>
      </c>
      <c r="W1980" s="46" t="s">
        <v>74</v>
      </c>
      <c r="X1980" s="46">
        <v>0</v>
      </c>
      <c r="Y1980" s="46" t="s">
        <v>74</v>
      </c>
      <c r="Z1980" s="46">
        <v>0</v>
      </c>
      <c r="AA1980" s="46" t="s">
        <v>74</v>
      </c>
      <c r="AB1980" s="46">
        <v>0</v>
      </c>
      <c r="AC1980" s="46" t="s">
        <v>74</v>
      </c>
      <c r="AD1980" s="46">
        <v>0</v>
      </c>
      <c r="AE1980" s="46" t="s">
        <v>74</v>
      </c>
      <c r="AF1980" s="46">
        <v>0</v>
      </c>
      <c r="AG1980" s="46" t="s">
        <v>74</v>
      </c>
      <c r="AH1980" s="46">
        <v>0</v>
      </c>
      <c r="AI1980" s="46" t="s">
        <v>74</v>
      </c>
      <c r="AJ1980" s="46">
        <v>0</v>
      </c>
      <c r="AK1980" s="46" t="s">
        <v>74</v>
      </c>
      <c r="AL1980" s="46">
        <v>0</v>
      </c>
      <c r="AM1980" s="46" t="s">
        <v>74</v>
      </c>
      <c r="AN1980" s="50"/>
      <c r="AO1980" s="46"/>
      <c r="AP1980" s="46"/>
      <c r="AQ1980" s="46"/>
      <c r="AR1980" s="46"/>
      <c r="AS1980" s="46"/>
      <c r="AT1980" s="46"/>
      <c r="AU1980" s="46"/>
      <c r="AV1980" s="46"/>
      <c r="AW1980" s="46"/>
      <c r="AX1980" s="46"/>
      <c r="AY1980" s="46"/>
      <c r="AZ1980" s="46"/>
      <c r="BA1980" s="46"/>
      <c r="BB1980" s="46"/>
      <c r="BC1980" s="46"/>
      <c r="BD1980" s="46"/>
      <c r="BE1980" s="46"/>
      <c r="BF1980" s="46"/>
      <c r="BG1980" s="46"/>
      <c r="BH1980" s="46"/>
      <c r="BI1980" s="46"/>
      <c r="BJ1980" s="46"/>
      <c r="BK1980" s="46"/>
      <c r="BL1980" s="46"/>
      <c r="BM1980" s="46"/>
      <c r="BN1980" s="46"/>
      <c r="BO1980" s="46"/>
      <c r="BP1980" s="46"/>
      <c r="BQ1980" s="46"/>
      <c r="BR1980" s="46"/>
      <c r="BS1980" s="46"/>
      <c r="BT1980" s="46"/>
      <c r="BU1980" s="46"/>
      <c r="BV1980" s="46"/>
      <c r="BW1980" s="46"/>
      <c r="BX1980" s="46"/>
      <c r="BY1980" s="46"/>
      <c r="BZ1980" s="46"/>
      <c r="CA1980" s="46"/>
      <c r="CB1980" s="46"/>
      <c r="CC1980" s="46"/>
    </row>
    <row r="1981" spans="7:81" x14ac:dyDescent="0.25">
      <c r="G1981" t="s">
        <v>134</v>
      </c>
      <c r="H1981" s="40">
        <v>42157</v>
      </c>
      <c r="I1981" s="46">
        <v>2</v>
      </c>
      <c r="J1981" s="46">
        <v>0</v>
      </c>
      <c r="K1981" s="46" t="s">
        <v>74</v>
      </c>
      <c r="L1981" s="46">
        <v>0</v>
      </c>
      <c r="M1981" s="46" t="s">
        <v>74</v>
      </c>
      <c r="N1981" s="46">
        <v>0</v>
      </c>
      <c r="O1981" s="46" t="s">
        <v>74</v>
      </c>
      <c r="P1981" s="46">
        <v>0</v>
      </c>
      <c r="Q1981" s="46" t="s">
        <v>74</v>
      </c>
      <c r="R1981" s="46">
        <v>0</v>
      </c>
      <c r="S1981" s="46" t="s">
        <v>74</v>
      </c>
      <c r="T1981" s="46">
        <v>0</v>
      </c>
      <c r="U1981" s="46" t="s">
        <v>74</v>
      </c>
      <c r="V1981" s="46">
        <v>0</v>
      </c>
      <c r="W1981" s="46" t="s">
        <v>74</v>
      </c>
      <c r="X1981" s="46">
        <v>0</v>
      </c>
      <c r="Y1981" s="46" t="s">
        <v>74</v>
      </c>
      <c r="Z1981" s="46">
        <v>0</v>
      </c>
      <c r="AA1981" s="46" t="s">
        <v>74</v>
      </c>
      <c r="AB1981" s="46">
        <v>0</v>
      </c>
      <c r="AC1981" s="46" t="s">
        <v>74</v>
      </c>
      <c r="AD1981" s="46">
        <v>40.376134856147907</v>
      </c>
      <c r="AE1981" s="46" t="s">
        <v>74</v>
      </c>
      <c r="AF1981" s="46">
        <v>0</v>
      </c>
      <c r="AG1981" s="46" t="s">
        <v>74</v>
      </c>
      <c r="AH1981" s="46">
        <v>0</v>
      </c>
      <c r="AI1981" s="46" t="s">
        <v>74</v>
      </c>
      <c r="AJ1981" s="46">
        <v>0</v>
      </c>
      <c r="AK1981" s="46" t="s">
        <v>74</v>
      </c>
      <c r="AL1981" s="46">
        <v>0</v>
      </c>
      <c r="AM1981" s="46" t="s">
        <v>74</v>
      </c>
      <c r="AN1981" s="50"/>
      <c r="AO1981" s="46"/>
      <c r="AP1981" s="46"/>
      <c r="AQ1981" s="46"/>
      <c r="AR1981" s="46"/>
      <c r="AS1981" s="46"/>
      <c r="AT1981" s="46"/>
      <c r="AU1981" s="46"/>
      <c r="AV1981" s="46"/>
      <c r="AW1981" s="46"/>
      <c r="AX1981" s="46"/>
      <c r="AY1981" s="46"/>
      <c r="AZ1981" s="46"/>
      <c r="BA1981" s="46"/>
      <c r="BB1981" s="46"/>
      <c r="BC1981" s="46"/>
      <c r="BD1981" s="46"/>
      <c r="BE1981" s="46"/>
      <c r="BF1981" s="46"/>
      <c r="BG1981" s="46"/>
      <c r="BH1981" s="46"/>
      <c r="BI1981" s="46"/>
      <c r="BJ1981" s="46"/>
      <c r="BK1981" s="46"/>
      <c r="BL1981" s="46"/>
      <c r="BM1981" s="46"/>
      <c r="BN1981" s="46"/>
      <c r="BO1981" s="46"/>
      <c r="BP1981" s="46"/>
      <c r="BQ1981" s="46"/>
      <c r="BR1981" s="46"/>
      <c r="BS1981" s="46"/>
      <c r="BT1981" s="46"/>
      <c r="BU1981" s="46"/>
      <c r="BV1981" s="46"/>
      <c r="BW1981" s="46"/>
      <c r="BX1981" s="46"/>
      <c r="BY1981" s="46"/>
      <c r="BZ1981" s="46"/>
      <c r="CA1981" s="46"/>
      <c r="CB1981" s="46"/>
      <c r="CC1981" s="46"/>
    </row>
    <row r="1982" spans="7:81" x14ac:dyDescent="0.25">
      <c r="G1982" t="s">
        <v>134</v>
      </c>
      <c r="H1982" s="40">
        <v>42158</v>
      </c>
      <c r="I1982" s="46">
        <v>0</v>
      </c>
      <c r="J1982" s="46">
        <v>0</v>
      </c>
      <c r="K1982" s="46">
        <v>0.53500000000000003</v>
      </c>
      <c r="L1982" s="46">
        <v>0</v>
      </c>
      <c r="M1982" s="46">
        <v>0.4</v>
      </c>
      <c r="N1982" s="46">
        <v>0</v>
      </c>
      <c r="O1982" s="46">
        <v>0.3</v>
      </c>
      <c r="P1982" s="46">
        <v>0</v>
      </c>
      <c r="Q1982" s="46">
        <v>0.56666666666666665</v>
      </c>
      <c r="R1982" s="46">
        <v>0</v>
      </c>
      <c r="S1982" s="46">
        <v>0.83333333333333337</v>
      </c>
      <c r="T1982" s="46">
        <v>0</v>
      </c>
      <c r="U1982" s="46">
        <v>0.46666666666666662</v>
      </c>
      <c r="V1982" s="46">
        <v>0</v>
      </c>
      <c r="W1982" s="46">
        <v>1.9000000000000001</v>
      </c>
      <c r="X1982" s="46">
        <v>0</v>
      </c>
      <c r="Y1982" s="46">
        <v>0.45999999999999996</v>
      </c>
      <c r="Z1982" s="46">
        <v>0</v>
      </c>
      <c r="AA1982" s="46" t="s">
        <v>74</v>
      </c>
      <c r="AB1982" s="46">
        <v>0</v>
      </c>
      <c r="AC1982" s="46" t="s">
        <v>74</v>
      </c>
      <c r="AD1982" s="46">
        <v>0</v>
      </c>
      <c r="AE1982" s="46" t="s">
        <v>74</v>
      </c>
      <c r="AF1982" s="46">
        <v>0</v>
      </c>
      <c r="AG1982" s="46" t="s">
        <v>74</v>
      </c>
      <c r="AH1982" s="46">
        <v>0</v>
      </c>
      <c r="AI1982" s="46" t="s">
        <v>74</v>
      </c>
      <c r="AJ1982" s="46">
        <v>0</v>
      </c>
      <c r="AK1982" s="46" t="s">
        <v>74</v>
      </c>
      <c r="AL1982" s="46">
        <v>0</v>
      </c>
      <c r="AM1982" s="46" t="s">
        <v>74</v>
      </c>
      <c r="AN1982" s="50"/>
      <c r="AO1982" s="46">
        <v>0.8</v>
      </c>
      <c r="AP1982" s="46">
        <v>0.27</v>
      </c>
      <c r="AQ1982" s="46">
        <v>0.4</v>
      </c>
      <c r="AR1982" s="46">
        <v>0.3</v>
      </c>
      <c r="AS1982" s="46"/>
      <c r="AT1982" s="46">
        <v>0.3</v>
      </c>
      <c r="AU1982" s="46">
        <v>0.9</v>
      </c>
      <c r="AV1982" s="46">
        <v>0.5</v>
      </c>
      <c r="AW1982" s="46">
        <v>0.6</v>
      </c>
      <c r="AX1982" s="46">
        <v>1.2</v>
      </c>
      <c r="AY1982" s="46">
        <v>0.7</v>
      </c>
      <c r="AZ1982" s="46">
        <v>0</v>
      </c>
      <c r="BA1982" s="46">
        <v>0.6</v>
      </c>
      <c r="BB1982" s="46">
        <v>0.8</v>
      </c>
      <c r="BC1982" s="46">
        <v>2.2000000000000002</v>
      </c>
      <c r="BD1982" s="46">
        <v>1.6</v>
      </c>
      <c r="BE1982" s="46">
        <v>1.9</v>
      </c>
      <c r="BF1982" s="46">
        <v>0.6</v>
      </c>
      <c r="BG1982" s="46">
        <v>0.28000000000000003</v>
      </c>
      <c r="BH1982" s="46">
        <v>0.5</v>
      </c>
      <c r="BI1982" s="46"/>
      <c r="BJ1982" s="46"/>
      <c r="BK1982" s="46"/>
      <c r="BL1982" s="46"/>
      <c r="BM1982" s="46"/>
      <c r="BN1982" s="46"/>
      <c r="BO1982" s="46"/>
      <c r="BP1982" s="46"/>
      <c r="BQ1982" s="46"/>
      <c r="BR1982" s="46"/>
      <c r="BS1982" s="46"/>
      <c r="BT1982" s="46"/>
      <c r="BU1982" s="46"/>
      <c r="BV1982" s="46"/>
      <c r="BW1982" s="46"/>
      <c r="BX1982" s="46"/>
      <c r="BY1982" s="46"/>
      <c r="BZ1982" s="46"/>
      <c r="CA1982" s="46"/>
      <c r="CB1982" s="46"/>
      <c r="CC1982" s="46"/>
    </row>
    <row r="1983" spans="7:81" x14ac:dyDescent="0.25">
      <c r="G1983" t="s">
        <v>134</v>
      </c>
      <c r="H1983" s="40">
        <v>42159</v>
      </c>
      <c r="I1983" s="46">
        <v>3</v>
      </c>
      <c r="J1983" s="46">
        <v>0</v>
      </c>
      <c r="K1983" s="46" t="s">
        <v>74</v>
      </c>
      <c r="L1983" s="46">
        <v>0</v>
      </c>
      <c r="M1983" s="46" t="s">
        <v>74</v>
      </c>
      <c r="N1983" s="46">
        <v>0</v>
      </c>
      <c r="O1983" s="46">
        <v>0.3</v>
      </c>
      <c r="P1983" s="46">
        <v>0</v>
      </c>
      <c r="Q1983" s="46" t="s">
        <v>74</v>
      </c>
      <c r="R1983" s="46">
        <v>0</v>
      </c>
      <c r="S1983" s="46" t="s">
        <v>74</v>
      </c>
      <c r="T1983" s="46">
        <v>0</v>
      </c>
      <c r="U1983" s="46" t="s">
        <v>74</v>
      </c>
      <c r="V1983" s="46">
        <v>0</v>
      </c>
      <c r="W1983" s="46" t="s">
        <v>74</v>
      </c>
      <c r="X1983" s="46">
        <v>0</v>
      </c>
      <c r="Y1983" s="46" t="s">
        <v>74</v>
      </c>
      <c r="Z1983" s="46">
        <v>0</v>
      </c>
      <c r="AA1983" s="46" t="s">
        <v>74</v>
      </c>
      <c r="AB1983" s="46">
        <v>0</v>
      </c>
      <c r="AC1983" s="46" t="s">
        <v>74</v>
      </c>
      <c r="AD1983" s="46">
        <v>0</v>
      </c>
      <c r="AE1983" s="46" t="s">
        <v>74</v>
      </c>
      <c r="AF1983" s="46">
        <v>0</v>
      </c>
      <c r="AG1983" s="46" t="s">
        <v>74</v>
      </c>
      <c r="AH1983" s="46">
        <v>0</v>
      </c>
      <c r="AI1983" s="46" t="s">
        <v>74</v>
      </c>
      <c r="AJ1983" s="46">
        <v>0</v>
      </c>
      <c r="AK1983" s="46" t="s">
        <v>74</v>
      </c>
      <c r="AL1983" s="46">
        <v>0</v>
      </c>
      <c r="AM1983" s="46" t="s">
        <v>74</v>
      </c>
      <c r="AN1983" s="50"/>
      <c r="AO1983" s="46"/>
      <c r="AP1983" s="46"/>
      <c r="AQ1983" s="46"/>
      <c r="AR1983" s="46"/>
      <c r="AS1983" s="46">
        <v>0.3</v>
      </c>
      <c r="AT1983" s="46"/>
      <c r="AU1983" s="46"/>
      <c r="AV1983" s="46"/>
      <c r="AW1983" s="46"/>
      <c r="AX1983" s="46"/>
      <c r="AY1983" s="46"/>
      <c r="AZ1983" s="46"/>
      <c r="BA1983" s="46"/>
      <c r="BB1983" s="46"/>
      <c r="BC1983" s="46"/>
      <c r="BD1983" s="46"/>
      <c r="BE1983" s="46"/>
      <c r="BF1983" s="46"/>
      <c r="BG1983" s="46"/>
      <c r="BH1983" s="46"/>
      <c r="BI1983" s="46"/>
      <c r="BJ1983" s="46"/>
      <c r="BK1983" s="46"/>
      <c r="BL1983" s="46"/>
      <c r="BM1983" s="46"/>
      <c r="BN1983" s="46"/>
      <c r="BO1983" s="46"/>
      <c r="BP1983" s="46"/>
      <c r="BQ1983" s="46"/>
      <c r="BR1983" s="46"/>
      <c r="BS1983" s="46"/>
      <c r="BT1983" s="46"/>
      <c r="BU1983" s="46"/>
      <c r="BV1983" s="46"/>
      <c r="BW1983" s="46"/>
      <c r="BX1983" s="46"/>
      <c r="BY1983" s="46"/>
      <c r="BZ1983" s="46"/>
      <c r="CA1983" s="46"/>
      <c r="CB1983" s="46"/>
      <c r="CC1983" s="46"/>
    </row>
    <row r="1984" spans="7:81" x14ac:dyDescent="0.25">
      <c r="G1984" t="s">
        <v>134</v>
      </c>
      <c r="H1984" s="40">
        <v>42160</v>
      </c>
      <c r="I1984" s="46">
        <v>0</v>
      </c>
      <c r="J1984" s="46">
        <v>0</v>
      </c>
      <c r="K1984" s="46" t="s">
        <v>74</v>
      </c>
      <c r="L1984" s="46">
        <v>0</v>
      </c>
      <c r="M1984" s="46" t="s">
        <v>74</v>
      </c>
      <c r="N1984" s="46">
        <v>0</v>
      </c>
      <c r="O1984" s="46" t="s">
        <v>74</v>
      </c>
      <c r="P1984" s="46">
        <v>0</v>
      </c>
      <c r="Q1984" s="46" t="s">
        <v>74</v>
      </c>
      <c r="R1984" s="46">
        <v>0</v>
      </c>
      <c r="S1984" s="46" t="s">
        <v>74</v>
      </c>
      <c r="T1984" s="46">
        <v>0</v>
      </c>
      <c r="U1984" s="46" t="s">
        <v>74</v>
      </c>
      <c r="V1984" s="46">
        <v>0</v>
      </c>
      <c r="W1984" s="46" t="s">
        <v>74</v>
      </c>
      <c r="X1984" s="46">
        <v>0</v>
      </c>
      <c r="Y1984" s="46" t="s">
        <v>74</v>
      </c>
      <c r="Z1984" s="46">
        <v>0</v>
      </c>
      <c r="AA1984" s="46" t="s">
        <v>74</v>
      </c>
      <c r="AB1984" s="46">
        <v>51.525235201272629</v>
      </c>
      <c r="AC1984" s="46" t="s">
        <v>74</v>
      </c>
      <c r="AD1984" s="46">
        <v>0</v>
      </c>
      <c r="AE1984" s="46" t="s">
        <v>74</v>
      </c>
      <c r="AF1984" s="46">
        <v>0</v>
      </c>
      <c r="AG1984" s="46" t="s">
        <v>74</v>
      </c>
      <c r="AH1984" s="46">
        <v>0</v>
      </c>
      <c r="AI1984" s="46" t="s">
        <v>74</v>
      </c>
      <c r="AJ1984" s="46">
        <v>0</v>
      </c>
      <c r="AK1984" s="46" t="s">
        <v>74</v>
      </c>
      <c r="AL1984" s="46">
        <v>0</v>
      </c>
      <c r="AM1984" s="46" t="s">
        <v>74</v>
      </c>
      <c r="AN1984" s="50"/>
      <c r="AO1984" s="46"/>
      <c r="AP1984" s="46"/>
      <c r="AQ1984" s="46"/>
      <c r="AR1984" s="46"/>
      <c r="AS1984" s="46"/>
      <c r="AT1984" s="46"/>
      <c r="AU1984" s="46"/>
      <c r="AV1984" s="46"/>
      <c r="AW1984" s="46"/>
      <c r="AX1984" s="46"/>
      <c r="AY1984" s="46"/>
      <c r="AZ1984" s="46"/>
      <c r="BA1984" s="46"/>
      <c r="BB1984" s="46"/>
      <c r="BC1984" s="46"/>
      <c r="BD1984" s="46"/>
      <c r="BE1984" s="46"/>
      <c r="BF1984" s="46"/>
      <c r="BG1984" s="46"/>
      <c r="BH1984" s="46"/>
      <c r="BI1984" s="46"/>
      <c r="BJ1984" s="46"/>
      <c r="BK1984" s="46"/>
      <c r="BL1984" s="46"/>
      <c r="BM1984" s="46"/>
      <c r="BN1984" s="46"/>
      <c r="BO1984" s="46"/>
      <c r="BP1984" s="46"/>
      <c r="BQ1984" s="46"/>
      <c r="BR1984" s="46"/>
      <c r="BS1984" s="46"/>
      <c r="BT1984" s="46"/>
      <c r="BU1984" s="46"/>
      <c r="BV1984" s="46"/>
      <c r="BW1984" s="46"/>
      <c r="BX1984" s="46"/>
      <c r="BY1984" s="46"/>
      <c r="BZ1984" s="46"/>
      <c r="CA1984" s="46"/>
      <c r="CB1984" s="46"/>
      <c r="CC1984" s="46"/>
    </row>
    <row r="1985" spans="7:81" x14ac:dyDescent="0.25">
      <c r="G1985" t="s">
        <v>134</v>
      </c>
      <c r="H1985" s="40">
        <v>42161</v>
      </c>
      <c r="I1985" s="46">
        <v>0</v>
      </c>
      <c r="J1985" s="46">
        <v>0</v>
      </c>
      <c r="K1985" s="46" t="s">
        <v>74</v>
      </c>
      <c r="L1985" s="46">
        <v>0</v>
      </c>
      <c r="M1985" s="46" t="s">
        <v>74</v>
      </c>
      <c r="N1985" s="46">
        <v>0</v>
      </c>
      <c r="O1985" s="46" t="s">
        <v>74</v>
      </c>
      <c r="P1985" s="46">
        <v>0</v>
      </c>
      <c r="Q1985" s="46" t="s">
        <v>74</v>
      </c>
      <c r="R1985" s="46">
        <v>0</v>
      </c>
      <c r="S1985" s="46" t="s">
        <v>74</v>
      </c>
      <c r="T1985" s="46">
        <v>0</v>
      </c>
      <c r="U1985" s="46" t="s">
        <v>74</v>
      </c>
      <c r="V1985" s="46">
        <v>0</v>
      </c>
      <c r="W1985" s="46" t="s">
        <v>74</v>
      </c>
      <c r="X1985" s="46">
        <v>0</v>
      </c>
      <c r="Y1985" s="46" t="s">
        <v>74</v>
      </c>
      <c r="Z1985" s="46">
        <v>0</v>
      </c>
      <c r="AA1985" s="46" t="s">
        <v>74</v>
      </c>
      <c r="AB1985" s="46">
        <v>0</v>
      </c>
      <c r="AC1985" s="46" t="s">
        <v>74</v>
      </c>
      <c r="AD1985" s="46">
        <v>0</v>
      </c>
      <c r="AE1985" s="46" t="s">
        <v>74</v>
      </c>
      <c r="AF1985" s="46">
        <v>0</v>
      </c>
      <c r="AG1985" s="46" t="s">
        <v>74</v>
      </c>
      <c r="AH1985" s="46">
        <v>0</v>
      </c>
      <c r="AI1985" s="46" t="s">
        <v>74</v>
      </c>
      <c r="AJ1985" s="46">
        <v>0</v>
      </c>
      <c r="AK1985" s="46" t="s">
        <v>74</v>
      </c>
      <c r="AL1985" s="46">
        <v>0</v>
      </c>
      <c r="AM1985" s="46" t="s">
        <v>74</v>
      </c>
      <c r="AN1985" s="50"/>
      <c r="AO1985" s="46"/>
      <c r="AP1985" s="46"/>
      <c r="AQ1985" s="46"/>
      <c r="AR1985" s="46"/>
      <c r="AS1985" s="46"/>
      <c r="AT1985" s="46"/>
      <c r="AU1985" s="46"/>
      <c r="AV1985" s="46"/>
      <c r="AW1985" s="46"/>
      <c r="AX1985" s="46"/>
      <c r="AY1985" s="46"/>
      <c r="AZ1985" s="46"/>
      <c r="BA1985" s="46"/>
      <c r="BB1985" s="46"/>
      <c r="BC1985" s="46"/>
      <c r="BD1985" s="46"/>
      <c r="BE1985" s="46"/>
      <c r="BF1985" s="46"/>
      <c r="BG1985" s="46"/>
      <c r="BH1985" s="46"/>
      <c r="BI1985" s="46"/>
      <c r="BJ1985" s="46"/>
      <c r="BK1985" s="46"/>
      <c r="BL1985" s="46"/>
      <c r="BM1985" s="46"/>
      <c r="BN1985" s="46"/>
      <c r="BO1985" s="46"/>
      <c r="BP1985" s="46"/>
      <c r="BQ1985" s="46"/>
      <c r="BR1985" s="46"/>
      <c r="BS1985" s="46"/>
      <c r="BT1985" s="46"/>
      <c r="BU1985" s="46"/>
      <c r="BV1985" s="46"/>
      <c r="BW1985" s="46"/>
      <c r="BX1985" s="46"/>
      <c r="BY1985" s="46"/>
      <c r="BZ1985" s="46"/>
      <c r="CA1985" s="46"/>
      <c r="CB1985" s="46"/>
      <c r="CC1985" s="46"/>
    </row>
    <row r="1986" spans="7:81" x14ac:dyDescent="0.25">
      <c r="G1986" t="s">
        <v>134</v>
      </c>
      <c r="H1986" s="40">
        <v>42162</v>
      </c>
      <c r="I1986" s="46">
        <v>0</v>
      </c>
      <c r="J1986" s="46">
        <v>0</v>
      </c>
      <c r="K1986" s="46" t="s">
        <v>74</v>
      </c>
      <c r="L1986" s="46">
        <v>0</v>
      </c>
      <c r="M1986" s="46" t="s">
        <v>74</v>
      </c>
      <c r="N1986" s="46">
        <v>0</v>
      </c>
      <c r="O1986" s="46" t="s">
        <v>74</v>
      </c>
      <c r="P1986" s="46">
        <v>0</v>
      </c>
      <c r="Q1986" s="46" t="s">
        <v>74</v>
      </c>
      <c r="R1986" s="46">
        <v>0</v>
      </c>
      <c r="S1986" s="46" t="s">
        <v>74</v>
      </c>
      <c r="T1986" s="46">
        <v>0</v>
      </c>
      <c r="U1986" s="46" t="s">
        <v>74</v>
      </c>
      <c r="V1986" s="46">
        <v>0</v>
      </c>
      <c r="W1986" s="46" t="s">
        <v>74</v>
      </c>
      <c r="X1986" s="46">
        <v>0</v>
      </c>
      <c r="Y1986" s="46" t="s">
        <v>74</v>
      </c>
      <c r="Z1986" s="46">
        <v>0</v>
      </c>
      <c r="AA1986" s="46" t="s">
        <v>74</v>
      </c>
      <c r="AB1986" s="46">
        <v>0</v>
      </c>
      <c r="AC1986" s="46" t="s">
        <v>74</v>
      </c>
      <c r="AD1986" s="46">
        <v>0</v>
      </c>
      <c r="AE1986" s="46" t="s">
        <v>74</v>
      </c>
      <c r="AF1986" s="46">
        <v>0</v>
      </c>
      <c r="AG1986" s="46" t="s">
        <v>74</v>
      </c>
      <c r="AH1986" s="46">
        <v>0</v>
      </c>
      <c r="AI1986" s="46" t="s">
        <v>74</v>
      </c>
      <c r="AJ1986" s="46">
        <v>0</v>
      </c>
      <c r="AK1986" s="46" t="s">
        <v>74</v>
      </c>
      <c r="AL1986" s="46">
        <v>0</v>
      </c>
      <c r="AM1986" s="46" t="s">
        <v>74</v>
      </c>
      <c r="AN1986" s="50"/>
      <c r="AO1986" s="46"/>
      <c r="AP1986" s="46"/>
      <c r="AQ1986" s="46"/>
      <c r="AR1986" s="46"/>
      <c r="AS1986" s="46"/>
      <c r="AT1986" s="46"/>
      <c r="AU1986" s="46"/>
      <c r="AV1986" s="46"/>
      <c r="AW1986" s="46"/>
      <c r="AX1986" s="46"/>
      <c r="AY1986" s="46"/>
      <c r="AZ1986" s="46"/>
      <c r="BA1986" s="46"/>
      <c r="BB1986" s="46"/>
      <c r="BC1986" s="46"/>
      <c r="BD1986" s="46"/>
      <c r="BE1986" s="46"/>
      <c r="BF1986" s="46"/>
      <c r="BG1986" s="46"/>
      <c r="BH1986" s="46"/>
      <c r="BI1986" s="46"/>
      <c r="BJ1986" s="46"/>
      <c r="BK1986" s="46"/>
      <c r="BL1986" s="46"/>
      <c r="BM1986" s="46"/>
      <c r="BN1986" s="46"/>
      <c r="BO1986" s="46"/>
      <c r="BP1986" s="46"/>
      <c r="BQ1986" s="46"/>
      <c r="BR1986" s="46"/>
      <c r="BS1986" s="46"/>
      <c r="BT1986" s="46"/>
      <c r="BU1986" s="46"/>
      <c r="BV1986" s="46"/>
      <c r="BW1986" s="46"/>
      <c r="BX1986" s="46"/>
      <c r="BY1986" s="46"/>
      <c r="BZ1986" s="46"/>
      <c r="CA1986" s="46"/>
      <c r="CB1986" s="46"/>
      <c r="CC1986" s="46"/>
    </row>
    <row r="1987" spans="7:81" x14ac:dyDescent="0.25">
      <c r="G1987" t="s">
        <v>134</v>
      </c>
      <c r="H1987" s="40">
        <v>42163</v>
      </c>
      <c r="I1987" s="46">
        <v>0</v>
      </c>
      <c r="J1987" s="46">
        <v>0</v>
      </c>
      <c r="K1987" s="46" t="s">
        <v>74</v>
      </c>
      <c r="L1987" s="46">
        <v>0</v>
      </c>
      <c r="M1987" s="46" t="s">
        <v>74</v>
      </c>
      <c r="N1987" s="46">
        <v>0</v>
      </c>
      <c r="O1987" s="46" t="s">
        <v>74</v>
      </c>
      <c r="P1987" s="46">
        <v>0</v>
      </c>
      <c r="Q1987" s="46" t="s">
        <v>74</v>
      </c>
      <c r="R1987" s="46">
        <v>0</v>
      </c>
      <c r="S1987" s="46" t="s">
        <v>74</v>
      </c>
      <c r="T1987" s="46">
        <v>0</v>
      </c>
      <c r="U1987" s="46" t="s">
        <v>74</v>
      </c>
      <c r="V1987" s="46">
        <v>0</v>
      </c>
      <c r="W1987" s="46" t="s">
        <v>74</v>
      </c>
      <c r="X1987" s="46">
        <v>0</v>
      </c>
      <c r="Y1987" s="46" t="s">
        <v>74</v>
      </c>
      <c r="Z1987" s="46">
        <v>0</v>
      </c>
      <c r="AA1987" s="46" t="s">
        <v>74</v>
      </c>
      <c r="AB1987" s="46">
        <v>0</v>
      </c>
      <c r="AC1987" s="46" t="s">
        <v>74</v>
      </c>
      <c r="AD1987" s="46">
        <v>0</v>
      </c>
      <c r="AE1987" s="46" t="s">
        <v>74</v>
      </c>
      <c r="AF1987" s="46">
        <v>0</v>
      </c>
      <c r="AG1987" s="46" t="s">
        <v>74</v>
      </c>
      <c r="AH1987" s="46">
        <v>0</v>
      </c>
      <c r="AI1987" s="46" t="s">
        <v>74</v>
      </c>
      <c r="AJ1987" s="46">
        <v>0</v>
      </c>
      <c r="AK1987" s="46" t="s">
        <v>74</v>
      </c>
      <c r="AL1987" s="46">
        <v>0</v>
      </c>
      <c r="AM1987" s="46" t="s">
        <v>74</v>
      </c>
      <c r="AN1987" s="50"/>
      <c r="AO1987" s="46"/>
      <c r="AP1987" s="46"/>
      <c r="AQ1987" s="46"/>
      <c r="AR1987" s="46"/>
      <c r="AS1987" s="46"/>
      <c r="AT1987" s="46"/>
      <c r="AU1987" s="46"/>
      <c r="AV1987" s="46"/>
      <c r="AW1987" s="46"/>
      <c r="AX1987" s="46"/>
      <c r="AY1987" s="46"/>
      <c r="AZ1987" s="46"/>
      <c r="BA1987" s="46"/>
      <c r="BB1987" s="46"/>
      <c r="BC1987" s="46"/>
      <c r="BD1987" s="46"/>
      <c r="BE1987" s="46"/>
      <c r="BF1987" s="46"/>
      <c r="BG1987" s="46"/>
      <c r="BH1987" s="46"/>
      <c r="BI1987" s="46"/>
      <c r="BJ1987" s="46"/>
      <c r="BK1987" s="46"/>
      <c r="BL1987" s="46"/>
      <c r="BM1987" s="46"/>
      <c r="BN1987" s="46"/>
      <c r="BO1987" s="46"/>
      <c r="BP1987" s="46"/>
      <c r="BQ1987" s="46"/>
      <c r="BR1987" s="46"/>
      <c r="BS1987" s="46"/>
      <c r="BT1987" s="46"/>
      <c r="BU1987" s="46"/>
      <c r="BV1987" s="46"/>
      <c r="BW1987" s="46"/>
      <c r="BX1987" s="46"/>
      <c r="BY1987" s="46"/>
      <c r="BZ1987" s="46"/>
      <c r="CA1987" s="46"/>
      <c r="CB1987" s="46"/>
      <c r="CC1987" s="46"/>
    </row>
    <row r="1988" spans="7:81" x14ac:dyDescent="0.25">
      <c r="G1988" t="s">
        <v>134</v>
      </c>
      <c r="H1988" s="40">
        <v>42164</v>
      </c>
      <c r="I1988" s="46">
        <v>0</v>
      </c>
      <c r="J1988" s="46">
        <v>0</v>
      </c>
      <c r="K1988" s="46" t="s">
        <v>74</v>
      </c>
      <c r="L1988" s="46">
        <v>0</v>
      </c>
      <c r="M1988" s="46" t="s">
        <v>74</v>
      </c>
      <c r="N1988" s="46">
        <v>0</v>
      </c>
      <c r="O1988" s="46" t="s">
        <v>74</v>
      </c>
      <c r="P1988" s="46">
        <v>0</v>
      </c>
      <c r="Q1988" s="46" t="s">
        <v>74</v>
      </c>
      <c r="R1988" s="46">
        <v>0</v>
      </c>
      <c r="S1988" s="46" t="s">
        <v>74</v>
      </c>
      <c r="T1988" s="46">
        <v>0</v>
      </c>
      <c r="U1988" s="46" t="s">
        <v>74</v>
      </c>
      <c r="V1988" s="46">
        <v>0</v>
      </c>
      <c r="W1988" s="46" t="s">
        <v>74</v>
      </c>
      <c r="X1988" s="46">
        <v>0</v>
      </c>
      <c r="Y1988" s="46" t="s">
        <v>74</v>
      </c>
      <c r="Z1988" s="46">
        <v>0</v>
      </c>
      <c r="AA1988" s="46" t="s">
        <v>74</v>
      </c>
      <c r="AB1988" s="46">
        <v>0</v>
      </c>
      <c r="AC1988" s="46" t="s">
        <v>74</v>
      </c>
      <c r="AD1988" s="46">
        <v>0</v>
      </c>
      <c r="AE1988" s="46" t="s">
        <v>74</v>
      </c>
      <c r="AF1988" s="46">
        <v>0</v>
      </c>
      <c r="AG1988" s="46" t="s">
        <v>74</v>
      </c>
      <c r="AH1988" s="46">
        <v>0</v>
      </c>
      <c r="AI1988" s="46" t="s">
        <v>74</v>
      </c>
      <c r="AJ1988" s="46">
        <v>0</v>
      </c>
      <c r="AK1988" s="46" t="s">
        <v>74</v>
      </c>
      <c r="AL1988" s="46">
        <v>0</v>
      </c>
      <c r="AM1988" s="46" t="s">
        <v>74</v>
      </c>
      <c r="AN1988" s="50"/>
      <c r="AO1988" s="46"/>
      <c r="AP1988" s="46"/>
      <c r="AQ1988" s="46"/>
      <c r="AR1988" s="46"/>
      <c r="AS1988" s="46"/>
      <c r="AT1988" s="46"/>
      <c r="AU1988" s="46"/>
      <c r="AV1988" s="46"/>
      <c r="AW1988" s="46"/>
      <c r="AX1988" s="46"/>
      <c r="AY1988" s="46"/>
      <c r="AZ1988" s="46"/>
      <c r="BA1988" s="46"/>
      <c r="BB1988" s="46"/>
      <c r="BC1988" s="46"/>
      <c r="BD1988" s="46"/>
      <c r="BE1988" s="46"/>
      <c r="BF1988" s="46"/>
      <c r="BG1988" s="46"/>
      <c r="BH1988" s="46"/>
      <c r="BI1988" s="46"/>
      <c r="BJ1988" s="46"/>
      <c r="BK1988" s="46"/>
      <c r="BL1988" s="46"/>
      <c r="BM1988" s="46"/>
      <c r="BN1988" s="46"/>
      <c r="BO1988" s="46"/>
      <c r="BP1988" s="46"/>
      <c r="BQ1988" s="46"/>
      <c r="BR1988" s="46"/>
      <c r="BS1988" s="46"/>
      <c r="BT1988" s="46"/>
      <c r="BU1988" s="46"/>
      <c r="BV1988" s="46"/>
      <c r="BW1988" s="46"/>
      <c r="BX1988" s="46"/>
      <c r="BY1988" s="46"/>
      <c r="BZ1988" s="46"/>
      <c r="CA1988" s="46"/>
      <c r="CB1988" s="46"/>
      <c r="CC1988" s="46"/>
    </row>
    <row r="1989" spans="7:81" x14ac:dyDescent="0.25">
      <c r="G1989" t="s">
        <v>134</v>
      </c>
      <c r="H1989" s="40">
        <v>42165</v>
      </c>
      <c r="I1989" s="46">
        <v>5.5</v>
      </c>
      <c r="J1989" s="46">
        <v>0</v>
      </c>
      <c r="K1989" s="46" t="s">
        <v>74</v>
      </c>
      <c r="L1989" s="46">
        <v>0</v>
      </c>
      <c r="M1989" s="46" t="s">
        <v>74</v>
      </c>
      <c r="N1989" s="46">
        <v>0</v>
      </c>
      <c r="O1989" s="46" t="s">
        <v>74</v>
      </c>
      <c r="P1989" s="46">
        <v>0</v>
      </c>
      <c r="Q1989" s="46" t="s">
        <v>74</v>
      </c>
      <c r="R1989" s="46">
        <v>0</v>
      </c>
      <c r="S1989" s="46" t="s">
        <v>74</v>
      </c>
      <c r="T1989" s="46">
        <v>0</v>
      </c>
      <c r="U1989" s="46" t="s">
        <v>74</v>
      </c>
      <c r="V1989" s="46">
        <v>0</v>
      </c>
      <c r="W1989" s="46" t="s">
        <v>74</v>
      </c>
      <c r="X1989" s="46">
        <v>0</v>
      </c>
      <c r="Y1989" s="46" t="s">
        <v>74</v>
      </c>
      <c r="Z1989" s="46">
        <v>0</v>
      </c>
      <c r="AA1989" s="46">
        <v>0</v>
      </c>
      <c r="AB1989" s="46">
        <v>0</v>
      </c>
      <c r="AC1989" s="46">
        <v>3.3000000000000003</v>
      </c>
      <c r="AD1989" s="46">
        <v>0</v>
      </c>
      <c r="AE1989" s="46">
        <v>1.6666666666666667</v>
      </c>
      <c r="AF1989" s="46">
        <v>0</v>
      </c>
      <c r="AG1989" s="46">
        <v>0</v>
      </c>
      <c r="AH1989" s="46">
        <v>0</v>
      </c>
      <c r="AI1989" s="46">
        <v>0.16666666666666666</v>
      </c>
      <c r="AJ1989" s="46">
        <v>0</v>
      </c>
      <c r="AK1989" s="46">
        <v>0.19999999999999998</v>
      </c>
      <c r="AL1989" s="46">
        <v>0</v>
      </c>
      <c r="AM1989" s="46">
        <v>0.5</v>
      </c>
      <c r="AN1989" s="50"/>
      <c r="AO1989" s="46"/>
      <c r="AP1989" s="46"/>
      <c r="AQ1989" s="46"/>
      <c r="AR1989" s="46"/>
      <c r="AS1989" s="46"/>
      <c r="AT1989" s="46"/>
      <c r="AU1989" s="46"/>
      <c r="AV1989" s="46"/>
      <c r="AW1989" s="46"/>
      <c r="AX1989" s="46"/>
      <c r="AY1989" s="46"/>
      <c r="AZ1989" s="46"/>
      <c r="BA1989" s="46"/>
      <c r="BB1989" s="46"/>
      <c r="BC1989" s="46"/>
      <c r="BD1989" s="46"/>
      <c r="BE1989" s="46"/>
      <c r="BF1989" s="46"/>
      <c r="BG1989" s="46"/>
      <c r="BH1989" s="46"/>
      <c r="BI1989" s="46">
        <v>0</v>
      </c>
      <c r="BJ1989" s="46">
        <v>0</v>
      </c>
      <c r="BK1989" s="46">
        <v>0</v>
      </c>
      <c r="BL1989" s="46">
        <v>3.2</v>
      </c>
      <c r="BM1989" s="46">
        <v>3.7</v>
      </c>
      <c r="BN1989" s="46">
        <v>3</v>
      </c>
      <c r="BO1989" s="46">
        <v>0.4</v>
      </c>
      <c r="BP1989" s="46">
        <v>2.6</v>
      </c>
      <c r="BQ1989" s="46">
        <v>2</v>
      </c>
      <c r="BR1989" s="46">
        <v>0</v>
      </c>
      <c r="BS1989" s="46">
        <v>0</v>
      </c>
      <c r="BT1989" s="46">
        <v>0</v>
      </c>
      <c r="BU1989" s="46">
        <v>0</v>
      </c>
      <c r="BV1989" s="46">
        <v>0</v>
      </c>
      <c r="BW1989" s="46">
        <v>0.5</v>
      </c>
      <c r="BX1989" s="46">
        <v>0.6</v>
      </c>
      <c r="BY1989" s="46">
        <v>0</v>
      </c>
      <c r="BZ1989" s="46">
        <v>0</v>
      </c>
      <c r="CA1989" s="46">
        <v>0</v>
      </c>
      <c r="CB1989" s="46">
        <v>0.5</v>
      </c>
      <c r="CC1989" s="46">
        <v>1</v>
      </c>
    </row>
    <row r="1990" spans="7:81" x14ac:dyDescent="0.25">
      <c r="G1990" t="s">
        <v>134</v>
      </c>
      <c r="H1990" s="40">
        <v>42166</v>
      </c>
      <c r="I1990" s="46">
        <v>3</v>
      </c>
      <c r="J1990" s="46">
        <v>0</v>
      </c>
      <c r="K1990" s="46" t="s">
        <v>74</v>
      </c>
      <c r="L1990" s="46">
        <v>0</v>
      </c>
      <c r="M1990" s="46" t="s">
        <v>74</v>
      </c>
      <c r="N1990" s="46">
        <v>0</v>
      </c>
      <c r="O1990" s="46" t="s">
        <v>74</v>
      </c>
      <c r="P1990" s="46">
        <v>0</v>
      </c>
      <c r="Q1990" s="46" t="s">
        <v>74</v>
      </c>
      <c r="R1990" s="46">
        <v>0</v>
      </c>
      <c r="S1990" s="46" t="s">
        <v>74</v>
      </c>
      <c r="T1990" s="46">
        <v>0</v>
      </c>
      <c r="U1990" s="46" t="s">
        <v>74</v>
      </c>
      <c r="V1990" s="46">
        <v>0</v>
      </c>
      <c r="W1990" s="46" t="s">
        <v>74</v>
      </c>
      <c r="X1990" s="46">
        <v>0</v>
      </c>
      <c r="Y1990" s="46" t="s">
        <v>74</v>
      </c>
      <c r="Z1990" s="46">
        <v>0</v>
      </c>
      <c r="AA1990" s="46" t="s">
        <v>74</v>
      </c>
      <c r="AB1990" s="46">
        <v>0</v>
      </c>
      <c r="AC1990" s="46" t="s">
        <v>74</v>
      </c>
      <c r="AD1990" s="46">
        <v>0</v>
      </c>
      <c r="AE1990" s="46" t="s">
        <v>74</v>
      </c>
      <c r="AF1990" s="46">
        <v>0</v>
      </c>
      <c r="AG1990" s="46" t="s">
        <v>74</v>
      </c>
      <c r="AH1990" s="46">
        <v>0</v>
      </c>
      <c r="AI1990" s="46" t="s">
        <v>74</v>
      </c>
      <c r="AJ1990" s="46">
        <v>0</v>
      </c>
      <c r="AK1990" s="46" t="s">
        <v>74</v>
      </c>
      <c r="AL1990" s="46">
        <v>0</v>
      </c>
      <c r="AM1990" s="46" t="s">
        <v>74</v>
      </c>
      <c r="AN1990" s="50"/>
      <c r="AO1990" s="46"/>
      <c r="AP1990" s="46"/>
      <c r="AQ1990" s="46"/>
      <c r="AR1990" s="46"/>
      <c r="AS1990" s="46"/>
      <c r="AT1990" s="46"/>
      <c r="AU1990" s="46"/>
      <c r="AV1990" s="46"/>
      <c r="AW1990" s="46"/>
      <c r="AX1990" s="46"/>
      <c r="AY1990" s="46"/>
      <c r="AZ1990" s="46"/>
      <c r="BA1990" s="46"/>
      <c r="BB1990" s="46"/>
      <c r="BC1990" s="46"/>
      <c r="BD1990" s="46"/>
      <c r="BE1990" s="46"/>
      <c r="BF1990" s="46"/>
      <c r="BG1990" s="46"/>
      <c r="BH1990" s="46"/>
      <c r="BI1990" s="46"/>
      <c r="BJ1990" s="46"/>
      <c r="BK1990" s="46"/>
      <c r="BL1990" s="46"/>
      <c r="BM1990" s="46"/>
      <c r="BN1990" s="46"/>
      <c r="BO1990" s="46"/>
      <c r="BP1990" s="46"/>
      <c r="BQ1990" s="46"/>
      <c r="BR1990" s="46"/>
      <c r="BS1990" s="46"/>
      <c r="BT1990" s="46"/>
      <c r="BU1990" s="46"/>
      <c r="BV1990" s="46"/>
      <c r="BW1990" s="46"/>
      <c r="BX1990" s="46"/>
      <c r="BY1990" s="46"/>
      <c r="BZ1990" s="46"/>
      <c r="CA1990" s="46"/>
      <c r="CB1990" s="46"/>
      <c r="CC1990" s="46"/>
    </row>
    <row r="1991" spans="7:81" x14ac:dyDescent="0.25">
      <c r="G1991" t="s">
        <v>134</v>
      </c>
      <c r="H1991" s="40">
        <v>42167</v>
      </c>
      <c r="I1991" s="46">
        <v>4</v>
      </c>
      <c r="J1991" s="46">
        <v>0</v>
      </c>
      <c r="K1991" s="46" t="s">
        <v>74</v>
      </c>
      <c r="L1991" s="46">
        <v>0</v>
      </c>
      <c r="M1991" s="46" t="s">
        <v>74</v>
      </c>
      <c r="N1991" s="46">
        <v>0</v>
      </c>
      <c r="O1991" s="46" t="s">
        <v>74</v>
      </c>
      <c r="P1991" s="46">
        <v>0</v>
      </c>
      <c r="Q1991" s="46" t="s">
        <v>74</v>
      </c>
      <c r="R1991" s="46">
        <v>0</v>
      </c>
      <c r="S1991" s="46" t="s">
        <v>74</v>
      </c>
      <c r="T1991" s="46">
        <v>0</v>
      </c>
      <c r="U1991" s="46" t="s">
        <v>74</v>
      </c>
      <c r="V1991" s="46">
        <v>0</v>
      </c>
      <c r="W1991" s="46" t="s">
        <v>74</v>
      </c>
      <c r="X1991" s="46">
        <v>0</v>
      </c>
      <c r="Y1991" s="46" t="s">
        <v>74</v>
      </c>
      <c r="Z1991" s="46">
        <v>0</v>
      </c>
      <c r="AA1991" s="46" t="s">
        <v>74</v>
      </c>
      <c r="AB1991" s="46">
        <v>0</v>
      </c>
      <c r="AC1991" s="46" t="s">
        <v>74</v>
      </c>
      <c r="AD1991" s="46">
        <v>0</v>
      </c>
      <c r="AE1991" s="46" t="s">
        <v>74</v>
      </c>
      <c r="AF1991" s="46">
        <v>0</v>
      </c>
      <c r="AG1991" s="46" t="s">
        <v>74</v>
      </c>
      <c r="AH1991" s="46">
        <v>0</v>
      </c>
      <c r="AI1991" s="46" t="s">
        <v>74</v>
      </c>
      <c r="AJ1991" s="46">
        <v>0</v>
      </c>
      <c r="AK1991" s="46" t="s">
        <v>74</v>
      </c>
      <c r="AL1991" s="46">
        <v>0</v>
      </c>
      <c r="AM1991" s="46" t="s">
        <v>74</v>
      </c>
      <c r="AN1991" s="50"/>
      <c r="AO1991" s="46"/>
      <c r="AP1991" s="46"/>
      <c r="AQ1991" s="46"/>
      <c r="AR1991" s="46"/>
      <c r="AS1991" s="46"/>
      <c r="AT1991" s="46"/>
      <c r="AU1991" s="46"/>
      <c r="AV1991" s="46"/>
      <c r="AW1991" s="46"/>
      <c r="AX1991" s="46"/>
      <c r="AY1991" s="46"/>
      <c r="AZ1991" s="46"/>
      <c r="BA1991" s="46"/>
      <c r="BB1991" s="46"/>
      <c r="BC1991" s="46"/>
      <c r="BD1991" s="46"/>
      <c r="BE1991" s="46"/>
      <c r="BF1991" s="46"/>
      <c r="BG1991" s="46"/>
      <c r="BH1991" s="46"/>
      <c r="BI1991" s="46"/>
      <c r="BJ1991" s="46"/>
      <c r="BK1991" s="46"/>
      <c r="BL1991" s="46"/>
      <c r="BM1991" s="46"/>
      <c r="BN1991" s="46"/>
      <c r="BO1991" s="46"/>
      <c r="BP1991" s="46"/>
      <c r="BQ1991" s="46"/>
      <c r="BR1991" s="46"/>
      <c r="BS1991" s="46"/>
      <c r="BT1991" s="46"/>
      <c r="BU1991" s="46"/>
      <c r="BV1991" s="46"/>
      <c r="BW1991" s="46"/>
      <c r="BX1991" s="46"/>
      <c r="BY1991" s="46"/>
      <c r="BZ1991" s="46"/>
      <c r="CA1991" s="46"/>
      <c r="CB1991" s="46"/>
      <c r="CC1991" s="46"/>
    </row>
    <row r="1992" spans="7:81" x14ac:dyDescent="0.25">
      <c r="G1992" t="s">
        <v>134</v>
      </c>
      <c r="H1992" s="40">
        <v>42168</v>
      </c>
      <c r="I1992" s="46">
        <v>0</v>
      </c>
      <c r="J1992" s="46">
        <v>0</v>
      </c>
      <c r="K1992" s="46" t="s">
        <v>74</v>
      </c>
      <c r="L1992" s="46">
        <v>0</v>
      </c>
      <c r="M1992" s="46" t="s">
        <v>74</v>
      </c>
      <c r="N1992" s="46">
        <v>0</v>
      </c>
      <c r="O1992" s="46" t="s">
        <v>74</v>
      </c>
      <c r="P1992" s="46">
        <v>0</v>
      </c>
      <c r="Q1992" s="46" t="s">
        <v>74</v>
      </c>
      <c r="R1992" s="46">
        <v>0</v>
      </c>
      <c r="S1992" s="46" t="s">
        <v>74</v>
      </c>
      <c r="T1992" s="46">
        <v>0</v>
      </c>
      <c r="U1992" s="46" t="s">
        <v>74</v>
      </c>
      <c r="V1992" s="46">
        <v>0</v>
      </c>
      <c r="W1992" s="46" t="s">
        <v>74</v>
      </c>
      <c r="X1992" s="46">
        <v>0</v>
      </c>
      <c r="Y1992" s="46" t="s">
        <v>74</v>
      </c>
      <c r="Z1992" s="46">
        <v>0</v>
      </c>
      <c r="AA1992" s="46" t="s">
        <v>74</v>
      </c>
      <c r="AB1992" s="46">
        <v>0</v>
      </c>
      <c r="AC1992" s="46" t="s">
        <v>74</v>
      </c>
      <c r="AD1992" s="46">
        <v>0</v>
      </c>
      <c r="AE1992" s="46" t="s">
        <v>74</v>
      </c>
      <c r="AF1992" s="46">
        <v>0</v>
      </c>
      <c r="AG1992" s="46" t="s">
        <v>74</v>
      </c>
      <c r="AH1992" s="46">
        <v>0</v>
      </c>
      <c r="AI1992" s="46" t="s">
        <v>74</v>
      </c>
      <c r="AJ1992" s="46">
        <v>0</v>
      </c>
      <c r="AK1992" s="46" t="s">
        <v>74</v>
      </c>
      <c r="AL1992" s="46">
        <v>0</v>
      </c>
      <c r="AM1992" s="46" t="s">
        <v>74</v>
      </c>
      <c r="AN1992" s="50"/>
      <c r="AO1992" s="46"/>
      <c r="AP1992" s="46"/>
      <c r="AQ1992" s="46"/>
      <c r="AR1992" s="46"/>
      <c r="AS1992" s="46"/>
      <c r="AT1992" s="46"/>
      <c r="AU1992" s="46"/>
      <c r="AV1992" s="46"/>
      <c r="AW1992" s="46"/>
      <c r="AX1992" s="46"/>
      <c r="AY1992" s="46"/>
      <c r="AZ1992" s="46"/>
      <c r="BA1992" s="46"/>
      <c r="BB1992" s="46"/>
      <c r="BC1992" s="46"/>
      <c r="BD1992" s="46"/>
      <c r="BE1992" s="46"/>
      <c r="BF1992" s="46"/>
      <c r="BG1992" s="46"/>
      <c r="BH1992" s="46"/>
      <c r="BI1992" s="46"/>
      <c r="BJ1992" s="46"/>
      <c r="BK1992" s="46"/>
      <c r="BL1992" s="46"/>
      <c r="BM1992" s="46"/>
      <c r="BN1992" s="46"/>
      <c r="BO1992" s="46"/>
      <c r="BP1992" s="46"/>
      <c r="BQ1992" s="46"/>
      <c r="BR1992" s="46"/>
      <c r="BS1992" s="46"/>
      <c r="BT1992" s="46"/>
      <c r="BU1992" s="46"/>
      <c r="BV1992" s="46"/>
      <c r="BW1992" s="46"/>
      <c r="BX1992" s="46"/>
      <c r="BY1992" s="46"/>
      <c r="BZ1992" s="46"/>
      <c r="CA1992" s="46"/>
      <c r="CB1992" s="46"/>
      <c r="CC1992" s="46"/>
    </row>
    <row r="1993" spans="7:81" x14ac:dyDescent="0.25">
      <c r="G1993" t="s">
        <v>134</v>
      </c>
      <c r="H1993" s="40">
        <v>42169</v>
      </c>
      <c r="I1993" s="46">
        <v>0</v>
      </c>
      <c r="J1993" s="46">
        <v>0</v>
      </c>
      <c r="K1993" s="46" t="s">
        <v>74</v>
      </c>
      <c r="L1993" s="46">
        <v>0</v>
      </c>
      <c r="M1993" s="46" t="s">
        <v>74</v>
      </c>
      <c r="N1993" s="46">
        <v>0</v>
      </c>
      <c r="O1993" s="46" t="s">
        <v>74</v>
      </c>
      <c r="P1993" s="46">
        <v>0</v>
      </c>
      <c r="Q1993" s="46" t="s">
        <v>74</v>
      </c>
      <c r="R1993" s="46">
        <v>0</v>
      </c>
      <c r="S1993" s="46" t="s">
        <v>74</v>
      </c>
      <c r="T1993" s="46">
        <v>0</v>
      </c>
      <c r="U1993" s="46" t="s">
        <v>74</v>
      </c>
      <c r="V1993" s="46">
        <v>0</v>
      </c>
      <c r="W1993" s="46" t="s">
        <v>74</v>
      </c>
      <c r="X1993" s="46">
        <v>0</v>
      </c>
      <c r="Y1993" s="46" t="s">
        <v>74</v>
      </c>
      <c r="Z1993" s="46">
        <v>0</v>
      </c>
      <c r="AA1993" s="46" t="s">
        <v>74</v>
      </c>
      <c r="AB1993" s="46">
        <v>0</v>
      </c>
      <c r="AC1993" s="46" t="s">
        <v>74</v>
      </c>
      <c r="AD1993" s="46">
        <v>0</v>
      </c>
      <c r="AE1993" s="46" t="s">
        <v>74</v>
      </c>
      <c r="AF1993" s="46">
        <v>0</v>
      </c>
      <c r="AG1993" s="46" t="s">
        <v>74</v>
      </c>
      <c r="AH1993" s="46">
        <v>0</v>
      </c>
      <c r="AI1993" s="46" t="s">
        <v>74</v>
      </c>
      <c r="AJ1993" s="46">
        <v>0</v>
      </c>
      <c r="AK1993" s="46" t="s">
        <v>74</v>
      </c>
      <c r="AL1993" s="46">
        <v>0</v>
      </c>
      <c r="AM1993" s="46" t="s">
        <v>74</v>
      </c>
      <c r="AN1993" s="50"/>
      <c r="AO1993" s="46"/>
      <c r="AP1993" s="46"/>
      <c r="AQ1993" s="46"/>
      <c r="AR1993" s="46"/>
      <c r="AS1993" s="46"/>
      <c r="AT1993" s="46"/>
      <c r="AU1993" s="46"/>
      <c r="AV1993" s="46"/>
      <c r="AW1993" s="46"/>
      <c r="AX1993" s="46"/>
      <c r="AY1993" s="46"/>
      <c r="AZ1993" s="46"/>
      <c r="BA1993" s="46"/>
      <c r="BB1993" s="46"/>
      <c r="BC1993" s="46"/>
      <c r="BD1993" s="46"/>
      <c r="BE1993" s="46"/>
      <c r="BF1993" s="46"/>
      <c r="BG1993" s="46"/>
      <c r="BH1993" s="46"/>
      <c r="BI1993" s="46"/>
      <c r="BJ1993" s="46"/>
      <c r="BK1993" s="46"/>
      <c r="BL1993" s="46"/>
      <c r="BM1993" s="46"/>
      <c r="BN1993" s="46"/>
      <c r="BO1993" s="46"/>
      <c r="BP1993" s="46"/>
      <c r="BQ1993" s="46"/>
      <c r="BR1993" s="46"/>
      <c r="BS1993" s="46"/>
      <c r="BT1993" s="46"/>
      <c r="BU1993" s="46"/>
      <c r="BV1993" s="46"/>
      <c r="BW1993" s="46"/>
      <c r="BX1993" s="46"/>
      <c r="BY1993" s="46"/>
      <c r="BZ1993" s="46"/>
      <c r="CA1993" s="46"/>
      <c r="CB1993" s="46"/>
      <c r="CC1993" s="46"/>
    </row>
    <row r="1994" spans="7:81" x14ac:dyDescent="0.25">
      <c r="G1994" t="s">
        <v>134</v>
      </c>
      <c r="H1994" s="40">
        <v>42170</v>
      </c>
      <c r="I1994" s="46">
        <v>9</v>
      </c>
      <c r="J1994" s="46">
        <v>0</v>
      </c>
      <c r="K1994" s="46" t="s">
        <v>74</v>
      </c>
      <c r="L1994" s="46">
        <v>0</v>
      </c>
      <c r="M1994" s="46" t="s">
        <v>74</v>
      </c>
      <c r="N1994" s="46">
        <v>0</v>
      </c>
      <c r="O1994" s="46" t="s">
        <v>74</v>
      </c>
      <c r="P1994" s="46">
        <v>0</v>
      </c>
      <c r="Q1994" s="46" t="s">
        <v>74</v>
      </c>
      <c r="R1994" s="46">
        <v>0</v>
      </c>
      <c r="S1994" s="46" t="s">
        <v>74</v>
      </c>
      <c r="T1994" s="46">
        <v>0</v>
      </c>
      <c r="U1994" s="46" t="s">
        <v>74</v>
      </c>
      <c r="V1994" s="46">
        <v>0</v>
      </c>
      <c r="W1994" s="46" t="s">
        <v>74</v>
      </c>
      <c r="X1994" s="46">
        <v>0</v>
      </c>
      <c r="Y1994" s="46" t="s">
        <v>74</v>
      </c>
      <c r="Z1994" s="46">
        <v>0</v>
      </c>
      <c r="AA1994" s="46" t="s">
        <v>74</v>
      </c>
      <c r="AB1994" s="46">
        <v>0</v>
      </c>
      <c r="AC1994" s="46" t="s">
        <v>74</v>
      </c>
      <c r="AD1994" s="46">
        <v>0</v>
      </c>
      <c r="AE1994" s="46" t="s">
        <v>74</v>
      </c>
      <c r="AF1994" s="46">
        <v>0</v>
      </c>
      <c r="AG1994" s="46" t="s">
        <v>74</v>
      </c>
      <c r="AH1994" s="46">
        <v>0</v>
      </c>
      <c r="AI1994" s="46" t="s">
        <v>74</v>
      </c>
      <c r="AJ1994" s="46">
        <v>0</v>
      </c>
      <c r="AK1994" s="46" t="s">
        <v>74</v>
      </c>
      <c r="AL1994" s="46">
        <v>0</v>
      </c>
      <c r="AM1994" s="46" t="s">
        <v>74</v>
      </c>
      <c r="AN1994" s="50"/>
      <c r="AO1994" s="46"/>
      <c r="AP1994" s="46"/>
      <c r="AQ1994" s="46"/>
      <c r="AR1994" s="46"/>
      <c r="AS1994" s="46"/>
      <c r="AT1994" s="46"/>
      <c r="AU1994" s="46"/>
      <c r="AV1994" s="46"/>
      <c r="AW1994" s="46"/>
      <c r="AX1994" s="46"/>
      <c r="AY1994" s="46"/>
      <c r="AZ1994" s="46"/>
      <c r="BA1994" s="46"/>
      <c r="BB1994" s="46"/>
      <c r="BC1994" s="46"/>
      <c r="BD1994" s="46"/>
      <c r="BE1994" s="46"/>
      <c r="BF1994" s="46"/>
      <c r="BG1994" s="46"/>
      <c r="BH1994" s="46"/>
      <c r="BI1994" s="46"/>
      <c r="BJ1994" s="46"/>
      <c r="BK1994" s="46"/>
      <c r="BL1994" s="46"/>
      <c r="BM1994" s="46"/>
      <c r="BN1994" s="46"/>
      <c r="BO1994" s="46"/>
      <c r="BP1994" s="46"/>
      <c r="BQ1994" s="46"/>
      <c r="BR1994" s="46"/>
      <c r="BS1994" s="46"/>
      <c r="BT1994" s="46"/>
      <c r="BU1994" s="46"/>
      <c r="BV1994" s="46"/>
      <c r="BW1994" s="46"/>
      <c r="BX1994" s="46"/>
      <c r="BY1994" s="46"/>
      <c r="BZ1994" s="46"/>
      <c r="CA1994" s="46"/>
      <c r="CB1994" s="46"/>
      <c r="CC1994" s="46"/>
    </row>
    <row r="1995" spans="7:81" x14ac:dyDescent="0.25">
      <c r="G1995" t="s">
        <v>134</v>
      </c>
      <c r="H1995" s="40">
        <v>42171</v>
      </c>
      <c r="I1995" s="46">
        <v>0</v>
      </c>
      <c r="J1995" s="46">
        <v>0</v>
      </c>
      <c r="K1995" s="46" t="s">
        <v>74</v>
      </c>
      <c r="L1995" s="46">
        <v>0</v>
      </c>
      <c r="M1995" s="46" t="s">
        <v>74</v>
      </c>
      <c r="N1995" s="46">
        <v>0</v>
      </c>
      <c r="O1995" s="46" t="s">
        <v>74</v>
      </c>
      <c r="P1995" s="46">
        <v>0</v>
      </c>
      <c r="Q1995" s="46" t="s">
        <v>74</v>
      </c>
      <c r="R1995" s="46">
        <v>0</v>
      </c>
      <c r="S1995" s="46" t="s">
        <v>74</v>
      </c>
      <c r="T1995" s="46">
        <v>0</v>
      </c>
      <c r="U1995" s="46" t="s">
        <v>74</v>
      </c>
      <c r="V1995" s="46">
        <v>0</v>
      </c>
      <c r="W1995" s="46" t="s">
        <v>74</v>
      </c>
      <c r="X1995" s="46">
        <v>0</v>
      </c>
      <c r="Y1995" s="46" t="s">
        <v>74</v>
      </c>
      <c r="Z1995" s="46">
        <v>0</v>
      </c>
      <c r="AA1995" s="46" t="s">
        <v>74</v>
      </c>
      <c r="AB1995" s="46">
        <v>0</v>
      </c>
      <c r="AC1995" s="46" t="s">
        <v>74</v>
      </c>
      <c r="AD1995" s="46">
        <v>0</v>
      </c>
      <c r="AE1995" s="46" t="s">
        <v>74</v>
      </c>
      <c r="AF1995" s="46">
        <v>0</v>
      </c>
      <c r="AG1995" s="46" t="s">
        <v>74</v>
      </c>
      <c r="AH1995" s="46">
        <v>0</v>
      </c>
      <c r="AI1995" s="46" t="s">
        <v>74</v>
      </c>
      <c r="AJ1995" s="46">
        <v>0</v>
      </c>
      <c r="AK1995" s="46" t="s">
        <v>74</v>
      </c>
      <c r="AL1995" s="46">
        <v>0</v>
      </c>
      <c r="AM1995" s="46" t="s">
        <v>74</v>
      </c>
      <c r="AN1995" s="50"/>
      <c r="AO1995" s="46"/>
      <c r="AP1995" s="46"/>
      <c r="AQ1995" s="46"/>
      <c r="AR1995" s="46"/>
      <c r="AS1995" s="46"/>
      <c r="AT1995" s="46"/>
      <c r="AU1995" s="46"/>
      <c r="AV1995" s="46"/>
      <c r="AW1995" s="46"/>
      <c r="AX1995" s="46"/>
      <c r="AY1995" s="46"/>
      <c r="AZ1995" s="46"/>
      <c r="BA1995" s="46"/>
      <c r="BB1995" s="46"/>
      <c r="BC1995" s="46"/>
      <c r="BD1995" s="46"/>
      <c r="BE1995" s="46"/>
      <c r="BF1995" s="46"/>
      <c r="BG1995" s="46"/>
      <c r="BH1995" s="46"/>
      <c r="BI1995" s="46"/>
      <c r="BJ1995" s="46"/>
      <c r="BK1995" s="46"/>
      <c r="BL1995" s="46"/>
      <c r="BM1995" s="46"/>
      <c r="BN1995" s="46"/>
      <c r="BO1995" s="46"/>
      <c r="BP1995" s="46"/>
      <c r="BQ1995" s="46"/>
      <c r="BR1995" s="46"/>
      <c r="BS1995" s="46"/>
      <c r="BT1995" s="46"/>
      <c r="BU1995" s="46"/>
      <c r="BV1995" s="46"/>
      <c r="BW1995" s="46"/>
      <c r="BX1995" s="46"/>
      <c r="BY1995" s="46"/>
      <c r="BZ1995" s="46"/>
      <c r="CA1995" s="46"/>
      <c r="CB1995" s="46"/>
      <c r="CC1995" s="46"/>
    </row>
    <row r="1996" spans="7:81" x14ac:dyDescent="0.25">
      <c r="G1996" t="s">
        <v>134</v>
      </c>
      <c r="H1996" s="40">
        <v>42172</v>
      </c>
      <c r="I1996" s="46">
        <v>0</v>
      </c>
      <c r="J1996" s="46">
        <v>0</v>
      </c>
      <c r="K1996" s="46">
        <v>0.2</v>
      </c>
      <c r="L1996" s="46">
        <v>0</v>
      </c>
      <c r="M1996" s="46">
        <v>0.4</v>
      </c>
      <c r="N1996" s="46">
        <v>0</v>
      </c>
      <c r="O1996" s="46">
        <v>0.29000000000000004</v>
      </c>
      <c r="P1996" s="46">
        <v>0</v>
      </c>
      <c r="Q1996" s="46">
        <v>0.43333333333333335</v>
      </c>
      <c r="R1996" s="46">
        <v>0</v>
      </c>
      <c r="S1996" s="46">
        <v>0.26666666666666666</v>
      </c>
      <c r="T1996" s="46">
        <v>0</v>
      </c>
      <c r="U1996" s="46">
        <v>0.66666666666666663</v>
      </c>
      <c r="V1996" s="46">
        <v>0</v>
      </c>
      <c r="W1996" s="46">
        <v>0.14333333333333334</v>
      </c>
      <c r="X1996" s="46">
        <v>0</v>
      </c>
      <c r="Y1996" s="46">
        <v>0.16666666666666666</v>
      </c>
      <c r="Z1996" s="46">
        <v>43.306995196773087</v>
      </c>
      <c r="AA1996" s="46" t="s">
        <v>74</v>
      </c>
      <c r="AB1996" s="46">
        <v>0</v>
      </c>
      <c r="AC1996" s="46" t="s">
        <v>74</v>
      </c>
      <c r="AD1996" s="46">
        <v>0</v>
      </c>
      <c r="AE1996" s="46" t="s">
        <v>74</v>
      </c>
      <c r="AF1996" s="46">
        <v>0</v>
      </c>
      <c r="AG1996" s="46" t="s">
        <v>74</v>
      </c>
      <c r="AH1996" s="46">
        <v>0</v>
      </c>
      <c r="AI1996" s="46" t="s">
        <v>74</v>
      </c>
      <c r="AJ1996" s="46">
        <v>0</v>
      </c>
      <c r="AK1996" s="46" t="s">
        <v>74</v>
      </c>
      <c r="AL1996" s="46">
        <v>0</v>
      </c>
      <c r="AM1996" s="46" t="s">
        <v>74</v>
      </c>
      <c r="AN1996" s="50"/>
      <c r="AO1996" s="46">
        <v>0.4</v>
      </c>
      <c r="AP1996" s="46">
        <v>0</v>
      </c>
      <c r="AQ1996" s="46">
        <v>0.4</v>
      </c>
      <c r="AR1996" s="46">
        <v>0.3</v>
      </c>
      <c r="AS1996" s="46">
        <v>0.28000000000000003</v>
      </c>
      <c r="AT1996" s="46">
        <v>0</v>
      </c>
      <c r="AU1996" s="46">
        <v>1</v>
      </c>
      <c r="AV1996" s="46">
        <v>0.3</v>
      </c>
      <c r="AW1996" s="46">
        <v>0</v>
      </c>
      <c r="AX1996" s="46">
        <v>0</v>
      </c>
      <c r="AY1996" s="46">
        <v>0.8</v>
      </c>
      <c r="AZ1996" s="46">
        <v>0</v>
      </c>
      <c r="BA1996" s="46">
        <v>0.8</v>
      </c>
      <c r="BB1996" s="46">
        <v>1.2</v>
      </c>
      <c r="BC1996" s="46">
        <v>0.25</v>
      </c>
      <c r="BD1996" s="46">
        <v>0.18</v>
      </c>
      <c r="BE1996" s="46">
        <v>0</v>
      </c>
      <c r="BF1996" s="46">
        <v>0.2</v>
      </c>
      <c r="BG1996" s="46">
        <v>0</v>
      </c>
      <c r="BH1996" s="46">
        <v>0.3</v>
      </c>
      <c r="BI1996" s="46"/>
      <c r="BJ1996" s="46"/>
      <c r="BK1996" s="46"/>
      <c r="BL1996" s="46"/>
      <c r="BM1996" s="46"/>
      <c r="BN1996" s="46"/>
      <c r="BO1996" s="46"/>
      <c r="BP1996" s="46"/>
      <c r="BQ1996" s="46"/>
      <c r="BR1996" s="46"/>
      <c r="BS1996" s="46"/>
      <c r="BT1996" s="46"/>
      <c r="BU1996" s="46"/>
      <c r="BV1996" s="46"/>
      <c r="BW1996" s="46"/>
      <c r="BX1996" s="46"/>
      <c r="BY1996" s="46"/>
      <c r="BZ1996" s="46"/>
      <c r="CA1996" s="46"/>
      <c r="CB1996" s="46"/>
      <c r="CC1996" s="46"/>
    </row>
    <row r="1997" spans="7:81" x14ac:dyDescent="0.25">
      <c r="G1997" t="s">
        <v>134</v>
      </c>
      <c r="H1997" s="40">
        <v>42173</v>
      </c>
      <c r="I1997" s="46">
        <v>0</v>
      </c>
      <c r="J1997" s="46">
        <v>0</v>
      </c>
      <c r="K1997" s="46" t="s">
        <v>74</v>
      </c>
      <c r="L1997" s="46">
        <v>0</v>
      </c>
      <c r="M1997" s="46" t="s">
        <v>74</v>
      </c>
      <c r="N1997" s="46">
        <v>0</v>
      </c>
      <c r="O1997" s="46" t="s">
        <v>74</v>
      </c>
      <c r="P1997" s="46">
        <v>0</v>
      </c>
      <c r="Q1997" s="46" t="s">
        <v>74</v>
      </c>
      <c r="R1997" s="46">
        <v>0</v>
      </c>
      <c r="S1997" s="46" t="s">
        <v>74</v>
      </c>
      <c r="T1997" s="46">
        <v>0</v>
      </c>
      <c r="U1997" s="46" t="s">
        <v>74</v>
      </c>
      <c r="V1997" s="46">
        <v>0</v>
      </c>
      <c r="W1997" s="46" t="s">
        <v>74</v>
      </c>
      <c r="X1997" s="46">
        <v>0</v>
      </c>
      <c r="Y1997" s="46" t="s">
        <v>74</v>
      </c>
      <c r="Z1997" s="46">
        <v>0</v>
      </c>
      <c r="AA1997" s="46" t="s">
        <v>74</v>
      </c>
      <c r="AB1997" s="46">
        <v>0</v>
      </c>
      <c r="AC1997" s="46" t="s">
        <v>74</v>
      </c>
      <c r="AD1997" s="46">
        <v>0</v>
      </c>
      <c r="AE1997" s="46" t="s">
        <v>74</v>
      </c>
      <c r="AF1997" s="46">
        <v>0</v>
      </c>
      <c r="AG1997" s="46" t="s">
        <v>74</v>
      </c>
      <c r="AH1997" s="46">
        <v>0</v>
      </c>
      <c r="AI1997" s="46" t="s">
        <v>74</v>
      </c>
      <c r="AJ1997" s="46">
        <v>0</v>
      </c>
      <c r="AK1997" s="46" t="s">
        <v>74</v>
      </c>
      <c r="AL1997" s="46">
        <v>0</v>
      </c>
      <c r="AM1997" s="46" t="s">
        <v>74</v>
      </c>
      <c r="AN1997" s="50"/>
      <c r="AO1997" s="46"/>
      <c r="AP1997" s="46"/>
      <c r="AQ1997" s="46"/>
      <c r="AR1997" s="46"/>
      <c r="AS1997" s="46"/>
      <c r="AT1997" s="46"/>
      <c r="AU1997" s="46"/>
      <c r="AV1997" s="46"/>
      <c r="AW1997" s="46"/>
      <c r="AX1997" s="46"/>
      <c r="AY1997" s="46"/>
      <c r="AZ1997" s="46"/>
      <c r="BA1997" s="46"/>
      <c r="BB1997" s="46"/>
      <c r="BC1997" s="46"/>
      <c r="BD1997" s="46"/>
      <c r="BE1997" s="46"/>
      <c r="BF1997" s="46"/>
      <c r="BG1997" s="46"/>
      <c r="BH1997" s="46"/>
      <c r="BI1997" s="46"/>
      <c r="BJ1997" s="46"/>
      <c r="BK1997" s="46"/>
      <c r="BL1997" s="46"/>
      <c r="BM1997" s="46"/>
      <c r="BN1997" s="46"/>
      <c r="BO1997" s="46"/>
      <c r="BP1997" s="46"/>
      <c r="BQ1997" s="46"/>
      <c r="BR1997" s="46"/>
      <c r="BS1997" s="46"/>
      <c r="BT1997" s="46"/>
      <c r="BU1997" s="46"/>
      <c r="BV1997" s="46"/>
      <c r="BW1997" s="46"/>
      <c r="BX1997" s="46"/>
      <c r="BY1997" s="46"/>
      <c r="BZ1997" s="46"/>
      <c r="CA1997" s="46"/>
      <c r="CB1997" s="46"/>
      <c r="CC1997" s="46"/>
    </row>
    <row r="1998" spans="7:81" x14ac:dyDescent="0.25">
      <c r="G1998" t="s">
        <v>134</v>
      </c>
      <c r="H1998" s="40">
        <v>42174</v>
      </c>
      <c r="I1998" s="46">
        <v>0.5</v>
      </c>
      <c r="J1998" s="46">
        <v>0</v>
      </c>
      <c r="K1998" s="46" t="s">
        <v>74</v>
      </c>
      <c r="L1998" s="46">
        <v>0</v>
      </c>
      <c r="M1998" s="46" t="s">
        <v>74</v>
      </c>
      <c r="N1998" s="46">
        <v>0</v>
      </c>
      <c r="O1998" s="46" t="s">
        <v>74</v>
      </c>
      <c r="P1998" s="46">
        <v>0</v>
      </c>
      <c r="Q1998" s="46" t="s">
        <v>74</v>
      </c>
      <c r="R1998" s="46">
        <v>0</v>
      </c>
      <c r="S1998" s="46" t="s">
        <v>74</v>
      </c>
      <c r="T1998" s="46">
        <v>0</v>
      </c>
      <c r="U1998" s="46" t="s">
        <v>74</v>
      </c>
      <c r="V1998" s="46">
        <v>0</v>
      </c>
      <c r="W1998" s="46" t="s">
        <v>74</v>
      </c>
      <c r="X1998" s="46">
        <v>40.635660446037043</v>
      </c>
      <c r="Y1998" s="46" t="s">
        <v>74</v>
      </c>
      <c r="Z1998" s="46">
        <v>0</v>
      </c>
      <c r="AA1998" s="46" t="s">
        <v>74</v>
      </c>
      <c r="AB1998" s="46">
        <v>0</v>
      </c>
      <c r="AC1998" s="46" t="s">
        <v>74</v>
      </c>
      <c r="AD1998" s="46">
        <v>0</v>
      </c>
      <c r="AE1998" s="46" t="s">
        <v>74</v>
      </c>
      <c r="AF1998" s="46">
        <v>0</v>
      </c>
      <c r="AG1998" s="46" t="s">
        <v>74</v>
      </c>
      <c r="AH1998" s="46">
        <v>0</v>
      </c>
      <c r="AI1998" s="46" t="s">
        <v>74</v>
      </c>
      <c r="AJ1998" s="46">
        <v>0</v>
      </c>
      <c r="AK1998" s="46" t="s">
        <v>74</v>
      </c>
      <c r="AL1998" s="46">
        <v>0</v>
      </c>
      <c r="AM1998" s="46" t="s">
        <v>74</v>
      </c>
      <c r="AN1998" s="50"/>
      <c r="AO1998" s="46"/>
      <c r="AP1998" s="46"/>
      <c r="AQ1998" s="46"/>
      <c r="AR1998" s="46"/>
      <c r="AS1998" s="46"/>
      <c r="AT1998" s="46"/>
      <c r="AU1998" s="46"/>
      <c r="AV1998" s="46"/>
      <c r="AW1998" s="46"/>
      <c r="AX1998" s="46"/>
      <c r="AY1998" s="46"/>
      <c r="AZ1998" s="46"/>
      <c r="BA1998" s="46"/>
      <c r="BB1998" s="46"/>
      <c r="BC1998" s="46"/>
      <c r="BD1998" s="46"/>
      <c r="BE1998" s="46"/>
      <c r="BF1998" s="46"/>
      <c r="BG1998" s="46"/>
      <c r="BH1998" s="46"/>
      <c r="BI1998" s="46"/>
      <c r="BJ1998" s="46"/>
      <c r="BK1998" s="46"/>
      <c r="BL1998" s="46"/>
      <c r="BM1998" s="46"/>
      <c r="BN1998" s="46"/>
      <c r="BO1998" s="46"/>
      <c r="BP1998" s="46"/>
      <c r="BQ1998" s="46"/>
      <c r="BR1998" s="46"/>
      <c r="BS1998" s="46"/>
      <c r="BT1998" s="46"/>
      <c r="BU1998" s="46"/>
      <c r="BV1998" s="46"/>
      <c r="BW1998" s="46"/>
      <c r="BX1998" s="46"/>
      <c r="BY1998" s="46"/>
      <c r="BZ1998" s="46"/>
      <c r="CA1998" s="46"/>
      <c r="CB1998" s="46"/>
      <c r="CC1998" s="46"/>
    </row>
    <row r="1999" spans="7:81" x14ac:dyDescent="0.25">
      <c r="G1999" t="s">
        <v>134</v>
      </c>
      <c r="H1999" s="40">
        <v>42175</v>
      </c>
      <c r="I1999" s="46">
        <v>36.5</v>
      </c>
      <c r="J1999" s="46">
        <v>0</v>
      </c>
      <c r="K1999" s="46" t="s">
        <v>74</v>
      </c>
      <c r="L1999" s="46">
        <v>0</v>
      </c>
      <c r="M1999" s="46" t="s">
        <v>74</v>
      </c>
      <c r="N1999" s="46">
        <v>0</v>
      </c>
      <c r="O1999" s="46" t="s">
        <v>74</v>
      </c>
      <c r="P1999" s="46">
        <v>0</v>
      </c>
      <c r="Q1999" s="46" t="s">
        <v>74</v>
      </c>
      <c r="R1999" s="46">
        <v>0</v>
      </c>
      <c r="S1999" s="46" t="s">
        <v>74</v>
      </c>
      <c r="T1999" s="46">
        <v>0</v>
      </c>
      <c r="U1999" s="46" t="s">
        <v>74</v>
      </c>
      <c r="V1999" s="46">
        <v>0</v>
      </c>
      <c r="W1999" s="46" t="s">
        <v>74</v>
      </c>
      <c r="X1999" s="46">
        <v>0</v>
      </c>
      <c r="Y1999" s="46" t="s">
        <v>74</v>
      </c>
      <c r="Z1999" s="46">
        <v>0</v>
      </c>
      <c r="AA1999" s="46" t="s">
        <v>74</v>
      </c>
      <c r="AB1999" s="46">
        <v>0</v>
      </c>
      <c r="AC1999" s="46" t="s">
        <v>74</v>
      </c>
      <c r="AD1999" s="46">
        <v>0</v>
      </c>
      <c r="AE1999" s="46" t="s">
        <v>74</v>
      </c>
      <c r="AF1999" s="46">
        <v>0</v>
      </c>
      <c r="AG1999" s="46" t="s">
        <v>74</v>
      </c>
      <c r="AH1999" s="46">
        <v>0</v>
      </c>
      <c r="AI1999" s="46" t="s">
        <v>74</v>
      </c>
      <c r="AJ1999" s="46">
        <v>0</v>
      </c>
      <c r="AK1999" s="46" t="s">
        <v>74</v>
      </c>
      <c r="AL1999" s="46">
        <v>0</v>
      </c>
      <c r="AM1999" s="46" t="s">
        <v>74</v>
      </c>
      <c r="AN1999" s="50"/>
      <c r="AO1999" s="46"/>
      <c r="AP1999" s="46"/>
      <c r="AQ1999" s="46"/>
      <c r="AR1999" s="46"/>
      <c r="AS1999" s="46"/>
      <c r="AT1999" s="46"/>
      <c r="AU1999" s="46"/>
      <c r="AV1999" s="46"/>
      <c r="AW1999" s="46"/>
      <c r="AX1999" s="46"/>
      <c r="AY1999" s="46"/>
      <c r="AZ1999" s="46"/>
      <c r="BA1999" s="46"/>
      <c r="BB1999" s="46"/>
      <c r="BC1999" s="46"/>
      <c r="BD1999" s="46"/>
      <c r="BE1999" s="46"/>
      <c r="BF1999" s="46"/>
      <c r="BG1999" s="46"/>
      <c r="BH1999" s="46"/>
      <c r="BI1999" s="46"/>
      <c r="BJ1999" s="46"/>
      <c r="BK1999" s="46"/>
      <c r="BL1999" s="46"/>
      <c r="BM1999" s="46"/>
      <c r="BN1999" s="46"/>
      <c r="BO1999" s="46"/>
      <c r="BP1999" s="46"/>
      <c r="BQ1999" s="46"/>
      <c r="BR1999" s="46"/>
      <c r="BS1999" s="46"/>
      <c r="BT1999" s="46"/>
      <c r="BU1999" s="46"/>
      <c r="BV1999" s="46"/>
      <c r="BW1999" s="46"/>
      <c r="BX1999" s="46"/>
      <c r="BY1999" s="46"/>
      <c r="BZ1999" s="46"/>
      <c r="CA1999" s="46"/>
      <c r="CB1999" s="46"/>
      <c r="CC1999" s="46"/>
    </row>
    <row r="2000" spans="7:81" x14ac:dyDescent="0.25">
      <c r="G2000" t="s">
        <v>134</v>
      </c>
      <c r="H2000" s="40">
        <v>42176</v>
      </c>
      <c r="I2000" s="46">
        <v>4</v>
      </c>
      <c r="J2000" s="46">
        <v>0</v>
      </c>
      <c r="K2000" s="46" t="s">
        <v>74</v>
      </c>
      <c r="L2000" s="46">
        <v>0</v>
      </c>
      <c r="M2000" s="46" t="s">
        <v>74</v>
      </c>
      <c r="N2000" s="46">
        <v>0</v>
      </c>
      <c r="O2000" s="46" t="s">
        <v>74</v>
      </c>
      <c r="P2000" s="46">
        <v>0</v>
      </c>
      <c r="Q2000" s="46" t="s">
        <v>74</v>
      </c>
      <c r="R2000" s="46">
        <v>0</v>
      </c>
      <c r="S2000" s="46" t="s">
        <v>74</v>
      </c>
      <c r="T2000" s="46">
        <v>0</v>
      </c>
      <c r="U2000" s="46" t="s">
        <v>74</v>
      </c>
      <c r="V2000" s="46">
        <v>0</v>
      </c>
      <c r="W2000" s="46" t="s">
        <v>74</v>
      </c>
      <c r="X2000" s="46">
        <v>0</v>
      </c>
      <c r="Y2000" s="46" t="s">
        <v>74</v>
      </c>
      <c r="Z2000" s="46">
        <v>0</v>
      </c>
      <c r="AA2000" s="46" t="s">
        <v>74</v>
      </c>
      <c r="AB2000" s="46">
        <v>0</v>
      </c>
      <c r="AC2000" s="46" t="s">
        <v>74</v>
      </c>
      <c r="AD2000" s="46">
        <v>0</v>
      </c>
      <c r="AE2000" s="46" t="s">
        <v>74</v>
      </c>
      <c r="AF2000" s="46">
        <v>0</v>
      </c>
      <c r="AG2000" s="46" t="s">
        <v>74</v>
      </c>
      <c r="AH2000" s="46">
        <v>0</v>
      </c>
      <c r="AI2000" s="46" t="s">
        <v>74</v>
      </c>
      <c r="AJ2000" s="46">
        <v>0</v>
      </c>
      <c r="AK2000" s="46" t="s">
        <v>74</v>
      </c>
      <c r="AL2000" s="46">
        <v>0</v>
      </c>
      <c r="AM2000" s="46" t="s">
        <v>74</v>
      </c>
      <c r="AN2000" s="50"/>
      <c r="AO2000" s="46"/>
      <c r="AP2000" s="46"/>
      <c r="AQ2000" s="46"/>
      <c r="AR2000" s="46"/>
      <c r="AS2000" s="46"/>
      <c r="AT2000" s="46"/>
      <c r="AU2000" s="46"/>
      <c r="AV2000" s="46"/>
      <c r="AW2000" s="46"/>
      <c r="AX2000" s="46"/>
      <c r="AY2000" s="46"/>
      <c r="AZ2000" s="46"/>
      <c r="BA2000" s="46"/>
      <c r="BB2000" s="46"/>
      <c r="BC2000" s="46"/>
      <c r="BD2000" s="46"/>
      <c r="BE2000" s="46"/>
      <c r="BF2000" s="46"/>
      <c r="BG2000" s="46"/>
      <c r="BH2000" s="46"/>
      <c r="BI2000" s="46"/>
      <c r="BJ2000" s="46"/>
      <c r="BK2000" s="46"/>
      <c r="BL2000" s="46"/>
      <c r="BM2000" s="46"/>
      <c r="BN2000" s="46"/>
      <c r="BO2000" s="46"/>
      <c r="BP2000" s="46"/>
      <c r="BQ2000" s="46"/>
      <c r="BR2000" s="46"/>
      <c r="BS2000" s="46"/>
      <c r="BT2000" s="46"/>
      <c r="BU2000" s="46"/>
      <c r="BV2000" s="46"/>
      <c r="BW2000" s="46"/>
      <c r="BX2000" s="46"/>
      <c r="BY2000" s="46"/>
      <c r="BZ2000" s="46"/>
      <c r="CA2000" s="46"/>
      <c r="CB2000" s="46"/>
      <c r="CC2000" s="46"/>
    </row>
    <row r="2001" spans="7:81" x14ac:dyDescent="0.25">
      <c r="G2001" t="s">
        <v>134</v>
      </c>
      <c r="H2001" s="40">
        <v>42177</v>
      </c>
      <c r="I2001" s="46">
        <v>1.5</v>
      </c>
      <c r="J2001" s="46">
        <v>0</v>
      </c>
      <c r="K2001" s="46" t="s">
        <v>74</v>
      </c>
      <c r="L2001" s="46">
        <v>0</v>
      </c>
      <c r="M2001" s="46" t="s">
        <v>74</v>
      </c>
      <c r="N2001" s="46">
        <v>0</v>
      </c>
      <c r="O2001" s="46" t="s">
        <v>74</v>
      </c>
      <c r="P2001" s="46">
        <v>0</v>
      </c>
      <c r="Q2001" s="46" t="s">
        <v>74</v>
      </c>
      <c r="R2001" s="46">
        <v>0</v>
      </c>
      <c r="S2001" s="46" t="s">
        <v>74</v>
      </c>
      <c r="T2001" s="46">
        <v>0</v>
      </c>
      <c r="U2001" s="46" t="s">
        <v>74</v>
      </c>
      <c r="V2001" s="46">
        <v>0</v>
      </c>
      <c r="W2001" s="46" t="s">
        <v>74</v>
      </c>
      <c r="X2001" s="46">
        <v>0</v>
      </c>
      <c r="Y2001" s="46" t="s">
        <v>74</v>
      </c>
      <c r="Z2001" s="46">
        <v>0</v>
      </c>
      <c r="AA2001" s="46" t="s">
        <v>74</v>
      </c>
      <c r="AB2001" s="46">
        <v>0</v>
      </c>
      <c r="AC2001" s="46" t="s">
        <v>74</v>
      </c>
      <c r="AD2001" s="46">
        <v>0</v>
      </c>
      <c r="AE2001" s="46" t="s">
        <v>74</v>
      </c>
      <c r="AF2001" s="46">
        <v>0</v>
      </c>
      <c r="AG2001" s="46" t="s">
        <v>74</v>
      </c>
      <c r="AH2001" s="46">
        <v>0</v>
      </c>
      <c r="AI2001" s="46" t="s">
        <v>74</v>
      </c>
      <c r="AJ2001" s="46">
        <v>0</v>
      </c>
      <c r="AK2001" s="46" t="s">
        <v>74</v>
      </c>
      <c r="AL2001" s="46">
        <v>0</v>
      </c>
      <c r="AM2001" s="46" t="s">
        <v>74</v>
      </c>
      <c r="AN2001" s="50"/>
      <c r="AO2001" s="46"/>
      <c r="AP2001" s="46"/>
      <c r="AQ2001" s="46"/>
      <c r="AR2001" s="46"/>
      <c r="AS2001" s="46"/>
      <c r="AT2001" s="46"/>
      <c r="AU2001" s="46"/>
      <c r="AV2001" s="46"/>
      <c r="AW2001" s="46"/>
      <c r="AX2001" s="46"/>
      <c r="AY2001" s="46"/>
      <c r="AZ2001" s="46"/>
      <c r="BA2001" s="46"/>
      <c r="BB2001" s="46"/>
      <c r="BC2001" s="46"/>
      <c r="BD2001" s="46"/>
      <c r="BE2001" s="46"/>
      <c r="BF2001" s="46"/>
      <c r="BG2001" s="46"/>
      <c r="BH2001" s="46"/>
      <c r="BI2001" s="46"/>
      <c r="BJ2001" s="46"/>
      <c r="BK2001" s="46"/>
      <c r="BL2001" s="46"/>
      <c r="BM2001" s="46"/>
      <c r="BN2001" s="46"/>
      <c r="BO2001" s="46"/>
      <c r="BP2001" s="46"/>
      <c r="BQ2001" s="46"/>
      <c r="BR2001" s="46"/>
      <c r="BS2001" s="46"/>
      <c r="BT2001" s="46"/>
      <c r="BU2001" s="46"/>
      <c r="BV2001" s="46"/>
      <c r="BW2001" s="46"/>
      <c r="BX2001" s="46"/>
      <c r="BY2001" s="46"/>
      <c r="BZ2001" s="46"/>
      <c r="CA2001" s="46"/>
      <c r="CB2001" s="46"/>
      <c r="CC2001" s="46"/>
    </row>
    <row r="2002" spans="7:81" x14ac:dyDescent="0.25">
      <c r="G2002" t="s">
        <v>134</v>
      </c>
      <c r="H2002" s="40">
        <v>42178</v>
      </c>
      <c r="I2002" s="46">
        <v>0.5</v>
      </c>
      <c r="J2002" s="46">
        <v>0</v>
      </c>
      <c r="K2002" s="46" t="s">
        <v>74</v>
      </c>
      <c r="L2002" s="46">
        <v>0</v>
      </c>
      <c r="M2002" s="46" t="s">
        <v>74</v>
      </c>
      <c r="N2002" s="46">
        <v>0</v>
      </c>
      <c r="O2002" s="46" t="s">
        <v>74</v>
      </c>
      <c r="P2002" s="46">
        <v>0</v>
      </c>
      <c r="Q2002" s="46" t="s">
        <v>74</v>
      </c>
      <c r="R2002" s="46">
        <v>0</v>
      </c>
      <c r="S2002" s="46" t="s">
        <v>74</v>
      </c>
      <c r="T2002" s="46">
        <v>0</v>
      </c>
      <c r="U2002" s="46" t="s">
        <v>74</v>
      </c>
      <c r="V2002" s="46">
        <v>0</v>
      </c>
      <c r="W2002" s="46" t="s">
        <v>74</v>
      </c>
      <c r="X2002" s="46">
        <v>0</v>
      </c>
      <c r="Y2002" s="46" t="s">
        <v>74</v>
      </c>
      <c r="Z2002" s="46">
        <v>0</v>
      </c>
      <c r="AA2002" s="46" t="s">
        <v>74</v>
      </c>
      <c r="AB2002" s="46">
        <v>0</v>
      </c>
      <c r="AC2002" s="46" t="s">
        <v>74</v>
      </c>
      <c r="AD2002" s="46">
        <v>0</v>
      </c>
      <c r="AE2002" s="46" t="s">
        <v>74</v>
      </c>
      <c r="AF2002" s="46">
        <v>0</v>
      </c>
      <c r="AG2002" s="46" t="s">
        <v>74</v>
      </c>
      <c r="AH2002" s="46">
        <v>0</v>
      </c>
      <c r="AI2002" s="46" t="s">
        <v>74</v>
      </c>
      <c r="AJ2002" s="46">
        <v>0</v>
      </c>
      <c r="AK2002" s="46" t="s">
        <v>74</v>
      </c>
      <c r="AL2002" s="46">
        <v>0</v>
      </c>
      <c r="AM2002" s="46" t="s">
        <v>74</v>
      </c>
      <c r="AN2002" s="50"/>
      <c r="AO2002" s="46"/>
      <c r="AP2002" s="46"/>
      <c r="AQ2002" s="46"/>
      <c r="AR2002" s="46"/>
      <c r="AS2002" s="46"/>
      <c r="AT2002" s="46"/>
      <c r="AU2002" s="46"/>
      <c r="AV2002" s="46"/>
      <c r="AW2002" s="46"/>
      <c r="AX2002" s="46"/>
      <c r="AY2002" s="46"/>
      <c r="AZ2002" s="46"/>
      <c r="BA2002" s="46"/>
      <c r="BB2002" s="46"/>
      <c r="BC2002" s="46"/>
      <c r="BD2002" s="46"/>
      <c r="BE2002" s="46"/>
      <c r="BF2002" s="46"/>
      <c r="BG2002" s="46"/>
      <c r="BH2002" s="46"/>
      <c r="BI2002" s="46"/>
      <c r="BJ2002" s="46"/>
      <c r="BK2002" s="46"/>
      <c r="BL2002" s="46"/>
      <c r="BM2002" s="46"/>
      <c r="BN2002" s="46"/>
      <c r="BO2002" s="46"/>
      <c r="BP2002" s="46"/>
      <c r="BQ2002" s="46"/>
      <c r="BR2002" s="46"/>
      <c r="BS2002" s="46"/>
      <c r="BT2002" s="46"/>
      <c r="BU2002" s="46"/>
      <c r="BV2002" s="46"/>
      <c r="BW2002" s="46"/>
      <c r="BX2002" s="46"/>
      <c r="BY2002" s="46"/>
      <c r="BZ2002" s="46"/>
      <c r="CA2002" s="46"/>
      <c r="CB2002" s="46"/>
      <c r="CC2002" s="46"/>
    </row>
    <row r="2003" spans="7:81" x14ac:dyDescent="0.25">
      <c r="G2003" t="s">
        <v>134</v>
      </c>
      <c r="H2003" s="40">
        <v>42179</v>
      </c>
      <c r="I2003" s="46">
        <v>0.5</v>
      </c>
      <c r="J2003" s="46">
        <v>0</v>
      </c>
      <c r="K2003" s="46" t="s">
        <v>74</v>
      </c>
      <c r="L2003" s="46">
        <v>0</v>
      </c>
      <c r="M2003" s="46" t="s">
        <v>74</v>
      </c>
      <c r="N2003" s="46">
        <v>0</v>
      </c>
      <c r="O2003" s="46" t="s">
        <v>74</v>
      </c>
      <c r="P2003" s="46">
        <v>0</v>
      </c>
      <c r="Q2003" s="46" t="s">
        <v>74</v>
      </c>
      <c r="R2003" s="46">
        <v>0</v>
      </c>
      <c r="S2003" s="46" t="s">
        <v>74</v>
      </c>
      <c r="T2003" s="46">
        <v>0</v>
      </c>
      <c r="U2003" s="46" t="s">
        <v>74</v>
      </c>
      <c r="V2003" s="46">
        <v>0</v>
      </c>
      <c r="W2003" s="46" t="s">
        <v>74</v>
      </c>
      <c r="X2003" s="46">
        <v>0</v>
      </c>
      <c r="Y2003" s="46" t="s">
        <v>74</v>
      </c>
      <c r="Z2003" s="46">
        <v>0</v>
      </c>
      <c r="AA2003" s="46">
        <v>1.3333333333333333</v>
      </c>
      <c r="AB2003" s="46">
        <v>0</v>
      </c>
      <c r="AC2003" s="46">
        <v>11.333333333333334</v>
      </c>
      <c r="AD2003" s="46">
        <v>0</v>
      </c>
      <c r="AE2003" s="46">
        <v>0.9</v>
      </c>
      <c r="AF2003" s="46">
        <v>0</v>
      </c>
      <c r="AG2003" s="46">
        <v>0.70000000000000007</v>
      </c>
      <c r="AH2003" s="46">
        <v>0</v>
      </c>
      <c r="AI2003" s="46">
        <v>0.6</v>
      </c>
      <c r="AJ2003" s="46">
        <v>0</v>
      </c>
      <c r="AK2003" s="46">
        <v>0.5</v>
      </c>
      <c r="AL2003" s="46">
        <v>0</v>
      </c>
      <c r="AM2003" s="46">
        <v>13.333333333333334</v>
      </c>
      <c r="AN2003" s="50"/>
      <c r="AO2003" s="46"/>
      <c r="AP2003" s="46"/>
      <c r="AQ2003" s="46"/>
      <c r="AR2003" s="46"/>
      <c r="AS2003" s="46"/>
      <c r="AT2003" s="46"/>
      <c r="AU2003" s="46"/>
      <c r="AV2003" s="46"/>
      <c r="AW2003" s="46"/>
      <c r="AX2003" s="46"/>
      <c r="AY2003" s="46"/>
      <c r="AZ2003" s="46"/>
      <c r="BA2003" s="46"/>
      <c r="BB2003" s="46"/>
      <c r="BC2003" s="46"/>
      <c r="BD2003" s="46"/>
      <c r="BE2003" s="46"/>
      <c r="BF2003" s="46"/>
      <c r="BG2003" s="46"/>
      <c r="BH2003" s="46"/>
      <c r="BI2003" s="46">
        <v>0</v>
      </c>
      <c r="BJ2003" s="46">
        <v>2.2000000000000002</v>
      </c>
      <c r="BK2003" s="46">
        <v>1.8</v>
      </c>
      <c r="BL2003" s="46">
        <v>12.5</v>
      </c>
      <c r="BM2003" s="46">
        <v>9</v>
      </c>
      <c r="BN2003" s="46">
        <v>12.5</v>
      </c>
      <c r="BO2003" s="46">
        <v>0</v>
      </c>
      <c r="BP2003" s="46">
        <v>1.7</v>
      </c>
      <c r="BQ2003" s="46">
        <v>1</v>
      </c>
      <c r="BR2003" s="46">
        <v>2.1</v>
      </c>
      <c r="BS2003" s="46">
        <v>0</v>
      </c>
      <c r="BT2003" s="46">
        <v>0</v>
      </c>
      <c r="BU2003" s="46">
        <v>1.3</v>
      </c>
      <c r="BV2003" s="46">
        <v>0</v>
      </c>
      <c r="BW2003" s="46">
        <v>0.5</v>
      </c>
      <c r="BX2003" s="46">
        <v>0</v>
      </c>
      <c r="BY2003" s="46">
        <v>1</v>
      </c>
      <c r="BZ2003" s="46">
        <v>0.5</v>
      </c>
      <c r="CA2003" s="46">
        <v>13.5</v>
      </c>
      <c r="CB2003" s="46">
        <v>13.2</v>
      </c>
      <c r="CC2003" s="46">
        <v>13.3</v>
      </c>
    </row>
    <row r="2004" spans="7:81" x14ac:dyDescent="0.25">
      <c r="G2004" t="s">
        <v>134</v>
      </c>
      <c r="H2004" s="40">
        <v>42180</v>
      </c>
      <c r="I2004" s="46">
        <v>0</v>
      </c>
      <c r="J2004" s="46">
        <v>0</v>
      </c>
      <c r="K2004" s="46" t="s">
        <v>74</v>
      </c>
      <c r="L2004" s="46">
        <v>0</v>
      </c>
      <c r="M2004" s="46" t="s">
        <v>74</v>
      </c>
      <c r="N2004" s="46">
        <v>0</v>
      </c>
      <c r="O2004" s="46" t="s">
        <v>74</v>
      </c>
      <c r="P2004" s="46">
        <v>42.339942176004833</v>
      </c>
      <c r="Q2004" s="46" t="s">
        <v>74</v>
      </c>
      <c r="R2004" s="46">
        <v>0</v>
      </c>
      <c r="S2004" s="46" t="s">
        <v>74</v>
      </c>
      <c r="T2004" s="46">
        <v>0</v>
      </c>
      <c r="U2004" s="46" t="s">
        <v>74</v>
      </c>
      <c r="V2004" s="46">
        <v>0</v>
      </c>
      <c r="W2004" s="46" t="s">
        <v>74</v>
      </c>
      <c r="X2004" s="46">
        <v>0</v>
      </c>
      <c r="Y2004" s="46" t="s">
        <v>74</v>
      </c>
      <c r="Z2004" s="46">
        <v>0</v>
      </c>
      <c r="AA2004" s="46" t="s">
        <v>74</v>
      </c>
      <c r="AB2004" s="46">
        <v>0</v>
      </c>
      <c r="AC2004" s="46" t="s">
        <v>74</v>
      </c>
      <c r="AD2004" s="46">
        <v>0</v>
      </c>
      <c r="AE2004" s="46" t="s">
        <v>74</v>
      </c>
      <c r="AF2004" s="46">
        <v>0</v>
      </c>
      <c r="AG2004" s="46" t="s">
        <v>74</v>
      </c>
      <c r="AH2004" s="46">
        <v>0</v>
      </c>
      <c r="AI2004" s="46" t="s">
        <v>74</v>
      </c>
      <c r="AJ2004" s="46">
        <v>0</v>
      </c>
      <c r="AK2004" s="46" t="s">
        <v>74</v>
      </c>
      <c r="AL2004" s="46">
        <v>0</v>
      </c>
      <c r="AM2004" s="46" t="s">
        <v>74</v>
      </c>
      <c r="AN2004" s="50"/>
      <c r="AO2004" s="46"/>
      <c r="AP2004" s="46"/>
      <c r="AQ2004" s="46"/>
      <c r="AR2004" s="46"/>
      <c r="AS2004" s="46"/>
      <c r="AT2004" s="46"/>
      <c r="AU2004" s="46"/>
      <c r="AV2004" s="46"/>
      <c r="AW2004" s="46"/>
      <c r="AX2004" s="46"/>
      <c r="AY2004" s="46"/>
      <c r="AZ2004" s="46"/>
      <c r="BA2004" s="46"/>
      <c r="BB2004" s="46"/>
      <c r="BC2004" s="46"/>
      <c r="BD2004" s="46"/>
      <c r="BE2004" s="46"/>
      <c r="BF2004" s="46"/>
      <c r="BG2004" s="46"/>
      <c r="BH2004" s="46"/>
      <c r="BI2004" s="46"/>
      <c r="BJ2004" s="46"/>
      <c r="BK2004" s="46"/>
      <c r="BL2004" s="46"/>
      <c r="BM2004" s="46"/>
      <c r="BN2004" s="46"/>
      <c r="BO2004" s="46"/>
      <c r="BP2004" s="46"/>
      <c r="BQ2004" s="46"/>
      <c r="BR2004" s="46"/>
      <c r="BS2004" s="46"/>
      <c r="BT2004" s="46"/>
      <c r="BU2004" s="46"/>
      <c r="BV2004" s="46"/>
      <c r="BW2004" s="46"/>
      <c r="BX2004" s="46"/>
      <c r="BY2004" s="46"/>
      <c r="BZ2004" s="46"/>
      <c r="CA2004" s="46"/>
      <c r="CB2004" s="46"/>
      <c r="CC2004" s="46"/>
    </row>
    <row r="2005" spans="7:81" x14ac:dyDescent="0.25">
      <c r="G2005" t="s">
        <v>134</v>
      </c>
      <c r="H2005" s="40">
        <v>42181</v>
      </c>
      <c r="I2005" s="46">
        <v>0</v>
      </c>
      <c r="J2005" s="46">
        <v>0</v>
      </c>
      <c r="K2005" s="46" t="s">
        <v>74</v>
      </c>
      <c r="L2005" s="46">
        <v>0</v>
      </c>
      <c r="M2005" s="46" t="s">
        <v>74</v>
      </c>
      <c r="N2005" s="46">
        <v>0</v>
      </c>
      <c r="O2005" s="46" t="s">
        <v>74</v>
      </c>
      <c r="P2005" s="46">
        <v>0</v>
      </c>
      <c r="Q2005" s="46" t="s">
        <v>74</v>
      </c>
      <c r="R2005" s="46">
        <v>0</v>
      </c>
      <c r="S2005" s="46" t="s">
        <v>74</v>
      </c>
      <c r="T2005" s="46">
        <v>0</v>
      </c>
      <c r="U2005" s="46" t="s">
        <v>74</v>
      </c>
      <c r="V2005" s="46">
        <v>0</v>
      </c>
      <c r="W2005" s="46" t="s">
        <v>74</v>
      </c>
      <c r="X2005" s="46">
        <v>0</v>
      </c>
      <c r="Y2005" s="46" t="s">
        <v>74</v>
      </c>
      <c r="Z2005" s="46">
        <v>0</v>
      </c>
      <c r="AA2005" s="46" t="s">
        <v>74</v>
      </c>
      <c r="AB2005" s="46">
        <v>0</v>
      </c>
      <c r="AC2005" s="46" t="s">
        <v>74</v>
      </c>
      <c r="AD2005" s="46">
        <v>0</v>
      </c>
      <c r="AE2005" s="46" t="s">
        <v>74</v>
      </c>
      <c r="AF2005" s="46">
        <v>0</v>
      </c>
      <c r="AG2005" s="46" t="s">
        <v>74</v>
      </c>
      <c r="AH2005" s="46">
        <v>0</v>
      </c>
      <c r="AI2005" s="46" t="s">
        <v>74</v>
      </c>
      <c r="AJ2005" s="46">
        <v>0</v>
      </c>
      <c r="AK2005" s="46" t="s">
        <v>74</v>
      </c>
      <c r="AL2005" s="46">
        <v>0</v>
      </c>
      <c r="AM2005" s="46" t="s">
        <v>74</v>
      </c>
      <c r="AN2005" s="50"/>
      <c r="AO2005" s="46"/>
      <c r="AP2005" s="46"/>
      <c r="AQ2005" s="46"/>
      <c r="AR2005" s="46"/>
      <c r="AS2005" s="46"/>
      <c r="AT2005" s="46"/>
      <c r="AU2005" s="46"/>
      <c r="AV2005" s="46"/>
      <c r="AW2005" s="46"/>
      <c r="AX2005" s="46"/>
      <c r="AY2005" s="46"/>
      <c r="AZ2005" s="46"/>
      <c r="BA2005" s="46"/>
      <c r="BB2005" s="46"/>
      <c r="BC2005" s="46"/>
      <c r="BD2005" s="46"/>
      <c r="BE2005" s="46"/>
      <c r="BF2005" s="46"/>
      <c r="BG2005" s="46"/>
      <c r="BH2005" s="46"/>
      <c r="BI2005" s="46"/>
      <c r="BJ2005" s="46"/>
      <c r="BK2005" s="46"/>
      <c r="BL2005" s="46"/>
      <c r="BM2005" s="46"/>
      <c r="BN2005" s="46"/>
      <c r="BO2005" s="46"/>
      <c r="BP2005" s="46"/>
      <c r="BQ2005" s="46"/>
      <c r="BR2005" s="46"/>
      <c r="BS2005" s="46"/>
      <c r="BT2005" s="46"/>
      <c r="BU2005" s="46"/>
      <c r="BV2005" s="46"/>
      <c r="BW2005" s="46"/>
      <c r="BX2005" s="46"/>
      <c r="BY2005" s="46"/>
      <c r="BZ2005" s="46"/>
      <c r="CA2005" s="46"/>
      <c r="CB2005" s="46"/>
      <c r="CC2005" s="46"/>
    </row>
    <row r="2006" spans="7:81" x14ac:dyDescent="0.25">
      <c r="G2006" t="s">
        <v>134</v>
      </c>
      <c r="H2006" s="40">
        <v>42182</v>
      </c>
      <c r="I2006" s="46">
        <v>2</v>
      </c>
      <c r="J2006" s="46">
        <v>0</v>
      </c>
      <c r="K2006" s="46" t="s">
        <v>74</v>
      </c>
      <c r="L2006" s="46">
        <v>0</v>
      </c>
      <c r="M2006" s="46" t="s">
        <v>74</v>
      </c>
      <c r="N2006" s="46">
        <v>0</v>
      </c>
      <c r="O2006" s="46" t="s">
        <v>74</v>
      </c>
      <c r="P2006" s="46">
        <v>0</v>
      </c>
      <c r="Q2006" s="46" t="s">
        <v>74</v>
      </c>
      <c r="R2006" s="46">
        <v>0</v>
      </c>
      <c r="S2006" s="46" t="s">
        <v>74</v>
      </c>
      <c r="T2006" s="46">
        <v>0</v>
      </c>
      <c r="U2006" s="46" t="s">
        <v>74</v>
      </c>
      <c r="V2006" s="46">
        <v>0</v>
      </c>
      <c r="W2006" s="46" t="s">
        <v>74</v>
      </c>
      <c r="X2006" s="46">
        <v>0</v>
      </c>
      <c r="Y2006" s="46" t="s">
        <v>74</v>
      </c>
      <c r="Z2006" s="46">
        <v>0</v>
      </c>
      <c r="AA2006" s="46" t="s">
        <v>74</v>
      </c>
      <c r="AB2006" s="46">
        <v>0</v>
      </c>
      <c r="AC2006" s="46" t="s">
        <v>74</v>
      </c>
      <c r="AD2006" s="46">
        <v>0</v>
      </c>
      <c r="AE2006" s="46" t="s">
        <v>74</v>
      </c>
      <c r="AF2006" s="46">
        <v>0</v>
      </c>
      <c r="AG2006" s="46" t="s">
        <v>74</v>
      </c>
      <c r="AH2006" s="46">
        <v>0</v>
      </c>
      <c r="AI2006" s="46" t="s">
        <v>74</v>
      </c>
      <c r="AJ2006" s="46">
        <v>0</v>
      </c>
      <c r="AK2006" s="46" t="s">
        <v>74</v>
      </c>
      <c r="AL2006" s="46">
        <v>0</v>
      </c>
      <c r="AM2006" s="46" t="s">
        <v>74</v>
      </c>
      <c r="AN2006" s="50"/>
      <c r="AO2006" s="46"/>
      <c r="AP2006" s="46"/>
      <c r="AQ2006" s="46"/>
      <c r="AR2006" s="46"/>
      <c r="AS2006" s="46"/>
      <c r="AT2006" s="46"/>
      <c r="AU2006" s="46"/>
      <c r="AV2006" s="46"/>
      <c r="AW2006" s="46"/>
      <c r="AX2006" s="46"/>
      <c r="AY2006" s="46"/>
      <c r="AZ2006" s="46"/>
      <c r="BA2006" s="46"/>
      <c r="BB2006" s="46"/>
      <c r="BC2006" s="46"/>
      <c r="BD2006" s="46"/>
      <c r="BE2006" s="46"/>
      <c r="BF2006" s="46"/>
      <c r="BG2006" s="46"/>
      <c r="BH2006" s="46"/>
      <c r="BI2006" s="46"/>
      <c r="BJ2006" s="46"/>
      <c r="BK2006" s="46"/>
      <c r="BL2006" s="46"/>
      <c r="BM2006" s="46"/>
      <c r="BN2006" s="46"/>
      <c r="BO2006" s="46"/>
      <c r="BP2006" s="46"/>
      <c r="BQ2006" s="46"/>
      <c r="BR2006" s="46"/>
      <c r="BS2006" s="46"/>
      <c r="BT2006" s="46"/>
      <c r="BU2006" s="46"/>
      <c r="BV2006" s="46"/>
      <c r="BW2006" s="46"/>
      <c r="BX2006" s="46"/>
      <c r="BY2006" s="46"/>
      <c r="BZ2006" s="46"/>
      <c r="CA2006" s="46"/>
      <c r="CB2006" s="46"/>
      <c r="CC2006" s="46"/>
    </row>
    <row r="2007" spans="7:81" x14ac:dyDescent="0.25">
      <c r="G2007" t="s">
        <v>134</v>
      </c>
      <c r="H2007" s="40">
        <v>42183</v>
      </c>
      <c r="I2007" s="46">
        <v>0</v>
      </c>
      <c r="J2007" s="46">
        <v>0</v>
      </c>
      <c r="K2007" s="46" t="s">
        <v>74</v>
      </c>
      <c r="L2007" s="46">
        <v>0</v>
      </c>
      <c r="M2007" s="46" t="s">
        <v>74</v>
      </c>
      <c r="N2007" s="46">
        <v>0</v>
      </c>
      <c r="O2007" s="46" t="s">
        <v>74</v>
      </c>
      <c r="P2007" s="46">
        <v>0</v>
      </c>
      <c r="Q2007" s="46" t="s">
        <v>74</v>
      </c>
      <c r="R2007" s="46">
        <v>0</v>
      </c>
      <c r="S2007" s="46" t="s">
        <v>74</v>
      </c>
      <c r="T2007" s="46">
        <v>0</v>
      </c>
      <c r="U2007" s="46" t="s">
        <v>74</v>
      </c>
      <c r="V2007" s="46">
        <v>0</v>
      </c>
      <c r="W2007" s="46" t="s">
        <v>74</v>
      </c>
      <c r="X2007" s="46">
        <v>0</v>
      </c>
      <c r="Y2007" s="46" t="s">
        <v>74</v>
      </c>
      <c r="Z2007" s="46">
        <v>0</v>
      </c>
      <c r="AA2007" s="46" t="s">
        <v>74</v>
      </c>
      <c r="AB2007" s="46">
        <v>0</v>
      </c>
      <c r="AC2007" s="46" t="s">
        <v>74</v>
      </c>
      <c r="AD2007" s="46">
        <v>0</v>
      </c>
      <c r="AE2007" s="46" t="s">
        <v>74</v>
      </c>
      <c r="AF2007" s="46">
        <v>0</v>
      </c>
      <c r="AG2007" s="46" t="s">
        <v>74</v>
      </c>
      <c r="AH2007" s="46">
        <v>0</v>
      </c>
      <c r="AI2007" s="46" t="s">
        <v>74</v>
      </c>
      <c r="AJ2007" s="46">
        <v>0</v>
      </c>
      <c r="AK2007" s="46" t="s">
        <v>74</v>
      </c>
      <c r="AL2007" s="46">
        <v>0</v>
      </c>
      <c r="AM2007" s="46" t="s">
        <v>74</v>
      </c>
      <c r="AN2007" s="50"/>
      <c r="AO2007" s="46"/>
      <c r="AP2007" s="46"/>
      <c r="AQ2007" s="46"/>
      <c r="AR2007" s="46"/>
      <c r="AS2007" s="46"/>
      <c r="AT2007" s="46"/>
      <c r="AU2007" s="46"/>
      <c r="AV2007" s="46"/>
      <c r="AW2007" s="46"/>
      <c r="AX2007" s="46"/>
      <c r="AY2007" s="46"/>
      <c r="AZ2007" s="46"/>
      <c r="BA2007" s="46"/>
      <c r="BB2007" s="46"/>
      <c r="BC2007" s="46"/>
      <c r="BD2007" s="46"/>
      <c r="BE2007" s="46"/>
      <c r="BF2007" s="46"/>
      <c r="BG2007" s="46"/>
      <c r="BH2007" s="46"/>
      <c r="BI2007" s="46"/>
      <c r="BJ2007" s="46"/>
      <c r="BK2007" s="46"/>
      <c r="BL2007" s="46"/>
      <c r="BM2007" s="46"/>
      <c r="BN2007" s="46"/>
      <c r="BO2007" s="46"/>
      <c r="BP2007" s="46"/>
      <c r="BQ2007" s="46"/>
      <c r="BR2007" s="46"/>
      <c r="BS2007" s="46"/>
      <c r="BT2007" s="46"/>
      <c r="BU2007" s="46"/>
      <c r="BV2007" s="46"/>
      <c r="BW2007" s="46"/>
      <c r="BX2007" s="46"/>
      <c r="BY2007" s="46"/>
      <c r="BZ2007" s="46"/>
      <c r="CA2007" s="46"/>
      <c r="CB2007" s="46"/>
      <c r="CC2007" s="46"/>
    </row>
    <row r="2008" spans="7:81" x14ac:dyDescent="0.25">
      <c r="G2008" t="s">
        <v>134</v>
      </c>
      <c r="H2008" s="40">
        <v>42184</v>
      </c>
      <c r="I2008" s="46">
        <v>0</v>
      </c>
      <c r="J2008" s="46">
        <v>0</v>
      </c>
      <c r="K2008" s="46" t="s">
        <v>74</v>
      </c>
      <c r="L2008" s="46">
        <v>0</v>
      </c>
      <c r="M2008" s="46" t="s">
        <v>74</v>
      </c>
      <c r="N2008" s="46">
        <v>0</v>
      </c>
      <c r="O2008" s="46" t="s">
        <v>74</v>
      </c>
      <c r="P2008" s="46">
        <v>0</v>
      </c>
      <c r="Q2008" s="46" t="s">
        <v>74</v>
      </c>
      <c r="R2008" s="46">
        <v>0</v>
      </c>
      <c r="S2008" s="46" t="s">
        <v>74</v>
      </c>
      <c r="T2008" s="46">
        <v>0</v>
      </c>
      <c r="U2008" s="46" t="s">
        <v>74</v>
      </c>
      <c r="V2008" s="46">
        <v>0</v>
      </c>
      <c r="W2008" s="46" t="s">
        <v>74</v>
      </c>
      <c r="X2008" s="46">
        <v>0</v>
      </c>
      <c r="Y2008" s="46" t="s">
        <v>74</v>
      </c>
      <c r="Z2008" s="46">
        <v>0</v>
      </c>
      <c r="AA2008" s="46" t="s">
        <v>74</v>
      </c>
      <c r="AB2008" s="46">
        <v>0</v>
      </c>
      <c r="AC2008" s="46" t="s">
        <v>74</v>
      </c>
      <c r="AD2008" s="46">
        <v>0</v>
      </c>
      <c r="AE2008" s="46" t="s">
        <v>74</v>
      </c>
      <c r="AF2008" s="46">
        <v>0</v>
      </c>
      <c r="AG2008" s="46" t="s">
        <v>74</v>
      </c>
      <c r="AH2008" s="46">
        <v>0</v>
      </c>
      <c r="AI2008" s="46" t="s">
        <v>74</v>
      </c>
      <c r="AJ2008" s="46">
        <v>0</v>
      </c>
      <c r="AK2008" s="46" t="s">
        <v>74</v>
      </c>
      <c r="AL2008" s="46">
        <v>0</v>
      </c>
      <c r="AM2008" s="46" t="s">
        <v>74</v>
      </c>
      <c r="AN2008" s="50"/>
      <c r="AO2008" s="46"/>
      <c r="AP2008" s="46"/>
      <c r="AQ2008" s="46"/>
      <c r="AR2008" s="46"/>
      <c r="AS2008" s="46"/>
      <c r="AT2008" s="46"/>
      <c r="AU2008" s="46"/>
      <c r="AV2008" s="46"/>
      <c r="AW2008" s="46"/>
      <c r="AX2008" s="46"/>
      <c r="AY2008" s="46"/>
      <c r="AZ2008" s="46"/>
      <c r="BA2008" s="46"/>
      <c r="BB2008" s="46"/>
      <c r="BC2008" s="46"/>
      <c r="BD2008" s="46"/>
      <c r="BE2008" s="46"/>
      <c r="BF2008" s="46"/>
      <c r="BG2008" s="46"/>
      <c r="BH2008" s="46"/>
      <c r="BI2008" s="46"/>
      <c r="BJ2008" s="46"/>
      <c r="BK2008" s="46"/>
      <c r="BL2008" s="46"/>
      <c r="BM2008" s="46"/>
      <c r="BN2008" s="46"/>
      <c r="BO2008" s="46"/>
      <c r="BP2008" s="46"/>
      <c r="BQ2008" s="46"/>
      <c r="BR2008" s="46"/>
      <c r="BS2008" s="46"/>
      <c r="BT2008" s="46"/>
      <c r="BU2008" s="46"/>
      <c r="BV2008" s="46"/>
      <c r="BW2008" s="46"/>
      <c r="BX2008" s="46"/>
      <c r="BY2008" s="46"/>
      <c r="BZ2008" s="46"/>
      <c r="CA2008" s="46"/>
      <c r="CB2008" s="46"/>
      <c r="CC2008" s="46"/>
    </row>
    <row r="2009" spans="7:81" x14ac:dyDescent="0.25">
      <c r="G2009" t="s">
        <v>134</v>
      </c>
      <c r="H2009" s="40">
        <v>42185</v>
      </c>
      <c r="I2009" s="46">
        <v>2</v>
      </c>
      <c r="J2009" s="46">
        <v>0</v>
      </c>
      <c r="K2009" s="46" t="s">
        <v>74</v>
      </c>
      <c r="L2009" s="46">
        <v>0</v>
      </c>
      <c r="M2009" s="46" t="s">
        <v>74</v>
      </c>
      <c r="N2009" s="46">
        <v>0</v>
      </c>
      <c r="O2009" s="46" t="s">
        <v>74</v>
      </c>
      <c r="P2009" s="46">
        <v>0</v>
      </c>
      <c r="Q2009" s="46" t="s">
        <v>74</v>
      </c>
      <c r="R2009" s="46">
        <v>0</v>
      </c>
      <c r="S2009" s="46" t="s">
        <v>74</v>
      </c>
      <c r="T2009" s="46">
        <v>0</v>
      </c>
      <c r="U2009" s="46" t="s">
        <v>74</v>
      </c>
      <c r="V2009" s="46">
        <v>0</v>
      </c>
      <c r="W2009" s="46" t="s">
        <v>74</v>
      </c>
      <c r="X2009" s="46">
        <v>0</v>
      </c>
      <c r="Y2009" s="46" t="s">
        <v>74</v>
      </c>
      <c r="Z2009" s="46">
        <v>0</v>
      </c>
      <c r="AA2009" s="46" t="s">
        <v>74</v>
      </c>
      <c r="AB2009" s="46">
        <v>0</v>
      </c>
      <c r="AC2009" s="46" t="s">
        <v>74</v>
      </c>
      <c r="AD2009" s="46">
        <v>0</v>
      </c>
      <c r="AE2009" s="46" t="s">
        <v>74</v>
      </c>
      <c r="AF2009" s="46">
        <v>0</v>
      </c>
      <c r="AG2009" s="46" t="s">
        <v>74</v>
      </c>
      <c r="AH2009" s="46">
        <v>0</v>
      </c>
      <c r="AI2009" s="46" t="s">
        <v>74</v>
      </c>
      <c r="AJ2009" s="46">
        <v>0</v>
      </c>
      <c r="AK2009" s="46" t="s">
        <v>74</v>
      </c>
      <c r="AL2009" s="46">
        <v>0</v>
      </c>
      <c r="AM2009" s="46" t="s">
        <v>74</v>
      </c>
      <c r="AN2009" s="50"/>
      <c r="AO2009" s="46"/>
      <c r="AP2009" s="46"/>
      <c r="AQ2009" s="46"/>
      <c r="AR2009" s="46"/>
      <c r="AS2009" s="46"/>
      <c r="AT2009" s="46"/>
      <c r="AU2009" s="46"/>
      <c r="AV2009" s="46"/>
      <c r="AW2009" s="46"/>
      <c r="AX2009" s="46"/>
      <c r="AY2009" s="46"/>
      <c r="AZ2009" s="46"/>
      <c r="BA2009" s="46"/>
      <c r="BB2009" s="46"/>
      <c r="BC2009" s="46"/>
      <c r="BD2009" s="46"/>
      <c r="BE2009" s="46"/>
      <c r="BF2009" s="46"/>
      <c r="BG2009" s="46"/>
      <c r="BH2009" s="46"/>
      <c r="BI2009" s="46"/>
      <c r="BJ2009" s="46"/>
      <c r="BK2009" s="46"/>
      <c r="BL2009" s="46"/>
      <c r="BM2009" s="46"/>
      <c r="BN2009" s="46"/>
      <c r="BO2009" s="46"/>
      <c r="BP2009" s="46"/>
      <c r="BQ2009" s="46"/>
      <c r="BR2009" s="46"/>
      <c r="BS2009" s="46"/>
      <c r="BT2009" s="46"/>
      <c r="BU2009" s="46"/>
      <c r="BV2009" s="46"/>
      <c r="BW2009" s="46"/>
      <c r="BX2009" s="46"/>
      <c r="BY2009" s="46"/>
      <c r="BZ2009" s="46"/>
      <c r="CA2009" s="46"/>
      <c r="CB2009" s="46"/>
      <c r="CC2009" s="46"/>
    </row>
    <row r="2010" spans="7:81" x14ac:dyDescent="0.25">
      <c r="G2010" t="s">
        <v>135</v>
      </c>
      <c r="H2010" s="40">
        <v>42186</v>
      </c>
      <c r="I2010" s="46">
        <v>0</v>
      </c>
      <c r="J2010" s="46">
        <v>0</v>
      </c>
      <c r="K2010" s="46">
        <v>13.1</v>
      </c>
      <c r="L2010" s="46">
        <v>0</v>
      </c>
      <c r="M2010" s="46">
        <v>2.5</v>
      </c>
      <c r="N2010" s="46">
        <v>0</v>
      </c>
      <c r="O2010" s="46">
        <v>1.5</v>
      </c>
      <c r="P2010" s="46">
        <v>0</v>
      </c>
      <c r="Q2010" s="46">
        <v>2.6</v>
      </c>
      <c r="R2010" s="46">
        <v>0</v>
      </c>
      <c r="S2010" s="46">
        <v>1.5999999999999999</v>
      </c>
      <c r="T2010" s="46">
        <v>0</v>
      </c>
      <c r="U2010" s="46">
        <v>1.75</v>
      </c>
      <c r="V2010" s="46">
        <v>0</v>
      </c>
      <c r="W2010" s="46">
        <v>1.8666666666666665</v>
      </c>
      <c r="X2010" s="46">
        <v>0</v>
      </c>
      <c r="Y2010" s="46">
        <v>1.7666666666666668</v>
      </c>
      <c r="Z2010" s="46">
        <v>0</v>
      </c>
      <c r="AA2010" s="46" t="s">
        <v>74</v>
      </c>
      <c r="AB2010" s="46">
        <v>0</v>
      </c>
      <c r="AC2010" s="46" t="s">
        <v>74</v>
      </c>
      <c r="AD2010" s="46">
        <v>0</v>
      </c>
      <c r="AE2010" s="46" t="s">
        <v>74</v>
      </c>
      <c r="AF2010" s="46">
        <v>0</v>
      </c>
      <c r="AG2010" s="46" t="s">
        <v>74</v>
      </c>
      <c r="AH2010" s="46">
        <v>39.849920119582357</v>
      </c>
      <c r="AI2010" s="46" t="s">
        <v>74</v>
      </c>
      <c r="AJ2010" s="46">
        <v>0</v>
      </c>
      <c r="AK2010" s="46" t="s">
        <v>74</v>
      </c>
      <c r="AL2010" s="46">
        <v>0</v>
      </c>
      <c r="AM2010" s="46" t="s">
        <v>74</v>
      </c>
      <c r="AN2010" s="50"/>
      <c r="AO2010" s="46">
        <v>12.2</v>
      </c>
      <c r="AP2010" s="46">
        <v>14</v>
      </c>
      <c r="AQ2010" s="46">
        <v>2.5</v>
      </c>
      <c r="AR2010" s="46">
        <v>1.6</v>
      </c>
      <c r="AS2010" s="46">
        <v>1.4</v>
      </c>
      <c r="AT2010" s="46">
        <v>2.2999999999999998</v>
      </c>
      <c r="AU2010" s="46">
        <v>2.5</v>
      </c>
      <c r="AV2010" s="46">
        <v>3</v>
      </c>
      <c r="AW2010" s="46">
        <v>1.8</v>
      </c>
      <c r="AX2010" s="46">
        <v>1.7</v>
      </c>
      <c r="AY2010" s="46">
        <v>1.3</v>
      </c>
      <c r="AZ2010" s="46">
        <v>1</v>
      </c>
      <c r="BA2010" s="46">
        <v>2.5</v>
      </c>
      <c r="BB2010" s="46">
        <v>1.75</v>
      </c>
      <c r="BC2010" s="46">
        <v>2</v>
      </c>
      <c r="BD2010" s="46">
        <v>1.7</v>
      </c>
      <c r="BE2010" s="46">
        <v>1.9</v>
      </c>
      <c r="BF2010" s="46">
        <v>2.2000000000000002</v>
      </c>
      <c r="BG2010" s="46">
        <v>1.6</v>
      </c>
      <c r="BH2010" s="46">
        <v>1.5</v>
      </c>
      <c r="BI2010" s="46"/>
      <c r="BJ2010" s="46"/>
      <c r="BK2010" s="46"/>
      <c r="BL2010" s="46"/>
      <c r="BM2010" s="46"/>
      <c r="BN2010" s="46"/>
      <c r="BO2010" s="46"/>
      <c r="BP2010" s="46"/>
      <c r="BQ2010" s="46"/>
      <c r="BR2010" s="46"/>
      <c r="BS2010" s="46"/>
      <c r="BT2010" s="46"/>
      <c r="BU2010" s="46"/>
      <c r="BV2010" s="46"/>
      <c r="BW2010" s="46"/>
      <c r="BX2010" s="46"/>
      <c r="BY2010" s="46"/>
      <c r="BZ2010" s="46"/>
      <c r="CA2010" s="46"/>
      <c r="CB2010" s="46"/>
      <c r="CC2010" s="46"/>
    </row>
    <row r="2011" spans="7:81" x14ac:dyDescent="0.25">
      <c r="G2011" t="s">
        <v>135</v>
      </c>
      <c r="H2011" s="40">
        <v>42187</v>
      </c>
      <c r="I2011" s="46">
        <v>0</v>
      </c>
      <c r="J2011" s="46">
        <v>0</v>
      </c>
      <c r="K2011" s="46" t="s">
        <v>74</v>
      </c>
      <c r="L2011" s="46">
        <v>0</v>
      </c>
      <c r="M2011" s="46" t="s">
        <v>74</v>
      </c>
      <c r="N2011" s="46">
        <v>0</v>
      </c>
      <c r="O2011" s="46" t="s">
        <v>74</v>
      </c>
      <c r="P2011" s="46">
        <v>0</v>
      </c>
      <c r="Q2011" s="46" t="s">
        <v>74</v>
      </c>
      <c r="R2011" s="46">
        <v>0</v>
      </c>
      <c r="S2011" s="46" t="s">
        <v>74</v>
      </c>
      <c r="T2011" s="46">
        <v>0</v>
      </c>
      <c r="U2011" s="46" t="s">
        <v>74</v>
      </c>
      <c r="V2011" s="46">
        <v>0</v>
      </c>
      <c r="W2011" s="46" t="s">
        <v>74</v>
      </c>
      <c r="X2011" s="46">
        <v>0</v>
      </c>
      <c r="Y2011" s="46" t="s">
        <v>74</v>
      </c>
      <c r="Z2011" s="46">
        <v>0</v>
      </c>
      <c r="AA2011" s="46" t="s">
        <v>74</v>
      </c>
      <c r="AB2011" s="46">
        <v>0</v>
      </c>
      <c r="AC2011" s="46" t="s">
        <v>74</v>
      </c>
      <c r="AD2011" s="46">
        <v>40.376134856147907</v>
      </c>
      <c r="AE2011" s="46" t="s">
        <v>74</v>
      </c>
      <c r="AF2011" s="46">
        <v>0</v>
      </c>
      <c r="AG2011" s="46" t="s">
        <v>74</v>
      </c>
      <c r="AH2011" s="46">
        <v>0</v>
      </c>
      <c r="AI2011" s="46" t="s">
        <v>74</v>
      </c>
      <c r="AJ2011" s="46">
        <v>0</v>
      </c>
      <c r="AK2011" s="46" t="s">
        <v>74</v>
      </c>
      <c r="AL2011" s="46">
        <v>0</v>
      </c>
      <c r="AM2011" s="46" t="s">
        <v>74</v>
      </c>
      <c r="AN2011" s="50"/>
      <c r="AO2011" s="46"/>
      <c r="AP2011" s="46"/>
      <c r="AQ2011" s="46"/>
      <c r="AR2011" s="46"/>
      <c r="AS2011" s="46"/>
      <c r="AT2011" s="46"/>
      <c r="AU2011" s="46"/>
      <c r="AV2011" s="46"/>
      <c r="AW2011" s="46"/>
      <c r="AX2011" s="46"/>
      <c r="AY2011" s="46"/>
      <c r="AZ2011" s="46"/>
      <c r="BA2011" s="46"/>
      <c r="BB2011" s="46"/>
      <c r="BC2011" s="46"/>
      <c r="BD2011" s="46"/>
      <c r="BE2011" s="46"/>
      <c r="BF2011" s="46"/>
      <c r="BG2011" s="46"/>
      <c r="BH2011" s="46"/>
      <c r="BI2011" s="46"/>
      <c r="BJ2011" s="46"/>
      <c r="BK2011" s="46"/>
      <c r="BL2011" s="46"/>
      <c r="BM2011" s="46"/>
      <c r="BN2011" s="46"/>
      <c r="BO2011" s="46"/>
      <c r="BP2011" s="46"/>
      <c r="BQ2011" s="46"/>
      <c r="BR2011" s="46"/>
      <c r="BS2011" s="46"/>
      <c r="BT2011" s="46"/>
      <c r="BU2011" s="46"/>
      <c r="BV2011" s="46"/>
      <c r="BW2011" s="46"/>
      <c r="BX2011" s="46"/>
      <c r="BY2011" s="46"/>
      <c r="BZ2011" s="46"/>
      <c r="CA2011" s="46"/>
      <c r="CB2011" s="46"/>
      <c r="CC2011" s="46"/>
    </row>
    <row r="2012" spans="7:81" x14ac:dyDescent="0.25">
      <c r="G2012" t="s">
        <v>135</v>
      </c>
      <c r="H2012" s="40">
        <v>42188</v>
      </c>
      <c r="I2012" s="46">
        <v>0</v>
      </c>
      <c r="J2012" s="46">
        <v>0</v>
      </c>
      <c r="K2012" s="46" t="s">
        <v>74</v>
      </c>
      <c r="L2012" s="46">
        <v>0</v>
      </c>
      <c r="M2012" s="46" t="s">
        <v>74</v>
      </c>
      <c r="N2012" s="46">
        <v>0</v>
      </c>
      <c r="O2012" s="46" t="s">
        <v>74</v>
      </c>
      <c r="P2012" s="46">
        <v>0</v>
      </c>
      <c r="Q2012" s="46" t="s">
        <v>74</v>
      </c>
      <c r="R2012" s="46">
        <v>0</v>
      </c>
      <c r="S2012" s="46" t="s">
        <v>74</v>
      </c>
      <c r="T2012" s="46">
        <v>0</v>
      </c>
      <c r="U2012" s="46" t="s">
        <v>74</v>
      </c>
      <c r="V2012" s="46">
        <v>0</v>
      </c>
      <c r="W2012" s="46" t="s">
        <v>74</v>
      </c>
      <c r="X2012" s="46">
        <v>0</v>
      </c>
      <c r="Y2012" s="46" t="s">
        <v>74</v>
      </c>
      <c r="Z2012" s="46">
        <v>0</v>
      </c>
      <c r="AA2012" s="46" t="s">
        <v>74</v>
      </c>
      <c r="AB2012" s="46">
        <v>0</v>
      </c>
      <c r="AC2012" s="46" t="s">
        <v>74</v>
      </c>
      <c r="AD2012" s="46">
        <v>0</v>
      </c>
      <c r="AE2012" s="46" t="s">
        <v>74</v>
      </c>
      <c r="AF2012" s="46">
        <v>0</v>
      </c>
      <c r="AG2012" s="46" t="s">
        <v>74</v>
      </c>
      <c r="AH2012" s="46">
        <v>0</v>
      </c>
      <c r="AI2012" s="46" t="s">
        <v>74</v>
      </c>
      <c r="AJ2012" s="46">
        <v>0</v>
      </c>
      <c r="AK2012" s="46" t="s">
        <v>74</v>
      </c>
      <c r="AL2012" s="46">
        <v>0</v>
      </c>
      <c r="AM2012" s="46" t="s">
        <v>74</v>
      </c>
      <c r="AN2012" s="50"/>
      <c r="AO2012" s="46"/>
      <c r="AP2012" s="46"/>
      <c r="AQ2012" s="46"/>
      <c r="AR2012" s="46"/>
      <c r="AS2012" s="46"/>
      <c r="AT2012" s="46"/>
      <c r="AU2012" s="46"/>
      <c r="AV2012" s="46"/>
      <c r="AW2012" s="46"/>
      <c r="AX2012" s="46"/>
      <c r="AY2012" s="46"/>
      <c r="AZ2012" s="46"/>
      <c r="BA2012" s="46"/>
      <c r="BB2012" s="46"/>
      <c r="BC2012" s="46"/>
      <c r="BD2012" s="46"/>
      <c r="BE2012" s="46"/>
      <c r="BF2012" s="46"/>
      <c r="BG2012" s="46"/>
      <c r="BH2012" s="46"/>
      <c r="BI2012" s="46"/>
      <c r="BJ2012" s="46"/>
      <c r="BK2012" s="46"/>
      <c r="BL2012" s="46"/>
      <c r="BM2012" s="46"/>
      <c r="BN2012" s="46"/>
      <c r="BO2012" s="46"/>
      <c r="BP2012" s="46"/>
      <c r="BQ2012" s="46"/>
      <c r="BR2012" s="46"/>
      <c r="BS2012" s="46"/>
      <c r="BT2012" s="46"/>
      <c r="BU2012" s="46"/>
      <c r="BV2012" s="46"/>
      <c r="BW2012" s="46"/>
      <c r="BX2012" s="46"/>
      <c r="BY2012" s="46"/>
      <c r="BZ2012" s="46"/>
      <c r="CA2012" s="46"/>
      <c r="CB2012" s="46"/>
      <c r="CC2012" s="46"/>
    </row>
    <row r="2013" spans="7:81" x14ac:dyDescent="0.25">
      <c r="G2013" t="s">
        <v>135</v>
      </c>
      <c r="H2013" s="40">
        <v>42189</v>
      </c>
      <c r="I2013" s="46">
        <v>1.5</v>
      </c>
      <c r="J2013" s="46">
        <v>0</v>
      </c>
      <c r="K2013" s="46" t="s">
        <v>74</v>
      </c>
      <c r="L2013" s="46">
        <v>0</v>
      </c>
      <c r="M2013" s="46" t="s">
        <v>74</v>
      </c>
      <c r="N2013" s="46">
        <v>0</v>
      </c>
      <c r="O2013" s="46" t="s">
        <v>74</v>
      </c>
      <c r="P2013" s="46">
        <v>0</v>
      </c>
      <c r="Q2013" s="46" t="s">
        <v>74</v>
      </c>
      <c r="R2013" s="46">
        <v>0</v>
      </c>
      <c r="S2013" s="46" t="s">
        <v>74</v>
      </c>
      <c r="T2013" s="46">
        <v>0</v>
      </c>
      <c r="U2013" s="46" t="s">
        <v>74</v>
      </c>
      <c r="V2013" s="46">
        <v>0</v>
      </c>
      <c r="W2013" s="46" t="s">
        <v>74</v>
      </c>
      <c r="X2013" s="46">
        <v>0</v>
      </c>
      <c r="Y2013" s="46" t="s">
        <v>74</v>
      </c>
      <c r="Z2013" s="46">
        <v>0</v>
      </c>
      <c r="AA2013" s="46" t="s">
        <v>74</v>
      </c>
      <c r="AB2013" s="46">
        <v>0</v>
      </c>
      <c r="AC2013" s="46" t="s">
        <v>74</v>
      </c>
      <c r="AD2013" s="46">
        <v>0</v>
      </c>
      <c r="AE2013" s="46" t="s">
        <v>74</v>
      </c>
      <c r="AF2013" s="46">
        <v>0</v>
      </c>
      <c r="AG2013" s="46" t="s">
        <v>74</v>
      </c>
      <c r="AH2013" s="46">
        <v>0</v>
      </c>
      <c r="AI2013" s="46" t="s">
        <v>74</v>
      </c>
      <c r="AJ2013" s="46">
        <v>0</v>
      </c>
      <c r="AK2013" s="46" t="s">
        <v>74</v>
      </c>
      <c r="AL2013" s="46">
        <v>0</v>
      </c>
      <c r="AM2013" s="46" t="s">
        <v>74</v>
      </c>
      <c r="AN2013" s="50"/>
      <c r="AO2013" s="46"/>
      <c r="AP2013" s="46"/>
      <c r="AQ2013" s="46"/>
      <c r="AR2013" s="46"/>
      <c r="AS2013" s="46"/>
      <c r="AT2013" s="46"/>
      <c r="AU2013" s="46"/>
      <c r="AV2013" s="46"/>
      <c r="AW2013" s="46"/>
      <c r="AX2013" s="46"/>
      <c r="AY2013" s="46"/>
      <c r="AZ2013" s="46"/>
      <c r="BA2013" s="46"/>
      <c r="BB2013" s="46"/>
      <c r="BC2013" s="46"/>
      <c r="BD2013" s="46"/>
      <c r="BE2013" s="46"/>
      <c r="BF2013" s="46"/>
      <c r="BG2013" s="46"/>
      <c r="BH2013" s="46"/>
      <c r="BI2013" s="46"/>
      <c r="BJ2013" s="46"/>
      <c r="BK2013" s="46"/>
      <c r="BL2013" s="46"/>
      <c r="BM2013" s="46"/>
      <c r="BN2013" s="46"/>
      <c r="BO2013" s="46"/>
      <c r="BP2013" s="46"/>
      <c r="BQ2013" s="46"/>
      <c r="BR2013" s="46"/>
      <c r="BS2013" s="46"/>
      <c r="BT2013" s="46"/>
      <c r="BU2013" s="46"/>
      <c r="BV2013" s="46"/>
      <c r="BW2013" s="46"/>
      <c r="BX2013" s="46"/>
      <c r="BY2013" s="46"/>
      <c r="BZ2013" s="46"/>
      <c r="CA2013" s="46"/>
      <c r="CB2013" s="46"/>
      <c r="CC2013" s="46"/>
    </row>
    <row r="2014" spans="7:81" x14ac:dyDescent="0.25">
      <c r="G2014" t="s">
        <v>135</v>
      </c>
      <c r="H2014" s="40">
        <v>42190</v>
      </c>
      <c r="I2014" s="46">
        <v>0.5</v>
      </c>
      <c r="J2014" s="46">
        <v>0</v>
      </c>
      <c r="K2014" s="46" t="s">
        <v>74</v>
      </c>
      <c r="L2014" s="46">
        <v>0</v>
      </c>
      <c r="M2014" s="46" t="s">
        <v>74</v>
      </c>
      <c r="N2014" s="46">
        <v>0</v>
      </c>
      <c r="O2014" s="46" t="s">
        <v>74</v>
      </c>
      <c r="P2014" s="46">
        <v>0</v>
      </c>
      <c r="Q2014" s="46" t="s">
        <v>74</v>
      </c>
      <c r="R2014" s="46">
        <v>0</v>
      </c>
      <c r="S2014" s="46" t="s">
        <v>74</v>
      </c>
      <c r="T2014" s="46">
        <v>0</v>
      </c>
      <c r="U2014" s="46" t="s">
        <v>74</v>
      </c>
      <c r="V2014" s="46">
        <v>0</v>
      </c>
      <c r="W2014" s="46" t="s">
        <v>74</v>
      </c>
      <c r="X2014" s="46">
        <v>0</v>
      </c>
      <c r="Y2014" s="46" t="s">
        <v>74</v>
      </c>
      <c r="Z2014" s="46">
        <v>0</v>
      </c>
      <c r="AA2014" s="46" t="s">
        <v>74</v>
      </c>
      <c r="AB2014" s="46">
        <v>0</v>
      </c>
      <c r="AC2014" s="46" t="s">
        <v>74</v>
      </c>
      <c r="AD2014" s="46">
        <v>0</v>
      </c>
      <c r="AE2014" s="46" t="s">
        <v>74</v>
      </c>
      <c r="AF2014" s="46">
        <v>0</v>
      </c>
      <c r="AG2014" s="46" t="s">
        <v>74</v>
      </c>
      <c r="AH2014" s="46">
        <v>0</v>
      </c>
      <c r="AI2014" s="46" t="s">
        <v>74</v>
      </c>
      <c r="AJ2014" s="46">
        <v>0</v>
      </c>
      <c r="AK2014" s="46" t="s">
        <v>74</v>
      </c>
      <c r="AL2014" s="46">
        <v>0</v>
      </c>
      <c r="AM2014" s="46" t="s">
        <v>74</v>
      </c>
      <c r="AN2014" s="50"/>
      <c r="AO2014" s="46"/>
      <c r="AP2014" s="46"/>
      <c r="AQ2014" s="46"/>
      <c r="AR2014" s="46"/>
      <c r="AS2014" s="46"/>
      <c r="AT2014" s="46"/>
      <c r="AU2014" s="46"/>
      <c r="AV2014" s="46"/>
      <c r="AW2014" s="46"/>
      <c r="AX2014" s="46"/>
      <c r="AY2014" s="46"/>
      <c r="AZ2014" s="46"/>
      <c r="BA2014" s="46"/>
      <c r="BB2014" s="46"/>
      <c r="BC2014" s="46"/>
      <c r="BD2014" s="46"/>
      <c r="BE2014" s="46"/>
      <c r="BF2014" s="46"/>
      <c r="BG2014" s="46"/>
      <c r="BH2014" s="46"/>
      <c r="BI2014" s="46"/>
      <c r="BJ2014" s="46"/>
      <c r="BK2014" s="46"/>
      <c r="BL2014" s="46"/>
      <c r="BM2014" s="46"/>
      <c r="BN2014" s="46"/>
      <c r="BO2014" s="46"/>
      <c r="BP2014" s="46"/>
      <c r="BQ2014" s="46"/>
      <c r="BR2014" s="46"/>
      <c r="BS2014" s="46"/>
      <c r="BT2014" s="46"/>
      <c r="BU2014" s="46"/>
      <c r="BV2014" s="46"/>
      <c r="BW2014" s="46"/>
      <c r="BX2014" s="46"/>
      <c r="BY2014" s="46"/>
      <c r="BZ2014" s="46"/>
      <c r="CA2014" s="46"/>
      <c r="CB2014" s="46"/>
      <c r="CC2014" s="46"/>
    </row>
    <row r="2015" spans="7:81" x14ac:dyDescent="0.25">
      <c r="G2015" t="s">
        <v>135</v>
      </c>
      <c r="H2015" s="40">
        <v>42191</v>
      </c>
      <c r="I2015" s="46">
        <v>0</v>
      </c>
      <c r="J2015" s="46">
        <v>0</v>
      </c>
      <c r="K2015" s="46" t="s">
        <v>74</v>
      </c>
      <c r="L2015" s="46">
        <v>0</v>
      </c>
      <c r="M2015" s="46" t="s">
        <v>74</v>
      </c>
      <c r="N2015" s="46">
        <v>0</v>
      </c>
      <c r="O2015" s="46" t="s">
        <v>74</v>
      </c>
      <c r="P2015" s="46">
        <v>0</v>
      </c>
      <c r="Q2015" s="46" t="s">
        <v>74</v>
      </c>
      <c r="R2015" s="46">
        <v>0</v>
      </c>
      <c r="S2015" s="46" t="s">
        <v>74</v>
      </c>
      <c r="T2015" s="46">
        <v>0</v>
      </c>
      <c r="U2015" s="46" t="s">
        <v>74</v>
      </c>
      <c r="V2015" s="46">
        <v>0</v>
      </c>
      <c r="W2015" s="46" t="s">
        <v>74</v>
      </c>
      <c r="X2015" s="46">
        <v>0</v>
      </c>
      <c r="Y2015" s="46" t="s">
        <v>74</v>
      </c>
      <c r="Z2015" s="46">
        <v>0</v>
      </c>
      <c r="AA2015" s="46" t="s">
        <v>74</v>
      </c>
      <c r="AB2015" s="46">
        <v>0</v>
      </c>
      <c r="AC2015" s="46" t="s">
        <v>74</v>
      </c>
      <c r="AD2015" s="46">
        <v>0</v>
      </c>
      <c r="AE2015" s="46" t="s">
        <v>74</v>
      </c>
      <c r="AF2015" s="46">
        <v>0</v>
      </c>
      <c r="AG2015" s="46" t="s">
        <v>74</v>
      </c>
      <c r="AH2015" s="46">
        <v>0</v>
      </c>
      <c r="AI2015" s="46" t="s">
        <v>74</v>
      </c>
      <c r="AJ2015" s="46">
        <v>0</v>
      </c>
      <c r="AK2015" s="46" t="s">
        <v>74</v>
      </c>
      <c r="AL2015" s="46">
        <v>0</v>
      </c>
      <c r="AM2015" s="46" t="s">
        <v>74</v>
      </c>
      <c r="AN2015" s="50"/>
      <c r="AO2015" s="46"/>
      <c r="AP2015" s="46"/>
      <c r="AQ2015" s="46"/>
      <c r="AR2015" s="46"/>
      <c r="AS2015" s="46"/>
      <c r="AT2015" s="46"/>
      <c r="AU2015" s="46"/>
      <c r="AV2015" s="46"/>
      <c r="AW2015" s="46"/>
      <c r="AX2015" s="46"/>
      <c r="AY2015" s="46"/>
      <c r="AZ2015" s="46"/>
      <c r="BA2015" s="46"/>
      <c r="BB2015" s="46"/>
      <c r="BC2015" s="46"/>
      <c r="BD2015" s="46"/>
      <c r="BE2015" s="46"/>
      <c r="BF2015" s="46"/>
      <c r="BG2015" s="46"/>
      <c r="BH2015" s="46"/>
      <c r="BI2015" s="46"/>
      <c r="BJ2015" s="46"/>
      <c r="BK2015" s="46"/>
      <c r="BL2015" s="46"/>
      <c r="BM2015" s="46"/>
      <c r="BN2015" s="46"/>
      <c r="BO2015" s="46"/>
      <c r="BP2015" s="46"/>
      <c r="BQ2015" s="46"/>
      <c r="BR2015" s="46"/>
      <c r="BS2015" s="46"/>
      <c r="BT2015" s="46"/>
      <c r="BU2015" s="46"/>
      <c r="BV2015" s="46"/>
      <c r="BW2015" s="46"/>
      <c r="BX2015" s="46"/>
      <c r="BY2015" s="46"/>
      <c r="BZ2015" s="46"/>
      <c r="CA2015" s="46"/>
      <c r="CB2015" s="46"/>
      <c r="CC2015" s="46"/>
    </row>
    <row r="2016" spans="7:81" x14ac:dyDescent="0.25">
      <c r="G2016" t="s">
        <v>135</v>
      </c>
      <c r="H2016" s="40">
        <v>42192</v>
      </c>
      <c r="I2016" s="46">
        <v>6</v>
      </c>
      <c r="J2016" s="46">
        <v>0</v>
      </c>
      <c r="K2016" s="46" t="s">
        <v>74</v>
      </c>
      <c r="L2016" s="46">
        <v>0</v>
      </c>
      <c r="M2016" s="46" t="s">
        <v>74</v>
      </c>
      <c r="N2016" s="46">
        <v>0</v>
      </c>
      <c r="O2016" s="46" t="s">
        <v>74</v>
      </c>
      <c r="P2016" s="46">
        <v>0</v>
      </c>
      <c r="Q2016" s="46" t="s">
        <v>74</v>
      </c>
      <c r="R2016" s="46">
        <v>0</v>
      </c>
      <c r="S2016" s="46" t="s">
        <v>74</v>
      </c>
      <c r="T2016" s="46">
        <v>0</v>
      </c>
      <c r="U2016" s="46" t="s">
        <v>74</v>
      </c>
      <c r="V2016" s="46">
        <v>0</v>
      </c>
      <c r="W2016" s="46" t="s">
        <v>74</v>
      </c>
      <c r="X2016" s="46">
        <v>0</v>
      </c>
      <c r="Y2016" s="46" t="s">
        <v>74</v>
      </c>
      <c r="Z2016" s="46">
        <v>0</v>
      </c>
      <c r="AA2016" s="46" t="s">
        <v>74</v>
      </c>
      <c r="AB2016" s="46">
        <v>0</v>
      </c>
      <c r="AC2016" s="46" t="s">
        <v>74</v>
      </c>
      <c r="AD2016" s="46">
        <v>0</v>
      </c>
      <c r="AE2016" s="46" t="s">
        <v>74</v>
      </c>
      <c r="AF2016" s="46">
        <v>0</v>
      </c>
      <c r="AG2016" s="46" t="s">
        <v>74</v>
      </c>
      <c r="AH2016" s="46">
        <v>0</v>
      </c>
      <c r="AI2016" s="46" t="s">
        <v>74</v>
      </c>
      <c r="AJ2016" s="46">
        <v>0</v>
      </c>
      <c r="AK2016" s="46" t="s">
        <v>74</v>
      </c>
      <c r="AL2016" s="46">
        <v>0</v>
      </c>
      <c r="AM2016" s="46" t="s">
        <v>74</v>
      </c>
      <c r="AN2016" s="50"/>
      <c r="AO2016" s="46"/>
      <c r="AP2016" s="46"/>
      <c r="AQ2016" s="46"/>
      <c r="AR2016" s="46"/>
      <c r="AS2016" s="46"/>
      <c r="AT2016" s="46"/>
      <c r="AU2016" s="46"/>
      <c r="AV2016" s="46"/>
      <c r="AW2016" s="46"/>
      <c r="AX2016" s="46"/>
      <c r="AY2016" s="46"/>
      <c r="AZ2016" s="46"/>
      <c r="BA2016" s="46"/>
      <c r="BB2016" s="46"/>
      <c r="BC2016" s="46"/>
      <c r="BD2016" s="46"/>
      <c r="BE2016" s="46"/>
      <c r="BF2016" s="46"/>
      <c r="BG2016" s="46"/>
      <c r="BH2016" s="46"/>
      <c r="BI2016" s="46"/>
      <c r="BJ2016" s="46"/>
      <c r="BK2016" s="46"/>
      <c r="BL2016" s="46"/>
      <c r="BM2016" s="46"/>
      <c r="BN2016" s="46"/>
      <c r="BO2016" s="46"/>
      <c r="BP2016" s="46"/>
      <c r="BQ2016" s="46"/>
      <c r="BR2016" s="46"/>
      <c r="BS2016" s="46"/>
      <c r="BT2016" s="46"/>
      <c r="BU2016" s="46"/>
      <c r="BV2016" s="46"/>
      <c r="BW2016" s="46"/>
      <c r="BX2016" s="46"/>
      <c r="BY2016" s="46"/>
      <c r="BZ2016" s="46"/>
      <c r="CA2016" s="46"/>
      <c r="CB2016" s="46"/>
      <c r="CC2016" s="46"/>
    </row>
    <row r="2017" spans="7:81" x14ac:dyDescent="0.25">
      <c r="G2017" t="s">
        <v>135</v>
      </c>
      <c r="H2017" s="40">
        <v>42193</v>
      </c>
      <c r="I2017" s="46">
        <v>0.5</v>
      </c>
      <c r="J2017" s="46">
        <v>0</v>
      </c>
      <c r="K2017" s="46" t="s">
        <v>74</v>
      </c>
      <c r="L2017" s="46">
        <v>0</v>
      </c>
      <c r="M2017" s="46" t="s">
        <v>74</v>
      </c>
      <c r="N2017" s="46">
        <v>0</v>
      </c>
      <c r="O2017" s="46" t="s">
        <v>74</v>
      </c>
      <c r="P2017" s="46">
        <v>0</v>
      </c>
      <c r="Q2017" s="46" t="s">
        <v>74</v>
      </c>
      <c r="R2017" s="46">
        <v>0</v>
      </c>
      <c r="S2017" s="46" t="s">
        <v>74</v>
      </c>
      <c r="T2017" s="46">
        <v>0</v>
      </c>
      <c r="U2017" s="46" t="s">
        <v>74</v>
      </c>
      <c r="V2017" s="46">
        <v>0</v>
      </c>
      <c r="W2017" s="46" t="s">
        <v>74</v>
      </c>
      <c r="X2017" s="46">
        <v>0</v>
      </c>
      <c r="Y2017" s="46" t="s">
        <v>74</v>
      </c>
      <c r="Z2017" s="46">
        <v>0</v>
      </c>
      <c r="AA2017" s="46">
        <v>0</v>
      </c>
      <c r="AB2017" s="46">
        <v>0</v>
      </c>
      <c r="AC2017" s="46">
        <v>3.8666666666666667</v>
      </c>
      <c r="AD2017" s="46">
        <v>0</v>
      </c>
      <c r="AE2017" s="46">
        <v>0.73333333333333339</v>
      </c>
      <c r="AF2017" s="46">
        <v>0</v>
      </c>
      <c r="AG2017" s="46">
        <v>8.3333333333333329E-2</v>
      </c>
      <c r="AH2017" s="46">
        <v>0</v>
      </c>
      <c r="AI2017" s="46">
        <v>2.3666666666666667</v>
      </c>
      <c r="AJ2017" s="46">
        <v>0</v>
      </c>
      <c r="AK2017" s="46">
        <v>0</v>
      </c>
      <c r="AL2017" s="46">
        <v>0</v>
      </c>
      <c r="AM2017" s="46">
        <v>13.166666666666666</v>
      </c>
      <c r="AN2017" s="50"/>
      <c r="AO2017" s="46"/>
      <c r="AP2017" s="46"/>
      <c r="AQ2017" s="46"/>
      <c r="AR2017" s="46"/>
      <c r="AS2017" s="46"/>
      <c r="AT2017" s="46"/>
      <c r="AU2017" s="46"/>
      <c r="AV2017" s="46"/>
      <c r="AW2017" s="46"/>
      <c r="AX2017" s="46"/>
      <c r="AY2017" s="46"/>
      <c r="AZ2017" s="46"/>
      <c r="BA2017" s="46"/>
      <c r="BB2017" s="46"/>
      <c r="BC2017" s="46"/>
      <c r="BD2017" s="46"/>
      <c r="BE2017" s="46"/>
      <c r="BF2017" s="46"/>
      <c r="BG2017" s="46"/>
      <c r="BH2017" s="46"/>
      <c r="BI2017" s="46">
        <v>0</v>
      </c>
      <c r="BJ2017" s="46">
        <v>0</v>
      </c>
      <c r="BK2017" s="46">
        <v>0</v>
      </c>
      <c r="BL2017" s="46">
        <v>0.8</v>
      </c>
      <c r="BM2017" s="46">
        <v>6.3</v>
      </c>
      <c r="BN2017" s="46">
        <v>4.5</v>
      </c>
      <c r="BO2017" s="46">
        <v>0</v>
      </c>
      <c r="BP2017" s="46">
        <v>0.9</v>
      </c>
      <c r="BQ2017" s="46">
        <v>1.3</v>
      </c>
      <c r="BR2017" s="46">
        <v>0.25</v>
      </c>
      <c r="BS2017" s="46">
        <v>0</v>
      </c>
      <c r="BT2017" s="46">
        <v>0</v>
      </c>
      <c r="BU2017" s="46">
        <v>6.5</v>
      </c>
      <c r="BV2017" s="46">
        <v>0</v>
      </c>
      <c r="BW2017" s="46">
        <v>0.6</v>
      </c>
      <c r="BX2017" s="46">
        <v>0</v>
      </c>
      <c r="BY2017" s="46">
        <v>0</v>
      </c>
      <c r="BZ2017" s="46">
        <v>0</v>
      </c>
      <c r="CA2017" s="46">
        <v>13.5</v>
      </c>
      <c r="CB2017" s="46">
        <v>13</v>
      </c>
      <c r="CC2017" s="46">
        <v>13</v>
      </c>
    </row>
    <row r="2018" spans="7:81" x14ac:dyDescent="0.25">
      <c r="G2018" t="s">
        <v>135</v>
      </c>
      <c r="H2018" s="40">
        <v>42194</v>
      </c>
      <c r="I2018" s="46">
        <v>4</v>
      </c>
      <c r="J2018" s="46">
        <v>0</v>
      </c>
      <c r="K2018" s="46" t="s">
        <v>74</v>
      </c>
      <c r="L2018" s="46">
        <v>0</v>
      </c>
      <c r="M2018" s="46" t="s">
        <v>74</v>
      </c>
      <c r="N2018" s="46">
        <v>0</v>
      </c>
      <c r="O2018" s="46" t="s">
        <v>74</v>
      </c>
      <c r="P2018" s="46">
        <v>0</v>
      </c>
      <c r="Q2018" s="46" t="s">
        <v>74</v>
      </c>
      <c r="R2018" s="46">
        <v>0</v>
      </c>
      <c r="S2018" s="46" t="s">
        <v>74</v>
      </c>
      <c r="T2018" s="46">
        <v>0</v>
      </c>
      <c r="U2018" s="46" t="s">
        <v>74</v>
      </c>
      <c r="V2018" s="46">
        <v>0</v>
      </c>
      <c r="W2018" s="46" t="s">
        <v>74</v>
      </c>
      <c r="X2018" s="46">
        <v>0</v>
      </c>
      <c r="Y2018" s="46" t="s">
        <v>74</v>
      </c>
      <c r="Z2018" s="46">
        <v>43.306995196773087</v>
      </c>
      <c r="AA2018" s="46" t="s">
        <v>74</v>
      </c>
      <c r="AB2018" s="46">
        <v>0</v>
      </c>
      <c r="AC2018" s="46" t="s">
        <v>74</v>
      </c>
      <c r="AD2018" s="46">
        <v>0</v>
      </c>
      <c r="AE2018" s="46" t="s">
        <v>74</v>
      </c>
      <c r="AF2018" s="46">
        <v>0</v>
      </c>
      <c r="AG2018" s="46" t="s">
        <v>74</v>
      </c>
      <c r="AH2018" s="46">
        <v>0</v>
      </c>
      <c r="AI2018" s="46" t="s">
        <v>74</v>
      </c>
      <c r="AJ2018" s="46">
        <v>0</v>
      </c>
      <c r="AK2018" s="46" t="s">
        <v>74</v>
      </c>
      <c r="AL2018" s="46">
        <v>0</v>
      </c>
      <c r="AM2018" s="46" t="s">
        <v>74</v>
      </c>
      <c r="AN2018" s="50"/>
      <c r="AO2018" s="46"/>
      <c r="AP2018" s="46"/>
      <c r="AQ2018" s="46"/>
      <c r="AR2018" s="46"/>
      <c r="AS2018" s="46"/>
      <c r="AT2018" s="46"/>
      <c r="AU2018" s="46"/>
      <c r="AV2018" s="46"/>
      <c r="AW2018" s="46"/>
      <c r="AX2018" s="46"/>
      <c r="AY2018" s="46"/>
      <c r="AZ2018" s="46"/>
      <c r="BA2018" s="46"/>
      <c r="BB2018" s="46"/>
      <c r="BC2018" s="46"/>
      <c r="BD2018" s="46"/>
      <c r="BE2018" s="46"/>
      <c r="BF2018" s="46"/>
      <c r="BG2018" s="46"/>
      <c r="BH2018" s="46"/>
      <c r="BI2018" s="46"/>
      <c r="BJ2018" s="46"/>
      <c r="BK2018" s="46"/>
      <c r="BL2018" s="46"/>
      <c r="BM2018" s="46"/>
      <c r="BN2018" s="46"/>
      <c r="BO2018" s="46"/>
      <c r="BP2018" s="46"/>
      <c r="BQ2018" s="46"/>
      <c r="BR2018" s="46"/>
      <c r="BS2018" s="46"/>
      <c r="BT2018" s="46"/>
      <c r="BU2018" s="46"/>
      <c r="BV2018" s="46"/>
      <c r="BW2018" s="46"/>
      <c r="BX2018" s="46"/>
      <c r="BY2018" s="46"/>
      <c r="BZ2018" s="46"/>
      <c r="CA2018" s="46"/>
      <c r="CB2018" s="46"/>
      <c r="CC2018" s="46"/>
    </row>
    <row r="2019" spans="7:81" x14ac:dyDescent="0.25">
      <c r="G2019" t="s">
        <v>135</v>
      </c>
      <c r="H2019" s="40">
        <v>42195</v>
      </c>
      <c r="I2019" s="46">
        <v>1</v>
      </c>
      <c r="J2019" s="46">
        <v>0</v>
      </c>
      <c r="K2019" s="46" t="s">
        <v>74</v>
      </c>
      <c r="L2019" s="46">
        <v>0</v>
      </c>
      <c r="M2019" s="46" t="s">
        <v>74</v>
      </c>
      <c r="N2019" s="46">
        <v>0</v>
      </c>
      <c r="O2019" s="46" t="s">
        <v>74</v>
      </c>
      <c r="P2019" s="46">
        <v>0</v>
      </c>
      <c r="Q2019" s="46" t="s">
        <v>74</v>
      </c>
      <c r="R2019" s="46">
        <v>0</v>
      </c>
      <c r="S2019" s="46" t="s">
        <v>74</v>
      </c>
      <c r="T2019" s="46">
        <v>0</v>
      </c>
      <c r="U2019" s="46" t="s">
        <v>74</v>
      </c>
      <c r="V2019" s="46">
        <v>0</v>
      </c>
      <c r="W2019" s="46" t="s">
        <v>74</v>
      </c>
      <c r="X2019" s="46">
        <v>0</v>
      </c>
      <c r="Y2019" s="46" t="s">
        <v>74</v>
      </c>
      <c r="Z2019" s="46">
        <v>0</v>
      </c>
      <c r="AA2019" s="46" t="s">
        <v>74</v>
      </c>
      <c r="AB2019" s="46">
        <v>0</v>
      </c>
      <c r="AC2019" s="46" t="s">
        <v>74</v>
      </c>
      <c r="AD2019" s="46">
        <v>0</v>
      </c>
      <c r="AE2019" s="46" t="s">
        <v>74</v>
      </c>
      <c r="AF2019" s="46">
        <v>0</v>
      </c>
      <c r="AG2019" s="46" t="s">
        <v>74</v>
      </c>
      <c r="AH2019" s="46">
        <v>0</v>
      </c>
      <c r="AI2019" s="46" t="s">
        <v>74</v>
      </c>
      <c r="AJ2019" s="46">
        <v>0</v>
      </c>
      <c r="AK2019" s="46" t="s">
        <v>74</v>
      </c>
      <c r="AL2019" s="46">
        <v>0</v>
      </c>
      <c r="AM2019" s="46" t="s">
        <v>74</v>
      </c>
      <c r="AN2019" s="50"/>
      <c r="AO2019" s="46"/>
      <c r="AP2019" s="46"/>
      <c r="AQ2019" s="46"/>
      <c r="AR2019" s="46"/>
      <c r="AS2019" s="46"/>
      <c r="AT2019" s="46"/>
      <c r="AU2019" s="46"/>
      <c r="AV2019" s="46"/>
      <c r="AW2019" s="46"/>
      <c r="AX2019" s="46"/>
      <c r="AY2019" s="46"/>
      <c r="AZ2019" s="46"/>
      <c r="BA2019" s="46"/>
      <c r="BB2019" s="46"/>
      <c r="BC2019" s="46"/>
      <c r="BD2019" s="46"/>
      <c r="BE2019" s="46"/>
      <c r="BF2019" s="46"/>
      <c r="BG2019" s="46"/>
      <c r="BH2019" s="46"/>
      <c r="BI2019" s="46"/>
      <c r="BJ2019" s="46"/>
      <c r="BK2019" s="46"/>
      <c r="BL2019" s="46"/>
      <c r="BM2019" s="46"/>
      <c r="BN2019" s="46"/>
      <c r="BO2019" s="46"/>
      <c r="BP2019" s="46"/>
      <c r="BQ2019" s="46"/>
      <c r="BR2019" s="46"/>
      <c r="BS2019" s="46"/>
      <c r="BT2019" s="46"/>
      <c r="BU2019" s="46"/>
      <c r="BV2019" s="46"/>
      <c r="BW2019" s="46"/>
      <c r="BX2019" s="46"/>
      <c r="BY2019" s="46"/>
      <c r="BZ2019" s="46"/>
      <c r="CA2019" s="46"/>
      <c r="CB2019" s="46"/>
      <c r="CC2019" s="46"/>
    </row>
    <row r="2020" spans="7:81" x14ac:dyDescent="0.25">
      <c r="G2020" t="s">
        <v>135</v>
      </c>
      <c r="H2020" s="40">
        <v>42196</v>
      </c>
      <c r="I2020" s="46">
        <v>0</v>
      </c>
      <c r="J2020" s="46">
        <v>0</v>
      </c>
      <c r="K2020" s="46" t="s">
        <v>74</v>
      </c>
      <c r="L2020" s="46">
        <v>0</v>
      </c>
      <c r="M2020" s="46" t="s">
        <v>74</v>
      </c>
      <c r="N2020" s="46">
        <v>0</v>
      </c>
      <c r="O2020" s="46" t="s">
        <v>74</v>
      </c>
      <c r="P2020" s="46">
        <v>0</v>
      </c>
      <c r="Q2020" s="46" t="s">
        <v>74</v>
      </c>
      <c r="R2020" s="46">
        <v>0</v>
      </c>
      <c r="S2020" s="46" t="s">
        <v>74</v>
      </c>
      <c r="T2020" s="46">
        <v>0</v>
      </c>
      <c r="U2020" s="46" t="s">
        <v>74</v>
      </c>
      <c r="V2020" s="46">
        <v>0</v>
      </c>
      <c r="W2020" s="46" t="s">
        <v>74</v>
      </c>
      <c r="X2020" s="46">
        <v>0</v>
      </c>
      <c r="Y2020" s="46" t="s">
        <v>74</v>
      </c>
      <c r="Z2020" s="46">
        <v>0</v>
      </c>
      <c r="AA2020" s="46" t="s">
        <v>74</v>
      </c>
      <c r="AB2020" s="46">
        <v>0</v>
      </c>
      <c r="AC2020" s="46" t="s">
        <v>74</v>
      </c>
      <c r="AD2020" s="46">
        <v>0</v>
      </c>
      <c r="AE2020" s="46" t="s">
        <v>74</v>
      </c>
      <c r="AF2020" s="46">
        <v>0</v>
      </c>
      <c r="AG2020" s="46" t="s">
        <v>74</v>
      </c>
      <c r="AH2020" s="46">
        <v>0</v>
      </c>
      <c r="AI2020" s="46" t="s">
        <v>74</v>
      </c>
      <c r="AJ2020" s="46">
        <v>0</v>
      </c>
      <c r="AK2020" s="46" t="s">
        <v>74</v>
      </c>
      <c r="AL2020" s="46">
        <v>0</v>
      </c>
      <c r="AM2020" s="46" t="s">
        <v>74</v>
      </c>
      <c r="AN2020" s="50"/>
      <c r="AO2020" s="46"/>
      <c r="AP2020" s="46"/>
      <c r="AQ2020" s="46"/>
      <c r="AR2020" s="46"/>
      <c r="AS2020" s="46"/>
      <c r="AT2020" s="46"/>
      <c r="AU2020" s="46"/>
      <c r="AV2020" s="46"/>
      <c r="AW2020" s="46"/>
      <c r="AX2020" s="46"/>
      <c r="AY2020" s="46"/>
      <c r="AZ2020" s="46"/>
      <c r="BA2020" s="46"/>
      <c r="BB2020" s="46"/>
      <c r="BC2020" s="46"/>
      <c r="BD2020" s="46"/>
      <c r="BE2020" s="46"/>
      <c r="BF2020" s="46"/>
      <c r="BG2020" s="46"/>
      <c r="BH2020" s="46"/>
      <c r="BI2020" s="46"/>
      <c r="BJ2020" s="46"/>
      <c r="BK2020" s="46"/>
      <c r="BL2020" s="46"/>
      <c r="BM2020" s="46"/>
      <c r="BN2020" s="46"/>
      <c r="BO2020" s="46"/>
      <c r="BP2020" s="46"/>
      <c r="BQ2020" s="46"/>
      <c r="BR2020" s="46"/>
      <c r="BS2020" s="46"/>
      <c r="BT2020" s="46"/>
      <c r="BU2020" s="46"/>
      <c r="BV2020" s="46"/>
      <c r="BW2020" s="46"/>
      <c r="BX2020" s="46"/>
      <c r="BY2020" s="46"/>
      <c r="BZ2020" s="46"/>
      <c r="CA2020" s="46"/>
      <c r="CB2020" s="46"/>
      <c r="CC2020" s="46"/>
    </row>
    <row r="2021" spans="7:81" x14ac:dyDescent="0.25">
      <c r="G2021" t="s">
        <v>135</v>
      </c>
      <c r="H2021" s="40">
        <v>42197</v>
      </c>
      <c r="I2021" s="46">
        <v>0</v>
      </c>
      <c r="J2021" s="46">
        <v>0</v>
      </c>
      <c r="K2021" s="46" t="s">
        <v>74</v>
      </c>
      <c r="L2021" s="46">
        <v>0</v>
      </c>
      <c r="M2021" s="46" t="s">
        <v>74</v>
      </c>
      <c r="N2021" s="46">
        <v>0</v>
      </c>
      <c r="O2021" s="46" t="s">
        <v>74</v>
      </c>
      <c r="P2021" s="46">
        <v>0</v>
      </c>
      <c r="Q2021" s="46" t="s">
        <v>74</v>
      </c>
      <c r="R2021" s="46">
        <v>0</v>
      </c>
      <c r="S2021" s="46" t="s">
        <v>74</v>
      </c>
      <c r="T2021" s="46">
        <v>0</v>
      </c>
      <c r="U2021" s="46" t="s">
        <v>74</v>
      </c>
      <c r="V2021" s="46">
        <v>0</v>
      </c>
      <c r="W2021" s="46" t="s">
        <v>74</v>
      </c>
      <c r="X2021" s="46">
        <v>0</v>
      </c>
      <c r="Y2021" s="46" t="s">
        <v>74</v>
      </c>
      <c r="Z2021" s="46">
        <v>0</v>
      </c>
      <c r="AA2021" s="46" t="s">
        <v>74</v>
      </c>
      <c r="AB2021" s="46">
        <v>0</v>
      </c>
      <c r="AC2021" s="46" t="s">
        <v>74</v>
      </c>
      <c r="AD2021" s="46">
        <v>0</v>
      </c>
      <c r="AE2021" s="46" t="s">
        <v>74</v>
      </c>
      <c r="AF2021" s="46">
        <v>0</v>
      </c>
      <c r="AG2021" s="46" t="s">
        <v>74</v>
      </c>
      <c r="AH2021" s="46">
        <v>0</v>
      </c>
      <c r="AI2021" s="46" t="s">
        <v>74</v>
      </c>
      <c r="AJ2021" s="46">
        <v>0</v>
      </c>
      <c r="AK2021" s="46" t="s">
        <v>74</v>
      </c>
      <c r="AL2021" s="46">
        <v>0</v>
      </c>
      <c r="AM2021" s="46" t="s">
        <v>74</v>
      </c>
      <c r="AN2021" s="50"/>
      <c r="AO2021" s="46"/>
      <c r="AP2021" s="46"/>
      <c r="AQ2021" s="46"/>
      <c r="AR2021" s="46"/>
      <c r="AS2021" s="46"/>
      <c r="AT2021" s="46"/>
      <c r="AU2021" s="46"/>
      <c r="AV2021" s="46"/>
      <c r="AW2021" s="46"/>
      <c r="AX2021" s="46"/>
      <c r="AY2021" s="46"/>
      <c r="AZ2021" s="46"/>
      <c r="BA2021" s="46"/>
      <c r="BB2021" s="46"/>
      <c r="BC2021" s="46"/>
      <c r="BD2021" s="46"/>
      <c r="BE2021" s="46"/>
      <c r="BF2021" s="46"/>
      <c r="BG2021" s="46"/>
      <c r="BH2021" s="46"/>
      <c r="BI2021" s="46"/>
      <c r="BJ2021" s="46"/>
      <c r="BK2021" s="46"/>
      <c r="BL2021" s="46"/>
      <c r="BM2021" s="46"/>
      <c r="BN2021" s="46"/>
      <c r="BO2021" s="46"/>
      <c r="BP2021" s="46"/>
      <c r="BQ2021" s="46"/>
      <c r="BR2021" s="46"/>
      <c r="BS2021" s="46"/>
      <c r="BT2021" s="46"/>
      <c r="BU2021" s="46"/>
      <c r="BV2021" s="46"/>
      <c r="BW2021" s="46"/>
      <c r="BX2021" s="46"/>
      <c r="BY2021" s="46"/>
      <c r="BZ2021" s="46"/>
      <c r="CA2021" s="46"/>
      <c r="CB2021" s="46"/>
      <c r="CC2021" s="46"/>
    </row>
    <row r="2022" spans="7:81" x14ac:dyDescent="0.25">
      <c r="G2022" t="s">
        <v>135</v>
      </c>
      <c r="H2022" s="40">
        <v>42198</v>
      </c>
      <c r="I2022" s="46">
        <v>0</v>
      </c>
      <c r="J2022" s="46">
        <v>0</v>
      </c>
      <c r="K2022" s="46" t="s">
        <v>74</v>
      </c>
      <c r="L2022" s="46">
        <v>0</v>
      </c>
      <c r="M2022" s="46" t="s">
        <v>74</v>
      </c>
      <c r="N2022" s="46">
        <v>0</v>
      </c>
      <c r="O2022" s="46" t="s">
        <v>74</v>
      </c>
      <c r="P2022" s="46">
        <v>0</v>
      </c>
      <c r="Q2022" s="46" t="s">
        <v>74</v>
      </c>
      <c r="R2022" s="46">
        <v>0</v>
      </c>
      <c r="S2022" s="46" t="s">
        <v>74</v>
      </c>
      <c r="T2022" s="46">
        <v>0</v>
      </c>
      <c r="U2022" s="46" t="s">
        <v>74</v>
      </c>
      <c r="V2022" s="46">
        <v>0</v>
      </c>
      <c r="W2022" s="46" t="s">
        <v>74</v>
      </c>
      <c r="X2022" s="46">
        <v>0</v>
      </c>
      <c r="Y2022" s="46" t="s">
        <v>74</v>
      </c>
      <c r="Z2022" s="46">
        <v>0</v>
      </c>
      <c r="AA2022" s="46" t="s">
        <v>74</v>
      </c>
      <c r="AB2022" s="46">
        <v>0</v>
      </c>
      <c r="AC2022" s="46" t="s">
        <v>74</v>
      </c>
      <c r="AD2022" s="46">
        <v>0</v>
      </c>
      <c r="AE2022" s="46" t="s">
        <v>74</v>
      </c>
      <c r="AF2022" s="46">
        <v>0</v>
      </c>
      <c r="AG2022" s="46" t="s">
        <v>74</v>
      </c>
      <c r="AH2022" s="46">
        <v>0</v>
      </c>
      <c r="AI2022" s="46" t="s">
        <v>74</v>
      </c>
      <c r="AJ2022" s="46">
        <v>0</v>
      </c>
      <c r="AK2022" s="46" t="s">
        <v>74</v>
      </c>
      <c r="AL2022" s="46">
        <v>0</v>
      </c>
      <c r="AM2022" s="46" t="s">
        <v>74</v>
      </c>
      <c r="AN2022" s="50"/>
      <c r="AO2022" s="46"/>
      <c r="AP2022" s="46"/>
      <c r="AQ2022" s="46"/>
      <c r="AR2022" s="46"/>
      <c r="AS2022" s="46"/>
      <c r="AT2022" s="46"/>
      <c r="AU2022" s="46"/>
      <c r="AV2022" s="46"/>
      <c r="AW2022" s="46"/>
      <c r="AX2022" s="46"/>
      <c r="AY2022" s="46"/>
      <c r="AZ2022" s="46"/>
      <c r="BA2022" s="46"/>
      <c r="BB2022" s="46"/>
      <c r="BC2022" s="46"/>
      <c r="BD2022" s="46"/>
      <c r="BE2022" s="46"/>
      <c r="BF2022" s="46"/>
      <c r="BG2022" s="46"/>
      <c r="BH2022" s="46"/>
      <c r="BI2022" s="46"/>
      <c r="BJ2022" s="46"/>
      <c r="BK2022" s="46"/>
      <c r="BL2022" s="46"/>
      <c r="BM2022" s="46"/>
      <c r="BN2022" s="46"/>
      <c r="BO2022" s="46"/>
      <c r="BP2022" s="46"/>
      <c r="BQ2022" s="46"/>
      <c r="BR2022" s="46"/>
      <c r="BS2022" s="46"/>
      <c r="BT2022" s="46"/>
      <c r="BU2022" s="46"/>
      <c r="BV2022" s="46"/>
      <c r="BW2022" s="46"/>
      <c r="BX2022" s="46"/>
      <c r="BY2022" s="46"/>
      <c r="BZ2022" s="46"/>
      <c r="CA2022" s="46"/>
      <c r="CB2022" s="46"/>
      <c r="CC2022" s="46"/>
    </row>
    <row r="2023" spans="7:81" x14ac:dyDescent="0.25">
      <c r="G2023" t="s">
        <v>135</v>
      </c>
      <c r="H2023" s="40">
        <v>42199</v>
      </c>
      <c r="I2023" s="46">
        <v>0</v>
      </c>
      <c r="J2023" s="46">
        <v>0</v>
      </c>
      <c r="K2023" s="46" t="s">
        <v>74</v>
      </c>
      <c r="L2023" s="46">
        <v>0</v>
      </c>
      <c r="M2023" s="46" t="s">
        <v>74</v>
      </c>
      <c r="N2023" s="46">
        <v>0</v>
      </c>
      <c r="O2023" s="46" t="s">
        <v>74</v>
      </c>
      <c r="P2023" s="46">
        <v>0</v>
      </c>
      <c r="Q2023" s="46" t="s">
        <v>74</v>
      </c>
      <c r="R2023" s="46">
        <v>0</v>
      </c>
      <c r="S2023" s="46" t="s">
        <v>74</v>
      </c>
      <c r="T2023" s="46">
        <v>0</v>
      </c>
      <c r="U2023" s="46" t="s">
        <v>74</v>
      </c>
      <c r="V2023" s="46">
        <v>0</v>
      </c>
      <c r="W2023" s="46" t="s">
        <v>74</v>
      </c>
      <c r="X2023" s="46">
        <v>0</v>
      </c>
      <c r="Y2023" s="46" t="s">
        <v>74</v>
      </c>
      <c r="Z2023" s="46">
        <v>0</v>
      </c>
      <c r="AA2023" s="46" t="s">
        <v>74</v>
      </c>
      <c r="AB2023" s="46">
        <v>0</v>
      </c>
      <c r="AC2023" s="46" t="s">
        <v>74</v>
      </c>
      <c r="AD2023" s="46">
        <v>0</v>
      </c>
      <c r="AE2023" s="46" t="s">
        <v>74</v>
      </c>
      <c r="AF2023" s="46">
        <v>0</v>
      </c>
      <c r="AG2023" s="46" t="s">
        <v>74</v>
      </c>
      <c r="AH2023" s="46">
        <v>0</v>
      </c>
      <c r="AI2023" s="46" t="s">
        <v>74</v>
      </c>
      <c r="AJ2023" s="46">
        <v>0</v>
      </c>
      <c r="AK2023" s="46" t="s">
        <v>74</v>
      </c>
      <c r="AL2023" s="46">
        <v>0</v>
      </c>
      <c r="AM2023" s="46" t="s">
        <v>74</v>
      </c>
      <c r="AN2023" s="50"/>
      <c r="AO2023" s="46"/>
      <c r="AP2023" s="46"/>
      <c r="AQ2023" s="46"/>
      <c r="AR2023" s="46"/>
      <c r="AS2023" s="46"/>
      <c r="AT2023" s="46"/>
      <c r="AU2023" s="46"/>
      <c r="AV2023" s="46"/>
      <c r="AW2023" s="46"/>
      <c r="AX2023" s="46"/>
      <c r="AY2023" s="46"/>
      <c r="AZ2023" s="46"/>
      <c r="BA2023" s="46"/>
      <c r="BB2023" s="46"/>
      <c r="BC2023" s="46"/>
      <c r="BD2023" s="46"/>
      <c r="BE2023" s="46"/>
      <c r="BF2023" s="46"/>
      <c r="BG2023" s="46"/>
      <c r="BH2023" s="46"/>
      <c r="BI2023" s="46"/>
      <c r="BJ2023" s="46"/>
      <c r="BK2023" s="46"/>
      <c r="BL2023" s="46"/>
      <c r="BM2023" s="46"/>
      <c r="BN2023" s="46"/>
      <c r="BO2023" s="46"/>
      <c r="BP2023" s="46"/>
      <c r="BQ2023" s="46"/>
      <c r="BR2023" s="46"/>
      <c r="BS2023" s="46"/>
      <c r="BT2023" s="46"/>
      <c r="BU2023" s="46"/>
      <c r="BV2023" s="46"/>
      <c r="BW2023" s="46"/>
      <c r="BX2023" s="46"/>
      <c r="BY2023" s="46"/>
      <c r="BZ2023" s="46"/>
      <c r="CA2023" s="46"/>
      <c r="CB2023" s="46"/>
      <c r="CC2023" s="46"/>
    </row>
    <row r="2024" spans="7:81" x14ac:dyDescent="0.25">
      <c r="G2024" t="s">
        <v>135</v>
      </c>
      <c r="H2024" s="40">
        <v>42200</v>
      </c>
      <c r="I2024" s="46">
        <v>1.5</v>
      </c>
      <c r="J2024" s="46">
        <v>0</v>
      </c>
      <c r="K2024" s="46">
        <v>1.1499999999999999</v>
      </c>
      <c r="L2024" s="46">
        <v>0</v>
      </c>
      <c r="M2024" s="46">
        <v>0</v>
      </c>
      <c r="N2024" s="46">
        <v>0</v>
      </c>
      <c r="O2024" s="46">
        <v>0.125</v>
      </c>
      <c r="P2024" s="46">
        <v>42.339942176004833</v>
      </c>
      <c r="Q2024" s="46">
        <v>0.96666666666666667</v>
      </c>
      <c r="R2024" s="46">
        <v>43.79119153444843</v>
      </c>
      <c r="S2024" s="46">
        <v>0.16666666666666666</v>
      </c>
      <c r="T2024" s="46">
        <v>0</v>
      </c>
      <c r="U2024" s="46">
        <v>0.69999999999999984</v>
      </c>
      <c r="V2024" s="46">
        <v>0</v>
      </c>
      <c r="W2024" s="46">
        <v>0</v>
      </c>
      <c r="X2024" s="46">
        <v>0</v>
      </c>
      <c r="Y2024" s="46">
        <v>0.21666666666666667</v>
      </c>
      <c r="Z2024" s="46">
        <v>0</v>
      </c>
      <c r="AA2024" s="46" t="s">
        <v>74</v>
      </c>
      <c r="AB2024" s="46">
        <v>0</v>
      </c>
      <c r="AC2024" s="46" t="s">
        <v>74</v>
      </c>
      <c r="AD2024" s="46">
        <v>0</v>
      </c>
      <c r="AE2024" s="46" t="s">
        <v>74</v>
      </c>
      <c r="AF2024" s="46">
        <v>0</v>
      </c>
      <c r="AG2024" s="46" t="s">
        <v>74</v>
      </c>
      <c r="AH2024" s="46">
        <v>0</v>
      </c>
      <c r="AI2024" s="46" t="s">
        <v>74</v>
      </c>
      <c r="AJ2024" s="46">
        <v>0</v>
      </c>
      <c r="AK2024" s="46" t="s">
        <v>74</v>
      </c>
      <c r="AL2024" s="46">
        <v>0</v>
      </c>
      <c r="AM2024" s="46" t="s">
        <v>74</v>
      </c>
      <c r="AN2024" s="50"/>
      <c r="AO2024" s="46">
        <v>1.2</v>
      </c>
      <c r="AP2024" s="46">
        <v>1.1000000000000001</v>
      </c>
      <c r="AQ2024" s="46">
        <v>0</v>
      </c>
      <c r="AR2024" s="46">
        <v>0</v>
      </c>
      <c r="AS2024" s="46">
        <v>0.25</v>
      </c>
      <c r="AT2024" s="46">
        <v>0.6</v>
      </c>
      <c r="AU2024" s="46">
        <v>0.9</v>
      </c>
      <c r="AV2024" s="46">
        <v>1.4</v>
      </c>
      <c r="AW2024" s="46">
        <v>0</v>
      </c>
      <c r="AX2024" s="46">
        <v>0</v>
      </c>
      <c r="AY2024" s="46">
        <v>0.5</v>
      </c>
      <c r="AZ2024" s="46">
        <v>0</v>
      </c>
      <c r="BA2024" s="46">
        <v>0.7</v>
      </c>
      <c r="BB2024" s="46">
        <v>1.4</v>
      </c>
      <c r="BC2024" s="46">
        <v>0</v>
      </c>
      <c r="BD2024" s="46">
        <v>0</v>
      </c>
      <c r="BE2024" s="46">
        <v>0</v>
      </c>
      <c r="BF2024" s="46">
        <v>0.22</v>
      </c>
      <c r="BG2024" s="46">
        <v>0.23</v>
      </c>
      <c r="BH2024" s="46">
        <v>0.2</v>
      </c>
      <c r="BI2024" s="46"/>
      <c r="BJ2024" s="46"/>
      <c r="BK2024" s="46"/>
      <c r="BL2024" s="46"/>
      <c r="BM2024" s="46"/>
      <c r="BN2024" s="46"/>
      <c r="BO2024" s="46"/>
      <c r="BP2024" s="46"/>
      <c r="BQ2024" s="46"/>
      <c r="BR2024" s="46"/>
      <c r="BS2024" s="46"/>
      <c r="BT2024" s="46"/>
      <c r="BU2024" s="46"/>
      <c r="BV2024" s="46"/>
      <c r="BW2024" s="46"/>
      <c r="BX2024" s="46"/>
      <c r="BY2024" s="46"/>
      <c r="BZ2024" s="46"/>
      <c r="CA2024" s="46"/>
      <c r="CB2024" s="46"/>
      <c r="CC2024" s="46"/>
    </row>
    <row r="2025" spans="7:81" x14ac:dyDescent="0.25">
      <c r="G2025" t="s">
        <v>135</v>
      </c>
      <c r="H2025" s="40">
        <v>42201</v>
      </c>
      <c r="I2025" s="46">
        <v>0</v>
      </c>
      <c r="J2025" s="46">
        <v>0</v>
      </c>
      <c r="K2025" s="46" t="s">
        <v>74</v>
      </c>
      <c r="L2025" s="46">
        <v>0</v>
      </c>
      <c r="M2025" s="46" t="s">
        <v>74</v>
      </c>
      <c r="N2025" s="46">
        <v>0</v>
      </c>
      <c r="O2025" s="46" t="s">
        <v>74</v>
      </c>
      <c r="P2025" s="46">
        <v>0</v>
      </c>
      <c r="Q2025" s="46" t="s">
        <v>74</v>
      </c>
      <c r="R2025" s="46">
        <v>0</v>
      </c>
      <c r="S2025" s="46" t="s">
        <v>74</v>
      </c>
      <c r="T2025" s="46">
        <v>0</v>
      </c>
      <c r="U2025" s="46" t="s">
        <v>74</v>
      </c>
      <c r="V2025" s="46">
        <v>0</v>
      </c>
      <c r="W2025" s="46" t="s">
        <v>74</v>
      </c>
      <c r="X2025" s="46">
        <v>0</v>
      </c>
      <c r="Y2025" s="46" t="s">
        <v>74</v>
      </c>
      <c r="Z2025" s="46">
        <v>0</v>
      </c>
      <c r="AA2025" s="46" t="s">
        <v>74</v>
      </c>
      <c r="AB2025" s="46">
        <v>0</v>
      </c>
      <c r="AC2025" s="46" t="s">
        <v>74</v>
      </c>
      <c r="AD2025" s="46">
        <v>0</v>
      </c>
      <c r="AE2025" s="46" t="s">
        <v>74</v>
      </c>
      <c r="AF2025" s="46">
        <v>0</v>
      </c>
      <c r="AG2025" s="46" t="s">
        <v>74</v>
      </c>
      <c r="AH2025" s="46">
        <v>0</v>
      </c>
      <c r="AI2025" s="46" t="s">
        <v>74</v>
      </c>
      <c r="AJ2025" s="46">
        <v>0</v>
      </c>
      <c r="AK2025" s="46" t="s">
        <v>74</v>
      </c>
      <c r="AL2025" s="46">
        <v>0</v>
      </c>
      <c r="AM2025" s="46" t="s">
        <v>74</v>
      </c>
      <c r="AN2025" s="50"/>
      <c r="AO2025" s="46"/>
      <c r="AP2025" s="46"/>
      <c r="AQ2025" s="46"/>
      <c r="AR2025" s="46"/>
      <c r="AS2025" s="46"/>
      <c r="AT2025" s="46"/>
      <c r="AU2025" s="46"/>
      <c r="AV2025" s="46"/>
      <c r="AW2025" s="46"/>
      <c r="AX2025" s="46"/>
      <c r="AY2025" s="46"/>
      <c r="AZ2025" s="46"/>
      <c r="BA2025" s="46"/>
      <c r="BB2025" s="46"/>
      <c r="BC2025" s="46"/>
      <c r="BD2025" s="46"/>
      <c r="BE2025" s="46"/>
      <c r="BF2025" s="46"/>
      <c r="BG2025" s="46"/>
      <c r="BH2025" s="46"/>
      <c r="BI2025" s="46"/>
      <c r="BJ2025" s="46"/>
      <c r="BK2025" s="46"/>
      <c r="BL2025" s="46"/>
      <c r="BM2025" s="46"/>
      <c r="BN2025" s="46"/>
      <c r="BO2025" s="46"/>
      <c r="BP2025" s="46"/>
      <c r="BQ2025" s="46"/>
      <c r="BR2025" s="46"/>
      <c r="BS2025" s="46"/>
      <c r="BT2025" s="46"/>
      <c r="BU2025" s="46"/>
      <c r="BV2025" s="46"/>
      <c r="BW2025" s="46"/>
      <c r="BX2025" s="46"/>
      <c r="BY2025" s="46"/>
      <c r="BZ2025" s="46"/>
      <c r="CA2025" s="46"/>
      <c r="CB2025" s="46"/>
      <c r="CC2025" s="46"/>
    </row>
    <row r="2026" spans="7:81" x14ac:dyDescent="0.25">
      <c r="G2026" t="s">
        <v>135</v>
      </c>
      <c r="H2026" s="40">
        <v>42202</v>
      </c>
      <c r="I2026" s="46">
        <v>0</v>
      </c>
      <c r="J2026" s="46">
        <v>0</v>
      </c>
      <c r="K2026" s="46" t="s">
        <v>74</v>
      </c>
      <c r="L2026" s="46">
        <v>0</v>
      </c>
      <c r="M2026" s="46" t="s">
        <v>74</v>
      </c>
      <c r="N2026" s="46">
        <v>0</v>
      </c>
      <c r="O2026" s="46" t="s">
        <v>74</v>
      </c>
      <c r="P2026" s="46">
        <v>0</v>
      </c>
      <c r="Q2026" s="46" t="s">
        <v>74</v>
      </c>
      <c r="R2026" s="46">
        <v>0</v>
      </c>
      <c r="S2026" s="46" t="s">
        <v>74</v>
      </c>
      <c r="T2026" s="46">
        <v>0</v>
      </c>
      <c r="U2026" s="46" t="s">
        <v>74</v>
      </c>
      <c r="V2026" s="46">
        <v>0</v>
      </c>
      <c r="W2026" s="46" t="s">
        <v>74</v>
      </c>
      <c r="X2026" s="46">
        <v>0</v>
      </c>
      <c r="Y2026" s="46" t="s">
        <v>74</v>
      </c>
      <c r="Z2026" s="46">
        <v>0</v>
      </c>
      <c r="AA2026" s="46" t="s">
        <v>74</v>
      </c>
      <c r="AB2026" s="46">
        <v>0</v>
      </c>
      <c r="AC2026" s="46" t="s">
        <v>74</v>
      </c>
      <c r="AD2026" s="46">
        <v>0</v>
      </c>
      <c r="AE2026" s="46" t="s">
        <v>74</v>
      </c>
      <c r="AF2026" s="46">
        <v>0</v>
      </c>
      <c r="AG2026" s="46" t="s">
        <v>74</v>
      </c>
      <c r="AH2026" s="46">
        <v>0</v>
      </c>
      <c r="AI2026" s="46" t="s">
        <v>74</v>
      </c>
      <c r="AJ2026" s="46">
        <v>0</v>
      </c>
      <c r="AK2026" s="46" t="s">
        <v>74</v>
      </c>
      <c r="AL2026" s="46">
        <v>0</v>
      </c>
      <c r="AM2026" s="46" t="s">
        <v>74</v>
      </c>
      <c r="AN2026" s="50"/>
      <c r="AO2026" s="46"/>
      <c r="AP2026" s="46"/>
      <c r="AQ2026" s="46"/>
      <c r="AR2026" s="46"/>
      <c r="AS2026" s="46"/>
      <c r="AT2026" s="46"/>
      <c r="AU2026" s="46"/>
      <c r="AV2026" s="46"/>
      <c r="AW2026" s="46"/>
      <c r="AX2026" s="46"/>
      <c r="AY2026" s="46"/>
      <c r="AZ2026" s="46"/>
      <c r="BA2026" s="46"/>
      <c r="BB2026" s="46"/>
      <c r="BC2026" s="46"/>
      <c r="BD2026" s="46"/>
      <c r="BE2026" s="46"/>
      <c r="BF2026" s="46"/>
      <c r="BG2026" s="46"/>
      <c r="BH2026" s="46"/>
      <c r="BI2026" s="46"/>
      <c r="BJ2026" s="46"/>
      <c r="BK2026" s="46"/>
      <c r="BL2026" s="46"/>
      <c r="BM2026" s="46"/>
      <c r="BN2026" s="46"/>
      <c r="BO2026" s="46"/>
      <c r="BP2026" s="46"/>
      <c r="BQ2026" s="46"/>
      <c r="BR2026" s="46"/>
      <c r="BS2026" s="46"/>
      <c r="BT2026" s="46"/>
      <c r="BU2026" s="46"/>
      <c r="BV2026" s="46"/>
      <c r="BW2026" s="46"/>
      <c r="BX2026" s="46"/>
      <c r="BY2026" s="46"/>
      <c r="BZ2026" s="46"/>
      <c r="CA2026" s="46"/>
      <c r="CB2026" s="46"/>
      <c r="CC2026" s="46"/>
    </row>
    <row r="2027" spans="7:81" x14ac:dyDescent="0.25">
      <c r="G2027" t="s">
        <v>135</v>
      </c>
      <c r="H2027" s="40">
        <v>42203</v>
      </c>
      <c r="I2027" s="46">
        <v>18</v>
      </c>
      <c r="J2027" s="46">
        <v>0</v>
      </c>
      <c r="K2027" s="46" t="s">
        <v>74</v>
      </c>
      <c r="L2027" s="46">
        <v>0</v>
      </c>
      <c r="M2027" s="46" t="s">
        <v>74</v>
      </c>
      <c r="N2027" s="46">
        <v>0</v>
      </c>
      <c r="O2027" s="46" t="s">
        <v>74</v>
      </c>
      <c r="P2027" s="46">
        <v>0</v>
      </c>
      <c r="Q2027" s="46" t="s">
        <v>74</v>
      </c>
      <c r="R2027" s="46">
        <v>0</v>
      </c>
      <c r="S2027" s="46" t="s">
        <v>74</v>
      </c>
      <c r="T2027" s="46">
        <v>0</v>
      </c>
      <c r="U2027" s="46" t="s">
        <v>74</v>
      </c>
      <c r="V2027" s="46">
        <v>0</v>
      </c>
      <c r="W2027" s="46" t="s">
        <v>74</v>
      </c>
      <c r="X2027" s="46">
        <v>0</v>
      </c>
      <c r="Y2027" s="46" t="s">
        <v>74</v>
      </c>
      <c r="Z2027" s="46">
        <v>0</v>
      </c>
      <c r="AA2027" s="46" t="s">
        <v>74</v>
      </c>
      <c r="AB2027" s="46">
        <v>0</v>
      </c>
      <c r="AC2027" s="46" t="s">
        <v>74</v>
      </c>
      <c r="AD2027" s="46">
        <v>0</v>
      </c>
      <c r="AE2027" s="46" t="s">
        <v>74</v>
      </c>
      <c r="AF2027" s="46">
        <v>0</v>
      </c>
      <c r="AG2027" s="46" t="s">
        <v>74</v>
      </c>
      <c r="AH2027" s="46">
        <v>0</v>
      </c>
      <c r="AI2027" s="46" t="s">
        <v>74</v>
      </c>
      <c r="AJ2027" s="46">
        <v>0</v>
      </c>
      <c r="AK2027" s="46" t="s">
        <v>74</v>
      </c>
      <c r="AL2027" s="46">
        <v>0</v>
      </c>
      <c r="AM2027" s="46" t="s">
        <v>74</v>
      </c>
      <c r="AN2027" s="50"/>
      <c r="AO2027" s="46"/>
      <c r="AP2027" s="46"/>
      <c r="AQ2027" s="46"/>
      <c r="AR2027" s="46"/>
      <c r="AS2027" s="46"/>
      <c r="AT2027" s="46"/>
      <c r="AU2027" s="46"/>
      <c r="AV2027" s="46"/>
      <c r="AW2027" s="46"/>
      <c r="AX2027" s="46"/>
      <c r="AY2027" s="46"/>
      <c r="AZ2027" s="46"/>
      <c r="BA2027" s="46"/>
      <c r="BB2027" s="46"/>
      <c r="BC2027" s="46"/>
      <c r="BD2027" s="46"/>
      <c r="BE2027" s="46"/>
      <c r="BF2027" s="46"/>
      <c r="BG2027" s="46"/>
      <c r="BH2027" s="46"/>
      <c r="BI2027" s="46"/>
      <c r="BJ2027" s="46"/>
      <c r="BK2027" s="46"/>
      <c r="BL2027" s="46"/>
      <c r="BM2027" s="46"/>
      <c r="BN2027" s="46"/>
      <c r="BO2027" s="46"/>
      <c r="BP2027" s="46"/>
      <c r="BQ2027" s="46"/>
      <c r="BR2027" s="46"/>
      <c r="BS2027" s="46"/>
      <c r="BT2027" s="46"/>
      <c r="BU2027" s="46"/>
      <c r="BV2027" s="46"/>
      <c r="BW2027" s="46"/>
      <c r="BX2027" s="46"/>
      <c r="BY2027" s="46"/>
      <c r="BZ2027" s="46"/>
      <c r="CA2027" s="46"/>
      <c r="CB2027" s="46"/>
      <c r="CC2027" s="46"/>
    </row>
    <row r="2028" spans="7:81" x14ac:dyDescent="0.25">
      <c r="G2028" t="s">
        <v>135</v>
      </c>
      <c r="H2028" s="40">
        <v>42204</v>
      </c>
      <c r="I2028" s="46">
        <v>1</v>
      </c>
      <c r="J2028" s="46">
        <v>0</v>
      </c>
      <c r="K2028" s="46" t="s">
        <v>74</v>
      </c>
      <c r="L2028" s="46">
        <v>0</v>
      </c>
      <c r="M2028" s="46" t="s">
        <v>74</v>
      </c>
      <c r="N2028" s="46">
        <v>0</v>
      </c>
      <c r="O2028" s="46" t="s">
        <v>74</v>
      </c>
      <c r="P2028" s="46">
        <v>0</v>
      </c>
      <c r="Q2028" s="46" t="s">
        <v>74</v>
      </c>
      <c r="R2028" s="46">
        <v>0</v>
      </c>
      <c r="S2028" s="46" t="s">
        <v>74</v>
      </c>
      <c r="T2028" s="46">
        <v>0</v>
      </c>
      <c r="U2028" s="46" t="s">
        <v>74</v>
      </c>
      <c r="V2028" s="46">
        <v>0</v>
      </c>
      <c r="W2028" s="46" t="s">
        <v>74</v>
      </c>
      <c r="X2028" s="46">
        <v>0</v>
      </c>
      <c r="Y2028" s="46" t="s">
        <v>74</v>
      </c>
      <c r="Z2028" s="46">
        <v>0</v>
      </c>
      <c r="AA2028" s="46" t="s">
        <v>74</v>
      </c>
      <c r="AB2028" s="46">
        <v>0</v>
      </c>
      <c r="AC2028" s="46" t="s">
        <v>74</v>
      </c>
      <c r="AD2028" s="46">
        <v>0</v>
      </c>
      <c r="AE2028" s="46" t="s">
        <v>74</v>
      </c>
      <c r="AF2028" s="46">
        <v>0</v>
      </c>
      <c r="AG2028" s="46" t="s">
        <v>74</v>
      </c>
      <c r="AH2028" s="46">
        <v>0</v>
      </c>
      <c r="AI2028" s="46" t="s">
        <v>74</v>
      </c>
      <c r="AJ2028" s="46">
        <v>0</v>
      </c>
      <c r="AK2028" s="46" t="s">
        <v>74</v>
      </c>
      <c r="AL2028" s="46">
        <v>0</v>
      </c>
      <c r="AM2028" s="46" t="s">
        <v>74</v>
      </c>
      <c r="AN2028" s="50"/>
      <c r="AO2028" s="46"/>
      <c r="AP2028" s="46"/>
      <c r="AQ2028" s="46"/>
      <c r="AR2028" s="46"/>
      <c r="AS2028" s="46"/>
      <c r="AT2028" s="46"/>
      <c r="AU2028" s="46"/>
      <c r="AV2028" s="46"/>
      <c r="AW2028" s="46"/>
      <c r="AX2028" s="46"/>
      <c r="AY2028" s="46"/>
      <c r="AZ2028" s="46"/>
      <c r="BA2028" s="46"/>
      <c r="BB2028" s="46"/>
      <c r="BC2028" s="46"/>
      <c r="BD2028" s="46"/>
      <c r="BE2028" s="46"/>
      <c r="BF2028" s="46"/>
      <c r="BG2028" s="46"/>
      <c r="BH2028" s="46"/>
      <c r="BI2028" s="46"/>
      <c r="BJ2028" s="46"/>
      <c r="BK2028" s="46"/>
      <c r="BL2028" s="46"/>
      <c r="BM2028" s="46"/>
      <c r="BN2028" s="46"/>
      <c r="BO2028" s="46"/>
      <c r="BP2028" s="46"/>
      <c r="BQ2028" s="46"/>
      <c r="BR2028" s="46"/>
      <c r="BS2028" s="46"/>
      <c r="BT2028" s="46"/>
      <c r="BU2028" s="46"/>
      <c r="BV2028" s="46"/>
      <c r="BW2028" s="46"/>
      <c r="BX2028" s="46"/>
      <c r="BY2028" s="46"/>
      <c r="BZ2028" s="46"/>
      <c r="CA2028" s="46"/>
      <c r="CB2028" s="46"/>
      <c r="CC2028" s="46"/>
    </row>
    <row r="2029" spans="7:81" x14ac:dyDescent="0.25">
      <c r="G2029" t="s">
        <v>135</v>
      </c>
      <c r="H2029" s="40">
        <v>42205</v>
      </c>
      <c r="I2029" s="46">
        <v>0</v>
      </c>
      <c r="J2029" s="46">
        <v>0</v>
      </c>
      <c r="K2029" s="46" t="s">
        <v>74</v>
      </c>
      <c r="L2029" s="46">
        <v>0</v>
      </c>
      <c r="M2029" s="46" t="s">
        <v>74</v>
      </c>
      <c r="N2029" s="46">
        <v>0</v>
      </c>
      <c r="O2029" s="46" t="s">
        <v>74</v>
      </c>
      <c r="P2029" s="46">
        <v>0</v>
      </c>
      <c r="Q2029" s="46" t="s">
        <v>74</v>
      </c>
      <c r="R2029" s="46">
        <v>0</v>
      </c>
      <c r="S2029" s="46" t="s">
        <v>74</v>
      </c>
      <c r="T2029" s="46">
        <v>0</v>
      </c>
      <c r="U2029" s="46" t="s">
        <v>74</v>
      </c>
      <c r="V2029" s="46">
        <v>0</v>
      </c>
      <c r="W2029" s="46" t="s">
        <v>74</v>
      </c>
      <c r="X2029" s="46">
        <v>0</v>
      </c>
      <c r="Y2029" s="46" t="s">
        <v>74</v>
      </c>
      <c r="Z2029" s="46">
        <v>0</v>
      </c>
      <c r="AA2029" s="46" t="s">
        <v>74</v>
      </c>
      <c r="AB2029" s="46">
        <v>0</v>
      </c>
      <c r="AC2029" s="46" t="s">
        <v>74</v>
      </c>
      <c r="AD2029" s="46">
        <v>0</v>
      </c>
      <c r="AE2029" s="46" t="s">
        <v>74</v>
      </c>
      <c r="AF2029" s="46">
        <v>0</v>
      </c>
      <c r="AG2029" s="46" t="s">
        <v>74</v>
      </c>
      <c r="AH2029" s="46">
        <v>0</v>
      </c>
      <c r="AI2029" s="46" t="s">
        <v>74</v>
      </c>
      <c r="AJ2029" s="46">
        <v>0</v>
      </c>
      <c r="AK2029" s="46" t="s">
        <v>74</v>
      </c>
      <c r="AL2029" s="46">
        <v>0</v>
      </c>
      <c r="AM2029" s="46" t="s">
        <v>74</v>
      </c>
      <c r="AN2029" s="50"/>
      <c r="AO2029" s="46"/>
      <c r="AP2029" s="46"/>
      <c r="AQ2029" s="46"/>
      <c r="AR2029" s="46"/>
      <c r="AS2029" s="46"/>
      <c r="AT2029" s="46"/>
      <c r="AU2029" s="46"/>
      <c r="AV2029" s="46"/>
      <c r="AW2029" s="46"/>
      <c r="AX2029" s="46"/>
      <c r="AY2029" s="46"/>
      <c r="AZ2029" s="46"/>
      <c r="BA2029" s="46"/>
      <c r="BB2029" s="46"/>
      <c r="BC2029" s="46"/>
      <c r="BD2029" s="46"/>
      <c r="BE2029" s="46"/>
      <c r="BF2029" s="46"/>
      <c r="BG2029" s="46"/>
      <c r="BH2029" s="46"/>
      <c r="BI2029" s="46"/>
      <c r="BJ2029" s="46"/>
      <c r="BK2029" s="46"/>
      <c r="BL2029" s="46"/>
      <c r="BM2029" s="46"/>
      <c r="BN2029" s="46"/>
      <c r="BO2029" s="46"/>
      <c r="BP2029" s="46"/>
      <c r="BQ2029" s="46"/>
      <c r="BR2029" s="46"/>
      <c r="BS2029" s="46"/>
      <c r="BT2029" s="46"/>
      <c r="BU2029" s="46"/>
      <c r="BV2029" s="46"/>
      <c r="BW2029" s="46"/>
      <c r="BX2029" s="46"/>
      <c r="BY2029" s="46"/>
      <c r="BZ2029" s="46"/>
      <c r="CA2029" s="46"/>
      <c r="CB2029" s="46"/>
      <c r="CC2029" s="46"/>
    </row>
    <row r="2030" spans="7:81" x14ac:dyDescent="0.25">
      <c r="G2030" t="s">
        <v>135</v>
      </c>
      <c r="H2030" s="40">
        <v>42206</v>
      </c>
      <c r="I2030" s="46">
        <v>0</v>
      </c>
      <c r="J2030" s="46">
        <v>0</v>
      </c>
      <c r="K2030" s="46" t="s">
        <v>74</v>
      </c>
      <c r="L2030" s="46">
        <v>0</v>
      </c>
      <c r="M2030" s="46" t="s">
        <v>74</v>
      </c>
      <c r="N2030" s="46">
        <v>0</v>
      </c>
      <c r="O2030" s="46" t="s">
        <v>74</v>
      </c>
      <c r="P2030" s="46">
        <v>0</v>
      </c>
      <c r="Q2030" s="46" t="s">
        <v>74</v>
      </c>
      <c r="R2030" s="46">
        <v>0</v>
      </c>
      <c r="S2030" s="46" t="s">
        <v>74</v>
      </c>
      <c r="T2030" s="46">
        <v>0</v>
      </c>
      <c r="U2030" s="46" t="s">
        <v>74</v>
      </c>
      <c r="V2030" s="46">
        <v>0</v>
      </c>
      <c r="W2030" s="46" t="s">
        <v>74</v>
      </c>
      <c r="X2030" s="46">
        <v>0</v>
      </c>
      <c r="Y2030" s="46" t="s">
        <v>74</v>
      </c>
      <c r="Z2030" s="46">
        <v>43.306995196773087</v>
      </c>
      <c r="AA2030" s="46" t="s">
        <v>74</v>
      </c>
      <c r="AB2030" s="46">
        <v>0</v>
      </c>
      <c r="AC2030" s="46" t="s">
        <v>74</v>
      </c>
      <c r="AD2030" s="46">
        <v>0</v>
      </c>
      <c r="AE2030" s="46" t="s">
        <v>74</v>
      </c>
      <c r="AF2030" s="46">
        <v>0</v>
      </c>
      <c r="AG2030" s="46" t="s">
        <v>74</v>
      </c>
      <c r="AH2030" s="46">
        <v>0</v>
      </c>
      <c r="AI2030" s="46" t="s">
        <v>74</v>
      </c>
      <c r="AJ2030" s="46">
        <v>0</v>
      </c>
      <c r="AK2030" s="46" t="s">
        <v>74</v>
      </c>
      <c r="AL2030" s="46">
        <v>0</v>
      </c>
      <c r="AM2030" s="46" t="s">
        <v>74</v>
      </c>
      <c r="AN2030" s="50"/>
      <c r="AO2030" s="46"/>
      <c r="AP2030" s="46"/>
      <c r="AQ2030" s="46"/>
      <c r="AR2030" s="46"/>
      <c r="AS2030" s="46"/>
      <c r="AT2030" s="46"/>
      <c r="AU2030" s="46"/>
      <c r="AV2030" s="46"/>
      <c r="AW2030" s="46"/>
      <c r="AX2030" s="46"/>
      <c r="AY2030" s="46"/>
      <c r="AZ2030" s="46"/>
      <c r="BA2030" s="46"/>
      <c r="BB2030" s="46"/>
      <c r="BC2030" s="46"/>
      <c r="BD2030" s="46"/>
      <c r="BE2030" s="46"/>
      <c r="BF2030" s="46"/>
      <c r="BG2030" s="46"/>
      <c r="BH2030" s="46"/>
      <c r="BI2030" s="46"/>
      <c r="BJ2030" s="46"/>
      <c r="BK2030" s="46"/>
      <c r="BL2030" s="46"/>
      <c r="BM2030" s="46"/>
      <c r="BN2030" s="46"/>
      <c r="BO2030" s="46"/>
      <c r="BP2030" s="46"/>
      <c r="BQ2030" s="46"/>
      <c r="BR2030" s="46"/>
      <c r="BS2030" s="46"/>
      <c r="BT2030" s="46"/>
      <c r="BU2030" s="46"/>
      <c r="BV2030" s="46"/>
      <c r="BW2030" s="46"/>
      <c r="BX2030" s="46"/>
      <c r="BY2030" s="46"/>
      <c r="BZ2030" s="46"/>
      <c r="CA2030" s="46"/>
      <c r="CB2030" s="46"/>
      <c r="CC2030" s="46"/>
    </row>
    <row r="2031" spans="7:81" x14ac:dyDescent="0.25">
      <c r="G2031" t="s">
        <v>135</v>
      </c>
      <c r="H2031" s="40">
        <v>42207</v>
      </c>
      <c r="I2031" s="46">
        <v>0</v>
      </c>
      <c r="J2031" s="46">
        <v>0</v>
      </c>
      <c r="K2031" s="46" t="s">
        <v>74</v>
      </c>
      <c r="L2031" s="46">
        <v>0</v>
      </c>
      <c r="M2031" s="46" t="s">
        <v>74</v>
      </c>
      <c r="N2031" s="46">
        <v>0</v>
      </c>
      <c r="O2031" s="46" t="s">
        <v>74</v>
      </c>
      <c r="P2031" s="46">
        <v>0</v>
      </c>
      <c r="Q2031" s="46" t="s">
        <v>74</v>
      </c>
      <c r="R2031" s="46">
        <v>0</v>
      </c>
      <c r="S2031" s="46" t="s">
        <v>74</v>
      </c>
      <c r="T2031" s="46">
        <v>0</v>
      </c>
      <c r="U2031" s="46" t="s">
        <v>74</v>
      </c>
      <c r="V2031" s="46">
        <v>0</v>
      </c>
      <c r="W2031" s="46" t="s">
        <v>74</v>
      </c>
      <c r="X2031" s="46">
        <v>0</v>
      </c>
      <c r="Y2031" s="46" t="s">
        <v>74</v>
      </c>
      <c r="Z2031" s="46">
        <v>0</v>
      </c>
      <c r="AA2031" s="46">
        <v>0.6333333333333333</v>
      </c>
      <c r="AB2031" s="46">
        <v>0</v>
      </c>
      <c r="AC2031" s="46">
        <v>3.1</v>
      </c>
      <c r="AD2031" s="46">
        <v>0</v>
      </c>
      <c r="AE2031" s="46">
        <v>0.26666666666666666</v>
      </c>
      <c r="AF2031" s="46">
        <v>0</v>
      </c>
      <c r="AG2031" s="46">
        <v>0.3</v>
      </c>
      <c r="AH2031" s="46">
        <v>0</v>
      </c>
      <c r="AI2031" s="46">
        <v>0.26</v>
      </c>
      <c r="AJ2031" s="46">
        <v>0</v>
      </c>
      <c r="AK2031" s="46">
        <v>0.93333333333333324</v>
      </c>
      <c r="AL2031" s="46">
        <v>0</v>
      </c>
      <c r="AM2031" s="46">
        <v>11.833333333333334</v>
      </c>
      <c r="AN2031" s="50"/>
      <c r="AO2031" s="46"/>
      <c r="AP2031" s="46"/>
      <c r="AQ2031" s="46"/>
      <c r="AR2031" s="46"/>
      <c r="AS2031" s="46"/>
      <c r="AT2031" s="46"/>
      <c r="AU2031" s="46"/>
      <c r="AV2031" s="46"/>
      <c r="AW2031" s="46"/>
      <c r="AX2031" s="46"/>
      <c r="AY2031" s="46"/>
      <c r="AZ2031" s="46"/>
      <c r="BA2031" s="46"/>
      <c r="BB2031" s="46"/>
      <c r="BC2031" s="46"/>
      <c r="BD2031" s="46"/>
      <c r="BE2031" s="46"/>
      <c r="BF2031" s="46"/>
      <c r="BG2031" s="46"/>
      <c r="BH2031" s="46"/>
      <c r="BI2031" s="46">
        <v>0</v>
      </c>
      <c r="BJ2031" s="46">
        <v>0.5</v>
      </c>
      <c r="BK2031" s="46">
        <v>1.4</v>
      </c>
      <c r="BL2031" s="46">
        <v>3.5</v>
      </c>
      <c r="BM2031" s="46">
        <v>3.7</v>
      </c>
      <c r="BN2031" s="46">
        <v>2.1</v>
      </c>
      <c r="BO2031" s="46">
        <v>0</v>
      </c>
      <c r="BP2031" s="46">
        <v>0.6</v>
      </c>
      <c r="BQ2031" s="46">
        <v>0.2</v>
      </c>
      <c r="BR2031" s="46">
        <v>0.7</v>
      </c>
      <c r="BS2031" s="46">
        <v>0</v>
      </c>
      <c r="BT2031" s="46">
        <v>0.2</v>
      </c>
      <c r="BU2031" s="46">
        <v>0.18</v>
      </c>
      <c r="BV2031" s="46">
        <v>0</v>
      </c>
      <c r="BW2031" s="46">
        <v>0.6</v>
      </c>
      <c r="BX2031" s="46">
        <v>0</v>
      </c>
      <c r="BY2031" s="46">
        <v>2.8</v>
      </c>
      <c r="BZ2031" s="46">
        <v>0</v>
      </c>
      <c r="CA2031" s="46">
        <v>13</v>
      </c>
      <c r="CB2031" s="46">
        <v>10.3</v>
      </c>
      <c r="CC2031" s="46">
        <v>12.2</v>
      </c>
    </row>
    <row r="2032" spans="7:81" x14ac:dyDescent="0.25">
      <c r="G2032" t="s">
        <v>135</v>
      </c>
      <c r="H2032" s="40">
        <v>42208</v>
      </c>
      <c r="I2032" s="46">
        <v>0</v>
      </c>
      <c r="J2032" s="46">
        <v>0</v>
      </c>
      <c r="K2032" s="46" t="s">
        <v>74</v>
      </c>
      <c r="L2032" s="46">
        <v>0</v>
      </c>
      <c r="M2032" s="46" t="s">
        <v>74</v>
      </c>
      <c r="N2032" s="46">
        <v>0</v>
      </c>
      <c r="O2032" s="46" t="s">
        <v>74</v>
      </c>
      <c r="P2032" s="46">
        <v>0</v>
      </c>
      <c r="Q2032" s="46" t="s">
        <v>74</v>
      </c>
      <c r="R2032" s="46">
        <v>0</v>
      </c>
      <c r="S2032" s="46" t="s">
        <v>74</v>
      </c>
      <c r="T2032" s="46">
        <v>0</v>
      </c>
      <c r="U2032" s="46" t="s">
        <v>74</v>
      </c>
      <c r="V2032" s="46">
        <v>0</v>
      </c>
      <c r="W2032" s="46" t="s">
        <v>74</v>
      </c>
      <c r="X2032" s="46">
        <v>0</v>
      </c>
      <c r="Y2032" s="46" t="s">
        <v>74</v>
      </c>
      <c r="Z2032" s="46">
        <v>0</v>
      </c>
      <c r="AA2032" s="46" t="s">
        <v>74</v>
      </c>
      <c r="AB2032" s="46">
        <v>0</v>
      </c>
      <c r="AC2032" s="46" t="s">
        <v>74</v>
      </c>
      <c r="AD2032" s="46">
        <v>0</v>
      </c>
      <c r="AE2032" s="46" t="s">
        <v>74</v>
      </c>
      <c r="AF2032" s="46">
        <v>0</v>
      </c>
      <c r="AG2032" s="46" t="s">
        <v>74</v>
      </c>
      <c r="AH2032" s="46">
        <v>0</v>
      </c>
      <c r="AI2032" s="46" t="s">
        <v>74</v>
      </c>
      <c r="AJ2032" s="46">
        <v>0</v>
      </c>
      <c r="AK2032" s="46" t="s">
        <v>74</v>
      </c>
      <c r="AL2032" s="46">
        <v>0</v>
      </c>
      <c r="AM2032" s="46" t="s">
        <v>74</v>
      </c>
      <c r="AN2032" s="50"/>
      <c r="AO2032" s="46"/>
      <c r="AP2032" s="46"/>
      <c r="AQ2032" s="46"/>
      <c r="AR2032" s="46"/>
      <c r="AS2032" s="46"/>
      <c r="AT2032" s="46"/>
      <c r="AU2032" s="46"/>
      <c r="AV2032" s="46"/>
      <c r="AW2032" s="46"/>
      <c r="AX2032" s="46"/>
      <c r="AY2032" s="46"/>
      <c r="AZ2032" s="46"/>
      <c r="BA2032" s="46"/>
      <c r="BB2032" s="46"/>
      <c r="BC2032" s="46"/>
      <c r="BD2032" s="46"/>
      <c r="BE2032" s="46"/>
      <c r="BF2032" s="46"/>
      <c r="BG2032" s="46"/>
      <c r="BH2032" s="46"/>
      <c r="BI2032" s="46"/>
      <c r="BJ2032" s="46"/>
      <c r="BK2032" s="46"/>
      <c r="BL2032" s="46"/>
      <c r="BM2032" s="46"/>
      <c r="BN2032" s="46"/>
      <c r="BO2032" s="46"/>
      <c r="BP2032" s="46"/>
      <c r="BQ2032" s="46"/>
      <c r="BR2032" s="46"/>
      <c r="BS2032" s="46"/>
      <c r="BT2032" s="46"/>
      <c r="BU2032" s="46"/>
      <c r="BV2032" s="46"/>
      <c r="BW2032" s="46"/>
      <c r="BX2032" s="46"/>
      <c r="BY2032" s="46"/>
      <c r="BZ2032" s="46"/>
      <c r="CA2032" s="46"/>
      <c r="CB2032" s="46"/>
      <c r="CC2032" s="46"/>
    </row>
    <row r="2033" spans="7:81" x14ac:dyDescent="0.25">
      <c r="G2033" t="s">
        <v>135</v>
      </c>
      <c r="H2033" s="40">
        <v>42209</v>
      </c>
      <c r="I2033" s="46">
        <v>0</v>
      </c>
      <c r="J2033" s="46">
        <v>0</v>
      </c>
      <c r="K2033" s="46" t="s">
        <v>74</v>
      </c>
      <c r="L2033" s="46">
        <v>0</v>
      </c>
      <c r="M2033" s="46" t="s">
        <v>74</v>
      </c>
      <c r="N2033" s="46">
        <v>0</v>
      </c>
      <c r="O2033" s="46" t="s">
        <v>74</v>
      </c>
      <c r="P2033" s="46">
        <v>0</v>
      </c>
      <c r="Q2033" s="46" t="s">
        <v>74</v>
      </c>
      <c r="R2033" s="46">
        <v>0</v>
      </c>
      <c r="S2033" s="46" t="s">
        <v>74</v>
      </c>
      <c r="T2033" s="46">
        <v>0</v>
      </c>
      <c r="U2033" s="46" t="s">
        <v>74</v>
      </c>
      <c r="V2033" s="46">
        <v>0</v>
      </c>
      <c r="W2033" s="46" t="s">
        <v>74</v>
      </c>
      <c r="X2033" s="46">
        <v>0</v>
      </c>
      <c r="Y2033" s="46" t="s">
        <v>74</v>
      </c>
      <c r="Z2033" s="46">
        <v>0</v>
      </c>
      <c r="AA2033" s="46" t="s">
        <v>74</v>
      </c>
      <c r="AB2033" s="46">
        <v>0</v>
      </c>
      <c r="AC2033" s="46" t="s">
        <v>74</v>
      </c>
      <c r="AD2033" s="46">
        <v>40.376134856147907</v>
      </c>
      <c r="AE2033" s="46" t="s">
        <v>74</v>
      </c>
      <c r="AF2033" s="46">
        <v>0</v>
      </c>
      <c r="AG2033" s="46" t="s">
        <v>74</v>
      </c>
      <c r="AH2033" s="46">
        <v>0</v>
      </c>
      <c r="AI2033" s="46" t="s">
        <v>74</v>
      </c>
      <c r="AJ2033" s="46">
        <v>0</v>
      </c>
      <c r="AK2033" s="46" t="s">
        <v>74</v>
      </c>
      <c r="AL2033" s="46">
        <v>0</v>
      </c>
      <c r="AM2033" s="46" t="s">
        <v>74</v>
      </c>
      <c r="AN2033" s="50"/>
      <c r="AO2033" s="46"/>
      <c r="AP2033" s="46"/>
      <c r="AQ2033" s="46"/>
      <c r="AR2033" s="46"/>
      <c r="AS2033" s="46"/>
      <c r="AT2033" s="46"/>
      <c r="AU2033" s="46"/>
      <c r="AV2033" s="46"/>
      <c r="AW2033" s="46"/>
      <c r="AX2033" s="46"/>
      <c r="AY2033" s="46"/>
      <c r="AZ2033" s="46"/>
      <c r="BA2033" s="46"/>
      <c r="BB2033" s="46"/>
      <c r="BC2033" s="46"/>
      <c r="BD2033" s="46"/>
      <c r="BE2033" s="46"/>
      <c r="BF2033" s="46"/>
      <c r="BG2033" s="46"/>
      <c r="BH2033" s="46"/>
      <c r="BI2033" s="46"/>
      <c r="BJ2033" s="46"/>
      <c r="BK2033" s="46"/>
      <c r="BL2033" s="46"/>
      <c r="BM2033" s="46"/>
      <c r="BN2033" s="46"/>
      <c r="BO2033" s="46"/>
      <c r="BP2033" s="46"/>
      <c r="BQ2033" s="46"/>
      <c r="BR2033" s="46"/>
      <c r="BS2033" s="46"/>
      <c r="BT2033" s="46"/>
      <c r="BU2033" s="46"/>
      <c r="BV2033" s="46"/>
      <c r="BW2033" s="46"/>
      <c r="BX2033" s="46"/>
      <c r="BY2033" s="46"/>
      <c r="BZ2033" s="46"/>
      <c r="CA2033" s="46"/>
      <c r="CB2033" s="46"/>
      <c r="CC2033" s="46"/>
    </row>
    <row r="2034" spans="7:81" x14ac:dyDescent="0.25">
      <c r="G2034" t="s">
        <v>135</v>
      </c>
      <c r="H2034" s="40">
        <v>42210</v>
      </c>
      <c r="I2034" s="46">
        <v>0</v>
      </c>
      <c r="J2034" s="46">
        <v>0</v>
      </c>
      <c r="K2034" s="46" t="s">
        <v>74</v>
      </c>
      <c r="L2034" s="46">
        <v>0</v>
      </c>
      <c r="M2034" s="46" t="s">
        <v>74</v>
      </c>
      <c r="N2034" s="46">
        <v>0</v>
      </c>
      <c r="O2034" s="46" t="s">
        <v>74</v>
      </c>
      <c r="P2034" s="46">
        <v>0</v>
      </c>
      <c r="Q2034" s="46" t="s">
        <v>74</v>
      </c>
      <c r="R2034" s="46">
        <v>0</v>
      </c>
      <c r="S2034" s="46" t="s">
        <v>74</v>
      </c>
      <c r="T2034" s="46">
        <v>0</v>
      </c>
      <c r="U2034" s="46" t="s">
        <v>74</v>
      </c>
      <c r="V2034" s="46">
        <v>0</v>
      </c>
      <c r="W2034" s="46" t="s">
        <v>74</v>
      </c>
      <c r="X2034" s="46">
        <v>40.635660446037043</v>
      </c>
      <c r="Y2034" s="46" t="s">
        <v>74</v>
      </c>
      <c r="Z2034" s="46">
        <v>0</v>
      </c>
      <c r="AA2034" s="46" t="s">
        <v>74</v>
      </c>
      <c r="AB2034" s="46">
        <v>0</v>
      </c>
      <c r="AC2034" s="46" t="s">
        <v>74</v>
      </c>
      <c r="AD2034" s="46">
        <v>0</v>
      </c>
      <c r="AE2034" s="46" t="s">
        <v>74</v>
      </c>
      <c r="AF2034" s="46">
        <v>0</v>
      </c>
      <c r="AG2034" s="46" t="s">
        <v>74</v>
      </c>
      <c r="AH2034" s="46">
        <v>0</v>
      </c>
      <c r="AI2034" s="46" t="s">
        <v>74</v>
      </c>
      <c r="AJ2034" s="46">
        <v>0</v>
      </c>
      <c r="AK2034" s="46" t="s">
        <v>74</v>
      </c>
      <c r="AL2034" s="46">
        <v>0</v>
      </c>
      <c r="AM2034" s="46" t="s">
        <v>74</v>
      </c>
      <c r="AN2034" s="50"/>
      <c r="AO2034" s="46"/>
      <c r="AP2034" s="46"/>
      <c r="AQ2034" s="46"/>
      <c r="AR2034" s="46"/>
      <c r="AS2034" s="46"/>
      <c r="AT2034" s="46"/>
      <c r="AU2034" s="46"/>
      <c r="AV2034" s="46"/>
      <c r="AW2034" s="46"/>
      <c r="AX2034" s="46"/>
      <c r="AY2034" s="46"/>
      <c r="AZ2034" s="46"/>
      <c r="BA2034" s="46"/>
      <c r="BB2034" s="46"/>
      <c r="BC2034" s="46"/>
      <c r="BD2034" s="46"/>
      <c r="BE2034" s="46"/>
      <c r="BF2034" s="46"/>
      <c r="BG2034" s="46"/>
      <c r="BH2034" s="46"/>
      <c r="BI2034" s="46"/>
      <c r="BJ2034" s="46"/>
      <c r="BK2034" s="46"/>
      <c r="BL2034" s="46"/>
      <c r="BM2034" s="46"/>
      <c r="BN2034" s="46"/>
      <c r="BO2034" s="46"/>
      <c r="BP2034" s="46"/>
      <c r="BQ2034" s="46"/>
      <c r="BR2034" s="46"/>
      <c r="BS2034" s="46"/>
      <c r="BT2034" s="46"/>
      <c r="BU2034" s="46"/>
      <c r="BV2034" s="46"/>
      <c r="BW2034" s="46"/>
      <c r="BX2034" s="46"/>
      <c r="BY2034" s="46"/>
      <c r="BZ2034" s="46"/>
      <c r="CA2034" s="46"/>
      <c r="CB2034" s="46"/>
      <c r="CC2034" s="46"/>
    </row>
    <row r="2035" spans="7:81" x14ac:dyDescent="0.25">
      <c r="G2035" t="s">
        <v>135</v>
      </c>
      <c r="H2035" s="40">
        <v>42211</v>
      </c>
      <c r="I2035" s="46">
        <v>0</v>
      </c>
      <c r="J2035" s="46">
        <v>0</v>
      </c>
      <c r="K2035" s="46" t="s">
        <v>74</v>
      </c>
      <c r="L2035" s="46">
        <v>0</v>
      </c>
      <c r="M2035" s="46" t="s">
        <v>74</v>
      </c>
      <c r="N2035" s="46">
        <v>0</v>
      </c>
      <c r="O2035" s="46" t="s">
        <v>74</v>
      </c>
      <c r="P2035" s="46">
        <v>0</v>
      </c>
      <c r="Q2035" s="46" t="s">
        <v>74</v>
      </c>
      <c r="R2035" s="46">
        <v>0</v>
      </c>
      <c r="S2035" s="46" t="s">
        <v>74</v>
      </c>
      <c r="T2035" s="46">
        <v>0</v>
      </c>
      <c r="U2035" s="46" t="s">
        <v>74</v>
      </c>
      <c r="V2035" s="46">
        <v>0</v>
      </c>
      <c r="W2035" s="46" t="s">
        <v>74</v>
      </c>
      <c r="X2035" s="46">
        <v>0</v>
      </c>
      <c r="Y2035" s="46" t="s">
        <v>74</v>
      </c>
      <c r="Z2035" s="46">
        <v>0</v>
      </c>
      <c r="AA2035" s="46" t="s">
        <v>74</v>
      </c>
      <c r="AB2035" s="46">
        <v>0</v>
      </c>
      <c r="AC2035" s="46" t="s">
        <v>74</v>
      </c>
      <c r="AD2035" s="46">
        <v>0</v>
      </c>
      <c r="AE2035" s="46" t="s">
        <v>74</v>
      </c>
      <c r="AF2035" s="46">
        <v>0</v>
      </c>
      <c r="AG2035" s="46" t="s">
        <v>74</v>
      </c>
      <c r="AH2035" s="46">
        <v>0</v>
      </c>
      <c r="AI2035" s="46" t="s">
        <v>74</v>
      </c>
      <c r="AJ2035" s="46">
        <v>0</v>
      </c>
      <c r="AK2035" s="46" t="s">
        <v>74</v>
      </c>
      <c r="AL2035" s="46">
        <v>0</v>
      </c>
      <c r="AM2035" s="46" t="s">
        <v>74</v>
      </c>
      <c r="AN2035" s="50"/>
      <c r="AO2035" s="46"/>
      <c r="AP2035" s="46"/>
      <c r="AQ2035" s="46"/>
      <c r="AR2035" s="46"/>
      <c r="AS2035" s="46"/>
      <c r="AT2035" s="46"/>
      <c r="AU2035" s="46"/>
      <c r="AV2035" s="46"/>
      <c r="AW2035" s="46"/>
      <c r="AX2035" s="46"/>
      <c r="AY2035" s="46"/>
      <c r="AZ2035" s="46"/>
      <c r="BA2035" s="46"/>
      <c r="BB2035" s="46"/>
      <c r="BC2035" s="46"/>
      <c r="BD2035" s="46"/>
      <c r="BE2035" s="46"/>
      <c r="BF2035" s="46"/>
      <c r="BG2035" s="46"/>
      <c r="BH2035" s="46"/>
      <c r="BI2035" s="46"/>
      <c r="BJ2035" s="46"/>
      <c r="BK2035" s="46"/>
      <c r="BL2035" s="46"/>
      <c r="BM2035" s="46"/>
      <c r="BN2035" s="46"/>
      <c r="BO2035" s="46"/>
      <c r="BP2035" s="46"/>
      <c r="BQ2035" s="46"/>
      <c r="BR2035" s="46"/>
      <c r="BS2035" s="46"/>
      <c r="BT2035" s="46"/>
      <c r="BU2035" s="46"/>
      <c r="BV2035" s="46"/>
      <c r="BW2035" s="46"/>
      <c r="BX2035" s="46"/>
      <c r="BY2035" s="46"/>
      <c r="BZ2035" s="46"/>
      <c r="CA2035" s="46"/>
      <c r="CB2035" s="46"/>
      <c r="CC2035" s="46"/>
    </row>
    <row r="2036" spans="7:81" x14ac:dyDescent="0.25">
      <c r="G2036" t="s">
        <v>135</v>
      </c>
      <c r="H2036" s="40">
        <v>42212</v>
      </c>
      <c r="I2036" s="46">
        <v>1.5</v>
      </c>
      <c r="J2036" s="46">
        <v>0</v>
      </c>
      <c r="K2036" s="46" t="s">
        <v>74</v>
      </c>
      <c r="L2036" s="46">
        <v>0</v>
      </c>
      <c r="M2036" s="46" t="s">
        <v>74</v>
      </c>
      <c r="N2036" s="46">
        <v>0</v>
      </c>
      <c r="O2036" s="46" t="s">
        <v>74</v>
      </c>
      <c r="P2036" s="46">
        <v>0</v>
      </c>
      <c r="Q2036" s="46" t="s">
        <v>74</v>
      </c>
      <c r="R2036" s="46">
        <v>0</v>
      </c>
      <c r="S2036" s="46" t="s">
        <v>74</v>
      </c>
      <c r="T2036" s="46">
        <v>0</v>
      </c>
      <c r="U2036" s="46" t="s">
        <v>74</v>
      </c>
      <c r="V2036" s="46">
        <v>0</v>
      </c>
      <c r="W2036" s="46" t="s">
        <v>74</v>
      </c>
      <c r="X2036" s="46">
        <v>0</v>
      </c>
      <c r="Y2036" s="46" t="s">
        <v>74</v>
      </c>
      <c r="Z2036" s="46">
        <v>0</v>
      </c>
      <c r="AA2036" s="46" t="s">
        <v>74</v>
      </c>
      <c r="AB2036" s="46">
        <v>0</v>
      </c>
      <c r="AC2036" s="46" t="s">
        <v>74</v>
      </c>
      <c r="AD2036" s="46">
        <v>0</v>
      </c>
      <c r="AE2036" s="46" t="s">
        <v>74</v>
      </c>
      <c r="AF2036" s="46">
        <v>0</v>
      </c>
      <c r="AG2036" s="46" t="s">
        <v>74</v>
      </c>
      <c r="AH2036" s="46">
        <v>0</v>
      </c>
      <c r="AI2036" s="46" t="s">
        <v>74</v>
      </c>
      <c r="AJ2036" s="46">
        <v>0</v>
      </c>
      <c r="AK2036" s="46" t="s">
        <v>74</v>
      </c>
      <c r="AL2036" s="46">
        <v>0</v>
      </c>
      <c r="AM2036" s="46" t="s">
        <v>74</v>
      </c>
      <c r="AN2036" s="50"/>
      <c r="AO2036" s="46"/>
      <c r="AP2036" s="46"/>
      <c r="AQ2036" s="46"/>
      <c r="AR2036" s="46"/>
      <c r="AS2036" s="46"/>
      <c r="AT2036" s="46"/>
      <c r="AU2036" s="46"/>
      <c r="AV2036" s="46"/>
      <c r="AW2036" s="46"/>
      <c r="AX2036" s="46"/>
      <c r="AY2036" s="46"/>
      <c r="AZ2036" s="46"/>
      <c r="BA2036" s="46"/>
      <c r="BB2036" s="46"/>
      <c r="BC2036" s="46"/>
      <c r="BD2036" s="46"/>
      <c r="BE2036" s="46"/>
      <c r="BF2036" s="46"/>
      <c r="BG2036" s="46"/>
      <c r="BH2036" s="46"/>
      <c r="BI2036" s="46"/>
      <c r="BJ2036" s="46"/>
      <c r="BK2036" s="46"/>
      <c r="BL2036" s="46"/>
      <c r="BM2036" s="46"/>
      <c r="BN2036" s="46"/>
      <c r="BO2036" s="46"/>
      <c r="BP2036" s="46"/>
      <c r="BQ2036" s="46"/>
      <c r="BR2036" s="46"/>
      <c r="BS2036" s="46"/>
      <c r="BT2036" s="46"/>
      <c r="BU2036" s="46"/>
      <c r="BV2036" s="46"/>
      <c r="BW2036" s="46"/>
      <c r="BX2036" s="46"/>
      <c r="BY2036" s="46"/>
      <c r="BZ2036" s="46"/>
      <c r="CA2036" s="46"/>
      <c r="CB2036" s="46"/>
      <c r="CC2036" s="46"/>
    </row>
    <row r="2037" spans="7:81" x14ac:dyDescent="0.25">
      <c r="G2037" t="s">
        <v>135</v>
      </c>
      <c r="H2037" s="40">
        <v>42213</v>
      </c>
      <c r="I2037" s="46">
        <v>0</v>
      </c>
      <c r="J2037" s="46">
        <v>0</v>
      </c>
      <c r="K2037" s="46" t="s">
        <v>74</v>
      </c>
      <c r="L2037" s="46">
        <v>0</v>
      </c>
      <c r="M2037" s="46" t="s">
        <v>74</v>
      </c>
      <c r="N2037" s="46">
        <v>0</v>
      </c>
      <c r="O2037" s="46" t="s">
        <v>74</v>
      </c>
      <c r="P2037" s="46">
        <v>0</v>
      </c>
      <c r="Q2037" s="46" t="s">
        <v>74</v>
      </c>
      <c r="R2037" s="46">
        <v>0</v>
      </c>
      <c r="S2037" s="46" t="s">
        <v>74</v>
      </c>
      <c r="T2037" s="46">
        <v>0</v>
      </c>
      <c r="U2037" s="46" t="s">
        <v>74</v>
      </c>
      <c r="V2037" s="46">
        <v>0</v>
      </c>
      <c r="W2037" s="46" t="s">
        <v>74</v>
      </c>
      <c r="X2037" s="46">
        <v>0</v>
      </c>
      <c r="Y2037" s="46" t="s">
        <v>74</v>
      </c>
      <c r="Z2037" s="46">
        <v>0</v>
      </c>
      <c r="AA2037" s="46" t="s">
        <v>74</v>
      </c>
      <c r="AB2037" s="46">
        <v>0</v>
      </c>
      <c r="AC2037" s="46" t="s">
        <v>74</v>
      </c>
      <c r="AD2037" s="46">
        <v>0</v>
      </c>
      <c r="AE2037" s="46" t="s">
        <v>74</v>
      </c>
      <c r="AF2037" s="46">
        <v>0</v>
      </c>
      <c r="AG2037" s="46" t="s">
        <v>74</v>
      </c>
      <c r="AH2037" s="46">
        <v>0</v>
      </c>
      <c r="AI2037" s="46" t="s">
        <v>74</v>
      </c>
      <c r="AJ2037" s="46">
        <v>0</v>
      </c>
      <c r="AK2037" s="46" t="s">
        <v>74</v>
      </c>
      <c r="AL2037" s="46">
        <v>0</v>
      </c>
      <c r="AM2037" s="46" t="s">
        <v>74</v>
      </c>
      <c r="AN2037" s="50"/>
      <c r="AO2037" s="46"/>
      <c r="AP2037" s="46"/>
      <c r="AQ2037" s="46"/>
      <c r="AR2037" s="46"/>
      <c r="AS2037" s="46"/>
      <c r="AT2037" s="46"/>
      <c r="AU2037" s="46"/>
      <c r="AV2037" s="46"/>
      <c r="AW2037" s="46"/>
      <c r="AX2037" s="46"/>
      <c r="AY2037" s="46"/>
      <c r="AZ2037" s="46"/>
      <c r="BA2037" s="46"/>
      <c r="BB2037" s="46"/>
      <c r="BC2037" s="46"/>
      <c r="BD2037" s="46"/>
      <c r="BE2037" s="46"/>
      <c r="BF2037" s="46"/>
      <c r="BG2037" s="46"/>
      <c r="BH2037" s="46"/>
      <c r="BI2037" s="46"/>
      <c r="BJ2037" s="46"/>
      <c r="BK2037" s="46"/>
      <c r="BL2037" s="46"/>
      <c r="BM2037" s="46"/>
      <c r="BN2037" s="46"/>
      <c r="BO2037" s="46"/>
      <c r="BP2037" s="46"/>
      <c r="BQ2037" s="46"/>
      <c r="BR2037" s="46"/>
      <c r="BS2037" s="46"/>
      <c r="BT2037" s="46"/>
      <c r="BU2037" s="46"/>
      <c r="BV2037" s="46"/>
      <c r="BW2037" s="46"/>
      <c r="BX2037" s="46"/>
      <c r="BY2037" s="46"/>
      <c r="BZ2037" s="46"/>
      <c r="CA2037" s="46"/>
      <c r="CB2037" s="46"/>
      <c r="CC2037" s="46"/>
    </row>
    <row r="2038" spans="7:81" x14ac:dyDescent="0.25">
      <c r="G2038" t="s">
        <v>135</v>
      </c>
      <c r="H2038" s="40">
        <v>42214</v>
      </c>
      <c r="I2038" s="46">
        <v>1</v>
      </c>
      <c r="J2038" s="46">
        <v>0</v>
      </c>
      <c r="K2038" s="46">
        <v>2.9</v>
      </c>
      <c r="L2038" s="46">
        <v>0</v>
      </c>
      <c r="M2038" s="46">
        <v>0.5</v>
      </c>
      <c r="N2038" s="46">
        <v>0</v>
      </c>
      <c r="O2038" s="46">
        <v>0.45</v>
      </c>
      <c r="P2038" s="46">
        <v>0</v>
      </c>
      <c r="Q2038" s="46">
        <v>1.8666666666666665</v>
      </c>
      <c r="R2038" s="46">
        <v>0</v>
      </c>
      <c r="S2038" s="46">
        <v>1.5999999999999999</v>
      </c>
      <c r="T2038" s="46">
        <v>0</v>
      </c>
      <c r="U2038" s="46">
        <v>0.52666666666666673</v>
      </c>
      <c r="V2038" s="46">
        <v>0</v>
      </c>
      <c r="W2038" s="46">
        <v>2.7666666666666671</v>
      </c>
      <c r="X2038" s="46">
        <v>0</v>
      </c>
      <c r="Y2038" s="46">
        <v>0.46666666666666662</v>
      </c>
      <c r="Z2038" s="46">
        <v>0</v>
      </c>
      <c r="AA2038" s="46" t="s">
        <v>74</v>
      </c>
      <c r="AB2038" s="46">
        <v>0</v>
      </c>
      <c r="AC2038" s="46" t="s">
        <v>74</v>
      </c>
      <c r="AD2038" s="46">
        <v>0</v>
      </c>
      <c r="AE2038" s="46" t="s">
        <v>74</v>
      </c>
      <c r="AF2038" s="46">
        <v>0</v>
      </c>
      <c r="AG2038" s="46" t="s">
        <v>74</v>
      </c>
      <c r="AH2038" s="46">
        <v>0</v>
      </c>
      <c r="AI2038" s="46" t="s">
        <v>74</v>
      </c>
      <c r="AJ2038" s="46">
        <v>0</v>
      </c>
      <c r="AK2038" s="46" t="s">
        <v>74</v>
      </c>
      <c r="AL2038" s="46">
        <v>0</v>
      </c>
      <c r="AM2038" s="46" t="s">
        <v>74</v>
      </c>
      <c r="AN2038" s="50"/>
      <c r="AO2038" s="46">
        <v>5</v>
      </c>
      <c r="AP2038" s="46">
        <v>0.8</v>
      </c>
      <c r="AQ2038" s="46">
        <v>0.5</v>
      </c>
      <c r="AR2038" s="46">
        <v>0.5</v>
      </c>
      <c r="AS2038" s="46">
        <v>0.4</v>
      </c>
      <c r="AT2038" s="46">
        <v>0.6</v>
      </c>
      <c r="AU2038" s="46">
        <v>1.6</v>
      </c>
      <c r="AV2038" s="46">
        <v>3.4</v>
      </c>
      <c r="AW2038" s="46">
        <v>2.1</v>
      </c>
      <c r="AX2038" s="46">
        <v>1.5</v>
      </c>
      <c r="AY2038" s="46">
        <v>1.2</v>
      </c>
      <c r="AZ2038" s="46">
        <v>0.18</v>
      </c>
      <c r="BA2038" s="46">
        <v>0.9</v>
      </c>
      <c r="BB2038" s="46">
        <v>0.5</v>
      </c>
      <c r="BC2038" s="46">
        <v>2.2000000000000002</v>
      </c>
      <c r="BD2038" s="46">
        <v>2.7</v>
      </c>
      <c r="BE2038" s="46">
        <v>3.4</v>
      </c>
      <c r="BF2038" s="46">
        <v>0.6</v>
      </c>
      <c r="BG2038" s="46">
        <v>0.4</v>
      </c>
      <c r="BH2038" s="46">
        <v>0.4</v>
      </c>
      <c r="BI2038" s="46"/>
      <c r="BJ2038" s="46"/>
      <c r="BK2038" s="46"/>
      <c r="BL2038" s="46"/>
      <c r="BM2038" s="46"/>
      <c r="BN2038" s="46"/>
      <c r="BO2038" s="46"/>
      <c r="BP2038" s="46"/>
      <c r="BQ2038" s="46"/>
      <c r="BR2038" s="46"/>
      <c r="BS2038" s="46"/>
      <c r="BT2038" s="46"/>
      <c r="BU2038" s="46"/>
      <c r="BV2038" s="46"/>
      <c r="BW2038" s="46"/>
      <c r="BX2038" s="46"/>
      <c r="BY2038" s="46"/>
      <c r="BZ2038" s="46"/>
      <c r="CA2038" s="46"/>
      <c r="CB2038" s="46"/>
      <c r="CC2038" s="46"/>
    </row>
    <row r="2039" spans="7:81" x14ac:dyDescent="0.25">
      <c r="G2039" t="s">
        <v>135</v>
      </c>
      <c r="H2039" s="40">
        <v>42215</v>
      </c>
      <c r="I2039" s="46">
        <v>0</v>
      </c>
      <c r="J2039" s="46">
        <v>0</v>
      </c>
      <c r="K2039" s="46" t="s">
        <v>74</v>
      </c>
      <c r="L2039" s="46">
        <v>0</v>
      </c>
      <c r="M2039" s="46" t="s">
        <v>74</v>
      </c>
      <c r="N2039" s="46">
        <v>0</v>
      </c>
      <c r="O2039" s="46" t="s">
        <v>74</v>
      </c>
      <c r="P2039" s="46">
        <v>0</v>
      </c>
      <c r="Q2039" s="46" t="s">
        <v>74</v>
      </c>
      <c r="R2039" s="46">
        <v>0</v>
      </c>
      <c r="S2039" s="46" t="s">
        <v>74</v>
      </c>
      <c r="T2039" s="46">
        <v>0</v>
      </c>
      <c r="U2039" s="46" t="s">
        <v>74</v>
      </c>
      <c r="V2039" s="46">
        <v>0</v>
      </c>
      <c r="W2039" s="46" t="s">
        <v>74</v>
      </c>
      <c r="X2039" s="46">
        <v>0</v>
      </c>
      <c r="Y2039" s="46" t="s">
        <v>74</v>
      </c>
      <c r="Z2039" s="46">
        <v>0</v>
      </c>
      <c r="AA2039" s="46" t="s">
        <v>74</v>
      </c>
      <c r="AB2039" s="46">
        <v>0</v>
      </c>
      <c r="AC2039" s="46" t="s">
        <v>74</v>
      </c>
      <c r="AD2039" s="46">
        <v>0</v>
      </c>
      <c r="AE2039" s="46" t="s">
        <v>74</v>
      </c>
      <c r="AF2039" s="46">
        <v>0</v>
      </c>
      <c r="AG2039" s="46" t="s">
        <v>74</v>
      </c>
      <c r="AH2039" s="46">
        <v>0</v>
      </c>
      <c r="AI2039" s="46" t="s">
        <v>74</v>
      </c>
      <c r="AJ2039" s="46">
        <v>0</v>
      </c>
      <c r="AK2039" s="46" t="s">
        <v>74</v>
      </c>
      <c r="AL2039" s="46">
        <v>0</v>
      </c>
      <c r="AM2039" s="46" t="s">
        <v>74</v>
      </c>
      <c r="AN2039" s="50"/>
      <c r="AO2039" s="46"/>
      <c r="AP2039" s="46"/>
      <c r="AQ2039" s="46"/>
      <c r="AR2039" s="46"/>
      <c r="AS2039" s="46"/>
      <c r="AT2039" s="46"/>
      <c r="AU2039" s="46"/>
      <c r="AV2039" s="46"/>
      <c r="AW2039" s="46"/>
      <c r="AX2039" s="46"/>
      <c r="AY2039" s="46"/>
      <c r="AZ2039" s="46"/>
      <c r="BA2039" s="46"/>
      <c r="BB2039" s="46"/>
      <c r="BC2039" s="46"/>
      <c r="BD2039" s="46"/>
      <c r="BE2039" s="46"/>
      <c r="BF2039" s="46"/>
      <c r="BG2039" s="46"/>
      <c r="BH2039" s="46"/>
      <c r="BI2039" s="46"/>
      <c r="BJ2039" s="46"/>
      <c r="BK2039" s="46"/>
      <c r="BL2039" s="46"/>
      <c r="BM2039" s="46"/>
      <c r="BN2039" s="46"/>
      <c r="BO2039" s="46"/>
      <c r="BP2039" s="46"/>
      <c r="BQ2039" s="46"/>
      <c r="BR2039" s="46"/>
      <c r="BS2039" s="46"/>
      <c r="BT2039" s="46"/>
      <c r="BU2039" s="46"/>
      <c r="BV2039" s="46"/>
      <c r="BW2039" s="46"/>
      <c r="BX2039" s="46"/>
      <c r="BY2039" s="46"/>
      <c r="BZ2039" s="46"/>
      <c r="CA2039" s="46"/>
      <c r="CB2039" s="46"/>
      <c r="CC2039" s="46"/>
    </row>
    <row r="2040" spans="7:81" x14ac:dyDescent="0.25">
      <c r="G2040" t="s">
        <v>135</v>
      </c>
      <c r="H2040" s="40">
        <v>42216</v>
      </c>
      <c r="I2040" s="46">
        <v>0</v>
      </c>
      <c r="J2040" s="46">
        <v>0</v>
      </c>
      <c r="K2040" s="46" t="s">
        <v>74</v>
      </c>
      <c r="L2040" s="46">
        <v>0</v>
      </c>
      <c r="M2040" s="46" t="s">
        <v>74</v>
      </c>
      <c r="N2040" s="46">
        <v>0</v>
      </c>
      <c r="O2040" s="46" t="s">
        <v>74</v>
      </c>
      <c r="P2040" s="46">
        <v>0</v>
      </c>
      <c r="Q2040" s="46" t="s">
        <v>74</v>
      </c>
      <c r="R2040" s="46">
        <v>0</v>
      </c>
      <c r="S2040" s="46" t="s">
        <v>74</v>
      </c>
      <c r="T2040" s="46">
        <v>0</v>
      </c>
      <c r="U2040" s="46" t="s">
        <v>74</v>
      </c>
      <c r="V2040" s="46">
        <v>0</v>
      </c>
      <c r="W2040" s="46" t="s">
        <v>74</v>
      </c>
      <c r="X2040" s="46">
        <v>0</v>
      </c>
      <c r="Y2040" s="46" t="s">
        <v>74</v>
      </c>
      <c r="Z2040" s="46">
        <v>0</v>
      </c>
      <c r="AA2040" s="46" t="s">
        <v>74</v>
      </c>
      <c r="AB2040" s="46">
        <v>0</v>
      </c>
      <c r="AC2040" s="46" t="s">
        <v>74</v>
      </c>
      <c r="AD2040" s="46">
        <v>0</v>
      </c>
      <c r="AE2040" s="46" t="s">
        <v>74</v>
      </c>
      <c r="AF2040" s="46">
        <v>0</v>
      </c>
      <c r="AG2040" s="46" t="s">
        <v>74</v>
      </c>
      <c r="AH2040" s="46">
        <v>39.849920119582357</v>
      </c>
      <c r="AI2040" s="46" t="s">
        <v>74</v>
      </c>
      <c r="AJ2040" s="46">
        <v>0</v>
      </c>
      <c r="AK2040" s="46" t="s">
        <v>74</v>
      </c>
      <c r="AL2040" s="46">
        <v>0</v>
      </c>
      <c r="AM2040" s="46" t="s">
        <v>74</v>
      </c>
      <c r="AN2040" s="50"/>
      <c r="AO2040" s="46"/>
      <c r="AP2040" s="46"/>
      <c r="AQ2040" s="46"/>
      <c r="AR2040" s="46"/>
      <c r="AS2040" s="46"/>
      <c r="AT2040" s="46"/>
      <c r="AU2040" s="46"/>
      <c r="AV2040" s="46"/>
      <c r="AW2040" s="46"/>
      <c r="AX2040" s="46"/>
      <c r="AY2040" s="46"/>
      <c r="AZ2040" s="46"/>
      <c r="BA2040" s="46"/>
      <c r="BB2040" s="46"/>
      <c r="BC2040" s="46"/>
      <c r="BD2040" s="46"/>
      <c r="BE2040" s="46"/>
      <c r="BF2040" s="46"/>
      <c r="BG2040" s="46"/>
      <c r="BH2040" s="46"/>
      <c r="BI2040" s="46"/>
      <c r="BJ2040" s="46"/>
      <c r="BK2040" s="46"/>
      <c r="BL2040" s="46"/>
      <c r="BM2040" s="46"/>
      <c r="BN2040" s="46"/>
      <c r="BO2040" s="46"/>
      <c r="BP2040" s="46"/>
      <c r="BQ2040" s="46"/>
      <c r="BR2040" s="46"/>
      <c r="BS2040" s="46"/>
      <c r="BT2040" s="46"/>
      <c r="BU2040" s="46"/>
      <c r="BV2040" s="46"/>
      <c r="BW2040" s="46"/>
      <c r="BX2040" s="46"/>
      <c r="BY2040" s="46"/>
      <c r="BZ2040" s="46"/>
      <c r="CA2040" s="46"/>
      <c r="CB2040" s="46"/>
      <c r="CC2040" s="46"/>
    </row>
    <row r="2041" spans="7:81" x14ac:dyDescent="0.25">
      <c r="G2041" t="s">
        <v>135</v>
      </c>
      <c r="H2041" s="40">
        <v>42217</v>
      </c>
      <c r="I2041" s="46">
        <v>0</v>
      </c>
      <c r="J2041" s="46">
        <v>0</v>
      </c>
      <c r="K2041" s="46" t="s">
        <v>74</v>
      </c>
      <c r="L2041" s="46">
        <v>0</v>
      </c>
      <c r="M2041" s="46" t="s">
        <v>74</v>
      </c>
      <c r="N2041" s="46">
        <v>0</v>
      </c>
      <c r="O2041" s="46" t="s">
        <v>74</v>
      </c>
      <c r="P2041" s="46">
        <v>0</v>
      </c>
      <c r="Q2041" s="46" t="s">
        <v>74</v>
      </c>
      <c r="R2041" s="46">
        <v>0</v>
      </c>
      <c r="S2041" s="46" t="s">
        <v>74</v>
      </c>
      <c r="T2041" s="46">
        <v>0</v>
      </c>
      <c r="U2041" s="46" t="s">
        <v>74</v>
      </c>
      <c r="V2041" s="46">
        <v>0</v>
      </c>
      <c r="W2041" s="46" t="s">
        <v>74</v>
      </c>
      <c r="X2041" s="46">
        <v>0</v>
      </c>
      <c r="Y2041" s="46" t="s">
        <v>74</v>
      </c>
      <c r="Z2041" s="46">
        <v>0</v>
      </c>
      <c r="AA2041" s="46" t="s">
        <v>74</v>
      </c>
      <c r="AB2041" s="46">
        <v>0</v>
      </c>
      <c r="AC2041" s="46" t="s">
        <v>74</v>
      </c>
      <c r="AD2041" s="46">
        <v>0</v>
      </c>
      <c r="AE2041" s="46" t="s">
        <v>74</v>
      </c>
      <c r="AF2041" s="46">
        <v>0</v>
      </c>
      <c r="AG2041" s="46" t="s">
        <v>74</v>
      </c>
      <c r="AH2041" s="46">
        <v>0</v>
      </c>
      <c r="AI2041" s="46" t="s">
        <v>74</v>
      </c>
      <c r="AJ2041" s="46">
        <v>0</v>
      </c>
      <c r="AK2041" s="46" t="s">
        <v>74</v>
      </c>
      <c r="AL2041" s="46">
        <v>0</v>
      </c>
      <c r="AM2041" s="46" t="s">
        <v>74</v>
      </c>
      <c r="AN2041" s="50"/>
      <c r="AO2041" s="46"/>
      <c r="AP2041" s="46"/>
      <c r="AQ2041" s="46"/>
      <c r="AR2041" s="46"/>
      <c r="AS2041" s="46"/>
      <c r="AT2041" s="46"/>
      <c r="AU2041" s="46"/>
      <c r="AV2041" s="46"/>
      <c r="AW2041" s="46"/>
      <c r="AX2041" s="46"/>
      <c r="AY2041" s="46"/>
      <c r="AZ2041" s="46"/>
      <c r="BA2041" s="46"/>
      <c r="BB2041" s="46"/>
      <c r="BC2041" s="46"/>
      <c r="BD2041" s="46"/>
      <c r="BE2041" s="46"/>
      <c r="BF2041" s="46"/>
      <c r="BG2041" s="46"/>
      <c r="BH2041" s="46"/>
      <c r="BI2041" s="46"/>
      <c r="BJ2041" s="46"/>
      <c r="BK2041" s="46"/>
      <c r="BL2041" s="46"/>
      <c r="BM2041" s="46"/>
      <c r="BN2041" s="46"/>
      <c r="BO2041" s="46"/>
      <c r="BP2041" s="46"/>
      <c r="BQ2041" s="46"/>
      <c r="BR2041" s="46"/>
      <c r="BS2041" s="46"/>
      <c r="BT2041" s="46"/>
      <c r="BU2041" s="46"/>
      <c r="BV2041" s="46"/>
      <c r="BW2041" s="46"/>
      <c r="BX2041" s="46"/>
      <c r="BY2041" s="46"/>
      <c r="BZ2041" s="46"/>
      <c r="CA2041" s="46"/>
      <c r="CB2041" s="46"/>
      <c r="CC2041" s="46"/>
    </row>
    <row r="2042" spans="7:81" x14ac:dyDescent="0.25">
      <c r="G2042" t="s">
        <v>135</v>
      </c>
      <c r="H2042" s="40">
        <v>42218</v>
      </c>
      <c r="I2042" s="46">
        <v>0</v>
      </c>
      <c r="J2042" s="46">
        <v>0</v>
      </c>
      <c r="K2042" s="46" t="s">
        <v>74</v>
      </c>
      <c r="L2042" s="46">
        <v>0</v>
      </c>
      <c r="M2042" s="46" t="s">
        <v>74</v>
      </c>
      <c r="N2042" s="46">
        <v>0</v>
      </c>
      <c r="O2042" s="46" t="s">
        <v>74</v>
      </c>
      <c r="P2042" s="46">
        <v>0</v>
      </c>
      <c r="Q2042" s="46" t="s">
        <v>74</v>
      </c>
      <c r="R2042" s="46">
        <v>0</v>
      </c>
      <c r="S2042" s="46" t="s">
        <v>74</v>
      </c>
      <c r="T2042" s="46">
        <v>0</v>
      </c>
      <c r="U2042" s="46" t="s">
        <v>74</v>
      </c>
      <c r="V2042" s="46">
        <v>0</v>
      </c>
      <c r="W2042" s="46" t="s">
        <v>74</v>
      </c>
      <c r="X2042" s="46">
        <v>0</v>
      </c>
      <c r="Y2042" s="46" t="s">
        <v>74</v>
      </c>
      <c r="Z2042" s="46">
        <v>0</v>
      </c>
      <c r="AA2042" s="46" t="s">
        <v>74</v>
      </c>
      <c r="AB2042" s="46">
        <v>0</v>
      </c>
      <c r="AC2042" s="46" t="s">
        <v>74</v>
      </c>
      <c r="AD2042" s="46">
        <v>0</v>
      </c>
      <c r="AE2042" s="46" t="s">
        <v>74</v>
      </c>
      <c r="AF2042" s="46">
        <v>0</v>
      </c>
      <c r="AG2042" s="46" t="s">
        <v>74</v>
      </c>
      <c r="AH2042" s="46">
        <v>0</v>
      </c>
      <c r="AI2042" s="46" t="s">
        <v>74</v>
      </c>
      <c r="AJ2042" s="46">
        <v>0</v>
      </c>
      <c r="AK2042" s="46" t="s">
        <v>74</v>
      </c>
      <c r="AL2042" s="46">
        <v>0</v>
      </c>
      <c r="AM2042" s="46" t="s">
        <v>74</v>
      </c>
      <c r="AN2042" s="50"/>
      <c r="AO2042" s="46"/>
      <c r="AP2042" s="46"/>
      <c r="AQ2042" s="46"/>
      <c r="AR2042" s="46"/>
      <c r="AS2042" s="46"/>
      <c r="AT2042" s="46"/>
      <c r="AU2042" s="46"/>
      <c r="AV2042" s="46"/>
      <c r="AW2042" s="46"/>
      <c r="AX2042" s="46"/>
      <c r="AY2042" s="46"/>
      <c r="AZ2042" s="46"/>
      <c r="BA2042" s="46"/>
      <c r="BB2042" s="46"/>
      <c r="BC2042" s="46"/>
      <c r="BD2042" s="46"/>
      <c r="BE2042" s="46"/>
      <c r="BF2042" s="46"/>
      <c r="BG2042" s="46"/>
      <c r="BH2042" s="46"/>
      <c r="BI2042" s="46"/>
      <c r="BJ2042" s="46"/>
      <c r="BK2042" s="46"/>
      <c r="BL2042" s="46"/>
      <c r="BM2042" s="46"/>
      <c r="BN2042" s="46"/>
      <c r="BO2042" s="46"/>
      <c r="BP2042" s="46"/>
      <c r="BQ2042" s="46"/>
      <c r="BR2042" s="46"/>
      <c r="BS2042" s="46"/>
      <c r="BT2042" s="46"/>
      <c r="BU2042" s="46"/>
      <c r="BV2042" s="46"/>
      <c r="BW2042" s="46"/>
      <c r="BX2042" s="46"/>
      <c r="BY2042" s="46"/>
      <c r="BZ2042" s="46"/>
      <c r="CA2042" s="46"/>
      <c r="CB2042" s="46"/>
      <c r="CC2042" s="46"/>
    </row>
    <row r="2043" spans="7:81" x14ac:dyDescent="0.25">
      <c r="G2043" t="s">
        <v>135</v>
      </c>
      <c r="H2043" s="40">
        <v>42219</v>
      </c>
      <c r="I2043" s="46">
        <v>0</v>
      </c>
      <c r="J2043" s="46">
        <v>0</v>
      </c>
      <c r="K2043" s="46" t="s">
        <v>74</v>
      </c>
      <c r="L2043" s="46">
        <v>0</v>
      </c>
      <c r="M2043" s="46" t="s">
        <v>74</v>
      </c>
      <c r="N2043" s="46">
        <v>0</v>
      </c>
      <c r="O2043" s="46" t="s">
        <v>74</v>
      </c>
      <c r="P2043" s="46">
        <v>42.339942176004833</v>
      </c>
      <c r="Q2043" s="46" t="s">
        <v>74</v>
      </c>
      <c r="R2043" s="46">
        <v>0</v>
      </c>
      <c r="S2043" s="46" t="s">
        <v>74</v>
      </c>
      <c r="T2043" s="46">
        <v>0</v>
      </c>
      <c r="U2043" s="46" t="s">
        <v>74</v>
      </c>
      <c r="V2043" s="46">
        <v>0</v>
      </c>
      <c r="W2043" s="46" t="s">
        <v>74</v>
      </c>
      <c r="X2043" s="46">
        <v>0</v>
      </c>
      <c r="Y2043" s="46" t="s">
        <v>74</v>
      </c>
      <c r="Z2043" s="46">
        <v>0</v>
      </c>
      <c r="AA2043" s="46" t="s">
        <v>74</v>
      </c>
      <c r="AB2043" s="46">
        <v>0</v>
      </c>
      <c r="AC2043" s="46" t="s">
        <v>74</v>
      </c>
      <c r="AD2043" s="46">
        <v>0</v>
      </c>
      <c r="AE2043" s="46" t="s">
        <v>74</v>
      </c>
      <c r="AF2043" s="46">
        <v>0</v>
      </c>
      <c r="AG2043" s="46" t="s">
        <v>74</v>
      </c>
      <c r="AH2043" s="46">
        <v>0</v>
      </c>
      <c r="AI2043" s="46" t="s">
        <v>74</v>
      </c>
      <c r="AJ2043" s="46">
        <v>0</v>
      </c>
      <c r="AK2043" s="46" t="s">
        <v>74</v>
      </c>
      <c r="AL2043" s="46">
        <v>0</v>
      </c>
      <c r="AM2043" s="46" t="s">
        <v>74</v>
      </c>
      <c r="AN2043" s="50"/>
      <c r="AO2043" s="46"/>
      <c r="AP2043" s="46"/>
      <c r="AQ2043" s="46"/>
      <c r="AR2043" s="46"/>
      <c r="AS2043" s="46"/>
      <c r="AT2043" s="46"/>
      <c r="AU2043" s="46"/>
      <c r="AV2043" s="46"/>
      <c r="AW2043" s="46"/>
      <c r="AX2043" s="46"/>
      <c r="AY2043" s="46"/>
      <c r="AZ2043" s="46"/>
      <c r="BA2043" s="46"/>
      <c r="BB2043" s="46"/>
      <c r="BC2043" s="46"/>
      <c r="BD2043" s="46"/>
      <c r="BE2043" s="46"/>
      <c r="BF2043" s="46"/>
      <c r="BG2043" s="46"/>
      <c r="BH2043" s="46"/>
      <c r="BI2043" s="46"/>
      <c r="BJ2043" s="46"/>
      <c r="BK2043" s="46"/>
      <c r="BL2043" s="46"/>
      <c r="BM2043" s="46"/>
      <c r="BN2043" s="46"/>
      <c r="BO2043" s="46"/>
      <c r="BP2043" s="46"/>
      <c r="BQ2043" s="46"/>
      <c r="BR2043" s="46"/>
      <c r="BS2043" s="46"/>
      <c r="BT2043" s="46"/>
      <c r="BU2043" s="46"/>
      <c r="BV2043" s="46"/>
      <c r="BW2043" s="46"/>
      <c r="BX2043" s="46"/>
      <c r="BY2043" s="46"/>
      <c r="BZ2043" s="46"/>
      <c r="CA2043" s="46"/>
      <c r="CB2043" s="46"/>
      <c r="CC2043" s="46"/>
    </row>
    <row r="2044" spans="7:81" x14ac:dyDescent="0.25">
      <c r="G2044" t="s">
        <v>135</v>
      </c>
      <c r="H2044" s="40">
        <v>42220</v>
      </c>
      <c r="I2044" s="46">
        <v>0</v>
      </c>
      <c r="J2044" s="46">
        <v>0</v>
      </c>
      <c r="K2044" s="46" t="s">
        <v>74</v>
      </c>
      <c r="L2044" s="46">
        <v>0</v>
      </c>
      <c r="M2044" s="46" t="s">
        <v>74</v>
      </c>
      <c r="N2044" s="46">
        <v>0</v>
      </c>
      <c r="O2044" s="46" t="s">
        <v>74</v>
      </c>
      <c r="P2044" s="46">
        <v>0</v>
      </c>
      <c r="Q2044" s="46" t="s">
        <v>74</v>
      </c>
      <c r="R2044" s="46">
        <v>0</v>
      </c>
      <c r="S2044" s="46" t="s">
        <v>74</v>
      </c>
      <c r="T2044" s="46">
        <v>0</v>
      </c>
      <c r="U2044" s="46" t="s">
        <v>74</v>
      </c>
      <c r="V2044" s="46">
        <v>41.22867271138238</v>
      </c>
      <c r="W2044" s="46" t="s">
        <v>74</v>
      </c>
      <c r="X2044" s="46">
        <v>0</v>
      </c>
      <c r="Y2044" s="46" t="s">
        <v>74</v>
      </c>
      <c r="Z2044" s="46">
        <v>0</v>
      </c>
      <c r="AA2044" s="46" t="s">
        <v>74</v>
      </c>
      <c r="AB2044" s="46">
        <v>0</v>
      </c>
      <c r="AC2044" s="46" t="s">
        <v>74</v>
      </c>
      <c r="AD2044" s="46">
        <v>0</v>
      </c>
      <c r="AE2044" s="46" t="s">
        <v>74</v>
      </c>
      <c r="AF2044" s="46">
        <v>0</v>
      </c>
      <c r="AG2044" s="46" t="s">
        <v>74</v>
      </c>
      <c r="AH2044" s="46">
        <v>0</v>
      </c>
      <c r="AI2044" s="46" t="s">
        <v>74</v>
      </c>
      <c r="AJ2044" s="46">
        <v>0</v>
      </c>
      <c r="AK2044" s="46" t="s">
        <v>74</v>
      </c>
      <c r="AL2044" s="46">
        <v>0</v>
      </c>
      <c r="AM2044" s="46" t="s">
        <v>74</v>
      </c>
      <c r="AN2044" s="50"/>
      <c r="AO2044" s="46"/>
      <c r="AP2044" s="46"/>
      <c r="AQ2044" s="46"/>
      <c r="AR2044" s="46"/>
      <c r="AS2044" s="46"/>
      <c r="AT2044" s="46"/>
      <c r="AU2044" s="46"/>
      <c r="AV2044" s="46"/>
      <c r="AW2044" s="46"/>
      <c r="AX2044" s="46"/>
      <c r="AY2044" s="46"/>
      <c r="AZ2044" s="46"/>
      <c r="BA2044" s="46"/>
      <c r="BB2044" s="46"/>
      <c r="BC2044" s="46"/>
      <c r="BD2044" s="46"/>
      <c r="BE2044" s="46"/>
      <c r="BF2044" s="46"/>
      <c r="BG2044" s="46"/>
      <c r="BH2044" s="46"/>
      <c r="BI2044" s="46"/>
      <c r="BJ2044" s="46"/>
      <c r="BK2044" s="46"/>
      <c r="BL2044" s="46"/>
      <c r="BM2044" s="46"/>
      <c r="BN2044" s="46"/>
      <c r="BO2044" s="46"/>
      <c r="BP2044" s="46"/>
      <c r="BQ2044" s="46"/>
      <c r="BR2044" s="46"/>
      <c r="BS2044" s="46"/>
      <c r="BT2044" s="46"/>
      <c r="BU2044" s="46"/>
      <c r="BV2044" s="46"/>
      <c r="BW2044" s="46"/>
      <c r="BX2044" s="46"/>
      <c r="BY2044" s="46"/>
      <c r="BZ2044" s="46"/>
      <c r="CA2044" s="46"/>
      <c r="CB2044" s="46"/>
      <c r="CC2044" s="46"/>
    </row>
    <row r="2045" spans="7:81" x14ac:dyDescent="0.25">
      <c r="G2045" t="s">
        <v>135</v>
      </c>
      <c r="H2045" s="40">
        <v>42221</v>
      </c>
      <c r="I2045" s="46">
        <v>3.5</v>
      </c>
      <c r="J2045" s="46">
        <v>0</v>
      </c>
      <c r="K2045" s="46" t="s">
        <v>74</v>
      </c>
      <c r="L2045" s="46">
        <v>0</v>
      </c>
      <c r="M2045" s="46" t="s">
        <v>74</v>
      </c>
      <c r="N2045" s="46">
        <v>0</v>
      </c>
      <c r="O2045" s="46" t="s">
        <v>74</v>
      </c>
      <c r="P2045" s="46">
        <v>0</v>
      </c>
      <c r="Q2045" s="46" t="s">
        <v>74</v>
      </c>
      <c r="R2045" s="46">
        <v>0</v>
      </c>
      <c r="S2045" s="46" t="s">
        <v>74</v>
      </c>
      <c r="T2045" s="46">
        <v>0</v>
      </c>
      <c r="U2045" s="46" t="s">
        <v>74</v>
      </c>
      <c r="V2045" s="46">
        <v>0</v>
      </c>
      <c r="W2045" s="46" t="s">
        <v>74</v>
      </c>
      <c r="X2045" s="46">
        <v>0</v>
      </c>
      <c r="Y2045" s="46" t="s">
        <v>74</v>
      </c>
      <c r="Z2045" s="46">
        <v>0</v>
      </c>
      <c r="AA2045" s="46" t="s">
        <v>74</v>
      </c>
      <c r="AB2045" s="46">
        <v>0</v>
      </c>
      <c r="AC2045" s="46" t="s">
        <v>74</v>
      </c>
      <c r="AD2045" s="46">
        <v>0</v>
      </c>
      <c r="AE2045" s="46" t="s">
        <v>74</v>
      </c>
      <c r="AF2045" s="46">
        <v>0</v>
      </c>
      <c r="AG2045" s="46" t="s">
        <v>74</v>
      </c>
      <c r="AH2045" s="46">
        <v>0</v>
      </c>
      <c r="AI2045" s="46" t="s">
        <v>74</v>
      </c>
      <c r="AJ2045" s="46">
        <v>0</v>
      </c>
      <c r="AK2045" s="46" t="s">
        <v>74</v>
      </c>
      <c r="AL2045" s="46">
        <v>0</v>
      </c>
      <c r="AM2045" s="46" t="s">
        <v>74</v>
      </c>
      <c r="AN2045" s="50"/>
      <c r="AO2045" s="46"/>
      <c r="AP2045" s="46"/>
      <c r="AQ2045" s="46"/>
      <c r="AR2045" s="46"/>
      <c r="AS2045" s="46"/>
      <c r="AT2045" s="46"/>
      <c r="AU2045" s="46"/>
      <c r="AV2045" s="46"/>
      <c r="AW2045" s="46"/>
      <c r="AX2045" s="46"/>
      <c r="AY2045" s="46"/>
      <c r="AZ2045" s="46"/>
      <c r="BA2045" s="46"/>
      <c r="BB2045" s="46"/>
      <c r="BC2045" s="46"/>
      <c r="BD2045" s="46"/>
      <c r="BE2045" s="46"/>
      <c r="BF2045" s="46"/>
      <c r="BG2045" s="46"/>
      <c r="BH2045" s="46"/>
      <c r="BI2045" s="46"/>
      <c r="BJ2045" s="46"/>
      <c r="BK2045" s="46"/>
      <c r="BL2045" s="46"/>
      <c r="BM2045" s="46"/>
      <c r="BN2045" s="46"/>
      <c r="BO2045" s="46"/>
      <c r="BP2045" s="46"/>
      <c r="BQ2045" s="46"/>
      <c r="BR2045" s="46"/>
      <c r="BS2045" s="46"/>
      <c r="BT2045" s="46"/>
      <c r="BU2045" s="46"/>
      <c r="BV2045" s="46"/>
      <c r="BW2045" s="46"/>
      <c r="BX2045" s="46"/>
      <c r="BY2045" s="46"/>
      <c r="BZ2045" s="46"/>
      <c r="CA2045" s="46"/>
      <c r="CB2045" s="46"/>
      <c r="CC2045" s="46"/>
    </row>
    <row r="2046" spans="7:81" x14ac:dyDescent="0.25">
      <c r="G2046" t="s">
        <v>135</v>
      </c>
      <c r="H2046" s="40">
        <v>42222</v>
      </c>
      <c r="I2046" s="46">
        <v>5.5</v>
      </c>
      <c r="J2046" s="46">
        <v>0</v>
      </c>
      <c r="K2046" s="46" t="s">
        <v>74</v>
      </c>
      <c r="L2046" s="46">
        <v>0</v>
      </c>
      <c r="M2046" s="46" t="s">
        <v>74</v>
      </c>
      <c r="N2046" s="46">
        <v>0</v>
      </c>
      <c r="O2046" s="46" t="s">
        <v>74</v>
      </c>
      <c r="P2046" s="46">
        <v>0</v>
      </c>
      <c r="Q2046" s="46" t="s">
        <v>74</v>
      </c>
      <c r="R2046" s="46">
        <v>0</v>
      </c>
      <c r="S2046" s="46" t="s">
        <v>74</v>
      </c>
      <c r="T2046" s="46">
        <v>0</v>
      </c>
      <c r="U2046" s="46" t="s">
        <v>74</v>
      </c>
      <c r="V2046" s="46">
        <v>0</v>
      </c>
      <c r="W2046" s="46" t="s">
        <v>74</v>
      </c>
      <c r="X2046" s="46">
        <v>0</v>
      </c>
      <c r="Y2046" s="46" t="s">
        <v>74</v>
      </c>
      <c r="Z2046" s="46">
        <v>0</v>
      </c>
      <c r="AA2046" s="46">
        <v>0.6</v>
      </c>
      <c r="AB2046" s="46">
        <v>0</v>
      </c>
      <c r="AC2046" s="46">
        <v>1.5333333333333332</v>
      </c>
      <c r="AD2046" s="46">
        <v>0</v>
      </c>
      <c r="AE2046" s="46">
        <v>1.5333333333333332</v>
      </c>
      <c r="AF2046" s="46">
        <v>0</v>
      </c>
      <c r="AG2046" s="46">
        <v>0</v>
      </c>
      <c r="AH2046" s="46">
        <v>0</v>
      </c>
      <c r="AI2046" s="46">
        <v>0.3</v>
      </c>
      <c r="AJ2046" s="46">
        <v>0</v>
      </c>
      <c r="AK2046" s="46">
        <v>0</v>
      </c>
      <c r="AL2046" s="46">
        <v>0</v>
      </c>
      <c r="AM2046" s="46">
        <v>10.566666666666666</v>
      </c>
      <c r="AN2046" s="50"/>
      <c r="AO2046" s="46"/>
      <c r="AP2046" s="46"/>
      <c r="AQ2046" s="46"/>
      <c r="AR2046" s="46"/>
      <c r="AS2046" s="46"/>
      <c r="AT2046" s="46"/>
      <c r="AU2046" s="46"/>
      <c r="AV2046" s="46"/>
      <c r="AW2046" s="46"/>
      <c r="AX2046" s="46"/>
      <c r="AY2046" s="46"/>
      <c r="AZ2046" s="46"/>
      <c r="BA2046" s="46"/>
      <c r="BB2046" s="46"/>
      <c r="BC2046" s="46"/>
      <c r="BD2046" s="46"/>
      <c r="BE2046" s="46"/>
      <c r="BF2046" s="46"/>
      <c r="BG2046" s="46"/>
      <c r="BH2046" s="46"/>
      <c r="BI2046" s="46">
        <v>0</v>
      </c>
      <c r="BJ2046" s="46">
        <v>0.7</v>
      </c>
      <c r="BK2046" s="46">
        <v>1.1000000000000001</v>
      </c>
      <c r="BL2046" s="46">
        <v>0</v>
      </c>
      <c r="BM2046" s="46">
        <v>3.2</v>
      </c>
      <c r="BN2046" s="46">
        <v>1.4</v>
      </c>
      <c r="BO2046" s="46">
        <v>0</v>
      </c>
      <c r="BP2046" s="46">
        <v>3</v>
      </c>
      <c r="BQ2046" s="46">
        <v>1.6</v>
      </c>
      <c r="BR2046" s="46">
        <v>0</v>
      </c>
      <c r="BS2046" s="46">
        <v>0</v>
      </c>
      <c r="BT2046" s="46">
        <v>0</v>
      </c>
      <c r="BU2046" s="46">
        <v>0.2</v>
      </c>
      <c r="BV2046" s="46">
        <v>0</v>
      </c>
      <c r="BW2046" s="46">
        <v>0.7</v>
      </c>
      <c r="BX2046" s="46">
        <v>0</v>
      </c>
      <c r="BY2046" s="46">
        <v>0</v>
      </c>
      <c r="BZ2046" s="46">
        <v>0</v>
      </c>
      <c r="CA2046" s="46">
        <v>13</v>
      </c>
      <c r="CB2046" s="46">
        <v>5.7</v>
      </c>
      <c r="CC2046" s="46">
        <v>13</v>
      </c>
    </row>
    <row r="2047" spans="7:81" x14ac:dyDescent="0.25">
      <c r="G2047" t="s">
        <v>135</v>
      </c>
      <c r="H2047" s="40">
        <v>42223</v>
      </c>
      <c r="I2047" s="46">
        <v>1</v>
      </c>
      <c r="J2047" s="46">
        <v>0</v>
      </c>
      <c r="K2047" s="46" t="s">
        <v>74</v>
      </c>
      <c r="L2047" s="46">
        <v>0</v>
      </c>
      <c r="M2047" s="46" t="s">
        <v>74</v>
      </c>
      <c r="N2047" s="46">
        <v>0</v>
      </c>
      <c r="O2047" s="46" t="s">
        <v>74</v>
      </c>
      <c r="P2047" s="46">
        <v>0</v>
      </c>
      <c r="Q2047" s="46" t="s">
        <v>74</v>
      </c>
      <c r="R2047" s="46">
        <v>0</v>
      </c>
      <c r="S2047" s="46" t="s">
        <v>74</v>
      </c>
      <c r="T2047" s="46">
        <v>0</v>
      </c>
      <c r="U2047" s="46" t="s">
        <v>74</v>
      </c>
      <c r="V2047" s="46">
        <v>0</v>
      </c>
      <c r="W2047" s="46" t="s">
        <v>74</v>
      </c>
      <c r="X2047" s="46">
        <v>0</v>
      </c>
      <c r="Y2047" s="46" t="s">
        <v>74</v>
      </c>
      <c r="Z2047" s="46">
        <v>0</v>
      </c>
      <c r="AA2047" s="46" t="s">
        <v>74</v>
      </c>
      <c r="AB2047" s="46">
        <v>0</v>
      </c>
      <c r="AC2047" s="46" t="s">
        <v>74</v>
      </c>
      <c r="AD2047" s="46">
        <v>0</v>
      </c>
      <c r="AE2047" s="46" t="s">
        <v>74</v>
      </c>
      <c r="AF2047" s="46">
        <v>0</v>
      </c>
      <c r="AG2047" s="46" t="s">
        <v>74</v>
      </c>
      <c r="AH2047" s="46">
        <v>0</v>
      </c>
      <c r="AI2047" s="46" t="s">
        <v>74</v>
      </c>
      <c r="AJ2047" s="46">
        <v>42.128688273727427</v>
      </c>
      <c r="AK2047" s="46" t="s">
        <v>74</v>
      </c>
      <c r="AL2047" s="46">
        <v>0</v>
      </c>
      <c r="AM2047" s="46" t="s">
        <v>74</v>
      </c>
      <c r="AN2047" s="50"/>
      <c r="AO2047" s="46"/>
      <c r="AP2047" s="46"/>
      <c r="AQ2047" s="46"/>
      <c r="AR2047" s="46"/>
      <c r="AS2047" s="46"/>
      <c r="AT2047" s="46"/>
      <c r="AU2047" s="46"/>
      <c r="AV2047" s="46"/>
      <c r="AW2047" s="46"/>
      <c r="AX2047" s="46"/>
      <c r="AY2047" s="46"/>
      <c r="AZ2047" s="46"/>
      <c r="BA2047" s="46"/>
      <c r="BB2047" s="46"/>
      <c r="BC2047" s="46"/>
      <c r="BD2047" s="46"/>
      <c r="BE2047" s="46"/>
      <c r="BF2047" s="46"/>
      <c r="BG2047" s="46"/>
      <c r="BH2047" s="46"/>
      <c r="BI2047" s="46"/>
      <c r="BJ2047" s="46"/>
      <c r="BK2047" s="46"/>
      <c r="BL2047" s="46"/>
      <c r="BM2047" s="46"/>
      <c r="BN2047" s="46"/>
      <c r="BO2047" s="46"/>
      <c r="BP2047" s="46"/>
      <c r="BQ2047" s="46"/>
      <c r="BR2047" s="46"/>
      <c r="BS2047" s="46"/>
      <c r="BT2047" s="46"/>
      <c r="BU2047" s="46"/>
      <c r="BV2047" s="46"/>
      <c r="BW2047" s="46"/>
      <c r="BX2047" s="46"/>
      <c r="BY2047" s="46"/>
      <c r="BZ2047" s="46"/>
      <c r="CA2047" s="46"/>
      <c r="CB2047" s="46"/>
      <c r="CC2047" s="46"/>
    </row>
    <row r="2048" spans="7:81" x14ac:dyDescent="0.25">
      <c r="G2048" t="s">
        <v>135</v>
      </c>
      <c r="H2048" s="40">
        <v>42224</v>
      </c>
      <c r="I2048" s="46">
        <v>4</v>
      </c>
      <c r="J2048" s="46">
        <v>0</v>
      </c>
      <c r="K2048" s="46" t="s">
        <v>74</v>
      </c>
      <c r="L2048" s="46">
        <v>0</v>
      </c>
      <c r="M2048" s="46" t="s">
        <v>74</v>
      </c>
      <c r="N2048" s="46">
        <v>0</v>
      </c>
      <c r="O2048" s="46" t="s">
        <v>74</v>
      </c>
      <c r="P2048" s="46">
        <v>0</v>
      </c>
      <c r="Q2048" s="46" t="s">
        <v>74</v>
      </c>
      <c r="R2048" s="46">
        <v>0</v>
      </c>
      <c r="S2048" s="46" t="s">
        <v>74</v>
      </c>
      <c r="T2048" s="46">
        <v>0</v>
      </c>
      <c r="U2048" s="46" t="s">
        <v>74</v>
      </c>
      <c r="V2048" s="46">
        <v>0</v>
      </c>
      <c r="W2048" s="46" t="s">
        <v>74</v>
      </c>
      <c r="X2048" s="46">
        <v>0</v>
      </c>
      <c r="Y2048" s="46" t="s">
        <v>74</v>
      </c>
      <c r="Z2048" s="46">
        <v>0</v>
      </c>
      <c r="AA2048" s="46" t="s">
        <v>74</v>
      </c>
      <c r="AB2048" s="46">
        <v>0</v>
      </c>
      <c r="AC2048" s="46" t="s">
        <v>74</v>
      </c>
      <c r="AD2048" s="46">
        <v>0</v>
      </c>
      <c r="AE2048" s="46" t="s">
        <v>74</v>
      </c>
      <c r="AF2048" s="46">
        <v>0</v>
      </c>
      <c r="AG2048" s="46" t="s">
        <v>74</v>
      </c>
      <c r="AH2048" s="46">
        <v>0</v>
      </c>
      <c r="AI2048" s="46" t="s">
        <v>74</v>
      </c>
      <c r="AJ2048" s="46">
        <v>0</v>
      </c>
      <c r="AK2048" s="46" t="s">
        <v>74</v>
      </c>
      <c r="AL2048" s="46">
        <v>0</v>
      </c>
      <c r="AM2048" s="46" t="s">
        <v>74</v>
      </c>
      <c r="AN2048" s="50"/>
      <c r="AO2048" s="46"/>
      <c r="AP2048" s="46"/>
      <c r="AQ2048" s="46"/>
      <c r="AR2048" s="46"/>
      <c r="AS2048" s="46"/>
      <c r="AT2048" s="46"/>
      <c r="AU2048" s="46"/>
      <c r="AV2048" s="46"/>
      <c r="AW2048" s="46"/>
      <c r="AX2048" s="46"/>
      <c r="AY2048" s="46"/>
      <c r="AZ2048" s="46"/>
      <c r="BA2048" s="46"/>
      <c r="BB2048" s="46"/>
      <c r="BC2048" s="46"/>
      <c r="BD2048" s="46"/>
      <c r="BE2048" s="46"/>
      <c r="BF2048" s="46"/>
      <c r="BG2048" s="46"/>
      <c r="BH2048" s="46"/>
      <c r="BI2048" s="46"/>
      <c r="BJ2048" s="46"/>
      <c r="BK2048" s="46"/>
      <c r="BL2048" s="46"/>
      <c r="BM2048" s="46"/>
      <c r="BN2048" s="46"/>
      <c r="BO2048" s="46"/>
      <c r="BP2048" s="46"/>
      <c r="BQ2048" s="46"/>
      <c r="BR2048" s="46"/>
      <c r="BS2048" s="46"/>
      <c r="BT2048" s="46"/>
      <c r="BU2048" s="46"/>
      <c r="BV2048" s="46"/>
      <c r="BW2048" s="46"/>
      <c r="BX2048" s="46"/>
      <c r="BY2048" s="46"/>
      <c r="BZ2048" s="46"/>
      <c r="CA2048" s="46"/>
      <c r="CB2048" s="46"/>
      <c r="CC2048" s="46"/>
    </row>
    <row r="2049" spans="7:81" x14ac:dyDescent="0.25">
      <c r="G2049" t="s">
        <v>135</v>
      </c>
      <c r="H2049" s="40">
        <v>42225</v>
      </c>
      <c r="I2049" s="46">
        <v>3</v>
      </c>
      <c r="J2049" s="46">
        <v>0</v>
      </c>
      <c r="K2049" s="46" t="s">
        <v>74</v>
      </c>
      <c r="L2049" s="46">
        <v>0</v>
      </c>
      <c r="M2049" s="46" t="s">
        <v>74</v>
      </c>
      <c r="N2049" s="46">
        <v>0</v>
      </c>
      <c r="O2049" s="46" t="s">
        <v>74</v>
      </c>
      <c r="P2049" s="46">
        <v>0</v>
      </c>
      <c r="Q2049" s="46" t="s">
        <v>74</v>
      </c>
      <c r="R2049" s="46">
        <v>0</v>
      </c>
      <c r="S2049" s="46" t="s">
        <v>74</v>
      </c>
      <c r="T2049" s="46">
        <v>0</v>
      </c>
      <c r="U2049" s="46" t="s">
        <v>74</v>
      </c>
      <c r="V2049" s="46">
        <v>0</v>
      </c>
      <c r="W2049" s="46" t="s">
        <v>74</v>
      </c>
      <c r="X2049" s="46">
        <v>0</v>
      </c>
      <c r="Y2049" s="46" t="s">
        <v>74</v>
      </c>
      <c r="Z2049" s="46">
        <v>0</v>
      </c>
      <c r="AA2049" s="46" t="s">
        <v>74</v>
      </c>
      <c r="AB2049" s="46">
        <v>0</v>
      </c>
      <c r="AC2049" s="46" t="s">
        <v>74</v>
      </c>
      <c r="AD2049" s="46">
        <v>0</v>
      </c>
      <c r="AE2049" s="46" t="s">
        <v>74</v>
      </c>
      <c r="AF2049" s="46">
        <v>0</v>
      </c>
      <c r="AG2049" s="46" t="s">
        <v>74</v>
      </c>
      <c r="AH2049" s="46">
        <v>0</v>
      </c>
      <c r="AI2049" s="46" t="s">
        <v>74</v>
      </c>
      <c r="AJ2049" s="46">
        <v>0</v>
      </c>
      <c r="AK2049" s="46" t="s">
        <v>74</v>
      </c>
      <c r="AL2049" s="46">
        <v>0</v>
      </c>
      <c r="AM2049" s="46" t="s">
        <v>74</v>
      </c>
      <c r="AN2049" s="50"/>
      <c r="AO2049" s="46"/>
      <c r="AP2049" s="46"/>
      <c r="AQ2049" s="46"/>
      <c r="AR2049" s="46"/>
      <c r="AS2049" s="46"/>
      <c r="AT2049" s="46"/>
      <c r="AU2049" s="46"/>
      <c r="AV2049" s="46"/>
      <c r="AW2049" s="46"/>
      <c r="AX2049" s="46"/>
      <c r="AY2049" s="46"/>
      <c r="AZ2049" s="46"/>
      <c r="BA2049" s="46"/>
      <c r="BB2049" s="46"/>
      <c r="BC2049" s="46"/>
      <c r="BD2049" s="46"/>
      <c r="BE2049" s="46"/>
      <c r="BF2049" s="46"/>
      <c r="BG2049" s="46"/>
      <c r="BH2049" s="46"/>
      <c r="BI2049" s="46"/>
      <c r="BJ2049" s="46"/>
      <c r="BK2049" s="46"/>
      <c r="BL2049" s="46"/>
      <c r="BM2049" s="46"/>
      <c r="BN2049" s="46"/>
      <c r="BO2049" s="46"/>
      <c r="BP2049" s="46"/>
      <c r="BQ2049" s="46"/>
      <c r="BR2049" s="46"/>
      <c r="BS2049" s="46"/>
      <c r="BT2049" s="46"/>
      <c r="BU2049" s="46"/>
      <c r="BV2049" s="46"/>
      <c r="BW2049" s="46"/>
      <c r="BX2049" s="46"/>
      <c r="BY2049" s="46"/>
      <c r="BZ2049" s="46"/>
      <c r="CA2049" s="46"/>
      <c r="CB2049" s="46"/>
      <c r="CC2049" s="46"/>
    </row>
    <row r="2050" spans="7:81" x14ac:dyDescent="0.25">
      <c r="G2050" t="s">
        <v>135</v>
      </c>
      <c r="H2050" s="40">
        <v>42226</v>
      </c>
      <c r="I2050" s="46">
        <v>0.5</v>
      </c>
      <c r="J2050" s="46">
        <v>0</v>
      </c>
      <c r="K2050" s="46" t="s">
        <v>74</v>
      </c>
      <c r="L2050" s="46">
        <v>0</v>
      </c>
      <c r="M2050" s="46" t="s">
        <v>74</v>
      </c>
      <c r="N2050" s="46">
        <v>0</v>
      </c>
      <c r="O2050" s="46" t="s">
        <v>74</v>
      </c>
      <c r="P2050" s="46">
        <v>0</v>
      </c>
      <c r="Q2050" s="46" t="s">
        <v>74</v>
      </c>
      <c r="R2050" s="46">
        <v>0</v>
      </c>
      <c r="S2050" s="46" t="s">
        <v>74</v>
      </c>
      <c r="T2050" s="46">
        <v>0</v>
      </c>
      <c r="U2050" s="46" t="s">
        <v>74</v>
      </c>
      <c r="V2050" s="46">
        <v>0</v>
      </c>
      <c r="W2050" s="46" t="s">
        <v>74</v>
      </c>
      <c r="X2050" s="46">
        <v>0</v>
      </c>
      <c r="Y2050" s="46" t="s">
        <v>74</v>
      </c>
      <c r="Z2050" s="46">
        <v>0</v>
      </c>
      <c r="AA2050" s="46" t="s">
        <v>74</v>
      </c>
      <c r="AB2050" s="46">
        <v>0</v>
      </c>
      <c r="AC2050" s="46" t="s">
        <v>74</v>
      </c>
      <c r="AD2050" s="46">
        <v>0</v>
      </c>
      <c r="AE2050" s="46" t="s">
        <v>74</v>
      </c>
      <c r="AF2050" s="46">
        <v>0</v>
      </c>
      <c r="AG2050" s="46" t="s">
        <v>74</v>
      </c>
      <c r="AH2050" s="46">
        <v>0</v>
      </c>
      <c r="AI2050" s="46" t="s">
        <v>74</v>
      </c>
      <c r="AJ2050" s="46">
        <v>0</v>
      </c>
      <c r="AK2050" s="46" t="s">
        <v>74</v>
      </c>
      <c r="AL2050" s="46">
        <v>0</v>
      </c>
      <c r="AM2050" s="46" t="s">
        <v>74</v>
      </c>
      <c r="AN2050" s="50"/>
      <c r="AO2050" s="46"/>
      <c r="AP2050" s="46"/>
      <c r="AQ2050" s="46"/>
      <c r="AR2050" s="46"/>
      <c r="AS2050" s="46"/>
      <c r="AT2050" s="46"/>
      <c r="AU2050" s="46"/>
      <c r="AV2050" s="46"/>
      <c r="AW2050" s="46"/>
      <c r="AX2050" s="46"/>
      <c r="AY2050" s="46"/>
      <c r="AZ2050" s="46"/>
      <c r="BA2050" s="46"/>
      <c r="BB2050" s="46"/>
      <c r="BC2050" s="46"/>
      <c r="BD2050" s="46"/>
      <c r="BE2050" s="46"/>
      <c r="BF2050" s="46"/>
      <c r="BG2050" s="46"/>
      <c r="BH2050" s="46"/>
      <c r="BI2050" s="46"/>
      <c r="BJ2050" s="46"/>
      <c r="BK2050" s="46"/>
      <c r="BL2050" s="46"/>
      <c r="BM2050" s="46"/>
      <c r="BN2050" s="46"/>
      <c r="BO2050" s="46"/>
      <c r="BP2050" s="46"/>
      <c r="BQ2050" s="46"/>
      <c r="BR2050" s="46"/>
      <c r="BS2050" s="46"/>
      <c r="BT2050" s="46"/>
      <c r="BU2050" s="46"/>
      <c r="BV2050" s="46"/>
      <c r="BW2050" s="46"/>
      <c r="BX2050" s="46"/>
      <c r="BY2050" s="46"/>
      <c r="BZ2050" s="46"/>
      <c r="CA2050" s="46"/>
      <c r="CB2050" s="46"/>
      <c r="CC2050" s="46"/>
    </row>
    <row r="2051" spans="7:81" x14ac:dyDescent="0.25">
      <c r="G2051" t="s">
        <v>135</v>
      </c>
      <c r="H2051" s="40">
        <v>42227</v>
      </c>
      <c r="I2051" s="46">
        <v>0</v>
      </c>
      <c r="J2051" s="46">
        <v>0</v>
      </c>
      <c r="K2051" s="46" t="s">
        <v>74</v>
      </c>
      <c r="L2051" s="46">
        <v>0</v>
      </c>
      <c r="M2051" s="46" t="s">
        <v>74</v>
      </c>
      <c r="N2051" s="46">
        <v>0</v>
      </c>
      <c r="O2051" s="46" t="s">
        <v>74</v>
      </c>
      <c r="P2051" s="46">
        <v>0</v>
      </c>
      <c r="Q2051" s="46" t="s">
        <v>74</v>
      </c>
      <c r="R2051" s="46">
        <v>0</v>
      </c>
      <c r="S2051" s="46" t="s">
        <v>74</v>
      </c>
      <c r="T2051" s="46">
        <v>0</v>
      </c>
      <c r="U2051" s="46" t="s">
        <v>74</v>
      </c>
      <c r="V2051" s="46">
        <v>0</v>
      </c>
      <c r="W2051" s="46" t="s">
        <v>74</v>
      </c>
      <c r="X2051" s="46">
        <v>40.635660446037043</v>
      </c>
      <c r="Y2051" s="46" t="s">
        <v>74</v>
      </c>
      <c r="Z2051" s="46">
        <v>0</v>
      </c>
      <c r="AA2051" s="46" t="s">
        <v>74</v>
      </c>
      <c r="AB2051" s="46">
        <v>0</v>
      </c>
      <c r="AC2051" s="46" t="s">
        <v>74</v>
      </c>
      <c r="AD2051" s="46">
        <v>0</v>
      </c>
      <c r="AE2051" s="46" t="s">
        <v>74</v>
      </c>
      <c r="AF2051" s="46">
        <v>0</v>
      </c>
      <c r="AG2051" s="46" t="s">
        <v>74</v>
      </c>
      <c r="AH2051" s="46">
        <v>0</v>
      </c>
      <c r="AI2051" s="46" t="s">
        <v>74</v>
      </c>
      <c r="AJ2051" s="46">
        <v>0</v>
      </c>
      <c r="AK2051" s="46" t="s">
        <v>74</v>
      </c>
      <c r="AL2051" s="46">
        <v>0</v>
      </c>
      <c r="AM2051" s="46" t="s">
        <v>74</v>
      </c>
      <c r="AN2051" s="50"/>
      <c r="AO2051" s="46"/>
      <c r="AP2051" s="46"/>
      <c r="AQ2051" s="46"/>
      <c r="AR2051" s="46"/>
      <c r="AS2051" s="46"/>
      <c r="AT2051" s="46"/>
      <c r="AU2051" s="46"/>
      <c r="AV2051" s="46"/>
      <c r="AW2051" s="46"/>
      <c r="AX2051" s="46"/>
      <c r="AY2051" s="46"/>
      <c r="AZ2051" s="46"/>
      <c r="BA2051" s="46"/>
      <c r="BB2051" s="46"/>
      <c r="BC2051" s="46"/>
      <c r="BD2051" s="46"/>
      <c r="BE2051" s="46"/>
      <c r="BF2051" s="46"/>
      <c r="BG2051" s="46"/>
      <c r="BH2051" s="46"/>
      <c r="BI2051" s="46"/>
      <c r="BJ2051" s="46"/>
      <c r="BK2051" s="46"/>
      <c r="BL2051" s="46"/>
      <c r="BM2051" s="46"/>
      <c r="BN2051" s="46"/>
      <c r="BO2051" s="46"/>
      <c r="BP2051" s="46"/>
      <c r="BQ2051" s="46"/>
      <c r="BR2051" s="46"/>
      <c r="BS2051" s="46"/>
      <c r="BT2051" s="46"/>
      <c r="BU2051" s="46"/>
      <c r="BV2051" s="46"/>
      <c r="BW2051" s="46"/>
      <c r="BX2051" s="46"/>
      <c r="BY2051" s="46"/>
      <c r="BZ2051" s="46"/>
      <c r="CA2051" s="46"/>
      <c r="CB2051" s="46"/>
      <c r="CC2051" s="46"/>
    </row>
    <row r="2052" spans="7:81" x14ac:dyDescent="0.25">
      <c r="G2052" t="s">
        <v>135</v>
      </c>
      <c r="H2052" s="40">
        <v>42228</v>
      </c>
      <c r="I2052" s="46">
        <v>0</v>
      </c>
      <c r="J2052" s="46">
        <v>0</v>
      </c>
      <c r="K2052" s="46">
        <v>0.1</v>
      </c>
      <c r="L2052" s="46">
        <v>0</v>
      </c>
      <c r="M2052" s="46">
        <v>0</v>
      </c>
      <c r="N2052" s="46">
        <v>0</v>
      </c>
      <c r="O2052" s="46">
        <v>0</v>
      </c>
      <c r="P2052" s="46">
        <v>0</v>
      </c>
      <c r="Q2052" s="46">
        <v>0.25</v>
      </c>
      <c r="R2052" s="46">
        <v>0</v>
      </c>
      <c r="S2052" s="46">
        <v>3.3333333333333333E-2</v>
      </c>
      <c r="T2052" s="46">
        <v>0</v>
      </c>
      <c r="U2052" s="46">
        <v>0.19999999999999998</v>
      </c>
      <c r="V2052" s="46">
        <v>0</v>
      </c>
      <c r="W2052" s="46">
        <v>1.2333333333333334</v>
      </c>
      <c r="X2052" s="46">
        <v>0</v>
      </c>
      <c r="Y2052" s="46">
        <v>0.76666666666666672</v>
      </c>
      <c r="Z2052" s="46">
        <v>0</v>
      </c>
      <c r="AA2052" s="46" t="s">
        <v>74</v>
      </c>
      <c r="AB2052" s="46">
        <v>0</v>
      </c>
      <c r="AC2052" s="46" t="s">
        <v>74</v>
      </c>
      <c r="AD2052" s="46">
        <v>0</v>
      </c>
      <c r="AE2052" s="46" t="s">
        <v>74</v>
      </c>
      <c r="AF2052" s="46">
        <v>0</v>
      </c>
      <c r="AG2052" s="46" t="s">
        <v>74</v>
      </c>
      <c r="AH2052" s="46">
        <v>0</v>
      </c>
      <c r="AI2052" s="46" t="s">
        <v>74</v>
      </c>
      <c r="AJ2052" s="46">
        <v>0</v>
      </c>
      <c r="AK2052" s="46" t="s">
        <v>74</v>
      </c>
      <c r="AL2052" s="46">
        <v>0</v>
      </c>
      <c r="AM2052" s="46" t="s">
        <v>74</v>
      </c>
      <c r="AN2052" s="50"/>
      <c r="AO2052" s="46">
        <v>0.2</v>
      </c>
      <c r="AP2052" s="46">
        <v>0</v>
      </c>
      <c r="AQ2052" s="46">
        <v>0</v>
      </c>
      <c r="AR2052" s="46">
        <v>0</v>
      </c>
      <c r="AS2052" s="46">
        <v>0</v>
      </c>
      <c r="AT2052" s="46">
        <v>0</v>
      </c>
      <c r="AU2052" s="46">
        <v>0.5</v>
      </c>
      <c r="AV2052" s="46">
        <v>0.25</v>
      </c>
      <c r="AW2052" s="46">
        <v>0</v>
      </c>
      <c r="AX2052" s="46">
        <v>0</v>
      </c>
      <c r="AY2052" s="46">
        <v>0.1</v>
      </c>
      <c r="AZ2052" s="46">
        <v>0</v>
      </c>
      <c r="BA2052" s="46">
        <v>0.3</v>
      </c>
      <c r="BB2052" s="46">
        <v>0.3</v>
      </c>
      <c r="BC2052" s="46">
        <v>1</v>
      </c>
      <c r="BD2052" s="46">
        <v>0.8</v>
      </c>
      <c r="BE2052" s="46">
        <v>1.9</v>
      </c>
      <c r="BF2052" s="46">
        <v>1.3</v>
      </c>
      <c r="BG2052" s="46">
        <v>0.4</v>
      </c>
      <c r="BH2052" s="46">
        <v>0.6</v>
      </c>
      <c r="BI2052" s="46"/>
      <c r="BJ2052" s="46"/>
      <c r="BK2052" s="46"/>
      <c r="BL2052" s="46"/>
      <c r="BM2052" s="46"/>
      <c r="BN2052" s="46"/>
      <c r="BO2052" s="46"/>
      <c r="BP2052" s="46"/>
      <c r="BQ2052" s="46"/>
      <c r="BR2052" s="46"/>
      <c r="BS2052" s="46"/>
      <c r="BT2052" s="46"/>
      <c r="BU2052" s="46"/>
      <c r="BV2052" s="46"/>
      <c r="BW2052" s="46"/>
      <c r="BX2052" s="46"/>
      <c r="BY2052" s="46"/>
      <c r="BZ2052" s="46"/>
      <c r="CA2052" s="46"/>
      <c r="CB2052" s="46"/>
      <c r="CC2052" s="46"/>
    </row>
    <row r="2053" spans="7:81" x14ac:dyDescent="0.25">
      <c r="G2053" t="s">
        <v>135</v>
      </c>
      <c r="H2053" s="40">
        <v>42229</v>
      </c>
      <c r="I2053" s="46">
        <v>0</v>
      </c>
      <c r="J2053" s="46">
        <v>0</v>
      </c>
      <c r="K2053" s="46" t="s">
        <v>74</v>
      </c>
      <c r="L2053" s="46">
        <v>0</v>
      </c>
      <c r="M2053" s="46" t="s">
        <v>74</v>
      </c>
      <c r="N2053" s="46">
        <v>0</v>
      </c>
      <c r="O2053" s="46" t="s">
        <v>74</v>
      </c>
      <c r="P2053" s="46">
        <v>0</v>
      </c>
      <c r="Q2053" s="46" t="s">
        <v>74</v>
      </c>
      <c r="R2053" s="46">
        <v>0</v>
      </c>
      <c r="S2053" s="46" t="s">
        <v>74</v>
      </c>
      <c r="T2053" s="46">
        <v>0</v>
      </c>
      <c r="U2053" s="46" t="s">
        <v>74</v>
      </c>
      <c r="V2053" s="46">
        <v>0</v>
      </c>
      <c r="W2053" s="46" t="s">
        <v>74</v>
      </c>
      <c r="X2053" s="46">
        <v>0</v>
      </c>
      <c r="Y2053" s="46" t="s">
        <v>74</v>
      </c>
      <c r="Z2053" s="46">
        <v>0</v>
      </c>
      <c r="AA2053" s="46" t="s">
        <v>74</v>
      </c>
      <c r="AB2053" s="46">
        <v>0</v>
      </c>
      <c r="AC2053" s="46" t="s">
        <v>74</v>
      </c>
      <c r="AD2053" s="46">
        <v>0</v>
      </c>
      <c r="AE2053" s="46" t="s">
        <v>74</v>
      </c>
      <c r="AF2053" s="46">
        <v>0</v>
      </c>
      <c r="AG2053" s="46" t="s">
        <v>74</v>
      </c>
      <c r="AH2053" s="46">
        <v>0</v>
      </c>
      <c r="AI2053" s="46" t="s">
        <v>74</v>
      </c>
      <c r="AJ2053" s="46">
        <v>0</v>
      </c>
      <c r="AK2053" s="46" t="s">
        <v>74</v>
      </c>
      <c r="AL2053" s="46">
        <v>0</v>
      </c>
      <c r="AM2053" s="46" t="s">
        <v>74</v>
      </c>
      <c r="AN2053" s="50"/>
      <c r="AO2053" s="46"/>
      <c r="AP2053" s="46"/>
      <c r="AQ2053" s="46"/>
      <c r="AR2053" s="46"/>
      <c r="AS2053" s="46"/>
      <c r="AT2053" s="46"/>
      <c r="AU2053" s="46"/>
      <c r="AV2053" s="46"/>
      <c r="AW2053" s="46"/>
      <c r="AX2053" s="46"/>
      <c r="AY2053" s="46"/>
      <c r="AZ2053" s="46"/>
      <c r="BA2053" s="46"/>
      <c r="BB2053" s="46"/>
      <c r="BC2053" s="46"/>
      <c r="BD2053" s="46"/>
      <c r="BE2053" s="46"/>
      <c r="BF2053" s="46"/>
      <c r="BG2053" s="46"/>
      <c r="BH2053" s="46"/>
      <c r="BI2053" s="46"/>
      <c r="BJ2053" s="46"/>
      <c r="BK2053" s="46"/>
      <c r="BL2053" s="46"/>
      <c r="BM2053" s="46"/>
      <c r="BN2053" s="46"/>
      <c r="BO2053" s="46"/>
      <c r="BP2053" s="46"/>
      <c r="BQ2053" s="46"/>
      <c r="BR2053" s="46"/>
      <c r="BS2053" s="46"/>
      <c r="BT2053" s="46"/>
      <c r="BU2053" s="46"/>
      <c r="BV2053" s="46"/>
      <c r="BW2053" s="46"/>
      <c r="BX2053" s="46"/>
      <c r="BY2053" s="46"/>
      <c r="BZ2053" s="46"/>
      <c r="CA2053" s="46"/>
      <c r="CB2053" s="46"/>
      <c r="CC2053" s="46"/>
    </row>
    <row r="2054" spans="7:81" x14ac:dyDescent="0.25">
      <c r="G2054" t="s">
        <v>135</v>
      </c>
      <c r="H2054" s="40">
        <v>42230</v>
      </c>
      <c r="I2054" s="46">
        <v>1.5</v>
      </c>
      <c r="J2054" s="46">
        <v>0</v>
      </c>
      <c r="K2054" s="46" t="s">
        <v>74</v>
      </c>
      <c r="L2054" s="46">
        <v>0</v>
      </c>
      <c r="M2054" s="46" t="s">
        <v>74</v>
      </c>
      <c r="N2054" s="46">
        <v>0</v>
      </c>
      <c r="O2054" s="46" t="s">
        <v>74</v>
      </c>
      <c r="P2054" s="46">
        <v>0</v>
      </c>
      <c r="Q2054" s="46" t="s">
        <v>74</v>
      </c>
      <c r="R2054" s="46">
        <v>0</v>
      </c>
      <c r="S2054" s="46" t="s">
        <v>74</v>
      </c>
      <c r="T2054" s="46">
        <v>0</v>
      </c>
      <c r="U2054" s="46" t="s">
        <v>74</v>
      </c>
      <c r="V2054" s="46">
        <v>0</v>
      </c>
      <c r="W2054" s="46" t="s">
        <v>74</v>
      </c>
      <c r="X2054" s="46">
        <v>0</v>
      </c>
      <c r="Y2054" s="46" t="s">
        <v>74</v>
      </c>
      <c r="Z2054" s="46">
        <v>0</v>
      </c>
      <c r="AA2054" s="46" t="s">
        <v>74</v>
      </c>
      <c r="AB2054" s="46">
        <v>0</v>
      </c>
      <c r="AC2054" s="46" t="s">
        <v>74</v>
      </c>
      <c r="AD2054" s="46">
        <v>0</v>
      </c>
      <c r="AE2054" s="46" t="s">
        <v>74</v>
      </c>
      <c r="AF2054" s="46">
        <v>0</v>
      </c>
      <c r="AG2054" s="46" t="s">
        <v>74</v>
      </c>
      <c r="AH2054" s="46">
        <v>0</v>
      </c>
      <c r="AI2054" s="46" t="s">
        <v>74</v>
      </c>
      <c r="AJ2054" s="46">
        <v>0</v>
      </c>
      <c r="AK2054" s="46" t="s">
        <v>74</v>
      </c>
      <c r="AL2054" s="46">
        <v>0</v>
      </c>
      <c r="AM2054" s="46" t="s">
        <v>74</v>
      </c>
      <c r="AN2054" s="50"/>
      <c r="AO2054" s="46"/>
      <c r="AP2054" s="46"/>
      <c r="AQ2054" s="46"/>
      <c r="AR2054" s="46"/>
      <c r="AS2054" s="46"/>
      <c r="AT2054" s="46"/>
      <c r="AU2054" s="46"/>
      <c r="AV2054" s="46"/>
      <c r="AW2054" s="46"/>
      <c r="AX2054" s="46"/>
      <c r="AY2054" s="46"/>
      <c r="AZ2054" s="46"/>
      <c r="BA2054" s="46"/>
      <c r="BB2054" s="46"/>
      <c r="BC2054" s="46"/>
      <c r="BD2054" s="46"/>
      <c r="BE2054" s="46"/>
      <c r="BF2054" s="46"/>
      <c r="BG2054" s="46"/>
      <c r="BH2054" s="46"/>
      <c r="BI2054" s="46"/>
      <c r="BJ2054" s="46"/>
      <c r="BK2054" s="46"/>
      <c r="BL2054" s="46"/>
      <c r="BM2054" s="46"/>
      <c r="BN2054" s="46"/>
      <c r="BO2054" s="46"/>
      <c r="BP2054" s="46"/>
      <c r="BQ2054" s="46"/>
      <c r="BR2054" s="46"/>
      <c r="BS2054" s="46"/>
      <c r="BT2054" s="46"/>
      <c r="BU2054" s="46"/>
      <c r="BV2054" s="46"/>
      <c r="BW2054" s="46"/>
      <c r="BX2054" s="46"/>
      <c r="BY2054" s="46"/>
      <c r="BZ2054" s="46"/>
      <c r="CA2054" s="46"/>
      <c r="CB2054" s="46"/>
      <c r="CC2054" s="46"/>
    </row>
    <row r="2055" spans="7:81" x14ac:dyDescent="0.25">
      <c r="G2055" t="s">
        <v>135</v>
      </c>
      <c r="H2055" s="40">
        <v>42231</v>
      </c>
      <c r="I2055" s="46">
        <v>13</v>
      </c>
      <c r="J2055" s="46">
        <v>0</v>
      </c>
      <c r="K2055" s="46" t="s">
        <v>74</v>
      </c>
      <c r="L2055" s="46">
        <v>0</v>
      </c>
      <c r="M2055" s="46" t="s">
        <v>74</v>
      </c>
      <c r="N2055" s="46">
        <v>0</v>
      </c>
      <c r="O2055" s="46" t="s">
        <v>74</v>
      </c>
      <c r="P2055" s="46">
        <v>0</v>
      </c>
      <c r="Q2055" s="46" t="s">
        <v>74</v>
      </c>
      <c r="R2055" s="46">
        <v>0</v>
      </c>
      <c r="S2055" s="46" t="s">
        <v>74</v>
      </c>
      <c r="T2055" s="46">
        <v>0</v>
      </c>
      <c r="U2055" s="46" t="s">
        <v>74</v>
      </c>
      <c r="V2055" s="46">
        <v>0</v>
      </c>
      <c r="W2055" s="46" t="s">
        <v>74</v>
      </c>
      <c r="X2055" s="46">
        <v>0</v>
      </c>
      <c r="Y2055" s="46" t="s">
        <v>74</v>
      </c>
      <c r="Z2055" s="46">
        <v>0</v>
      </c>
      <c r="AA2055" s="46" t="s">
        <v>74</v>
      </c>
      <c r="AB2055" s="46">
        <v>0</v>
      </c>
      <c r="AC2055" s="46" t="s">
        <v>74</v>
      </c>
      <c r="AD2055" s="46">
        <v>0</v>
      </c>
      <c r="AE2055" s="46" t="s">
        <v>74</v>
      </c>
      <c r="AF2055" s="46">
        <v>0</v>
      </c>
      <c r="AG2055" s="46" t="s">
        <v>74</v>
      </c>
      <c r="AH2055" s="46">
        <v>0</v>
      </c>
      <c r="AI2055" s="46" t="s">
        <v>74</v>
      </c>
      <c r="AJ2055" s="46">
        <v>0</v>
      </c>
      <c r="AK2055" s="46" t="s">
        <v>74</v>
      </c>
      <c r="AL2055" s="46">
        <v>0</v>
      </c>
      <c r="AM2055" s="46" t="s">
        <v>74</v>
      </c>
      <c r="AN2055" s="50"/>
      <c r="AO2055" s="46"/>
      <c r="AP2055" s="46"/>
      <c r="AQ2055" s="46"/>
      <c r="AR2055" s="46"/>
      <c r="AS2055" s="46"/>
      <c r="AT2055" s="46"/>
      <c r="AU2055" s="46"/>
      <c r="AV2055" s="46"/>
      <c r="AW2055" s="46"/>
      <c r="AX2055" s="46"/>
      <c r="AY2055" s="46"/>
      <c r="AZ2055" s="46"/>
      <c r="BA2055" s="46"/>
      <c r="BB2055" s="46"/>
      <c r="BC2055" s="46"/>
      <c r="BD2055" s="46"/>
      <c r="BE2055" s="46"/>
      <c r="BF2055" s="46"/>
      <c r="BG2055" s="46"/>
      <c r="BH2055" s="46"/>
      <c r="BI2055" s="46"/>
      <c r="BJ2055" s="46"/>
      <c r="BK2055" s="46"/>
      <c r="BL2055" s="46"/>
      <c r="BM2055" s="46"/>
      <c r="BN2055" s="46"/>
      <c r="BO2055" s="46"/>
      <c r="BP2055" s="46"/>
      <c r="BQ2055" s="46"/>
      <c r="BR2055" s="46"/>
      <c r="BS2055" s="46"/>
      <c r="BT2055" s="46"/>
      <c r="BU2055" s="46"/>
      <c r="BV2055" s="46"/>
      <c r="BW2055" s="46"/>
      <c r="BX2055" s="46"/>
      <c r="BY2055" s="46"/>
      <c r="BZ2055" s="46"/>
      <c r="CA2055" s="46"/>
      <c r="CB2055" s="46"/>
      <c r="CC2055" s="46"/>
    </row>
    <row r="2056" spans="7:81" x14ac:dyDescent="0.25">
      <c r="G2056" t="s">
        <v>135</v>
      </c>
      <c r="H2056" s="40">
        <v>42232</v>
      </c>
      <c r="I2056" s="46">
        <v>14</v>
      </c>
      <c r="J2056" s="46">
        <v>0</v>
      </c>
      <c r="K2056" s="46" t="s">
        <v>74</v>
      </c>
      <c r="L2056" s="46">
        <v>0</v>
      </c>
      <c r="M2056" s="46" t="s">
        <v>74</v>
      </c>
      <c r="N2056" s="46">
        <v>0</v>
      </c>
      <c r="O2056" s="46" t="s">
        <v>74</v>
      </c>
      <c r="P2056" s="46">
        <v>0</v>
      </c>
      <c r="Q2056" s="46" t="s">
        <v>74</v>
      </c>
      <c r="R2056" s="46">
        <v>0</v>
      </c>
      <c r="S2056" s="46" t="s">
        <v>74</v>
      </c>
      <c r="T2056" s="46">
        <v>0</v>
      </c>
      <c r="U2056" s="46" t="s">
        <v>74</v>
      </c>
      <c r="V2056" s="46">
        <v>0</v>
      </c>
      <c r="W2056" s="46" t="s">
        <v>74</v>
      </c>
      <c r="X2056" s="46">
        <v>0</v>
      </c>
      <c r="Y2056" s="46" t="s">
        <v>74</v>
      </c>
      <c r="Z2056" s="46">
        <v>0</v>
      </c>
      <c r="AA2056" s="46" t="s">
        <v>74</v>
      </c>
      <c r="AB2056" s="46">
        <v>0</v>
      </c>
      <c r="AC2056" s="46" t="s">
        <v>74</v>
      </c>
      <c r="AD2056" s="46">
        <v>0</v>
      </c>
      <c r="AE2056" s="46" t="s">
        <v>74</v>
      </c>
      <c r="AF2056" s="46">
        <v>0</v>
      </c>
      <c r="AG2056" s="46" t="s">
        <v>74</v>
      </c>
      <c r="AH2056" s="46">
        <v>0</v>
      </c>
      <c r="AI2056" s="46" t="s">
        <v>74</v>
      </c>
      <c r="AJ2056" s="46">
        <v>0</v>
      </c>
      <c r="AK2056" s="46" t="s">
        <v>74</v>
      </c>
      <c r="AL2056" s="46">
        <v>0</v>
      </c>
      <c r="AM2056" s="46" t="s">
        <v>74</v>
      </c>
      <c r="AN2056" s="50"/>
      <c r="AO2056" s="46"/>
      <c r="AP2056" s="46"/>
      <c r="AQ2056" s="46"/>
      <c r="AR2056" s="46"/>
      <c r="AS2056" s="46"/>
      <c r="AT2056" s="46"/>
      <c r="AU2056" s="46"/>
      <c r="AV2056" s="46"/>
      <c r="AW2056" s="46"/>
      <c r="AX2056" s="46"/>
      <c r="AY2056" s="46"/>
      <c r="AZ2056" s="46"/>
      <c r="BA2056" s="46"/>
      <c r="BB2056" s="46"/>
      <c r="BC2056" s="46"/>
      <c r="BD2056" s="46"/>
      <c r="BE2056" s="46"/>
      <c r="BF2056" s="46"/>
      <c r="BG2056" s="46"/>
      <c r="BH2056" s="46"/>
      <c r="BI2056" s="46"/>
      <c r="BJ2056" s="46"/>
      <c r="BK2056" s="46"/>
      <c r="BL2056" s="46"/>
      <c r="BM2056" s="46"/>
      <c r="BN2056" s="46"/>
      <c r="BO2056" s="46"/>
      <c r="BP2056" s="46"/>
      <c r="BQ2056" s="46"/>
      <c r="BR2056" s="46"/>
      <c r="BS2056" s="46"/>
      <c r="BT2056" s="46"/>
      <c r="BU2056" s="46"/>
      <c r="BV2056" s="46"/>
      <c r="BW2056" s="46"/>
      <c r="BX2056" s="46"/>
      <c r="BY2056" s="46"/>
      <c r="BZ2056" s="46"/>
      <c r="CA2056" s="46"/>
      <c r="CB2056" s="46"/>
      <c r="CC2056" s="46"/>
    </row>
    <row r="2057" spans="7:81" x14ac:dyDescent="0.25">
      <c r="G2057" t="s">
        <v>135</v>
      </c>
      <c r="H2057" s="40">
        <v>42233</v>
      </c>
      <c r="I2057" s="46">
        <v>2</v>
      </c>
      <c r="J2057" s="46">
        <v>0</v>
      </c>
      <c r="K2057" s="46" t="s">
        <v>74</v>
      </c>
      <c r="L2057" s="46">
        <v>0</v>
      </c>
      <c r="M2057" s="46" t="s">
        <v>74</v>
      </c>
      <c r="N2057" s="46">
        <v>0</v>
      </c>
      <c r="O2057" s="46" t="s">
        <v>74</v>
      </c>
      <c r="P2057" s="46">
        <v>0</v>
      </c>
      <c r="Q2057" s="46" t="s">
        <v>74</v>
      </c>
      <c r="R2057" s="46">
        <v>0</v>
      </c>
      <c r="S2057" s="46" t="s">
        <v>74</v>
      </c>
      <c r="T2057" s="46">
        <v>0</v>
      </c>
      <c r="U2057" s="46" t="s">
        <v>74</v>
      </c>
      <c r="V2057" s="46">
        <v>0</v>
      </c>
      <c r="W2057" s="46" t="s">
        <v>74</v>
      </c>
      <c r="X2057" s="46">
        <v>0</v>
      </c>
      <c r="Y2057" s="46" t="s">
        <v>74</v>
      </c>
      <c r="Z2057" s="46">
        <v>0</v>
      </c>
      <c r="AA2057" s="46" t="s">
        <v>74</v>
      </c>
      <c r="AB2057" s="46">
        <v>0</v>
      </c>
      <c r="AC2057" s="46" t="s">
        <v>74</v>
      </c>
      <c r="AD2057" s="46">
        <v>0</v>
      </c>
      <c r="AE2057" s="46" t="s">
        <v>74</v>
      </c>
      <c r="AF2057" s="46">
        <v>0</v>
      </c>
      <c r="AG2057" s="46" t="s">
        <v>74</v>
      </c>
      <c r="AH2057" s="46">
        <v>0</v>
      </c>
      <c r="AI2057" s="46" t="s">
        <v>74</v>
      </c>
      <c r="AJ2057" s="46">
        <v>0</v>
      </c>
      <c r="AK2057" s="46" t="s">
        <v>74</v>
      </c>
      <c r="AL2057" s="46">
        <v>0</v>
      </c>
      <c r="AM2057" s="46" t="s">
        <v>74</v>
      </c>
      <c r="AN2057" s="50"/>
      <c r="AO2057" s="46"/>
      <c r="AP2057" s="46"/>
      <c r="AQ2057" s="46"/>
      <c r="AR2057" s="46"/>
      <c r="AS2057" s="46"/>
      <c r="AT2057" s="46"/>
      <c r="AU2057" s="46"/>
      <c r="AV2057" s="46"/>
      <c r="AW2057" s="46"/>
      <c r="AX2057" s="46"/>
      <c r="AY2057" s="46"/>
      <c r="AZ2057" s="46"/>
      <c r="BA2057" s="46"/>
      <c r="BB2057" s="46"/>
      <c r="BC2057" s="46"/>
      <c r="BD2057" s="46"/>
      <c r="BE2057" s="46"/>
      <c r="BF2057" s="46"/>
      <c r="BG2057" s="46"/>
      <c r="BH2057" s="46"/>
      <c r="BI2057" s="46"/>
      <c r="BJ2057" s="46"/>
      <c r="BK2057" s="46"/>
      <c r="BL2057" s="46"/>
      <c r="BM2057" s="46"/>
      <c r="BN2057" s="46"/>
      <c r="BO2057" s="46"/>
      <c r="BP2057" s="46"/>
      <c r="BQ2057" s="46"/>
      <c r="BR2057" s="46"/>
      <c r="BS2057" s="46"/>
      <c r="BT2057" s="46"/>
      <c r="BU2057" s="46"/>
      <c r="BV2057" s="46"/>
      <c r="BW2057" s="46"/>
      <c r="BX2057" s="46"/>
      <c r="BY2057" s="46"/>
      <c r="BZ2057" s="46"/>
      <c r="CA2057" s="46"/>
      <c r="CB2057" s="46"/>
      <c r="CC2057" s="46"/>
    </row>
    <row r="2058" spans="7:81" x14ac:dyDescent="0.25">
      <c r="G2058" t="s">
        <v>135</v>
      </c>
      <c r="H2058" s="40">
        <v>42234</v>
      </c>
      <c r="I2058" s="46">
        <v>0</v>
      </c>
      <c r="J2058" s="46">
        <v>0</v>
      </c>
      <c r="K2058" s="46" t="s">
        <v>74</v>
      </c>
      <c r="L2058" s="46">
        <v>0</v>
      </c>
      <c r="M2058" s="46" t="s">
        <v>74</v>
      </c>
      <c r="N2058" s="46">
        <v>0</v>
      </c>
      <c r="O2058" s="46" t="s">
        <v>74</v>
      </c>
      <c r="P2058" s="46">
        <v>0</v>
      </c>
      <c r="Q2058" s="46" t="s">
        <v>74</v>
      </c>
      <c r="R2058" s="46">
        <v>0</v>
      </c>
      <c r="S2058" s="46" t="s">
        <v>74</v>
      </c>
      <c r="T2058" s="46">
        <v>0</v>
      </c>
      <c r="U2058" s="46" t="s">
        <v>74</v>
      </c>
      <c r="V2058" s="46">
        <v>0</v>
      </c>
      <c r="W2058" s="46" t="s">
        <v>74</v>
      </c>
      <c r="X2058" s="46">
        <v>0</v>
      </c>
      <c r="Y2058" s="46" t="s">
        <v>74</v>
      </c>
      <c r="Z2058" s="46">
        <v>0</v>
      </c>
      <c r="AA2058" s="46" t="s">
        <v>74</v>
      </c>
      <c r="AB2058" s="46">
        <v>0</v>
      </c>
      <c r="AC2058" s="46" t="s">
        <v>74</v>
      </c>
      <c r="AD2058" s="46">
        <v>0</v>
      </c>
      <c r="AE2058" s="46" t="s">
        <v>74</v>
      </c>
      <c r="AF2058" s="46">
        <v>0</v>
      </c>
      <c r="AG2058" s="46" t="s">
        <v>74</v>
      </c>
      <c r="AH2058" s="46">
        <v>0</v>
      </c>
      <c r="AI2058" s="46" t="s">
        <v>74</v>
      </c>
      <c r="AJ2058" s="46">
        <v>0</v>
      </c>
      <c r="AK2058" s="46" t="s">
        <v>74</v>
      </c>
      <c r="AL2058" s="46">
        <v>0</v>
      </c>
      <c r="AM2058" s="46" t="s">
        <v>74</v>
      </c>
      <c r="AN2058" s="50"/>
      <c r="AO2058" s="46"/>
      <c r="AP2058" s="46"/>
      <c r="AQ2058" s="46"/>
      <c r="AR2058" s="46"/>
      <c r="AS2058" s="46"/>
      <c r="AT2058" s="46"/>
      <c r="AU2058" s="46"/>
      <c r="AV2058" s="46"/>
      <c r="AW2058" s="46"/>
      <c r="AX2058" s="46"/>
      <c r="AY2058" s="46"/>
      <c r="AZ2058" s="46"/>
      <c r="BA2058" s="46"/>
      <c r="BB2058" s="46"/>
      <c r="BC2058" s="46"/>
      <c r="BD2058" s="46"/>
      <c r="BE2058" s="46"/>
      <c r="BF2058" s="46"/>
      <c r="BG2058" s="46"/>
      <c r="BH2058" s="46"/>
      <c r="BI2058" s="46"/>
      <c r="BJ2058" s="46"/>
      <c r="BK2058" s="46"/>
      <c r="BL2058" s="46"/>
      <c r="BM2058" s="46"/>
      <c r="BN2058" s="46"/>
      <c r="BO2058" s="46"/>
      <c r="BP2058" s="46"/>
      <c r="BQ2058" s="46"/>
      <c r="BR2058" s="46"/>
      <c r="BS2058" s="46"/>
      <c r="BT2058" s="46"/>
      <c r="BU2058" s="46"/>
      <c r="BV2058" s="46"/>
      <c r="BW2058" s="46"/>
      <c r="BX2058" s="46"/>
      <c r="BY2058" s="46"/>
      <c r="BZ2058" s="46"/>
      <c r="CA2058" s="46"/>
      <c r="CB2058" s="46"/>
      <c r="CC2058" s="46"/>
    </row>
    <row r="2059" spans="7:81" x14ac:dyDescent="0.25">
      <c r="G2059" t="s">
        <v>135</v>
      </c>
      <c r="H2059" s="40">
        <v>42235</v>
      </c>
      <c r="I2059" s="46">
        <v>0</v>
      </c>
      <c r="J2059" s="46">
        <v>0</v>
      </c>
      <c r="K2059" s="46" t="s">
        <v>74</v>
      </c>
      <c r="L2059" s="46">
        <v>0</v>
      </c>
      <c r="M2059" s="46" t="s">
        <v>74</v>
      </c>
      <c r="N2059" s="46">
        <v>0</v>
      </c>
      <c r="O2059" s="46" t="s">
        <v>74</v>
      </c>
      <c r="P2059" s="46">
        <v>0</v>
      </c>
      <c r="Q2059" s="46" t="s">
        <v>74</v>
      </c>
      <c r="R2059" s="46">
        <v>0</v>
      </c>
      <c r="S2059" s="46" t="s">
        <v>74</v>
      </c>
      <c r="T2059" s="46">
        <v>0</v>
      </c>
      <c r="U2059" s="46" t="s">
        <v>74</v>
      </c>
      <c r="V2059" s="46">
        <v>0</v>
      </c>
      <c r="W2059" s="46" t="s">
        <v>74</v>
      </c>
      <c r="X2059" s="46">
        <v>0</v>
      </c>
      <c r="Y2059" s="46" t="s">
        <v>74</v>
      </c>
      <c r="Z2059" s="46">
        <v>0</v>
      </c>
      <c r="AA2059" s="46">
        <v>4.9999999999999996E-2</v>
      </c>
      <c r="AB2059" s="46">
        <v>0</v>
      </c>
      <c r="AC2059" s="46">
        <v>5.3999999999999995</v>
      </c>
      <c r="AD2059" s="46">
        <v>0</v>
      </c>
      <c r="AE2059" s="46">
        <v>0.3</v>
      </c>
      <c r="AF2059" s="46">
        <v>0</v>
      </c>
      <c r="AG2059" s="46">
        <v>0.34666666666666668</v>
      </c>
      <c r="AH2059" s="46">
        <v>0</v>
      </c>
      <c r="AI2059" s="46">
        <v>0.39999999999999997</v>
      </c>
      <c r="AJ2059" s="46">
        <v>0</v>
      </c>
      <c r="AK2059" s="46">
        <v>1.0666666666666667</v>
      </c>
      <c r="AL2059" s="46">
        <v>0</v>
      </c>
      <c r="AM2059" s="46">
        <v>12.4</v>
      </c>
      <c r="AN2059" s="50"/>
      <c r="AO2059" s="46"/>
      <c r="AP2059" s="46"/>
      <c r="AQ2059" s="46"/>
      <c r="AR2059" s="46"/>
      <c r="AS2059" s="46"/>
      <c r="AT2059" s="46"/>
      <c r="AU2059" s="46"/>
      <c r="AV2059" s="46"/>
      <c r="AW2059" s="46"/>
      <c r="AX2059" s="46"/>
      <c r="AY2059" s="46"/>
      <c r="AZ2059" s="46"/>
      <c r="BA2059" s="46"/>
      <c r="BB2059" s="46"/>
      <c r="BC2059" s="46"/>
      <c r="BD2059" s="46"/>
      <c r="BE2059" s="46"/>
      <c r="BF2059" s="46"/>
      <c r="BG2059" s="46"/>
      <c r="BH2059" s="46"/>
      <c r="BI2059" s="46">
        <v>0</v>
      </c>
      <c r="BJ2059" s="46">
        <v>0</v>
      </c>
      <c r="BK2059" s="46">
        <v>0.15</v>
      </c>
      <c r="BL2059" s="46">
        <v>13</v>
      </c>
      <c r="BM2059" s="46">
        <v>2.2000000000000002</v>
      </c>
      <c r="BN2059" s="46">
        <v>1</v>
      </c>
      <c r="BO2059" s="46">
        <v>0</v>
      </c>
      <c r="BP2059" s="46">
        <v>0.7</v>
      </c>
      <c r="BQ2059" s="46">
        <v>0.2</v>
      </c>
      <c r="BR2059" s="46">
        <v>0.8</v>
      </c>
      <c r="BS2059" s="46">
        <v>0.14000000000000001</v>
      </c>
      <c r="BT2059" s="46">
        <v>0.1</v>
      </c>
      <c r="BU2059" s="46">
        <v>0.7</v>
      </c>
      <c r="BV2059" s="46">
        <v>0</v>
      </c>
      <c r="BW2059" s="46">
        <v>0.5</v>
      </c>
      <c r="BX2059" s="46">
        <v>0</v>
      </c>
      <c r="BY2059" s="46">
        <v>0.7</v>
      </c>
      <c r="BZ2059" s="46">
        <v>2.5</v>
      </c>
      <c r="CA2059" s="46">
        <v>13.5</v>
      </c>
      <c r="CB2059" s="46">
        <v>10.6</v>
      </c>
      <c r="CC2059" s="46">
        <v>13.1</v>
      </c>
    </row>
    <row r="2060" spans="7:81" x14ac:dyDescent="0.25">
      <c r="G2060" t="s">
        <v>135</v>
      </c>
      <c r="H2060" s="40">
        <v>42236</v>
      </c>
      <c r="I2060" s="46">
        <v>0</v>
      </c>
      <c r="J2060" s="46">
        <v>0</v>
      </c>
      <c r="K2060" s="46" t="s">
        <v>74</v>
      </c>
      <c r="L2060" s="46">
        <v>38.533785546569263</v>
      </c>
      <c r="M2060" s="46" t="s">
        <v>74</v>
      </c>
      <c r="N2060" s="46">
        <v>0</v>
      </c>
      <c r="O2060" s="46" t="s">
        <v>74</v>
      </c>
      <c r="P2060" s="46">
        <v>0</v>
      </c>
      <c r="Q2060" s="46" t="s">
        <v>74</v>
      </c>
      <c r="R2060" s="46">
        <v>43.79119153444843</v>
      </c>
      <c r="S2060" s="46" t="s">
        <v>74</v>
      </c>
      <c r="T2060" s="46">
        <v>0</v>
      </c>
      <c r="U2060" s="46" t="s">
        <v>74</v>
      </c>
      <c r="V2060" s="46">
        <v>0</v>
      </c>
      <c r="W2060" s="46" t="s">
        <v>74</v>
      </c>
      <c r="X2060" s="46">
        <v>0</v>
      </c>
      <c r="Y2060" s="46" t="s">
        <v>74</v>
      </c>
      <c r="Z2060" s="46">
        <v>0</v>
      </c>
      <c r="AA2060" s="46" t="s">
        <v>74</v>
      </c>
      <c r="AB2060" s="46">
        <v>0</v>
      </c>
      <c r="AC2060" s="46" t="s">
        <v>74</v>
      </c>
      <c r="AD2060" s="46">
        <v>0</v>
      </c>
      <c r="AE2060" s="46" t="s">
        <v>74</v>
      </c>
      <c r="AF2060" s="46">
        <v>0</v>
      </c>
      <c r="AG2060" s="46" t="s">
        <v>74</v>
      </c>
      <c r="AH2060" s="46">
        <v>0</v>
      </c>
      <c r="AI2060" s="46" t="s">
        <v>74</v>
      </c>
      <c r="AJ2060" s="46">
        <v>0</v>
      </c>
      <c r="AK2060" s="46" t="s">
        <v>74</v>
      </c>
      <c r="AL2060" s="46">
        <v>0</v>
      </c>
      <c r="AM2060" s="46" t="s">
        <v>74</v>
      </c>
      <c r="AN2060" s="50"/>
      <c r="AO2060" s="46"/>
      <c r="AP2060" s="46"/>
      <c r="AQ2060" s="46"/>
      <c r="AR2060" s="46"/>
      <c r="AS2060" s="46"/>
      <c r="AT2060" s="46"/>
      <c r="AU2060" s="46"/>
      <c r="AV2060" s="46"/>
      <c r="AW2060" s="46"/>
      <c r="AX2060" s="46"/>
      <c r="AY2060" s="46"/>
      <c r="AZ2060" s="46"/>
      <c r="BA2060" s="46"/>
      <c r="BB2060" s="46"/>
      <c r="BC2060" s="46"/>
      <c r="BD2060" s="46"/>
      <c r="BE2060" s="46"/>
      <c r="BF2060" s="46"/>
      <c r="BG2060" s="46"/>
      <c r="BH2060" s="46"/>
      <c r="BI2060" s="46"/>
      <c r="BJ2060" s="46"/>
      <c r="BK2060" s="46"/>
      <c r="BL2060" s="46"/>
      <c r="BM2060" s="46"/>
      <c r="BN2060" s="46"/>
      <c r="BO2060" s="46"/>
      <c r="BP2060" s="46"/>
      <c r="BQ2060" s="46"/>
      <c r="BR2060" s="46"/>
      <c r="BS2060" s="46"/>
      <c r="BT2060" s="46"/>
      <c r="BU2060" s="46"/>
      <c r="BV2060" s="46"/>
      <c r="BW2060" s="46"/>
      <c r="BX2060" s="46"/>
      <c r="BY2060" s="46"/>
      <c r="BZ2060" s="46"/>
      <c r="CA2060" s="46"/>
      <c r="CB2060" s="46"/>
      <c r="CC2060" s="46"/>
    </row>
    <row r="2061" spans="7:81" x14ac:dyDescent="0.25">
      <c r="G2061" t="s">
        <v>135</v>
      </c>
      <c r="H2061" s="40">
        <v>42237</v>
      </c>
      <c r="I2061" s="46">
        <v>0</v>
      </c>
      <c r="J2061" s="46">
        <v>0</v>
      </c>
      <c r="K2061" s="46" t="s">
        <v>74</v>
      </c>
      <c r="L2061" s="46">
        <v>0</v>
      </c>
      <c r="M2061" s="46" t="s">
        <v>74</v>
      </c>
      <c r="N2061" s="46">
        <v>0</v>
      </c>
      <c r="O2061" s="46" t="s">
        <v>74</v>
      </c>
      <c r="P2061" s="46">
        <v>0</v>
      </c>
      <c r="Q2061" s="46" t="s">
        <v>74</v>
      </c>
      <c r="R2061" s="46">
        <v>0</v>
      </c>
      <c r="S2061" s="46" t="s">
        <v>74</v>
      </c>
      <c r="T2061" s="46">
        <v>0</v>
      </c>
      <c r="U2061" s="46" t="s">
        <v>74</v>
      </c>
      <c r="V2061" s="46">
        <v>0</v>
      </c>
      <c r="W2061" s="46" t="s">
        <v>74</v>
      </c>
      <c r="X2061" s="46">
        <v>0</v>
      </c>
      <c r="Y2061" s="46" t="s">
        <v>74</v>
      </c>
      <c r="Z2061" s="46">
        <v>0</v>
      </c>
      <c r="AA2061" s="46" t="s">
        <v>74</v>
      </c>
      <c r="AB2061" s="46">
        <v>0</v>
      </c>
      <c r="AC2061" s="46" t="s">
        <v>74</v>
      </c>
      <c r="AD2061" s="46">
        <v>0</v>
      </c>
      <c r="AE2061" s="46" t="s">
        <v>74</v>
      </c>
      <c r="AF2061" s="46">
        <v>0</v>
      </c>
      <c r="AG2061" s="46" t="s">
        <v>74</v>
      </c>
      <c r="AH2061" s="46">
        <v>0</v>
      </c>
      <c r="AI2061" s="46" t="s">
        <v>74</v>
      </c>
      <c r="AJ2061" s="46">
        <v>0</v>
      </c>
      <c r="AK2061" s="46" t="s">
        <v>74</v>
      </c>
      <c r="AL2061" s="46">
        <v>0</v>
      </c>
      <c r="AM2061" s="46" t="s">
        <v>74</v>
      </c>
      <c r="AN2061" s="50"/>
      <c r="AO2061" s="46"/>
      <c r="AP2061" s="46"/>
      <c r="AQ2061" s="46"/>
      <c r="AR2061" s="46"/>
      <c r="AS2061" s="46"/>
      <c r="AT2061" s="46"/>
      <c r="AU2061" s="46"/>
      <c r="AV2061" s="46"/>
      <c r="AW2061" s="46"/>
      <c r="AX2061" s="46"/>
      <c r="AY2061" s="46"/>
      <c r="AZ2061" s="46"/>
      <c r="BA2061" s="46"/>
      <c r="BB2061" s="46"/>
      <c r="BC2061" s="46"/>
      <c r="BD2061" s="46"/>
      <c r="BE2061" s="46"/>
      <c r="BF2061" s="46"/>
      <c r="BG2061" s="46"/>
      <c r="BH2061" s="46"/>
      <c r="BI2061" s="46"/>
      <c r="BJ2061" s="46"/>
      <c r="BK2061" s="46"/>
      <c r="BL2061" s="46"/>
      <c r="BM2061" s="46"/>
      <c r="BN2061" s="46"/>
      <c r="BO2061" s="46"/>
      <c r="BP2061" s="46"/>
      <c r="BQ2061" s="46"/>
      <c r="BR2061" s="46"/>
      <c r="BS2061" s="46"/>
      <c r="BT2061" s="46"/>
      <c r="BU2061" s="46"/>
      <c r="BV2061" s="46"/>
      <c r="BW2061" s="46"/>
      <c r="BX2061" s="46"/>
      <c r="BY2061" s="46"/>
      <c r="BZ2061" s="46"/>
      <c r="CA2061" s="46"/>
      <c r="CB2061" s="46"/>
      <c r="CC2061" s="46"/>
    </row>
    <row r="2062" spans="7:81" x14ac:dyDescent="0.25">
      <c r="G2062" t="s">
        <v>135</v>
      </c>
      <c r="H2062" s="40">
        <v>42238</v>
      </c>
      <c r="I2062" s="46">
        <v>0</v>
      </c>
      <c r="J2062" s="46">
        <v>0</v>
      </c>
      <c r="K2062" s="46" t="s">
        <v>74</v>
      </c>
      <c r="L2062" s="46">
        <v>0</v>
      </c>
      <c r="M2062" s="46" t="s">
        <v>74</v>
      </c>
      <c r="N2062" s="46">
        <v>0</v>
      </c>
      <c r="O2062" s="46" t="s">
        <v>74</v>
      </c>
      <c r="P2062" s="46">
        <v>0</v>
      </c>
      <c r="Q2062" s="46" t="s">
        <v>74</v>
      </c>
      <c r="R2062" s="46">
        <v>0</v>
      </c>
      <c r="S2062" s="46" t="s">
        <v>74</v>
      </c>
      <c r="T2062" s="46">
        <v>0</v>
      </c>
      <c r="U2062" s="46" t="s">
        <v>74</v>
      </c>
      <c r="V2062" s="46">
        <v>0</v>
      </c>
      <c r="W2062" s="46" t="s">
        <v>74</v>
      </c>
      <c r="X2062" s="46">
        <v>0</v>
      </c>
      <c r="Y2062" s="46" t="s">
        <v>74</v>
      </c>
      <c r="Z2062" s="46">
        <v>0</v>
      </c>
      <c r="AA2062" s="46" t="s">
        <v>74</v>
      </c>
      <c r="AB2062" s="46">
        <v>0</v>
      </c>
      <c r="AC2062" s="46" t="s">
        <v>74</v>
      </c>
      <c r="AD2062" s="46">
        <v>0</v>
      </c>
      <c r="AE2062" s="46" t="s">
        <v>74</v>
      </c>
      <c r="AF2062" s="46">
        <v>0</v>
      </c>
      <c r="AG2062" s="46" t="s">
        <v>74</v>
      </c>
      <c r="AH2062" s="46">
        <v>0</v>
      </c>
      <c r="AI2062" s="46" t="s">
        <v>74</v>
      </c>
      <c r="AJ2062" s="46">
        <v>0</v>
      </c>
      <c r="AK2062" s="46" t="s">
        <v>74</v>
      </c>
      <c r="AL2062" s="46">
        <v>0</v>
      </c>
      <c r="AM2062" s="46" t="s">
        <v>74</v>
      </c>
      <c r="AN2062" s="50"/>
      <c r="AO2062" s="46"/>
      <c r="AP2062" s="46"/>
      <c r="AQ2062" s="46"/>
      <c r="AR2062" s="46"/>
      <c r="AS2062" s="46"/>
      <c r="AT2062" s="46"/>
      <c r="AU2062" s="46"/>
      <c r="AV2062" s="46"/>
      <c r="AW2062" s="46"/>
      <c r="AX2062" s="46"/>
      <c r="AY2062" s="46"/>
      <c r="AZ2062" s="46"/>
      <c r="BA2062" s="46"/>
      <c r="BB2062" s="46"/>
      <c r="BC2062" s="46"/>
      <c r="BD2062" s="46"/>
      <c r="BE2062" s="46"/>
      <c r="BF2062" s="46"/>
      <c r="BG2062" s="46"/>
      <c r="BH2062" s="46"/>
      <c r="BI2062" s="46"/>
      <c r="BJ2062" s="46"/>
      <c r="BK2062" s="46"/>
      <c r="BL2062" s="46"/>
      <c r="BM2062" s="46"/>
      <c r="BN2062" s="46"/>
      <c r="BO2062" s="46"/>
      <c r="BP2062" s="46"/>
      <c r="BQ2062" s="46"/>
      <c r="BR2062" s="46"/>
      <c r="BS2062" s="46"/>
      <c r="BT2062" s="46"/>
      <c r="BU2062" s="46"/>
      <c r="BV2062" s="46"/>
      <c r="BW2062" s="46"/>
      <c r="BX2062" s="46"/>
      <c r="BY2062" s="46"/>
      <c r="BZ2062" s="46"/>
      <c r="CA2062" s="46"/>
      <c r="CB2062" s="46"/>
      <c r="CC2062" s="46"/>
    </row>
    <row r="2063" spans="7:81" x14ac:dyDescent="0.25">
      <c r="G2063" t="s">
        <v>135</v>
      </c>
      <c r="H2063" s="40">
        <v>42239</v>
      </c>
      <c r="I2063" s="46">
        <v>0</v>
      </c>
      <c r="J2063" s="46">
        <v>0</v>
      </c>
      <c r="K2063" s="46" t="s">
        <v>74</v>
      </c>
      <c r="L2063" s="46">
        <v>0</v>
      </c>
      <c r="M2063" s="46" t="s">
        <v>74</v>
      </c>
      <c r="N2063" s="46">
        <v>0</v>
      </c>
      <c r="O2063" s="46" t="s">
        <v>74</v>
      </c>
      <c r="P2063" s="46">
        <v>0</v>
      </c>
      <c r="Q2063" s="46" t="s">
        <v>74</v>
      </c>
      <c r="R2063" s="46">
        <v>0</v>
      </c>
      <c r="S2063" s="46" t="s">
        <v>74</v>
      </c>
      <c r="T2063" s="46">
        <v>0</v>
      </c>
      <c r="U2063" s="46" t="s">
        <v>74</v>
      </c>
      <c r="V2063" s="46">
        <v>0</v>
      </c>
      <c r="W2063" s="46" t="s">
        <v>74</v>
      </c>
      <c r="X2063" s="46">
        <v>0</v>
      </c>
      <c r="Y2063" s="46" t="s">
        <v>74</v>
      </c>
      <c r="Z2063" s="46">
        <v>0</v>
      </c>
      <c r="AA2063" s="46" t="s">
        <v>74</v>
      </c>
      <c r="AB2063" s="46">
        <v>0</v>
      </c>
      <c r="AC2063" s="46" t="s">
        <v>74</v>
      </c>
      <c r="AD2063" s="46">
        <v>0</v>
      </c>
      <c r="AE2063" s="46" t="s">
        <v>74</v>
      </c>
      <c r="AF2063" s="46">
        <v>0</v>
      </c>
      <c r="AG2063" s="46" t="s">
        <v>74</v>
      </c>
      <c r="AH2063" s="46">
        <v>0</v>
      </c>
      <c r="AI2063" s="46" t="s">
        <v>74</v>
      </c>
      <c r="AJ2063" s="46">
        <v>0</v>
      </c>
      <c r="AK2063" s="46" t="s">
        <v>74</v>
      </c>
      <c r="AL2063" s="46">
        <v>0</v>
      </c>
      <c r="AM2063" s="46" t="s">
        <v>74</v>
      </c>
      <c r="AN2063" s="50"/>
      <c r="AO2063" s="46"/>
      <c r="AP2063" s="46"/>
      <c r="AQ2063" s="46"/>
      <c r="AR2063" s="46"/>
      <c r="AS2063" s="46"/>
      <c r="AT2063" s="46"/>
      <c r="AU2063" s="46"/>
      <c r="AV2063" s="46"/>
      <c r="AW2063" s="46"/>
      <c r="AX2063" s="46"/>
      <c r="AY2063" s="46"/>
      <c r="AZ2063" s="46"/>
      <c r="BA2063" s="46"/>
      <c r="BB2063" s="46"/>
      <c r="BC2063" s="46"/>
      <c r="BD2063" s="46"/>
      <c r="BE2063" s="46"/>
      <c r="BF2063" s="46"/>
      <c r="BG2063" s="46"/>
      <c r="BH2063" s="46"/>
      <c r="BI2063" s="46"/>
      <c r="BJ2063" s="46"/>
      <c r="BK2063" s="46"/>
      <c r="BL2063" s="46"/>
      <c r="BM2063" s="46"/>
      <c r="BN2063" s="46"/>
      <c r="BO2063" s="46"/>
      <c r="BP2063" s="46"/>
      <c r="BQ2063" s="46"/>
      <c r="BR2063" s="46"/>
      <c r="BS2063" s="46"/>
      <c r="BT2063" s="46"/>
      <c r="BU2063" s="46"/>
      <c r="BV2063" s="46"/>
      <c r="BW2063" s="46"/>
      <c r="BX2063" s="46"/>
      <c r="BY2063" s="46"/>
      <c r="BZ2063" s="46"/>
      <c r="CA2063" s="46"/>
      <c r="CB2063" s="46"/>
      <c r="CC2063" s="46"/>
    </row>
    <row r="2064" spans="7:81" x14ac:dyDescent="0.25">
      <c r="G2064" t="s">
        <v>135</v>
      </c>
      <c r="H2064" s="40">
        <v>42240</v>
      </c>
      <c r="I2064" s="46">
        <v>0</v>
      </c>
      <c r="J2064" s="46">
        <v>0</v>
      </c>
      <c r="K2064" s="46" t="s">
        <v>74</v>
      </c>
      <c r="L2064" s="46">
        <v>0</v>
      </c>
      <c r="M2064" s="46" t="s">
        <v>74</v>
      </c>
      <c r="N2064" s="46">
        <v>0</v>
      </c>
      <c r="O2064" s="46" t="s">
        <v>74</v>
      </c>
      <c r="P2064" s="46">
        <v>0</v>
      </c>
      <c r="Q2064" s="46" t="s">
        <v>74</v>
      </c>
      <c r="R2064" s="46">
        <v>0</v>
      </c>
      <c r="S2064" s="46" t="s">
        <v>74</v>
      </c>
      <c r="T2064" s="46">
        <v>0</v>
      </c>
      <c r="U2064" s="46" t="s">
        <v>74</v>
      </c>
      <c r="V2064" s="46">
        <v>0</v>
      </c>
      <c r="W2064" s="46" t="s">
        <v>74</v>
      </c>
      <c r="X2064" s="46">
        <v>0</v>
      </c>
      <c r="Y2064" s="46" t="s">
        <v>74</v>
      </c>
      <c r="Z2064" s="46">
        <v>0</v>
      </c>
      <c r="AA2064" s="46" t="s">
        <v>74</v>
      </c>
      <c r="AB2064" s="46">
        <v>0</v>
      </c>
      <c r="AC2064" s="46" t="s">
        <v>74</v>
      </c>
      <c r="AD2064" s="46">
        <v>0</v>
      </c>
      <c r="AE2064" s="46" t="s">
        <v>74</v>
      </c>
      <c r="AF2064" s="46">
        <v>0</v>
      </c>
      <c r="AG2064" s="46" t="s">
        <v>74</v>
      </c>
      <c r="AH2064" s="46">
        <v>0</v>
      </c>
      <c r="AI2064" s="46" t="s">
        <v>74</v>
      </c>
      <c r="AJ2064" s="46">
        <v>0</v>
      </c>
      <c r="AK2064" s="46" t="s">
        <v>74</v>
      </c>
      <c r="AL2064" s="46">
        <v>0</v>
      </c>
      <c r="AM2064" s="46" t="s">
        <v>74</v>
      </c>
      <c r="AN2064" s="50"/>
      <c r="AO2064" s="46"/>
      <c r="AP2064" s="46"/>
      <c r="AQ2064" s="46"/>
      <c r="AR2064" s="46"/>
      <c r="AS2064" s="46"/>
      <c r="AT2064" s="46"/>
      <c r="AU2064" s="46"/>
      <c r="AV2064" s="46"/>
      <c r="AW2064" s="46"/>
      <c r="AX2064" s="46"/>
      <c r="AY2064" s="46"/>
      <c r="AZ2064" s="46"/>
      <c r="BA2064" s="46"/>
      <c r="BB2064" s="46"/>
      <c r="BC2064" s="46"/>
      <c r="BD2064" s="46"/>
      <c r="BE2064" s="46"/>
      <c r="BF2064" s="46"/>
      <c r="BG2064" s="46"/>
      <c r="BH2064" s="46"/>
      <c r="BI2064" s="46"/>
      <c r="BJ2064" s="46"/>
      <c r="BK2064" s="46"/>
      <c r="BL2064" s="46"/>
      <c r="BM2064" s="46"/>
      <c r="BN2064" s="46"/>
      <c r="BO2064" s="46"/>
      <c r="BP2064" s="46"/>
      <c r="BQ2064" s="46"/>
      <c r="BR2064" s="46"/>
      <c r="BS2064" s="46"/>
      <c r="BT2064" s="46"/>
      <c r="BU2064" s="46"/>
      <c r="BV2064" s="46"/>
      <c r="BW2064" s="46"/>
      <c r="BX2064" s="46"/>
      <c r="BY2064" s="46"/>
      <c r="BZ2064" s="46"/>
      <c r="CA2064" s="46"/>
      <c r="CB2064" s="46"/>
      <c r="CC2064" s="46"/>
    </row>
    <row r="2065" spans="7:81" x14ac:dyDescent="0.25">
      <c r="G2065" t="s">
        <v>135</v>
      </c>
      <c r="H2065" s="40">
        <v>42241</v>
      </c>
      <c r="I2065" s="46">
        <v>0.5</v>
      </c>
      <c r="J2065" s="46">
        <v>0</v>
      </c>
      <c r="K2065" s="46" t="s">
        <v>74</v>
      </c>
      <c r="L2065" s="46">
        <v>0</v>
      </c>
      <c r="M2065" s="46" t="s">
        <v>74</v>
      </c>
      <c r="N2065" s="46">
        <v>0</v>
      </c>
      <c r="O2065" s="46" t="s">
        <v>74</v>
      </c>
      <c r="P2065" s="46">
        <v>0</v>
      </c>
      <c r="Q2065" s="46" t="s">
        <v>74</v>
      </c>
      <c r="R2065" s="46">
        <v>0</v>
      </c>
      <c r="S2065" s="46" t="s">
        <v>74</v>
      </c>
      <c r="T2065" s="46">
        <v>0</v>
      </c>
      <c r="U2065" s="46" t="s">
        <v>74</v>
      </c>
      <c r="V2065" s="46">
        <v>0</v>
      </c>
      <c r="W2065" s="46" t="s">
        <v>74</v>
      </c>
      <c r="X2065" s="46">
        <v>0</v>
      </c>
      <c r="Y2065" s="46" t="s">
        <v>74</v>
      </c>
      <c r="Z2065" s="46">
        <v>0</v>
      </c>
      <c r="AA2065" s="46" t="s">
        <v>74</v>
      </c>
      <c r="AB2065" s="46">
        <v>0</v>
      </c>
      <c r="AC2065" s="46" t="s">
        <v>74</v>
      </c>
      <c r="AD2065" s="46">
        <v>0</v>
      </c>
      <c r="AE2065" s="46" t="s">
        <v>74</v>
      </c>
      <c r="AF2065" s="46">
        <v>0</v>
      </c>
      <c r="AG2065" s="46" t="s">
        <v>74</v>
      </c>
      <c r="AH2065" s="46">
        <v>0</v>
      </c>
      <c r="AI2065" s="46" t="s">
        <v>74</v>
      </c>
      <c r="AJ2065" s="46">
        <v>0</v>
      </c>
      <c r="AK2065" s="46" t="s">
        <v>74</v>
      </c>
      <c r="AL2065" s="46">
        <v>0</v>
      </c>
      <c r="AM2065" s="46" t="s">
        <v>74</v>
      </c>
      <c r="AN2065" s="50"/>
      <c r="AO2065" s="46"/>
      <c r="AP2065" s="46"/>
      <c r="AQ2065" s="46"/>
      <c r="AR2065" s="46"/>
      <c r="AS2065" s="46"/>
      <c r="AT2065" s="46"/>
      <c r="AU2065" s="46"/>
      <c r="AV2065" s="46"/>
      <c r="AW2065" s="46"/>
      <c r="AX2065" s="46"/>
      <c r="AY2065" s="46"/>
      <c r="AZ2065" s="46"/>
      <c r="BA2065" s="46"/>
      <c r="BB2065" s="46"/>
      <c r="BC2065" s="46"/>
      <c r="BD2065" s="46"/>
      <c r="BE2065" s="46"/>
      <c r="BF2065" s="46"/>
      <c r="BG2065" s="46"/>
      <c r="BH2065" s="46"/>
      <c r="BI2065" s="46"/>
      <c r="BJ2065" s="46"/>
      <c r="BK2065" s="46"/>
      <c r="BL2065" s="46"/>
      <c r="BM2065" s="46"/>
      <c r="BN2065" s="46"/>
      <c r="BO2065" s="46"/>
      <c r="BP2065" s="46"/>
      <c r="BQ2065" s="46"/>
      <c r="BR2065" s="46"/>
      <c r="BS2065" s="46"/>
      <c r="BT2065" s="46"/>
      <c r="BU2065" s="46"/>
      <c r="BV2065" s="46"/>
      <c r="BW2065" s="46"/>
      <c r="BX2065" s="46"/>
      <c r="BY2065" s="46"/>
      <c r="BZ2065" s="46"/>
      <c r="CA2065" s="46"/>
      <c r="CB2065" s="46"/>
      <c r="CC2065" s="46"/>
    </row>
    <row r="2066" spans="7:81" x14ac:dyDescent="0.25">
      <c r="G2066" t="s">
        <v>135</v>
      </c>
      <c r="H2066" s="40">
        <v>42242</v>
      </c>
      <c r="I2066" s="46">
        <v>0</v>
      </c>
      <c r="J2066" s="46">
        <v>0</v>
      </c>
      <c r="K2066" s="46">
        <v>10.75</v>
      </c>
      <c r="L2066" s="46">
        <v>0</v>
      </c>
      <c r="M2066" s="46">
        <v>2.6</v>
      </c>
      <c r="N2066" s="46">
        <v>0</v>
      </c>
      <c r="O2066" s="46">
        <v>0.9</v>
      </c>
      <c r="P2066" s="46">
        <v>0</v>
      </c>
      <c r="Q2066" s="46">
        <v>0.3666666666666667</v>
      </c>
      <c r="R2066" s="46">
        <v>0</v>
      </c>
      <c r="S2066" s="46">
        <v>1.5999999999999999</v>
      </c>
      <c r="T2066" s="46">
        <v>0</v>
      </c>
      <c r="U2066" s="46">
        <v>1.1666666666666667</v>
      </c>
      <c r="V2066" s="46">
        <v>0</v>
      </c>
      <c r="W2066" s="46">
        <v>1.7999999999999998</v>
      </c>
      <c r="X2066" s="46">
        <v>0</v>
      </c>
      <c r="Y2066" s="46">
        <v>1.3666666666666665</v>
      </c>
      <c r="Z2066" s="46">
        <v>0</v>
      </c>
      <c r="AA2066" s="46" t="s">
        <v>74</v>
      </c>
      <c r="AB2066" s="46">
        <v>0</v>
      </c>
      <c r="AC2066" s="46" t="s">
        <v>74</v>
      </c>
      <c r="AD2066" s="46">
        <v>0</v>
      </c>
      <c r="AE2066" s="46" t="s">
        <v>74</v>
      </c>
      <c r="AF2066" s="46">
        <v>0</v>
      </c>
      <c r="AG2066" s="46" t="s">
        <v>74</v>
      </c>
      <c r="AH2066" s="46">
        <v>0</v>
      </c>
      <c r="AI2066" s="46" t="s">
        <v>74</v>
      </c>
      <c r="AJ2066" s="46">
        <v>0</v>
      </c>
      <c r="AK2066" s="46" t="s">
        <v>74</v>
      </c>
      <c r="AL2066" s="46">
        <v>0</v>
      </c>
      <c r="AM2066" s="46" t="s">
        <v>74</v>
      </c>
      <c r="AN2066" s="50"/>
      <c r="AO2066" s="46">
        <v>7.5</v>
      </c>
      <c r="AP2066" s="46">
        <v>14</v>
      </c>
      <c r="AQ2066" s="46">
        <v>2.6</v>
      </c>
      <c r="AR2066" s="46">
        <v>0.8</v>
      </c>
      <c r="AS2066" s="46">
        <v>1</v>
      </c>
      <c r="AT2066" s="46">
        <v>0</v>
      </c>
      <c r="AU2066" s="46">
        <v>1.1000000000000001</v>
      </c>
      <c r="AV2066" s="46">
        <v>0</v>
      </c>
      <c r="AW2066" s="46">
        <v>1.5</v>
      </c>
      <c r="AX2066" s="46">
        <v>2.1</v>
      </c>
      <c r="AY2066" s="46">
        <v>1.2</v>
      </c>
      <c r="AZ2066" s="46">
        <v>0.4</v>
      </c>
      <c r="BA2066" s="46">
        <v>1.4</v>
      </c>
      <c r="BB2066" s="46">
        <v>1.7</v>
      </c>
      <c r="BC2066" s="46">
        <v>1.2</v>
      </c>
      <c r="BD2066" s="46">
        <v>1.4</v>
      </c>
      <c r="BE2066" s="46">
        <v>2.8</v>
      </c>
      <c r="BF2066" s="46">
        <v>1.6</v>
      </c>
      <c r="BG2066" s="46">
        <v>1.5</v>
      </c>
      <c r="BH2066" s="46">
        <v>1</v>
      </c>
      <c r="BI2066" s="46"/>
      <c r="BJ2066" s="46"/>
      <c r="BK2066" s="46"/>
      <c r="BL2066" s="46"/>
      <c r="BM2066" s="46"/>
      <c r="BN2066" s="46"/>
      <c r="BO2066" s="46"/>
      <c r="BP2066" s="46"/>
      <c r="BQ2066" s="46"/>
      <c r="BR2066" s="46"/>
      <c r="BS2066" s="46"/>
      <c r="BT2066" s="46"/>
      <c r="BU2066" s="46"/>
      <c r="BV2066" s="46"/>
      <c r="BW2066" s="46"/>
      <c r="BX2066" s="46"/>
      <c r="BY2066" s="46"/>
      <c r="BZ2066" s="46"/>
      <c r="CA2066" s="46"/>
      <c r="CB2066" s="46"/>
      <c r="CC2066" s="46"/>
    </row>
    <row r="2067" spans="7:81" x14ac:dyDescent="0.25">
      <c r="G2067" t="s">
        <v>135</v>
      </c>
      <c r="H2067" s="40">
        <v>42243</v>
      </c>
      <c r="I2067" s="46">
        <v>0</v>
      </c>
      <c r="J2067" s="46">
        <v>0</v>
      </c>
      <c r="K2067" s="46" t="s">
        <v>74</v>
      </c>
      <c r="L2067" s="46">
        <v>0</v>
      </c>
      <c r="M2067" s="46" t="s">
        <v>74</v>
      </c>
      <c r="N2067" s="46">
        <v>0</v>
      </c>
      <c r="O2067" s="46" t="s">
        <v>74</v>
      </c>
      <c r="P2067" s="46">
        <v>0</v>
      </c>
      <c r="Q2067" s="46" t="s">
        <v>74</v>
      </c>
      <c r="R2067" s="46">
        <v>0</v>
      </c>
      <c r="S2067" s="46" t="s">
        <v>74</v>
      </c>
      <c r="T2067" s="46">
        <v>0</v>
      </c>
      <c r="U2067" s="46" t="s">
        <v>74</v>
      </c>
      <c r="V2067" s="46">
        <v>0</v>
      </c>
      <c r="W2067" s="46" t="s">
        <v>74</v>
      </c>
      <c r="X2067" s="46">
        <v>0</v>
      </c>
      <c r="Y2067" s="46" t="s">
        <v>74</v>
      </c>
      <c r="Z2067" s="46">
        <v>0</v>
      </c>
      <c r="AA2067" s="46" t="s">
        <v>74</v>
      </c>
      <c r="AB2067" s="46">
        <v>0</v>
      </c>
      <c r="AC2067" s="46" t="s">
        <v>74</v>
      </c>
      <c r="AD2067" s="46">
        <v>0</v>
      </c>
      <c r="AE2067" s="46" t="s">
        <v>74</v>
      </c>
      <c r="AF2067" s="46">
        <v>0</v>
      </c>
      <c r="AG2067" s="46" t="s">
        <v>74</v>
      </c>
      <c r="AH2067" s="46">
        <v>0</v>
      </c>
      <c r="AI2067" s="46" t="s">
        <v>74</v>
      </c>
      <c r="AJ2067" s="46">
        <v>0</v>
      </c>
      <c r="AK2067" s="46" t="s">
        <v>74</v>
      </c>
      <c r="AL2067" s="46">
        <v>0</v>
      </c>
      <c r="AM2067" s="46" t="s">
        <v>74</v>
      </c>
      <c r="AN2067" s="50"/>
      <c r="AO2067" s="46"/>
      <c r="AP2067" s="46"/>
      <c r="AQ2067" s="46"/>
      <c r="AR2067" s="46"/>
      <c r="AS2067" s="46"/>
      <c r="AT2067" s="46"/>
      <c r="AU2067" s="46"/>
      <c r="AV2067" s="46"/>
      <c r="AW2067" s="46"/>
      <c r="AX2067" s="46"/>
      <c r="AY2067" s="46"/>
      <c r="AZ2067" s="46"/>
      <c r="BA2067" s="46"/>
      <c r="BB2067" s="46"/>
      <c r="BC2067" s="46"/>
      <c r="BD2067" s="46"/>
      <c r="BE2067" s="46"/>
      <c r="BF2067" s="46"/>
      <c r="BG2067" s="46"/>
      <c r="BH2067" s="46"/>
      <c r="BI2067" s="46"/>
      <c r="BJ2067" s="46"/>
      <c r="BK2067" s="46"/>
      <c r="BL2067" s="46"/>
      <c r="BM2067" s="46"/>
      <c r="BN2067" s="46"/>
      <c r="BO2067" s="46"/>
      <c r="BP2067" s="46"/>
      <c r="BQ2067" s="46"/>
      <c r="BR2067" s="46"/>
      <c r="BS2067" s="46"/>
      <c r="BT2067" s="46"/>
      <c r="BU2067" s="46"/>
      <c r="BV2067" s="46"/>
      <c r="BW2067" s="46"/>
      <c r="BX2067" s="46"/>
      <c r="BY2067" s="46"/>
      <c r="BZ2067" s="46"/>
      <c r="CA2067" s="46"/>
      <c r="CB2067" s="46"/>
      <c r="CC2067" s="46"/>
    </row>
    <row r="2068" spans="7:81" x14ac:dyDescent="0.25">
      <c r="G2068" t="s">
        <v>135</v>
      </c>
      <c r="H2068" s="40">
        <v>42244</v>
      </c>
      <c r="I2068" s="46">
        <v>0</v>
      </c>
      <c r="J2068" s="46">
        <v>0</v>
      </c>
      <c r="K2068" s="46" t="s">
        <v>74</v>
      </c>
      <c r="L2068" s="46">
        <v>0</v>
      </c>
      <c r="M2068" s="46" t="s">
        <v>74</v>
      </c>
      <c r="N2068" s="46">
        <v>0</v>
      </c>
      <c r="O2068" s="46" t="s">
        <v>74</v>
      </c>
      <c r="P2068" s="46">
        <v>0</v>
      </c>
      <c r="Q2068" s="46" t="s">
        <v>74</v>
      </c>
      <c r="R2068" s="46">
        <v>0</v>
      </c>
      <c r="S2068" s="46" t="s">
        <v>74</v>
      </c>
      <c r="T2068" s="46">
        <v>0</v>
      </c>
      <c r="U2068" s="46" t="s">
        <v>74</v>
      </c>
      <c r="V2068" s="46">
        <v>0</v>
      </c>
      <c r="W2068" s="46" t="s">
        <v>74</v>
      </c>
      <c r="X2068" s="46">
        <v>0</v>
      </c>
      <c r="Y2068" s="46" t="s">
        <v>74</v>
      </c>
      <c r="Z2068" s="46">
        <v>0</v>
      </c>
      <c r="AA2068" s="46" t="s">
        <v>74</v>
      </c>
      <c r="AB2068" s="46">
        <v>0</v>
      </c>
      <c r="AC2068" s="46" t="s">
        <v>74</v>
      </c>
      <c r="AD2068" s="46">
        <v>0</v>
      </c>
      <c r="AE2068" s="46" t="s">
        <v>74</v>
      </c>
      <c r="AF2068" s="46">
        <v>0</v>
      </c>
      <c r="AG2068" s="46" t="s">
        <v>74</v>
      </c>
      <c r="AH2068" s="46">
        <v>0</v>
      </c>
      <c r="AI2068" s="46" t="s">
        <v>74</v>
      </c>
      <c r="AJ2068" s="46">
        <v>42.128688273727427</v>
      </c>
      <c r="AK2068" s="46" t="s">
        <v>74</v>
      </c>
      <c r="AL2068" s="46">
        <v>0</v>
      </c>
      <c r="AM2068" s="46" t="s">
        <v>74</v>
      </c>
      <c r="AN2068" s="50"/>
      <c r="AO2068" s="46"/>
      <c r="AP2068" s="46"/>
      <c r="AQ2068" s="46"/>
      <c r="AR2068" s="46"/>
      <c r="AS2068" s="46"/>
      <c r="AT2068" s="46"/>
      <c r="AU2068" s="46"/>
      <c r="AV2068" s="46"/>
      <c r="AW2068" s="46"/>
      <c r="AX2068" s="46"/>
      <c r="AY2068" s="46"/>
      <c r="AZ2068" s="46"/>
      <c r="BA2068" s="46"/>
      <c r="BB2068" s="46"/>
      <c r="BC2068" s="46"/>
      <c r="BD2068" s="46"/>
      <c r="BE2068" s="46"/>
      <c r="BF2068" s="46"/>
      <c r="BG2068" s="46"/>
      <c r="BH2068" s="46"/>
      <c r="BI2068" s="46"/>
      <c r="BJ2068" s="46"/>
      <c r="BK2068" s="46"/>
      <c r="BL2068" s="46"/>
      <c r="BM2068" s="46"/>
      <c r="BN2068" s="46"/>
      <c r="BO2068" s="46"/>
      <c r="BP2068" s="46"/>
      <c r="BQ2068" s="46"/>
      <c r="BR2068" s="46"/>
      <c r="BS2068" s="46"/>
      <c r="BT2068" s="46"/>
      <c r="BU2068" s="46"/>
      <c r="BV2068" s="46"/>
      <c r="BW2068" s="46"/>
      <c r="BX2068" s="46"/>
      <c r="BY2068" s="46"/>
      <c r="BZ2068" s="46"/>
      <c r="CA2068" s="46"/>
      <c r="CB2068" s="46"/>
      <c r="CC2068" s="46"/>
    </row>
    <row r="2069" spans="7:81" x14ac:dyDescent="0.25">
      <c r="G2069" t="s">
        <v>135</v>
      </c>
      <c r="H2069" s="40">
        <v>42245</v>
      </c>
      <c r="I2069" s="46">
        <v>0</v>
      </c>
      <c r="J2069" s="46">
        <v>0</v>
      </c>
      <c r="K2069" s="46" t="s">
        <v>74</v>
      </c>
      <c r="L2069" s="46">
        <v>0</v>
      </c>
      <c r="M2069" s="46" t="s">
        <v>74</v>
      </c>
      <c r="N2069" s="46">
        <v>0</v>
      </c>
      <c r="O2069" s="46" t="s">
        <v>74</v>
      </c>
      <c r="P2069" s="46">
        <v>0</v>
      </c>
      <c r="Q2069" s="46" t="s">
        <v>74</v>
      </c>
      <c r="R2069" s="46">
        <v>0</v>
      </c>
      <c r="S2069" s="46" t="s">
        <v>74</v>
      </c>
      <c r="T2069" s="46">
        <v>0</v>
      </c>
      <c r="U2069" s="46" t="s">
        <v>74</v>
      </c>
      <c r="V2069" s="46">
        <v>0</v>
      </c>
      <c r="W2069" s="46" t="s">
        <v>74</v>
      </c>
      <c r="X2069" s="46">
        <v>0</v>
      </c>
      <c r="Y2069" s="46" t="s">
        <v>74</v>
      </c>
      <c r="Z2069" s="46">
        <v>0</v>
      </c>
      <c r="AA2069" s="46" t="s">
        <v>74</v>
      </c>
      <c r="AB2069" s="46">
        <v>0</v>
      </c>
      <c r="AC2069" s="46" t="s">
        <v>74</v>
      </c>
      <c r="AD2069" s="46">
        <v>0</v>
      </c>
      <c r="AE2069" s="46" t="s">
        <v>74</v>
      </c>
      <c r="AF2069" s="46">
        <v>0</v>
      </c>
      <c r="AG2069" s="46" t="s">
        <v>74</v>
      </c>
      <c r="AH2069" s="46">
        <v>0</v>
      </c>
      <c r="AI2069" s="46" t="s">
        <v>74</v>
      </c>
      <c r="AJ2069" s="46">
        <v>0</v>
      </c>
      <c r="AK2069" s="46" t="s">
        <v>74</v>
      </c>
      <c r="AL2069" s="46">
        <v>0</v>
      </c>
      <c r="AM2069" s="46" t="s">
        <v>74</v>
      </c>
      <c r="AN2069" s="50"/>
      <c r="AO2069" s="46"/>
      <c r="AP2069" s="46"/>
      <c r="AQ2069" s="46"/>
      <c r="AR2069" s="46"/>
      <c r="AS2069" s="46"/>
      <c r="AT2069" s="46"/>
      <c r="AU2069" s="46"/>
      <c r="AV2069" s="46"/>
      <c r="AW2069" s="46"/>
      <c r="AX2069" s="46"/>
      <c r="AY2069" s="46"/>
      <c r="AZ2069" s="46"/>
      <c r="BA2069" s="46"/>
      <c r="BB2069" s="46"/>
      <c r="BC2069" s="46"/>
      <c r="BD2069" s="46"/>
      <c r="BE2069" s="46"/>
      <c r="BF2069" s="46"/>
      <c r="BG2069" s="46"/>
      <c r="BH2069" s="46"/>
      <c r="BI2069" s="46"/>
      <c r="BJ2069" s="46"/>
      <c r="BK2069" s="46"/>
      <c r="BL2069" s="46"/>
      <c r="BM2069" s="46"/>
      <c r="BN2069" s="46"/>
      <c r="BO2069" s="46"/>
      <c r="BP2069" s="46"/>
      <c r="BQ2069" s="46"/>
      <c r="BR2069" s="46"/>
      <c r="BS2069" s="46"/>
      <c r="BT2069" s="46"/>
      <c r="BU2069" s="46"/>
      <c r="BV2069" s="46"/>
      <c r="BW2069" s="46"/>
      <c r="BX2069" s="46"/>
      <c r="BY2069" s="46"/>
      <c r="BZ2069" s="46"/>
      <c r="CA2069" s="46"/>
      <c r="CB2069" s="46"/>
      <c r="CC2069" s="46"/>
    </row>
    <row r="2070" spans="7:81" x14ac:dyDescent="0.25">
      <c r="G2070" t="s">
        <v>135</v>
      </c>
      <c r="H2070" s="40">
        <v>42246</v>
      </c>
      <c r="I2070" s="46">
        <v>1.5</v>
      </c>
      <c r="J2070" s="46">
        <v>0</v>
      </c>
      <c r="K2070" s="46" t="s">
        <v>74</v>
      </c>
      <c r="L2070" s="46">
        <v>0</v>
      </c>
      <c r="M2070" s="46" t="s">
        <v>74</v>
      </c>
      <c r="N2070" s="46">
        <v>0</v>
      </c>
      <c r="O2070" s="46" t="s">
        <v>74</v>
      </c>
      <c r="P2070" s="46">
        <v>0</v>
      </c>
      <c r="Q2070" s="46" t="s">
        <v>74</v>
      </c>
      <c r="R2070" s="46">
        <v>0</v>
      </c>
      <c r="S2070" s="46" t="s">
        <v>74</v>
      </c>
      <c r="T2070" s="46">
        <v>0</v>
      </c>
      <c r="U2070" s="46" t="s">
        <v>74</v>
      </c>
      <c r="V2070" s="46">
        <v>0</v>
      </c>
      <c r="W2070" s="46" t="s">
        <v>74</v>
      </c>
      <c r="X2070" s="46">
        <v>0</v>
      </c>
      <c r="Y2070" s="46" t="s">
        <v>74</v>
      </c>
      <c r="Z2070" s="46">
        <v>0</v>
      </c>
      <c r="AA2070" s="46" t="s">
        <v>74</v>
      </c>
      <c r="AB2070" s="46">
        <v>0</v>
      </c>
      <c r="AC2070" s="46" t="s">
        <v>74</v>
      </c>
      <c r="AD2070" s="46">
        <v>0</v>
      </c>
      <c r="AE2070" s="46" t="s">
        <v>74</v>
      </c>
      <c r="AF2070" s="46">
        <v>0</v>
      </c>
      <c r="AG2070" s="46" t="s">
        <v>74</v>
      </c>
      <c r="AH2070" s="46">
        <v>0</v>
      </c>
      <c r="AI2070" s="46" t="s">
        <v>74</v>
      </c>
      <c r="AJ2070" s="46">
        <v>0</v>
      </c>
      <c r="AK2070" s="46" t="s">
        <v>74</v>
      </c>
      <c r="AL2070" s="46">
        <v>0</v>
      </c>
      <c r="AM2070" s="46" t="s">
        <v>74</v>
      </c>
      <c r="AN2070" s="50"/>
      <c r="AO2070" s="46"/>
      <c r="AP2070" s="46"/>
      <c r="AQ2070" s="46"/>
      <c r="AR2070" s="46"/>
      <c r="AS2070" s="46"/>
      <c r="AT2070" s="46"/>
      <c r="AU2070" s="46"/>
      <c r="AV2070" s="46"/>
      <c r="AW2070" s="46"/>
      <c r="AX2070" s="46"/>
      <c r="AY2070" s="46"/>
      <c r="AZ2070" s="46"/>
      <c r="BA2070" s="46"/>
      <c r="BB2070" s="46"/>
      <c r="BC2070" s="46"/>
      <c r="BD2070" s="46"/>
      <c r="BE2070" s="46"/>
      <c r="BF2070" s="46"/>
      <c r="BG2070" s="46"/>
      <c r="BH2070" s="46"/>
      <c r="BI2070" s="46"/>
      <c r="BJ2070" s="46"/>
      <c r="BK2070" s="46"/>
      <c r="BL2070" s="46"/>
      <c r="BM2070" s="46"/>
      <c r="BN2070" s="46"/>
      <c r="BO2070" s="46"/>
      <c r="BP2070" s="46"/>
      <c r="BQ2070" s="46"/>
      <c r="BR2070" s="46"/>
      <c r="BS2070" s="46"/>
      <c r="BT2070" s="46"/>
      <c r="BU2070" s="46"/>
      <c r="BV2070" s="46"/>
      <c r="BW2070" s="46"/>
      <c r="BX2070" s="46"/>
      <c r="BY2070" s="46"/>
      <c r="BZ2070" s="46"/>
      <c r="CA2070" s="46"/>
      <c r="CB2070" s="46"/>
      <c r="CC2070" s="46"/>
    </row>
    <row r="2071" spans="7:81" x14ac:dyDescent="0.25">
      <c r="G2071" t="s">
        <v>135</v>
      </c>
      <c r="H2071" s="40">
        <v>42247</v>
      </c>
      <c r="I2071" s="46">
        <v>0</v>
      </c>
      <c r="J2071" s="46">
        <v>0</v>
      </c>
      <c r="K2071" s="46" t="s">
        <v>74</v>
      </c>
      <c r="L2071" s="46">
        <v>0</v>
      </c>
      <c r="M2071" s="46" t="s">
        <v>74</v>
      </c>
      <c r="N2071" s="46">
        <v>0</v>
      </c>
      <c r="O2071" s="46" t="s">
        <v>74</v>
      </c>
      <c r="P2071" s="46">
        <v>0</v>
      </c>
      <c r="Q2071" s="46" t="s">
        <v>74</v>
      </c>
      <c r="R2071" s="46">
        <v>0</v>
      </c>
      <c r="S2071" s="46" t="s">
        <v>74</v>
      </c>
      <c r="T2071" s="46">
        <v>0</v>
      </c>
      <c r="U2071" s="46" t="s">
        <v>74</v>
      </c>
      <c r="V2071" s="46">
        <v>0</v>
      </c>
      <c r="W2071" s="46" t="s">
        <v>74</v>
      </c>
      <c r="X2071" s="46">
        <v>0</v>
      </c>
      <c r="Y2071" s="46" t="s">
        <v>74</v>
      </c>
      <c r="Z2071" s="46">
        <v>0</v>
      </c>
      <c r="AA2071" s="46" t="s">
        <v>74</v>
      </c>
      <c r="AB2071" s="46">
        <v>0</v>
      </c>
      <c r="AC2071" s="46" t="s">
        <v>74</v>
      </c>
      <c r="AD2071" s="46">
        <v>0</v>
      </c>
      <c r="AE2071" s="46" t="s">
        <v>74</v>
      </c>
      <c r="AF2071" s="46">
        <v>0</v>
      </c>
      <c r="AG2071" s="46" t="s">
        <v>74</v>
      </c>
      <c r="AH2071" s="46">
        <v>0</v>
      </c>
      <c r="AI2071" s="46" t="s">
        <v>74</v>
      </c>
      <c r="AJ2071" s="46">
        <v>0</v>
      </c>
      <c r="AK2071" s="46" t="s">
        <v>74</v>
      </c>
      <c r="AL2071" s="46">
        <v>0</v>
      </c>
      <c r="AM2071" s="46" t="s">
        <v>74</v>
      </c>
      <c r="AN2071" s="50"/>
      <c r="AO2071" s="46"/>
      <c r="AP2071" s="46"/>
      <c r="AQ2071" s="46"/>
      <c r="AR2071" s="46"/>
      <c r="AS2071" s="46"/>
      <c r="AT2071" s="46"/>
      <c r="AU2071" s="46"/>
      <c r="AV2071" s="46"/>
      <c r="AW2071" s="46"/>
      <c r="AX2071" s="46"/>
      <c r="AY2071" s="46"/>
      <c r="AZ2071" s="46"/>
      <c r="BA2071" s="46"/>
      <c r="BB2071" s="46"/>
      <c r="BC2071" s="46"/>
      <c r="BD2071" s="46"/>
      <c r="BE2071" s="46"/>
      <c r="BF2071" s="46"/>
      <c r="BG2071" s="46"/>
      <c r="BH2071" s="46"/>
      <c r="BI2071" s="46"/>
      <c r="BJ2071" s="46"/>
      <c r="BK2071" s="46"/>
      <c r="BL2071" s="46"/>
      <c r="BM2071" s="46"/>
      <c r="BN2071" s="46"/>
      <c r="BO2071" s="46"/>
      <c r="BP2071" s="46"/>
      <c r="BQ2071" s="46"/>
      <c r="BR2071" s="46"/>
      <c r="BS2071" s="46"/>
      <c r="BT2071" s="46"/>
      <c r="BU2071" s="46"/>
      <c r="BV2071" s="46"/>
      <c r="BW2071" s="46"/>
      <c r="BX2071" s="46"/>
      <c r="BY2071" s="46"/>
      <c r="BZ2071" s="46"/>
      <c r="CA2071" s="46"/>
      <c r="CB2071" s="46"/>
      <c r="CC2071" s="46"/>
    </row>
    <row r="2072" spans="7:81" x14ac:dyDescent="0.25">
      <c r="G2072" t="s">
        <v>135</v>
      </c>
      <c r="H2072" s="40">
        <v>42248</v>
      </c>
      <c r="I2072" s="46">
        <v>8.5</v>
      </c>
      <c r="J2072" s="46">
        <v>0</v>
      </c>
      <c r="K2072" s="46" t="s">
        <v>74</v>
      </c>
      <c r="L2072" s="46">
        <v>0</v>
      </c>
      <c r="M2072" s="46" t="s">
        <v>74</v>
      </c>
      <c r="N2072" s="46">
        <v>0</v>
      </c>
      <c r="O2072" s="46" t="s">
        <v>74</v>
      </c>
      <c r="P2072" s="46">
        <v>0</v>
      </c>
      <c r="Q2072" s="46" t="s">
        <v>74</v>
      </c>
      <c r="R2072" s="46">
        <v>0</v>
      </c>
      <c r="S2072" s="46" t="s">
        <v>74</v>
      </c>
      <c r="T2072" s="46">
        <v>0</v>
      </c>
      <c r="U2072" s="46" t="s">
        <v>74</v>
      </c>
      <c r="V2072" s="46">
        <v>0</v>
      </c>
      <c r="W2072" s="46" t="s">
        <v>74</v>
      </c>
      <c r="X2072" s="46">
        <v>0</v>
      </c>
      <c r="Y2072" s="46" t="s">
        <v>74</v>
      </c>
      <c r="Z2072" s="46">
        <v>43.306995196773087</v>
      </c>
      <c r="AA2072" s="46" t="s">
        <v>74</v>
      </c>
      <c r="AB2072" s="46">
        <v>0</v>
      </c>
      <c r="AC2072" s="46" t="s">
        <v>74</v>
      </c>
      <c r="AD2072" s="46">
        <v>0</v>
      </c>
      <c r="AE2072" s="46" t="s">
        <v>74</v>
      </c>
      <c r="AF2072" s="46">
        <v>0</v>
      </c>
      <c r="AG2072" s="46" t="s">
        <v>74</v>
      </c>
      <c r="AH2072" s="46">
        <v>0</v>
      </c>
      <c r="AI2072" s="46" t="s">
        <v>74</v>
      </c>
      <c r="AJ2072" s="46">
        <v>0</v>
      </c>
      <c r="AK2072" s="46" t="s">
        <v>74</v>
      </c>
      <c r="AL2072" s="46">
        <v>0</v>
      </c>
      <c r="AM2072" s="46" t="s">
        <v>74</v>
      </c>
      <c r="AN2072" s="50"/>
      <c r="AO2072" s="46"/>
      <c r="AP2072" s="46"/>
      <c r="AQ2072" s="46"/>
      <c r="AR2072" s="46"/>
      <c r="AS2072" s="46"/>
      <c r="AT2072" s="46"/>
      <c r="AU2072" s="46"/>
      <c r="AV2072" s="46"/>
      <c r="AW2072" s="46"/>
      <c r="AX2072" s="46"/>
      <c r="AY2072" s="46"/>
      <c r="AZ2072" s="46"/>
      <c r="BA2072" s="46"/>
      <c r="BB2072" s="46"/>
      <c r="BC2072" s="46"/>
      <c r="BD2072" s="46"/>
      <c r="BE2072" s="46"/>
      <c r="BF2072" s="46"/>
      <c r="BG2072" s="46"/>
      <c r="BH2072" s="46"/>
      <c r="BI2072" s="46"/>
      <c r="BJ2072" s="46"/>
      <c r="BK2072" s="46"/>
      <c r="BL2072" s="46"/>
      <c r="BM2072" s="46"/>
      <c r="BN2072" s="46"/>
      <c r="BO2072" s="46"/>
      <c r="BP2072" s="46"/>
      <c r="BQ2072" s="46"/>
      <c r="BR2072" s="46"/>
      <c r="BS2072" s="46"/>
      <c r="BT2072" s="46"/>
      <c r="BU2072" s="46"/>
      <c r="BV2072" s="46"/>
      <c r="BW2072" s="46"/>
      <c r="BX2072" s="46"/>
      <c r="BY2072" s="46"/>
      <c r="BZ2072" s="46"/>
      <c r="CA2072" s="46"/>
      <c r="CB2072" s="46"/>
      <c r="CC2072" s="46"/>
    </row>
    <row r="2073" spans="7:81" x14ac:dyDescent="0.25">
      <c r="G2073" t="s">
        <v>135</v>
      </c>
      <c r="H2073" s="40">
        <v>42249</v>
      </c>
      <c r="I2073" s="46">
        <v>0.5</v>
      </c>
      <c r="J2073" s="46">
        <v>0</v>
      </c>
      <c r="K2073" s="46" t="s">
        <v>74</v>
      </c>
      <c r="L2073" s="46">
        <v>0</v>
      </c>
      <c r="M2073" s="46" t="s">
        <v>74</v>
      </c>
      <c r="N2073" s="46">
        <v>0</v>
      </c>
      <c r="O2073" s="46" t="s">
        <v>74</v>
      </c>
      <c r="P2073" s="46">
        <v>0</v>
      </c>
      <c r="Q2073" s="46" t="s">
        <v>74</v>
      </c>
      <c r="R2073" s="46">
        <v>0</v>
      </c>
      <c r="S2073" s="46" t="s">
        <v>74</v>
      </c>
      <c r="T2073" s="46">
        <v>0</v>
      </c>
      <c r="U2073" s="46" t="s">
        <v>74</v>
      </c>
      <c r="V2073" s="46">
        <v>0</v>
      </c>
      <c r="W2073" s="46" t="s">
        <v>74</v>
      </c>
      <c r="X2073" s="46">
        <v>0</v>
      </c>
      <c r="Y2073" s="46" t="s">
        <v>74</v>
      </c>
      <c r="Z2073" s="46">
        <v>0</v>
      </c>
      <c r="AA2073" s="46">
        <v>0.5</v>
      </c>
      <c r="AB2073" s="46">
        <v>0</v>
      </c>
      <c r="AC2073" s="46">
        <v>5.8999999999999995</v>
      </c>
      <c r="AD2073" s="46">
        <v>0</v>
      </c>
      <c r="AE2073" s="46">
        <v>9.9999999999999992E-2</v>
      </c>
      <c r="AF2073" s="46">
        <v>0</v>
      </c>
      <c r="AG2073" s="46">
        <v>0</v>
      </c>
      <c r="AH2073" s="46">
        <v>0</v>
      </c>
      <c r="AI2073" s="46">
        <v>9.9999999999999992E-2</v>
      </c>
      <c r="AJ2073" s="46">
        <v>0</v>
      </c>
      <c r="AK2073" s="46">
        <v>0</v>
      </c>
      <c r="AL2073" s="46">
        <v>0</v>
      </c>
      <c r="AM2073" s="46">
        <v>2.0333333333333332</v>
      </c>
      <c r="AN2073" s="50"/>
      <c r="AO2073" s="46"/>
      <c r="AP2073" s="46"/>
      <c r="AQ2073" s="46"/>
      <c r="AR2073" s="46"/>
      <c r="AS2073" s="46"/>
      <c r="AT2073" s="46"/>
      <c r="AU2073" s="46"/>
      <c r="AV2073" s="46"/>
      <c r="AW2073" s="46"/>
      <c r="AX2073" s="46"/>
      <c r="AY2073" s="46"/>
      <c r="AZ2073" s="46"/>
      <c r="BA2073" s="46"/>
      <c r="BB2073" s="46"/>
      <c r="BC2073" s="46"/>
      <c r="BD2073" s="46"/>
      <c r="BE2073" s="46"/>
      <c r="BF2073" s="46"/>
      <c r="BG2073" s="46"/>
      <c r="BH2073" s="46"/>
      <c r="BI2073" s="46">
        <v>0</v>
      </c>
      <c r="BJ2073" s="46">
        <v>0.4</v>
      </c>
      <c r="BK2073" s="46">
        <v>1.1000000000000001</v>
      </c>
      <c r="BL2073" s="46">
        <v>6.4</v>
      </c>
      <c r="BM2073" s="46">
        <v>9</v>
      </c>
      <c r="BN2073" s="46">
        <v>2.2999999999999998</v>
      </c>
      <c r="BO2073" s="46">
        <v>0</v>
      </c>
      <c r="BP2073" s="46">
        <v>0.3</v>
      </c>
      <c r="BQ2073" s="46">
        <v>0</v>
      </c>
      <c r="BR2073" s="46">
        <v>0</v>
      </c>
      <c r="BS2073" s="46">
        <v>0</v>
      </c>
      <c r="BT2073" s="46">
        <v>0</v>
      </c>
      <c r="BU2073" s="46">
        <v>0</v>
      </c>
      <c r="BV2073" s="46">
        <v>0</v>
      </c>
      <c r="BW2073" s="46">
        <v>0.3</v>
      </c>
      <c r="BX2073" s="46">
        <v>0</v>
      </c>
      <c r="BY2073" s="46">
        <v>0</v>
      </c>
      <c r="BZ2073" s="46">
        <v>0</v>
      </c>
      <c r="CA2073" s="46">
        <v>1.8</v>
      </c>
      <c r="CB2073" s="46">
        <v>1</v>
      </c>
      <c r="CC2073" s="46">
        <v>3.3</v>
      </c>
    </row>
    <row r="2074" spans="7:81" x14ac:dyDescent="0.25">
      <c r="G2074" t="s">
        <v>135</v>
      </c>
      <c r="H2074" s="40">
        <v>42250</v>
      </c>
      <c r="I2074" s="46">
        <v>1.5</v>
      </c>
      <c r="J2074" s="46">
        <v>0</v>
      </c>
      <c r="K2074" s="46" t="s">
        <v>74</v>
      </c>
      <c r="L2074" s="46">
        <v>0</v>
      </c>
      <c r="M2074" s="46" t="s">
        <v>74</v>
      </c>
      <c r="N2074" s="46">
        <v>0</v>
      </c>
      <c r="O2074" s="46" t="s">
        <v>74</v>
      </c>
      <c r="P2074" s="46">
        <v>0</v>
      </c>
      <c r="Q2074" s="46" t="s">
        <v>74</v>
      </c>
      <c r="R2074" s="46">
        <v>0</v>
      </c>
      <c r="S2074" s="46" t="s">
        <v>74</v>
      </c>
      <c r="T2074" s="46">
        <v>0</v>
      </c>
      <c r="U2074" s="46" t="s">
        <v>74</v>
      </c>
      <c r="V2074" s="46">
        <v>0</v>
      </c>
      <c r="W2074" s="46" t="s">
        <v>74</v>
      </c>
      <c r="X2074" s="46">
        <v>0</v>
      </c>
      <c r="Y2074" s="46" t="s">
        <v>74</v>
      </c>
      <c r="Z2074" s="46">
        <v>0</v>
      </c>
      <c r="AA2074" s="46" t="s">
        <v>74</v>
      </c>
      <c r="AB2074" s="46">
        <v>0</v>
      </c>
      <c r="AC2074" s="46" t="s">
        <v>74</v>
      </c>
      <c r="AD2074" s="46">
        <v>0</v>
      </c>
      <c r="AE2074" s="46" t="s">
        <v>74</v>
      </c>
      <c r="AF2074" s="46">
        <v>0</v>
      </c>
      <c r="AG2074" s="46" t="s">
        <v>74</v>
      </c>
      <c r="AH2074" s="46">
        <v>0</v>
      </c>
      <c r="AI2074" s="46" t="s">
        <v>74</v>
      </c>
      <c r="AJ2074" s="46">
        <v>0</v>
      </c>
      <c r="AK2074" s="46" t="s">
        <v>74</v>
      </c>
      <c r="AL2074" s="46">
        <v>0</v>
      </c>
      <c r="AM2074" s="46" t="s">
        <v>74</v>
      </c>
      <c r="AN2074" s="50"/>
      <c r="AO2074" s="46"/>
      <c r="AP2074" s="46"/>
      <c r="AQ2074" s="46"/>
      <c r="AR2074" s="46"/>
      <c r="AS2074" s="46"/>
      <c r="AT2074" s="46"/>
      <c r="AU2074" s="46"/>
      <c r="AV2074" s="46"/>
      <c r="AW2074" s="46"/>
      <c r="AX2074" s="46"/>
      <c r="AY2074" s="46"/>
      <c r="AZ2074" s="46"/>
      <c r="BA2074" s="46"/>
      <c r="BB2074" s="46"/>
      <c r="BC2074" s="46"/>
      <c r="BD2074" s="46"/>
      <c r="BE2074" s="46"/>
      <c r="BF2074" s="46"/>
      <c r="BG2074" s="46"/>
      <c r="BH2074" s="46"/>
      <c r="BI2074" s="46"/>
      <c r="BJ2074" s="46"/>
      <c r="BK2074" s="46"/>
      <c r="BL2074" s="46"/>
      <c r="BM2074" s="46"/>
      <c r="BN2074" s="46"/>
      <c r="BO2074" s="46"/>
      <c r="BP2074" s="46"/>
      <c r="BQ2074" s="46"/>
      <c r="BR2074" s="46"/>
      <c r="BS2074" s="46"/>
      <c r="BT2074" s="46"/>
      <c r="BU2074" s="46"/>
      <c r="BV2074" s="46"/>
      <c r="BW2074" s="46"/>
      <c r="BX2074" s="46"/>
      <c r="BY2074" s="46"/>
      <c r="BZ2074" s="46"/>
      <c r="CA2074" s="46"/>
      <c r="CB2074" s="46"/>
      <c r="CC2074" s="46"/>
    </row>
    <row r="2075" spans="7:81" x14ac:dyDescent="0.25">
      <c r="G2075" t="s">
        <v>135</v>
      </c>
      <c r="H2075" s="40">
        <v>42251</v>
      </c>
      <c r="I2075" s="46">
        <v>0</v>
      </c>
      <c r="J2075" s="46">
        <v>0</v>
      </c>
      <c r="K2075" s="46" t="s">
        <v>74</v>
      </c>
      <c r="L2075" s="46">
        <v>0</v>
      </c>
      <c r="M2075" s="46" t="s">
        <v>74</v>
      </c>
      <c r="N2075" s="46">
        <v>0</v>
      </c>
      <c r="O2075" s="46" t="s">
        <v>74</v>
      </c>
      <c r="P2075" s="46">
        <v>0</v>
      </c>
      <c r="Q2075" s="46" t="s">
        <v>74</v>
      </c>
      <c r="R2075" s="46">
        <v>0</v>
      </c>
      <c r="S2075" s="46" t="s">
        <v>74</v>
      </c>
      <c r="T2075" s="46">
        <v>0</v>
      </c>
      <c r="U2075" s="46" t="s">
        <v>74</v>
      </c>
      <c r="V2075" s="46">
        <v>0</v>
      </c>
      <c r="W2075" s="46" t="s">
        <v>74</v>
      </c>
      <c r="X2075" s="46">
        <v>0</v>
      </c>
      <c r="Y2075" s="46" t="s">
        <v>74</v>
      </c>
      <c r="Z2075" s="46">
        <v>0</v>
      </c>
      <c r="AA2075" s="46" t="s">
        <v>74</v>
      </c>
      <c r="AB2075" s="46">
        <v>0</v>
      </c>
      <c r="AC2075" s="46" t="s">
        <v>74</v>
      </c>
      <c r="AD2075" s="46">
        <v>0</v>
      </c>
      <c r="AE2075" s="46" t="s">
        <v>74</v>
      </c>
      <c r="AF2075" s="46">
        <v>0</v>
      </c>
      <c r="AG2075" s="46" t="s">
        <v>74</v>
      </c>
      <c r="AH2075" s="46">
        <v>0</v>
      </c>
      <c r="AI2075" s="46" t="s">
        <v>74</v>
      </c>
      <c r="AJ2075" s="46">
        <v>0</v>
      </c>
      <c r="AK2075" s="46" t="s">
        <v>74</v>
      </c>
      <c r="AL2075" s="46">
        <v>0</v>
      </c>
      <c r="AM2075" s="46" t="s">
        <v>74</v>
      </c>
      <c r="AN2075" s="50"/>
      <c r="AO2075" s="46"/>
      <c r="AP2075" s="46"/>
      <c r="AQ2075" s="46"/>
      <c r="AR2075" s="46"/>
      <c r="AS2075" s="46"/>
      <c r="AT2075" s="46"/>
      <c r="AU2075" s="46"/>
      <c r="AV2075" s="46"/>
      <c r="AW2075" s="46"/>
      <c r="AX2075" s="46"/>
      <c r="AY2075" s="46"/>
      <c r="AZ2075" s="46"/>
      <c r="BA2075" s="46"/>
      <c r="BB2075" s="46"/>
      <c r="BC2075" s="46"/>
      <c r="BD2075" s="46"/>
      <c r="BE2075" s="46"/>
      <c r="BF2075" s="46"/>
      <c r="BG2075" s="46"/>
      <c r="BH2075" s="46"/>
      <c r="BI2075" s="46"/>
      <c r="BJ2075" s="46"/>
      <c r="BK2075" s="46"/>
      <c r="BL2075" s="46"/>
      <c r="BM2075" s="46"/>
      <c r="BN2075" s="46"/>
      <c r="BO2075" s="46"/>
      <c r="BP2075" s="46"/>
      <c r="BQ2075" s="46"/>
      <c r="BR2075" s="46"/>
      <c r="BS2075" s="46"/>
      <c r="BT2075" s="46"/>
      <c r="BU2075" s="46"/>
      <c r="BV2075" s="46"/>
      <c r="BW2075" s="46"/>
      <c r="BX2075" s="46"/>
      <c r="BY2075" s="46"/>
      <c r="BZ2075" s="46"/>
      <c r="CA2075" s="46"/>
      <c r="CB2075" s="46"/>
      <c r="CC2075" s="46"/>
    </row>
    <row r="2076" spans="7:81" x14ac:dyDescent="0.25">
      <c r="G2076" t="s">
        <v>135</v>
      </c>
      <c r="H2076" s="40">
        <v>42252</v>
      </c>
      <c r="I2076" s="46">
        <v>0</v>
      </c>
      <c r="J2076" s="46">
        <v>0</v>
      </c>
      <c r="K2076" s="46" t="s">
        <v>74</v>
      </c>
      <c r="L2076" s="46">
        <v>0</v>
      </c>
      <c r="M2076" s="46" t="s">
        <v>74</v>
      </c>
      <c r="N2076" s="46">
        <v>0</v>
      </c>
      <c r="O2076" s="46" t="s">
        <v>74</v>
      </c>
      <c r="P2076" s="46">
        <v>0</v>
      </c>
      <c r="Q2076" s="46" t="s">
        <v>74</v>
      </c>
      <c r="R2076" s="46">
        <v>0</v>
      </c>
      <c r="S2076" s="46" t="s">
        <v>74</v>
      </c>
      <c r="T2076" s="46">
        <v>0</v>
      </c>
      <c r="U2076" s="46" t="s">
        <v>74</v>
      </c>
      <c r="V2076" s="46">
        <v>0</v>
      </c>
      <c r="W2076" s="46" t="s">
        <v>74</v>
      </c>
      <c r="X2076" s="46">
        <v>0</v>
      </c>
      <c r="Y2076" s="46" t="s">
        <v>74</v>
      </c>
      <c r="Z2076" s="46">
        <v>0</v>
      </c>
      <c r="AA2076" s="46" t="s">
        <v>74</v>
      </c>
      <c r="AB2076" s="46">
        <v>0</v>
      </c>
      <c r="AC2076" s="46" t="s">
        <v>74</v>
      </c>
      <c r="AD2076" s="46">
        <v>0</v>
      </c>
      <c r="AE2076" s="46" t="s">
        <v>74</v>
      </c>
      <c r="AF2076" s="46">
        <v>0</v>
      </c>
      <c r="AG2076" s="46" t="s">
        <v>74</v>
      </c>
      <c r="AH2076" s="46">
        <v>0</v>
      </c>
      <c r="AI2076" s="46" t="s">
        <v>74</v>
      </c>
      <c r="AJ2076" s="46">
        <v>0</v>
      </c>
      <c r="AK2076" s="46" t="s">
        <v>74</v>
      </c>
      <c r="AL2076" s="46">
        <v>0</v>
      </c>
      <c r="AM2076" s="46" t="s">
        <v>74</v>
      </c>
      <c r="AN2076" s="50"/>
      <c r="AO2076" s="46"/>
      <c r="AP2076" s="46"/>
      <c r="AQ2076" s="46"/>
      <c r="AR2076" s="46"/>
      <c r="AS2076" s="46"/>
      <c r="AT2076" s="46"/>
      <c r="AU2076" s="46"/>
      <c r="AV2076" s="46"/>
      <c r="AW2076" s="46"/>
      <c r="AX2076" s="46"/>
      <c r="AY2076" s="46"/>
      <c r="AZ2076" s="46"/>
      <c r="BA2076" s="46"/>
      <c r="BB2076" s="46"/>
      <c r="BC2076" s="46"/>
      <c r="BD2076" s="46"/>
      <c r="BE2076" s="46"/>
      <c r="BF2076" s="46"/>
      <c r="BG2076" s="46"/>
      <c r="BH2076" s="46"/>
      <c r="BI2076" s="46"/>
      <c r="BJ2076" s="46"/>
      <c r="BK2076" s="46"/>
      <c r="BL2076" s="46"/>
      <c r="BM2076" s="46"/>
      <c r="BN2076" s="46"/>
      <c r="BO2076" s="46"/>
      <c r="BP2076" s="46"/>
      <c r="BQ2076" s="46"/>
      <c r="BR2076" s="46"/>
      <c r="BS2076" s="46"/>
      <c r="BT2076" s="46"/>
      <c r="BU2076" s="46"/>
      <c r="BV2076" s="46"/>
      <c r="BW2076" s="46"/>
      <c r="BX2076" s="46"/>
      <c r="BY2076" s="46"/>
      <c r="BZ2076" s="46"/>
      <c r="CA2076" s="46"/>
      <c r="CB2076" s="46"/>
      <c r="CC2076" s="46"/>
    </row>
    <row r="2077" spans="7:81" x14ac:dyDescent="0.25">
      <c r="G2077" t="s">
        <v>135</v>
      </c>
      <c r="H2077" s="40">
        <v>42253</v>
      </c>
      <c r="I2077" s="46">
        <v>0</v>
      </c>
      <c r="J2077" s="46">
        <v>0</v>
      </c>
      <c r="K2077" s="46" t="s">
        <v>74</v>
      </c>
      <c r="L2077" s="46">
        <v>0</v>
      </c>
      <c r="M2077" s="46" t="s">
        <v>74</v>
      </c>
      <c r="N2077" s="46">
        <v>0</v>
      </c>
      <c r="O2077" s="46" t="s">
        <v>74</v>
      </c>
      <c r="P2077" s="46">
        <v>0</v>
      </c>
      <c r="Q2077" s="46" t="s">
        <v>74</v>
      </c>
      <c r="R2077" s="46">
        <v>0</v>
      </c>
      <c r="S2077" s="46" t="s">
        <v>74</v>
      </c>
      <c r="T2077" s="46">
        <v>0</v>
      </c>
      <c r="U2077" s="46" t="s">
        <v>74</v>
      </c>
      <c r="V2077" s="46">
        <v>0</v>
      </c>
      <c r="W2077" s="46" t="s">
        <v>74</v>
      </c>
      <c r="X2077" s="46">
        <v>0</v>
      </c>
      <c r="Y2077" s="46" t="s">
        <v>74</v>
      </c>
      <c r="Z2077" s="46">
        <v>0</v>
      </c>
      <c r="AA2077" s="46" t="s">
        <v>74</v>
      </c>
      <c r="AB2077" s="46">
        <v>0</v>
      </c>
      <c r="AC2077" s="46" t="s">
        <v>74</v>
      </c>
      <c r="AD2077" s="46">
        <v>0</v>
      </c>
      <c r="AE2077" s="46" t="s">
        <v>74</v>
      </c>
      <c r="AF2077" s="46">
        <v>0</v>
      </c>
      <c r="AG2077" s="46" t="s">
        <v>74</v>
      </c>
      <c r="AH2077" s="46">
        <v>0</v>
      </c>
      <c r="AI2077" s="46" t="s">
        <v>74</v>
      </c>
      <c r="AJ2077" s="46">
        <v>0</v>
      </c>
      <c r="AK2077" s="46" t="s">
        <v>74</v>
      </c>
      <c r="AL2077" s="46">
        <v>0</v>
      </c>
      <c r="AM2077" s="46" t="s">
        <v>74</v>
      </c>
      <c r="AN2077" s="50"/>
      <c r="AO2077" s="46"/>
      <c r="AP2077" s="46"/>
      <c r="AQ2077" s="46"/>
      <c r="AR2077" s="46"/>
      <c r="AS2077" s="46"/>
      <c r="AT2077" s="46"/>
      <c r="AU2077" s="46"/>
      <c r="AV2077" s="46"/>
      <c r="AW2077" s="46"/>
      <c r="AX2077" s="46"/>
      <c r="AY2077" s="46"/>
      <c r="AZ2077" s="46"/>
      <c r="BA2077" s="46"/>
      <c r="BB2077" s="46"/>
      <c r="BC2077" s="46"/>
      <c r="BD2077" s="46"/>
      <c r="BE2077" s="46"/>
      <c r="BF2077" s="46"/>
      <c r="BG2077" s="46"/>
      <c r="BH2077" s="46"/>
      <c r="BI2077" s="46"/>
      <c r="BJ2077" s="46"/>
      <c r="BK2077" s="46"/>
      <c r="BL2077" s="46"/>
      <c r="BM2077" s="46"/>
      <c r="BN2077" s="46"/>
      <c r="BO2077" s="46"/>
      <c r="BP2077" s="46"/>
      <c r="BQ2077" s="46"/>
      <c r="BR2077" s="46"/>
      <c r="BS2077" s="46"/>
      <c r="BT2077" s="46"/>
      <c r="BU2077" s="46"/>
      <c r="BV2077" s="46"/>
      <c r="BW2077" s="46"/>
      <c r="BX2077" s="46"/>
      <c r="BY2077" s="46"/>
      <c r="BZ2077" s="46"/>
      <c r="CA2077" s="46"/>
      <c r="CB2077" s="46"/>
      <c r="CC2077" s="46"/>
    </row>
    <row r="2078" spans="7:81" x14ac:dyDescent="0.25">
      <c r="G2078" t="s">
        <v>135</v>
      </c>
      <c r="H2078" s="40">
        <v>42254</v>
      </c>
      <c r="I2078" s="46">
        <v>0</v>
      </c>
      <c r="J2078" s="46">
        <v>0</v>
      </c>
      <c r="K2078" s="46" t="s">
        <v>74</v>
      </c>
      <c r="L2078" s="46">
        <v>0</v>
      </c>
      <c r="M2078" s="46" t="s">
        <v>74</v>
      </c>
      <c r="N2078" s="46">
        <v>0</v>
      </c>
      <c r="O2078" s="46" t="s">
        <v>74</v>
      </c>
      <c r="P2078" s="46">
        <v>0</v>
      </c>
      <c r="Q2078" s="46" t="s">
        <v>74</v>
      </c>
      <c r="R2078" s="46">
        <v>0</v>
      </c>
      <c r="S2078" s="46" t="s">
        <v>74</v>
      </c>
      <c r="T2078" s="46">
        <v>0</v>
      </c>
      <c r="U2078" s="46" t="s">
        <v>74</v>
      </c>
      <c r="V2078" s="46">
        <v>0</v>
      </c>
      <c r="W2078" s="46" t="s">
        <v>74</v>
      </c>
      <c r="X2078" s="46">
        <v>0</v>
      </c>
      <c r="Y2078" s="46" t="s">
        <v>74</v>
      </c>
      <c r="Z2078" s="46">
        <v>0</v>
      </c>
      <c r="AA2078" s="46" t="s">
        <v>74</v>
      </c>
      <c r="AB2078" s="46">
        <v>0</v>
      </c>
      <c r="AC2078" s="46" t="s">
        <v>74</v>
      </c>
      <c r="AD2078" s="46">
        <v>0</v>
      </c>
      <c r="AE2078" s="46" t="s">
        <v>74</v>
      </c>
      <c r="AF2078" s="46">
        <v>0</v>
      </c>
      <c r="AG2078" s="46" t="s">
        <v>74</v>
      </c>
      <c r="AH2078" s="46">
        <v>0</v>
      </c>
      <c r="AI2078" s="46" t="s">
        <v>74</v>
      </c>
      <c r="AJ2078" s="46">
        <v>0</v>
      </c>
      <c r="AK2078" s="46" t="s">
        <v>74</v>
      </c>
      <c r="AL2078" s="46">
        <v>0</v>
      </c>
      <c r="AM2078" s="46" t="s">
        <v>74</v>
      </c>
      <c r="AN2078" s="50"/>
      <c r="AO2078" s="46"/>
      <c r="AP2078" s="46"/>
      <c r="AQ2078" s="46"/>
      <c r="AR2078" s="46"/>
      <c r="AS2078" s="46"/>
      <c r="AT2078" s="46"/>
      <c r="AU2078" s="46"/>
      <c r="AV2078" s="46"/>
      <c r="AW2078" s="46"/>
      <c r="AX2078" s="46"/>
      <c r="AY2078" s="46"/>
      <c r="AZ2078" s="46"/>
      <c r="BA2078" s="46"/>
      <c r="BB2078" s="46"/>
      <c r="BC2078" s="46"/>
      <c r="BD2078" s="46"/>
      <c r="BE2078" s="46"/>
      <c r="BF2078" s="46"/>
      <c r="BG2078" s="46"/>
      <c r="BH2078" s="46"/>
      <c r="BI2078" s="46"/>
      <c r="BJ2078" s="46"/>
      <c r="BK2078" s="46"/>
      <c r="BL2078" s="46"/>
      <c r="BM2078" s="46"/>
      <c r="BN2078" s="46"/>
      <c r="BO2078" s="46"/>
      <c r="BP2078" s="46"/>
      <c r="BQ2078" s="46"/>
      <c r="BR2078" s="46"/>
      <c r="BS2078" s="46"/>
      <c r="BT2078" s="46"/>
      <c r="BU2078" s="46"/>
      <c r="BV2078" s="46"/>
      <c r="BW2078" s="46"/>
      <c r="BX2078" s="46"/>
      <c r="BY2078" s="46"/>
      <c r="BZ2078" s="46"/>
      <c r="CA2078" s="46"/>
      <c r="CB2078" s="46"/>
      <c r="CC2078" s="46"/>
    </row>
    <row r="2079" spans="7:81" x14ac:dyDescent="0.25">
      <c r="G2079" t="s">
        <v>135</v>
      </c>
      <c r="H2079" s="40">
        <v>42255</v>
      </c>
      <c r="I2079" s="46">
        <v>0</v>
      </c>
      <c r="J2079" s="46">
        <v>0</v>
      </c>
      <c r="K2079" s="46" t="s">
        <v>74</v>
      </c>
      <c r="L2079" s="46">
        <v>0</v>
      </c>
      <c r="M2079" s="46" t="s">
        <v>74</v>
      </c>
      <c r="N2079" s="46">
        <v>0</v>
      </c>
      <c r="O2079" s="46" t="s">
        <v>74</v>
      </c>
      <c r="P2079" s="46">
        <v>0</v>
      </c>
      <c r="Q2079" s="46" t="s">
        <v>74</v>
      </c>
      <c r="R2079" s="46">
        <v>0</v>
      </c>
      <c r="S2079" s="46" t="s">
        <v>74</v>
      </c>
      <c r="T2079" s="46">
        <v>0</v>
      </c>
      <c r="U2079" s="46" t="s">
        <v>74</v>
      </c>
      <c r="V2079" s="46">
        <v>0</v>
      </c>
      <c r="W2079" s="46" t="s">
        <v>74</v>
      </c>
      <c r="X2079" s="46">
        <v>0</v>
      </c>
      <c r="Y2079" s="46" t="s">
        <v>74</v>
      </c>
      <c r="Z2079" s="46">
        <v>0</v>
      </c>
      <c r="AA2079" s="46" t="s">
        <v>74</v>
      </c>
      <c r="AB2079" s="46">
        <v>0</v>
      </c>
      <c r="AC2079" s="46" t="s">
        <v>74</v>
      </c>
      <c r="AD2079" s="46">
        <v>0</v>
      </c>
      <c r="AE2079" s="46" t="s">
        <v>74</v>
      </c>
      <c r="AF2079" s="46">
        <v>0</v>
      </c>
      <c r="AG2079" s="46" t="s">
        <v>74</v>
      </c>
      <c r="AH2079" s="46">
        <v>0</v>
      </c>
      <c r="AI2079" s="46" t="s">
        <v>74</v>
      </c>
      <c r="AJ2079" s="46">
        <v>0</v>
      </c>
      <c r="AK2079" s="46" t="s">
        <v>74</v>
      </c>
      <c r="AL2079" s="46">
        <v>0</v>
      </c>
      <c r="AM2079" s="46" t="s">
        <v>74</v>
      </c>
      <c r="AN2079" s="50"/>
      <c r="AO2079" s="46"/>
      <c r="AP2079" s="46"/>
      <c r="AQ2079" s="46"/>
      <c r="AR2079" s="46"/>
      <c r="AS2079" s="46"/>
      <c r="AT2079" s="46"/>
      <c r="AU2079" s="46"/>
      <c r="AV2079" s="46"/>
      <c r="AW2079" s="46"/>
      <c r="AX2079" s="46"/>
      <c r="AY2079" s="46"/>
      <c r="AZ2079" s="46"/>
      <c r="BA2079" s="46"/>
      <c r="BB2079" s="46"/>
      <c r="BC2079" s="46"/>
      <c r="BD2079" s="46"/>
      <c r="BE2079" s="46"/>
      <c r="BF2079" s="46"/>
      <c r="BG2079" s="46"/>
      <c r="BH2079" s="46"/>
      <c r="BI2079" s="46"/>
      <c r="BJ2079" s="46"/>
      <c r="BK2079" s="46"/>
      <c r="BL2079" s="46"/>
      <c r="BM2079" s="46"/>
      <c r="BN2079" s="46"/>
      <c r="BO2079" s="46"/>
      <c r="BP2079" s="46"/>
      <c r="BQ2079" s="46"/>
      <c r="BR2079" s="46"/>
      <c r="BS2079" s="46"/>
      <c r="BT2079" s="46"/>
      <c r="BU2079" s="46"/>
      <c r="BV2079" s="46"/>
      <c r="BW2079" s="46"/>
      <c r="BX2079" s="46"/>
      <c r="BY2079" s="46"/>
      <c r="BZ2079" s="46"/>
      <c r="CA2079" s="46"/>
      <c r="CB2079" s="46"/>
      <c r="CC2079" s="46"/>
    </row>
    <row r="2080" spans="7:81" x14ac:dyDescent="0.25">
      <c r="G2080" t="s">
        <v>135</v>
      </c>
      <c r="H2080" s="40">
        <v>42256</v>
      </c>
      <c r="I2080" s="46">
        <v>0</v>
      </c>
      <c r="J2080" s="46">
        <v>0</v>
      </c>
      <c r="K2080" s="46">
        <v>1.05</v>
      </c>
      <c r="L2080" s="46">
        <v>0</v>
      </c>
      <c r="M2080" s="46">
        <v>0.5</v>
      </c>
      <c r="N2080" s="46">
        <v>0</v>
      </c>
      <c r="O2080" s="46">
        <v>0.125</v>
      </c>
      <c r="P2080" s="46">
        <v>0</v>
      </c>
      <c r="Q2080" s="46">
        <v>0.83333333333333337</v>
      </c>
      <c r="R2080" s="46">
        <v>0</v>
      </c>
      <c r="S2080" s="46">
        <v>1.8</v>
      </c>
      <c r="T2080" s="46">
        <v>0</v>
      </c>
      <c r="U2080" s="46">
        <v>0.6</v>
      </c>
      <c r="V2080" s="46">
        <v>0</v>
      </c>
      <c r="W2080" s="46">
        <v>0.43333333333333335</v>
      </c>
      <c r="X2080" s="46">
        <v>0</v>
      </c>
      <c r="Y2080" s="46">
        <v>1.0833333333333333</v>
      </c>
      <c r="Z2080" s="46">
        <v>0</v>
      </c>
      <c r="AA2080" s="46" t="s">
        <v>74</v>
      </c>
      <c r="AB2080" s="46">
        <v>0</v>
      </c>
      <c r="AC2080" s="46" t="s">
        <v>74</v>
      </c>
      <c r="AD2080" s="46">
        <v>0</v>
      </c>
      <c r="AE2080" s="46" t="s">
        <v>74</v>
      </c>
      <c r="AF2080" s="46">
        <v>0</v>
      </c>
      <c r="AG2080" s="46" t="s">
        <v>74</v>
      </c>
      <c r="AH2080" s="46">
        <v>0</v>
      </c>
      <c r="AI2080" s="46" t="s">
        <v>74</v>
      </c>
      <c r="AJ2080" s="46">
        <v>0</v>
      </c>
      <c r="AK2080" s="46" t="s">
        <v>74</v>
      </c>
      <c r="AL2080" s="46">
        <v>0</v>
      </c>
      <c r="AM2080" s="46" t="s">
        <v>74</v>
      </c>
      <c r="AN2080" s="50"/>
      <c r="AO2080" s="46">
        <v>1.7</v>
      </c>
      <c r="AP2080" s="46">
        <v>0.4</v>
      </c>
      <c r="AQ2080" s="46">
        <v>0.5</v>
      </c>
      <c r="AR2080" s="46">
        <v>0.25</v>
      </c>
      <c r="AS2080" s="46">
        <v>0</v>
      </c>
      <c r="AT2080" s="46">
        <v>1.4</v>
      </c>
      <c r="AU2080" s="46">
        <v>0.2</v>
      </c>
      <c r="AV2080" s="46">
        <v>0.9</v>
      </c>
      <c r="AW2080" s="46">
        <v>2.4</v>
      </c>
      <c r="AX2080" s="46">
        <v>1.8</v>
      </c>
      <c r="AY2080" s="46">
        <v>1.2</v>
      </c>
      <c r="AZ2080" s="46">
        <v>0</v>
      </c>
      <c r="BA2080" s="46">
        <v>0.8</v>
      </c>
      <c r="BB2080" s="46">
        <v>1</v>
      </c>
      <c r="BC2080" s="46">
        <v>0.3</v>
      </c>
      <c r="BD2080" s="46">
        <v>0.5</v>
      </c>
      <c r="BE2080" s="46">
        <v>0.5</v>
      </c>
      <c r="BF2080" s="46">
        <v>1.4</v>
      </c>
      <c r="BG2080" s="46">
        <v>0.6</v>
      </c>
      <c r="BH2080" s="46">
        <v>1.25</v>
      </c>
      <c r="BI2080" s="46"/>
      <c r="BJ2080" s="46"/>
      <c r="BK2080" s="46"/>
      <c r="BL2080" s="46"/>
      <c r="BM2080" s="46"/>
      <c r="BN2080" s="46"/>
      <c r="BO2080" s="46"/>
      <c r="BP2080" s="46"/>
      <c r="BQ2080" s="46"/>
      <c r="BR2080" s="46"/>
      <c r="BS2080" s="46"/>
      <c r="BT2080" s="46"/>
      <c r="BU2080" s="46"/>
      <c r="BV2080" s="46"/>
      <c r="BW2080" s="46"/>
      <c r="BX2080" s="46"/>
      <c r="BY2080" s="46"/>
      <c r="BZ2080" s="46"/>
      <c r="CA2080" s="46"/>
      <c r="CB2080" s="46"/>
      <c r="CC2080" s="46"/>
    </row>
    <row r="2081" spans="7:81" x14ac:dyDescent="0.25">
      <c r="G2081" t="s">
        <v>135</v>
      </c>
      <c r="H2081" s="40">
        <v>42257</v>
      </c>
      <c r="I2081" s="46">
        <v>0.5</v>
      </c>
      <c r="J2081" s="46">
        <v>0</v>
      </c>
      <c r="K2081" s="46" t="s">
        <v>74</v>
      </c>
      <c r="L2081" s="46">
        <v>0</v>
      </c>
      <c r="M2081" s="46" t="s">
        <v>74</v>
      </c>
      <c r="N2081" s="46">
        <v>0</v>
      </c>
      <c r="O2081" s="46" t="s">
        <v>74</v>
      </c>
      <c r="P2081" s="46">
        <v>0</v>
      </c>
      <c r="Q2081" s="46" t="s">
        <v>74</v>
      </c>
      <c r="R2081" s="46">
        <v>0</v>
      </c>
      <c r="S2081" s="46" t="s">
        <v>74</v>
      </c>
      <c r="T2081" s="46">
        <v>0</v>
      </c>
      <c r="U2081" s="46" t="s">
        <v>74</v>
      </c>
      <c r="V2081" s="46">
        <v>0</v>
      </c>
      <c r="W2081" s="46" t="s">
        <v>74</v>
      </c>
      <c r="X2081" s="46">
        <v>0</v>
      </c>
      <c r="Y2081" s="46" t="s">
        <v>74</v>
      </c>
      <c r="Z2081" s="46">
        <v>0</v>
      </c>
      <c r="AA2081" s="46" t="s">
        <v>74</v>
      </c>
      <c r="AB2081" s="46">
        <v>0</v>
      </c>
      <c r="AC2081" s="46" t="s">
        <v>74</v>
      </c>
      <c r="AD2081" s="46">
        <v>0</v>
      </c>
      <c r="AE2081" s="46" t="s">
        <v>74</v>
      </c>
      <c r="AF2081" s="46">
        <v>0</v>
      </c>
      <c r="AG2081" s="46" t="s">
        <v>74</v>
      </c>
      <c r="AH2081" s="46">
        <v>0</v>
      </c>
      <c r="AI2081" s="46" t="s">
        <v>74</v>
      </c>
      <c r="AJ2081" s="46">
        <v>0</v>
      </c>
      <c r="AK2081" s="46" t="s">
        <v>74</v>
      </c>
      <c r="AL2081" s="46">
        <v>0</v>
      </c>
      <c r="AM2081" s="46" t="s">
        <v>74</v>
      </c>
      <c r="AN2081" s="50"/>
      <c r="AO2081" s="46"/>
      <c r="AP2081" s="46"/>
      <c r="AQ2081" s="46"/>
      <c r="AR2081" s="46"/>
      <c r="AS2081" s="46"/>
      <c r="AT2081" s="46"/>
      <c r="AU2081" s="46"/>
      <c r="AV2081" s="46"/>
      <c r="AW2081" s="46"/>
      <c r="AX2081" s="46"/>
      <c r="AY2081" s="46"/>
      <c r="AZ2081" s="46"/>
      <c r="BA2081" s="46"/>
      <c r="BB2081" s="46"/>
      <c r="BC2081" s="46"/>
      <c r="BD2081" s="46"/>
      <c r="BE2081" s="46"/>
      <c r="BF2081" s="46"/>
      <c r="BG2081" s="46"/>
      <c r="BH2081" s="46"/>
      <c r="BI2081" s="46"/>
      <c r="BJ2081" s="46"/>
      <c r="BK2081" s="46"/>
      <c r="BL2081" s="46"/>
      <c r="BM2081" s="46"/>
      <c r="BN2081" s="46"/>
      <c r="BO2081" s="46"/>
      <c r="BP2081" s="46"/>
      <c r="BQ2081" s="46"/>
      <c r="BR2081" s="46"/>
      <c r="BS2081" s="46"/>
      <c r="BT2081" s="46"/>
      <c r="BU2081" s="46"/>
      <c r="BV2081" s="46"/>
      <c r="BW2081" s="46"/>
      <c r="BX2081" s="46"/>
      <c r="BY2081" s="46"/>
      <c r="BZ2081" s="46"/>
      <c r="CA2081" s="46"/>
      <c r="CB2081" s="46"/>
      <c r="CC2081" s="46"/>
    </row>
    <row r="2082" spans="7:81" x14ac:dyDescent="0.25">
      <c r="G2082" t="s">
        <v>135</v>
      </c>
      <c r="H2082" s="40">
        <v>42258</v>
      </c>
      <c r="I2082" s="46">
        <v>0.5</v>
      </c>
      <c r="J2082" s="46">
        <v>0</v>
      </c>
      <c r="K2082" s="46" t="s">
        <v>74</v>
      </c>
      <c r="L2082" s="46">
        <v>0</v>
      </c>
      <c r="M2082" s="46" t="s">
        <v>74</v>
      </c>
      <c r="N2082" s="46">
        <v>0</v>
      </c>
      <c r="O2082" s="46" t="s">
        <v>74</v>
      </c>
      <c r="P2082" s="46">
        <v>0</v>
      </c>
      <c r="Q2082" s="46" t="s">
        <v>74</v>
      </c>
      <c r="R2082" s="46">
        <v>0</v>
      </c>
      <c r="S2082" s="46" t="s">
        <v>74</v>
      </c>
      <c r="T2082" s="46">
        <v>0</v>
      </c>
      <c r="U2082" s="46" t="s">
        <v>74</v>
      </c>
      <c r="V2082" s="46">
        <v>0</v>
      </c>
      <c r="W2082" s="46" t="s">
        <v>74</v>
      </c>
      <c r="X2082" s="46">
        <v>0</v>
      </c>
      <c r="Y2082" s="46" t="s">
        <v>74</v>
      </c>
      <c r="Z2082" s="46">
        <v>0</v>
      </c>
      <c r="AA2082" s="46" t="s">
        <v>74</v>
      </c>
      <c r="AB2082" s="46">
        <v>0</v>
      </c>
      <c r="AC2082" s="46" t="s">
        <v>74</v>
      </c>
      <c r="AD2082" s="46">
        <v>0</v>
      </c>
      <c r="AE2082" s="46" t="s">
        <v>74</v>
      </c>
      <c r="AF2082" s="46">
        <v>0</v>
      </c>
      <c r="AG2082" s="46" t="s">
        <v>74</v>
      </c>
      <c r="AH2082" s="46">
        <v>0</v>
      </c>
      <c r="AI2082" s="46" t="s">
        <v>74</v>
      </c>
      <c r="AJ2082" s="46">
        <v>0</v>
      </c>
      <c r="AK2082" s="46" t="s">
        <v>74</v>
      </c>
      <c r="AL2082" s="46">
        <v>0</v>
      </c>
      <c r="AM2082" s="46" t="s">
        <v>74</v>
      </c>
      <c r="AN2082" s="50"/>
      <c r="AO2082" s="46"/>
      <c r="AP2082" s="46"/>
      <c r="AQ2082" s="46"/>
      <c r="AR2082" s="46"/>
      <c r="AS2082" s="46"/>
      <c r="AT2082" s="46"/>
      <c r="AU2082" s="46"/>
      <c r="AV2082" s="46"/>
      <c r="AW2082" s="46"/>
      <c r="AX2082" s="46"/>
      <c r="AY2082" s="46"/>
      <c r="AZ2082" s="46"/>
      <c r="BA2082" s="46"/>
      <c r="BB2082" s="46"/>
      <c r="BC2082" s="46"/>
      <c r="BD2082" s="46"/>
      <c r="BE2082" s="46"/>
      <c r="BF2082" s="46"/>
      <c r="BG2082" s="46"/>
      <c r="BH2082" s="46"/>
      <c r="BI2082" s="46"/>
      <c r="BJ2082" s="46"/>
      <c r="BK2082" s="46"/>
      <c r="BL2082" s="46"/>
      <c r="BM2082" s="46"/>
      <c r="BN2082" s="46"/>
      <c r="BO2082" s="46"/>
      <c r="BP2082" s="46"/>
      <c r="BQ2082" s="46"/>
      <c r="BR2082" s="46"/>
      <c r="BS2082" s="46"/>
      <c r="BT2082" s="46"/>
      <c r="BU2082" s="46"/>
      <c r="BV2082" s="46"/>
      <c r="BW2082" s="46"/>
      <c r="BX2082" s="46"/>
      <c r="BY2082" s="46"/>
      <c r="BZ2082" s="46"/>
      <c r="CA2082" s="46"/>
      <c r="CB2082" s="46"/>
      <c r="CC2082" s="46"/>
    </row>
    <row r="2083" spans="7:81" x14ac:dyDescent="0.25">
      <c r="G2083" t="s">
        <v>135</v>
      </c>
      <c r="H2083" s="40">
        <v>42259</v>
      </c>
      <c r="I2083" s="46">
        <v>0</v>
      </c>
      <c r="J2083" s="46">
        <v>0</v>
      </c>
      <c r="K2083" s="46" t="s">
        <v>74</v>
      </c>
      <c r="L2083" s="46">
        <v>0</v>
      </c>
      <c r="M2083" s="46" t="s">
        <v>74</v>
      </c>
      <c r="N2083" s="46">
        <v>0</v>
      </c>
      <c r="O2083" s="46" t="s">
        <v>74</v>
      </c>
      <c r="P2083" s="46">
        <v>0</v>
      </c>
      <c r="Q2083" s="46" t="s">
        <v>74</v>
      </c>
      <c r="R2083" s="46">
        <v>0</v>
      </c>
      <c r="S2083" s="46" t="s">
        <v>74</v>
      </c>
      <c r="T2083" s="46">
        <v>0</v>
      </c>
      <c r="U2083" s="46" t="s">
        <v>74</v>
      </c>
      <c r="V2083" s="46">
        <v>0</v>
      </c>
      <c r="W2083" s="46" t="s">
        <v>74</v>
      </c>
      <c r="X2083" s="46">
        <v>0</v>
      </c>
      <c r="Y2083" s="46" t="s">
        <v>74</v>
      </c>
      <c r="Z2083" s="46">
        <v>0</v>
      </c>
      <c r="AA2083" s="46" t="s">
        <v>74</v>
      </c>
      <c r="AB2083" s="46">
        <v>0</v>
      </c>
      <c r="AC2083" s="46" t="s">
        <v>74</v>
      </c>
      <c r="AD2083" s="46">
        <v>0</v>
      </c>
      <c r="AE2083" s="46" t="s">
        <v>74</v>
      </c>
      <c r="AF2083" s="46">
        <v>0</v>
      </c>
      <c r="AG2083" s="46" t="s">
        <v>74</v>
      </c>
      <c r="AH2083" s="46">
        <v>0</v>
      </c>
      <c r="AI2083" s="46" t="s">
        <v>74</v>
      </c>
      <c r="AJ2083" s="46">
        <v>0</v>
      </c>
      <c r="AK2083" s="46" t="s">
        <v>74</v>
      </c>
      <c r="AL2083" s="46">
        <v>0</v>
      </c>
      <c r="AM2083" s="46" t="s">
        <v>74</v>
      </c>
      <c r="AN2083" s="50"/>
      <c r="AO2083" s="46"/>
      <c r="AP2083" s="46"/>
      <c r="AQ2083" s="46"/>
      <c r="AR2083" s="46"/>
      <c r="AS2083" s="46"/>
      <c r="AT2083" s="46"/>
      <c r="AU2083" s="46"/>
      <c r="AV2083" s="46"/>
      <c r="AW2083" s="46"/>
      <c r="AX2083" s="46"/>
      <c r="AY2083" s="46"/>
      <c r="AZ2083" s="46"/>
      <c r="BA2083" s="46"/>
      <c r="BB2083" s="46"/>
      <c r="BC2083" s="46"/>
      <c r="BD2083" s="46"/>
      <c r="BE2083" s="46"/>
      <c r="BF2083" s="46"/>
      <c r="BG2083" s="46"/>
      <c r="BH2083" s="46"/>
      <c r="BI2083" s="46"/>
      <c r="BJ2083" s="46"/>
      <c r="BK2083" s="46"/>
      <c r="BL2083" s="46"/>
      <c r="BM2083" s="46"/>
      <c r="BN2083" s="46"/>
      <c r="BO2083" s="46"/>
      <c r="BP2083" s="46"/>
      <c r="BQ2083" s="46"/>
      <c r="BR2083" s="46"/>
      <c r="BS2083" s="46"/>
      <c r="BT2083" s="46"/>
      <c r="BU2083" s="46"/>
      <c r="BV2083" s="46"/>
      <c r="BW2083" s="46"/>
      <c r="BX2083" s="46"/>
      <c r="BY2083" s="46"/>
      <c r="BZ2083" s="46"/>
      <c r="CA2083" s="46"/>
      <c r="CB2083" s="46"/>
      <c r="CC2083" s="46"/>
    </row>
    <row r="2084" spans="7:81" x14ac:dyDescent="0.25">
      <c r="G2084" t="s">
        <v>135</v>
      </c>
      <c r="H2084" s="40">
        <v>42260</v>
      </c>
      <c r="I2084" s="46">
        <v>0</v>
      </c>
      <c r="J2084" s="46">
        <v>0</v>
      </c>
      <c r="K2084" s="46" t="s">
        <v>74</v>
      </c>
      <c r="L2084" s="46">
        <v>0</v>
      </c>
      <c r="M2084" s="46" t="s">
        <v>74</v>
      </c>
      <c r="N2084" s="46">
        <v>0</v>
      </c>
      <c r="O2084" s="46" t="s">
        <v>74</v>
      </c>
      <c r="P2084" s="46">
        <v>0</v>
      </c>
      <c r="Q2084" s="46" t="s">
        <v>74</v>
      </c>
      <c r="R2084" s="46">
        <v>0</v>
      </c>
      <c r="S2084" s="46" t="s">
        <v>74</v>
      </c>
      <c r="T2084" s="46">
        <v>0</v>
      </c>
      <c r="U2084" s="46" t="s">
        <v>74</v>
      </c>
      <c r="V2084" s="46">
        <v>0</v>
      </c>
      <c r="W2084" s="46" t="s">
        <v>74</v>
      </c>
      <c r="X2084" s="46">
        <v>0</v>
      </c>
      <c r="Y2084" s="46" t="s">
        <v>74</v>
      </c>
      <c r="Z2084" s="46">
        <v>0</v>
      </c>
      <c r="AA2084" s="46" t="s">
        <v>74</v>
      </c>
      <c r="AB2084" s="46">
        <v>0</v>
      </c>
      <c r="AC2084" s="46" t="s">
        <v>74</v>
      </c>
      <c r="AD2084" s="46">
        <v>0</v>
      </c>
      <c r="AE2084" s="46" t="s">
        <v>74</v>
      </c>
      <c r="AF2084" s="46">
        <v>0</v>
      </c>
      <c r="AG2084" s="46" t="s">
        <v>74</v>
      </c>
      <c r="AH2084" s="46">
        <v>0</v>
      </c>
      <c r="AI2084" s="46" t="s">
        <v>74</v>
      </c>
      <c r="AJ2084" s="46">
        <v>0</v>
      </c>
      <c r="AK2084" s="46" t="s">
        <v>74</v>
      </c>
      <c r="AL2084" s="46">
        <v>0</v>
      </c>
      <c r="AM2084" s="46" t="s">
        <v>74</v>
      </c>
      <c r="AN2084" s="50"/>
      <c r="AO2084" s="46"/>
      <c r="AP2084" s="46"/>
      <c r="AQ2084" s="46"/>
      <c r="AR2084" s="46"/>
      <c r="AS2084" s="46"/>
      <c r="AT2084" s="46"/>
      <c r="AU2084" s="46"/>
      <c r="AV2084" s="46"/>
      <c r="AW2084" s="46"/>
      <c r="AX2084" s="46"/>
      <c r="AY2084" s="46"/>
      <c r="AZ2084" s="46"/>
      <c r="BA2084" s="46"/>
      <c r="BB2084" s="46"/>
      <c r="BC2084" s="46"/>
      <c r="BD2084" s="46"/>
      <c r="BE2084" s="46"/>
      <c r="BF2084" s="46"/>
      <c r="BG2084" s="46"/>
      <c r="BH2084" s="46"/>
      <c r="BI2084" s="46"/>
      <c r="BJ2084" s="46"/>
      <c r="BK2084" s="46"/>
      <c r="BL2084" s="46"/>
      <c r="BM2084" s="46"/>
      <c r="BN2084" s="46"/>
      <c r="BO2084" s="46"/>
      <c r="BP2084" s="46"/>
      <c r="BQ2084" s="46"/>
      <c r="BR2084" s="46"/>
      <c r="BS2084" s="46"/>
      <c r="BT2084" s="46"/>
      <c r="BU2084" s="46"/>
      <c r="BV2084" s="46"/>
      <c r="BW2084" s="46"/>
      <c r="BX2084" s="46"/>
      <c r="BY2084" s="46"/>
      <c r="BZ2084" s="46"/>
      <c r="CA2084" s="46"/>
      <c r="CB2084" s="46"/>
      <c r="CC2084" s="46"/>
    </row>
    <row r="2085" spans="7:81" x14ac:dyDescent="0.25">
      <c r="G2085" t="s">
        <v>135</v>
      </c>
      <c r="H2085" s="40">
        <v>42261</v>
      </c>
      <c r="I2085" s="46">
        <v>0</v>
      </c>
      <c r="J2085" s="46">
        <v>0</v>
      </c>
      <c r="K2085" s="46" t="s">
        <v>74</v>
      </c>
      <c r="L2085" s="46">
        <v>0</v>
      </c>
      <c r="M2085" s="46" t="s">
        <v>74</v>
      </c>
      <c r="N2085" s="46">
        <v>0</v>
      </c>
      <c r="O2085" s="46" t="s">
        <v>74</v>
      </c>
      <c r="P2085" s="46">
        <v>0</v>
      </c>
      <c r="Q2085" s="46" t="s">
        <v>74</v>
      </c>
      <c r="R2085" s="46">
        <v>0</v>
      </c>
      <c r="S2085" s="46" t="s">
        <v>74</v>
      </c>
      <c r="T2085" s="46">
        <v>0</v>
      </c>
      <c r="U2085" s="46" t="s">
        <v>74</v>
      </c>
      <c r="V2085" s="46">
        <v>0</v>
      </c>
      <c r="W2085" s="46" t="s">
        <v>74</v>
      </c>
      <c r="X2085" s="46">
        <v>0</v>
      </c>
      <c r="Y2085" s="46" t="s">
        <v>74</v>
      </c>
      <c r="Z2085" s="46">
        <v>0</v>
      </c>
      <c r="AA2085" s="46" t="s">
        <v>74</v>
      </c>
      <c r="AB2085" s="46">
        <v>0</v>
      </c>
      <c r="AC2085" s="46" t="s">
        <v>74</v>
      </c>
      <c r="AD2085" s="46">
        <v>0</v>
      </c>
      <c r="AE2085" s="46" t="s">
        <v>74</v>
      </c>
      <c r="AF2085" s="46">
        <v>0</v>
      </c>
      <c r="AG2085" s="46" t="s">
        <v>74</v>
      </c>
      <c r="AH2085" s="46">
        <v>0</v>
      </c>
      <c r="AI2085" s="46" t="s">
        <v>74</v>
      </c>
      <c r="AJ2085" s="46">
        <v>0</v>
      </c>
      <c r="AK2085" s="46" t="s">
        <v>74</v>
      </c>
      <c r="AL2085" s="46">
        <v>0</v>
      </c>
      <c r="AM2085" s="46" t="s">
        <v>74</v>
      </c>
      <c r="AN2085" s="50"/>
      <c r="AO2085" s="46"/>
      <c r="AP2085" s="46"/>
      <c r="AQ2085" s="46"/>
      <c r="AR2085" s="46"/>
      <c r="AS2085" s="46"/>
      <c r="AT2085" s="46"/>
      <c r="AU2085" s="46"/>
      <c r="AV2085" s="46"/>
      <c r="AW2085" s="46"/>
      <c r="AX2085" s="46"/>
      <c r="AY2085" s="46"/>
      <c r="AZ2085" s="46"/>
      <c r="BA2085" s="46"/>
      <c r="BB2085" s="46"/>
      <c r="BC2085" s="46"/>
      <c r="BD2085" s="46"/>
      <c r="BE2085" s="46"/>
      <c r="BF2085" s="46"/>
      <c r="BG2085" s="46"/>
      <c r="BH2085" s="46"/>
      <c r="BI2085" s="46"/>
      <c r="BJ2085" s="46"/>
      <c r="BK2085" s="46"/>
      <c r="BL2085" s="46"/>
      <c r="BM2085" s="46"/>
      <c r="BN2085" s="46"/>
      <c r="BO2085" s="46"/>
      <c r="BP2085" s="46"/>
      <c r="BQ2085" s="46"/>
      <c r="BR2085" s="46"/>
      <c r="BS2085" s="46"/>
      <c r="BT2085" s="46"/>
      <c r="BU2085" s="46"/>
      <c r="BV2085" s="46"/>
      <c r="BW2085" s="46"/>
      <c r="BX2085" s="46"/>
      <c r="BY2085" s="46"/>
      <c r="BZ2085" s="46"/>
      <c r="CA2085" s="46"/>
      <c r="CB2085" s="46"/>
      <c r="CC2085" s="46"/>
    </row>
    <row r="2086" spans="7:81" x14ac:dyDescent="0.25">
      <c r="G2086" t="s">
        <v>135</v>
      </c>
      <c r="H2086" s="40">
        <v>42262</v>
      </c>
      <c r="I2086" s="46">
        <v>0</v>
      </c>
      <c r="J2086" s="46">
        <v>0</v>
      </c>
      <c r="K2086" s="46" t="s">
        <v>74</v>
      </c>
      <c r="L2086" s="46">
        <v>0</v>
      </c>
      <c r="M2086" s="46" t="s">
        <v>74</v>
      </c>
      <c r="N2086" s="46">
        <v>0</v>
      </c>
      <c r="O2086" s="46" t="s">
        <v>74</v>
      </c>
      <c r="P2086" s="46">
        <v>0</v>
      </c>
      <c r="Q2086" s="46" t="s">
        <v>74</v>
      </c>
      <c r="R2086" s="46">
        <v>0</v>
      </c>
      <c r="S2086" s="46" t="s">
        <v>74</v>
      </c>
      <c r="T2086" s="46">
        <v>0</v>
      </c>
      <c r="U2086" s="46" t="s">
        <v>74</v>
      </c>
      <c r="V2086" s="46">
        <v>0</v>
      </c>
      <c r="W2086" s="46" t="s">
        <v>74</v>
      </c>
      <c r="X2086" s="46">
        <v>0</v>
      </c>
      <c r="Y2086" s="46" t="s">
        <v>74</v>
      </c>
      <c r="Z2086" s="46">
        <v>0</v>
      </c>
      <c r="AA2086" s="46" t="s">
        <v>74</v>
      </c>
      <c r="AB2086" s="46">
        <v>0</v>
      </c>
      <c r="AC2086" s="46" t="s">
        <v>74</v>
      </c>
      <c r="AD2086" s="46">
        <v>0</v>
      </c>
      <c r="AE2086" s="46" t="s">
        <v>74</v>
      </c>
      <c r="AF2086" s="46">
        <v>0</v>
      </c>
      <c r="AG2086" s="46" t="s">
        <v>74</v>
      </c>
      <c r="AH2086" s="46">
        <v>0</v>
      </c>
      <c r="AI2086" s="46" t="s">
        <v>74</v>
      </c>
      <c r="AJ2086" s="46">
        <v>0</v>
      </c>
      <c r="AK2086" s="46" t="s">
        <v>74</v>
      </c>
      <c r="AL2086" s="46">
        <v>0</v>
      </c>
      <c r="AM2086" s="46" t="s">
        <v>74</v>
      </c>
      <c r="AN2086" s="50"/>
      <c r="AO2086" s="46"/>
      <c r="AP2086" s="46"/>
      <c r="AQ2086" s="46"/>
      <c r="AR2086" s="46"/>
      <c r="AS2086" s="46"/>
      <c r="AT2086" s="46"/>
      <c r="AU2086" s="46"/>
      <c r="AV2086" s="46"/>
      <c r="AW2086" s="46"/>
      <c r="AX2086" s="46"/>
      <c r="AY2086" s="46"/>
      <c r="AZ2086" s="46"/>
      <c r="BA2086" s="46"/>
      <c r="BB2086" s="46"/>
      <c r="BC2086" s="46"/>
      <c r="BD2086" s="46"/>
      <c r="BE2086" s="46"/>
      <c r="BF2086" s="46"/>
      <c r="BG2086" s="46"/>
      <c r="BH2086" s="46"/>
      <c r="BI2086" s="46"/>
      <c r="BJ2086" s="46"/>
      <c r="BK2086" s="46"/>
      <c r="BL2086" s="46"/>
      <c r="BM2086" s="46"/>
      <c r="BN2086" s="46"/>
      <c r="BO2086" s="46"/>
      <c r="BP2086" s="46"/>
      <c r="BQ2086" s="46"/>
      <c r="BR2086" s="46"/>
      <c r="BS2086" s="46"/>
      <c r="BT2086" s="46"/>
      <c r="BU2086" s="46"/>
      <c r="BV2086" s="46"/>
      <c r="BW2086" s="46"/>
      <c r="BX2086" s="46"/>
      <c r="BY2086" s="46"/>
      <c r="BZ2086" s="46"/>
      <c r="CA2086" s="46"/>
      <c r="CB2086" s="46"/>
      <c r="CC2086" s="46"/>
    </row>
    <row r="2087" spans="7:81" x14ac:dyDescent="0.25">
      <c r="G2087" t="s">
        <v>135</v>
      </c>
      <c r="H2087" s="40">
        <v>42263</v>
      </c>
      <c r="I2087" s="46">
        <v>0</v>
      </c>
      <c r="J2087" s="46">
        <v>0</v>
      </c>
      <c r="K2087" s="46" t="s">
        <v>74</v>
      </c>
      <c r="L2087" s="46">
        <v>0</v>
      </c>
      <c r="M2087" s="46" t="s">
        <v>74</v>
      </c>
      <c r="N2087" s="46">
        <v>0</v>
      </c>
      <c r="O2087" s="46" t="s">
        <v>74</v>
      </c>
      <c r="P2087" s="46">
        <v>0</v>
      </c>
      <c r="Q2087" s="46" t="s">
        <v>74</v>
      </c>
      <c r="R2087" s="46">
        <v>0</v>
      </c>
      <c r="S2087" s="46" t="s">
        <v>74</v>
      </c>
      <c r="T2087" s="46">
        <v>0</v>
      </c>
      <c r="U2087" s="46" t="s">
        <v>74</v>
      </c>
      <c r="V2087" s="46">
        <v>0</v>
      </c>
      <c r="W2087" s="46" t="s">
        <v>74</v>
      </c>
      <c r="X2087" s="46">
        <v>0</v>
      </c>
      <c r="Y2087" s="46" t="s">
        <v>74</v>
      </c>
      <c r="Z2087" s="46">
        <v>0</v>
      </c>
      <c r="AA2087" s="46" t="s">
        <v>74</v>
      </c>
      <c r="AB2087" s="46">
        <v>0</v>
      </c>
      <c r="AC2087" s="46" t="s">
        <v>74</v>
      </c>
      <c r="AD2087" s="46">
        <v>0</v>
      </c>
      <c r="AE2087" s="46" t="s">
        <v>74</v>
      </c>
      <c r="AF2087" s="46">
        <v>0</v>
      </c>
      <c r="AG2087" s="46" t="s">
        <v>74</v>
      </c>
      <c r="AH2087" s="46">
        <v>0</v>
      </c>
      <c r="AI2087" s="46" t="s">
        <v>74</v>
      </c>
      <c r="AJ2087" s="46">
        <v>0</v>
      </c>
      <c r="AK2087" s="46" t="s">
        <v>74</v>
      </c>
      <c r="AL2087" s="46">
        <v>0</v>
      </c>
      <c r="AM2087" s="46" t="s">
        <v>74</v>
      </c>
      <c r="AN2087" s="50"/>
      <c r="AO2087" s="46"/>
      <c r="AP2087" s="46"/>
      <c r="AQ2087" s="46"/>
      <c r="AR2087" s="46"/>
      <c r="AS2087" s="46"/>
      <c r="AT2087" s="46"/>
      <c r="AU2087" s="46"/>
      <c r="AV2087" s="46"/>
      <c r="AW2087" s="46"/>
      <c r="AX2087" s="46"/>
      <c r="AY2087" s="46"/>
      <c r="AZ2087" s="46"/>
      <c r="BA2087" s="46"/>
      <c r="BB2087" s="46"/>
      <c r="BC2087" s="46"/>
      <c r="BD2087" s="46"/>
      <c r="BE2087" s="46"/>
      <c r="BF2087" s="46"/>
      <c r="BG2087" s="46"/>
      <c r="BH2087" s="46"/>
      <c r="BI2087" s="46"/>
      <c r="BJ2087" s="46"/>
      <c r="BK2087" s="46"/>
      <c r="BL2087" s="46"/>
      <c r="BM2087" s="46"/>
      <c r="BN2087" s="46"/>
      <c r="BO2087" s="46"/>
      <c r="BP2087" s="46"/>
      <c r="BQ2087" s="46"/>
      <c r="BR2087" s="46"/>
      <c r="BS2087" s="46"/>
      <c r="BT2087" s="46"/>
      <c r="BU2087" s="46"/>
      <c r="BV2087" s="46"/>
      <c r="BW2087" s="46"/>
      <c r="BX2087" s="46"/>
      <c r="BY2087" s="46"/>
      <c r="BZ2087" s="46"/>
      <c r="CA2087" s="46"/>
      <c r="CB2087" s="46"/>
      <c r="CC2087" s="46"/>
    </row>
    <row r="2088" spans="7:81" x14ac:dyDescent="0.25">
      <c r="G2088" t="s">
        <v>135</v>
      </c>
      <c r="H2088" s="40">
        <v>42264</v>
      </c>
      <c r="I2088" s="46">
        <v>0</v>
      </c>
      <c r="J2088" s="46">
        <v>0</v>
      </c>
      <c r="K2088" s="46" t="s">
        <v>74</v>
      </c>
      <c r="L2088" s="46">
        <v>0</v>
      </c>
      <c r="M2088" s="46" t="s">
        <v>74</v>
      </c>
      <c r="N2088" s="46">
        <v>0</v>
      </c>
      <c r="O2088" s="46" t="s">
        <v>74</v>
      </c>
      <c r="P2088" s="46">
        <v>0</v>
      </c>
      <c r="Q2088" s="46" t="s">
        <v>74</v>
      </c>
      <c r="R2088" s="46">
        <v>0</v>
      </c>
      <c r="S2088" s="46" t="s">
        <v>74</v>
      </c>
      <c r="T2088" s="46">
        <v>0</v>
      </c>
      <c r="U2088" s="46" t="s">
        <v>74</v>
      </c>
      <c r="V2088" s="46">
        <v>0</v>
      </c>
      <c r="W2088" s="46" t="s">
        <v>74</v>
      </c>
      <c r="X2088" s="46">
        <v>0</v>
      </c>
      <c r="Y2088" s="46" t="s">
        <v>74</v>
      </c>
      <c r="Z2088" s="46">
        <v>0</v>
      </c>
      <c r="AA2088" s="46">
        <v>0.53333333333333333</v>
      </c>
      <c r="AB2088" s="46">
        <v>0</v>
      </c>
      <c r="AC2088" s="46">
        <v>2.4</v>
      </c>
      <c r="AD2088" s="46">
        <v>0</v>
      </c>
      <c r="AE2088" s="46">
        <v>0.20000000000000004</v>
      </c>
      <c r="AF2088" s="46">
        <v>0</v>
      </c>
      <c r="AG2088" s="46">
        <v>0.20000000000000004</v>
      </c>
      <c r="AH2088" s="46">
        <v>0</v>
      </c>
      <c r="AI2088" s="46">
        <v>2.1666666666666665</v>
      </c>
      <c r="AJ2088" s="46">
        <v>0</v>
      </c>
      <c r="AK2088" s="46">
        <v>0.3666666666666667</v>
      </c>
      <c r="AL2088" s="46">
        <v>0</v>
      </c>
      <c r="AM2088" s="46">
        <v>12.800000000000002</v>
      </c>
      <c r="AN2088" s="50"/>
      <c r="AO2088" s="46"/>
      <c r="AP2088" s="46"/>
      <c r="AQ2088" s="46"/>
      <c r="AR2088" s="46"/>
      <c r="AS2088" s="46"/>
      <c r="AT2088" s="46"/>
      <c r="AU2088" s="46"/>
      <c r="AV2088" s="46"/>
      <c r="AW2088" s="46"/>
      <c r="AX2088" s="46"/>
      <c r="AY2088" s="46"/>
      <c r="AZ2088" s="46"/>
      <c r="BA2088" s="46"/>
      <c r="BB2088" s="46"/>
      <c r="BC2088" s="46"/>
      <c r="BD2088" s="46"/>
      <c r="BE2088" s="46"/>
      <c r="BF2088" s="46"/>
      <c r="BG2088" s="46"/>
      <c r="BH2088" s="46"/>
      <c r="BI2088" s="46">
        <v>0</v>
      </c>
      <c r="BJ2088" s="46">
        <v>0.7</v>
      </c>
      <c r="BK2088" s="46">
        <v>0.9</v>
      </c>
      <c r="BL2088" s="46">
        <v>0</v>
      </c>
      <c r="BM2088" s="46">
        <v>4.9000000000000004</v>
      </c>
      <c r="BN2088" s="46">
        <v>2.2999999999999998</v>
      </c>
      <c r="BO2088" s="46">
        <v>0</v>
      </c>
      <c r="BP2088" s="46">
        <v>0.4</v>
      </c>
      <c r="BQ2088" s="46">
        <v>0.2</v>
      </c>
      <c r="BR2088" s="46">
        <v>0.4</v>
      </c>
      <c r="BS2088" s="46">
        <v>0</v>
      </c>
      <c r="BT2088" s="46">
        <v>0.2</v>
      </c>
      <c r="BU2088" s="46">
        <v>5.6</v>
      </c>
      <c r="BV2088" s="46">
        <v>0</v>
      </c>
      <c r="BW2088" s="46">
        <v>0.9</v>
      </c>
      <c r="BX2088" s="46">
        <v>0</v>
      </c>
      <c r="BY2088" s="46">
        <v>0.7</v>
      </c>
      <c r="BZ2088" s="46">
        <v>0.4</v>
      </c>
      <c r="CA2088" s="46">
        <v>12.6</v>
      </c>
      <c r="CB2088" s="46">
        <v>13</v>
      </c>
      <c r="CC2088" s="46">
        <v>12.8</v>
      </c>
    </row>
    <row r="2089" spans="7:81" x14ac:dyDescent="0.25">
      <c r="G2089" t="s">
        <v>135</v>
      </c>
      <c r="H2089" s="40">
        <v>42265</v>
      </c>
      <c r="I2089" s="46">
        <v>0</v>
      </c>
      <c r="J2089" s="46">
        <v>0</v>
      </c>
      <c r="K2089" s="46" t="s">
        <v>74</v>
      </c>
      <c r="L2089" s="46">
        <v>0</v>
      </c>
      <c r="M2089" s="46" t="s">
        <v>74</v>
      </c>
      <c r="N2089" s="46">
        <v>0</v>
      </c>
      <c r="O2089" s="46" t="s">
        <v>74</v>
      </c>
      <c r="P2089" s="46">
        <v>0</v>
      </c>
      <c r="Q2089" s="46" t="s">
        <v>74</v>
      </c>
      <c r="R2089" s="46">
        <v>0</v>
      </c>
      <c r="S2089" s="46" t="s">
        <v>74</v>
      </c>
      <c r="T2089" s="46">
        <v>0</v>
      </c>
      <c r="U2089" s="46" t="s">
        <v>74</v>
      </c>
      <c r="V2089" s="46">
        <v>0</v>
      </c>
      <c r="W2089" s="46" t="s">
        <v>74</v>
      </c>
      <c r="X2089" s="46">
        <v>0</v>
      </c>
      <c r="Y2089" s="46" t="s">
        <v>74</v>
      </c>
      <c r="Z2089" s="46">
        <v>0</v>
      </c>
      <c r="AA2089" s="46" t="s">
        <v>74</v>
      </c>
      <c r="AB2089" s="46">
        <v>0</v>
      </c>
      <c r="AC2089" s="46" t="s">
        <v>74</v>
      </c>
      <c r="AD2089" s="46">
        <v>40.376134856147907</v>
      </c>
      <c r="AE2089" s="46" t="s">
        <v>74</v>
      </c>
      <c r="AF2089" s="46">
        <v>0</v>
      </c>
      <c r="AG2089" s="46" t="s">
        <v>74</v>
      </c>
      <c r="AH2089" s="46">
        <v>0</v>
      </c>
      <c r="AI2089" s="46" t="s">
        <v>74</v>
      </c>
      <c r="AJ2089" s="46">
        <v>0</v>
      </c>
      <c r="AK2089" s="46" t="s">
        <v>74</v>
      </c>
      <c r="AL2089" s="46">
        <v>0</v>
      </c>
      <c r="AM2089" s="46" t="s">
        <v>74</v>
      </c>
      <c r="AN2089" s="50"/>
      <c r="AO2089" s="46"/>
      <c r="AP2089" s="46"/>
      <c r="AQ2089" s="46"/>
      <c r="AR2089" s="46"/>
      <c r="AS2089" s="46"/>
      <c r="AT2089" s="46"/>
      <c r="AU2089" s="46"/>
      <c r="AV2089" s="46"/>
      <c r="AW2089" s="46"/>
      <c r="AX2089" s="46"/>
      <c r="AY2089" s="46"/>
      <c r="AZ2089" s="46"/>
      <c r="BA2089" s="46"/>
      <c r="BB2089" s="46"/>
      <c r="BC2089" s="46"/>
      <c r="BD2089" s="46"/>
      <c r="BE2089" s="46"/>
      <c r="BF2089" s="46"/>
      <c r="BG2089" s="46"/>
      <c r="BH2089" s="46"/>
      <c r="BI2089" s="46"/>
      <c r="BJ2089" s="46"/>
      <c r="BK2089" s="46"/>
      <c r="BL2089" s="46"/>
      <c r="BM2089" s="46"/>
      <c r="BN2089" s="46"/>
      <c r="BO2089" s="46"/>
      <c r="BP2089" s="46"/>
      <c r="BQ2089" s="46"/>
      <c r="BR2089" s="46"/>
      <c r="BS2089" s="46"/>
      <c r="BT2089" s="46"/>
      <c r="BU2089" s="46"/>
      <c r="BV2089" s="46"/>
      <c r="BW2089" s="46"/>
      <c r="BX2089" s="46"/>
      <c r="BY2089" s="46"/>
      <c r="BZ2089" s="46"/>
      <c r="CA2089" s="46"/>
      <c r="CB2089" s="46"/>
      <c r="CC2089" s="46"/>
    </row>
    <row r="2090" spans="7:81" x14ac:dyDescent="0.25">
      <c r="G2090" t="s">
        <v>135</v>
      </c>
      <c r="H2090" s="40">
        <v>42266</v>
      </c>
      <c r="I2090" s="46">
        <v>7</v>
      </c>
      <c r="J2090" s="46">
        <v>0</v>
      </c>
      <c r="K2090" s="46" t="s">
        <v>74</v>
      </c>
      <c r="L2090" s="46">
        <v>0</v>
      </c>
      <c r="M2090" s="46" t="s">
        <v>74</v>
      </c>
      <c r="N2090" s="46">
        <v>0</v>
      </c>
      <c r="O2090" s="46" t="s">
        <v>74</v>
      </c>
      <c r="P2090" s="46">
        <v>0</v>
      </c>
      <c r="Q2090" s="46" t="s">
        <v>74</v>
      </c>
      <c r="R2090" s="46">
        <v>0</v>
      </c>
      <c r="S2090" s="46" t="s">
        <v>74</v>
      </c>
      <c r="T2090" s="46">
        <v>0</v>
      </c>
      <c r="U2090" s="46" t="s">
        <v>74</v>
      </c>
      <c r="V2090" s="46">
        <v>0</v>
      </c>
      <c r="W2090" s="46" t="s">
        <v>74</v>
      </c>
      <c r="X2090" s="46">
        <v>0</v>
      </c>
      <c r="Y2090" s="46" t="s">
        <v>74</v>
      </c>
      <c r="Z2090" s="46">
        <v>0</v>
      </c>
      <c r="AA2090" s="46" t="s">
        <v>74</v>
      </c>
      <c r="AB2090" s="46">
        <v>0</v>
      </c>
      <c r="AC2090" s="46" t="s">
        <v>74</v>
      </c>
      <c r="AD2090" s="46">
        <v>0</v>
      </c>
      <c r="AE2090" s="46" t="s">
        <v>74</v>
      </c>
      <c r="AF2090" s="46">
        <v>0</v>
      </c>
      <c r="AG2090" s="46" t="s">
        <v>74</v>
      </c>
      <c r="AH2090" s="46">
        <v>0</v>
      </c>
      <c r="AI2090" s="46" t="s">
        <v>74</v>
      </c>
      <c r="AJ2090" s="46">
        <v>0</v>
      </c>
      <c r="AK2090" s="46" t="s">
        <v>74</v>
      </c>
      <c r="AL2090" s="46">
        <v>0</v>
      </c>
      <c r="AM2090" s="46" t="s">
        <v>74</v>
      </c>
      <c r="AN2090" s="50"/>
      <c r="AO2090" s="46"/>
      <c r="AP2090" s="46"/>
      <c r="AQ2090" s="46"/>
      <c r="AR2090" s="46"/>
      <c r="AS2090" s="46"/>
      <c r="AT2090" s="46"/>
      <c r="AU2090" s="46"/>
      <c r="AV2090" s="46"/>
      <c r="AW2090" s="46"/>
      <c r="AX2090" s="46"/>
      <c r="AY2090" s="46"/>
      <c r="AZ2090" s="46"/>
      <c r="BA2090" s="46"/>
      <c r="BB2090" s="46"/>
      <c r="BC2090" s="46"/>
      <c r="BD2090" s="46"/>
      <c r="BE2090" s="46"/>
      <c r="BF2090" s="46"/>
      <c r="BG2090" s="46"/>
      <c r="BH2090" s="46"/>
      <c r="BI2090" s="46"/>
      <c r="BJ2090" s="46"/>
      <c r="BK2090" s="46"/>
      <c r="BL2090" s="46"/>
      <c r="BM2090" s="46"/>
      <c r="BN2090" s="46"/>
      <c r="BO2090" s="46"/>
      <c r="BP2090" s="46"/>
      <c r="BQ2090" s="46"/>
      <c r="BR2090" s="46"/>
      <c r="BS2090" s="46"/>
      <c r="BT2090" s="46"/>
      <c r="BU2090" s="46"/>
      <c r="BV2090" s="46"/>
      <c r="BW2090" s="46"/>
      <c r="BX2090" s="46"/>
      <c r="BY2090" s="46"/>
      <c r="BZ2090" s="46"/>
      <c r="CA2090" s="46"/>
      <c r="CB2090" s="46"/>
      <c r="CC2090" s="46"/>
    </row>
    <row r="2091" spans="7:81" x14ac:dyDescent="0.25">
      <c r="G2091" t="s">
        <v>135</v>
      </c>
      <c r="H2091" s="40">
        <v>42267</v>
      </c>
      <c r="I2091" s="46">
        <v>14.5</v>
      </c>
      <c r="J2091" s="46">
        <v>0</v>
      </c>
      <c r="K2091" s="46" t="s">
        <v>74</v>
      </c>
      <c r="L2091" s="46">
        <v>0</v>
      </c>
      <c r="M2091" s="46" t="s">
        <v>74</v>
      </c>
      <c r="N2091" s="46">
        <v>0</v>
      </c>
      <c r="O2091" s="46" t="s">
        <v>74</v>
      </c>
      <c r="P2091" s="46">
        <v>0</v>
      </c>
      <c r="Q2091" s="46" t="s">
        <v>74</v>
      </c>
      <c r="R2091" s="46">
        <v>0</v>
      </c>
      <c r="S2091" s="46" t="s">
        <v>74</v>
      </c>
      <c r="T2091" s="46">
        <v>0</v>
      </c>
      <c r="U2091" s="46" t="s">
        <v>74</v>
      </c>
      <c r="V2091" s="46">
        <v>0</v>
      </c>
      <c r="W2091" s="46" t="s">
        <v>74</v>
      </c>
      <c r="X2091" s="46">
        <v>0</v>
      </c>
      <c r="Y2091" s="46" t="s">
        <v>74</v>
      </c>
      <c r="Z2091" s="46">
        <v>0</v>
      </c>
      <c r="AA2091" s="46" t="s">
        <v>74</v>
      </c>
      <c r="AB2091" s="46">
        <v>0</v>
      </c>
      <c r="AC2091" s="46" t="s">
        <v>74</v>
      </c>
      <c r="AD2091" s="46">
        <v>0</v>
      </c>
      <c r="AE2091" s="46" t="s">
        <v>74</v>
      </c>
      <c r="AF2091" s="46">
        <v>0</v>
      </c>
      <c r="AG2091" s="46" t="s">
        <v>74</v>
      </c>
      <c r="AH2091" s="46">
        <v>0</v>
      </c>
      <c r="AI2091" s="46" t="s">
        <v>74</v>
      </c>
      <c r="AJ2091" s="46">
        <v>0</v>
      </c>
      <c r="AK2091" s="46" t="s">
        <v>74</v>
      </c>
      <c r="AL2091" s="46">
        <v>0</v>
      </c>
      <c r="AM2091" s="46" t="s">
        <v>74</v>
      </c>
      <c r="AN2091" s="50"/>
      <c r="AO2091" s="46"/>
      <c r="AP2091" s="46"/>
      <c r="AQ2091" s="46"/>
      <c r="AR2091" s="46"/>
      <c r="AS2091" s="46"/>
      <c r="AT2091" s="46"/>
      <c r="AU2091" s="46"/>
      <c r="AV2091" s="46"/>
      <c r="AW2091" s="46"/>
      <c r="AX2091" s="46"/>
      <c r="AY2091" s="46"/>
      <c r="AZ2091" s="46"/>
      <c r="BA2091" s="46"/>
      <c r="BB2091" s="46"/>
      <c r="BC2091" s="46"/>
      <c r="BD2091" s="46"/>
      <c r="BE2091" s="46"/>
      <c r="BF2091" s="46"/>
      <c r="BG2091" s="46"/>
      <c r="BH2091" s="46"/>
      <c r="BI2091" s="46"/>
      <c r="BJ2091" s="46"/>
      <c r="BK2091" s="46"/>
      <c r="BL2091" s="46"/>
      <c r="BM2091" s="46"/>
      <c r="BN2091" s="46"/>
      <c r="BO2091" s="46"/>
      <c r="BP2091" s="46"/>
      <c r="BQ2091" s="46"/>
      <c r="BR2091" s="46"/>
      <c r="BS2091" s="46"/>
      <c r="BT2091" s="46"/>
      <c r="BU2091" s="46"/>
      <c r="BV2091" s="46"/>
      <c r="BW2091" s="46"/>
      <c r="BX2091" s="46"/>
      <c r="BY2091" s="46"/>
      <c r="BZ2091" s="46"/>
      <c r="CA2091" s="46"/>
      <c r="CB2091" s="46"/>
      <c r="CC2091" s="46"/>
    </row>
    <row r="2092" spans="7:81" x14ac:dyDescent="0.25">
      <c r="G2092" t="s">
        <v>135</v>
      </c>
      <c r="H2092" s="40">
        <v>42268</v>
      </c>
      <c r="I2092" s="46">
        <v>18</v>
      </c>
      <c r="J2092" s="46">
        <v>0</v>
      </c>
      <c r="K2092" s="46" t="s">
        <v>74</v>
      </c>
      <c r="L2092" s="46">
        <v>0</v>
      </c>
      <c r="M2092" s="46" t="s">
        <v>74</v>
      </c>
      <c r="N2092" s="46">
        <v>0</v>
      </c>
      <c r="O2092" s="46" t="s">
        <v>74</v>
      </c>
      <c r="P2092" s="46">
        <v>0</v>
      </c>
      <c r="Q2092" s="46" t="s">
        <v>74</v>
      </c>
      <c r="R2092" s="46">
        <v>0</v>
      </c>
      <c r="S2092" s="46" t="s">
        <v>74</v>
      </c>
      <c r="T2092" s="46">
        <v>0</v>
      </c>
      <c r="U2092" s="46" t="s">
        <v>74</v>
      </c>
      <c r="V2092" s="46">
        <v>0</v>
      </c>
      <c r="W2092" s="46" t="s">
        <v>74</v>
      </c>
      <c r="X2092" s="46">
        <v>0</v>
      </c>
      <c r="Y2092" s="46" t="s">
        <v>74</v>
      </c>
      <c r="Z2092" s="46">
        <v>0</v>
      </c>
      <c r="AA2092" s="46" t="s">
        <v>74</v>
      </c>
      <c r="AB2092" s="46">
        <v>0</v>
      </c>
      <c r="AC2092" s="46" t="s">
        <v>74</v>
      </c>
      <c r="AD2092" s="46">
        <v>0</v>
      </c>
      <c r="AE2092" s="46" t="s">
        <v>74</v>
      </c>
      <c r="AF2092" s="46">
        <v>0</v>
      </c>
      <c r="AG2092" s="46" t="s">
        <v>74</v>
      </c>
      <c r="AH2092" s="46">
        <v>0</v>
      </c>
      <c r="AI2092" s="46" t="s">
        <v>74</v>
      </c>
      <c r="AJ2092" s="46">
        <v>0</v>
      </c>
      <c r="AK2092" s="46" t="s">
        <v>74</v>
      </c>
      <c r="AL2092" s="46">
        <v>0</v>
      </c>
      <c r="AM2092" s="46" t="s">
        <v>74</v>
      </c>
      <c r="AN2092" s="50"/>
      <c r="AO2092" s="46"/>
      <c r="AP2092" s="46"/>
      <c r="AQ2092" s="46"/>
      <c r="AR2092" s="46"/>
      <c r="AS2092" s="46"/>
      <c r="AT2092" s="46"/>
      <c r="AU2092" s="46"/>
      <c r="AV2092" s="46"/>
      <c r="AW2092" s="46"/>
      <c r="AX2092" s="46"/>
      <c r="AY2092" s="46"/>
      <c r="AZ2092" s="46"/>
      <c r="BA2092" s="46"/>
      <c r="BB2092" s="46"/>
      <c r="BC2092" s="46"/>
      <c r="BD2092" s="46"/>
      <c r="BE2092" s="46"/>
      <c r="BF2092" s="46"/>
      <c r="BG2092" s="46"/>
      <c r="BH2092" s="46"/>
      <c r="BI2092" s="46"/>
      <c r="BJ2092" s="46"/>
      <c r="BK2092" s="46"/>
      <c r="BL2092" s="46"/>
      <c r="BM2092" s="46"/>
      <c r="BN2092" s="46"/>
      <c r="BO2092" s="46"/>
      <c r="BP2092" s="46"/>
      <c r="BQ2092" s="46"/>
      <c r="BR2092" s="46"/>
      <c r="BS2092" s="46"/>
      <c r="BT2092" s="46"/>
      <c r="BU2092" s="46"/>
      <c r="BV2092" s="46"/>
      <c r="BW2092" s="46"/>
      <c r="BX2092" s="46"/>
      <c r="BY2092" s="46"/>
      <c r="BZ2092" s="46"/>
      <c r="CA2092" s="46"/>
      <c r="CB2092" s="46"/>
      <c r="CC2092" s="46"/>
    </row>
    <row r="2093" spans="7:81" x14ac:dyDescent="0.25">
      <c r="G2093" t="s">
        <v>135</v>
      </c>
      <c r="H2093" s="40">
        <v>42269</v>
      </c>
      <c r="I2093" s="46">
        <v>5</v>
      </c>
      <c r="J2093" s="46">
        <v>0</v>
      </c>
      <c r="K2093" s="46" t="s">
        <v>74</v>
      </c>
      <c r="L2093" s="46">
        <v>0</v>
      </c>
      <c r="M2093" s="46" t="s">
        <v>74</v>
      </c>
      <c r="N2093" s="46">
        <v>0</v>
      </c>
      <c r="O2093" s="46" t="s">
        <v>74</v>
      </c>
      <c r="P2093" s="46">
        <v>0</v>
      </c>
      <c r="Q2093" s="46" t="s">
        <v>74</v>
      </c>
      <c r="R2093" s="46">
        <v>0</v>
      </c>
      <c r="S2093" s="46" t="s">
        <v>74</v>
      </c>
      <c r="T2093" s="46">
        <v>0</v>
      </c>
      <c r="U2093" s="46" t="s">
        <v>74</v>
      </c>
      <c r="V2093" s="46">
        <v>0</v>
      </c>
      <c r="W2093" s="46" t="s">
        <v>74</v>
      </c>
      <c r="X2093" s="46">
        <v>0</v>
      </c>
      <c r="Y2093" s="46" t="s">
        <v>74</v>
      </c>
      <c r="Z2093" s="46">
        <v>0</v>
      </c>
      <c r="AA2093" s="46" t="s">
        <v>74</v>
      </c>
      <c r="AB2093" s="46">
        <v>0</v>
      </c>
      <c r="AC2093" s="46" t="s">
        <v>74</v>
      </c>
      <c r="AD2093" s="46">
        <v>0</v>
      </c>
      <c r="AE2093" s="46" t="s">
        <v>74</v>
      </c>
      <c r="AF2093" s="46">
        <v>0</v>
      </c>
      <c r="AG2093" s="46" t="s">
        <v>74</v>
      </c>
      <c r="AH2093" s="46">
        <v>0</v>
      </c>
      <c r="AI2093" s="46" t="s">
        <v>74</v>
      </c>
      <c r="AJ2093" s="46">
        <v>0</v>
      </c>
      <c r="AK2093" s="46" t="s">
        <v>74</v>
      </c>
      <c r="AL2093" s="46">
        <v>0</v>
      </c>
      <c r="AM2093" s="46" t="s">
        <v>74</v>
      </c>
      <c r="AN2093" s="50"/>
      <c r="AO2093" s="46"/>
      <c r="AP2093" s="46"/>
      <c r="AQ2093" s="46"/>
      <c r="AR2093" s="46"/>
      <c r="AS2093" s="46"/>
      <c r="AT2093" s="46"/>
      <c r="AU2093" s="46"/>
      <c r="AV2093" s="46"/>
      <c r="AW2093" s="46"/>
      <c r="AX2093" s="46"/>
      <c r="AY2093" s="46"/>
      <c r="AZ2093" s="46"/>
      <c r="BA2093" s="46"/>
      <c r="BB2093" s="46"/>
      <c r="BC2093" s="46"/>
      <c r="BD2093" s="46"/>
      <c r="BE2093" s="46"/>
      <c r="BF2093" s="46"/>
      <c r="BG2093" s="46"/>
      <c r="BH2093" s="46"/>
      <c r="BI2093" s="46"/>
      <c r="BJ2093" s="46"/>
      <c r="BK2093" s="46"/>
      <c r="BL2093" s="46"/>
      <c r="BM2093" s="46"/>
      <c r="BN2093" s="46"/>
      <c r="BO2093" s="46"/>
      <c r="BP2093" s="46"/>
      <c r="BQ2093" s="46"/>
      <c r="BR2093" s="46"/>
      <c r="BS2093" s="46"/>
      <c r="BT2093" s="46"/>
      <c r="BU2093" s="46"/>
      <c r="BV2093" s="46"/>
      <c r="BW2093" s="46"/>
      <c r="BX2093" s="46"/>
      <c r="BY2093" s="46"/>
      <c r="BZ2093" s="46"/>
      <c r="CA2093" s="46"/>
      <c r="CB2093" s="46"/>
      <c r="CC2093" s="46"/>
    </row>
    <row r="2094" spans="7:81" x14ac:dyDescent="0.25">
      <c r="G2094" t="s">
        <v>135</v>
      </c>
      <c r="H2094" s="40">
        <v>42270</v>
      </c>
      <c r="I2094" s="46">
        <v>49.5</v>
      </c>
      <c r="J2094" s="46">
        <v>0</v>
      </c>
      <c r="K2094" s="46">
        <v>3.45</v>
      </c>
      <c r="L2094" s="46">
        <v>0</v>
      </c>
      <c r="M2094" s="46">
        <v>1.9</v>
      </c>
      <c r="N2094" s="46">
        <v>0</v>
      </c>
      <c r="O2094" s="46">
        <v>0.22</v>
      </c>
      <c r="P2094" s="46">
        <v>0</v>
      </c>
      <c r="Q2094" s="46">
        <v>2.0666666666666669</v>
      </c>
      <c r="R2094" s="46">
        <v>0</v>
      </c>
      <c r="S2094" s="46">
        <v>1.5999999999999999</v>
      </c>
      <c r="T2094" s="46">
        <v>0</v>
      </c>
      <c r="U2094" s="46">
        <v>1.4666666666666668</v>
      </c>
      <c r="V2094" s="46">
        <v>0</v>
      </c>
      <c r="W2094" s="46">
        <v>0.6333333333333333</v>
      </c>
      <c r="X2094" s="46">
        <v>0</v>
      </c>
      <c r="Y2094" s="46">
        <v>0.3833333333333333</v>
      </c>
      <c r="Z2094" s="46">
        <v>0</v>
      </c>
      <c r="AA2094" s="46" t="s">
        <v>74</v>
      </c>
      <c r="AB2094" s="46">
        <v>0</v>
      </c>
      <c r="AC2094" s="46" t="s">
        <v>74</v>
      </c>
      <c r="AD2094" s="46">
        <v>0</v>
      </c>
      <c r="AE2094" s="46" t="s">
        <v>74</v>
      </c>
      <c r="AF2094" s="46">
        <v>0</v>
      </c>
      <c r="AG2094" s="46" t="s">
        <v>74</v>
      </c>
      <c r="AH2094" s="46">
        <v>0</v>
      </c>
      <c r="AI2094" s="46" t="s">
        <v>74</v>
      </c>
      <c r="AJ2094" s="46">
        <v>0</v>
      </c>
      <c r="AK2094" s="46" t="s">
        <v>74</v>
      </c>
      <c r="AL2094" s="46">
        <v>0</v>
      </c>
      <c r="AM2094" s="46" t="s">
        <v>74</v>
      </c>
      <c r="AN2094" s="50"/>
      <c r="AO2094" s="46">
        <v>4.8</v>
      </c>
      <c r="AP2094" s="46">
        <v>2.1</v>
      </c>
      <c r="AQ2094" s="46">
        <v>1.9</v>
      </c>
      <c r="AR2094" s="46">
        <v>0.14000000000000001</v>
      </c>
      <c r="AS2094" s="46">
        <v>0.3</v>
      </c>
      <c r="AT2094" s="46">
        <v>2.7</v>
      </c>
      <c r="AU2094" s="46">
        <v>1.5</v>
      </c>
      <c r="AV2094" s="46">
        <v>2</v>
      </c>
      <c r="AW2094" s="46">
        <v>2.2000000000000002</v>
      </c>
      <c r="AX2094" s="46">
        <v>1.8</v>
      </c>
      <c r="AY2094" s="46">
        <v>0.8</v>
      </c>
      <c r="AZ2094" s="46">
        <v>0.7</v>
      </c>
      <c r="BA2094" s="46">
        <v>1.8</v>
      </c>
      <c r="BB2094" s="46">
        <v>1.9</v>
      </c>
      <c r="BC2094" s="46">
        <v>0.4</v>
      </c>
      <c r="BD2094" s="46">
        <v>1</v>
      </c>
      <c r="BE2094" s="46">
        <v>0.5</v>
      </c>
      <c r="BF2094" s="46">
        <v>0.25</v>
      </c>
      <c r="BG2094" s="46">
        <v>0.4</v>
      </c>
      <c r="BH2094" s="46">
        <v>0.5</v>
      </c>
      <c r="BI2094" s="46"/>
      <c r="BJ2094" s="46"/>
      <c r="BK2094" s="46"/>
      <c r="BL2094" s="46"/>
      <c r="BM2094" s="46"/>
      <c r="BN2094" s="46"/>
      <c r="BO2094" s="46"/>
      <c r="BP2094" s="46"/>
      <c r="BQ2094" s="46"/>
      <c r="BR2094" s="46"/>
      <c r="BS2094" s="46"/>
      <c r="BT2094" s="46"/>
      <c r="BU2094" s="46"/>
      <c r="BV2094" s="46"/>
      <c r="BW2094" s="46"/>
      <c r="BX2094" s="46"/>
      <c r="BY2094" s="46"/>
      <c r="BZ2094" s="46"/>
      <c r="CA2094" s="46"/>
      <c r="CB2094" s="46"/>
      <c r="CC2094" s="46"/>
    </row>
    <row r="2095" spans="7:81" x14ac:dyDescent="0.25">
      <c r="G2095" t="s">
        <v>135</v>
      </c>
      <c r="H2095" s="40">
        <v>42271</v>
      </c>
      <c r="I2095" s="46">
        <v>31.5</v>
      </c>
      <c r="J2095" s="46">
        <v>0</v>
      </c>
      <c r="K2095" s="46" t="s">
        <v>74</v>
      </c>
      <c r="L2095" s="46">
        <v>0</v>
      </c>
      <c r="M2095" s="46" t="s">
        <v>74</v>
      </c>
      <c r="N2095" s="46">
        <v>0</v>
      </c>
      <c r="O2095" s="46" t="s">
        <v>74</v>
      </c>
      <c r="P2095" s="46">
        <v>0</v>
      </c>
      <c r="Q2095" s="46" t="s">
        <v>74</v>
      </c>
      <c r="R2095" s="46">
        <v>0</v>
      </c>
      <c r="S2095" s="46" t="s">
        <v>74</v>
      </c>
      <c r="T2095" s="46">
        <v>0</v>
      </c>
      <c r="U2095" s="46" t="s">
        <v>74</v>
      </c>
      <c r="V2095" s="46">
        <v>0</v>
      </c>
      <c r="W2095" s="46" t="s">
        <v>74</v>
      </c>
      <c r="X2095" s="46">
        <v>0</v>
      </c>
      <c r="Y2095" s="46" t="s">
        <v>74</v>
      </c>
      <c r="Z2095" s="46">
        <v>0</v>
      </c>
      <c r="AA2095" s="46" t="s">
        <v>74</v>
      </c>
      <c r="AB2095" s="46">
        <v>0</v>
      </c>
      <c r="AC2095" s="46" t="s">
        <v>74</v>
      </c>
      <c r="AD2095" s="46">
        <v>0</v>
      </c>
      <c r="AE2095" s="46" t="s">
        <v>74</v>
      </c>
      <c r="AF2095" s="46">
        <v>0</v>
      </c>
      <c r="AG2095" s="46" t="s">
        <v>74</v>
      </c>
      <c r="AH2095" s="46">
        <v>0</v>
      </c>
      <c r="AI2095" s="46" t="s">
        <v>74</v>
      </c>
      <c r="AJ2095" s="46">
        <v>0</v>
      </c>
      <c r="AK2095" s="46" t="s">
        <v>74</v>
      </c>
      <c r="AL2095" s="46">
        <v>0</v>
      </c>
      <c r="AM2095" s="46" t="s">
        <v>74</v>
      </c>
      <c r="AN2095" s="50"/>
      <c r="AO2095" s="46"/>
      <c r="AP2095" s="46"/>
      <c r="AQ2095" s="46"/>
      <c r="AR2095" s="46"/>
      <c r="AS2095" s="46"/>
      <c r="AT2095" s="46"/>
      <c r="AU2095" s="46"/>
      <c r="AV2095" s="46"/>
      <c r="AW2095" s="46"/>
      <c r="AX2095" s="46"/>
      <c r="AY2095" s="46"/>
      <c r="AZ2095" s="46"/>
      <c r="BA2095" s="46"/>
      <c r="BB2095" s="46"/>
      <c r="BC2095" s="46"/>
      <c r="BD2095" s="46"/>
      <c r="BE2095" s="46"/>
      <c r="BF2095" s="46"/>
      <c r="BG2095" s="46"/>
      <c r="BH2095" s="46"/>
      <c r="BI2095" s="46"/>
      <c r="BJ2095" s="46"/>
      <c r="BK2095" s="46"/>
      <c r="BL2095" s="46"/>
      <c r="BM2095" s="46"/>
      <c r="BN2095" s="46"/>
      <c r="BO2095" s="46"/>
      <c r="BP2095" s="46"/>
      <c r="BQ2095" s="46"/>
      <c r="BR2095" s="46"/>
      <c r="BS2095" s="46"/>
      <c r="BT2095" s="46"/>
      <c r="BU2095" s="46"/>
      <c r="BV2095" s="46"/>
      <c r="BW2095" s="46"/>
      <c r="BX2095" s="46"/>
      <c r="BY2095" s="46"/>
      <c r="BZ2095" s="46"/>
      <c r="CA2095" s="46"/>
      <c r="CB2095" s="46"/>
      <c r="CC2095" s="46"/>
    </row>
    <row r="2096" spans="7:81" x14ac:dyDescent="0.25">
      <c r="G2096" t="s">
        <v>135</v>
      </c>
      <c r="H2096" s="40">
        <v>42272</v>
      </c>
      <c r="I2096" s="46">
        <v>1.5</v>
      </c>
      <c r="J2096" s="46">
        <v>0</v>
      </c>
      <c r="K2096" s="46" t="s">
        <v>74</v>
      </c>
      <c r="L2096" s="46">
        <v>0</v>
      </c>
      <c r="M2096" s="46" t="s">
        <v>74</v>
      </c>
      <c r="N2096" s="46">
        <v>0</v>
      </c>
      <c r="O2096" s="46" t="s">
        <v>74</v>
      </c>
      <c r="P2096" s="46">
        <v>0</v>
      </c>
      <c r="Q2096" s="46" t="s">
        <v>74</v>
      </c>
      <c r="R2096" s="46">
        <v>0</v>
      </c>
      <c r="S2096" s="46" t="s">
        <v>74</v>
      </c>
      <c r="T2096" s="46">
        <v>0</v>
      </c>
      <c r="U2096" s="46" t="s">
        <v>74</v>
      </c>
      <c r="V2096" s="46">
        <v>0</v>
      </c>
      <c r="W2096" s="46" t="s">
        <v>74</v>
      </c>
      <c r="X2096" s="46">
        <v>0</v>
      </c>
      <c r="Y2096" s="46" t="s">
        <v>74</v>
      </c>
      <c r="Z2096" s="46">
        <v>0</v>
      </c>
      <c r="AA2096" s="46" t="s">
        <v>74</v>
      </c>
      <c r="AB2096" s="46">
        <v>0</v>
      </c>
      <c r="AC2096" s="46" t="s">
        <v>74</v>
      </c>
      <c r="AD2096" s="46">
        <v>0</v>
      </c>
      <c r="AE2096" s="46" t="s">
        <v>74</v>
      </c>
      <c r="AF2096" s="46">
        <v>0</v>
      </c>
      <c r="AG2096" s="46" t="s">
        <v>74</v>
      </c>
      <c r="AH2096" s="46">
        <v>0</v>
      </c>
      <c r="AI2096" s="46" t="s">
        <v>74</v>
      </c>
      <c r="AJ2096" s="46">
        <v>0</v>
      </c>
      <c r="AK2096" s="46" t="s">
        <v>74</v>
      </c>
      <c r="AL2096" s="46">
        <v>0</v>
      </c>
      <c r="AM2096" s="46" t="s">
        <v>74</v>
      </c>
      <c r="AN2096" s="50"/>
      <c r="AO2096" s="46"/>
      <c r="AP2096" s="46"/>
      <c r="AQ2096" s="46"/>
      <c r="AR2096" s="46"/>
      <c r="AS2096" s="46"/>
      <c r="AT2096" s="46"/>
      <c r="AU2096" s="46"/>
      <c r="AV2096" s="46"/>
      <c r="AW2096" s="46"/>
      <c r="AX2096" s="46"/>
      <c r="AY2096" s="46"/>
      <c r="AZ2096" s="46"/>
      <c r="BA2096" s="46"/>
      <c r="BB2096" s="46"/>
      <c r="BC2096" s="46"/>
      <c r="BD2096" s="46"/>
      <c r="BE2096" s="46"/>
      <c r="BF2096" s="46"/>
      <c r="BG2096" s="46"/>
      <c r="BH2096" s="46"/>
      <c r="BI2096" s="46"/>
      <c r="BJ2096" s="46"/>
      <c r="BK2096" s="46"/>
      <c r="BL2096" s="46"/>
      <c r="BM2096" s="46"/>
      <c r="BN2096" s="46"/>
      <c r="BO2096" s="46"/>
      <c r="BP2096" s="46"/>
      <c r="BQ2096" s="46"/>
      <c r="BR2096" s="46"/>
      <c r="BS2096" s="46"/>
      <c r="BT2096" s="46"/>
      <c r="BU2096" s="46"/>
      <c r="BV2096" s="46"/>
      <c r="BW2096" s="46"/>
      <c r="BX2096" s="46"/>
      <c r="BY2096" s="46"/>
      <c r="BZ2096" s="46"/>
      <c r="CA2096" s="46"/>
      <c r="CB2096" s="46"/>
      <c r="CC2096" s="46"/>
    </row>
    <row r="2097" spans="7:81" x14ac:dyDescent="0.25">
      <c r="G2097" t="s">
        <v>135</v>
      </c>
      <c r="H2097" s="40">
        <v>42273</v>
      </c>
      <c r="I2097" s="46">
        <v>3</v>
      </c>
      <c r="J2097" s="46">
        <v>0</v>
      </c>
      <c r="K2097" s="46" t="s">
        <v>74</v>
      </c>
      <c r="L2097" s="46">
        <v>0</v>
      </c>
      <c r="M2097" s="46" t="s">
        <v>74</v>
      </c>
      <c r="N2097" s="46">
        <v>0</v>
      </c>
      <c r="O2097" s="46" t="s">
        <v>74</v>
      </c>
      <c r="P2097" s="46">
        <v>0</v>
      </c>
      <c r="Q2097" s="46" t="s">
        <v>74</v>
      </c>
      <c r="R2097" s="46">
        <v>0</v>
      </c>
      <c r="S2097" s="46" t="s">
        <v>74</v>
      </c>
      <c r="T2097" s="46">
        <v>0</v>
      </c>
      <c r="U2097" s="46" t="s">
        <v>74</v>
      </c>
      <c r="V2097" s="46">
        <v>0</v>
      </c>
      <c r="W2097" s="46" t="s">
        <v>74</v>
      </c>
      <c r="X2097" s="46">
        <v>0</v>
      </c>
      <c r="Y2097" s="46" t="s">
        <v>74</v>
      </c>
      <c r="Z2097" s="46">
        <v>0</v>
      </c>
      <c r="AA2097" s="46" t="s">
        <v>74</v>
      </c>
      <c r="AB2097" s="46">
        <v>0</v>
      </c>
      <c r="AC2097" s="46" t="s">
        <v>74</v>
      </c>
      <c r="AD2097" s="46">
        <v>0</v>
      </c>
      <c r="AE2097" s="46" t="s">
        <v>74</v>
      </c>
      <c r="AF2097" s="46">
        <v>0</v>
      </c>
      <c r="AG2097" s="46" t="s">
        <v>74</v>
      </c>
      <c r="AH2097" s="46">
        <v>0</v>
      </c>
      <c r="AI2097" s="46" t="s">
        <v>74</v>
      </c>
      <c r="AJ2097" s="46">
        <v>0</v>
      </c>
      <c r="AK2097" s="46" t="s">
        <v>74</v>
      </c>
      <c r="AL2097" s="46">
        <v>0</v>
      </c>
      <c r="AM2097" s="46" t="s">
        <v>74</v>
      </c>
      <c r="AN2097" s="50"/>
      <c r="AO2097" s="46"/>
      <c r="AP2097" s="46"/>
      <c r="AQ2097" s="46"/>
      <c r="AR2097" s="46"/>
      <c r="AS2097" s="46"/>
      <c r="AT2097" s="46"/>
      <c r="AU2097" s="46"/>
      <c r="AV2097" s="46"/>
      <c r="AW2097" s="46"/>
      <c r="AX2097" s="46"/>
      <c r="AY2097" s="46"/>
      <c r="AZ2097" s="46"/>
      <c r="BA2097" s="46"/>
      <c r="BB2097" s="46"/>
      <c r="BC2097" s="46"/>
      <c r="BD2097" s="46"/>
      <c r="BE2097" s="46"/>
      <c r="BF2097" s="46"/>
      <c r="BG2097" s="46"/>
      <c r="BH2097" s="46"/>
      <c r="BI2097" s="46"/>
      <c r="BJ2097" s="46"/>
      <c r="BK2097" s="46"/>
      <c r="BL2097" s="46"/>
      <c r="BM2097" s="46"/>
      <c r="BN2097" s="46"/>
      <c r="BO2097" s="46"/>
      <c r="BP2097" s="46"/>
      <c r="BQ2097" s="46"/>
      <c r="BR2097" s="46"/>
      <c r="BS2097" s="46"/>
      <c r="BT2097" s="46"/>
      <c r="BU2097" s="46"/>
      <c r="BV2097" s="46"/>
      <c r="BW2097" s="46"/>
      <c r="BX2097" s="46"/>
      <c r="BY2097" s="46"/>
      <c r="BZ2097" s="46"/>
      <c r="CA2097" s="46"/>
      <c r="CB2097" s="46"/>
      <c r="CC2097" s="46"/>
    </row>
    <row r="2098" spans="7:81" x14ac:dyDescent="0.25">
      <c r="G2098" t="s">
        <v>135</v>
      </c>
      <c r="H2098" s="40">
        <v>42274</v>
      </c>
      <c r="I2098" s="46">
        <v>4.5</v>
      </c>
      <c r="J2098" s="46">
        <v>0</v>
      </c>
      <c r="K2098" s="46" t="s">
        <v>74</v>
      </c>
      <c r="L2098" s="46">
        <v>0</v>
      </c>
      <c r="M2098" s="46" t="s">
        <v>74</v>
      </c>
      <c r="N2098" s="46">
        <v>0</v>
      </c>
      <c r="O2098" s="46" t="s">
        <v>74</v>
      </c>
      <c r="P2098" s="46">
        <v>0</v>
      </c>
      <c r="Q2098" s="46" t="s">
        <v>74</v>
      </c>
      <c r="R2098" s="46">
        <v>0</v>
      </c>
      <c r="S2098" s="46" t="s">
        <v>74</v>
      </c>
      <c r="T2098" s="46">
        <v>0</v>
      </c>
      <c r="U2098" s="46" t="s">
        <v>74</v>
      </c>
      <c r="V2098" s="46">
        <v>0</v>
      </c>
      <c r="W2098" s="46" t="s">
        <v>74</v>
      </c>
      <c r="X2098" s="46">
        <v>0</v>
      </c>
      <c r="Y2098" s="46" t="s">
        <v>74</v>
      </c>
      <c r="Z2098" s="46">
        <v>0</v>
      </c>
      <c r="AA2098" s="46" t="s">
        <v>74</v>
      </c>
      <c r="AB2098" s="46">
        <v>0</v>
      </c>
      <c r="AC2098" s="46" t="s">
        <v>74</v>
      </c>
      <c r="AD2098" s="46">
        <v>0</v>
      </c>
      <c r="AE2098" s="46" t="s">
        <v>74</v>
      </c>
      <c r="AF2098" s="46">
        <v>0</v>
      </c>
      <c r="AG2098" s="46" t="s">
        <v>74</v>
      </c>
      <c r="AH2098" s="46">
        <v>0</v>
      </c>
      <c r="AI2098" s="46" t="s">
        <v>74</v>
      </c>
      <c r="AJ2098" s="46">
        <v>0</v>
      </c>
      <c r="AK2098" s="46" t="s">
        <v>74</v>
      </c>
      <c r="AL2098" s="46">
        <v>0</v>
      </c>
      <c r="AM2098" s="46" t="s">
        <v>74</v>
      </c>
      <c r="AN2098" s="50"/>
      <c r="AO2098" s="46"/>
      <c r="AP2098" s="46"/>
      <c r="AQ2098" s="46"/>
      <c r="AR2098" s="46"/>
      <c r="AS2098" s="46"/>
      <c r="AT2098" s="46"/>
      <c r="AU2098" s="46"/>
      <c r="AV2098" s="46"/>
      <c r="AW2098" s="46"/>
      <c r="AX2098" s="46"/>
      <c r="AY2098" s="46"/>
      <c r="AZ2098" s="46"/>
      <c r="BA2098" s="46"/>
      <c r="BB2098" s="46"/>
      <c r="BC2098" s="46"/>
      <c r="BD2098" s="46"/>
      <c r="BE2098" s="46"/>
      <c r="BF2098" s="46"/>
      <c r="BG2098" s="46"/>
      <c r="BH2098" s="46"/>
      <c r="BI2098" s="46"/>
      <c r="BJ2098" s="46"/>
      <c r="BK2098" s="46"/>
      <c r="BL2098" s="46"/>
      <c r="BM2098" s="46"/>
      <c r="BN2098" s="46"/>
      <c r="BO2098" s="46"/>
      <c r="BP2098" s="46"/>
      <c r="BQ2098" s="46"/>
      <c r="BR2098" s="46"/>
      <c r="BS2098" s="46"/>
      <c r="BT2098" s="46"/>
      <c r="BU2098" s="46"/>
      <c r="BV2098" s="46"/>
      <c r="BW2098" s="46"/>
      <c r="BX2098" s="46"/>
      <c r="BY2098" s="46"/>
      <c r="BZ2098" s="46"/>
      <c r="CA2098" s="46"/>
      <c r="CB2098" s="46"/>
      <c r="CC2098" s="46"/>
    </row>
    <row r="2099" spans="7:81" x14ac:dyDescent="0.25">
      <c r="G2099" t="s">
        <v>135</v>
      </c>
      <c r="H2099" s="40">
        <v>42275</v>
      </c>
      <c r="I2099" s="46">
        <v>1.5</v>
      </c>
      <c r="J2099" s="46">
        <v>0</v>
      </c>
      <c r="K2099" s="46" t="s">
        <v>74</v>
      </c>
      <c r="L2099" s="46">
        <v>0</v>
      </c>
      <c r="M2099" s="46" t="s">
        <v>74</v>
      </c>
      <c r="N2099" s="46">
        <v>0</v>
      </c>
      <c r="O2099" s="46" t="s">
        <v>74</v>
      </c>
      <c r="P2099" s="46">
        <v>0</v>
      </c>
      <c r="Q2099" s="46" t="s">
        <v>74</v>
      </c>
      <c r="R2099" s="46">
        <v>0</v>
      </c>
      <c r="S2099" s="46" t="s">
        <v>74</v>
      </c>
      <c r="T2099" s="46">
        <v>0</v>
      </c>
      <c r="U2099" s="46" t="s">
        <v>74</v>
      </c>
      <c r="V2099" s="46">
        <v>0</v>
      </c>
      <c r="W2099" s="46" t="s">
        <v>74</v>
      </c>
      <c r="X2099" s="46">
        <v>0</v>
      </c>
      <c r="Y2099" s="46" t="s">
        <v>74</v>
      </c>
      <c r="Z2099" s="46">
        <v>0</v>
      </c>
      <c r="AA2099" s="46" t="s">
        <v>74</v>
      </c>
      <c r="AB2099" s="46">
        <v>0</v>
      </c>
      <c r="AC2099" s="46" t="s">
        <v>74</v>
      </c>
      <c r="AD2099" s="46">
        <v>0</v>
      </c>
      <c r="AE2099" s="46" t="s">
        <v>74</v>
      </c>
      <c r="AF2099" s="46">
        <v>0</v>
      </c>
      <c r="AG2099" s="46" t="s">
        <v>74</v>
      </c>
      <c r="AH2099" s="46">
        <v>0</v>
      </c>
      <c r="AI2099" s="46" t="s">
        <v>74</v>
      </c>
      <c r="AJ2099" s="46">
        <v>0</v>
      </c>
      <c r="AK2099" s="46" t="s">
        <v>74</v>
      </c>
      <c r="AL2099" s="46">
        <v>0</v>
      </c>
      <c r="AM2099" s="46" t="s">
        <v>74</v>
      </c>
      <c r="AN2099" s="50"/>
      <c r="AO2099" s="46"/>
      <c r="AP2099" s="46"/>
      <c r="AQ2099" s="46"/>
      <c r="AR2099" s="46"/>
      <c r="AS2099" s="46"/>
      <c r="AT2099" s="46"/>
      <c r="AU2099" s="46"/>
      <c r="AV2099" s="46"/>
      <c r="AW2099" s="46"/>
      <c r="AX2099" s="46"/>
      <c r="AY2099" s="46"/>
      <c r="AZ2099" s="46"/>
      <c r="BA2099" s="46"/>
      <c r="BB2099" s="46"/>
      <c r="BC2099" s="46"/>
      <c r="BD2099" s="46"/>
      <c r="BE2099" s="46"/>
      <c r="BF2099" s="46"/>
      <c r="BG2099" s="46"/>
      <c r="BH2099" s="46"/>
      <c r="BI2099" s="46"/>
      <c r="BJ2099" s="46"/>
      <c r="BK2099" s="46"/>
      <c r="BL2099" s="46"/>
      <c r="BM2099" s="46"/>
      <c r="BN2099" s="46"/>
      <c r="BO2099" s="46"/>
      <c r="BP2099" s="46"/>
      <c r="BQ2099" s="46"/>
      <c r="BR2099" s="46"/>
      <c r="BS2099" s="46"/>
      <c r="BT2099" s="46"/>
      <c r="BU2099" s="46"/>
      <c r="BV2099" s="46"/>
      <c r="BW2099" s="46"/>
      <c r="BX2099" s="46"/>
      <c r="BY2099" s="46"/>
      <c r="BZ2099" s="46"/>
      <c r="CA2099" s="46"/>
      <c r="CB2099" s="46"/>
      <c r="CC2099" s="46"/>
    </row>
    <row r="2100" spans="7:81" x14ac:dyDescent="0.25">
      <c r="G2100" t="s">
        <v>135</v>
      </c>
      <c r="H2100" s="40">
        <v>42276</v>
      </c>
      <c r="I2100" s="46">
        <v>0</v>
      </c>
      <c r="J2100" s="46">
        <v>0</v>
      </c>
      <c r="K2100" s="46" t="s">
        <v>74</v>
      </c>
      <c r="L2100" s="46">
        <v>0</v>
      </c>
      <c r="M2100" s="46" t="s">
        <v>74</v>
      </c>
      <c r="N2100" s="46">
        <v>0</v>
      </c>
      <c r="O2100" s="46" t="s">
        <v>74</v>
      </c>
      <c r="P2100" s="46">
        <v>0</v>
      </c>
      <c r="Q2100" s="46" t="s">
        <v>74</v>
      </c>
      <c r="R2100" s="46">
        <v>0</v>
      </c>
      <c r="S2100" s="46" t="s">
        <v>74</v>
      </c>
      <c r="T2100" s="46">
        <v>0</v>
      </c>
      <c r="U2100" s="46" t="s">
        <v>74</v>
      </c>
      <c r="V2100" s="46">
        <v>0</v>
      </c>
      <c r="W2100" s="46" t="s">
        <v>74</v>
      </c>
      <c r="X2100" s="46">
        <v>0</v>
      </c>
      <c r="Y2100" s="46" t="s">
        <v>74</v>
      </c>
      <c r="Z2100" s="46">
        <v>0</v>
      </c>
      <c r="AA2100" s="46" t="s">
        <v>74</v>
      </c>
      <c r="AB2100" s="46">
        <v>0</v>
      </c>
      <c r="AC2100" s="46" t="s">
        <v>74</v>
      </c>
      <c r="AD2100" s="46">
        <v>0</v>
      </c>
      <c r="AE2100" s="46" t="s">
        <v>74</v>
      </c>
      <c r="AF2100" s="46">
        <v>0</v>
      </c>
      <c r="AG2100" s="46" t="s">
        <v>74</v>
      </c>
      <c r="AH2100" s="46">
        <v>39.849920119582357</v>
      </c>
      <c r="AI2100" s="46" t="s">
        <v>74</v>
      </c>
      <c r="AJ2100" s="46">
        <v>0</v>
      </c>
      <c r="AK2100" s="46" t="s">
        <v>74</v>
      </c>
      <c r="AL2100" s="46">
        <v>0</v>
      </c>
      <c r="AM2100" s="46" t="s">
        <v>74</v>
      </c>
      <c r="AN2100" s="50"/>
      <c r="AO2100" s="46"/>
      <c r="AP2100" s="46"/>
      <c r="AQ2100" s="46"/>
      <c r="AR2100" s="46"/>
      <c r="AS2100" s="46"/>
      <c r="AT2100" s="46"/>
      <c r="AU2100" s="46"/>
      <c r="AV2100" s="46"/>
      <c r="AW2100" s="46"/>
      <c r="AX2100" s="46"/>
      <c r="AY2100" s="46"/>
      <c r="AZ2100" s="46"/>
      <c r="BA2100" s="46"/>
      <c r="BB2100" s="46"/>
      <c r="BC2100" s="46"/>
      <c r="BD2100" s="46"/>
      <c r="BE2100" s="46"/>
      <c r="BF2100" s="46"/>
      <c r="BG2100" s="46"/>
      <c r="BH2100" s="46"/>
      <c r="BI2100" s="46"/>
      <c r="BJ2100" s="46"/>
      <c r="BK2100" s="46"/>
      <c r="BL2100" s="46"/>
      <c r="BM2100" s="46"/>
      <c r="BN2100" s="46"/>
      <c r="BO2100" s="46"/>
      <c r="BP2100" s="46"/>
      <c r="BQ2100" s="46"/>
      <c r="BR2100" s="46"/>
      <c r="BS2100" s="46"/>
      <c r="BT2100" s="46"/>
      <c r="BU2100" s="46"/>
      <c r="BV2100" s="46"/>
      <c r="BW2100" s="46"/>
      <c r="BX2100" s="46"/>
      <c r="BY2100" s="46"/>
      <c r="BZ2100" s="46"/>
      <c r="CA2100" s="46"/>
      <c r="CB2100" s="46"/>
      <c r="CC2100" s="46"/>
    </row>
    <row r="2101" spans="7:81" x14ac:dyDescent="0.25">
      <c r="G2101" t="s">
        <v>135</v>
      </c>
      <c r="H2101" s="40">
        <v>42277</v>
      </c>
      <c r="I2101" s="46">
        <v>0</v>
      </c>
      <c r="J2101" s="46">
        <v>0</v>
      </c>
      <c r="K2101" s="46" t="s">
        <v>74</v>
      </c>
      <c r="L2101" s="46">
        <v>0</v>
      </c>
      <c r="M2101" s="46" t="s">
        <v>74</v>
      </c>
      <c r="N2101" s="46">
        <v>0</v>
      </c>
      <c r="O2101" s="46" t="s">
        <v>74</v>
      </c>
      <c r="P2101" s="46">
        <v>0</v>
      </c>
      <c r="Q2101" s="46" t="s">
        <v>74</v>
      </c>
      <c r="R2101" s="46">
        <v>0</v>
      </c>
      <c r="S2101" s="46" t="s">
        <v>74</v>
      </c>
      <c r="T2101" s="46">
        <v>0</v>
      </c>
      <c r="U2101" s="46" t="s">
        <v>74</v>
      </c>
      <c r="V2101" s="46">
        <v>0</v>
      </c>
      <c r="W2101" s="46" t="s">
        <v>74</v>
      </c>
      <c r="X2101" s="46">
        <v>0</v>
      </c>
      <c r="Y2101" s="46" t="s">
        <v>74</v>
      </c>
      <c r="Z2101" s="46">
        <v>0</v>
      </c>
      <c r="AA2101" s="46">
        <v>1.1666666666666667</v>
      </c>
      <c r="AB2101" s="46">
        <v>0</v>
      </c>
      <c r="AC2101" s="46">
        <v>5.2666666666666666</v>
      </c>
      <c r="AD2101" s="46">
        <v>0</v>
      </c>
      <c r="AE2101" s="46">
        <v>2.8333333333333335</v>
      </c>
      <c r="AF2101" s="46">
        <v>0</v>
      </c>
      <c r="AG2101" s="46">
        <v>2.1</v>
      </c>
      <c r="AH2101" s="46">
        <v>0</v>
      </c>
      <c r="AI2101" s="46">
        <v>4.5666666666666664</v>
      </c>
      <c r="AJ2101" s="46">
        <v>0</v>
      </c>
      <c r="AK2101" s="46">
        <v>0.9</v>
      </c>
      <c r="AL2101" s="46">
        <v>0</v>
      </c>
      <c r="AM2101" s="46">
        <v>12.200000000000001</v>
      </c>
      <c r="AN2101" s="50"/>
      <c r="AO2101" s="46"/>
      <c r="AP2101" s="46"/>
      <c r="AQ2101" s="46"/>
      <c r="AR2101" s="46"/>
      <c r="AS2101" s="46"/>
      <c r="AT2101" s="46"/>
      <c r="AU2101" s="46"/>
      <c r="AV2101" s="46"/>
      <c r="AW2101" s="46"/>
      <c r="AX2101" s="46"/>
      <c r="AY2101" s="46"/>
      <c r="AZ2101" s="46"/>
      <c r="BA2101" s="46"/>
      <c r="BB2101" s="46"/>
      <c r="BC2101" s="46"/>
      <c r="BD2101" s="46"/>
      <c r="BE2101" s="46"/>
      <c r="BF2101" s="46"/>
      <c r="BG2101" s="46"/>
      <c r="BH2101" s="46"/>
      <c r="BI2101" s="46">
        <v>0</v>
      </c>
      <c r="BJ2101" s="46">
        <v>2</v>
      </c>
      <c r="BK2101" s="46">
        <v>1.5</v>
      </c>
      <c r="BL2101" s="46">
        <v>13</v>
      </c>
      <c r="BM2101" s="46">
        <v>1.8</v>
      </c>
      <c r="BN2101" s="46">
        <v>1</v>
      </c>
      <c r="BO2101" s="46">
        <v>0</v>
      </c>
      <c r="BP2101" s="46">
        <v>5</v>
      </c>
      <c r="BQ2101" s="46">
        <v>3.5</v>
      </c>
      <c r="BR2101" s="46">
        <v>4.8</v>
      </c>
      <c r="BS2101" s="46">
        <v>0.5</v>
      </c>
      <c r="BT2101" s="46">
        <v>1</v>
      </c>
      <c r="BU2101" s="46">
        <v>13.2</v>
      </c>
      <c r="BV2101" s="46">
        <v>0</v>
      </c>
      <c r="BW2101" s="46">
        <v>0.5</v>
      </c>
      <c r="BX2101" s="46">
        <v>0</v>
      </c>
      <c r="BY2101" s="46">
        <v>1.5</v>
      </c>
      <c r="BZ2101" s="46">
        <v>1.2</v>
      </c>
      <c r="CA2101" s="46">
        <v>13</v>
      </c>
      <c r="CB2101" s="46">
        <v>10.6</v>
      </c>
      <c r="CC2101" s="46">
        <v>13</v>
      </c>
    </row>
    <row r="2102" spans="7:81" x14ac:dyDescent="0.25">
      <c r="G2102" t="s">
        <v>135</v>
      </c>
      <c r="H2102" s="40">
        <v>42278</v>
      </c>
      <c r="I2102" s="46">
        <v>0</v>
      </c>
      <c r="J2102" s="46">
        <v>0</v>
      </c>
      <c r="K2102" s="46" t="s">
        <v>74</v>
      </c>
      <c r="L2102" s="46">
        <v>0</v>
      </c>
      <c r="M2102" s="46" t="s">
        <v>74</v>
      </c>
      <c r="N2102" s="46">
        <v>0</v>
      </c>
      <c r="O2102" s="46" t="s">
        <v>74</v>
      </c>
      <c r="P2102" s="46">
        <v>0</v>
      </c>
      <c r="Q2102" s="46" t="s">
        <v>74</v>
      </c>
      <c r="R2102" s="46">
        <v>0</v>
      </c>
      <c r="S2102" s="46" t="s">
        <v>74</v>
      </c>
      <c r="T2102" s="46">
        <v>0</v>
      </c>
      <c r="U2102" s="46" t="s">
        <v>74</v>
      </c>
      <c r="V2102" s="46">
        <v>0</v>
      </c>
      <c r="W2102" s="46" t="s">
        <v>74</v>
      </c>
      <c r="X2102" s="46">
        <v>0</v>
      </c>
      <c r="Y2102" s="46" t="s">
        <v>74</v>
      </c>
      <c r="Z2102" s="46">
        <v>0</v>
      </c>
      <c r="AA2102" s="46" t="s">
        <v>74</v>
      </c>
      <c r="AB2102" s="46">
        <v>0</v>
      </c>
      <c r="AC2102" s="46" t="s">
        <v>74</v>
      </c>
      <c r="AD2102" s="46">
        <v>0</v>
      </c>
      <c r="AE2102" s="46" t="s">
        <v>74</v>
      </c>
      <c r="AF2102" s="46">
        <v>0</v>
      </c>
      <c r="AG2102" s="46" t="s">
        <v>74</v>
      </c>
      <c r="AH2102" s="46">
        <v>0</v>
      </c>
      <c r="AI2102" s="46" t="s">
        <v>74</v>
      </c>
      <c r="AJ2102" s="46">
        <v>0</v>
      </c>
      <c r="AK2102" s="46" t="s">
        <v>74</v>
      </c>
      <c r="AL2102" s="46">
        <v>0</v>
      </c>
      <c r="AM2102" s="46" t="s">
        <v>74</v>
      </c>
      <c r="AN2102" s="50"/>
      <c r="AO2102" s="46"/>
      <c r="AP2102" s="46"/>
      <c r="AQ2102" s="46"/>
      <c r="AR2102" s="46"/>
      <c r="AS2102" s="46"/>
      <c r="AT2102" s="46"/>
      <c r="AU2102" s="46"/>
      <c r="AV2102" s="46"/>
      <c r="AW2102" s="46"/>
      <c r="AX2102" s="46"/>
      <c r="AY2102" s="46"/>
      <c r="AZ2102" s="46"/>
      <c r="BA2102" s="46"/>
      <c r="BB2102" s="46"/>
      <c r="BC2102" s="46"/>
      <c r="BD2102" s="46"/>
      <c r="BE2102" s="46"/>
      <c r="BF2102" s="46"/>
      <c r="BG2102" s="46"/>
      <c r="BH2102" s="46"/>
      <c r="BI2102" s="46"/>
      <c r="BJ2102" s="46"/>
      <c r="BK2102" s="46"/>
      <c r="BL2102" s="46"/>
      <c r="BM2102" s="46"/>
      <c r="BN2102" s="46"/>
      <c r="BO2102" s="46"/>
      <c r="BP2102" s="46"/>
      <c r="BQ2102" s="46"/>
      <c r="BR2102" s="46"/>
      <c r="BS2102" s="46"/>
      <c r="BT2102" s="46"/>
      <c r="BU2102" s="46"/>
      <c r="BV2102" s="46"/>
      <c r="BW2102" s="46"/>
      <c r="BX2102" s="46"/>
      <c r="BY2102" s="46"/>
      <c r="BZ2102" s="46"/>
      <c r="CA2102" s="46"/>
      <c r="CB2102" s="46"/>
      <c r="CC2102" s="46"/>
    </row>
    <row r="2103" spans="7:81" x14ac:dyDescent="0.25">
      <c r="G2103" t="s">
        <v>135</v>
      </c>
      <c r="H2103" s="40">
        <v>42279</v>
      </c>
      <c r="I2103" s="46">
        <v>0</v>
      </c>
      <c r="J2103" s="46">
        <v>0</v>
      </c>
      <c r="K2103" s="46" t="s">
        <v>74</v>
      </c>
      <c r="L2103" s="46">
        <v>0</v>
      </c>
      <c r="M2103" s="46" t="s">
        <v>74</v>
      </c>
      <c r="N2103" s="46">
        <v>0</v>
      </c>
      <c r="O2103" s="46" t="s">
        <v>74</v>
      </c>
      <c r="P2103" s="46">
        <v>0</v>
      </c>
      <c r="Q2103" s="46" t="s">
        <v>74</v>
      </c>
      <c r="R2103" s="46">
        <v>0</v>
      </c>
      <c r="S2103" s="46" t="s">
        <v>74</v>
      </c>
      <c r="T2103" s="46">
        <v>0</v>
      </c>
      <c r="U2103" s="46" t="s">
        <v>74</v>
      </c>
      <c r="V2103" s="46">
        <v>0</v>
      </c>
      <c r="W2103" s="46" t="s">
        <v>74</v>
      </c>
      <c r="X2103" s="46">
        <v>0</v>
      </c>
      <c r="Y2103" s="46" t="s">
        <v>74</v>
      </c>
      <c r="Z2103" s="46">
        <v>0</v>
      </c>
      <c r="AA2103" s="46" t="s">
        <v>74</v>
      </c>
      <c r="AB2103" s="46">
        <v>0</v>
      </c>
      <c r="AC2103" s="46" t="s">
        <v>74</v>
      </c>
      <c r="AD2103" s="46">
        <v>0</v>
      </c>
      <c r="AE2103" s="46" t="s">
        <v>74</v>
      </c>
      <c r="AF2103" s="46">
        <v>0</v>
      </c>
      <c r="AG2103" s="46" t="s">
        <v>74</v>
      </c>
      <c r="AH2103" s="46">
        <v>0</v>
      </c>
      <c r="AI2103" s="46" t="s">
        <v>74</v>
      </c>
      <c r="AJ2103" s="46">
        <v>0</v>
      </c>
      <c r="AK2103" s="46" t="s">
        <v>74</v>
      </c>
      <c r="AL2103" s="46">
        <v>0</v>
      </c>
      <c r="AM2103" s="46" t="s">
        <v>74</v>
      </c>
      <c r="AN2103" s="50"/>
      <c r="AO2103" s="46"/>
      <c r="AP2103" s="46"/>
      <c r="AQ2103" s="46"/>
      <c r="AR2103" s="46"/>
      <c r="AS2103" s="46"/>
      <c r="AT2103" s="46"/>
      <c r="AU2103" s="46"/>
      <c r="AV2103" s="46"/>
      <c r="AW2103" s="46"/>
      <c r="AX2103" s="46"/>
      <c r="AY2103" s="46"/>
      <c r="AZ2103" s="46"/>
      <c r="BA2103" s="46"/>
      <c r="BB2103" s="46"/>
      <c r="BC2103" s="46"/>
      <c r="BD2103" s="46"/>
      <c r="BE2103" s="46"/>
      <c r="BF2103" s="46"/>
      <c r="BG2103" s="46"/>
      <c r="BH2103" s="46"/>
      <c r="BI2103" s="46"/>
      <c r="BJ2103" s="46"/>
      <c r="BK2103" s="46"/>
      <c r="BL2103" s="46"/>
      <c r="BM2103" s="46"/>
      <c r="BN2103" s="46"/>
      <c r="BO2103" s="46"/>
      <c r="BP2103" s="46"/>
      <c r="BQ2103" s="46"/>
      <c r="BR2103" s="46"/>
      <c r="BS2103" s="46"/>
      <c r="BT2103" s="46"/>
      <c r="BU2103" s="46"/>
      <c r="BV2103" s="46"/>
      <c r="BW2103" s="46"/>
      <c r="BX2103" s="46"/>
      <c r="BY2103" s="46"/>
      <c r="BZ2103" s="46"/>
      <c r="CA2103" s="46"/>
      <c r="CB2103" s="46"/>
      <c r="CC2103" s="46"/>
    </row>
    <row r="2104" spans="7:81" x14ac:dyDescent="0.25">
      <c r="G2104" t="s">
        <v>135</v>
      </c>
      <c r="H2104" s="40">
        <v>42280</v>
      </c>
      <c r="I2104" s="46">
        <v>0</v>
      </c>
      <c r="J2104" s="46">
        <v>0</v>
      </c>
      <c r="K2104" s="46" t="s">
        <v>74</v>
      </c>
      <c r="L2104" s="46">
        <v>0</v>
      </c>
      <c r="M2104" s="46" t="s">
        <v>74</v>
      </c>
      <c r="N2104" s="46">
        <v>0</v>
      </c>
      <c r="O2104" s="46" t="s">
        <v>74</v>
      </c>
      <c r="P2104" s="46">
        <v>0</v>
      </c>
      <c r="Q2104" s="46" t="s">
        <v>74</v>
      </c>
      <c r="R2104" s="46">
        <v>0</v>
      </c>
      <c r="S2104" s="46" t="s">
        <v>74</v>
      </c>
      <c r="T2104" s="46">
        <v>0</v>
      </c>
      <c r="U2104" s="46" t="s">
        <v>74</v>
      </c>
      <c r="V2104" s="46">
        <v>0</v>
      </c>
      <c r="W2104" s="46" t="s">
        <v>74</v>
      </c>
      <c r="X2104" s="46">
        <v>0</v>
      </c>
      <c r="Y2104" s="46" t="s">
        <v>74</v>
      </c>
      <c r="Z2104" s="46">
        <v>0</v>
      </c>
      <c r="AA2104" s="46" t="s">
        <v>74</v>
      </c>
      <c r="AB2104" s="46">
        <v>0</v>
      </c>
      <c r="AC2104" s="46" t="s">
        <v>74</v>
      </c>
      <c r="AD2104" s="46">
        <v>0</v>
      </c>
      <c r="AE2104" s="46" t="s">
        <v>74</v>
      </c>
      <c r="AF2104" s="46">
        <v>0</v>
      </c>
      <c r="AG2104" s="46" t="s">
        <v>74</v>
      </c>
      <c r="AH2104" s="46">
        <v>0</v>
      </c>
      <c r="AI2104" s="46" t="s">
        <v>74</v>
      </c>
      <c r="AJ2104" s="46">
        <v>0</v>
      </c>
      <c r="AK2104" s="46" t="s">
        <v>74</v>
      </c>
      <c r="AL2104" s="46">
        <v>0</v>
      </c>
      <c r="AM2104" s="46" t="s">
        <v>74</v>
      </c>
      <c r="AN2104" s="50"/>
      <c r="AO2104" s="46"/>
      <c r="AP2104" s="46"/>
      <c r="AQ2104" s="46"/>
      <c r="AR2104" s="46"/>
      <c r="AS2104" s="46"/>
      <c r="AT2104" s="46"/>
      <c r="AU2104" s="46"/>
      <c r="AV2104" s="46"/>
      <c r="AW2104" s="46"/>
      <c r="AX2104" s="46"/>
      <c r="AY2104" s="46"/>
      <c r="AZ2104" s="46"/>
      <c r="BA2104" s="46"/>
      <c r="BB2104" s="46"/>
      <c r="BC2104" s="46"/>
      <c r="BD2104" s="46"/>
      <c r="BE2104" s="46"/>
      <c r="BF2104" s="46"/>
      <c r="BG2104" s="46"/>
      <c r="BH2104" s="46"/>
      <c r="BI2104" s="46"/>
      <c r="BJ2104" s="46"/>
      <c r="BK2104" s="46"/>
      <c r="BL2104" s="46"/>
      <c r="BM2104" s="46"/>
      <c r="BN2104" s="46"/>
      <c r="BO2104" s="46"/>
      <c r="BP2104" s="46"/>
      <c r="BQ2104" s="46"/>
      <c r="BR2104" s="46"/>
      <c r="BS2104" s="46"/>
      <c r="BT2104" s="46"/>
      <c r="BU2104" s="46"/>
      <c r="BV2104" s="46"/>
      <c r="BW2104" s="46"/>
      <c r="BX2104" s="46"/>
      <c r="BY2104" s="46"/>
      <c r="BZ2104" s="46"/>
      <c r="CA2104" s="46"/>
      <c r="CB2104" s="46"/>
      <c r="CC2104" s="46"/>
    </row>
    <row r="2105" spans="7:81" x14ac:dyDescent="0.25">
      <c r="G2105" t="s">
        <v>135</v>
      </c>
      <c r="H2105" s="40">
        <v>42281</v>
      </c>
      <c r="I2105" s="46">
        <v>0</v>
      </c>
      <c r="J2105" s="46">
        <v>0</v>
      </c>
      <c r="K2105" s="46" t="s">
        <v>74</v>
      </c>
      <c r="L2105" s="46">
        <v>0</v>
      </c>
      <c r="M2105" s="46" t="s">
        <v>74</v>
      </c>
      <c r="N2105" s="46">
        <v>0</v>
      </c>
      <c r="O2105" s="46" t="s">
        <v>74</v>
      </c>
      <c r="P2105" s="46">
        <v>0</v>
      </c>
      <c r="Q2105" s="46" t="s">
        <v>74</v>
      </c>
      <c r="R2105" s="46">
        <v>0</v>
      </c>
      <c r="S2105" s="46" t="s">
        <v>74</v>
      </c>
      <c r="T2105" s="46">
        <v>0</v>
      </c>
      <c r="U2105" s="46" t="s">
        <v>74</v>
      </c>
      <c r="V2105" s="46">
        <v>0</v>
      </c>
      <c r="W2105" s="46" t="s">
        <v>74</v>
      </c>
      <c r="X2105" s="46">
        <v>0</v>
      </c>
      <c r="Y2105" s="46" t="s">
        <v>74</v>
      </c>
      <c r="Z2105" s="46">
        <v>0</v>
      </c>
      <c r="AA2105" s="46" t="s">
        <v>74</v>
      </c>
      <c r="AB2105" s="46">
        <v>0</v>
      </c>
      <c r="AC2105" s="46" t="s">
        <v>74</v>
      </c>
      <c r="AD2105" s="46">
        <v>0</v>
      </c>
      <c r="AE2105" s="46" t="s">
        <v>74</v>
      </c>
      <c r="AF2105" s="46">
        <v>0</v>
      </c>
      <c r="AG2105" s="46" t="s">
        <v>74</v>
      </c>
      <c r="AH2105" s="46">
        <v>0</v>
      </c>
      <c r="AI2105" s="46" t="s">
        <v>74</v>
      </c>
      <c r="AJ2105" s="46">
        <v>0</v>
      </c>
      <c r="AK2105" s="46" t="s">
        <v>74</v>
      </c>
      <c r="AL2105" s="46">
        <v>0</v>
      </c>
      <c r="AM2105" s="46" t="s">
        <v>74</v>
      </c>
      <c r="AN2105" s="50"/>
      <c r="AO2105" s="46"/>
      <c r="AP2105" s="46"/>
      <c r="AQ2105" s="46"/>
      <c r="AR2105" s="46"/>
      <c r="AS2105" s="46"/>
      <c r="AT2105" s="46"/>
      <c r="AU2105" s="46"/>
      <c r="AV2105" s="46"/>
      <c r="AW2105" s="46"/>
      <c r="AX2105" s="46"/>
      <c r="AY2105" s="46"/>
      <c r="AZ2105" s="46"/>
      <c r="BA2105" s="46"/>
      <c r="BB2105" s="46"/>
      <c r="BC2105" s="46"/>
      <c r="BD2105" s="46"/>
      <c r="BE2105" s="46"/>
      <c r="BF2105" s="46"/>
      <c r="BG2105" s="46"/>
      <c r="BH2105" s="46"/>
      <c r="BI2105" s="46"/>
      <c r="BJ2105" s="46"/>
      <c r="BK2105" s="46"/>
      <c r="BL2105" s="46"/>
      <c r="BM2105" s="46"/>
      <c r="BN2105" s="46"/>
      <c r="BO2105" s="46"/>
      <c r="BP2105" s="46"/>
      <c r="BQ2105" s="46"/>
      <c r="BR2105" s="46"/>
      <c r="BS2105" s="46"/>
      <c r="BT2105" s="46"/>
      <c r="BU2105" s="46"/>
      <c r="BV2105" s="46"/>
      <c r="BW2105" s="46"/>
      <c r="BX2105" s="46"/>
      <c r="BY2105" s="46"/>
      <c r="BZ2105" s="46"/>
      <c r="CA2105" s="46"/>
      <c r="CB2105" s="46"/>
      <c r="CC2105" s="46"/>
    </row>
    <row r="2106" spans="7:81" x14ac:dyDescent="0.25">
      <c r="G2106" t="s">
        <v>135</v>
      </c>
      <c r="H2106" s="40">
        <v>42282</v>
      </c>
      <c r="I2106" s="46">
        <v>0</v>
      </c>
      <c r="J2106" s="46">
        <v>0</v>
      </c>
      <c r="K2106" s="46" t="s">
        <v>74</v>
      </c>
      <c r="L2106" s="46">
        <v>0</v>
      </c>
      <c r="M2106" s="46" t="s">
        <v>74</v>
      </c>
      <c r="N2106" s="46">
        <v>0</v>
      </c>
      <c r="O2106" s="46" t="s">
        <v>74</v>
      </c>
      <c r="P2106" s="46">
        <v>0</v>
      </c>
      <c r="Q2106" s="46" t="s">
        <v>74</v>
      </c>
      <c r="R2106" s="46">
        <v>92.511007832272782</v>
      </c>
      <c r="S2106" s="46" t="s">
        <v>74</v>
      </c>
      <c r="T2106" s="46">
        <v>0</v>
      </c>
      <c r="U2106" s="46" t="s">
        <v>74</v>
      </c>
      <c r="V2106" s="46">
        <v>0</v>
      </c>
      <c r="W2106" s="46" t="s">
        <v>74</v>
      </c>
      <c r="X2106" s="46">
        <v>39.300546961390843</v>
      </c>
      <c r="Y2106" s="46" t="s">
        <v>74</v>
      </c>
      <c r="Z2106" s="46">
        <v>0</v>
      </c>
      <c r="AA2106" s="46" t="s">
        <v>74</v>
      </c>
      <c r="AB2106" s="46">
        <v>0</v>
      </c>
      <c r="AC2106" s="46" t="s">
        <v>74</v>
      </c>
      <c r="AD2106" s="46">
        <v>0</v>
      </c>
      <c r="AE2106" s="46" t="s">
        <v>74</v>
      </c>
      <c r="AF2106" s="46">
        <v>0</v>
      </c>
      <c r="AG2106" s="46" t="s">
        <v>74</v>
      </c>
      <c r="AH2106" s="46">
        <v>0</v>
      </c>
      <c r="AI2106" s="46" t="s">
        <v>74</v>
      </c>
      <c r="AJ2106" s="46">
        <v>0</v>
      </c>
      <c r="AK2106" s="46" t="s">
        <v>74</v>
      </c>
      <c r="AL2106" s="46">
        <v>0</v>
      </c>
      <c r="AM2106" s="46" t="s">
        <v>74</v>
      </c>
      <c r="AN2106" s="50"/>
      <c r="AO2106" s="46"/>
      <c r="AP2106" s="46"/>
      <c r="AQ2106" s="46"/>
      <c r="AR2106" s="46"/>
      <c r="AS2106" s="46"/>
      <c r="AT2106" s="46"/>
      <c r="AU2106" s="46"/>
      <c r="AV2106" s="46"/>
      <c r="AW2106" s="46"/>
      <c r="AX2106" s="46"/>
      <c r="AY2106" s="46"/>
      <c r="AZ2106" s="46"/>
      <c r="BA2106" s="46"/>
      <c r="BB2106" s="46"/>
      <c r="BC2106" s="46"/>
      <c r="BD2106" s="46"/>
      <c r="BE2106" s="46"/>
      <c r="BF2106" s="46"/>
      <c r="BG2106" s="46"/>
      <c r="BH2106" s="46"/>
      <c r="BI2106" s="46"/>
      <c r="BJ2106" s="46"/>
      <c r="BK2106" s="46"/>
      <c r="BL2106" s="46"/>
      <c r="BM2106" s="46"/>
      <c r="BN2106" s="46"/>
      <c r="BO2106" s="46"/>
      <c r="BP2106" s="46"/>
      <c r="BQ2106" s="46"/>
      <c r="BR2106" s="46"/>
      <c r="BS2106" s="46"/>
      <c r="BT2106" s="46"/>
      <c r="BU2106" s="46"/>
      <c r="BV2106" s="46"/>
      <c r="BW2106" s="46"/>
      <c r="BX2106" s="46"/>
      <c r="BY2106" s="46"/>
      <c r="BZ2106" s="46"/>
      <c r="CA2106" s="46"/>
      <c r="CB2106" s="46"/>
      <c r="CC2106" s="46"/>
    </row>
    <row r="2107" spans="7:81" x14ac:dyDescent="0.25">
      <c r="G2107" t="s">
        <v>135</v>
      </c>
      <c r="H2107" s="40">
        <v>42283</v>
      </c>
      <c r="I2107" s="46">
        <v>0</v>
      </c>
      <c r="J2107" s="46">
        <v>0</v>
      </c>
      <c r="K2107" s="46" t="s">
        <v>74</v>
      </c>
      <c r="L2107" s="46">
        <v>0</v>
      </c>
      <c r="M2107" s="46" t="s">
        <v>74</v>
      </c>
      <c r="N2107" s="46">
        <v>0</v>
      </c>
      <c r="O2107" s="46" t="s">
        <v>74</v>
      </c>
      <c r="P2107" s="46">
        <v>0</v>
      </c>
      <c r="Q2107" s="46" t="s">
        <v>74</v>
      </c>
      <c r="R2107" s="46">
        <v>0</v>
      </c>
      <c r="S2107" s="46" t="s">
        <v>74</v>
      </c>
      <c r="T2107" s="46">
        <v>0</v>
      </c>
      <c r="U2107" s="46" t="s">
        <v>74</v>
      </c>
      <c r="V2107" s="46">
        <v>0</v>
      </c>
      <c r="W2107" s="46" t="s">
        <v>74</v>
      </c>
      <c r="X2107" s="46">
        <v>0</v>
      </c>
      <c r="Y2107" s="46" t="s">
        <v>74</v>
      </c>
      <c r="Z2107" s="46">
        <v>0</v>
      </c>
      <c r="AA2107" s="46" t="s">
        <v>74</v>
      </c>
      <c r="AB2107" s="46">
        <v>0</v>
      </c>
      <c r="AC2107" s="46" t="s">
        <v>74</v>
      </c>
      <c r="AD2107" s="46">
        <v>0</v>
      </c>
      <c r="AE2107" s="46" t="s">
        <v>74</v>
      </c>
      <c r="AF2107" s="46">
        <v>0</v>
      </c>
      <c r="AG2107" s="46" t="s">
        <v>74</v>
      </c>
      <c r="AH2107" s="46">
        <v>0</v>
      </c>
      <c r="AI2107" s="46" t="s">
        <v>74</v>
      </c>
      <c r="AJ2107" s="46">
        <v>0</v>
      </c>
      <c r="AK2107" s="46" t="s">
        <v>74</v>
      </c>
      <c r="AL2107" s="46">
        <v>0</v>
      </c>
      <c r="AM2107" s="46" t="s">
        <v>74</v>
      </c>
      <c r="AN2107" s="50"/>
      <c r="AO2107" s="46"/>
      <c r="AP2107" s="46"/>
      <c r="AQ2107" s="46"/>
      <c r="AR2107" s="46"/>
      <c r="AS2107" s="46"/>
      <c r="AT2107" s="46"/>
      <c r="AU2107" s="46"/>
      <c r="AV2107" s="46"/>
      <c r="AW2107" s="46"/>
      <c r="AX2107" s="46"/>
      <c r="AY2107" s="46"/>
      <c r="AZ2107" s="46"/>
      <c r="BA2107" s="46"/>
      <c r="BB2107" s="46"/>
      <c r="BC2107" s="46"/>
      <c r="BD2107" s="46"/>
      <c r="BE2107" s="46"/>
      <c r="BF2107" s="46"/>
      <c r="BG2107" s="46"/>
      <c r="BH2107" s="46"/>
      <c r="BI2107" s="46"/>
      <c r="BJ2107" s="46"/>
      <c r="BK2107" s="46"/>
      <c r="BL2107" s="46"/>
      <c r="BM2107" s="46"/>
      <c r="BN2107" s="46"/>
      <c r="BO2107" s="46"/>
      <c r="BP2107" s="46"/>
      <c r="BQ2107" s="46"/>
      <c r="BR2107" s="46"/>
      <c r="BS2107" s="46"/>
      <c r="BT2107" s="46"/>
      <c r="BU2107" s="46"/>
      <c r="BV2107" s="46"/>
      <c r="BW2107" s="46"/>
      <c r="BX2107" s="46"/>
      <c r="BY2107" s="46"/>
      <c r="BZ2107" s="46"/>
      <c r="CA2107" s="46"/>
      <c r="CB2107" s="46"/>
      <c r="CC2107" s="46"/>
    </row>
    <row r="2108" spans="7:81" x14ac:dyDescent="0.25">
      <c r="G2108" t="s">
        <v>135</v>
      </c>
      <c r="H2108" s="40">
        <v>42284</v>
      </c>
      <c r="I2108" s="46">
        <v>0</v>
      </c>
      <c r="J2108" s="46">
        <v>0</v>
      </c>
      <c r="K2108" s="46">
        <v>12.75</v>
      </c>
      <c r="L2108" s="46">
        <v>0</v>
      </c>
      <c r="M2108" s="46">
        <v>3.8</v>
      </c>
      <c r="N2108" s="46">
        <v>0</v>
      </c>
      <c r="O2108" s="46">
        <v>8.25</v>
      </c>
      <c r="P2108" s="46">
        <v>0</v>
      </c>
      <c r="Q2108" s="46">
        <v>3.0333333333333337</v>
      </c>
      <c r="R2108" s="46">
        <v>0</v>
      </c>
      <c r="S2108" s="46">
        <v>3.6333333333333333</v>
      </c>
      <c r="T2108" s="46">
        <v>0</v>
      </c>
      <c r="U2108" s="46">
        <v>3.5333333333333332</v>
      </c>
      <c r="V2108" s="46">
        <v>0</v>
      </c>
      <c r="W2108" s="46">
        <v>2.6333333333333333</v>
      </c>
      <c r="X2108" s="46">
        <v>0</v>
      </c>
      <c r="Y2108" s="46">
        <v>1.5</v>
      </c>
      <c r="Z2108" s="46">
        <v>0</v>
      </c>
      <c r="AA2108" s="46" t="s">
        <v>74</v>
      </c>
      <c r="AB2108" s="46">
        <v>0</v>
      </c>
      <c r="AC2108" s="46" t="s">
        <v>74</v>
      </c>
      <c r="AD2108" s="46">
        <v>0</v>
      </c>
      <c r="AE2108" s="46" t="s">
        <v>74</v>
      </c>
      <c r="AF2108" s="46">
        <v>0</v>
      </c>
      <c r="AG2108" s="46" t="s">
        <v>74</v>
      </c>
      <c r="AH2108" s="46">
        <v>0</v>
      </c>
      <c r="AI2108" s="46" t="s">
        <v>74</v>
      </c>
      <c r="AJ2108" s="46">
        <v>0</v>
      </c>
      <c r="AK2108" s="46" t="s">
        <v>74</v>
      </c>
      <c r="AL2108" s="46">
        <v>0</v>
      </c>
      <c r="AM2108" s="46" t="s">
        <v>74</v>
      </c>
      <c r="AN2108" s="50"/>
      <c r="AO2108" s="46">
        <v>12</v>
      </c>
      <c r="AP2108" s="46">
        <v>13.5</v>
      </c>
      <c r="AQ2108" s="46">
        <v>3.8</v>
      </c>
      <c r="AR2108" s="46">
        <v>8.5</v>
      </c>
      <c r="AS2108" s="46">
        <v>8</v>
      </c>
      <c r="AT2108" s="46">
        <v>3.4</v>
      </c>
      <c r="AU2108" s="46">
        <v>2.5</v>
      </c>
      <c r="AV2108" s="46">
        <v>3.2</v>
      </c>
      <c r="AW2108" s="46">
        <v>4.5999999999999996</v>
      </c>
      <c r="AX2108" s="46">
        <v>3.2</v>
      </c>
      <c r="AY2108" s="46">
        <v>3.1</v>
      </c>
      <c r="AZ2108" s="46">
        <v>2.2999999999999998</v>
      </c>
      <c r="BA2108" s="46">
        <v>3.7</v>
      </c>
      <c r="BB2108" s="46">
        <v>4.5999999999999996</v>
      </c>
      <c r="BC2108" s="46">
        <v>2.8</v>
      </c>
      <c r="BD2108" s="46">
        <v>3.5</v>
      </c>
      <c r="BE2108" s="46">
        <v>1.6</v>
      </c>
      <c r="BF2108" s="46">
        <v>1.2</v>
      </c>
      <c r="BG2108" s="46">
        <v>1.8</v>
      </c>
      <c r="BH2108" s="46">
        <v>1.5</v>
      </c>
      <c r="BI2108" s="46"/>
      <c r="BJ2108" s="46"/>
      <c r="BK2108" s="46"/>
      <c r="BL2108" s="46"/>
      <c r="BM2108" s="46"/>
      <c r="BN2108" s="46"/>
      <c r="BO2108" s="46"/>
      <c r="BP2108" s="46"/>
      <c r="BQ2108" s="46"/>
      <c r="BR2108" s="46"/>
      <c r="BS2108" s="46"/>
      <c r="BT2108" s="46"/>
      <c r="BU2108" s="46"/>
      <c r="BV2108" s="46"/>
      <c r="BW2108" s="46"/>
      <c r="BX2108" s="46"/>
      <c r="BY2108" s="46"/>
      <c r="BZ2108" s="46"/>
      <c r="CA2108" s="46"/>
      <c r="CB2108" s="46"/>
      <c r="CC2108" s="46"/>
    </row>
    <row r="2109" spans="7:81" x14ac:dyDescent="0.25">
      <c r="G2109" t="s">
        <v>135</v>
      </c>
      <c r="H2109" s="40">
        <v>42285</v>
      </c>
      <c r="I2109" s="46">
        <v>1.2</v>
      </c>
      <c r="J2109" s="46">
        <v>0</v>
      </c>
      <c r="K2109" s="46" t="s">
        <v>74</v>
      </c>
      <c r="L2109" s="46">
        <v>0</v>
      </c>
      <c r="M2109" s="46" t="s">
        <v>74</v>
      </c>
      <c r="N2109" s="46">
        <v>0</v>
      </c>
      <c r="O2109" s="46" t="s">
        <v>74</v>
      </c>
      <c r="P2109" s="46">
        <v>0</v>
      </c>
      <c r="Q2109" s="46" t="s">
        <v>74</v>
      </c>
      <c r="R2109" s="46">
        <v>0</v>
      </c>
      <c r="S2109" s="46" t="s">
        <v>74</v>
      </c>
      <c r="T2109" s="46">
        <v>0</v>
      </c>
      <c r="U2109" s="46" t="s">
        <v>74</v>
      </c>
      <c r="V2109" s="46">
        <v>0</v>
      </c>
      <c r="W2109" s="46" t="s">
        <v>74</v>
      </c>
      <c r="X2109" s="46">
        <v>0</v>
      </c>
      <c r="Y2109" s="46" t="s">
        <v>74</v>
      </c>
      <c r="Z2109" s="46">
        <v>0</v>
      </c>
      <c r="AA2109" s="46" t="s">
        <v>74</v>
      </c>
      <c r="AB2109" s="46">
        <v>0</v>
      </c>
      <c r="AC2109" s="46" t="s">
        <v>74</v>
      </c>
      <c r="AD2109" s="46">
        <v>0</v>
      </c>
      <c r="AE2109" s="46" t="s">
        <v>74</v>
      </c>
      <c r="AF2109" s="46">
        <v>0</v>
      </c>
      <c r="AG2109" s="46" t="s">
        <v>74</v>
      </c>
      <c r="AH2109" s="46">
        <v>0</v>
      </c>
      <c r="AI2109" s="46" t="s">
        <v>74</v>
      </c>
      <c r="AJ2109" s="46">
        <v>0</v>
      </c>
      <c r="AK2109" s="46" t="s">
        <v>74</v>
      </c>
      <c r="AL2109" s="46">
        <v>0</v>
      </c>
      <c r="AM2109" s="46" t="s">
        <v>74</v>
      </c>
      <c r="AN2109" s="50"/>
      <c r="AO2109" s="46"/>
      <c r="AP2109" s="46"/>
      <c r="AQ2109" s="46"/>
      <c r="AR2109" s="46"/>
      <c r="AS2109" s="46"/>
      <c r="AT2109" s="46"/>
      <c r="AU2109" s="46"/>
      <c r="AV2109" s="46"/>
      <c r="AW2109" s="46"/>
      <c r="AX2109" s="46"/>
      <c r="AY2109" s="46"/>
      <c r="AZ2109" s="46"/>
      <c r="BA2109" s="46"/>
      <c r="BB2109" s="46"/>
      <c r="BC2109" s="46"/>
      <c r="BD2109" s="46"/>
      <c r="BE2109" s="46"/>
      <c r="BF2109" s="46"/>
      <c r="BG2109" s="46"/>
      <c r="BH2109" s="46"/>
      <c r="BI2109" s="46"/>
      <c r="BJ2109" s="46"/>
      <c r="BK2109" s="46"/>
      <c r="BL2109" s="46"/>
      <c r="BM2109" s="46"/>
      <c r="BN2109" s="46"/>
      <c r="BO2109" s="46"/>
      <c r="BP2109" s="46"/>
      <c r="BQ2109" s="46"/>
      <c r="BR2109" s="46"/>
      <c r="BS2109" s="46"/>
      <c r="BT2109" s="46"/>
      <c r="BU2109" s="46"/>
      <c r="BV2109" s="46"/>
      <c r="BW2109" s="46"/>
      <c r="BX2109" s="46"/>
      <c r="BY2109" s="46"/>
      <c r="BZ2109" s="46"/>
      <c r="CA2109" s="46"/>
      <c r="CB2109" s="46"/>
      <c r="CC2109" s="46"/>
    </row>
    <row r="2110" spans="7:81" x14ac:dyDescent="0.25">
      <c r="G2110" t="s">
        <v>135</v>
      </c>
      <c r="H2110" s="40">
        <v>42286</v>
      </c>
      <c r="I2110" s="46">
        <v>0</v>
      </c>
      <c r="J2110" s="46">
        <v>0</v>
      </c>
      <c r="K2110" s="46" t="s">
        <v>74</v>
      </c>
      <c r="L2110" s="46">
        <v>0</v>
      </c>
      <c r="M2110" s="46" t="s">
        <v>74</v>
      </c>
      <c r="N2110" s="46">
        <v>0</v>
      </c>
      <c r="O2110" s="46" t="s">
        <v>74</v>
      </c>
      <c r="P2110" s="46">
        <v>0</v>
      </c>
      <c r="Q2110" s="46" t="s">
        <v>74</v>
      </c>
      <c r="R2110" s="46">
        <v>0</v>
      </c>
      <c r="S2110" s="46" t="s">
        <v>74</v>
      </c>
      <c r="T2110" s="46">
        <v>0</v>
      </c>
      <c r="U2110" s="46" t="s">
        <v>74</v>
      </c>
      <c r="V2110" s="46">
        <v>0</v>
      </c>
      <c r="W2110" s="46" t="s">
        <v>74</v>
      </c>
      <c r="X2110" s="46">
        <v>0</v>
      </c>
      <c r="Y2110" s="46" t="s">
        <v>74</v>
      </c>
      <c r="Z2110" s="46">
        <v>0</v>
      </c>
      <c r="AA2110" s="46" t="s">
        <v>74</v>
      </c>
      <c r="AB2110" s="46">
        <v>0</v>
      </c>
      <c r="AC2110" s="46" t="s">
        <v>74</v>
      </c>
      <c r="AD2110" s="46">
        <v>0</v>
      </c>
      <c r="AE2110" s="46" t="s">
        <v>74</v>
      </c>
      <c r="AF2110" s="46">
        <v>0</v>
      </c>
      <c r="AG2110" s="46" t="s">
        <v>74</v>
      </c>
      <c r="AH2110" s="46">
        <v>0</v>
      </c>
      <c r="AI2110" s="46" t="s">
        <v>74</v>
      </c>
      <c r="AJ2110" s="46">
        <v>0</v>
      </c>
      <c r="AK2110" s="46" t="s">
        <v>74</v>
      </c>
      <c r="AL2110" s="46">
        <v>0</v>
      </c>
      <c r="AM2110" s="46" t="s">
        <v>74</v>
      </c>
      <c r="AN2110" s="50"/>
      <c r="AO2110" s="46"/>
      <c r="AP2110" s="46"/>
      <c r="AQ2110" s="46"/>
      <c r="AR2110" s="46"/>
      <c r="AS2110" s="46"/>
      <c r="AT2110" s="46"/>
      <c r="AU2110" s="46"/>
      <c r="AV2110" s="46"/>
      <c r="AW2110" s="46"/>
      <c r="AX2110" s="46"/>
      <c r="AY2110" s="46"/>
      <c r="AZ2110" s="46"/>
      <c r="BA2110" s="46"/>
      <c r="BB2110" s="46"/>
      <c r="BC2110" s="46"/>
      <c r="BD2110" s="46"/>
      <c r="BE2110" s="46"/>
      <c r="BF2110" s="46"/>
      <c r="BG2110" s="46"/>
      <c r="BH2110" s="46"/>
      <c r="BI2110" s="46"/>
      <c r="BJ2110" s="46"/>
      <c r="BK2110" s="46"/>
      <c r="BL2110" s="46"/>
      <c r="BM2110" s="46"/>
      <c r="BN2110" s="46"/>
      <c r="BO2110" s="46"/>
      <c r="BP2110" s="46"/>
      <c r="BQ2110" s="46"/>
      <c r="BR2110" s="46"/>
      <c r="BS2110" s="46"/>
      <c r="BT2110" s="46"/>
      <c r="BU2110" s="46"/>
      <c r="BV2110" s="46"/>
      <c r="BW2110" s="46"/>
      <c r="BX2110" s="46"/>
      <c r="BY2110" s="46"/>
      <c r="BZ2110" s="46"/>
      <c r="CA2110" s="46"/>
      <c r="CB2110" s="46"/>
      <c r="CC2110" s="46"/>
    </row>
    <row r="2111" spans="7:81" x14ac:dyDescent="0.25">
      <c r="G2111" t="s">
        <v>135</v>
      </c>
      <c r="H2111" s="40">
        <v>42287</v>
      </c>
      <c r="I2111" s="46">
        <v>0</v>
      </c>
      <c r="J2111" s="46">
        <v>0</v>
      </c>
      <c r="K2111" s="46" t="s">
        <v>74</v>
      </c>
      <c r="L2111" s="46">
        <v>0</v>
      </c>
      <c r="M2111" s="46" t="s">
        <v>74</v>
      </c>
      <c r="N2111" s="46">
        <v>0</v>
      </c>
      <c r="O2111" s="46" t="s">
        <v>74</v>
      </c>
      <c r="P2111" s="46">
        <v>0</v>
      </c>
      <c r="Q2111" s="46" t="s">
        <v>74</v>
      </c>
      <c r="R2111" s="46">
        <v>0</v>
      </c>
      <c r="S2111" s="46" t="s">
        <v>74</v>
      </c>
      <c r="T2111" s="46">
        <v>0</v>
      </c>
      <c r="U2111" s="46" t="s">
        <v>74</v>
      </c>
      <c r="V2111" s="46">
        <v>0</v>
      </c>
      <c r="W2111" s="46" t="s">
        <v>74</v>
      </c>
      <c r="X2111" s="46">
        <v>0</v>
      </c>
      <c r="Y2111" s="46" t="s">
        <v>74</v>
      </c>
      <c r="Z2111" s="46">
        <v>0</v>
      </c>
      <c r="AA2111" s="46" t="s">
        <v>74</v>
      </c>
      <c r="AB2111" s="46">
        <v>0</v>
      </c>
      <c r="AC2111" s="46" t="s">
        <v>74</v>
      </c>
      <c r="AD2111" s="46">
        <v>0</v>
      </c>
      <c r="AE2111" s="46" t="s">
        <v>74</v>
      </c>
      <c r="AF2111" s="46">
        <v>0</v>
      </c>
      <c r="AG2111" s="46" t="s">
        <v>74</v>
      </c>
      <c r="AH2111" s="46">
        <v>0</v>
      </c>
      <c r="AI2111" s="46" t="s">
        <v>74</v>
      </c>
      <c r="AJ2111" s="46">
        <v>0</v>
      </c>
      <c r="AK2111" s="46" t="s">
        <v>74</v>
      </c>
      <c r="AL2111" s="46">
        <v>0</v>
      </c>
      <c r="AM2111" s="46" t="s">
        <v>74</v>
      </c>
      <c r="AN2111" s="50"/>
      <c r="AO2111" s="46"/>
      <c r="AP2111" s="46"/>
      <c r="AQ2111" s="46"/>
      <c r="AR2111" s="46"/>
      <c r="AS2111" s="46"/>
      <c r="AT2111" s="46"/>
      <c r="AU2111" s="46"/>
      <c r="AV2111" s="46"/>
      <c r="AW2111" s="46"/>
      <c r="AX2111" s="46"/>
      <c r="AY2111" s="46"/>
      <c r="AZ2111" s="46"/>
      <c r="BA2111" s="46"/>
      <c r="BB2111" s="46"/>
      <c r="BC2111" s="46"/>
      <c r="BD2111" s="46"/>
      <c r="BE2111" s="46"/>
      <c r="BF2111" s="46"/>
      <c r="BG2111" s="46"/>
      <c r="BH2111" s="46"/>
      <c r="BI2111" s="46"/>
      <c r="BJ2111" s="46"/>
      <c r="BK2111" s="46"/>
      <c r="BL2111" s="46"/>
      <c r="BM2111" s="46"/>
      <c r="BN2111" s="46"/>
      <c r="BO2111" s="46"/>
      <c r="BP2111" s="46"/>
      <c r="BQ2111" s="46"/>
      <c r="BR2111" s="46"/>
      <c r="BS2111" s="46"/>
      <c r="BT2111" s="46"/>
      <c r="BU2111" s="46"/>
      <c r="BV2111" s="46"/>
      <c r="BW2111" s="46"/>
      <c r="BX2111" s="46"/>
      <c r="BY2111" s="46"/>
      <c r="BZ2111" s="46"/>
      <c r="CA2111" s="46"/>
      <c r="CB2111" s="46"/>
      <c r="CC2111" s="46"/>
    </row>
    <row r="2112" spans="7:81" x14ac:dyDescent="0.25">
      <c r="G2112" t="s">
        <v>135</v>
      </c>
      <c r="H2112" s="40">
        <v>42288</v>
      </c>
      <c r="I2112" s="46">
        <v>0</v>
      </c>
      <c r="J2112" s="46">
        <v>0</v>
      </c>
      <c r="K2112" s="46" t="s">
        <v>74</v>
      </c>
      <c r="L2112" s="46">
        <v>0</v>
      </c>
      <c r="M2112" s="46" t="s">
        <v>74</v>
      </c>
      <c r="N2112" s="46">
        <v>0</v>
      </c>
      <c r="O2112" s="46" t="s">
        <v>74</v>
      </c>
      <c r="P2112" s="46">
        <v>0</v>
      </c>
      <c r="Q2112" s="46" t="s">
        <v>74</v>
      </c>
      <c r="R2112" s="46">
        <v>0</v>
      </c>
      <c r="S2112" s="46" t="s">
        <v>74</v>
      </c>
      <c r="T2112" s="46">
        <v>0</v>
      </c>
      <c r="U2112" s="46" t="s">
        <v>74</v>
      </c>
      <c r="V2112" s="46">
        <v>0</v>
      </c>
      <c r="W2112" s="46" t="s">
        <v>74</v>
      </c>
      <c r="X2112" s="46">
        <v>0</v>
      </c>
      <c r="Y2112" s="46" t="s">
        <v>74</v>
      </c>
      <c r="Z2112" s="46">
        <v>0</v>
      </c>
      <c r="AA2112" s="46" t="s">
        <v>74</v>
      </c>
      <c r="AB2112" s="46">
        <v>0</v>
      </c>
      <c r="AC2112" s="46" t="s">
        <v>74</v>
      </c>
      <c r="AD2112" s="46">
        <v>0</v>
      </c>
      <c r="AE2112" s="46" t="s">
        <v>74</v>
      </c>
      <c r="AF2112" s="46">
        <v>0</v>
      </c>
      <c r="AG2112" s="46" t="s">
        <v>74</v>
      </c>
      <c r="AH2112" s="46">
        <v>0</v>
      </c>
      <c r="AI2112" s="46" t="s">
        <v>74</v>
      </c>
      <c r="AJ2112" s="46">
        <v>0</v>
      </c>
      <c r="AK2112" s="46" t="s">
        <v>74</v>
      </c>
      <c r="AL2112" s="46">
        <v>0</v>
      </c>
      <c r="AM2112" s="46" t="s">
        <v>74</v>
      </c>
      <c r="AN2112" s="50"/>
      <c r="AO2112" s="46"/>
      <c r="AP2112" s="46"/>
      <c r="AQ2112" s="46"/>
      <c r="AR2112" s="46"/>
      <c r="AS2112" s="46"/>
      <c r="AT2112" s="46"/>
      <c r="AU2112" s="46"/>
      <c r="AV2112" s="46"/>
      <c r="AW2112" s="46"/>
      <c r="AX2112" s="46"/>
      <c r="AY2112" s="46"/>
      <c r="AZ2112" s="46"/>
      <c r="BA2112" s="46"/>
      <c r="BB2112" s="46"/>
      <c r="BC2112" s="46"/>
      <c r="BD2112" s="46"/>
      <c r="BE2112" s="46"/>
      <c r="BF2112" s="46"/>
      <c r="BG2112" s="46"/>
      <c r="BH2112" s="46"/>
      <c r="BI2112" s="46"/>
      <c r="BJ2112" s="46"/>
      <c r="BK2112" s="46"/>
      <c r="BL2112" s="46"/>
      <c r="BM2112" s="46"/>
      <c r="BN2112" s="46"/>
      <c r="BO2112" s="46"/>
      <c r="BP2112" s="46"/>
      <c r="BQ2112" s="46"/>
      <c r="BR2112" s="46"/>
      <c r="BS2112" s="46"/>
      <c r="BT2112" s="46"/>
      <c r="BU2112" s="46"/>
      <c r="BV2112" s="46"/>
      <c r="BW2112" s="46"/>
      <c r="BX2112" s="46"/>
      <c r="BY2112" s="46"/>
      <c r="BZ2112" s="46"/>
      <c r="CA2112" s="46"/>
      <c r="CB2112" s="46"/>
      <c r="CC2112" s="46"/>
    </row>
    <row r="2113" spans="7:81" x14ac:dyDescent="0.25">
      <c r="G2113" t="s">
        <v>135</v>
      </c>
      <c r="H2113" s="40">
        <v>42289</v>
      </c>
      <c r="I2113" s="46">
        <v>0</v>
      </c>
      <c r="J2113" s="46">
        <v>0</v>
      </c>
      <c r="K2113" s="46" t="s">
        <v>74</v>
      </c>
      <c r="L2113" s="46">
        <v>0</v>
      </c>
      <c r="M2113" s="46" t="s">
        <v>74</v>
      </c>
      <c r="N2113" s="46">
        <v>0</v>
      </c>
      <c r="O2113" s="46" t="s">
        <v>74</v>
      </c>
      <c r="P2113" s="46">
        <v>0</v>
      </c>
      <c r="Q2113" s="46" t="s">
        <v>74</v>
      </c>
      <c r="R2113" s="46">
        <v>0</v>
      </c>
      <c r="S2113" s="46" t="s">
        <v>74</v>
      </c>
      <c r="T2113" s="46">
        <v>0</v>
      </c>
      <c r="U2113" s="46" t="s">
        <v>74</v>
      </c>
      <c r="V2113" s="46">
        <v>0</v>
      </c>
      <c r="W2113" s="46" t="s">
        <v>74</v>
      </c>
      <c r="X2113" s="46">
        <v>0</v>
      </c>
      <c r="Y2113" s="46" t="s">
        <v>74</v>
      </c>
      <c r="Z2113" s="46">
        <v>0</v>
      </c>
      <c r="AA2113" s="46" t="s">
        <v>74</v>
      </c>
      <c r="AB2113" s="46">
        <v>0</v>
      </c>
      <c r="AC2113" s="46" t="s">
        <v>74</v>
      </c>
      <c r="AD2113" s="46">
        <v>0</v>
      </c>
      <c r="AE2113" s="46" t="s">
        <v>74</v>
      </c>
      <c r="AF2113" s="46">
        <v>0</v>
      </c>
      <c r="AG2113" s="46" t="s">
        <v>74</v>
      </c>
      <c r="AH2113" s="46">
        <v>0</v>
      </c>
      <c r="AI2113" s="46" t="s">
        <v>74</v>
      </c>
      <c r="AJ2113" s="46">
        <v>0</v>
      </c>
      <c r="AK2113" s="46" t="s">
        <v>74</v>
      </c>
      <c r="AL2113" s="46">
        <v>0</v>
      </c>
      <c r="AM2113" s="46" t="s">
        <v>74</v>
      </c>
      <c r="AN2113" s="50"/>
      <c r="AO2113" s="46"/>
      <c r="AP2113" s="46"/>
      <c r="AQ2113" s="46"/>
      <c r="AR2113" s="46"/>
      <c r="AS2113" s="46"/>
      <c r="AT2113" s="46"/>
      <c r="AU2113" s="46"/>
      <c r="AV2113" s="46"/>
      <c r="AW2113" s="46"/>
      <c r="AX2113" s="46"/>
      <c r="AY2113" s="46"/>
      <c r="AZ2113" s="46"/>
      <c r="BA2113" s="46"/>
      <c r="BB2113" s="46"/>
      <c r="BC2113" s="46"/>
      <c r="BD2113" s="46"/>
      <c r="BE2113" s="46"/>
      <c r="BF2113" s="46"/>
      <c r="BG2113" s="46"/>
      <c r="BH2113" s="46"/>
      <c r="BI2113" s="46"/>
      <c r="BJ2113" s="46"/>
      <c r="BK2113" s="46"/>
      <c r="BL2113" s="46"/>
      <c r="BM2113" s="46"/>
      <c r="BN2113" s="46"/>
      <c r="BO2113" s="46"/>
      <c r="BP2113" s="46"/>
      <c r="BQ2113" s="46"/>
      <c r="BR2113" s="46"/>
      <c r="BS2113" s="46"/>
      <c r="BT2113" s="46"/>
      <c r="BU2113" s="46"/>
      <c r="BV2113" s="46"/>
      <c r="BW2113" s="46"/>
      <c r="BX2113" s="46"/>
      <c r="BY2113" s="46"/>
      <c r="BZ2113" s="46"/>
      <c r="CA2113" s="46"/>
      <c r="CB2113" s="46"/>
      <c r="CC2113" s="46"/>
    </row>
    <row r="2114" spans="7:81" x14ac:dyDescent="0.25">
      <c r="G2114" t="s">
        <v>135</v>
      </c>
      <c r="H2114" s="40">
        <v>42290</v>
      </c>
      <c r="I2114" s="46">
        <v>1</v>
      </c>
      <c r="J2114" s="46">
        <v>0</v>
      </c>
      <c r="K2114" s="46" t="s">
        <v>74</v>
      </c>
      <c r="L2114" s="46">
        <v>0</v>
      </c>
      <c r="M2114" s="46" t="s">
        <v>74</v>
      </c>
      <c r="N2114" s="46">
        <v>0</v>
      </c>
      <c r="O2114" s="46" t="s">
        <v>74</v>
      </c>
      <c r="P2114" s="46">
        <v>0</v>
      </c>
      <c r="Q2114" s="46" t="s">
        <v>74</v>
      </c>
      <c r="R2114" s="46">
        <v>0</v>
      </c>
      <c r="S2114" s="46" t="s">
        <v>74</v>
      </c>
      <c r="T2114" s="46">
        <v>0</v>
      </c>
      <c r="U2114" s="46" t="s">
        <v>74</v>
      </c>
      <c r="V2114" s="46">
        <v>0</v>
      </c>
      <c r="W2114" s="46" t="s">
        <v>74</v>
      </c>
      <c r="X2114" s="46">
        <v>0</v>
      </c>
      <c r="Y2114" s="46" t="s">
        <v>74</v>
      </c>
      <c r="Z2114" s="46">
        <v>0</v>
      </c>
      <c r="AA2114" s="46" t="s">
        <v>74</v>
      </c>
      <c r="AB2114" s="46">
        <v>0</v>
      </c>
      <c r="AC2114" s="46" t="s">
        <v>74</v>
      </c>
      <c r="AD2114" s="46">
        <v>0</v>
      </c>
      <c r="AE2114" s="46" t="s">
        <v>74</v>
      </c>
      <c r="AF2114" s="46">
        <v>0</v>
      </c>
      <c r="AG2114" s="46" t="s">
        <v>74</v>
      </c>
      <c r="AH2114" s="46">
        <v>0</v>
      </c>
      <c r="AI2114" s="46" t="s">
        <v>74</v>
      </c>
      <c r="AJ2114" s="46">
        <v>0</v>
      </c>
      <c r="AK2114" s="46" t="s">
        <v>74</v>
      </c>
      <c r="AL2114" s="46">
        <v>0</v>
      </c>
      <c r="AM2114" s="46" t="s">
        <v>74</v>
      </c>
      <c r="AN2114" s="50"/>
      <c r="AO2114" s="46"/>
      <c r="AP2114" s="46"/>
      <c r="AQ2114" s="46"/>
      <c r="AR2114" s="46"/>
      <c r="AS2114" s="46"/>
      <c r="AT2114" s="46"/>
      <c r="AU2114" s="46"/>
      <c r="AV2114" s="46"/>
      <c r="AW2114" s="46"/>
      <c r="AX2114" s="46"/>
      <c r="AY2114" s="46"/>
      <c r="AZ2114" s="46"/>
      <c r="BA2114" s="46"/>
      <c r="BB2114" s="46"/>
      <c r="BC2114" s="46"/>
      <c r="BD2114" s="46"/>
      <c r="BE2114" s="46"/>
      <c r="BF2114" s="46"/>
      <c r="BG2114" s="46"/>
      <c r="BH2114" s="46"/>
      <c r="BI2114" s="46"/>
      <c r="BJ2114" s="46"/>
      <c r="BK2114" s="46"/>
      <c r="BL2114" s="46"/>
      <c r="BM2114" s="46"/>
      <c r="BN2114" s="46"/>
      <c r="BO2114" s="46"/>
      <c r="BP2114" s="46"/>
      <c r="BQ2114" s="46"/>
      <c r="BR2114" s="46"/>
      <c r="BS2114" s="46"/>
      <c r="BT2114" s="46"/>
      <c r="BU2114" s="46"/>
      <c r="BV2114" s="46"/>
      <c r="BW2114" s="46"/>
      <c r="BX2114" s="46"/>
      <c r="BY2114" s="46"/>
      <c r="BZ2114" s="46"/>
      <c r="CA2114" s="46"/>
      <c r="CB2114" s="46"/>
      <c r="CC2114" s="46"/>
    </row>
    <row r="2115" spans="7:81" x14ac:dyDescent="0.25">
      <c r="G2115" t="s">
        <v>135</v>
      </c>
      <c r="H2115" s="40">
        <v>42291</v>
      </c>
      <c r="I2115" s="46">
        <v>2</v>
      </c>
      <c r="J2115" s="46">
        <v>0</v>
      </c>
      <c r="K2115" s="46" t="s">
        <v>74</v>
      </c>
      <c r="L2115" s="46">
        <v>0</v>
      </c>
      <c r="M2115" s="46" t="s">
        <v>74</v>
      </c>
      <c r="N2115" s="46">
        <v>0</v>
      </c>
      <c r="O2115" s="46" t="s">
        <v>74</v>
      </c>
      <c r="P2115" s="46">
        <v>0</v>
      </c>
      <c r="Q2115" s="46" t="s">
        <v>74</v>
      </c>
      <c r="R2115" s="46">
        <v>0</v>
      </c>
      <c r="S2115" s="46" t="s">
        <v>74</v>
      </c>
      <c r="T2115" s="46">
        <v>0</v>
      </c>
      <c r="U2115" s="46" t="s">
        <v>74</v>
      </c>
      <c r="V2115" s="46">
        <v>0</v>
      </c>
      <c r="W2115" s="46" t="s">
        <v>74</v>
      </c>
      <c r="X2115" s="46">
        <v>0</v>
      </c>
      <c r="Y2115" s="46" t="s">
        <v>74</v>
      </c>
      <c r="Z2115" s="46">
        <v>0</v>
      </c>
      <c r="AA2115" s="46">
        <v>0</v>
      </c>
      <c r="AB2115" s="46">
        <v>0</v>
      </c>
      <c r="AC2115" s="46">
        <v>5.5</v>
      </c>
      <c r="AD2115" s="46">
        <v>60.305426581543813</v>
      </c>
      <c r="AE2115" s="46">
        <v>0</v>
      </c>
      <c r="AF2115" s="46">
        <v>0</v>
      </c>
      <c r="AG2115" s="46">
        <v>0.08</v>
      </c>
      <c r="AH2115" s="46">
        <v>0</v>
      </c>
      <c r="AI2115" s="46">
        <v>4.2</v>
      </c>
      <c r="AJ2115" s="46">
        <v>0</v>
      </c>
      <c r="AK2115" s="46">
        <v>0</v>
      </c>
      <c r="AL2115" s="46">
        <v>0</v>
      </c>
      <c r="AM2115" s="46">
        <v>11.700000000000001</v>
      </c>
      <c r="AN2115" s="50"/>
      <c r="AO2115" s="46"/>
      <c r="AP2115" s="46"/>
      <c r="AQ2115" s="46"/>
      <c r="AR2115" s="46"/>
      <c r="AS2115" s="46"/>
      <c r="AT2115" s="46"/>
      <c r="AU2115" s="46"/>
      <c r="AV2115" s="46"/>
      <c r="AW2115" s="46"/>
      <c r="AX2115" s="46"/>
      <c r="AY2115" s="46"/>
      <c r="AZ2115" s="46"/>
      <c r="BA2115" s="46"/>
      <c r="BB2115" s="46"/>
      <c r="BC2115" s="46"/>
      <c r="BD2115" s="46"/>
      <c r="BE2115" s="46"/>
      <c r="BF2115" s="46"/>
      <c r="BG2115" s="46"/>
      <c r="BH2115" s="46"/>
      <c r="BI2115" s="46">
        <v>0</v>
      </c>
      <c r="BJ2115" s="46">
        <v>0</v>
      </c>
      <c r="BK2115" s="46">
        <v>0</v>
      </c>
      <c r="BL2115" s="46">
        <v>13</v>
      </c>
      <c r="BM2115" s="46">
        <v>3</v>
      </c>
      <c r="BN2115" s="46">
        <v>0.5</v>
      </c>
      <c r="BO2115" s="46">
        <v>0</v>
      </c>
      <c r="BP2115" s="46">
        <v>0</v>
      </c>
      <c r="BQ2115" s="46">
        <v>0</v>
      </c>
      <c r="BR2115" s="46">
        <v>0.24</v>
      </c>
      <c r="BS2115" s="46">
        <v>0</v>
      </c>
      <c r="BT2115" s="46">
        <v>0</v>
      </c>
      <c r="BU2115" s="46">
        <v>12</v>
      </c>
      <c r="BV2115" s="46">
        <v>0</v>
      </c>
      <c r="BW2115" s="46">
        <v>0.6</v>
      </c>
      <c r="BX2115" s="46">
        <v>0</v>
      </c>
      <c r="BY2115" s="46">
        <v>0</v>
      </c>
      <c r="BZ2115" s="46">
        <v>0</v>
      </c>
      <c r="CA2115" s="46">
        <v>12.7</v>
      </c>
      <c r="CB2115" s="46">
        <v>10.8</v>
      </c>
      <c r="CC2115" s="46">
        <v>11.6</v>
      </c>
    </row>
    <row r="2116" spans="7:81" x14ac:dyDescent="0.25">
      <c r="G2116" t="s">
        <v>135</v>
      </c>
      <c r="H2116" s="40">
        <v>42292</v>
      </c>
      <c r="I2116" s="46">
        <v>0</v>
      </c>
      <c r="J2116" s="46">
        <v>0</v>
      </c>
      <c r="K2116" s="46" t="s">
        <v>74</v>
      </c>
      <c r="L2116" s="46">
        <v>0</v>
      </c>
      <c r="M2116" s="46" t="s">
        <v>74</v>
      </c>
      <c r="N2116" s="46">
        <v>0</v>
      </c>
      <c r="O2116" s="46" t="s">
        <v>74</v>
      </c>
      <c r="P2116" s="46">
        <v>0</v>
      </c>
      <c r="Q2116" s="46" t="s">
        <v>74</v>
      </c>
      <c r="R2116" s="46">
        <v>0</v>
      </c>
      <c r="S2116" s="46" t="s">
        <v>74</v>
      </c>
      <c r="T2116" s="46">
        <v>0</v>
      </c>
      <c r="U2116" s="46" t="s">
        <v>74</v>
      </c>
      <c r="V2116" s="46">
        <v>0</v>
      </c>
      <c r="W2116" s="46" t="s">
        <v>74</v>
      </c>
      <c r="X2116" s="46">
        <v>0</v>
      </c>
      <c r="Y2116" s="46" t="s">
        <v>74</v>
      </c>
      <c r="Z2116" s="46">
        <v>0</v>
      </c>
      <c r="AA2116" s="46" t="s">
        <v>74</v>
      </c>
      <c r="AB2116" s="46">
        <v>0</v>
      </c>
      <c r="AC2116" s="46" t="s">
        <v>74</v>
      </c>
      <c r="AD2116" s="46">
        <v>0</v>
      </c>
      <c r="AE2116" s="46" t="s">
        <v>74</v>
      </c>
      <c r="AF2116" s="46">
        <v>0</v>
      </c>
      <c r="AG2116" s="46" t="s">
        <v>74</v>
      </c>
      <c r="AH2116" s="46">
        <v>0</v>
      </c>
      <c r="AI2116" s="46" t="s">
        <v>74</v>
      </c>
      <c r="AJ2116" s="46">
        <v>0</v>
      </c>
      <c r="AK2116" s="46" t="s">
        <v>74</v>
      </c>
      <c r="AL2116" s="46">
        <v>0</v>
      </c>
      <c r="AM2116" s="46" t="s">
        <v>74</v>
      </c>
      <c r="AN2116" s="50"/>
      <c r="AO2116" s="46"/>
      <c r="AP2116" s="46"/>
      <c r="AQ2116" s="46"/>
      <c r="AR2116" s="46"/>
      <c r="AS2116" s="46"/>
      <c r="AT2116" s="46"/>
      <c r="AU2116" s="46"/>
      <c r="AV2116" s="46"/>
      <c r="AW2116" s="46"/>
      <c r="AX2116" s="46"/>
      <c r="AY2116" s="46"/>
      <c r="AZ2116" s="46"/>
      <c r="BA2116" s="46"/>
      <c r="BB2116" s="46"/>
      <c r="BC2116" s="46"/>
      <c r="BD2116" s="46"/>
      <c r="BE2116" s="46"/>
      <c r="BF2116" s="46"/>
      <c r="BG2116" s="46"/>
      <c r="BH2116" s="46"/>
      <c r="BI2116" s="46"/>
      <c r="BJ2116" s="46"/>
      <c r="BK2116" s="46"/>
      <c r="BL2116" s="46"/>
      <c r="BM2116" s="46"/>
      <c r="BN2116" s="46"/>
      <c r="BO2116" s="46"/>
      <c r="BP2116" s="46"/>
      <c r="BQ2116" s="46"/>
      <c r="BR2116" s="46"/>
      <c r="BS2116" s="46"/>
      <c r="BT2116" s="46"/>
      <c r="BU2116" s="46"/>
      <c r="BV2116" s="46"/>
      <c r="BW2116" s="46"/>
      <c r="BX2116" s="46"/>
      <c r="BY2116" s="46"/>
      <c r="BZ2116" s="46"/>
      <c r="CA2116" s="46"/>
      <c r="CB2116" s="46"/>
      <c r="CC2116" s="46"/>
    </row>
    <row r="2117" spans="7:81" x14ac:dyDescent="0.25">
      <c r="G2117" t="s">
        <v>135</v>
      </c>
      <c r="H2117" s="40">
        <v>42293</v>
      </c>
      <c r="I2117" s="46">
        <v>0</v>
      </c>
      <c r="J2117" s="46">
        <v>0</v>
      </c>
      <c r="K2117" s="46" t="s">
        <v>74</v>
      </c>
      <c r="L2117" s="46">
        <v>0</v>
      </c>
      <c r="M2117" s="46" t="s">
        <v>74</v>
      </c>
      <c r="N2117" s="46">
        <v>0</v>
      </c>
      <c r="O2117" s="46" t="s">
        <v>74</v>
      </c>
      <c r="P2117" s="46">
        <v>0</v>
      </c>
      <c r="Q2117" s="46" t="s">
        <v>74</v>
      </c>
      <c r="R2117" s="46">
        <v>0</v>
      </c>
      <c r="S2117" s="46" t="s">
        <v>74</v>
      </c>
      <c r="T2117" s="46">
        <v>0</v>
      </c>
      <c r="U2117" s="46" t="s">
        <v>74</v>
      </c>
      <c r="V2117" s="46">
        <v>0</v>
      </c>
      <c r="W2117" s="46" t="s">
        <v>74</v>
      </c>
      <c r="X2117" s="46">
        <v>0</v>
      </c>
      <c r="Y2117" s="46" t="s">
        <v>74</v>
      </c>
      <c r="Z2117" s="46">
        <v>0</v>
      </c>
      <c r="AA2117" s="46" t="s">
        <v>74</v>
      </c>
      <c r="AB2117" s="46">
        <v>0</v>
      </c>
      <c r="AC2117" s="46" t="s">
        <v>74</v>
      </c>
      <c r="AD2117" s="46">
        <v>0</v>
      </c>
      <c r="AE2117" s="46" t="s">
        <v>74</v>
      </c>
      <c r="AF2117" s="46">
        <v>0</v>
      </c>
      <c r="AG2117" s="46" t="s">
        <v>74</v>
      </c>
      <c r="AH2117" s="46">
        <v>0</v>
      </c>
      <c r="AI2117" s="46" t="s">
        <v>74</v>
      </c>
      <c r="AJ2117" s="46">
        <v>0</v>
      </c>
      <c r="AK2117" s="46" t="s">
        <v>74</v>
      </c>
      <c r="AL2117" s="46">
        <v>0</v>
      </c>
      <c r="AM2117" s="46" t="s">
        <v>74</v>
      </c>
      <c r="AN2117" s="50"/>
      <c r="AO2117" s="46"/>
      <c r="AP2117" s="46"/>
      <c r="AQ2117" s="46"/>
      <c r="AR2117" s="46"/>
      <c r="AS2117" s="46"/>
      <c r="AT2117" s="46"/>
      <c r="AU2117" s="46"/>
      <c r="AV2117" s="46"/>
      <c r="AW2117" s="46"/>
      <c r="AX2117" s="46"/>
      <c r="AY2117" s="46"/>
      <c r="AZ2117" s="46"/>
      <c r="BA2117" s="46"/>
      <c r="BB2117" s="46"/>
      <c r="BC2117" s="46"/>
      <c r="BD2117" s="46"/>
      <c r="BE2117" s="46"/>
      <c r="BF2117" s="46"/>
      <c r="BG2117" s="46"/>
      <c r="BH2117" s="46"/>
      <c r="BI2117" s="46"/>
      <c r="BJ2117" s="46"/>
      <c r="BK2117" s="46"/>
      <c r="BL2117" s="46"/>
      <c r="BM2117" s="46"/>
      <c r="BN2117" s="46"/>
      <c r="BO2117" s="46"/>
      <c r="BP2117" s="46"/>
      <c r="BQ2117" s="46"/>
      <c r="BR2117" s="46"/>
      <c r="BS2117" s="46"/>
      <c r="BT2117" s="46"/>
      <c r="BU2117" s="46"/>
      <c r="BV2117" s="46"/>
      <c r="BW2117" s="46"/>
      <c r="BX2117" s="46"/>
      <c r="BY2117" s="46"/>
      <c r="BZ2117" s="46"/>
      <c r="CA2117" s="46"/>
      <c r="CB2117" s="46"/>
      <c r="CC2117" s="46"/>
    </row>
    <row r="2118" spans="7:81" x14ac:dyDescent="0.25">
      <c r="G2118" t="s">
        <v>135</v>
      </c>
      <c r="H2118" s="40">
        <v>42294</v>
      </c>
      <c r="I2118" s="46">
        <v>0</v>
      </c>
      <c r="J2118" s="46">
        <v>0</v>
      </c>
      <c r="K2118" s="46" t="s">
        <v>74</v>
      </c>
      <c r="L2118" s="46">
        <v>0</v>
      </c>
      <c r="M2118" s="46" t="s">
        <v>74</v>
      </c>
      <c r="N2118" s="46">
        <v>0</v>
      </c>
      <c r="O2118" s="46" t="s">
        <v>74</v>
      </c>
      <c r="P2118" s="46">
        <v>0</v>
      </c>
      <c r="Q2118" s="46" t="s">
        <v>74</v>
      </c>
      <c r="R2118" s="46">
        <v>0</v>
      </c>
      <c r="S2118" s="46" t="s">
        <v>74</v>
      </c>
      <c r="T2118" s="46">
        <v>0</v>
      </c>
      <c r="U2118" s="46" t="s">
        <v>74</v>
      </c>
      <c r="V2118" s="46">
        <v>0</v>
      </c>
      <c r="W2118" s="46" t="s">
        <v>74</v>
      </c>
      <c r="X2118" s="46">
        <v>0</v>
      </c>
      <c r="Y2118" s="46" t="s">
        <v>74</v>
      </c>
      <c r="Z2118" s="46">
        <v>0</v>
      </c>
      <c r="AA2118" s="46" t="s">
        <v>74</v>
      </c>
      <c r="AB2118" s="46">
        <v>0</v>
      </c>
      <c r="AC2118" s="46" t="s">
        <v>74</v>
      </c>
      <c r="AD2118" s="46">
        <v>0</v>
      </c>
      <c r="AE2118" s="46" t="s">
        <v>74</v>
      </c>
      <c r="AF2118" s="46">
        <v>0</v>
      </c>
      <c r="AG2118" s="46" t="s">
        <v>74</v>
      </c>
      <c r="AH2118" s="46">
        <v>0</v>
      </c>
      <c r="AI2118" s="46" t="s">
        <v>74</v>
      </c>
      <c r="AJ2118" s="46">
        <v>0</v>
      </c>
      <c r="AK2118" s="46" t="s">
        <v>74</v>
      </c>
      <c r="AL2118" s="46">
        <v>0</v>
      </c>
      <c r="AM2118" s="46" t="s">
        <v>74</v>
      </c>
      <c r="AN2118" s="50"/>
      <c r="AO2118" s="46"/>
      <c r="AP2118" s="46"/>
      <c r="AQ2118" s="46"/>
      <c r="AR2118" s="46"/>
      <c r="AS2118" s="46"/>
      <c r="AT2118" s="46"/>
      <c r="AU2118" s="46"/>
      <c r="AV2118" s="46"/>
      <c r="AW2118" s="46"/>
      <c r="AX2118" s="46"/>
      <c r="AY2118" s="46"/>
      <c r="AZ2118" s="46"/>
      <c r="BA2118" s="46"/>
      <c r="BB2118" s="46"/>
      <c r="BC2118" s="46"/>
      <c r="BD2118" s="46"/>
      <c r="BE2118" s="46"/>
      <c r="BF2118" s="46"/>
      <c r="BG2118" s="46"/>
      <c r="BH2118" s="46"/>
      <c r="BI2118" s="46"/>
      <c r="BJ2118" s="46"/>
      <c r="BK2118" s="46"/>
      <c r="BL2118" s="46"/>
      <c r="BM2118" s="46"/>
      <c r="BN2118" s="46"/>
      <c r="BO2118" s="46"/>
      <c r="BP2118" s="46"/>
      <c r="BQ2118" s="46"/>
      <c r="BR2118" s="46"/>
      <c r="BS2118" s="46"/>
      <c r="BT2118" s="46"/>
      <c r="BU2118" s="46"/>
      <c r="BV2118" s="46"/>
      <c r="BW2118" s="46"/>
      <c r="BX2118" s="46"/>
      <c r="BY2118" s="46"/>
      <c r="BZ2118" s="46"/>
      <c r="CA2118" s="46"/>
      <c r="CB2118" s="46"/>
      <c r="CC2118" s="46"/>
    </row>
    <row r="2119" spans="7:81" x14ac:dyDescent="0.25">
      <c r="G2119" t="s">
        <v>135</v>
      </c>
      <c r="H2119" s="40">
        <v>42295</v>
      </c>
      <c r="I2119" s="46">
        <v>0</v>
      </c>
      <c r="J2119" s="46">
        <v>0</v>
      </c>
      <c r="K2119" s="46" t="s">
        <v>74</v>
      </c>
      <c r="L2119" s="46">
        <v>0</v>
      </c>
      <c r="M2119" s="46" t="s">
        <v>74</v>
      </c>
      <c r="N2119" s="46">
        <v>0</v>
      </c>
      <c r="O2119" s="46" t="s">
        <v>74</v>
      </c>
      <c r="P2119" s="46">
        <v>0</v>
      </c>
      <c r="Q2119" s="46" t="s">
        <v>74</v>
      </c>
      <c r="R2119" s="46">
        <v>0</v>
      </c>
      <c r="S2119" s="46" t="s">
        <v>74</v>
      </c>
      <c r="T2119" s="46">
        <v>0</v>
      </c>
      <c r="U2119" s="46" t="s">
        <v>74</v>
      </c>
      <c r="V2119" s="46">
        <v>0</v>
      </c>
      <c r="W2119" s="46" t="s">
        <v>74</v>
      </c>
      <c r="X2119" s="46">
        <v>0</v>
      </c>
      <c r="Y2119" s="46" t="s">
        <v>74</v>
      </c>
      <c r="Z2119" s="46">
        <v>0</v>
      </c>
      <c r="AA2119" s="46" t="s">
        <v>74</v>
      </c>
      <c r="AB2119" s="46">
        <v>0</v>
      </c>
      <c r="AC2119" s="46" t="s">
        <v>74</v>
      </c>
      <c r="AD2119" s="46">
        <v>0</v>
      </c>
      <c r="AE2119" s="46" t="s">
        <v>74</v>
      </c>
      <c r="AF2119" s="46">
        <v>0</v>
      </c>
      <c r="AG2119" s="46" t="s">
        <v>74</v>
      </c>
      <c r="AH2119" s="46">
        <v>0</v>
      </c>
      <c r="AI2119" s="46" t="s">
        <v>74</v>
      </c>
      <c r="AJ2119" s="46">
        <v>0</v>
      </c>
      <c r="AK2119" s="46" t="s">
        <v>74</v>
      </c>
      <c r="AL2119" s="46">
        <v>0</v>
      </c>
      <c r="AM2119" s="46" t="s">
        <v>74</v>
      </c>
      <c r="AN2119" s="50"/>
      <c r="AO2119" s="46"/>
      <c r="AP2119" s="46"/>
      <c r="AQ2119" s="46"/>
      <c r="AR2119" s="46"/>
      <c r="AS2119" s="46"/>
      <c r="AT2119" s="46"/>
      <c r="AU2119" s="46"/>
      <c r="AV2119" s="46"/>
      <c r="AW2119" s="46"/>
      <c r="AX2119" s="46"/>
      <c r="AY2119" s="46"/>
      <c r="AZ2119" s="46"/>
      <c r="BA2119" s="46"/>
      <c r="BB2119" s="46"/>
      <c r="BC2119" s="46"/>
      <c r="BD2119" s="46"/>
      <c r="BE2119" s="46"/>
      <c r="BF2119" s="46"/>
      <c r="BG2119" s="46"/>
      <c r="BH2119" s="46"/>
      <c r="BI2119" s="46"/>
      <c r="BJ2119" s="46"/>
      <c r="BK2119" s="46"/>
      <c r="BL2119" s="46"/>
      <c r="BM2119" s="46"/>
      <c r="BN2119" s="46"/>
      <c r="BO2119" s="46"/>
      <c r="BP2119" s="46"/>
      <c r="BQ2119" s="46"/>
      <c r="BR2119" s="46"/>
      <c r="BS2119" s="46"/>
      <c r="BT2119" s="46"/>
      <c r="BU2119" s="46"/>
      <c r="BV2119" s="46"/>
      <c r="BW2119" s="46"/>
      <c r="BX2119" s="46"/>
      <c r="BY2119" s="46"/>
      <c r="BZ2119" s="46"/>
      <c r="CA2119" s="46"/>
      <c r="CB2119" s="46"/>
      <c r="CC2119" s="46"/>
    </row>
    <row r="2120" spans="7:81" x14ac:dyDescent="0.25">
      <c r="G2120" t="s">
        <v>135</v>
      </c>
      <c r="H2120" s="40">
        <v>42296</v>
      </c>
      <c r="I2120" s="46">
        <v>0.5</v>
      </c>
      <c r="J2120" s="46">
        <v>0</v>
      </c>
      <c r="K2120" s="46" t="s">
        <v>74</v>
      </c>
      <c r="L2120" s="46">
        <v>0</v>
      </c>
      <c r="M2120" s="46" t="s">
        <v>74</v>
      </c>
      <c r="N2120" s="46">
        <v>0</v>
      </c>
      <c r="O2120" s="46" t="s">
        <v>74</v>
      </c>
      <c r="P2120" s="46">
        <v>0</v>
      </c>
      <c r="Q2120" s="46" t="s">
        <v>74</v>
      </c>
      <c r="R2120" s="46">
        <v>0</v>
      </c>
      <c r="S2120" s="46" t="s">
        <v>74</v>
      </c>
      <c r="T2120" s="46">
        <v>0</v>
      </c>
      <c r="U2120" s="46" t="s">
        <v>74</v>
      </c>
      <c r="V2120" s="46">
        <v>0</v>
      </c>
      <c r="W2120" s="46" t="s">
        <v>74</v>
      </c>
      <c r="X2120" s="46">
        <v>0</v>
      </c>
      <c r="Y2120" s="46" t="s">
        <v>74</v>
      </c>
      <c r="Z2120" s="46">
        <v>0</v>
      </c>
      <c r="AA2120" s="46" t="s">
        <v>74</v>
      </c>
      <c r="AB2120" s="46">
        <v>0</v>
      </c>
      <c r="AC2120" s="46" t="s">
        <v>74</v>
      </c>
      <c r="AD2120" s="46">
        <v>0</v>
      </c>
      <c r="AE2120" s="46" t="s">
        <v>74</v>
      </c>
      <c r="AF2120" s="46">
        <v>0</v>
      </c>
      <c r="AG2120" s="46" t="s">
        <v>74</v>
      </c>
      <c r="AH2120" s="46">
        <v>0</v>
      </c>
      <c r="AI2120" s="46" t="s">
        <v>74</v>
      </c>
      <c r="AJ2120" s="46">
        <v>0</v>
      </c>
      <c r="AK2120" s="46" t="s">
        <v>74</v>
      </c>
      <c r="AL2120" s="46">
        <v>0</v>
      </c>
      <c r="AM2120" s="46" t="s">
        <v>74</v>
      </c>
      <c r="AN2120" s="50"/>
      <c r="AO2120" s="46"/>
      <c r="AP2120" s="46"/>
      <c r="AQ2120" s="46"/>
      <c r="AR2120" s="46"/>
      <c r="AS2120" s="46"/>
      <c r="AT2120" s="46"/>
      <c r="AU2120" s="46"/>
      <c r="AV2120" s="46"/>
      <c r="AW2120" s="46"/>
      <c r="AX2120" s="46"/>
      <c r="AY2120" s="46"/>
      <c r="AZ2120" s="46"/>
      <c r="BA2120" s="46"/>
      <c r="BB2120" s="46"/>
      <c r="BC2120" s="46"/>
      <c r="BD2120" s="46"/>
      <c r="BE2120" s="46"/>
      <c r="BF2120" s="46"/>
      <c r="BG2120" s="46"/>
      <c r="BH2120" s="46"/>
      <c r="BI2120" s="46"/>
      <c r="BJ2120" s="46"/>
      <c r="BK2120" s="46"/>
      <c r="BL2120" s="46"/>
      <c r="BM2120" s="46"/>
      <c r="BN2120" s="46"/>
      <c r="BO2120" s="46"/>
      <c r="BP2120" s="46"/>
      <c r="BQ2120" s="46"/>
      <c r="BR2120" s="46"/>
      <c r="BS2120" s="46"/>
      <c r="BT2120" s="46"/>
      <c r="BU2120" s="46"/>
      <c r="BV2120" s="46"/>
      <c r="BW2120" s="46"/>
      <c r="BX2120" s="46"/>
      <c r="BY2120" s="46"/>
      <c r="BZ2120" s="46"/>
      <c r="CA2120" s="46"/>
      <c r="CB2120" s="46"/>
      <c r="CC2120" s="46"/>
    </row>
    <row r="2121" spans="7:81" x14ac:dyDescent="0.25">
      <c r="G2121" t="s">
        <v>135</v>
      </c>
      <c r="H2121" s="40">
        <v>42297</v>
      </c>
      <c r="I2121" s="46">
        <v>0</v>
      </c>
      <c r="J2121" s="46">
        <v>0</v>
      </c>
      <c r="K2121" s="46" t="s">
        <v>74</v>
      </c>
      <c r="L2121" s="46">
        <v>0</v>
      </c>
      <c r="M2121" s="46" t="s">
        <v>74</v>
      </c>
      <c r="N2121" s="46">
        <v>0</v>
      </c>
      <c r="O2121" s="46" t="s">
        <v>74</v>
      </c>
      <c r="P2121" s="46">
        <v>0</v>
      </c>
      <c r="Q2121" s="46" t="s">
        <v>74</v>
      </c>
      <c r="R2121" s="46">
        <v>0</v>
      </c>
      <c r="S2121" s="46" t="s">
        <v>74</v>
      </c>
      <c r="T2121" s="46">
        <v>0</v>
      </c>
      <c r="U2121" s="46" t="s">
        <v>74</v>
      </c>
      <c r="V2121" s="46">
        <v>0</v>
      </c>
      <c r="W2121" s="46" t="s">
        <v>74</v>
      </c>
      <c r="X2121" s="46">
        <v>0</v>
      </c>
      <c r="Y2121" s="46" t="s">
        <v>74</v>
      </c>
      <c r="Z2121" s="46">
        <v>39.75046218896231</v>
      </c>
      <c r="AA2121" s="46" t="s">
        <v>74</v>
      </c>
      <c r="AB2121" s="46">
        <v>0</v>
      </c>
      <c r="AC2121" s="46" t="s">
        <v>74</v>
      </c>
      <c r="AD2121" s="46">
        <v>0</v>
      </c>
      <c r="AE2121" s="46" t="s">
        <v>74</v>
      </c>
      <c r="AF2121" s="46">
        <v>0</v>
      </c>
      <c r="AG2121" s="46" t="s">
        <v>74</v>
      </c>
      <c r="AH2121" s="46">
        <v>0</v>
      </c>
      <c r="AI2121" s="46" t="s">
        <v>74</v>
      </c>
      <c r="AJ2121" s="46">
        <v>0</v>
      </c>
      <c r="AK2121" s="46" t="s">
        <v>74</v>
      </c>
      <c r="AL2121" s="46">
        <v>0</v>
      </c>
      <c r="AM2121" s="46" t="s">
        <v>74</v>
      </c>
      <c r="AN2121" s="50"/>
      <c r="AO2121" s="46"/>
      <c r="AP2121" s="46"/>
      <c r="AQ2121" s="46"/>
      <c r="AR2121" s="46"/>
      <c r="AS2121" s="46"/>
      <c r="AT2121" s="46"/>
      <c r="AU2121" s="46"/>
      <c r="AV2121" s="46"/>
      <c r="AW2121" s="46"/>
      <c r="AX2121" s="46"/>
      <c r="AY2121" s="46"/>
      <c r="AZ2121" s="46"/>
      <c r="BA2121" s="46"/>
      <c r="BB2121" s="46"/>
      <c r="BC2121" s="46"/>
      <c r="BD2121" s="46"/>
      <c r="BE2121" s="46"/>
      <c r="BF2121" s="46"/>
      <c r="BG2121" s="46"/>
      <c r="BH2121" s="46"/>
      <c r="BI2121" s="46"/>
      <c r="BJ2121" s="46"/>
      <c r="BK2121" s="46"/>
      <c r="BL2121" s="46"/>
      <c r="BM2121" s="46"/>
      <c r="BN2121" s="46"/>
      <c r="BO2121" s="46"/>
      <c r="BP2121" s="46"/>
      <c r="BQ2121" s="46"/>
      <c r="BR2121" s="46"/>
      <c r="BS2121" s="46"/>
      <c r="BT2121" s="46"/>
      <c r="BU2121" s="46"/>
      <c r="BV2121" s="46"/>
      <c r="BW2121" s="46"/>
      <c r="BX2121" s="46"/>
      <c r="BY2121" s="46"/>
      <c r="BZ2121" s="46"/>
      <c r="CA2121" s="46"/>
      <c r="CB2121" s="46"/>
      <c r="CC2121" s="46"/>
    </row>
    <row r="2122" spans="7:81" x14ac:dyDescent="0.25">
      <c r="G2122" t="s">
        <v>135</v>
      </c>
      <c r="H2122" s="40">
        <v>42298</v>
      </c>
      <c r="I2122" s="46">
        <v>0</v>
      </c>
      <c r="J2122" s="46">
        <v>0</v>
      </c>
      <c r="K2122" s="46">
        <v>0.55000000000000004</v>
      </c>
      <c r="L2122" s="46">
        <v>0</v>
      </c>
      <c r="M2122" s="46">
        <v>0</v>
      </c>
      <c r="N2122" s="46">
        <v>0</v>
      </c>
      <c r="O2122" s="46">
        <v>0</v>
      </c>
      <c r="P2122" s="46">
        <v>0</v>
      </c>
      <c r="Q2122" s="46">
        <v>0</v>
      </c>
      <c r="R2122" s="46">
        <v>0</v>
      </c>
      <c r="S2122" s="46">
        <v>1.5999999999999999</v>
      </c>
      <c r="T2122" s="46">
        <v>0</v>
      </c>
      <c r="U2122" s="46">
        <v>0</v>
      </c>
      <c r="V2122" s="46">
        <v>0</v>
      </c>
      <c r="W2122" s="46">
        <v>0</v>
      </c>
      <c r="X2122" s="46">
        <v>0</v>
      </c>
      <c r="Y2122" s="46">
        <v>0.19333333333333336</v>
      </c>
      <c r="Z2122" s="46">
        <v>0</v>
      </c>
      <c r="AA2122" s="46" t="s">
        <v>74</v>
      </c>
      <c r="AB2122" s="46">
        <v>0</v>
      </c>
      <c r="AC2122" s="46" t="s">
        <v>74</v>
      </c>
      <c r="AD2122" s="46">
        <v>0</v>
      </c>
      <c r="AE2122" s="46" t="s">
        <v>74</v>
      </c>
      <c r="AF2122" s="46">
        <v>0</v>
      </c>
      <c r="AG2122" s="46" t="s">
        <v>74</v>
      </c>
      <c r="AH2122" s="46">
        <v>0</v>
      </c>
      <c r="AI2122" s="46" t="s">
        <v>74</v>
      </c>
      <c r="AJ2122" s="46">
        <v>0</v>
      </c>
      <c r="AK2122" s="46" t="s">
        <v>74</v>
      </c>
      <c r="AL2122" s="46">
        <v>0</v>
      </c>
      <c r="AM2122" s="46" t="s">
        <v>74</v>
      </c>
      <c r="AN2122" s="50"/>
      <c r="AO2122" s="46">
        <v>0.3</v>
      </c>
      <c r="AP2122" s="46">
        <v>0.8</v>
      </c>
      <c r="AQ2122" s="46">
        <v>0</v>
      </c>
      <c r="AR2122" s="46">
        <v>0</v>
      </c>
      <c r="AS2122" s="46">
        <v>0</v>
      </c>
      <c r="AT2122" s="46">
        <v>0</v>
      </c>
      <c r="AU2122" s="46">
        <v>0</v>
      </c>
      <c r="AV2122" s="46">
        <v>0</v>
      </c>
      <c r="AW2122" s="46">
        <v>1.3</v>
      </c>
      <c r="AX2122" s="46">
        <v>1.7</v>
      </c>
      <c r="AY2122" s="46">
        <v>1.8</v>
      </c>
      <c r="AZ2122" s="46">
        <v>0</v>
      </c>
      <c r="BA2122" s="46">
        <v>0</v>
      </c>
      <c r="BB2122" s="46">
        <v>0</v>
      </c>
      <c r="BC2122" s="46">
        <v>0</v>
      </c>
      <c r="BD2122" s="46">
        <v>0</v>
      </c>
      <c r="BE2122" s="46">
        <v>0</v>
      </c>
      <c r="BF2122" s="46">
        <v>0.1</v>
      </c>
      <c r="BG2122" s="46">
        <v>0.08</v>
      </c>
      <c r="BH2122" s="46">
        <v>0.4</v>
      </c>
      <c r="BI2122" s="46"/>
      <c r="BJ2122" s="46"/>
      <c r="BK2122" s="46"/>
      <c r="BL2122" s="46"/>
      <c r="BM2122" s="46"/>
      <c r="BN2122" s="46"/>
      <c r="BO2122" s="46"/>
      <c r="BP2122" s="46"/>
      <c r="BQ2122" s="46"/>
      <c r="BR2122" s="46"/>
      <c r="BS2122" s="46"/>
      <c r="BT2122" s="46"/>
      <c r="BU2122" s="46"/>
      <c r="BV2122" s="46"/>
      <c r="BW2122" s="46"/>
      <c r="BX2122" s="46"/>
      <c r="BY2122" s="46"/>
      <c r="BZ2122" s="46"/>
      <c r="CA2122" s="46"/>
      <c r="CB2122" s="46"/>
      <c r="CC2122" s="46"/>
    </row>
    <row r="2123" spans="7:81" x14ac:dyDescent="0.25">
      <c r="G2123" t="s">
        <v>135</v>
      </c>
      <c r="H2123" s="40">
        <v>42299</v>
      </c>
      <c r="I2123" s="46">
        <v>1</v>
      </c>
      <c r="J2123" s="46">
        <v>0</v>
      </c>
      <c r="K2123" s="46" t="s">
        <v>74</v>
      </c>
      <c r="L2123" s="46">
        <v>0</v>
      </c>
      <c r="M2123" s="46" t="s">
        <v>74</v>
      </c>
      <c r="N2123" s="46">
        <v>0</v>
      </c>
      <c r="O2123" s="46" t="s">
        <v>74</v>
      </c>
      <c r="P2123" s="46">
        <v>0</v>
      </c>
      <c r="Q2123" s="46" t="s">
        <v>74</v>
      </c>
      <c r="R2123" s="46">
        <v>0</v>
      </c>
      <c r="S2123" s="46" t="s">
        <v>74</v>
      </c>
      <c r="T2123" s="46">
        <v>0</v>
      </c>
      <c r="U2123" s="46" t="s">
        <v>74</v>
      </c>
      <c r="V2123" s="46">
        <v>0</v>
      </c>
      <c r="W2123" s="46" t="s">
        <v>74</v>
      </c>
      <c r="X2123" s="46">
        <v>0</v>
      </c>
      <c r="Y2123" s="46" t="s">
        <v>74</v>
      </c>
      <c r="Z2123" s="46">
        <v>0</v>
      </c>
      <c r="AA2123" s="46" t="s">
        <v>74</v>
      </c>
      <c r="AB2123" s="46">
        <v>0</v>
      </c>
      <c r="AC2123" s="46" t="s">
        <v>74</v>
      </c>
      <c r="AD2123" s="46">
        <v>0</v>
      </c>
      <c r="AE2123" s="46" t="s">
        <v>74</v>
      </c>
      <c r="AF2123" s="46">
        <v>0</v>
      </c>
      <c r="AG2123" s="46" t="s">
        <v>74</v>
      </c>
      <c r="AH2123" s="46">
        <v>0</v>
      </c>
      <c r="AI2123" s="46" t="s">
        <v>74</v>
      </c>
      <c r="AJ2123" s="46">
        <v>0</v>
      </c>
      <c r="AK2123" s="46" t="s">
        <v>74</v>
      </c>
      <c r="AL2123" s="46">
        <v>0</v>
      </c>
      <c r="AM2123" s="46" t="s">
        <v>74</v>
      </c>
      <c r="AN2123" s="50"/>
      <c r="AO2123" s="46"/>
      <c r="AP2123" s="46"/>
      <c r="AQ2123" s="46"/>
      <c r="AR2123" s="46"/>
      <c r="AS2123" s="46"/>
      <c r="AT2123" s="46"/>
      <c r="AU2123" s="46"/>
      <c r="AV2123" s="46"/>
      <c r="AW2123" s="46"/>
      <c r="AX2123" s="46"/>
      <c r="AY2123" s="46"/>
      <c r="AZ2123" s="46"/>
      <c r="BA2123" s="46"/>
      <c r="BB2123" s="46"/>
      <c r="BC2123" s="46"/>
      <c r="BD2123" s="46"/>
      <c r="BE2123" s="46"/>
      <c r="BF2123" s="46"/>
      <c r="BG2123" s="46"/>
      <c r="BH2123" s="46"/>
      <c r="BI2123" s="46"/>
      <c r="BJ2123" s="46"/>
      <c r="BK2123" s="46"/>
      <c r="BL2123" s="46"/>
      <c r="BM2123" s="46"/>
      <c r="BN2123" s="46"/>
      <c r="BO2123" s="46"/>
      <c r="BP2123" s="46"/>
      <c r="BQ2123" s="46"/>
      <c r="BR2123" s="46"/>
      <c r="BS2123" s="46"/>
      <c r="BT2123" s="46"/>
      <c r="BU2123" s="46"/>
      <c r="BV2123" s="46"/>
      <c r="BW2123" s="46"/>
      <c r="BX2123" s="46"/>
      <c r="BY2123" s="46"/>
      <c r="BZ2123" s="46"/>
      <c r="CA2123" s="46"/>
      <c r="CB2123" s="46"/>
      <c r="CC2123" s="46"/>
    </row>
    <row r="2124" spans="7:81" x14ac:dyDescent="0.25">
      <c r="G2124" t="s">
        <v>135</v>
      </c>
      <c r="H2124" s="40">
        <v>42300</v>
      </c>
      <c r="I2124" s="46">
        <v>7.5</v>
      </c>
      <c r="J2124" s="46">
        <v>0</v>
      </c>
      <c r="K2124" s="46" t="s">
        <v>74</v>
      </c>
      <c r="L2124" s="46">
        <v>0</v>
      </c>
      <c r="M2124" s="46" t="s">
        <v>74</v>
      </c>
      <c r="N2124" s="46">
        <v>0</v>
      </c>
      <c r="O2124" s="46" t="s">
        <v>74</v>
      </c>
      <c r="P2124" s="46">
        <v>0</v>
      </c>
      <c r="Q2124" s="46" t="s">
        <v>74</v>
      </c>
      <c r="R2124" s="46">
        <v>0</v>
      </c>
      <c r="S2124" s="46" t="s">
        <v>74</v>
      </c>
      <c r="T2124" s="46">
        <v>0</v>
      </c>
      <c r="U2124" s="46" t="s">
        <v>74</v>
      </c>
      <c r="V2124" s="46">
        <v>0</v>
      </c>
      <c r="W2124" s="46" t="s">
        <v>74</v>
      </c>
      <c r="X2124" s="46">
        <v>0</v>
      </c>
      <c r="Y2124" s="46" t="s">
        <v>74</v>
      </c>
      <c r="Z2124" s="46">
        <v>0</v>
      </c>
      <c r="AA2124" s="46" t="s">
        <v>74</v>
      </c>
      <c r="AB2124" s="46">
        <v>0</v>
      </c>
      <c r="AC2124" s="46" t="s">
        <v>74</v>
      </c>
      <c r="AD2124" s="46">
        <v>0</v>
      </c>
      <c r="AE2124" s="46" t="s">
        <v>74</v>
      </c>
      <c r="AF2124" s="46">
        <v>0</v>
      </c>
      <c r="AG2124" s="46" t="s">
        <v>74</v>
      </c>
      <c r="AH2124" s="46">
        <v>0</v>
      </c>
      <c r="AI2124" s="46" t="s">
        <v>74</v>
      </c>
      <c r="AJ2124" s="46">
        <v>0</v>
      </c>
      <c r="AK2124" s="46" t="s">
        <v>74</v>
      </c>
      <c r="AL2124" s="46">
        <v>0</v>
      </c>
      <c r="AM2124" s="46" t="s">
        <v>74</v>
      </c>
      <c r="AN2124" s="50"/>
      <c r="AO2124" s="46"/>
      <c r="AP2124" s="46"/>
      <c r="AQ2124" s="46"/>
      <c r="AR2124" s="46"/>
      <c r="AS2124" s="46"/>
      <c r="AT2124" s="46"/>
      <c r="AU2124" s="46"/>
      <c r="AV2124" s="46"/>
      <c r="AW2124" s="46"/>
      <c r="AX2124" s="46"/>
      <c r="AY2124" s="46"/>
      <c r="AZ2124" s="46"/>
      <c r="BA2124" s="46"/>
      <c r="BB2124" s="46"/>
      <c r="BC2124" s="46"/>
      <c r="BD2124" s="46"/>
      <c r="BE2124" s="46"/>
      <c r="BF2124" s="46"/>
      <c r="BG2124" s="46"/>
      <c r="BH2124" s="46"/>
      <c r="BI2124" s="46"/>
      <c r="BJ2124" s="46"/>
      <c r="BK2124" s="46"/>
      <c r="BL2124" s="46"/>
      <c r="BM2124" s="46"/>
      <c r="BN2124" s="46"/>
      <c r="BO2124" s="46"/>
      <c r="BP2124" s="46"/>
      <c r="BQ2124" s="46"/>
      <c r="BR2124" s="46"/>
      <c r="BS2124" s="46"/>
      <c r="BT2124" s="46"/>
      <c r="BU2124" s="46"/>
      <c r="BV2124" s="46"/>
      <c r="BW2124" s="46"/>
      <c r="BX2124" s="46"/>
      <c r="BY2124" s="46"/>
      <c r="BZ2124" s="46"/>
      <c r="CA2124" s="46"/>
      <c r="CB2124" s="46"/>
      <c r="CC2124" s="46"/>
    </row>
    <row r="2125" spans="7:81" x14ac:dyDescent="0.25">
      <c r="G2125" t="s">
        <v>135</v>
      </c>
      <c r="H2125" s="40">
        <v>42301</v>
      </c>
      <c r="I2125" s="46">
        <v>12</v>
      </c>
      <c r="J2125" s="46">
        <v>0</v>
      </c>
      <c r="K2125" s="46" t="s">
        <v>74</v>
      </c>
      <c r="L2125" s="46">
        <v>0</v>
      </c>
      <c r="M2125" s="46" t="s">
        <v>74</v>
      </c>
      <c r="N2125" s="46">
        <v>0</v>
      </c>
      <c r="O2125" s="46" t="s">
        <v>74</v>
      </c>
      <c r="P2125" s="46">
        <v>0</v>
      </c>
      <c r="Q2125" s="46" t="s">
        <v>74</v>
      </c>
      <c r="R2125" s="46">
        <v>0</v>
      </c>
      <c r="S2125" s="46" t="s">
        <v>74</v>
      </c>
      <c r="T2125" s="46">
        <v>0</v>
      </c>
      <c r="U2125" s="46" t="s">
        <v>74</v>
      </c>
      <c r="V2125" s="46">
        <v>0</v>
      </c>
      <c r="W2125" s="46" t="s">
        <v>74</v>
      </c>
      <c r="X2125" s="46">
        <v>0</v>
      </c>
      <c r="Y2125" s="46" t="s">
        <v>74</v>
      </c>
      <c r="Z2125" s="46">
        <v>0</v>
      </c>
      <c r="AA2125" s="46" t="s">
        <v>74</v>
      </c>
      <c r="AB2125" s="46">
        <v>0</v>
      </c>
      <c r="AC2125" s="46" t="s">
        <v>74</v>
      </c>
      <c r="AD2125" s="46">
        <v>0</v>
      </c>
      <c r="AE2125" s="46" t="s">
        <v>74</v>
      </c>
      <c r="AF2125" s="46">
        <v>0</v>
      </c>
      <c r="AG2125" s="46" t="s">
        <v>74</v>
      </c>
      <c r="AH2125" s="46">
        <v>0</v>
      </c>
      <c r="AI2125" s="46" t="s">
        <v>74</v>
      </c>
      <c r="AJ2125" s="46">
        <v>0</v>
      </c>
      <c r="AK2125" s="46" t="s">
        <v>74</v>
      </c>
      <c r="AL2125" s="46">
        <v>0</v>
      </c>
      <c r="AM2125" s="46" t="s">
        <v>74</v>
      </c>
      <c r="AN2125" s="50"/>
      <c r="AO2125" s="46"/>
      <c r="AP2125" s="46"/>
      <c r="AQ2125" s="46"/>
      <c r="AR2125" s="46"/>
      <c r="AS2125" s="46"/>
      <c r="AT2125" s="46"/>
      <c r="AU2125" s="46"/>
      <c r="AV2125" s="46"/>
      <c r="AW2125" s="46"/>
      <c r="AX2125" s="46"/>
      <c r="AY2125" s="46"/>
      <c r="AZ2125" s="46"/>
      <c r="BA2125" s="46"/>
      <c r="BB2125" s="46"/>
      <c r="BC2125" s="46"/>
      <c r="BD2125" s="46"/>
      <c r="BE2125" s="46"/>
      <c r="BF2125" s="46"/>
      <c r="BG2125" s="46"/>
      <c r="BH2125" s="46"/>
      <c r="BI2125" s="46"/>
      <c r="BJ2125" s="46"/>
      <c r="BK2125" s="46"/>
      <c r="BL2125" s="46"/>
      <c r="BM2125" s="46"/>
      <c r="BN2125" s="46"/>
      <c r="BO2125" s="46"/>
      <c r="BP2125" s="46"/>
      <c r="BQ2125" s="46"/>
      <c r="BR2125" s="46"/>
      <c r="BS2125" s="46"/>
      <c r="BT2125" s="46"/>
      <c r="BU2125" s="46"/>
      <c r="BV2125" s="46"/>
      <c r="BW2125" s="46"/>
      <c r="BX2125" s="46"/>
      <c r="BY2125" s="46"/>
      <c r="BZ2125" s="46"/>
      <c r="CA2125" s="46"/>
      <c r="CB2125" s="46"/>
      <c r="CC2125" s="46"/>
    </row>
    <row r="2126" spans="7:81" x14ac:dyDescent="0.25">
      <c r="G2126" t="s">
        <v>135</v>
      </c>
      <c r="H2126" s="40">
        <v>42302</v>
      </c>
      <c r="I2126" s="46">
        <v>0</v>
      </c>
      <c r="J2126" s="46">
        <v>0</v>
      </c>
      <c r="K2126" s="46" t="s">
        <v>74</v>
      </c>
      <c r="L2126" s="46">
        <v>0</v>
      </c>
      <c r="M2126" s="46" t="s">
        <v>74</v>
      </c>
      <c r="N2126" s="46">
        <v>0</v>
      </c>
      <c r="O2126" s="46" t="s">
        <v>74</v>
      </c>
      <c r="P2126" s="46">
        <v>0</v>
      </c>
      <c r="Q2126" s="46" t="s">
        <v>74</v>
      </c>
      <c r="R2126" s="46">
        <v>0</v>
      </c>
      <c r="S2126" s="46" t="s">
        <v>74</v>
      </c>
      <c r="T2126" s="46">
        <v>0</v>
      </c>
      <c r="U2126" s="46" t="s">
        <v>74</v>
      </c>
      <c r="V2126" s="46">
        <v>0</v>
      </c>
      <c r="W2126" s="46" t="s">
        <v>74</v>
      </c>
      <c r="X2126" s="46">
        <v>0</v>
      </c>
      <c r="Y2126" s="46" t="s">
        <v>74</v>
      </c>
      <c r="Z2126" s="46">
        <v>0</v>
      </c>
      <c r="AA2126" s="46" t="s">
        <v>74</v>
      </c>
      <c r="AB2126" s="46">
        <v>0</v>
      </c>
      <c r="AC2126" s="46" t="s">
        <v>74</v>
      </c>
      <c r="AD2126" s="46">
        <v>0</v>
      </c>
      <c r="AE2126" s="46" t="s">
        <v>74</v>
      </c>
      <c r="AF2126" s="46">
        <v>0</v>
      </c>
      <c r="AG2126" s="46" t="s">
        <v>74</v>
      </c>
      <c r="AH2126" s="46">
        <v>0</v>
      </c>
      <c r="AI2126" s="46" t="s">
        <v>74</v>
      </c>
      <c r="AJ2126" s="46">
        <v>0</v>
      </c>
      <c r="AK2126" s="46" t="s">
        <v>74</v>
      </c>
      <c r="AL2126" s="46">
        <v>0</v>
      </c>
      <c r="AM2126" s="46" t="s">
        <v>74</v>
      </c>
      <c r="AN2126" s="50"/>
      <c r="AO2126" s="46"/>
      <c r="AP2126" s="46"/>
      <c r="AQ2126" s="46"/>
      <c r="AR2126" s="46"/>
      <c r="AS2126" s="46"/>
      <c r="AT2126" s="46"/>
      <c r="AU2126" s="46"/>
      <c r="AV2126" s="46"/>
      <c r="AW2126" s="46"/>
      <c r="AX2126" s="46"/>
      <c r="AY2126" s="46"/>
      <c r="AZ2126" s="46"/>
      <c r="BA2126" s="46"/>
      <c r="BB2126" s="46"/>
      <c r="BC2126" s="46"/>
      <c r="BD2126" s="46"/>
      <c r="BE2126" s="46"/>
      <c r="BF2126" s="46"/>
      <c r="BG2126" s="46"/>
      <c r="BH2126" s="46"/>
      <c r="BI2126" s="46"/>
      <c r="BJ2126" s="46"/>
      <c r="BK2126" s="46"/>
      <c r="BL2126" s="46"/>
      <c r="BM2126" s="46"/>
      <c r="BN2126" s="46"/>
      <c r="BO2126" s="46"/>
      <c r="BP2126" s="46"/>
      <c r="BQ2126" s="46"/>
      <c r="BR2126" s="46"/>
      <c r="BS2126" s="46"/>
      <c r="BT2126" s="46"/>
      <c r="BU2126" s="46"/>
      <c r="BV2126" s="46"/>
      <c r="BW2126" s="46"/>
      <c r="BX2126" s="46"/>
      <c r="BY2126" s="46"/>
      <c r="BZ2126" s="46"/>
      <c r="CA2126" s="46"/>
      <c r="CB2126" s="46"/>
      <c r="CC2126" s="46"/>
    </row>
    <row r="2127" spans="7:81" x14ac:dyDescent="0.25">
      <c r="G2127" t="s">
        <v>135</v>
      </c>
      <c r="H2127" s="40">
        <v>42303</v>
      </c>
      <c r="I2127" s="46">
        <v>10.5</v>
      </c>
      <c r="J2127" s="46">
        <v>0</v>
      </c>
      <c r="K2127" s="46" t="s">
        <v>74</v>
      </c>
      <c r="L2127" s="46">
        <v>0</v>
      </c>
      <c r="M2127" s="46" t="s">
        <v>74</v>
      </c>
      <c r="N2127" s="46">
        <v>0</v>
      </c>
      <c r="O2127" s="46" t="s">
        <v>74</v>
      </c>
      <c r="P2127" s="46">
        <v>0</v>
      </c>
      <c r="Q2127" s="46" t="s">
        <v>74</v>
      </c>
      <c r="R2127" s="46">
        <v>0</v>
      </c>
      <c r="S2127" s="46" t="s">
        <v>74</v>
      </c>
      <c r="T2127" s="46">
        <v>0</v>
      </c>
      <c r="U2127" s="46" t="s">
        <v>74</v>
      </c>
      <c r="V2127" s="46">
        <v>0</v>
      </c>
      <c r="W2127" s="46" t="s">
        <v>74</v>
      </c>
      <c r="X2127" s="46">
        <v>0</v>
      </c>
      <c r="Y2127" s="46" t="s">
        <v>74</v>
      </c>
      <c r="Z2127" s="46">
        <v>0</v>
      </c>
      <c r="AA2127" s="46" t="s">
        <v>74</v>
      </c>
      <c r="AB2127" s="46">
        <v>0</v>
      </c>
      <c r="AC2127" s="46" t="s">
        <v>74</v>
      </c>
      <c r="AD2127" s="46">
        <v>0</v>
      </c>
      <c r="AE2127" s="46" t="s">
        <v>74</v>
      </c>
      <c r="AF2127" s="46">
        <v>0</v>
      </c>
      <c r="AG2127" s="46" t="s">
        <v>74</v>
      </c>
      <c r="AH2127" s="46">
        <v>0</v>
      </c>
      <c r="AI2127" s="46" t="s">
        <v>74</v>
      </c>
      <c r="AJ2127" s="46">
        <v>0</v>
      </c>
      <c r="AK2127" s="46" t="s">
        <v>74</v>
      </c>
      <c r="AL2127" s="46">
        <v>0</v>
      </c>
      <c r="AM2127" s="46" t="s">
        <v>74</v>
      </c>
      <c r="AN2127" s="50"/>
      <c r="AO2127" s="46"/>
      <c r="AP2127" s="46"/>
      <c r="AQ2127" s="46"/>
      <c r="AR2127" s="46"/>
      <c r="AS2127" s="46"/>
      <c r="AT2127" s="46"/>
      <c r="AU2127" s="46"/>
      <c r="AV2127" s="46"/>
      <c r="AW2127" s="46"/>
      <c r="AX2127" s="46"/>
      <c r="AY2127" s="46"/>
      <c r="AZ2127" s="46"/>
      <c r="BA2127" s="46"/>
      <c r="BB2127" s="46"/>
      <c r="BC2127" s="46"/>
      <c r="BD2127" s="46"/>
      <c r="BE2127" s="46"/>
      <c r="BF2127" s="46"/>
      <c r="BG2127" s="46"/>
      <c r="BH2127" s="46"/>
      <c r="BI2127" s="46"/>
      <c r="BJ2127" s="46"/>
      <c r="BK2127" s="46"/>
      <c r="BL2127" s="46"/>
      <c r="BM2127" s="46"/>
      <c r="BN2127" s="46"/>
      <c r="BO2127" s="46"/>
      <c r="BP2127" s="46"/>
      <c r="BQ2127" s="46"/>
      <c r="BR2127" s="46"/>
      <c r="BS2127" s="46"/>
      <c r="BT2127" s="46"/>
      <c r="BU2127" s="46"/>
      <c r="BV2127" s="46"/>
      <c r="BW2127" s="46"/>
      <c r="BX2127" s="46"/>
      <c r="BY2127" s="46"/>
      <c r="BZ2127" s="46"/>
      <c r="CA2127" s="46"/>
      <c r="CB2127" s="46"/>
      <c r="CC2127" s="46"/>
    </row>
    <row r="2128" spans="7:81" x14ac:dyDescent="0.25">
      <c r="G2128" t="s">
        <v>135</v>
      </c>
      <c r="H2128" s="40">
        <v>42304</v>
      </c>
      <c r="I2128" s="46">
        <v>0.5</v>
      </c>
      <c r="J2128" s="46">
        <v>0</v>
      </c>
      <c r="K2128" s="46" t="s">
        <v>74</v>
      </c>
      <c r="L2128" s="46">
        <v>0</v>
      </c>
      <c r="M2128" s="46" t="s">
        <v>74</v>
      </c>
      <c r="N2128" s="46">
        <v>0</v>
      </c>
      <c r="O2128" s="46" t="s">
        <v>74</v>
      </c>
      <c r="P2128" s="46">
        <v>0</v>
      </c>
      <c r="Q2128" s="46" t="s">
        <v>74</v>
      </c>
      <c r="R2128" s="46">
        <v>0</v>
      </c>
      <c r="S2128" s="46" t="s">
        <v>74</v>
      </c>
      <c r="T2128" s="46">
        <v>0</v>
      </c>
      <c r="U2128" s="46" t="s">
        <v>74</v>
      </c>
      <c r="V2128" s="46">
        <v>0</v>
      </c>
      <c r="W2128" s="46" t="s">
        <v>74</v>
      </c>
      <c r="X2128" s="46">
        <v>0</v>
      </c>
      <c r="Y2128" s="46" t="s">
        <v>74</v>
      </c>
      <c r="Z2128" s="46">
        <v>0</v>
      </c>
      <c r="AA2128" s="46" t="s">
        <v>74</v>
      </c>
      <c r="AB2128" s="46">
        <v>0</v>
      </c>
      <c r="AC2128" s="46" t="s">
        <v>74</v>
      </c>
      <c r="AD2128" s="46">
        <v>0</v>
      </c>
      <c r="AE2128" s="46" t="s">
        <v>74</v>
      </c>
      <c r="AF2128" s="46">
        <v>0</v>
      </c>
      <c r="AG2128" s="46" t="s">
        <v>74</v>
      </c>
      <c r="AH2128" s="46">
        <v>0</v>
      </c>
      <c r="AI2128" s="46" t="s">
        <v>74</v>
      </c>
      <c r="AJ2128" s="46">
        <v>0</v>
      </c>
      <c r="AK2128" s="46" t="s">
        <v>74</v>
      </c>
      <c r="AL2128" s="46">
        <v>0</v>
      </c>
      <c r="AM2128" s="46" t="s">
        <v>74</v>
      </c>
      <c r="AN2128" s="50"/>
      <c r="AO2128" s="46"/>
      <c r="AP2128" s="46"/>
      <c r="AQ2128" s="46"/>
      <c r="AR2128" s="46"/>
      <c r="AS2128" s="46"/>
      <c r="AT2128" s="46"/>
      <c r="AU2128" s="46"/>
      <c r="AV2128" s="46"/>
      <c r="AW2128" s="46"/>
      <c r="AX2128" s="46"/>
      <c r="AY2128" s="46"/>
      <c r="AZ2128" s="46"/>
      <c r="BA2128" s="46"/>
      <c r="BB2128" s="46"/>
      <c r="BC2128" s="46"/>
      <c r="BD2128" s="46"/>
      <c r="BE2128" s="46"/>
      <c r="BF2128" s="46"/>
      <c r="BG2128" s="46"/>
      <c r="BH2128" s="46"/>
      <c r="BI2128" s="46"/>
      <c r="BJ2128" s="46"/>
      <c r="BK2128" s="46"/>
      <c r="BL2128" s="46"/>
      <c r="BM2128" s="46"/>
      <c r="BN2128" s="46"/>
      <c r="BO2128" s="46"/>
      <c r="BP2128" s="46"/>
      <c r="BQ2128" s="46"/>
      <c r="BR2128" s="46"/>
      <c r="BS2128" s="46"/>
      <c r="BT2128" s="46"/>
      <c r="BU2128" s="46"/>
      <c r="BV2128" s="46"/>
      <c r="BW2128" s="46"/>
      <c r="BX2128" s="46"/>
      <c r="BY2128" s="46"/>
      <c r="BZ2128" s="46"/>
      <c r="CA2128" s="46"/>
      <c r="CB2128" s="46"/>
      <c r="CC2128" s="46"/>
    </row>
    <row r="2129" spans="7:81" x14ac:dyDescent="0.25">
      <c r="G2129" t="s">
        <v>135</v>
      </c>
      <c r="H2129" s="40">
        <v>42305</v>
      </c>
      <c r="I2129" s="46">
        <v>0</v>
      </c>
      <c r="J2129" s="46">
        <v>0</v>
      </c>
      <c r="K2129" s="46" t="s">
        <v>74</v>
      </c>
      <c r="L2129" s="46">
        <v>0</v>
      </c>
      <c r="M2129" s="46" t="s">
        <v>74</v>
      </c>
      <c r="N2129" s="46">
        <v>0</v>
      </c>
      <c r="O2129" s="46" t="s">
        <v>74</v>
      </c>
      <c r="P2129" s="46">
        <v>0</v>
      </c>
      <c r="Q2129" s="46" t="s">
        <v>74</v>
      </c>
      <c r="R2129" s="46">
        <v>0</v>
      </c>
      <c r="S2129" s="46" t="s">
        <v>74</v>
      </c>
      <c r="T2129" s="46">
        <v>0</v>
      </c>
      <c r="U2129" s="46" t="s">
        <v>74</v>
      </c>
      <c r="V2129" s="46">
        <v>0</v>
      </c>
      <c r="W2129" s="46" t="s">
        <v>74</v>
      </c>
      <c r="X2129" s="46">
        <v>0</v>
      </c>
      <c r="Y2129" s="46" t="s">
        <v>74</v>
      </c>
      <c r="Z2129" s="46">
        <v>0</v>
      </c>
      <c r="AA2129" s="46">
        <v>9.9999999999999992E-2</v>
      </c>
      <c r="AB2129" s="46">
        <v>0</v>
      </c>
      <c r="AC2129" s="46">
        <v>1.0666666666666667</v>
      </c>
      <c r="AD2129" s="46">
        <v>0</v>
      </c>
      <c r="AE2129" s="46">
        <v>0.53333333333333333</v>
      </c>
      <c r="AF2129" s="46">
        <v>0</v>
      </c>
      <c r="AG2129" s="46">
        <v>0</v>
      </c>
      <c r="AH2129" s="46">
        <v>0</v>
      </c>
      <c r="AI2129" s="46">
        <v>0.33333333333333331</v>
      </c>
      <c r="AJ2129" s="46">
        <v>0</v>
      </c>
      <c r="AK2129" s="46">
        <v>0</v>
      </c>
      <c r="AL2129" s="46">
        <v>0</v>
      </c>
      <c r="AM2129" s="46">
        <v>7.166666666666667</v>
      </c>
      <c r="AN2129" s="50"/>
      <c r="AO2129" s="46"/>
      <c r="AP2129" s="46"/>
      <c r="AQ2129" s="46"/>
      <c r="AR2129" s="46"/>
      <c r="AS2129" s="46"/>
      <c r="AT2129" s="46"/>
      <c r="AU2129" s="46"/>
      <c r="AV2129" s="46"/>
      <c r="AW2129" s="46"/>
      <c r="AX2129" s="46"/>
      <c r="AY2129" s="46"/>
      <c r="AZ2129" s="46"/>
      <c r="BA2129" s="46"/>
      <c r="BB2129" s="46"/>
      <c r="BC2129" s="46"/>
      <c r="BD2129" s="46"/>
      <c r="BE2129" s="46"/>
      <c r="BF2129" s="46"/>
      <c r="BG2129" s="46"/>
      <c r="BH2129" s="46"/>
      <c r="BI2129" s="46">
        <v>0</v>
      </c>
      <c r="BJ2129" s="46">
        <v>0</v>
      </c>
      <c r="BK2129" s="46">
        <v>0.3</v>
      </c>
      <c r="BL2129" s="46">
        <v>0.5</v>
      </c>
      <c r="BM2129" s="46">
        <v>2.2000000000000002</v>
      </c>
      <c r="BN2129" s="46">
        <v>0.5</v>
      </c>
      <c r="BO2129" s="46">
        <v>0</v>
      </c>
      <c r="BP2129" s="46">
        <v>1.2</v>
      </c>
      <c r="BQ2129" s="46">
        <v>0.4</v>
      </c>
      <c r="BR2129" s="46">
        <v>0</v>
      </c>
      <c r="BS2129" s="46">
        <v>0</v>
      </c>
      <c r="BT2129" s="46">
        <v>0</v>
      </c>
      <c r="BU2129" s="46">
        <v>0.5</v>
      </c>
      <c r="BV2129" s="46">
        <v>0</v>
      </c>
      <c r="BW2129" s="46">
        <v>0.5</v>
      </c>
      <c r="BX2129" s="46">
        <v>0</v>
      </c>
      <c r="BY2129" s="46">
        <v>0</v>
      </c>
      <c r="BZ2129" s="46">
        <v>0</v>
      </c>
      <c r="CA2129" s="46">
        <v>12.7</v>
      </c>
      <c r="CB2129" s="46">
        <v>7.5</v>
      </c>
      <c r="CC2129" s="46">
        <v>1.3</v>
      </c>
    </row>
    <row r="2130" spans="7:81" x14ac:dyDescent="0.25">
      <c r="G2130" t="s">
        <v>135</v>
      </c>
      <c r="H2130" s="40">
        <v>42306</v>
      </c>
      <c r="I2130" s="46">
        <v>9</v>
      </c>
      <c r="J2130" s="46">
        <v>0</v>
      </c>
      <c r="K2130" s="46" t="s">
        <v>74</v>
      </c>
      <c r="L2130" s="46">
        <v>0</v>
      </c>
      <c r="M2130" s="46" t="s">
        <v>74</v>
      </c>
      <c r="N2130" s="46">
        <v>0</v>
      </c>
      <c r="O2130" s="46" t="s">
        <v>74</v>
      </c>
      <c r="P2130" s="46">
        <v>0</v>
      </c>
      <c r="Q2130" s="46" t="s">
        <v>74</v>
      </c>
      <c r="R2130" s="46">
        <v>0</v>
      </c>
      <c r="S2130" s="46" t="s">
        <v>74</v>
      </c>
      <c r="T2130" s="46">
        <v>0</v>
      </c>
      <c r="U2130" s="46" t="s">
        <v>74</v>
      </c>
      <c r="V2130" s="46">
        <v>0</v>
      </c>
      <c r="W2130" s="46" t="s">
        <v>74</v>
      </c>
      <c r="X2130" s="46">
        <v>0</v>
      </c>
      <c r="Y2130" s="46" t="s">
        <v>74</v>
      </c>
      <c r="Z2130" s="46">
        <v>0</v>
      </c>
      <c r="AA2130" s="46" t="s">
        <v>74</v>
      </c>
      <c r="AB2130" s="46">
        <v>0</v>
      </c>
      <c r="AC2130" s="46" t="s">
        <v>74</v>
      </c>
      <c r="AD2130" s="46">
        <v>0</v>
      </c>
      <c r="AE2130" s="46" t="s">
        <v>74</v>
      </c>
      <c r="AF2130" s="46">
        <v>0</v>
      </c>
      <c r="AG2130" s="46" t="s">
        <v>74</v>
      </c>
      <c r="AH2130" s="46">
        <v>0</v>
      </c>
      <c r="AI2130" s="46" t="s">
        <v>74</v>
      </c>
      <c r="AJ2130" s="46">
        <v>0</v>
      </c>
      <c r="AK2130" s="46" t="s">
        <v>74</v>
      </c>
      <c r="AL2130" s="46">
        <v>0</v>
      </c>
      <c r="AM2130" s="46" t="s">
        <v>74</v>
      </c>
      <c r="AN2130" s="50"/>
      <c r="AO2130" s="46"/>
      <c r="AP2130" s="46"/>
      <c r="AQ2130" s="46"/>
      <c r="AR2130" s="46"/>
      <c r="AS2130" s="46"/>
      <c r="AT2130" s="46"/>
      <c r="AU2130" s="46"/>
      <c r="AV2130" s="46"/>
      <c r="AW2130" s="46"/>
      <c r="AX2130" s="46"/>
      <c r="AY2130" s="46"/>
      <c r="AZ2130" s="46"/>
      <c r="BA2130" s="46"/>
      <c r="BB2130" s="46"/>
      <c r="BC2130" s="46"/>
      <c r="BD2130" s="46"/>
      <c r="BE2130" s="46"/>
      <c r="BF2130" s="46"/>
      <c r="BG2130" s="46"/>
      <c r="BH2130" s="46"/>
      <c r="BI2130" s="46"/>
      <c r="BJ2130" s="46"/>
      <c r="BK2130" s="46"/>
      <c r="BL2130" s="46"/>
      <c r="BM2130" s="46"/>
      <c r="BN2130" s="46"/>
      <c r="BO2130" s="46"/>
      <c r="BP2130" s="46"/>
      <c r="BQ2130" s="46"/>
      <c r="BR2130" s="46"/>
      <c r="BS2130" s="46"/>
      <c r="BT2130" s="46"/>
      <c r="BU2130" s="46"/>
      <c r="BV2130" s="46"/>
      <c r="BW2130" s="46"/>
      <c r="BX2130" s="46"/>
      <c r="BY2130" s="46"/>
      <c r="BZ2130" s="46"/>
      <c r="CA2130" s="46"/>
      <c r="CB2130" s="46"/>
      <c r="CC2130" s="46"/>
    </row>
    <row r="2131" spans="7:81" x14ac:dyDescent="0.25">
      <c r="G2131" t="s">
        <v>135</v>
      </c>
      <c r="H2131" s="40">
        <v>42307</v>
      </c>
      <c r="I2131" s="46">
        <v>0.5</v>
      </c>
      <c r="J2131" s="46">
        <v>0</v>
      </c>
      <c r="K2131" s="46" t="s">
        <v>74</v>
      </c>
      <c r="L2131" s="46">
        <v>0</v>
      </c>
      <c r="M2131" s="46" t="s">
        <v>74</v>
      </c>
      <c r="N2131" s="46">
        <v>0</v>
      </c>
      <c r="O2131" s="46" t="s">
        <v>74</v>
      </c>
      <c r="P2131" s="46">
        <v>34.538729590934963</v>
      </c>
      <c r="Q2131" s="46" t="s">
        <v>74</v>
      </c>
      <c r="R2131" s="46">
        <v>0</v>
      </c>
      <c r="S2131" s="46" t="s">
        <v>74</v>
      </c>
      <c r="T2131" s="46">
        <v>0</v>
      </c>
      <c r="U2131" s="46" t="s">
        <v>74</v>
      </c>
      <c r="V2131" s="46">
        <v>0</v>
      </c>
      <c r="W2131" s="46" t="s">
        <v>74</v>
      </c>
      <c r="X2131" s="46">
        <v>0</v>
      </c>
      <c r="Y2131" s="46" t="s">
        <v>74</v>
      </c>
      <c r="Z2131" s="46">
        <v>0</v>
      </c>
      <c r="AA2131" s="46" t="s">
        <v>74</v>
      </c>
      <c r="AB2131" s="46">
        <v>0</v>
      </c>
      <c r="AC2131" s="46" t="s">
        <v>74</v>
      </c>
      <c r="AD2131" s="46">
        <v>0</v>
      </c>
      <c r="AE2131" s="46" t="s">
        <v>74</v>
      </c>
      <c r="AF2131" s="46">
        <v>0</v>
      </c>
      <c r="AG2131" s="46" t="s">
        <v>74</v>
      </c>
      <c r="AH2131" s="46">
        <v>0</v>
      </c>
      <c r="AI2131" s="46" t="s">
        <v>74</v>
      </c>
      <c r="AJ2131" s="46">
        <v>0</v>
      </c>
      <c r="AK2131" s="46" t="s">
        <v>74</v>
      </c>
      <c r="AL2131" s="46">
        <v>0</v>
      </c>
      <c r="AM2131" s="46" t="s">
        <v>74</v>
      </c>
      <c r="AN2131" s="50"/>
      <c r="AO2131" s="46"/>
      <c r="AP2131" s="46"/>
      <c r="AQ2131" s="46"/>
      <c r="AR2131" s="46"/>
      <c r="AS2131" s="46"/>
      <c r="AT2131" s="46"/>
      <c r="AU2131" s="46"/>
      <c r="AV2131" s="46"/>
      <c r="AW2131" s="46"/>
      <c r="AX2131" s="46"/>
      <c r="AY2131" s="46"/>
      <c r="AZ2131" s="46"/>
      <c r="BA2131" s="46"/>
      <c r="BB2131" s="46"/>
      <c r="BC2131" s="46"/>
      <c r="BD2131" s="46"/>
      <c r="BE2131" s="46"/>
      <c r="BF2131" s="46"/>
      <c r="BG2131" s="46"/>
      <c r="BH2131" s="46"/>
      <c r="BI2131" s="46"/>
      <c r="BJ2131" s="46"/>
      <c r="BK2131" s="46"/>
      <c r="BL2131" s="46"/>
      <c r="BM2131" s="46"/>
      <c r="BN2131" s="46"/>
      <c r="BO2131" s="46"/>
      <c r="BP2131" s="46"/>
      <c r="BQ2131" s="46"/>
      <c r="BR2131" s="46"/>
      <c r="BS2131" s="46"/>
      <c r="BT2131" s="46"/>
      <c r="BU2131" s="46"/>
      <c r="BV2131" s="46"/>
      <c r="BW2131" s="46"/>
      <c r="BX2131" s="46"/>
      <c r="BY2131" s="46"/>
      <c r="BZ2131" s="46"/>
      <c r="CA2131" s="46"/>
      <c r="CB2131" s="46"/>
      <c r="CC2131" s="46"/>
    </row>
    <row r="2132" spans="7:81" x14ac:dyDescent="0.25">
      <c r="G2132" t="s">
        <v>135</v>
      </c>
      <c r="H2132" s="40">
        <v>42308</v>
      </c>
      <c r="I2132" s="46">
        <v>0</v>
      </c>
      <c r="J2132" s="46">
        <v>0</v>
      </c>
      <c r="K2132" s="46" t="s">
        <v>74</v>
      </c>
      <c r="L2132" s="46">
        <v>0</v>
      </c>
      <c r="M2132" s="46" t="s">
        <v>74</v>
      </c>
      <c r="N2132" s="46">
        <v>0</v>
      </c>
      <c r="O2132" s="46" t="s">
        <v>74</v>
      </c>
      <c r="P2132" s="46">
        <v>0</v>
      </c>
      <c r="Q2132" s="46" t="s">
        <v>74</v>
      </c>
      <c r="R2132" s="46">
        <v>0</v>
      </c>
      <c r="S2132" s="46" t="s">
        <v>74</v>
      </c>
      <c r="T2132" s="46">
        <v>0</v>
      </c>
      <c r="U2132" s="46" t="s">
        <v>74</v>
      </c>
      <c r="V2132" s="46">
        <v>0</v>
      </c>
      <c r="W2132" s="46" t="s">
        <v>74</v>
      </c>
      <c r="X2132" s="46">
        <v>0</v>
      </c>
      <c r="Y2132" s="46" t="s">
        <v>74</v>
      </c>
      <c r="Z2132" s="46">
        <v>0</v>
      </c>
      <c r="AA2132" s="46" t="s">
        <v>74</v>
      </c>
      <c r="AB2132" s="46">
        <v>0</v>
      </c>
      <c r="AC2132" s="46" t="s">
        <v>74</v>
      </c>
      <c r="AD2132" s="46">
        <v>0</v>
      </c>
      <c r="AE2132" s="46" t="s">
        <v>74</v>
      </c>
      <c r="AF2132" s="46">
        <v>0</v>
      </c>
      <c r="AG2132" s="46" t="s">
        <v>74</v>
      </c>
      <c r="AH2132" s="46">
        <v>0</v>
      </c>
      <c r="AI2132" s="46" t="s">
        <v>74</v>
      </c>
      <c r="AJ2132" s="46">
        <v>0</v>
      </c>
      <c r="AK2132" s="46" t="s">
        <v>74</v>
      </c>
      <c r="AL2132" s="46">
        <v>0</v>
      </c>
      <c r="AM2132" s="46" t="s">
        <v>74</v>
      </c>
      <c r="AN2132" s="50"/>
      <c r="AO2132" s="46"/>
      <c r="AP2132" s="46"/>
      <c r="AQ2132" s="46"/>
      <c r="AR2132" s="46"/>
      <c r="AS2132" s="46"/>
      <c r="AT2132" s="46"/>
      <c r="AU2132" s="46"/>
      <c r="AV2132" s="46"/>
      <c r="AW2132" s="46"/>
      <c r="AX2132" s="46"/>
      <c r="AY2132" s="46"/>
      <c r="AZ2132" s="46"/>
      <c r="BA2132" s="46"/>
      <c r="BB2132" s="46"/>
      <c r="BC2132" s="46"/>
      <c r="BD2132" s="46"/>
      <c r="BE2132" s="46"/>
      <c r="BF2132" s="46"/>
      <c r="BG2132" s="46"/>
      <c r="BH2132" s="46"/>
      <c r="BI2132" s="46"/>
      <c r="BJ2132" s="46"/>
      <c r="BK2132" s="46"/>
      <c r="BL2132" s="46"/>
      <c r="BM2132" s="46"/>
      <c r="BN2132" s="46"/>
      <c r="BO2132" s="46"/>
      <c r="BP2132" s="46"/>
      <c r="BQ2132" s="46"/>
      <c r="BR2132" s="46"/>
      <c r="BS2132" s="46"/>
      <c r="BT2132" s="46"/>
      <c r="BU2132" s="46"/>
      <c r="BV2132" s="46"/>
      <c r="BW2132" s="46"/>
      <c r="BX2132" s="46"/>
      <c r="BY2132" s="46"/>
      <c r="BZ2132" s="46"/>
      <c r="CA2132" s="46"/>
      <c r="CB2132" s="46"/>
      <c r="CC2132" s="46"/>
    </row>
    <row r="2133" spans="7:81" x14ac:dyDescent="0.25">
      <c r="G2133" t="s">
        <v>135</v>
      </c>
      <c r="H2133" s="40">
        <v>42309</v>
      </c>
      <c r="I2133" s="46">
        <v>0</v>
      </c>
      <c r="J2133" s="46">
        <v>0</v>
      </c>
      <c r="K2133" s="46" t="s">
        <v>74</v>
      </c>
      <c r="L2133" s="46">
        <v>0</v>
      </c>
      <c r="M2133" s="46" t="s">
        <v>74</v>
      </c>
      <c r="N2133" s="46">
        <v>0</v>
      </c>
      <c r="O2133" s="46" t="s">
        <v>74</v>
      </c>
      <c r="P2133" s="46">
        <v>0</v>
      </c>
      <c r="Q2133" s="46" t="s">
        <v>74</v>
      </c>
      <c r="R2133" s="46">
        <v>0</v>
      </c>
      <c r="S2133" s="46" t="s">
        <v>74</v>
      </c>
      <c r="T2133" s="46">
        <v>0</v>
      </c>
      <c r="U2133" s="46" t="s">
        <v>74</v>
      </c>
      <c r="V2133" s="46">
        <v>0</v>
      </c>
      <c r="W2133" s="46" t="s">
        <v>74</v>
      </c>
      <c r="X2133" s="46">
        <v>0</v>
      </c>
      <c r="Y2133" s="46" t="s">
        <v>74</v>
      </c>
      <c r="Z2133" s="46">
        <v>0</v>
      </c>
      <c r="AA2133" s="46" t="s">
        <v>74</v>
      </c>
      <c r="AB2133" s="46">
        <v>0</v>
      </c>
      <c r="AC2133" s="46" t="s">
        <v>74</v>
      </c>
      <c r="AD2133" s="46">
        <v>0</v>
      </c>
      <c r="AE2133" s="46" t="s">
        <v>74</v>
      </c>
      <c r="AF2133" s="46">
        <v>0</v>
      </c>
      <c r="AG2133" s="46" t="s">
        <v>74</v>
      </c>
      <c r="AH2133" s="46">
        <v>0</v>
      </c>
      <c r="AI2133" s="46" t="s">
        <v>74</v>
      </c>
      <c r="AJ2133" s="46">
        <v>0</v>
      </c>
      <c r="AK2133" s="46" t="s">
        <v>74</v>
      </c>
      <c r="AL2133" s="46">
        <v>0</v>
      </c>
      <c r="AM2133" s="46" t="s">
        <v>74</v>
      </c>
      <c r="AN2133" s="50"/>
      <c r="AO2133" s="46"/>
      <c r="AP2133" s="46"/>
      <c r="AQ2133" s="46"/>
      <c r="AR2133" s="46"/>
      <c r="AS2133" s="46"/>
      <c r="AT2133" s="46"/>
      <c r="AU2133" s="46"/>
      <c r="AV2133" s="46"/>
      <c r="AW2133" s="46"/>
      <c r="AX2133" s="46"/>
      <c r="AY2133" s="46"/>
      <c r="AZ2133" s="46"/>
      <c r="BA2133" s="46"/>
      <c r="BB2133" s="46"/>
      <c r="BC2133" s="46"/>
      <c r="BD2133" s="46"/>
      <c r="BE2133" s="46"/>
      <c r="BF2133" s="46"/>
      <c r="BG2133" s="46"/>
      <c r="BH2133" s="46"/>
      <c r="BI2133" s="46"/>
      <c r="BJ2133" s="46"/>
      <c r="BK2133" s="46"/>
      <c r="BL2133" s="46"/>
      <c r="BM2133" s="46"/>
      <c r="BN2133" s="46"/>
      <c r="BO2133" s="46"/>
      <c r="BP2133" s="46"/>
      <c r="BQ2133" s="46"/>
      <c r="BR2133" s="46"/>
      <c r="BS2133" s="46"/>
      <c r="BT2133" s="46"/>
      <c r="BU2133" s="46"/>
      <c r="BV2133" s="46"/>
      <c r="BW2133" s="46"/>
      <c r="BX2133" s="46"/>
      <c r="BY2133" s="46"/>
      <c r="BZ2133" s="46"/>
      <c r="CA2133" s="46"/>
      <c r="CB2133" s="46"/>
      <c r="CC2133" s="46"/>
    </row>
    <row r="2134" spans="7:81" x14ac:dyDescent="0.25">
      <c r="G2134" t="s">
        <v>135</v>
      </c>
      <c r="H2134" s="40">
        <v>42310</v>
      </c>
      <c r="I2134" s="46">
        <v>0</v>
      </c>
      <c r="J2134" s="46">
        <v>0</v>
      </c>
      <c r="K2134" s="46" t="s">
        <v>74</v>
      </c>
      <c r="L2134" s="46">
        <v>0</v>
      </c>
      <c r="M2134" s="46" t="s">
        <v>74</v>
      </c>
      <c r="N2134" s="46">
        <v>0</v>
      </c>
      <c r="O2134" s="46" t="s">
        <v>74</v>
      </c>
      <c r="P2134" s="46">
        <v>0</v>
      </c>
      <c r="Q2134" s="46" t="s">
        <v>74</v>
      </c>
      <c r="R2134" s="46">
        <v>0</v>
      </c>
      <c r="S2134" s="46" t="s">
        <v>74</v>
      </c>
      <c r="T2134" s="46">
        <v>0</v>
      </c>
      <c r="U2134" s="46" t="s">
        <v>74</v>
      </c>
      <c r="V2134" s="46">
        <v>0</v>
      </c>
      <c r="W2134" s="46" t="s">
        <v>74</v>
      </c>
      <c r="X2134" s="46">
        <v>0</v>
      </c>
      <c r="Y2134" s="46" t="s">
        <v>74</v>
      </c>
      <c r="Z2134" s="46">
        <v>0</v>
      </c>
      <c r="AA2134" s="46" t="s">
        <v>74</v>
      </c>
      <c r="AB2134" s="46">
        <v>0</v>
      </c>
      <c r="AC2134" s="46" t="s">
        <v>74</v>
      </c>
      <c r="AD2134" s="46">
        <v>0</v>
      </c>
      <c r="AE2134" s="46" t="s">
        <v>74</v>
      </c>
      <c r="AF2134" s="46">
        <v>0</v>
      </c>
      <c r="AG2134" s="46" t="s">
        <v>74</v>
      </c>
      <c r="AH2134" s="46">
        <v>0</v>
      </c>
      <c r="AI2134" s="46" t="s">
        <v>74</v>
      </c>
      <c r="AJ2134" s="46">
        <v>0</v>
      </c>
      <c r="AK2134" s="46" t="s">
        <v>74</v>
      </c>
      <c r="AL2134" s="46">
        <v>0</v>
      </c>
      <c r="AM2134" s="46" t="s">
        <v>74</v>
      </c>
      <c r="AN2134" s="50"/>
      <c r="AO2134" s="46"/>
      <c r="AP2134" s="46"/>
      <c r="AQ2134" s="46"/>
      <c r="AR2134" s="46"/>
      <c r="AS2134" s="46"/>
      <c r="AT2134" s="46"/>
      <c r="AU2134" s="46"/>
      <c r="AV2134" s="46"/>
      <c r="AW2134" s="46"/>
      <c r="AX2134" s="46"/>
      <c r="AY2134" s="46"/>
      <c r="AZ2134" s="46"/>
      <c r="BA2134" s="46"/>
      <c r="BB2134" s="46"/>
      <c r="BC2134" s="46"/>
      <c r="BD2134" s="46"/>
      <c r="BE2134" s="46"/>
      <c r="BF2134" s="46"/>
      <c r="BG2134" s="46"/>
      <c r="BH2134" s="46"/>
      <c r="BI2134" s="46"/>
      <c r="BJ2134" s="46"/>
      <c r="BK2134" s="46"/>
      <c r="BL2134" s="46"/>
      <c r="BM2134" s="46"/>
      <c r="BN2134" s="46"/>
      <c r="BO2134" s="46"/>
      <c r="BP2134" s="46"/>
      <c r="BQ2134" s="46"/>
      <c r="BR2134" s="46"/>
      <c r="BS2134" s="46"/>
      <c r="BT2134" s="46"/>
      <c r="BU2134" s="46"/>
      <c r="BV2134" s="46"/>
      <c r="BW2134" s="46"/>
      <c r="BX2134" s="46"/>
      <c r="BY2134" s="46"/>
      <c r="BZ2134" s="46"/>
      <c r="CA2134" s="46"/>
      <c r="CB2134" s="46"/>
      <c r="CC2134" s="46"/>
    </row>
    <row r="2135" spans="7:81" x14ac:dyDescent="0.25">
      <c r="G2135" t="s">
        <v>135</v>
      </c>
      <c r="H2135" s="40">
        <v>42311</v>
      </c>
      <c r="I2135" s="46">
        <v>0</v>
      </c>
      <c r="J2135" s="46">
        <v>0</v>
      </c>
      <c r="K2135" s="46" t="s">
        <v>74</v>
      </c>
      <c r="L2135" s="46">
        <v>0</v>
      </c>
      <c r="M2135" s="46" t="s">
        <v>74</v>
      </c>
      <c r="N2135" s="46">
        <v>0</v>
      </c>
      <c r="O2135" s="46" t="s">
        <v>74</v>
      </c>
      <c r="P2135" s="46">
        <v>0</v>
      </c>
      <c r="Q2135" s="46" t="s">
        <v>74</v>
      </c>
      <c r="R2135" s="46">
        <v>42.283763157155057</v>
      </c>
      <c r="S2135" s="46" t="s">
        <v>74</v>
      </c>
      <c r="T2135" s="46">
        <v>0</v>
      </c>
      <c r="U2135" s="46" t="s">
        <v>74</v>
      </c>
      <c r="V2135" s="46">
        <v>0</v>
      </c>
      <c r="W2135" s="46" t="s">
        <v>74</v>
      </c>
      <c r="X2135" s="46">
        <v>28.11128754531823</v>
      </c>
      <c r="Y2135" s="46" t="s">
        <v>74</v>
      </c>
      <c r="Z2135" s="46">
        <v>0</v>
      </c>
      <c r="AA2135" s="46" t="s">
        <v>74</v>
      </c>
      <c r="AB2135" s="46">
        <v>0</v>
      </c>
      <c r="AC2135" s="46" t="s">
        <v>74</v>
      </c>
      <c r="AD2135" s="46">
        <v>0</v>
      </c>
      <c r="AE2135" s="46" t="s">
        <v>74</v>
      </c>
      <c r="AF2135" s="46">
        <v>0</v>
      </c>
      <c r="AG2135" s="46" t="s">
        <v>74</v>
      </c>
      <c r="AH2135" s="46">
        <v>54.424020806528873</v>
      </c>
      <c r="AI2135" s="46" t="s">
        <v>74</v>
      </c>
      <c r="AJ2135" s="46">
        <v>0</v>
      </c>
      <c r="AK2135" s="46" t="s">
        <v>74</v>
      </c>
      <c r="AL2135" s="46">
        <v>0</v>
      </c>
      <c r="AM2135" s="46" t="s">
        <v>74</v>
      </c>
      <c r="AN2135" s="50"/>
      <c r="AO2135" s="46"/>
      <c r="AP2135" s="46"/>
      <c r="AQ2135" s="46"/>
      <c r="AR2135" s="46"/>
      <c r="AS2135" s="46"/>
      <c r="AT2135" s="46"/>
      <c r="AU2135" s="46"/>
      <c r="AV2135" s="46"/>
      <c r="AW2135" s="46"/>
      <c r="AX2135" s="46"/>
      <c r="AY2135" s="46"/>
      <c r="AZ2135" s="46"/>
      <c r="BA2135" s="46"/>
      <c r="BB2135" s="46"/>
      <c r="BC2135" s="46"/>
      <c r="BD2135" s="46"/>
      <c r="BE2135" s="46"/>
      <c r="BF2135" s="46"/>
      <c r="BG2135" s="46"/>
      <c r="BH2135" s="46"/>
      <c r="BI2135" s="46"/>
      <c r="BJ2135" s="46"/>
      <c r="BK2135" s="46"/>
      <c r="BL2135" s="46"/>
      <c r="BM2135" s="46"/>
      <c r="BN2135" s="46"/>
      <c r="BO2135" s="46"/>
      <c r="BP2135" s="46"/>
      <c r="BQ2135" s="46"/>
      <c r="BR2135" s="46"/>
      <c r="BS2135" s="46"/>
      <c r="BT2135" s="46"/>
      <c r="BU2135" s="46"/>
      <c r="BV2135" s="46"/>
      <c r="BW2135" s="46"/>
      <c r="BX2135" s="46"/>
      <c r="BY2135" s="46"/>
      <c r="BZ2135" s="46"/>
      <c r="CA2135" s="46"/>
      <c r="CB2135" s="46"/>
      <c r="CC2135" s="46"/>
    </row>
    <row r="2136" spans="7:81" x14ac:dyDescent="0.25">
      <c r="G2136" t="s">
        <v>135</v>
      </c>
      <c r="H2136" s="40">
        <v>42312</v>
      </c>
      <c r="I2136" s="46">
        <v>23.5</v>
      </c>
      <c r="J2136" s="46">
        <v>0</v>
      </c>
      <c r="K2136" s="46">
        <v>0</v>
      </c>
      <c r="L2136" s="46">
        <v>0</v>
      </c>
      <c r="M2136" s="46">
        <v>0</v>
      </c>
      <c r="N2136" s="46">
        <v>0</v>
      </c>
      <c r="O2136" s="46">
        <v>0</v>
      </c>
      <c r="P2136" s="46">
        <v>0</v>
      </c>
      <c r="Q2136" s="46">
        <v>1.6000000000000003</v>
      </c>
      <c r="R2136" s="46">
        <v>0</v>
      </c>
      <c r="S2136" s="46">
        <v>0.20000000000000004</v>
      </c>
      <c r="T2136" s="46">
        <v>0</v>
      </c>
      <c r="U2136" s="46">
        <v>0</v>
      </c>
      <c r="V2136" s="46">
        <v>0</v>
      </c>
      <c r="W2136" s="46">
        <v>0.18333333333333332</v>
      </c>
      <c r="X2136" s="46">
        <v>0</v>
      </c>
      <c r="Y2136" s="46">
        <v>0</v>
      </c>
      <c r="Z2136" s="46">
        <v>0</v>
      </c>
      <c r="AA2136" s="46" t="s">
        <v>74</v>
      </c>
      <c r="AB2136" s="46">
        <v>0</v>
      </c>
      <c r="AC2136" s="46" t="s">
        <v>74</v>
      </c>
      <c r="AD2136" s="46">
        <v>0</v>
      </c>
      <c r="AE2136" s="46" t="s">
        <v>74</v>
      </c>
      <c r="AF2136" s="46">
        <v>0</v>
      </c>
      <c r="AG2136" s="46" t="s">
        <v>74</v>
      </c>
      <c r="AH2136" s="46">
        <v>0</v>
      </c>
      <c r="AI2136" s="46" t="s">
        <v>74</v>
      </c>
      <c r="AJ2136" s="46">
        <v>0</v>
      </c>
      <c r="AK2136" s="46" t="s">
        <v>74</v>
      </c>
      <c r="AL2136" s="46">
        <v>0</v>
      </c>
      <c r="AM2136" s="46" t="s">
        <v>74</v>
      </c>
      <c r="AN2136" s="50"/>
      <c r="AO2136" s="46">
        <v>0</v>
      </c>
      <c r="AP2136" s="46">
        <v>0</v>
      </c>
      <c r="AQ2136" s="46">
        <v>0</v>
      </c>
      <c r="AR2136" s="46">
        <v>0</v>
      </c>
      <c r="AS2136" s="46">
        <v>0</v>
      </c>
      <c r="AT2136" s="46">
        <v>2.4</v>
      </c>
      <c r="AU2136" s="46">
        <v>1.3</v>
      </c>
      <c r="AV2136" s="46">
        <v>1.1000000000000001</v>
      </c>
      <c r="AW2136" s="46">
        <v>0</v>
      </c>
      <c r="AX2136" s="46">
        <v>0.2</v>
      </c>
      <c r="AY2136" s="46">
        <v>0.4</v>
      </c>
      <c r="AZ2136" s="46">
        <v>0</v>
      </c>
      <c r="BA2136" s="46">
        <v>0</v>
      </c>
      <c r="BB2136" s="46">
        <v>0</v>
      </c>
      <c r="BC2136" s="46">
        <v>0.15</v>
      </c>
      <c r="BD2136" s="46">
        <v>0.3</v>
      </c>
      <c r="BE2136" s="46">
        <v>0.1</v>
      </c>
      <c r="BF2136" s="46">
        <v>0</v>
      </c>
      <c r="BG2136" s="46">
        <v>0</v>
      </c>
      <c r="BH2136" s="46">
        <v>0</v>
      </c>
      <c r="BI2136" s="46"/>
      <c r="BJ2136" s="46"/>
      <c r="BK2136" s="46"/>
      <c r="BL2136" s="46"/>
      <c r="BM2136" s="46"/>
      <c r="BN2136" s="46"/>
      <c r="BO2136" s="46"/>
      <c r="BP2136" s="46"/>
      <c r="BQ2136" s="46"/>
      <c r="BR2136" s="46"/>
      <c r="BS2136" s="46"/>
      <c r="BT2136" s="46"/>
      <c r="BU2136" s="46"/>
      <c r="BV2136" s="46"/>
      <c r="BW2136" s="46"/>
      <c r="BX2136" s="46"/>
      <c r="BY2136" s="46"/>
      <c r="BZ2136" s="46"/>
      <c r="CA2136" s="46"/>
      <c r="CB2136" s="46"/>
      <c r="CC2136" s="46"/>
    </row>
    <row r="2137" spans="7:81" x14ac:dyDescent="0.25">
      <c r="G2137" t="s">
        <v>135</v>
      </c>
      <c r="H2137" s="40">
        <v>42313</v>
      </c>
      <c r="I2137" s="46">
        <v>0.5</v>
      </c>
      <c r="J2137" s="46">
        <v>0</v>
      </c>
      <c r="K2137" s="46" t="s">
        <v>74</v>
      </c>
      <c r="L2137" s="46">
        <v>0</v>
      </c>
      <c r="M2137" s="46" t="s">
        <v>74</v>
      </c>
      <c r="N2137" s="46">
        <v>0</v>
      </c>
      <c r="O2137" s="46" t="s">
        <v>74</v>
      </c>
      <c r="P2137" s="46">
        <v>0</v>
      </c>
      <c r="Q2137" s="46" t="s">
        <v>74</v>
      </c>
      <c r="R2137" s="46">
        <v>0</v>
      </c>
      <c r="S2137" s="46" t="s">
        <v>74</v>
      </c>
      <c r="T2137" s="46">
        <v>0</v>
      </c>
      <c r="U2137" s="46" t="s">
        <v>74</v>
      </c>
      <c r="V2137" s="46">
        <v>0</v>
      </c>
      <c r="W2137" s="46" t="s">
        <v>74</v>
      </c>
      <c r="X2137" s="46">
        <v>0</v>
      </c>
      <c r="Y2137" s="46" t="s">
        <v>74</v>
      </c>
      <c r="Z2137" s="46">
        <v>0</v>
      </c>
      <c r="AA2137" s="46" t="s">
        <v>74</v>
      </c>
      <c r="AB2137" s="46">
        <v>0</v>
      </c>
      <c r="AC2137" s="46" t="s">
        <v>74</v>
      </c>
      <c r="AD2137" s="46">
        <v>0</v>
      </c>
      <c r="AE2137" s="46" t="s">
        <v>74</v>
      </c>
      <c r="AF2137" s="46">
        <v>0</v>
      </c>
      <c r="AG2137" s="46" t="s">
        <v>74</v>
      </c>
      <c r="AH2137" s="46">
        <v>0</v>
      </c>
      <c r="AI2137" s="46" t="s">
        <v>74</v>
      </c>
      <c r="AJ2137" s="46">
        <v>0</v>
      </c>
      <c r="AK2137" s="46" t="s">
        <v>74</v>
      </c>
      <c r="AL2137" s="46">
        <v>0</v>
      </c>
      <c r="AM2137" s="46" t="s">
        <v>74</v>
      </c>
      <c r="AN2137" s="50"/>
      <c r="AO2137" s="46"/>
      <c r="AP2137" s="46"/>
      <c r="AQ2137" s="46"/>
      <c r="AR2137" s="46"/>
      <c r="AS2137" s="46"/>
      <c r="AT2137" s="46"/>
      <c r="AU2137" s="46"/>
      <c r="AV2137" s="46"/>
      <c r="AW2137" s="46"/>
      <c r="AX2137" s="46"/>
      <c r="AY2137" s="46"/>
      <c r="AZ2137" s="46"/>
      <c r="BA2137" s="46"/>
      <c r="BB2137" s="46"/>
      <c r="BC2137" s="46"/>
      <c r="BD2137" s="46"/>
      <c r="BE2137" s="46"/>
      <c r="BF2137" s="46"/>
      <c r="BG2137" s="46"/>
      <c r="BH2137" s="46"/>
      <c r="BI2137" s="46"/>
      <c r="BJ2137" s="46"/>
      <c r="BK2137" s="46"/>
      <c r="BL2137" s="46"/>
      <c r="BM2137" s="46"/>
      <c r="BN2137" s="46"/>
      <c r="BO2137" s="46"/>
      <c r="BP2137" s="46"/>
      <c r="BQ2137" s="46"/>
      <c r="BR2137" s="46"/>
      <c r="BS2137" s="46"/>
      <c r="BT2137" s="46"/>
      <c r="BU2137" s="46"/>
      <c r="BV2137" s="46"/>
      <c r="BW2137" s="46"/>
      <c r="BX2137" s="46"/>
      <c r="BY2137" s="46"/>
      <c r="BZ2137" s="46"/>
      <c r="CA2137" s="46"/>
      <c r="CB2137" s="46"/>
      <c r="CC2137" s="46"/>
    </row>
    <row r="2138" spans="7:81" x14ac:dyDescent="0.25">
      <c r="G2138" t="s">
        <v>135</v>
      </c>
      <c r="H2138" s="40">
        <v>42314</v>
      </c>
      <c r="I2138" s="46">
        <v>0</v>
      </c>
      <c r="J2138" s="46">
        <v>0</v>
      </c>
      <c r="K2138" s="46" t="s">
        <v>74</v>
      </c>
      <c r="L2138" s="46">
        <v>0</v>
      </c>
      <c r="M2138" s="46" t="s">
        <v>74</v>
      </c>
      <c r="N2138" s="46">
        <v>0</v>
      </c>
      <c r="O2138" s="46" t="s">
        <v>74</v>
      </c>
      <c r="P2138" s="46">
        <v>0</v>
      </c>
      <c r="Q2138" s="46" t="s">
        <v>74</v>
      </c>
      <c r="R2138" s="46">
        <v>0</v>
      </c>
      <c r="S2138" s="46" t="s">
        <v>74</v>
      </c>
      <c r="T2138" s="46">
        <v>0</v>
      </c>
      <c r="U2138" s="46" t="s">
        <v>74</v>
      </c>
      <c r="V2138" s="46">
        <v>0</v>
      </c>
      <c r="W2138" s="46" t="s">
        <v>74</v>
      </c>
      <c r="X2138" s="46">
        <v>0</v>
      </c>
      <c r="Y2138" s="46" t="s">
        <v>74</v>
      </c>
      <c r="Z2138" s="46">
        <v>0</v>
      </c>
      <c r="AA2138" s="46" t="s">
        <v>74</v>
      </c>
      <c r="AB2138" s="46">
        <v>0</v>
      </c>
      <c r="AC2138" s="46" t="s">
        <v>74</v>
      </c>
      <c r="AD2138" s="46">
        <v>0</v>
      </c>
      <c r="AE2138" s="46" t="s">
        <v>74</v>
      </c>
      <c r="AF2138" s="46">
        <v>0</v>
      </c>
      <c r="AG2138" s="46" t="s">
        <v>74</v>
      </c>
      <c r="AH2138" s="46">
        <v>0</v>
      </c>
      <c r="AI2138" s="46" t="s">
        <v>74</v>
      </c>
      <c r="AJ2138" s="46">
        <v>0</v>
      </c>
      <c r="AK2138" s="46" t="s">
        <v>74</v>
      </c>
      <c r="AL2138" s="46">
        <v>0</v>
      </c>
      <c r="AM2138" s="46" t="s">
        <v>74</v>
      </c>
      <c r="AN2138" s="50"/>
      <c r="AO2138" s="46"/>
      <c r="AP2138" s="46"/>
      <c r="AQ2138" s="46"/>
      <c r="AR2138" s="46"/>
      <c r="AS2138" s="46"/>
      <c r="AT2138" s="46"/>
      <c r="AU2138" s="46"/>
      <c r="AV2138" s="46"/>
      <c r="AW2138" s="46"/>
      <c r="AX2138" s="46"/>
      <c r="AY2138" s="46"/>
      <c r="AZ2138" s="46"/>
      <c r="BA2138" s="46"/>
      <c r="BB2138" s="46"/>
      <c r="BC2138" s="46"/>
      <c r="BD2138" s="46"/>
      <c r="BE2138" s="46"/>
      <c r="BF2138" s="46"/>
      <c r="BG2138" s="46"/>
      <c r="BH2138" s="46"/>
      <c r="BI2138" s="46"/>
      <c r="BJ2138" s="46"/>
      <c r="BK2138" s="46"/>
      <c r="BL2138" s="46"/>
      <c r="BM2138" s="46"/>
      <c r="BN2138" s="46"/>
      <c r="BO2138" s="46"/>
      <c r="BP2138" s="46"/>
      <c r="BQ2138" s="46"/>
      <c r="BR2138" s="46"/>
      <c r="BS2138" s="46"/>
      <c r="BT2138" s="46"/>
      <c r="BU2138" s="46"/>
      <c r="BV2138" s="46"/>
      <c r="BW2138" s="46"/>
      <c r="BX2138" s="46"/>
      <c r="BY2138" s="46"/>
      <c r="BZ2138" s="46"/>
      <c r="CA2138" s="46"/>
      <c r="CB2138" s="46"/>
      <c r="CC2138" s="46"/>
    </row>
    <row r="2139" spans="7:81" x14ac:dyDescent="0.25">
      <c r="G2139" t="s">
        <v>135</v>
      </c>
      <c r="H2139" s="40">
        <v>42315</v>
      </c>
      <c r="I2139" s="46">
        <v>0</v>
      </c>
      <c r="J2139" s="46">
        <v>0</v>
      </c>
      <c r="K2139" s="46" t="s">
        <v>74</v>
      </c>
      <c r="L2139" s="46">
        <v>0</v>
      </c>
      <c r="M2139" s="46" t="s">
        <v>74</v>
      </c>
      <c r="N2139" s="46">
        <v>0</v>
      </c>
      <c r="O2139" s="46" t="s">
        <v>74</v>
      </c>
      <c r="P2139" s="46">
        <v>0</v>
      </c>
      <c r="Q2139" s="46" t="s">
        <v>74</v>
      </c>
      <c r="R2139" s="46">
        <v>0</v>
      </c>
      <c r="S2139" s="46" t="s">
        <v>74</v>
      </c>
      <c r="T2139" s="46">
        <v>0</v>
      </c>
      <c r="U2139" s="46" t="s">
        <v>74</v>
      </c>
      <c r="V2139" s="46">
        <v>0</v>
      </c>
      <c r="W2139" s="46" t="s">
        <v>74</v>
      </c>
      <c r="X2139" s="46">
        <v>0</v>
      </c>
      <c r="Y2139" s="46" t="s">
        <v>74</v>
      </c>
      <c r="Z2139" s="46">
        <v>0</v>
      </c>
      <c r="AA2139" s="46" t="s">
        <v>74</v>
      </c>
      <c r="AB2139" s="46">
        <v>0</v>
      </c>
      <c r="AC2139" s="46" t="s">
        <v>74</v>
      </c>
      <c r="AD2139" s="46">
        <v>0</v>
      </c>
      <c r="AE2139" s="46" t="s">
        <v>74</v>
      </c>
      <c r="AF2139" s="46">
        <v>0</v>
      </c>
      <c r="AG2139" s="46" t="s">
        <v>74</v>
      </c>
      <c r="AH2139" s="46">
        <v>0</v>
      </c>
      <c r="AI2139" s="46" t="s">
        <v>74</v>
      </c>
      <c r="AJ2139" s="46">
        <v>0</v>
      </c>
      <c r="AK2139" s="46" t="s">
        <v>74</v>
      </c>
      <c r="AL2139" s="46">
        <v>0</v>
      </c>
      <c r="AM2139" s="46" t="s">
        <v>74</v>
      </c>
      <c r="AN2139" s="50"/>
      <c r="AO2139" s="46"/>
      <c r="AP2139" s="46"/>
      <c r="AQ2139" s="46"/>
      <c r="AR2139" s="46"/>
      <c r="AS2139" s="46"/>
      <c r="AT2139" s="46"/>
      <c r="AU2139" s="46"/>
      <c r="AV2139" s="46"/>
      <c r="AW2139" s="46"/>
      <c r="AX2139" s="46"/>
      <c r="AY2139" s="46"/>
      <c r="AZ2139" s="46"/>
      <c r="BA2139" s="46"/>
      <c r="BB2139" s="46"/>
      <c r="BC2139" s="46"/>
      <c r="BD2139" s="46"/>
      <c r="BE2139" s="46"/>
      <c r="BF2139" s="46"/>
      <c r="BG2139" s="46"/>
      <c r="BH2139" s="46"/>
      <c r="BI2139" s="46"/>
      <c r="BJ2139" s="46"/>
      <c r="BK2139" s="46"/>
      <c r="BL2139" s="46"/>
      <c r="BM2139" s="46"/>
      <c r="BN2139" s="46"/>
      <c r="BO2139" s="46"/>
      <c r="BP2139" s="46"/>
      <c r="BQ2139" s="46"/>
      <c r="BR2139" s="46"/>
      <c r="BS2139" s="46"/>
      <c r="BT2139" s="46"/>
      <c r="BU2139" s="46"/>
      <c r="BV2139" s="46"/>
      <c r="BW2139" s="46"/>
      <c r="BX2139" s="46"/>
      <c r="BY2139" s="46"/>
      <c r="BZ2139" s="46"/>
      <c r="CA2139" s="46"/>
      <c r="CB2139" s="46"/>
      <c r="CC2139" s="46"/>
    </row>
    <row r="2140" spans="7:81" x14ac:dyDescent="0.25">
      <c r="G2140" t="s">
        <v>135</v>
      </c>
      <c r="H2140" s="40">
        <v>42316</v>
      </c>
      <c r="I2140" s="46">
        <v>0</v>
      </c>
      <c r="J2140" s="46">
        <v>0</v>
      </c>
      <c r="K2140" s="46" t="s">
        <v>74</v>
      </c>
      <c r="L2140" s="46">
        <v>0</v>
      </c>
      <c r="M2140" s="46" t="s">
        <v>74</v>
      </c>
      <c r="N2140" s="46">
        <v>0</v>
      </c>
      <c r="O2140" s="46" t="s">
        <v>74</v>
      </c>
      <c r="P2140" s="46">
        <v>0</v>
      </c>
      <c r="Q2140" s="46" t="s">
        <v>74</v>
      </c>
      <c r="R2140" s="46">
        <v>0</v>
      </c>
      <c r="S2140" s="46" t="s">
        <v>74</v>
      </c>
      <c r="T2140" s="46">
        <v>0</v>
      </c>
      <c r="U2140" s="46" t="s">
        <v>74</v>
      </c>
      <c r="V2140" s="46">
        <v>0</v>
      </c>
      <c r="W2140" s="46" t="s">
        <v>74</v>
      </c>
      <c r="X2140" s="46">
        <v>0</v>
      </c>
      <c r="Y2140" s="46" t="s">
        <v>74</v>
      </c>
      <c r="Z2140" s="46">
        <v>0</v>
      </c>
      <c r="AA2140" s="46" t="s">
        <v>74</v>
      </c>
      <c r="AB2140" s="46">
        <v>0</v>
      </c>
      <c r="AC2140" s="46" t="s">
        <v>74</v>
      </c>
      <c r="AD2140" s="46">
        <v>0</v>
      </c>
      <c r="AE2140" s="46" t="s">
        <v>74</v>
      </c>
      <c r="AF2140" s="46">
        <v>0</v>
      </c>
      <c r="AG2140" s="46" t="s">
        <v>74</v>
      </c>
      <c r="AH2140" s="46">
        <v>0</v>
      </c>
      <c r="AI2140" s="46" t="s">
        <v>74</v>
      </c>
      <c r="AJ2140" s="46">
        <v>0</v>
      </c>
      <c r="AK2140" s="46" t="s">
        <v>74</v>
      </c>
      <c r="AL2140" s="46">
        <v>0</v>
      </c>
      <c r="AM2140" s="46" t="s">
        <v>74</v>
      </c>
      <c r="AN2140" s="50"/>
      <c r="AO2140" s="46"/>
      <c r="AP2140" s="46"/>
      <c r="AQ2140" s="46"/>
      <c r="AR2140" s="46"/>
      <c r="AS2140" s="46"/>
      <c r="AT2140" s="46"/>
      <c r="AU2140" s="46"/>
      <c r="AV2140" s="46"/>
      <c r="AW2140" s="46"/>
      <c r="AX2140" s="46"/>
      <c r="AY2140" s="46"/>
      <c r="AZ2140" s="46"/>
      <c r="BA2140" s="46"/>
      <c r="BB2140" s="46"/>
      <c r="BC2140" s="46"/>
      <c r="BD2140" s="46"/>
      <c r="BE2140" s="46"/>
      <c r="BF2140" s="46"/>
      <c r="BG2140" s="46"/>
      <c r="BH2140" s="46"/>
      <c r="BI2140" s="46"/>
      <c r="BJ2140" s="46"/>
      <c r="BK2140" s="46"/>
      <c r="BL2140" s="46"/>
      <c r="BM2140" s="46"/>
      <c r="BN2140" s="46"/>
      <c r="BO2140" s="46"/>
      <c r="BP2140" s="46"/>
      <c r="BQ2140" s="46"/>
      <c r="BR2140" s="46"/>
      <c r="BS2140" s="46"/>
      <c r="BT2140" s="46"/>
      <c r="BU2140" s="46"/>
      <c r="BV2140" s="46"/>
      <c r="BW2140" s="46"/>
      <c r="BX2140" s="46"/>
      <c r="BY2140" s="46"/>
      <c r="BZ2140" s="46"/>
      <c r="CA2140" s="46"/>
      <c r="CB2140" s="46"/>
      <c r="CC2140" s="46"/>
    </row>
    <row r="2141" spans="7:81" x14ac:dyDescent="0.25">
      <c r="G2141" t="s">
        <v>135</v>
      </c>
      <c r="H2141" s="40">
        <v>42317</v>
      </c>
      <c r="I2141" s="46">
        <v>0</v>
      </c>
      <c r="J2141" s="46">
        <v>0</v>
      </c>
      <c r="K2141" s="46" t="s">
        <v>74</v>
      </c>
      <c r="L2141" s="46">
        <v>0</v>
      </c>
      <c r="M2141" s="46" t="s">
        <v>74</v>
      </c>
      <c r="N2141" s="46">
        <v>0</v>
      </c>
      <c r="O2141" s="46" t="s">
        <v>74</v>
      </c>
      <c r="P2141" s="46">
        <v>0</v>
      </c>
      <c r="Q2141" s="46" t="s">
        <v>74</v>
      </c>
      <c r="R2141" s="46">
        <v>0</v>
      </c>
      <c r="S2141" s="46" t="s">
        <v>74</v>
      </c>
      <c r="T2141" s="46">
        <v>0</v>
      </c>
      <c r="U2141" s="46" t="s">
        <v>74</v>
      </c>
      <c r="V2141" s="46">
        <v>0</v>
      </c>
      <c r="W2141" s="46" t="s">
        <v>74</v>
      </c>
      <c r="X2141" s="46">
        <v>0</v>
      </c>
      <c r="Y2141" s="46" t="s">
        <v>74</v>
      </c>
      <c r="Z2141" s="46">
        <v>0</v>
      </c>
      <c r="AA2141" s="46" t="s">
        <v>74</v>
      </c>
      <c r="AB2141" s="46">
        <v>0</v>
      </c>
      <c r="AC2141" s="46" t="s">
        <v>74</v>
      </c>
      <c r="AD2141" s="46">
        <v>0</v>
      </c>
      <c r="AE2141" s="46" t="s">
        <v>74</v>
      </c>
      <c r="AF2141" s="46">
        <v>0</v>
      </c>
      <c r="AG2141" s="46" t="s">
        <v>74</v>
      </c>
      <c r="AH2141" s="46">
        <v>0</v>
      </c>
      <c r="AI2141" s="46" t="s">
        <v>74</v>
      </c>
      <c r="AJ2141" s="46">
        <v>0</v>
      </c>
      <c r="AK2141" s="46" t="s">
        <v>74</v>
      </c>
      <c r="AL2141" s="46">
        <v>0</v>
      </c>
      <c r="AM2141" s="46" t="s">
        <v>74</v>
      </c>
      <c r="AN2141" s="50"/>
      <c r="AO2141" s="46"/>
      <c r="AP2141" s="46"/>
      <c r="AQ2141" s="46"/>
      <c r="AR2141" s="46"/>
      <c r="AS2141" s="46"/>
      <c r="AT2141" s="46"/>
      <c r="AU2141" s="46"/>
      <c r="AV2141" s="46"/>
      <c r="AW2141" s="46"/>
      <c r="AX2141" s="46"/>
      <c r="AY2141" s="46"/>
      <c r="AZ2141" s="46"/>
      <c r="BA2141" s="46"/>
      <c r="BB2141" s="46"/>
      <c r="BC2141" s="46"/>
      <c r="BD2141" s="46"/>
      <c r="BE2141" s="46"/>
      <c r="BF2141" s="46"/>
      <c r="BG2141" s="46"/>
      <c r="BH2141" s="46"/>
      <c r="BI2141" s="46"/>
      <c r="BJ2141" s="46"/>
      <c r="BK2141" s="46"/>
      <c r="BL2141" s="46"/>
      <c r="BM2141" s="46"/>
      <c r="BN2141" s="46"/>
      <c r="BO2141" s="46"/>
      <c r="BP2141" s="46"/>
      <c r="BQ2141" s="46"/>
      <c r="BR2141" s="46"/>
      <c r="BS2141" s="46"/>
      <c r="BT2141" s="46"/>
      <c r="BU2141" s="46"/>
      <c r="BV2141" s="46"/>
      <c r="BW2141" s="46"/>
      <c r="BX2141" s="46"/>
      <c r="BY2141" s="46"/>
      <c r="BZ2141" s="46"/>
      <c r="CA2141" s="46"/>
      <c r="CB2141" s="46"/>
      <c r="CC2141" s="46"/>
    </row>
    <row r="2142" spans="7:81" x14ac:dyDescent="0.25">
      <c r="G2142" t="s">
        <v>135</v>
      </c>
      <c r="H2142" s="40">
        <v>42318</v>
      </c>
      <c r="I2142" s="46">
        <v>0</v>
      </c>
      <c r="J2142" s="46">
        <v>0</v>
      </c>
      <c r="K2142" s="46" t="s">
        <v>74</v>
      </c>
      <c r="L2142" s="46">
        <v>0</v>
      </c>
      <c r="M2142" s="46" t="s">
        <v>74</v>
      </c>
      <c r="N2142" s="46">
        <v>0</v>
      </c>
      <c r="O2142" s="46" t="s">
        <v>74</v>
      </c>
      <c r="P2142" s="46">
        <v>0</v>
      </c>
      <c r="Q2142" s="46" t="s">
        <v>74</v>
      </c>
      <c r="R2142" s="46">
        <v>0</v>
      </c>
      <c r="S2142" s="46" t="s">
        <v>74</v>
      </c>
      <c r="T2142" s="46">
        <v>0</v>
      </c>
      <c r="U2142" s="46" t="s">
        <v>74</v>
      </c>
      <c r="V2142" s="46">
        <v>0</v>
      </c>
      <c r="W2142" s="46" t="s">
        <v>74</v>
      </c>
      <c r="X2142" s="46">
        <v>0</v>
      </c>
      <c r="Y2142" s="46" t="s">
        <v>74</v>
      </c>
      <c r="Z2142" s="46">
        <v>0</v>
      </c>
      <c r="AA2142" s="46" t="s">
        <v>74</v>
      </c>
      <c r="AB2142" s="46">
        <v>0</v>
      </c>
      <c r="AC2142" s="46" t="s">
        <v>74</v>
      </c>
      <c r="AD2142" s="46">
        <v>0</v>
      </c>
      <c r="AE2142" s="46" t="s">
        <v>74</v>
      </c>
      <c r="AF2142" s="46">
        <v>0</v>
      </c>
      <c r="AG2142" s="46" t="s">
        <v>74</v>
      </c>
      <c r="AH2142" s="46">
        <v>0</v>
      </c>
      <c r="AI2142" s="46" t="s">
        <v>74</v>
      </c>
      <c r="AJ2142" s="46">
        <v>0</v>
      </c>
      <c r="AK2142" s="46" t="s">
        <v>74</v>
      </c>
      <c r="AL2142" s="46">
        <v>0</v>
      </c>
      <c r="AM2142" s="46" t="s">
        <v>74</v>
      </c>
      <c r="AN2142" s="50"/>
      <c r="AO2142" s="46"/>
      <c r="AP2142" s="46"/>
      <c r="AQ2142" s="46"/>
      <c r="AR2142" s="46"/>
      <c r="AS2142" s="46"/>
      <c r="AT2142" s="46"/>
      <c r="AU2142" s="46"/>
      <c r="AV2142" s="46"/>
      <c r="AW2142" s="46"/>
      <c r="AX2142" s="46"/>
      <c r="AY2142" s="46"/>
      <c r="AZ2142" s="46"/>
      <c r="BA2142" s="46"/>
      <c r="BB2142" s="46"/>
      <c r="BC2142" s="46"/>
      <c r="BD2142" s="46"/>
      <c r="BE2142" s="46"/>
      <c r="BF2142" s="46"/>
      <c r="BG2142" s="46"/>
      <c r="BH2142" s="46"/>
      <c r="BI2142" s="46"/>
      <c r="BJ2142" s="46"/>
      <c r="BK2142" s="46"/>
      <c r="BL2142" s="46"/>
      <c r="BM2142" s="46"/>
      <c r="BN2142" s="46"/>
      <c r="BO2142" s="46"/>
      <c r="BP2142" s="46"/>
      <c r="BQ2142" s="46"/>
      <c r="BR2142" s="46"/>
      <c r="BS2142" s="46"/>
      <c r="BT2142" s="46"/>
      <c r="BU2142" s="46"/>
      <c r="BV2142" s="46"/>
      <c r="BW2142" s="46"/>
      <c r="BX2142" s="46"/>
      <c r="BY2142" s="46"/>
      <c r="BZ2142" s="46"/>
      <c r="CA2142" s="46"/>
      <c r="CB2142" s="46"/>
      <c r="CC2142" s="46"/>
    </row>
    <row r="2143" spans="7:81" x14ac:dyDescent="0.25">
      <c r="G2143" t="s">
        <v>135</v>
      </c>
      <c r="H2143" s="40">
        <v>42319</v>
      </c>
      <c r="I2143" s="46">
        <v>6.5</v>
      </c>
      <c r="J2143" s="46">
        <v>0</v>
      </c>
      <c r="K2143" s="46" t="s">
        <v>74</v>
      </c>
      <c r="L2143" s="46">
        <v>0</v>
      </c>
      <c r="M2143" s="46" t="s">
        <v>74</v>
      </c>
      <c r="N2143" s="46">
        <v>0</v>
      </c>
      <c r="O2143" s="46" t="s">
        <v>74</v>
      </c>
      <c r="P2143" s="46">
        <v>0</v>
      </c>
      <c r="Q2143" s="46" t="s">
        <v>74</v>
      </c>
      <c r="R2143" s="46">
        <v>0</v>
      </c>
      <c r="S2143" s="46" t="s">
        <v>74</v>
      </c>
      <c r="T2143" s="46">
        <v>0</v>
      </c>
      <c r="U2143" s="46" t="s">
        <v>74</v>
      </c>
      <c r="V2143" s="46">
        <v>0</v>
      </c>
      <c r="W2143" s="46" t="s">
        <v>74</v>
      </c>
      <c r="X2143" s="46">
        <v>0</v>
      </c>
      <c r="Y2143" s="46" t="s">
        <v>74</v>
      </c>
      <c r="Z2143" s="46">
        <v>0</v>
      </c>
      <c r="AA2143" s="46" t="s">
        <v>74</v>
      </c>
      <c r="AB2143" s="46">
        <v>0</v>
      </c>
      <c r="AC2143" s="46" t="s">
        <v>74</v>
      </c>
      <c r="AD2143" s="46">
        <v>0</v>
      </c>
      <c r="AE2143" s="46" t="s">
        <v>74</v>
      </c>
      <c r="AF2143" s="46">
        <v>0</v>
      </c>
      <c r="AG2143" s="46" t="s">
        <v>74</v>
      </c>
      <c r="AH2143" s="46">
        <v>0</v>
      </c>
      <c r="AI2143" s="46" t="s">
        <v>74</v>
      </c>
      <c r="AJ2143" s="46">
        <v>0</v>
      </c>
      <c r="AK2143" s="46" t="s">
        <v>74</v>
      </c>
      <c r="AL2143" s="46">
        <v>0</v>
      </c>
      <c r="AM2143" s="46" t="s">
        <v>74</v>
      </c>
      <c r="AN2143" s="50"/>
      <c r="AO2143" s="46"/>
      <c r="AP2143" s="46"/>
      <c r="AQ2143" s="46"/>
      <c r="AR2143" s="46"/>
      <c r="AS2143" s="46"/>
      <c r="AT2143" s="46"/>
      <c r="AU2143" s="46"/>
      <c r="AV2143" s="46"/>
      <c r="AW2143" s="46"/>
      <c r="AX2143" s="46"/>
      <c r="AY2143" s="46"/>
      <c r="AZ2143" s="46"/>
      <c r="BA2143" s="46"/>
      <c r="BB2143" s="46"/>
      <c r="BC2143" s="46"/>
      <c r="BD2143" s="46"/>
      <c r="BE2143" s="46"/>
      <c r="BF2143" s="46"/>
      <c r="BG2143" s="46"/>
      <c r="BH2143" s="46"/>
      <c r="BI2143" s="46"/>
      <c r="BJ2143" s="46"/>
      <c r="BK2143" s="46"/>
      <c r="BL2143" s="46"/>
      <c r="BM2143" s="46"/>
      <c r="BN2143" s="46"/>
      <c r="BO2143" s="46"/>
      <c r="BP2143" s="46"/>
      <c r="BQ2143" s="46"/>
      <c r="BR2143" s="46"/>
      <c r="BS2143" s="46"/>
      <c r="BT2143" s="46"/>
      <c r="BU2143" s="46"/>
      <c r="BV2143" s="46"/>
      <c r="BW2143" s="46"/>
      <c r="BX2143" s="46"/>
      <c r="BY2143" s="46"/>
      <c r="BZ2143" s="46"/>
      <c r="CA2143" s="46"/>
      <c r="CB2143" s="46"/>
      <c r="CC2143" s="46"/>
    </row>
    <row r="2144" spans="7:81" x14ac:dyDescent="0.25">
      <c r="G2144" t="s">
        <v>135</v>
      </c>
      <c r="H2144" s="40">
        <v>42320</v>
      </c>
      <c r="I2144" s="46">
        <v>1.5</v>
      </c>
      <c r="J2144" s="46">
        <v>0</v>
      </c>
      <c r="K2144" s="46" t="s">
        <v>74</v>
      </c>
      <c r="L2144" s="46">
        <v>0</v>
      </c>
      <c r="M2144" s="46" t="s">
        <v>74</v>
      </c>
      <c r="N2144" s="46">
        <v>0</v>
      </c>
      <c r="O2144" s="46" t="s">
        <v>74</v>
      </c>
      <c r="P2144" s="46">
        <v>0</v>
      </c>
      <c r="Q2144" s="46" t="s">
        <v>74</v>
      </c>
      <c r="R2144" s="46">
        <v>0</v>
      </c>
      <c r="S2144" s="46" t="s">
        <v>74</v>
      </c>
      <c r="T2144" s="46">
        <v>0</v>
      </c>
      <c r="U2144" s="46" t="s">
        <v>74</v>
      </c>
      <c r="V2144" s="46">
        <v>0</v>
      </c>
      <c r="W2144" s="46" t="s">
        <v>74</v>
      </c>
      <c r="X2144" s="46">
        <v>0</v>
      </c>
      <c r="Y2144" s="46" t="s">
        <v>74</v>
      </c>
      <c r="Z2144" s="46">
        <v>0</v>
      </c>
      <c r="AA2144" s="46">
        <v>0</v>
      </c>
      <c r="AB2144" s="46">
        <v>0</v>
      </c>
      <c r="AC2144" s="46">
        <v>5.8666666666666671</v>
      </c>
      <c r="AD2144" s="46">
        <v>0</v>
      </c>
      <c r="AE2144" s="46">
        <v>9.9999999999999992E-2</v>
      </c>
      <c r="AF2144" s="46">
        <v>0</v>
      </c>
      <c r="AG2144" s="46">
        <v>0</v>
      </c>
      <c r="AH2144" s="46">
        <v>0</v>
      </c>
      <c r="AI2144" s="46">
        <v>0.5</v>
      </c>
      <c r="AJ2144" s="46">
        <v>0</v>
      </c>
      <c r="AK2144" s="46">
        <v>0</v>
      </c>
      <c r="AL2144" s="46">
        <v>0</v>
      </c>
      <c r="AM2144" s="46">
        <v>4.9766666666666666</v>
      </c>
      <c r="AN2144" s="50"/>
      <c r="AO2144" s="46"/>
      <c r="AP2144" s="46"/>
      <c r="AQ2144" s="46"/>
      <c r="AR2144" s="46"/>
      <c r="AS2144" s="46"/>
      <c r="AT2144" s="46"/>
      <c r="AU2144" s="46"/>
      <c r="AV2144" s="46"/>
      <c r="AW2144" s="46"/>
      <c r="AX2144" s="46"/>
      <c r="AY2144" s="46"/>
      <c r="AZ2144" s="46"/>
      <c r="BA2144" s="46"/>
      <c r="BB2144" s="46"/>
      <c r="BC2144" s="46"/>
      <c r="BD2144" s="46"/>
      <c r="BE2144" s="46"/>
      <c r="BF2144" s="46"/>
      <c r="BG2144" s="46"/>
      <c r="BH2144" s="46"/>
      <c r="BI2144" s="46">
        <v>0</v>
      </c>
      <c r="BJ2144" s="46">
        <v>0</v>
      </c>
      <c r="BK2144" s="46">
        <v>0</v>
      </c>
      <c r="BL2144" s="46">
        <v>13</v>
      </c>
      <c r="BM2144" s="46">
        <v>4</v>
      </c>
      <c r="BN2144" s="46">
        <v>0.6</v>
      </c>
      <c r="BO2144" s="46">
        <v>0</v>
      </c>
      <c r="BP2144" s="46">
        <v>0.3</v>
      </c>
      <c r="BQ2144" s="46">
        <v>0</v>
      </c>
      <c r="BR2144" s="46">
        <v>0</v>
      </c>
      <c r="BS2144" s="46">
        <v>0</v>
      </c>
      <c r="BT2144" s="46">
        <v>0</v>
      </c>
      <c r="BU2144" s="46">
        <v>1</v>
      </c>
      <c r="BV2144" s="46">
        <v>0</v>
      </c>
      <c r="BW2144" s="46">
        <v>0.5</v>
      </c>
      <c r="BX2144" s="46">
        <v>0</v>
      </c>
      <c r="BY2144" s="46">
        <v>0</v>
      </c>
      <c r="BZ2144" s="46">
        <v>0</v>
      </c>
      <c r="CA2144" s="46">
        <v>11.5</v>
      </c>
      <c r="CB2144" s="46">
        <v>3.2</v>
      </c>
      <c r="CC2144" s="46">
        <v>0.23</v>
      </c>
    </row>
    <row r="2145" spans="7:81" x14ac:dyDescent="0.25">
      <c r="G2145" t="s">
        <v>135</v>
      </c>
      <c r="H2145" s="40">
        <v>42321</v>
      </c>
      <c r="I2145" s="46">
        <v>0.5</v>
      </c>
      <c r="J2145" s="46">
        <v>0</v>
      </c>
      <c r="K2145" s="46" t="s">
        <v>74</v>
      </c>
      <c r="L2145" s="46">
        <v>0</v>
      </c>
      <c r="M2145" s="46" t="s">
        <v>74</v>
      </c>
      <c r="N2145" s="46">
        <v>0</v>
      </c>
      <c r="O2145" s="46" t="s">
        <v>74</v>
      </c>
      <c r="P2145" s="46">
        <v>0</v>
      </c>
      <c r="Q2145" s="46" t="s">
        <v>74</v>
      </c>
      <c r="R2145" s="46">
        <v>0</v>
      </c>
      <c r="S2145" s="46" t="s">
        <v>74</v>
      </c>
      <c r="T2145" s="46">
        <v>0</v>
      </c>
      <c r="U2145" s="46" t="s">
        <v>74</v>
      </c>
      <c r="V2145" s="46">
        <v>0</v>
      </c>
      <c r="W2145" s="46" t="s">
        <v>74</v>
      </c>
      <c r="X2145" s="46">
        <v>0</v>
      </c>
      <c r="Y2145" s="46" t="s">
        <v>74</v>
      </c>
      <c r="Z2145" s="46">
        <v>0</v>
      </c>
      <c r="AA2145" s="46" t="s">
        <v>74</v>
      </c>
      <c r="AB2145" s="46">
        <v>0</v>
      </c>
      <c r="AC2145" s="46" t="s">
        <v>74</v>
      </c>
      <c r="AD2145" s="46">
        <v>0</v>
      </c>
      <c r="AE2145" s="46" t="s">
        <v>74</v>
      </c>
      <c r="AF2145" s="46">
        <v>0</v>
      </c>
      <c r="AG2145" s="46" t="s">
        <v>74</v>
      </c>
      <c r="AH2145" s="46">
        <v>0</v>
      </c>
      <c r="AI2145" s="46" t="s">
        <v>74</v>
      </c>
      <c r="AJ2145" s="46">
        <v>0</v>
      </c>
      <c r="AK2145" s="46" t="s">
        <v>74</v>
      </c>
      <c r="AL2145" s="46">
        <v>0</v>
      </c>
      <c r="AM2145" s="46" t="s">
        <v>74</v>
      </c>
      <c r="AN2145" s="50"/>
      <c r="AO2145" s="46"/>
      <c r="AP2145" s="46"/>
      <c r="AQ2145" s="46"/>
      <c r="AR2145" s="46"/>
      <c r="AS2145" s="46"/>
      <c r="AT2145" s="46"/>
      <c r="AU2145" s="46"/>
      <c r="AV2145" s="46"/>
      <c r="AW2145" s="46"/>
      <c r="AX2145" s="46"/>
      <c r="AY2145" s="46"/>
      <c r="AZ2145" s="46"/>
      <c r="BA2145" s="46"/>
      <c r="BB2145" s="46"/>
      <c r="BC2145" s="46"/>
      <c r="BD2145" s="46"/>
      <c r="BE2145" s="46"/>
      <c r="BF2145" s="46"/>
      <c r="BG2145" s="46"/>
      <c r="BH2145" s="46"/>
      <c r="BI2145" s="46"/>
      <c r="BJ2145" s="46"/>
      <c r="BK2145" s="46"/>
      <c r="BL2145" s="46"/>
      <c r="BM2145" s="46"/>
      <c r="BN2145" s="46"/>
      <c r="BO2145" s="46"/>
      <c r="BP2145" s="46"/>
      <c r="BQ2145" s="46"/>
      <c r="BR2145" s="46"/>
      <c r="BS2145" s="46"/>
      <c r="BT2145" s="46"/>
      <c r="BU2145" s="46"/>
      <c r="BV2145" s="46"/>
      <c r="BW2145" s="46"/>
      <c r="BX2145" s="46"/>
      <c r="BY2145" s="46"/>
      <c r="BZ2145" s="46"/>
      <c r="CA2145" s="46"/>
      <c r="CB2145" s="46"/>
      <c r="CC2145" s="46"/>
    </row>
    <row r="2146" spans="7:81" x14ac:dyDescent="0.25">
      <c r="G2146" t="s">
        <v>135</v>
      </c>
      <c r="H2146" s="40">
        <v>42322</v>
      </c>
      <c r="I2146" s="46">
        <v>0</v>
      </c>
      <c r="J2146" s="46">
        <v>0</v>
      </c>
      <c r="K2146" s="46" t="s">
        <v>74</v>
      </c>
      <c r="L2146" s="46">
        <v>0</v>
      </c>
      <c r="M2146" s="46" t="s">
        <v>74</v>
      </c>
      <c r="N2146" s="46">
        <v>0</v>
      </c>
      <c r="O2146" s="46" t="s">
        <v>74</v>
      </c>
      <c r="P2146" s="46">
        <v>0</v>
      </c>
      <c r="Q2146" s="46" t="s">
        <v>74</v>
      </c>
      <c r="R2146" s="46">
        <v>0</v>
      </c>
      <c r="S2146" s="46" t="s">
        <v>74</v>
      </c>
      <c r="T2146" s="46">
        <v>0</v>
      </c>
      <c r="U2146" s="46" t="s">
        <v>74</v>
      </c>
      <c r="V2146" s="46">
        <v>0</v>
      </c>
      <c r="W2146" s="46" t="s">
        <v>74</v>
      </c>
      <c r="X2146" s="46">
        <v>0</v>
      </c>
      <c r="Y2146" s="46" t="s">
        <v>74</v>
      </c>
      <c r="Z2146" s="46">
        <v>0</v>
      </c>
      <c r="AA2146" s="46" t="s">
        <v>74</v>
      </c>
      <c r="AB2146" s="46">
        <v>0</v>
      </c>
      <c r="AC2146" s="46" t="s">
        <v>74</v>
      </c>
      <c r="AD2146" s="46">
        <v>0</v>
      </c>
      <c r="AE2146" s="46" t="s">
        <v>74</v>
      </c>
      <c r="AF2146" s="46">
        <v>0</v>
      </c>
      <c r="AG2146" s="46" t="s">
        <v>74</v>
      </c>
      <c r="AH2146" s="46">
        <v>0</v>
      </c>
      <c r="AI2146" s="46" t="s">
        <v>74</v>
      </c>
      <c r="AJ2146" s="46">
        <v>0</v>
      </c>
      <c r="AK2146" s="46" t="s">
        <v>74</v>
      </c>
      <c r="AL2146" s="46">
        <v>0</v>
      </c>
      <c r="AM2146" s="46" t="s">
        <v>74</v>
      </c>
      <c r="AN2146" s="50"/>
      <c r="AO2146" s="46"/>
      <c r="AP2146" s="46"/>
      <c r="AQ2146" s="46"/>
      <c r="AR2146" s="46"/>
      <c r="AS2146" s="46"/>
      <c r="AT2146" s="46"/>
      <c r="AU2146" s="46"/>
      <c r="AV2146" s="46"/>
      <c r="AW2146" s="46"/>
      <c r="AX2146" s="46"/>
      <c r="AY2146" s="46"/>
      <c r="AZ2146" s="46"/>
      <c r="BA2146" s="46"/>
      <c r="BB2146" s="46"/>
      <c r="BC2146" s="46"/>
      <c r="BD2146" s="46"/>
      <c r="BE2146" s="46"/>
      <c r="BF2146" s="46"/>
      <c r="BG2146" s="46"/>
      <c r="BH2146" s="46"/>
      <c r="BI2146" s="46"/>
      <c r="BJ2146" s="46"/>
      <c r="BK2146" s="46"/>
      <c r="BL2146" s="46"/>
      <c r="BM2146" s="46"/>
      <c r="BN2146" s="46"/>
      <c r="BO2146" s="46"/>
      <c r="BP2146" s="46"/>
      <c r="BQ2146" s="46"/>
      <c r="BR2146" s="46"/>
      <c r="BS2146" s="46"/>
      <c r="BT2146" s="46"/>
      <c r="BU2146" s="46"/>
      <c r="BV2146" s="46"/>
      <c r="BW2146" s="46"/>
      <c r="BX2146" s="46"/>
      <c r="BY2146" s="46"/>
      <c r="BZ2146" s="46"/>
      <c r="CA2146" s="46"/>
      <c r="CB2146" s="46"/>
      <c r="CC2146" s="46"/>
    </row>
    <row r="2147" spans="7:81" x14ac:dyDescent="0.25">
      <c r="G2147" t="s">
        <v>135</v>
      </c>
      <c r="H2147" s="40">
        <v>42323</v>
      </c>
      <c r="I2147" s="46">
        <v>9</v>
      </c>
      <c r="J2147" s="46">
        <v>0</v>
      </c>
      <c r="K2147" s="46" t="s">
        <v>74</v>
      </c>
      <c r="L2147" s="46">
        <v>0</v>
      </c>
      <c r="M2147" s="46" t="s">
        <v>74</v>
      </c>
      <c r="N2147" s="46">
        <v>0</v>
      </c>
      <c r="O2147" s="46" t="s">
        <v>74</v>
      </c>
      <c r="P2147" s="46">
        <v>0</v>
      </c>
      <c r="Q2147" s="46" t="s">
        <v>74</v>
      </c>
      <c r="R2147" s="46">
        <v>68.252837350494502</v>
      </c>
      <c r="S2147" s="46" t="s">
        <v>74</v>
      </c>
      <c r="T2147" s="46">
        <v>0</v>
      </c>
      <c r="U2147" s="46" t="s">
        <v>74</v>
      </c>
      <c r="V2147" s="46">
        <v>0</v>
      </c>
      <c r="W2147" s="46" t="s">
        <v>74</v>
      </c>
      <c r="X2147" s="46">
        <v>0</v>
      </c>
      <c r="Y2147" s="46" t="s">
        <v>74</v>
      </c>
      <c r="Z2147" s="46">
        <v>0</v>
      </c>
      <c r="AA2147" s="46" t="s">
        <v>74</v>
      </c>
      <c r="AB2147" s="46">
        <v>0</v>
      </c>
      <c r="AC2147" s="46" t="s">
        <v>74</v>
      </c>
      <c r="AD2147" s="46">
        <v>0</v>
      </c>
      <c r="AE2147" s="46" t="s">
        <v>74</v>
      </c>
      <c r="AF2147" s="46">
        <v>0</v>
      </c>
      <c r="AG2147" s="46" t="s">
        <v>74</v>
      </c>
      <c r="AH2147" s="46">
        <v>0</v>
      </c>
      <c r="AI2147" s="46" t="s">
        <v>74</v>
      </c>
      <c r="AJ2147" s="46">
        <v>0</v>
      </c>
      <c r="AK2147" s="46" t="s">
        <v>74</v>
      </c>
      <c r="AL2147" s="46">
        <v>0</v>
      </c>
      <c r="AM2147" s="46" t="s">
        <v>74</v>
      </c>
      <c r="AN2147" s="50"/>
      <c r="AO2147" s="46"/>
      <c r="AP2147" s="46"/>
      <c r="AQ2147" s="46"/>
      <c r="AR2147" s="46"/>
      <c r="AS2147" s="46"/>
      <c r="AT2147" s="46"/>
      <c r="AU2147" s="46"/>
      <c r="AV2147" s="46"/>
      <c r="AW2147" s="46"/>
      <c r="AX2147" s="46"/>
      <c r="AY2147" s="46"/>
      <c r="AZ2147" s="46"/>
      <c r="BA2147" s="46"/>
      <c r="BB2147" s="46"/>
      <c r="BC2147" s="46"/>
      <c r="BD2147" s="46"/>
      <c r="BE2147" s="46"/>
      <c r="BF2147" s="46"/>
      <c r="BG2147" s="46"/>
      <c r="BH2147" s="46"/>
      <c r="BI2147" s="46"/>
      <c r="BJ2147" s="46"/>
      <c r="BK2147" s="46"/>
      <c r="BL2147" s="46"/>
      <c r="BM2147" s="46"/>
      <c r="BN2147" s="46"/>
      <c r="BO2147" s="46"/>
      <c r="BP2147" s="46"/>
      <c r="BQ2147" s="46"/>
      <c r="BR2147" s="46"/>
      <c r="BS2147" s="46"/>
      <c r="BT2147" s="46"/>
      <c r="BU2147" s="46"/>
      <c r="BV2147" s="46"/>
      <c r="BW2147" s="46"/>
      <c r="BX2147" s="46"/>
      <c r="BY2147" s="46"/>
      <c r="BZ2147" s="46"/>
      <c r="CA2147" s="46"/>
      <c r="CB2147" s="46"/>
      <c r="CC2147" s="46"/>
    </row>
    <row r="2148" spans="7:81" x14ac:dyDescent="0.25">
      <c r="G2148" t="s">
        <v>135</v>
      </c>
      <c r="H2148" s="40">
        <v>42324</v>
      </c>
      <c r="I2148" s="46">
        <v>3</v>
      </c>
      <c r="J2148" s="46">
        <v>0</v>
      </c>
      <c r="K2148" s="46" t="s">
        <v>74</v>
      </c>
      <c r="L2148" s="46">
        <v>0</v>
      </c>
      <c r="M2148" s="46" t="s">
        <v>74</v>
      </c>
      <c r="N2148" s="46">
        <v>0</v>
      </c>
      <c r="O2148" s="46" t="s">
        <v>74</v>
      </c>
      <c r="P2148" s="46">
        <v>0</v>
      </c>
      <c r="Q2148" s="46" t="s">
        <v>74</v>
      </c>
      <c r="R2148" s="46">
        <v>0</v>
      </c>
      <c r="S2148" s="46" t="s">
        <v>74</v>
      </c>
      <c r="T2148" s="46">
        <v>0</v>
      </c>
      <c r="U2148" s="46" t="s">
        <v>74</v>
      </c>
      <c r="V2148" s="46">
        <v>0</v>
      </c>
      <c r="W2148" s="46" t="s">
        <v>74</v>
      </c>
      <c r="X2148" s="46">
        <v>0</v>
      </c>
      <c r="Y2148" s="46" t="s">
        <v>74</v>
      </c>
      <c r="Z2148" s="46">
        <v>0</v>
      </c>
      <c r="AA2148" s="46" t="s">
        <v>74</v>
      </c>
      <c r="AB2148" s="46">
        <v>0</v>
      </c>
      <c r="AC2148" s="46" t="s">
        <v>74</v>
      </c>
      <c r="AD2148" s="46">
        <v>0</v>
      </c>
      <c r="AE2148" s="46" t="s">
        <v>74</v>
      </c>
      <c r="AF2148" s="46">
        <v>0</v>
      </c>
      <c r="AG2148" s="46" t="s">
        <v>74</v>
      </c>
      <c r="AH2148" s="46">
        <v>0</v>
      </c>
      <c r="AI2148" s="46" t="s">
        <v>74</v>
      </c>
      <c r="AJ2148" s="46">
        <v>0</v>
      </c>
      <c r="AK2148" s="46" t="s">
        <v>74</v>
      </c>
      <c r="AL2148" s="46">
        <v>0</v>
      </c>
      <c r="AM2148" s="46" t="s">
        <v>74</v>
      </c>
      <c r="AN2148" s="50"/>
      <c r="AO2148" s="46"/>
      <c r="AP2148" s="46"/>
      <c r="AQ2148" s="46"/>
      <c r="AR2148" s="46"/>
      <c r="AS2148" s="46"/>
      <c r="AT2148" s="46"/>
      <c r="AU2148" s="46"/>
      <c r="AV2148" s="46"/>
      <c r="AW2148" s="46"/>
      <c r="AX2148" s="46"/>
      <c r="AY2148" s="46"/>
      <c r="AZ2148" s="46"/>
      <c r="BA2148" s="46"/>
      <c r="BB2148" s="46"/>
      <c r="BC2148" s="46"/>
      <c r="BD2148" s="46"/>
      <c r="BE2148" s="46"/>
      <c r="BF2148" s="46"/>
      <c r="BG2148" s="46"/>
      <c r="BH2148" s="46"/>
      <c r="BI2148" s="46"/>
      <c r="BJ2148" s="46"/>
      <c r="BK2148" s="46"/>
      <c r="BL2148" s="46"/>
      <c r="BM2148" s="46"/>
      <c r="BN2148" s="46"/>
      <c r="BO2148" s="46"/>
      <c r="BP2148" s="46"/>
      <c r="BQ2148" s="46"/>
      <c r="BR2148" s="46"/>
      <c r="BS2148" s="46"/>
      <c r="BT2148" s="46"/>
      <c r="BU2148" s="46"/>
      <c r="BV2148" s="46"/>
      <c r="BW2148" s="46"/>
      <c r="BX2148" s="46"/>
      <c r="BY2148" s="46"/>
      <c r="BZ2148" s="46"/>
      <c r="CA2148" s="46"/>
      <c r="CB2148" s="46"/>
      <c r="CC2148" s="46"/>
    </row>
    <row r="2149" spans="7:81" x14ac:dyDescent="0.25">
      <c r="G2149" t="s">
        <v>135</v>
      </c>
      <c r="H2149" s="40">
        <v>42325</v>
      </c>
      <c r="I2149" s="46">
        <v>0</v>
      </c>
      <c r="J2149" s="46">
        <v>0</v>
      </c>
      <c r="K2149" s="46" t="s">
        <v>74</v>
      </c>
      <c r="L2149" s="46">
        <v>0</v>
      </c>
      <c r="M2149" s="46" t="s">
        <v>74</v>
      </c>
      <c r="N2149" s="46">
        <v>0</v>
      </c>
      <c r="O2149" s="46" t="s">
        <v>74</v>
      </c>
      <c r="P2149" s="46">
        <v>0</v>
      </c>
      <c r="Q2149" s="46" t="s">
        <v>74</v>
      </c>
      <c r="R2149" s="46">
        <v>0</v>
      </c>
      <c r="S2149" s="46" t="s">
        <v>74</v>
      </c>
      <c r="T2149" s="46">
        <v>0</v>
      </c>
      <c r="U2149" s="46" t="s">
        <v>74</v>
      </c>
      <c r="V2149" s="46">
        <v>36.119533680479051</v>
      </c>
      <c r="W2149" s="46" t="s">
        <v>74</v>
      </c>
      <c r="X2149" s="46">
        <v>0</v>
      </c>
      <c r="Y2149" s="46" t="s">
        <v>74</v>
      </c>
      <c r="Z2149" s="46">
        <v>0</v>
      </c>
      <c r="AA2149" s="46" t="s">
        <v>74</v>
      </c>
      <c r="AB2149" s="46">
        <v>0</v>
      </c>
      <c r="AC2149" s="46" t="s">
        <v>74</v>
      </c>
      <c r="AD2149" s="46">
        <v>0</v>
      </c>
      <c r="AE2149" s="46" t="s">
        <v>74</v>
      </c>
      <c r="AF2149" s="46">
        <v>0</v>
      </c>
      <c r="AG2149" s="46" t="s">
        <v>74</v>
      </c>
      <c r="AH2149" s="46">
        <v>0</v>
      </c>
      <c r="AI2149" s="46" t="s">
        <v>74</v>
      </c>
      <c r="AJ2149" s="46">
        <v>0</v>
      </c>
      <c r="AK2149" s="46" t="s">
        <v>74</v>
      </c>
      <c r="AL2149" s="46">
        <v>0</v>
      </c>
      <c r="AM2149" s="46" t="s">
        <v>74</v>
      </c>
      <c r="AN2149" s="50"/>
      <c r="AO2149" s="46"/>
      <c r="AP2149" s="46"/>
      <c r="AQ2149" s="46"/>
      <c r="AR2149" s="46"/>
      <c r="AS2149" s="46"/>
      <c r="AT2149" s="46"/>
      <c r="AU2149" s="46"/>
      <c r="AV2149" s="46"/>
      <c r="AW2149" s="46"/>
      <c r="AX2149" s="46"/>
      <c r="AY2149" s="46"/>
      <c r="AZ2149" s="46"/>
      <c r="BA2149" s="46"/>
      <c r="BB2149" s="46"/>
      <c r="BC2149" s="46"/>
      <c r="BD2149" s="46"/>
      <c r="BE2149" s="46"/>
      <c r="BF2149" s="46"/>
      <c r="BG2149" s="46"/>
      <c r="BH2149" s="46"/>
      <c r="BI2149" s="46"/>
      <c r="BJ2149" s="46"/>
      <c r="BK2149" s="46"/>
      <c r="BL2149" s="46"/>
      <c r="BM2149" s="46"/>
      <c r="BN2149" s="46"/>
      <c r="BO2149" s="46"/>
      <c r="BP2149" s="46"/>
      <c r="BQ2149" s="46"/>
      <c r="BR2149" s="46"/>
      <c r="BS2149" s="46"/>
      <c r="BT2149" s="46"/>
      <c r="BU2149" s="46"/>
      <c r="BV2149" s="46"/>
      <c r="BW2149" s="46"/>
      <c r="BX2149" s="46"/>
      <c r="BY2149" s="46"/>
      <c r="BZ2149" s="46"/>
      <c r="CA2149" s="46"/>
      <c r="CB2149" s="46"/>
      <c r="CC2149" s="46"/>
    </row>
    <row r="2150" spans="7:81" x14ac:dyDescent="0.25">
      <c r="G2150" t="s">
        <v>135</v>
      </c>
      <c r="H2150" s="40">
        <v>42326</v>
      </c>
      <c r="I2150" s="46">
        <v>1</v>
      </c>
      <c r="J2150" s="46">
        <v>0</v>
      </c>
      <c r="K2150" s="46">
        <v>0</v>
      </c>
      <c r="L2150" s="46">
        <v>0</v>
      </c>
      <c r="M2150" s="46">
        <v>0</v>
      </c>
      <c r="N2150" s="46">
        <v>0</v>
      </c>
      <c r="O2150" s="46">
        <v>0</v>
      </c>
      <c r="P2150" s="46">
        <v>0</v>
      </c>
      <c r="Q2150" s="46">
        <v>0.45</v>
      </c>
      <c r="R2150" s="46">
        <v>0</v>
      </c>
      <c r="S2150" s="46">
        <v>2.2333333333333334</v>
      </c>
      <c r="T2150" s="46">
        <v>0</v>
      </c>
      <c r="U2150" s="46">
        <v>0.48333333333333339</v>
      </c>
      <c r="V2150" s="46">
        <v>0</v>
      </c>
      <c r="W2150" s="46">
        <v>0.70000000000000007</v>
      </c>
      <c r="X2150" s="46">
        <v>0</v>
      </c>
      <c r="Y2150" s="46">
        <v>0.3666666666666667</v>
      </c>
      <c r="Z2150" s="46">
        <v>0</v>
      </c>
      <c r="AA2150" s="46" t="s">
        <v>74</v>
      </c>
      <c r="AB2150" s="46">
        <v>0</v>
      </c>
      <c r="AC2150" s="46" t="s">
        <v>74</v>
      </c>
      <c r="AD2150" s="46">
        <v>0</v>
      </c>
      <c r="AE2150" s="46" t="s">
        <v>74</v>
      </c>
      <c r="AF2150" s="46">
        <v>0</v>
      </c>
      <c r="AG2150" s="46" t="s">
        <v>74</v>
      </c>
      <c r="AH2150" s="46">
        <v>0</v>
      </c>
      <c r="AI2150" s="46" t="s">
        <v>74</v>
      </c>
      <c r="AJ2150" s="46">
        <v>0</v>
      </c>
      <c r="AK2150" s="46" t="s">
        <v>74</v>
      </c>
      <c r="AL2150" s="46">
        <v>0</v>
      </c>
      <c r="AM2150" s="46" t="s">
        <v>74</v>
      </c>
      <c r="AN2150" s="50"/>
      <c r="AO2150" s="46">
        <v>0</v>
      </c>
      <c r="AP2150" s="46">
        <v>0</v>
      </c>
      <c r="AQ2150" s="46">
        <v>0</v>
      </c>
      <c r="AR2150" s="46">
        <v>0</v>
      </c>
      <c r="AS2150" s="46">
        <v>0</v>
      </c>
      <c r="AT2150" s="46">
        <v>0.7</v>
      </c>
      <c r="AU2150" s="46">
        <v>0.4</v>
      </c>
      <c r="AV2150" s="46">
        <v>0.25</v>
      </c>
      <c r="AW2150" s="46">
        <v>2.2000000000000002</v>
      </c>
      <c r="AX2150" s="46">
        <v>3</v>
      </c>
      <c r="AY2150" s="46">
        <v>1.5</v>
      </c>
      <c r="AZ2150" s="46">
        <v>0.25</v>
      </c>
      <c r="BA2150" s="46">
        <v>0.4</v>
      </c>
      <c r="BB2150" s="46">
        <v>0.8</v>
      </c>
      <c r="BC2150" s="46">
        <v>0.4</v>
      </c>
      <c r="BD2150" s="46">
        <v>0.9</v>
      </c>
      <c r="BE2150" s="46">
        <v>0.8</v>
      </c>
      <c r="BF2150" s="46">
        <v>0.6</v>
      </c>
      <c r="BG2150" s="46">
        <v>0.5</v>
      </c>
      <c r="BH2150" s="46">
        <v>0</v>
      </c>
      <c r="BI2150" s="46"/>
      <c r="BJ2150" s="46"/>
      <c r="BK2150" s="46"/>
      <c r="BL2150" s="46"/>
      <c r="BM2150" s="46"/>
      <c r="BN2150" s="46"/>
      <c r="BO2150" s="46"/>
      <c r="BP2150" s="46"/>
      <c r="BQ2150" s="46"/>
      <c r="BR2150" s="46"/>
      <c r="BS2150" s="46"/>
      <c r="BT2150" s="46"/>
      <c r="BU2150" s="46"/>
      <c r="BV2150" s="46"/>
      <c r="BW2150" s="46"/>
      <c r="BX2150" s="46"/>
      <c r="BY2150" s="46"/>
      <c r="BZ2150" s="46"/>
      <c r="CA2150" s="46"/>
      <c r="CB2150" s="46"/>
      <c r="CC2150" s="46"/>
    </row>
    <row r="2151" spans="7:81" x14ac:dyDescent="0.25">
      <c r="G2151" t="s">
        <v>135</v>
      </c>
      <c r="H2151" s="40">
        <v>42327</v>
      </c>
      <c r="I2151" s="46">
        <v>0</v>
      </c>
      <c r="J2151" s="46">
        <v>0</v>
      </c>
      <c r="K2151" s="46" t="s">
        <v>74</v>
      </c>
      <c r="L2151" s="46">
        <v>0</v>
      </c>
      <c r="M2151" s="46" t="s">
        <v>74</v>
      </c>
      <c r="N2151" s="46">
        <v>0</v>
      </c>
      <c r="O2151" s="46" t="s">
        <v>74</v>
      </c>
      <c r="P2151" s="46">
        <v>0</v>
      </c>
      <c r="Q2151" s="46" t="s">
        <v>74</v>
      </c>
      <c r="R2151" s="46">
        <v>0</v>
      </c>
      <c r="S2151" s="46" t="s">
        <v>74</v>
      </c>
      <c r="T2151" s="46">
        <v>0</v>
      </c>
      <c r="U2151" s="46" t="s">
        <v>74</v>
      </c>
      <c r="V2151" s="46">
        <v>0</v>
      </c>
      <c r="W2151" s="46" t="s">
        <v>74</v>
      </c>
      <c r="X2151" s="46">
        <v>0</v>
      </c>
      <c r="Y2151" s="46" t="s">
        <v>74</v>
      </c>
      <c r="Z2151" s="46">
        <v>0</v>
      </c>
      <c r="AA2151" s="46" t="s">
        <v>74</v>
      </c>
      <c r="AB2151" s="46">
        <v>0</v>
      </c>
      <c r="AC2151" s="46" t="s">
        <v>74</v>
      </c>
      <c r="AD2151" s="46">
        <v>0</v>
      </c>
      <c r="AE2151" s="46" t="s">
        <v>74</v>
      </c>
      <c r="AF2151" s="46">
        <v>0</v>
      </c>
      <c r="AG2151" s="46" t="s">
        <v>74</v>
      </c>
      <c r="AH2151" s="46">
        <v>0</v>
      </c>
      <c r="AI2151" s="46" t="s">
        <v>74</v>
      </c>
      <c r="AJ2151" s="46">
        <v>0</v>
      </c>
      <c r="AK2151" s="46" t="s">
        <v>74</v>
      </c>
      <c r="AL2151" s="46">
        <v>0</v>
      </c>
      <c r="AM2151" s="46" t="s">
        <v>74</v>
      </c>
      <c r="AN2151" s="50"/>
      <c r="AO2151" s="46"/>
      <c r="AP2151" s="46"/>
      <c r="AQ2151" s="46"/>
      <c r="AR2151" s="46"/>
      <c r="AS2151" s="46"/>
      <c r="AT2151" s="46"/>
      <c r="AU2151" s="46"/>
      <c r="AV2151" s="46"/>
      <c r="AW2151" s="46"/>
      <c r="AX2151" s="46"/>
      <c r="AY2151" s="46"/>
      <c r="AZ2151" s="46"/>
      <c r="BA2151" s="46"/>
      <c r="BB2151" s="46"/>
      <c r="BC2151" s="46"/>
      <c r="BD2151" s="46"/>
      <c r="BE2151" s="46"/>
      <c r="BF2151" s="46"/>
      <c r="BG2151" s="46"/>
      <c r="BH2151" s="46"/>
      <c r="BI2151" s="46"/>
      <c r="BJ2151" s="46"/>
      <c r="BK2151" s="46"/>
      <c r="BL2151" s="46"/>
      <c r="BM2151" s="46"/>
      <c r="BN2151" s="46"/>
      <c r="BO2151" s="46"/>
      <c r="BP2151" s="46"/>
      <c r="BQ2151" s="46"/>
      <c r="BR2151" s="46"/>
      <c r="BS2151" s="46"/>
      <c r="BT2151" s="46"/>
      <c r="BU2151" s="46"/>
      <c r="BV2151" s="46"/>
      <c r="BW2151" s="46"/>
      <c r="BX2151" s="46"/>
      <c r="BY2151" s="46"/>
      <c r="BZ2151" s="46"/>
      <c r="CA2151" s="46"/>
      <c r="CB2151" s="46"/>
      <c r="CC2151" s="46"/>
    </row>
    <row r="2152" spans="7:81" x14ac:dyDescent="0.25">
      <c r="G2152" t="s">
        <v>135</v>
      </c>
      <c r="H2152" s="40">
        <v>42328</v>
      </c>
      <c r="I2152" s="46">
        <v>0.5</v>
      </c>
      <c r="J2152" s="46">
        <v>0</v>
      </c>
      <c r="K2152" s="46" t="s">
        <v>74</v>
      </c>
      <c r="L2152" s="46">
        <v>0</v>
      </c>
      <c r="M2152" s="46" t="s">
        <v>74</v>
      </c>
      <c r="N2152" s="46">
        <v>0</v>
      </c>
      <c r="O2152" s="46" t="s">
        <v>74</v>
      </c>
      <c r="P2152" s="46">
        <v>0</v>
      </c>
      <c r="Q2152" s="46" t="s">
        <v>74</v>
      </c>
      <c r="R2152" s="46">
        <v>0</v>
      </c>
      <c r="S2152" s="46" t="s">
        <v>74</v>
      </c>
      <c r="T2152" s="46">
        <v>0</v>
      </c>
      <c r="U2152" s="46" t="s">
        <v>74</v>
      </c>
      <c r="V2152" s="46">
        <v>0</v>
      </c>
      <c r="W2152" s="46" t="s">
        <v>74</v>
      </c>
      <c r="X2152" s="46">
        <v>0</v>
      </c>
      <c r="Y2152" s="46" t="s">
        <v>74</v>
      </c>
      <c r="Z2152" s="46">
        <v>0</v>
      </c>
      <c r="AA2152" s="46" t="s">
        <v>74</v>
      </c>
      <c r="AB2152" s="46">
        <v>0</v>
      </c>
      <c r="AC2152" s="46" t="s">
        <v>74</v>
      </c>
      <c r="AD2152" s="46">
        <v>0</v>
      </c>
      <c r="AE2152" s="46" t="s">
        <v>74</v>
      </c>
      <c r="AF2152" s="46">
        <v>0</v>
      </c>
      <c r="AG2152" s="46" t="s">
        <v>74</v>
      </c>
      <c r="AH2152" s="46">
        <v>0</v>
      </c>
      <c r="AI2152" s="46" t="s">
        <v>74</v>
      </c>
      <c r="AJ2152" s="46">
        <v>0</v>
      </c>
      <c r="AK2152" s="46" t="s">
        <v>74</v>
      </c>
      <c r="AL2152" s="46">
        <v>0</v>
      </c>
      <c r="AM2152" s="46" t="s">
        <v>74</v>
      </c>
      <c r="AN2152" s="50"/>
      <c r="AO2152" s="46"/>
      <c r="AP2152" s="46"/>
      <c r="AQ2152" s="46"/>
      <c r="AR2152" s="46"/>
      <c r="AS2152" s="46"/>
      <c r="AT2152" s="46"/>
      <c r="AU2152" s="46"/>
      <c r="AV2152" s="46"/>
      <c r="AW2152" s="46"/>
      <c r="AX2152" s="46"/>
      <c r="AY2152" s="46"/>
      <c r="AZ2152" s="46"/>
      <c r="BA2152" s="46"/>
      <c r="BB2152" s="46"/>
      <c r="BC2152" s="46"/>
      <c r="BD2152" s="46"/>
      <c r="BE2152" s="46"/>
      <c r="BF2152" s="46"/>
      <c r="BG2152" s="46"/>
      <c r="BH2152" s="46"/>
      <c r="BI2152" s="46"/>
      <c r="BJ2152" s="46"/>
      <c r="BK2152" s="46"/>
      <c r="BL2152" s="46"/>
      <c r="BM2152" s="46"/>
      <c r="BN2152" s="46"/>
      <c r="BO2152" s="46"/>
      <c r="BP2152" s="46"/>
      <c r="BQ2152" s="46"/>
      <c r="BR2152" s="46"/>
      <c r="BS2152" s="46"/>
      <c r="BT2152" s="46"/>
      <c r="BU2152" s="46"/>
      <c r="BV2152" s="46"/>
      <c r="BW2152" s="46"/>
      <c r="BX2152" s="46"/>
      <c r="BY2152" s="46"/>
      <c r="BZ2152" s="46"/>
      <c r="CA2152" s="46"/>
      <c r="CB2152" s="46"/>
      <c r="CC2152" s="46"/>
    </row>
    <row r="2153" spans="7:81" x14ac:dyDescent="0.25">
      <c r="G2153" t="s">
        <v>135</v>
      </c>
      <c r="H2153" s="40">
        <v>42329</v>
      </c>
      <c r="I2153" s="46">
        <v>0</v>
      </c>
      <c r="J2153" s="46">
        <v>0</v>
      </c>
      <c r="K2153" s="46" t="s">
        <v>74</v>
      </c>
      <c r="L2153" s="46">
        <v>0</v>
      </c>
      <c r="M2153" s="46" t="s">
        <v>74</v>
      </c>
      <c r="N2153" s="46">
        <v>0</v>
      </c>
      <c r="O2153" s="46" t="s">
        <v>74</v>
      </c>
      <c r="P2153" s="46">
        <v>0</v>
      </c>
      <c r="Q2153" s="46" t="s">
        <v>74</v>
      </c>
      <c r="R2153" s="46">
        <v>0</v>
      </c>
      <c r="S2153" s="46" t="s">
        <v>74</v>
      </c>
      <c r="T2153" s="46">
        <v>0</v>
      </c>
      <c r="U2153" s="46" t="s">
        <v>74</v>
      </c>
      <c r="V2153" s="46">
        <v>0</v>
      </c>
      <c r="W2153" s="46" t="s">
        <v>74</v>
      </c>
      <c r="X2153" s="46">
        <v>0</v>
      </c>
      <c r="Y2153" s="46" t="s">
        <v>74</v>
      </c>
      <c r="Z2153" s="46">
        <v>0</v>
      </c>
      <c r="AA2153" s="46" t="s">
        <v>74</v>
      </c>
      <c r="AB2153" s="46">
        <v>0</v>
      </c>
      <c r="AC2153" s="46" t="s">
        <v>74</v>
      </c>
      <c r="AD2153" s="46">
        <v>0</v>
      </c>
      <c r="AE2153" s="46" t="s">
        <v>74</v>
      </c>
      <c r="AF2153" s="46">
        <v>0</v>
      </c>
      <c r="AG2153" s="46" t="s">
        <v>74</v>
      </c>
      <c r="AH2153" s="46">
        <v>0</v>
      </c>
      <c r="AI2153" s="46" t="s">
        <v>74</v>
      </c>
      <c r="AJ2153" s="46">
        <v>0</v>
      </c>
      <c r="AK2153" s="46" t="s">
        <v>74</v>
      </c>
      <c r="AL2153" s="46">
        <v>0</v>
      </c>
      <c r="AM2153" s="46" t="s">
        <v>74</v>
      </c>
      <c r="AN2153" s="50"/>
      <c r="AO2153" s="46"/>
      <c r="AP2153" s="46"/>
      <c r="AQ2153" s="46"/>
      <c r="AR2153" s="46"/>
      <c r="AS2153" s="46"/>
      <c r="AT2153" s="46"/>
      <c r="AU2153" s="46"/>
      <c r="AV2153" s="46"/>
      <c r="AW2153" s="46"/>
      <c r="AX2153" s="46"/>
      <c r="AY2153" s="46"/>
      <c r="AZ2153" s="46"/>
      <c r="BA2153" s="46"/>
      <c r="BB2153" s="46"/>
      <c r="BC2153" s="46"/>
      <c r="BD2153" s="46"/>
      <c r="BE2153" s="46"/>
      <c r="BF2153" s="46"/>
      <c r="BG2153" s="46"/>
      <c r="BH2153" s="46"/>
      <c r="BI2153" s="46"/>
      <c r="BJ2153" s="46"/>
      <c r="BK2153" s="46"/>
      <c r="BL2153" s="46"/>
      <c r="BM2153" s="46"/>
      <c r="BN2153" s="46"/>
      <c r="BO2153" s="46"/>
      <c r="BP2153" s="46"/>
      <c r="BQ2153" s="46"/>
      <c r="BR2153" s="46"/>
      <c r="BS2153" s="46"/>
      <c r="BT2153" s="46"/>
      <c r="BU2153" s="46"/>
      <c r="BV2153" s="46"/>
      <c r="BW2153" s="46"/>
      <c r="BX2153" s="46"/>
      <c r="BY2153" s="46"/>
      <c r="BZ2153" s="46"/>
      <c r="CA2153" s="46"/>
      <c r="CB2153" s="46"/>
      <c r="CC2153" s="46"/>
    </row>
    <row r="2154" spans="7:81" x14ac:dyDescent="0.25">
      <c r="G2154" t="s">
        <v>135</v>
      </c>
      <c r="H2154" s="40">
        <v>42330</v>
      </c>
      <c r="I2154" s="46">
        <v>0</v>
      </c>
      <c r="J2154" s="46">
        <v>0</v>
      </c>
      <c r="K2154" s="46" t="s">
        <v>74</v>
      </c>
      <c r="L2154" s="46">
        <v>0</v>
      </c>
      <c r="M2154" s="46" t="s">
        <v>74</v>
      </c>
      <c r="N2154" s="46">
        <v>0</v>
      </c>
      <c r="O2154" s="46" t="s">
        <v>74</v>
      </c>
      <c r="P2154" s="46">
        <v>0</v>
      </c>
      <c r="Q2154" s="46" t="s">
        <v>74</v>
      </c>
      <c r="R2154" s="46">
        <v>0</v>
      </c>
      <c r="S2154" s="46" t="s">
        <v>74</v>
      </c>
      <c r="T2154" s="46">
        <v>0</v>
      </c>
      <c r="U2154" s="46" t="s">
        <v>74</v>
      </c>
      <c r="V2154" s="46">
        <v>0</v>
      </c>
      <c r="W2154" s="46" t="s">
        <v>74</v>
      </c>
      <c r="X2154" s="46">
        <v>0</v>
      </c>
      <c r="Y2154" s="46" t="s">
        <v>74</v>
      </c>
      <c r="Z2154" s="46">
        <v>0</v>
      </c>
      <c r="AA2154" s="46" t="s">
        <v>74</v>
      </c>
      <c r="AB2154" s="46">
        <v>0</v>
      </c>
      <c r="AC2154" s="46" t="s">
        <v>74</v>
      </c>
      <c r="AD2154" s="46">
        <v>0</v>
      </c>
      <c r="AE2154" s="46" t="s">
        <v>74</v>
      </c>
      <c r="AF2154" s="46">
        <v>0</v>
      </c>
      <c r="AG2154" s="46" t="s">
        <v>74</v>
      </c>
      <c r="AH2154" s="46">
        <v>0</v>
      </c>
      <c r="AI2154" s="46" t="s">
        <v>74</v>
      </c>
      <c r="AJ2154" s="46">
        <v>0</v>
      </c>
      <c r="AK2154" s="46" t="s">
        <v>74</v>
      </c>
      <c r="AL2154" s="46">
        <v>0</v>
      </c>
      <c r="AM2154" s="46" t="s">
        <v>74</v>
      </c>
      <c r="AN2154" s="50"/>
      <c r="AO2154" s="46"/>
      <c r="AP2154" s="46"/>
      <c r="AQ2154" s="46"/>
      <c r="AR2154" s="46"/>
      <c r="AS2154" s="46"/>
      <c r="AT2154" s="46"/>
      <c r="AU2154" s="46"/>
      <c r="AV2154" s="46"/>
      <c r="AW2154" s="46"/>
      <c r="AX2154" s="46"/>
      <c r="AY2154" s="46"/>
      <c r="AZ2154" s="46"/>
      <c r="BA2154" s="46"/>
      <c r="BB2154" s="46"/>
      <c r="BC2154" s="46"/>
      <c r="BD2154" s="46"/>
      <c r="BE2154" s="46"/>
      <c r="BF2154" s="46"/>
      <c r="BG2154" s="46"/>
      <c r="BH2154" s="46"/>
      <c r="BI2154" s="46"/>
      <c r="BJ2154" s="46"/>
      <c r="BK2154" s="46"/>
      <c r="BL2154" s="46"/>
      <c r="BM2154" s="46"/>
      <c r="BN2154" s="46"/>
      <c r="BO2154" s="46"/>
      <c r="BP2154" s="46"/>
      <c r="BQ2154" s="46"/>
      <c r="BR2154" s="46"/>
      <c r="BS2154" s="46"/>
      <c r="BT2154" s="46"/>
      <c r="BU2154" s="46"/>
      <c r="BV2154" s="46"/>
      <c r="BW2154" s="46"/>
      <c r="BX2154" s="46"/>
      <c r="BY2154" s="46"/>
      <c r="BZ2154" s="46"/>
      <c r="CA2154" s="46"/>
      <c r="CB2154" s="46"/>
      <c r="CC2154" s="46"/>
    </row>
    <row r="2155" spans="7:81" x14ac:dyDescent="0.25">
      <c r="G2155" t="s">
        <v>135</v>
      </c>
      <c r="H2155" s="40">
        <v>42331</v>
      </c>
      <c r="I2155" s="46">
        <v>0</v>
      </c>
      <c r="J2155" s="46">
        <v>0</v>
      </c>
      <c r="K2155" s="46" t="s">
        <v>74</v>
      </c>
      <c r="L2155" s="46">
        <v>0</v>
      </c>
      <c r="M2155" s="46" t="s">
        <v>74</v>
      </c>
      <c r="N2155" s="46">
        <v>0</v>
      </c>
      <c r="O2155" s="46" t="s">
        <v>74</v>
      </c>
      <c r="P2155" s="46">
        <v>0</v>
      </c>
      <c r="Q2155" s="46" t="s">
        <v>74</v>
      </c>
      <c r="R2155" s="46">
        <v>0</v>
      </c>
      <c r="S2155" s="46" t="s">
        <v>74</v>
      </c>
      <c r="T2155" s="46">
        <v>0</v>
      </c>
      <c r="U2155" s="46" t="s">
        <v>74</v>
      </c>
      <c r="V2155" s="46">
        <v>0</v>
      </c>
      <c r="W2155" s="46" t="s">
        <v>74</v>
      </c>
      <c r="X2155" s="46">
        <v>0</v>
      </c>
      <c r="Y2155" s="46" t="s">
        <v>74</v>
      </c>
      <c r="Z2155" s="46">
        <v>0</v>
      </c>
      <c r="AA2155" s="46" t="s">
        <v>74</v>
      </c>
      <c r="AB2155" s="46">
        <v>0</v>
      </c>
      <c r="AC2155" s="46" t="s">
        <v>74</v>
      </c>
      <c r="AD2155" s="46">
        <v>0</v>
      </c>
      <c r="AE2155" s="46" t="s">
        <v>74</v>
      </c>
      <c r="AF2155" s="46">
        <v>0</v>
      </c>
      <c r="AG2155" s="46" t="s">
        <v>74</v>
      </c>
      <c r="AH2155" s="46">
        <v>0</v>
      </c>
      <c r="AI2155" s="46" t="s">
        <v>74</v>
      </c>
      <c r="AJ2155" s="46">
        <v>41.571102693633989</v>
      </c>
      <c r="AK2155" s="46" t="s">
        <v>74</v>
      </c>
      <c r="AL2155" s="46">
        <v>0</v>
      </c>
      <c r="AM2155" s="46" t="s">
        <v>74</v>
      </c>
      <c r="AN2155" s="50"/>
      <c r="AO2155" s="46"/>
      <c r="AP2155" s="46"/>
      <c r="AQ2155" s="46"/>
      <c r="AR2155" s="46"/>
      <c r="AS2155" s="46"/>
      <c r="AT2155" s="46"/>
      <c r="AU2155" s="46"/>
      <c r="AV2155" s="46"/>
      <c r="AW2155" s="46"/>
      <c r="AX2155" s="46"/>
      <c r="AY2155" s="46"/>
      <c r="AZ2155" s="46"/>
      <c r="BA2155" s="46"/>
      <c r="BB2155" s="46"/>
      <c r="BC2155" s="46"/>
      <c r="BD2155" s="46"/>
      <c r="BE2155" s="46"/>
      <c r="BF2155" s="46"/>
      <c r="BG2155" s="46"/>
      <c r="BH2155" s="46"/>
      <c r="BI2155" s="46"/>
      <c r="BJ2155" s="46"/>
      <c r="BK2155" s="46"/>
      <c r="BL2155" s="46"/>
      <c r="BM2155" s="46"/>
      <c r="BN2155" s="46"/>
      <c r="BO2155" s="46"/>
      <c r="BP2155" s="46"/>
      <c r="BQ2155" s="46"/>
      <c r="BR2155" s="46"/>
      <c r="BS2155" s="46"/>
      <c r="BT2155" s="46"/>
      <c r="BU2155" s="46"/>
      <c r="BV2155" s="46"/>
      <c r="BW2155" s="46"/>
      <c r="BX2155" s="46"/>
      <c r="BY2155" s="46"/>
      <c r="BZ2155" s="46"/>
      <c r="CA2155" s="46"/>
      <c r="CB2155" s="46"/>
      <c r="CC2155" s="46"/>
    </row>
    <row r="2156" spans="7:81" x14ac:dyDescent="0.25">
      <c r="G2156" t="s">
        <v>135</v>
      </c>
      <c r="H2156" s="40">
        <v>42332</v>
      </c>
      <c r="I2156" s="46">
        <v>0</v>
      </c>
      <c r="J2156" s="46">
        <v>0</v>
      </c>
      <c r="K2156" s="46" t="s">
        <v>74</v>
      </c>
      <c r="L2156" s="46">
        <v>0</v>
      </c>
      <c r="M2156" s="46" t="s">
        <v>74</v>
      </c>
      <c r="N2156" s="46">
        <v>0</v>
      </c>
      <c r="O2156" s="46" t="s">
        <v>74</v>
      </c>
      <c r="P2156" s="46">
        <v>0</v>
      </c>
      <c r="Q2156" s="46" t="s">
        <v>74</v>
      </c>
      <c r="R2156" s="46">
        <v>0</v>
      </c>
      <c r="S2156" s="46" t="s">
        <v>74</v>
      </c>
      <c r="T2156" s="46">
        <v>0</v>
      </c>
      <c r="U2156" s="46" t="s">
        <v>74</v>
      </c>
      <c r="V2156" s="46">
        <v>0</v>
      </c>
      <c r="W2156" s="46" t="s">
        <v>74</v>
      </c>
      <c r="X2156" s="46">
        <v>0</v>
      </c>
      <c r="Y2156" s="46" t="s">
        <v>74</v>
      </c>
      <c r="Z2156" s="46">
        <v>0</v>
      </c>
      <c r="AA2156" s="46" t="s">
        <v>74</v>
      </c>
      <c r="AB2156" s="46">
        <v>0</v>
      </c>
      <c r="AC2156" s="46" t="s">
        <v>74</v>
      </c>
      <c r="AD2156" s="46">
        <v>0</v>
      </c>
      <c r="AE2156" s="46" t="s">
        <v>74</v>
      </c>
      <c r="AF2156" s="46">
        <v>0</v>
      </c>
      <c r="AG2156" s="46" t="s">
        <v>74</v>
      </c>
      <c r="AH2156" s="46">
        <v>0</v>
      </c>
      <c r="AI2156" s="46" t="s">
        <v>74</v>
      </c>
      <c r="AJ2156" s="46">
        <v>0</v>
      </c>
      <c r="AK2156" s="46" t="s">
        <v>74</v>
      </c>
      <c r="AL2156" s="46">
        <v>0</v>
      </c>
      <c r="AM2156" s="46" t="s">
        <v>74</v>
      </c>
      <c r="AN2156" s="50"/>
      <c r="AO2156" s="46"/>
      <c r="AP2156" s="46"/>
      <c r="AQ2156" s="46"/>
      <c r="AR2156" s="46"/>
      <c r="AS2156" s="46"/>
      <c r="AT2156" s="46"/>
      <c r="AU2156" s="46"/>
      <c r="AV2156" s="46"/>
      <c r="AW2156" s="46"/>
      <c r="AX2156" s="46"/>
      <c r="AY2156" s="46"/>
      <c r="AZ2156" s="46"/>
      <c r="BA2156" s="46"/>
      <c r="BB2156" s="46"/>
      <c r="BC2156" s="46"/>
      <c r="BD2156" s="46"/>
      <c r="BE2156" s="46"/>
      <c r="BF2156" s="46"/>
      <c r="BG2156" s="46"/>
      <c r="BH2156" s="46"/>
      <c r="BI2156" s="46"/>
      <c r="BJ2156" s="46"/>
      <c r="BK2156" s="46"/>
      <c r="BL2156" s="46"/>
      <c r="BM2156" s="46"/>
      <c r="BN2156" s="46"/>
      <c r="BO2156" s="46"/>
      <c r="BP2156" s="46"/>
      <c r="BQ2156" s="46"/>
      <c r="BR2156" s="46"/>
      <c r="BS2156" s="46"/>
      <c r="BT2156" s="46"/>
      <c r="BU2156" s="46"/>
      <c r="BV2156" s="46"/>
      <c r="BW2156" s="46"/>
      <c r="BX2156" s="46"/>
      <c r="BY2156" s="46"/>
      <c r="BZ2156" s="46"/>
      <c r="CA2156" s="46"/>
      <c r="CB2156" s="46"/>
      <c r="CC2156" s="46"/>
    </row>
    <row r="2157" spans="7:81" x14ac:dyDescent="0.25">
      <c r="G2157" t="s">
        <v>135</v>
      </c>
      <c r="H2157" s="40">
        <v>42333</v>
      </c>
      <c r="I2157" s="46">
        <v>0</v>
      </c>
      <c r="J2157" s="46">
        <v>0</v>
      </c>
      <c r="K2157" s="46" t="s">
        <v>74</v>
      </c>
      <c r="L2157" s="46">
        <v>0</v>
      </c>
      <c r="M2157" s="46" t="s">
        <v>74</v>
      </c>
      <c r="N2157" s="46">
        <v>0</v>
      </c>
      <c r="O2157" s="46" t="s">
        <v>74</v>
      </c>
      <c r="P2157" s="46">
        <v>0</v>
      </c>
      <c r="Q2157" s="46" t="s">
        <v>74</v>
      </c>
      <c r="R2157" s="46">
        <v>0</v>
      </c>
      <c r="S2157" s="46" t="s">
        <v>74</v>
      </c>
      <c r="T2157" s="46">
        <v>0</v>
      </c>
      <c r="U2157" s="46" t="s">
        <v>74</v>
      </c>
      <c r="V2157" s="46">
        <v>0</v>
      </c>
      <c r="W2157" s="46" t="s">
        <v>74</v>
      </c>
      <c r="X2157" s="46">
        <v>0</v>
      </c>
      <c r="Y2157" s="46" t="s">
        <v>74</v>
      </c>
      <c r="Z2157" s="46">
        <v>0</v>
      </c>
      <c r="AA2157" s="46" t="s">
        <v>74</v>
      </c>
      <c r="AB2157" s="46">
        <v>0</v>
      </c>
      <c r="AC2157" s="46" t="s">
        <v>74</v>
      </c>
      <c r="AD2157" s="46">
        <v>22.606438106293009</v>
      </c>
      <c r="AE2157" s="46" t="s">
        <v>74</v>
      </c>
      <c r="AF2157" s="46">
        <v>0</v>
      </c>
      <c r="AG2157" s="46" t="s">
        <v>74</v>
      </c>
      <c r="AH2157" s="46">
        <v>0</v>
      </c>
      <c r="AI2157" s="46" t="s">
        <v>74</v>
      </c>
      <c r="AJ2157" s="46">
        <v>0</v>
      </c>
      <c r="AK2157" s="46" t="s">
        <v>74</v>
      </c>
      <c r="AL2157" s="46">
        <v>0</v>
      </c>
      <c r="AM2157" s="46" t="s">
        <v>74</v>
      </c>
      <c r="AN2157" s="50"/>
      <c r="AO2157" s="46"/>
      <c r="AP2157" s="46"/>
      <c r="AQ2157" s="46"/>
      <c r="AR2157" s="46"/>
      <c r="AS2157" s="46"/>
      <c r="AT2157" s="46"/>
      <c r="AU2157" s="46"/>
      <c r="AV2157" s="46"/>
      <c r="AW2157" s="46"/>
      <c r="AX2157" s="46"/>
      <c r="AY2157" s="46"/>
      <c r="AZ2157" s="46"/>
      <c r="BA2157" s="46"/>
      <c r="BB2157" s="46"/>
      <c r="BC2157" s="46"/>
      <c r="BD2157" s="46"/>
      <c r="BE2157" s="46"/>
      <c r="BF2157" s="46"/>
      <c r="BG2157" s="46"/>
      <c r="BH2157" s="46"/>
      <c r="BI2157" s="46"/>
      <c r="BJ2157" s="46"/>
      <c r="BK2157" s="46"/>
      <c r="BL2157" s="46"/>
      <c r="BM2157" s="46"/>
      <c r="BN2157" s="46"/>
      <c r="BO2157" s="46"/>
      <c r="BP2157" s="46"/>
      <c r="BQ2157" s="46"/>
      <c r="BR2157" s="46"/>
      <c r="BS2157" s="46"/>
      <c r="BT2157" s="46"/>
      <c r="BU2157" s="46"/>
      <c r="BV2157" s="46"/>
      <c r="BW2157" s="46"/>
      <c r="BX2157" s="46"/>
      <c r="BY2157" s="46"/>
      <c r="BZ2157" s="46"/>
      <c r="CA2157" s="46"/>
      <c r="CB2157" s="46"/>
      <c r="CC2157" s="46"/>
    </row>
    <row r="2158" spans="7:81" x14ac:dyDescent="0.25">
      <c r="G2158" t="s">
        <v>135</v>
      </c>
      <c r="H2158" s="40">
        <v>42334</v>
      </c>
      <c r="I2158" s="46">
        <v>0</v>
      </c>
      <c r="J2158" s="46">
        <v>0</v>
      </c>
      <c r="K2158" s="46" t="s">
        <v>74</v>
      </c>
      <c r="L2158" s="46">
        <v>0</v>
      </c>
      <c r="M2158" s="46" t="s">
        <v>74</v>
      </c>
      <c r="N2158" s="46">
        <v>0</v>
      </c>
      <c r="O2158" s="46" t="s">
        <v>74</v>
      </c>
      <c r="P2158" s="46">
        <v>78.536422684864618</v>
      </c>
      <c r="Q2158" s="46" t="s">
        <v>74</v>
      </c>
      <c r="R2158" s="46">
        <v>0</v>
      </c>
      <c r="S2158" s="46" t="s">
        <v>74</v>
      </c>
      <c r="T2158" s="46">
        <v>0</v>
      </c>
      <c r="U2158" s="46" t="s">
        <v>74</v>
      </c>
      <c r="V2158" s="46">
        <v>0</v>
      </c>
      <c r="W2158" s="46" t="s">
        <v>74</v>
      </c>
      <c r="X2158" s="46">
        <v>0</v>
      </c>
      <c r="Y2158" s="46" t="s">
        <v>74</v>
      </c>
      <c r="Z2158" s="46">
        <v>0</v>
      </c>
      <c r="AA2158" s="46">
        <v>0</v>
      </c>
      <c r="AB2158" s="46">
        <v>0</v>
      </c>
      <c r="AC2158" s="46">
        <v>1.3666666666666665</v>
      </c>
      <c r="AD2158" s="46">
        <v>0</v>
      </c>
      <c r="AE2158" s="46">
        <v>0.23333333333333331</v>
      </c>
      <c r="AF2158" s="46">
        <v>0</v>
      </c>
      <c r="AG2158" s="46">
        <v>0</v>
      </c>
      <c r="AH2158" s="46">
        <v>0</v>
      </c>
      <c r="AI2158" s="46">
        <v>3.3666666666666667</v>
      </c>
      <c r="AJ2158" s="46">
        <v>0</v>
      </c>
      <c r="AK2158" s="46">
        <v>0.9</v>
      </c>
      <c r="AL2158" s="46">
        <v>0</v>
      </c>
      <c r="AM2158" s="46">
        <v>0.23333333333333331</v>
      </c>
      <c r="AN2158" s="50"/>
      <c r="AO2158" s="46"/>
      <c r="AP2158" s="46"/>
      <c r="AQ2158" s="46"/>
      <c r="AR2158" s="46"/>
      <c r="AS2158" s="46"/>
      <c r="AT2158" s="46"/>
      <c r="AU2158" s="46"/>
      <c r="AV2158" s="46"/>
      <c r="AW2158" s="46"/>
      <c r="AX2158" s="46"/>
      <c r="AY2158" s="46"/>
      <c r="AZ2158" s="46"/>
      <c r="BA2158" s="46"/>
      <c r="BB2158" s="46"/>
      <c r="BC2158" s="46"/>
      <c r="BD2158" s="46"/>
      <c r="BE2158" s="46"/>
      <c r="BF2158" s="46"/>
      <c r="BG2158" s="46"/>
      <c r="BH2158" s="46"/>
      <c r="BI2158" s="46">
        <v>0</v>
      </c>
      <c r="BJ2158" s="46">
        <v>0</v>
      </c>
      <c r="BK2158" s="46">
        <v>0</v>
      </c>
      <c r="BL2158" s="46">
        <v>0.5</v>
      </c>
      <c r="BM2158" s="46">
        <v>2.9</v>
      </c>
      <c r="BN2158" s="46">
        <v>0.7</v>
      </c>
      <c r="BO2158" s="46">
        <v>0</v>
      </c>
      <c r="BP2158" s="46">
        <v>0.7</v>
      </c>
      <c r="BQ2158" s="46">
        <v>0</v>
      </c>
      <c r="BR2158" s="46">
        <v>0</v>
      </c>
      <c r="BS2158" s="46">
        <v>0</v>
      </c>
      <c r="BT2158" s="46">
        <v>0</v>
      </c>
      <c r="BU2158" s="46">
        <v>9.5</v>
      </c>
      <c r="BV2158" s="46">
        <v>0</v>
      </c>
      <c r="BW2158" s="46">
        <v>0.6</v>
      </c>
      <c r="BX2158" s="46">
        <v>0</v>
      </c>
      <c r="BY2158" s="46">
        <v>0</v>
      </c>
      <c r="BZ2158" s="46">
        <v>2.7</v>
      </c>
      <c r="CA2158" s="46">
        <v>0.7</v>
      </c>
      <c r="CB2158" s="46">
        <v>0</v>
      </c>
      <c r="CC2158" s="46">
        <v>0</v>
      </c>
    </row>
    <row r="2159" spans="7:81" x14ac:dyDescent="0.25">
      <c r="G2159" t="s">
        <v>135</v>
      </c>
      <c r="H2159" s="40">
        <v>42335</v>
      </c>
      <c r="I2159" s="46">
        <v>0</v>
      </c>
      <c r="J2159" s="46">
        <v>0</v>
      </c>
      <c r="K2159" s="46" t="s">
        <v>74</v>
      </c>
      <c r="L2159" s="46">
        <v>0</v>
      </c>
      <c r="M2159" s="46" t="s">
        <v>74</v>
      </c>
      <c r="N2159" s="46">
        <v>0</v>
      </c>
      <c r="O2159" s="46" t="s">
        <v>74</v>
      </c>
      <c r="P2159" s="46">
        <v>0</v>
      </c>
      <c r="Q2159" s="46" t="s">
        <v>74</v>
      </c>
      <c r="R2159" s="46">
        <v>0</v>
      </c>
      <c r="S2159" s="46" t="s">
        <v>74</v>
      </c>
      <c r="T2159" s="46">
        <v>0</v>
      </c>
      <c r="U2159" s="46" t="s">
        <v>74</v>
      </c>
      <c r="V2159" s="46">
        <v>0</v>
      </c>
      <c r="W2159" s="46" t="s">
        <v>74</v>
      </c>
      <c r="X2159" s="46">
        <v>0</v>
      </c>
      <c r="Y2159" s="46" t="s">
        <v>74</v>
      </c>
      <c r="Z2159" s="46">
        <v>0</v>
      </c>
      <c r="AA2159" s="46" t="s">
        <v>74</v>
      </c>
      <c r="AB2159" s="46">
        <v>0</v>
      </c>
      <c r="AC2159" s="46" t="s">
        <v>74</v>
      </c>
      <c r="AD2159" s="46">
        <v>0</v>
      </c>
      <c r="AE2159" s="46" t="s">
        <v>74</v>
      </c>
      <c r="AF2159" s="46">
        <v>0</v>
      </c>
      <c r="AG2159" s="46" t="s">
        <v>74</v>
      </c>
      <c r="AH2159" s="46">
        <v>0</v>
      </c>
      <c r="AI2159" s="46" t="s">
        <v>74</v>
      </c>
      <c r="AJ2159" s="46">
        <v>0</v>
      </c>
      <c r="AK2159" s="46" t="s">
        <v>74</v>
      </c>
      <c r="AL2159" s="46">
        <v>0</v>
      </c>
      <c r="AM2159" s="46" t="s">
        <v>74</v>
      </c>
      <c r="AN2159" s="50"/>
      <c r="AO2159" s="46"/>
      <c r="AP2159" s="46"/>
      <c r="AQ2159" s="46"/>
      <c r="AR2159" s="46"/>
      <c r="AS2159" s="46"/>
      <c r="AT2159" s="46"/>
      <c r="AU2159" s="46"/>
      <c r="AV2159" s="46"/>
      <c r="AW2159" s="46"/>
      <c r="AX2159" s="46"/>
      <c r="AY2159" s="46"/>
      <c r="AZ2159" s="46"/>
      <c r="BA2159" s="46"/>
      <c r="BB2159" s="46"/>
      <c r="BC2159" s="46"/>
      <c r="BD2159" s="46"/>
      <c r="BE2159" s="46"/>
      <c r="BF2159" s="46"/>
      <c r="BG2159" s="46"/>
      <c r="BH2159" s="46"/>
      <c r="BI2159" s="46"/>
      <c r="BJ2159" s="46"/>
      <c r="BK2159" s="46"/>
      <c r="BL2159" s="46"/>
      <c r="BM2159" s="46"/>
      <c r="BN2159" s="46"/>
      <c r="BO2159" s="46"/>
      <c r="BP2159" s="46"/>
      <c r="BQ2159" s="46"/>
      <c r="BR2159" s="46"/>
      <c r="BS2159" s="46"/>
      <c r="BT2159" s="46"/>
      <c r="BU2159" s="46"/>
      <c r="BV2159" s="46"/>
      <c r="BW2159" s="46"/>
      <c r="BX2159" s="46"/>
      <c r="BY2159" s="46"/>
      <c r="BZ2159" s="46"/>
      <c r="CA2159" s="46"/>
      <c r="CB2159" s="46"/>
      <c r="CC2159" s="46"/>
    </row>
    <row r="2160" spans="7:81" x14ac:dyDescent="0.25">
      <c r="G2160" t="s">
        <v>135</v>
      </c>
      <c r="H2160" s="40">
        <v>42336</v>
      </c>
      <c r="I2160" s="46">
        <v>0</v>
      </c>
      <c r="J2160" s="46">
        <v>0</v>
      </c>
      <c r="K2160" s="46" t="s">
        <v>74</v>
      </c>
      <c r="L2160" s="46">
        <v>0</v>
      </c>
      <c r="M2160" s="46" t="s">
        <v>74</v>
      </c>
      <c r="N2160" s="46">
        <v>0</v>
      </c>
      <c r="O2160" s="46" t="s">
        <v>74</v>
      </c>
      <c r="P2160" s="46">
        <v>0</v>
      </c>
      <c r="Q2160" s="46" t="s">
        <v>74</v>
      </c>
      <c r="R2160" s="46">
        <v>0</v>
      </c>
      <c r="S2160" s="46" t="s">
        <v>74</v>
      </c>
      <c r="T2160" s="46">
        <v>0</v>
      </c>
      <c r="U2160" s="46" t="s">
        <v>74</v>
      </c>
      <c r="V2160" s="46">
        <v>0</v>
      </c>
      <c r="W2160" s="46" t="s">
        <v>74</v>
      </c>
      <c r="X2160" s="46">
        <v>0</v>
      </c>
      <c r="Y2160" s="46" t="s">
        <v>74</v>
      </c>
      <c r="Z2160" s="46">
        <v>0</v>
      </c>
      <c r="AA2160" s="46" t="s">
        <v>74</v>
      </c>
      <c r="AB2160" s="46">
        <v>0</v>
      </c>
      <c r="AC2160" s="46" t="s">
        <v>74</v>
      </c>
      <c r="AD2160" s="46">
        <v>0</v>
      </c>
      <c r="AE2160" s="46" t="s">
        <v>74</v>
      </c>
      <c r="AF2160" s="46">
        <v>0</v>
      </c>
      <c r="AG2160" s="46" t="s">
        <v>74</v>
      </c>
      <c r="AH2160" s="46">
        <v>0</v>
      </c>
      <c r="AI2160" s="46" t="s">
        <v>74</v>
      </c>
      <c r="AJ2160" s="46">
        <v>0</v>
      </c>
      <c r="AK2160" s="46" t="s">
        <v>74</v>
      </c>
      <c r="AL2160" s="46">
        <v>0</v>
      </c>
      <c r="AM2160" s="46" t="s">
        <v>74</v>
      </c>
      <c r="AN2160" s="50"/>
      <c r="AO2160" s="46"/>
      <c r="AP2160" s="46"/>
      <c r="AQ2160" s="46"/>
      <c r="AR2160" s="46"/>
      <c r="AS2160" s="46"/>
      <c r="AT2160" s="46"/>
      <c r="AU2160" s="46"/>
      <c r="AV2160" s="46"/>
      <c r="AW2160" s="46"/>
      <c r="AX2160" s="46"/>
      <c r="AY2160" s="46"/>
      <c r="AZ2160" s="46"/>
      <c r="BA2160" s="46"/>
      <c r="BB2160" s="46"/>
      <c r="BC2160" s="46"/>
      <c r="BD2160" s="46"/>
      <c r="BE2160" s="46"/>
      <c r="BF2160" s="46"/>
      <c r="BG2160" s="46"/>
      <c r="BH2160" s="46"/>
      <c r="BI2160" s="46"/>
      <c r="BJ2160" s="46"/>
      <c r="BK2160" s="46"/>
      <c r="BL2160" s="46"/>
      <c r="BM2160" s="46"/>
      <c r="BN2160" s="46"/>
      <c r="BO2160" s="46"/>
      <c r="BP2160" s="46"/>
      <c r="BQ2160" s="46"/>
      <c r="BR2160" s="46"/>
      <c r="BS2160" s="46"/>
      <c r="BT2160" s="46"/>
      <c r="BU2160" s="46"/>
      <c r="BV2160" s="46"/>
      <c r="BW2160" s="46"/>
      <c r="BX2160" s="46"/>
      <c r="BY2160" s="46"/>
      <c r="BZ2160" s="46"/>
      <c r="CA2160" s="46"/>
      <c r="CB2160" s="46"/>
      <c r="CC2160" s="46"/>
    </row>
    <row r="2161" spans="7:81" x14ac:dyDescent="0.25">
      <c r="G2161" t="s">
        <v>135</v>
      </c>
      <c r="H2161" s="40">
        <v>42337</v>
      </c>
      <c r="I2161" s="46">
        <v>0</v>
      </c>
      <c r="J2161" s="46">
        <v>0</v>
      </c>
      <c r="K2161" s="46" t="s">
        <v>74</v>
      </c>
      <c r="L2161" s="46">
        <v>0</v>
      </c>
      <c r="M2161" s="46" t="s">
        <v>74</v>
      </c>
      <c r="N2161" s="46">
        <v>0</v>
      </c>
      <c r="O2161" s="46" t="s">
        <v>74</v>
      </c>
      <c r="P2161" s="46">
        <v>0</v>
      </c>
      <c r="Q2161" s="46" t="s">
        <v>74</v>
      </c>
      <c r="R2161" s="46">
        <v>0</v>
      </c>
      <c r="S2161" s="46" t="s">
        <v>74</v>
      </c>
      <c r="T2161" s="46">
        <v>0</v>
      </c>
      <c r="U2161" s="46" t="s">
        <v>74</v>
      </c>
      <c r="V2161" s="46">
        <v>0</v>
      </c>
      <c r="W2161" s="46" t="s">
        <v>74</v>
      </c>
      <c r="X2161" s="46">
        <v>0</v>
      </c>
      <c r="Y2161" s="46" t="s">
        <v>74</v>
      </c>
      <c r="Z2161" s="46">
        <v>0</v>
      </c>
      <c r="AA2161" s="46" t="s">
        <v>74</v>
      </c>
      <c r="AB2161" s="46">
        <v>0</v>
      </c>
      <c r="AC2161" s="46" t="s">
        <v>74</v>
      </c>
      <c r="AD2161" s="46">
        <v>0</v>
      </c>
      <c r="AE2161" s="46" t="s">
        <v>74</v>
      </c>
      <c r="AF2161" s="46">
        <v>0</v>
      </c>
      <c r="AG2161" s="46" t="s">
        <v>74</v>
      </c>
      <c r="AH2161" s="46">
        <v>0</v>
      </c>
      <c r="AI2161" s="46" t="s">
        <v>74</v>
      </c>
      <c r="AJ2161" s="46">
        <v>0</v>
      </c>
      <c r="AK2161" s="46" t="s">
        <v>74</v>
      </c>
      <c r="AL2161" s="46">
        <v>0</v>
      </c>
      <c r="AM2161" s="46" t="s">
        <v>74</v>
      </c>
      <c r="AN2161" s="50"/>
      <c r="AO2161" s="46"/>
      <c r="AP2161" s="46"/>
      <c r="AQ2161" s="46"/>
      <c r="AR2161" s="46"/>
      <c r="AS2161" s="46"/>
      <c r="AT2161" s="46"/>
      <c r="AU2161" s="46"/>
      <c r="AV2161" s="46"/>
      <c r="AW2161" s="46"/>
      <c r="AX2161" s="46"/>
      <c r="AY2161" s="46"/>
      <c r="AZ2161" s="46"/>
      <c r="BA2161" s="46"/>
      <c r="BB2161" s="46"/>
      <c r="BC2161" s="46"/>
      <c r="BD2161" s="46"/>
      <c r="BE2161" s="46"/>
      <c r="BF2161" s="46"/>
      <c r="BG2161" s="46"/>
      <c r="BH2161" s="46"/>
      <c r="BI2161" s="46"/>
      <c r="BJ2161" s="46"/>
      <c r="BK2161" s="46"/>
      <c r="BL2161" s="46"/>
      <c r="BM2161" s="46"/>
      <c r="BN2161" s="46"/>
      <c r="BO2161" s="46"/>
      <c r="BP2161" s="46"/>
      <c r="BQ2161" s="46"/>
      <c r="BR2161" s="46"/>
      <c r="BS2161" s="46"/>
      <c r="BT2161" s="46"/>
      <c r="BU2161" s="46"/>
      <c r="BV2161" s="46"/>
      <c r="BW2161" s="46"/>
      <c r="BX2161" s="46"/>
      <c r="BY2161" s="46"/>
      <c r="BZ2161" s="46"/>
      <c r="CA2161" s="46"/>
      <c r="CB2161" s="46"/>
      <c r="CC2161" s="46"/>
    </row>
    <row r="2162" spans="7:81" x14ac:dyDescent="0.25">
      <c r="G2162" t="s">
        <v>135</v>
      </c>
      <c r="H2162" s="40">
        <v>42338</v>
      </c>
      <c r="I2162" s="46">
        <v>0</v>
      </c>
      <c r="J2162" s="46">
        <v>0</v>
      </c>
      <c r="K2162" s="46" t="s">
        <v>74</v>
      </c>
      <c r="L2162" s="46">
        <v>0</v>
      </c>
      <c r="M2162" s="46" t="s">
        <v>74</v>
      </c>
      <c r="N2162" s="46">
        <v>0</v>
      </c>
      <c r="O2162" s="46" t="s">
        <v>74</v>
      </c>
      <c r="P2162" s="46">
        <v>0</v>
      </c>
      <c r="Q2162" s="46" t="s">
        <v>74</v>
      </c>
      <c r="R2162" s="46">
        <v>0</v>
      </c>
      <c r="S2162" s="46" t="s">
        <v>74</v>
      </c>
      <c r="T2162" s="46">
        <v>0</v>
      </c>
      <c r="U2162" s="46" t="s">
        <v>74</v>
      </c>
      <c r="V2162" s="46">
        <v>0</v>
      </c>
      <c r="W2162" s="46" t="s">
        <v>74</v>
      </c>
      <c r="X2162" s="46">
        <v>0</v>
      </c>
      <c r="Y2162" s="46" t="s">
        <v>74</v>
      </c>
      <c r="Z2162" s="46">
        <v>0</v>
      </c>
      <c r="AA2162" s="46" t="s">
        <v>74</v>
      </c>
      <c r="AB2162" s="46">
        <v>0</v>
      </c>
      <c r="AC2162" s="46" t="s">
        <v>74</v>
      </c>
      <c r="AD2162" s="46">
        <v>0</v>
      </c>
      <c r="AE2162" s="46" t="s">
        <v>74</v>
      </c>
      <c r="AF2162" s="46">
        <v>0</v>
      </c>
      <c r="AG2162" s="46" t="s">
        <v>74</v>
      </c>
      <c r="AH2162" s="46">
        <v>0</v>
      </c>
      <c r="AI2162" s="46" t="s">
        <v>74</v>
      </c>
      <c r="AJ2162" s="46">
        <v>0</v>
      </c>
      <c r="AK2162" s="46" t="s">
        <v>74</v>
      </c>
      <c r="AL2162" s="46">
        <v>0</v>
      </c>
      <c r="AM2162" s="46" t="s">
        <v>74</v>
      </c>
      <c r="AN2162" s="50"/>
      <c r="AO2162" s="46"/>
      <c r="AP2162" s="46"/>
      <c r="AQ2162" s="46"/>
      <c r="AR2162" s="46"/>
      <c r="AS2162" s="46"/>
      <c r="AT2162" s="46"/>
      <c r="AU2162" s="46"/>
      <c r="AV2162" s="46"/>
      <c r="AW2162" s="46"/>
      <c r="AX2162" s="46"/>
      <c r="AY2162" s="46"/>
      <c r="AZ2162" s="46"/>
      <c r="BA2162" s="46"/>
      <c r="BB2162" s="46"/>
      <c r="BC2162" s="46"/>
      <c r="BD2162" s="46"/>
      <c r="BE2162" s="46"/>
      <c r="BF2162" s="46"/>
      <c r="BG2162" s="46"/>
      <c r="BH2162" s="46"/>
      <c r="BI2162" s="46"/>
      <c r="BJ2162" s="46"/>
      <c r="BK2162" s="46"/>
      <c r="BL2162" s="46"/>
      <c r="BM2162" s="46"/>
      <c r="BN2162" s="46"/>
      <c r="BO2162" s="46"/>
      <c r="BP2162" s="46"/>
      <c r="BQ2162" s="46"/>
      <c r="BR2162" s="46"/>
      <c r="BS2162" s="46"/>
      <c r="BT2162" s="46"/>
      <c r="BU2162" s="46"/>
      <c r="BV2162" s="46"/>
      <c r="BW2162" s="46"/>
      <c r="BX2162" s="46"/>
      <c r="BY2162" s="46"/>
      <c r="BZ2162" s="46"/>
      <c r="CA2162" s="46"/>
      <c r="CB2162" s="46"/>
      <c r="CC2162" s="46"/>
    </row>
    <row r="2163" spans="7:81" x14ac:dyDescent="0.25">
      <c r="G2163" t="s">
        <v>135</v>
      </c>
      <c r="H2163" s="40">
        <v>42339</v>
      </c>
      <c r="I2163" s="46">
        <v>9</v>
      </c>
      <c r="J2163" s="46">
        <v>0</v>
      </c>
      <c r="K2163" s="46" t="s">
        <v>74</v>
      </c>
      <c r="L2163" s="46">
        <v>0</v>
      </c>
      <c r="M2163" s="46" t="s">
        <v>74</v>
      </c>
      <c r="N2163" s="46">
        <v>0</v>
      </c>
      <c r="O2163" s="46" t="s">
        <v>74</v>
      </c>
      <c r="P2163" s="46">
        <v>0</v>
      </c>
      <c r="Q2163" s="46" t="s">
        <v>74</v>
      </c>
      <c r="R2163" s="46">
        <v>0</v>
      </c>
      <c r="S2163" s="46" t="s">
        <v>74</v>
      </c>
      <c r="T2163" s="46">
        <v>0</v>
      </c>
      <c r="U2163" s="46" t="s">
        <v>74</v>
      </c>
      <c r="V2163" s="46">
        <v>0</v>
      </c>
      <c r="W2163" s="46" t="s">
        <v>74</v>
      </c>
      <c r="X2163" s="46">
        <v>0</v>
      </c>
      <c r="Y2163" s="46" t="s">
        <v>74</v>
      </c>
      <c r="Z2163" s="46">
        <v>79.390352855841272</v>
      </c>
      <c r="AA2163" s="46" t="s">
        <v>74</v>
      </c>
      <c r="AB2163" s="46">
        <v>0</v>
      </c>
      <c r="AC2163" s="46" t="s">
        <v>74</v>
      </c>
      <c r="AD2163" s="46">
        <v>0</v>
      </c>
      <c r="AE2163" s="46" t="s">
        <v>74</v>
      </c>
      <c r="AF2163" s="46">
        <v>0</v>
      </c>
      <c r="AG2163" s="46" t="s">
        <v>74</v>
      </c>
      <c r="AH2163" s="46">
        <v>0</v>
      </c>
      <c r="AI2163" s="46" t="s">
        <v>74</v>
      </c>
      <c r="AJ2163" s="46">
        <v>0</v>
      </c>
      <c r="AK2163" s="46" t="s">
        <v>74</v>
      </c>
      <c r="AL2163" s="46">
        <v>0</v>
      </c>
      <c r="AM2163" s="46" t="s">
        <v>74</v>
      </c>
      <c r="AN2163" s="50"/>
      <c r="AO2163" s="46"/>
      <c r="AP2163" s="46"/>
      <c r="AQ2163" s="46"/>
      <c r="AR2163" s="46"/>
      <c r="AS2163" s="46"/>
      <c r="AT2163" s="46"/>
      <c r="AU2163" s="46"/>
      <c r="AV2163" s="46"/>
      <c r="AW2163" s="46"/>
      <c r="AX2163" s="46"/>
      <c r="AY2163" s="46"/>
      <c r="AZ2163" s="46"/>
      <c r="BA2163" s="46"/>
      <c r="BB2163" s="46"/>
      <c r="BC2163" s="46"/>
      <c r="BD2163" s="46"/>
      <c r="BE2163" s="46"/>
      <c r="BF2163" s="46"/>
      <c r="BG2163" s="46"/>
      <c r="BH2163" s="46"/>
      <c r="BI2163" s="46"/>
      <c r="BJ2163" s="46"/>
      <c r="BK2163" s="46"/>
      <c r="BL2163" s="46"/>
      <c r="BM2163" s="46"/>
      <c r="BN2163" s="46"/>
      <c r="BO2163" s="46"/>
      <c r="BP2163" s="46"/>
      <c r="BQ2163" s="46"/>
      <c r="BR2163" s="46"/>
      <c r="BS2163" s="46"/>
      <c r="BT2163" s="46"/>
      <c r="BU2163" s="46"/>
      <c r="BV2163" s="46"/>
      <c r="BW2163" s="46"/>
      <c r="BX2163" s="46"/>
      <c r="BY2163" s="46"/>
      <c r="BZ2163" s="46"/>
      <c r="CA2163" s="46"/>
      <c r="CB2163" s="46"/>
      <c r="CC2163" s="46"/>
    </row>
    <row r="2164" spans="7:81" x14ac:dyDescent="0.25">
      <c r="G2164" t="s">
        <v>135</v>
      </c>
      <c r="H2164" s="40">
        <v>42340</v>
      </c>
      <c r="I2164" s="46">
        <v>0</v>
      </c>
      <c r="J2164" s="46">
        <v>0</v>
      </c>
      <c r="K2164" s="46">
        <v>0</v>
      </c>
      <c r="L2164" s="46">
        <v>0</v>
      </c>
      <c r="M2164" s="46">
        <v>0</v>
      </c>
      <c r="N2164" s="46">
        <v>0</v>
      </c>
      <c r="O2164" s="46">
        <v>0</v>
      </c>
      <c r="P2164" s="46">
        <v>0</v>
      </c>
      <c r="Q2164" s="46">
        <v>0</v>
      </c>
      <c r="R2164" s="46">
        <v>0</v>
      </c>
      <c r="S2164" s="46">
        <v>0.83333333333333337</v>
      </c>
      <c r="T2164" s="46">
        <v>0</v>
      </c>
      <c r="U2164" s="46">
        <v>0</v>
      </c>
      <c r="V2164" s="46">
        <v>0</v>
      </c>
      <c r="W2164" s="46">
        <v>0.13333333333333333</v>
      </c>
      <c r="X2164" s="46">
        <v>0</v>
      </c>
      <c r="Y2164" s="46">
        <v>0</v>
      </c>
      <c r="Z2164" s="46">
        <v>0</v>
      </c>
      <c r="AA2164" s="46" t="s">
        <v>74</v>
      </c>
      <c r="AB2164" s="46">
        <v>0</v>
      </c>
      <c r="AC2164" s="46" t="s">
        <v>74</v>
      </c>
      <c r="AD2164" s="46">
        <v>0</v>
      </c>
      <c r="AE2164" s="46" t="s">
        <v>74</v>
      </c>
      <c r="AF2164" s="46">
        <v>0</v>
      </c>
      <c r="AG2164" s="46" t="s">
        <v>74</v>
      </c>
      <c r="AH2164" s="46">
        <v>0</v>
      </c>
      <c r="AI2164" s="46" t="s">
        <v>74</v>
      </c>
      <c r="AJ2164" s="46">
        <v>0</v>
      </c>
      <c r="AK2164" s="46" t="s">
        <v>74</v>
      </c>
      <c r="AL2164" s="46">
        <v>0</v>
      </c>
      <c r="AM2164" s="46" t="s">
        <v>74</v>
      </c>
      <c r="AN2164" s="50"/>
      <c r="AO2164" s="46">
        <v>0</v>
      </c>
      <c r="AP2164" s="46">
        <v>0</v>
      </c>
      <c r="AQ2164" s="46">
        <v>0</v>
      </c>
      <c r="AR2164" s="46">
        <v>0</v>
      </c>
      <c r="AS2164" s="46">
        <v>0</v>
      </c>
      <c r="AT2164" s="46">
        <v>0</v>
      </c>
      <c r="AU2164" s="46">
        <v>0</v>
      </c>
      <c r="AV2164" s="46">
        <v>0</v>
      </c>
      <c r="AW2164" s="46">
        <v>1.1000000000000001</v>
      </c>
      <c r="AX2164" s="46">
        <v>0.8</v>
      </c>
      <c r="AY2164" s="46">
        <v>0.6</v>
      </c>
      <c r="AZ2164" s="46">
        <v>0</v>
      </c>
      <c r="BA2164" s="46">
        <v>0</v>
      </c>
      <c r="BB2164" s="46">
        <v>0</v>
      </c>
      <c r="BC2164" s="46">
        <v>0.2</v>
      </c>
      <c r="BD2164" s="46">
        <v>0.1</v>
      </c>
      <c r="BE2164" s="46">
        <v>0.1</v>
      </c>
      <c r="BF2164" s="46">
        <v>0</v>
      </c>
      <c r="BG2164" s="46">
        <v>0</v>
      </c>
      <c r="BH2164" s="46">
        <v>0</v>
      </c>
      <c r="BI2164" s="46"/>
      <c r="BJ2164" s="46"/>
      <c r="BK2164" s="46"/>
      <c r="BL2164" s="46"/>
      <c r="BM2164" s="46"/>
      <c r="BN2164" s="46"/>
      <c r="BO2164" s="46"/>
      <c r="BP2164" s="46"/>
      <c r="BQ2164" s="46"/>
      <c r="BR2164" s="46"/>
      <c r="BS2164" s="46"/>
      <c r="BT2164" s="46"/>
      <c r="BU2164" s="46"/>
      <c r="BV2164" s="46"/>
      <c r="BW2164" s="46"/>
      <c r="BX2164" s="46"/>
      <c r="BY2164" s="46"/>
      <c r="BZ2164" s="46"/>
      <c r="CA2164" s="46"/>
      <c r="CB2164" s="46"/>
      <c r="CC2164" s="46"/>
    </row>
    <row r="2165" spans="7:81" x14ac:dyDescent="0.25">
      <c r="G2165" t="s">
        <v>135</v>
      </c>
      <c r="H2165" s="40">
        <v>42341</v>
      </c>
      <c r="I2165" s="46">
        <v>0</v>
      </c>
      <c r="J2165" s="46">
        <v>0</v>
      </c>
      <c r="K2165" s="46" t="s">
        <v>74</v>
      </c>
      <c r="L2165" s="46">
        <v>0</v>
      </c>
      <c r="M2165" s="46" t="s">
        <v>74</v>
      </c>
      <c r="N2165" s="46">
        <v>0</v>
      </c>
      <c r="O2165" s="46" t="s">
        <v>74</v>
      </c>
      <c r="P2165" s="46">
        <v>0</v>
      </c>
      <c r="Q2165" s="46" t="s">
        <v>74</v>
      </c>
      <c r="R2165" s="46">
        <v>0</v>
      </c>
      <c r="S2165" s="46" t="s">
        <v>74</v>
      </c>
      <c r="T2165" s="46">
        <v>0</v>
      </c>
      <c r="U2165" s="46" t="s">
        <v>74</v>
      </c>
      <c r="V2165" s="46">
        <v>0</v>
      </c>
      <c r="W2165" s="46" t="s">
        <v>74</v>
      </c>
      <c r="X2165" s="46">
        <v>0</v>
      </c>
      <c r="Y2165" s="46" t="s">
        <v>74</v>
      </c>
      <c r="Z2165" s="46">
        <v>0</v>
      </c>
      <c r="AA2165" s="46" t="s">
        <v>74</v>
      </c>
      <c r="AB2165" s="46">
        <v>0</v>
      </c>
      <c r="AC2165" s="46" t="s">
        <v>74</v>
      </c>
      <c r="AD2165" s="46">
        <v>0</v>
      </c>
      <c r="AE2165" s="46" t="s">
        <v>74</v>
      </c>
      <c r="AF2165" s="46">
        <v>0</v>
      </c>
      <c r="AG2165" s="46" t="s">
        <v>74</v>
      </c>
      <c r="AH2165" s="46">
        <v>0</v>
      </c>
      <c r="AI2165" s="46" t="s">
        <v>74</v>
      </c>
      <c r="AJ2165" s="46">
        <v>0</v>
      </c>
      <c r="AK2165" s="46" t="s">
        <v>74</v>
      </c>
      <c r="AL2165" s="46">
        <v>0</v>
      </c>
      <c r="AM2165" s="46" t="s">
        <v>74</v>
      </c>
      <c r="AN2165" s="50"/>
      <c r="AO2165" s="46"/>
      <c r="AP2165" s="46"/>
      <c r="AQ2165" s="46"/>
      <c r="AR2165" s="46"/>
      <c r="AS2165" s="46"/>
      <c r="AT2165" s="46"/>
      <c r="AU2165" s="46"/>
      <c r="AV2165" s="46"/>
      <c r="AW2165" s="46"/>
      <c r="AX2165" s="46"/>
      <c r="AY2165" s="46"/>
      <c r="AZ2165" s="46"/>
      <c r="BA2165" s="46"/>
      <c r="BB2165" s="46"/>
      <c r="BC2165" s="46"/>
      <c r="BD2165" s="46"/>
      <c r="BE2165" s="46"/>
      <c r="BF2165" s="46"/>
      <c r="BG2165" s="46"/>
      <c r="BH2165" s="46"/>
      <c r="BI2165" s="46"/>
      <c r="BJ2165" s="46"/>
      <c r="BK2165" s="46"/>
      <c r="BL2165" s="46"/>
      <c r="BM2165" s="46"/>
      <c r="BN2165" s="46"/>
      <c r="BO2165" s="46"/>
      <c r="BP2165" s="46"/>
      <c r="BQ2165" s="46"/>
      <c r="BR2165" s="46"/>
      <c r="BS2165" s="46"/>
      <c r="BT2165" s="46"/>
      <c r="BU2165" s="46"/>
      <c r="BV2165" s="46"/>
      <c r="BW2165" s="46"/>
      <c r="BX2165" s="46"/>
      <c r="BY2165" s="46"/>
      <c r="BZ2165" s="46"/>
      <c r="CA2165" s="46"/>
      <c r="CB2165" s="46"/>
      <c r="CC2165" s="46"/>
    </row>
    <row r="2166" spans="7:81" x14ac:dyDescent="0.25">
      <c r="G2166" t="s">
        <v>135</v>
      </c>
      <c r="H2166" s="40">
        <v>42342</v>
      </c>
      <c r="I2166" s="46">
        <v>0</v>
      </c>
      <c r="J2166" s="46">
        <v>0</v>
      </c>
      <c r="K2166" s="46" t="s">
        <v>74</v>
      </c>
      <c r="L2166" s="46">
        <v>0</v>
      </c>
      <c r="M2166" s="46" t="s">
        <v>74</v>
      </c>
      <c r="N2166" s="46">
        <v>0</v>
      </c>
      <c r="O2166" s="46" t="s">
        <v>74</v>
      </c>
      <c r="P2166" s="46">
        <v>0</v>
      </c>
      <c r="Q2166" s="46" t="s">
        <v>74</v>
      </c>
      <c r="R2166" s="46">
        <v>0</v>
      </c>
      <c r="S2166" s="46" t="s">
        <v>74</v>
      </c>
      <c r="T2166" s="46">
        <v>0</v>
      </c>
      <c r="U2166" s="46" t="s">
        <v>74</v>
      </c>
      <c r="V2166" s="46">
        <v>0</v>
      </c>
      <c r="W2166" s="46" t="s">
        <v>74</v>
      </c>
      <c r="X2166" s="46">
        <v>0</v>
      </c>
      <c r="Y2166" s="46" t="s">
        <v>74</v>
      </c>
      <c r="Z2166" s="46">
        <v>0</v>
      </c>
      <c r="AA2166" s="46" t="s">
        <v>74</v>
      </c>
      <c r="AB2166" s="46">
        <v>0</v>
      </c>
      <c r="AC2166" s="46" t="s">
        <v>74</v>
      </c>
      <c r="AD2166" s="46">
        <v>0</v>
      </c>
      <c r="AE2166" s="46" t="s">
        <v>74</v>
      </c>
      <c r="AF2166" s="46">
        <v>0</v>
      </c>
      <c r="AG2166" s="46" t="s">
        <v>74</v>
      </c>
      <c r="AH2166" s="46">
        <v>0</v>
      </c>
      <c r="AI2166" s="46" t="s">
        <v>74</v>
      </c>
      <c r="AJ2166" s="46">
        <v>0</v>
      </c>
      <c r="AK2166" s="46" t="s">
        <v>74</v>
      </c>
      <c r="AL2166" s="46">
        <v>0</v>
      </c>
      <c r="AM2166" s="46" t="s">
        <v>74</v>
      </c>
      <c r="AN2166" s="50"/>
      <c r="AO2166" s="46"/>
      <c r="AP2166" s="46"/>
      <c r="AQ2166" s="46"/>
      <c r="AR2166" s="46"/>
      <c r="AS2166" s="46"/>
      <c r="AT2166" s="46"/>
      <c r="AU2166" s="46"/>
      <c r="AV2166" s="46"/>
      <c r="AW2166" s="46"/>
      <c r="AX2166" s="46"/>
      <c r="AY2166" s="46"/>
      <c r="AZ2166" s="46"/>
      <c r="BA2166" s="46"/>
      <c r="BB2166" s="46"/>
      <c r="BC2166" s="46"/>
      <c r="BD2166" s="46"/>
      <c r="BE2166" s="46"/>
      <c r="BF2166" s="46"/>
      <c r="BG2166" s="46"/>
      <c r="BH2166" s="46"/>
      <c r="BI2166" s="46"/>
      <c r="BJ2166" s="46"/>
      <c r="BK2166" s="46"/>
      <c r="BL2166" s="46"/>
      <c r="BM2166" s="46"/>
      <c r="BN2166" s="46"/>
      <c r="BO2166" s="46"/>
      <c r="BP2166" s="46"/>
      <c r="BQ2166" s="46"/>
      <c r="BR2166" s="46"/>
      <c r="BS2166" s="46"/>
      <c r="BT2166" s="46"/>
      <c r="BU2166" s="46"/>
      <c r="BV2166" s="46"/>
      <c r="BW2166" s="46"/>
      <c r="BX2166" s="46"/>
      <c r="BY2166" s="46"/>
      <c r="BZ2166" s="46"/>
      <c r="CA2166" s="46"/>
      <c r="CB2166" s="46"/>
      <c r="CC2166" s="46"/>
    </row>
    <row r="2167" spans="7:81" x14ac:dyDescent="0.25">
      <c r="G2167" t="s">
        <v>135</v>
      </c>
      <c r="H2167" s="40">
        <v>42343</v>
      </c>
      <c r="I2167" s="46">
        <v>0</v>
      </c>
      <c r="J2167" s="46">
        <v>0</v>
      </c>
      <c r="K2167" s="46" t="s">
        <v>74</v>
      </c>
      <c r="L2167" s="46">
        <v>0</v>
      </c>
      <c r="M2167" s="46" t="s">
        <v>74</v>
      </c>
      <c r="N2167" s="46">
        <v>65.125949264724937</v>
      </c>
      <c r="O2167" s="46" t="s">
        <v>74</v>
      </c>
      <c r="P2167" s="46">
        <v>0</v>
      </c>
      <c r="Q2167" s="46" t="s">
        <v>74</v>
      </c>
      <c r="R2167" s="46">
        <v>0</v>
      </c>
      <c r="S2167" s="46" t="s">
        <v>74</v>
      </c>
      <c r="T2167" s="46">
        <v>0</v>
      </c>
      <c r="U2167" s="46" t="s">
        <v>74</v>
      </c>
      <c r="V2167" s="46">
        <v>0</v>
      </c>
      <c r="W2167" s="46" t="s">
        <v>74</v>
      </c>
      <c r="X2167" s="46">
        <v>0</v>
      </c>
      <c r="Y2167" s="46" t="s">
        <v>74</v>
      </c>
      <c r="Z2167" s="46">
        <v>0</v>
      </c>
      <c r="AA2167" s="46" t="s">
        <v>74</v>
      </c>
      <c r="AB2167" s="46">
        <v>0</v>
      </c>
      <c r="AC2167" s="46" t="s">
        <v>74</v>
      </c>
      <c r="AD2167" s="46">
        <v>0</v>
      </c>
      <c r="AE2167" s="46" t="s">
        <v>74</v>
      </c>
      <c r="AF2167" s="46">
        <v>0</v>
      </c>
      <c r="AG2167" s="46" t="s">
        <v>74</v>
      </c>
      <c r="AH2167" s="46">
        <v>0</v>
      </c>
      <c r="AI2167" s="46" t="s">
        <v>74</v>
      </c>
      <c r="AJ2167" s="46">
        <v>0</v>
      </c>
      <c r="AK2167" s="46" t="s">
        <v>74</v>
      </c>
      <c r="AL2167" s="46">
        <v>0</v>
      </c>
      <c r="AM2167" s="46" t="s">
        <v>74</v>
      </c>
      <c r="AN2167" s="50"/>
      <c r="AO2167" s="46"/>
      <c r="AP2167" s="46"/>
      <c r="AQ2167" s="46"/>
      <c r="AR2167" s="46"/>
      <c r="AS2167" s="46"/>
      <c r="AT2167" s="46"/>
      <c r="AU2167" s="46"/>
      <c r="AV2167" s="46"/>
      <c r="AW2167" s="46"/>
      <c r="AX2167" s="46"/>
      <c r="AY2167" s="46"/>
      <c r="AZ2167" s="46"/>
      <c r="BA2167" s="46"/>
      <c r="BB2167" s="46"/>
      <c r="BC2167" s="46"/>
      <c r="BD2167" s="46"/>
      <c r="BE2167" s="46"/>
      <c r="BF2167" s="46"/>
      <c r="BG2167" s="46"/>
      <c r="BH2167" s="46"/>
      <c r="BI2167" s="46"/>
      <c r="BJ2167" s="46"/>
      <c r="BK2167" s="46"/>
      <c r="BL2167" s="46"/>
      <c r="BM2167" s="46"/>
      <c r="BN2167" s="46"/>
      <c r="BO2167" s="46"/>
      <c r="BP2167" s="46"/>
      <c r="BQ2167" s="46"/>
      <c r="BR2167" s="46"/>
      <c r="BS2167" s="46"/>
      <c r="BT2167" s="46"/>
      <c r="BU2167" s="46"/>
      <c r="BV2167" s="46"/>
      <c r="BW2167" s="46"/>
      <c r="BX2167" s="46"/>
      <c r="BY2167" s="46"/>
      <c r="BZ2167" s="46"/>
      <c r="CA2167" s="46"/>
      <c r="CB2167" s="46"/>
      <c r="CC2167" s="46"/>
    </row>
    <row r="2168" spans="7:81" x14ac:dyDescent="0.25">
      <c r="G2168" t="s">
        <v>135</v>
      </c>
      <c r="H2168" s="40">
        <v>42344</v>
      </c>
      <c r="I2168" s="46">
        <v>0.5</v>
      </c>
      <c r="J2168" s="46">
        <v>0</v>
      </c>
      <c r="K2168" s="46" t="s">
        <v>74</v>
      </c>
      <c r="L2168" s="46">
        <v>0</v>
      </c>
      <c r="M2168" s="46" t="s">
        <v>74</v>
      </c>
      <c r="N2168" s="46">
        <v>0</v>
      </c>
      <c r="O2168" s="46" t="s">
        <v>74</v>
      </c>
      <c r="P2168" s="46">
        <v>0</v>
      </c>
      <c r="Q2168" s="46" t="s">
        <v>74</v>
      </c>
      <c r="R2168" s="46">
        <v>0</v>
      </c>
      <c r="S2168" s="46" t="s">
        <v>74</v>
      </c>
      <c r="T2168" s="46">
        <v>0</v>
      </c>
      <c r="U2168" s="46" t="s">
        <v>74</v>
      </c>
      <c r="V2168" s="46">
        <v>0</v>
      </c>
      <c r="W2168" s="46" t="s">
        <v>74</v>
      </c>
      <c r="X2168" s="46">
        <v>0</v>
      </c>
      <c r="Y2168" s="46" t="s">
        <v>74</v>
      </c>
      <c r="Z2168" s="46">
        <v>0</v>
      </c>
      <c r="AA2168" s="46" t="s">
        <v>74</v>
      </c>
      <c r="AB2168" s="46">
        <v>0</v>
      </c>
      <c r="AC2168" s="46" t="s">
        <v>74</v>
      </c>
      <c r="AD2168" s="46">
        <v>0</v>
      </c>
      <c r="AE2168" s="46" t="s">
        <v>74</v>
      </c>
      <c r="AF2168" s="46">
        <v>0</v>
      </c>
      <c r="AG2168" s="46" t="s">
        <v>74</v>
      </c>
      <c r="AH2168" s="46">
        <v>0</v>
      </c>
      <c r="AI2168" s="46" t="s">
        <v>74</v>
      </c>
      <c r="AJ2168" s="46">
        <v>0</v>
      </c>
      <c r="AK2168" s="46" t="s">
        <v>74</v>
      </c>
      <c r="AL2168" s="46">
        <v>0</v>
      </c>
      <c r="AM2168" s="46" t="s">
        <v>74</v>
      </c>
      <c r="AN2168" s="50"/>
      <c r="AO2168" s="46"/>
      <c r="AP2168" s="46"/>
      <c r="AQ2168" s="46"/>
      <c r="AR2168" s="46"/>
      <c r="AS2168" s="46"/>
      <c r="AT2168" s="46"/>
      <c r="AU2168" s="46"/>
      <c r="AV2168" s="46"/>
      <c r="AW2168" s="46"/>
      <c r="AX2168" s="46"/>
      <c r="AY2168" s="46"/>
      <c r="AZ2168" s="46"/>
      <c r="BA2168" s="46"/>
      <c r="BB2168" s="46"/>
      <c r="BC2168" s="46"/>
      <c r="BD2168" s="46"/>
      <c r="BE2168" s="46"/>
      <c r="BF2168" s="46"/>
      <c r="BG2168" s="46"/>
      <c r="BH2168" s="46"/>
      <c r="BI2168" s="46"/>
      <c r="BJ2168" s="46"/>
      <c r="BK2168" s="46"/>
      <c r="BL2168" s="46"/>
      <c r="BM2168" s="46"/>
      <c r="BN2168" s="46"/>
      <c r="BO2168" s="46"/>
      <c r="BP2168" s="46"/>
      <c r="BQ2168" s="46"/>
      <c r="BR2168" s="46"/>
      <c r="BS2168" s="46"/>
      <c r="BT2168" s="46"/>
      <c r="BU2168" s="46"/>
      <c r="BV2168" s="46"/>
      <c r="BW2168" s="46"/>
      <c r="BX2168" s="46"/>
      <c r="BY2168" s="46"/>
      <c r="BZ2168" s="46"/>
      <c r="CA2168" s="46"/>
      <c r="CB2168" s="46"/>
      <c r="CC2168" s="46"/>
    </row>
    <row r="2169" spans="7:81" x14ac:dyDescent="0.25">
      <c r="G2169" t="s">
        <v>135</v>
      </c>
      <c r="H2169" s="40">
        <v>42345</v>
      </c>
      <c r="I2169" s="46">
        <v>0</v>
      </c>
      <c r="J2169" s="46">
        <v>0</v>
      </c>
      <c r="K2169" s="46" t="s">
        <v>74</v>
      </c>
      <c r="L2169" s="46">
        <v>0</v>
      </c>
      <c r="M2169" s="46" t="s">
        <v>74</v>
      </c>
      <c r="N2169" s="46">
        <v>0</v>
      </c>
      <c r="O2169" s="46" t="s">
        <v>74</v>
      </c>
      <c r="P2169" s="46">
        <v>0</v>
      </c>
      <c r="Q2169" s="46" t="s">
        <v>74</v>
      </c>
      <c r="R2169" s="46">
        <v>0</v>
      </c>
      <c r="S2169" s="46" t="s">
        <v>74</v>
      </c>
      <c r="T2169" s="46">
        <v>0</v>
      </c>
      <c r="U2169" s="46" t="s">
        <v>74</v>
      </c>
      <c r="V2169" s="46">
        <v>0</v>
      </c>
      <c r="W2169" s="46" t="s">
        <v>74</v>
      </c>
      <c r="X2169" s="46">
        <v>0</v>
      </c>
      <c r="Y2169" s="46" t="s">
        <v>74</v>
      </c>
      <c r="Z2169" s="46">
        <v>0</v>
      </c>
      <c r="AA2169" s="46" t="s">
        <v>74</v>
      </c>
      <c r="AB2169" s="46">
        <v>0</v>
      </c>
      <c r="AC2169" s="46" t="s">
        <v>74</v>
      </c>
      <c r="AD2169" s="46">
        <v>0</v>
      </c>
      <c r="AE2169" s="46" t="s">
        <v>74</v>
      </c>
      <c r="AF2169" s="46">
        <v>0</v>
      </c>
      <c r="AG2169" s="46" t="s">
        <v>74</v>
      </c>
      <c r="AH2169" s="46">
        <v>0</v>
      </c>
      <c r="AI2169" s="46" t="s">
        <v>74</v>
      </c>
      <c r="AJ2169" s="46">
        <v>0</v>
      </c>
      <c r="AK2169" s="46" t="s">
        <v>74</v>
      </c>
      <c r="AL2169" s="46">
        <v>0</v>
      </c>
      <c r="AM2169" s="46" t="s">
        <v>74</v>
      </c>
      <c r="AN2169" s="50"/>
      <c r="AO2169" s="46"/>
      <c r="AP2169" s="46"/>
      <c r="AQ2169" s="46"/>
      <c r="AR2169" s="46"/>
      <c r="AS2169" s="46"/>
      <c r="AT2169" s="46"/>
      <c r="AU2169" s="46"/>
      <c r="AV2169" s="46"/>
      <c r="AW2169" s="46"/>
      <c r="AX2169" s="46"/>
      <c r="AY2169" s="46"/>
      <c r="AZ2169" s="46"/>
      <c r="BA2169" s="46"/>
      <c r="BB2169" s="46"/>
      <c r="BC2169" s="46"/>
      <c r="BD2169" s="46"/>
      <c r="BE2169" s="46"/>
      <c r="BF2169" s="46"/>
      <c r="BG2169" s="46"/>
      <c r="BH2169" s="46"/>
      <c r="BI2169" s="46"/>
      <c r="BJ2169" s="46"/>
      <c r="BK2169" s="46"/>
      <c r="BL2169" s="46"/>
      <c r="BM2169" s="46"/>
      <c r="BN2169" s="46"/>
      <c r="BO2169" s="46"/>
      <c r="BP2169" s="46"/>
      <c r="BQ2169" s="46"/>
      <c r="BR2169" s="46"/>
      <c r="BS2169" s="46"/>
      <c r="BT2169" s="46"/>
      <c r="BU2169" s="46"/>
      <c r="BV2169" s="46"/>
      <c r="BW2169" s="46"/>
      <c r="BX2169" s="46"/>
      <c r="BY2169" s="46"/>
      <c r="BZ2169" s="46"/>
      <c r="CA2169" s="46"/>
      <c r="CB2169" s="46"/>
      <c r="CC2169" s="46"/>
    </row>
    <row r="2170" spans="7:81" x14ac:dyDescent="0.25">
      <c r="G2170" t="s">
        <v>135</v>
      </c>
      <c r="H2170" s="40">
        <v>42346</v>
      </c>
      <c r="I2170" s="46">
        <v>0</v>
      </c>
      <c r="J2170" s="46">
        <v>0</v>
      </c>
      <c r="K2170" s="46" t="s">
        <v>74</v>
      </c>
      <c r="L2170" s="46">
        <v>0</v>
      </c>
      <c r="M2170" s="46" t="s">
        <v>74</v>
      </c>
      <c r="N2170" s="46">
        <v>0</v>
      </c>
      <c r="O2170" s="46" t="s">
        <v>74</v>
      </c>
      <c r="P2170" s="46">
        <v>0</v>
      </c>
      <c r="Q2170" s="46" t="s">
        <v>74</v>
      </c>
      <c r="R2170" s="46">
        <v>0</v>
      </c>
      <c r="S2170" s="46" t="s">
        <v>74</v>
      </c>
      <c r="T2170" s="46">
        <v>0</v>
      </c>
      <c r="U2170" s="46" t="s">
        <v>74</v>
      </c>
      <c r="V2170" s="46">
        <v>0</v>
      </c>
      <c r="W2170" s="46" t="s">
        <v>74</v>
      </c>
      <c r="X2170" s="46">
        <v>0</v>
      </c>
      <c r="Y2170" s="46" t="s">
        <v>74</v>
      </c>
      <c r="Z2170" s="46">
        <v>0</v>
      </c>
      <c r="AA2170" s="46" t="s">
        <v>74</v>
      </c>
      <c r="AB2170" s="46">
        <v>0</v>
      </c>
      <c r="AC2170" s="46" t="s">
        <v>74</v>
      </c>
      <c r="AD2170" s="46">
        <v>0</v>
      </c>
      <c r="AE2170" s="46" t="s">
        <v>74</v>
      </c>
      <c r="AF2170" s="46">
        <v>0</v>
      </c>
      <c r="AG2170" s="46" t="s">
        <v>74</v>
      </c>
      <c r="AH2170" s="46">
        <v>0</v>
      </c>
      <c r="AI2170" s="46" t="s">
        <v>74</v>
      </c>
      <c r="AJ2170" s="46">
        <v>0</v>
      </c>
      <c r="AK2170" s="46" t="s">
        <v>74</v>
      </c>
      <c r="AL2170" s="46">
        <v>0</v>
      </c>
      <c r="AM2170" s="46" t="s">
        <v>74</v>
      </c>
      <c r="AN2170" s="50"/>
      <c r="AO2170" s="46"/>
      <c r="AP2170" s="46"/>
      <c r="AQ2170" s="46"/>
      <c r="AR2170" s="46"/>
      <c r="AS2170" s="46"/>
      <c r="AT2170" s="46"/>
      <c r="AU2170" s="46"/>
      <c r="AV2170" s="46"/>
      <c r="AW2170" s="46"/>
      <c r="AX2170" s="46"/>
      <c r="AY2170" s="46"/>
      <c r="AZ2170" s="46"/>
      <c r="BA2170" s="46"/>
      <c r="BB2170" s="46"/>
      <c r="BC2170" s="46"/>
      <c r="BD2170" s="46"/>
      <c r="BE2170" s="46"/>
      <c r="BF2170" s="46"/>
      <c r="BG2170" s="46"/>
      <c r="BH2170" s="46"/>
      <c r="BI2170" s="46"/>
      <c r="BJ2170" s="46"/>
      <c r="BK2170" s="46"/>
      <c r="BL2170" s="46"/>
      <c r="BM2170" s="46"/>
      <c r="BN2170" s="46"/>
      <c r="BO2170" s="46"/>
      <c r="BP2170" s="46"/>
      <c r="BQ2170" s="46"/>
      <c r="BR2170" s="46"/>
      <c r="BS2170" s="46"/>
      <c r="BT2170" s="46"/>
      <c r="BU2170" s="46"/>
      <c r="BV2170" s="46"/>
      <c r="BW2170" s="46"/>
      <c r="BX2170" s="46"/>
      <c r="BY2170" s="46"/>
      <c r="BZ2170" s="46"/>
      <c r="CA2170" s="46"/>
      <c r="CB2170" s="46"/>
      <c r="CC2170" s="46"/>
    </row>
    <row r="2171" spans="7:81" x14ac:dyDescent="0.25">
      <c r="G2171" t="s">
        <v>135</v>
      </c>
      <c r="H2171" s="40">
        <v>42347</v>
      </c>
      <c r="I2171" s="46">
        <v>0</v>
      </c>
      <c r="J2171" s="46">
        <v>0</v>
      </c>
      <c r="K2171" s="46" t="s">
        <v>74</v>
      </c>
      <c r="L2171" s="46">
        <v>0</v>
      </c>
      <c r="M2171" s="46" t="s">
        <v>74</v>
      </c>
      <c r="N2171" s="46">
        <v>0</v>
      </c>
      <c r="O2171" s="46" t="s">
        <v>74</v>
      </c>
      <c r="P2171" s="46">
        <v>0</v>
      </c>
      <c r="Q2171" s="46" t="s">
        <v>74</v>
      </c>
      <c r="R2171" s="46">
        <v>0</v>
      </c>
      <c r="S2171" s="46" t="s">
        <v>74</v>
      </c>
      <c r="T2171" s="46">
        <v>0</v>
      </c>
      <c r="U2171" s="46" t="s">
        <v>74</v>
      </c>
      <c r="V2171" s="46">
        <v>0</v>
      </c>
      <c r="W2171" s="46" t="s">
        <v>74</v>
      </c>
      <c r="X2171" s="46">
        <v>0</v>
      </c>
      <c r="Y2171" s="46" t="s">
        <v>74</v>
      </c>
      <c r="Z2171" s="46">
        <v>0</v>
      </c>
      <c r="AA2171" s="46">
        <v>0</v>
      </c>
      <c r="AB2171" s="46">
        <v>0</v>
      </c>
      <c r="AC2171" s="46">
        <v>0.6333333333333333</v>
      </c>
      <c r="AD2171" s="46">
        <v>0</v>
      </c>
      <c r="AE2171" s="46">
        <v>9.9999999999999992E-2</v>
      </c>
      <c r="AF2171" s="46">
        <v>0</v>
      </c>
      <c r="AG2171" s="46">
        <v>0</v>
      </c>
      <c r="AH2171" s="46">
        <v>0</v>
      </c>
      <c r="AI2171" s="46">
        <v>0.23333333333333331</v>
      </c>
      <c r="AJ2171" s="46">
        <v>0</v>
      </c>
      <c r="AK2171" s="46">
        <v>0.16666666666666666</v>
      </c>
      <c r="AL2171" s="46">
        <v>0</v>
      </c>
      <c r="AM2171" s="46">
        <v>0</v>
      </c>
      <c r="AN2171" s="50"/>
      <c r="AO2171" s="46"/>
      <c r="AP2171" s="46"/>
      <c r="AQ2171" s="46"/>
      <c r="AR2171" s="46"/>
      <c r="AS2171" s="46"/>
      <c r="AT2171" s="46"/>
      <c r="AU2171" s="46"/>
      <c r="AV2171" s="46"/>
      <c r="AW2171" s="46"/>
      <c r="AX2171" s="46"/>
      <c r="AY2171" s="46"/>
      <c r="AZ2171" s="46"/>
      <c r="BA2171" s="46"/>
      <c r="BB2171" s="46"/>
      <c r="BC2171" s="46"/>
      <c r="BD2171" s="46"/>
      <c r="BE2171" s="46"/>
      <c r="BF2171" s="46"/>
      <c r="BG2171" s="46"/>
      <c r="BH2171" s="46"/>
      <c r="BI2171" s="46">
        <v>0</v>
      </c>
      <c r="BJ2171" s="46">
        <v>0</v>
      </c>
      <c r="BK2171" s="46">
        <v>0</v>
      </c>
      <c r="BL2171" s="46">
        <v>0</v>
      </c>
      <c r="BM2171" s="46">
        <v>1.2</v>
      </c>
      <c r="BN2171" s="46">
        <v>0.7</v>
      </c>
      <c r="BO2171" s="46">
        <v>0</v>
      </c>
      <c r="BP2171" s="46">
        <v>0.3</v>
      </c>
      <c r="BQ2171" s="46">
        <v>0</v>
      </c>
      <c r="BR2171" s="46">
        <v>0</v>
      </c>
      <c r="BS2171" s="46">
        <v>0</v>
      </c>
      <c r="BT2171" s="46">
        <v>0</v>
      </c>
      <c r="BU2171" s="46">
        <v>0.3</v>
      </c>
      <c r="BV2171" s="46">
        <v>0</v>
      </c>
      <c r="BW2171" s="46">
        <v>0.4</v>
      </c>
      <c r="BX2171" s="46">
        <v>0</v>
      </c>
      <c r="BY2171" s="46">
        <v>0</v>
      </c>
      <c r="BZ2171" s="46">
        <v>0.5</v>
      </c>
      <c r="CA2171" s="46">
        <v>0</v>
      </c>
      <c r="CB2171" s="46">
        <v>0</v>
      </c>
      <c r="CC2171" s="46">
        <v>0</v>
      </c>
    </row>
    <row r="2172" spans="7:81" x14ac:dyDescent="0.25">
      <c r="G2172" t="s">
        <v>135</v>
      </c>
      <c r="H2172" s="40">
        <v>42348</v>
      </c>
      <c r="I2172" s="46">
        <v>0</v>
      </c>
      <c r="J2172" s="46">
        <v>0</v>
      </c>
      <c r="K2172" s="46" t="s">
        <v>74</v>
      </c>
      <c r="L2172" s="46">
        <v>0</v>
      </c>
      <c r="M2172" s="46" t="s">
        <v>74</v>
      </c>
      <c r="N2172" s="46">
        <v>0</v>
      </c>
      <c r="O2172" s="46" t="s">
        <v>74</v>
      </c>
      <c r="P2172" s="46">
        <v>0</v>
      </c>
      <c r="Q2172" s="46" t="s">
        <v>74</v>
      </c>
      <c r="R2172" s="46">
        <v>0</v>
      </c>
      <c r="S2172" s="46" t="s">
        <v>74</v>
      </c>
      <c r="T2172" s="46">
        <v>0</v>
      </c>
      <c r="U2172" s="46" t="s">
        <v>74</v>
      </c>
      <c r="V2172" s="46">
        <v>0</v>
      </c>
      <c r="W2172" s="46" t="s">
        <v>74</v>
      </c>
      <c r="X2172" s="46">
        <v>0</v>
      </c>
      <c r="Y2172" s="46" t="s">
        <v>74</v>
      </c>
      <c r="Z2172" s="46">
        <v>0</v>
      </c>
      <c r="AA2172" s="46" t="s">
        <v>74</v>
      </c>
      <c r="AB2172" s="46">
        <v>0</v>
      </c>
      <c r="AC2172" s="46" t="s">
        <v>74</v>
      </c>
      <c r="AD2172" s="46">
        <v>0</v>
      </c>
      <c r="AE2172" s="46" t="s">
        <v>74</v>
      </c>
      <c r="AF2172" s="46">
        <v>0</v>
      </c>
      <c r="AG2172" s="46" t="s">
        <v>74</v>
      </c>
      <c r="AH2172" s="46">
        <v>0</v>
      </c>
      <c r="AI2172" s="46" t="s">
        <v>74</v>
      </c>
      <c r="AJ2172" s="46">
        <v>0</v>
      </c>
      <c r="AK2172" s="46" t="s">
        <v>74</v>
      </c>
      <c r="AL2172" s="46">
        <v>0</v>
      </c>
      <c r="AM2172" s="46" t="s">
        <v>74</v>
      </c>
      <c r="AN2172" s="50"/>
      <c r="AO2172" s="46"/>
      <c r="AP2172" s="46"/>
      <c r="AQ2172" s="46"/>
      <c r="AR2172" s="46"/>
      <c r="AS2172" s="46"/>
      <c r="AT2172" s="46"/>
      <c r="AU2172" s="46"/>
      <c r="AV2172" s="46"/>
      <c r="AW2172" s="46"/>
      <c r="AX2172" s="46"/>
      <c r="AY2172" s="46"/>
      <c r="AZ2172" s="46"/>
      <c r="BA2172" s="46"/>
      <c r="BB2172" s="46"/>
      <c r="BC2172" s="46"/>
      <c r="BD2172" s="46"/>
      <c r="BE2172" s="46"/>
      <c r="BF2172" s="46"/>
      <c r="BG2172" s="46"/>
      <c r="BH2172" s="46"/>
      <c r="BI2172" s="46"/>
      <c r="BJ2172" s="46"/>
      <c r="BK2172" s="46"/>
      <c r="BL2172" s="46"/>
      <c r="BM2172" s="46"/>
      <c r="BN2172" s="46"/>
      <c r="BO2172" s="46"/>
      <c r="BP2172" s="46"/>
      <c r="BQ2172" s="46"/>
      <c r="BR2172" s="46"/>
      <c r="BS2172" s="46"/>
      <c r="BT2172" s="46"/>
      <c r="BU2172" s="46"/>
      <c r="BV2172" s="46"/>
      <c r="BW2172" s="46"/>
      <c r="BX2172" s="46"/>
      <c r="BY2172" s="46"/>
      <c r="BZ2172" s="46"/>
      <c r="CA2172" s="46"/>
      <c r="CB2172" s="46"/>
      <c r="CC2172" s="46"/>
    </row>
    <row r="2173" spans="7:81" x14ac:dyDescent="0.25">
      <c r="G2173" t="s">
        <v>135</v>
      </c>
      <c r="H2173" s="40">
        <v>42349</v>
      </c>
      <c r="I2173" s="46">
        <v>0</v>
      </c>
      <c r="J2173" s="46">
        <v>0</v>
      </c>
      <c r="K2173" s="46" t="s">
        <v>74</v>
      </c>
      <c r="L2173" s="46">
        <v>0</v>
      </c>
      <c r="M2173" s="46" t="s">
        <v>74</v>
      </c>
      <c r="N2173" s="46">
        <v>0</v>
      </c>
      <c r="O2173" s="46" t="s">
        <v>74</v>
      </c>
      <c r="P2173" s="46">
        <v>0</v>
      </c>
      <c r="Q2173" s="46" t="s">
        <v>74</v>
      </c>
      <c r="R2173" s="46">
        <v>68.375044758463162</v>
      </c>
      <c r="S2173" s="46" t="s">
        <v>74</v>
      </c>
      <c r="T2173" s="46">
        <v>0</v>
      </c>
      <c r="U2173" s="46" t="s">
        <v>74</v>
      </c>
      <c r="V2173" s="46">
        <v>0</v>
      </c>
      <c r="W2173" s="46" t="s">
        <v>74</v>
      </c>
      <c r="X2173" s="46">
        <v>0</v>
      </c>
      <c r="Y2173" s="46" t="s">
        <v>74</v>
      </c>
      <c r="Z2173" s="46">
        <v>0</v>
      </c>
      <c r="AA2173" s="46" t="s">
        <v>74</v>
      </c>
      <c r="AB2173" s="46">
        <v>0</v>
      </c>
      <c r="AC2173" s="46" t="s">
        <v>74</v>
      </c>
      <c r="AD2173" s="46">
        <v>0</v>
      </c>
      <c r="AE2173" s="46" t="s">
        <v>74</v>
      </c>
      <c r="AF2173" s="46">
        <v>0</v>
      </c>
      <c r="AG2173" s="46" t="s">
        <v>74</v>
      </c>
      <c r="AH2173" s="46">
        <v>0</v>
      </c>
      <c r="AI2173" s="46" t="s">
        <v>74</v>
      </c>
      <c r="AJ2173" s="46">
        <v>0</v>
      </c>
      <c r="AK2173" s="46" t="s">
        <v>74</v>
      </c>
      <c r="AL2173" s="46">
        <v>0</v>
      </c>
      <c r="AM2173" s="46" t="s">
        <v>74</v>
      </c>
      <c r="AN2173" s="50"/>
      <c r="AO2173" s="46"/>
      <c r="AP2173" s="46"/>
      <c r="AQ2173" s="46"/>
      <c r="AR2173" s="46"/>
      <c r="AS2173" s="46"/>
      <c r="AT2173" s="46"/>
      <c r="AU2173" s="46"/>
      <c r="AV2173" s="46"/>
      <c r="AW2173" s="46"/>
      <c r="AX2173" s="46"/>
      <c r="AY2173" s="46"/>
      <c r="AZ2173" s="46"/>
      <c r="BA2173" s="46"/>
      <c r="BB2173" s="46"/>
      <c r="BC2173" s="46"/>
      <c r="BD2173" s="46"/>
      <c r="BE2173" s="46"/>
      <c r="BF2173" s="46"/>
      <c r="BG2173" s="46"/>
      <c r="BH2173" s="46"/>
      <c r="BI2173" s="46"/>
      <c r="BJ2173" s="46"/>
      <c r="BK2173" s="46"/>
      <c r="BL2173" s="46"/>
      <c r="BM2173" s="46"/>
      <c r="BN2173" s="46"/>
      <c r="BO2173" s="46"/>
      <c r="BP2173" s="46"/>
      <c r="BQ2173" s="46"/>
      <c r="BR2173" s="46"/>
      <c r="BS2173" s="46"/>
      <c r="BT2173" s="46"/>
      <c r="BU2173" s="46"/>
      <c r="BV2173" s="46"/>
      <c r="BW2173" s="46"/>
      <c r="BX2173" s="46"/>
      <c r="BY2173" s="46"/>
      <c r="BZ2173" s="46"/>
      <c r="CA2173" s="46"/>
      <c r="CB2173" s="46"/>
      <c r="CC2173" s="46"/>
    </row>
    <row r="2174" spans="7:81" x14ac:dyDescent="0.25">
      <c r="G2174" t="s">
        <v>135</v>
      </c>
      <c r="H2174" s="40">
        <v>42350</v>
      </c>
      <c r="I2174" s="46">
        <v>0.5</v>
      </c>
      <c r="J2174" s="46">
        <v>0</v>
      </c>
      <c r="K2174" s="46" t="s">
        <v>74</v>
      </c>
      <c r="L2174" s="46">
        <v>0</v>
      </c>
      <c r="M2174" s="46" t="s">
        <v>74</v>
      </c>
      <c r="N2174" s="46">
        <v>0</v>
      </c>
      <c r="O2174" s="46" t="s">
        <v>74</v>
      </c>
      <c r="P2174" s="46">
        <v>0</v>
      </c>
      <c r="Q2174" s="46" t="s">
        <v>74</v>
      </c>
      <c r="R2174" s="46">
        <v>0</v>
      </c>
      <c r="S2174" s="46" t="s">
        <v>74</v>
      </c>
      <c r="T2174" s="46">
        <v>0</v>
      </c>
      <c r="U2174" s="46" t="s">
        <v>74</v>
      </c>
      <c r="V2174" s="46">
        <v>0</v>
      </c>
      <c r="W2174" s="46" t="s">
        <v>74</v>
      </c>
      <c r="X2174" s="46">
        <v>0</v>
      </c>
      <c r="Y2174" s="46" t="s">
        <v>74</v>
      </c>
      <c r="Z2174" s="46">
        <v>0</v>
      </c>
      <c r="AA2174" s="46" t="s">
        <v>74</v>
      </c>
      <c r="AB2174" s="46">
        <v>0</v>
      </c>
      <c r="AC2174" s="46" t="s">
        <v>74</v>
      </c>
      <c r="AD2174" s="46">
        <v>0</v>
      </c>
      <c r="AE2174" s="46" t="s">
        <v>74</v>
      </c>
      <c r="AF2174" s="46">
        <v>0</v>
      </c>
      <c r="AG2174" s="46" t="s">
        <v>74</v>
      </c>
      <c r="AH2174" s="46">
        <v>0</v>
      </c>
      <c r="AI2174" s="46" t="s">
        <v>74</v>
      </c>
      <c r="AJ2174" s="46">
        <v>0</v>
      </c>
      <c r="AK2174" s="46" t="s">
        <v>74</v>
      </c>
      <c r="AL2174" s="46">
        <v>0</v>
      </c>
      <c r="AM2174" s="46" t="s">
        <v>74</v>
      </c>
      <c r="AN2174" s="50"/>
      <c r="AO2174" s="46"/>
      <c r="AP2174" s="46"/>
      <c r="AQ2174" s="46"/>
      <c r="AR2174" s="46"/>
      <c r="AS2174" s="46"/>
      <c r="AT2174" s="46"/>
      <c r="AU2174" s="46"/>
      <c r="AV2174" s="46"/>
      <c r="AW2174" s="46"/>
      <c r="AX2174" s="46"/>
      <c r="AY2174" s="46"/>
      <c r="AZ2174" s="46"/>
      <c r="BA2174" s="46"/>
      <c r="BB2174" s="46"/>
      <c r="BC2174" s="46"/>
      <c r="BD2174" s="46"/>
      <c r="BE2174" s="46"/>
      <c r="BF2174" s="46"/>
      <c r="BG2174" s="46"/>
      <c r="BH2174" s="46"/>
      <c r="BI2174" s="46"/>
      <c r="BJ2174" s="46"/>
      <c r="BK2174" s="46"/>
      <c r="BL2174" s="46"/>
      <c r="BM2174" s="46"/>
      <c r="BN2174" s="46"/>
      <c r="BO2174" s="46"/>
      <c r="BP2174" s="46"/>
      <c r="BQ2174" s="46"/>
      <c r="BR2174" s="46"/>
      <c r="BS2174" s="46"/>
      <c r="BT2174" s="46"/>
      <c r="BU2174" s="46"/>
      <c r="BV2174" s="46"/>
      <c r="BW2174" s="46"/>
      <c r="BX2174" s="46"/>
      <c r="BY2174" s="46"/>
      <c r="BZ2174" s="46"/>
      <c r="CA2174" s="46"/>
      <c r="CB2174" s="46"/>
      <c r="CC2174" s="46"/>
    </row>
    <row r="2175" spans="7:81" x14ac:dyDescent="0.25">
      <c r="G2175" t="s">
        <v>135</v>
      </c>
      <c r="H2175" s="40">
        <v>42351</v>
      </c>
      <c r="I2175" s="46">
        <v>1.5</v>
      </c>
      <c r="J2175" s="46">
        <v>0</v>
      </c>
      <c r="K2175" s="46" t="s">
        <v>74</v>
      </c>
      <c r="L2175" s="46">
        <v>0</v>
      </c>
      <c r="M2175" s="46" t="s">
        <v>74</v>
      </c>
      <c r="N2175" s="46">
        <v>0</v>
      </c>
      <c r="O2175" s="46" t="s">
        <v>74</v>
      </c>
      <c r="P2175" s="46">
        <v>0</v>
      </c>
      <c r="Q2175" s="46" t="s">
        <v>74</v>
      </c>
      <c r="R2175" s="46">
        <v>0</v>
      </c>
      <c r="S2175" s="46" t="s">
        <v>74</v>
      </c>
      <c r="T2175" s="46">
        <v>0</v>
      </c>
      <c r="U2175" s="46" t="s">
        <v>74</v>
      </c>
      <c r="V2175" s="46">
        <v>0</v>
      </c>
      <c r="W2175" s="46" t="s">
        <v>74</v>
      </c>
      <c r="X2175" s="46">
        <v>0</v>
      </c>
      <c r="Y2175" s="46" t="s">
        <v>74</v>
      </c>
      <c r="Z2175" s="46">
        <v>0</v>
      </c>
      <c r="AA2175" s="46" t="s">
        <v>74</v>
      </c>
      <c r="AB2175" s="46">
        <v>0</v>
      </c>
      <c r="AC2175" s="46" t="s">
        <v>74</v>
      </c>
      <c r="AD2175" s="46">
        <v>0</v>
      </c>
      <c r="AE2175" s="46" t="s">
        <v>74</v>
      </c>
      <c r="AF2175" s="46">
        <v>0</v>
      </c>
      <c r="AG2175" s="46" t="s">
        <v>74</v>
      </c>
      <c r="AH2175" s="46">
        <v>0</v>
      </c>
      <c r="AI2175" s="46" t="s">
        <v>74</v>
      </c>
      <c r="AJ2175" s="46">
        <v>0</v>
      </c>
      <c r="AK2175" s="46" t="s">
        <v>74</v>
      </c>
      <c r="AL2175" s="46">
        <v>0</v>
      </c>
      <c r="AM2175" s="46" t="s">
        <v>74</v>
      </c>
      <c r="AN2175" s="50"/>
      <c r="AO2175" s="46"/>
      <c r="AP2175" s="46"/>
      <c r="AQ2175" s="46"/>
      <c r="AR2175" s="46"/>
      <c r="AS2175" s="46"/>
      <c r="AT2175" s="46"/>
      <c r="AU2175" s="46"/>
      <c r="AV2175" s="46"/>
      <c r="AW2175" s="46"/>
      <c r="AX2175" s="46"/>
      <c r="AY2175" s="46"/>
      <c r="AZ2175" s="46"/>
      <c r="BA2175" s="46"/>
      <c r="BB2175" s="46"/>
      <c r="BC2175" s="46"/>
      <c r="BD2175" s="46"/>
      <c r="BE2175" s="46"/>
      <c r="BF2175" s="46"/>
      <c r="BG2175" s="46"/>
      <c r="BH2175" s="46"/>
      <c r="BI2175" s="46"/>
      <c r="BJ2175" s="46"/>
      <c r="BK2175" s="46"/>
      <c r="BL2175" s="46"/>
      <c r="BM2175" s="46"/>
      <c r="BN2175" s="46"/>
      <c r="BO2175" s="46"/>
      <c r="BP2175" s="46"/>
      <c r="BQ2175" s="46"/>
      <c r="BR2175" s="46"/>
      <c r="BS2175" s="46"/>
      <c r="BT2175" s="46"/>
      <c r="BU2175" s="46"/>
      <c r="BV2175" s="46"/>
      <c r="BW2175" s="46"/>
      <c r="BX2175" s="46"/>
      <c r="BY2175" s="46"/>
      <c r="BZ2175" s="46"/>
      <c r="CA2175" s="46"/>
      <c r="CB2175" s="46"/>
      <c r="CC2175" s="46"/>
    </row>
    <row r="2176" spans="7:81" x14ac:dyDescent="0.25">
      <c r="G2176" t="s">
        <v>135</v>
      </c>
      <c r="H2176" s="40">
        <v>42352</v>
      </c>
      <c r="I2176" s="46">
        <v>0</v>
      </c>
      <c r="J2176" s="46">
        <v>0</v>
      </c>
      <c r="K2176" s="46" t="s">
        <v>74</v>
      </c>
      <c r="L2176" s="46">
        <v>0</v>
      </c>
      <c r="M2176" s="46" t="s">
        <v>74</v>
      </c>
      <c r="N2176" s="46">
        <v>0</v>
      </c>
      <c r="O2176" s="46" t="s">
        <v>74</v>
      </c>
      <c r="P2176" s="46">
        <v>0</v>
      </c>
      <c r="Q2176" s="46" t="s">
        <v>74</v>
      </c>
      <c r="R2176" s="46">
        <v>0</v>
      </c>
      <c r="S2176" s="46" t="s">
        <v>74</v>
      </c>
      <c r="T2176" s="46">
        <v>0</v>
      </c>
      <c r="U2176" s="46" t="s">
        <v>74</v>
      </c>
      <c r="V2176" s="46">
        <v>41.698057603049143</v>
      </c>
      <c r="W2176" s="46" t="s">
        <v>74</v>
      </c>
      <c r="X2176" s="46">
        <v>0</v>
      </c>
      <c r="Y2176" s="46" t="s">
        <v>74</v>
      </c>
      <c r="Z2176" s="46">
        <v>0</v>
      </c>
      <c r="AA2176" s="46" t="s">
        <v>74</v>
      </c>
      <c r="AB2176" s="46">
        <v>0</v>
      </c>
      <c r="AC2176" s="46" t="s">
        <v>74</v>
      </c>
      <c r="AD2176" s="46">
        <v>0</v>
      </c>
      <c r="AE2176" s="46" t="s">
        <v>74</v>
      </c>
      <c r="AF2176" s="46">
        <v>0</v>
      </c>
      <c r="AG2176" s="46" t="s">
        <v>74</v>
      </c>
      <c r="AH2176" s="46">
        <v>0</v>
      </c>
      <c r="AI2176" s="46" t="s">
        <v>74</v>
      </c>
      <c r="AJ2176" s="46">
        <v>0</v>
      </c>
      <c r="AK2176" s="46" t="s">
        <v>74</v>
      </c>
      <c r="AL2176" s="46">
        <v>0</v>
      </c>
      <c r="AM2176" s="46" t="s">
        <v>74</v>
      </c>
      <c r="AN2176" s="50"/>
      <c r="AO2176" s="46"/>
      <c r="AP2176" s="46"/>
      <c r="AQ2176" s="46"/>
      <c r="AR2176" s="46"/>
      <c r="AS2176" s="46"/>
      <c r="AT2176" s="46"/>
      <c r="AU2176" s="46"/>
      <c r="AV2176" s="46"/>
      <c r="AW2176" s="46"/>
      <c r="AX2176" s="46"/>
      <c r="AY2176" s="46"/>
      <c r="AZ2176" s="46"/>
      <c r="BA2176" s="46"/>
      <c r="BB2176" s="46"/>
      <c r="BC2176" s="46"/>
      <c r="BD2176" s="46"/>
      <c r="BE2176" s="46"/>
      <c r="BF2176" s="46"/>
      <c r="BG2176" s="46"/>
      <c r="BH2176" s="46"/>
      <c r="BI2176" s="46"/>
      <c r="BJ2176" s="46"/>
      <c r="BK2176" s="46"/>
      <c r="BL2176" s="46"/>
      <c r="BM2176" s="46"/>
      <c r="BN2176" s="46"/>
      <c r="BO2176" s="46"/>
      <c r="BP2176" s="46"/>
      <c r="BQ2176" s="46"/>
      <c r="BR2176" s="46"/>
      <c r="BS2176" s="46"/>
      <c r="BT2176" s="46"/>
      <c r="BU2176" s="46"/>
      <c r="BV2176" s="46"/>
      <c r="BW2176" s="46"/>
      <c r="BX2176" s="46"/>
      <c r="BY2176" s="46"/>
      <c r="BZ2176" s="46"/>
      <c r="CA2176" s="46"/>
      <c r="CB2176" s="46"/>
      <c r="CC2176" s="46"/>
    </row>
    <row r="2177" spans="7:81" x14ac:dyDescent="0.25">
      <c r="G2177" t="s">
        <v>135</v>
      </c>
      <c r="H2177" s="40">
        <v>42353</v>
      </c>
      <c r="I2177" s="46">
        <v>0</v>
      </c>
      <c r="J2177" s="46">
        <v>0</v>
      </c>
      <c r="K2177" s="46" t="s">
        <v>74</v>
      </c>
      <c r="L2177" s="46">
        <v>0</v>
      </c>
      <c r="M2177" s="46" t="s">
        <v>74</v>
      </c>
      <c r="N2177" s="46">
        <v>0</v>
      </c>
      <c r="O2177" s="46" t="s">
        <v>74</v>
      </c>
      <c r="P2177" s="46">
        <v>0</v>
      </c>
      <c r="Q2177" s="46" t="s">
        <v>74</v>
      </c>
      <c r="R2177" s="46">
        <v>0</v>
      </c>
      <c r="S2177" s="46" t="s">
        <v>74</v>
      </c>
      <c r="T2177" s="46">
        <v>0</v>
      </c>
      <c r="U2177" s="46" t="s">
        <v>74</v>
      </c>
      <c r="V2177" s="46">
        <v>0</v>
      </c>
      <c r="W2177" s="46" t="s">
        <v>74</v>
      </c>
      <c r="X2177" s="46">
        <v>0</v>
      </c>
      <c r="Y2177" s="46" t="s">
        <v>74</v>
      </c>
      <c r="Z2177" s="46">
        <v>0</v>
      </c>
      <c r="AA2177" s="46" t="s">
        <v>74</v>
      </c>
      <c r="AB2177" s="46">
        <v>0</v>
      </c>
      <c r="AC2177" s="46" t="s">
        <v>74</v>
      </c>
      <c r="AD2177" s="46">
        <v>0</v>
      </c>
      <c r="AE2177" s="46" t="s">
        <v>74</v>
      </c>
      <c r="AF2177" s="46">
        <v>0</v>
      </c>
      <c r="AG2177" s="46" t="s">
        <v>74</v>
      </c>
      <c r="AH2177" s="46">
        <v>0</v>
      </c>
      <c r="AI2177" s="46" t="s">
        <v>74</v>
      </c>
      <c r="AJ2177" s="46">
        <v>0</v>
      </c>
      <c r="AK2177" s="46" t="s">
        <v>74</v>
      </c>
      <c r="AL2177" s="46">
        <v>0</v>
      </c>
      <c r="AM2177" s="46" t="s">
        <v>74</v>
      </c>
      <c r="AN2177" s="50"/>
      <c r="AO2177" s="46"/>
      <c r="AP2177" s="46"/>
      <c r="AQ2177" s="46"/>
      <c r="AR2177" s="46"/>
      <c r="AS2177" s="46"/>
      <c r="AT2177" s="46"/>
      <c r="AU2177" s="46"/>
      <c r="AV2177" s="46"/>
      <c r="AW2177" s="46"/>
      <c r="AX2177" s="46"/>
      <c r="AY2177" s="46"/>
      <c r="AZ2177" s="46"/>
      <c r="BA2177" s="46"/>
      <c r="BB2177" s="46"/>
      <c r="BC2177" s="46"/>
      <c r="BD2177" s="46"/>
      <c r="BE2177" s="46"/>
      <c r="BF2177" s="46"/>
      <c r="BG2177" s="46"/>
      <c r="BH2177" s="46"/>
      <c r="BI2177" s="46"/>
      <c r="BJ2177" s="46"/>
      <c r="BK2177" s="46"/>
      <c r="BL2177" s="46"/>
      <c r="BM2177" s="46"/>
      <c r="BN2177" s="46"/>
      <c r="BO2177" s="46"/>
      <c r="BP2177" s="46"/>
      <c r="BQ2177" s="46"/>
      <c r="BR2177" s="46"/>
      <c r="BS2177" s="46"/>
      <c r="BT2177" s="46"/>
      <c r="BU2177" s="46"/>
      <c r="BV2177" s="46"/>
      <c r="BW2177" s="46"/>
      <c r="BX2177" s="46"/>
      <c r="BY2177" s="46"/>
      <c r="BZ2177" s="46"/>
      <c r="CA2177" s="46"/>
      <c r="CB2177" s="46"/>
      <c r="CC2177" s="46"/>
    </row>
    <row r="2178" spans="7:81" x14ac:dyDescent="0.25">
      <c r="G2178" t="s">
        <v>135</v>
      </c>
      <c r="H2178" s="40">
        <v>42354</v>
      </c>
      <c r="I2178" s="46">
        <v>0</v>
      </c>
      <c r="J2178" s="46">
        <v>0</v>
      </c>
      <c r="K2178" s="46">
        <v>0</v>
      </c>
      <c r="L2178" s="46">
        <v>0</v>
      </c>
      <c r="M2178" s="46">
        <v>0</v>
      </c>
      <c r="N2178" s="46">
        <v>0</v>
      </c>
      <c r="O2178" s="46">
        <v>1.1499999999999999</v>
      </c>
      <c r="P2178" s="46">
        <v>0</v>
      </c>
      <c r="Q2178" s="46">
        <v>0</v>
      </c>
      <c r="R2178" s="46">
        <v>0</v>
      </c>
      <c r="S2178" s="46">
        <v>0</v>
      </c>
      <c r="T2178" s="46">
        <v>0</v>
      </c>
      <c r="U2178" s="46">
        <v>0</v>
      </c>
      <c r="V2178" s="46">
        <v>0</v>
      </c>
      <c r="W2178" s="46">
        <v>0</v>
      </c>
      <c r="X2178" s="46">
        <v>27.00617550422464</v>
      </c>
      <c r="Y2178" s="46">
        <v>0</v>
      </c>
      <c r="Z2178" s="46">
        <v>0</v>
      </c>
      <c r="AA2178" s="46" t="s">
        <v>74</v>
      </c>
      <c r="AB2178" s="46">
        <v>0</v>
      </c>
      <c r="AC2178" s="46" t="s">
        <v>74</v>
      </c>
      <c r="AD2178" s="46">
        <v>0</v>
      </c>
      <c r="AE2178" s="46" t="s">
        <v>74</v>
      </c>
      <c r="AF2178" s="46">
        <v>0</v>
      </c>
      <c r="AG2178" s="46" t="s">
        <v>74</v>
      </c>
      <c r="AH2178" s="46">
        <v>0</v>
      </c>
      <c r="AI2178" s="46" t="s">
        <v>74</v>
      </c>
      <c r="AJ2178" s="46">
        <v>0</v>
      </c>
      <c r="AK2178" s="46" t="s">
        <v>74</v>
      </c>
      <c r="AL2178" s="46">
        <v>0</v>
      </c>
      <c r="AM2178" s="46" t="s">
        <v>74</v>
      </c>
      <c r="AN2178" s="50"/>
      <c r="AO2178" s="46">
        <v>0</v>
      </c>
      <c r="AP2178" s="46">
        <v>0</v>
      </c>
      <c r="AQ2178" s="46">
        <v>0</v>
      </c>
      <c r="AR2178" s="46">
        <v>2.2999999999999998</v>
      </c>
      <c r="AS2178" s="46">
        <v>0</v>
      </c>
      <c r="AT2178" s="46">
        <v>0</v>
      </c>
      <c r="AU2178" s="46">
        <v>0</v>
      </c>
      <c r="AV2178" s="46">
        <v>0</v>
      </c>
      <c r="AW2178" s="46">
        <v>0</v>
      </c>
      <c r="AX2178" s="46">
        <v>0</v>
      </c>
      <c r="AY2178" s="46">
        <v>0</v>
      </c>
      <c r="AZ2178" s="46">
        <v>0</v>
      </c>
      <c r="BA2178" s="46">
        <v>0</v>
      </c>
      <c r="BB2178" s="46">
        <v>0</v>
      </c>
      <c r="BC2178" s="46">
        <v>0</v>
      </c>
      <c r="BD2178" s="46">
        <v>0</v>
      </c>
      <c r="BE2178" s="46">
        <v>0</v>
      </c>
      <c r="BF2178" s="46">
        <v>0</v>
      </c>
      <c r="BG2178" s="46">
        <v>0</v>
      </c>
      <c r="BH2178" s="46">
        <v>0</v>
      </c>
      <c r="BI2178" s="46"/>
      <c r="BJ2178" s="46"/>
      <c r="BK2178" s="46"/>
      <c r="BL2178" s="46"/>
      <c r="BM2178" s="46"/>
      <c r="BN2178" s="46"/>
      <c r="BO2178" s="46"/>
      <c r="BP2178" s="46"/>
      <c r="BQ2178" s="46"/>
      <c r="BR2178" s="46"/>
      <c r="BS2178" s="46"/>
      <c r="BT2178" s="46"/>
      <c r="BU2178" s="46"/>
      <c r="BV2178" s="46"/>
      <c r="BW2178" s="46"/>
      <c r="BX2178" s="46"/>
      <c r="BY2178" s="46"/>
      <c r="BZ2178" s="46"/>
      <c r="CA2178" s="46"/>
      <c r="CB2178" s="46"/>
      <c r="CC2178" s="46"/>
    </row>
    <row r="2179" spans="7:81" x14ac:dyDescent="0.25">
      <c r="G2179" t="s">
        <v>135</v>
      </c>
      <c r="H2179" s="40">
        <v>42355</v>
      </c>
      <c r="I2179" s="46">
        <v>1</v>
      </c>
      <c r="J2179" s="46">
        <v>0</v>
      </c>
      <c r="K2179" s="46" t="s">
        <v>74</v>
      </c>
      <c r="L2179" s="46">
        <v>0</v>
      </c>
      <c r="M2179" s="46" t="s">
        <v>74</v>
      </c>
      <c r="N2179" s="46">
        <v>0</v>
      </c>
      <c r="O2179" s="46" t="s">
        <v>74</v>
      </c>
      <c r="P2179" s="46">
        <v>0</v>
      </c>
      <c r="Q2179" s="46" t="s">
        <v>74</v>
      </c>
      <c r="R2179" s="46">
        <v>0</v>
      </c>
      <c r="S2179" s="46" t="s">
        <v>74</v>
      </c>
      <c r="T2179" s="46">
        <v>0</v>
      </c>
      <c r="U2179" s="46" t="s">
        <v>74</v>
      </c>
      <c r="V2179" s="46">
        <v>0</v>
      </c>
      <c r="W2179" s="46" t="s">
        <v>74</v>
      </c>
      <c r="X2179" s="46">
        <v>0</v>
      </c>
      <c r="Y2179" s="46" t="s">
        <v>74</v>
      </c>
      <c r="Z2179" s="46">
        <v>0</v>
      </c>
      <c r="AA2179" s="46" t="s">
        <v>74</v>
      </c>
      <c r="AB2179" s="46">
        <v>0</v>
      </c>
      <c r="AC2179" s="46" t="s">
        <v>74</v>
      </c>
      <c r="AD2179" s="46">
        <v>0</v>
      </c>
      <c r="AE2179" s="46" t="s">
        <v>74</v>
      </c>
      <c r="AF2179" s="46">
        <v>0</v>
      </c>
      <c r="AG2179" s="46" t="s">
        <v>74</v>
      </c>
      <c r="AH2179" s="46">
        <v>0</v>
      </c>
      <c r="AI2179" s="46" t="s">
        <v>74</v>
      </c>
      <c r="AJ2179" s="46">
        <v>0</v>
      </c>
      <c r="AK2179" s="46" t="s">
        <v>74</v>
      </c>
      <c r="AL2179" s="46">
        <v>31.002522679708441</v>
      </c>
      <c r="AM2179" s="46" t="s">
        <v>74</v>
      </c>
      <c r="AN2179" s="50"/>
      <c r="AO2179" s="46"/>
      <c r="AP2179" s="46"/>
      <c r="AQ2179" s="46"/>
      <c r="AR2179" s="46"/>
      <c r="AS2179" s="46"/>
      <c r="AT2179" s="46"/>
      <c r="AU2179" s="46"/>
      <c r="AV2179" s="46"/>
      <c r="AW2179" s="46"/>
      <c r="AX2179" s="46"/>
      <c r="AY2179" s="46"/>
      <c r="AZ2179" s="46"/>
      <c r="BA2179" s="46"/>
      <c r="BB2179" s="46"/>
      <c r="BC2179" s="46"/>
      <c r="BD2179" s="46"/>
      <c r="BE2179" s="46"/>
      <c r="BF2179" s="46"/>
      <c r="BG2179" s="46"/>
      <c r="BH2179" s="46"/>
      <c r="BI2179" s="46"/>
      <c r="BJ2179" s="46"/>
      <c r="BK2179" s="46"/>
      <c r="BL2179" s="46"/>
      <c r="BM2179" s="46"/>
      <c r="BN2179" s="46"/>
      <c r="BO2179" s="46"/>
      <c r="BP2179" s="46"/>
      <c r="BQ2179" s="46"/>
      <c r="BR2179" s="46"/>
      <c r="BS2179" s="46"/>
      <c r="BT2179" s="46"/>
      <c r="BU2179" s="46"/>
      <c r="BV2179" s="46"/>
      <c r="BW2179" s="46"/>
      <c r="BX2179" s="46"/>
      <c r="BY2179" s="46"/>
      <c r="BZ2179" s="46"/>
      <c r="CA2179" s="46"/>
      <c r="CB2179" s="46"/>
      <c r="CC2179" s="46"/>
    </row>
    <row r="2180" spans="7:81" x14ac:dyDescent="0.25">
      <c r="G2180" t="s">
        <v>135</v>
      </c>
      <c r="H2180" s="40">
        <v>42356</v>
      </c>
      <c r="I2180" s="46">
        <v>1</v>
      </c>
      <c r="J2180" s="46">
        <v>0</v>
      </c>
      <c r="K2180" s="46" t="s">
        <v>74</v>
      </c>
      <c r="L2180" s="46">
        <v>0</v>
      </c>
      <c r="M2180" s="46" t="s">
        <v>74</v>
      </c>
      <c r="N2180" s="46">
        <v>0</v>
      </c>
      <c r="O2180" s="46" t="s">
        <v>74</v>
      </c>
      <c r="P2180" s="46">
        <v>0</v>
      </c>
      <c r="Q2180" s="46" t="s">
        <v>74</v>
      </c>
      <c r="R2180" s="46">
        <v>0</v>
      </c>
      <c r="S2180" s="46" t="s">
        <v>74</v>
      </c>
      <c r="T2180" s="46">
        <v>0</v>
      </c>
      <c r="U2180" s="46" t="s">
        <v>74</v>
      </c>
      <c r="V2180" s="46">
        <v>0</v>
      </c>
      <c r="W2180" s="46" t="s">
        <v>74</v>
      </c>
      <c r="X2180" s="46">
        <v>0</v>
      </c>
      <c r="Y2180" s="46" t="s">
        <v>74</v>
      </c>
      <c r="Z2180" s="46">
        <v>0</v>
      </c>
      <c r="AA2180" s="46" t="s">
        <v>74</v>
      </c>
      <c r="AB2180" s="46">
        <v>0</v>
      </c>
      <c r="AC2180" s="46" t="s">
        <v>74</v>
      </c>
      <c r="AD2180" s="46">
        <v>0</v>
      </c>
      <c r="AE2180" s="46" t="s">
        <v>74</v>
      </c>
      <c r="AF2180" s="46">
        <v>0</v>
      </c>
      <c r="AG2180" s="46" t="s">
        <v>74</v>
      </c>
      <c r="AH2180" s="46">
        <v>0</v>
      </c>
      <c r="AI2180" s="46" t="s">
        <v>74</v>
      </c>
      <c r="AJ2180" s="46">
        <v>0</v>
      </c>
      <c r="AK2180" s="46" t="s">
        <v>74</v>
      </c>
      <c r="AL2180" s="46">
        <v>0</v>
      </c>
      <c r="AM2180" s="46" t="s">
        <v>74</v>
      </c>
      <c r="AN2180" s="50"/>
      <c r="AO2180" s="46"/>
      <c r="AP2180" s="46"/>
      <c r="AQ2180" s="46"/>
      <c r="AR2180" s="46"/>
      <c r="AS2180" s="46"/>
      <c r="AT2180" s="46"/>
      <c r="AU2180" s="46"/>
      <c r="AV2180" s="46"/>
      <c r="AW2180" s="46"/>
      <c r="AX2180" s="46"/>
      <c r="AY2180" s="46"/>
      <c r="AZ2180" s="46"/>
      <c r="BA2180" s="46"/>
      <c r="BB2180" s="46"/>
      <c r="BC2180" s="46"/>
      <c r="BD2180" s="46"/>
      <c r="BE2180" s="46"/>
      <c r="BF2180" s="46"/>
      <c r="BG2180" s="46"/>
      <c r="BH2180" s="46"/>
      <c r="BI2180" s="46"/>
      <c r="BJ2180" s="46"/>
      <c r="BK2180" s="46"/>
      <c r="BL2180" s="46"/>
      <c r="BM2180" s="46"/>
      <c r="BN2180" s="46"/>
      <c r="BO2180" s="46"/>
      <c r="BP2180" s="46"/>
      <c r="BQ2180" s="46"/>
      <c r="BR2180" s="46"/>
      <c r="BS2180" s="46"/>
      <c r="BT2180" s="46"/>
      <c r="BU2180" s="46"/>
      <c r="BV2180" s="46"/>
      <c r="BW2180" s="46"/>
      <c r="BX2180" s="46"/>
      <c r="BY2180" s="46"/>
      <c r="BZ2180" s="46"/>
      <c r="CA2180" s="46"/>
      <c r="CB2180" s="46"/>
      <c r="CC2180" s="46"/>
    </row>
    <row r="2181" spans="7:81" x14ac:dyDescent="0.25">
      <c r="G2181" t="s">
        <v>135</v>
      </c>
      <c r="H2181" s="40">
        <v>42357</v>
      </c>
      <c r="I2181" s="46">
        <v>0</v>
      </c>
      <c r="J2181" s="46">
        <v>0</v>
      </c>
      <c r="K2181" s="46" t="s">
        <v>74</v>
      </c>
      <c r="L2181" s="46">
        <v>0</v>
      </c>
      <c r="M2181" s="46" t="s">
        <v>74</v>
      </c>
      <c r="N2181" s="46">
        <v>0</v>
      </c>
      <c r="O2181" s="46" t="s">
        <v>74</v>
      </c>
      <c r="P2181" s="46">
        <v>0</v>
      </c>
      <c r="Q2181" s="46" t="s">
        <v>74</v>
      </c>
      <c r="R2181" s="46">
        <v>0</v>
      </c>
      <c r="S2181" s="46" t="s">
        <v>74</v>
      </c>
      <c r="T2181" s="46">
        <v>0</v>
      </c>
      <c r="U2181" s="46" t="s">
        <v>74</v>
      </c>
      <c r="V2181" s="46">
        <v>0</v>
      </c>
      <c r="W2181" s="46" t="s">
        <v>74</v>
      </c>
      <c r="X2181" s="46">
        <v>0</v>
      </c>
      <c r="Y2181" s="46" t="s">
        <v>74</v>
      </c>
      <c r="Z2181" s="46">
        <v>0</v>
      </c>
      <c r="AA2181" s="46" t="s">
        <v>74</v>
      </c>
      <c r="AB2181" s="46">
        <v>0</v>
      </c>
      <c r="AC2181" s="46" t="s">
        <v>74</v>
      </c>
      <c r="AD2181" s="46">
        <v>0</v>
      </c>
      <c r="AE2181" s="46" t="s">
        <v>74</v>
      </c>
      <c r="AF2181" s="46">
        <v>0</v>
      </c>
      <c r="AG2181" s="46" t="s">
        <v>74</v>
      </c>
      <c r="AH2181" s="46">
        <v>0</v>
      </c>
      <c r="AI2181" s="46" t="s">
        <v>74</v>
      </c>
      <c r="AJ2181" s="46">
        <v>0</v>
      </c>
      <c r="AK2181" s="46" t="s">
        <v>74</v>
      </c>
      <c r="AL2181" s="46">
        <v>0</v>
      </c>
      <c r="AM2181" s="46" t="s">
        <v>74</v>
      </c>
      <c r="AN2181" s="50"/>
      <c r="AO2181" s="46"/>
      <c r="AP2181" s="46"/>
      <c r="AQ2181" s="46"/>
      <c r="AR2181" s="46"/>
      <c r="AS2181" s="46"/>
      <c r="AT2181" s="46"/>
      <c r="AU2181" s="46"/>
      <c r="AV2181" s="46"/>
      <c r="AW2181" s="46"/>
      <c r="AX2181" s="46"/>
      <c r="AY2181" s="46"/>
      <c r="AZ2181" s="46"/>
      <c r="BA2181" s="46"/>
      <c r="BB2181" s="46"/>
      <c r="BC2181" s="46"/>
      <c r="BD2181" s="46"/>
      <c r="BE2181" s="46"/>
      <c r="BF2181" s="46"/>
      <c r="BG2181" s="46"/>
      <c r="BH2181" s="46"/>
      <c r="BI2181" s="46"/>
      <c r="BJ2181" s="46"/>
      <c r="BK2181" s="46"/>
      <c r="BL2181" s="46"/>
      <c r="BM2181" s="46"/>
      <c r="BN2181" s="46"/>
      <c r="BO2181" s="46"/>
      <c r="BP2181" s="46"/>
      <c r="BQ2181" s="46"/>
      <c r="BR2181" s="46"/>
      <c r="BS2181" s="46"/>
      <c r="BT2181" s="46"/>
      <c r="BU2181" s="46"/>
      <c r="BV2181" s="46"/>
      <c r="BW2181" s="46"/>
      <c r="BX2181" s="46"/>
      <c r="BY2181" s="46"/>
      <c r="BZ2181" s="46"/>
      <c r="CA2181" s="46"/>
      <c r="CB2181" s="46"/>
      <c r="CC2181" s="46"/>
    </row>
    <row r="2182" spans="7:81" x14ac:dyDescent="0.25">
      <c r="G2182" t="s">
        <v>135</v>
      </c>
      <c r="H2182" s="40">
        <v>42358</v>
      </c>
      <c r="I2182" s="46">
        <v>0</v>
      </c>
      <c r="J2182" s="46">
        <v>0</v>
      </c>
      <c r="K2182" s="46" t="s">
        <v>74</v>
      </c>
      <c r="L2182" s="46">
        <v>0</v>
      </c>
      <c r="M2182" s="46" t="s">
        <v>74</v>
      </c>
      <c r="N2182" s="46">
        <v>0</v>
      </c>
      <c r="O2182" s="46" t="s">
        <v>74</v>
      </c>
      <c r="P2182" s="46">
        <v>0</v>
      </c>
      <c r="Q2182" s="46" t="s">
        <v>74</v>
      </c>
      <c r="R2182" s="46">
        <v>0</v>
      </c>
      <c r="S2182" s="46" t="s">
        <v>74</v>
      </c>
      <c r="T2182" s="46">
        <v>0</v>
      </c>
      <c r="U2182" s="46" t="s">
        <v>74</v>
      </c>
      <c r="V2182" s="46">
        <v>0</v>
      </c>
      <c r="W2182" s="46" t="s">
        <v>74</v>
      </c>
      <c r="X2182" s="46">
        <v>0</v>
      </c>
      <c r="Y2182" s="46" t="s">
        <v>74</v>
      </c>
      <c r="Z2182" s="46">
        <v>0</v>
      </c>
      <c r="AA2182" s="46" t="s">
        <v>74</v>
      </c>
      <c r="AB2182" s="46">
        <v>0</v>
      </c>
      <c r="AC2182" s="46" t="s">
        <v>74</v>
      </c>
      <c r="AD2182" s="46">
        <v>0</v>
      </c>
      <c r="AE2182" s="46" t="s">
        <v>74</v>
      </c>
      <c r="AF2182" s="46">
        <v>0</v>
      </c>
      <c r="AG2182" s="46" t="s">
        <v>74</v>
      </c>
      <c r="AH2182" s="46">
        <v>0</v>
      </c>
      <c r="AI2182" s="46" t="s">
        <v>74</v>
      </c>
      <c r="AJ2182" s="46">
        <v>0</v>
      </c>
      <c r="AK2182" s="46" t="s">
        <v>74</v>
      </c>
      <c r="AL2182" s="46">
        <v>0</v>
      </c>
      <c r="AM2182" s="46" t="s">
        <v>74</v>
      </c>
      <c r="AN2182" s="50"/>
      <c r="AO2182" s="46"/>
      <c r="AP2182" s="46"/>
      <c r="AQ2182" s="46"/>
      <c r="AR2182" s="46"/>
      <c r="AS2182" s="46"/>
      <c r="AT2182" s="46"/>
      <c r="AU2182" s="46"/>
      <c r="AV2182" s="46"/>
      <c r="AW2182" s="46"/>
      <c r="AX2182" s="46"/>
      <c r="AY2182" s="46"/>
      <c r="AZ2182" s="46"/>
      <c r="BA2182" s="46"/>
      <c r="BB2182" s="46"/>
      <c r="BC2182" s="46"/>
      <c r="BD2182" s="46"/>
      <c r="BE2182" s="46"/>
      <c r="BF2182" s="46"/>
      <c r="BG2182" s="46"/>
      <c r="BH2182" s="46"/>
      <c r="BI2182" s="46"/>
      <c r="BJ2182" s="46"/>
      <c r="BK2182" s="46"/>
      <c r="BL2182" s="46"/>
      <c r="BM2182" s="46"/>
      <c r="BN2182" s="46"/>
      <c r="BO2182" s="46"/>
      <c r="BP2182" s="46"/>
      <c r="BQ2182" s="46"/>
      <c r="BR2182" s="46"/>
      <c r="BS2182" s="46"/>
      <c r="BT2182" s="46"/>
      <c r="BU2182" s="46"/>
      <c r="BV2182" s="46"/>
      <c r="BW2182" s="46"/>
      <c r="BX2182" s="46"/>
      <c r="BY2182" s="46"/>
      <c r="BZ2182" s="46"/>
      <c r="CA2182" s="46"/>
      <c r="CB2182" s="46"/>
      <c r="CC2182" s="46"/>
    </row>
    <row r="2183" spans="7:81" x14ac:dyDescent="0.25">
      <c r="G2183" t="s">
        <v>135</v>
      </c>
      <c r="H2183" s="40">
        <v>42359</v>
      </c>
      <c r="I2183" s="46">
        <v>0</v>
      </c>
      <c r="J2183" s="46">
        <v>0</v>
      </c>
      <c r="K2183" s="46" t="s">
        <v>74</v>
      </c>
      <c r="L2183" s="46">
        <v>0</v>
      </c>
      <c r="M2183" s="46" t="s">
        <v>74</v>
      </c>
      <c r="N2183" s="46">
        <v>0</v>
      </c>
      <c r="O2183" s="46" t="s">
        <v>74</v>
      </c>
      <c r="P2183" s="46">
        <v>0</v>
      </c>
      <c r="Q2183" s="46" t="s">
        <v>74</v>
      </c>
      <c r="R2183" s="46">
        <v>0</v>
      </c>
      <c r="S2183" s="46" t="s">
        <v>74</v>
      </c>
      <c r="T2183" s="46">
        <v>0</v>
      </c>
      <c r="U2183" s="46" t="s">
        <v>74</v>
      </c>
      <c r="V2183" s="46">
        <v>0</v>
      </c>
      <c r="W2183" s="46" t="s">
        <v>74</v>
      </c>
      <c r="X2183" s="46">
        <v>0</v>
      </c>
      <c r="Y2183" s="46" t="s">
        <v>74</v>
      </c>
      <c r="Z2183" s="46">
        <v>0</v>
      </c>
      <c r="AA2183" s="46" t="s">
        <v>74</v>
      </c>
      <c r="AB2183" s="46">
        <v>0</v>
      </c>
      <c r="AC2183" s="46" t="s">
        <v>74</v>
      </c>
      <c r="AD2183" s="46">
        <v>0</v>
      </c>
      <c r="AE2183" s="46" t="s">
        <v>74</v>
      </c>
      <c r="AF2183" s="46">
        <v>0</v>
      </c>
      <c r="AG2183" s="46" t="s">
        <v>74</v>
      </c>
      <c r="AH2183" s="46">
        <v>0</v>
      </c>
      <c r="AI2183" s="46" t="s">
        <v>74</v>
      </c>
      <c r="AJ2183" s="46">
        <v>0</v>
      </c>
      <c r="AK2183" s="46" t="s">
        <v>74</v>
      </c>
      <c r="AL2183" s="46">
        <v>0</v>
      </c>
      <c r="AM2183" s="46" t="s">
        <v>74</v>
      </c>
      <c r="AN2183" s="50"/>
      <c r="AO2183" s="46"/>
      <c r="AP2183" s="46"/>
      <c r="AQ2183" s="46"/>
      <c r="AR2183" s="46"/>
      <c r="AS2183" s="46"/>
      <c r="AT2183" s="46"/>
      <c r="AU2183" s="46"/>
      <c r="AV2183" s="46"/>
      <c r="AW2183" s="46"/>
      <c r="AX2183" s="46"/>
      <c r="AY2183" s="46"/>
      <c r="AZ2183" s="46"/>
      <c r="BA2183" s="46"/>
      <c r="BB2183" s="46"/>
      <c r="BC2183" s="46"/>
      <c r="BD2183" s="46"/>
      <c r="BE2183" s="46"/>
      <c r="BF2183" s="46"/>
      <c r="BG2183" s="46"/>
      <c r="BH2183" s="46"/>
      <c r="BI2183" s="46"/>
      <c r="BJ2183" s="46"/>
      <c r="BK2183" s="46"/>
      <c r="BL2183" s="46"/>
      <c r="BM2183" s="46"/>
      <c r="BN2183" s="46"/>
      <c r="BO2183" s="46"/>
      <c r="BP2183" s="46"/>
      <c r="BQ2183" s="46"/>
      <c r="BR2183" s="46"/>
      <c r="BS2183" s="46"/>
      <c r="BT2183" s="46"/>
      <c r="BU2183" s="46"/>
      <c r="BV2183" s="46"/>
      <c r="BW2183" s="46"/>
      <c r="BX2183" s="46"/>
      <c r="BY2183" s="46"/>
      <c r="BZ2183" s="46"/>
      <c r="CA2183" s="46"/>
      <c r="CB2183" s="46"/>
      <c r="CC2183" s="46"/>
    </row>
    <row r="2184" spans="7:81" x14ac:dyDescent="0.25">
      <c r="G2184" t="s">
        <v>135</v>
      </c>
      <c r="H2184" s="40">
        <v>42360</v>
      </c>
      <c r="I2184" s="46">
        <v>0.5</v>
      </c>
      <c r="J2184" s="46">
        <v>0</v>
      </c>
      <c r="K2184" s="46" t="s">
        <v>74</v>
      </c>
      <c r="L2184" s="46">
        <v>0</v>
      </c>
      <c r="M2184" s="46" t="s">
        <v>74</v>
      </c>
      <c r="N2184" s="46">
        <v>0</v>
      </c>
      <c r="O2184" s="46" t="s">
        <v>74</v>
      </c>
      <c r="P2184" s="46">
        <v>0</v>
      </c>
      <c r="Q2184" s="46" t="s">
        <v>74</v>
      </c>
      <c r="R2184" s="46">
        <v>0</v>
      </c>
      <c r="S2184" s="46" t="s">
        <v>74</v>
      </c>
      <c r="T2184" s="46">
        <v>0</v>
      </c>
      <c r="U2184" s="46" t="s">
        <v>74</v>
      </c>
      <c r="V2184" s="46">
        <v>0</v>
      </c>
      <c r="W2184" s="46" t="s">
        <v>74</v>
      </c>
      <c r="X2184" s="46">
        <v>0</v>
      </c>
      <c r="Y2184" s="46" t="s">
        <v>74</v>
      </c>
      <c r="Z2184" s="46">
        <v>0</v>
      </c>
      <c r="AA2184" s="46">
        <v>0</v>
      </c>
      <c r="AB2184" s="46">
        <v>0</v>
      </c>
      <c r="AC2184" s="46">
        <v>6.0666666666666664</v>
      </c>
      <c r="AD2184" s="46">
        <v>35.367092280905403</v>
      </c>
      <c r="AE2184" s="46">
        <v>0.6333333333333333</v>
      </c>
      <c r="AF2184" s="46">
        <v>0</v>
      </c>
      <c r="AG2184" s="46">
        <v>0</v>
      </c>
      <c r="AH2184" s="46">
        <v>36.700683769686897</v>
      </c>
      <c r="AI2184" s="46">
        <v>0</v>
      </c>
      <c r="AJ2184" s="46">
        <v>0</v>
      </c>
      <c r="AK2184" s="46">
        <v>0</v>
      </c>
      <c r="AL2184" s="46">
        <v>0</v>
      </c>
      <c r="AM2184" s="46">
        <v>0.16666666666666666</v>
      </c>
      <c r="AN2184" s="50"/>
      <c r="AO2184" s="46"/>
      <c r="AP2184" s="46"/>
      <c r="AQ2184" s="46"/>
      <c r="AR2184" s="46"/>
      <c r="AS2184" s="46"/>
      <c r="AT2184" s="46"/>
      <c r="AU2184" s="46"/>
      <c r="AV2184" s="46"/>
      <c r="AW2184" s="46"/>
      <c r="AX2184" s="46"/>
      <c r="AY2184" s="46"/>
      <c r="AZ2184" s="46"/>
      <c r="BA2184" s="46"/>
      <c r="BB2184" s="46"/>
      <c r="BC2184" s="46"/>
      <c r="BD2184" s="46"/>
      <c r="BE2184" s="46"/>
      <c r="BF2184" s="46"/>
      <c r="BG2184" s="46"/>
      <c r="BH2184" s="46"/>
      <c r="BI2184" s="46">
        <v>0</v>
      </c>
      <c r="BJ2184" s="46">
        <v>0</v>
      </c>
      <c r="BK2184" s="46">
        <v>0</v>
      </c>
      <c r="BL2184" s="46">
        <v>13</v>
      </c>
      <c r="BM2184" s="46">
        <v>3.2</v>
      </c>
      <c r="BN2184" s="46">
        <v>2</v>
      </c>
      <c r="BO2184" s="46">
        <v>1.9</v>
      </c>
      <c r="BP2184" s="46">
        <v>0</v>
      </c>
      <c r="BQ2184" s="46">
        <v>0</v>
      </c>
      <c r="BR2184" s="46">
        <v>0</v>
      </c>
      <c r="BS2184" s="46">
        <v>0</v>
      </c>
      <c r="BT2184" s="46">
        <v>0</v>
      </c>
      <c r="BU2184" s="46">
        <v>0</v>
      </c>
      <c r="BV2184" s="46">
        <v>0</v>
      </c>
      <c r="BW2184" s="46">
        <v>0</v>
      </c>
      <c r="BX2184" s="46">
        <v>0</v>
      </c>
      <c r="BY2184" s="46">
        <v>0</v>
      </c>
      <c r="BZ2184" s="46">
        <v>0</v>
      </c>
      <c r="CA2184" s="46">
        <v>0.4</v>
      </c>
      <c r="CB2184" s="46">
        <v>0.1</v>
      </c>
      <c r="CC2184" s="46">
        <v>0</v>
      </c>
    </row>
    <row r="2185" spans="7:81" x14ac:dyDescent="0.25">
      <c r="G2185" t="s">
        <v>135</v>
      </c>
      <c r="H2185" s="40">
        <v>42361</v>
      </c>
      <c r="I2185" s="46">
        <v>0</v>
      </c>
      <c r="J2185" s="46">
        <v>0</v>
      </c>
      <c r="K2185" s="46" t="s">
        <v>74</v>
      </c>
      <c r="L2185" s="46">
        <v>0</v>
      </c>
      <c r="M2185" s="46" t="s">
        <v>74</v>
      </c>
      <c r="N2185" s="46">
        <v>0</v>
      </c>
      <c r="O2185" s="46" t="s">
        <v>74</v>
      </c>
      <c r="P2185" s="46">
        <v>0</v>
      </c>
      <c r="Q2185" s="46" t="s">
        <v>74</v>
      </c>
      <c r="R2185" s="46">
        <v>0</v>
      </c>
      <c r="S2185" s="46" t="s">
        <v>74</v>
      </c>
      <c r="T2185" s="46">
        <v>0</v>
      </c>
      <c r="U2185" s="46" t="s">
        <v>74</v>
      </c>
      <c r="V2185" s="46">
        <v>0</v>
      </c>
      <c r="W2185" s="46" t="s">
        <v>74</v>
      </c>
      <c r="X2185" s="46">
        <v>0</v>
      </c>
      <c r="Y2185" s="46" t="s">
        <v>74</v>
      </c>
      <c r="Z2185" s="46">
        <v>0</v>
      </c>
      <c r="AA2185" s="46" t="s">
        <v>74</v>
      </c>
      <c r="AB2185" s="46">
        <v>0</v>
      </c>
      <c r="AC2185" s="46" t="s">
        <v>74</v>
      </c>
      <c r="AD2185" s="46">
        <v>0</v>
      </c>
      <c r="AE2185" s="46" t="s">
        <v>74</v>
      </c>
      <c r="AF2185" s="46">
        <v>0</v>
      </c>
      <c r="AG2185" s="46" t="s">
        <v>74</v>
      </c>
      <c r="AH2185" s="46">
        <v>0</v>
      </c>
      <c r="AI2185" s="46" t="s">
        <v>74</v>
      </c>
      <c r="AJ2185" s="46">
        <v>0</v>
      </c>
      <c r="AK2185" s="46" t="s">
        <v>74</v>
      </c>
      <c r="AL2185" s="46">
        <v>0</v>
      </c>
      <c r="AM2185" s="46" t="s">
        <v>74</v>
      </c>
      <c r="AN2185" s="50"/>
      <c r="AO2185" s="46"/>
      <c r="AP2185" s="46"/>
      <c r="AQ2185" s="46"/>
      <c r="AR2185" s="46"/>
      <c r="AS2185" s="46"/>
      <c r="AT2185" s="46"/>
      <c r="AU2185" s="46"/>
      <c r="AV2185" s="46"/>
      <c r="AW2185" s="46"/>
      <c r="AX2185" s="46"/>
      <c r="AY2185" s="46"/>
      <c r="AZ2185" s="46"/>
      <c r="BA2185" s="46"/>
      <c r="BB2185" s="46"/>
      <c r="BC2185" s="46"/>
      <c r="BD2185" s="46"/>
      <c r="BE2185" s="46"/>
      <c r="BF2185" s="46"/>
      <c r="BG2185" s="46"/>
      <c r="BH2185" s="46"/>
      <c r="BI2185" s="46"/>
      <c r="BJ2185" s="46"/>
      <c r="BK2185" s="46"/>
      <c r="BL2185" s="46"/>
      <c r="BM2185" s="46"/>
      <c r="BN2185" s="46"/>
      <c r="BO2185" s="46"/>
      <c r="BP2185" s="46"/>
      <c r="BQ2185" s="46"/>
      <c r="BR2185" s="46"/>
      <c r="BS2185" s="46"/>
      <c r="BT2185" s="46"/>
      <c r="BU2185" s="46"/>
      <c r="BV2185" s="46"/>
      <c r="BW2185" s="46"/>
      <c r="BX2185" s="46"/>
      <c r="BY2185" s="46"/>
      <c r="BZ2185" s="46"/>
      <c r="CA2185" s="46"/>
      <c r="CB2185" s="46"/>
      <c r="CC2185" s="46"/>
    </row>
    <row r="2186" spans="7:81" x14ac:dyDescent="0.25">
      <c r="G2186" t="s">
        <v>135</v>
      </c>
      <c r="H2186" s="40">
        <v>42362</v>
      </c>
      <c r="I2186" s="46">
        <v>4.5</v>
      </c>
      <c r="J2186" s="46">
        <v>0</v>
      </c>
      <c r="K2186" s="46" t="s">
        <v>74</v>
      </c>
      <c r="L2186" s="46">
        <v>0</v>
      </c>
      <c r="M2186" s="46" t="s">
        <v>74</v>
      </c>
      <c r="N2186" s="46">
        <v>0</v>
      </c>
      <c r="O2186" s="46" t="s">
        <v>74</v>
      </c>
      <c r="P2186" s="46">
        <v>0</v>
      </c>
      <c r="Q2186" s="46" t="s">
        <v>74</v>
      </c>
      <c r="R2186" s="46">
        <v>0</v>
      </c>
      <c r="S2186" s="46" t="s">
        <v>74</v>
      </c>
      <c r="T2186" s="46">
        <v>0</v>
      </c>
      <c r="U2186" s="46" t="s">
        <v>74</v>
      </c>
      <c r="V2186" s="46">
        <v>0</v>
      </c>
      <c r="W2186" s="46" t="s">
        <v>74</v>
      </c>
      <c r="X2186" s="46">
        <v>0</v>
      </c>
      <c r="Y2186" s="46" t="s">
        <v>74</v>
      </c>
      <c r="Z2186" s="46">
        <v>0</v>
      </c>
      <c r="AA2186" s="46" t="s">
        <v>74</v>
      </c>
      <c r="AB2186" s="46">
        <v>0</v>
      </c>
      <c r="AC2186" s="46" t="s">
        <v>74</v>
      </c>
      <c r="AD2186" s="46">
        <v>0</v>
      </c>
      <c r="AE2186" s="46" t="s">
        <v>74</v>
      </c>
      <c r="AF2186" s="46">
        <v>0</v>
      </c>
      <c r="AG2186" s="46" t="s">
        <v>74</v>
      </c>
      <c r="AH2186" s="46">
        <v>0</v>
      </c>
      <c r="AI2186" s="46" t="s">
        <v>74</v>
      </c>
      <c r="AJ2186" s="46">
        <v>0</v>
      </c>
      <c r="AK2186" s="46" t="s">
        <v>74</v>
      </c>
      <c r="AL2186" s="46">
        <v>0</v>
      </c>
      <c r="AM2186" s="46" t="s">
        <v>74</v>
      </c>
      <c r="AN2186" s="50"/>
      <c r="AO2186" s="46"/>
      <c r="AP2186" s="46"/>
      <c r="AQ2186" s="46"/>
      <c r="AR2186" s="46"/>
      <c r="AS2186" s="46"/>
      <c r="AT2186" s="46"/>
      <c r="AU2186" s="46"/>
      <c r="AV2186" s="46"/>
      <c r="AW2186" s="46"/>
      <c r="AX2186" s="46"/>
      <c r="AY2186" s="46"/>
      <c r="AZ2186" s="46"/>
      <c r="BA2186" s="46"/>
      <c r="BB2186" s="46"/>
      <c r="BC2186" s="46"/>
      <c r="BD2186" s="46"/>
      <c r="BE2186" s="46"/>
      <c r="BF2186" s="46"/>
      <c r="BG2186" s="46"/>
      <c r="BH2186" s="46"/>
      <c r="BI2186" s="46"/>
      <c r="BJ2186" s="46"/>
      <c r="BK2186" s="46"/>
      <c r="BL2186" s="46"/>
      <c r="BM2186" s="46"/>
      <c r="BN2186" s="46"/>
      <c r="BO2186" s="46"/>
      <c r="BP2186" s="46"/>
      <c r="BQ2186" s="46"/>
      <c r="BR2186" s="46"/>
      <c r="BS2186" s="46"/>
      <c r="BT2186" s="46"/>
      <c r="BU2186" s="46"/>
      <c r="BV2186" s="46"/>
      <c r="BW2186" s="46"/>
      <c r="BX2186" s="46"/>
      <c r="BY2186" s="46"/>
      <c r="BZ2186" s="46"/>
      <c r="CA2186" s="46"/>
      <c r="CB2186" s="46"/>
      <c r="CC2186" s="46"/>
    </row>
    <row r="2187" spans="7:81" x14ac:dyDescent="0.25">
      <c r="G2187" t="s">
        <v>135</v>
      </c>
      <c r="H2187" s="40">
        <v>42363</v>
      </c>
      <c r="I2187" s="46">
        <v>0</v>
      </c>
      <c r="J2187" s="46">
        <v>0</v>
      </c>
      <c r="K2187" s="46" t="s">
        <v>74</v>
      </c>
      <c r="L2187" s="46">
        <v>0</v>
      </c>
      <c r="M2187" s="46" t="s">
        <v>74</v>
      </c>
      <c r="N2187" s="46">
        <v>0</v>
      </c>
      <c r="O2187" s="46" t="s">
        <v>74</v>
      </c>
      <c r="P2187" s="46">
        <v>0</v>
      </c>
      <c r="Q2187" s="46" t="s">
        <v>74</v>
      </c>
      <c r="R2187" s="46">
        <v>0</v>
      </c>
      <c r="S2187" s="46" t="s">
        <v>74</v>
      </c>
      <c r="T2187" s="46">
        <v>0</v>
      </c>
      <c r="U2187" s="46" t="s">
        <v>74</v>
      </c>
      <c r="V2187" s="46">
        <v>0</v>
      </c>
      <c r="W2187" s="46" t="s">
        <v>74</v>
      </c>
      <c r="X2187" s="46">
        <v>0</v>
      </c>
      <c r="Y2187" s="46" t="s">
        <v>74</v>
      </c>
      <c r="Z2187" s="46">
        <v>0</v>
      </c>
      <c r="AA2187" s="46" t="s">
        <v>74</v>
      </c>
      <c r="AB2187" s="46">
        <v>0</v>
      </c>
      <c r="AC2187" s="46" t="s">
        <v>74</v>
      </c>
      <c r="AD2187" s="46">
        <v>0</v>
      </c>
      <c r="AE2187" s="46" t="s">
        <v>74</v>
      </c>
      <c r="AF2187" s="46">
        <v>0</v>
      </c>
      <c r="AG2187" s="46" t="s">
        <v>74</v>
      </c>
      <c r="AH2187" s="46">
        <v>0</v>
      </c>
      <c r="AI2187" s="46" t="s">
        <v>74</v>
      </c>
      <c r="AJ2187" s="46">
        <v>0</v>
      </c>
      <c r="AK2187" s="46" t="s">
        <v>74</v>
      </c>
      <c r="AL2187" s="46">
        <v>0</v>
      </c>
      <c r="AM2187" s="46" t="s">
        <v>74</v>
      </c>
      <c r="AN2187" s="50"/>
      <c r="AO2187" s="46"/>
      <c r="AP2187" s="46"/>
      <c r="AQ2187" s="46"/>
      <c r="AR2187" s="46"/>
      <c r="AS2187" s="46"/>
      <c r="AT2187" s="46"/>
      <c r="AU2187" s="46"/>
      <c r="AV2187" s="46"/>
      <c r="AW2187" s="46"/>
      <c r="AX2187" s="46"/>
      <c r="AY2187" s="46"/>
      <c r="AZ2187" s="46"/>
      <c r="BA2187" s="46"/>
      <c r="BB2187" s="46"/>
      <c r="BC2187" s="46"/>
      <c r="BD2187" s="46"/>
      <c r="BE2187" s="46"/>
      <c r="BF2187" s="46"/>
      <c r="BG2187" s="46"/>
      <c r="BH2187" s="46"/>
      <c r="BI2187" s="46"/>
      <c r="BJ2187" s="46"/>
      <c r="BK2187" s="46"/>
      <c r="BL2187" s="46"/>
      <c r="BM2187" s="46"/>
      <c r="BN2187" s="46"/>
      <c r="BO2187" s="46"/>
      <c r="BP2187" s="46"/>
      <c r="BQ2187" s="46"/>
      <c r="BR2187" s="46"/>
      <c r="BS2187" s="46"/>
      <c r="BT2187" s="46"/>
      <c r="BU2187" s="46"/>
      <c r="BV2187" s="46"/>
      <c r="BW2187" s="46"/>
      <c r="BX2187" s="46"/>
      <c r="BY2187" s="46"/>
      <c r="BZ2187" s="46"/>
      <c r="CA2187" s="46"/>
      <c r="CB2187" s="46"/>
      <c r="CC2187" s="46"/>
    </row>
    <row r="2188" spans="7:81" x14ac:dyDescent="0.25">
      <c r="G2188" t="s">
        <v>135</v>
      </c>
      <c r="H2188" s="40">
        <v>42364</v>
      </c>
      <c r="I2188" s="46">
        <v>0</v>
      </c>
      <c r="J2188" s="46">
        <v>0</v>
      </c>
      <c r="K2188" s="46" t="s">
        <v>74</v>
      </c>
      <c r="L2188" s="46">
        <v>0</v>
      </c>
      <c r="M2188" s="46" t="s">
        <v>74</v>
      </c>
      <c r="N2188" s="46">
        <v>0</v>
      </c>
      <c r="O2188" s="46" t="s">
        <v>74</v>
      </c>
      <c r="P2188" s="46">
        <v>0</v>
      </c>
      <c r="Q2188" s="46" t="s">
        <v>74</v>
      </c>
      <c r="R2188" s="46">
        <v>0</v>
      </c>
      <c r="S2188" s="46" t="s">
        <v>74</v>
      </c>
      <c r="T2188" s="46">
        <v>0</v>
      </c>
      <c r="U2188" s="46" t="s">
        <v>74</v>
      </c>
      <c r="V2188" s="46">
        <v>0</v>
      </c>
      <c r="W2188" s="46" t="s">
        <v>74</v>
      </c>
      <c r="X2188" s="46">
        <v>0</v>
      </c>
      <c r="Y2188" s="46" t="s">
        <v>74</v>
      </c>
      <c r="Z2188" s="46">
        <v>0</v>
      </c>
      <c r="AA2188" s="46" t="s">
        <v>74</v>
      </c>
      <c r="AB2188" s="46">
        <v>0</v>
      </c>
      <c r="AC2188" s="46" t="s">
        <v>74</v>
      </c>
      <c r="AD2188" s="46">
        <v>0</v>
      </c>
      <c r="AE2188" s="46" t="s">
        <v>74</v>
      </c>
      <c r="AF2188" s="46">
        <v>0</v>
      </c>
      <c r="AG2188" s="46" t="s">
        <v>74</v>
      </c>
      <c r="AH2188" s="46">
        <v>0</v>
      </c>
      <c r="AI2188" s="46" t="s">
        <v>74</v>
      </c>
      <c r="AJ2188" s="46">
        <v>0</v>
      </c>
      <c r="AK2188" s="46" t="s">
        <v>74</v>
      </c>
      <c r="AL2188" s="46">
        <v>0</v>
      </c>
      <c r="AM2188" s="46" t="s">
        <v>74</v>
      </c>
      <c r="AN2188" s="50"/>
      <c r="AO2188" s="46"/>
      <c r="AP2188" s="46"/>
      <c r="AQ2188" s="46"/>
      <c r="AR2188" s="46"/>
      <c r="AS2188" s="46"/>
      <c r="AT2188" s="46"/>
      <c r="AU2188" s="46"/>
      <c r="AV2188" s="46"/>
      <c r="AW2188" s="46"/>
      <c r="AX2188" s="46"/>
      <c r="AY2188" s="46"/>
      <c r="AZ2188" s="46"/>
      <c r="BA2188" s="46"/>
      <c r="BB2188" s="46"/>
      <c r="BC2188" s="46"/>
      <c r="BD2188" s="46"/>
      <c r="BE2188" s="46"/>
      <c r="BF2188" s="46"/>
      <c r="BG2188" s="46"/>
      <c r="BH2188" s="46"/>
      <c r="BI2188" s="46"/>
      <c r="BJ2188" s="46"/>
      <c r="BK2188" s="46"/>
      <c r="BL2188" s="46"/>
      <c r="BM2188" s="46"/>
      <c r="BN2188" s="46"/>
      <c r="BO2188" s="46"/>
      <c r="BP2188" s="46"/>
      <c r="BQ2188" s="46"/>
      <c r="BR2188" s="46"/>
      <c r="BS2188" s="46"/>
      <c r="BT2188" s="46"/>
      <c r="BU2188" s="46"/>
      <c r="BV2188" s="46"/>
      <c r="BW2188" s="46"/>
      <c r="BX2188" s="46"/>
      <c r="BY2188" s="46"/>
      <c r="BZ2188" s="46"/>
      <c r="CA2188" s="46"/>
      <c r="CB2188" s="46"/>
      <c r="CC2188" s="46"/>
    </row>
    <row r="2189" spans="7:81" x14ac:dyDescent="0.25">
      <c r="G2189" t="s">
        <v>135</v>
      </c>
      <c r="H2189" s="40">
        <v>42365</v>
      </c>
      <c r="I2189" s="46">
        <v>0</v>
      </c>
      <c r="J2189" s="46">
        <v>0</v>
      </c>
      <c r="K2189" s="46" t="s">
        <v>74</v>
      </c>
      <c r="L2189" s="46">
        <v>0</v>
      </c>
      <c r="M2189" s="46" t="s">
        <v>74</v>
      </c>
      <c r="N2189" s="46">
        <v>0</v>
      </c>
      <c r="O2189" s="46" t="s">
        <v>74</v>
      </c>
      <c r="P2189" s="46">
        <v>0</v>
      </c>
      <c r="Q2189" s="46" t="s">
        <v>74</v>
      </c>
      <c r="R2189" s="46">
        <v>0</v>
      </c>
      <c r="S2189" s="46" t="s">
        <v>74</v>
      </c>
      <c r="T2189" s="46">
        <v>0</v>
      </c>
      <c r="U2189" s="46" t="s">
        <v>74</v>
      </c>
      <c r="V2189" s="46">
        <v>0</v>
      </c>
      <c r="W2189" s="46" t="s">
        <v>74</v>
      </c>
      <c r="X2189" s="46">
        <v>0</v>
      </c>
      <c r="Y2189" s="46" t="s">
        <v>74</v>
      </c>
      <c r="Z2189" s="46">
        <v>0</v>
      </c>
      <c r="AA2189" s="46" t="s">
        <v>74</v>
      </c>
      <c r="AB2189" s="46">
        <v>0</v>
      </c>
      <c r="AC2189" s="46" t="s">
        <v>74</v>
      </c>
      <c r="AD2189" s="46">
        <v>0</v>
      </c>
      <c r="AE2189" s="46" t="s">
        <v>74</v>
      </c>
      <c r="AF2189" s="46">
        <v>0</v>
      </c>
      <c r="AG2189" s="46" t="s">
        <v>74</v>
      </c>
      <c r="AH2189" s="46">
        <v>0</v>
      </c>
      <c r="AI2189" s="46" t="s">
        <v>74</v>
      </c>
      <c r="AJ2189" s="46">
        <v>0</v>
      </c>
      <c r="AK2189" s="46" t="s">
        <v>74</v>
      </c>
      <c r="AL2189" s="46">
        <v>0</v>
      </c>
      <c r="AM2189" s="46" t="s">
        <v>74</v>
      </c>
      <c r="AN2189" s="50"/>
      <c r="AO2189" s="46"/>
      <c r="AP2189" s="46"/>
      <c r="AQ2189" s="46"/>
      <c r="AR2189" s="46"/>
      <c r="AS2189" s="46"/>
      <c r="AT2189" s="46"/>
      <c r="AU2189" s="46"/>
      <c r="AV2189" s="46"/>
      <c r="AW2189" s="46"/>
      <c r="AX2189" s="46"/>
      <c r="AY2189" s="46"/>
      <c r="AZ2189" s="46"/>
      <c r="BA2189" s="46"/>
      <c r="BB2189" s="46"/>
      <c r="BC2189" s="46"/>
      <c r="BD2189" s="46"/>
      <c r="BE2189" s="46"/>
      <c r="BF2189" s="46"/>
      <c r="BG2189" s="46"/>
      <c r="BH2189" s="46"/>
      <c r="BI2189" s="46"/>
      <c r="BJ2189" s="46"/>
      <c r="BK2189" s="46"/>
      <c r="BL2189" s="46"/>
      <c r="BM2189" s="46"/>
      <c r="BN2189" s="46"/>
      <c r="BO2189" s="46"/>
      <c r="BP2189" s="46"/>
      <c r="BQ2189" s="46"/>
      <c r="BR2189" s="46"/>
      <c r="BS2189" s="46"/>
      <c r="BT2189" s="46"/>
      <c r="BU2189" s="46"/>
      <c r="BV2189" s="46"/>
      <c r="BW2189" s="46"/>
      <c r="BX2189" s="46"/>
      <c r="BY2189" s="46"/>
      <c r="BZ2189" s="46"/>
      <c r="CA2189" s="46"/>
      <c r="CB2189" s="46"/>
      <c r="CC2189" s="46"/>
    </row>
    <row r="2190" spans="7:81" x14ac:dyDescent="0.25">
      <c r="G2190" t="s">
        <v>135</v>
      </c>
      <c r="H2190" s="40">
        <v>42366</v>
      </c>
      <c r="I2190" s="46">
        <v>0</v>
      </c>
      <c r="J2190" s="46">
        <v>0</v>
      </c>
      <c r="K2190" s="46" t="s">
        <v>74</v>
      </c>
      <c r="L2190" s="46">
        <v>0</v>
      </c>
      <c r="M2190" s="46" t="s">
        <v>74</v>
      </c>
      <c r="N2190" s="46">
        <v>0</v>
      </c>
      <c r="O2190" s="46" t="s">
        <v>74</v>
      </c>
      <c r="P2190" s="46">
        <v>0</v>
      </c>
      <c r="Q2190" s="46" t="s">
        <v>74</v>
      </c>
      <c r="R2190" s="46">
        <v>0</v>
      </c>
      <c r="S2190" s="46" t="s">
        <v>74</v>
      </c>
      <c r="T2190" s="46">
        <v>0</v>
      </c>
      <c r="U2190" s="46" t="s">
        <v>74</v>
      </c>
      <c r="V2190" s="46">
        <v>0</v>
      </c>
      <c r="W2190" s="46" t="s">
        <v>74</v>
      </c>
      <c r="X2190" s="46">
        <v>0</v>
      </c>
      <c r="Y2190" s="46" t="s">
        <v>74</v>
      </c>
      <c r="Z2190" s="46">
        <v>0</v>
      </c>
      <c r="AA2190" s="46" t="s">
        <v>74</v>
      </c>
      <c r="AB2190" s="46">
        <v>0</v>
      </c>
      <c r="AC2190" s="46" t="s">
        <v>74</v>
      </c>
      <c r="AD2190" s="46">
        <v>0</v>
      </c>
      <c r="AE2190" s="46" t="s">
        <v>74</v>
      </c>
      <c r="AF2190" s="46">
        <v>0</v>
      </c>
      <c r="AG2190" s="46" t="s">
        <v>74</v>
      </c>
      <c r="AH2190" s="46">
        <v>0</v>
      </c>
      <c r="AI2190" s="46" t="s">
        <v>74</v>
      </c>
      <c r="AJ2190" s="46">
        <v>0</v>
      </c>
      <c r="AK2190" s="46" t="s">
        <v>74</v>
      </c>
      <c r="AL2190" s="46">
        <v>0</v>
      </c>
      <c r="AM2190" s="46" t="s">
        <v>74</v>
      </c>
      <c r="AN2190" s="50"/>
      <c r="AO2190" s="46"/>
      <c r="AP2190" s="46"/>
      <c r="AQ2190" s="46"/>
      <c r="AR2190" s="46"/>
      <c r="AS2190" s="46"/>
      <c r="AT2190" s="46"/>
      <c r="AU2190" s="46"/>
      <c r="AV2190" s="46"/>
      <c r="AW2190" s="46"/>
      <c r="AX2190" s="46"/>
      <c r="AY2190" s="46"/>
      <c r="AZ2190" s="46"/>
      <c r="BA2190" s="46"/>
      <c r="BB2190" s="46"/>
      <c r="BC2190" s="46"/>
      <c r="BD2190" s="46"/>
      <c r="BE2190" s="46"/>
      <c r="BF2190" s="46"/>
      <c r="BG2190" s="46"/>
      <c r="BH2190" s="46"/>
      <c r="BI2190" s="46"/>
      <c r="BJ2190" s="46"/>
      <c r="BK2190" s="46"/>
      <c r="BL2190" s="46"/>
      <c r="BM2190" s="46"/>
      <c r="BN2190" s="46"/>
      <c r="BO2190" s="46"/>
      <c r="BP2190" s="46"/>
      <c r="BQ2190" s="46"/>
      <c r="BR2190" s="46"/>
      <c r="BS2190" s="46"/>
      <c r="BT2190" s="46"/>
      <c r="BU2190" s="46"/>
      <c r="BV2190" s="46"/>
      <c r="BW2190" s="46"/>
      <c r="BX2190" s="46"/>
      <c r="BY2190" s="46"/>
      <c r="BZ2190" s="46"/>
      <c r="CA2190" s="46"/>
      <c r="CB2190" s="46"/>
      <c r="CC2190" s="46"/>
    </row>
    <row r="2191" spans="7:81" x14ac:dyDescent="0.25">
      <c r="G2191" t="s">
        <v>135</v>
      </c>
      <c r="H2191" s="40">
        <v>42367</v>
      </c>
      <c r="I2191" s="46">
        <v>0</v>
      </c>
      <c r="J2191" s="46">
        <v>0</v>
      </c>
      <c r="K2191" s="46" t="s">
        <v>74</v>
      </c>
      <c r="L2191" s="46">
        <v>0</v>
      </c>
      <c r="M2191" s="46" t="s">
        <v>74</v>
      </c>
      <c r="N2191" s="46">
        <v>0</v>
      </c>
      <c r="O2191" s="46" t="s">
        <v>74</v>
      </c>
      <c r="P2191" s="46">
        <v>0</v>
      </c>
      <c r="Q2191" s="46" t="s">
        <v>74</v>
      </c>
      <c r="R2191" s="46">
        <v>0</v>
      </c>
      <c r="S2191" s="46" t="s">
        <v>74</v>
      </c>
      <c r="T2191" s="46">
        <v>0</v>
      </c>
      <c r="U2191" s="46" t="s">
        <v>74</v>
      </c>
      <c r="V2191" s="46">
        <v>0</v>
      </c>
      <c r="W2191" s="46" t="s">
        <v>74</v>
      </c>
      <c r="X2191" s="46">
        <v>0</v>
      </c>
      <c r="Y2191" s="46" t="s">
        <v>74</v>
      </c>
      <c r="Z2191" s="46">
        <v>0</v>
      </c>
      <c r="AA2191" s="46" t="s">
        <v>74</v>
      </c>
      <c r="AB2191" s="46">
        <v>0</v>
      </c>
      <c r="AC2191" s="46" t="s">
        <v>74</v>
      </c>
      <c r="AD2191" s="46">
        <v>0</v>
      </c>
      <c r="AE2191" s="46" t="s">
        <v>74</v>
      </c>
      <c r="AF2191" s="46">
        <v>0</v>
      </c>
      <c r="AG2191" s="46" t="s">
        <v>74</v>
      </c>
      <c r="AH2191" s="46">
        <v>0</v>
      </c>
      <c r="AI2191" s="46" t="s">
        <v>74</v>
      </c>
      <c r="AJ2191" s="46">
        <v>0</v>
      </c>
      <c r="AK2191" s="46" t="s">
        <v>74</v>
      </c>
      <c r="AL2191" s="46">
        <v>0</v>
      </c>
      <c r="AM2191" s="46" t="s">
        <v>74</v>
      </c>
      <c r="AN2191" s="50"/>
      <c r="AO2191" s="46"/>
      <c r="AP2191" s="46"/>
      <c r="AQ2191" s="46"/>
      <c r="AR2191" s="46"/>
      <c r="AS2191" s="46"/>
      <c r="AT2191" s="46"/>
      <c r="AU2191" s="46"/>
      <c r="AV2191" s="46"/>
      <c r="AW2191" s="46"/>
      <c r="AX2191" s="46"/>
      <c r="AY2191" s="46"/>
      <c r="AZ2191" s="46"/>
      <c r="BA2191" s="46"/>
      <c r="BB2191" s="46"/>
      <c r="BC2191" s="46"/>
      <c r="BD2191" s="46"/>
      <c r="BE2191" s="46"/>
      <c r="BF2191" s="46"/>
      <c r="BG2191" s="46"/>
      <c r="BH2191" s="46"/>
      <c r="BI2191" s="46"/>
      <c r="BJ2191" s="46"/>
      <c r="BK2191" s="46"/>
      <c r="BL2191" s="46"/>
      <c r="BM2191" s="46"/>
      <c r="BN2191" s="46"/>
      <c r="BO2191" s="46"/>
      <c r="BP2191" s="46"/>
      <c r="BQ2191" s="46"/>
      <c r="BR2191" s="46"/>
      <c r="BS2191" s="46"/>
      <c r="BT2191" s="46"/>
      <c r="BU2191" s="46"/>
      <c r="BV2191" s="46"/>
      <c r="BW2191" s="46"/>
      <c r="BX2191" s="46"/>
      <c r="BY2191" s="46"/>
      <c r="BZ2191" s="46"/>
      <c r="CA2191" s="46"/>
      <c r="CB2191" s="46"/>
      <c r="CC2191" s="46"/>
    </row>
    <row r="2192" spans="7:81" x14ac:dyDescent="0.25">
      <c r="G2192" t="s">
        <v>135</v>
      </c>
      <c r="H2192" s="40">
        <v>42368</v>
      </c>
      <c r="I2192" s="46">
        <v>0</v>
      </c>
      <c r="J2192" s="46">
        <v>0</v>
      </c>
      <c r="K2192" s="46" t="s">
        <v>74</v>
      </c>
      <c r="L2192" s="46">
        <v>0</v>
      </c>
      <c r="M2192" s="46" t="s">
        <v>74</v>
      </c>
      <c r="N2192" s="46">
        <v>0</v>
      </c>
      <c r="O2192" s="46" t="s">
        <v>74</v>
      </c>
      <c r="P2192" s="46">
        <v>0</v>
      </c>
      <c r="Q2192" s="46" t="s">
        <v>74</v>
      </c>
      <c r="R2192" s="46">
        <v>0</v>
      </c>
      <c r="S2192" s="46" t="s">
        <v>74</v>
      </c>
      <c r="T2192" s="46">
        <v>0</v>
      </c>
      <c r="U2192" s="46" t="s">
        <v>74</v>
      </c>
      <c r="V2192" s="46">
        <v>0</v>
      </c>
      <c r="W2192" s="46" t="s">
        <v>74</v>
      </c>
      <c r="X2192" s="46">
        <v>0</v>
      </c>
      <c r="Y2192" s="46" t="s">
        <v>74</v>
      </c>
      <c r="Z2192" s="46">
        <v>0</v>
      </c>
      <c r="AA2192" s="46" t="s">
        <v>74</v>
      </c>
      <c r="AB2192" s="46">
        <v>0</v>
      </c>
      <c r="AC2192" s="46" t="s">
        <v>74</v>
      </c>
      <c r="AD2192" s="46">
        <v>0</v>
      </c>
      <c r="AE2192" s="46" t="s">
        <v>74</v>
      </c>
      <c r="AF2192" s="46">
        <v>0</v>
      </c>
      <c r="AG2192" s="46" t="s">
        <v>74</v>
      </c>
      <c r="AH2192" s="46">
        <v>0</v>
      </c>
      <c r="AI2192" s="46" t="s">
        <v>74</v>
      </c>
      <c r="AJ2192" s="46">
        <v>0</v>
      </c>
      <c r="AK2192" s="46" t="s">
        <v>74</v>
      </c>
      <c r="AL2192" s="46">
        <v>0</v>
      </c>
      <c r="AM2192" s="46" t="s">
        <v>74</v>
      </c>
      <c r="AN2192" s="50"/>
      <c r="AO2192" s="46"/>
      <c r="AP2192" s="46"/>
      <c r="AQ2192" s="46"/>
      <c r="AR2192" s="46"/>
      <c r="AS2192" s="46"/>
      <c r="AT2192" s="46"/>
      <c r="AU2192" s="46"/>
      <c r="AV2192" s="46"/>
      <c r="AW2192" s="46"/>
      <c r="AX2192" s="46"/>
      <c r="AY2192" s="46"/>
      <c r="AZ2192" s="46"/>
      <c r="BA2192" s="46"/>
      <c r="BB2192" s="46"/>
      <c r="BC2192" s="46"/>
      <c r="BD2192" s="46"/>
      <c r="BE2192" s="46"/>
      <c r="BF2192" s="46"/>
      <c r="BG2192" s="46"/>
      <c r="BH2192" s="46"/>
      <c r="BI2192" s="46"/>
      <c r="BJ2192" s="46"/>
      <c r="BK2192" s="46"/>
      <c r="BL2192" s="46"/>
      <c r="BM2192" s="46"/>
      <c r="BN2192" s="46"/>
      <c r="BO2192" s="46"/>
      <c r="BP2192" s="46"/>
      <c r="BQ2192" s="46"/>
      <c r="BR2192" s="46"/>
      <c r="BS2192" s="46"/>
      <c r="BT2192" s="46"/>
      <c r="BU2192" s="46"/>
      <c r="BV2192" s="46"/>
      <c r="BW2192" s="46"/>
      <c r="BX2192" s="46"/>
      <c r="BY2192" s="46"/>
      <c r="BZ2192" s="46"/>
      <c r="CA2192" s="46"/>
      <c r="CB2192" s="46"/>
      <c r="CC2192" s="46"/>
    </row>
    <row r="2193" spans="7:81" x14ac:dyDescent="0.25">
      <c r="G2193" t="s">
        <v>135</v>
      </c>
      <c r="H2193" s="40">
        <v>42369</v>
      </c>
      <c r="I2193" s="46">
        <v>2</v>
      </c>
      <c r="J2193" s="46">
        <v>0</v>
      </c>
      <c r="K2193" s="46" t="s">
        <v>74</v>
      </c>
      <c r="L2193" s="46">
        <v>0</v>
      </c>
      <c r="M2193" s="46" t="s">
        <v>74</v>
      </c>
      <c r="N2193" s="46">
        <v>0</v>
      </c>
      <c r="O2193" s="46" t="s">
        <v>74</v>
      </c>
      <c r="P2193" s="46">
        <v>0</v>
      </c>
      <c r="Q2193" s="46" t="s">
        <v>74</v>
      </c>
      <c r="R2193" s="46">
        <v>0</v>
      </c>
      <c r="S2193" s="46" t="s">
        <v>74</v>
      </c>
      <c r="T2193" s="46">
        <v>0</v>
      </c>
      <c r="U2193" s="46" t="s">
        <v>74</v>
      </c>
      <c r="V2193" s="46">
        <v>0</v>
      </c>
      <c r="W2193" s="46" t="s">
        <v>74</v>
      </c>
      <c r="X2193" s="46">
        <v>0</v>
      </c>
      <c r="Y2193" s="46" t="s">
        <v>74</v>
      </c>
      <c r="Z2193" s="46">
        <v>0</v>
      </c>
      <c r="AA2193" s="46" t="s">
        <v>74</v>
      </c>
      <c r="AB2193" s="46">
        <v>0</v>
      </c>
      <c r="AC2193" s="46" t="s">
        <v>74</v>
      </c>
      <c r="AD2193" s="46">
        <v>0</v>
      </c>
      <c r="AE2193" s="46" t="s">
        <v>74</v>
      </c>
      <c r="AF2193" s="46">
        <v>0</v>
      </c>
      <c r="AG2193" s="46" t="s">
        <v>74</v>
      </c>
      <c r="AH2193" s="46">
        <v>0</v>
      </c>
      <c r="AI2193" s="46" t="s">
        <v>74</v>
      </c>
      <c r="AJ2193" s="46">
        <v>0</v>
      </c>
      <c r="AK2193" s="46" t="s">
        <v>74</v>
      </c>
      <c r="AL2193" s="46">
        <v>0</v>
      </c>
      <c r="AM2193" s="46" t="s">
        <v>74</v>
      </c>
      <c r="AN2193" s="50"/>
      <c r="AO2193" s="46"/>
      <c r="AP2193" s="46"/>
      <c r="AQ2193" s="46"/>
      <c r="AR2193" s="46"/>
      <c r="AS2193" s="46"/>
      <c r="AT2193" s="46"/>
      <c r="AU2193" s="46"/>
      <c r="AV2193" s="46"/>
      <c r="AW2193" s="46"/>
      <c r="AX2193" s="46"/>
      <c r="AY2193" s="46"/>
      <c r="AZ2193" s="46"/>
      <c r="BA2193" s="46"/>
      <c r="BB2193" s="46"/>
      <c r="BC2193" s="46"/>
      <c r="BD2193" s="46"/>
      <c r="BE2193" s="46"/>
      <c r="BF2193" s="46"/>
      <c r="BG2193" s="46"/>
      <c r="BH2193" s="46"/>
      <c r="BI2193" s="46"/>
      <c r="BJ2193" s="46"/>
      <c r="BK2193" s="46"/>
      <c r="BL2193" s="46"/>
      <c r="BM2193" s="46"/>
      <c r="BN2193" s="46"/>
      <c r="BO2193" s="46"/>
      <c r="BP2193" s="46"/>
      <c r="BQ2193" s="46"/>
      <c r="BR2193" s="46"/>
      <c r="BS2193" s="46"/>
      <c r="BT2193" s="46"/>
      <c r="BU2193" s="46"/>
      <c r="BV2193" s="46"/>
      <c r="BW2193" s="46"/>
      <c r="BX2193" s="46"/>
      <c r="BY2193" s="46"/>
      <c r="BZ2193" s="46"/>
      <c r="CA2193" s="46"/>
      <c r="CB2193" s="46"/>
      <c r="CC2193" s="46"/>
    </row>
    <row r="2194" spans="7:81" x14ac:dyDescent="0.25">
      <c r="G2194" t="s">
        <v>135</v>
      </c>
      <c r="H2194" s="40">
        <v>42370</v>
      </c>
      <c r="I2194" s="46">
        <v>0</v>
      </c>
      <c r="J2194" s="46">
        <v>0</v>
      </c>
      <c r="K2194" s="46" t="s">
        <v>74</v>
      </c>
      <c r="L2194" s="46">
        <v>0</v>
      </c>
      <c r="M2194" s="46" t="s">
        <v>74</v>
      </c>
      <c r="N2194" s="46">
        <v>0</v>
      </c>
      <c r="O2194" s="46" t="s">
        <v>74</v>
      </c>
      <c r="P2194" s="46">
        <v>0</v>
      </c>
      <c r="Q2194" s="46" t="s">
        <v>74</v>
      </c>
      <c r="R2194" s="46">
        <v>0</v>
      </c>
      <c r="S2194" s="46" t="s">
        <v>74</v>
      </c>
      <c r="T2194" s="46">
        <v>0</v>
      </c>
      <c r="U2194" s="46" t="s">
        <v>74</v>
      </c>
      <c r="V2194" s="46">
        <v>0</v>
      </c>
      <c r="W2194" s="46" t="s">
        <v>74</v>
      </c>
      <c r="X2194" s="46">
        <v>0</v>
      </c>
      <c r="Y2194" s="46" t="s">
        <v>74</v>
      </c>
      <c r="Z2194" s="46">
        <v>0</v>
      </c>
      <c r="AA2194" s="46" t="s">
        <v>74</v>
      </c>
      <c r="AB2194" s="46">
        <v>0</v>
      </c>
      <c r="AC2194" s="46" t="s">
        <v>74</v>
      </c>
      <c r="AD2194" s="46">
        <v>0</v>
      </c>
      <c r="AE2194" s="46" t="s">
        <v>74</v>
      </c>
      <c r="AF2194" s="46">
        <v>0</v>
      </c>
      <c r="AG2194" s="46" t="s">
        <v>74</v>
      </c>
      <c r="AH2194" s="46">
        <v>0</v>
      </c>
      <c r="AI2194" s="46" t="s">
        <v>74</v>
      </c>
      <c r="AJ2194" s="46">
        <v>0</v>
      </c>
      <c r="AK2194" s="46" t="s">
        <v>74</v>
      </c>
      <c r="AL2194" s="46">
        <v>0</v>
      </c>
      <c r="AM2194" s="46" t="s">
        <v>74</v>
      </c>
      <c r="AN2194" s="50"/>
      <c r="AO2194" s="46"/>
      <c r="AP2194" s="46"/>
      <c r="AQ2194" s="46"/>
      <c r="AR2194" s="46"/>
      <c r="AS2194" s="46"/>
      <c r="AT2194" s="46"/>
      <c r="AU2194" s="46"/>
      <c r="AV2194" s="46"/>
      <c r="AW2194" s="46"/>
      <c r="AX2194" s="46"/>
      <c r="AY2194" s="46"/>
      <c r="AZ2194" s="46"/>
      <c r="BA2194" s="46"/>
      <c r="BB2194" s="46"/>
      <c r="BC2194" s="46"/>
      <c r="BD2194" s="46"/>
      <c r="BE2194" s="46"/>
      <c r="BF2194" s="46"/>
      <c r="BG2194" s="46"/>
      <c r="BH2194" s="46"/>
      <c r="BI2194" s="46"/>
      <c r="BJ2194" s="46"/>
      <c r="BK2194" s="46"/>
      <c r="BL2194" s="46"/>
      <c r="BM2194" s="46"/>
      <c r="BN2194" s="46"/>
      <c r="BO2194" s="46"/>
      <c r="BP2194" s="46"/>
      <c r="BQ2194" s="46"/>
      <c r="BR2194" s="46"/>
      <c r="BS2194" s="46"/>
      <c r="BT2194" s="46"/>
      <c r="BU2194" s="46"/>
      <c r="BV2194" s="46"/>
      <c r="BW2194" s="46"/>
      <c r="BX2194" s="46"/>
      <c r="BY2194" s="46"/>
      <c r="BZ2194" s="46"/>
      <c r="CA2194" s="46"/>
      <c r="CB2194" s="46"/>
      <c r="CC2194" s="46"/>
    </row>
    <row r="2195" spans="7:81" x14ac:dyDescent="0.25">
      <c r="G2195" t="s">
        <v>135</v>
      </c>
      <c r="H2195" s="40">
        <v>42371</v>
      </c>
      <c r="I2195" s="46">
        <v>4.5</v>
      </c>
      <c r="J2195" s="46">
        <v>0</v>
      </c>
      <c r="K2195" s="46" t="s">
        <v>74</v>
      </c>
      <c r="L2195" s="46">
        <v>0</v>
      </c>
      <c r="M2195" s="46" t="s">
        <v>74</v>
      </c>
      <c r="N2195" s="46">
        <v>0</v>
      </c>
      <c r="O2195" s="46" t="s">
        <v>74</v>
      </c>
      <c r="P2195" s="46">
        <v>0</v>
      </c>
      <c r="Q2195" s="46" t="s">
        <v>74</v>
      </c>
      <c r="R2195" s="46">
        <v>0</v>
      </c>
      <c r="S2195" s="46" t="s">
        <v>74</v>
      </c>
      <c r="T2195" s="46">
        <v>0</v>
      </c>
      <c r="U2195" s="46" t="s">
        <v>74</v>
      </c>
      <c r="V2195" s="46">
        <v>0</v>
      </c>
      <c r="W2195" s="46" t="s">
        <v>74</v>
      </c>
      <c r="X2195" s="46">
        <v>0</v>
      </c>
      <c r="Y2195" s="46" t="s">
        <v>74</v>
      </c>
      <c r="Z2195" s="46">
        <v>0</v>
      </c>
      <c r="AA2195" s="46" t="s">
        <v>74</v>
      </c>
      <c r="AB2195" s="46">
        <v>0</v>
      </c>
      <c r="AC2195" s="46" t="s">
        <v>74</v>
      </c>
      <c r="AD2195" s="46">
        <v>0</v>
      </c>
      <c r="AE2195" s="46" t="s">
        <v>74</v>
      </c>
      <c r="AF2195" s="46">
        <v>0</v>
      </c>
      <c r="AG2195" s="46" t="s">
        <v>74</v>
      </c>
      <c r="AH2195" s="46">
        <v>0</v>
      </c>
      <c r="AI2195" s="46" t="s">
        <v>74</v>
      </c>
      <c r="AJ2195" s="46">
        <v>0</v>
      </c>
      <c r="AK2195" s="46" t="s">
        <v>74</v>
      </c>
      <c r="AL2195" s="46">
        <v>0</v>
      </c>
      <c r="AM2195" s="46" t="s">
        <v>74</v>
      </c>
      <c r="AN2195" s="50"/>
      <c r="AO2195" s="46"/>
      <c r="AP2195" s="46"/>
      <c r="AQ2195" s="46"/>
      <c r="AR2195" s="46"/>
      <c r="AS2195" s="46"/>
      <c r="AT2195" s="46"/>
      <c r="AU2195" s="46"/>
      <c r="AV2195" s="46"/>
      <c r="AW2195" s="46"/>
      <c r="AX2195" s="46"/>
      <c r="AY2195" s="46"/>
      <c r="AZ2195" s="46"/>
      <c r="BA2195" s="46"/>
      <c r="BB2195" s="46"/>
      <c r="BC2195" s="46"/>
      <c r="BD2195" s="46"/>
      <c r="BE2195" s="46"/>
      <c r="BF2195" s="46"/>
      <c r="BG2195" s="46"/>
      <c r="BH2195" s="46"/>
      <c r="BI2195" s="46"/>
      <c r="BJ2195" s="46"/>
      <c r="BK2195" s="46"/>
      <c r="BL2195" s="46"/>
      <c r="BM2195" s="46"/>
      <c r="BN2195" s="46"/>
      <c r="BO2195" s="46"/>
      <c r="BP2195" s="46"/>
      <c r="BQ2195" s="46"/>
      <c r="BR2195" s="46"/>
      <c r="BS2195" s="46"/>
      <c r="BT2195" s="46"/>
      <c r="BU2195" s="46"/>
      <c r="BV2195" s="46"/>
      <c r="BW2195" s="46"/>
      <c r="BX2195" s="46"/>
      <c r="BY2195" s="46"/>
      <c r="BZ2195" s="46"/>
      <c r="CA2195" s="46"/>
      <c r="CB2195" s="46"/>
      <c r="CC2195" s="46"/>
    </row>
    <row r="2196" spans="7:81" x14ac:dyDescent="0.25">
      <c r="G2196" t="s">
        <v>135</v>
      </c>
      <c r="H2196" s="40">
        <v>42372</v>
      </c>
      <c r="I2196" s="46">
        <v>14.5</v>
      </c>
      <c r="J2196" s="46">
        <v>0</v>
      </c>
      <c r="K2196" s="46" t="s">
        <v>74</v>
      </c>
      <c r="L2196" s="46">
        <v>0</v>
      </c>
      <c r="M2196" s="46" t="s">
        <v>74</v>
      </c>
      <c r="N2196" s="46">
        <v>0</v>
      </c>
      <c r="O2196" s="46" t="s">
        <v>74</v>
      </c>
      <c r="P2196" s="46">
        <v>0</v>
      </c>
      <c r="Q2196" s="46" t="s">
        <v>74</v>
      </c>
      <c r="R2196" s="46">
        <v>0</v>
      </c>
      <c r="S2196" s="46" t="s">
        <v>74</v>
      </c>
      <c r="T2196" s="46">
        <v>0</v>
      </c>
      <c r="U2196" s="46" t="s">
        <v>74</v>
      </c>
      <c r="V2196" s="46">
        <v>0</v>
      </c>
      <c r="W2196" s="46" t="s">
        <v>74</v>
      </c>
      <c r="X2196" s="46">
        <v>0</v>
      </c>
      <c r="Y2196" s="46" t="s">
        <v>74</v>
      </c>
      <c r="Z2196" s="46">
        <v>0</v>
      </c>
      <c r="AA2196" s="46" t="s">
        <v>74</v>
      </c>
      <c r="AB2196" s="46">
        <v>0</v>
      </c>
      <c r="AC2196" s="46" t="s">
        <v>74</v>
      </c>
      <c r="AD2196" s="46">
        <v>0</v>
      </c>
      <c r="AE2196" s="46" t="s">
        <v>74</v>
      </c>
      <c r="AF2196" s="46">
        <v>0</v>
      </c>
      <c r="AG2196" s="46" t="s">
        <v>74</v>
      </c>
      <c r="AH2196" s="46">
        <v>0</v>
      </c>
      <c r="AI2196" s="46" t="s">
        <v>74</v>
      </c>
      <c r="AJ2196" s="46">
        <v>0</v>
      </c>
      <c r="AK2196" s="46" t="s">
        <v>74</v>
      </c>
      <c r="AL2196" s="46">
        <v>0</v>
      </c>
      <c r="AM2196" s="46" t="s">
        <v>74</v>
      </c>
      <c r="AN2196" s="50"/>
      <c r="AO2196" s="46"/>
      <c r="AP2196" s="46"/>
      <c r="AQ2196" s="46"/>
      <c r="AR2196" s="46"/>
      <c r="AS2196" s="46"/>
      <c r="AT2196" s="46"/>
      <c r="AU2196" s="46"/>
      <c r="AV2196" s="46"/>
      <c r="AW2196" s="46"/>
      <c r="AX2196" s="46"/>
      <c r="AY2196" s="46"/>
      <c r="AZ2196" s="46"/>
      <c r="BA2196" s="46"/>
      <c r="BB2196" s="46"/>
      <c r="BC2196" s="46"/>
      <c r="BD2196" s="46"/>
      <c r="BE2196" s="46"/>
      <c r="BF2196" s="46"/>
      <c r="BG2196" s="46"/>
      <c r="BH2196" s="46"/>
      <c r="BI2196" s="46"/>
      <c r="BJ2196" s="46"/>
      <c r="BK2196" s="46"/>
      <c r="BL2196" s="46"/>
      <c r="BM2196" s="46"/>
      <c r="BN2196" s="46"/>
      <c r="BO2196" s="46"/>
      <c r="BP2196" s="46"/>
      <c r="BQ2196" s="46"/>
      <c r="BR2196" s="46"/>
      <c r="BS2196" s="46"/>
      <c r="BT2196" s="46"/>
      <c r="BU2196" s="46"/>
      <c r="BV2196" s="46"/>
      <c r="BW2196" s="46"/>
      <c r="BX2196" s="46"/>
      <c r="BY2196" s="46"/>
      <c r="BZ2196" s="46"/>
      <c r="CA2196" s="46"/>
      <c r="CB2196" s="46"/>
      <c r="CC2196" s="46"/>
    </row>
    <row r="2197" spans="7:81" x14ac:dyDescent="0.25">
      <c r="G2197" t="s">
        <v>135</v>
      </c>
      <c r="H2197" s="40">
        <v>42373</v>
      </c>
      <c r="I2197" s="46">
        <v>8</v>
      </c>
      <c r="J2197" s="46">
        <v>0</v>
      </c>
      <c r="K2197" s="46" t="s">
        <v>74</v>
      </c>
      <c r="L2197" s="46">
        <v>0</v>
      </c>
      <c r="M2197" s="46" t="s">
        <v>74</v>
      </c>
      <c r="N2197" s="46">
        <v>0</v>
      </c>
      <c r="O2197" s="46" t="s">
        <v>74</v>
      </c>
      <c r="P2197" s="46">
        <v>0</v>
      </c>
      <c r="Q2197" s="46" t="s">
        <v>74</v>
      </c>
      <c r="R2197" s="46">
        <v>0</v>
      </c>
      <c r="S2197" s="46" t="s">
        <v>74</v>
      </c>
      <c r="T2197" s="46">
        <v>0</v>
      </c>
      <c r="U2197" s="46" t="s">
        <v>74</v>
      </c>
      <c r="V2197" s="46">
        <v>0</v>
      </c>
      <c r="W2197" s="46" t="s">
        <v>74</v>
      </c>
      <c r="X2197" s="46">
        <v>0</v>
      </c>
      <c r="Y2197" s="46" t="s">
        <v>74</v>
      </c>
      <c r="Z2197" s="46">
        <v>0</v>
      </c>
      <c r="AA2197" s="46" t="s">
        <v>74</v>
      </c>
      <c r="AB2197" s="46">
        <v>0</v>
      </c>
      <c r="AC2197" s="46" t="s">
        <v>74</v>
      </c>
      <c r="AD2197" s="46">
        <v>0</v>
      </c>
      <c r="AE2197" s="46" t="s">
        <v>74</v>
      </c>
      <c r="AF2197" s="46">
        <v>0</v>
      </c>
      <c r="AG2197" s="46" t="s">
        <v>74</v>
      </c>
      <c r="AH2197" s="46">
        <v>0</v>
      </c>
      <c r="AI2197" s="46" t="s">
        <v>74</v>
      </c>
      <c r="AJ2197" s="46">
        <v>0</v>
      </c>
      <c r="AK2197" s="46" t="s">
        <v>74</v>
      </c>
      <c r="AL2197" s="46">
        <v>0</v>
      </c>
      <c r="AM2197" s="46" t="s">
        <v>74</v>
      </c>
      <c r="AN2197" s="50"/>
      <c r="AO2197" s="46"/>
      <c r="AP2197" s="46"/>
      <c r="AQ2197" s="46"/>
      <c r="AR2197" s="46"/>
      <c r="AS2197" s="46"/>
      <c r="AT2197" s="46"/>
      <c r="AU2197" s="46"/>
      <c r="AV2197" s="46"/>
      <c r="AW2197" s="46"/>
      <c r="AX2197" s="46"/>
      <c r="AY2197" s="46"/>
      <c r="AZ2197" s="46"/>
      <c r="BA2197" s="46"/>
      <c r="BB2197" s="46"/>
      <c r="BC2197" s="46"/>
      <c r="BD2197" s="46"/>
      <c r="BE2197" s="46"/>
      <c r="BF2197" s="46"/>
      <c r="BG2197" s="46"/>
      <c r="BH2197" s="46"/>
      <c r="BI2197" s="46"/>
      <c r="BJ2197" s="46"/>
      <c r="BK2197" s="46"/>
      <c r="BL2197" s="46"/>
      <c r="BM2197" s="46"/>
      <c r="BN2197" s="46"/>
      <c r="BO2197" s="46"/>
      <c r="BP2197" s="46"/>
      <c r="BQ2197" s="46"/>
      <c r="BR2197" s="46"/>
      <c r="BS2197" s="46"/>
      <c r="BT2197" s="46"/>
      <c r="BU2197" s="46"/>
      <c r="BV2197" s="46"/>
      <c r="BW2197" s="46"/>
      <c r="BX2197" s="46"/>
      <c r="BY2197" s="46"/>
      <c r="BZ2197" s="46"/>
      <c r="CA2197" s="46"/>
      <c r="CB2197" s="46"/>
      <c r="CC2197" s="46"/>
    </row>
    <row r="2198" spans="7:81" x14ac:dyDescent="0.25">
      <c r="G2198" t="s">
        <v>135</v>
      </c>
      <c r="H2198" s="40">
        <v>42374</v>
      </c>
      <c r="I2198" s="46">
        <v>0</v>
      </c>
      <c r="J2198" s="46">
        <v>0</v>
      </c>
      <c r="K2198" s="46" t="s">
        <v>74</v>
      </c>
      <c r="L2198" s="46">
        <v>0</v>
      </c>
      <c r="M2198" s="46" t="s">
        <v>74</v>
      </c>
      <c r="N2198" s="46">
        <v>0</v>
      </c>
      <c r="O2198" s="46" t="s">
        <v>74</v>
      </c>
      <c r="P2198" s="46">
        <v>0</v>
      </c>
      <c r="Q2198" s="46" t="s">
        <v>74</v>
      </c>
      <c r="R2198" s="46">
        <v>0</v>
      </c>
      <c r="S2198" s="46" t="s">
        <v>74</v>
      </c>
      <c r="T2198" s="46">
        <v>0</v>
      </c>
      <c r="U2198" s="46" t="s">
        <v>74</v>
      </c>
      <c r="V2198" s="46">
        <v>0</v>
      </c>
      <c r="W2198" s="46" t="s">
        <v>74</v>
      </c>
      <c r="X2198" s="46">
        <v>0</v>
      </c>
      <c r="Y2198" s="46" t="s">
        <v>74</v>
      </c>
      <c r="Z2198" s="46">
        <v>0</v>
      </c>
      <c r="AA2198" s="46" t="s">
        <v>74</v>
      </c>
      <c r="AB2198" s="46">
        <v>0</v>
      </c>
      <c r="AC2198" s="46" t="s">
        <v>74</v>
      </c>
      <c r="AD2198" s="46">
        <v>0</v>
      </c>
      <c r="AE2198" s="46" t="s">
        <v>74</v>
      </c>
      <c r="AF2198" s="46">
        <v>0</v>
      </c>
      <c r="AG2198" s="46" t="s">
        <v>74</v>
      </c>
      <c r="AH2198" s="46">
        <v>0</v>
      </c>
      <c r="AI2198" s="46" t="s">
        <v>74</v>
      </c>
      <c r="AJ2198" s="46">
        <v>0</v>
      </c>
      <c r="AK2198" s="46" t="s">
        <v>74</v>
      </c>
      <c r="AL2198" s="46">
        <v>0</v>
      </c>
      <c r="AM2198" s="46" t="s">
        <v>74</v>
      </c>
      <c r="AN2198" s="50"/>
      <c r="AO2198" s="46"/>
      <c r="AP2198" s="46"/>
      <c r="AQ2198" s="46"/>
      <c r="AR2198" s="46"/>
      <c r="AS2198" s="46"/>
      <c r="AT2198" s="46"/>
      <c r="AU2198" s="46"/>
      <c r="AV2198" s="46"/>
      <c r="AW2198" s="46"/>
      <c r="AX2198" s="46"/>
      <c r="AY2198" s="46"/>
      <c r="AZ2198" s="46"/>
      <c r="BA2198" s="46"/>
      <c r="BB2198" s="46"/>
      <c r="BC2198" s="46"/>
      <c r="BD2198" s="46"/>
      <c r="BE2198" s="46"/>
      <c r="BF2198" s="46"/>
      <c r="BG2198" s="46"/>
      <c r="BH2198" s="46"/>
      <c r="BI2198" s="46"/>
      <c r="BJ2198" s="46"/>
      <c r="BK2198" s="46"/>
      <c r="BL2198" s="46"/>
      <c r="BM2198" s="46"/>
      <c r="BN2198" s="46"/>
      <c r="BO2198" s="46"/>
      <c r="BP2198" s="46"/>
      <c r="BQ2198" s="46"/>
      <c r="BR2198" s="46"/>
      <c r="BS2198" s="46"/>
      <c r="BT2198" s="46"/>
      <c r="BU2198" s="46"/>
      <c r="BV2198" s="46"/>
      <c r="BW2198" s="46"/>
      <c r="BX2198" s="46"/>
      <c r="BY2198" s="46"/>
      <c r="BZ2198" s="46"/>
      <c r="CA2198" s="46"/>
      <c r="CB2198" s="46"/>
      <c r="CC2198" s="46"/>
    </row>
    <row r="2199" spans="7:81" x14ac:dyDescent="0.25">
      <c r="G2199" t="s">
        <v>135</v>
      </c>
      <c r="H2199" s="40">
        <v>42375</v>
      </c>
      <c r="I2199" s="46">
        <v>0</v>
      </c>
      <c r="J2199" s="46">
        <v>0</v>
      </c>
      <c r="K2199" s="46" t="s">
        <v>74</v>
      </c>
      <c r="L2199" s="46">
        <v>0</v>
      </c>
      <c r="M2199" s="46" t="s">
        <v>74</v>
      </c>
      <c r="N2199" s="46">
        <v>0</v>
      </c>
      <c r="O2199" s="46" t="s">
        <v>74</v>
      </c>
      <c r="P2199" s="46">
        <v>0</v>
      </c>
      <c r="Q2199" s="46" t="s">
        <v>74</v>
      </c>
      <c r="R2199" s="46">
        <v>0</v>
      </c>
      <c r="S2199" s="46" t="s">
        <v>74</v>
      </c>
      <c r="T2199" s="46">
        <v>0</v>
      </c>
      <c r="U2199" s="46" t="s">
        <v>74</v>
      </c>
      <c r="V2199" s="46">
        <v>0</v>
      </c>
      <c r="W2199" s="46" t="s">
        <v>74</v>
      </c>
      <c r="X2199" s="46">
        <v>0</v>
      </c>
      <c r="Y2199" s="46" t="s">
        <v>74</v>
      </c>
      <c r="Z2199" s="46">
        <v>0</v>
      </c>
      <c r="AA2199" s="46">
        <v>0</v>
      </c>
      <c r="AB2199" s="46">
        <v>0</v>
      </c>
      <c r="AC2199" s="46">
        <v>1.4000000000000001</v>
      </c>
      <c r="AD2199" s="46">
        <v>0</v>
      </c>
      <c r="AE2199" s="46">
        <v>2.0666666666666669</v>
      </c>
      <c r="AF2199" s="46">
        <v>0</v>
      </c>
      <c r="AG2199" s="46">
        <v>0</v>
      </c>
      <c r="AH2199" s="46">
        <v>0</v>
      </c>
      <c r="AI2199" s="46">
        <v>0.23333333333333331</v>
      </c>
      <c r="AJ2199" s="46">
        <v>0</v>
      </c>
      <c r="AK2199" s="46">
        <v>0</v>
      </c>
      <c r="AL2199" s="46">
        <v>0</v>
      </c>
      <c r="AM2199" s="46">
        <v>0</v>
      </c>
      <c r="AN2199" s="50"/>
      <c r="AO2199" s="46"/>
      <c r="AP2199" s="46"/>
      <c r="AQ2199" s="46"/>
      <c r="AR2199" s="46"/>
      <c r="AS2199" s="46"/>
      <c r="AT2199" s="46"/>
      <c r="AU2199" s="46"/>
      <c r="AV2199" s="46"/>
      <c r="AW2199" s="46"/>
      <c r="AX2199" s="46"/>
      <c r="AY2199" s="46"/>
      <c r="AZ2199" s="46"/>
      <c r="BA2199" s="46"/>
      <c r="BB2199" s="46"/>
      <c r="BC2199" s="46"/>
      <c r="BD2199" s="46"/>
      <c r="BE2199" s="46"/>
      <c r="BF2199" s="46"/>
      <c r="BG2199" s="46"/>
      <c r="BH2199" s="46"/>
      <c r="BI2199" s="46">
        <v>0</v>
      </c>
      <c r="BJ2199" s="46">
        <v>0</v>
      </c>
      <c r="BK2199" s="46">
        <v>0</v>
      </c>
      <c r="BL2199" s="46">
        <v>0.5</v>
      </c>
      <c r="BM2199" s="46">
        <v>2.9</v>
      </c>
      <c r="BN2199" s="46">
        <v>0.8</v>
      </c>
      <c r="BO2199" s="46">
        <v>0</v>
      </c>
      <c r="BP2199" s="46">
        <v>5.3</v>
      </c>
      <c r="BQ2199" s="46">
        <v>0.9</v>
      </c>
      <c r="BR2199" s="46">
        <v>0</v>
      </c>
      <c r="BS2199" s="46">
        <v>0</v>
      </c>
      <c r="BT2199" s="46">
        <v>0</v>
      </c>
      <c r="BU2199" s="46">
        <v>0</v>
      </c>
      <c r="BV2199" s="46">
        <v>0</v>
      </c>
      <c r="BW2199" s="46">
        <v>0.7</v>
      </c>
      <c r="BX2199" s="46">
        <v>0</v>
      </c>
      <c r="BY2199" s="46">
        <v>0</v>
      </c>
      <c r="BZ2199" s="46">
        <v>0</v>
      </c>
      <c r="CA2199" s="46">
        <v>0</v>
      </c>
      <c r="CB2199" s="46">
        <v>0</v>
      </c>
      <c r="CC2199" s="46">
        <v>0</v>
      </c>
    </row>
    <row r="2200" spans="7:81" x14ac:dyDescent="0.25">
      <c r="G2200" t="s">
        <v>135</v>
      </c>
      <c r="H2200" s="40">
        <v>42376</v>
      </c>
      <c r="I2200" s="46">
        <v>0</v>
      </c>
      <c r="J2200" s="46">
        <v>0</v>
      </c>
      <c r="K2200" s="46" t="s">
        <v>74</v>
      </c>
      <c r="L2200" s="46">
        <v>0</v>
      </c>
      <c r="M2200" s="46" t="s">
        <v>74</v>
      </c>
      <c r="N2200" s="46">
        <v>0</v>
      </c>
      <c r="O2200" s="46" t="s">
        <v>74</v>
      </c>
      <c r="P2200" s="46">
        <v>0</v>
      </c>
      <c r="Q2200" s="46" t="s">
        <v>74</v>
      </c>
      <c r="R2200" s="46">
        <v>67.947318830572868</v>
      </c>
      <c r="S2200" s="46" t="s">
        <v>74</v>
      </c>
      <c r="T2200" s="46">
        <v>0</v>
      </c>
      <c r="U2200" s="46" t="s">
        <v>74</v>
      </c>
      <c r="V2200" s="46">
        <v>0</v>
      </c>
      <c r="W2200" s="46" t="s">
        <v>74</v>
      </c>
      <c r="X2200" s="46">
        <v>0</v>
      </c>
      <c r="Y2200" s="46" t="s">
        <v>74</v>
      </c>
      <c r="Z2200" s="46">
        <v>0</v>
      </c>
      <c r="AA2200" s="46" t="s">
        <v>74</v>
      </c>
      <c r="AB2200" s="46">
        <v>0</v>
      </c>
      <c r="AC2200" s="46" t="s">
        <v>74</v>
      </c>
      <c r="AD2200" s="46">
        <v>0</v>
      </c>
      <c r="AE2200" s="46" t="s">
        <v>74</v>
      </c>
      <c r="AF2200" s="46">
        <v>0</v>
      </c>
      <c r="AG2200" s="46" t="s">
        <v>74</v>
      </c>
      <c r="AH2200" s="46">
        <v>0</v>
      </c>
      <c r="AI2200" s="46" t="s">
        <v>74</v>
      </c>
      <c r="AJ2200" s="46">
        <v>0</v>
      </c>
      <c r="AK2200" s="46" t="s">
        <v>74</v>
      </c>
      <c r="AL2200" s="46">
        <v>0</v>
      </c>
      <c r="AM2200" s="46" t="s">
        <v>74</v>
      </c>
      <c r="AN2200" s="50"/>
      <c r="AO2200" s="46"/>
      <c r="AP2200" s="46"/>
      <c r="AQ2200" s="46"/>
      <c r="AR2200" s="46"/>
      <c r="AS2200" s="46"/>
      <c r="AT2200" s="46"/>
      <c r="AU2200" s="46"/>
      <c r="AV2200" s="46"/>
      <c r="AW2200" s="46"/>
      <c r="AX2200" s="46"/>
      <c r="AY2200" s="46"/>
      <c r="AZ2200" s="46"/>
      <c r="BA2200" s="46"/>
      <c r="BB2200" s="46"/>
      <c r="BC2200" s="46"/>
      <c r="BD2200" s="46"/>
      <c r="BE2200" s="46"/>
      <c r="BF2200" s="46"/>
      <c r="BG2200" s="46"/>
      <c r="BH2200" s="46"/>
      <c r="BI2200" s="46"/>
      <c r="BJ2200" s="46"/>
      <c r="BK2200" s="46"/>
      <c r="BL2200" s="46"/>
      <c r="BM2200" s="46"/>
      <c r="BN2200" s="46"/>
      <c r="BO2200" s="46"/>
      <c r="BP2200" s="46"/>
      <c r="BQ2200" s="46"/>
      <c r="BR2200" s="46"/>
      <c r="BS2200" s="46"/>
      <c r="BT2200" s="46"/>
      <c r="BU2200" s="46"/>
      <c r="BV2200" s="46"/>
      <c r="BW2200" s="46"/>
      <c r="BX2200" s="46"/>
      <c r="BY2200" s="46"/>
      <c r="BZ2200" s="46"/>
      <c r="CA2200" s="46"/>
      <c r="CB2200" s="46"/>
      <c r="CC2200" s="46"/>
    </row>
    <row r="2201" spans="7:81" x14ac:dyDescent="0.25">
      <c r="G2201" t="s">
        <v>135</v>
      </c>
      <c r="H2201" s="40">
        <v>42377</v>
      </c>
      <c r="I2201" s="46">
        <v>0</v>
      </c>
      <c r="J2201" s="46">
        <v>0</v>
      </c>
      <c r="K2201" s="46" t="s">
        <v>74</v>
      </c>
      <c r="L2201" s="46">
        <v>0</v>
      </c>
      <c r="M2201" s="46" t="s">
        <v>74</v>
      </c>
      <c r="N2201" s="46">
        <v>0</v>
      </c>
      <c r="O2201" s="46" t="s">
        <v>74</v>
      </c>
      <c r="P2201" s="46">
        <v>0</v>
      </c>
      <c r="Q2201" s="46" t="s">
        <v>74</v>
      </c>
      <c r="R2201" s="46">
        <v>0</v>
      </c>
      <c r="S2201" s="46" t="s">
        <v>74</v>
      </c>
      <c r="T2201" s="46">
        <v>0</v>
      </c>
      <c r="U2201" s="46" t="s">
        <v>74</v>
      </c>
      <c r="V2201" s="46">
        <v>0</v>
      </c>
      <c r="W2201" s="46" t="s">
        <v>74</v>
      </c>
      <c r="X2201" s="46">
        <v>0</v>
      </c>
      <c r="Y2201" s="46" t="s">
        <v>74</v>
      </c>
      <c r="Z2201" s="46">
        <v>80.053781988341342</v>
      </c>
      <c r="AA2201" s="46" t="s">
        <v>74</v>
      </c>
      <c r="AB2201" s="46">
        <v>0</v>
      </c>
      <c r="AC2201" s="46" t="s">
        <v>74</v>
      </c>
      <c r="AD2201" s="46">
        <v>0</v>
      </c>
      <c r="AE2201" s="46" t="s">
        <v>74</v>
      </c>
      <c r="AF2201" s="46">
        <v>0</v>
      </c>
      <c r="AG2201" s="46" t="s">
        <v>74</v>
      </c>
      <c r="AH2201" s="46">
        <v>0</v>
      </c>
      <c r="AI2201" s="46" t="s">
        <v>74</v>
      </c>
      <c r="AJ2201" s="46">
        <v>0</v>
      </c>
      <c r="AK2201" s="46" t="s">
        <v>74</v>
      </c>
      <c r="AL2201" s="46">
        <v>0</v>
      </c>
      <c r="AM2201" s="46" t="s">
        <v>74</v>
      </c>
      <c r="AN2201" s="50"/>
      <c r="AO2201" s="46"/>
      <c r="AP2201" s="46"/>
      <c r="AQ2201" s="46"/>
      <c r="AR2201" s="46"/>
      <c r="AS2201" s="46"/>
      <c r="AT2201" s="46"/>
      <c r="AU2201" s="46"/>
      <c r="AV2201" s="46"/>
      <c r="AW2201" s="46"/>
      <c r="AX2201" s="46"/>
      <c r="AY2201" s="46"/>
      <c r="AZ2201" s="46"/>
      <c r="BA2201" s="46"/>
      <c r="BB2201" s="46"/>
      <c r="BC2201" s="46"/>
      <c r="BD2201" s="46"/>
      <c r="BE2201" s="46"/>
      <c r="BF2201" s="46"/>
      <c r="BG2201" s="46"/>
      <c r="BH2201" s="46"/>
      <c r="BI2201" s="46"/>
      <c r="BJ2201" s="46"/>
      <c r="BK2201" s="46"/>
      <c r="BL2201" s="46"/>
      <c r="BM2201" s="46"/>
      <c r="BN2201" s="46"/>
      <c r="BO2201" s="46"/>
      <c r="BP2201" s="46"/>
      <c r="BQ2201" s="46"/>
      <c r="BR2201" s="46"/>
      <c r="BS2201" s="46"/>
      <c r="BT2201" s="46"/>
      <c r="BU2201" s="46"/>
      <c r="BV2201" s="46"/>
      <c r="BW2201" s="46"/>
      <c r="BX2201" s="46"/>
      <c r="BY2201" s="46"/>
      <c r="BZ2201" s="46"/>
      <c r="CA2201" s="46"/>
      <c r="CB2201" s="46"/>
      <c r="CC2201" s="46"/>
    </row>
    <row r="2202" spans="7:81" x14ac:dyDescent="0.25">
      <c r="G2202" t="s">
        <v>135</v>
      </c>
      <c r="H2202" s="40">
        <v>42378</v>
      </c>
      <c r="I2202" s="46">
        <v>0</v>
      </c>
      <c r="J2202" s="46">
        <v>0</v>
      </c>
      <c r="K2202" s="46" t="s">
        <v>74</v>
      </c>
      <c r="L2202" s="46">
        <v>0</v>
      </c>
      <c r="M2202" s="46" t="s">
        <v>74</v>
      </c>
      <c r="N2202" s="46">
        <v>0</v>
      </c>
      <c r="O2202" s="46" t="s">
        <v>74</v>
      </c>
      <c r="P2202" s="46">
        <v>0</v>
      </c>
      <c r="Q2202" s="46" t="s">
        <v>74</v>
      </c>
      <c r="R2202" s="46">
        <v>0</v>
      </c>
      <c r="S2202" s="46" t="s">
        <v>74</v>
      </c>
      <c r="T2202" s="46">
        <v>0</v>
      </c>
      <c r="U2202" s="46" t="s">
        <v>74</v>
      </c>
      <c r="V2202" s="46">
        <v>0</v>
      </c>
      <c r="W2202" s="46" t="s">
        <v>74</v>
      </c>
      <c r="X2202" s="46">
        <v>0</v>
      </c>
      <c r="Y2202" s="46" t="s">
        <v>74</v>
      </c>
      <c r="Z2202" s="46">
        <v>0</v>
      </c>
      <c r="AA2202" s="46" t="s">
        <v>74</v>
      </c>
      <c r="AB2202" s="46">
        <v>0</v>
      </c>
      <c r="AC2202" s="46" t="s">
        <v>74</v>
      </c>
      <c r="AD2202" s="46">
        <v>0</v>
      </c>
      <c r="AE2202" s="46" t="s">
        <v>74</v>
      </c>
      <c r="AF2202" s="46">
        <v>0</v>
      </c>
      <c r="AG2202" s="46" t="s">
        <v>74</v>
      </c>
      <c r="AH2202" s="46">
        <v>0</v>
      </c>
      <c r="AI2202" s="46" t="s">
        <v>74</v>
      </c>
      <c r="AJ2202" s="46">
        <v>0</v>
      </c>
      <c r="AK2202" s="46" t="s">
        <v>74</v>
      </c>
      <c r="AL2202" s="46">
        <v>0</v>
      </c>
      <c r="AM2202" s="46" t="s">
        <v>74</v>
      </c>
      <c r="AN2202" s="50"/>
      <c r="AO2202" s="46"/>
      <c r="AP2202" s="46"/>
      <c r="AQ2202" s="46"/>
      <c r="AR2202" s="46"/>
      <c r="AS2202" s="46"/>
      <c r="AT2202" s="46"/>
      <c r="AU2202" s="46"/>
      <c r="AV2202" s="46"/>
      <c r="AW2202" s="46"/>
      <c r="AX2202" s="46"/>
      <c r="AY2202" s="46"/>
      <c r="AZ2202" s="46"/>
      <c r="BA2202" s="46"/>
      <c r="BB2202" s="46"/>
      <c r="BC2202" s="46"/>
      <c r="BD2202" s="46"/>
      <c r="BE2202" s="46"/>
      <c r="BF2202" s="46"/>
      <c r="BG2202" s="46"/>
      <c r="BH2202" s="46"/>
      <c r="BI2202" s="46"/>
      <c r="BJ2202" s="46"/>
      <c r="BK2202" s="46"/>
      <c r="BL2202" s="46"/>
      <c r="BM2202" s="46"/>
      <c r="BN2202" s="46"/>
      <c r="BO2202" s="46"/>
      <c r="BP2202" s="46"/>
      <c r="BQ2202" s="46"/>
      <c r="BR2202" s="46"/>
      <c r="BS2202" s="46"/>
      <c r="BT2202" s="46"/>
      <c r="BU2202" s="46"/>
      <c r="BV2202" s="46"/>
      <c r="BW2202" s="46"/>
      <c r="BX2202" s="46"/>
      <c r="BY2202" s="46"/>
      <c r="BZ2202" s="46"/>
      <c r="CA2202" s="46"/>
      <c r="CB2202" s="46"/>
      <c r="CC2202" s="46"/>
    </row>
    <row r="2203" spans="7:81" x14ac:dyDescent="0.25">
      <c r="G2203" t="s">
        <v>135</v>
      </c>
      <c r="H2203" s="40">
        <v>42379</v>
      </c>
      <c r="I2203" s="46">
        <v>0</v>
      </c>
      <c r="J2203" s="46">
        <v>0</v>
      </c>
      <c r="K2203" s="46" t="s">
        <v>74</v>
      </c>
      <c r="L2203" s="46">
        <v>0</v>
      </c>
      <c r="M2203" s="46" t="s">
        <v>74</v>
      </c>
      <c r="N2203" s="46">
        <v>0</v>
      </c>
      <c r="O2203" s="46" t="s">
        <v>74</v>
      </c>
      <c r="P2203" s="46">
        <v>0</v>
      </c>
      <c r="Q2203" s="46" t="s">
        <v>74</v>
      </c>
      <c r="R2203" s="46">
        <v>0</v>
      </c>
      <c r="S2203" s="46" t="s">
        <v>74</v>
      </c>
      <c r="T2203" s="46">
        <v>0</v>
      </c>
      <c r="U2203" s="46" t="s">
        <v>74</v>
      </c>
      <c r="V2203" s="46">
        <v>0</v>
      </c>
      <c r="W2203" s="46" t="s">
        <v>74</v>
      </c>
      <c r="X2203" s="46">
        <v>0</v>
      </c>
      <c r="Y2203" s="46" t="s">
        <v>74</v>
      </c>
      <c r="Z2203" s="46">
        <v>0</v>
      </c>
      <c r="AA2203" s="46" t="s">
        <v>74</v>
      </c>
      <c r="AB2203" s="46">
        <v>0</v>
      </c>
      <c r="AC2203" s="46" t="s">
        <v>74</v>
      </c>
      <c r="AD2203" s="46">
        <v>0</v>
      </c>
      <c r="AE2203" s="46" t="s">
        <v>74</v>
      </c>
      <c r="AF2203" s="46">
        <v>0</v>
      </c>
      <c r="AG2203" s="46" t="s">
        <v>74</v>
      </c>
      <c r="AH2203" s="46">
        <v>0</v>
      </c>
      <c r="AI2203" s="46" t="s">
        <v>74</v>
      </c>
      <c r="AJ2203" s="46">
        <v>0</v>
      </c>
      <c r="AK2203" s="46" t="s">
        <v>74</v>
      </c>
      <c r="AL2203" s="46">
        <v>0</v>
      </c>
      <c r="AM2203" s="46" t="s">
        <v>74</v>
      </c>
      <c r="AN2203" s="50"/>
      <c r="AO2203" s="46"/>
      <c r="AP2203" s="46"/>
      <c r="AQ2203" s="46"/>
      <c r="AR2203" s="46"/>
      <c r="AS2203" s="46"/>
      <c r="AT2203" s="46"/>
      <c r="AU2203" s="46"/>
      <c r="AV2203" s="46"/>
      <c r="AW2203" s="46"/>
      <c r="AX2203" s="46"/>
      <c r="AY2203" s="46"/>
      <c r="AZ2203" s="46"/>
      <c r="BA2203" s="46"/>
      <c r="BB2203" s="46"/>
      <c r="BC2203" s="46"/>
      <c r="BD2203" s="46"/>
      <c r="BE2203" s="46"/>
      <c r="BF2203" s="46"/>
      <c r="BG2203" s="46"/>
      <c r="BH2203" s="46"/>
      <c r="BI2203" s="46"/>
      <c r="BJ2203" s="46"/>
      <c r="BK2203" s="46"/>
      <c r="BL2203" s="46"/>
      <c r="BM2203" s="46"/>
      <c r="BN2203" s="46"/>
      <c r="BO2203" s="46"/>
      <c r="BP2203" s="46"/>
      <c r="BQ2203" s="46"/>
      <c r="BR2203" s="46"/>
      <c r="BS2203" s="46"/>
      <c r="BT2203" s="46"/>
      <c r="BU2203" s="46"/>
      <c r="BV2203" s="46"/>
      <c r="BW2203" s="46"/>
      <c r="BX2203" s="46"/>
      <c r="BY2203" s="46"/>
      <c r="BZ2203" s="46"/>
      <c r="CA2203" s="46"/>
      <c r="CB2203" s="46"/>
      <c r="CC2203" s="46"/>
    </row>
    <row r="2204" spans="7:81" x14ac:dyDescent="0.25">
      <c r="G2204" t="s">
        <v>135</v>
      </c>
      <c r="H2204" s="40">
        <v>42380</v>
      </c>
      <c r="I2204" s="46">
        <v>0</v>
      </c>
      <c r="J2204" s="46">
        <v>0</v>
      </c>
      <c r="K2204" s="46" t="s">
        <v>74</v>
      </c>
      <c r="L2204" s="46">
        <v>0</v>
      </c>
      <c r="M2204" s="46" t="s">
        <v>74</v>
      </c>
      <c r="N2204" s="46">
        <v>0</v>
      </c>
      <c r="O2204" s="46" t="s">
        <v>74</v>
      </c>
      <c r="P2204" s="46">
        <v>0</v>
      </c>
      <c r="Q2204" s="46" t="s">
        <v>74</v>
      </c>
      <c r="R2204" s="46">
        <v>0</v>
      </c>
      <c r="S2204" s="46" t="s">
        <v>74</v>
      </c>
      <c r="T2204" s="46">
        <v>0</v>
      </c>
      <c r="U2204" s="46" t="s">
        <v>74</v>
      </c>
      <c r="V2204" s="46">
        <v>0</v>
      </c>
      <c r="W2204" s="46" t="s">
        <v>74</v>
      </c>
      <c r="X2204" s="46">
        <v>0</v>
      </c>
      <c r="Y2204" s="46" t="s">
        <v>74</v>
      </c>
      <c r="Z2204" s="46">
        <v>0</v>
      </c>
      <c r="AA2204" s="46" t="s">
        <v>74</v>
      </c>
      <c r="AB2204" s="46">
        <v>0</v>
      </c>
      <c r="AC2204" s="46" t="s">
        <v>74</v>
      </c>
      <c r="AD2204" s="46">
        <v>0</v>
      </c>
      <c r="AE2204" s="46" t="s">
        <v>74</v>
      </c>
      <c r="AF2204" s="46">
        <v>0</v>
      </c>
      <c r="AG2204" s="46" t="s">
        <v>74</v>
      </c>
      <c r="AH2204" s="46">
        <v>0</v>
      </c>
      <c r="AI2204" s="46" t="s">
        <v>74</v>
      </c>
      <c r="AJ2204" s="46">
        <v>0</v>
      </c>
      <c r="AK2204" s="46" t="s">
        <v>74</v>
      </c>
      <c r="AL2204" s="46">
        <v>0</v>
      </c>
      <c r="AM2204" s="46" t="s">
        <v>74</v>
      </c>
      <c r="AN2204" s="50"/>
      <c r="AO2204" s="46"/>
      <c r="AP2204" s="46"/>
      <c r="AQ2204" s="46"/>
      <c r="AR2204" s="46"/>
      <c r="AS2204" s="46"/>
      <c r="AT2204" s="46"/>
      <c r="AU2204" s="46"/>
      <c r="AV2204" s="46"/>
      <c r="AW2204" s="46"/>
      <c r="AX2204" s="46"/>
      <c r="AY2204" s="46"/>
      <c r="AZ2204" s="46"/>
      <c r="BA2204" s="46"/>
      <c r="BB2204" s="46"/>
      <c r="BC2204" s="46"/>
      <c r="BD2204" s="46"/>
      <c r="BE2204" s="46"/>
      <c r="BF2204" s="46"/>
      <c r="BG2204" s="46"/>
      <c r="BH2204" s="46"/>
      <c r="BI2204" s="46"/>
      <c r="BJ2204" s="46"/>
      <c r="BK2204" s="46"/>
      <c r="BL2204" s="46"/>
      <c r="BM2204" s="46"/>
      <c r="BN2204" s="46"/>
      <c r="BO2204" s="46"/>
      <c r="BP2204" s="46"/>
      <c r="BQ2204" s="46"/>
      <c r="BR2204" s="46"/>
      <c r="BS2204" s="46"/>
      <c r="BT2204" s="46"/>
      <c r="BU2204" s="46"/>
      <c r="BV2204" s="46"/>
      <c r="BW2204" s="46"/>
      <c r="BX2204" s="46"/>
      <c r="BY2204" s="46"/>
      <c r="BZ2204" s="46"/>
      <c r="CA2204" s="46"/>
      <c r="CB2204" s="46"/>
      <c r="CC2204" s="46"/>
    </row>
    <row r="2205" spans="7:81" x14ac:dyDescent="0.25">
      <c r="G2205" t="s">
        <v>135</v>
      </c>
      <c r="H2205" s="40">
        <v>42381</v>
      </c>
      <c r="I2205" s="46">
        <v>0</v>
      </c>
      <c r="J2205" s="46">
        <v>0</v>
      </c>
      <c r="K2205" s="46" t="s">
        <v>74</v>
      </c>
      <c r="L2205" s="46">
        <v>0</v>
      </c>
      <c r="M2205" s="46" t="s">
        <v>74</v>
      </c>
      <c r="N2205" s="46">
        <v>0</v>
      </c>
      <c r="O2205" s="46" t="s">
        <v>74</v>
      </c>
      <c r="P2205" s="46">
        <v>0</v>
      </c>
      <c r="Q2205" s="46" t="s">
        <v>74</v>
      </c>
      <c r="R2205" s="46">
        <v>54.382296546052018</v>
      </c>
      <c r="S2205" s="46" t="s">
        <v>74</v>
      </c>
      <c r="T2205" s="46">
        <v>0</v>
      </c>
      <c r="U2205" s="46" t="s">
        <v>74</v>
      </c>
      <c r="V2205" s="46">
        <v>0</v>
      </c>
      <c r="W2205" s="46" t="s">
        <v>74</v>
      </c>
      <c r="X2205" s="46">
        <v>0</v>
      </c>
      <c r="Y2205" s="46" t="s">
        <v>74</v>
      </c>
      <c r="Z2205" s="46">
        <v>0</v>
      </c>
      <c r="AA2205" s="46" t="s">
        <v>74</v>
      </c>
      <c r="AB2205" s="46">
        <v>0</v>
      </c>
      <c r="AC2205" s="46" t="s">
        <v>74</v>
      </c>
      <c r="AD2205" s="46">
        <v>0</v>
      </c>
      <c r="AE2205" s="46" t="s">
        <v>74</v>
      </c>
      <c r="AF2205" s="46">
        <v>0</v>
      </c>
      <c r="AG2205" s="46" t="s">
        <v>74</v>
      </c>
      <c r="AH2205" s="46">
        <v>0</v>
      </c>
      <c r="AI2205" s="46" t="s">
        <v>74</v>
      </c>
      <c r="AJ2205" s="46">
        <v>0</v>
      </c>
      <c r="AK2205" s="46" t="s">
        <v>74</v>
      </c>
      <c r="AL2205" s="46">
        <v>0</v>
      </c>
      <c r="AM2205" s="46" t="s">
        <v>74</v>
      </c>
      <c r="AN2205" s="50"/>
      <c r="AO2205" s="46"/>
      <c r="AP2205" s="46"/>
      <c r="AQ2205" s="46"/>
      <c r="AR2205" s="46"/>
      <c r="AS2205" s="46"/>
      <c r="AT2205" s="46"/>
      <c r="AU2205" s="46"/>
      <c r="AV2205" s="46"/>
      <c r="AW2205" s="46"/>
      <c r="AX2205" s="46"/>
      <c r="AY2205" s="46"/>
      <c r="AZ2205" s="46"/>
      <c r="BA2205" s="46"/>
      <c r="BB2205" s="46"/>
      <c r="BC2205" s="46"/>
      <c r="BD2205" s="46"/>
      <c r="BE2205" s="46"/>
      <c r="BF2205" s="46"/>
      <c r="BG2205" s="46"/>
      <c r="BH2205" s="46"/>
      <c r="BI2205" s="46"/>
      <c r="BJ2205" s="46"/>
      <c r="BK2205" s="46"/>
      <c r="BL2205" s="46"/>
      <c r="BM2205" s="46"/>
      <c r="BN2205" s="46"/>
      <c r="BO2205" s="46"/>
      <c r="BP2205" s="46"/>
      <c r="BQ2205" s="46"/>
      <c r="BR2205" s="46"/>
      <c r="BS2205" s="46"/>
      <c r="BT2205" s="46"/>
      <c r="BU2205" s="46"/>
      <c r="BV2205" s="46"/>
      <c r="BW2205" s="46"/>
      <c r="BX2205" s="46"/>
      <c r="BY2205" s="46"/>
      <c r="BZ2205" s="46"/>
      <c r="CA2205" s="46"/>
      <c r="CB2205" s="46"/>
      <c r="CC2205" s="46"/>
    </row>
    <row r="2206" spans="7:81" x14ac:dyDescent="0.25">
      <c r="G2206" t="s">
        <v>135</v>
      </c>
      <c r="H2206" s="40">
        <v>42382</v>
      </c>
      <c r="I2206" s="46">
        <v>0</v>
      </c>
      <c r="J2206" s="46">
        <v>0</v>
      </c>
      <c r="K2206" s="46">
        <v>0</v>
      </c>
      <c r="L2206" s="46">
        <v>0</v>
      </c>
      <c r="M2206" s="46">
        <v>0</v>
      </c>
      <c r="N2206" s="46">
        <v>0</v>
      </c>
      <c r="O2206" s="46">
        <v>0</v>
      </c>
      <c r="P2206" s="46">
        <v>0</v>
      </c>
      <c r="Q2206" s="46">
        <v>0.3</v>
      </c>
      <c r="R2206" s="46">
        <v>0</v>
      </c>
      <c r="S2206" s="46">
        <v>8.3333333333333329E-2</v>
      </c>
      <c r="T2206" s="46">
        <v>0</v>
      </c>
      <c r="U2206" s="46">
        <v>0</v>
      </c>
      <c r="V2206" s="46">
        <v>0</v>
      </c>
      <c r="W2206" s="46">
        <v>9.9999999999999992E-2</v>
      </c>
      <c r="X2206" s="46">
        <v>0</v>
      </c>
      <c r="Y2206" s="46">
        <v>0</v>
      </c>
      <c r="Z2206" s="46">
        <v>0</v>
      </c>
      <c r="AA2206" s="46" t="s">
        <v>74</v>
      </c>
      <c r="AB2206" s="46">
        <v>0</v>
      </c>
      <c r="AC2206" s="46" t="s">
        <v>74</v>
      </c>
      <c r="AD2206" s="46">
        <v>0</v>
      </c>
      <c r="AE2206" s="46" t="s">
        <v>74</v>
      </c>
      <c r="AF2206" s="46">
        <v>0</v>
      </c>
      <c r="AG2206" s="46" t="s">
        <v>74</v>
      </c>
      <c r="AH2206" s="46">
        <v>0</v>
      </c>
      <c r="AI2206" s="46" t="s">
        <v>74</v>
      </c>
      <c r="AJ2206" s="46">
        <v>0</v>
      </c>
      <c r="AK2206" s="46" t="s">
        <v>74</v>
      </c>
      <c r="AL2206" s="46">
        <v>26.881532957456809</v>
      </c>
      <c r="AM2206" s="46" t="s">
        <v>74</v>
      </c>
      <c r="AN2206" s="50"/>
      <c r="AO2206" s="46">
        <v>0</v>
      </c>
      <c r="AP2206" s="46">
        <v>0</v>
      </c>
      <c r="AQ2206" s="46">
        <v>0</v>
      </c>
      <c r="AR2206" s="46">
        <v>0</v>
      </c>
      <c r="AS2206" s="46">
        <v>0</v>
      </c>
      <c r="AT2206" s="46">
        <v>0.9</v>
      </c>
      <c r="AU2206" s="46">
        <v>0</v>
      </c>
      <c r="AV2206" s="46">
        <v>0</v>
      </c>
      <c r="AW2206" s="46">
        <v>0</v>
      </c>
      <c r="AX2206" s="46">
        <v>0</v>
      </c>
      <c r="AY2206" s="46">
        <v>0.25</v>
      </c>
      <c r="AZ2206" s="46">
        <v>0</v>
      </c>
      <c r="BA2206" s="46">
        <v>0</v>
      </c>
      <c r="BB2206" s="46">
        <v>0</v>
      </c>
      <c r="BC2206" s="46">
        <v>0.3</v>
      </c>
      <c r="BD2206" s="46">
        <v>0</v>
      </c>
      <c r="BE2206" s="46">
        <v>0</v>
      </c>
      <c r="BF2206" s="46">
        <v>0</v>
      </c>
      <c r="BG2206" s="46">
        <v>0</v>
      </c>
      <c r="BH2206" s="46">
        <v>0</v>
      </c>
      <c r="BI2206" s="46"/>
      <c r="BJ2206" s="46"/>
      <c r="BK2206" s="46"/>
      <c r="BL2206" s="46"/>
      <c r="BM2206" s="46"/>
      <c r="BN2206" s="46"/>
      <c r="BO2206" s="46"/>
      <c r="BP2206" s="46"/>
      <c r="BQ2206" s="46"/>
      <c r="BR2206" s="46"/>
      <c r="BS2206" s="46"/>
      <c r="BT2206" s="46"/>
      <c r="BU2206" s="46"/>
      <c r="BV2206" s="46"/>
      <c r="BW2206" s="46"/>
      <c r="BX2206" s="46"/>
      <c r="BY2206" s="46"/>
      <c r="BZ2206" s="46"/>
      <c r="CA2206" s="46"/>
      <c r="CB2206" s="46"/>
      <c r="CC2206" s="46"/>
    </row>
    <row r="2207" spans="7:81" x14ac:dyDescent="0.25">
      <c r="G2207" t="s">
        <v>135</v>
      </c>
      <c r="H2207" s="40">
        <v>42383</v>
      </c>
      <c r="I2207" s="46">
        <v>0</v>
      </c>
      <c r="J2207" s="46">
        <v>0</v>
      </c>
      <c r="K2207" s="46" t="s">
        <v>74</v>
      </c>
      <c r="L2207" s="46">
        <v>0</v>
      </c>
      <c r="M2207" s="46" t="s">
        <v>74</v>
      </c>
      <c r="N2207" s="46">
        <v>0</v>
      </c>
      <c r="O2207" s="46" t="s">
        <v>74</v>
      </c>
      <c r="P2207" s="46">
        <v>0</v>
      </c>
      <c r="Q2207" s="46" t="s">
        <v>74</v>
      </c>
      <c r="R2207" s="46">
        <v>0</v>
      </c>
      <c r="S2207" s="46" t="s">
        <v>74</v>
      </c>
      <c r="T2207" s="46">
        <v>0</v>
      </c>
      <c r="U2207" s="46" t="s">
        <v>74</v>
      </c>
      <c r="V2207" s="46">
        <v>0</v>
      </c>
      <c r="W2207" s="46" t="s">
        <v>74</v>
      </c>
      <c r="X2207" s="46">
        <v>0</v>
      </c>
      <c r="Y2207" s="46" t="s">
        <v>74</v>
      </c>
      <c r="Z2207" s="46">
        <v>0</v>
      </c>
      <c r="AA2207" s="46" t="s">
        <v>74</v>
      </c>
      <c r="AB2207" s="46">
        <v>0</v>
      </c>
      <c r="AC2207" s="46" t="s">
        <v>74</v>
      </c>
      <c r="AD2207" s="46">
        <v>0</v>
      </c>
      <c r="AE2207" s="46" t="s">
        <v>74</v>
      </c>
      <c r="AF2207" s="46">
        <v>0</v>
      </c>
      <c r="AG2207" s="46" t="s">
        <v>74</v>
      </c>
      <c r="AH2207" s="46">
        <v>0</v>
      </c>
      <c r="AI2207" s="46" t="s">
        <v>74</v>
      </c>
      <c r="AJ2207" s="46">
        <v>0</v>
      </c>
      <c r="AK2207" s="46" t="s">
        <v>74</v>
      </c>
      <c r="AL2207" s="46">
        <v>0</v>
      </c>
      <c r="AM2207" s="46" t="s">
        <v>74</v>
      </c>
      <c r="AN2207" s="50"/>
      <c r="AO2207" s="46"/>
      <c r="AP2207" s="46"/>
      <c r="AQ2207" s="46"/>
      <c r="AR2207" s="46"/>
      <c r="AS2207" s="46"/>
      <c r="AT2207" s="46"/>
      <c r="AU2207" s="46"/>
      <c r="AV2207" s="46"/>
      <c r="AW2207" s="46"/>
      <c r="AX2207" s="46"/>
      <c r="AY2207" s="46"/>
      <c r="AZ2207" s="46"/>
      <c r="BA2207" s="46"/>
      <c r="BB2207" s="46"/>
      <c r="BC2207" s="46"/>
      <c r="BD2207" s="46"/>
      <c r="BE2207" s="46"/>
      <c r="BF2207" s="46"/>
      <c r="BG2207" s="46"/>
      <c r="BH2207" s="46"/>
      <c r="BI2207" s="46"/>
      <c r="BJ2207" s="46"/>
      <c r="BK2207" s="46"/>
      <c r="BL2207" s="46"/>
      <c r="BM2207" s="46"/>
      <c r="BN2207" s="46"/>
      <c r="BO2207" s="46"/>
      <c r="BP2207" s="46"/>
      <c r="BQ2207" s="46"/>
      <c r="BR2207" s="46"/>
      <c r="BS2207" s="46"/>
      <c r="BT2207" s="46"/>
      <c r="BU2207" s="46"/>
      <c r="BV2207" s="46"/>
      <c r="BW2207" s="46"/>
      <c r="BX2207" s="46"/>
      <c r="BY2207" s="46"/>
      <c r="BZ2207" s="46"/>
      <c r="CA2207" s="46"/>
      <c r="CB2207" s="46"/>
      <c r="CC2207" s="46"/>
    </row>
    <row r="2208" spans="7:81" x14ac:dyDescent="0.25">
      <c r="G2208" t="s">
        <v>135</v>
      </c>
      <c r="H2208" s="40">
        <v>42384</v>
      </c>
      <c r="I2208" s="46">
        <v>0</v>
      </c>
      <c r="J2208" s="46">
        <v>0</v>
      </c>
      <c r="K2208" s="46" t="s">
        <v>74</v>
      </c>
      <c r="L2208" s="46">
        <v>0</v>
      </c>
      <c r="M2208" s="46" t="s">
        <v>74</v>
      </c>
      <c r="N2208" s="46">
        <v>0</v>
      </c>
      <c r="O2208" s="46" t="s">
        <v>74</v>
      </c>
      <c r="P2208" s="46">
        <v>0</v>
      </c>
      <c r="Q2208" s="46" t="s">
        <v>74</v>
      </c>
      <c r="R2208" s="46">
        <v>0</v>
      </c>
      <c r="S2208" s="46" t="s">
        <v>74</v>
      </c>
      <c r="T2208" s="46">
        <v>0</v>
      </c>
      <c r="U2208" s="46" t="s">
        <v>74</v>
      </c>
      <c r="V2208" s="46">
        <v>0</v>
      </c>
      <c r="W2208" s="46" t="s">
        <v>74</v>
      </c>
      <c r="X2208" s="46">
        <v>0</v>
      </c>
      <c r="Y2208" s="46" t="s">
        <v>74</v>
      </c>
      <c r="Z2208" s="46">
        <v>0</v>
      </c>
      <c r="AA2208" s="46" t="s">
        <v>74</v>
      </c>
      <c r="AB2208" s="46">
        <v>0</v>
      </c>
      <c r="AC2208" s="46" t="s">
        <v>74</v>
      </c>
      <c r="AD2208" s="46">
        <v>0</v>
      </c>
      <c r="AE2208" s="46" t="s">
        <v>74</v>
      </c>
      <c r="AF2208" s="46">
        <v>0</v>
      </c>
      <c r="AG2208" s="46" t="s">
        <v>74</v>
      </c>
      <c r="AH2208" s="46">
        <v>0</v>
      </c>
      <c r="AI2208" s="46" t="s">
        <v>74</v>
      </c>
      <c r="AJ2208" s="46">
        <v>0</v>
      </c>
      <c r="AK2208" s="46" t="s">
        <v>74</v>
      </c>
      <c r="AL2208" s="46">
        <v>0</v>
      </c>
      <c r="AM2208" s="46" t="s">
        <v>74</v>
      </c>
      <c r="AN2208" s="50"/>
      <c r="AO2208" s="46"/>
      <c r="AP2208" s="46"/>
      <c r="AQ2208" s="46"/>
      <c r="AR2208" s="46"/>
      <c r="AS2208" s="46"/>
      <c r="AT2208" s="46"/>
      <c r="AU2208" s="46"/>
      <c r="AV2208" s="46"/>
      <c r="AW2208" s="46"/>
      <c r="AX2208" s="46"/>
      <c r="AY2208" s="46"/>
      <c r="AZ2208" s="46"/>
      <c r="BA2208" s="46"/>
      <c r="BB2208" s="46"/>
      <c r="BC2208" s="46"/>
      <c r="BD2208" s="46"/>
      <c r="BE2208" s="46"/>
      <c r="BF2208" s="46"/>
      <c r="BG2208" s="46"/>
      <c r="BH2208" s="46"/>
      <c r="BI2208" s="46"/>
      <c r="BJ2208" s="46"/>
      <c r="BK2208" s="46"/>
      <c r="BL2208" s="46"/>
      <c r="BM2208" s="46"/>
      <c r="BN2208" s="46"/>
      <c r="BO2208" s="46"/>
      <c r="BP2208" s="46"/>
      <c r="BQ2208" s="46"/>
      <c r="BR2208" s="46"/>
      <c r="BS2208" s="46"/>
      <c r="BT2208" s="46"/>
      <c r="BU2208" s="46"/>
      <c r="BV2208" s="46"/>
      <c r="BW2208" s="46"/>
      <c r="BX2208" s="46"/>
      <c r="BY2208" s="46"/>
      <c r="BZ2208" s="46"/>
      <c r="CA2208" s="46"/>
      <c r="CB2208" s="46"/>
      <c r="CC2208" s="46"/>
    </row>
    <row r="2209" spans="7:81" x14ac:dyDescent="0.25">
      <c r="G2209" t="s">
        <v>135</v>
      </c>
      <c r="H2209" s="40">
        <v>42385</v>
      </c>
      <c r="I2209" s="46">
        <v>0</v>
      </c>
      <c r="J2209" s="46">
        <v>0</v>
      </c>
      <c r="K2209" s="46" t="s">
        <v>74</v>
      </c>
      <c r="L2209" s="46">
        <v>0</v>
      </c>
      <c r="M2209" s="46" t="s">
        <v>74</v>
      </c>
      <c r="N2209" s="46">
        <v>0</v>
      </c>
      <c r="O2209" s="46" t="s">
        <v>74</v>
      </c>
      <c r="P2209" s="46">
        <v>0</v>
      </c>
      <c r="Q2209" s="46" t="s">
        <v>74</v>
      </c>
      <c r="R2209" s="46">
        <v>0</v>
      </c>
      <c r="S2209" s="46" t="s">
        <v>74</v>
      </c>
      <c r="T2209" s="46">
        <v>0</v>
      </c>
      <c r="U2209" s="46" t="s">
        <v>74</v>
      </c>
      <c r="V2209" s="46">
        <v>0</v>
      </c>
      <c r="W2209" s="46" t="s">
        <v>74</v>
      </c>
      <c r="X2209" s="46">
        <v>0</v>
      </c>
      <c r="Y2209" s="46" t="s">
        <v>74</v>
      </c>
      <c r="Z2209" s="46">
        <v>0</v>
      </c>
      <c r="AA2209" s="46" t="s">
        <v>74</v>
      </c>
      <c r="AB2209" s="46">
        <v>0</v>
      </c>
      <c r="AC2209" s="46" t="s">
        <v>74</v>
      </c>
      <c r="AD2209" s="46">
        <v>0</v>
      </c>
      <c r="AE2209" s="46" t="s">
        <v>74</v>
      </c>
      <c r="AF2209" s="46">
        <v>0</v>
      </c>
      <c r="AG2209" s="46" t="s">
        <v>74</v>
      </c>
      <c r="AH2209" s="46">
        <v>0</v>
      </c>
      <c r="AI2209" s="46" t="s">
        <v>74</v>
      </c>
      <c r="AJ2209" s="46">
        <v>0</v>
      </c>
      <c r="AK2209" s="46" t="s">
        <v>74</v>
      </c>
      <c r="AL2209" s="46">
        <v>0</v>
      </c>
      <c r="AM2209" s="46" t="s">
        <v>74</v>
      </c>
      <c r="AN2209" s="50"/>
      <c r="AO2209" s="46"/>
      <c r="AP2209" s="46"/>
      <c r="AQ2209" s="46"/>
      <c r="AR2209" s="46"/>
      <c r="AS2209" s="46"/>
      <c r="AT2209" s="46"/>
      <c r="AU2209" s="46"/>
      <c r="AV2209" s="46"/>
      <c r="AW2209" s="46"/>
      <c r="AX2209" s="46"/>
      <c r="AY2209" s="46"/>
      <c r="AZ2209" s="46"/>
      <c r="BA2209" s="46"/>
      <c r="BB2209" s="46"/>
      <c r="BC2209" s="46"/>
      <c r="BD2209" s="46"/>
      <c r="BE2209" s="46"/>
      <c r="BF2209" s="46"/>
      <c r="BG2209" s="46"/>
      <c r="BH2209" s="46"/>
      <c r="BI2209" s="46"/>
      <c r="BJ2209" s="46"/>
      <c r="BK2209" s="46"/>
      <c r="BL2209" s="46"/>
      <c r="BM2209" s="46"/>
      <c r="BN2209" s="46"/>
      <c r="BO2209" s="46"/>
      <c r="BP2209" s="46"/>
      <c r="BQ2209" s="46"/>
      <c r="BR2209" s="46"/>
      <c r="BS2209" s="46"/>
      <c r="BT2209" s="46"/>
      <c r="BU2209" s="46"/>
      <c r="BV2209" s="46"/>
      <c r="BW2209" s="46"/>
      <c r="BX2209" s="46"/>
      <c r="BY2209" s="46"/>
      <c r="BZ2209" s="46"/>
      <c r="CA2209" s="46"/>
      <c r="CB2209" s="46"/>
      <c r="CC2209" s="46"/>
    </row>
    <row r="2210" spans="7:81" x14ac:dyDescent="0.25">
      <c r="G2210" t="s">
        <v>135</v>
      </c>
      <c r="H2210" s="40">
        <v>42386</v>
      </c>
      <c r="I2210" s="46">
        <v>0</v>
      </c>
      <c r="J2210" s="46">
        <v>0</v>
      </c>
      <c r="K2210" s="46" t="s">
        <v>74</v>
      </c>
      <c r="L2210" s="46">
        <v>0</v>
      </c>
      <c r="M2210" s="46" t="s">
        <v>74</v>
      </c>
      <c r="N2210" s="46">
        <v>0</v>
      </c>
      <c r="O2210" s="46" t="s">
        <v>74</v>
      </c>
      <c r="P2210" s="46">
        <v>0</v>
      </c>
      <c r="Q2210" s="46" t="s">
        <v>74</v>
      </c>
      <c r="R2210" s="46">
        <v>0</v>
      </c>
      <c r="S2210" s="46" t="s">
        <v>74</v>
      </c>
      <c r="T2210" s="46">
        <v>0</v>
      </c>
      <c r="U2210" s="46" t="s">
        <v>74</v>
      </c>
      <c r="V2210" s="46">
        <v>0</v>
      </c>
      <c r="W2210" s="46" t="s">
        <v>74</v>
      </c>
      <c r="X2210" s="46">
        <v>0</v>
      </c>
      <c r="Y2210" s="46" t="s">
        <v>74</v>
      </c>
      <c r="Z2210" s="46">
        <v>0</v>
      </c>
      <c r="AA2210" s="46" t="s">
        <v>74</v>
      </c>
      <c r="AB2210" s="46">
        <v>0</v>
      </c>
      <c r="AC2210" s="46" t="s">
        <v>74</v>
      </c>
      <c r="AD2210" s="46">
        <v>0</v>
      </c>
      <c r="AE2210" s="46" t="s">
        <v>74</v>
      </c>
      <c r="AF2210" s="46">
        <v>0</v>
      </c>
      <c r="AG2210" s="46" t="s">
        <v>74</v>
      </c>
      <c r="AH2210" s="46">
        <v>0</v>
      </c>
      <c r="AI2210" s="46" t="s">
        <v>74</v>
      </c>
      <c r="AJ2210" s="46">
        <v>0</v>
      </c>
      <c r="AK2210" s="46" t="s">
        <v>74</v>
      </c>
      <c r="AL2210" s="46">
        <v>0</v>
      </c>
      <c r="AM2210" s="46" t="s">
        <v>74</v>
      </c>
      <c r="AN2210" s="50"/>
      <c r="AO2210" s="46"/>
      <c r="AP2210" s="46"/>
      <c r="AQ2210" s="46"/>
      <c r="AR2210" s="46"/>
      <c r="AS2210" s="46"/>
      <c r="AT2210" s="46"/>
      <c r="AU2210" s="46"/>
      <c r="AV2210" s="46"/>
      <c r="AW2210" s="46"/>
      <c r="AX2210" s="46"/>
      <c r="AY2210" s="46"/>
      <c r="AZ2210" s="46"/>
      <c r="BA2210" s="46"/>
      <c r="BB2210" s="46"/>
      <c r="BC2210" s="46"/>
      <c r="BD2210" s="46"/>
      <c r="BE2210" s="46"/>
      <c r="BF2210" s="46"/>
      <c r="BG2210" s="46"/>
      <c r="BH2210" s="46"/>
      <c r="BI2210" s="46"/>
      <c r="BJ2210" s="46"/>
      <c r="BK2210" s="46"/>
      <c r="BL2210" s="46"/>
      <c r="BM2210" s="46"/>
      <c r="BN2210" s="46"/>
      <c r="BO2210" s="46"/>
      <c r="BP2210" s="46"/>
      <c r="BQ2210" s="46"/>
      <c r="BR2210" s="46"/>
      <c r="BS2210" s="46"/>
      <c r="BT2210" s="46"/>
      <c r="BU2210" s="46"/>
      <c r="BV2210" s="46"/>
      <c r="BW2210" s="46"/>
      <c r="BX2210" s="46"/>
      <c r="BY2210" s="46"/>
      <c r="BZ2210" s="46"/>
      <c r="CA2210" s="46"/>
      <c r="CB2210" s="46"/>
      <c r="CC2210" s="46"/>
    </row>
    <row r="2211" spans="7:81" x14ac:dyDescent="0.25">
      <c r="G2211" t="s">
        <v>135</v>
      </c>
      <c r="H2211" s="40">
        <v>42387</v>
      </c>
      <c r="I2211" s="46">
        <v>1</v>
      </c>
      <c r="J2211" s="46">
        <v>0</v>
      </c>
      <c r="K2211" s="46" t="s">
        <v>74</v>
      </c>
      <c r="L2211" s="46">
        <v>0</v>
      </c>
      <c r="M2211" s="46" t="s">
        <v>74</v>
      </c>
      <c r="N2211" s="46">
        <v>0</v>
      </c>
      <c r="O2211" s="46" t="s">
        <v>74</v>
      </c>
      <c r="P2211" s="46">
        <v>0</v>
      </c>
      <c r="Q2211" s="46" t="s">
        <v>74</v>
      </c>
      <c r="R2211" s="46">
        <v>0</v>
      </c>
      <c r="S2211" s="46" t="s">
        <v>74</v>
      </c>
      <c r="T2211" s="46">
        <v>0</v>
      </c>
      <c r="U2211" s="46" t="s">
        <v>74</v>
      </c>
      <c r="V2211" s="46">
        <v>0</v>
      </c>
      <c r="W2211" s="46" t="s">
        <v>74</v>
      </c>
      <c r="X2211" s="46">
        <v>0</v>
      </c>
      <c r="Y2211" s="46" t="s">
        <v>74</v>
      </c>
      <c r="Z2211" s="46">
        <v>0</v>
      </c>
      <c r="AA2211" s="46" t="s">
        <v>74</v>
      </c>
      <c r="AB2211" s="46">
        <v>0</v>
      </c>
      <c r="AC2211" s="46" t="s">
        <v>74</v>
      </c>
      <c r="AD2211" s="46">
        <v>0</v>
      </c>
      <c r="AE2211" s="46" t="s">
        <v>74</v>
      </c>
      <c r="AF2211" s="46">
        <v>0</v>
      </c>
      <c r="AG2211" s="46" t="s">
        <v>74</v>
      </c>
      <c r="AH2211" s="46">
        <v>0</v>
      </c>
      <c r="AI2211" s="46" t="s">
        <v>74</v>
      </c>
      <c r="AJ2211" s="46">
        <v>0</v>
      </c>
      <c r="AK2211" s="46" t="s">
        <v>74</v>
      </c>
      <c r="AL2211" s="46">
        <v>0</v>
      </c>
      <c r="AM2211" s="46" t="s">
        <v>74</v>
      </c>
      <c r="AN2211" s="50"/>
      <c r="AO2211" s="46"/>
      <c r="AP2211" s="46"/>
      <c r="AQ2211" s="46"/>
      <c r="AR2211" s="46"/>
      <c r="AS2211" s="46"/>
      <c r="AT2211" s="46"/>
      <c r="AU2211" s="46"/>
      <c r="AV2211" s="46"/>
      <c r="AW2211" s="46"/>
      <c r="AX2211" s="46"/>
      <c r="AY2211" s="46"/>
      <c r="AZ2211" s="46"/>
      <c r="BA2211" s="46"/>
      <c r="BB2211" s="46"/>
      <c r="BC2211" s="46"/>
      <c r="BD2211" s="46"/>
      <c r="BE2211" s="46"/>
      <c r="BF2211" s="46"/>
      <c r="BG2211" s="46"/>
      <c r="BH2211" s="46"/>
      <c r="BI2211" s="46"/>
      <c r="BJ2211" s="46"/>
      <c r="BK2211" s="46"/>
      <c r="BL2211" s="46"/>
      <c r="BM2211" s="46"/>
      <c r="BN2211" s="46"/>
      <c r="BO2211" s="46"/>
      <c r="BP2211" s="46"/>
      <c r="BQ2211" s="46"/>
      <c r="BR2211" s="46"/>
      <c r="BS2211" s="46"/>
      <c r="BT2211" s="46"/>
      <c r="BU2211" s="46"/>
      <c r="BV2211" s="46"/>
      <c r="BW2211" s="46"/>
      <c r="BX2211" s="46"/>
      <c r="BY2211" s="46"/>
      <c r="BZ2211" s="46"/>
      <c r="CA2211" s="46"/>
      <c r="CB2211" s="46"/>
      <c r="CC2211" s="46"/>
    </row>
    <row r="2212" spans="7:81" x14ac:dyDescent="0.25">
      <c r="G2212" t="s">
        <v>135</v>
      </c>
      <c r="H2212" s="40">
        <v>42388</v>
      </c>
      <c r="I2212" s="46">
        <v>6</v>
      </c>
      <c r="J2212" s="46">
        <v>0</v>
      </c>
      <c r="K2212" s="46" t="s">
        <v>74</v>
      </c>
      <c r="L2212" s="46">
        <v>0</v>
      </c>
      <c r="M2212" s="46" t="s">
        <v>74</v>
      </c>
      <c r="N2212" s="46">
        <v>0</v>
      </c>
      <c r="O2212" s="46" t="s">
        <v>74</v>
      </c>
      <c r="P2212" s="46">
        <v>0</v>
      </c>
      <c r="Q2212" s="46" t="s">
        <v>74</v>
      </c>
      <c r="R2212" s="46">
        <v>93.549770800006357</v>
      </c>
      <c r="S2212" s="46" t="s">
        <v>74</v>
      </c>
      <c r="T2212" s="46">
        <v>0</v>
      </c>
      <c r="U2212" s="46" t="s">
        <v>74</v>
      </c>
      <c r="V2212" s="46">
        <v>0</v>
      </c>
      <c r="W2212" s="46" t="s">
        <v>74</v>
      </c>
      <c r="X2212" s="46">
        <v>0</v>
      </c>
      <c r="Y2212" s="46" t="s">
        <v>74</v>
      </c>
      <c r="Z2212" s="46">
        <v>0</v>
      </c>
      <c r="AA2212" s="46" t="s">
        <v>74</v>
      </c>
      <c r="AB2212" s="46">
        <v>0</v>
      </c>
      <c r="AC2212" s="46" t="s">
        <v>74</v>
      </c>
      <c r="AD2212" s="46">
        <v>0</v>
      </c>
      <c r="AE2212" s="46" t="s">
        <v>74</v>
      </c>
      <c r="AF2212" s="46">
        <v>0</v>
      </c>
      <c r="AG2212" s="46" t="s">
        <v>74</v>
      </c>
      <c r="AH2212" s="46">
        <v>0</v>
      </c>
      <c r="AI2212" s="46" t="s">
        <v>74</v>
      </c>
      <c r="AJ2212" s="46">
        <v>0</v>
      </c>
      <c r="AK2212" s="46" t="s">
        <v>74</v>
      </c>
      <c r="AL2212" s="46">
        <v>0</v>
      </c>
      <c r="AM2212" s="46" t="s">
        <v>74</v>
      </c>
      <c r="AN2212" s="50"/>
      <c r="AO2212" s="46"/>
      <c r="AP2212" s="46"/>
      <c r="AQ2212" s="46"/>
      <c r="AR2212" s="46"/>
      <c r="AS2212" s="46"/>
      <c r="AT2212" s="46"/>
      <c r="AU2212" s="46"/>
      <c r="AV2212" s="46"/>
      <c r="AW2212" s="46"/>
      <c r="AX2212" s="46"/>
      <c r="AY2212" s="46"/>
      <c r="AZ2212" s="46"/>
      <c r="BA2212" s="46"/>
      <c r="BB2212" s="46"/>
      <c r="BC2212" s="46"/>
      <c r="BD2212" s="46"/>
      <c r="BE2212" s="46"/>
      <c r="BF2212" s="46"/>
      <c r="BG2212" s="46"/>
      <c r="BH2212" s="46"/>
      <c r="BI2212" s="46"/>
      <c r="BJ2212" s="46"/>
      <c r="BK2212" s="46"/>
      <c r="BL2212" s="46"/>
      <c r="BM2212" s="46"/>
      <c r="BN2212" s="46"/>
      <c r="BO2212" s="46"/>
      <c r="BP2212" s="46"/>
      <c r="BQ2212" s="46"/>
      <c r="BR2212" s="46"/>
      <c r="BS2212" s="46"/>
      <c r="BT2212" s="46"/>
      <c r="BU2212" s="46"/>
      <c r="BV2212" s="46"/>
      <c r="BW2212" s="46"/>
      <c r="BX2212" s="46"/>
      <c r="BY2212" s="46"/>
      <c r="BZ2212" s="46"/>
      <c r="CA2212" s="46"/>
      <c r="CB2212" s="46"/>
      <c r="CC2212" s="46"/>
    </row>
    <row r="2213" spans="7:81" x14ac:dyDescent="0.25">
      <c r="G2213" t="s">
        <v>135</v>
      </c>
      <c r="H2213" s="40">
        <v>42389</v>
      </c>
      <c r="I2213" s="46">
        <v>0</v>
      </c>
      <c r="J2213" s="46">
        <v>0</v>
      </c>
      <c r="K2213" s="46" t="s">
        <v>74</v>
      </c>
      <c r="L2213" s="46">
        <v>0</v>
      </c>
      <c r="M2213" s="46" t="s">
        <v>74</v>
      </c>
      <c r="N2213" s="46">
        <v>0</v>
      </c>
      <c r="O2213" s="46" t="s">
        <v>74</v>
      </c>
      <c r="P2213" s="46">
        <v>0</v>
      </c>
      <c r="Q2213" s="46" t="s">
        <v>74</v>
      </c>
      <c r="R2213" s="46">
        <v>0</v>
      </c>
      <c r="S2213" s="46" t="s">
        <v>74</v>
      </c>
      <c r="T2213" s="46">
        <v>0</v>
      </c>
      <c r="U2213" s="46" t="s">
        <v>74</v>
      </c>
      <c r="V2213" s="46">
        <v>0</v>
      </c>
      <c r="W2213" s="46" t="s">
        <v>74</v>
      </c>
      <c r="X2213" s="46">
        <v>0</v>
      </c>
      <c r="Y2213" s="46" t="s">
        <v>74</v>
      </c>
      <c r="Z2213" s="46">
        <v>0</v>
      </c>
      <c r="AA2213" s="46">
        <v>0.93333333333333324</v>
      </c>
      <c r="AB2213" s="46">
        <v>0</v>
      </c>
      <c r="AC2213" s="46">
        <v>1.6666666666666667</v>
      </c>
      <c r="AD2213" s="46">
        <v>0</v>
      </c>
      <c r="AE2213" s="46">
        <v>0</v>
      </c>
      <c r="AF2213" s="46">
        <v>0</v>
      </c>
      <c r="AG2213" s="46">
        <v>0</v>
      </c>
      <c r="AH2213" s="46">
        <v>0</v>
      </c>
      <c r="AI2213" s="46">
        <v>0.43333333333333335</v>
      </c>
      <c r="AJ2213" s="46">
        <v>0</v>
      </c>
      <c r="AK2213" s="46">
        <v>0</v>
      </c>
      <c r="AL2213" s="46">
        <v>0</v>
      </c>
      <c r="AM2213" s="46">
        <v>0</v>
      </c>
      <c r="AN2213" s="50"/>
      <c r="AO2213" s="46"/>
      <c r="AP2213" s="46"/>
      <c r="AQ2213" s="46"/>
      <c r="AR2213" s="46"/>
      <c r="AS2213" s="46"/>
      <c r="AT2213" s="46"/>
      <c r="AU2213" s="46"/>
      <c r="AV2213" s="46"/>
      <c r="AW2213" s="46"/>
      <c r="AX2213" s="46"/>
      <c r="AY2213" s="46"/>
      <c r="AZ2213" s="46"/>
      <c r="BA2213" s="46"/>
      <c r="BB2213" s="46"/>
      <c r="BC2213" s="46"/>
      <c r="BD2213" s="46"/>
      <c r="BE2213" s="46"/>
      <c r="BF2213" s="46"/>
      <c r="BG2213" s="46"/>
      <c r="BH2213" s="46"/>
      <c r="BI2213" s="46">
        <v>0</v>
      </c>
      <c r="BJ2213" s="46">
        <v>2.2999999999999998</v>
      </c>
      <c r="BK2213" s="46">
        <v>0.5</v>
      </c>
      <c r="BL2213" s="46">
        <v>0</v>
      </c>
      <c r="BM2213" s="46">
        <v>2.5</v>
      </c>
      <c r="BN2213" s="46">
        <v>2.5</v>
      </c>
      <c r="BO2213" s="46">
        <v>0</v>
      </c>
      <c r="BP2213" s="46">
        <v>0</v>
      </c>
      <c r="BQ2213" s="46">
        <v>0</v>
      </c>
      <c r="BR2213" s="46">
        <v>0</v>
      </c>
      <c r="BS2213" s="46">
        <v>0</v>
      </c>
      <c r="BT2213" s="46">
        <v>0</v>
      </c>
      <c r="BU2213" s="46">
        <v>0.4</v>
      </c>
      <c r="BV2213" s="46">
        <v>0</v>
      </c>
      <c r="BW2213" s="46">
        <v>0.9</v>
      </c>
      <c r="BX2213" s="46">
        <v>0</v>
      </c>
      <c r="BY2213" s="46">
        <v>0</v>
      </c>
      <c r="BZ2213" s="46">
        <v>0</v>
      </c>
      <c r="CA2213" s="46">
        <v>0</v>
      </c>
      <c r="CB2213" s="46">
        <v>0</v>
      </c>
      <c r="CC2213" s="46">
        <v>0</v>
      </c>
    </row>
    <row r="2214" spans="7:81" x14ac:dyDescent="0.25">
      <c r="G2214" t="s">
        <v>135</v>
      </c>
      <c r="H2214" s="40">
        <v>42390</v>
      </c>
      <c r="I2214" s="46">
        <v>0</v>
      </c>
      <c r="J2214" s="46">
        <v>0</v>
      </c>
      <c r="K2214" s="46" t="s">
        <v>74</v>
      </c>
      <c r="L2214" s="46">
        <v>0</v>
      </c>
      <c r="M2214" s="46" t="s">
        <v>74</v>
      </c>
      <c r="N2214" s="46">
        <v>72.286717145964843</v>
      </c>
      <c r="O2214" s="46" t="s">
        <v>74</v>
      </c>
      <c r="P2214" s="46">
        <v>0</v>
      </c>
      <c r="Q2214" s="46" t="s">
        <v>74</v>
      </c>
      <c r="R2214" s="46">
        <v>0</v>
      </c>
      <c r="S2214" s="46" t="s">
        <v>74</v>
      </c>
      <c r="T2214" s="46">
        <v>0</v>
      </c>
      <c r="U2214" s="46" t="s">
        <v>74</v>
      </c>
      <c r="V2214" s="46">
        <v>0</v>
      </c>
      <c r="W2214" s="46" t="s">
        <v>74</v>
      </c>
      <c r="X2214" s="46">
        <v>0</v>
      </c>
      <c r="Y2214" s="46" t="s">
        <v>74</v>
      </c>
      <c r="Z2214" s="46">
        <v>0</v>
      </c>
      <c r="AA2214" s="46" t="s">
        <v>74</v>
      </c>
      <c r="AB2214" s="46">
        <v>0</v>
      </c>
      <c r="AC2214" s="46" t="s">
        <v>74</v>
      </c>
      <c r="AD2214" s="46">
        <v>0</v>
      </c>
      <c r="AE2214" s="46" t="s">
        <v>74</v>
      </c>
      <c r="AF2214" s="46">
        <v>0</v>
      </c>
      <c r="AG2214" s="46" t="s">
        <v>74</v>
      </c>
      <c r="AH2214" s="46">
        <v>0</v>
      </c>
      <c r="AI2214" s="46" t="s">
        <v>74</v>
      </c>
      <c r="AJ2214" s="46">
        <v>0</v>
      </c>
      <c r="AK2214" s="46" t="s">
        <v>74</v>
      </c>
      <c r="AL2214" s="46">
        <v>0</v>
      </c>
      <c r="AM2214" s="46" t="s">
        <v>74</v>
      </c>
      <c r="AN2214" s="50"/>
      <c r="AO2214" s="46"/>
      <c r="AP2214" s="46"/>
      <c r="AQ2214" s="46"/>
      <c r="AR2214" s="46"/>
      <c r="AS2214" s="46"/>
      <c r="AT2214" s="46"/>
      <c r="AU2214" s="46"/>
      <c r="AV2214" s="46"/>
      <c r="AW2214" s="46"/>
      <c r="AX2214" s="46"/>
      <c r="AY2214" s="46"/>
      <c r="AZ2214" s="46"/>
      <c r="BA2214" s="46"/>
      <c r="BB2214" s="46"/>
      <c r="BC2214" s="46"/>
      <c r="BD2214" s="46"/>
      <c r="BE2214" s="46"/>
      <c r="BF2214" s="46"/>
      <c r="BG2214" s="46"/>
      <c r="BH2214" s="46"/>
      <c r="BI2214" s="46"/>
      <c r="BJ2214" s="46"/>
      <c r="BK2214" s="46"/>
      <c r="BL2214" s="46"/>
      <c r="BM2214" s="46"/>
      <c r="BN2214" s="46"/>
      <c r="BO2214" s="46"/>
      <c r="BP2214" s="46"/>
      <c r="BQ2214" s="46"/>
      <c r="BR2214" s="46"/>
      <c r="BS2214" s="46"/>
      <c r="BT2214" s="46"/>
      <c r="BU2214" s="46"/>
      <c r="BV2214" s="46"/>
      <c r="BW2214" s="46"/>
      <c r="BX2214" s="46"/>
      <c r="BY2214" s="46"/>
      <c r="BZ2214" s="46"/>
      <c r="CA2214" s="46"/>
      <c r="CB2214" s="46"/>
      <c r="CC2214" s="46"/>
    </row>
    <row r="2215" spans="7:81" x14ac:dyDescent="0.25">
      <c r="G2215" t="s">
        <v>135</v>
      </c>
      <c r="H2215" s="40">
        <v>42391</v>
      </c>
      <c r="I2215" s="46">
        <v>0</v>
      </c>
      <c r="J2215" s="46">
        <v>0</v>
      </c>
      <c r="K2215" s="46" t="s">
        <v>74</v>
      </c>
      <c r="L2215" s="46">
        <v>0</v>
      </c>
      <c r="M2215" s="46" t="s">
        <v>74</v>
      </c>
      <c r="N2215" s="46">
        <v>0</v>
      </c>
      <c r="O2215" s="46" t="s">
        <v>74</v>
      </c>
      <c r="P2215" s="46">
        <v>0</v>
      </c>
      <c r="Q2215" s="46" t="s">
        <v>74</v>
      </c>
      <c r="R2215" s="46">
        <v>0</v>
      </c>
      <c r="S2215" s="46" t="s">
        <v>74</v>
      </c>
      <c r="T2215" s="46">
        <v>0</v>
      </c>
      <c r="U2215" s="46" t="s">
        <v>74</v>
      </c>
      <c r="V2215" s="46">
        <v>0</v>
      </c>
      <c r="W2215" s="46" t="s">
        <v>74</v>
      </c>
      <c r="X2215" s="46">
        <v>0</v>
      </c>
      <c r="Y2215" s="46" t="s">
        <v>74</v>
      </c>
      <c r="Z2215" s="46">
        <v>0</v>
      </c>
      <c r="AA2215" s="46" t="s">
        <v>74</v>
      </c>
      <c r="AB2215" s="46">
        <v>0</v>
      </c>
      <c r="AC2215" s="46" t="s">
        <v>74</v>
      </c>
      <c r="AD2215" s="46">
        <v>0</v>
      </c>
      <c r="AE2215" s="46" t="s">
        <v>74</v>
      </c>
      <c r="AF2215" s="46">
        <v>0</v>
      </c>
      <c r="AG2215" s="46" t="s">
        <v>74</v>
      </c>
      <c r="AH2215" s="46">
        <v>0</v>
      </c>
      <c r="AI2215" s="46" t="s">
        <v>74</v>
      </c>
      <c r="AJ2215" s="46">
        <v>40.022253860041062</v>
      </c>
      <c r="AK2215" s="46" t="s">
        <v>74</v>
      </c>
      <c r="AL2215" s="46">
        <v>0</v>
      </c>
      <c r="AM2215" s="46" t="s">
        <v>74</v>
      </c>
      <c r="AN2215" s="50"/>
      <c r="AO2215" s="46"/>
      <c r="AP2215" s="46"/>
      <c r="AQ2215" s="46"/>
      <c r="AR2215" s="46"/>
      <c r="AS2215" s="46"/>
      <c r="AT2215" s="46"/>
      <c r="AU2215" s="46"/>
      <c r="AV2215" s="46"/>
      <c r="AW2215" s="46"/>
      <c r="AX2215" s="46"/>
      <c r="AY2215" s="46"/>
      <c r="AZ2215" s="46"/>
      <c r="BA2215" s="46"/>
      <c r="BB2215" s="46"/>
      <c r="BC2215" s="46"/>
      <c r="BD2215" s="46"/>
      <c r="BE2215" s="46"/>
      <c r="BF2215" s="46"/>
      <c r="BG2215" s="46"/>
      <c r="BH2215" s="46"/>
      <c r="BI2215" s="46"/>
      <c r="BJ2215" s="46"/>
      <c r="BK2215" s="46"/>
      <c r="BL2215" s="46"/>
      <c r="BM2215" s="46"/>
      <c r="BN2215" s="46"/>
      <c r="BO2215" s="46"/>
      <c r="BP2215" s="46"/>
      <c r="BQ2215" s="46"/>
      <c r="BR2215" s="46"/>
      <c r="BS2215" s="46"/>
      <c r="BT2215" s="46"/>
      <c r="BU2215" s="46"/>
      <c r="BV2215" s="46"/>
      <c r="BW2215" s="46"/>
      <c r="BX2215" s="46"/>
      <c r="BY2215" s="46"/>
      <c r="BZ2215" s="46"/>
      <c r="CA2215" s="46"/>
      <c r="CB2215" s="46"/>
      <c r="CC2215" s="46"/>
    </row>
    <row r="2216" spans="7:81" x14ac:dyDescent="0.25">
      <c r="G2216" t="s">
        <v>135</v>
      </c>
      <c r="H2216" s="40">
        <v>42392</v>
      </c>
      <c r="I2216" s="46">
        <v>0</v>
      </c>
      <c r="J2216" s="46">
        <v>0</v>
      </c>
      <c r="K2216" s="46" t="s">
        <v>74</v>
      </c>
      <c r="L2216" s="46">
        <v>0</v>
      </c>
      <c r="M2216" s="46" t="s">
        <v>74</v>
      </c>
      <c r="N2216" s="46">
        <v>0</v>
      </c>
      <c r="O2216" s="46" t="s">
        <v>74</v>
      </c>
      <c r="P2216" s="46">
        <v>0</v>
      </c>
      <c r="Q2216" s="46" t="s">
        <v>74</v>
      </c>
      <c r="R2216" s="46">
        <v>0</v>
      </c>
      <c r="S2216" s="46" t="s">
        <v>74</v>
      </c>
      <c r="T2216" s="46">
        <v>0</v>
      </c>
      <c r="U2216" s="46" t="s">
        <v>74</v>
      </c>
      <c r="V2216" s="46">
        <v>0</v>
      </c>
      <c r="W2216" s="46" t="s">
        <v>74</v>
      </c>
      <c r="X2216" s="46">
        <v>0</v>
      </c>
      <c r="Y2216" s="46" t="s">
        <v>74</v>
      </c>
      <c r="Z2216" s="46">
        <v>0</v>
      </c>
      <c r="AA2216" s="46" t="s">
        <v>74</v>
      </c>
      <c r="AB2216" s="46">
        <v>0</v>
      </c>
      <c r="AC2216" s="46" t="s">
        <v>74</v>
      </c>
      <c r="AD2216" s="46">
        <v>0</v>
      </c>
      <c r="AE2216" s="46" t="s">
        <v>74</v>
      </c>
      <c r="AF2216" s="46">
        <v>0</v>
      </c>
      <c r="AG2216" s="46" t="s">
        <v>74</v>
      </c>
      <c r="AH2216" s="46">
        <v>0</v>
      </c>
      <c r="AI2216" s="46" t="s">
        <v>74</v>
      </c>
      <c r="AJ2216" s="46">
        <v>0</v>
      </c>
      <c r="AK2216" s="46" t="s">
        <v>74</v>
      </c>
      <c r="AL2216" s="46">
        <v>0</v>
      </c>
      <c r="AM2216" s="46" t="s">
        <v>74</v>
      </c>
      <c r="AN2216" s="50"/>
      <c r="AO2216" s="46"/>
      <c r="AP2216" s="46"/>
      <c r="AQ2216" s="46"/>
      <c r="AR2216" s="46"/>
      <c r="AS2216" s="46"/>
      <c r="AT2216" s="46"/>
      <c r="AU2216" s="46"/>
      <c r="AV2216" s="46"/>
      <c r="AW2216" s="46"/>
      <c r="AX2216" s="46"/>
      <c r="AY2216" s="46"/>
      <c r="AZ2216" s="46"/>
      <c r="BA2216" s="46"/>
      <c r="BB2216" s="46"/>
      <c r="BC2216" s="46"/>
      <c r="BD2216" s="46"/>
      <c r="BE2216" s="46"/>
      <c r="BF2216" s="46"/>
      <c r="BG2216" s="46"/>
      <c r="BH2216" s="46"/>
      <c r="BI2216" s="46"/>
      <c r="BJ2216" s="46"/>
      <c r="BK2216" s="46"/>
      <c r="BL2216" s="46"/>
      <c r="BM2216" s="46"/>
      <c r="BN2216" s="46"/>
      <c r="BO2216" s="46"/>
      <c r="BP2216" s="46"/>
      <c r="BQ2216" s="46"/>
      <c r="BR2216" s="46"/>
      <c r="BS2216" s="46"/>
      <c r="BT2216" s="46"/>
      <c r="BU2216" s="46"/>
      <c r="BV2216" s="46"/>
      <c r="BW2216" s="46"/>
      <c r="BX2216" s="46"/>
      <c r="BY2216" s="46"/>
      <c r="BZ2216" s="46"/>
      <c r="CA2216" s="46"/>
      <c r="CB2216" s="46"/>
      <c r="CC2216" s="46"/>
    </row>
    <row r="2217" spans="7:81" x14ac:dyDescent="0.25">
      <c r="G2217" t="s">
        <v>135</v>
      </c>
      <c r="H2217" s="40">
        <v>42393</v>
      </c>
      <c r="I2217" s="46">
        <v>0</v>
      </c>
      <c r="J2217" s="46">
        <v>0</v>
      </c>
      <c r="K2217" s="46" t="s">
        <v>74</v>
      </c>
      <c r="L2217" s="46">
        <v>0</v>
      </c>
      <c r="M2217" s="46" t="s">
        <v>74</v>
      </c>
      <c r="N2217" s="46">
        <v>0</v>
      </c>
      <c r="O2217" s="46" t="s">
        <v>74</v>
      </c>
      <c r="P2217" s="46">
        <v>0</v>
      </c>
      <c r="Q2217" s="46" t="s">
        <v>74</v>
      </c>
      <c r="R2217" s="46">
        <v>0</v>
      </c>
      <c r="S2217" s="46" t="s">
        <v>74</v>
      </c>
      <c r="T2217" s="46">
        <v>0</v>
      </c>
      <c r="U2217" s="46" t="s">
        <v>74</v>
      </c>
      <c r="V2217" s="46">
        <v>0</v>
      </c>
      <c r="W2217" s="46" t="s">
        <v>74</v>
      </c>
      <c r="X2217" s="46">
        <v>0</v>
      </c>
      <c r="Y2217" s="46" t="s">
        <v>74</v>
      </c>
      <c r="Z2217" s="46">
        <v>0</v>
      </c>
      <c r="AA2217" s="46" t="s">
        <v>74</v>
      </c>
      <c r="AB2217" s="46">
        <v>0</v>
      </c>
      <c r="AC2217" s="46" t="s">
        <v>74</v>
      </c>
      <c r="AD2217" s="46">
        <v>0</v>
      </c>
      <c r="AE2217" s="46" t="s">
        <v>74</v>
      </c>
      <c r="AF2217" s="46">
        <v>0</v>
      </c>
      <c r="AG2217" s="46" t="s">
        <v>74</v>
      </c>
      <c r="AH2217" s="46">
        <v>0</v>
      </c>
      <c r="AI2217" s="46" t="s">
        <v>74</v>
      </c>
      <c r="AJ2217" s="46">
        <v>0</v>
      </c>
      <c r="AK2217" s="46" t="s">
        <v>74</v>
      </c>
      <c r="AL2217" s="46">
        <v>0</v>
      </c>
      <c r="AM2217" s="46" t="s">
        <v>74</v>
      </c>
      <c r="AN2217" s="50"/>
      <c r="AO2217" s="46"/>
      <c r="AP2217" s="46"/>
      <c r="AQ2217" s="46"/>
      <c r="AR2217" s="46"/>
      <c r="AS2217" s="46"/>
      <c r="AT2217" s="46"/>
      <c r="AU2217" s="46"/>
      <c r="AV2217" s="46"/>
      <c r="AW2217" s="46"/>
      <c r="AX2217" s="46"/>
      <c r="AY2217" s="46"/>
      <c r="AZ2217" s="46"/>
      <c r="BA2217" s="46"/>
      <c r="BB2217" s="46"/>
      <c r="BC2217" s="46"/>
      <c r="BD2217" s="46"/>
      <c r="BE2217" s="46"/>
      <c r="BF2217" s="46"/>
      <c r="BG2217" s="46"/>
      <c r="BH2217" s="46"/>
      <c r="BI2217" s="46"/>
      <c r="BJ2217" s="46"/>
      <c r="BK2217" s="46"/>
      <c r="BL2217" s="46"/>
      <c r="BM2217" s="46"/>
      <c r="BN2217" s="46"/>
      <c r="BO2217" s="46"/>
      <c r="BP2217" s="46"/>
      <c r="BQ2217" s="46"/>
      <c r="BR2217" s="46"/>
      <c r="BS2217" s="46"/>
      <c r="BT2217" s="46"/>
      <c r="BU2217" s="46"/>
      <c r="BV2217" s="46"/>
      <c r="BW2217" s="46"/>
      <c r="BX2217" s="46"/>
      <c r="BY2217" s="46"/>
      <c r="BZ2217" s="46"/>
      <c r="CA2217" s="46"/>
      <c r="CB2217" s="46"/>
      <c r="CC2217" s="46"/>
    </row>
    <row r="2218" spans="7:81" x14ac:dyDescent="0.25">
      <c r="G2218" t="s">
        <v>135</v>
      </c>
      <c r="H2218" s="40">
        <v>42394</v>
      </c>
      <c r="I2218" s="46">
        <v>0</v>
      </c>
      <c r="J2218" s="46">
        <v>0</v>
      </c>
      <c r="K2218" s="46" t="s">
        <v>74</v>
      </c>
      <c r="L2218" s="46">
        <v>0</v>
      </c>
      <c r="M2218" s="46" t="s">
        <v>74</v>
      </c>
      <c r="N2218" s="46">
        <v>0</v>
      </c>
      <c r="O2218" s="46" t="s">
        <v>74</v>
      </c>
      <c r="P2218" s="46">
        <v>0</v>
      </c>
      <c r="Q2218" s="46" t="s">
        <v>74</v>
      </c>
      <c r="R2218" s="46">
        <v>0</v>
      </c>
      <c r="S2218" s="46" t="s">
        <v>74</v>
      </c>
      <c r="T2218" s="46">
        <v>0</v>
      </c>
      <c r="U2218" s="46" t="s">
        <v>74</v>
      </c>
      <c r="V2218" s="46">
        <v>0</v>
      </c>
      <c r="W2218" s="46" t="s">
        <v>74</v>
      </c>
      <c r="X2218" s="46">
        <v>0</v>
      </c>
      <c r="Y2218" s="46" t="s">
        <v>74</v>
      </c>
      <c r="Z2218" s="46">
        <v>0</v>
      </c>
      <c r="AA2218" s="46" t="s">
        <v>74</v>
      </c>
      <c r="AB2218" s="46">
        <v>0</v>
      </c>
      <c r="AC2218" s="46" t="s">
        <v>74</v>
      </c>
      <c r="AD2218" s="46">
        <v>0</v>
      </c>
      <c r="AE2218" s="46" t="s">
        <v>74</v>
      </c>
      <c r="AF2218" s="46">
        <v>0</v>
      </c>
      <c r="AG2218" s="46" t="s">
        <v>74</v>
      </c>
      <c r="AH2218" s="46">
        <v>0</v>
      </c>
      <c r="AI2218" s="46" t="s">
        <v>74</v>
      </c>
      <c r="AJ2218" s="46">
        <v>0</v>
      </c>
      <c r="AK2218" s="46" t="s">
        <v>74</v>
      </c>
      <c r="AL2218" s="46">
        <v>0</v>
      </c>
      <c r="AM2218" s="46" t="s">
        <v>74</v>
      </c>
      <c r="AN2218" s="50"/>
      <c r="AO2218" s="46"/>
      <c r="AP2218" s="46"/>
      <c r="AQ2218" s="46"/>
      <c r="AR2218" s="46"/>
      <c r="AS2218" s="46"/>
      <c r="AT2218" s="46"/>
      <c r="AU2218" s="46"/>
      <c r="AV2218" s="46"/>
      <c r="AW2218" s="46"/>
      <c r="AX2218" s="46"/>
      <c r="AY2218" s="46"/>
      <c r="AZ2218" s="46"/>
      <c r="BA2218" s="46"/>
      <c r="BB2218" s="46"/>
      <c r="BC2218" s="46"/>
      <c r="BD2218" s="46"/>
      <c r="BE2218" s="46"/>
      <c r="BF2218" s="46"/>
      <c r="BG2218" s="46"/>
      <c r="BH2218" s="46"/>
      <c r="BI2218" s="46"/>
      <c r="BJ2218" s="46"/>
      <c r="BK2218" s="46"/>
      <c r="BL2218" s="46"/>
      <c r="BM2218" s="46"/>
      <c r="BN2218" s="46"/>
      <c r="BO2218" s="46"/>
      <c r="BP2218" s="46"/>
      <c r="BQ2218" s="46"/>
      <c r="BR2218" s="46"/>
      <c r="BS2218" s="46"/>
      <c r="BT2218" s="46"/>
      <c r="BU2218" s="46"/>
      <c r="BV2218" s="46"/>
      <c r="BW2218" s="46"/>
      <c r="BX2218" s="46"/>
      <c r="BY2218" s="46"/>
      <c r="BZ2218" s="46"/>
      <c r="CA2218" s="46"/>
      <c r="CB2218" s="46"/>
      <c r="CC2218" s="46"/>
    </row>
    <row r="2219" spans="7:81" x14ac:dyDescent="0.25">
      <c r="G2219" t="s">
        <v>135</v>
      </c>
      <c r="H2219" s="40">
        <v>42395</v>
      </c>
      <c r="I2219" s="46">
        <v>0</v>
      </c>
      <c r="J2219" s="46">
        <v>0</v>
      </c>
      <c r="K2219" s="46" t="s">
        <v>74</v>
      </c>
      <c r="L2219" s="46">
        <v>0</v>
      </c>
      <c r="M2219" s="46" t="s">
        <v>74</v>
      </c>
      <c r="N2219" s="46">
        <v>0</v>
      </c>
      <c r="O2219" s="46" t="s">
        <v>74</v>
      </c>
      <c r="P2219" s="46">
        <v>0</v>
      </c>
      <c r="Q2219" s="46" t="s">
        <v>74</v>
      </c>
      <c r="R2219" s="46">
        <v>0</v>
      </c>
      <c r="S2219" s="46" t="s">
        <v>74</v>
      </c>
      <c r="T2219" s="46">
        <v>0</v>
      </c>
      <c r="U2219" s="46" t="s">
        <v>74</v>
      </c>
      <c r="V2219" s="46">
        <v>0</v>
      </c>
      <c r="W2219" s="46" t="s">
        <v>74</v>
      </c>
      <c r="X2219" s="46">
        <v>0</v>
      </c>
      <c r="Y2219" s="46" t="s">
        <v>74</v>
      </c>
      <c r="Z2219" s="46">
        <v>0</v>
      </c>
      <c r="AA2219" s="46" t="s">
        <v>74</v>
      </c>
      <c r="AB2219" s="46">
        <v>0</v>
      </c>
      <c r="AC2219" s="46" t="s">
        <v>74</v>
      </c>
      <c r="AD2219" s="46">
        <v>0</v>
      </c>
      <c r="AE2219" s="46" t="s">
        <v>74</v>
      </c>
      <c r="AF2219" s="46">
        <v>0</v>
      </c>
      <c r="AG2219" s="46" t="s">
        <v>74</v>
      </c>
      <c r="AH2219" s="46">
        <v>0</v>
      </c>
      <c r="AI2219" s="46" t="s">
        <v>74</v>
      </c>
      <c r="AJ2219" s="46">
        <v>0</v>
      </c>
      <c r="AK2219" s="46" t="s">
        <v>74</v>
      </c>
      <c r="AL2219" s="46">
        <v>0</v>
      </c>
      <c r="AM2219" s="46" t="s">
        <v>74</v>
      </c>
      <c r="AN2219" s="50"/>
      <c r="AO2219" s="46"/>
      <c r="AP2219" s="46"/>
      <c r="AQ2219" s="46"/>
      <c r="AR2219" s="46"/>
      <c r="AS2219" s="46"/>
      <c r="AT2219" s="46"/>
      <c r="AU2219" s="46"/>
      <c r="AV2219" s="46"/>
      <c r="AW2219" s="46"/>
      <c r="AX2219" s="46"/>
      <c r="AY2219" s="46"/>
      <c r="AZ2219" s="46"/>
      <c r="BA2219" s="46"/>
      <c r="BB2219" s="46"/>
      <c r="BC2219" s="46"/>
      <c r="BD2219" s="46"/>
      <c r="BE2219" s="46"/>
      <c r="BF2219" s="46"/>
      <c r="BG2219" s="46"/>
      <c r="BH2219" s="46"/>
      <c r="BI2219" s="46"/>
      <c r="BJ2219" s="46"/>
      <c r="BK2219" s="46"/>
      <c r="BL2219" s="46"/>
      <c r="BM2219" s="46"/>
      <c r="BN2219" s="46"/>
      <c r="BO2219" s="46"/>
      <c r="BP2219" s="46"/>
      <c r="BQ2219" s="46"/>
      <c r="BR2219" s="46"/>
      <c r="BS2219" s="46"/>
      <c r="BT2219" s="46"/>
      <c r="BU2219" s="46"/>
      <c r="BV2219" s="46"/>
      <c r="BW2219" s="46"/>
      <c r="BX2219" s="46"/>
      <c r="BY2219" s="46"/>
      <c r="BZ2219" s="46"/>
      <c r="CA2219" s="46"/>
      <c r="CB2219" s="46"/>
      <c r="CC2219" s="46"/>
    </row>
    <row r="2220" spans="7:81" x14ac:dyDescent="0.25">
      <c r="G2220" t="s">
        <v>135</v>
      </c>
      <c r="H2220" s="40">
        <v>42396</v>
      </c>
      <c r="I2220" s="46">
        <v>40.5</v>
      </c>
      <c r="J2220" s="46">
        <v>0</v>
      </c>
      <c r="K2220" s="46">
        <v>0</v>
      </c>
      <c r="L2220" s="46">
        <v>0</v>
      </c>
      <c r="M2220" s="46">
        <v>0</v>
      </c>
      <c r="N2220" s="46">
        <v>0</v>
      </c>
      <c r="O2220" s="46">
        <v>0.4</v>
      </c>
      <c r="P2220" s="46">
        <v>0</v>
      </c>
      <c r="Q2220" s="46">
        <v>0</v>
      </c>
      <c r="R2220" s="46">
        <v>0</v>
      </c>
      <c r="S2220" s="46">
        <v>0.46666666666666662</v>
      </c>
      <c r="T2220" s="46">
        <v>0</v>
      </c>
      <c r="U2220" s="46">
        <v>0</v>
      </c>
      <c r="V2220" s="46">
        <v>0</v>
      </c>
      <c r="W2220" s="46">
        <v>0.16666666666666666</v>
      </c>
      <c r="X2220" s="46">
        <v>0</v>
      </c>
      <c r="Y2220" s="46">
        <v>0</v>
      </c>
      <c r="Z2220" s="46">
        <v>0</v>
      </c>
      <c r="AA2220" s="46" t="s">
        <v>74</v>
      </c>
      <c r="AB2220" s="46">
        <v>0</v>
      </c>
      <c r="AC2220" s="46" t="s">
        <v>74</v>
      </c>
      <c r="AD2220" s="46">
        <v>0</v>
      </c>
      <c r="AE2220" s="46" t="s">
        <v>74</v>
      </c>
      <c r="AF2220" s="46">
        <v>0</v>
      </c>
      <c r="AG2220" s="46" t="s">
        <v>74</v>
      </c>
      <c r="AH2220" s="46">
        <v>0</v>
      </c>
      <c r="AI2220" s="46" t="s">
        <v>74</v>
      </c>
      <c r="AJ2220" s="46">
        <v>0</v>
      </c>
      <c r="AK2220" s="46" t="s">
        <v>74</v>
      </c>
      <c r="AL2220" s="46">
        <v>0</v>
      </c>
      <c r="AM2220" s="46" t="s">
        <v>74</v>
      </c>
      <c r="AN2220" s="50"/>
      <c r="AO2220" s="46">
        <v>0</v>
      </c>
      <c r="AP2220" s="46">
        <v>0</v>
      </c>
      <c r="AQ2220" s="46">
        <v>0</v>
      </c>
      <c r="AR2220" s="46">
        <v>0.8</v>
      </c>
      <c r="AS2220" s="46">
        <v>0</v>
      </c>
      <c r="AT2220" s="46">
        <v>0</v>
      </c>
      <c r="AU2220" s="46">
        <v>0</v>
      </c>
      <c r="AV2220" s="46">
        <v>0</v>
      </c>
      <c r="AW2220" s="46">
        <v>0</v>
      </c>
      <c r="AX2220" s="46">
        <v>0</v>
      </c>
      <c r="AY2220" s="46">
        <v>1.4</v>
      </c>
      <c r="AZ2220" s="46">
        <v>0</v>
      </c>
      <c r="BA2220" s="46">
        <v>0</v>
      </c>
      <c r="BB2220" s="46">
        <v>0</v>
      </c>
      <c r="BC2220" s="46">
        <v>0.3</v>
      </c>
      <c r="BD2220" s="46">
        <v>0.1</v>
      </c>
      <c r="BE2220" s="46">
        <v>0.1</v>
      </c>
      <c r="BF2220" s="46">
        <v>0</v>
      </c>
      <c r="BG2220" s="46">
        <v>0</v>
      </c>
      <c r="BH2220" s="46">
        <v>0</v>
      </c>
      <c r="BI2220" s="46"/>
      <c r="BJ2220" s="46"/>
      <c r="BK2220" s="46"/>
      <c r="BL2220" s="46"/>
      <c r="BM2220" s="46"/>
      <c r="BN2220" s="46"/>
      <c r="BO2220" s="46"/>
      <c r="BP2220" s="46"/>
      <c r="BQ2220" s="46"/>
      <c r="BR2220" s="46"/>
      <c r="BS2220" s="46"/>
      <c r="BT2220" s="46"/>
      <c r="BU2220" s="46"/>
      <c r="BV2220" s="46"/>
      <c r="BW2220" s="46"/>
      <c r="BX2220" s="46"/>
      <c r="BY2220" s="46"/>
      <c r="BZ2220" s="46"/>
      <c r="CA2220" s="46"/>
      <c r="CB2220" s="46"/>
      <c r="CC2220" s="46"/>
    </row>
    <row r="2221" spans="7:81" x14ac:dyDescent="0.25">
      <c r="G2221" t="s">
        <v>135</v>
      </c>
      <c r="H2221" s="40">
        <v>42397</v>
      </c>
      <c r="I2221" s="46">
        <v>1</v>
      </c>
      <c r="J2221" s="46">
        <v>0</v>
      </c>
      <c r="K2221" s="46" t="s">
        <v>74</v>
      </c>
      <c r="L2221" s="46">
        <v>0</v>
      </c>
      <c r="M2221" s="46" t="s">
        <v>74</v>
      </c>
      <c r="N2221" s="46">
        <v>0</v>
      </c>
      <c r="O2221" s="46" t="s">
        <v>74</v>
      </c>
      <c r="P2221" s="46">
        <v>0</v>
      </c>
      <c r="Q2221" s="46" t="s">
        <v>74</v>
      </c>
      <c r="R2221" s="46">
        <v>0</v>
      </c>
      <c r="S2221" s="46" t="s">
        <v>74</v>
      </c>
      <c r="T2221" s="46">
        <v>0</v>
      </c>
      <c r="U2221" s="46" t="s">
        <v>74</v>
      </c>
      <c r="V2221" s="46">
        <v>0</v>
      </c>
      <c r="W2221" s="46" t="s">
        <v>74</v>
      </c>
      <c r="X2221" s="46">
        <v>0</v>
      </c>
      <c r="Y2221" s="46" t="s">
        <v>74</v>
      </c>
      <c r="Z2221" s="46">
        <v>0</v>
      </c>
      <c r="AA2221" s="46" t="s">
        <v>74</v>
      </c>
      <c r="AB2221" s="46">
        <v>0</v>
      </c>
      <c r="AC2221" s="46" t="s">
        <v>74</v>
      </c>
      <c r="AD2221" s="46">
        <v>0</v>
      </c>
      <c r="AE2221" s="46" t="s">
        <v>74</v>
      </c>
      <c r="AF2221" s="46">
        <v>0</v>
      </c>
      <c r="AG2221" s="46" t="s">
        <v>74</v>
      </c>
      <c r="AH2221" s="46">
        <v>0</v>
      </c>
      <c r="AI2221" s="46" t="s">
        <v>74</v>
      </c>
      <c r="AJ2221" s="46">
        <v>0</v>
      </c>
      <c r="AK2221" s="46" t="s">
        <v>74</v>
      </c>
      <c r="AL2221" s="46">
        <v>0</v>
      </c>
      <c r="AM2221" s="46" t="s">
        <v>74</v>
      </c>
      <c r="AN2221" s="50"/>
      <c r="AO2221" s="46"/>
      <c r="AP2221" s="46"/>
      <c r="AQ2221" s="46"/>
      <c r="AR2221" s="46"/>
      <c r="AS2221" s="46"/>
      <c r="AT2221" s="46"/>
      <c r="AU2221" s="46"/>
      <c r="AV2221" s="46"/>
      <c r="AW2221" s="46"/>
      <c r="AX2221" s="46"/>
      <c r="AY2221" s="46"/>
      <c r="AZ2221" s="46"/>
      <c r="BA2221" s="46"/>
      <c r="BB2221" s="46"/>
      <c r="BC2221" s="46"/>
      <c r="BD2221" s="46"/>
      <c r="BE2221" s="46"/>
      <c r="BF2221" s="46"/>
      <c r="BG2221" s="46"/>
      <c r="BH2221" s="46"/>
      <c r="BI2221" s="46"/>
      <c r="BJ2221" s="46"/>
      <c r="BK2221" s="46"/>
      <c r="BL2221" s="46"/>
      <c r="BM2221" s="46"/>
      <c r="BN2221" s="46"/>
      <c r="BO2221" s="46"/>
      <c r="BP2221" s="46"/>
      <c r="BQ2221" s="46"/>
      <c r="BR2221" s="46"/>
      <c r="BS2221" s="46"/>
      <c r="BT2221" s="46"/>
      <c r="BU2221" s="46"/>
      <c r="BV2221" s="46"/>
      <c r="BW2221" s="46"/>
      <c r="BX2221" s="46"/>
      <c r="BY2221" s="46"/>
      <c r="BZ2221" s="46"/>
      <c r="CA2221" s="46"/>
      <c r="CB2221" s="46"/>
      <c r="CC2221" s="46"/>
    </row>
    <row r="2222" spans="7:81" x14ac:dyDescent="0.25">
      <c r="G2222" t="s">
        <v>135</v>
      </c>
      <c r="H2222" s="40">
        <v>42398</v>
      </c>
      <c r="I2222" s="46">
        <v>0</v>
      </c>
      <c r="J2222" s="46">
        <v>87.207674275336231</v>
      </c>
      <c r="K2222" s="46" t="s">
        <v>74</v>
      </c>
      <c r="L2222" s="46">
        <v>0</v>
      </c>
      <c r="M2222" s="46" t="s">
        <v>74</v>
      </c>
      <c r="N2222" s="46">
        <v>0</v>
      </c>
      <c r="O2222" s="46" t="s">
        <v>74</v>
      </c>
      <c r="P2222" s="46">
        <v>0</v>
      </c>
      <c r="Q2222" s="46" t="s">
        <v>74</v>
      </c>
      <c r="R2222" s="46">
        <v>0</v>
      </c>
      <c r="S2222" s="46" t="s">
        <v>74</v>
      </c>
      <c r="T2222" s="46">
        <v>0</v>
      </c>
      <c r="U2222" s="46" t="s">
        <v>74</v>
      </c>
      <c r="V2222" s="46">
        <v>40.571083073237013</v>
      </c>
      <c r="W2222" s="46" t="s">
        <v>74</v>
      </c>
      <c r="X2222" s="46">
        <v>23.345491868102119</v>
      </c>
      <c r="Y2222" s="46" t="s">
        <v>74</v>
      </c>
      <c r="Z2222" s="46">
        <v>0</v>
      </c>
      <c r="AA2222" s="46" t="s">
        <v>74</v>
      </c>
      <c r="AB2222" s="46">
        <v>0</v>
      </c>
      <c r="AC2222" s="46" t="s">
        <v>74</v>
      </c>
      <c r="AD2222" s="46">
        <v>0</v>
      </c>
      <c r="AE2222" s="46" t="s">
        <v>74</v>
      </c>
      <c r="AF2222" s="46">
        <v>0</v>
      </c>
      <c r="AG2222" s="46" t="s">
        <v>74</v>
      </c>
      <c r="AH2222" s="46">
        <v>0</v>
      </c>
      <c r="AI2222" s="46" t="s">
        <v>74</v>
      </c>
      <c r="AJ2222" s="46">
        <v>0</v>
      </c>
      <c r="AK2222" s="46" t="s">
        <v>74</v>
      </c>
      <c r="AL2222" s="46">
        <v>0</v>
      </c>
      <c r="AM2222" s="46" t="s">
        <v>74</v>
      </c>
      <c r="AN2222" s="50"/>
      <c r="AO2222" s="46"/>
      <c r="AP2222" s="46"/>
      <c r="AQ2222" s="46"/>
      <c r="AR2222" s="46"/>
      <c r="AS2222" s="46"/>
      <c r="AT2222" s="46"/>
      <c r="AU2222" s="46"/>
      <c r="AV2222" s="46"/>
      <c r="AW2222" s="46"/>
      <c r="AX2222" s="46"/>
      <c r="AY2222" s="46"/>
      <c r="AZ2222" s="46"/>
      <c r="BA2222" s="46"/>
      <c r="BB2222" s="46"/>
      <c r="BC2222" s="46"/>
      <c r="BD2222" s="46"/>
      <c r="BE2222" s="46"/>
      <c r="BF2222" s="46"/>
      <c r="BG2222" s="46"/>
      <c r="BH2222" s="46"/>
      <c r="BI2222" s="46"/>
      <c r="BJ2222" s="46"/>
      <c r="BK2222" s="46"/>
      <c r="BL2222" s="46"/>
      <c r="BM2222" s="46"/>
      <c r="BN2222" s="46"/>
      <c r="BO2222" s="46"/>
      <c r="BP2222" s="46"/>
      <c r="BQ2222" s="46"/>
      <c r="BR2222" s="46"/>
      <c r="BS2222" s="46"/>
      <c r="BT2222" s="46"/>
      <c r="BU2222" s="46"/>
      <c r="BV2222" s="46"/>
      <c r="BW2222" s="46"/>
      <c r="BX2222" s="46"/>
      <c r="BY2222" s="46"/>
      <c r="BZ2222" s="46"/>
      <c r="CA2222" s="46"/>
      <c r="CB2222" s="46"/>
      <c r="CC2222" s="46"/>
    </row>
    <row r="2223" spans="7:81" x14ac:dyDescent="0.25">
      <c r="G2223" t="s">
        <v>135</v>
      </c>
      <c r="H2223" s="40">
        <v>42399</v>
      </c>
      <c r="I2223" s="46">
        <v>0</v>
      </c>
      <c r="J2223" s="46">
        <v>0</v>
      </c>
      <c r="K2223" s="46" t="s">
        <v>74</v>
      </c>
      <c r="L2223" s="46">
        <v>0</v>
      </c>
      <c r="M2223" s="46" t="s">
        <v>74</v>
      </c>
      <c r="N2223" s="46">
        <v>0</v>
      </c>
      <c r="O2223" s="46" t="s">
        <v>74</v>
      </c>
      <c r="P2223" s="46">
        <v>0</v>
      </c>
      <c r="Q2223" s="46" t="s">
        <v>74</v>
      </c>
      <c r="R2223" s="46">
        <v>0</v>
      </c>
      <c r="S2223" s="46" t="s">
        <v>74</v>
      </c>
      <c r="T2223" s="46">
        <v>0</v>
      </c>
      <c r="U2223" s="46" t="s">
        <v>74</v>
      </c>
      <c r="V2223" s="46">
        <v>0</v>
      </c>
      <c r="W2223" s="46" t="s">
        <v>74</v>
      </c>
      <c r="X2223" s="46">
        <v>0</v>
      </c>
      <c r="Y2223" s="46" t="s">
        <v>74</v>
      </c>
      <c r="Z2223" s="46">
        <v>0</v>
      </c>
      <c r="AA2223" s="46" t="s">
        <v>74</v>
      </c>
      <c r="AB2223" s="46">
        <v>0</v>
      </c>
      <c r="AC2223" s="46" t="s">
        <v>74</v>
      </c>
      <c r="AD2223" s="46">
        <v>0</v>
      </c>
      <c r="AE2223" s="46" t="s">
        <v>74</v>
      </c>
      <c r="AF2223" s="46">
        <v>0</v>
      </c>
      <c r="AG2223" s="46" t="s">
        <v>74</v>
      </c>
      <c r="AH2223" s="46">
        <v>0</v>
      </c>
      <c r="AI2223" s="46" t="s">
        <v>74</v>
      </c>
      <c r="AJ2223" s="46">
        <v>0</v>
      </c>
      <c r="AK2223" s="46" t="s">
        <v>74</v>
      </c>
      <c r="AL2223" s="46">
        <v>0</v>
      </c>
      <c r="AM2223" s="46" t="s">
        <v>74</v>
      </c>
      <c r="AN2223" s="50"/>
      <c r="AO2223" s="46"/>
      <c r="AP2223" s="46"/>
      <c r="AQ2223" s="46"/>
      <c r="AR2223" s="46"/>
      <c r="AS2223" s="46"/>
      <c r="AT2223" s="46"/>
      <c r="AU2223" s="46"/>
      <c r="AV2223" s="46"/>
      <c r="AW2223" s="46"/>
      <c r="AX2223" s="46"/>
      <c r="AY2223" s="46"/>
      <c r="AZ2223" s="46"/>
      <c r="BA2223" s="46"/>
      <c r="BB2223" s="46"/>
      <c r="BC2223" s="46"/>
      <c r="BD2223" s="46"/>
      <c r="BE2223" s="46"/>
      <c r="BF2223" s="46"/>
      <c r="BG2223" s="46"/>
      <c r="BH2223" s="46"/>
      <c r="BI2223" s="46"/>
      <c r="BJ2223" s="46"/>
      <c r="BK2223" s="46"/>
      <c r="BL2223" s="46"/>
      <c r="BM2223" s="46"/>
      <c r="BN2223" s="46"/>
      <c r="BO2223" s="46"/>
      <c r="BP2223" s="46"/>
      <c r="BQ2223" s="46"/>
      <c r="BR2223" s="46"/>
      <c r="BS2223" s="46"/>
      <c r="BT2223" s="46"/>
      <c r="BU2223" s="46"/>
      <c r="BV2223" s="46"/>
      <c r="BW2223" s="46"/>
      <c r="BX2223" s="46"/>
      <c r="BY2223" s="46"/>
      <c r="BZ2223" s="46"/>
      <c r="CA2223" s="46"/>
      <c r="CB2223" s="46"/>
      <c r="CC2223" s="46"/>
    </row>
    <row r="2224" spans="7:81" x14ac:dyDescent="0.25">
      <c r="G2224" t="s">
        <v>135</v>
      </c>
      <c r="H2224" s="40">
        <v>42400</v>
      </c>
      <c r="I2224" s="46">
        <v>0</v>
      </c>
      <c r="J2224" s="46">
        <v>0</v>
      </c>
      <c r="K2224" s="46" t="s">
        <v>74</v>
      </c>
      <c r="L2224" s="46">
        <v>0</v>
      </c>
      <c r="M2224" s="46" t="s">
        <v>74</v>
      </c>
      <c r="N2224" s="46">
        <v>0</v>
      </c>
      <c r="O2224" s="46" t="s">
        <v>74</v>
      </c>
      <c r="P2224" s="46">
        <v>0</v>
      </c>
      <c r="Q2224" s="46" t="s">
        <v>74</v>
      </c>
      <c r="R2224" s="46">
        <v>0</v>
      </c>
      <c r="S2224" s="46" t="s">
        <v>74</v>
      </c>
      <c r="T2224" s="46">
        <v>0</v>
      </c>
      <c r="U2224" s="46" t="s">
        <v>74</v>
      </c>
      <c r="V2224" s="46">
        <v>0</v>
      </c>
      <c r="W2224" s="46" t="s">
        <v>74</v>
      </c>
      <c r="X2224" s="46">
        <v>0</v>
      </c>
      <c r="Y2224" s="46" t="s">
        <v>74</v>
      </c>
      <c r="Z2224" s="46">
        <v>0</v>
      </c>
      <c r="AA2224" s="46" t="s">
        <v>74</v>
      </c>
      <c r="AB2224" s="46">
        <v>0</v>
      </c>
      <c r="AC2224" s="46" t="s">
        <v>74</v>
      </c>
      <c r="AD2224" s="46">
        <v>0</v>
      </c>
      <c r="AE2224" s="46" t="s">
        <v>74</v>
      </c>
      <c r="AF2224" s="46">
        <v>0</v>
      </c>
      <c r="AG2224" s="46" t="s">
        <v>74</v>
      </c>
      <c r="AH2224" s="46">
        <v>0</v>
      </c>
      <c r="AI2224" s="46" t="s">
        <v>74</v>
      </c>
      <c r="AJ2224" s="46">
        <v>0</v>
      </c>
      <c r="AK2224" s="46" t="s">
        <v>74</v>
      </c>
      <c r="AL2224" s="46">
        <v>0</v>
      </c>
      <c r="AM2224" s="46" t="s">
        <v>74</v>
      </c>
      <c r="AN2224" s="50"/>
      <c r="AO2224" s="46"/>
      <c r="AP2224" s="46"/>
      <c r="AQ2224" s="46"/>
      <c r="AR2224" s="46"/>
      <c r="AS2224" s="46"/>
      <c r="AT2224" s="46"/>
      <c r="AU2224" s="46"/>
      <c r="AV2224" s="46"/>
      <c r="AW2224" s="46"/>
      <c r="AX2224" s="46"/>
      <c r="AY2224" s="46"/>
      <c r="AZ2224" s="46"/>
      <c r="BA2224" s="46"/>
      <c r="BB2224" s="46"/>
      <c r="BC2224" s="46"/>
      <c r="BD2224" s="46"/>
      <c r="BE2224" s="46"/>
      <c r="BF2224" s="46"/>
      <c r="BG2224" s="46"/>
      <c r="BH2224" s="46"/>
      <c r="BI2224" s="46"/>
      <c r="BJ2224" s="46"/>
      <c r="BK2224" s="46"/>
      <c r="BL2224" s="46"/>
      <c r="BM2224" s="46"/>
      <c r="BN2224" s="46"/>
      <c r="BO2224" s="46"/>
      <c r="BP2224" s="46"/>
      <c r="BQ2224" s="46"/>
      <c r="BR2224" s="46"/>
      <c r="BS2224" s="46"/>
      <c r="BT2224" s="46"/>
      <c r="BU2224" s="46"/>
      <c r="BV2224" s="46"/>
      <c r="BW2224" s="46"/>
      <c r="BX2224" s="46"/>
      <c r="BY2224" s="46"/>
      <c r="BZ2224" s="46"/>
      <c r="CA2224" s="46"/>
      <c r="CB2224" s="46"/>
      <c r="CC2224" s="46"/>
    </row>
    <row r="2225" spans="7:81" x14ac:dyDescent="0.25">
      <c r="G2225" t="s">
        <v>135</v>
      </c>
      <c r="H2225" s="40">
        <v>42401</v>
      </c>
      <c r="I2225" s="46">
        <v>0.5</v>
      </c>
      <c r="J2225" s="46">
        <v>0</v>
      </c>
      <c r="K2225" s="46" t="s">
        <v>74</v>
      </c>
      <c r="L2225" s="46">
        <v>0</v>
      </c>
      <c r="M2225" s="46" t="s">
        <v>74</v>
      </c>
      <c r="N2225" s="46">
        <v>0</v>
      </c>
      <c r="O2225" s="46" t="s">
        <v>74</v>
      </c>
      <c r="P2225" s="46">
        <v>0</v>
      </c>
      <c r="Q2225" s="46" t="s">
        <v>74</v>
      </c>
      <c r="R2225" s="46">
        <v>0</v>
      </c>
      <c r="S2225" s="46" t="s">
        <v>74</v>
      </c>
      <c r="T2225" s="46">
        <v>0</v>
      </c>
      <c r="U2225" s="46" t="s">
        <v>74</v>
      </c>
      <c r="V2225" s="46">
        <v>0</v>
      </c>
      <c r="W2225" s="46" t="s">
        <v>74</v>
      </c>
      <c r="X2225" s="46">
        <v>0</v>
      </c>
      <c r="Y2225" s="46" t="s">
        <v>74</v>
      </c>
      <c r="Z2225" s="46">
        <v>0</v>
      </c>
      <c r="AA2225" s="46" t="s">
        <v>74</v>
      </c>
      <c r="AB2225" s="46">
        <v>0</v>
      </c>
      <c r="AC2225" s="46" t="s">
        <v>74</v>
      </c>
      <c r="AD2225" s="46">
        <v>0</v>
      </c>
      <c r="AE2225" s="46" t="s">
        <v>74</v>
      </c>
      <c r="AF2225" s="46">
        <v>0</v>
      </c>
      <c r="AG2225" s="46" t="s">
        <v>74</v>
      </c>
      <c r="AH2225" s="46">
        <v>0</v>
      </c>
      <c r="AI2225" s="46" t="s">
        <v>74</v>
      </c>
      <c r="AJ2225" s="46">
        <v>0</v>
      </c>
      <c r="AK2225" s="46" t="s">
        <v>74</v>
      </c>
      <c r="AL2225" s="46">
        <v>0</v>
      </c>
      <c r="AM2225" s="46" t="s">
        <v>74</v>
      </c>
      <c r="AN2225" s="50"/>
      <c r="AO2225" s="46"/>
      <c r="AP2225" s="46"/>
      <c r="AQ2225" s="46"/>
      <c r="AR2225" s="46"/>
      <c r="AS2225" s="46"/>
      <c r="AT2225" s="46"/>
      <c r="AU2225" s="46"/>
      <c r="AV2225" s="46"/>
      <c r="AW2225" s="46"/>
      <c r="AX2225" s="46"/>
      <c r="AY2225" s="46"/>
      <c r="AZ2225" s="46"/>
      <c r="BA2225" s="46"/>
      <c r="BB2225" s="46"/>
      <c r="BC2225" s="46"/>
      <c r="BD2225" s="46"/>
      <c r="BE2225" s="46"/>
      <c r="BF2225" s="46"/>
      <c r="BG2225" s="46"/>
      <c r="BH2225" s="46"/>
      <c r="BI2225" s="46"/>
      <c r="BJ2225" s="46"/>
      <c r="BK2225" s="46"/>
      <c r="BL2225" s="46"/>
      <c r="BM2225" s="46"/>
      <c r="BN2225" s="46"/>
      <c r="BO2225" s="46"/>
      <c r="BP2225" s="46"/>
      <c r="BQ2225" s="46"/>
      <c r="BR2225" s="46"/>
      <c r="BS2225" s="46"/>
      <c r="BT2225" s="46"/>
      <c r="BU2225" s="46"/>
      <c r="BV2225" s="46"/>
      <c r="BW2225" s="46"/>
      <c r="BX2225" s="46"/>
      <c r="BY2225" s="46"/>
      <c r="BZ2225" s="46"/>
      <c r="CA2225" s="46"/>
      <c r="CB2225" s="46"/>
      <c r="CC2225" s="46"/>
    </row>
    <row r="2226" spans="7:81" x14ac:dyDescent="0.25">
      <c r="G2226" t="s">
        <v>135</v>
      </c>
      <c r="H2226" s="40">
        <v>42402</v>
      </c>
      <c r="I2226" s="46">
        <v>0</v>
      </c>
      <c r="J2226" s="46">
        <v>0</v>
      </c>
      <c r="K2226" s="46" t="s">
        <v>74</v>
      </c>
      <c r="L2226" s="46">
        <v>0</v>
      </c>
      <c r="M2226" s="46" t="s">
        <v>74</v>
      </c>
      <c r="N2226" s="46">
        <v>0</v>
      </c>
      <c r="O2226" s="46" t="s">
        <v>74</v>
      </c>
      <c r="P2226" s="46">
        <v>0</v>
      </c>
      <c r="Q2226" s="46" t="s">
        <v>74</v>
      </c>
      <c r="R2226" s="46">
        <v>0</v>
      </c>
      <c r="S2226" s="46" t="s">
        <v>74</v>
      </c>
      <c r="T2226" s="46">
        <v>0</v>
      </c>
      <c r="U2226" s="46" t="s">
        <v>74</v>
      </c>
      <c r="V2226" s="46">
        <v>0</v>
      </c>
      <c r="W2226" s="46" t="s">
        <v>74</v>
      </c>
      <c r="X2226" s="46">
        <v>0</v>
      </c>
      <c r="Y2226" s="46" t="s">
        <v>74</v>
      </c>
      <c r="Z2226" s="46">
        <v>0</v>
      </c>
      <c r="AA2226" s="46" t="s">
        <v>74</v>
      </c>
      <c r="AB2226" s="46">
        <v>0</v>
      </c>
      <c r="AC2226" s="46" t="s">
        <v>74</v>
      </c>
      <c r="AD2226" s="46">
        <v>0</v>
      </c>
      <c r="AE2226" s="46" t="s">
        <v>74</v>
      </c>
      <c r="AF2226" s="46">
        <v>0</v>
      </c>
      <c r="AG2226" s="46" t="s">
        <v>74</v>
      </c>
      <c r="AH2226" s="46">
        <v>0</v>
      </c>
      <c r="AI2226" s="46" t="s">
        <v>74</v>
      </c>
      <c r="AJ2226" s="46">
        <v>0</v>
      </c>
      <c r="AK2226" s="46" t="s">
        <v>74</v>
      </c>
      <c r="AL2226" s="46">
        <v>51.797670816608978</v>
      </c>
      <c r="AM2226" s="46" t="s">
        <v>74</v>
      </c>
      <c r="AN2226" s="50"/>
      <c r="AO2226" s="46"/>
      <c r="AP2226" s="46"/>
      <c r="AQ2226" s="46"/>
      <c r="AR2226" s="46"/>
      <c r="AS2226" s="46"/>
      <c r="AT2226" s="46"/>
      <c r="AU2226" s="46"/>
      <c r="AV2226" s="46"/>
      <c r="AW2226" s="46"/>
      <c r="AX2226" s="46"/>
      <c r="AY2226" s="46"/>
      <c r="AZ2226" s="46"/>
      <c r="BA2226" s="46"/>
      <c r="BB2226" s="46"/>
      <c r="BC2226" s="46"/>
      <c r="BD2226" s="46"/>
      <c r="BE2226" s="46"/>
      <c r="BF2226" s="46"/>
      <c r="BG2226" s="46"/>
      <c r="BH2226" s="46"/>
      <c r="BI2226" s="46"/>
      <c r="BJ2226" s="46"/>
      <c r="BK2226" s="46"/>
      <c r="BL2226" s="46"/>
      <c r="BM2226" s="46"/>
      <c r="BN2226" s="46"/>
      <c r="BO2226" s="46"/>
      <c r="BP2226" s="46"/>
      <c r="BQ2226" s="46"/>
      <c r="BR2226" s="46"/>
      <c r="BS2226" s="46"/>
      <c r="BT2226" s="46"/>
      <c r="BU2226" s="46"/>
      <c r="BV2226" s="46"/>
      <c r="BW2226" s="46"/>
      <c r="BX2226" s="46"/>
      <c r="BY2226" s="46"/>
      <c r="BZ2226" s="46"/>
      <c r="CA2226" s="46"/>
      <c r="CB2226" s="46"/>
      <c r="CC2226" s="46"/>
    </row>
    <row r="2227" spans="7:81" x14ac:dyDescent="0.25">
      <c r="G2227" t="s">
        <v>135</v>
      </c>
      <c r="H2227" s="40">
        <v>42403</v>
      </c>
      <c r="I2227" s="46">
        <v>0</v>
      </c>
      <c r="J2227" s="46">
        <v>0</v>
      </c>
      <c r="K2227" s="46" t="s">
        <v>74</v>
      </c>
      <c r="L2227" s="46">
        <v>0</v>
      </c>
      <c r="M2227" s="46" t="s">
        <v>74</v>
      </c>
      <c r="N2227" s="46">
        <v>0</v>
      </c>
      <c r="O2227" s="46" t="s">
        <v>74</v>
      </c>
      <c r="P2227" s="46">
        <v>0</v>
      </c>
      <c r="Q2227" s="46" t="s">
        <v>74</v>
      </c>
      <c r="R2227" s="46">
        <v>0</v>
      </c>
      <c r="S2227" s="46" t="s">
        <v>74</v>
      </c>
      <c r="T2227" s="46">
        <v>0</v>
      </c>
      <c r="U2227" s="46" t="s">
        <v>74</v>
      </c>
      <c r="V2227" s="46">
        <v>0</v>
      </c>
      <c r="W2227" s="46" t="s">
        <v>74</v>
      </c>
      <c r="X2227" s="46">
        <v>0</v>
      </c>
      <c r="Y2227" s="46" t="s">
        <v>74</v>
      </c>
      <c r="Z2227" s="46">
        <v>0</v>
      </c>
      <c r="AA2227" s="46">
        <v>0</v>
      </c>
      <c r="AB2227" s="46">
        <v>0</v>
      </c>
      <c r="AC2227" s="46">
        <v>0.25</v>
      </c>
      <c r="AD2227" s="46">
        <v>67.106790481717923</v>
      </c>
      <c r="AE2227" s="46">
        <v>0</v>
      </c>
      <c r="AF2227" s="46">
        <v>0</v>
      </c>
      <c r="AG2227" s="46">
        <v>0</v>
      </c>
      <c r="AH2227" s="46">
        <v>0</v>
      </c>
      <c r="AI2227" s="46">
        <v>0</v>
      </c>
      <c r="AJ2227" s="46">
        <v>0</v>
      </c>
      <c r="AK2227" s="46">
        <v>1.4333333333333336</v>
      </c>
      <c r="AL2227" s="46">
        <v>0</v>
      </c>
      <c r="AM2227" s="46">
        <v>0</v>
      </c>
      <c r="AN2227" s="50"/>
      <c r="AO2227" s="46"/>
      <c r="AP2227" s="46"/>
      <c r="AQ2227" s="46"/>
      <c r="AR2227" s="46"/>
      <c r="AS2227" s="46"/>
      <c r="AT2227" s="46"/>
      <c r="AU2227" s="46"/>
      <c r="AV2227" s="46"/>
      <c r="AW2227" s="46"/>
      <c r="AX2227" s="46"/>
      <c r="AY2227" s="46"/>
      <c r="AZ2227" s="46"/>
      <c r="BA2227" s="46"/>
      <c r="BB2227" s="46"/>
      <c r="BC2227" s="46"/>
      <c r="BD2227" s="46"/>
      <c r="BE2227" s="46"/>
      <c r="BF2227" s="46"/>
      <c r="BG2227" s="46"/>
      <c r="BH2227" s="46"/>
      <c r="BI2227" s="46">
        <v>0</v>
      </c>
      <c r="BJ2227" s="46">
        <v>0</v>
      </c>
      <c r="BK2227" s="46">
        <v>0</v>
      </c>
      <c r="BL2227" s="46">
        <v>0</v>
      </c>
      <c r="BM2227" s="46">
        <v>0.5</v>
      </c>
      <c r="BN2227" s="46">
        <v>0.25</v>
      </c>
      <c r="BO2227" s="46">
        <v>0</v>
      </c>
      <c r="BP2227" s="46">
        <v>0</v>
      </c>
      <c r="BQ2227" s="46">
        <v>0</v>
      </c>
      <c r="BR2227" s="46">
        <v>0</v>
      </c>
      <c r="BS2227" s="46">
        <v>0</v>
      </c>
      <c r="BT2227" s="46">
        <v>0</v>
      </c>
      <c r="BU2227" s="46">
        <v>0</v>
      </c>
      <c r="BV2227" s="46">
        <v>0</v>
      </c>
      <c r="BW2227" s="46">
        <v>0</v>
      </c>
      <c r="BX2227" s="46">
        <v>0</v>
      </c>
      <c r="BY2227" s="46">
        <v>1.1000000000000001</v>
      </c>
      <c r="BZ2227" s="46">
        <v>3.2</v>
      </c>
      <c r="CA2227" s="46">
        <v>0</v>
      </c>
      <c r="CB2227" s="46">
        <v>0</v>
      </c>
      <c r="CC2227" s="46">
        <v>0</v>
      </c>
    </row>
    <row r="2228" spans="7:81" x14ac:dyDescent="0.25">
      <c r="G2228" t="s">
        <v>135</v>
      </c>
      <c r="H2228" s="40">
        <v>42404</v>
      </c>
      <c r="I2228" s="46">
        <v>0</v>
      </c>
      <c r="J2228" s="46">
        <v>0</v>
      </c>
      <c r="K2228" s="46" t="s">
        <v>74</v>
      </c>
      <c r="L2228" s="46">
        <v>0</v>
      </c>
      <c r="M2228" s="46" t="s">
        <v>74</v>
      </c>
      <c r="N2228" s="46">
        <v>64.632103203949782</v>
      </c>
      <c r="O2228" s="46" t="s">
        <v>74</v>
      </c>
      <c r="P2228" s="46">
        <v>0</v>
      </c>
      <c r="Q2228" s="46" t="s">
        <v>74</v>
      </c>
      <c r="R2228" s="46">
        <v>0</v>
      </c>
      <c r="S2228" s="46" t="s">
        <v>74</v>
      </c>
      <c r="T2228" s="46">
        <v>0</v>
      </c>
      <c r="U2228" s="46" t="s">
        <v>74</v>
      </c>
      <c r="V2228" s="46">
        <v>0</v>
      </c>
      <c r="W2228" s="46" t="s">
        <v>74</v>
      </c>
      <c r="X2228" s="46">
        <v>0</v>
      </c>
      <c r="Y2228" s="46" t="s">
        <v>74</v>
      </c>
      <c r="Z2228" s="46">
        <v>0</v>
      </c>
      <c r="AA2228" s="46" t="s">
        <v>74</v>
      </c>
      <c r="AB2228" s="46">
        <v>0</v>
      </c>
      <c r="AC2228" s="46" t="s">
        <v>74</v>
      </c>
      <c r="AD2228" s="46">
        <v>0</v>
      </c>
      <c r="AE2228" s="46" t="s">
        <v>74</v>
      </c>
      <c r="AF2228" s="46">
        <v>0</v>
      </c>
      <c r="AG2228" s="46" t="s">
        <v>74</v>
      </c>
      <c r="AH2228" s="46">
        <v>0</v>
      </c>
      <c r="AI2228" s="46" t="s">
        <v>74</v>
      </c>
      <c r="AJ2228" s="46">
        <v>0</v>
      </c>
      <c r="AK2228" s="46" t="s">
        <v>74</v>
      </c>
      <c r="AL2228" s="46">
        <v>0</v>
      </c>
      <c r="AM2228" s="46" t="s">
        <v>74</v>
      </c>
      <c r="AN2228" s="50"/>
      <c r="AO2228" s="46"/>
      <c r="AP2228" s="46"/>
      <c r="AQ2228" s="46"/>
      <c r="AR2228" s="46"/>
      <c r="AS2228" s="46"/>
      <c r="AT2228" s="46"/>
      <c r="AU2228" s="46"/>
      <c r="AV2228" s="46"/>
      <c r="AW2228" s="46"/>
      <c r="AX2228" s="46"/>
      <c r="AY2228" s="46"/>
      <c r="AZ2228" s="46"/>
      <c r="BA2228" s="46"/>
      <c r="BB2228" s="46"/>
      <c r="BC2228" s="46"/>
      <c r="BD2228" s="46"/>
      <c r="BE2228" s="46"/>
      <c r="BF2228" s="46"/>
      <c r="BG2228" s="46"/>
      <c r="BH2228" s="46"/>
      <c r="BI2228" s="46"/>
      <c r="BJ2228" s="46"/>
      <c r="BK2228" s="46"/>
      <c r="BL2228" s="46"/>
      <c r="BM2228" s="46"/>
      <c r="BN2228" s="46"/>
      <c r="BO2228" s="46"/>
      <c r="BP2228" s="46"/>
      <c r="BQ2228" s="46"/>
      <c r="BR2228" s="46"/>
      <c r="BS2228" s="46"/>
      <c r="BT2228" s="46"/>
      <c r="BU2228" s="46"/>
      <c r="BV2228" s="46"/>
      <c r="BW2228" s="46"/>
      <c r="BX2228" s="46"/>
      <c r="BY2228" s="46"/>
      <c r="BZ2228" s="46"/>
      <c r="CA2228" s="46"/>
      <c r="CB2228" s="46"/>
      <c r="CC2228" s="46"/>
    </row>
    <row r="2229" spans="7:81" x14ac:dyDescent="0.25">
      <c r="G2229" t="s">
        <v>135</v>
      </c>
      <c r="H2229" s="40">
        <v>42405</v>
      </c>
      <c r="I2229" s="46">
        <v>0</v>
      </c>
      <c r="J2229" s="46">
        <v>0</v>
      </c>
      <c r="K2229" s="46" t="s">
        <v>74</v>
      </c>
      <c r="L2229" s="46">
        <v>0</v>
      </c>
      <c r="M2229" s="46" t="s">
        <v>74</v>
      </c>
      <c r="N2229" s="46">
        <v>0</v>
      </c>
      <c r="O2229" s="46" t="s">
        <v>74</v>
      </c>
      <c r="P2229" s="46">
        <v>0</v>
      </c>
      <c r="Q2229" s="46" t="s">
        <v>74</v>
      </c>
      <c r="R2229" s="46">
        <v>0</v>
      </c>
      <c r="S2229" s="46" t="s">
        <v>74</v>
      </c>
      <c r="T2229" s="46">
        <v>0</v>
      </c>
      <c r="U2229" s="46" t="s">
        <v>74</v>
      </c>
      <c r="V2229" s="46">
        <v>0</v>
      </c>
      <c r="W2229" s="46" t="s">
        <v>74</v>
      </c>
      <c r="X2229" s="46">
        <v>0</v>
      </c>
      <c r="Y2229" s="46" t="s">
        <v>74</v>
      </c>
      <c r="Z2229" s="46">
        <v>0</v>
      </c>
      <c r="AA2229" s="46" t="s">
        <v>74</v>
      </c>
      <c r="AB2229" s="46">
        <v>0</v>
      </c>
      <c r="AC2229" s="46" t="s">
        <v>74</v>
      </c>
      <c r="AD2229" s="46">
        <v>0</v>
      </c>
      <c r="AE2229" s="46" t="s">
        <v>74</v>
      </c>
      <c r="AF2229" s="46">
        <v>0</v>
      </c>
      <c r="AG2229" s="46" t="s">
        <v>74</v>
      </c>
      <c r="AH2229" s="46">
        <v>0</v>
      </c>
      <c r="AI2229" s="46" t="s">
        <v>74</v>
      </c>
      <c r="AJ2229" s="46">
        <v>0</v>
      </c>
      <c r="AK2229" s="46" t="s">
        <v>74</v>
      </c>
      <c r="AL2229" s="46">
        <v>0</v>
      </c>
      <c r="AM2229" s="46" t="s">
        <v>74</v>
      </c>
      <c r="AN2229" s="50"/>
      <c r="AO2229" s="46"/>
      <c r="AP2229" s="46"/>
      <c r="AQ2229" s="46"/>
      <c r="AR2229" s="46"/>
      <c r="AS2229" s="46"/>
      <c r="AT2229" s="46"/>
      <c r="AU2229" s="46"/>
      <c r="AV2229" s="46"/>
      <c r="AW2229" s="46"/>
      <c r="AX2229" s="46"/>
      <c r="AY2229" s="46"/>
      <c r="AZ2229" s="46"/>
      <c r="BA2229" s="46"/>
      <c r="BB2229" s="46"/>
      <c r="BC2229" s="46"/>
      <c r="BD2229" s="46"/>
      <c r="BE2229" s="46"/>
      <c r="BF2229" s="46"/>
      <c r="BG2229" s="46"/>
      <c r="BH2229" s="46"/>
      <c r="BI2229" s="46"/>
      <c r="BJ2229" s="46"/>
      <c r="BK2229" s="46"/>
      <c r="BL2229" s="46"/>
      <c r="BM2229" s="46"/>
      <c r="BN2229" s="46"/>
      <c r="BO2229" s="46"/>
      <c r="BP2229" s="46"/>
      <c r="BQ2229" s="46"/>
      <c r="BR2229" s="46"/>
      <c r="BS2229" s="46"/>
      <c r="BT2229" s="46"/>
      <c r="BU2229" s="46"/>
      <c r="BV2229" s="46"/>
      <c r="BW2229" s="46"/>
      <c r="BX2229" s="46"/>
      <c r="BY2229" s="46"/>
      <c r="BZ2229" s="46"/>
      <c r="CA2229" s="46"/>
      <c r="CB2229" s="46"/>
      <c r="CC2229" s="46"/>
    </row>
    <row r="2230" spans="7:81" x14ac:dyDescent="0.25">
      <c r="G2230" t="s">
        <v>135</v>
      </c>
      <c r="H2230" s="40">
        <v>42406</v>
      </c>
      <c r="I2230" s="46">
        <v>0</v>
      </c>
      <c r="J2230" s="46">
        <v>0</v>
      </c>
      <c r="K2230" s="46" t="s">
        <v>74</v>
      </c>
      <c r="L2230" s="46">
        <v>0</v>
      </c>
      <c r="M2230" s="46" t="s">
        <v>74</v>
      </c>
      <c r="N2230" s="46">
        <v>0</v>
      </c>
      <c r="O2230" s="46" t="s">
        <v>74</v>
      </c>
      <c r="P2230" s="46">
        <v>0</v>
      </c>
      <c r="Q2230" s="46" t="s">
        <v>74</v>
      </c>
      <c r="R2230" s="46">
        <v>0</v>
      </c>
      <c r="S2230" s="46" t="s">
        <v>74</v>
      </c>
      <c r="T2230" s="46">
        <v>0</v>
      </c>
      <c r="U2230" s="46" t="s">
        <v>74</v>
      </c>
      <c r="V2230" s="46">
        <v>0</v>
      </c>
      <c r="W2230" s="46" t="s">
        <v>74</v>
      </c>
      <c r="X2230" s="46">
        <v>0</v>
      </c>
      <c r="Y2230" s="46" t="s">
        <v>74</v>
      </c>
      <c r="Z2230" s="46">
        <v>0</v>
      </c>
      <c r="AA2230" s="46" t="s">
        <v>74</v>
      </c>
      <c r="AB2230" s="46">
        <v>0</v>
      </c>
      <c r="AC2230" s="46" t="s">
        <v>74</v>
      </c>
      <c r="AD2230" s="46">
        <v>0</v>
      </c>
      <c r="AE2230" s="46" t="s">
        <v>74</v>
      </c>
      <c r="AF2230" s="46">
        <v>0</v>
      </c>
      <c r="AG2230" s="46" t="s">
        <v>74</v>
      </c>
      <c r="AH2230" s="46">
        <v>0</v>
      </c>
      <c r="AI2230" s="46" t="s">
        <v>74</v>
      </c>
      <c r="AJ2230" s="46">
        <v>0</v>
      </c>
      <c r="AK2230" s="46" t="s">
        <v>74</v>
      </c>
      <c r="AL2230" s="46">
        <v>0</v>
      </c>
      <c r="AM2230" s="46" t="s">
        <v>74</v>
      </c>
      <c r="AN2230" s="50"/>
      <c r="AO2230" s="46"/>
      <c r="AP2230" s="46"/>
      <c r="AQ2230" s="46"/>
      <c r="AR2230" s="46"/>
      <c r="AS2230" s="46"/>
      <c r="AT2230" s="46"/>
      <c r="AU2230" s="46"/>
      <c r="AV2230" s="46"/>
      <c r="AW2230" s="46"/>
      <c r="AX2230" s="46"/>
      <c r="AY2230" s="46"/>
      <c r="AZ2230" s="46"/>
      <c r="BA2230" s="46"/>
      <c r="BB2230" s="46"/>
      <c r="BC2230" s="46"/>
      <c r="BD2230" s="46"/>
      <c r="BE2230" s="46"/>
      <c r="BF2230" s="46"/>
      <c r="BG2230" s="46"/>
      <c r="BH2230" s="46"/>
      <c r="BI2230" s="46"/>
      <c r="BJ2230" s="46"/>
      <c r="BK2230" s="46"/>
      <c r="BL2230" s="46"/>
      <c r="BM2230" s="46"/>
      <c r="BN2230" s="46"/>
      <c r="BO2230" s="46"/>
      <c r="BP2230" s="46"/>
      <c r="BQ2230" s="46"/>
      <c r="BR2230" s="46"/>
      <c r="BS2230" s="46"/>
      <c r="BT2230" s="46"/>
      <c r="BU2230" s="46"/>
      <c r="BV2230" s="46"/>
      <c r="BW2230" s="46"/>
      <c r="BX2230" s="46"/>
      <c r="BY2230" s="46"/>
      <c r="BZ2230" s="46"/>
      <c r="CA2230" s="46"/>
      <c r="CB2230" s="46"/>
      <c r="CC2230" s="46"/>
    </row>
    <row r="2231" spans="7:81" x14ac:dyDescent="0.25">
      <c r="G2231" t="s">
        <v>135</v>
      </c>
      <c r="H2231" s="40">
        <v>42407</v>
      </c>
      <c r="I2231" s="46">
        <v>0</v>
      </c>
      <c r="J2231" s="46">
        <v>0</v>
      </c>
      <c r="K2231" s="46" t="s">
        <v>74</v>
      </c>
      <c r="L2231" s="46">
        <v>0</v>
      </c>
      <c r="M2231" s="46" t="s">
        <v>74</v>
      </c>
      <c r="N2231" s="46">
        <v>0</v>
      </c>
      <c r="O2231" s="46" t="s">
        <v>74</v>
      </c>
      <c r="P2231" s="46">
        <v>0</v>
      </c>
      <c r="Q2231" s="46" t="s">
        <v>74</v>
      </c>
      <c r="R2231" s="46">
        <v>0</v>
      </c>
      <c r="S2231" s="46" t="s">
        <v>74</v>
      </c>
      <c r="T2231" s="46">
        <v>0</v>
      </c>
      <c r="U2231" s="46" t="s">
        <v>74</v>
      </c>
      <c r="V2231" s="46">
        <v>0</v>
      </c>
      <c r="W2231" s="46" t="s">
        <v>74</v>
      </c>
      <c r="X2231" s="46">
        <v>0</v>
      </c>
      <c r="Y2231" s="46" t="s">
        <v>74</v>
      </c>
      <c r="Z2231" s="46">
        <v>0</v>
      </c>
      <c r="AA2231" s="46" t="s">
        <v>74</v>
      </c>
      <c r="AB2231" s="46">
        <v>0</v>
      </c>
      <c r="AC2231" s="46" t="s">
        <v>74</v>
      </c>
      <c r="AD2231" s="46">
        <v>0</v>
      </c>
      <c r="AE2231" s="46" t="s">
        <v>74</v>
      </c>
      <c r="AF2231" s="46">
        <v>0</v>
      </c>
      <c r="AG2231" s="46" t="s">
        <v>74</v>
      </c>
      <c r="AH2231" s="46">
        <v>0</v>
      </c>
      <c r="AI2231" s="46" t="s">
        <v>74</v>
      </c>
      <c r="AJ2231" s="46">
        <v>0</v>
      </c>
      <c r="AK2231" s="46" t="s">
        <v>74</v>
      </c>
      <c r="AL2231" s="46">
        <v>0</v>
      </c>
      <c r="AM2231" s="46" t="s">
        <v>74</v>
      </c>
      <c r="AN2231" s="50"/>
      <c r="AO2231" s="46"/>
      <c r="AP2231" s="46"/>
      <c r="AQ2231" s="46"/>
      <c r="AR2231" s="46"/>
      <c r="AS2231" s="46"/>
      <c r="AT2231" s="46"/>
      <c r="AU2231" s="46"/>
      <c r="AV2231" s="46"/>
      <c r="AW2231" s="46"/>
      <c r="AX2231" s="46"/>
      <c r="AY2231" s="46"/>
      <c r="AZ2231" s="46"/>
      <c r="BA2231" s="46"/>
      <c r="BB2231" s="46"/>
      <c r="BC2231" s="46"/>
      <c r="BD2231" s="46"/>
      <c r="BE2231" s="46"/>
      <c r="BF2231" s="46"/>
      <c r="BG2231" s="46"/>
      <c r="BH2231" s="46"/>
      <c r="BI2231" s="46"/>
      <c r="BJ2231" s="46"/>
      <c r="BK2231" s="46"/>
      <c r="BL2231" s="46"/>
      <c r="BM2231" s="46"/>
      <c r="BN2231" s="46"/>
      <c r="BO2231" s="46"/>
      <c r="BP2231" s="46"/>
      <c r="BQ2231" s="46"/>
      <c r="BR2231" s="46"/>
      <c r="BS2231" s="46"/>
      <c r="BT2231" s="46"/>
      <c r="BU2231" s="46"/>
      <c r="BV2231" s="46"/>
      <c r="BW2231" s="46"/>
      <c r="BX2231" s="46"/>
      <c r="BY2231" s="46"/>
      <c r="BZ2231" s="46"/>
      <c r="CA2231" s="46"/>
      <c r="CB2231" s="46"/>
      <c r="CC2231" s="46"/>
    </row>
    <row r="2232" spans="7:81" x14ac:dyDescent="0.25">
      <c r="G2232" t="s">
        <v>135</v>
      </c>
      <c r="H2232" s="40">
        <v>42408</v>
      </c>
      <c r="I2232" s="46">
        <v>0</v>
      </c>
      <c r="J2232" s="46">
        <v>0</v>
      </c>
      <c r="K2232" s="46" t="s">
        <v>74</v>
      </c>
      <c r="L2232" s="46">
        <v>0</v>
      </c>
      <c r="M2232" s="46" t="s">
        <v>74</v>
      </c>
      <c r="N2232" s="46">
        <v>0</v>
      </c>
      <c r="O2232" s="46" t="s">
        <v>74</v>
      </c>
      <c r="P2232" s="46">
        <v>0</v>
      </c>
      <c r="Q2232" s="46" t="s">
        <v>74</v>
      </c>
      <c r="R2232" s="46">
        <v>0</v>
      </c>
      <c r="S2232" s="46" t="s">
        <v>74</v>
      </c>
      <c r="T2232" s="46">
        <v>0</v>
      </c>
      <c r="U2232" s="46" t="s">
        <v>74</v>
      </c>
      <c r="V2232" s="46">
        <v>0</v>
      </c>
      <c r="W2232" s="46" t="s">
        <v>74</v>
      </c>
      <c r="X2232" s="46">
        <v>0</v>
      </c>
      <c r="Y2232" s="46" t="s">
        <v>74</v>
      </c>
      <c r="Z2232" s="46">
        <v>0</v>
      </c>
      <c r="AA2232" s="46" t="s">
        <v>74</v>
      </c>
      <c r="AB2232" s="46">
        <v>0</v>
      </c>
      <c r="AC2232" s="46" t="s">
        <v>74</v>
      </c>
      <c r="AD2232" s="46">
        <v>0</v>
      </c>
      <c r="AE2232" s="46" t="s">
        <v>74</v>
      </c>
      <c r="AF2232" s="46">
        <v>0</v>
      </c>
      <c r="AG2232" s="46" t="s">
        <v>74</v>
      </c>
      <c r="AH2232" s="46">
        <v>0</v>
      </c>
      <c r="AI2232" s="46" t="s">
        <v>74</v>
      </c>
      <c r="AJ2232" s="46">
        <v>0</v>
      </c>
      <c r="AK2232" s="46" t="s">
        <v>74</v>
      </c>
      <c r="AL2232" s="46">
        <v>0</v>
      </c>
      <c r="AM2232" s="46" t="s">
        <v>74</v>
      </c>
      <c r="AN2232" s="50"/>
      <c r="AO2232" s="46"/>
      <c r="AP2232" s="46"/>
      <c r="AQ2232" s="46"/>
      <c r="AR2232" s="46"/>
      <c r="AS2232" s="46"/>
      <c r="AT2232" s="46"/>
      <c r="AU2232" s="46"/>
      <c r="AV2232" s="46"/>
      <c r="AW2232" s="46"/>
      <c r="AX2232" s="46"/>
      <c r="AY2232" s="46"/>
      <c r="AZ2232" s="46"/>
      <c r="BA2232" s="46"/>
      <c r="BB2232" s="46"/>
      <c r="BC2232" s="46"/>
      <c r="BD2232" s="46"/>
      <c r="BE2232" s="46"/>
      <c r="BF2232" s="46"/>
      <c r="BG2232" s="46"/>
      <c r="BH2232" s="46"/>
      <c r="BI2232" s="46"/>
      <c r="BJ2232" s="46"/>
      <c r="BK2232" s="46"/>
      <c r="BL2232" s="46"/>
      <c r="BM2232" s="46"/>
      <c r="BN2232" s="46"/>
      <c r="BO2232" s="46"/>
      <c r="BP2232" s="46"/>
      <c r="BQ2232" s="46"/>
      <c r="BR2232" s="46"/>
      <c r="BS2232" s="46"/>
      <c r="BT2232" s="46"/>
      <c r="BU2232" s="46"/>
      <c r="BV2232" s="46"/>
      <c r="BW2232" s="46"/>
      <c r="BX2232" s="46"/>
      <c r="BY2232" s="46"/>
      <c r="BZ2232" s="46"/>
      <c r="CA2232" s="46"/>
      <c r="CB2232" s="46"/>
      <c r="CC2232" s="46"/>
    </row>
    <row r="2233" spans="7:81" x14ac:dyDescent="0.25">
      <c r="G2233" t="s">
        <v>135</v>
      </c>
      <c r="H2233" s="40">
        <v>42409</v>
      </c>
      <c r="I2233" s="46">
        <v>12</v>
      </c>
      <c r="J2233" s="46">
        <v>0</v>
      </c>
      <c r="K2233" s="46" t="s">
        <v>74</v>
      </c>
      <c r="L2233" s="46">
        <v>0</v>
      </c>
      <c r="M2233" s="46" t="s">
        <v>74</v>
      </c>
      <c r="N2233" s="46">
        <v>0</v>
      </c>
      <c r="O2233" s="46" t="s">
        <v>74</v>
      </c>
      <c r="P2233" s="46">
        <v>0</v>
      </c>
      <c r="Q2233" s="46" t="s">
        <v>74</v>
      </c>
      <c r="R2233" s="46">
        <v>0</v>
      </c>
      <c r="S2233" s="46" t="s">
        <v>74</v>
      </c>
      <c r="T2233" s="46">
        <v>0</v>
      </c>
      <c r="U2233" s="46" t="s">
        <v>74</v>
      </c>
      <c r="V2233" s="46">
        <v>0</v>
      </c>
      <c r="W2233" s="46" t="s">
        <v>74</v>
      </c>
      <c r="X2233" s="46">
        <v>0</v>
      </c>
      <c r="Y2233" s="46" t="s">
        <v>74</v>
      </c>
      <c r="Z2233" s="46">
        <v>0</v>
      </c>
      <c r="AA2233" s="46" t="s">
        <v>74</v>
      </c>
      <c r="AB2233" s="46">
        <v>0</v>
      </c>
      <c r="AC2233" s="46" t="s">
        <v>74</v>
      </c>
      <c r="AD2233" s="46">
        <v>0</v>
      </c>
      <c r="AE2233" s="46" t="s">
        <v>74</v>
      </c>
      <c r="AF2233" s="46">
        <v>0</v>
      </c>
      <c r="AG2233" s="46" t="s">
        <v>74</v>
      </c>
      <c r="AH2233" s="46">
        <v>0</v>
      </c>
      <c r="AI2233" s="46" t="s">
        <v>74</v>
      </c>
      <c r="AJ2233" s="46">
        <v>0</v>
      </c>
      <c r="AK2233" s="46" t="s">
        <v>74</v>
      </c>
      <c r="AL2233" s="46">
        <v>0</v>
      </c>
      <c r="AM2233" s="46" t="s">
        <v>74</v>
      </c>
      <c r="AN2233" s="50"/>
      <c r="AO2233" s="46"/>
      <c r="AP2233" s="46"/>
      <c r="AQ2233" s="46"/>
      <c r="AR2233" s="46"/>
      <c r="AS2233" s="46"/>
      <c r="AT2233" s="46"/>
      <c r="AU2233" s="46"/>
      <c r="AV2233" s="46"/>
      <c r="AW2233" s="46"/>
      <c r="AX2233" s="46"/>
      <c r="AY2233" s="46"/>
      <c r="AZ2233" s="46"/>
      <c r="BA2233" s="46"/>
      <c r="BB2233" s="46"/>
      <c r="BC2233" s="46"/>
      <c r="BD2233" s="46"/>
      <c r="BE2233" s="46"/>
      <c r="BF2233" s="46"/>
      <c r="BG2233" s="46"/>
      <c r="BH2233" s="46"/>
      <c r="BI2233" s="46"/>
      <c r="BJ2233" s="46"/>
      <c r="BK2233" s="46"/>
      <c r="BL2233" s="46"/>
      <c r="BM2233" s="46"/>
      <c r="BN2233" s="46"/>
      <c r="BO2233" s="46"/>
      <c r="BP2233" s="46"/>
      <c r="BQ2233" s="46"/>
      <c r="BR2233" s="46"/>
      <c r="BS2233" s="46"/>
      <c r="BT2233" s="46"/>
      <c r="BU2233" s="46"/>
      <c r="BV2233" s="46"/>
      <c r="BW2233" s="46"/>
      <c r="BX2233" s="46"/>
      <c r="BY2233" s="46"/>
      <c r="BZ2233" s="46"/>
      <c r="CA2233" s="46"/>
      <c r="CB2233" s="46"/>
      <c r="CC2233" s="46"/>
    </row>
    <row r="2234" spans="7:81" x14ac:dyDescent="0.25">
      <c r="G2234" t="s">
        <v>135</v>
      </c>
      <c r="H2234" s="40">
        <v>42410</v>
      </c>
      <c r="I2234" s="46">
        <v>1</v>
      </c>
      <c r="J2234" s="46">
        <v>0</v>
      </c>
      <c r="K2234" s="46">
        <v>1.6</v>
      </c>
      <c r="L2234" s="46">
        <v>33.286252777602847</v>
      </c>
      <c r="M2234" s="46">
        <v>0</v>
      </c>
      <c r="N2234" s="46">
        <v>0</v>
      </c>
      <c r="O2234" s="46">
        <v>2.15</v>
      </c>
      <c r="P2234" s="46">
        <v>0</v>
      </c>
      <c r="Q2234" s="46">
        <v>0</v>
      </c>
      <c r="R2234" s="46">
        <v>45.94998539621475</v>
      </c>
      <c r="S2234" s="46">
        <v>0</v>
      </c>
      <c r="T2234" s="46">
        <v>0</v>
      </c>
      <c r="U2234" s="46">
        <v>0</v>
      </c>
      <c r="V2234" s="46">
        <v>0</v>
      </c>
      <c r="W2234" s="46">
        <v>0.28666666666666668</v>
      </c>
      <c r="X2234" s="46">
        <v>0</v>
      </c>
      <c r="Y2234" s="46">
        <v>0</v>
      </c>
      <c r="Z2234" s="46">
        <v>0</v>
      </c>
      <c r="AA2234" s="46" t="s">
        <v>74</v>
      </c>
      <c r="AB2234" s="46">
        <v>0</v>
      </c>
      <c r="AC2234" s="46" t="s">
        <v>74</v>
      </c>
      <c r="AD2234" s="46">
        <v>0</v>
      </c>
      <c r="AE2234" s="46" t="s">
        <v>74</v>
      </c>
      <c r="AF2234" s="46">
        <v>0</v>
      </c>
      <c r="AG2234" s="46" t="s">
        <v>74</v>
      </c>
      <c r="AH2234" s="46">
        <v>0</v>
      </c>
      <c r="AI2234" s="46" t="s">
        <v>74</v>
      </c>
      <c r="AJ2234" s="46">
        <v>0</v>
      </c>
      <c r="AK2234" s="46" t="s">
        <v>74</v>
      </c>
      <c r="AL2234" s="46">
        <v>0</v>
      </c>
      <c r="AM2234" s="46" t="s">
        <v>74</v>
      </c>
      <c r="AN2234" s="50"/>
      <c r="AO2234" s="46">
        <v>3.2</v>
      </c>
      <c r="AP2234" s="46">
        <v>0</v>
      </c>
      <c r="AQ2234" s="46">
        <v>0</v>
      </c>
      <c r="AR2234" s="46">
        <v>3.6</v>
      </c>
      <c r="AS2234" s="46">
        <v>0.7</v>
      </c>
      <c r="AT2234" s="46">
        <v>0</v>
      </c>
      <c r="AU2234" s="46">
        <v>0</v>
      </c>
      <c r="AV2234" s="46">
        <v>0</v>
      </c>
      <c r="AW2234" s="46">
        <v>0</v>
      </c>
      <c r="AX2234" s="46">
        <v>0</v>
      </c>
      <c r="AY2234" s="46">
        <v>0</v>
      </c>
      <c r="AZ2234" s="46">
        <v>0</v>
      </c>
      <c r="BA2234" s="46">
        <v>0</v>
      </c>
      <c r="BB2234" s="46">
        <v>0</v>
      </c>
      <c r="BC2234" s="46">
        <v>0.26</v>
      </c>
      <c r="BD2234" s="46">
        <v>0.3</v>
      </c>
      <c r="BE2234" s="46">
        <v>0.3</v>
      </c>
      <c r="BF2234" s="46">
        <v>0</v>
      </c>
      <c r="BG2234" s="46">
        <v>0</v>
      </c>
      <c r="BH2234" s="46">
        <v>0</v>
      </c>
      <c r="BI2234" s="46"/>
      <c r="BJ2234" s="46"/>
      <c r="BK2234" s="46"/>
      <c r="BL2234" s="46"/>
      <c r="BM2234" s="46"/>
      <c r="BN2234" s="46"/>
      <c r="BO2234" s="46"/>
      <c r="BP2234" s="46"/>
      <c r="BQ2234" s="46"/>
      <c r="BR2234" s="46"/>
      <c r="BS2234" s="46"/>
      <c r="BT2234" s="46"/>
      <c r="BU2234" s="46"/>
      <c r="BV2234" s="46"/>
      <c r="BW2234" s="46"/>
      <c r="BX2234" s="46"/>
      <c r="BY2234" s="46"/>
      <c r="BZ2234" s="46"/>
      <c r="CA2234" s="46"/>
      <c r="CB2234" s="46"/>
      <c r="CC2234" s="46"/>
    </row>
    <row r="2235" spans="7:81" x14ac:dyDescent="0.25">
      <c r="G2235" t="s">
        <v>135</v>
      </c>
      <c r="H2235" s="40">
        <v>42411</v>
      </c>
      <c r="I2235" s="46">
        <v>0</v>
      </c>
      <c r="J2235" s="46">
        <v>0</v>
      </c>
      <c r="K2235" s="46" t="s">
        <v>74</v>
      </c>
      <c r="L2235" s="46">
        <v>0</v>
      </c>
      <c r="M2235" s="46" t="s">
        <v>74</v>
      </c>
      <c r="N2235" s="46">
        <v>0</v>
      </c>
      <c r="O2235" s="46" t="s">
        <v>74</v>
      </c>
      <c r="P2235" s="46">
        <v>0</v>
      </c>
      <c r="Q2235" s="46" t="s">
        <v>74</v>
      </c>
      <c r="R2235" s="46">
        <v>0</v>
      </c>
      <c r="S2235" s="46" t="s">
        <v>74</v>
      </c>
      <c r="T2235" s="46">
        <v>0</v>
      </c>
      <c r="U2235" s="46" t="s">
        <v>74</v>
      </c>
      <c r="V2235" s="46">
        <v>0</v>
      </c>
      <c r="W2235" s="46" t="s">
        <v>74</v>
      </c>
      <c r="X2235" s="46">
        <v>0</v>
      </c>
      <c r="Y2235" s="46" t="s">
        <v>74</v>
      </c>
      <c r="Z2235" s="46">
        <v>0</v>
      </c>
      <c r="AA2235" s="46" t="s">
        <v>74</v>
      </c>
      <c r="AB2235" s="46">
        <v>0</v>
      </c>
      <c r="AC2235" s="46" t="s">
        <v>74</v>
      </c>
      <c r="AD2235" s="46">
        <v>0</v>
      </c>
      <c r="AE2235" s="46" t="s">
        <v>74</v>
      </c>
      <c r="AF2235" s="46">
        <v>0</v>
      </c>
      <c r="AG2235" s="46" t="s">
        <v>74</v>
      </c>
      <c r="AH2235" s="46">
        <v>0</v>
      </c>
      <c r="AI2235" s="46" t="s">
        <v>74</v>
      </c>
      <c r="AJ2235" s="46">
        <v>0</v>
      </c>
      <c r="AK2235" s="46" t="s">
        <v>74</v>
      </c>
      <c r="AL2235" s="46">
        <v>0</v>
      </c>
      <c r="AM2235" s="46" t="s">
        <v>74</v>
      </c>
      <c r="AN2235" s="50"/>
      <c r="AO2235" s="46"/>
      <c r="AP2235" s="46"/>
      <c r="AQ2235" s="46"/>
      <c r="AR2235" s="46"/>
      <c r="AS2235" s="46"/>
      <c r="AT2235" s="46"/>
      <c r="AU2235" s="46"/>
      <c r="AV2235" s="46"/>
      <c r="AW2235" s="46"/>
      <c r="AX2235" s="46"/>
      <c r="AY2235" s="46"/>
      <c r="AZ2235" s="46"/>
      <c r="BA2235" s="46"/>
      <c r="BB2235" s="46"/>
      <c r="BC2235" s="46"/>
      <c r="BD2235" s="46"/>
      <c r="BE2235" s="46"/>
      <c r="BF2235" s="46"/>
      <c r="BG2235" s="46"/>
      <c r="BH2235" s="46"/>
      <c r="BI2235" s="46"/>
      <c r="BJ2235" s="46"/>
      <c r="BK2235" s="46"/>
      <c r="BL2235" s="46"/>
      <c r="BM2235" s="46"/>
      <c r="BN2235" s="46"/>
      <c r="BO2235" s="46"/>
      <c r="BP2235" s="46"/>
      <c r="BQ2235" s="46"/>
      <c r="BR2235" s="46"/>
      <c r="BS2235" s="46"/>
      <c r="BT2235" s="46"/>
      <c r="BU2235" s="46"/>
      <c r="BV2235" s="46"/>
      <c r="BW2235" s="46"/>
      <c r="BX2235" s="46"/>
      <c r="BY2235" s="46"/>
      <c r="BZ2235" s="46"/>
      <c r="CA2235" s="46"/>
      <c r="CB2235" s="46"/>
      <c r="CC2235" s="46"/>
    </row>
    <row r="2236" spans="7:81" x14ac:dyDescent="0.25">
      <c r="G2236" t="s">
        <v>135</v>
      </c>
      <c r="H2236" s="40">
        <v>42412</v>
      </c>
      <c r="I2236" s="46">
        <v>0</v>
      </c>
      <c r="J2236" s="46">
        <v>0</v>
      </c>
      <c r="K2236" s="46" t="s">
        <v>74</v>
      </c>
      <c r="L2236" s="46">
        <v>0</v>
      </c>
      <c r="M2236" s="46" t="s">
        <v>74</v>
      </c>
      <c r="N2236" s="46">
        <v>0</v>
      </c>
      <c r="O2236" s="46" t="s">
        <v>74</v>
      </c>
      <c r="P2236" s="46">
        <v>0</v>
      </c>
      <c r="Q2236" s="46" t="s">
        <v>74</v>
      </c>
      <c r="R2236" s="46">
        <v>0</v>
      </c>
      <c r="S2236" s="46" t="s">
        <v>74</v>
      </c>
      <c r="T2236" s="46">
        <v>0</v>
      </c>
      <c r="U2236" s="46" t="s">
        <v>74</v>
      </c>
      <c r="V2236" s="46">
        <v>0</v>
      </c>
      <c r="W2236" s="46" t="s">
        <v>74</v>
      </c>
      <c r="X2236" s="46">
        <v>0</v>
      </c>
      <c r="Y2236" s="46" t="s">
        <v>74</v>
      </c>
      <c r="Z2236" s="46">
        <v>0</v>
      </c>
      <c r="AA2236" s="46" t="s">
        <v>74</v>
      </c>
      <c r="AB2236" s="46">
        <v>0</v>
      </c>
      <c r="AC2236" s="46" t="s">
        <v>74</v>
      </c>
      <c r="AD2236" s="46">
        <v>0</v>
      </c>
      <c r="AE2236" s="46" t="s">
        <v>74</v>
      </c>
      <c r="AF2236" s="46">
        <v>0</v>
      </c>
      <c r="AG2236" s="46" t="s">
        <v>74</v>
      </c>
      <c r="AH2236" s="46">
        <v>0</v>
      </c>
      <c r="AI2236" s="46" t="s">
        <v>74</v>
      </c>
      <c r="AJ2236" s="46">
        <v>0</v>
      </c>
      <c r="AK2236" s="46" t="s">
        <v>74</v>
      </c>
      <c r="AL2236" s="46">
        <v>0</v>
      </c>
      <c r="AM2236" s="46" t="s">
        <v>74</v>
      </c>
      <c r="AN2236" s="50"/>
      <c r="AO2236" s="46"/>
      <c r="AP2236" s="46"/>
      <c r="AQ2236" s="46"/>
      <c r="AR2236" s="46"/>
      <c r="AS2236" s="46"/>
      <c r="AT2236" s="46"/>
      <c r="AU2236" s="46"/>
      <c r="AV2236" s="46"/>
      <c r="AW2236" s="46"/>
      <c r="AX2236" s="46"/>
      <c r="AY2236" s="46"/>
      <c r="AZ2236" s="46"/>
      <c r="BA2236" s="46"/>
      <c r="BB2236" s="46"/>
      <c r="BC2236" s="46"/>
      <c r="BD2236" s="46"/>
      <c r="BE2236" s="46"/>
      <c r="BF2236" s="46"/>
      <c r="BG2236" s="46"/>
      <c r="BH2236" s="46"/>
      <c r="BI2236" s="46"/>
      <c r="BJ2236" s="46"/>
      <c r="BK2236" s="46"/>
      <c r="BL2236" s="46"/>
      <c r="BM2236" s="46"/>
      <c r="BN2236" s="46"/>
      <c r="BO2236" s="46"/>
      <c r="BP2236" s="46"/>
      <c r="BQ2236" s="46"/>
      <c r="BR2236" s="46"/>
      <c r="BS2236" s="46"/>
      <c r="BT2236" s="46"/>
      <c r="BU2236" s="46"/>
      <c r="BV2236" s="46"/>
      <c r="BW2236" s="46"/>
      <c r="BX2236" s="46"/>
      <c r="BY2236" s="46"/>
      <c r="BZ2236" s="46"/>
      <c r="CA2236" s="46"/>
      <c r="CB2236" s="46"/>
      <c r="CC2236" s="46"/>
    </row>
    <row r="2237" spans="7:81" x14ac:dyDescent="0.25">
      <c r="G2237" t="s">
        <v>135</v>
      </c>
      <c r="H2237" s="40">
        <v>42413</v>
      </c>
      <c r="I2237" s="46">
        <v>0</v>
      </c>
      <c r="J2237" s="46">
        <v>0</v>
      </c>
      <c r="K2237" s="46" t="s">
        <v>74</v>
      </c>
      <c r="L2237" s="46">
        <v>0</v>
      </c>
      <c r="M2237" s="46" t="s">
        <v>74</v>
      </c>
      <c r="N2237" s="46">
        <v>0</v>
      </c>
      <c r="O2237" s="46" t="s">
        <v>74</v>
      </c>
      <c r="P2237" s="46">
        <v>0</v>
      </c>
      <c r="Q2237" s="46" t="s">
        <v>74</v>
      </c>
      <c r="R2237" s="46">
        <v>0</v>
      </c>
      <c r="S2237" s="46" t="s">
        <v>74</v>
      </c>
      <c r="T2237" s="46">
        <v>0</v>
      </c>
      <c r="U2237" s="46" t="s">
        <v>74</v>
      </c>
      <c r="V2237" s="46">
        <v>0</v>
      </c>
      <c r="W2237" s="46" t="s">
        <v>74</v>
      </c>
      <c r="X2237" s="46">
        <v>0</v>
      </c>
      <c r="Y2237" s="46" t="s">
        <v>74</v>
      </c>
      <c r="Z2237" s="46">
        <v>0</v>
      </c>
      <c r="AA2237" s="46" t="s">
        <v>74</v>
      </c>
      <c r="AB2237" s="46">
        <v>0</v>
      </c>
      <c r="AC2237" s="46" t="s">
        <v>74</v>
      </c>
      <c r="AD2237" s="46">
        <v>0</v>
      </c>
      <c r="AE2237" s="46" t="s">
        <v>74</v>
      </c>
      <c r="AF2237" s="46">
        <v>0</v>
      </c>
      <c r="AG2237" s="46" t="s">
        <v>74</v>
      </c>
      <c r="AH2237" s="46">
        <v>0</v>
      </c>
      <c r="AI2237" s="46" t="s">
        <v>74</v>
      </c>
      <c r="AJ2237" s="46">
        <v>0</v>
      </c>
      <c r="AK2237" s="46" t="s">
        <v>74</v>
      </c>
      <c r="AL2237" s="46">
        <v>0</v>
      </c>
      <c r="AM2237" s="46" t="s">
        <v>74</v>
      </c>
      <c r="AN2237" s="50"/>
      <c r="AO2237" s="46"/>
      <c r="AP2237" s="46"/>
      <c r="AQ2237" s="46"/>
      <c r="AR2237" s="46"/>
      <c r="AS2237" s="46"/>
      <c r="AT2237" s="46"/>
      <c r="AU2237" s="46"/>
      <c r="AV2237" s="46"/>
      <c r="AW2237" s="46"/>
      <c r="AX2237" s="46"/>
      <c r="AY2237" s="46"/>
      <c r="AZ2237" s="46"/>
      <c r="BA2237" s="46"/>
      <c r="BB2237" s="46"/>
      <c r="BC2237" s="46"/>
      <c r="BD2237" s="46"/>
      <c r="BE2237" s="46"/>
      <c r="BF2237" s="46"/>
      <c r="BG2237" s="46"/>
      <c r="BH2237" s="46"/>
      <c r="BI2237" s="46"/>
      <c r="BJ2237" s="46"/>
      <c r="BK2237" s="46"/>
      <c r="BL2237" s="46"/>
      <c r="BM2237" s="46"/>
      <c r="BN2237" s="46"/>
      <c r="BO2237" s="46"/>
      <c r="BP2237" s="46"/>
      <c r="BQ2237" s="46"/>
      <c r="BR2237" s="46"/>
      <c r="BS2237" s="46"/>
      <c r="BT2237" s="46"/>
      <c r="BU2237" s="46"/>
      <c r="BV2237" s="46"/>
      <c r="BW2237" s="46"/>
      <c r="BX2237" s="46"/>
      <c r="BY2237" s="46"/>
      <c r="BZ2237" s="46"/>
      <c r="CA2237" s="46"/>
      <c r="CB2237" s="46"/>
      <c r="CC2237" s="46"/>
    </row>
    <row r="2238" spans="7:81" x14ac:dyDescent="0.25">
      <c r="G2238" t="s">
        <v>135</v>
      </c>
      <c r="H2238" s="40">
        <v>42414</v>
      </c>
      <c r="I2238" s="46">
        <v>0.5</v>
      </c>
      <c r="J2238" s="46">
        <v>0</v>
      </c>
      <c r="K2238" s="46" t="s">
        <v>74</v>
      </c>
      <c r="L2238" s="46">
        <v>0</v>
      </c>
      <c r="M2238" s="46" t="s">
        <v>74</v>
      </c>
      <c r="N2238" s="46">
        <v>0</v>
      </c>
      <c r="O2238" s="46" t="s">
        <v>74</v>
      </c>
      <c r="P2238" s="46">
        <v>0</v>
      </c>
      <c r="Q2238" s="46" t="s">
        <v>74</v>
      </c>
      <c r="R2238" s="46">
        <v>0</v>
      </c>
      <c r="S2238" s="46" t="s">
        <v>74</v>
      </c>
      <c r="T2238" s="46">
        <v>0</v>
      </c>
      <c r="U2238" s="46" t="s">
        <v>74</v>
      </c>
      <c r="V2238" s="46">
        <v>0</v>
      </c>
      <c r="W2238" s="46" t="s">
        <v>74</v>
      </c>
      <c r="X2238" s="46">
        <v>0</v>
      </c>
      <c r="Y2238" s="46" t="s">
        <v>74</v>
      </c>
      <c r="Z2238" s="46">
        <v>0</v>
      </c>
      <c r="AA2238" s="46" t="s">
        <v>74</v>
      </c>
      <c r="AB2238" s="46">
        <v>0</v>
      </c>
      <c r="AC2238" s="46" t="s">
        <v>74</v>
      </c>
      <c r="AD2238" s="46">
        <v>0</v>
      </c>
      <c r="AE2238" s="46" t="s">
        <v>74</v>
      </c>
      <c r="AF2238" s="46">
        <v>0</v>
      </c>
      <c r="AG2238" s="46" t="s">
        <v>74</v>
      </c>
      <c r="AH2238" s="46">
        <v>0</v>
      </c>
      <c r="AI2238" s="46" t="s">
        <v>74</v>
      </c>
      <c r="AJ2238" s="46">
        <v>0</v>
      </c>
      <c r="AK2238" s="46" t="s">
        <v>74</v>
      </c>
      <c r="AL2238" s="46">
        <v>0</v>
      </c>
      <c r="AM2238" s="46" t="s">
        <v>74</v>
      </c>
      <c r="AN2238" s="50"/>
      <c r="AO2238" s="46"/>
      <c r="AP2238" s="46"/>
      <c r="AQ2238" s="46"/>
      <c r="AR2238" s="46"/>
      <c r="AS2238" s="46"/>
      <c r="AT2238" s="46"/>
      <c r="AU2238" s="46"/>
      <c r="AV2238" s="46"/>
      <c r="AW2238" s="46"/>
      <c r="AX2238" s="46"/>
      <c r="AY2238" s="46"/>
      <c r="AZ2238" s="46"/>
      <c r="BA2238" s="46"/>
      <c r="BB2238" s="46"/>
      <c r="BC2238" s="46"/>
      <c r="BD2238" s="46"/>
      <c r="BE2238" s="46"/>
      <c r="BF2238" s="46"/>
      <c r="BG2238" s="46"/>
      <c r="BH2238" s="46"/>
      <c r="BI2238" s="46"/>
      <c r="BJ2238" s="46"/>
      <c r="BK2238" s="46"/>
      <c r="BL2238" s="46"/>
      <c r="BM2238" s="46"/>
      <c r="BN2238" s="46"/>
      <c r="BO2238" s="46"/>
      <c r="BP2238" s="46"/>
      <c r="BQ2238" s="46"/>
      <c r="BR2238" s="46"/>
      <c r="BS2238" s="46"/>
      <c r="BT2238" s="46"/>
      <c r="BU2238" s="46"/>
      <c r="BV2238" s="46"/>
      <c r="BW2238" s="46"/>
      <c r="BX2238" s="46"/>
      <c r="BY2238" s="46"/>
      <c r="BZ2238" s="46"/>
      <c r="CA2238" s="46"/>
      <c r="CB2238" s="46"/>
      <c r="CC2238" s="46"/>
    </row>
    <row r="2239" spans="7:81" x14ac:dyDescent="0.25">
      <c r="G2239" t="s">
        <v>135</v>
      </c>
      <c r="H2239" s="40">
        <v>42415</v>
      </c>
      <c r="I2239" s="46">
        <v>0</v>
      </c>
      <c r="J2239" s="46">
        <v>0</v>
      </c>
      <c r="K2239" s="46" t="s">
        <v>74</v>
      </c>
      <c r="L2239" s="46">
        <v>0</v>
      </c>
      <c r="M2239" s="46" t="s">
        <v>74</v>
      </c>
      <c r="N2239" s="46">
        <v>0</v>
      </c>
      <c r="O2239" s="46" t="s">
        <v>74</v>
      </c>
      <c r="P2239" s="46">
        <v>0</v>
      </c>
      <c r="Q2239" s="46" t="s">
        <v>74</v>
      </c>
      <c r="R2239" s="46">
        <v>0</v>
      </c>
      <c r="S2239" s="46" t="s">
        <v>74</v>
      </c>
      <c r="T2239" s="46">
        <v>0</v>
      </c>
      <c r="U2239" s="46" t="s">
        <v>74</v>
      </c>
      <c r="V2239" s="46">
        <v>0</v>
      </c>
      <c r="W2239" s="46" t="s">
        <v>74</v>
      </c>
      <c r="X2239" s="46">
        <v>0</v>
      </c>
      <c r="Y2239" s="46" t="s">
        <v>74</v>
      </c>
      <c r="Z2239" s="46">
        <v>0</v>
      </c>
      <c r="AA2239" s="46" t="s">
        <v>74</v>
      </c>
      <c r="AB2239" s="46">
        <v>0</v>
      </c>
      <c r="AC2239" s="46" t="s">
        <v>74</v>
      </c>
      <c r="AD2239" s="46">
        <v>0</v>
      </c>
      <c r="AE2239" s="46" t="s">
        <v>74</v>
      </c>
      <c r="AF2239" s="46">
        <v>0</v>
      </c>
      <c r="AG2239" s="46" t="s">
        <v>74</v>
      </c>
      <c r="AH2239" s="46">
        <v>0</v>
      </c>
      <c r="AI2239" s="46" t="s">
        <v>74</v>
      </c>
      <c r="AJ2239" s="46">
        <v>0</v>
      </c>
      <c r="AK2239" s="46" t="s">
        <v>74</v>
      </c>
      <c r="AL2239" s="46">
        <v>0</v>
      </c>
      <c r="AM2239" s="46" t="s">
        <v>74</v>
      </c>
      <c r="AN2239" s="50"/>
      <c r="AO2239" s="46"/>
      <c r="AP2239" s="46"/>
      <c r="AQ2239" s="46"/>
      <c r="AR2239" s="46"/>
      <c r="AS2239" s="46"/>
      <c r="AT2239" s="46"/>
      <c r="AU2239" s="46"/>
      <c r="AV2239" s="46"/>
      <c r="AW2239" s="46"/>
      <c r="AX2239" s="46"/>
      <c r="AY2239" s="46"/>
      <c r="AZ2239" s="46"/>
      <c r="BA2239" s="46"/>
      <c r="BB2239" s="46"/>
      <c r="BC2239" s="46"/>
      <c r="BD2239" s="46"/>
      <c r="BE2239" s="46"/>
      <c r="BF2239" s="46"/>
      <c r="BG2239" s="46"/>
      <c r="BH2239" s="46"/>
      <c r="BI2239" s="46"/>
      <c r="BJ2239" s="46"/>
      <c r="BK2239" s="46"/>
      <c r="BL2239" s="46"/>
      <c r="BM2239" s="46"/>
      <c r="BN2239" s="46"/>
      <c r="BO2239" s="46"/>
      <c r="BP2239" s="46"/>
      <c r="BQ2239" s="46"/>
      <c r="BR2239" s="46"/>
      <c r="BS2239" s="46"/>
      <c r="BT2239" s="46"/>
      <c r="BU2239" s="46"/>
      <c r="BV2239" s="46"/>
      <c r="BW2239" s="46"/>
      <c r="BX2239" s="46"/>
      <c r="BY2239" s="46"/>
      <c r="BZ2239" s="46"/>
      <c r="CA2239" s="46"/>
      <c r="CB2239" s="46"/>
      <c r="CC2239" s="46"/>
    </row>
    <row r="2240" spans="7:81" x14ac:dyDescent="0.25">
      <c r="G2240" t="s">
        <v>135</v>
      </c>
      <c r="H2240" s="40">
        <v>42416</v>
      </c>
      <c r="I2240" s="46">
        <v>0</v>
      </c>
      <c r="J2240" s="46">
        <v>0</v>
      </c>
      <c r="K2240" s="46" t="s">
        <v>74</v>
      </c>
      <c r="L2240" s="46">
        <v>0</v>
      </c>
      <c r="M2240" s="46" t="s">
        <v>74</v>
      </c>
      <c r="N2240" s="46">
        <v>0</v>
      </c>
      <c r="O2240" s="46" t="s">
        <v>74</v>
      </c>
      <c r="P2240" s="46">
        <v>0</v>
      </c>
      <c r="Q2240" s="46" t="s">
        <v>74</v>
      </c>
      <c r="R2240" s="46">
        <v>0</v>
      </c>
      <c r="S2240" s="46" t="s">
        <v>74</v>
      </c>
      <c r="T2240" s="46">
        <v>0</v>
      </c>
      <c r="U2240" s="46" t="s">
        <v>74</v>
      </c>
      <c r="V2240" s="46">
        <v>0</v>
      </c>
      <c r="W2240" s="46" t="s">
        <v>74</v>
      </c>
      <c r="X2240" s="46">
        <v>0</v>
      </c>
      <c r="Y2240" s="46" t="s">
        <v>74</v>
      </c>
      <c r="Z2240" s="46">
        <v>0</v>
      </c>
      <c r="AA2240" s="46" t="s">
        <v>74</v>
      </c>
      <c r="AB2240" s="46">
        <v>0</v>
      </c>
      <c r="AC2240" s="46" t="s">
        <v>74</v>
      </c>
      <c r="AD2240" s="46">
        <v>0</v>
      </c>
      <c r="AE2240" s="46" t="s">
        <v>74</v>
      </c>
      <c r="AF2240" s="46">
        <v>0</v>
      </c>
      <c r="AG2240" s="46" t="s">
        <v>74</v>
      </c>
      <c r="AH2240" s="46">
        <v>0</v>
      </c>
      <c r="AI2240" s="46" t="s">
        <v>74</v>
      </c>
      <c r="AJ2240" s="46">
        <v>0</v>
      </c>
      <c r="AK2240" s="46" t="s">
        <v>74</v>
      </c>
      <c r="AL2240" s="46">
        <v>0</v>
      </c>
      <c r="AM2240" s="46" t="s">
        <v>74</v>
      </c>
      <c r="AN2240" s="50"/>
      <c r="AO2240" s="46"/>
      <c r="AP2240" s="46"/>
      <c r="AQ2240" s="46"/>
      <c r="AR2240" s="46"/>
      <c r="AS2240" s="46"/>
      <c r="AT2240" s="46"/>
      <c r="AU2240" s="46"/>
      <c r="AV2240" s="46"/>
      <c r="AW2240" s="46"/>
      <c r="AX2240" s="46"/>
      <c r="AY2240" s="46"/>
      <c r="AZ2240" s="46"/>
      <c r="BA2240" s="46"/>
      <c r="BB2240" s="46"/>
      <c r="BC2240" s="46"/>
      <c r="BD2240" s="46"/>
      <c r="BE2240" s="46"/>
      <c r="BF2240" s="46"/>
      <c r="BG2240" s="46"/>
      <c r="BH2240" s="46"/>
      <c r="BI2240" s="46"/>
      <c r="BJ2240" s="46"/>
      <c r="BK2240" s="46"/>
      <c r="BL2240" s="46"/>
      <c r="BM2240" s="46"/>
      <c r="BN2240" s="46"/>
      <c r="BO2240" s="46"/>
      <c r="BP2240" s="46"/>
      <c r="BQ2240" s="46"/>
      <c r="BR2240" s="46"/>
      <c r="BS2240" s="46"/>
      <c r="BT2240" s="46"/>
      <c r="BU2240" s="46"/>
      <c r="BV2240" s="46"/>
      <c r="BW2240" s="46"/>
      <c r="BX2240" s="46"/>
      <c r="BY2240" s="46"/>
      <c r="BZ2240" s="46"/>
      <c r="CA2240" s="46"/>
      <c r="CB2240" s="46"/>
      <c r="CC2240" s="46"/>
    </row>
    <row r="2241" spans="7:81" x14ac:dyDescent="0.25">
      <c r="G2241" t="s">
        <v>135</v>
      </c>
      <c r="H2241" s="40">
        <v>42417</v>
      </c>
      <c r="I2241" s="46">
        <v>3.5</v>
      </c>
      <c r="J2241" s="46">
        <v>0</v>
      </c>
      <c r="K2241" s="46" t="s">
        <v>74</v>
      </c>
      <c r="L2241" s="46">
        <v>0</v>
      </c>
      <c r="M2241" s="46" t="s">
        <v>74</v>
      </c>
      <c r="N2241" s="46">
        <v>0</v>
      </c>
      <c r="O2241" s="46" t="s">
        <v>74</v>
      </c>
      <c r="P2241" s="46">
        <v>0</v>
      </c>
      <c r="Q2241" s="46" t="s">
        <v>74</v>
      </c>
      <c r="R2241" s="46">
        <v>0</v>
      </c>
      <c r="S2241" s="46" t="s">
        <v>74</v>
      </c>
      <c r="T2241" s="46">
        <v>0</v>
      </c>
      <c r="U2241" s="46" t="s">
        <v>74</v>
      </c>
      <c r="V2241" s="46">
        <v>0</v>
      </c>
      <c r="W2241" s="46" t="s">
        <v>74</v>
      </c>
      <c r="X2241" s="46">
        <v>0</v>
      </c>
      <c r="Y2241" s="46" t="s">
        <v>74</v>
      </c>
      <c r="Z2241" s="46">
        <v>0</v>
      </c>
      <c r="AA2241" s="46">
        <v>0</v>
      </c>
      <c r="AB2241" s="46">
        <v>0</v>
      </c>
      <c r="AC2241" s="46">
        <v>1.8666666666666665</v>
      </c>
      <c r="AD2241" s="46">
        <v>0</v>
      </c>
      <c r="AE2241" s="46">
        <v>0.6166666666666667</v>
      </c>
      <c r="AF2241" s="46">
        <v>0</v>
      </c>
      <c r="AG2241" s="46">
        <v>0</v>
      </c>
      <c r="AH2241" s="46">
        <v>0</v>
      </c>
      <c r="AI2241" s="46">
        <v>0</v>
      </c>
      <c r="AJ2241" s="46">
        <v>0</v>
      </c>
      <c r="AK2241" s="46">
        <v>0</v>
      </c>
      <c r="AL2241" s="46">
        <v>0</v>
      </c>
      <c r="AM2241" s="46">
        <v>0</v>
      </c>
      <c r="AN2241" s="50"/>
      <c r="AO2241" s="46"/>
      <c r="AP2241" s="46"/>
      <c r="AQ2241" s="46"/>
      <c r="AR2241" s="46"/>
      <c r="AS2241" s="46"/>
      <c r="AT2241" s="46"/>
      <c r="AU2241" s="46"/>
      <c r="AV2241" s="46"/>
      <c r="AW2241" s="46"/>
      <c r="AX2241" s="46"/>
      <c r="AY2241" s="46"/>
      <c r="AZ2241" s="46"/>
      <c r="BA2241" s="46"/>
      <c r="BB2241" s="46"/>
      <c r="BC2241" s="46"/>
      <c r="BD2241" s="46"/>
      <c r="BE2241" s="46"/>
      <c r="BF2241" s="46"/>
      <c r="BG2241" s="46"/>
      <c r="BH2241" s="46"/>
      <c r="BI2241" s="46">
        <v>0</v>
      </c>
      <c r="BJ2241" s="46">
        <v>0</v>
      </c>
      <c r="BK2241" s="46">
        <v>0</v>
      </c>
      <c r="BL2241" s="46">
        <v>0</v>
      </c>
      <c r="BM2241" s="46">
        <v>2.8</v>
      </c>
      <c r="BN2241" s="46">
        <v>2.8</v>
      </c>
      <c r="BO2241" s="46">
        <v>0</v>
      </c>
      <c r="BP2241" s="46">
        <v>1.6</v>
      </c>
      <c r="BQ2241" s="46">
        <v>0.25</v>
      </c>
      <c r="BR2241" s="46">
        <v>0</v>
      </c>
      <c r="BS2241" s="46">
        <v>0</v>
      </c>
      <c r="BT2241" s="46">
        <v>0</v>
      </c>
      <c r="BU2241" s="46">
        <v>0</v>
      </c>
      <c r="BV2241" s="46">
        <v>0</v>
      </c>
      <c r="BW2241" s="46">
        <v>0</v>
      </c>
      <c r="BX2241" s="46">
        <v>0</v>
      </c>
      <c r="BY2241" s="46">
        <v>0</v>
      </c>
      <c r="BZ2241" s="46">
        <v>0</v>
      </c>
      <c r="CA2241" s="46">
        <v>0</v>
      </c>
      <c r="CB2241" s="46">
        <v>0</v>
      </c>
      <c r="CC2241" s="46">
        <v>0</v>
      </c>
    </row>
    <row r="2242" spans="7:81" x14ac:dyDescent="0.25">
      <c r="G2242" t="s">
        <v>135</v>
      </c>
      <c r="H2242" s="40">
        <v>42418</v>
      </c>
      <c r="I2242" s="46">
        <v>2</v>
      </c>
      <c r="J2242" s="46">
        <v>0</v>
      </c>
      <c r="K2242" s="46" t="s">
        <v>74</v>
      </c>
      <c r="L2242" s="46">
        <v>0</v>
      </c>
      <c r="M2242" s="46" t="s">
        <v>74</v>
      </c>
      <c r="N2242" s="46">
        <v>0</v>
      </c>
      <c r="O2242" s="46" t="s">
        <v>74</v>
      </c>
      <c r="P2242" s="46">
        <v>46.213793114631287</v>
      </c>
      <c r="Q2242" s="46" t="s">
        <v>74</v>
      </c>
      <c r="R2242" s="46">
        <v>0</v>
      </c>
      <c r="S2242" s="46" t="s">
        <v>74</v>
      </c>
      <c r="T2242" s="46">
        <v>0</v>
      </c>
      <c r="U2242" s="46" t="s">
        <v>74</v>
      </c>
      <c r="V2242" s="46">
        <v>0</v>
      </c>
      <c r="W2242" s="46" t="s">
        <v>74</v>
      </c>
      <c r="X2242" s="46">
        <v>0</v>
      </c>
      <c r="Y2242" s="46" t="s">
        <v>74</v>
      </c>
      <c r="Z2242" s="46">
        <v>0</v>
      </c>
      <c r="AA2242" s="46" t="s">
        <v>74</v>
      </c>
      <c r="AB2242" s="46">
        <v>56.237028199296567</v>
      </c>
      <c r="AC2242" s="46" t="s">
        <v>74</v>
      </c>
      <c r="AD2242" s="46">
        <v>0</v>
      </c>
      <c r="AE2242" s="46" t="s">
        <v>74</v>
      </c>
      <c r="AF2242" s="46">
        <v>0</v>
      </c>
      <c r="AG2242" s="46" t="s">
        <v>74</v>
      </c>
      <c r="AH2242" s="46">
        <v>0</v>
      </c>
      <c r="AI2242" s="46" t="s">
        <v>74</v>
      </c>
      <c r="AJ2242" s="46">
        <v>0</v>
      </c>
      <c r="AK2242" s="46" t="s">
        <v>74</v>
      </c>
      <c r="AL2242" s="46">
        <v>0</v>
      </c>
      <c r="AM2242" s="46" t="s">
        <v>74</v>
      </c>
      <c r="AN2242" s="50"/>
      <c r="AO2242" s="46"/>
      <c r="AP2242" s="46"/>
      <c r="AQ2242" s="46"/>
      <c r="AR2242" s="46"/>
      <c r="AS2242" s="46"/>
      <c r="AT2242" s="46"/>
      <c r="AU2242" s="46"/>
      <c r="AV2242" s="46"/>
      <c r="AW2242" s="46"/>
      <c r="AX2242" s="46"/>
      <c r="AY2242" s="46"/>
      <c r="AZ2242" s="46"/>
      <c r="BA2242" s="46"/>
      <c r="BB2242" s="46"/>
      <c r="BC2242" s="46"/>
      <c r="BD2242" s="46"/>
      <c r="BE2242" s="46"/>
      <c r="BF2242" s="46"/>
      <c r="BG2242" s="46"/>
      <c r="BH2242" s="46"/>
      <c r="BI2242" s="46"/>
      <c r="BJ2242" s="46"/>
      <c r="BK2242" s="46"/>
      <c r="BL2242" s="46"/>
      <c r="BM2242" s="46"/>
      <c r="BN2242" s="46"/>
      <c r="BO2242" s="46"/>
      <c r="BP2242" s="46"/>
      <c r="BQ2242" s="46"/>
      <c r="BR2242" s="46"/>
      <c r="BS2242" s="46"/>
      <c r="BT2242" s="46"/>
      <c r="BU2242" s="46"/>
      <c r="BV2242" s="46"/>
      <c r="BW2242" s="46"/>
      <c r="BX2242" s="46"/>
      <c r="BY2242" s="46"/>
      <c r="BZ2242" s="46"/>
      <c r="CA2242" s="46"/>
      <c r="CB2242" s="46"/>
      <c r="CC2242" s="46"/>
    </row>
    <row r="2243" spans="7:81" x14ac:dyDescent="0.25">
      <c r="G2243" t="s">
        <v>135</v>
      </c>
      <c r="H2243" s="40">
        <v>42419</v>
      </c>
      <c r="I2243" s="46">
        <v>0</v>
      </c>
      <c r="J2243" s="46">
        <v>0</v>
      </c>
      <c r="K2243" s="46" t="s">
        <v>74</v>
      </c>
      <c r="L2243" s="46">
        <v>0</v>
      </c>
      <c r="M2243" s="46" t="s">
        <v>74</v>
      </c>
      <c r="N2243" s="46">
        <v>0</v>
      </c>
      <c r="O2243" s="46" t="s">
        <v>74</v>
      </c>
      <c r="P2243" s="46">
        <v>0</v>
      </c>
      <c r="Q2243" s="46" t="s">
        <v>74</v>
      </c>
      <c r="R2243" s="46">
        <v>0</v>
      </c>
      <c r="S2243" s="46" t="s">
        <v>74</v>
      </c>
      <c r="T2243" s="46">
        <v>0</v>
      </c>
      <c r="U2243" s="46" t="s">
        <v>74</v>
      </c>
      <c r="V2243" s="46">
        <v>0</v>
      </c>
      <c r="W2243" s="46" t="s">
        <v>74</v>
      </c>
      <c r="X2243" s="46">
        <v>0</v>
      </c>
      <c r="Y2243" s="46" t="s">
        <v>74</v>
      </c>
      <c r="Z2243" s="46">
        <v>0</v>
      </c>
      <c r="AA2243" s="46" t="s">
        <v>74</v>
      </c>
      <c r="AB2243" s="46">
        <v>0</v>
      </c>
      <c r="AC2243" s="46" t="s">
        <v>74</v>
      </c>
      <c r="AD2243" s="46">
        <v>0</v>
      </c>
      <c r="AE2243" s="46" t="s">
        <v>74</v>
      </c>
      <c r="AF2243" s="46">
        <v>0</v>
      </c>
      <c r="AG2243" s="46" t="s">
        <v>74</v>
      </c>
      <c r="AH2243" s="46">
        <v>0</v>
      </c>
      <c r="AI2243" s="46" t="s">
        <v>74</v>
      </c>
      <c r="AJ2243" s="46">
        <v>0</v>
      </c>
      <c r="AK2243" s="46" t="s">
        <v>74</v>
      </c>
      <c r="AL2243" s="46">
        <v>0</v>
      </c>
      <c r="AM2243" s="46" t="s">
        <v>74</v>
      </c>
      <c r="AN2243" s="50"/>
      <c r="AO2243" s="46"/>
      <c r="AP2243" s="46"/>
      <c r="AQ2243" s="46"/>
      <c r="AR2243" s="46"/>
      <c r="AS2243" s="46"/>
      <c r="AT2243" s="46"/>
      <c r="AU2243" s="46"/>
      <c r="AV2243" s="46"/>
      <c r="AW2243" s="46"/>
      <c r="AX2243" s="46"/>
      <c r="AY2243" s="46"/>
      <c r="AZ2243" s="46"/>
      <c r="BA2243" s="46"/>
      <c r="BB2243" s="46"/>
      <c r="BC2243" s="46"/>
      <c r="BD2243" s="46"/>
      <c r="BE2243" s="46"/>
      <c r="BF2243" s="46"/>
      <c r="BG2243" s="46"/>
      <c r="BH2243" s="46"/>
      <c r="BI2243" s="46"/>
      <c r="BJ2243" s="46"/>
      <c r="BK2243" s="46"/>
      <c r="BL2243" s="46"/>
      <c r="BM2243" s="46"/>
      <c r="BN2243" s="46"/>
      <c r="BO2243" s="46"/>
      <c r="BP2243" s="46"/>
      <c r="BQ2243" s="46"/>
      <c r="BR2243" s="46"/>
      <c r="BS2243" s="46"/>
      <c r="BT2243" s="46"/>
      <c r="BU2243" s="46"/>
      <c r="BV2243" s="46"/>
      <c r="BW2243" s="46"/>
      <c r="BX2243" s="46"/>
      <c r="BY2243" s="46"/>
      <c r="BZ2243" s="46"/>
      <c r="CA2243" s="46"/>
      <c r="CB2243" s="46"/>
      <c r="CC2243" s="46"/>
    </row>
    <row r="2244" spans="7:81" x14ac:dyDescent="0.25">
      <c r="G2244" t="s">
        <v>135</v>
      </c>
      <c r="H2244" s="40">
        <v>42420</v>
      </c>
      <c r="I2244" s="46">
        <v>0</v>
      </c>
      <c r="J2244" s="46">
        <v>0</v>
      </c>
      <c r="K2244" s="46" t="s">
        <v>74</v>
      </c>
      <c r="L2244" s="46">
        <v>0</v>
      </c>
      <c r="M2244" s="46" t="s">
        <v>74</v>
      </c>
      <c r="N2244" s="46">
        <v>0</v>
      </c>
      <c r="O2244" s="46" t="s">
        <v>74</v>
      </c>
      <c r="P2244" s="46">
        <v>0</v>
      </c>
      <c r="Q2244" s="46" t="s">
        <v>74</v>
      </c>
      <c r="R2244" s="46">
        <v>0</v>
      </c>
      <c r="S2244" s="46" t="s">
        <v>74</v>
      </c>
      <c r="T2244" s="46">
        <v>0</v>
      </c>
      <c r="U2244" s="46" t="s">
        <v>74</v>
      </c>
      <c r="V2244" s="46">
        <v>0</v>
      </c>
      <c r="W2244" s="46" t="s">
        <v>74</v>
      </c>
      <c r="X2244" s="46">
        <v>0</v>
      </c>
      <c r="Y2244" s="46" t="s">
        <v>74</v>
      </c>
      <c r="Z2244" s="46">
        <v>0</v>
      </c>
      <c r="AA2244" s="46" t="s">
        <v>74</v>
      </c>
      <c r="AB2244" s="46">
        <v>0</v>
      </c>
      <c r="AC2244" s="46" t="s">
        <v>74</v>
      </c>
      <c r="AD2244" s="46">
        <v>0</v>
      </c>
      <c r="AE2244" s="46" t="s">
        <v>74</v>
      </c>
      <c r="AF2244" s="46">
        <v>0</v>
      </c>
      <c r="AG2244" s="46" t="s">
        <v>74</v>
      </c>
      <c r="AH2244" s="46">
        <v>0</v>
      </c>
      <c r="AI2244" s="46" t="s">
        <v>74</v>
      </c>
      <c r="AJ2244" s="46">
        <v>0</v>
      </c>
      <c r="AK2244" s="46" t="s">
        <v>74</v>
      </c>
      <c r="AL2244" s="46">
        <v>0</v>
      </c>
      <c r="AM2244" s="46" t="s">
        <v>74</v>
      </c>
      <c r="AN2244" s="50"/>
      <c r="AO2244" s="46"/>
      <c r="AP2244" s="46"/>
      <c r="AQ2244" s="46"/>
      <c r="AR2244" s="46"/>
      <c r="AS2244" s="46"/>
      <c r="AT2244" s="46"/>
      <c r="AU2244" s="46"/>
      <c r="AV2244" s="46"/>
      <c r="AW2244" s="46"/>
      <c r="AX2244" s="46"/>
      <c r="AY2244" s="46"/>
      <c r="AZ2244" s="46"/>
      <c r="BA2244" s="46"/>
      <c r="BB2244" s="46"/>
      <c r="BC2244" s="46"/>
      <c r="BD2244" s="46"/>
      <c r="BE2244" s="46"/>
      <c r="BF2244" s="46"/>
      <c r="BG2244" s="46"/>
      <c r="BH2244" s="46"/>
      <c r="BI2244" s="46"/>
      <c r="BJ2244" s="46"/>
      <c r="BK2244" s="46"/>
      <c r="BL2244" s="46"/>
      <c r="BM2244" s="46"/>
      <c r="BN2244" s="46"/>
      <c r="BO2244" s="46"/>
      <c r="BP2244" s="46"/>
      <c r="BQ2244" s="46"/>
      <c r="BR2244" s="46"/>
      <c r="BS2244" s="46"/>
      <c r="BT2244" s="46"/>
      <c r="BU2244" s="46"/>
      <c r="BV2244" s="46"/>
      <c r="BW2244" s="46"/>
      <c r="BX2244" s="46"/>
      <c r="BY2244" s="46"/>
      <c r="BZ2244" s="46"/>
      <c r="CA2244" s="46"/>
      <c r="CB2244" s="46"/>
      <c r="CC2244" s="46"/>
    </row>
    <row r="2245" spans="7:81" x14ac:dyDescent="0.25">
      <c r="G2245" t="s">
        <v>135</v>
      </c>
      <c r="H2245" s="40">
        <v>42421</v>
      </c>
      <c r="I2245" s="46">
        <v>0</v>
      </c>
      <c r="J2245" s="46">
        <v>0</v>
      </c>
      <c r="K2245" s="46" t="s">
        <v>74</v>
      </c>
      <c r="L2245" s="46">
        <v>0</v>
      </c>
      <c r="M2245" s="46" t="s">
        <v>74</v>
      </c>
      <c r="N2245" s="46">
        <v>0</v>
      </c>
      <c r="O2245" s="46" t="s">
        <v>74</v>
      </c>
      <c r="P2245" s="46">
        <v>0</v>
      </c>
      <c r="Q2245" s="46" t="s">
        <v>74</v>
      </c>
      <c r="R2245" s="46">
        <v>0</v>
      </c>
      <c r="S2245" s="46" t="s">
        <v>74</v>
      </c>
      <c r="T2245" s="46">
        <v>0</v>
      </c>
      <c r="U2245" s="46" t="s">
        <v>74</v>
      </c>
      <c r="V2245" s="46">
        <v>0</v>
      </c>
      <c r="W2245" s="46" t="s">
        <v>74</v>
      </c>
      <c r="X2245" s="46">
        <v>0</v>
      </c>
      <c r="Y2245" s="46" t="s">
        <v>74</v>
      </c>
      <c r="Z2245" s="46">
        <v>0</v>
      </c>
      <c r="AA2245" s="46" t="s">
        <v>74</v>
      </c>
      <c r="AB2245" s="46">
        <v>0</v>
      </c>
      <c r="AC2245" s="46" t="s">
        <v>74</v>
      </c>
      <c r="AD2245" s="46">
        <v>0</v>
      </c>
      <c r="AE2245" s="46" t="s">
        <v>74</v>
      </c>
      <c r="AF2245" s="46">
        <v>0</v>
      </c>
      <c r="AG2245" s="46" t="s">
        <v>74</v>
      </c>
      <c r="AH2245" s="46">
        <v>0</v>
      </c>
      <c r="AI2245" s="46" t="s">
        <v>74</v>
      </c>
      <c r="AJ2245" s="46">
        <v>0</v>
      </c>
      <c r="AK2245" s="46" t="s">
        <v>74</v>
      </c>
      <c r="AL2245" s="46">
        <v>0</v>
      </c>
      <c r="AM2245" s="46" t="s">
        <v>74</v>
      </c>
      <c r="AN2245" s="50"/>
      <c r="AO2245" s="46"/>
      <c r="AP2245" s="46"/>
      <c r="AQ2245" s="46"/>
      <c r="AR2245" s="46"/>
      <c r="AS2245" s="46"/>
      <c r="AT2245" s="46"/>
      <c r="AU2245" s="46"/>
      <c r="AV2245" s="46"/>
      <c r="AW2245" s="46"/>
      <c r="AX2245" s="46"/>
      <c r="AY2245" s="46"/>
      <c r="AZ2245" s="46"/>
      <c r="BA2245" s="46"/>
      <c r="BB2245" s="46"/>
      <c r="BC2245" s="46"/>
      <c r="BD2245" s="46"/>
      <c r="BE2245" s="46"/>
      <c r="BF2245" s="46"/>
      <c r="BG2245" s="46"/>
      <c r="BH2245" s="46"/>
      <c r="BI2245" s="46"/>
      <c r="BJ2245" s="46"/>
      <c r="BK2245" s="46"/>
      <c r="BL2245" s="46"/>
      <c r="BM2245" s="46"/>
      <c r="BN2245" s="46"/>
      <c r="BO2245" s="46"/>
      <c r="BP2245" s="46"/>
      <c r="BQ2245" s="46"/>
      <c r="BR2245" s="46"/>
      <c r="BS2245" s="46"/>
      <c r="BT2245" s="46"/>
      <c r="BU2245" s="46"/>
      <c r="BV2245" s="46"/>
      <c r="BW2245" s="46"/>
      <c r="BX2245" s="46"/>
      <c r="BY2245" s="46"/>
      <c r="BZ2245" s="46"/>
      <c r="CA2245" s="46"/>
      <c r="CB2245" s="46"/>
      <c r="CC2245" s="46"/>
    </row>
    <row r="2246" spans="7:81" x14ac:dyDescent="0.25">
      <c r="G2246" t="s">
        <v>135</v>
      </c>
      <c r="H2246" s="40">
        <v>42422</v>
      </c>
      <c r="I2246" s="46">
        <v>0</v>
      </c>
      <c r="J2246" s="46">
        <v>0</v>
      </c>
      <c r="K2246" s="46" t="s">
        <v>74</v>
      </c>
      <c r="L2246" s="46">
        <v>0</v>
      </c>
      <c r="M2246" s="46" t="s">
        <v>74</v>
      </c>
      <c r="N2246" s="46">
        <v>0</v>
      </c>
      <c r="O2246" s="46" t="s">
        <v>74</v>
      </c>
      <c r="P2246" s="46">
        <v>0</v>
      </c>
      <c r="Q2246" s="46" t="s">
        <v>74</v>
      </c>
      <c r="R2246" s="46">
        <v>0</v>
      </c>
      <c r="S2246" s="46" t="s">
        <v>74</v>
      </c>
      <c r="T2246" s="46">
        <v>0</v>
      </c>
      <c r="U2246" s="46" t="s">
        <v>74</v>
      </c>
      <c r="V2246" s="46">
        <v>0</v>
      </c>
      <c r="W2246" s="46" t="s">
        <v>74</v>
      </c>
      <c r="X2246" s="46">
        <v>0</v>
      </c>
      <c r="Y2246" s="46" t="s">
        <v>74</v>
      </c>
      <c r="Z2246" s="46">
        <v>0</v>
      </c>
      <c r="AA2246" s="46" t="s">
        <v>74</v>
      </c>
      <c r="AB2246" s="46">
        <v>0</v>
      </c>
      <c r="AC2246" s="46" t="s">
        <v>74</v>
      </c>
      <c r="AD2246" s="46">
        <v>0</v>
      </c>
      <c r="AE2246" s="46" t="s">
        <v>74</v>
      </c>
      <c r="AF2246" s="46">
        <v>0</v>
      </c>
      <c r="AG2246" s="46" t="s">
        <v>74</v>
      </c>
      <c r="AH2246" s="46">
        <v>0</v>
      </c>
      <c r="AI2246" s="46" t="s">
        <v>74</v>
      </c>
      <c r="AJ2246" s="46">
        <v>0</v>
      </c>
      <c r="AK2246" s="46" t="s">
        <v>74</v>
      </c>
      <c r="AL2246" s="46">
        <v>0</v>
      </c>
      <c r="AM2246" s="46" t="s">
        <v>74</v>
      </c>
      <c r="AN2246" s="50"/>
      <c r="AO2246" s="46"/>
      <c r="AP2246" s="46"/>
      <c r="AQ2246" s="46"/>
      <c r="AR2246" s="46"/>
      <c r="AS2246" s="46"/>
      <c r="AT2246" s="46"/>
      <c r="AU2246" s="46"/>
      <c r="AV2246" s="46"/>
      <c r="AW2246" s="46"/>
      <c r="AX2246" s="46"/>
      <c r="AY2246" s="46"/>
      <c r="AZ2246" s="46"/>
      <c r="BA2246" s="46"/>
      <c r="BB2246" s="46"/>
      <c r="BC2246" s="46"/>
      <c r="BD2246" s="46"/>
      <c r="BE2246" s="46"/>
      <c r="BF2246" s="46"/>
      <c r="BG2246" s="46"/>
      <c r="BH2246" s="46"/>
      <c r="BI2246" s="46"/>
      <c r="BJ2246" s="46"/>
      <c r="BK2246" s="46"/>
      <c r="BL2246" s="46"/>
      <c r="BM2246" s="46"/>
      <c r="BN2246" s="46"/>
      <c r="BO2246" s="46"/>
      <c r="BP2246" s="46"/>
      <c r="BQ2246" s="46"/>
      <c r="BR2246" s="46"/>
      <c r="BS2246" s="46"/>
      <c r="BT2246" s="46"/>
      <c r="BU2246" s="46"/>
      <c r="BV2246" s="46"/>
      <c r="BW2246" s="46"/>
      <c r="BX2246" s="46"/>
      <c r="BY2246" s="46"/>
      <c r="BZ2246" s="46"/>
      <c r="CA2246" s="46"/>
      <c r="CB2246" s="46"/>
      <c r="CC2246" s="46"/>
    </row>
    <row r="2247" spans="7:81" x14ac:dyDescent="0.25">
      <c r="G2247" t="s">
        <v>135</v>
      </c>
      <c r="H2247" s="40">
        <v>42423</v>
      </c>
      <c r="I2247" s="46">
        <v>0</v>
      </c>
      <c r="J2247" s="46">
        <v>0</v>
      </c>
      <c r="K2247" s="46" t="s">
        <v>74</v>
      </c>
      <c r="L2247" s="46">
        <v>0</v>
      </c>
      <c r="M2247" s="46" t="s">
        <v>74</v>
      </c>
      <c r="N2247" s="46">
        <v>0</v>
      </c>
      <c r="O2247" s="46" t="s">
        <v>74</v>
      </c>
      <c r="P2247" s="46">
        <v>0</v>
      </c>
      <c r="Q2247" s="46" t="s">
        <v>74</v>
      </c>
      <c r="R2247" s="46">
        <v>0</v>
      </c>
      <c r="S2247" s="46" t="s">
        <v>74</v>
      </c>
      <c r="T2247" s="46">
        <v>0</v>
      </c>
      <c r="U2247" s="46" t="s">
        <v>74</v>
      </c>
      <c r="V2247" s="46">
        <v>0</v>
      </c>
      <c r="W2247" s="46" t="s">
        <v>74</v>
      </c>
      <c r="X2247" s="46">
        <v>0</v>
      </c>
      <c r="Y2247" s="46" t="s">
        <v>74</v>
      </c>
      <c r="Z2247" s="46">
        <v>0</v>
      </c>
      <c r="AA2247" s="46" t="s">
        <v>74</v>
      </c>
      <c r="AB2247" s="46">
        <v>0</v>
      </c>
      <c r="AC2247" s="46" t="s">
        <v>74</v>
      </c>
      <c r="AD2247" s="46">
        <v>0</v>
      </c>
      <c r="AE2247" s="46" t="s">
        <v>74</v>
      </c>
      <c r="AF2247" s="46">
        <v>0</v>
      </c>
      <c r="AG2247" s="46" t="s">
        <v>74</v>
      </c>
      <c r="AH2247" s="46">
        <v>0</v>
      </c>
      <c r="AI2247" s="46" t="s">
        <v>74</v>
      </c>
      <c r="AJ2247" s="46">
        <v>0</v>
      </c>
      <c r="AK2247" s="46" t="s">
        <v>74</v>
      </c>
      <c r="AL2247" s="46">
        <v>0</v>
      </c>
      <c r="AM2247" s="46" t="s">
        <v>74</v>
      </c>
      <c r="AN2247" s="50"/>
      <c r="AO2247" s="46"/>
      <c r="AP2247" s="46"/>
      <c r="AQ2247" s="46"/>
      <c r="AR2247" s="46"/>
      <c r="AS2247" s="46"/>
      <c r="AT2247" s="46"/>
      <c r="AU2247" s="46"/>
      <c r="AV2247" s="46"/>
      <c r="AW2247" s="46"/>
      <c r="AX2247" s="46"/>
      <c r="AY2247" s="46"/>
      <c r="AZ2247" s="46"/>
      <c r="BA2247" s="46"/>
      <c r="BB2247" s="46"/>
      <c r="BC2247" s="46"/>
      <c r="BD2247" s="46"/>
      <c r="BE2247" s="46"/>
      <c r="BF2247" s="46"/>
      <c r="BG2247" s="46"/>
      <c r="BH2247" s="46"/>
      <c r="BI2247" s="46"/>
      <c r="BJ2247" s="46"/>
      <c r="BK2247" s="46"/>
      <c r="BL2247" s="46"/>
      <c r="BM2247" s="46"/>
      <c r="BN2247" s="46"/>
      <c r="BO2247" s="46"/>
      <c r="BP2247" s="46"/>
      <c r="BQ2247" s="46"/>
      <c r="BR2247" s="46"/>
      <c r="BS2247" s="46"/>
      <c r="BT2247" s="46"/>
      <c r="BU2247" s="46"/>
      <c r="BV2247" s="46"/>
      <c r="BW2247" s="46"/>
      <c r="BX2247" s="46"/>
      <c r="BY2247" s="46"/>
      <c r="BZ2247" s="46"/>
      <c r="CA2247" s="46"/>
      <c r="CB2247" s="46"/>
      <c r="CC2247" s="46"/>
    </row>
    <row r="2248" spans="7:81" x14ac:dyDescent="0.25">
      <c r="G2248" t="s">
        <v>135</v>
      </c>
      <c r="H2248" s="40">
        <v>42424</v>
      </c>
      <c r="I2248" s="46">
        <v>0</v>
      </c>
      <c r="J2248" s="46">
        <v>0</v>
      </c>
      <c r="K2248" s="46">
        <v>0</v>
      </c>
      <c r="L2248" s="46">
        <v>0</v>
      </c>
      <c r="M2248" s="46">
        <v>0</v>
      </c>
      <c r="N2248" s="46">
        <v>0</v>
      </c>
      <c r="O2248" s="46">
        <v>0.5</v>
      </c>
      <c r="P2248" s="46">
        <v>0</v>
      </c>
      <c r="Q2248" s="46">
        <v>0</v>
      </c>
      <c r="R2248" s="46">
        <v>0</v>
      </c>
      <c r="S2248" s="46">
        <v>0.26666666666666666</v>
      </c>
      <c r="T2248" s="46">
        <v>0</v>
      </c>
      <c r="U2248" s="46">
        <v>0</v>
      </c>
      <c r="V2248" s="46">
        <v>0</v>
      </c>
      <c r="W2248" s="46">
        <v>0</v>
      </c>
      <c r="X2248" s="46">
        <v>0</v>
      </c>
      <c r="Y2248" s="46">
        <v>0</v>
      </c>
      <c r="Z2248" s="46">
        <v>0</v>
      </c>
      <c r="AA2248" s="46" t="s">
        <v>74</v>
      </c>
      <c r="AB2248" s="46">
        <v>0</v>
      </c>
      <c r="AC2248" s="46" t="s">
        <v>74</v>
      </c>
      <c r="AD2248" s="46">
        <v>0</v>
      </c>
      <c r="AE2248" s="46" t="s">
        <v>74</v>
      </c>
      <c r="AF2248" s="46">
        <v>0</v>
      </c>
      <c r="AG2248" s="46" t="s">
        <v>74</v>
      </c>
      <c r="AH2248" s="46">
        <v>0</v>
      </c>
      <c r="AI2248" s="46" t="s">
        <v>74</v>
      </c>
      <c r="AJ2248" s="46">
        <v>0</v>
      </c>
      <c r="AK2248" s="46" t="s">
        <v>74</v>
      </c>
      <c r="AL2248" s="46">
        <v>0</v>
      </c>
      <c r="AM2248" s="46" t="s">
        <v>74</v>
      </c>
      <c r="AN2248" s="50"/>
      <c r="AO2248" s="46">
        <v>0</v>
      </c>
      <c r="AP2248" s="46">
        <v>0</v>
      </c>
      <c r="AQ2248" s="46">
        <v>0</v>
      </c>
      <c r="AR2248" s="46">
        <v>0</v>
      </c>
      <c r="AS2248" s="46">
        <v>1</v>
      </c>
      <c r="AT2248" s="46">
        <v>0</v>
      </c>
      <c r="AU2248" s="46">
        <v>0</v>
      </c>
      <c r="AV2248" s="46">
        <v>0</v>
      </c>
      <c r="AW2248" s="46">
        <v>0</v>
      </c>
      <c r="AX2248" s="46">
        <v>0</v>
      </c>
      <c r="AY2248" s="46">
        <v>0.8</v>
      </c>
      <c r="AZ2248" s="46">
        <v>0</v>
      </c>
      <c r="BA2248" s="46">
        <v>0</v>
      </c>
      <c r="BB2248" s="46">
        <v>0</v>
      </c>
      <c r="BC2248" s="46">
        <v>0</v>
      </c>
      <c r="BD2248" s="46">
        <v>0</v>
      </c>
      <c r="BE2248" s="46">
        <v>0</v>
      </c>
      <c r="BF2248" s="46">
        <v>0</v>
      </c>
      <c r="BG2248" s="46">
        <v>0</v>
      </c>
      <c r="BH2248" s="46">
        <v>0</v>
      </c>
      <c r="BI2248" s="46"/>
      <c r="BJ2248" s="46"/>
      <c r="BK2248" s="46"/>
      <c r="BL2248" s="46"/>
      <c r="BM2248" s="46"/>
      <c r="BN2248" s="46"/>
      <c r="BO2248" s="46"/>
      <c r="BP2248" s="46"/>
      <c r="BQ2248" s="46"/>
      <c r="BR2248" s="46"/>
      <c r="BS2248" s="46"/>
      <c r="BT2248" s="46"/>
      <c r="BU2248" s="46"/>
      <c r="BV2248" s="46"/>
      <c r="BW2248" s="46"/>
      <c r="BX2248" s="46"/>
      <c r="BY2248" s="46"/>
      <c r="BZ2248" s="46"/>
      <c r="CA2248" s="46"/>
      <c r="CB2248" s="46"/>
      <c r="CC2248" s="46"/>
    </row>
    <row r="2249" spans="7:81" x14ac:dyDescent="0.25">
      <c r="G2249" t="s">
        <v>135</v>
      </c>
      <c r="H2249" s="40">
        <v>42425</v>
      </c>
      <c r="I2249" s="46">
        <v>0</v>
      </c>
      <c r="J2249" s="46">
        <v>0</v>
      </c>
      <c r="K2249" s="46" t="s">
        <v>74</v>
      </c>
      <c r="L2249" s="46">
        <v>0</v>
      </c>
      <c r="M2249" s="46" t="s">
        <v>74</v>
      </c>
      <c r="N2249" s="46">
        <v>0</v>
      </c>
      <c r="O2249" s="46" t="s">
        <v>74</v>
      </c>
      <c r="P2249" s="46">
        <v>0</v>
      </c>
      <c r="Q2249" s="46" t="s">
        <v>74</v>
      </c>
      <c r="R2249" s="46">
        <v>0</v>
      </c>
      <c r="S2249" s="46" t="s">
        <v>74</v>
      </c>
      <c r="T2249" s="46">
        <v>0</v>
      </c>
      <c r="U2249" s="46" t="s">
        <v>74</v>
      </c>
      <c r="V2249" s="46">
        <v>0</v>
      </c>
      <c r="W2249" s="46" t="s">
        <v>74</v>
      </c>
      <c r="X2249" s="46">
        <v>0</v>
      </c>
      <c r="Y2249" s="46" t="s">
        <v>74</v>
      </c>
      <c r="Z2249" s="46">
        <v>0</v>
      </c>
      <c r="AA2249" s="46" t="s">
        <v>74</v>
      </c>
      <c r="AB2249" s="46">
        <v>0</v>
      </c>
      <c r="AC2249" s="46" t="s">
        <v>74</v>
      </c>
      <c r="AD2249" s="46">
        <v>0</v>
      </c>
      <c r="AE2249" s="46" t="s">
        <v>74</v>
      </c>
      <c r="AF2249" s="46">
        <v>0</v>
      </c>
      <c r="AG2249" s="46" t="s">
        <v>74</v>
      </c>
      <c r="AH2249" s="46">
        <v>0</v>
      </c>
      <c r="AI2249" s="46" t="s">
        <v>74</v>
      </c>
      <c r="AJ2249" s="46">
        <v>0</v>
      </c>
      <c r="AK2249" s="46" t="s">
        <v>74</v>
      </c>
      <c r="AL2249" s="46">
        <v>0</v>
      </c>
      <c r="AM2249" s="46" t="s">
        <v>74</v>
      </c>
      <c r="AN2249" s="50"/>
      <c r="AO2249" s="46"/>
      <c r="AP2249" s="46"/>
      <c r="AQ2249" s="46"/>
      <c r="AR2249" s="46"/>
      <c r="AS2249" s="46"/>
      <c r="AT2249" s="46"/>
      <c r="AU2249" s="46"/>
      <c r="AV2249" s="46"/>
      <c r="AW2249" s="46"/>
      <c r="AX2249" s="46"/>
      <c r="AY2249" s="46"/>
      <c r="AZ2249" s="46"/>
      <c r="BA2249" s="46"/>
      <c r="BB2249" s="46"/>
      <c r="BC2249" s="46"/>
      <c r="BD2249" s="46"/>
      <c r="BE2249" s="46"/>
      <c r="BF2249" s="46"/>
      <c r="BG2249" s="46"/>
      <c r="BH2249" s="46"/>
      <c r="BI2249" s="46"/>
      <c r="BJ2249" s="46"/>
      <c r="BK2249" s="46"/>
      <c r="BL2249" s="46"/>
      <c r="BM2249" s="46"/>
      <c r="BN2249" s="46"/>
      <c r="BO2249" s="46"/>
      <c r="BP2249" s="46"/>
      <c r="BQ2249" s="46"/>
      <c r="BR2249" s="46"/>
      <c r="BS2249" s="46"/>
      <c r="BT2249" s="46"/>
      <c r="BU2249" s="46"/>
      <c r="BV2249" s="46"/>
      <c r="BW2249" s="46"/>
      <c r="BX2249" s="46"/>
      <c r="BY2249" s="46"/>
      <c r="BZ2249" s="46"/>
      <c r="CA2249" s="46"/>
      <c r="CB2249" s="46"/>
      <c r="CC2249" s="46"/>
    </row>
    <row r="2250" spans="7:81" x14ac:dyDescent="0.25">
      <c r="G2250" t="s">
        <v>135</v>
      </c>
      <c r="H2250" s="40">
        <v>42426</v>
      </c>
      <c r="I2250" s="46">
        <v>0</v>
      </c>
      <c r="J2250" s="46">
        <v>0</v>
      </c>
      <c r="K2250" s="46" t="s">
        <v>74</v>
      </c>
      <c r="L2250" s="46">
        <v>0</v>
      </c>
      <c r="M2250" s="46" t="s">
        <v>74</v>
      </c>
      <c r="N2250" s="46">
        <v>0</v>
      </c>
      <c r="O2250" s="46" t="s">
        <v>74</v>
      </c>
      <c r="P2250" s="46">
        <v>0</v>
      </c>
      <c r="Q2250" s="46" t="s">
        <v>74</v>
      </c>
      <c r="R2250" s="46">
        <v>0</v>
      </c>
      <c r="S2250" s="46" t="s">
        <v>74</v>
      </c>
      <c r="T2250" s="46">
        <v>0</v>
      </c>
      <c r="U2250" s="46" t="s">
        <v>74</v>
      </c>
      <c r="V2250" s="46">
        <v>0</v>
      </c>
      <c r="W2250" s="46" t="s">
        <v>74</v>
      </c>
      <c r="X2250" s="46">
        <v>0</v>
      </c>
      <c r="Y2250" s="46" t="s">
        <v>74</v>
      </c>
      <c r="Z2250" s="46">
        <v>0</v>
      </c>
      <c r="AA2250" s="46" t="s">
        <v>74</v>
      </c>
      <c r="AB2250" s="46">
        <v>0</v>
      </c>
      <c r="AC2250" s="46" t="s">
        <v>74</v>
      </c>
      <c r="AD2250" s="46">
        <v>0</v>
      </c>
      <c r="AE2250" s="46" t="s">
        <v>74</v>
      </c>
      <c r="AF2250" s="46">
        <v>0</v>
      </c>
      <c r="AG2250" s="46" t="s">
        <v>74</v>
      </c>
      <c r="AH2250" s="46">
        <v>0</v>
      </c>
      <c r="AI2250" s="46" t="s">
        <v>74</v>
      </c>
      <c r="AJ2250" s="46">
        <v>0</v>
      </c>
      <c r="AK2250" s="46" t="s">
        <v>74</v>
      </c>
      <c r="AL2250" s="46">
        <v>0</v>
      </c>
      <c r="AM2250" s="46" t="s">
        <v>74</v>
      </c>
      <c r="AN2250" s="50"/>
      <c r="AO2250" s="46"/>
      <c r="AP2250" s="46"/>
      <c r="AQ2250" s="46"/>
      <c r="AR2250" s="46"/>
      <c r="AS2250" s="46"/>
      <c r="AT2250" s="46"/>
      <c r="AU2250" s="46"/>
      <c r="AV2250" s="46"/>
      <c r="AW2250" s="46"/>
      <c r="AX2250" s="46"/>
      <c r="AY2250" s="46"/>
      <c r="AZ2250" s="46"/>
      <c r="BA2250" s="46"/>
      <c r="BB2250" s="46"/>
      <c r="BC2250" s="46"/>
      <c r="BD2250" s="46"/>
      <c r="BE2250" s="46"/>
      <c r="BF2250" s="46"/>
      <c r="BG2250" s="46"/>
      <c r="BH2250" s="46"/>
      <c r="BI2250" s="46"/>
      <c r="BJ2250" s="46"/>
      <c r="BK2250" s="46"/>
      <c r="BL2250" s="46"/>
      <c r="BM2250" s="46"/>
      <c r="BN2250" s="46"/>
      <c r="BO2250" s="46"/>
      <c r="BP2250" s="46"/>
      <c r="BQ2250" s="46"/>
      <c r="BR2250" s="46"/>
      <c r="BS2250" s="46"/>
      <c r="BT2250" s="46"/>
      <c r="BU2250" s="46"/>
      <c r="BV2250" s="46"/>
      <c r="BW2250" s="46"/>
      <c r="BX2250" s="46"/>
      <c r="BY2250" s="46"/>
      <c r="BZ2250" s="46"/>
      <c r="CA2250" s="46"/>
      <c r="CB2250" s="46"/>
      <c r="CC2250" s="46"/>
    </row>
    <row r="2251" spans="7:81" x14ac:dyDescent="0.25">
      <c r="G2251" t="s">
        <v>135</v>
      </c>
      <c r="H2251" s="40">
        <v>42427</v>
      </c>
      <c r="I2251" s="46">
        <v>0.5</v>
      </c>
      <c r="J2251" s="46">
        <v>0</v>
      </c>
      <c r="K2251" s="46" t="s">
        <v>74</v>
      </c>
      <c r="L2251" s="46">
        <v>0</v>
      </c>
      <c r="M2251" s="46" t="s">
        <v>74</v>
      </c>
      <c r="N2251" s="46">
        <v>0</v>
      </c>
      <c r="O2251" s="46" t="s">
        <v>74</v>
      </c>
      <c r="P2251" s="46">
        <v>0</v>
      </c>
      <c r="Q2251" s="46" t="s">
        <v>74</v>
      </c>
      <c r="R2251" s="46">
        <v>0</v>
      </c>
      <c r="S2251" s="46" t="s">
        <v>74</v>
      </c>
      <c r="T2251" s="46">
        <v>0</v>
      </c>
      <c r="U2251" s="46" t="s">
        <v>74</v>
      </c>
      <c r="V2251" s="46">
        <v>0</v>
      </c>
      <c r="W2251" s="46" t="s">
        <v>74</v>
      </c>
      <c r="X2251" s="46">
        <v>0</v>
      </c>
      <c r="Y2251" s="46" t="s">
        <v>74</v>
      </c>
      <c r="Z2251" s="46">
        <v>0</v>
      </c>
      <c r="AA2251" s="46" t="s">
        <v>74</v>
      </c>
      <c r="AB2251" s="46">
        <v>0</v>
      </c>
      <c r="AC2251" s="46" t="s">
        <v>74</v>
      </c>
      <c r="AD2251" s="46">
        <v>0</v>
      </c>
      <c r="AE2251" s="46" t="s">
        <v>74</v>
      </c>
      <c r="AF2251" s="46">
        <v>0</v>
      </c>
      <c r="AG2251" s="46" t="s">
        <v>74</v>
      </c>
      <c r="AH2251" s="46">
        <v>0</v>
      </c>
      <c r="AI2251" s="46" t="s">
        <v>74</v>
      </c>
      <c r="AJ2251" s="46">
        <v>0</v>
      </c>
      <c r="AK2251" s="46" t="s">
        <v>74</v>
      </c>
      <c r="AL2251" s="46">
        <v>0</v>
      </c>
      <c r="AM2251" s="46" t="s">
        <v>74</v>
      </c>
      <c r="AN2251" s="50"/>
      <c r="AO2251" s="46"/>
      <c r="AP2251" s="46"/>
      <c r="AQ2251" s="46"/>
      <c r="AR2251" s="46"/>
      <c r="AS2251" s="46"/>
      <c r="AT2251" s="46"/>
      <c r="AU2251" s="46"/>
      <c r="AV2251" s="46"/>
      <c r="AW2251" s="46"/>
      <c r="AX2251" s="46"/>
      <c r="AY2251" s="46"/>
      <c r="AZ2251" s="46"/>
      <c r="BA2251" s="46"/>
      <c r="BB2251" s="46"/>
      <c r="BC2251" s="46"/>
      <c r="BD2251" s="46"/>
      <c r="BE2251" s="46"/>
      <c r="BF2251" s="46"/>
      <c r="BG2251" s="46"/>
      <c r="BH2251" s="46"/>
      <c r="BI2251" s="46"/>
      <c r="BJ2251" s="46"/>
      <c r="BK2251" s="46"/>
      <c r="BL2251" s="46"/>
      <c r="BM2251" s="46"/>
      <c r="BN2251" s="46"/>
      <c r="BO2251" s="46"/>
      <c r="BP2251" s="46"/>
      <c r="BQ2251" s="46"/>
      <c r="BR2251" s="46"/>
      <c r="BS2251" s="46"/>
      <c r="BT2251" s="46"/>
      <c r="BU2251" s="46"/>
      <c r="BV2251" s="46"/>
      <c r="BW2251" s="46"/>
      <c r="BX2251" s="46"/>
      <c r="BY2251" s="46"/>
      <c r="BZ2251" s="46"/>
      <c r="CA2251" s="46"/>
      <c r="CB2251" s="46"/>
      <c r="CC2251" s="46"/>
    </row>
    <row r="2252" spans="7:81" x14ac:dyDescent="0.25">
      <c r="G2252" t="s">
        <v>135</v>
      </c>
      <c r="H2252" s="40">
        <v>42428</v>
      </c>
      <c r="I2252" s="46">
        <v>0</v>
      </c>
      <c r="J2252" s="46">
        <v>0</v>
      </c>
      <c r="K2252" s="46" t="s">
        <v>74</v>
      </c>
      <c r="L2252" s="46">
        <v>0</v>
      </c>
      <c r="M2252" s="46" t="s">
        <v>74</v>
      </c>
      <c r="N2252" s="46">
        <v>0</v>
      </c>
      <c r="O2252" s="46" t="s">
        <v>74</v>
      </c>
      <c r="P2252" s="46">
        <v>0</v>
      </c>
      <c r="Q2252" s="46" t="s">
        <v>74</v>
      </c>
      <c r="R2252" s="46">
        <v>0</v>
      </c>
      <c r="S2252" s="46" t="s">
        <v>74</v>
      </c>
      <c r="T2252" s="46">
        <v>0</v>
      </c>
      <c r="U2252" s="46" t="s">
        <v>74</v>
      </c>
      <c r="V2252" s="46">
        <v>0</v>
      </c>
      <c r="W2252" s="46" t="s">
        <v>74</v>
      </c>
      <c r="X2252" s="46">
        <v>0</v>
      </c>
      <c r="Y2252" s="46" t="s">
        <v>74</v>
      </c>
      <c r="Z2252" s="46">
        <v>0</v>
      </c>
      <c r="AA2252" s="46" t="s">
        <v>74</v>
      </c>
      <c r="AB2252" s="46">
        <v>0</v>
      </c>
      <c r="AC2252" s="46" t="s">
        <v>74</v>
      </c>
      <c r="AD2252" s="46">
        <v>0</v>
      </c>
      <c r="AE2252" s="46" t="s">
        <v>74</v>
      </c>
      <c r="AF2252" s="46">
        <v>0</v>
      </c>
      <c r="AG2252" s="46" t="s">
        <v>74</v>
      </c>
      <c r="AH2252" s="46">
        <v>0</v>
      </c>
      <c r="AI2252" s="46" t="s">
        <v>74</v>
      </c>
      <c r="AJ2252" s="46">
        <v>0</v>
      </c>
      <c r="AK2252" s="46" t="s">
        <v>74</v>
      </c>
      <c r="AL2252" s="46">
        <v>0</v>
      </c>
      <c r="AM2252" s="46" t="s">
        <v>74</v>
      </c>
      <c r="AN2252" s="50"/>
      <c r="AO2252" s="46"/>
      <c r="AP2252" s="46"/>
      <c r="AQ2252" s="46"/>
      <c r="AR2252" s="46"/>
      <c r="AS2252" s="46"/>
      <c r="AT2252" s="46"/>
      <c r="AU2252" s="46"/>
      <c r="AV2252" s="46"/>
      <c r="AW2252" s="46"/>
      <c r="AX2252" s="46"/>
      <c r="AY2252" s="46"/>
      <c r="AZ2252" s="46"/>
      <c r="BA2252" s="46"/>
      <c r="BB2252" s="46"/>
      <c r="BC2252" s="46"/>
      <c r="BD2252" s="46"/>
      <c r="BE2252" s="46"/>
      <c r="BF2252" s="46"/>
      <c r="BG2252" s="46"/>
      <c r="BH2252" s="46"/>
      <c r="BI2252" s="46"/>
      <c r="BJ2252" s="46"/>
      <c r="BK2252" s="46"/>
      <c r="BL2252" s="46"/>
      <c r="BM2252" s="46"/>
      <c r="BN2252" s="46"/>
      <c r="BO2252" s="46"/>
      <c r="BP2252" s="46"/>
      <c r="BQ2252" s="46"/>
      <c r="BR2252" s="46"/>
      <c r="BS2252" s="46"/>
      <c r="BT2252" s="46"/>
      <c r="BU2252" s="46"/>
      <c r="BV2252" s="46"/>
      <c r="BW2252" s="46"/>
      <c r="BX2252" s="46"/>
      <c r="BY2252" s="46"/>
      <c r="BZ2252" s="46"/>
      <c r="CA2252" s="46"/>
      <c r="CB2252" s="46"/>
      <c r="CC2252" s="46"/>
    </row>
    <row r="2253" spans="7:81" x14ac:dyDescent="0.25">
      <c r="G2253" t="s">
        <v>135</v>
      </c>
      <c r="H2253" s="40">
        <v>42429</v>
      </c>
      <c r="I2253" s="46">
        <v>0</v>
      </c>
      <c r="J2253" s="46">
        <v>0</v>
      </c>
      <c r="K2253" s="46" t="s">
        <v>74</v>
      </c>
      <c r="L2253" s="46">
        <v>0</v>
      </c>
      <c r="M2253" s="46" t="s">
        <v>74</v>
      </c>
      <c r="N2253" s="46">
        <v>0</v>
      </c>
      <c r="O2253" s="46" t="s">
        <v>74</v>
      </c>
      <c r="P2253" s="46">
        <v>0</v>
      </c>
      <c r="Q2253" s="46" t="s">
        <v>74</v>
      </c>
      <c r="R2253" s="46">
        <v>0</v>
      </c>
      <c r="S2253" s="46" t="s">
        <v>74</v>
      </c>
      <c r="T2253" s="46">
        <v>0</v>
      </c>
      <c r="U2253" s="46" t="s">
        <v>74</v>
      </c>
      <c r="V2253" s="46">
        <v>0</v>
      </c>
      <c r="W2253" s="46" t="s">
        <v>74</v>
      </c>
      <c r="X2253" s="46">
        <v>0</v>
      </c>
      <c r="Y2253" s="46" t="s">
        <v>74</v>
      </c>
      <c r="Z2253" s="46">
        <v>0</v>
      </c>
      <c r="AA2253" s="46" t="s">
        <v>74</v>
      </c>
      <c r="AB2253" s="46">
        <v>0</v>
      </c>
      <c r="AC2253" s="46" t="s">
        <v>74</v>
      </c>
      <c r="AD2253" s="46">
        <v>0</v>
      </c>
      <c r="AE2253" s="46" t="s">
        <v>74</v>
      </c>
      <c r="AF2253" s="46">
        <v>0</v>
      </c>
      <c r="AG2253" s="46" t="s">
        <v>74</v>
      </c>
      <c r="AH2253" s="46">
        <v>0</v>
      </c>
      <c r="AI2253" s="46" t="s">
        <v>74</v>
      </c>
      <c r="AJ2253" s="46">
        <v>0</v>
      </c>
      <c r="AK2253" s="46" t="s">
        <v>74</v>
      </c>
      <c r="AL2253" s="46">
        <v>0</v>
      </c>
      <c r="AM2253" s="46" t="s">
        <v>74</v>
      </c>
      <c r="AN2253" s="50"/>
      <c r="AO2253" s="46"/>
      <c r="AP2253" s="46"/>
      <c r="AQ2253" s="46"/>
      <c r="AR2253" s="46"/>
      <c r="AS2253" s="46"/>
      <c r="AT2253" s="46"/>
      <c r="AU2253" s="46"/>
      <c r="AV2253" s="46"/>
      <c r="AW2253" s="46"/>
      <c r="AX2253" s="46"/>
      <c r="AY2253" s="46"/>
      <c r="AZ2253" s="46"/>
      <c r="BA2253" s="46"/>
      <c r="BB2253" s="46"/>
      <c r="BC2253" s="46"/>
      <c r="BD2253" s="46"/>
      <c r="BE2253" s="46"/>
      <c r="BF2253" s="46"/>
      <c r="BG2253" s="46"/>
      <c r="BH2253" s="46"/>
      <c r="BI2253" s="46"/>
      <c r="BJ2253" s="46"/>
      <c r="BK2253" s="46"/>
      <c r="BL2253" s="46"/>
      <c r="BM2253" s="46"/>
      <c r="BN2253" s="46"/>
      <c r="BO2253" s="46"/>
      <c r="BP2253" s="46"/>
      <c r="BQ2253" s="46"/>
      <c r="BR2253" s="46"/>
      <c r="BS2253" s="46"/>
      <c r="BT2253" s="46"/>
      <c r="BU2253" s="46"/>
      <c r="BV2253" s="46"/>
      <c r="BW2253" s="46"/>
      <c r="BX2253" s="46"/>
      <c r="BY2253" s="46"/>
      <c r="BZ2253" s="46"/>
      <c r="CA2253" s="46"/>
      <c r="CB2253" s="46"/>
      <c r="CC2253" s="46"/>
    </row>
    <row r="2254" spans="7:81" x14ac:dyDescent="0.25">
      <c r="G2254" t="s">
        <v>135</v>
      </c>
      <c r="H2254" s="40">
        <v>42430</v>
      </c>
      <c r="I2254" s="46">
        <v>9.5</v>
      </c>
      <c r="J2254" s="46">
        <v>0</v>
      </c>
      <c r="K2254" s="46" t="s">
        <v>74</v>
      </c>
      <c r="L2254" s="46">
        <v>0</v>
      </c>
      <c r="M2254" s="46" t="s">
        <v>74</v>
      </c>
      <c r="N2254" s="46">
        <v>0</v>
      </c>
      <c r="O2254" s="46" t="s">
        <v>74</v>
      </c>
      <c r="P2254" s="46">
        <v>0</v>
      </c>
      <c r="Q2254" s="46" t="s">
        <v>74</v>
      </c>
      <c r="R2254" s="46">
        <v>0</v>
      </c>
      <c r="S2254" s="46" t="s">
        <v>74</v>
      </c>
      <c r="T2254" s="46">
        <v>0</v>
      </c>
      <c r="U2254" s="46" t="s">
        <v>74</v>
      </c>
      <c r="V2254" s="46">
        <v>0</v>
      </c>
      <c r="W2254" s="46" t="s">
        <v>74</v>
      </c>
      <c r="X2254" s="46">
        <v>0</v>
      </c>
      <c r="Y2254" s="46" t="s">
        <v>74</v>
      </c>
      <c r="Z2254" s="46">
        <v>0</v>
      </c>
      <c r="AA2254" s="46" t="s">
        <v>74</v>
      </c>
      <c r="AB2254" s="46">
        <v>0</v>
      </c>
      <c r="AC2254" s="46" t="s">
        <v>74</v>
      </c>
      <c r="AD2254" s="46">
        <v>0</v>
      </c>
      <c r="AE2254" s="46" t="s">
        <v>74</v>
      </c>
      <c r="AF2254" s="46">
        <v>0</v>
      </c>
      <c r="AG2254" s="46" t="s">
        <v>74</v>
      </c>
      <c r="AH2254" s="46">
        <v>0</v>
      </c>
      <c r="AI2254" s="46" t="s">
        <v>74</v>
      </c>
      <c r="AJ2254" s="46">
        <v>0</v>
      </c>
      <c r="AK2254" s="46" t="s">
        <v>74</v>
      </c>
      <c r="AL2254" s="46">
        <v>0</v>
      </c>
      <c r="AM2254" s="46" t="s">
        <v>74</v>
      </c>
      <c r="AN2254" s="50"/>
      <c r="AO2254" s="46"/>
      <c r="AP2254" s="46"/>
      <c r="AQ2254" s="46"/>
      <c r="AR2254" s="46"/>
      <c r="AS2254" s="46"/>
      <c r="AT2254" s="46"/>
      <c r="AU2254" s="46"/>
      <c r="AV2254" s="46"/>
      <c r="AW2254" s="46"/>
      <c r="AX2254" s="46"/>
      <c r="AY2254" s="46"/>
      <c r="AZ2254" s="46"/>
      <c r="BA2254" s="46"/>
      <c r="BB2254" s="46"/>
      <c r="BC2254" s="46"/>
      <c r="BD2254" s="46"/>
      <c r="BE2254" s="46"/>
      <c r="BF2254" s="46"/>
      <c r="BG2254" s="46"/>
      <c r="BH2254" s="46"/>
      <c r="BI2254" s="46"/>
      <c r="BJ2254" s="46"/>
      <c r="BK2254" s="46"/>
      <c r="BL2254" s="46"/>
      <c r="BM2254" s="46"/>
      <c r="BN2254" s="46"/>
      <c r="BO2254" s="46"/>
      <c r="BP2254" s="46"/>
      <c r="BQ2254" s="46"/>
      <c r="BR2254" s="46"/>
      <c r="BS2254" s="46"/>
      <c r="BT2254" s="46"/>
      <c r="BU2254" s="46"/>
      <c r="BV2254" s="46"/>
      <c r="BW2254" s="46"/>
      <c r="BX2254" s="46"/>
      <c r="BY2254" s="46"/>
      <c r="BZ2254" s="46"/>
      <c r="CA2254" s="46"/>
      <c r="CB2254" s="46"/>
      <c r="CC2254" s="46"/>
    </row>
    <row r="2255" spans="7:81" x14ac:dyDescent="0.25">
      <c r="G2255" t="s">
        <v>135</v>
      </c>
      <c r="H2255" s="40">
        <v>42431</v>
      </c>
      <c r="I2255" s="46">
        <v>0</v>
      </c>
      <c r="J2255" s="46">
        <v>0</v>
      </c>
      <c r="K2255" s="46" t="s">
        <v>74</v>
      </c>
      <c r="L2255" s="46">
        <v>0</v>
      </c>
      <c r="M2255" s="46" t="s">
        <v>74</v>
      </c>
      <c r="N2255" s="46">
        <v>0</v>
      </c>
      <c r="O2255" s="46" t="s">
        <v>74</v>
      </c>
      <c r="P2255" s="46">
        <v>0</v>
      </c>
      <c r="Q2255" s="46" t="s">
        <v>74</v>
      </c>
      <c r="R2255" s="46">
        <v>0</v>
      </c>
      <c r="S2255" s="46" t="s">
        <v>74</v>
      </c>
      <c r="T2255" s="46">
        <v>0</v>
      </c>
      <c r="U2255" s="46" t="s">
        <v>74</v>
      </c>
      <c r="V2255" s="46">
        <v>0</v>
      </c>
      <c r="W2255" s="46" t="s">
        <v>74</v>
      </c>
      <c r="X2255" s="46">
        <v>0</v>
      </c>
      <c r="Y2255" s="46" t="s">
        <v>74</v>
      </c>
      <c r="Z2255" s="46">
        <v>38.368318162920502</v>
      </c>
      <c r="AA2255" s="46">
        <v>0</v>
      </c>
      <c r="AB2255" s="46">
        <v>0</v>
      </c>
      <c r="AC2255" s="46">
        <v>0.53333333333333333</v>
      </c>
      <c r="AD2255" s="46">
        <v>0</v>
      </c>
      <c r="AE2255" s="46">
        <v>0</v>
      </c>
      <c r="AF2255" s="46">
        <v>0</v>
      </c>
      <c r="AG2255" s="46">
        <v>0</v>
      </c>
      <c r="AH2255" s="46">
        <v>0</v>
      </c>
      <c r="AI2255" s="46">
        <v>0</v>
      </c>
      <c r="AJ2255" s="46">
        <v>0</v>
      </c>
      <c r="AK2255" s="46">
        <v>0</v>
      </c>
      <c r="AL2255" s="46">
        <v>0</v>
      </c>
      <c r="AM2255" s="46">
        <v>0.19999999999999998</v>
      </c>
      <c r="AN2255" s="50"/>
      <c r="AO2255" s="46"/>
      <c r="AP2255" s="46"/>
      <c r="AQ2255" s="46"/>
      <c r="AR2255" s="46"/>
      <c r="AS2255" s="46"/>
      <c r="AT2255" s="46"/>
      <c r="AU2255" s="46"/>
      <c r="AV2255" s="46"/>
      <c r="AW2255" s="46"/>
      <c r="AX2255" s="46"/>
      <c r="AY2255" s="46"/>
      <c r="AZ2255" s="46"/>
      <c r="BA2255" s="46"/>
      <c r="BB2255" s="46"/>
      <c r="BC2255" s="46"/>
      <c r="BD2255" s="46"/>
      <c r="BE2255" s="46"/>
      <c r="BF2255" s="46"/>
      <c r="BG2255" s="46"/>
      <c r="BH2255" s="46"/>
      <c r="BI2255" s="46">
        <v>0</v>
      </c>
      <c r="BJ2255" s="46">
        <v>0</v>
      </c>
      <c r="BK2255" s="46">
        <v>0</v>
      </c>
      <c r="BL2255" s="46">
        <v>0</v>
      </c>
      <c r="BM2255" s="46">
        <v>1.3</v>
      </c>
      <c r="BN2255" s="46">
        <v>0.3</v>
      </c>
      <c r="BO2255" s="46">
        <v>0</v>
      </c>
      <c r="BP2255" s="46">
        <v>0</v>
      </c>
      <c r="BQ2255" s="46">
        <v>0</v>
      </c>
      <c r="BR2255" s="46">
        <v>0</v>
      </c>
      <c r="BS2255" s="46">
        <v>0</v>
      </c>
      <c r="BT2255" s="46">
        <v>0</v>
      </c>
      <c r="BU2255" s="46">
        <v>0</v>
      </c>
      <c r="BV2255" s="46">
        <v>0</v>
      </c>
      <c r="BW2255" s="46">
        <v>0</v>
      </c>
      <c r="BX2255" s="46">
        <v>0</v>
      </c>
      <c r="BY2255" s="46">
        <v>0</v>
      </c>
      <c r="BZ2255" s="46">
        <v>0</v>
      </c>
      <c r="CA2255" s="46">
        <v>0</v>
      </c>
      <c r="CB2255" s="46">
        <v>0</v>
      </c>
      <c r="CC2255" s="46">
        <v>0.6</v>
      </c>
    </row>
    <row r="2256" spans="7:81" x14ac:dyDescent="0.25">
      <c r="G2256" t="s">
        <v>135</v>
      </c>
      <c r="H2256" s="40">
        <v>42432</v>
      </c>
      <c r="I2256" s="46">
        <v>0</v>
      </c>
      <c r="J2256" s="46">
        <v>136.09197609389631</v>
      </c>
      <c r="K2256" s="46" t="s">
        <v>74</v>
      </c>
      <c r="L2256" s="46">
        <v>0</v>
      </c>
      <c r="M2256" s="46" t="s">
        <v>74</v>
      </c>
      <c r="N2256" s="46">
        <v>0</v>
      </c>
      <c r="O2256" s="46" t="s">
        <v>74</v>
      </c>
      <c r="P2256" s="46">
        <v>0</v>
      </c>
      <c r="Q2256" s="46" t="s">
        <v>74</v>
      </c>
      <c r="R2256" s="46">
        <v>72.163474405491513</v>
      </c>
      <c r="S2256" s="46" t="s">
        <v>74</v>
      </c>
      <c r="T2256" s="46">
        <v>0</v>
      </c>
      <c r="U2256" s="46" t="s">
        <v>74</v>
      </c>
      <c r="V2256" s="46">
        <v>0</v>
      </c>
      <c r="W2256" s="46" t="s">
        <v>74</v>
      </c>
      <c r="X2256" s="46">
        <v>0</v>
      </c>
      <c r="Y2256" s="46" t="s">
        <v>74</v>
      </c>
      <c r="Z2256" s="46">
        <v>0</v>
      </c>
      <c r="AA2256" s="46" t="s">
        <v>74</v>
      </c>
      <c r="AB2256" s="46">
        <v>0</v>
      </c>
      <c r="AC2256" s="46" t="s">
        <v>74</v>
      </c>
      <c r="AD2256" s="46">
        <v>0</v>
      </c>
      <c r="AE2256" s="46" t="s">
        <v>74</v>
      </c>
      <c r="AF2256" s="46">
        <v>0</v>
      </c>
      <c r="AG2256" s="46" t="s">
        <v>74</v>
      </c>
      <c r="AH2256" s="46">
        <v>0</v>
      </c>
      <c r="AI2256" s="46" t="s">
        <v>74</v>
      </c>
      <c r="AJ2256" s="46">
        <v>0</v>
      </c>
      <c r="AK2256" s="46" t="s">
        <v>74</v>
      </c>
      <c r="AL2256" s="46">
        <v>0</v>
      </c>
      <c r="AM2256" s="46" t="s">
        <v>74</v>
      </c>
      <c r="AN2256" s="50"/>
      <c r="AO2256" s="46"/>
      <c r="AP2256" s="46"/>
      <c r="AQ2256" s="46"/>
      <c r="AR2256" s="46"/>
      <c r="AS2256" s="46"/>
      <c r="AT2256" s="46"/>
      <c r="AU2256" s="46"/>
      <c r="AV2256" s="46"/>
      <c r="AW2256" s="46"/>
      <c r="AX2256" s="46"/>
      <c r="AY2256" s="46"/>
      <c r="AZ2256" s="46"/>
      <c r="BA2256" s="46"/>
      <c r="BB2256" s="46"/>
      <c r="BC2256" s="46"/>
      <c r="BD2256" s="46"/>
      <c r="BE2256" s="46"/>
      <c r="BF2256" s="46"/>
      <c r="BG2256" s="46"/>
      <c r="BH2256" s="46"/>
      <c r="BI2256" s="46"/>
      <c r="BJ2256" s="46"/>
      <c r="BK2256" s="46"/>
      <c r="BL2256" s="46"/>
      <c r="BM2256" s="46"/>
      <c r="BN2256" s="46"/>
      <c r="BO2256" s="46"/>
      <c r="BP2256" s="46"/>
      <c r="BQ2256" s="46"/>
      <c r="BR2256" s="46"/>
      <c r="BS2256" s="46"/>
      <c r="BT2256" s="46"/>
      <c r="BU2256" s="46"/>
      <c r="BV2256" s="46"/>
      <c r="BW2256" s="46"/>
      <c r="BX2256" s="46"/>
      <c r="BY2256" s="46"/>
      <c r="BZ2256" s="46"/>
      <c r="CA2256" s="46"/>
      <c r="CB2256" s="46"/>
      <c r="CC2256" s="46"/>
    </row>
    <row r="2257" spans="7:81" x14ac:dyDescent="0.25">
      <c r="G2257" t="s">
        <v>135</v>
      </c>
      <c r="H2257" s="40">
        <v>42433</v>
      </c>
      <c r="I2257" s="46">
        <v>0</v>
      </c>
      <c r="J2257" s="46">
        <v>0</v>
      </c>
      <c r="K2257" s="46" t="s">
        <v>74</v>
      </c>
      <c r="L2257" s="46">
        <v>0</v>
      </c>
      <c r="M2257" s="46" t="s">
        <v>74</v>
      </c>
      <c r="N2257" s="46">
        <v>0</v>
      </c>
      <c r="O2257" s="46" t="s">
        <v>74</v>
      </c>
      <c r="P2257" s="46">
        <v>0</v>
      </c>
      <c r="Q2257" s="46" t="s">
        <v>74</v>
      </c>
      <c r="R2257" s="46">
        <v>0</v>
      </c>
      <c r="S2257" s="46" t="s">
        <v>74</v>
      </c>
      <c r="T2257" s="46">
        <v>0</v>
      </c>
      <c r="U2257" s="46" t="s">
        <v>74</v>
      </c>
      <c r="V2257" s="46">
        <v>0</v>
      </c>
      <c r="W2257" s="46" t="s">
        <v>74</v>
      </c>
      <c r="X2257" s="46">
        <v>0</v>
      </c>
      <c r="Y2257" s="46" t="s">
        <v>74</v>
      </c>
      <c r="Z2257" s="46">
        <v>0</v>
      </c>
      <c r="AA2257" s="46" t="s">
        <v>74</v>
      </c>
      <c r="AB2257" s="46">
        <v>0</v>
      </c>
      <c r="AC2257" s="46" t="s">
        <v>74</v>
      </c>
      <c r="AD2257" s="46">
        <v>0</v>
      </c>
      <c r="AE2257" s="46" t="s">
        <v>74</v>
      </c>
      <c r="AF2257" s="46">
        <v>0</v>
      </c>
      <c r="AG2257" s="46" t="s">
        <v>74</v>
      </c>
      <c r="AH2257" s="46">
        <v>0</v>
      </c>
      <c r="AI2257" s="46" t="s">
        <v>74</v>
      </c>
      <c r="AJ2257" s="46">
        <v>0</v>
      </c>
      <c r="AK2257" s="46" t="s">
        <v>74</v>
      </c>
      <c r="AL2257" s="46">
        <v>0</v>
      </c>
      <c r="AM2257" s="46" t="s">
        <v>74</v>
      </c>
      <c r="AN2257" s="50"/>
      <c r="AO2257" s="46"/>
      <c r="AP2257" s="46"/>
      <c r="AQ2257" s="46"/>
      <c r="AR2257" s="46"/>
      <c r="AS2257" s="46"/>
      <c r="AT2257" s="46"/>
      <c r="AU2257" s="46"/>
      <c r="AV2257" s="46"/>
      <c r="AW2257" s="46"/>
      <c r="AX2257" s="46"/>
      <c r="AY2257" s="46"/>
      <c r="AZ2257" s="46"/>
      <c r="BA2257" s="46"/>
      <c r="BB2257" s="46"/>
      <c r="BC2257" s="46"/>
      <c r="BD2257" s="46"/>
      <c r="BE2257" s="46"/>
      <c r="BF2257" s="46"/>
      <c r="BG2257" s="46"/>
      <c r="BH2257" s="46"/>
      <c r="BI2257" s="46"/>
      <c r="BJ2257" s="46"/>
      <c r="BK2257" s="46"/>
      <c r="BL2257" s="46"/>
      <c r="BM2257" s="46"/>
      <c r="BN2257" s="46"/>
      <c r="BO2257" s="46"/>
      <c r="BP2257" s="46"/>
      <c r="BQ2257" s="46"/>
      <c r="BR2257" s="46"/>
      <c r="BS2257" s="46"/>
      <c r="BT2257" s="46"/>
      <c r="BU2257" s="46"/>
      <c r="BV2257" s="46"/>
      <c r="BW2257" s="46"/>
      <c r="BX2257" s="46"/>
      <c r="BY2257" s="46"/>
      <c r="BZ2257" s="46"/>
      <c r="CA2257" s="46"/>
      <c r="CB2257" s="46"/>
      <c r="CC2257" s="46"/>
    </row>
    <row r="2258" spans="7:81" x14ac:dyDescent="0.25">
      <c r="G2258" t="s">
        <v>135</v>
      </c>
      <c r="H2258" s="40">
        <v>42434</v>
      </c>
      <c r="I2258" s="46">
        <v>0</v>
      </c>
      <c r="J2258" s="46">
        <v>0</v>
      </c>
      <c r="K2258" s="46" t="s">
        <v>74</v>
      </c>
      <c r="L2258" s="46">
        <v>0</v>
      </c>
      <c r="M2258" s="46" t="s">
        <v>74</v>
      </c>
      <c r="N2258" s="46">
        <v>0</v>
      </c>
      <c r="O2258" s="46" t="s">
        <v>74</v>
      </c>
      <c r="P2258" s="46">
        <v>0</v>
      </c>
      <c r="Q2258" s="46" t="s">
        <v>74</v>
      </c>
      <c r="R2258" s="46">
        <v>0</v>
      </c>
      <c r="S2258" s="46" t="s">
        <v>74</v>
      </c>
      <c r="T2258" s="46">
        <v>0</v>
      </c>
      <c r="U2258" s="46" t="s">
        <v>74</v>
      </c>
      <c r="V2258" s="46">
        <v>0</v>
      </c>
      <c r="W2258" s="46" t="s">
        <v>74</v>
      </c>
      <c r="X2258" s="46">
        <v>0</v>
      </c>
      <c r="Y2258" s="46" t="s">
        <v>74</v>
      </c>
      <c r="Z2258" s="46">
        <v>0</v>
      </c>
      <c r="AA2258" s="46" t="s">
        <v>74</v>
      </c>
      <c r="AB2258" s="46">
        <v>0</v>
      </c>
      <c r="AC2258" s="46" t="s">
        <v>74</v>
      </c>
      <c r="AD2258" s="46">
        <v>0</v>
      </c>
      <c r="AE2258" s="46" t="s">
        <v>74</v>
      </c>
      <c r="AF2258" s="46">
        <v>0</v>
      </c>
      <c r="AG2258" s="46" t="s">
        <v>74</v>
      </c>
      <c r="AH2258" s="46">
        <v>0</v>
      </c>
      <c r="AI2258" s="46" t="s">
        <v>74</v>
      </c>
      <c r="AJ2258" s="46">
        <v>0</v>
      </c>
      <c r="AK2258" s="46" t="s">
        <v>74</v>
      </c>
      <c r="AL2258" s="46">
        <v>0</v>
      </c>
      <c r="AM2258" s="46" t="s">
        <v>74</v>
      </c>
      <c r="AN2258" s="50"/>
      <c r="AO2258" s="46"/>
      <c r="AP2258" s="46"/>
      <c r="AQ2258" s="46"/>
      <c r="AR2258" s="46"/>
      <c r="AS2258" s="46"/>
      <c r="AT2258" s="46"/>
      <c r="AU2258" s="46"/>
      <c r="AV2258" s="46"/>
      <c r="AW2258" s="46"/>
      <c r="AX2258" s="46"/>
      <c r="AY2258" s="46"/>
      <c r="AZ2258" s="46"/>
      <c r="BA2258" s="46"/>
      <c r="BB2258" s="46"/>
      <c r="BC2258" s="46"/>
      <c r="BD2258" s="46"/>
      <c r="BE2258" s="46"/>
      <c r="BF2258" s="46"/>
      <c r="BG2258" s="46"/>
      <c r="BH2258" s="46"/>
      <c r="BI2258" s="46"/>
      <c r="BJ2258" s="46"/>
      <c r="BK2258" s="46"/>
      <c r="BL2258" s="46"/>
      <c r="BM2258" s="46"/>
      <c r="BN2258" s="46"/>
      <c r="BO2258" s="46"/>
      <c r="BP2258" s="46"/>
      <c r="BQ2258" s="46"/>
      <c r="BR2258" s="46"/>
      <c r="BS2258" s="46"/>
      <c r="BT2258" s="46"/>
      <c r="BU2258" s="46"/>
      <c r="BV2258" s="46"/>
      <c r="BW2258" s="46"/>
      <c r="BX2258" s="46"/>
      <c r="BY2258" s="46"/>
      <c r="BZ2258" s="46"/>
      <c r="CA2258" s="46"/>
      <c r="CB2258" s="46"/>
      <c r="CC2258" s="46"/>
    </row>
    <row r="2259" spans="7:81" x14ac:dyDescent="0.25">
      <c r="G2259" t="s">
        <v>135</v>
      </c>
      <c r="H2259" s="40">
        <v>42435</v>
      </c>
      <c r="I2259" s="46">
        <v>0</v>
      </c>
      <c r="J2259" s="46">
        <v>0</v>
      </c>
      <c r="K2259" s="46" t="s">
        <v>74</v>
      </c>
      <c r="L2259" s="46">
        <v>0</v>
      </c>
      <c r="M2259" s="46" t="s">
        <v>74</v>
      </c>
      <c r="N2259" s="46">
        <v>0</v>
      </c>
      <c r="O2259" s="46" t="s">
        <v>74</v>
      </c>
      <c r="P2259" s="46">
        <v>0</v>
      </c>
      <c r="Q2259" s="46" t="s">
        <v>74</v>
      </c>
      <c r="R2259" s="46">
        <v>0</v>
      </c>
      <c r="S2259" s="46" t="s">
        <v>74</v>
      </c>
      <c r="T2259" s="46">
        <v>0</v>
      </c>
      <c r="U2259" s="46" t="s">
        <v>74</v>
      </c>
      <c r="V2259" s="46">
        <v>0</v>
      </c>
      <c r="W2259" s="46" t="s">
        <v>74</v>
      </c>
      <c r="X2259" s="46">
        <v>0</v>
      </c>
      <c r="Y2259" s="46" t="s">
        <v>74</v>
      </c>
      <c r="Z2259" s="46">
        <v>0</v>
      </c>
      <c r="AA2259" s="46" t="s">
        <v>74</v>
      </c>
      <c r="AB2259" s="46">
        <v>0</v>
      </c>
      <c r="AC2259" s="46" t="s">
        <v>74</v>
      </c>
      <c r="AD2259" s="46">
        <v>0</v>
      </c>
      <c r="AE2259" s="46" t="s">
        <v>74</v>
      </c>
      <c r="AF2259" s="46">
        <v>0</v>
      </c>
      <c r="AG2259" s="46" t="s">
        <v>74</v>
      </c>
      <c r="AH2259" s="46">
        <v>0</v>
      </c>
      <c r="AI2259" s="46" t="s">
        <v>74</v>
      </c>
      <c r="AJ2259" s="46">
        <v>0</v>
      </c>
      <c r="AK2259" s="46" t="s">
        <v>74</v>
      </c>
      <c r="AL2259" s="46">
        <v>0</v>
      </c>
      <c r="AM2259" s="46" t="s">
        <v>74</v>
      </c>
      <c r="AN2259" s="50"/>
      <c r="AO2259" s="46"/>
      <c r="AP2259" s="46"/>
      <c r="AQ2259" s="46"/>
      <c r="AR2259" s="46"/>
      <c r="AS2259" s="46"/>
      <c r="AT2259" s="46"/>
      <c r="AU2259" s="46"/>
      <c r="AV2259" s="46"/>
      <c r="AW2259" s="46"/>
      <c r="AX2259" s="46"/>
      <c r="AY2259" s="46"/>
      <c r="AZ2259" s="46"/>
      <c r="BA2259" s="46"/>
      <c r="BB2259" s="46"/>
      <c r="BC2259" s="46"/>
      <c r="BD2259" s="46"/>
      <c r="BE2259" s="46"/>
      <c r="BF2259" s="46"/>
      <c r="BG2259" s="46"/>
      <c r="BH2259" s="46"/>
      <c r="BI2259" s="46"/>
      <c r="BJ2259" s="46"/>
      <c r="BK2259" s="46"/>
      <c r="BL2259" s="46"/>
      <c r="BM2259" s="46"/>
      <c r="BN2259" s="46"/>
      <c r="BO2259" s="46"/>
      <c r="BP2259" s="46"/>
      <c r="BQ2259" s="46"/>
      <c r="BR2259" s="46"/>
      <c r="BS2259" s="46"/>
      <c r="BT2259" s="46"/>
      <c r="BU2259" s="46"/>
      <c r="BV2259" s="46"/>
      <c r="BW2259" s="46"/>
      <c r="BX2259" s="46"/>
      <c r="BY2259" s="46"/>
      <c r="BZ2259" s="46"/>
      <c r="CA2259" s="46"/>
      <c r="CB2259" s="46"/>
      <c r="CC2259" s="46"/>
    </row>
    <row r="2260" spans="7:81" x14ac:dyDescent="0.25">
      <c r="G2260" t="s">
        <v>135</v>
      </c>
      <c r="H2260" s="40">
        <v>42436</v>
      </c>
      <c r="I2260" s="46">
        <v>0</v>
      </c>
      <c r="J2260" s="46">
        <v>0</v>
      </c>
      <c r="K2260" s="46" t="s">
        <v>74</v>
      </c>
      <c r="L2260" s="46">
        <v>0</v>
      </c>
      <c r="M2260" s="46" t="s">
        <v>74</v>
      </c>
      <c r="N2260" s="46">
        <v>31.79134016240128</v>
      </c>
      <c r="O2260" s="46" t="s">
        <v>74</v>
      </c>
      <c r="P2260" s="46">
        <v>0</v>
      </c>
      <c r="Q2260" s="46" t="s">
        <v>74</v>
      </c>
      <c r="R2260" s="46">
        <v>0</v>
      </c>
      <c r="S2260" s="46" t="s">
        <v>74</v>
      </c>
      <c r="T2260" s="46">
        <v>0</v>
      </c>
      <c r="U2260" s="46" t="s">
        <v>74</v>
      </c>
      <c r="V2260" s="46">
        <v>0</v>
      </c>
      <c r="W2260" s="46" t="s">
        <v>74</v>
      </c>
      <c r="X2260" s="46">
        <v>0</v>
      </c>
      <c r="Y2260" s="46" t="s">
        <v>74</v>
      </c>
      <c r="Z2260" s="46">
        <v>0</v>
      </c>
      <c r="AA2260" s="46" t="s">
        <v>74</v>
      </c>
      <c r="AB2260" s="46">
        <v>0</v>
      </c>
      <c r="AC2260" s="46" t="s">
        <v>74</v>
      </c>
      <c r="AD2260" s="46">
        <v>0</v>
      </c>
      <c r="AE2260" s="46" t="s">
        <v>74</v>
      </c>
      <c r="AF2260" s="46">
        <v>0</v>
      </c>
      <c r="AG2260" s="46" t="s">
        <v>74</v>
      </c>
      <c r="AH2260" s="46">
        <v>0</v>
      </c>
      <c r="AI2260" s="46" t="s">
        <v>74</v>
      </c>
      <c r="AJ2260" s="46">
        <v>0</v>
      </c>
      <c r="AK2260" s="46" t="s">
        <v>74</v>
      </c>
      <c r="AL2260" s="46">
        <v>0</v>
      </c>
      <c r="AM2260" s="46" t="s">
        <v>74</v>
      </c>
      <c r="AN2260" s="50"/>
      <c r="AO2260" s="46"/>
      <c r="AP2260" s="46"/>
      <c r="AQ2260" s="46"/>
      <c r="AR2260" s="46"/>
      <c r="AS2260" s="46"/>
      <c r="AT2260" s="46"/>
      <c r="AU2260" s="46"/>
      <c r="AV2260" s="46"/>
      <c r="AW2260" s="46"/>
      <c r="AX2260" s="46"/>
      <c r="AY2260" s="46"/>
      <c r="AZ2260" s="46"/>
      <c r="BA2260" s="46"/>
      <c r="BB2260" s="46"/>
      <c r="BC2260" s="46"/>
      <c r="BD2260" s="46"/>
      <c r="BE2260" s="46"/>
      <c r="BF2260" s="46"/>
      <c r="BG2260" s="46"/>
      <c r="BH2260" s="46"/>
      <c r="BI2260" s="46"/>
      <c r="BJ2260" s="46"/>
      <c r="BK2260" s="46"/>
      <c r="BL2260" s="46"/>
      <c r="BM2260" s="46"/>
      <c r="BN2260" s="46"/>
      <c r="BO2260" s="46"/>
      <c r="BP2260" s="46"/>
      <c r="BQ2260" s="46"/>
      <c r="BR2260" s="46"/>
      <c r="BS2260" s="46"/>
      <c r="BT2260" s="46"/>
      <c r="BU2260" s="46"/>
      <c r="BV2260" s="46"/>
      <c r="BW2260" s="46"/>
      <c r="BX2260" s="46"/>
      <c r="BY2260" s="46"/>
      <c r="BZ2260" s="46"/>
      <c r="CA2260" s="46"/>
      <c r="CB2260" s="46"/>
      <c r="CC2260" s="46"/>
    </row>
    <row r="2261" spans="7:81" x14ac:dyDescent="0.25">
      <c r="G2261" t="s">
        <v>135</v>
      </c>
      <c r="H2261" s="40">
        <v>42437</v>
      </c>
      <c r="I2261" s="46">
        <v>0</v>
      </c>
      <c r="J2261" s="46">
        <v>0</v>
      </c>
      <c r="K2261" s="46" t="s">
        <v>74</v>
      </c>
      <c r="L2261" s="46">
        <v>0</v>
      </c>
      <c r="M2261" s="46" t="s">
        <v>74</v>
      </c>
      <c r="N2261" s="46">
        <v>0</v>
      </c>
      <c r="O2261" s="46" t="s">
        <v>74</v>
      </c>
      <c r="P2261" s="46">
        <v>0</v>
      </c>
      <c r="Q2261" s="46" t="s">
        <v>74</v>
      </c>
      <c r="R2261" s="46">
        <v>0</v>
      </c>
      <c r="S2261" s="46" t="s">
        <v>74</v>
      </c>
      <c r="T2261" s="46">
        <v>0</v>
      </c>
      <c r="U2261" s="46" t="s">
        <v>74</v>
      </c>
      <c r="V2261" s="46">
        <v>0</v>
      </c>
      <c r="W2261" s="46" t="s">
        <v>74</v>
      </c>
      <c r="X2261" s="46">
        <v>0</v>
      </c>
      <c r="Y2261" s="46" t="s">
        <v>74</v>
      </c>
      <c r="Z2261" s="46">
        <v>0</v>
      </c>
      <c r="AA2261" s="46" t="s">
        <v>74</v>
      </c>
      <c r="AB2261" s="46">
        <v>0</v>
      </c>
      <c r="AC2261" s="46" t="s">
        <v>74</v>
      </c>
      <c r="AD2261" s="46">
        <v>0</v>
      </c>
      <c r="AE2261" s="46" t="s">
        <v>74</v>
      </c>
      <c r="AF2261" s="46">
        <v>0</v>
      </c>
      <c r="AG2261" s="46" t="s">
        <v>74</v>
      </c>
      <c r="AH2261" s="46">
        <v>0</v>
      </c>
      <c r="AI2261" s="46" t="s">
        <v>74</v>
      </c>
      <c r="AJ2261" s="46">
        <v>0</v>
      </c>
      <c r="AK2261" s="46" t="s">
        <v>74</v>
      </c>
      <c r="AL2261" s="46">
        <v>0</v>
      </c>
      <c r="AM2261" s="46" t="s">
        <v>74</v>
      </c>
      <c r="AN2261" s="50"/>
      <c r="AO2261" s="46"/>
      <c r="AP2261" s="46"/>
      <c r="AQ2261" s="46"/>
      <c r="AR2261" s="46"/>
      <c r="AS2261" s="46"/>
      <c r="AT2261" s="46"/>
      <c r="AU2261" s="46"/>
      <c r="AV2261" s="46"/>
      <c r="AW2261" s="46"/>
      <c r="AX2261" s="46"/>
      <c r="AY2261" s="46"/>
      <c r="AZ2261" s="46"/>
      <c r="BA2261" s="46"/>
      <c r="BB2261" s="46"/>
      <c r="BC2261" s="46"/>
      <c r="BD2261" s="46"/>
      <c r="BE2261" s="46"/>
      <c r="BF2261" s="46"/>
      <c r="BG2261" s="46"/>
      <c r="BH2261" s="46"/>
      <c r="BI2261" s="46"/>
      <c r="BJ2261" s="46"/>
      <c r="BK2261" s="46"/>
      <c r="BL2261" s="46"/>
      <c r="BM2261" s="46"/>
      <c r="BN2261" s="46"/>
      <c r="BO2261" s="46"/>
      <c r="BP2261" s="46"/>
      <c r="BQ2261" s="46"/>
      <c r="BR2261" s="46"/>
      <c r="BS2261" s="46"/>
      <c r="BT2261" s="46"/>
      <c r="BU2261" s="46"/>
      <c r="BV2261" s="46"/>
      <c r="BW2261" s="46"/>
      <c r="BX2261" s="46"/>
      <c r="BY2261" s="46"/>
      <c r="BZ2261" s="46"/>
      <c r="CA2261" s="46"/>
      <c r="CB2261" s="46"/>
      <c r="CC2261" s="46"/>
    </row>
    <row r="2262" spans="7:81" x14ac:dyDescent="0.25">
      <c r="G2262" t="s">
        <v>135</v>
      </c>
      <c r="H2262" s="40">
        <v>42438</v>
      </c>
      <c r="I2262" s="46">
        <v>0</v>
      </c>
      <c r="J2262" s="46">
        <v>0</v>
      </c>
      <c r="K2262" s="46">
        <v>0</v>
      </c>
      <c r="L2262" s="46">
        <v>24.020079707080971</v>
      </c>
      <c r="M2262" s="46">
        <v>0</v>
      </c>
      <c r="N2262" s="46">
        <v>0</v>
      </c>
      <c r="O2262" s="46">
        <v>0.2</v>
      </c>
      <c r="P2262" s="46">
        <v>0</v>
      </c>
      <c r="Q2262" s="46">
        <v>0</v>
      </c>
      <c r="R2262" s="46">
        <v>0</v>
      </c>
      <c r="S2262" s="46">
        <v>0.32666666666666666</v>
      </c>
      <c r="T2262" s="46">
        <v>0</v>
      </c>
      <c r="U2262" s="46">
        <v>0</v>
      </c>
      <c r="V2262" s="46">
        <v>0</v>
      </c>
      <c r="W2262" s="46">
        <v>0</v>
      </c>
      <c r="X2262" s="46">
        <v>0</v>
      </c>
      <c r="Y2262" s="46">
        <v>0</v>
      </c>
      <c r="Z2262" s="46">
        <v>0</v>
      </c>
      <c r="AA2262" s="46" t="s">
        <v>74</v>
      </c>
      <c r="AB2262" s="46">
        <v>0</v>
      </c>
      <c r="AC2262" s="46" t="s">
        <v>74</v>
      </c>
      <c r="AD2262" s="46">
        <v>0</v>
      </c>
      <c r="AE2262" s="46" t="s">
        <v>74</v>
      </c>
      <c r="AF2262" s="46">
        <v>0</v>
      </c>
      <c r="AG2262" s="46" t="s">
        <v>74</v>
      </c>
      <c r="AH2262" s="46">
        <v>0</v>
      </c>
      <c r="AI2262" s="46" t="s">
        <v>74</v>
      </c>
      <c r="AJ2262" s="46">
        <v>0</v>
      </c>
      <c r="AK2262" s="46" t="s">
        <v>74</v>
      </c>
      <c r="AL2262" s="46">
        <v>0</v>
      </c>
      <c r="AM2262" s="46" t="s">
        <v>74</v>
      </c>
      <c r="AN2262" s="50"/>
      <c r="AO2262" s="46">
        <v>0</v>
      </c>
      <c r="AP2262" s="46">
        <v>0</v>
      </c>
      <c r="AQ2262" s="46">
        <v>0</v>
      </c>
      <c r="AR2262" s="46">
        <v>0.4</v>
      </c>
      <c r="AS2262" s="46">
        <v>0</v>
      </c>
      <c r="AT2262" s="46">
        <v>0</v>
      </c>
      <c r="AU2262" s="46">
        <v>0</v>
      </c>
      <c r="AV2262" s="46">
        <v>0</v>
      </c>
      <c r="AW2262" s="46">
        <v>0.2</v>
      </c>
      <c r="AX2262" s="46">
        <v>0.5</v>
      </c>
      <c r="AY2262" s="46">
        <v>0.28000000000000003</v>
      </c>
      <c r="AZ2262" s="46">
        <v>0</v>
      </c>
      <c r="BA2262" s="46">
        <v>0</v>
      </c>
      <c r="BB2262" s="46">
        <v>0</v>
      </c>
      <c r="BC2262" s="46">
        <v>0</v>
      </c>
      <c r="BD2262" s="46">
        <v>0</v>
      </c>
      <c r="BE2262" s="46">
        <v>0</v>
      </c>
      <c r="BF2262" s="46">
        <v>0</v>
      </c>
      <c r="BG2262" s="46">
        <v>0</v>
      </c>
      <c r="BH2262" s="46">
        <v>0</v>
      </c>
      <c r="BI2262" s="46"/>
      <c r="BJ2262" s="46"/>
      <c r="BK2262" s="46"/>
      <c r="BL2262" s="46"/>
      <c r="BM2262" s="46"/>
      <c r="BN2262" s="46"/>
      <c r="BO2262" s="46"/>
      <c r="BP2262" s="46"/>
      <c r="BQ2262" s="46"/>
      <c r="BR2262" s="46"/>
      <c r="BS2262" s="46"/>
      <c r="BT2262" s="46"/>
      <c r="BU2262" s="46"/>
      <c r="BV2262" s="46"/>
      <c r="BW2262" s="46"/>
      <c r="BX2262" s="46"/>
      <c r="BY2262" s="46"/>
      <c r="BZ2262" s="46"/>
      <c r="CA2262" s="46"/>
      <c r="CB2262" s="46"/>
      <c r="CC2262" s="46"/>
    </row>
    <row r="2263" spans="7:81" x14ac:dyDescent="0.25">
      <c r="G2263" t="s">
        <v>135</v>
      </c>
      <c r="H2263" s="40">
        <v>42439</v>
      </c>
      <c r="I2263" s="46">
        <v>0</v>
      </c>
      <c r="J2263" s="46">
        <v>0</v>
      </c>
      <c r="K2263" s="46" t="s">
        <v>74</v>
      </c>
      <c r="L2263" s="46">
        <v>0</v>
      </c>
      <c r="M2263" s="46" t="s">
        <v>74</v>
      </c>
      <c r="N2263" s="46">
        <v>0</v>
      </c>
      <c r="O2263" s="46" t="s">
        <v>74</v>
      </c>
      <c r="P2263" s="46">
        <v>0</v>
      </c>
      <c r="Q2263" s="46" t="s">
        <v>74</v>
      </c>
      <c r="R2263" s="46">
        <v>0</v>
      </c>
      <c r="S2263" s="46" t="s">
        <v>74</v>
      </c>
      <c r="T2263" s="46">
        <v>0</v>
      </c>
      <c r="U2263" s="46" t="s">
        <v>74</v>
      </c>
      <c r="V2263" s="46">
        <v>0</v>
      </c>
      <c r="W2263" s="46" t="s">
        <v>74</v>
      </c>
      <c r="X2263" s="46">
        <v>0</v>
      </c>
      <c r="Y2263" s="46" t="s">
        <v>74</v>
      </c>
      <c r="Z2263" s="46">
        <v>0</v>
      </c>
      <c r="AA2263" s="46" t="s">
        <v>74</v>
      </c>
      <c r="AB2263" s="46">
        <v>0</v>
      </c>
      <c r="AC2263" s="46" t="s">
        <v>74</v>
      </c>
      <c r="AD2263" s="46">
        <v>0</v>
      </c>
      <c r="AE2263" s="46" t="s">
        <v>74</v>
      </c>
      <c r="AF2263" s="46">
        <v>0</v>
      </c>
      <c r="AG2263" s="46" t="s">
        <v>74</v>
      </c>
      <c r="AH2263" s="46">
        <v>0</v>
      </c>
      <c r="AI2263" s="46" t="s">
        <v>74</v>
      </c>
      <c r="AJ2263" s="46">
        <v>0</v>
      </c>
      <c r="AK2263" s="46" t="s">
        <v>74</v>
      </c>
      <c r="AL2263" s="46">
        <v>0</v>
      </c>
      <c r="AM2263" s="46" t="s">
        <v>74</v>
      </c>
      <c r="AN2263" s="50"/>
      <c r="AO2263" s="46"/>
      <c r="AP2263" s="46"/>
      <c r="AQ2263" s="46"/>
      <c r="AR2263" s="46"/>
      <c r="AS2263" s="46"/>
      <c r="AT2263" s="46"/>
      <c r="AU2263" s="46"/>
      <c r="AV2263" s="46"/>
      <c r="AW2263" s="46"/>
      <c r="AX2263" s="46"/>
      <c r="AY2263" s="46"/>
      <c r="AZ2263" s="46"/>
      <c r="BA2263" s="46"/>
      <c r="BB2263" s="46"/>
      <c r="BC2263" s="46"/>
      <c r="BD2263" s="46"/>
      <c r="BE2263" s="46"/>
      <c r="BF2263" s="46"/>
      <c r="BG2263" s="46"/>
      <c r="BH2263" s="46"/>
      <c r="BI2263" s="46"/>
      <c r="BJ2263" s="46"/>
      <c r="BK2263" s="46"/>
      <c r="BL2263" s="46"/>
      <c r="BM2263" s="46"/>
      <c r="BN2263" s="46"/>
      <c r="BO2263" s="46"/>
      <c r="BP2263" s="46"/>
      <c r="BQ2263" s="46"/>
      <c r="BR2263" s="46"/>
      <c r="BS2263" s="46"/>
      <c r="BT2263" s="46"/>
      <c r="BU2263" s="46"/>
      <c r="BV2263" s="46"/>
      <c r="BW2263" s="46"/>
      <c r="BX2263" s="46"/>
      <c r="BY2263" s="46"/>
      <c r="BZ2263" s="46"/>
      <c r="CA2263" s="46"/>
      <c r="CB2263" s="46"/>
      <c r="CC2263" s="46"/>
    </row>
    <row r="2264" spans="7:81" x14ac:dyDescent="0.25">
      <c r="G2264" t="s">
        <v>135</v>
      </c>
      <c r="H2264" s="40">
        <v>42440</v>
      </c>
      <c r="I2264" s="46">
        <v>0</v>
      </c>
      <c r="J2264" s="46">
        <v>0</v>
      </c>
      <c r="K2264" s="46" t="s">
        <v>74</v>
      </c>
      <c r="L2264" s="46">
        <v>0</v>
      </c>
      <c r="M2264" s="46" t="s">
        <v>74</v>
      </c>
      <c r="N2264" s="46">
        <v>0</v>
      </c>
      <c r="O2264" s="46" t="s">
        <v>74</v>
      </c>
      <c r="P2264" s="46">
        <v>28.53904416903546</v>
      </c>
      <c r="Q2264" s="46" t="s">
        <v>74</v>
      </c>
      <c r="R2264" s="46">
        <v>0</v>
      </c>
      <c r="S2264" s="46" t="s">
        <v>74</v>
      </c>
      <c r="T2264" s="46">
        <v>0</v>
      </c>
      <c r="U2264" s="46" t="s">
        <v>74</v>
      </c>
      <c r="V2264" s="46">
        <v>0</v>
      </c>
      <c r="W2264" s="46" t="s">
        <v>74</v>
      </c>
      <c r="X2264" s="46">
        <v>0</v>
      </c>
      <c r="Y2264" s="46" t="s">
        <v>74</v>
      </c>
      <c r="Z2264" s="46">
        <v>0</v>
      </c>
      <c r="AA2264" s="46" t="s">
        <v>74</v>
      </c>
      <c r="AB2264" s="46">
        <v>0</v>
      </c>
      <c r="AC2264" s="46" t="s">
        <v>74</v>
      </c>
      <c r="AD2264" s="46">
        <v>0</v>
      </c>
      <c r="AE2264" s="46" t="s">
        <v>74</v>
      </c>
      <c r="AF2264" s="46">
        <v>0</v>
      </c>
      <c r="AG2264" s="46" t="s">
        <v>74</v>
      </c>
      <c r="AH2264" s="46">
        <v>0</v>
      </c>
      <c r="AI2264" s="46" t="s">
        <v>74</v>
      </c>
      <c r="AJ2264" s="46">
        <v>0</v>
      </c>
      <c r="AK2264" s="46" t="s">
        <v>74</v>
      </c>
      <c r="AL2264" s="46">
        <v>0</v>
      </c>
      <c r="AM2264" s="46" t="s">
        <v>74</v>
      </c>
      <c r="AN2264" s="50"/>
      <c r="AO2264" s="46"/>
      <c r="AP2264" s="46"/>
      <c r="AQ2264" s="46"/>
      <c r="AR2264" s="46"/>
      <c r="AS2264" s="46"/>
      <c r="AT2264" s="46"/>
      <c r="AU2264" s="46"/>
      <c r="AV2264" s="46"/>
      <c r="AW2264" s="46"/>
      <c r="AX2264" s="46"/>
      <c r="AY2264" s="46"/>
      <c r="AZ2264" s="46"/>
      <c r="BA2264" s="46"/>
      <c r="BB2264" s="46"/>
      <c r="BC2264" s="46"/>
      <c r="BD2264" s="46"/>
      <c r="BE2264" s="46"/>
      <c r="BF2264" s="46"/>
      <c r="BG2264" s="46"/>
      <c r="BH2264" s="46"/>
      <c r="BI2264" s="46"/>
      <c r="BJ2264" s="46"/>
      <c r="BK2264" s="46"/>
      <c r="BL2264" s="46"/>
      <c r="BM2264" s="46"/>
      <c r="BN2264" s="46"/>
      <c r="BO2264" s="46"/>
      <c r="BP2264" s="46"/>
      <c r="BQ2264" s="46"/>
      <c r="BR2264" s="46"/>
      <c r="BS2264" s="46"/>
      <c r="BT2264" s="46"/>
      <c r="BU2264" s="46"/>
      <c r="BV2264" s="46"/>
      <c r="BW2264" s="46"/>
      <c r="BX2264" s="46"/>
      <c r="BY2264" s="46"/>
      <c r="BZ2264" s="46"/>
      <c r="CA2264" s="46"/>
      <c r="CB2264" s="46"/>
      <c r="CC2264" s="46"/>
    </row>
    <row r="2265" spans="7:81" x14ac:dyDescent="0.25">
      <c r="G2265" t="s">
        <v>135</v>
      </c>
      <c r="H2265" s="40">
        <v>42441</v>
      </c>
      <c r="I2265" s="46">
        <v>0</v>
      </c>
      <c r="J2265" s="46">
        <v>0</v>
      </c>
      <c r="K2265" s="46" t="s">
        <v>74</v>
      </c>
      <c r="L2265" s="46">
        <v>0</v>
      </c>
      <c r="M2265" s="46" t="s">
        <v>74</v>
      </c>
      <c r="N2265" s="46">
        <v>0</v>
      </c>
      <c r="O2265" s="46" t="s">
        <v>74</v>
      </c>
      <c r="P2265" s="46">
        <v>0</v>
      </c>
      <c r="Q2265" s="46" t="s">
        <v>74</v>
      </c>
      <c r="R2265" s="46">
        <v>0</v>
      </c>
      <c r="S2265" s="46" t="s">
        <v>74</v>
      </c>
      <c r="T2265" s="46">
        <v>0</v>
      </c>
      <c r="U2265" s="46" t="s">
        <v>74</v>
      </c>
      <c r="V2265" s="46">
        <v>0</v>
      </c>
      <c r="W2265" s="46" t="s">
        <v>74</v>
      </c>
      <c r="X2265" s="46">
        <v>0</v>
      </c>
      <c r="Y2265" s="46" t="s">
        <v>74</v>
      </c>
      <c r="Z2265" s="46">
        <v>0</v>
      </c>
      <c r="AA2265" s="46" t="s">
        <v>74</v>
      </c>
      <c r="AB2265" s="46">
        <v>0</v>
      </c>
      <c r="AC2265" s="46" t="s">
        <v>74</v>
      </c>
      <c r="AD2265" s="46">
        <v>0</v>
      </c>
      <c r="AE2265" s="46" t="s">
        <v>74</v>
      </c>
      <c r="AF2265" s="46">
        <v>0</v>
      </c>
      <c r="AG2265" s="46" t="s">
        <v>74</v>
      </c>
      <c r="AH2265" s="46">
        <v>0</v>
      </c>
      <c r="AI2265" s="46" t="s">
        <v>74</v>
      </c>
      <c r="AJ2265" s="46">
        <v>0</v>
      </c>
      <c r="AK2265" s="46" t="s">
        <v>74</v>
      </c>
      <c r="AL2265" s="46">
        <v>0</v>
      </c>
      <c r="AM2265" s="46" t="s">
        <v>74</v>
      </c>
      <c r="AN2265" s="50"/>
      <c r="AO2265" s="46"/>
      <c r="AP2265" s="46"/>
      <c r="AQ2265" s="46"/>
      <c r="AR2265" s="46"/>
      <c r="AS2265" s="46"/>
      <c r="AT2265" s="46"/>
      <c r="AU2265" s="46"/>
      <c r="AV2265" s="46"/>
      <c r="AW2265" s="46"/>
      <c r="AX2265" s="46"/>
      <c r="AY2265" s="46"/>
      <c r="AZ2265" s="46"/>
      <c r="BA2265" s="46"/>
      <c r="BB2265" s="46"/>
      <c r="BC2265" s="46"/>
      <c r="BD2265" s="46"/>
      <c r="BE2265" s="46"/>
      <c r="BF2265" s="46"/>
      <c r="BG2265" s="46"/>
      <c r="BH2265" s="46"/>
      <c r="BI2265" s="46"/>
      <c r="BJ2265" s="46"/>
      <c r="BK2265" s="46"/>
      <c r="BL2265" s="46"/>
      <c r="BM2265" s="46"/>
      <c r="BN2265" s="46"/>
      <c r="BO2265" s="46"/>
      <c r="BP2265" s="46"/>
      <c r="BQ2265" s="46"/>
      <c r="BR2265" s="46"/>
      <c r="BS2265" s="46"/>
      <c r="BT2265" s="46"/>
      <c r="BU2265" s="46"/>
      <c r="BV2265" s="46"/>
      <c r="BW2265" s="46"/>
      <c r="BX2265" s="46"/>
      <c r="BY2265" s="46"/>
      <c r="BZ2265" s="46"/>
      <c r="CA2265" s="46"/>
      <c r="CB2265" s="46"/>
      <c r="CC2265" s="46"/>
    </row>
    <row r="2266" spans="7:81" x14ac:dyDescent="0.25">
      <c r="G2266" t="s">
        <v>135</v>
      </c>
      <c r="H2266" s="40">
        <v>42442</v>
      </c>
      <c r="I2266" s="46">
        <v>0</v>
      </c>
      <c r="J2266" s="46">
        <v>0</v>
      </c>
      <c r="K2266" s="46" t="s">
        <v>74</v>
      </c>
      <c r="L2266" s="46">
        <v>0</v>
      </c>
      <c r="M2266" s="46" t="s">
        <v>74</v>
      </c>
      <c r="N2266" s="46">
        <v>0</v>
      </c>
      <c r="O2266" s="46" t="s">
        <v>74</v>
      </c>
      <c r="P2266" s="46">
        <v>0</v>
      </c>
      <c r="Q2266" s="46" t="s">
        <v>74</v>
      </c>
      <c r="R2266" s="46">
        <v>0</v>
      </c>
      <c r="S2266" s="46" t="s">
        <v>74</v>
      </c>
      <c r="T2266" s="46">
        <v>0</v>
      </c>
      <c r="U2266" s="46" t="s">
        <v>74</v>
      </c>
      <c r="V2266" s="46">
        <v>0</v>
      </c>
      <c r="W2266" s="46" t="s">
        <v>74</v>
      </c>
      <c r="X2266" s="46">
        <v>0</v>
      </c>
      <c r="Y2266" s="46" t="s">
        <v>74</v>
      </c>
      <c r="Z2266" s="46">
        <v>0</v>
      </c>
      <c r="AA2266" s="46" t="s">
        <v>74</v>
      </c>
      <c r="AB2266" s="46">
        <v>0</v>
      </c>
      <c r="AC2266" s="46" t="s">
        <v>74</v>
      </c>
      <c r="AD2266" s="46">
        <v>0</v>
      </c>
      <c r="AE2266" s="46" t="s">
        <v>74</v>
      </c>
      <c r="AF2266" s="46">
        <v>0</v>
      </c>
      <c r="AG2266" s="46" t="s">
        <v>74</v>
      </c>
      <c r="AH2266" s="46">
        <v>0</v>
      </c>
      <c r="AI2266" s="46" t="s">
        <v>74</v>
      </c>
      <c r="AJ2266" s="46">
        <v>0</v>
      </c>
      <c r="AK2266" s="46" t="s">
        <v>74</v>
      </c>
      <c r="AL2266" s="46">
        <v>0</v>
      </c>
      <c r="AM2266" s="46" t="s">
        <v>74</v>
      </c>
      <c r="AN2266" s="50"/>
      <c r="AO2266" s="46"/>
      <c r="AP2266" s="46"/>
      <c r="AQ2266" s="46"/>
      <c r="AR2266" s="46"/>
      <c r="AS2266" s="46"/>
      <c r="AT2266" s="46"/>
      <c r="AU2266" s="46"/>
      <c r="AV2266" s="46"/>
      <c r="AW2266" s="46"/>
      <c r="AX2266" s="46"/>
      <c r="AY2266" s="46"/>
      <c r="AZ2266" s="46"/>
      <c r="BA2266" s="46"/>
      <c r="BB2266" s="46"/>
      <c r="BC2266" s="46"/>
      <c r="BD2266" s="46"/>
      <c r="BE2266" s="46"/>
      <c r="BF2266" s="46"/>
      <c r="BG2266" s="46"/>
      <c r="BH2266" s="46"/>
      <c r="BI2266" s="46"/>
      <c r="BJ2266" s="46"/>
      <c r="BK2266" s="46"/>
      <c r="BL2266" s="46"/>
      <c r="BM2266" s="46"/>
      <c r="BN2266" s="46"/>
      <c r="BO2266" s="46"/>
      <c r="BP2266" s="46"/>
      <c r="BQ2266" s="46"/>
      <c r="BR2266" s="46"/>
      <c r="BS2266" s="46"/>
      <c r="BT2266" s="46"/>
      <c r="BU2266" s="46"/>
      <c r="BV2266" s="46"/>
      <c r="BW2266" s="46"/>
      <c r="BX2266" s="46"/>
      <c r="BY2266" s="46"/>
      <c r="BZ2266" s="46"/>
      <c r="CA2266" s="46"/>
      <c r="CB2266" s="46"/>
      <c r="CC2266" s="46"/>
    </row>
    <row r="2267" spans="7:81" x14ac:dyDescent="0.25">
      <c r="G2267" t="s">
        <v>135</v>
      </c>
      <c r="H2267" s="40">
        <v>42443</v>
      </c>
      <c r="I2267" s="46">
        <v>1</v>
      </c>
      <c r="J2267" s="46">
        <v>0</v>
      </c>
      <c r="K2267" s="46" t="s">
        <v>74</v>
      </c>
      <c r="L2267" s="46">
        <v>0</v>
      </c>
      <c r="M2267" s="46" t="s">
        <v>74</v>
      </c>
      <c r="N2267" s="46">
        <v>0</v>
      </c>
      <c r="O2267" s="46" t="s">
        <v>74</v>
      </c>
      <c r="P2267" s="46">
        <v>0</v>
      </c>
      <c r="Q2267" s="46" t="s">
        <v>74</v>
      </c>
      <c r="R2267" s="46">
        <v>0</v>
      </c>
      <c r="S2267" s="46" t="s">
        <v>74</v>
      </c>
      <c r="T2267" s="46">
        <v>0</v>
      </c>
      <c r="U2267" s="46" t="s">
        <v>74</v>
      </c>
      <c r="V2267" s="46">
        <v>0</v>
      </c>
      <c r="W2267" s="46" t="s">
        <v>74</v>
      </c>
      <c r="X2267" s="46">
        <v>0</v>
      </c>
      <c r="Y2267" s="46" t="s">
        <v>74</v>
      </c>
      <c r="Z2267" s="46">
        <v>0</v>
      </c>
      <c r="AA2267" s="46" t="s">
        <v>74</v>
      </c>
      <c r="AB2267" s="46">
        <v>0</v>
      </c>
      <c r="AC2267" s="46" t="s">
        <v>74</v>
      </c>
      <c r="AD2267" s="46">
        <v>0</v>
      </c>
      <c r="AE2267" s="46" t="s">
        <v>74</v>
      </c>
      <c r="AF2267" s="46">
        <v>0</v>
      </c>
      <c r="AG2267" s="46" t="s">
        <v>74</v>
      </c>
      <c r="AH2267" s="46">
        <v>0</v>
      </c>
      <c r="AI2267" s="46" t="s">
        <v>74</v>
      </c>
      <c r="AJ2267" s="46">
        <v>0</v>
      </c>
      <c r="AK2267" s="46" t="s">
        <v>74</v>
      </c>
      <c r="AL2267" s="46">
        <v>0</v>
      </c>
      <c r="AM2267" s="46" t="s">
        <v>74</v>
      </c>
      <c r="AN2267" s="50"/>
      <c r="AO2267" s="46"/>
      <c r="AP2267" s="46"/>
      <c r="AQ2267" s="46"/>
      <c r="AR2267" s="46"/>
      <c r="AS2267" s="46"/>
      <c r="AT2267" s="46"/>
      <c r="AU2267" s="46"/>
      <c r="AV2267" s="46"/>
      <c r="AW2267" s="46"/>
      <c r="AX2267" s="46"/>
      <c r="AY2267" s="46"/>
      <c r="AZ2267" s="46"/>
      <c r="BA2267" s="46"/>
      <c r="BB2267" s="46"/>
      <c r="BC2267" s="46"/>
      <c r="BD2267" s="46"/>
      <c r="BE2267" s="46"/>
      <c r="BF2267" s="46"/>
      <c r="BG2267" s="46"/>
      <c r="BH2267" s="46"/>
      <c r="BI2267" s="46"/>
      <c r="BJ2267" s="46"/>
      <c r="BK2267" s="46"/>
      <c r="BL2267" s="46"/>
      <c r="BM2267" s="46"/>
      <c r="BN2267" s="46"/>
      <c r="BO2267" s="46"/>
      <c r="BP2267" s="46"/>
      <c r="BQ2267" s="46"/>
      <c r="BR2267" s="46"/>
      <c r="BS2267" s="46"/>
      <c r="BT2267" s="46"/>
      <c r="BU2267" s="46"/>
      <c r="BV2267" s="46"/>
      <c r="BW2267" s="46"/>
      <c r="BX2267" s="46"/>
      <c r="BY2267" s="46"/>
      <c r="BZ2267" s="46"/>
      <c r="CA2267" s="46"/>
      <c r="CB2267" s="46"/>
      <c r="CC2267" s="46"/>
    </row>
    <row r="2268" spans="7:81" x14ac:dyDescent="0.25">
      <c r="G2268" t="s">
        <v>135</v>
      </c>
      <c r="H2268" s="40">
        <v>42444</v>
      </c>
      <c r="I2268" s="46">
        <v>0</v>
      </c>
      <c r="J2268" s="46">
        <v>0</v>
      </c>
      <c r="K2268" s="46" t="s">
        <v>74</v>
      </c>
      <c r="L2268" s="46">
        <v>0</v>
      </c>
      <c r="M2268" s="46" t="s">
        <v>74</v>
      </c>
      <c r="N2268" s="46">
        <v>0</v>
      </c>
      <c r="O2268" s="46" t="s">
        <v>74</v>
      </c>
      <c r="P2268" s="46">
        <v>0</v>
      </c>
      <c r="Q2268" s="46" t="s">
        <v>74</v>
      </c>
      <c r="R2268" s="46">
        <v>0</v>
      </c>
      <c r="S2268" s="46" t="s">
        <v>74</v>
      </c>
      <c r="T2268" s="46">
        <v>0</v>
      </c>
      <c r="U2268" s="46" t="s">
        <v>74</v>
      </c>
      <c r="V2268" s="46">
        <v>0</v>
      </c>
      <c r="W2268" s="46" t="s">
        <v>74</v>
      </c>
      <c r="X2268" s="46">
        <v>0</v>
      </c>
      <c r="Y2268" s="46" t="s">
        <v>74</v>
      </c>
      <c r="Z2268" s="46">
        <v>0</v>
      </c>
      <c r="AA2268" s="46" t="s">
        <v>74</v>
      </c>
      <c r="AB2268" s="46">
        <v>0</v>
      </c>
      <c r="AC2268" s="46" t="s">
        <v>74</v>
      </c>
      <c r="AD2268" s="46">
        <v>0</v>
      </c>
      <c r="AE2268" s="46" t="s">
        <v>74</v>
      </c>
      <c r="AF2268" s="46">
        <v>0</v>
      </c>
      <c r="AG2268" s="46" t="s">
        <v>74</v>
      </c>
      <c r="AH2268" s="46">
        <v>0</v>
      </c>
      <c r="AI2268" s="46" t="s">
        <v>74</v>
      </c>
      <c r="AJ2268" s="46">
        <v>0</v>
      </c>
      <c r="AK2268" s="46" t="s">
        <v>74</v>
      </c>
      <c r="AL2268" s="46">
        <v>0</v>
      </c>
      <c r="AM2268" s="46" t="s">
        <v>74</v>
      </c>
      <c r="AN2268" s="50"/>
      <c r="AO2268" s="46"/>
      <c r="AP2268" s="46"/>
      <c r="AQ2268" s="46"/>
      <c r="AR2268" s="46"/>
      <c r="AS2268" s="46"/>
      <c r="AT2268" s="46"/>
      <c r="AU2268" s="46"/>
      <c r="AV2268" s="46"/>
      <c r="AW2268" s="46"/>
      <c r="AX2268" s="46"/>
      <c r="AY2268" s="46"/>
      <c r="AZ2268" s="46"/>
      <c r="BA2268" s="46"/>
      <c r="BB2268" s="46"/>
      <c r="BC2268" s="46"/>
      <c r="BD2268" s="46"/>
      <c r="BE2268" s="46"/>
      <c r="BF2268" s="46"/>
      <c r="BG2268" s="46"/>
      <c r="BH2268" s="46"/>
      <c r="BI2268" s="46"/>
      <c r="BJ2268" s="46"/>
      <c r="BK2268" s="46"/>
      <c r="BL2268" s="46"/>
      <c r="BM2268" s="46"/>
      <c r="BN2268" s="46"/>
      <c r="BO2268" s="46"/>
      <c r="BP2268" s="46"/>
      <c r="BQ2268" s="46"/>
      <c r="BR2268" s="46"/>
      <c r="BS2268" s="46"/>
      <c r="BT2268" s="46"/>
      <c r="BU2268" s="46"/>
      <c r="BV2268" s="46"/>
      <c r="BW2268" s="46"/>
      <c r="BX2268" s="46"/>
      <c r="BY2268" s="46"/>
      <c r="BZ2268" s="46"/>
      <c r="CA2268" s="46"/>
      <c r="CB2268" s="46"/>
      <c r="CC2268" s="46"/>
    </row>
    <row r="2269" spans="7:81" x14ac:dyDescent="0.25">
      <c r="G2269" t="s">
        <v>135</v>
      </c>
      <c r="H2269" s="40">
        <v>42445</v>
      </c>
      <c r="I2269" s="46">
        <v>8.5</v>
      </c>
      <c r="J2269" s="46">
        <v>0</v>
      </c>
      <c r="K2269" s="46" t="s">
        <v>74</v>
      </c>
      <c r="L2269" s="46">
        <v>0</v>
      </c>
      <c r="M2269" s="46" t="s">
        <v>74</v>
      </c>
      <c r="N2269" s="46">
        <v>0</v>
      </c>
      <c r="O2269" s="46" t="s">
        <v>74</v>
      </c>
      <c r="P2269" s="46">
        <v>0</v>
      </c>
      <c r="Q2269" s="46" t="s">
        <v>74</v>
      </c>
      <c r="R2269" s="46">
        <v>0</v>
      </c>
      <c r="S2269" s="46" t="s">
        <v>74</v>
      </c>
      <c r="T2269" s="46">
        <v>0</v>
      </c>
      <c r="U2269" s="46" t="s">
        <v>74</v>
      </c>
      <c r="V2269" s="46">
        <v>0</v>
      </c>
      <c r="W2269" s="46" t="s">
        <v>74</v>
      </c>
      <c r="X2269" s="46">
        <v>0</v>
      </c>
      <c r="Y2269" s="46" t="s">
        <v>74</v>
      </c>
      <c r="Z2269" s="46">
        <v>0</v>
      </c>
      <c r="AA2269" s="46">
        <v>0.26666666666666666</v>
      </c>
      <c r="AB2269" s="46">
        <v>0</v>
      </c>
      <c r="AC2269" s="46">
        <v>0</v>
      </c>
      <c r="AD2269" s="46">
        <v>32.387447143686259</v>
      </c>
      <c r="AE2269" s="46">
        <v>0.53333333333333333</v>
      </c>
      <c r="AF2269" s="46">
        <v>0</v>
      </c>
      <c r="AG2269" s="46">
        <v>0</v>
      </c>
      <c r="AH2269" s="46">
        <v>0</v>
      </c>
      <c r="AI2269" s="46">
        <v>0.26666666666666666</v>
      </c>
      <c r="AJ2269" s="46">
        <v>0</v>
      </c>
      <c r="AK2269" s="46">
        <v>0.19999999999999998</v>
      </c>
      <c r="AL2269" s="46">
        <v>0</v>
      </c>
      <c r="AM2269" s="46">
        <v>0</v>
      </c>
      <c r="AN2269" s="50"/>
      <c r="AO2269" s="46"/>
      <c r="AP2269" s="46"/>
      <c r="AQ2269" s="46"/>
      <c r="AR2269" s="46"/>
      <c r="AS2269" s="46"/>
      <c r="AT2269" s="46"/>
      <c r="AU2269" s="46"/>
      <c r="AV2269" s="46"/>
      <c r="AW2269" s="46"/>
      <c r="AX2269" s="46"/>
      <c r="AY2269" s="46"/>
      <c r="AZ2269" s="46"/>
      <c r="BA2269" s="46"/>
      <c r="BB2269" s="46"/>
      <c r="BC2269" s="46"/>
      <c r="BD2269" s="46"/>
      <c r="BE2269" s="46"/>
      <c r="BF2269" s="46"/>
      <c r="BG2269" s="46"/>
      <c r="BH2269" s="46"/>
      <c r="BI2269" s="46">
        <v>0</v>
      </c>
      <c r="BJ2269" s="46">
        <v>0</v>
      </c>
      <c r="BK2269" s="46">
        <v>0.8</v>
      </c>
      <c r="BL2269" s="46">
        <v>0</v>
      </c>
      <c r="BM2269" s="46">
        <v>0</v>
      </c>
      <c r="BN2269" s="46">
        <v>0</v>
      </c>
      <c r="BO2269" s="46">
        <v>1.6</v>
      </c>
      <c r="BP2269" s="46">
        <v>0</v>
      </c>
      <c r="BQ2269" s="46">
        <v>0</v>
      </c>
      <c r="BR2269" s="46">
        <v>0</v>
      </c>
      <c r="BS2269" s="46">
        <v>0</v>
      </c>
      <c r="BT2269" s="46">
        <v>0</v>
      </c>
      <c r="BU2269" s="46">
        <v>0</v>
      </c>
      <c r="BV2269" s="46">
        <v>0</v>
      </c>
      <c r="BW2269" s="46">
        <v>0.8</v>
      </c>
      <c r="BX2269" s="46">
        <v>0</v>
      </c>
      <c r="BY2269" s="46">
        <v>0</v>
      </c>
      <c r="BZ2269" s="46">
        <v>0.6</v>
      </c>
      <c r="CA2269" s="46">
        <v>0</v>
      </c>
      <c r="CB2269" s="46">
        <v>0</v>
      </c>
      <c r="CC2269" s="46">
        <v>0</v>
      </c>
    </row>
    <row r="2270" spans="7:81" x14ac:dyDescent="0.25">
      <c r="G2270" t="s">
        <v>135</v>
      </c>
      <c r="H2270" s="40">
        <v>42446</v>
      </c>
      <c r="I2270" s="46">
        <v>9.5</v>
      </c>
      <c r="J2270" s="46">
        <v>0</v>
      </c>
      <c r="K2270" s="46" t="s">
        <v>74</v>
      </c>
      <c r="L2270" s="46">
        <v>0</v>
      </c>
      <c r="M2270" s="46" t="s">
        <v>74</v>
      </c>
      <c r="N2270" s="46">
        <v>0</v>
      </c>
      <c r="O2270" s="46" t="s">
        <v>74</v>
      </c>
      <c r="P2270" s="46">
        <v>0</v>
      </c>
      <c r="Q2270" s="46" t="s">
        <v>74</v>
      </c>
      <c r="R2270" s="46">
        <v>0</v>
      </c>
      <c r="S2270" s="46" t="s">
        <v>74</v>
      </c>
      <c r="T2270" s="46">
        <v>0</v>
      </c>
      <c r="U2270" s="46" t="s">
        <v>74</v>
      </c>
      <c r="V2270" s="46">
        <v>0</v>
      </c>
      <c r="W2270" s="46" t="s">
        <v>74</v>
      </c>
      <c r="X2270" s="46">
        <v>0</v>
      </c>
      <c r="Y2270" s="46" t="s">
        <v>74</v>
      </c>
      <c r="Z2270" s="46">
        <v>0</v>
      </c>
      <c r="AA2270" s="46" t="s">
        <v>74</v>
      </c>
      <c r="AB2270" s="46">
        <v>0</v>
      </c>
      <c r="AC2270" s="46" t="s">
        <v>74</v>
      </c>
      <c r="AD2270" s="46">
        <v>0</v>
      </c>
      <c r="AE2270" s="46" t="s">
        <v>74</v>
      </c>
      <c r="AF2270" s="46">
        <v>0</v>
      </c>
      <c r="AG2270" s="46" t="s">
        <v>74</v>
      </c>
      <c r="AH2270" s="46">
        <v>0</v>
      </c>
      <c r="AI2270" s="46" t="s">
        <v>74</v>
      </c>
      <c r="AJ2270" s="46">
        <v>0</v>
      </c>
      <c r="AK2270" s="46" t="s">
        <v>74</v>
      </c>
      <c r="AL2270" s="46">
        <v>0</v>
      </c>
      <c r="AM2270" s="46" t="s">
        <v>74</v>
      </c>
      <c r="AN2270" s="50"/>
      <c r="AO2270" s="46"/>
      <c r="AP2270" s="46"/>
      <c r="AQ2270" s="46"/>
      <c r="AR2270" s="46"/>
      <c r="AS2270" s="46"/>
      <c r="AT2270" s="46"/>
      <c r="AU2270" s="46"/>
      <c r="AV2270" s="46"/>
      <c r="AW2270" s="46"/>
      <c r="AX2270" s="46"/>
      <c r="AY2270" s="46"/>
      <c r="AZ2270" s="46"/>
      <c r="BA2270" s="46"/>
      <c r="BB2270" s="46"/>
      <c r="BC2270" s="46"/>
      <c r="BD2270" s="46"/>
      <c r="BE2270" s="46"/>
      <c r="BF2270" s="46"/>
      <c r="BG2270" s="46"/>
      <c r="BH2270" s="46"/>
      <c r="BI2270" s="46"/>
      <c r="BJ2270" s="46"/>
      <c r="BK2270" s="46"/>
      <c r="BL2270" s="46"/>
      <c r="BM2270" s="46"/>
      <c r="BN2270" s="46"/>
      <c r="BO2270" s="46"/>
      <c r="BP2270" s="46"/>
      <c r="BQ2270" s="46"/>
      <c r="BR2270" s="46"/>
      <c r="BS2270" s="46"/>
      <c r="BT2270" s="46"/>
      <c r="BU2270" s="46"/>
      <c r="BV2270" s="46"/>
      <c r="BW2270" s="46"/>
      <c r="BX2270" s="46"/>
      <c r="BY2270" s="46"/>
      <c r="BZ2270" s="46"/>
      <c r="CA2270" s="46"/>
      <c r="CB2270" s="46"/>
      <c r="CC2270" s="46"/>
    </row>
    <row r="2271" spans="7:81" x14ac:dyDescent="0.25">
      <c r="G2271" t="s">
        <v>135</v>
      </c>
      <c r="H2271" s="40">
        <v>42447</v>
      </c>
      <c r="I2271" s="46">
        <v>1.5</v>
      </c>
      <c r="J2271" s="46">
        <v>0</v>
      </c>
      <c r="K2271" s="46" t="s">
        <v>74</v>
      </c>
      <c r="L2271" s="46">
        <v>0</v>
      </c>
      <c r="M2271" s="46" t="s">
        <v>74</v>
      </c>
      <c r="N2271" s="46">
        <v>0</v>
      </c>
      <c r="O2271" s="46" t="s">
        <v>74</v>
      </c>
      <c r="P2271" s="46">
        <v>0</v>
      </c>
      <c r="Q2271" s="46" t="s">
        <v>74</v>
      </c>
      <c r="R2271" s="46">
        <v>0</v>
      </c>
      <c r="S2271" s="46" t="s">
        <v>74</v>
      </c>
      <c r="T2271" s="46">
        <v>0</v>
      </c>
      <c r="U2271" s="46" t="s">
        <v>74</v>
      </c>
      <c r="V2271" s="46">
        <v>0</v>
      </c>
      <c r="W2271" s="46" t="s">
        <v>74</v>
      </c>
      <c r="X2271" s="46">
        <v>0</v>
      </c>
      <c r="Y2271" s="46" t="s">
        <v>74</v>
      </c>
      <c r="Z2271" s="46">
        <v>44.947323726879503</v>
      </c>
      <c r="AA2271" s="46" t="s">
        <v>74</v>
      </c>
      <c r="AB2271" s="46">
        <v>0</v>
      </c>
      <c r="AC2271" s="46" t="s">
        <v>74</v>
      </c>
      <c r="AD2271" s="46">
        <v>0</v>
      </c>
      <c r="AE2271" s="46" t="s">
        <v>74</v>
      </c>
      <c r="AF2271" s="46">
        <v>0</v>
      </c>
      <c r="AG2271" s="46" t="s">
        <v>74</v>
      </c>
      <c r="AH2271" s="46">
        <v>0</v>
      </c>
      <c r="AI2271" s="46" t="s">
        <v>74</v>
      </c>
      <c r="AJ2271" s="46">
        <v>0</v>
      </c>
      <c r="AK2271" s="46" t="s">
        <v>74</v>
      </c>
      <c r="AL2271" s="46">
        <v>34.489513983152122</v>
      </c>
      <c r="AM2271" s="46" t="s">
        <v>74</v>
      </c>
      <c r="AN2271" s="50"/>
      <c r="AO2271" s="46"/>
      <c r="AP2271" s="46"/>
      <c r="AQ2271" s="46"/>
      <c r="AR2271" s="46"/>
      <c r="AS2271" s="46"/>
      <c r="AT2271" s="46"/>
      <c r="AU2271" s="46"/>
      <c r="AV2271" s="46"/>
      <c r="AW2271" s="46"/>
      <c r="AX2271" s="46"/>
      <c r="AY2271" s="46"/>
      <c r="AZ2271" s="46"/>
      <c r="BA2271" s="46"/>
      <c r="BB2271" s="46"/>
      <c r="BC2271" s="46"/>
      <c r="BD2271" s="46"/>
      <c r="BE2271" s="46"/>
      <c r="BF2271" s="46"/>
      <c r="BG2271" s="46"/>
      <c r="BH2271" s="46"/>
      <c r="BI2271" s="46"/>
      <c r="BJ2271" s="46"/>
      <c r="BK2271" s="46"/>
      <c r="BL2271" s="46"/>
      <c r="BM2271" s="46"/>
      <c r="BN2271" s="46"/>
      <c r="BO2271" s="46"/>
      <c r="BP2271" s="46"/>
      <c r="BQ2271" s="46"/>
      <c r="BR2271" s="46"/>
      <c r="BS2271" s="46"/>
      <c r="BT2271" s="46"/>
      <c r="BU2271" s="46"/>
      <c r="BV2271" s="46"/>
      <c r="BW2271" s="46"/>
      <c r="BX2271" s="46"/>
      <c r="BY2271" s="46"/>
      <c r="BZ2271" s="46"/>
      <c r="CA2271" s="46"/>
      <c r="CB2271" s="46"/>
      <c r="CC2271" s="46"/>
    </row>
    <row r="2272" spans="7:81" x14ac:dyDescent="0.25">
      <c r="G2272" t="s">
        <v>135</v>
      </c>
      <c r="H2272" s="40">
        <v>42448</v>
      </c>
      <c r="I2272" s="46">
        <v>0</v>
      </c>
      <c r="J2272" s="46">
        <v>0</v>
      </c>
      <c r="K2272" s="46" t="s">
        <v>74</v>
      </c>
      <c r="L2272" s="46">
        <v>0</v>
      </c>
      <c r="M2272" s="46" t="s">
        <v>74</v>
      </c>
      <c r="N2272" s="46">
        <v>0</v>
      </c>
      <c r="O2272" s="46" t="s">
        <v>74</v>
      </c>
      <c r="P2272" s="46">
        <v>0</v>
      </c>
      <c r="Q2272" s="46" t="s">
        <v>74</v>
      </c>
      <c r="R2272" s="46">
        <v>0</v>
      </c>
      <c r="S2272" s="46" t="s">
        <v>74</v>
      </c>
      <c r="T2272" s="46">
        <v>0</v>
      </c>
      <c r="U2272" s="46" t="s">
        <v>74</v>
      </c>
      <c r="V2272" s="46">
        <v>0</v>
      </c>
      <c r="W2272" s="46" t="s">
        <v>74</v>
      </c>
      <c r="X2272" s="46">
        <v>0</v>
      </c>
      <c r="Y2272" s="46" t="s">
        <v>74</v>
      </c>
      <c r="Z2272" s="46">
        <v>0</v>
      </c>
      <c r="AA2272" s="46" t="s">
        <v>74</v>
      </c>
      <c r="AB2272" s="46">
        <v>0</v>
      </c>
      <c r="AC2272" s="46" t="s">
        <v>74</v>
      </c>
      <c r="AD2272" s="46">
        <v>0</v>
      </c>
      <c r="AE2272" s="46" t="s">
        <v>74</v>
      </c>
      <c r="AF2272" s="46">
        <v>0</v>
      </c>
      <c r="AG2272" s="46" t="s">
        <v>74</v>
      </c>
      <c r="AH2272" s="46">
        <v>0</v>
      </c>
      <c r="AI2272" s="46" t="s">
        <v>74</v>
      </c>
      <c r="AJ2272" s="46">
        <v>0</v>
      </c>
      <c r="AK2272" s="46" t="s">
        <v>74</v>
      </c>
      <c r="AL2272" s="46">
        <v>0</v>
      </c>
      <c r="AM2272" s="46" t="s">
        <v>74</v>
      </c>
      <c r="AN2272" s="50"/>
      <c r="AO2272" s="46"/>
      <c r="AP2272" s="46"/>
      <c r="AQ2272" s="46"/>
      <c r="AR2272" s="46"/>
      <c r="AS2272" s="46"/>
      <c r="AT2272" s="46"/>
      <c r="AU2272" s="46"/>
      <c r="AV2272" s="46"/>
      <c r="AW2272" s="46"/>
      <c r="AX2272" s="46"/>
      <c r="AY2272" s="46"/>
      <c r="AZ2272" s="46"/>
      <c r="BA2272" s="46"/>
      <c r="BB2272" s="46"/>
      <c r="BC2272" s="46"/>
      <c r="BD2272" s="46"/>
      <c r="BE2272" s="46"/>
      <c r="BF2272" s="46"/>
      <c r="BG2272" s="46"/>
      <c r="BH2272" s="46"/>
      <c r="BI2272" s="46"/>
      <c r="BJ2272" s="46"/>
      <c r="BK2272" s="46"/>
      <c r="BL2272" s="46"/>
      <c r="BM2272" s="46"/>
      <c r="BN2272" s="46"/>
      <c r="BO2272" s="46"/>
      <c r="BP2272" s="46"/>
      <c r="BQ2272" s="46"/>
      <c r="BR2272" s="46"/>
      <c r="BS2272" s="46"/>
      <c r="BT2272" s="46"/>
      <c r="BU2272" s="46"/>
      <c r="BV2272" s="46"/>
      <c r="BW2272" s="46"/>
      <c r="BX2272" s="46"/>
      <c r="BY2272" s="46"/>
      <c r="BZ2272" s="46"/>
      <c r="CA2272" s="46"/>
      <c r="CB2272" s="46"/>
      <c r="CC2272" s="46"/>
    </row>
    <row r="2273" spans="7:81" x14ac:dyDescent="0.25">
      <c r="G2273" t="s">
        <v>135</v>
      </c>
      <c r="H2273" s="40">
        <v>42449</v>
      </c>
      <c r="I2273" s="46">
        <v>0</v>
      </c>
      <c r="J2273" s="46">
        <v>0</v>
      </c>
      <c r="K2273" s="46" t="s">
        <v>74</v>
      </c>
      <c r="L2273" s="46">
        <v>0</v>
      </c>
      <c r="M2273" s="46" t="s">
        <v>74</v>
      </c>
      <c r="N2273" s="46">
        <v>0</v>
      </c>
      <c r="O2273" s="46" t="s">
        <v>74</v>
      </c>
      <c r="P2273" s="46">
        <v>0</v>
      </c>
      <c r="Q2273" s="46" t="s">
        <v>74</v>
      </c>
      <c r="R2273" s="46">
        <v>0</v>
      </c>
      <c r="S2273" s="46" t="s">
        <v>74</v>
      </c>
      <c r="T2273" s="46">
        <v>0</v>
      </c>
      <c r="U2273" s="46" t="s">
        <v>74</v>
      </c>
      <c r="V2273" s="46">
        <v>0</v>
      </c>
      <c r="W2273" s="46" t="s">
        <v>74</v>
      </c>
      <c r="X2273" s="46">
        <v>0</v>
      </c>
      <c r="Y2273" s="46" t="s">
        <v>74</v>
      </c>
      <c r="Z2273" s="46">
        <v>0</v>
      </c>
      <c r="AA2273" s="46" t="s">
        <v>74</v>
      </c>
      <c r="AB2273" s="46">
        <v>0</v>
      </c>
      <c r="AC2273" s="46" t="s">
        <v>74</v>
      </c>
      <c r="AD2273" s="46">
        <v>0</v>
      </c>
      <c r="AE2273" s="46" t="s">
        <v>74</v>
      </c>
      <c r="AF2273" s="46">
        <v>0</v>
      </c>
      <c r="AG2273" s="46" t="s">
        <v>74</v>
      </c>
      <c r="AH2273" s="46">
        <v>0</v>
      </c>
      <c r="AI2273" s="46" t="s">
        <v>74</v>
      </c>
      <c r="AJ2273" s="46">
        <v>0</v>
      </c>
      <c r="AK2273" s="46" t="s">
        <v>74</v>
      </c>
      <c r="AL2273" s="46">
        <v>0</v>
      </c>
      <c r="AM2273" s="46" t="s">
        <v>74</v>
      </c>
      <c r="AN2273" s="50"/>
      <c r="AO2273" s="46"/>
      <c r="AP2273" s="46"/>
      <c r="AQ2273" s="46"/>
      <c r="AR2273" s="46"/>
      <c r="AS2273" s="46"/>
      <c r="AT2273" s="46"/>
      <c r="AU2273" s="46"/>
      <c r="AV2273" s="46"/>
      <c r="AW2273" s="46"/>
      <c r="AX2273" s="46"/>
      <c r="AY2273" s="46"/>
      <c r="AZ2273" s="46"/>
      <c r="BA2273" s="46"/>
      <c r="BB2273" s="46"/>
      <c r="BC2273" s="46"/>
      <c r="BD2273" s="46"/>
      <c r="BE2273" s="46"/>
      <c r="BF2273" s="46"/>
      <c r="BG2273" s="46"/>
      <c r="BH2273" s="46"/>
      <c r="BI2273" s="46"/>
      <c r="BJ2273" s="46"/>
      <c r="BK2273" s="46"/>
      <c r="BL2273" s="46"/>
      <c r="BM2273" s="46"/>
      <c r="BN2273" s="46"/>
      <c r="BO2273" s="46"/>
      <c r="BP2273" s="46"/>
      <c r="BQ2273" s="46"/>
      <c r="BR2273" s="46"/>
      <c r="BS2273" s="46"/>
      <c r="BT2273" s="46"/>
      <c r="BU2273" s="46"/>
      <c r="BV2273" s="46"/>
      <c r="BW2273" s="46"/>
      <c r="BX2273" s="46"/>
      <c r="BY2273" s="46"/>
      <c r="BZ2273" s="46"/>
      <c r="CA2273" s="46"/>
      <c r="CB2273" s="46"/>
      <c r="CC2273" s="46"/>
    </row>
    <row r="2274" spans="7:81" x14ac:dyDescent="0.25">
      <c r="G2274" t="s">
        <v>135</v>
      </c>
      <c r="H2274" s="40">
        <v>42450</v>
      </c>
      <c r="I2274" s="46">
        <v>0</v>
      </c>
      <c r="J2274" s="46">
        <v>0</v>
      </c>
      <c r="K2274" s="46" t="s">
        <v>74</v>
      </c>
      <c r="L2274" s="46">
        <v>0</v>
      </c>
      <c r="M2274" s="46" t="s">
        <v>74</v>
      </c>
      <c r="N2274" s="46">
        <v>0</v>
      </c>
      <c r="O2274" s="46" t="s">
        <v>74</v>
      </c>
      <c r="P2274" s="46">
        <v>0</v>
      </c>
      <c r="Q2274" s="46" t="s">
        <v>74</v>
      </c>
      <c r="R2274" s="46">
        <v>0</v>
      </c>
      <c r="S2274" s="46" t="s">
        <v>74</v>
      </c>
      <c r="T2274" s="46">
        <v>0</v>
      </c>
      <c r="U2274" s="46" t="s">
        <v>74</v>
      </c>
      <c r="V2274" s="46">
        <v>0</v>
      </c>
      <c r="W2274" s="46" t="s">
        <v>74</v>
      </c>
      <c r="X2274" s="46">
        <v>0</v>
      </c>
      <c r="Y2274" s="46" t="s">
        <v>74</v>
      </c>
      <c r="Z2274" s="46">
        <v>0</v>
      </c>
      <c r="AA2274" s="46" t="s">
        <v>74</v>
      </c>
      <c r="AB2274" s="46">
        <v>0</v>
      </c>
      <c r="AC2274" s="46" t="s">
        <v>74</v>
      </c>
      <c r="AD2274" s="46">
        <v>0</v>
      </c>
      <c r="AE2274" s="46" t="s">
        <v>74</v>
      </c>
      <c r="AF2274" s="46">
        <v>0</v>
      </c>
      <c r="AG2274" s="46" t="s">
        <v>74</v>
      </c>
      <c r="AH2274" s="46">
        <v>0</v>
      </c>
      <c r="AI2274" s="46" t="s">
        <v>74</v>
      </c>
      <c r="AJ2274" s="46">
        <v>0</v>
      </c>
      <c r="AK2274" s="46" t="s">
        <v>74</v>
      </c>
      <c r="AL2274" s="46">
        <v>0</v>
      </c>
      <c r="AM2274" s="46" t="s">
        <v>74</v>
      </c>
      <c r="AN2274" s="50"/>
      <c r="AO2274" s="46"/>
      <c r="AP2274" s="46"/>
      <c r="AQ2274" s="46"/>
      <c r="AR2274" s="46"/>
      <c r="AS2274" s="46"/>
      <c r="AT2274" s="46"/>
      <c r="AU2274" s="46"/>
      <c r="AV2274" s="46"/>
      <c r="AW2274" s="46"/>
      <c r="AX2274" s="46"/>
      <c r="AY2274" s="46"/>
      <c r="AZ2274" s="46"/>
      <c r="BA2274" s="46"/>
      <c r="BB2274" s="46"/>
      <c r="BC2274" s="46"/>
      <c r="BD2274" s="46"/>
      <c r="BE2274" s="46"/>
      <c r="BF2274" s="46"/>
      <c r="BG2274" s="46"/>
      <c r="BH2274" s="46"/>
      <c r="BI2274" s="46"/>
      <c r="BJ2274" s="46"/>
      <c r="BK2274" s="46"/>
      <c r="BL2274" s="46"/>
      <c r="BM2274" s="46"/>
      <c r="BN2274" s="46"/>
      <c r="BO2274" s="46"/>
      <c r="BP2274" s="46"/>
      <c r="BQ2274" s="46"/>
      <c r="BR2274" s="46"/>
      <c r="BS2274" s="46"/>
      <c r="BT2274" s="46"/>
      <c r="BU2274" s="46"/>
      <c r="BV2274" s="46"/>
      <c r="BW2274" s="46"/>
      <c r="BX2274" s="46"/>
      <c r="BY2274" s="46"/>
      <c r="BZ2274" s="46"/>
      <c r="CA2274" s="46"/>
      <c r="CB2274" s="46"/>
      <c r="CC2274" s="46"/>
    </row>
    <row r="2275" spans="7:81" x14ac:dyDescent="0.25">
      <c r="G2275" t="s">
        <v>135</v>
      </c>
      <c r="H2275" s="40">
        <v>42451</v>
      </c>
      <c r="I2275" s="46">
        <v>0</v>
      </c>
      <c r="J2275" s="46">
        <v>0</v>
      </c>
      <c r="K2275" s="46" t="s">
        <v>74</v>
      </c>
      <c r="L2275" s="46">
        <v>0</v>
      </c>
      <c r="M2275" s="46" t="s">
        <v>74</v>
      </c>
      <c r="N2275" s="46">
        <v>0</v>
      </c>
      <c r="O2275" s="46" t="s">
        <v>74</v>
      </c>
      <c r="P2275" s="46">
        <v>0</v>
      </c>
      <c r="Q2275" s="46" t="s">
        <v>74</v>
      </c>
      <c r="R2275" s="46">
        <v>0</v>
      </c>
      <c r="S2275" s="46" t="s">
        <v>74</v>
      </c>
      <c r="T2275" s="46">
        <v>0</v>
      </c>
      <c r="U2275" s="46" t="s">
        <v>74</v>
      </c>
      <c r="V2275" s="46">
        <v>0</v>
      </c>
      <c r="W2275" s="46" t="s">
        <v>74</v>
      </c>
      <c r="X2275" s="46">
        <v>0</v>
      </c>
      <c r="Y2275" s="46" t="s">
        <v>74</v>
      </c>
      <c r="Z2275" s="46">
        <v>0</v>
      </c>
      <c r="AA2275" s="46" t="s">
        <v>74</v>
      </c>
      <c r="AB2275" s="46">
        <v>0</v>
      </c>
      <c r="AC2275" s="46" t="s">
        <v>74</v>
      </c>
      <c r="AD2275" s="46">
        <v>0</v>
      </c>
      <c r="AE2275" s="46" t="s">
        <v>74</v>
      </c>
      <c r="AF2275" s="46">
        <v>0</v>
      </c>
      <c r="AG2275" s="46" t="s">
        <v>74</v>
      </c>
      <c r="AH2275" s="46">
        <v>0</v>
      </c>
      <c r="AI2275" s="46" t="s">
        <v>74</v>
      </c>
      <c r="AJ2275" s="46">
        <v>0</v>
      </c>
      <c r="AK2275" s="46" t="s">
        <v>74</v>
      </c>
      <c r="AL2275" s="46">
        <v>0</v>
      </c>
      <c r="AM2275" s="46" t="s">
        <v>74</v>
      </c>
      <c r="AN2275" s="50"/>
      <c r="AO2275" s="46"/>
      <c r="AP2275" s="46"/>
      <c r="AQ2275" s="46"/>
      <c r="AR2275" s="46"/>
      <c r="AS2275" s="46"/>
      <c r="AT2275" s="46"/>
      <c r="AU2275" s="46"/>
      <c r="AV2275" s="46"/>
      <c r="AW2275" s="46"/>
      <c r="AX2275" s="46"/>
      <c r="AY2275" s="46"/>
      <c r="AZ2275" s="46"/>
      <c r="BA2275" s="46"/>
      <c r="BB2275" s="46"/>
      <c r="BC2275" s="46"/>
      <c r="BD2275" s="46"/>
      <c r="BE2275" s="46"/>
      <c r="BF2275" s="46"/>
      <c r="BG2275" s="46"/>
      <c r="BH2275" s="46"/>
      <c r="BI2275" s="46"/>
      <c r="BJ2275" s="46"/>
      <c r="BK2275" s="46"/>
      <c r="BL2275" s="46"/>
      <c r="BM2275" s="46"/>
      <c r="BN2275" s="46"/>
      <c r="BO2275" s="46"/>
      <c r="BP2275" s="46"/>
      <c r="BQ2275" s="46"/>
      <c r="BR2275" s="46"/>
      <c r="BS2275" s="46"/>
      <c r="BT2275" s="46"/>
      <c r="BU2275" s="46"/>
      <c r="BV2275" s="46"/>
      <c r="BW2275" s="46"/>
      <c r="BX2275" s="46"/>
      <c r="BY2275" s="46"/>
      <c r="BZ2275" s="46"/>
      <c r="CA2275" s="46"/>
      <c r="CB2275" s="46"/>
      <c r="CC2275" s="46"/>
    </row>
    <row r="2276" spans="7:81" x14ac:dyDescent="0.25">
      <c r="G2276" t="s">
        <v>135</v>
      </c>
      <c r="H2276" s="40">
        <v>42452</v>
      </c>
      <c r="I2276" s="46">
        <v>0</v>
      </c>
      <c r="J2276" s="46">
        <v>0</v>
      </c>
      <c r="K2276" s="46">
        <v>1.25</v>
      </c>
      <c r="L2276" s="46">
        <v>0</v>
      </c>
      <c r="M2276" s="46">
        <v>0</v>
      </c>
      <c r="N2276" s="46">
        <v>0</v>
      </c>
      <c r="O2276" s="46">
        <v>0</v>
      </c>
      <c r="P2276" s="46">
        <v>0</v>
      </c>
      <c r="Q2276" s="46">
        <v>0.12</v>
      </c>
      <c r="R2276" s="46">
        <v>36.967740910518508</v>
      </c>
      <c r="S2276" s="46">
        <v>0</v>
      </c>
      <c r="T2276" s="46">
        <v>0</v>
      </c>
      <c r="U2276" s="46">
        <v>0</v>
      </c>
      <c r="V2276" s="46">
        <v>0</v>
      </c>
      <c r="W2276" s="46">
        <v>0</v>
      </c>
      <c r="X2276" s="46">
        <v>0</v>
      </c>
      <c r="Y2276" s="46">
        <v>0</v>
      </c>
      <c r="Z2276" s="46">
        <v>0</v>
      </c>
      <c r="AA2276" s="46" t="s">
        <v>74</v>
      </c>
      <c r="AB2276" s="46">
        <v>0</v>
      </c>
      <c r="AC2276" s="46" t="s">
        <v>74</v>
      </c>
      <c r="AD2276" s="46">
        <v>0</v>
      </c>
      <c r="AE2276" s="46" t="s">
        <v>74</v>
      </c>
      <c r="AF2276" s="46">
        <v>0</v>
      </c>
      <c r="AG2276" s="46" t="s">
        <v>74</v>
      </c>
      <c r="AH2276" s="46">
        <v>0</v>
      </c>
      <c r="AI2276" s="46" t="s">
        <v>74</v>
      </c>
      <c r="AJ2276" s="46">
        <v>0</v>
      </c>
      <c r="AK2276" s="46" t="s">
        <v>74</v>
      </c>
      <c r="AL2276" s="46">
        <v>0</v>
      </c>
      <c r="AM2276" s="46" t="s">
        <v>74</v>
      </c>
      <c r="AN2276" s="50"/>
      <c r="AO2276" s="46">
        <v>2.5</v>
      </c>
      <c r="AP2276" s="46">
        <v>0</v>
      </c>
      <c r="AQ2276" s="46">
        <v>0</v>
      </c>
      <c r="AR2276" s="46">
        <v>0</v>
      </c>
      <c r="AS2276" s="46">
        <v>0</v>
      </c>
      <c r="AT2276" s="46">
        <v>0.2</v>
      </c>
      <c r="AU2276" s="46">
        <v>0.16</v>
      </c>
      <c r="AV2276" s="46">
        <v>0</v>
      </c>
      <c r="AW2276" s="46">
        <v>0</v>
      </c>
      <c r="AX2276" s="46">
        <v>0</v>
      </c>
      <c r="AY2276" s="46">
        <v>0</v>
      </c>
      <c r="AZ2276" s="46">
        <v>0</v>
      </c>
      <c r="BA2276" s="46">
        <v>0</v>
      </c>
      <c r="BB2276" s="46">
        <v>0</v>
      </c>
      <c r="BC2276" s="46">
        <v>0</v>
      </c>
      <c r="BD2276" s="46">
        <v>0</v>
      </c>
      <c r="BE2276" s="46">
        <v>0</v>
      </c>
      <c r="BF2276" s="46">
        <v>0</v>
      </c>
      <c r="BG2276" s="46">
        <v>0</v>
      </c>
      <c r="BH2276" s="46">
        <v>0</v>
      </c>
      <c r="BI2276" s="46"/>
      <c r="BJ2276" s="46"/>
      <c r="BK2276" s="46"/>
      <c r="BL2276" s="46"/>
      <c r="BM2276" s="46"/>
      <c r="BN2276" s="46"/>
      <c r="BO2276" s="46"/>
      <c r="BP2276" s="46"/>
      <c r="BQ2276" s="46"/>
      <c r="BR2276" s="46"/>
      <c r="BS2276" s="46"/>
      <c r="BT2276" s="46"/>
      <c r="BU2276" s="46"/>
      <c r="BV2276" s="46"/>
      <c r="BW2276" s="46"/>
      <c r="BX2276" s="46"/>
      <c r="BY2276" s="46"/>
      <c r="BZ2276" s="46"/>
      <c r="CA2276" s="46"/>
      <c r="CB2276" s="46"/>
      <c r="CC2276" s="46"/>
    </row>
    <row r="2277" spans="7:81" x14ac:dyDescent="0.25">
      <c r="G2277" t="s">
        <v>135</v>
      </c>
      <c r="H2277" s="40">
        <v>42453</v>
      </c>
      <c r="I2277" s="46">
        <v>5</v>
      </c>
      <c r="J2277" s="46">
        <v>0</v>
      </c>
      <c r="K2277" s="46" t="s">
        <v>74</v>
      </c>
      <c r="L2277" s="46">
        <v>0</v>
      </c>
      <c r="M2277" s="46" t="s">
        <v>74</v>
      </c>
      <c r="N2277" s="46">
        <v>0</v>
      </c>
      <c r="O2277" s="46" t="s">
        <v>74</v>
      </c>
      <c r="P2277" s="46">
        <v>0</v>
      </c>
      <c r="Q2277" s="46" t="s">
        <v>74</v>
      </c>
      <c r="R2277" s="46">
        <v>0</v>
      </c>
      <c r="S2277" s="46" t="s">
        <v>74</v>
      </c>
      <c r="T2277" s="46">
        <v>0</v>
      </c>
      <c r="U2277" s="46" t="s">
        <v>74</v>
      </c>
      <c r="V2277" s="46">
        <v>0</v>
      </c>
      <c r="W2277" s="46" t="s">
        <v>74</v>
      </c>
      <c r="X2277" s="46">
        <v>0</v>
      </c>
      <c r="Y2277" s="46" t="s">
        <v>74</v>
      </c>
      <c r="Z2277" s="46">
        <v>0</v>
      </c>
      <c r="AA2277" s="46" t="s">
        <v>74</v>
      </c>
      <c r="AB2277" s="46">
        <v>0</v>
      </c>
      <c r="AC2277" s="46" t="s">
        <v>74</v>
      </c>
      <c r="AD2277" s="46">
        <v>0</v>
      </c>
      <c r="AE2277" s="46" t="s">
        <v>74</v>
      </c>
      <c r="AF2277" s="46">
        <v>0</v>
      </c>
      <c r="AG2277" s="46" t="s">
        <v>74</v>
      </c>
      <c r="AH2277" s="46">
        <v>0</v>
      </c>
      <c r="AI2277" s="46" t="s">
        <v>74</v>
      </c>
      <c r="AJ2277" s="46">
        <v>0</v>
      </c>
      <c r="AK2277" s="46" t="s">
        <v>74</v>
      </c>
      <c r="AL2277" s="46">
        <v>0</v>
      </c>
      <c r="AM2277" s="46" t="s">
        <v>74</v>
      </c>
      <c r="AN2277" s="50"/>
      <c r="AO2277" s="46"/>
      <c r="AP2277" s="46"/>
      <c r="AQ2277" s="46"/>
      <c r="AR2277" s="46"/>
      <c r="AS2277" s="46"/>
      <c r="AT2277" s="46"/>
      <c r="AU2277" s="46"/>
      <c r="AV2277" s="46"/>
      <c r="AW2277" s="46"/>
      <c r="AX2277" s="46"/>
      <c r="AY2277" s="46"/>
      <c r="AZ2277" s="46"/>
      <c r="BA2277" s="46"/>
      <c r="BB2277" s="46"/>
      <c r="BC2277" s="46"/>
      <c r="BD2277" s="46"/>
      <c r="BE2277" s="46"/>
      <c r="BF2277" s="46"/>
      <c r="BG2277" s="46"/>
      <c r="BH2277" s="46"/>
      <c r="BI2277" s="46"/>
      <c r="BJ2277" s="46"/>
      <c r="BK2277" s="46"/>
      <c r="BL2277" s="46"/>
      <c r="BM2277" s="46"/>
      <c r="BN2277" s="46"/>
      <c r="BO2277" s="46"/>
      <c r="BP2277" s="46"/>
      <c r="BQ2277" s="46"/>
      <c r="BR2277" s="46"/>
      <c r="BS2277" s="46"/>
      <c r="BT2277" s="46"/>
      <c r="BU2277" s="46"/>
      <c r="BV2277" s="46"/>
      <c r="BW2277" s="46"/>
      <c r="BX2277" s="46"/>
      <c r="BY2277" s="46"/>
      <c r="BZ2277" s="46"/>
      <c r="CA2277" s="46"/>
      <c r="CB2277" s="46"/>
      <c r="CC2277" s="46"/>
    </row>
    <row r="2278" spans="7:81" x14ac:dyDescent="0.25">
      <c r="G2278" t="s">
        <v>135</v>
      </c>
      <c r="H2278" s="40">
        <v>42454</v>
      </c>
      <c r="I2278" s="46">
        <v>1</v>
      </c>
      <c r="J2278" s="46">
        <v>0</v>
      </c>
      <c r="K2278" s="46" t="s">
        <v>74</v>
      </c>
      <c r="L2278" s="46">
        <v>0</v>
      </c>
      <c r="M2278" s="46" t="s">
        <v>74</v>
      </c>
      <c r="N2278" s="46">
        <v>0</v>
      </c>
      <c r="O2278" s="46" t="s">
        <v>74</v>
      </c>
      <c r="P2278" s="46">
        <v>0</v>
      </c>
      <c r="Q2278" s="46" t="s">
        <v>74</v>
      </c>
      <c r="R2278" s="46">
        <v>0</v>
      </c>
      <c r="S2278" s="46" t="s">
        <v>74</v>
      </c>
      <c r="T2278" s="46">
        <v>0</v>
      </c>
      <c r="U2278" s="46" t="s">
        <v>74</v>
      </c>
      <c r="V2278" s="46">
        <v>0</v>
      </c>
      <c r="W2278" s="46" t="s">
        <v>74</v>
      </c>
      <c r="X2278" s="46">
        <v>0</v>
      </c>
      <c r="Y2278" s="46" t="s">
        <v>74</v>
      </c>
      <c r="Z2278" s="46">
        <v>0</v>
      </c>
      <c r="AA2278" s="46" t="s">
        <v>74</v>
      </c>
      <c r="AB2278" s="46">
        <v>0</v>
      </c>
      <c r="AC2278" s="46" t="s">
        <v>74</v>
      </c>
      <c r="AD2278" s="46">
        <v>0</v>
      </c>
      <c r="AE2278" s="46" t="s">
        <v>74</v>
      </c>
      <c r="AF2278" s="46">
        <v>0</v>
      </c>
      <c r="AG2278" s="46" t="s">
        <v>74</v>
      </c>
      <c r="AH2278" s="46">
        <v>0</v>
      </c>
      <c r="AI2278" s="46" t="s">
        <v>74</v>
      </c>
      <c r="AJ2278" s="46">
        <v>0</v>
      </c>
      <c r="AK2278" s="46" t="s">
        <v>74</v>
      </c>
      <c r="AL2278" s="46">
        <v>0</v>
      </c>
      <c r="AM2278" s="46" t="s">
        <v>74</v>
      </c>
      <c r="AN2278" s="50"/>
      <c r="AO2278" s="46"/>
      <c r="AP2278" s="46"/>
      <c r="AQ2278" s="46"/>
      <c r="AR2278" s="46"/>
      <c r="AS2278" s="46"/>
      <c r="AT2278" s="46"/>
      <c r="AU2278" s="46"/>
      <c r="AV2278" s="46"/>
      <c r="AW2278" s="46"/>
      <c r="AX2278" s="46"/>
      <c r="AY2278" s="46"/>
      <c r="AZ2278" s="46"/>
      <c r="BA2278" s="46"/>
      <c r="BB2278" s="46"/>
      <c r="BC2278" s="46"/>
      <c r="BD2278" s="46"/>
      <c r="BE2278" s="46"/>
      <c r="BF2278" s="46"/>
      <c r="BG2278" s="46"/>
      <c r="BH2278" s="46"/>
      <c r="BI2278" s="46"/>
      <c r="BJ2278" s="46"/>
      <c r="BK2278" s="46"/>
      <c r="BL2278" s="46"/>
      <c r="BM2278" s="46"/>
      <c r="BN2278" s="46"/>
      <c r="BO2278" s="46"/>
      <c r="BP2278" s="46"/>
      <c r="BQ2278" s="46"/>
      <c r="BR2278" s="46"/>
      <c r="BS2278" s="46"/>
      <c r="BT2278" s="46"/>
      <c r="BU2278" s="46"/>
      <c r="BV2278" s="46"/>
      <c r="BW2278" s="46"/>
      <c r="BX2278" s="46"/>
      <c r="BY2278" s="46"/>
      <c r="BZ2278" s="46"/>
      <c r="CA2278" s="46"/>
      <c r="CB2278" s="46"/>
      <c r="CC2278" s="46"/>
    </row>
    <row r="2279" spans="7:81" x14ac:dyDescent="0.25">
      <c r="G2279" t="s">
        <v>135</v>
      </c>
      <c r="H2279" s="40">
        <v>42455</v>
      </c>
      <c r="I2279" s="46">
        <v>1.5</v>
      </c>
      <c r="J2279" s="46">
        <v>0</v>
      </c>
      <c r="K2279" s="46" t="s">
        <v>74</v>
      </c>
      <c r="L2279" s="46">
        <v>0</v>
      </c>
      <c r="M2279" s="46" t="s">
        <v>74</v>
      </c>
      <c r="N2279" s="46">
        <v>0</v>
      </c>
      <c r="O2279" s="46" t="s">
        <v>74</v>
      </c>
      <c r="P2279" s="46">
        <v>0</v>
      </c>
      <c r="Q2279" s="46" t="s">
        <v>74</v>
      </c>
      <c r="R2279" s="46">
        <v>0</v>
      </c>
      <c r="S2279" s="46" t="s">
        <v>74</v>
      </c>
      <c r="T2279" s="46">
        <v>0</v>
      </c>
      <c r="U2279" s="46" t="s">
        <v>74</v>
      </c>
      <c r="V2279" s="46">
        <v>0</v>
      </c>
      <c r="W2279" s="46" t="s">
        <v>74</v>
      </c>
      <c r="X2279" s="46">
        <v>0</v>
      </c>
      <c r="Y2279" s="46" t="s">
        <v>74</v>
      </c>
      <c r="Z2279" s="46">
        <v>0</v>
      </c>
      <c r="AA2279" s="46" t="s">
        <v>74</v>
      </c>
      <c r="AB2279" s="46">
        <v>0</v>
      </c>
      <c r="AC2279" s="46" t="s">
        <v>74</v>
      </c>
      <c r="AD2279" s="46">
        <v>0</v>
      </c>
      <c r="AE2279" s="46" t="s">
        <v>74</v>
      </c>
      <c r="AF2279" s="46">
        <v>0</v>
      </c>
      <c r="AG2279" s="46" t="s">
        <v>74</v>
      </c>
      <c r="AH2279" s="46">
        <v>0</v>
      </c>
      <c r="AI2279" s="46" t="s">
        <v>74</v>
      </c>
      <c r="AJ2279" s="46">
        <v>0</v>
      </c>
      <c r="AK2279" s="46" t="s">
        <v>74</v>
      </c>
      <c r="AL2279" s="46">
        <v>0</v>
      </c>
      <c r="AM2279" s="46" t="s">
        <v>74</v>
      </c>
      <c r="AN2279" s="50"/>
      <c r="AO2279" s="46"/>
      <c r="AP2279" s="46"/>
      <c r="AQ2279" s="46"/>
      <c r="AR2279" s="46"/>
      <c r="AS2279" s="46"/>
      <c r="AT2279" s="46"/>
      <c r="AU2279" s="46"/>
      <c r="AV2279" s="46"/>
      <c r="AW2279" s="46"/>
      <c r="AX2279" s="46"/>
      <c r="AY2279" s="46"/>
      <c r="AZ2279" s="46"/>
      <c r="BA2279" s="46"/>
      <c r="BB2279" s="46"/>
      <c r="BC2279" s="46"/>
      <c r="BD2279" s="46"/>
      <c r="BE2279" s="46"/>
      <c r="BF2279" s="46"/>
      <c r="BG2279" s="46"/>
      <c r="BH2279" s="46"/>
      <c r="BI2279" s="46"/>
      <c r="BJ2279" s="46"/>
      <c r="BK2279" s="46"/>
      <c r="BL2279" s="46"/>
      <c r="BM2279" s="46"/>
      <c r="BN2279" s="46"/>
      <c r="BO2279" s="46"/>
      <c r="BP2279" s="46"/>
      <c r="BQ2279" s="46"/>
      <c r="BR2279" s="46"/>
      <c r="BS2279" s="46"/>
      <c r="BT2279" s="46"/>
      <c r="BU2279" s="46"/>
      <c r="BV2279" s="46"/>
      <c r="BW2279" s="46"/>
      <c r="BX2279" s="46"/>
      <c r="BY2279" s="46"/>
      <c r="BZ2279" s="46"/>
      <c r="CA2279" s="46"/>
      <c r="CB2279" s="46"/>
      <c r="CC2279" s="46"/>
    </row>
    <row r="2280" spans="7:81" x14ac:dyDescent="0.25">
      <c r="G2280" t="s">
        <v>135</v>
      </c>
      <c r="H2280" s="40">
        <v>42456</v>
      </c>
      <c r="I2280" s="46">
        <v>0</v>
      </c>
      <c r="J2280" s="46">
        <v>0</v>
      </c>
      <c r="K2280" s="46" t="s">
        <v>74</v>
      </c>
      <c r="L2280" s="46">
        <v>0</v>
      </c>
      <c r="M2280" s="46" t="s">
        <v>74</v>
      </c>
      <c r="N2280" s="46">
        <v>0</v>
      </c>
      <c r="O2280" s="46" t="s">
        <v>74</v>
      </c>
      <c r="P2280" s="46">
        <v>0</v>
      </c>
      <c r="Q2280" s="46" t="s">
        <v>74</v>
      </c>
      <c r="R2280" s="46">
        <v>0</v>
      </c>
      <c r="S2280" s="46" t="s">
        <v>74</v>
      </c>
      <c r="T2280" s="46">
        <v>0</v>
      </c>
      <c r="U2280" s="46" t="s">
        <v>74</v>
      </c>
      <c r="V2280" s="46">
        <v>0</v>
      </c>
      <c r="W2280" s="46" t="s">
        <v>74</v>
      </c>
      <c r="X2280" s="46">
        <v>0</v>
      </c>
      <c r="Y2280" s="46" t="s">
        <v>74</v>
      </c>
      <c r="Z2280" s="46">
        <v>0</v>
      </c>
      <c r="AA2280" s="46" t="s">
        <v>74</v>
      </c>
      <c r="AB2280" s="46">
        <v>0</v>
      </c>
      <c r="AC2280" s="46" t="s">
        <v>74</v>
      </c>
      <c r="AD2280" s="46">
        <v>0</v>
      </c>
      <c r="AE2280" s="46" t="s">
        <v>74</v>
      </c>
      <c r="AF2280" s="46">
        <v>0</v>
      </c>
      <c r="AG2280" s="46" t="s">
        <v>74</v>
      </c>
      <c r="AH2280" s="46">
        <v>0</v>
      </c>
      <c r="AI2280" s="46" t="s">
        <v>74</v>
      </c>
      <c r="AJ2280" s="46">
        <v>0</v>
      </c>
      <c r="AK2280" s="46" t="s">
        <v>74</v>
      </c>
      <c r="AL2280" s="46">
        <v>0</v>
      </c>
      <c r="AM2280" s="46" t="s">
        <v>74</v>
      </c>
      <c r="AN2280" s="50"/>
      <c r="AO2280" s="46"/>
      <c r="AP2280" s="46"/>
      <c r="AQ2280" s="46"/>
      <c r="AR2280" s="46"/>
      <c r="AS2280" s="46"/>
      <c r="AT2280" s="46"/>
      <c r="AU2280" s="46"/>
      <c r="AV2280" s="46"/>
      <c r="AW2280" s="46"/>
      <c r="AX2280" s="46"/>
      <c r="AY2280" s="46"/>
      <c r="AZ2280" s="46"/>
      <c r="BA2280" s="46"/>
      <c r="BB2280" s="46"/>
      <c r="BC2280" s="46"/>
      <c r="BD2280" s="46"/>
      <c r="BE2280" s="46"/>
      <c r="BF2280" s="46"/>
      <c r="BG2280" s="46"/>
      <c r="BH2280" s="46"/>
      <c r="BI2280" s="46"/>
      <c r="BJ2280" s="46"/>
      <c r="BK2280" s="46"/>
      <c r="BL2280" s="46"/>
      <c r="BM2280" s="46"/>
      <c r="BN2280" s="46"/>
      <c r="BO2280" s="46"/>
      <c r="BP2280" s="46"/>
      <c r="BQ2280" s="46"/>
      <c r="BR2280" s="46"/>
      <c r="BS2280" s="46"/>
      <c r="BT2280" s="46"/>
      <c r="BU2280" s="46"/>
      <c r="BV2280" s="46"/>
      <c r="BW2280" s="46"/>
      <c r="BX2280" s="46"/>
      <c r="BY2280" s="46"/>
      <c r="BZ2280" s="46"/>
      <c r="CA2280" s="46"/>
      <c r="CB2280" s="46"/>
      <c r="CC2280" s="46"/>
    </row>
    <row r="2281" spans="7:81" x14ac:dyDescent="0.25">
      <c r="G2281" t="s">
        <v>135</v>
      </c>
      <c r="H2281" s="40">
        <v>42457</v>
      </c>
      <c r="I2281" s="46">
        <v>0</v>
      </c>
      <c r="J2281" s="46">
        <v>0</v>
      </c>
      <c r="K2281" s="46" t="s">
        <v>74</v>
      </c>
      <c r="L2281" s="46">
        <v>0</v>
      </c>
      <c r="M2281" s="46" t="s">
        <v>74</v>
      </c>
      <c r="N2281" s="46">
        <v>0</v>
      </c>
      <c r="O2281" s="46" t="s">
        <v>74</v>
      </c>
      <c r="P2281" s="46">
        <v>0</v>
      </c>
      <c r="Q2281" s="46" t="s">
        <v>74</v>
      </c>
      <c r="R2281" s="46">
        <v>0</v>
      </c>
      <c r="S2281" s="46" t="s">
        <v>74</v>
      </c>
      <c r="T2281" s="46">
        <v>0</v>
      </c>
      <c r="U2281" s="46" t="s">
        <v>74</v>
      </c>
      <c r="V2281" s="46">
        <v>0</v>
      </c>
      <c r="W2281" s="46" t="s">
        <v>74</v>
      </c>
      <c r="X2281" s="46">
        <v>0</v>
      </c>
      <c r="Y2281" s="46" t="s">
        <v>74</v>
      </c>
      <c r="Z2281" s="46">
        <v>0</v>
      </c>
      <c r="AA2281" s="46" t="s">
        <v>74</v>
      </c>
      <c r="AB2281" s="46">
        <v>0</v>
      </c>
      <c r="AC2281" s="46" t="s">
        <v>74</v>
      </c>
      <c r="AD2281" s="46">
        <v>0</v>
      </c>
      <c r="AE2281" s="46" t="s">
        <v>74</v>
      </c>
      <c r="AF2281" s="46">
        <v>0</v>
      </c>
      <c r="AG2281" s="46" t="s">
        <v>74</v>
      </c>
      <c r="AH2281" s="46">
        <v>0</v>
      </c>
      <c r="AI2281" s="46" t="s">
        <v>74</v>
      </c>
      <c r="AJ2281" s="46">
        <v>0</v>
      </c>
      <c r="AK2281" s="46" t="s">
        <v>74</v>
      </c>
      <c r="AL2281" s="46">
        <v>0</v>
      </c>
      <c r="AM2281" s="46" t="s">
        <v>74</v>
      </c>
      <c r="AN2281" s="50"/>
      <c r="AO2281" s="46"/>
      <c r="AP2281" s="46"/>
      <c r="AQ2281" s="46"/>
      <c r="AR2281" s="46"/>
      <c r="AS2281" s="46"/>
      <c r="AT2281" s="46"/>
      <c r="AU2281" s="46"/>
      <c r="AV2281" s="46"/>
      <c r="AW2281" s="46"/>
      <c r="AX2281" s="46"/>
      <c r="AY2281" s="46"/>
      <c r="AZ2281" s="46"/>
      <c r="BA2281" s="46"/>
      <c r="BB2281" s="46"/>
      <c r="BC2281" s="46"/>
      <c r="BD2281" s="46"/>
      <c r="BE2281" s="46"/>
      <c r="BF2281" s="46"/>
      <c r="BG2281" s="46"/>
      <c r="BH2281" s="46"/>
      <c r="BI2281" s="46"/>
      <c r="BJ2281" s="46"/>
      <c r="BK2281" s="46"/>
      <c r="BL2281" s="46"/>
      <c r="BM2281" s="46"/>
      <c r="BN2281" s="46"/>
      <c r="BO2281" s="46"/>
      <c r="BP2281" s="46"/>
      <c r="BQ2281" s="46"/>
      <c r="BR2281" s="46"/>
      <c r="BS2281" s="46"/>
      <c r="BT2281" s="46"/>
      <c r="BU2281" s="46"/>
      <c r="BV2281" s="46"/>
      <c r="BW2281" s="46"/>
      <c r="BX2281" s="46"/>
      <c r="BY2281" s="46"/>
      <c r="BZ2281" s="46"/>
      <c r="CA2281" s="46"/>
      <c r="CB2281" s="46"/>
      <c r="CC2281" s="46"/>
    </row>
    <row r="2282" spans="7:81" x14ac:dyDescent="0.25">
      <c r="G2282" t="s">
        <v>135</v>
      </c>
      <c r="H2282" s="40">
        <v>42458</v>
      </c>
      <c r="I2282" s="46">
        <v>0</v>
      </c>
      <c r="J2282" s="46">
        <v>0</v>
      </c>
      <c r="K2282" s="46" t="s">
        <v>74</v>
      </c>
      <c r="L2282" s="46">
        <v>0</v>
      </c>
      <c r="M2282" s="46" t="s">
        <v>74</v>
      </c>
      <c r="N2282" s="46">
        <v>0</v>
      </c>
      <c r="O2282" s="46" t="s">
        <v>74</v>
      </c>
      <c r="P2282" s="46">
        <v>0</v>
      </c>
      <c r="Q2282" s="46" t="s">
        <v>74</v>
      </c>
      <c r="R2282" s="46">
        <v>0</v>
      </c>
      <c r="S2282" s="46" t="s">
        <v>74</v>
      </c>
      <c r="T2282" s="46">
        <v>0</v>
      </c>
      <c r="U2282" s="46" t="s">
        <v>74</v>
      </c>
      <c r="V2282" s="46">
        <v>0</v>
      </c>
      <c r="W2282" s="46" t="s">
        <v>74</v>
      </c>
      <c r="X2282" s="46">
        <v>0</v>
      </c>
      <c r="Y2282" s="46" t="s">
        <v>74</v>
      </c>
      <c r="Z2282" s="46">
        <v>0</v>
      </c>
      <c r="AA2282" s="46" t="s">
        <v>74</v>
      </c>
      <c r="AB2282" s="46">
        <v>0</v>
      </c>
      <c r="AC2282" s="46" t="s">
        <v>74</v>
      </c>
      <c r="AD2282" s="46">
        <v>0</v>
      </c>
      <c r="AE2282" s="46" t="s">
        <v>74</v>
      </c>
      <c r="AF2282" s="46">
        <v>0</v>
      </c>
      <c r="AG2282" s="46" t="s">
        <v>74</v>
      </c>
      <c r="AH2282" s="46">
        <v>0</v>
      </c>
      <c r="AI2282" s="46" t="s">
        <v>74</v>
      </c>
      <c r="AJ2282" s="46">
        <v>0</v>
      </c>
      <c r="AK2282" s="46" t="s">
        <v>74</v>
      </c>
      <c r="AL2282" s="46">
        <v>0</v>
      </c>
      <c r="AM2282" s="46" t="s">
        <v>74</v>
      </c>
      <c r="AN2282" s="50"/>
      <c r="AO2282" s="46"/>
      <c r="AP2282" s="46"/>
      <c r="AQ2282" s="46"/>
      <c r="AR2282" s="46"/>
      <c r="AS2282" s="46"/>
      <c r="AT2282" s="46"/>
      <c r="AU2282" s="46"/>
      <c r="AV2282" s="46"/>
      <c r="AW2282" s="46"/>
      <c r="AX2282" s="46"/>
      <c r="AY2282" s="46"/>
      <c r="AZ2282" s="46"/>
      <c r="BA2282" s="46"/>
      <c r="BB2282" s="46"/>
      <c r="BC2282" s="46"/>
      <c r="BD2282" s="46"/>
      <c r="BE2282" s="46"/>
      <c r="BF2282" s="46"/>
      <c r="BG2282" s="46"/>
      <c r="BH2282" s="46"/>
      <c r="BI2282" s="46"/>
      <c r="BJ2282" s="46"/>
      <c r="BK2282" s="46"/>
      <c r="BL2282" s="46"/>
      <c r="BM2282" s="46"/>
      <c r="BN2282" s="46"/>
      <c r="BO2282" s="46"/>
      <c r="BP2282" s="46"/>
      <c r="BQ2282" s="46"/>
      <c r="BR2282" s="46"/>
      <c r="BS2282" s="46"/>
      <c r="BT2282" s="46"/>
      <c r="BU2282" s="46"/>
      <c r="BV2282" s="46"/>
      <c r="BW2282" s="46"/>
      <c r="BX2282" s="46"/>
      <c r="BY2282" s="46"/>
      <c r="BZ2282" s="46"/>
      <c r="CA2282" s="46"/>
      <c r="CB2282" s="46"/>
      <c r="CC2282" s="46"/>
    </row>
    <row r="2283" spans="7:81" x14ac:dyDescent="0.25">
      <c r="G2283" t="s">
        <v>135</v>
      </c>
      <c r="H2283" s="40">
        <v>42459</v>
      </c>
      <c r="I2283" s="46">
        <v>0</v>
      </c>
      <c r="J2283" s="46">
        <v>0</v>
      </c>
      <c r="K2283" s="46" t="s">
        <v>74</v>
      </c>
      <c r="L2283" s="46">
        <v>0</v>
      </c>
      <c r="M2283" s="46" t="s">
        <v>74</v>
      </c>
      <c r="N2283" s="46">
        <v>0</v>
      </c>
      <c r="O2283" s="46" t="s">
        <v>74</v>
      </c>
      <c r="P2283" s="46">
        <v>0</v>
      </c>
      <c r="Q2283" s="46" t="s">
        <v>74</v>
      </c>
      <c r="R2283" s="46">
        <v>0</v>
      </c>
      <c r="S2283" s="46" t="s">
        <v>74</v>
      </c>
      <c r="T2283" s="46">
        <v>0</v>
      </c>
      <c r="U2283" s="46" t="s">
        <v>74</v>
      </c>
      <c r="V2283" s="46">
        <v>0</v>
      </c>
      <c r="W2283" s="46" t="s">
        <v>74</v>
      </c>
      <c r="X2283" s="46">
        <v>0</v>
      </c>
      <c r="Y2283" s="46" t="s">
        <v>74</v>
      </c>
      <c r="Z2283" s="46">
        <v>0</v>
      </c>
      <c r="AA2283" s="46">
        <v>0.26666666666666666</v>
      </c>
      <c r="AB2283" s="46">
        <v>0</v>
      </c>
      <c r="AC2283" s="46">
        <v>0</v>
      </c>
      <c r="AD2283" s="46">
        <v>0</v>
      </c>
      <c r="AE2283" s="46">
        <v>0</v>
      </c>
      <c r="AF2283" s="46">
        <v>0</v>
      </c>
      <c r="AG2283" s="46">
        <v>0</v>
      </c>
      <c r="AH2283" s="46">
        <v>0</v>
      </c>
      <c r="AI2283" s="46">
        <v>0</v>
      </c>
      <c r="AJ2283" s="46">
        <v>0</v>
      </c>
      <c r="AK2283" s="46">
        <v>0</v>
      </c>
      <c r="AL2283" s="46">
        <v>0</v>
      </c>
      <c r="AM2283" s="46">
        <v>0.6</v>
      </c>
      <c r="AN2283" s="50"/>
      <c r="AO2283" s="46"/>
      <c r="AP2283" s="46"/>
      <c r="AQ2283" s="46"/>
      <c r="AR2283" s="46"/>
      <c r="AS2283" s="46"/>
      <c r="AT2283" s="46"/>
      <c r="AU2283" s="46"/>
      <c r="AV2283" s="46"/>
      <c r="AW2283" s="46"/>
      <c r="AX2283" s="46"/>
      <c r="AY2283" s="46"/>
      <c r="AZ2283" s="46"/>
      <c r="BA2283" s="46"/>
      <c r="BB2283" s="46"/>
      <c r="BC2283" s="46"/>
      <c r="BD2283" s="46"/>
      <c r="BE2283" s="46"/>
      <c r="BF2283" s="46"/>
      <c r="BG2283" s="46"/>
      <c r="BH2283" s="46"/>
      <c r="BI2283" s="46">
        <v>0</v>
      </c>
      <c r="BJ2283" s="46">
        <v>0</v>
      </c>
      <c r="BK2283" s="46">
        <v>0.8</v>
      </c>
      <c r="BL2283" s="46">
        <v>0</v>
      </c>
      <c r="BM2283" s="46">
        <v>0</v>
      </c>
      <c r="BN2283" s="46">
        <v>0</v>
      </c>
      <c r="BO2283" s="46">
        <v>0</v>
      </c>
      <c r="BP2283" s="46">
        <v>0</v>
      </c>
      <c r="BQ2283" s="46">
        <v>0</v>
      </c>
      <c r="BR2283" s="46">
        <v>0</v>
      </c>
      <c r="BS2283" s="46">
        <v>0</v>
      </c>
      <c r="BT2283" s="46">
        <v>0</v>
      </c>
      <c r="BU2283" s="46">
        <v>0</v>
      </c>
      <c r="BV2283" s="46">
        <v>0</v>
      </c>
      <c r="BW2283" s="46">
        <v>0</v>
      </c>
      <c r="BX2283" s="46">
        <v>0</v>
      </c>
      <c r="BY2283" s="46">
        <v>0</v>
      </c>
      <c r="BZ2283" s="46">
        <v>0</v>
      </c>
      <c r="CA2283" s="46">
        <v>1.4</v>
      </c>
      <c r="CB2283" s="46">
        <v>0</v>
      </c>
      <c r="CC2283" s="46">
        <v>0.4</v>
      </c>
    </row>
    <row r="2284" spans="7:81" x14ac:dyDescent="0.25">
      <c r="G2284" t="s">
        <v>135</v>
      </c>
      <c r="H2284" s="40">
        <v>42460</v>
      </c>
      <c r="I2284" s="46">
        <v>0</v>
      </c>
      <c r="J2284" s="46">
        <v>0</v>
      </c>
      <c r="K2284" s="46" t="s">
        <v>74</v>
      </c>
      <c r="L2284" s="46">
        <v>0</v>
      </c>
      <c r="M2284" s="46" t="s">
        <v>74</v>
      </c>
      <c r="N2284" s="46">
        <v>0</v>
      </c>
      <c r="O2284" s="46" t="s">
        <v>74</v>
      </c>
      <c r="P2284" s="46">
        <v>0</v>
      </c>
      <c r="Q2284" s="46" t="s">
        <v>74</v>
      </c>
      <c r="R2284" s="46">
        <v>0</v>
      </c>
      <c r="S2284" s="46" t="s">
        <v>74</v>
      </c>
      <c r="T2284" s="46">
        <v>0</v>
      </c>
      <c r="U2284" s="46" t="s">
        <v>74</v>
      </c>
      <c r="V2284" s="46">
        <v>0</v>
      </c>
      <c r="W2284" s="46" t="s">
        <v>74</v>
      </c>
      <c r="X2284" s="46">
        <v>36.81404486893026</v>
      </c>
      <c r="Y2284" s="46" t="s">
        <v>74</v>
      </c>
      <c r="Z2284" s="46">
        <v>0</v>
      </c>
      <c r="AA2284" s="46" t="s">
        <v>74</v>
      </c>
      <c r="AB2284" s="46">
        <v>0</v>
      </c>
      <c r="AC2284" s="46" t="s">
        <v>74</v>
      </c>
      <c r="AD2284" s="46">
        <v>0</v>
      </c>
      <c r="AE2284" s="46" t="s">
        <v>74</v>
      </c>
      <c r="AF2284" s="46">
        <v>0</v>
      </c>
      <c r="AG2284" s="46" t="s">
        <v>74</v>
      </c>
      <c r="AH2284" s="46">
        <v>0</v>
      </c>
      <c r="AI2284" s="46" t="s">
        <v>74</v>
      </c>
      <c r="AJ2284" s="46">
        <v>0</v>
      </c>
      <c r="AK2284" s="46" t="s">
        <v>74</v>
      </c>
      <c r="AL2284" s="46">
        <v>0</v>
      </c>
      <c r="AM2284" s="46" t="s">
        <v>74</v>
      </c>
      <c r="AN2284" s="50"/>
      <c r="AO2284" s="46"/>
      <c r="AP2284" s="46"/>
      <c r="AQ2284" s="46"/>
      <c r="AR2284" s="46"/>
      <c r="AS2284" s="46"/>
      <c r="AT2284" s="46"/>
      <c r="AU2284" s="46"/>
      <c r="AV2284" s="46"/>
      <c r="AW2284" s="46"/>
      <c r="AX2284" s="46"/>
      <c r="AY2284" s="46"/>
      <c r="AZ2284" s="46"/>
      <c r="BA2284" s="46"/>
      <c r="BB2284" s="46"/>
      <c r="BC2284" s="46"/>
      <c r="BD2284" s="46"/>
      <c r="BE2284" s="46"/>
      <c r="BF2284" s="46"/>
      <c r="BG2284" s="46"/>
      <c r="BH2284" s="46"/>
      <c r="BI2284" s="46"/>
      <c r="BJ2284" s="46"/>
      <c r="BK2284" s="46"/>
      <c r="BL2284" s="46"/>
      <c r="BM2284" s="46"/>
      <c r="BN2284" s="46"/>
      <c r="BO2284" s="46"/>
      <c r="BP2284" s="46"/>
      <c r="BQ2284" s="46"/>
      <c r="BR2284" s="46"/>
      <c r="BS2284" s="46"/>
      <c r="BT2284" s="46"/>
      <c r="BU2284" s="46"/>
      <c r="BV2284" s="46"/>
      <c r="BW2284" s="46"/>
      <c r="BX2284" s="46"/>
      <c r="BY2284" s="46"/>
      <c r="BZ2284" s="46"/>
      <c r="CA2284" s="46"/>
      <c r="CB2284" s="46"/>
      <c r="CC2284" s="46"/>
    </row>
    <row r="2285" spans="7:81" x14ac:dyDescent="0.25">
      <c r="G2285" t="s">
        <v>135</v>
      </c>
      <c r="H2285" s="40">
        <v>42461</v>
      </c>
      <c r="I2285" s="46">
        <v>0</v>
      </c>
      <c r="J2285" s="46">
        <v>0</v>
      </c>
      <c r="K2285" s="46" t="s">
        <v>74</v>
      </c>
      <c r="L2285" s="46">
        <v>0</v>
      </c>
      <c r="M2285" s="46" t="s">
        <v>74</v>
      </c>
      <c r="N2285" s="46">
        <v>0</v>
      </c>
      <c r="O2285" s="46" t="s">
        <v>74</v>
      </c>
      <c r="P2285" s="46">
        <v>0</v>
      </c>
      <c r="Q2285" s="46" t="s">
        <v>74</v>
      </c>
      <c r="R2285" s="46">
        <v>0</v>
      </c>
      <c r="S2285" s="46" t="s">
        <v>74</v>
      </c>
      <c r="T2285" s="46">
        <v>0</v>
      </c>
      <c r="U2285" s="46" t="s">
        <v>74</v>
      </c>
      <c r="V2285" s="46">
        <v>0</v>
      </c>
      <c r="W2285" s="46" t="s">
        <v>74</v>
      </c>
      <c r="X2285" s="46">
        <v>0</v>
      </c>
      <c r="Y2285" s="46" t="s">
        <v>74</v>
      </c>
      <c r="Z2285" s="46">
        <v>0</v>
      </c>
      <c r="AA2285" s="46" t="s">
        <v>74</v>
      </c>
      <c r="AB2285" s="46">
        <v>0</v>
      </c>
      <c r="AC2285" s="46" t="s">
        <v>74</v>
      </c>
      <c r="AD2285" s="46">
        <v>0</v>
      </c>
      <c r="AE2285" s="46" t="s">
        <v>74</v>
      </c>
      <c r="AF2285" s="46">
        <v>0</v>
      </c>
      <c r="AG2285" s="46" t="s">
        <v>74</v>
      </c>
      <c r="AH2285" s="46">
        <v>0</v>
      </c>
      <c r="AI2285" s="46" t="s">
        <v>74</v>
      </c>
      <c r="AJ2285" s="46">
        <v>0</v>
      </c>
      <c r="AK2285" s="46" t="s">
        <v>74</v>
      </c>
      <c r="AL2285" s="46">
        <v>0</v>
      </c>
      <c r="AM2285" s="46" t="s">
        <v>74</v>
      </c>
      <c r="AN2285" s="50"/>
      <c r="AO2285" s="46"/>
      <c r="AP2285" s="46"/>
      <c r="AQ2285" s="46"/>
      <c r="AR2285" s="46"/>
      <c r="AS2285" s="46"/>
      <c r="AT2285" s="46"/>
      <c r="AU2285" s="46"/>
      <c r="AV2285" s="46"/>
      <c r="AW2285" s="46"/>
      <c r="AX2285" s="46"/>
      <c r="AY2285" s="46"/>
      <c r="AZ2285" s="46"/>
      <c r="BA2285" s="46"/>
      <c r="BB2285" s="46"/>
      <c r="BC2285" s="46"/>
      <c r="BD2285" s="46"/>
      <c r="BE2285" s="46"/>
      <c r="BF2285" s="46"/>
      <c r="BG2285" s="46"/>
      <c r="BH2285" s="46"/>
      <c r="BI2285" s="46"/>
      <c r="BJ2285" s="46"/>
      <c r="BK2285" s="46"/>
      <c r="BL2285" s="46"/>
      <c r="BM2285" s="46"/>
      <c r="BN2285" s="46"/>
      <c r="BO2285" s="46"/>
      <c r="BP2285" s="46"/>
      <c r="BQ2285" s="46"/>
      <c r="BR2285" s="46"/>
      <c r="BS2285" s="46"/>
      <c r="BT2285" s="46"/>
      <c r="BU2285" s="46"/>
      <c r="BV2285" s="46"/>
      <c r="BW2285" s="46"/>
      <c r="BX2285" s="46"/>
      <c r="BY2285" s="46"/>
      <c r="BZ2285" s="46"/>
      <c r="CA2285" s="46"/>
      <c r="CB2285" s="46"/>
      <c r="CC2285" s="46"/>
    </row>
    <row r="2286" spans="7:81" x14ac:dyDescent="0.25">
      <c r="G2286" t="s">
        <v>135</v>
      </c>
      <c r="H2286" s="40">
        <v>42462</v>
      </c>
      <c r="I2286" s="46">
        <v>1.5</v>
      </c>
      <c r="J2286" s="46">
        <v>0</v>
      </c>
      <c r="K2286" s="46" t="s">
        <v>74</v>
      </c>
      <c r="L2286" s="46">
        <v>0</v>
      </c>
      <c r="M2286" s="46" t="s">
        <v>74</v>
      </c>
      <c r="N2286" s="46">
        <v>0</v>
      </c>
      <c r="O2286" s="46" t="s">
        <v>74</v>
      </c>
      <c r="P2286" s="46">
        <v>0</v>
      </c>
      <c r="Q2286" s="46" t="s">
        <v>74</v>
      </c>
      <c r="R2286" s="46">
        <v>0</v>
      </c>
      <c r="S2286" s="46" t="s">
        <v>74</v>
      </c>
      <c r="T2286" s="46">
        <v>0</v>
      </c>
      <c r="U2286" s="46" t="s">
        <v>74</v>
      </c>
      <c r="V2286" s="46">
        <v>0</v>
      </c>
      <c r="W2286" s="46" t="s">
        <v>74</v>
      </c>
      <c r="X2286" s="46">
        <v>0</v>
      </c>
      <c r="Y2286" s="46" t="s">
        <v>74</v>
      </c>
      <c r="Z2286" s="46">
        <v>0</v>
      </c>
      <c r="AA2286" s="46" t="s">
        <v>74</v>
      </c>
      <c r="AB2286" s="46">
        <v>0</v>
      </c>
      <c r="AC2286" s="46" t="s">
        <v>74</v>
      </c>
      <c r="AD2286" s="46">
        <v>0</v>
      </c>
      <c r="AE2286" s="46" t="s">
        <v>74</v>
      </c>
      <c r="AF2286" s="46">
        <v>0</v>
      </c>
      <c r="AG2286" s="46" t="s">
        <v>74</v>
      </c>
      <c r="AH2286" s="46">
        <v>0</v>
      </c>
      <c r="AI2286" s="46" t="s">
        <v>74</v>
      </c>
      <c r="AJ2286" s="46">
        <v>0</v>
      </c>
      <c r="AK2286" s="46" t="s">
        <v>74</v>
      </c>
      <c r="AL2286" s="46">
        <v>0</v>
      </c>
      <c r="AM2286" s="46" t="s">
        <v>74</v>
      </c>
      <c r="AN2286" s="50"/>
      <c r="AO2286" s="46"/>
      <c r="AP2286" s="46"/>
      <c r="AQ2286" s="46"/>
      <c r="AR2286" s="46"/>
      <c r="AS2286" s="46"/>
      <c r="AT2286" s="46"/>
      <c r="AU2286" s="46"/>
      <c r="AV2286" s="46"/>
      <c r="AW2286" s="46"/>
      <c r="AX2286" s="46"/>
      <c r="AY2286" s="46"/>
      <c r="AZ2286" s="46"/>
      <c r="BA2286" s="46"/>
      <c r="BB2286" s="46"/>
      <c r="BC2286" s="46"/>
      <c r="BD2286" s="46"/>
      <c r="BE2286" s="46"/>
      <c r="BF2286" s="46"/>
      <c r="BG2286" s="46"/>
      <c r="BH2286" s="46"/>
      <c r="BI2286" s="46"/>
      <c r="BJ2286" s="46"/>
      <c r="BK2286" s="46"/>
      <c r="BL2286" s="46"/>
      <c r="BM2286" s="46"/>
      <c r="BN2286" s="46"/>
      <c r="BO2286" s="46"/>
      <c r="BP2286" s="46"/>
      <c r="BQ2286" s="46"/>
      <c r="BR2286" s="46"/>
      <c r="BS2286" s="46"/>
      <c r="BT2286" s="46"/>
      <c r="BU2286" s="46"/>
      <c r="BV2286" s="46"/>
      <c r="BW2286" s="46"/>
      <c r="BX2286" s="46"/>
      <c r="BY2286" s="46"/>
      <c r="BZ2286" s="46"/>
      <c r="CA2286" s="46"/>
      <c r="CB2286" s="46"/>
      <c r="CC2286" s="46"/>
    </row>
    <row r="2287" spans="7:81" x14ac:dyDescent="0.25">
      <c r="G2287" t="s">
        <v>135</v>
      </c>
      <c r="H2287" s="40">
        <v>42463</v>
      </c>
      <c r="I2287" s="46">
        <v>0</v>
      </c>
      <c r="J2287" s="46">
        <v>0</v>
      </c>
      <c r="K2287" s="46" t="s">
        <v>74</v>
      </c>
      <c r="L2287" s="46">
        <v>0</v>
      </c>
      <c r="M2287" s="46" t="s">
        <v>74</v>
      </c>
      <c r="N2287" s="46">
        <v>0</v>
      </c>
      <c r="O2287" s="46" t="s">
        <v>74</v>
      </c>
      <c r="P2287" s="46">
        <v>0</v>
      </c>
      <c r="Q2287" s="46" t="s">
        <v>74</v>
      </c>
      <c r="R2287" s="46">
        <v>0</v>
      </c>
      <c r="S2287" s="46" t="s">
        <v>74</v>
      </c>
      <c r="T2287" s="46">
        <v>0</v>
      </c>
      <c r="U2287" s="46" t="s">
        <v>74</v>
      </c>
      <c r="V2287" s="46">
        <v>0</v>
      </c>
      <c r="W2287" s="46" t="s">
        <v>74</v>
      </c>
      <c r="X2287" s="46">
        <v>0</v>
      </c>
      <c r="Y2287" s="46" t="s">
        <v>74</v>
      </c>
      <c r="Z2287" s="46">
        <v>0</v>
      </c>
      <c r="AA2287" s="46" t="s">
        <v>74</v>
      </c>
      <c r="AB2287" s="46">
        <v>0</v>
      </c>
      <c r="AC2287" s="46" t="s">
        <v>74</v>
      </c>
      <c r="AD2287" s="46">
        <v>0</v>
      </c>
      <c r="AE2287" s="46" t="s">
        <v>74</v>
      </c>
      <c r="AF2287" s="46">
        <v>0</v>
      </c>
      <c r="AG2287" s="46" t="s">
        <v>74</v>
      </c>
      <c r="AH2287" s="46">
        <v>0</v>
      </c>
      <c r="AI2287" s="46" t="s">
        <v>74</v>
      </c>
      <c r="AJ2287" s="46">
        <v>0</v>
      </c>
      <c r="AK2287" s="46" t="s">
        <v>74</v>
      </c>
      <c r="AL2287" s="46">
        <v>0</v>
      </c>
      <c r="AM2287" s="46" t="s">
        <v>74</v>
      </c>
      <c r="AN2287" s="50"/>
      <c r="AO2287" s="46"/>
      <c r="AP2287" s="46"/>
      <c r="AQ2287" s="46"/>
      <c r="AR2287" s="46"/>
      <c r="AS2287" s="46"/>
      <c r="AT2287" s="46"/>
      <c r="AU2287" s="46"/>
      <c r="AV2287" s="46"/>
      <c r="AW2287" s="46"/>
      <c r="AX2287" s="46"/>
      <c r="AY2287" s="46"/>
      <c r="AZ2287" s="46"/>
      <c r="BA2287" s="46"/>
      <c r="BB2287" s="46"/>
      <c r="BC2287" s="46"/>
      <c r="BD2287" s="46"/>
      <c r="BE2287" s="46"/>
      <c r="BF2287" s="46"/>
      <c r="BG2287" s="46"/>
      <c r="BH2287" s="46"/>
      <c r="BI2287" s="46"/>
      <c r="BJ2287" s="46"/>
      <c r="BK2287" s="46"/>
      <c r="BL2287" s="46"/>
      <c r="BM2287" s="46"/>
      <c r="BN2287" s="46"/>
      <c r="BO2287" s="46"/>
      <c r="BP2287" s="46"/>
      <c r="BQ2287" s="46"/>
      <c r="BR2287" s="46"/>
      <c r="BS2287" s="46"/>
      <c r="BT2287" s="46"/>
      <c r="BU2287" s="46"/>
      <c r="BV2287" s="46"/>
      <c r="BW2287" s="46"/>
      <c r="BX2287" s="46"/>
      <c r="BY2287" s="46"/>
      <c r="BZ2287" s="46"/>
      <c r="CA2287" s="46"/>
      <c r="CB2287" s="46"/>
      <c r="CC2287" s="46"/>
    </row>
    <row r="2288" spans="7:81" x14ac:dyDescent="0.25">
      <c r="G2288" t="s">
        <v>135</v>
      </c>
      <c r="H2288" s="40">
        <v>42464</v>
      </c>
      <c r="I2288" s="46">
        <v>1</v>
      </c>
      <c r="J2288" s="46">
        <v>0</v>
      </c>
      <c r="K2288" s="46" t="s">
        <v>74</v>
      </c>
      <c r="L2288" s="46">
        <v>0</v>
      </c>
      <c r="M2288" s="46" t="s">
        <v>74</v>
      </c>
      <c r="N2288" s="46">
        <v>0</v>
      </c>
      <c r="O2288" s="46" t="s">
        <v>74</v>
      </c>
      <c r="P2288" s="46">
        <v>0</v>
      </c>
      <c r="Q2288" s="46" t="s">
        <v>74</v>
      </c>
      <c r="R2288" s="46">
        <v>0</v>
      </c>
      <c r="S2288" s="46" t="s">
        <v>74</v>
      </c>
      <c r="T2288" s="46">
        <v>0</v>
      </c>
      <c r="U2288" s="46" t="s">
        <v>74</v>
      </c>
      <c r="V2288" s="46">
        <v>0</v>
      </c>
      <c r="W2288" s="46" t="s">
        <v>74</v>
      </c>
      <c r="X2288" s="46">
        <v>0</v>
      </c>
      <c r="Y2288" s="46" t="s">
        <v>74</v>
      </c>
      <c r="Z2288" s="46">
        <v>0</v>
      </c>
      <c r="AA2288" s="46" t="s">
        <v>74</v>
      </c>
      <c r="AB2288" s="46">
        <v>0</v>
      </c>
      <c r="AC2288" s="46" t="s">
        <v>74</v>
      </c>
      <c r="AD2288" s="46">
        <v>0</v>
      </c>
      <c r="AE2288" s="46" t="s">
        <v>74</v>
      </c>
      <c r="AF2288" s="46">
        <v>0</v>
      </c>
      <c r="AG2288" s="46" t="s">
        <v>74</v>
      </c>
      <c r="AH2288" s="46">
        <v>0</v>
      </c>
      <c r="AI2288" s="46" t="s">
        <v>74</v>
      </c>
      <c r="AJ2288" s="46">
        <v>33.888812479013097</v>
      </c>
      <c r="AK2288" s="46" t="s">
        <v>74</v>
      </c>
      <c r="AL2288" s="46">
        <v>0</v>
      </c>
      <c r="AM2288" s="46" t="s">
        <v>74</v>
      </c>
      <c r="AN2288" s="50"/>
      <c r="AO2288" s="46"/>
      <c r="AP2288" s="46"/>
      <c r="AQ2288" s="46"/>
      <c r="AR2288" s="46"/>
      <c r="AS2288" s="46"/>
      <c r="AT2288" s="46"/>
      <c r="AU2288" s="46"/>
      <c r="AV2288" s="46"/>
      <c r="AW2288" s="46"/>
      <c r="AX2288" s="46"/>
      <c r="AY2288" s="46"/>
      <c r="AZ2288" s="46"/>
      <c r="BA2288" s="46"/>
      <c r="BB2288" s="46"/>
      <c r="BC2288" s="46"/>
      <c r="BD2288" s="46"/>
      <c r="BE2288" s="46"/>
      <c r="BF2288" s="46"/>
      <c r="BG2288" s="46"/>
      <c r="BH2288" s="46"/>
      <c r="BI2288" s="46"/>
      <c r="BJ2288" s="46"/>
      <c r="BK2288" s="46"/>
      <c r="BL2288" s="46"/>
      <c r="BM2288" s="46"/>
      <c r="BN2288" s="46"/>
      <c r="BO2288" s="46"/>
      <c r="BP2288" s="46"/>
      <c r="BQ2288" s="46"/>
      <c r="BR2288" s="46"/>
      <c r="BS2288" s="46"/>
      <c r="BT2288" s="46"/>
      <c r="BU2288" s="46"/>
      <c r="BV2288" s="46"/>
      <c r="BW2288" s="46"/>
      <c r="BX2288" s="46"/>
      <c r="BY2288" s="46"/>
      <c r="BZ2288" s="46"/>
      <c r="CA2288" s="46"/>
      <c r="CB2288" s="46"/>
      <c r="CC2288" s="46"/>
    </row>
    <row r="2289" spans="7:81" x14ac:dyDescent="0.25">
      <c r="G2289" t="s">
        <v>135</v>
      </c>
      <c r="H2289" s="40">
        <v>42465</v>
      </c>
      <c r="I2289" s="46">
        <v>1</v>
      </c>
      <c r="J2289" s="46">
        <v>0</v>
      </c>
      <c r="K2289" s="46" t="s">
        <v>74</v>
      </c>
      <c r="L2289" s="46">
        <v>0</v>
      </c>
      <c r="M2289" s="46" t="s">
        <v>74</v>
      </c>
      <c r="N2289" s="46">
        <v>0</v>
      </c>
      <c r="O2289" s="46" t="s">
        <v>74</v>
      </c>
      <c r="P2289" s="46">
        <v>0</v>
      </c>
      <c r="Q2289" s="46" t="s">
        <v>74</v>
      </c>
      <c r="R2289" s="46">
        <v>0</v>
      </c>
      <c r="S2289" s="46" t="s">
        <v>74</v>
      </c>
      <c r="T2289" s="46">
        <v>0</v>
      </c>
      <c r="U2289" s="46" t="s">
        <v>74</v>
      </c>
      <c r="V2289" s="46">
        <v>0</v>
      </c>
      <c r="W2289" s="46" t="s">
        <v>74</v>
      </c>
      <c r="X2289" s="46">
        <v>0</v>
      </c>
      <c r="Y2289" s="46" t="s">
        <v>74</v>
      </c>
      <c r="Z2289" s="46">
        <v>0</v>
      </c>
      <c r="AA2289" s="46" t="s">
        <v>74</v>
      </c>
      <c r="AB2289" s="46">
        <v>0</v>
      </c>
      <c r="AC2289" s="46" t="s">
        <v>74</v>
      </c>
      <c r="AD2289" s="46">
        <v>0</v>
      </c>
      <c r="AE2289" s="46" t="s">
        <v>74</v>
      </c>
      <c r="AF2289" s="46">
        <v>0</v>
      </c>
      <c r="AG2289" s="46" t="s">
        <v>74</v>
      </c>
      <c r="AH2289" s="46">
        <v>0</v>
      </c>
      <c r="AI2289" s="46" t="s">
        <v>74</v>
      </c>
      <c r="AJ2289" s="46">
        <v>0</v>
      </c>
      <c r="AK2289" s="46" t="s">
        <v>74</v>
      </c>
      <c r="AL2289" s="46">
        <v>0</v>
      </c>
      <c r="AM2289" s="46" t="s">
        <v>74</v>
      </c>
      <c r="AN2289" s="50"/>
      <c r="AO2289" s="46"/>
      <c r="AP2289" s="46"/>
      <c r="AQ2289" s="46"/>
      <c r="AR2289" s="46"/>
      <c r="AS2289" s="46"/>
      <c r="AT2289" s="46"/>
      <c r="AU2289" s="46"/>
      <c r="AV2289" s="46"/>
      <c r="AW2289" s="46"/>
      <c r="AX2289" s="46"/>
      <c r="AY2289" s="46"/>
      <c r="AZ2289" s="46"/>
      <c r="BA2289" s="46"/>
      <c r="BB2289" s="46"/>
      <c r="BC2289" s="46"/>
      <c r="BD2289" s="46"/>
      <c r="BE2289" s="46"/>
      <c r="BF2289" s="46"/>
      <c r="BG2289" s="46"/>
      <c r="BH2289" s="46"/>
      <c r="BI2289" s="46"/>
      <c r="BJ2289" s="46"/>
      <c r="BK2289" s="46"/>
      <c r="BL2289" s="46"/>
      <c r="BM2289" s="46"/>
      <c r="BN2289" s="46"/>
      <c r="BO2289" s="46"/>
      <c r="BP2289" s="46"/>
      <c r="BQ2289" s="46"/>
      <c r="BR2289" s="46"/>
      <c r="BS2289" s="46"/>
      <c r="BT2289" s="46"/>
      <c r="BU2289" s="46"/>
      <c r="BV2289" s="46"/>
      <c r="BW2289" s="46"/>
      <c r="BX2289" s="46"/>
      <c r="BY2289" s="46"/>
      <c r="BZ2289" s="46"/>
      <c r="CA2289" s="46"/>
      <c r="CB2289" s="46"/>
      <c r="CC2289" s="46"/>
    </row>
    <row r="2290" spans="7:81" x14ac:dyDescent="0.25">
      <c r="G2290" t="s">
        <v>135</v>
      </c>
      <c r="H2290" s="40">
        <v>42466</v>
      </c>
      <c r="I2290" s="46">
        <v>0</v>
      </c>
      <c r="J2290" s="46">
        <v>0</v>
      </c>
      <c r="K2290" s="46">
        <v>0</v>
      </c>
      <c r="L2290" s="46">
        <v>0</v>
      </c>
      <c r="M2290" s="46">
        <v>0</v>
      </c>
      <c r="N2290" s="46">
        <v>0</v>
      </c>
      <c r="O2290" s="46">
        <v>0</v>
      </c>
      <c r="P2290" s="46">
        <v>0</v>
      </c>
      <c r="Q2290" s="46">
        <v>0</v>
      </c>
      <c r="R2290" s="46">
        <v>43.20031871691998</v>
      </c>
      <c r="S2290" s="46">
        <v>1</v>
      </c>
      <c r="T2290" s="46">
        <v>0</v>
      </c>
      <c r="U2290" s="46">
        <v>0</v>
      </c>
      <c r="V2290" s="46">
        <v>0</v>
      </c>
      <c r="W2290" s="46">
        <v>0.3666666666666667</v>
      </c>
      <c r="X2290" s="46">
        <v>0</v>
      </c>
      <c r="Y2290" s="46">
        <v>0</v>
      </c>
      <c r="Z2290" s="46">
        <v>0</v>
      </c>
      <c r="AA2290" s="46" t="s">
        <v>74</v>
      </c>
      <c r="AB2290" s="46">
        <v>0</v>
      </c>
      <c r="AC2290" s="46" t="s">
        <v>74</v>
      </c>
      <c r="AD2290" s="46">
        <v>0</v>
      </c>
      <c r="AE2290" s="46" t="s">
        <v>74</v>
      </c>
      <c r="AF2290" s="46">
        <v>0</v>
      </c>
      <c r="AG2290" s="46" t="s">
        <v>74</v>
      </c>
      <c r="AH2290" s="46">
        <v>0</v>
      </c>
      <c r="AI2290" s="46" t="s">
        <v>74</v>
      </c>
      <c r="AJ2290" s="46">
        <v>0</v>
      </c>
      <c r="AK2290" s="46" t="s">
        <v>74</v>
      </c>
      <c r="AL2290" s="46">
        <v>0</v>
      </c>
      <c r="AM2290" s="46" t="s">
        <v>74</v>
      </c>
      <c r="AN2290" s="50"/>
      <c r="AO2290" s="46">
        <v>0</v>
      </c>
      <c r="AP2290" s="46">
        <v>0</v>
      </c>
      <c r="AQ2290" s="46">
        <v>0</v>
      </c>
      <c r="AR2290" s="46">
        <v>0</v>
      </c>
      <c r="AS2290" s="46">
        <v>0</v>
      </c>
      <c r="AT2290" s="46">
        <v>0</v>
      </c>
      <c r="AU2290" s="46">
        <v>0</v>
      </c>
      <c r="AV2290" s="46">
        <v>0</v>
      </c>
      <c r="AW2290" s="46">
        <v>0.5</v>
      </c>
      <c r="AX2290" s="46">
        <v>2.1</v>
      </c>
      <c r="AY2290" s="46">
        <v>0.4</v>
      </c>
      <c r="AZ2290" s="46">
        <v>0</v>
      </c>
      <c r="BA2290" s="46">
        <v>0</v>
      </c>
      <c r="BB2290" s="46">
        <v>0</v>
      </c>
      <c r="BC2290" s="46">
        <v>1.1000000000000001</v>
      </c>
      <c r="BD2290" s="46">
        <v>0</v>
      </c>
      <c r="BE2290" s="46">
        <v>0</v>
      </c>
      <c r="BF2290" s="46">
        <v>0</v>
      </c>
      <c r="BG2290" s="46">
        <v>0</v>
      </c>
      <c r="BH2290" s="46">
        <v>0</v>
      </c>
      <c r="BI2290" s="46"/>
      <c r="BJ2290" s="46"/>
      <c r="BK2290" s="46"/>
      <c r="BL2290" s="46"/>
      <c r="BM2290" s="46"/>
      <c r="BN2290" s="46"/>
      <c r="BO2290" s="46"/>
      <c r="BP2290" s="46"/>
      <c r="BQ2290" s="46"/>
      <c r="BR2290" s="46"/>
      <c r="BS2290" s="46"/>
      <c r="BT2290" s="46"/>
      <c r="BU2290" s="46"/>
      <c r="BV2290" s="46"/>
      <c r="BW2290" s="46"/>
      <c r="BX2290" s="46"/>
      <c r="BY2290" s="46"/>
      <c r="BZ2290" s="46"/>
      <c r="CA2290" s="46"/>
      <c r="CB2290" s="46"/>
      <c r="CC2290" s="46"/>
    </row>
    <row r="2291" spans="7:81" x14ac:dyDescent="0.25">
      <c r="G2291" t="s">
        <v>135</v>
      </c>
      <c r="H2291" s="40">
        <v>42467</v>
      </c>
      <c r="I2291" s="46">
        <v>0</v>
      </c>
      <c r="J2291" s="46">
        <v>0</v>
      </c>
      <c r="K2291" s="46" t="s">
        <v>74</v>
      </c>
      <c r="L2291" s="46">
        <v>0</v>
      </c>
      <c r="M2291" s="46" t="s">
        <v>74</v>
      </c>
      <c r="N2291" s="46">
        <v>0</v>
      </c>
      <c r="O2291" s="46" t="s">
        <v>74</v>
      </c>
      <c r="P2291" s="46">
        <v>0</v>
      </c>
      <c r="Q2291" s="46" t="s">
        <v>74</v>
      </c>
      <c r="R2291" s="46">
        <v>0</v>
      </c>
      <c r="S2291" s="46" t="s">
        <v>74</v>
      </c>
      <c r="T2291" s="46">
        <v>0</v>
      </c>
      <c r="U2291" s="46" t="s">
        <v>74</v>
      </c>
      <c r="V2291" s="46">
        <v>0</v>
      </c>
      <c r="W2291" s="46" t="s">
        <v>74</v>
      </c>
      <c r="X2291" s="46">
        <v>0</v>
      </c>
      <c r="Y2291" s="46" t="s">
        <v>74</v>
      </c>
      <c r="Z2291" s="46">
        <v>0</v>
      </c>
      <c r="AA2291" s="46" t="s">
        <v>74</v>
      </c>
      <c r="AB2291" s="46">
        <v>0</v>
      </c>
      <c r="AC2291" s="46" t="s">
        <v>74</v>
      </c>
      <c r="AD2291" s="46">
        <v>48.710720504104138</v>
      </c>
      <c r="AE2291" s="46" t="s">
        <v>74</v>
      </c>
      <c r="AF2291" s="46">
        <v>0</v>
      </c>
      <c r="AG2291" s="46" t="s">
        <v>74</v>
      </c>
      <c r="AH2291" s="46">
        <v>0</v>
      </c>
      <c r="AI2291" s="46" t="s">
        <v>74</v>
      </c>
      <c r="AJ2291" s="46">
        <v>0</v>
      </c>
      <c r="AK2291" s="46" t="s">
        <v>74</v>
      </c>
      <c r="AL2291" s="46">
        <v>35.503911453244839</v>
      </c>
      <c r="AM2291" s="46" t="s">
        <v>74</v>
      </c>
      <c r="AN2291" s="50"/>
      <c r="AO2291" s="46"/>
      <c r="AP2291" s="46"/>
      <c r="AQ2291" s="46"/>
      <c r="AR2291" s="46"/>
      <c r="AS2291" s="46"/>
      <c r="AT2291" s="46"/>
      <c r="AU2291" s="46"/>
      <c r="AV2291" s="46"/>
      <c r="AW2291" s="46"/>
      <c r="AX2291" s="46"/>
      <c r="AY2291" s="46"/>
      <c r="AZ2291" s="46"/>
      <c r="BA2291" s="46"/>
      <c r="BB2291" s="46"/>
      <c r="BC2291" s="46"/>
      <c r="BD2291" s="46"/>
      <c r="BE2291" s="46"/>
      <c r="BF2291" s="46"/>
      <c r="BG2291" s="46"/>
      <c r="BH2291" s="46"/>
      <c r="BI2291" s="46"/>
      <c r="BJ2291" s="46"/>
      <c r="BK2291" s="46"/>
      <c r="BL2291" s="46"/>
      <c r="BM2291" s="46"/>
      <c r="BN2291" s="46"/>
      <c r="BO2291" s="46"/>
      <c r="BP2291" s="46"/>
      <c r="BQ2291" s="46"/>
      <c r="BR2291" s="46"/>
      <c r="BS2291" s="46"/>
      <c r="BT2291" s="46"/>
      <c r="BU2291" s="46"/>
      <c r="BV2291" s="46"/>
      <c r="BW2291" s="46"/>
      <c r="BX2291" s="46"/>
      <c r="BY2291" s="46"/>
      <c r="BZ2291" s="46"/>
      <c r="CA2291" s="46"/>
      <c r="CB2291" s="46"/>
      <c r="CC2291" s="46"/>
    </row>
    <row r="2292" spans="7:81" x14ac:dyDescent="0.25">
      <c r="G2292" t="s">
        <v>135</v>
      </c>
      <c r="H2292" s="40">
        <v>42468</v>
      </c>
      <c r="I2292" s="46">
        <v>1.5</v>
      </c>
      <c r="J2292" s="46">
        <v>0</v>
      </c>
      <c r="K2292" s="46" t="s">
        <v>74</v>
      </c>
      <c r="L2292" s="46">
        <v>0</v>
      </c>
      <c r="M2292" s="46" t="s">
        <v>74</v>
      </c>
      <c r="N2292" s="46">
        <v>0</v>
      </c>
      <c r="O2292" s="46" t="s">
        <v>74</v>
      </c>
      <c r="P2292" s="46">
        <v>0</v>
      </c>
      <c r="Q2292" s="46" t="s">
        <v>74</v>
      </c>
      <c r="R2292" s="46">
        <v>0</v>
      </c>
      <c r="S2292" s="46" t="s">
        <v>74</v>
      </c>
      <c r="T2292" s="46">
        <v>0</v>
      </c>
      <c r="U2292" s="46" t="s">
        <v>74</v>
      </c>
      <c r="V2292" s="46">
        <v>0</v>
      </c>
      <c r="W2292" s="46" t="s">
        <v>74</v>
      </c>
      <c r="X2292" s="46">
        <v>0</v>
      </c>
      <c r="Y2292" s="46" t="s">
        <v>74</v>
      </c>
      <c r="Z2292" s="46">
        <v>0</v>
      </c>
      <c r="AA2292" s="46" t="s">
        <v>74</v>
      </c>
      <c r="AB2292" s="46">
        <v>0</v>
      </c>
      <c r="AC2292" s="46" t="s">
        <v>74</v>
      </c>
      <c r="AD2292" s="46">
        <v>0</v>
      </c>
      <c r="AE2292" s="46" t="s">
        <v>74</v>
      </c>
      <c r="AF2292" s="46">
        <v>0</v>
      </c>
      <c r="AG2292" s="46" t="s">
        <v>74</v>
      </c>
      <c r="AH2292" s="46">
        <v>0</v>
      </c>
      <c r="AI2292" s="46" t="s">
        <v>74</v>
      </c>
      <c r="AJ2292" s="46">
        <v>0</v>
      </c>
      <c r="AK2292" s="46" t="s">
        <v>74</v>
      </c>
      <c r="AL2292" s="46">
        <v>0</v>
      </c>
      <c r="AM2292" s="46" t="s">
        <v>74</v>
      </c>
      <c r="AN2292" s="50"/>
      <c r="AO2292" s="46"/>
      <c r="AP2292" s="46"/>
      <c r="AQ2292" s="46"/>
      <c r="AR2292" s="46"/>
      <c r="AS2292" s="46"/>
      <c r="AT2292" s="46"/>
      <c r="AU2292" s="46"/>
      <c r="AV2292" s="46"/>
      <c r="AW2292" s="46"/>
      <c r="AX2292" s="46"/>
      <c r="AY2292" s="46"/>
      <c r="AZ2292" s="46"/>
      <c r="BA2292" s="46"/>
      <c r="BB2292" s="46"/>
      <c r="BC2292" s="46"/>
      <c r="BD2292" s="46"/>
      <c r="BE2292" s="46"/>
      <c r="BF2292" s="46"/>
      <c r="BG2292" s="46"/>
      <c r="BH2292" s="46"/>
      <c r="BI2292" s="46"/>
      <c r="BJ2292" s="46"/>
      <c r="BK2292" s="46"/>
      <c r="BL2292" s="46"/>
      <c r="BM2292" s="46"/>
      <c r="BN2292" s="46"/>
      <c r="BO2292" s="46"/>
      <c r="BP2292" s="46"/>
      <c r="BQ2292" s="46"/>
      <c r="BR2292" s="46"/>
      <c r="BS2292" s="46"/>
      <c r="BT2292" s="46"/>
      <c r="BU2292" s="46"/>
      <c r="BV2292" s="46"/>
      <c r="BW2292" s="46"/>
      <c r="BX2292" s="46"/>
      <c r="BY2292" s="46"/>
      <c r="BZ2292" s="46"/>
      <c r="CA2292" s="46"/>
      <c r="CB2292" s="46"/>
      <c r="CC2292" s="46"/>
    </row>
    <row r="2293" spans="7:81" x14ac:dyDescent="0.25">
      <c r="G2293" t="s">
        <v>135</v>
      </c>
      <c r="H2293" s="40">
        <v>42469</v>
      </c>
      <c r="I2293" s="46">
        <v>0.5</v>
      </c>
      <c r="J2293" s="46">
        <v>0</v>
      </c>
      <c r="K2293" s="46" t="s">
        <v>74</v>
      </c>
      <c r="L2293" s="46">
        <v>0</v>
      </c>
      <c r="M2293" s="46" t="s">
        <v>74</v>
      </c>
      <c r="N2293" s="46">
        <v>0</v>
      </c>
      <c r="O2293" s="46" t="s">
        <v>74</v>
      </c>
      <c r="P2293" s="46">
        <v>0</v>
      </c>
      <c r="Q2293" s="46" t="s">
        <v>74</v>
      </c>
      <c r="R2293" s="46">
        <v>0</v>
      </c>
      <c r="S2293" s="46" t="s">
        <v>74</v>
      </c>
      <c r="T2293" s="46">
        <v>0</v>
      </c>
      <c r="U2293" s="46" t="s">
        <v>74</v>
      </c>
      <c r="V2293" s="46">
        <v>0</v>
      </c>
      <c r="W2293" s="46" t="s">
        <v>74</v>
      </c>
      <c r="X2293" s="46">
        <v>0</v>
      </c>
      <c r="Y2293" s="46" t="s">
        <v>74</v>
      </c>
      <c r="Z2293" s="46">
        <v>0</v>
      </c>
      <c r="AA2293" s="46" t="s">
        <v>74</v>
      </c>
      <c r="AB2293" s="46">
        <v>0</v>
      </c>
      <c r="AC2293" s="46" t="s">
        <v>74</v>
      </c>
      <c r="AD2293" s="46">
        <v>0</v>
      </c>
      <c r="AE2293" s="46" t="s">
        <v>74</v>
      </c>
      <c r="AF2293" s="46">
        <v>0</v>
      </c>
      <c r="AG2293" s="46" t="s">
        <v>74</v>
      </c>
      <c r="AH2293" s="46">
        <v>0</v>
      </c>
      <c r="AI2293" s="46" t="s">
        <v>74</v>
      </c>
      <c r="AJ2293" s="46">
        <v>0</v>
      </c>
      <c r="AK2293" s="46" t="s">
        <v>74</v>
      </c>
      <c r="AL2293" s="46">
        <v>0</v>
      </c>
      <c r="AM2293" s="46" t="s">
        <v>74</v>
      </c>
      <c r="AN2293" s="50"/>
      <c r="AO2293" s="46"/>
      <c r="AP2293" s="46"/>
      <c r="AQ2293" s="46"/>
      <c r="AR2293" s="46"/>
      <c r="AS2293" s="46"/>
      <c r="AT2293" s="46"/>
      <c r="AU2293" s="46"/>
      <c r="AV2293" s="46"/>
      <c r="AW2293" s="46"/>
      <c r="AX2293" s="46"/>
      <c r="AY2293" s="46"/>
      <c r="AZ2293" s="46"/>
      <c r="BA2293" s="46"/>
      <c r="BB2293" s="46"/>
      <c r="BC2293" s="46"/>
      <c r="BD2293" s="46"/>
      <c r="BE2293" s="46"/>
      <c r="BF2293" s="46"/>
      <c r="BG2293" s="46"/>
      <c r="BH2293" s="46"/>
      <c r="BI2293" s="46"/>
      <c r="BJ2293" s="46"/>
      <c r="BK2293" s="46"/>
      <c r="BL2293" s="46"/>
      <c r="BM2293" s="46"/>
      <c r="BN2293" s="46"/>
      <c r="BO2293" s="46"/>
      <c r="BP2293" s="46"/>
      <c r="BQ2293" s="46"/>
      <c r="BR2293" s="46"/>
      <c r="BS2293" s="46"/>
      <c r="BT2293" s="46"/>
      <c r="BU2293" s="46"/>
      <c r="BV2293" s="46"/>
      <c r="BW2293" s="46"/>
      <c r="BX2293" s="46"/>
      <c r="BY2293" s="46"/>
      <c r="BZ2293" s="46"/>
      <c r="CA2293" s="46"/>
      <c r="CB2293" s="46"/>
      <c r="CC2293" s="46"/>
    </row>
    <row r="2294" spans="7:81" x14ac:dyDescent="0.25">
      <c r="G2294" t="s">
        <v>135</v>
      </c>
      <c r="H2294" s="40">
        <v>42470</v>
      </c>
      <c r="I2294" s="46">
        <v>16.5</v>
      </c>
      <c r="J2294" s="46">
        <v>0</v>
      </c>
      <c r="K2294" s="46" t="s">
        <v>74</v>
      </c>
      <c r="L2294" s="46">
        <v>0</v>
      </c>
      <c r="M2294" s="46" t="s">
        <v>74</v>
      </c>
      <c r="N2294" s="46">
        <v>0</v>
      </c>
      <c r="O2294" s="46" t="s">
        <v>74</v>
      </c>
      <c r="P2294" s="46">
        <v>0</v>
      </c>
      <c r="Q2294" s="46" t="s">
        <v>74</v>
      </c>
      <c r="R2294" s="46">
        <v>0</v>
      </c>
      <c r="S2294" s="46" t="s">
        <v>74</v>
      </c>
      <c r="T2294" s="46">
        <v>0</v>
      </c>
      <c r="U2294" s="46" t="s">
        <v>74</v>
      </c>
      <c r="V2294" s="46">
        <v>0</v>
      </c>
      <c r="W2294" s="46" t="s">
        <v>74</v>
      </c>
      <c r="X2294" s="46">
        <v>0</v>
      </c>
      <c r="Y2294" s="46" t="s">
        <v>74</v>
      </c>
      <c r="Z2294" s="46">
        <v>0</v>
      </c>
      <c r="AA2294" s="46" t="s">
        <v>74</v>
      </c>
      <c r="AB2294" s="46">
        <v>0</v>
      </c>
      <c r="AC2294" s="46" t="s">
        <v>74</v>
      </c>
      <c r="AD2294" s="46">
        <v>0</v>
      </c>
      <c r="AE2294" s="46" t="s">
        <v>74</v>
      </c>
      <c r="AF2294" s="46">
        <v>0</v>
      </c>
      <c r="AG2294" s="46" t="s">
        <v>74</v>
      </c>
      <c r="AH2294" s="46">
        <v>0</v>
      </c>
      <c r="AI2294" s="46" t="s">
        <v>74</v>
      </c>
      <c r="AJ2294" s="46">
        <v>0</v>
      </c>
      <c r="AK2294" s="46" t="s">
        <v>74</v>
      </c>
      <c r="AL2294" s="46">
        <v>0</v>
      </c>
      <c r="AM2294" s="46" t="s">
        <v>74</v>
      </c>
      <c r="AN2294" s="50"/>
      <c r="AO2294" s="46"/>
      <c r="AP2294" s="46"/>
      <c r="AQ2294" s="46"/>
      <c r="AR2294" s="46"/>
      <c r="AS2294" s="46"/>
      <c r="AT2294" s="46"/>
      <c r="AU2294" s="46"/>
      <c r="AV2294" s="46"/>
      <c r="AW2294" s="46"/>
      <c r="AX2294" s="46"/>
      <c r="AY2294" s="46"/>
      <c r="AZ2294" s="46"/>
      <c r="BA2294" s="46"/>
      <c r="BB2294" s="46"/>
      <c r="BC2294" s="46"/>
      <c r="BD2294" s="46"/>
      <c r="BE2294" s="46"/>
      <c r="BF2294" s="46"/>
      <c r="BG2294" s="46"/>
      <c r="BH2294" s="46"/>
      <c r="BI2294" s="46"/>
      <c r="BJ2294" s="46"/>
      <c r="BK2294" s="46"/>
      <c r="BL2294" s="46"/>
      <c r="BM2294" s="46"/>
      <c r="BN2294" s="46"/>
      <c r="BO2294" s="46"/>
      <c r="BP2294" s="46"/>
      <c r="BQ2294" s="46"/>
      <c r="BR2294" s="46"/>
      <c r="BS2294" s="46"/>
      <c r="BT2294" s="46"/>
      <c r="BU2294" s="46"/>
      <c r="BV2294" s="46"/>
      <c r="BW2294" s="46"/>
      <c r="BX2294" s="46"/>
      <c r="BY2294" s="46"/>
      <c r="BZ2294" s="46"/>
      <c r="CA2294" s="46"/>
      <c r="CB2294" s="46"/>
      <c r="CC2294" s="46"/>
    </row>
    <row r="2295" spans="7:81" x14ac:dyDescent="0.25">
      <c r="G2295" t="s">
        <v>135</v>
      </c>
      <c r="H2295" s="40">
        <v>42471</v>
      </c>
      <c r="I2295" s="46">
        <v>0.5</v>
      </c>
      <c r="J2295" s="46">
        <v>0</v>
      </c>
      <c r="K2295" s="46" t="s">
        <v>74</v>
      </c>
      <c r="L2295" s="46">
        <v>0</v>
      </c>
      <c r="M2295" s="46" t="s">
        <v>74</v>
      </c>
      <c r="N2295" s="46">
        <v>0</v>
      </c>
      <c r="O2295" s="46" t="s">
        <v>74</v>
      </c>
      <c r="P2295" s="46">
        <v>0</v>
      </c>
      <c r="Q2295" s="46" t="s">
        <v>74</v>
      </c>
      <c r="R2295" s="46">
        <v>0</v>
      </c>
      <c r="S2295" s="46" t="s">
        <v>74</v>
      </c>
      <c r="T2295" s="46">
        <v>0</v>
      </c>
      <c r="U2295" s="46" t="s">
        <v>74</v>
      </c>
      <c r="V2295" s="46">
        <v>0</v>
      </c>
      <c r="W2295" s="46" t="s">
        <v>74</v>
      </c>
      <c r="X2295" s="46">
        <v>0</v>
      </c>
      <c r="Y2295" s="46" t="s">
        <v>74</v>
      </c>
      <c r="Z2295" s="46">
        <v>0</v>
      </c>
      <c r="AA2295" s="46" t="s">
        <v>74</v>
      </c>
      <c r="AB2295" s="46">
        <v>0</v>
      </c>
      <c r="AC2295" s="46" t="s">
        <v>74</v>
      </c>
      <c r="AD2295" s="46">
        <v>0</v>
      </c>
      <c r="AE2295" s="46" t="s">
        <v>74</v>
      </c>
      <c r="AF2295" s="46">
        <v>0</v>
      </c>
      <c r="AG2295" s="46" t="s">
        <v>74</v>
      </c>
      <c r="AH2295" s="46">
        <v>0</v>
      </c>
      <c r="AI2295" s="46" t="s">
        <v>74</v>
      </c>
      <c r="AJ2295" s="46">
        <v>0</v>
      </c>
      <c r="AK2295" s="46" t="s">
        <v>74</v>
      </c>
      <c r="AL2295" s="46">
        <v>0</v>
      </c>
      <c r="AM2295" s="46" t="s">
        <v>74</v>
      </c>
      <c r="AN2295" s="50"/>
      <c r="AO2295" s="46"/>
      <c r="AP2295" s="46"/>
      <c r="AQ2295" s="46"/>
      <c r="AR2295" s="46"/>
      <c r="AS2295" s="46"/>
      <c r="AT2295" s="46"/>
      <c r="AU2295" s="46"/>
      <c r="AV2295" s="46"/>
      <c r="AW2295" s="46"/>
      <c r="AX2295" s="46"/>
      <c r="AY2295" s="46"/>
      <c r="AZ2295" s="46"/>
      <c r="BA2295" s="46"/>
      <c r="BB2295" s="46"/>
      <c r="BC2295" s="46"/>
      <c r="BD2295" s="46"/>
      <c r="BE2295" s="46"/>
      <c r="BF2295" s="46"/>
      <c r="BG2295" s="46"/>
      <c r="BH2295" s="46"/>
      <c r="BI2295" s="46"/>
      <c r="BJ2295" s="46"/>
      <c r="BK2295" s="46"/>
      <c r="BL2295" s="46"/>
      <c r="BM2295" s="46"/>
      <c r="BN2295" s="46"/>
      <c r="BO2295" s="46"/>
      <c r="BP2295" s="46"/>
      <c r="BQ2295" s="46"/>
      <c r="BR2295" s="46"/>
      <c r="BS2295" s="46"/>
      <c r="BT2295" s="46"/>
      <c r="BU2295" s="46"/>
      <c r="BV2295" s="46"/>
      <c r="BW2295" s="46"/>
      <c r="BX2295" s="46"/>
      <c r="BY2295" s="46"/>
      <c r="BZ2295" s="46"/>
      <c r="CA2295" s="46"/>
      <c r="CB2295" s="46"/>
      <c r="CC2295" s="46"/>
    </row>
    <row r="2296" spans="7:81" x14ac:dyDescent="0.25">
      <c r="G2296" t="s">
        <v>135</v>
      </c>
      <c r="H2296" s="40">
        <v>42472</v>
      </c>
      <c r="I2296" s="46">
        <v>0</v>
      </c>
      <c r="J2296" s="46">
        <v>0</v>
      </c>
      <c r="K2296" s="46" t="s">
        <v>74</v>
      </c>
      <c r="L2296" s="46">
        <v>0</v>
      </c>
      <c r="M2296" s="46" t="s">
        <v>74</v>
      </c>
      <c r="N2296" s="46">
        <v>0</v>
      </c>
      <c r="O2296" s="46" t="s">
        <v>74</v>
      </c>
      <c r="P2296" s="46">
        <v>0</v>
      </c>
      <c r="Q2296" s="46" t="s">
        <v>74</v>
      </c>
      <c r="R2296" s="46">
        <v>0</v>
      </c>
      <c r="S2296" s="46" t="s">
        <v>74</v>
      </c>
      <c r="T2296" s="46">
        <v>0</v>
      </c>
      <c r="U2296" s="46" t="s">
        <v>74</v>
      </c>
      <c r="V2296" s="46">
        <v>0</v>
      </c>
      <c r="W2296" s="46" t="s">
        <v>74</v>
      </c>
      <c r="X2296" s="46">
        <v>0</v>
      </c>
      <c r="Y2296" s="46" t="s">
        <v>74</v>
      </c>
      <c r="Z2296" s="46">
        <v>0</v>
      </c>
      <c r="AA2296" s="46" t="s">
        <v>74</v>
      </c>
      <c r="AB2296" s="46">
        <v>0</v>
      </c>
      <c r="AC2296" s="46" t="s">
        <v>74</v>
      </c>
      <c r="AD2296" s="46">
        <v>0</v>
      </c>
      <c r="AE2296" s="46" t="s">
        <v>74</v>
      </c>
      <c r="AF2296" s="46">
        <v>0</v>
      </c>
      <c r="AG2296" s="46" t="s">
        <v>74</v>
      </c>
      <c r="AH2296" s="46">
        <v>0</v>
      </c>
      <c r="AI2296" s="46" t="s">
        <v>74</v>
      </c>
      <c r="AJ2296" s="46">
        <v>0</v>
      </c>
      <c r="AK2296" s="46" t="s">
        <v>74</v>
      </c>
      <c r="AL2296" s="46">
        <v>0</v>
      </c>
      <c r="AM2296" s="46" t="s">
        <v>74</v>
      </c>
      <c r="AN2296" s="50"/>
      <c r="AO2296" s="46"/>
      <c r="AP2296" s="46"/>
      <c r="AQ2296" s="46"/>
      <c r="AR2296" s="46"/>
      <c r="AS2296" s="46"/>
      <c r="AT2296" s="46"/>
      <c r="AU2296" s="46"/>
      <c r="AV2296" s="46"/>
      <c r="AW2296" s="46"/>
      <c r="AX2296" s="46"/>
      <c r="AY2296" s="46"/>
      <c r="AZ2296" s="46"/>
      <c r="BA2296" s="46"/>
      <c r="BB2296" s="46"/>
      <c r="BC2296" s="46"/>
      <c r="BD2296" s="46"/>
      <c r="BE2296" s="46"/>
      <c r="BF2296" s="46"/>
      <c r="BG2296" s="46"/>
      <c r="BH2296" s="46"/>
      <c r="BI2296" s="46"/>
      <c r="BJ2296" s="46"/>
      <c r="BK2296" s="46"/>
      <c r="BL2296" s="46"/>
      <c r="BM2296" s="46"/>
      <c r="BN2296" s="46"/>
      <c r="BO2296" s="46"/>
      <c r="BP2296" s="46"/>
      <c r="BQ2296" s="46"/>
      <c r="BR2296" s="46"/>
      <c r="BS2296" s="46"/>
      <c r="BT2296" s="46"/>
      <c r="BU2296" s="46"/>
      <c r="BV2296" s="46"/>
      <c r="BW2296" s="46"/>
      <c r="BX2296" s="46"/>
      <c r="BY2296" s="46"/>
      <c r="BZ2296" s="46"/>
      <c r="CA2296" s="46"/>
      <c r="CB2296" s="46"/>
      <c r="CC2296" s="46"/>
    </row>
    <row r="2297" spans="7:81" x14ac:dyDescent="0.25">
      <c r="G2297" t="s">
        <v>135</v>
      </c>
      <c r="H2297" s="40">
        <v>42473</v>
      </c>
      <c r="I2297" s="46">
        <v>0</v>
      </c>
      <c r="J2297" s="46">
        <v>0</v>
      </c>
      <c r="K2297" s="46" t="s">
        <v>74</v>
      </c>
      <c r="L2297" s="46">
        <v>0</v>
      </c>
      <c r="M2297" s="46" t="s">
        <v>74</v>
      </c>
      <c r="N2297" s="46">
        <v>0</v>
      </c>
      <c r="O2297" s="46" t="s">
        <v>74</v>
      </c>
      <c r="P2297" s="46">
        <v>0</v>
      </c>
      <c r="Q2297" s="46" t="s">
        <v>74</v>
      </c>
      <c r="R2297" s="46">
        <v>0</v>
      </c>
      <c r="S2297" s="46" t="s">
        <v>74</v>
      </c>
      <c r="T2297" s="46">
        <v>0</v>
      </c>
      <c r="U2297" s="46" t="s">
        <v>74</v>
      </c>
      <c r="V2297" s="46">
        <v>0</v>
      </c>
      <c r="W2297" s="46" t="s">
        <v>74</v>
      </c>
      <c r="X2297" s="46">
        <v>0</v>
      </c>
      <c r="Y2297" s="46" t="s">
        <v>74</v>
      </c>
      <c r="Z2297" s="46">
        <v>0</v>
      </c>
      <c r="AA2297" s="46" t="s">
        <v>74</v>
      </c>
      <c r="AB2297" s="46">
        <v>0</v>
      </c>
      <c r="AC2297" s="46" t="s">
        <v>74</v>
      </c>
      <c r="AD2297" s="46">
        <v>0</v>
      </c>
      <c r="AE2297" s="46" t="s">
        <v>74</v>
      </c>
      <c r="AF2297" s="46">
        <v>0</v>
      </c>
      <c r="AG2297" s="46" t="s">
        <v>74</v>
      </c>
      <c r="AH2297" s="46">
        <v>0</v>
      </c>
      <c r="AI2297" s="46" t="s">
        <v>74</v>
      </c>
      <c r="AJ2297" s="46">
        <v>0</v>
      </c>
      <c r="AK2297" s="46" t="s">
        <v>74</v>
      </c>
      <c r="AL2297" s="46">
        <v>0</v>
      </c>
      <c r="AM2297" s="46" t="s">
        <v>74</v>
      </c>
      <c r="AN2297" s="50"/>
      <c r="AO2297" s="46"/>
      <c r="AP2297" s="46"/>
      <c r="AQ2297" s="46"/>
      <c r="AR2297" s="46"/>
      <c r="AS2297" s="46"/>
      <c r="AT2297" s="46"/>
      <c r="AU2297" s="46"/>
      <c r="AV2297" s="46"/>
      <c r="AW2297" s="46"/>
      <c r="AX2297" s="46"/>
      <c r="AY2297" s="46"/>
      <c r="AZ2297" s="46"/>
      <c r="BA2297" s="46"/>
      <c r="BB2297" s="46"/>
      <c r="BC2297" s="46"/>
      <c r="BD2297" s="46"/>
      <c r="BE2297" s="46"/>
      <c r="BF2297" s="46"/>
      <c r="BG2297" s="46"/>
      <c r="BH2297" s="46"/>
      <c r="BI2297" s="46"/>
      <c r="BJ2297" s="46"/>
      <c r="BK2297" s="46"/>
      <c r="BL2297" s="46"/>
      <c r="BM2297" s="46"/>
      <c r="BN2297" s="46"/>
      <c r="BO2297" s="46"/>
      <c r="BP2297" s="46"/>
      <c r="BQ2297" s="46"/>
      <c r="BR2297" s="46"/>
      <c r="BS2297" s="46"/>
      <c r="BT2297" s="46"/>
      <c r="BU2297" s="46"/>
      <c r="BV2297" s="46"/>
      <c r="BW2297" s="46"/>
      <c r="BX2297" s="46"/>
      <c r="BY2297" s="46"/>
      <c r="BZ2297" s="46"/>
      <c r="CA2297" s="46"/>
      <c r="CB2297" s="46"/>
      <c r="CC2297" s="46"/>
    </row>
    <row r="2298" spans="7:81" x14ac:dyDescent="0.25">
      <c r="G2298" t="s">
        <v>135</v>
      </c>
      <c r="H2298" s="40">
        <v>42474</v>
      </c>
      <c r="I2298" s="46">
        <v>0</v>
      </c>
      <c r="J2298" s="46">
        <v>0</v>
      </c>
      <c r="K2298" s="46" t="s">
        <v>74</v>
      </c>
      <c r="L2298" s="46">
        <v>0</v>
      </c>
      <c r="M2298" s="46" t="s">
        <v>74</v>
      </c>
      <c r="N2298" s="46">
        <v>0</v>
      </c>
      <c r="O2298" s="46" t="s">
        <v>74</v>
      </c>
      <c r="P2298" s="46">
        <v>0</v>
      </c>
      <c r="Q2298" s="46" t="s">
        <v>74</v>
      </c>
      <c r="R2298" s="46">
        <v>0</v>
      </c>
      <c r="S2298" s="46" t="s">
        <v>74</v>
      </c>
      <c r="T2298" s="46">
        <v>0</v>
      </c>
      <c r="U2298" s="46" t="s">
        <v>74</v>
      </c>
      <c r="V2298" s="46">
        <v>0</v>
      </c>
      <c r="W2298" s="46" t="s">
        <v>74</v>
      </c>
      <c r="X2298" s="46">
        <v>0</v>
      </c>
      <c r="Y2298" s="46" t="s">
        <v>74</v>
      </c>
      <c r="Z2298" s="46">
        <v>0</v>
      </c>
      <c r="AA2298" s="46">
        <v>0</v>
      </c>
      <c r="AB2298" s="46">
        <v>0</v>
      </c>
      <c r="AC2298" s="46">
        <v>0</v>
      </c>
      <c r="AD2298" s="46">
        <v>0</v>
      </c>
      <c r="AE2298" s="46">
        <v>1.4666666666666666</v>
      </c>
      <c r="AF2298" s="46">
        <v>0</v>
      </c>
      <c r="AG2298" s="46">
        <v>0</v>
      </c>
      <c r="AH2298" s="46">
        <v>0</v>
      </c>
      <c r="AI2298" s="46">
        <v>0</v>
      </c>
      <c r="AJ2298" s="46">
        <v>0</v>
      </c>
      <c r="AK2298" s="46">
        <v>0.89999999999999991</v>
      </c>
      <c r="AL2298" s="46">
        <v>0</v>
      </c>
      <c r="AM2298" s="46">
        <v>1.2</v>
      </c>
      <c r="AN2298" s="50"/>
      <c r="AO2298" s="46"/>
      <c r="AP2298" s="46"/>
      <c r="AQ2298" s="46"/>
      <c r="AR2298" s="46"/>
      <c r="AS2298" s="46"/>
      <c r="AT2298" s="46"/>
      <c r="AU2298" s="46"/>
      <c r="AV2298" s="46"/>
      <c r="AW2298" s="46"/>
      <c r="AX2298" s="46"/>
      <c r="AY2298" s="46"/>
      <c r="AZ2298" s="46"/>
      <c r="BA2298" s="46"/>
      <c r="BB2298" s="46"/>
      <c r="BC2298" s="46"/>
      <c r="BD2298" s="46"/>
      <c r="BE2298" s="46"/>
      <c r="BF2298" s="46"/>
      <c r="BG2298" s="46"/>
      <c r="BH2298" s="46"/>
      <c r="BI2298" s="46">
        <v>0</v>
      </c>
      <c r="BJ2298" s="46">
        <v>0</v>
      </c>
      <c r="BK2298" s="46">
        <v>0</v>
      </c>
      <c r="BL2298" s="46">
        <v>0</v>
      </c>
      <c r="BM2298" s="46">
        <v>0</v>
      </c>
      <c r="BN2298" s="46">
        <v>0</v>
      </c>
      <c r="BO2298" s="46">
        <v>0</v>
      </c>
      <c r="BP2298" s="46">
        <v>3.8</v>
      </c>
      <c r="BQ2298" s="46">
        <v>0.6</v>
      </c>
      <c r="BR2298" s="46">
        <v>0</v>
      </c>
      <c r="BS2298" s="46">
        <v>0</v>
      </c>
      <c r="BT2298" s="46">
        <v>0</v>
      </c>
      <c r="BU2298" s="46">
        <v>0</v>
      </c>
      <c r="BV2298" s="46">
        <v>0</v>
      </c>
      <c r="BW2298" s="46">
        <v>0</v>
      </c>
      <c r="BX2298" s="46">
        <v>0</v>
      </c>
      <c r="BY2298" s="46">
        <v>0.4</v>
      </c>
      <c r="BZ2298" s="46">
        <v>2.2999999999999998</v>
      </c>
      <c r="CA2298" s="46">
        <v>1.7</v>
      </c>
      <c r="CB2298" s="46">
        <v>0.7</v>
      </c>
      <c r="CC2298" s="46">
        <v>1.2</v>
      </c>
    </row>
    <row r="2299" spans="7:81" x14ac:dyDescent="0.25">
      <c r="G2299" t="s">
        <v>135</v>
      </c>
      <c r="H2299" s="40">
        <v>42475</v>
      </c>
      <c r="I2299" s="46">
        <v>0</v>
      </c>
      <c r="J2299" s="46">
        <v>0</v>
      </c>
      <c r="K2299" s="46" t="s">
        <v>74</v>
      </c>
      <c r="L2299" s="46">
        <v>0</v>
      </c>
      <c r="M2299" s="46" t="s">
        <v>74</v>
      </c>
      <c r="N2299" s="46">
        <v>0</v>
      </c>
      <c r="O2299" s="46" t="s">
        <v>74</v>
      </c>
      <c r="P2299" s="46">
        <v>0</v>
      </c>
      <c r="Q2299" s="46" t="s">
        <v>74</v>
      </c>
      <c r="R2299" s="46">
        <v>0</v>
      </c>
      <c r="S2299" s="46" t="s">
        <v>74</v>
      </c>
      <c r="T2299" s="46">
        <v>0</v>
      </c>
      <c r="U2299" s="46" t="s">
        <v>74</v>
      </c>
      <c r="V2299" s="46">
        <v>0</v>
      </c>
      <c r="W2299" s="46" t="s">
        <v>74</v>
      </c>
      <c r="X2299" s="46">
        <v>0</v>
      </c>
      <c r="Y2299" s="46" t="s">
        <v>74</v>
      </c>
      <c r="Z2299" s="46">
        <v>0</v>
      </c>
      <c r="AA2299" s="46" t="s">
        <v>74</v>
      </c>
      <c r="AB2299" s="46">
        <v>0</v>
      </c>
      <c r="AC2299" s="46" t="s">
        <v>74</v>
      </c>
      <c r="AD2299" s="46">
        <v>0</v>
      </c>
      <c r="AE2299" s="46" t="s">
        <v>74</v>
      </c>
      <c r="AF2299" s="46">
        <v>0</v>
      </c>
      <c r="AG2299" s="46" t="s">
        <v>74</v>
      </c>
      <c r="AH2299" s="46">
        <v>0</v>
      </c>
      <c r="AI2299" s="46" t="s">
        <v>74</v>
      </c>
      <c r="AJ2299" s="46">
        <v>0</v>
      </c>
      <c r="AK2299" s="46" t="s">
        <v>74</v>
      </c>
      <c r="AL2299" s="46">
        <v>0</v>
      </c>
      <c r="AM2299" s="46" t="s">
        <v>74</v>
      </c>
      <c r="AN2299" s="50"/>
      <c r="AO2299" s="46"/>
      <c r="AP2299" s="46"/>
      <c r="AQ2299" s="46"/>
      <c r="AR2299" s="46"/>
      <c r="AS2299" s="46"/>
      <c r="AT2299" s="46"/>
      <c r="AU2299" s="46"/>
      <c r="AV2299" s="46"/>
      <c r="AW2299" s="46"/>
      <c r="AX2299" s="46"/>
      <c r="AY2299" s="46"/>
      <c r="AZ2299" s="46"/>
      <c r="BA2299" s="46"/>
      <c r="BB2299" s="46"/>
      <c r="BC2299" s="46"/>
      <c r="BD2299" s="46"/>
      <c r="BE2299" s="46"/>
      <c r="BF2299" s="46"/>
      <c r="BG2299" s="46"/>
      <c r="BH2299" s="46"/>
      <c r="BI2299" s="46"/>
      <c r="BJ2299" s="46"/>
      <c r="BK2299" s="46"/>
      <c r="BL2299" s="46"/>
      <c r="BM2299" s="46"/>
      <c r="BN2299" s="46"/>
      <c r="BO2299" s="46"/>
      <c r="BP2299" s="46"/>
      <c r="BQ2299" s="46"/>
      <c r="BR2299" s="46"/>
      <c r="BS2299" s="46"/>
      <c r="BT2299" s="46"/>
      <c r="BU2299" s="46"/>
      <c r="BV2299" s="46"/>
      <c r="BW2299" s="46"/>
      <c r="BX2299" s="46"/>
      <c r="BY2299" s="46"/>
      <c r="BZ2299" s="46"/>
      <c r="CA2299" s="46"/>
      <c r="CB2299" s="46"/>
      <c r="CC2299" s="46"/>
    </row>
    <row r="2300" spans="7:81" x14ac:dyDescent="0.25">
      <c r="G2300" t="s">
        <v>135</v>
      </c>
      <c r="H2300" s="40">
        <v>42476</v>
      </c>
      <c r="I2300" s="46">
        <v>0</v>
      </c>
      <c r="J2300" s="46">
        <v>0</v>
      </c>
      <c r="K2300" s="46" t="s">
        <v>74</v>
      </c>
      <c r="L2300" s="46">
        <v>0</v>
      </c>
      <c r="M2300" s="46" t="s">
        <v>74</v>
      </c>
      <c r="N2300" s="46">
        <v>0</v>
      </c>
      <c r="O2300" s="46" t="s">
        <v>74</v>
      </c>
      <c r="P2300" s="46">
        <v>0</v>
      </c>
      <c r="Q2300" s="46" t="s">
        <v>74</v>
      </c>
      <c r="R2300" s="46">
        <v>0</v>
      </c>
      <c r="S2300" s="46" t="s">
        <v>74</v>
      </c>
      <c r="T2300" s="46">
        <v>0</v>
      </c>
      <c r="U2300" s="46" t="s">
        <v>74</v>
      </c>
      <c r="V2300" s="46">
        <v>0</v>
      </c>
      <c r="W2300" s="46" t="s">
        <v>74</v>
      </c>
      <c r="X2300" s="46">
        <v>0</v>
      </c>
      <c r="Y2300" s="46" t="s">
        <v>74</v>
      </c>
      <c r="Z2300" s="46">
        <v>0</v>
      </c>
      <c r="AA2300" s="46" t="s">
        <v>74</v>
      </c>
      <c r="AB2300" s="46">
        <v>0</v>
      </c>
      <c r="AC2300" s="46" t="s">
        <v>74</v>
      </c>
      <c r="AD2300" s="46">
        <v>0</v>
      </c>
      <c r="AE2300" s="46" t="s">
        <v>74</v>
      </c>
      <c r="AF2300" s="46">
        <v>0</v>
      </c>
      <c r="AG2300" s="46" t="s">
        <v>74</v>
      </c>
      <c r="AH2300" s="46">
        <v>0</v>
      </c>
      <c r="AI2300" s="46" t="s">
        <v>74</v>
      </c>
      <c r="AJ2300" s="46">
        <v>0</v>
      </c>
      <c r="AK2300" s="46" t="s">
        <v>74</v>
      </c>
      <c r="AL2300" s="46">
        <v>0</v>
      </c>
      <c r="AM2300" s="46" t="s">
        <v>74</v>
      </c>
      <c r="AN2300" s="50"/>
      <c r="AO2300" s="46"/>
      <c r="AP2300" s="46"/>
      <c r="AQ2300" s="46"/>
      <c r="AR2300" s="46"/>
      <c r="AS2300" s="46"/>
      <c r="AT2300" s="46"/>
      <c r="AU2300" s="46"/>
      <c r="AV2300" s="46"/>
      <c r="AW2300" s="46"/>
      <c r="AX2300" s="46"/>
      <c r="AY2300" s="46"/>
      <c r="AZ2300" s="46"/>
      <c r="BA2300" s="46"/>
      <c r="BB2300" s="46"/>
      <c r="BC2300" s="46"/>
      <c r="BD2300" s="46"/>
      <c r="BE2300" s="46"/>
      <c r="BF2300" s="46"/>
      <c r="BG2300" s="46"/>
      <c r="BH2300" s="46"/>
      <c r="BI2300" s="46"/>
      <c r="BJ2300" s="46"/>
      <c r="BK2300" s="46"/>
      <c r="BL2300" s="46"/>
      <c r="BM2300" s="46"/>
      <c r="BN2300" s="46"/>
      <c r="BO2300" s="46"/>
      <c r="BP2300" s="46"/>
      <c r="BQ2300" s="46"/>
      <c r="BR2300" s="46"/>
      <c r="BS2300" s="46"/>
      <c r="BT2300" s="46"/>
      <c r="BU2300" s="46"/>
      <c r="BV2300" s="46"/>
      <c r="BW2300" s="46"/>
      <c r="BX2300" s="46"/>
      <c r="BY2300" s="46"/>
      <c r="BZ2300" s="46"/>
      <c r="CA2300" s="46"/>
      <c r="CB2300" s="46"/>
      <c r="CC2300" s="46"/>
    </row>
    <row r="2301" spans="7:81" x14ac:dyDescent="0.25">
      <c r="G2301" t="s">
        <v>135</v>
      </c>
      <c r="H2301" s="40">
        <v>42477</v>
      </c>
      <c r="I2301" s="46">
        <v>0</v>
      </c>
      <c r="J2301" s="46">
        <v>0</v>
      </c>
      <c r="K2301" s="46" t="s">
        <v>74</v>
      </c>
      <c r="L2301" s="46">
        <v>0</v>
      </c>
      <c r="M2301" s="46" t="s">
        <v>74</v>
      </c>
      <c r="N2301" s="46">
        <v>0</v>
      </c>
      <c r="O2301" s="46" t="s">
        <v>74</v>
      </c>
      <c r="P2301" s="46">
        <v>0</v>
      </c>
      <c r="Q2301" s="46" t="s">
        <v>74</v>
      </c>
      <c r="R2301" s="46">
        <v>0</v>
      </c>
      <c r="S2301" s="46" t="s">
        <v>74</v>
      </c>
      <c r="T2301" s="46">
        <v>0</v>
      </c>
      <c r="U2301" s="46" t="s">
        <v>74</v>
      </c>
      <c r="V2301" s="46">
        <v>0</v>
      </c>
      <c r="W2301" s="46" t="s">
        <v>74</v>
      </c>
      <c r="X2301" s="46">
        <v>0</v>
      </c>
      <c r="Y2301" s="46" t="s">
        <v>74</v>
      </c>
      <c r="Z2301" s="46">
        <v>0</v>
      </c>
      <c r="AA2301" s="46" t="s">
        <v>74</v>
      </c>
      <c r="AB2301" s="46">
        <v>0</v>
      </c>
      <c r="AC2301" s="46" t="s">
        <v>74</v>
      </c>
      <c r="AD2301" s="46">
        <v>0</v>
      </c>
      <c r="AE2301" s="46" t="s">
        <v>74</v>
      </c>
      <c r="AF2301" s="46">
        <v>0</v>
      </c>
      <c r="AG2301" s="46" t="s">
        <v>74</v>
      </c>
      <c r="AH2301" s="46">
        <v>0</v>
      </c>
      <c r="AI2301" s="46" t="s">
        <v>74</v>
      </c>
      <c r="AJ2301" s="46">
        <v>0</v>
      </c>
      <c r="AK2301" s="46" t="s">
        <v>74</v>
      </c>
      <c r="AL2301" s="46">
        <v>0</v>
      </c>
      <c r="AM2301" s="46" t="s">
        <v>74</v>
      </c>
      <c r="AN2301" s="50"/>
      <c r="AO2301" s="46"/>
      <c r="AP2301" s="46"/>
      <c r="AQ2301" s="46"/>
      <c r="AR2301" s="46"/>
      <c r="AS2301" s="46"/>
      <c r="AT2301" s="46"/>
      <c r="AU2301" s="46"/>
      <c r="AV2301" s="46"/>
      <c r="AW2301" s="46"/>
      <c r="AX2301" s="46"/>
      <c r="AY2301" s="46"/>
      <c r="AZ2301" s="46"/>
      <c r="BA2301" s="46"/>
      <c r="BB2301" s="46"/>
      <c r="BC2301" s="46"/>
      <c r="BD2301" s="46"/>
      <c r="BE2301" s="46"/>
      <c r="BF2301" s="46"/>
      <c r="BG2301" s="46"/>
      <c r="BH2301" s="46"/>
      <c r="BI2301" s="46"/>
      <c r="BJ2301" s="46"/>
      <c r="BK2301" s="46"/>
      <c r="BL2301" s="46"/>
      <c r="BM2301" s="46"/>
      <c r="BN2301" s="46"/>
      <c r="BO2301" s="46"/>
      <c r="BP2301" s="46"/>
      <c r="BQ2301" s="46"/>
      <c r="BR2301" s="46"/>
      <c r="BS2301" s="46"/>
      <c r="BT2301" s="46"/>
      <c r="BU2301" s="46"/>
      <c r="BV2301" s="46"/>
      <c r="BW2301" s="46"/>
      <c r="BX2301" s="46"/>
      <c r="BY2301" s="46"/>
      <c r="BZ2301" s="46"/>
      <c r="CA2301" s="46"/>
      <c r="CB2301" s="46"/>
      <c r="CC2301" s="46"/>
    </row>
    <row r="2302" spans="7:81" x14ac:dyDescent="0.25">
      <c r="G2302" t="s">
        <v>135</v>
      </c>
      <c r="H2302" s="40">
        <v>42478</v>
      </c>
      <c r="I2302" s="46">
        <v>0</v>
      </c>
      <c r="J2302" s="46">
        <v>0</v>
      </c>
      <c r="K2302" s="46" t="s">
        <v>74</v>
      </c>
      <c r="L2302" s="46">
        <v>0</v>
      </c>
      <c r="M2302" s="46" t="s">
        <v>74</v>
      </c>
      <c r="N2302" s="46">
        <v>0</v>
      </c>
      <c r="O2302" s="46" t="s">
        <v>74</v>
      </c>
      <c r="P2302" s="46">
        <v>0</v>
      </c>
      <c r="Q2302" s="46" t="s">
        <v>74</v>
      </c>
      <c r="R2302" s="46">
        <v>0</v>
      </c>
      <c r="S2302" s="46" t="s">
        <v>74</v>
      </c>
      <c r="T2302" s="46">
        <v>0</v>
      </c>
      <c r="U2302" s="46" t="s">
        <v>74</v>
      </c>
      <c r="V2302" s="46">
        <v>0</v>
      </c>
      <c r="W2302" s="46" t="s">
        <v>74</v>
      </c>
      <c r="X2302" s="46">
        <v>0</v>
      </c>
      <c r="Y2302" s="46" t="s">
        <v>74</v>
      </c>
      <c r="Z2302" s="46">
        <v>0</v>
      </c>
      <c r="AA2302" s="46" t="s">
        <v>74</v>
      </c>
      <c r="AB2302" s="46">
        <v>0</v>
      </c>
      <c r="AC2302" s="46" t="s">
        <v>74</v>
      </c>
      <c r="AD2302" s="46">
        <v>0</v>
      </c>
      <c r="AE2302" s="46" t="s">
        <v>74</v>
      </c>
      <c r="AF2302" s="46">
        <v>0</v>
      </c>
      <c r="AG2302" s="46" t="s">
        <v>74</v>
      </c>
      <c r="AH2302" s="46">
        <v>0</v>
      </c>
      <c r="AI2302" s="46" t="s">
        <v>74</v>
      </c>
      <c r="AJ2302" s="46">
        <v>0</v>
      </c>
      <c r="AK2302" s="46" t="s">
        <v>74</v>
      </c>
      <c r="AL2302" s="46">
        <v>0</v>
      </c>
      <c r="AM2302" s="46" t="s">
        <v>74</v>
      </c>
      <c r="AN2302" s="50"/>
      <c r="AO2302" s="46"/>
      <c r="AP2302" s="46"/>
      <c r="AQ2302" s="46"/>
      <c r="AR2302" s="46"/>
      <c r="AS2302" s="46"/>
      <c r="AT2302" s="46"/>
      <c r="AU2302" s="46"/>
      <c r="AV2302" s="46"/>
      <c r="AW2302" s="46"/>
      <c r="AX2302" s="46"/>
      <c r="AY2302" s="46"/>
      <c r="AZ2302" s="46"/>
      <c r="BA2302" s="46"/>
      <c r="BB2302" s="46"/>
      <c r="BC2302" s="46"/>
      <c r="BD2302" s="46"/>
      <c r="BE2302" s="46"/>
      <c r="BF2302" s="46"/>
      <c r="BG2302" s="46"/>
      <c r="BH2302" s="46"/>
      <c r="BI2302" s="46"/>
      <c r="BJ2302" s="46"/>
      <c r="BK2302" s="46"/>
      <c r="BL2302" s="46"/>
      <c r="BM2302" s="46"/>
      <c r="BN2302" s="46"/>
      <c r="BO2302" s="46"/>
      <c r="BP2302" s="46"/>
      <c r="BQ2302" s="46"/>
      <c r="BR2302" s="46"/>
      <c r="BS2302" s="46"/>
      <c r="BT2302" s="46"/>
      <c r="BU2302" s="46"/>
      <c r="BV2302" s="46"/>
      <c r="BW2302" s="46"/>
      <c r="BX2302" s="46"/>
      <c r="BY2302" s="46"/>
      <c r="BZ2302" s="46"/>
      <c r="CA2302" s="46"/>
      <c r="CB2302" s="46"/>
      <c r="CC2302" s="46"/>
    </row>
    <row r="2303" spans="7:81" x14ac:dyDescent="0.25">
      <c r="G2303" t="s">
        <v>135</v>
      </c>
      <c r="H2303" s="40">
        <v>42479</v>
      </c>
      <c r="I2303" s="46">
        <v>0</v>
      </c>
      <c r="J2303" s="46">
        <v>0</v>
      </c>
      <c r="K2303" s="46" t="s">
        <v>74</v>
      </c>
      <c r="L2303" s="46">
        <v>0</v>
      </c>
      <c r="M2303" s="46" t="s">
        <v>74</v>
      </c>
      <c r="N2303" s="46">
        <v>0</v>
      </c>
      <c r="O2303" s="46" t="s">
        <v>74</v>
      </c>
      <c r="P2303" s="46">
        <v>0</v>
      </c>
      <c r="Q2303" s="46" t="s">
        <v>74</v>
      </c>
      <c r="R2303" s="46">
        <v>0</v>
      </c>
      <c r="S2303" s="46" t="s">
        <v>74</v>
      </c>
      <c r="T2303" s="46">
        <v>0</v>
      </c>
      <c r="U2303" s="46" t="s">
        <v>74</v>
      </c>
      <c r="V2303" s="46">
        <v>0</v>
      </c>
      <c r="W2303" s="46" t="s">
        <v>74</v>
      </c>
      <c r="X2303" s="46">
        <v>0</v>
      </c>
      <c r="Y2303" s="46" t="s">
        <v>74</v>
      </c>
      <c r="Z2303" s="46">
        <v>0</v>
      </c>
      <c r="AA2303" s="46" t="s">
        <v>74</v>
      </c>
      <c r="AB2303" s="46">
        <v>27.186408659880939</v>
      </c>
      <c r="AC2303" s="46" t="s">
        <v>74</v>
      </c>
      <c r="AD2303" s="46">
        <v>0</v>
      </c>
      <c r="AE2303" s="46" t="s">
        <v>74</v>
      </c>
      <c r="AF2303" s="46">
        <v>0</v>
      </c>
      <c r="AG2303" s="46" t="s">
        <v>74</v>
      </c>
      <c r="AH2303" s="46">
        <v>0</v>
      </c>
      <c r="AI2303" s="46" t="s">
        <v>74</v>
      </c>
      <c r="AJ2303" s="46">
        <v>0</v>
      </c>
      <c r="AK2303" s="46" t="s">
        <v>74</v>
      </c>
      <c r="AL2303" s="46">
        <v>0</v>
      </c>
      <c r="AM2303" s="46" t="s">
        <v>74</v>
      </c>
      <c r="AN2303" s="50"/>
      <c r="AO2303" s="46"/>
      <c r="AP2303" s="46"/>
      <c r="AQ2303" s="46"/>
      <c r="AR2303" s="46"/>
      <c r="AS2303" s="46"/>
      <c r="AT2303" s="46"/>
      <c r="AU2303" s="46"/>
      <c r="AV2303" s="46"/>
      <c r="AW2303" s="46"/>
      <c r="AX2303" s="46"/>
      <c r="AY2303" s="46"/>
      <c r="AZ2303" s="46"/>
      <c r="BA2303" s="46"/>
      <c r="BB2303" s="46"/>
      <c r="BC2303" s="46"/>
      <c r="BD2303" s="46"/>
      <c r="BE2303" s="46"/>
      <c r="BF2303" s="46"/>
      <c r="BG2303" s="46"/>
      <c r="BH2303" s="46"/>
      <c r="BI2303" s="46"/>
      <c r="BJ2303" s="46"/>
      <c r="BK2303" s="46"/>
      <c r="BL2303" s="46"/>
      <c r="BM2303" s="46"/>
      <c r="BN2303" s="46"/>
      <c r="BO2303" s="46"/>
      <c r="BP2303" s="46"/>
      <c r="BQ2303" s="46"/>
      <c r="BR2303" s="46"/>
      <c r="BS2303" s="46"/>
      <c r="BT2303" s="46"/>
      <c r="BU2303" s="46"/>
      <c r="BV2303" s="46"/>
      <c r="BW2303" s="46"/>
      <c r="BX2303" s="46"/>
      <c r="BY2303" s="46"/>
      <c r="BZ2303" s="46"/>
      <c r="CA2303" s="46"/>
      <c r="CB2303" s="46"/>
      <c r="CC2303" s="46"/>
    </row>
    <row r="2304" spans="7:81" x14ac:dyDescent="0.25">
      <c r="G2304" t="s">
        <v>135</v>
      </c>
      <c r="H2304" s="40">
        <v>42480</v>
      </c>
      <c r="I2304" s="46">
        <v>0</v>
      </c>
      <c r="J2304" s="46">
        <v>0</v>
      </c>
      <c r="K2304" s="46">
        <v>0.2</v>
      </c>
      <c r="L2304" s="46">
        <v>0</v>
      </c>
      <c r="M2304" s="46">
        <v>0</v>
      </c>
      <c r="N2304" s="46">
        <v>0</v>
      </c>
      <c r="O2304" s="46">
        <v>0</v>
      </c>
      <c r="P2304" s="46">
        <v>0</v>
      </c>
      <c r="Q2304" s="46">
        <v>0</v>
      </c>
      <c r="R2304" s="46">
        <v>0</v>
      </c>
      <c r="S2304" s="46">
        <v>2.1999999999999997</v>
      </c>
      <c r="T2304" s="46">
        <v>0</v>
      </c>
      <c r="U2304" s="46">
        <v>0</v>
      </c>
      <c r="V2304" s="46">
        <v>0</v>
      </c>
      <c r="W2304" s="46">
        <v>0.16666666666666666</v>
      </c>
      <c r="X2304" s="46">
        <v>0</v>
      </c>
      <c r="Y2304" s="46">
        <v>0</v>
      </c>
      <c r="Z2304" s="46">
        <v>0</v>
      </c>
      <c r="AA2304" s="46" t="s">
        <v>74</v>
      </c>
      <c r="AB2304" s="46">
        <v>0</v>
      </c>
      <c r="AC2304" s="46" t="s">
        <v>74</v>
      </c>
      <c r="AD2304" s="46">
        <v>0</v>
      </c>
      <c r="AE2304" s="46" t="s">
        <v>74</v>
      </c>
      <c r="AF2304" s="46">
        <v>0</v>
      </c>
      <c r="AG2304" s="46" t="s">
        <v>74</v>
      </c>
      <c r="AH2304" s="46">
        <v>0</v>
      </c>
      <c r="AI2304" s="46" t="s">
        <v>74</v>
      </c>
      <c r="AJ2304" s="46">
        <v>0</v>
      </c>
      <c r="AK2304" s="46" t="s">
        <v>74</v>
      </c>
      <c r="AL2304" s="46">
        <v>0</v>
      </c>
      <c r="AM2304" s="46" t="s">
        <v>74</v>
      </c>
      <c r="AN2304" s="50"/>
      <c r="AO2304" s="46">
        <v>0.4</v>
      </c>
      <c r="AP2304" s="46">
        <v>0</v>
      </c>
      <c r="AQ2304" s="46">
        <v>0</v>
      </c>
      <c r="AR2304" s="46">
        <v>0</v>
      </c>
      <c r="AS2304" s="46">
        <v>0</v>
      </c>
      <c r="AT2304" s="46">
        <v>0</v>
      </c>
      <c r="AU2304" s="46">
        <v>0</v>
      </c>
      <c r="AV2304" s="46">
        <v>0</v>
      </c>
      <c r="AW2304" s="46">
        <v>1.4</v>
      </c>
      <c r="AX2304" s="46">
        <v>3.2</v>
      </c>
      <c r="AY2304" s="46">
        <v>2</v>
      </c>
      <c r="AZ2304" s="46">
        <v>0</v>
      </c>
      <c r="BA2304" s="46">
        <v>0</v>
      </c>
      <c r="BB2304" s="46">
        <v>0</v>
      </c>
      <c r="BC2304" s="46">
        <v>0</v>
      </c>
      <c r="BD2304" s="46">
        <v>0</v>
      </c>
      <c r="BE2304" s="46">
        <v>0.5</v>
      </c>
      <c r="BF2304" s="46">
        <v>0</v>
      </c>
      <c r="BG2304" s="46">
        <v>0</v>
      </c>
      <c r="BH2304" s="46">
        <v>0</v>
      </c>
      <c r="BI2304" s="46"/>
      <c r="BJ2304" s="46"/>
      <c r="BK2304" s="46"/>
      <c r="BL2304" s="46"/>
      <c r="BM2304" s="46"/>
      <c r="BN2304" s="46"/>
      <c r="BO2304" s="46"/>
      <c r="BP2304" s="46"/>
      <c r="BQ2304" s="46"/>
      <c r="BR2304" s="46"/>
      <c r="BS2304" s="46"/>
      <c r="BT2304" s="46"/>
      <c r="BU2304" s="46"/>
      <c r="BV2304" s="46"/>
      <c r="BW2304" s="46"/>
      <c r="BX2304" s="46"/>
      <c r="BY2304" s="46"/>
      <c r="BZ2304" s="46"/>
      <c r="CA2304" s="46"/>
      <c r="CB2304" s="46"/>
      <c r="CC2304" s="46"/>
    </row>
    <row r="2305" spans="7:81" x14ac:dyDescent="0.25">
      <c r="G2305" t="s">
        <v>135</v>
      </c>
      <c r="H2305" s="40">
        <v>42481</v>
      </c>
      <c r="I2305" s="46">
        <v>0</v>
      </c>
      <c r="J2305" s="46">
        <v>0</v>
      </c>
      <c r="K2305" s="46" t="s">
        <v>74</v>
      </c>
      <c r="L2305" s="46">
        <v>0</v>
      </c>
      <c r="M2305" s="46" t="s">
        <v>74</v>
      </c>
      <c r="N2305" s="46">
        <v>0</v>
      </c>
      <c r="O2305" s="46" t="s">
        <v>74</v>
      </c>
      <c r="P2305" s="46">
        <v>0</v>
      </c>
      <c r="Q2305" s="46" t="s">
        <v>74</v>
      </c>
      <c r="R2305" s="46">
        <v>0</v>
      </c>
      <c r="S2305" s="46" t="s">
        <v>74</v>
      </c>
      <c r="T2305" s="46">
        <v>0</v>
      </c>
      <c r="U2305" s="46" t="s">
        <v>74</v>
      </c>
      <c r="V2305" s="46">
        <v>0</v>
      </c>
      <c r="W2305" s="46" t="s">
        <v>74</v>
      </c>
      <c r="X2305" s="46">
        <v>0</v>
      </c>
      <c r="Y2305" s="46" t="s">
        <v>74</v>
      </c>
      <c r="Z2305" s="46">
        <v>0</v>
      </c>
      <c r="AA2305" s="46" t="s">
        <v>74</v>
      </c>
      <c r="AB2305" s="46">
        <v>0</v>
      </c>
      <c r="AC2305" s="46" t="s">
        <v>74</v>
      </c>
      <c r="AD2305" s="46">
        <v>0</v>
      </c>
      <c r="AE2305" s="46" t="s">
        <v>74</v>
      </c>
      <c r="AF2305" s="46">
        <v>0</v>
      </c>
      <c r="AG2305" s="46" t="s">
        <v>74</v>
      </c>
      <c r="AH2305" s="46">
        <v>0</v>
      </c>
      <c r="AI2305" s="46" t="s">
        <v>74</v>
      </c>
      <c r="AJ2305" s="46">
        <v>0</v>
      </c>
      <c r="AK2305" s="46" t="s">
        <v>74</v>
      </c>
      <c r="AL2305" s="46">
        <v>0</v>
      </c>
      <c r="AM2305" s="46" t="s">
        <v>74</v>
      </c>
      <c r="AN2305" s="50"/>
      <c r="AO2305" s="46"/>
      <c r="AP2305" s="46"/>
      <c r="AQ2305" s="46"/>
      <c r="AR2305" s="46"/>
      <c r="AS2305" s="46"/>
      <c r="AT2305" s="46"/>
      <c r="AU2305" s="46"/>
      <c r="AV2305" s="46"/>
      <c r="AW2305" s="46"/>
      <c r="AX2305" s="46"/>
      <c r="AY2305" s="46"/>
      <c r="AZ2305" s="46"/>
      <c r="BA2305" s="46"/>
      <c r="BB2305" s="46"/>
      <c r="BC2305" s="46"/>
      <c r="BD2305" s="46"/>
      <c r="BE2305" s="46"/>
      <c r="BF2305" s="46"/>
      <c r="BG2305" s="46"/>
      <c r="BH2305" s="46"/>
      <c r="BI2305" s="46"/>
      <c r="BJ2305" s="46"/>
      <c r="BK2305" s="46"/>
      <c r="BL2305" s="46"/>
      <c r="BM2305" s="46"/>
      <c r="BN2305" s="46"/>
      <c r="BO2305" s="46"/>
      <c r="BP2305" s="46"/>
      <c r="BQ2305" s="46"/>
      <c r="BR2305" s="46"/>
      <c r="BS2305" s="46"/>
      <c r="BT2305" s="46"/>
      <c r="BU2305" s="46"/>
      <c r="BV2305" s="46"/>
      <c r="BW2305" s="46"/>
      <c r="BX2305" s="46"/>
      <c r="BY2305" s="46"/>
      <c r="BZ2305" s="46"/>
      <c r="CA2305" s="46"/>
      <c r="CB2305" s="46"/>
      <c r="CC2305" s="46"/>
    </row>
    <row r="2306" spans="7:81" x14ac:dyDescent="0.25">
      <c r="G2306" t="s">
        <v>135</v>
      </c>
      <c r="H2306" s="40">
        <v>42482</v>
      </c>
      <c r="I2306" s="46">
        <v>0</v>
      </c>
      <c r="J2306" s="46">
        <v>0</v>
      </c>
      <c r="K2306" s="46" t="s">
        <v>74</v>
      </c>
      <c r="L2306" s="46">
        <v>0</v>
      </c>
      <c r="M2306" s="46" t="s">
        <v>74</v>
      </c>
      <c r="N2306" s="46">
        <v>0</v>
      </c>
      <c r="O2306" s="46" t="s">
        <v>74</v>
      </c>
      <c r="P2306" s="46">
        <v>0</v>
      </c>
      <c r="Q2306" s="46" t="s">
        <v>74</v>
      </c>
      <c r="R2306" s="46">
        <v>0</v>
      </c>
      <c r="S2306" s="46" t="s">
        <v>74</v>
      </c>
      <c r="T2306" s="46">
        <v>0</v>
      </c>
      <c r="U2306" s="46" t="s">
        <v>74</v>
      </c>
      <c r="V2306" s="46">
        <v>0</v>
      </c>
      <c r="W2306" s="46" t="s">
        <v>74</v>
      </c>
      <c r="X2306" s="46">
        <v>0</v>
      </c>
      <c r="Y2306" s="46" t="s">
        <v>74</v>
      </c>
      <c r="Z2306" s="46">
        <v>0</v>
      </c>
      <c r="AA2306" s="46" t="s">
        <v>74</v>
      </c>
      <c r="AB2306" s="46">
        <v>0</v>
      </c>
      <c r="AC2306" s="46" t="s">
        <v>74</v>
      </c>
      <c r="AD2306" s="46">
        <v>0</v>
      </c>
      <c r="AE2306" s="46" t="s">
        <v>74</v>
      </c>
      <c r="AF2306" s="46">
        <v>0</v>
      </c>
      <c r="AG2306" s="46" t="s">
        <v>74</v>
      </c>
      <c r="AH2306" s="46">
        <v>0</v>
      </c>
      <c r="AI2306" s="46" t="s">
        <v>74</v>
      </c>
      <c r="AJ2306" s="46">
        <v>0</v>
      </c>
      <c r="AK2306" s="46" t="s">
        <v>74</v>
      </c>
      <c r="AL2306" s="46">
        <v>0</v>
      </c>
      <c r="AM2306" s="46" t="s">
        <v>74</v>
      </c>
      <c r="AN2306" s="50"/>
      <c r="AO2306" s="46"/>
      <c r="AP2306" s="46"/>
      <c r="AQ2306" s="46"/>
      <c r="AR2306" s="46"/>
      <c r="AS2306" s="46"/>
      <c r="AT2306" s="46"/>
      <c r="AU2306" s="46"/>
      <c r="AV2306" s="46"/>
      <c r="AW2306" s="46"/>
      <c r="AX2306" s="46"/>
      <c r="AY2306" s="46"/>
      <c r="AZ2306" s="46"/>
      <c r="BA2306" s="46"/>
      <c r="BB2306" s="46"/>
      <c r="BC2306" s="46"/>
      <c r="BD2306" s="46"/>
      <c r="BE2306" s="46"/>
      <c r="BF2306" s="46"/>
      <c r="BG2306" s="46"/>
      <c r="BH2306" s="46"/>
      <c r="BI2306" s="46"/>
      <c r="BJ2306" s="46"/>
      <c r="BK2306" s="46"/>
      <c r="BL2306" s="46"/>
      <c r="BM2306" s="46"/>
      <c r="BN2306" s="46"/>
      <c r="BO2306" s="46"/>
      <c r="BP2306" s="46"/>
      <c r="BQ2306" s="46"/>
      <c r="BR2306" s="46"/>
      <c r="BS2306" s="46"/>
      <c r="BT2306" s="46"/>
      <c r="BU2306" s="46"/>
      <c r="BV2306" s="46"/>
      <c r="BW2306" s="46"/>
      <c r="BX2306" s="46"/>
      <c r="BY2306" s="46"/>
      <c r="BZ2306" s="46"/>
      <c r="CA2306" s="46"/>
      <c r="CB2306" s="46"/>
      <c r="CC2306" s="46"/>
    </row>
    <row r="2307" spans="7:81" x14ac:dyDescent="0.25">
      <c r="G2307" t="s">
        <v>135</v>
      </c>
      <c r="H2307" s="40">
        <v>42483</v>
      </c>
      <c r="I2307" s="46">
        <v>0</v>
      </c>
      <c r="J2307" s="46">
        <v>0</v>
      </c>
      <c r="K2307" s="46" t="s">
        <v>74</v>
      </c>
      <c r="L2307" s="46">
        <v>0</v>
      </c>
      <c r="M2307" s="46" t="s">
        <v>74</v>
      </c>
      <c r="N2307" s="46">
        <v>0</v>
      </c>
      <c r="O2307" s="46" t="s">
        <v>74</v>
      </c>
      <c r="P2307" s="46">
        <v>0</v>
      </c>
      <c r="Q2307" s="46" t="s">
        <v>74</v>
      </c>
      <c r="R2307" s="46">
        <v>0</v>
      </c>
      <c r="S2307" s="46" t="s">
        <v>74</v>
      </c>
      <c r="T2307" s="46">
        <v>0</v>
      </c>
      <c r="U2307" s="46" t="s">
        <v>74</v>
      </c>
      <c r="V2307" s="46">
        <v>0</v>
      </c>
      <c r="W2307" s="46" t="s">
        <v>74</v>
      </c>
      <c r="X2307" s="46">
        <v>0</v>
      </c>
      <c r="Y2307" s="46" t="s">
        <v>74</v>
      </c>
      <c r="Z2307" s="46">
        <v>0</v>
      </c>
      <c r="AA2307" s="46" t="s">
        <v>74</v>
      </c>
      <c r="AB2307" s="46">
        <v>0</v>
      </c>
      <c r="AC2307" s="46" t="s">
        <v>74</v>
      </c>
      <c r="AD2307" s="46">
        <v>0</v>
      </c>
      <c r="AE2307" s="46" t="s">
        <v>74</v>
      </c>
      <c r="AF2307" s="46">
        <v>0</v>
      </c>
      <c r="AG2307" s="46" t="s">
        <v>74</v>
      </c>
      <c r="AH2307" s="46">
        <v>0</v>
      </c>
      <c r="AI2307" s="46" t="s">
        <v>74</v>
      </c>
      <c r="AJ2307" s="46">
        <v>0</v>
      </c>
      <c r="AK2307" s="46" t="s">
        <v>74</v>
      </c>
      <c r="AL2307" s="46">
        <v>0</v>
      </c>
      <c r="AM2307" s="46" t="s">
        <v>74</v>
      </c>
      <c r="AN2307" s="50"/>
      <c r="AO2307" s="46"/>
      <c r="AP2307" s="46"/>
      <c r="AQ2307" s="46"/>
      <c r="AR2307" s="46"/>
      <c r="AS2307" s="46"/>
      <c r="AT2307" s="46"/>
      <c r="AU2307" s="46"/>
      <c r="AV2307" s="46"/>
      <c r="AW2307" s="46"/>
      <c r="AX2307" s="46"/>
      <c r="AY2307" s="46"/>
      <c r="AZ2307" s="46"/>
      <c r="BA2307" s="46"/>
      <c r="BB2307" s="46"/>
      <c r="BC2307" s="46"/>
      <c r="BD2307" s="46"/>
      <c r="BE2307" s="46"/>
      <c r="BF2307" s="46"/>
      <c r="BG2307" s="46"/>
      <c r="BH2307" s="46"/>
      <c r="BI2307" s="46"/>
      <c r="BJ2307" s="46"/>
      <c r="BK2307" s="46"/>
      <c r="BL2307" s="46"/>
      <c r="BM2307" s="46"/>
      <c r="BN2307" s="46"/>
      <c r="BO2307" s="46"/>
      <c r="BP2307" s="46"/>
      <c r="BQ2307" s="46"/>
      <c r="BR2307" s="46"/>
      <c r="BS2307" s="46"/>
      <c r="BT2307" s="46"/>
      <c r="BU2307" s="46"/>
      <c r="BV2307" s="46"/>
      <c r="BW2307" s="46"/>
      <c r="BX2307" s="46"/>
      <c r="BY2307" s="46"/>
      <c r="BZ2307" s="46"/>
      <c r="CA2307" s="46"/>
      <c r="CB2307" s="46"/>
      <c r="CC2307" s="46"/>
    </row>
    <row r="2308" spans="7:81" x14ac:dyDescent="0.25">
      <c r="G2308" t="s">
        <v>135</v>
      </c>
      <c r="H2308" s="40">
        <v>42484</v>
      </c>
      <c r="I2308" s="46">
        <v>1.5</v>
      </c>
      <c r="J2308" s="46">
        <v>0</v>
      </c>
      <c r="K2308" s="46" t="s">
        <v>74</v>
      </c>
      <c r="L2308" s="46">
        <v>0</v>
      </c>
      <c r="M2308" s="46" t="s">
        <v>74</v>
      </c>
      <c r="N2308" s="46">
        <v>0</v>
      </c>
      <c r="O2308" s="46" t="s">
        <v>74</v>
      </c>
      <c r="P2308" s="46">
        <v>0</v>
      </c>
      <c r="Q2308" s="46" t="s">
        <v>74</v>
      </c>
      <c r="R2308" s="46">
        <v>0</v>
      </c>
      <c r="S2308" s="46" t="s">
        <v>74</v>
      </c>
      <c r="T2308" s="46">
        <v>0</v>
      </c>
      <c r="U2308" s="46" t="s">
        <v>74</v>
      </c>
      <c r="V2308" s="46">
        <v>0</v>
      </c>
      <c r="W2308" s="46" t="s">
        <v>74</v>
      </c>
      <c r="X2308" s="46">
        <v>0</v>
      </c>
      <c r="Y2308" s="46" t="s">
        <v>74</v>
      </c>
      <c r="Z2308" s="46">
        <v>0</v>
      </c>
      <c r="AA2308" s="46" t="s">
        <v>74</v>
      </c>
      <c r="AB2308" s="46">
        <v>0</v>
      </c>
      <c r="AC2308" s="46" t="s">
        <v>74</v>
      </c>
      <c r="AD2308" s="46">
        <v>0</v>
      </c>
      <c r="AE2308" s="46" t="s">
        <v>74</v>
      </c>
      <c r="AF2308" s="46">
        <v>0</v>
      </c>
      <c r="AG2308" s="46" t="s">
        <v>74</v>
      </c>
      <c r="AH2308" s="46">
        <v>0</v>
      </c>
      <c r="AI2308" s="46" t="s">
        <v>74</v>
      </c>
      <c r="AJ2308" s="46">
        <v>0</v>
      </c>
      <c r="AK2308" s="46" t="s">
        <v>74</v>
      </c>
      <c r="AL2308" s="46">
        <v>0</v>
      </c>
      <c r="AM2308" s="46" t="s">
        <v>74</v>
      </c>
      <c r="AN2308" s="50"/>
      <c r="AO2308" s="46"/>
      <c r="AP2308" s="46"/>
      <c r="AQ2308" s="46"/>
      <c r="AR2308" s="46"/>
      <c r="AS2308" s="46"/>
      <c r="AT2308" s="46"/>
      <c r="AU2308" s="46"/>
      <c r="AV2308" s="46"/>
      <c r="AW2308" s="46"/>
      <c r="AX2308" s="46"/>
      <c r="AY2308" s="46"/>
      <c r="AZ2308" s="46"/>
      <c r="BA2308" s="46"/>
      <c r="BB2308" s="46"/>
      <c r="BC2308" s="46"/>
      <c r="BD2308" s="46"/>
      <c r="BE2308" s="46"/>
      <c r="BF2308" s="46"/>
      <c r="BG2308" s="46"/>
      <c r="BH2308" s="46"/>
      <c r="BI2308" s="46"/>
      <c r="BJ2308" s="46"/>
      <c r="BK2308" s="46"/>
      <c r="BL2308" s="46"/>
      <c r="BM2308" s="46"/>
      <c r="BN2308" s="46"/>
      <c r="BO2308" s="46"/>
      <c r="BP2308" s="46"/>
      <c r="BQ2308" s="46"/>
      <c r="BR2308" s="46"/>
      <c r="BS2308" s="46"/>
      <c r="BT2308" s="46"/>
      <c r="BU2308" s="46"/>
      <c r="BV2308" s="46"/>
      <c r="BW2308" s="46"/>
      <c r="BX2308" s="46"/>
      <c r="BY2308" s="46"/>
      <c r="BZ2308" s="46"/>
      <c r="CA2308" s="46"/>
      <c r="CB2308" s="46"/>
      <c r="CC2308" s="46"/>
    </row>
    <row r="2309" spans="7:81" x14ac:dyDescent="0.25">
      <c r="G2309" t="s">
        <v>135</v>
      </c>
      <c r="H2309" s="40">
        <v>42485</v>
      </c>
      <c r="I2309" s="46">
        <v>0</v>
      </c>
      <c r="J2309" s="46">
        <v>0</v>
      </c>
      <c r="K2309" s="46" t="s">
        <v>74</v>
      </c>
      <c r="L2309" s="46">
        <v>0</v>
      </c>
      <c r="M2309" s="46" t="s">
        <v>74</v>
      </c>
      <c r="N2309" s="46">
        <v>0</v>
      </c>
      <c r="O2309" s="46" t="s">
        <v>74</v>
      </c>
      <c r="P2309" s="46">
        <v>0</v>
      </c>
      <c r="Q2309" s="46" t="s">
        <v>74</v>
      </c>
      <c r="R2309" s="46">
        <v>0</v>
      </c>
      <c r="S2309" s="46" t="s">
        <v>74</v>
      </c>
      <c r="T2309" s="46">
        <v>0</v>
      </c>
      <c r="U2309" s="46" t="s">
        <v>74</v>
      </c>
      <c r="V2309" s="46">
        <v>0</v>
      </c>
      <c r="W2309" s="46" t="s">
        <v>74</v>
      </c>
      <c r="X2309" s="46">
        <v>0</v>
      </c>
      <c r="Y2309" s="46" t="s">
        <v>74</v>
      </c>
      <c r="Z2309" s="46">
        <v>0</v>
      </c>
      <c r="AA2309" s="46" t="s">
        <v>74</v>
      </c>
      <c r="AB2309" s="46">
        <v>0</v>
      </c>
      <c r="AC2309" s="46" t="s">
        <v>74</v>
      </c>
      <c r="AD2309" s="46">
        <v>0</v>
      </c>
      <c r="AE2309" s="46" t="s">
        <v>74</v>
      </c>
      <c r="AF2309" s="46">
        <v>0</v>
      </c>
      <c r="AG2309" s="46" t="s">
        <v>74</v>
      </c>
      <c r="AH2309" s="46">
        <v>0</v>
      </c>
      <c r="AI2309" s="46" t="s">
        <v>74</v>
      </c>
      <c r="AJ2309" s="46">
        <v>0</v>
      </c>
      <c r="AK2309" s="46" t="s">
        <v>74</v>
      </c>
      <c r="AL2309" s="46">
        <v>0</v>
      </c>
      <c r="AM2309" s="46" t="s">
        <v>74</v>
      </c>
      <c r="AN2309" s="50"/>
      <c r="AO2309" s="46"/>
      <c r="AP2309" s="46"/>
      <c r="AQ2309" s="46"/>
      <c r="AR2309" s="46"/>
      <c r="AS2309" s="46"/>
      <c r="AT2309" s="46"/>
      <c r="AU2309" s="46"/>
      <c r="AV2309" s="46"/>
      <c r="AW2309" s="46"/>
      <c r="AX2309" s="46"/>
      <c r="AY2309" s="46"/>
      <c r="AZ2309" s="46"/>
      <c r="BA2309" s="46"/>
      <c r="BB2309" s="46"/>
      <c r="BC2309" s="46"/>
      <c r="BD2309" s="46"/>
      <c r="BE2309" s="46"/>
      <c r="BF2309" s="46"/>
      <c r="BG2309" s="46"/>
      <c r="BH2309" s="46"/>
      <c r="BI2309" s="46"/>
      <c r="BJ2309" s="46"/>
      <c r="BK2309" s="46"/>
      <c r="BL2309" s="46"/>
      <c r="BM2309" s="46"/>
      <c r="BN2309" s="46"/>
      <c r="BO2309" s="46"/>
      <c r="BP2309" s="46"/>
      <c r="BQ2309" s="46"/>
      <c r="BR2309" s="46"/>
      <c r="BS2309" s="46"/>
      <c r="BT2309" s="46"/>
      <c r="BU2309" s="46"/>
      <c r="BV2309" s="46"/>
      <c r="BW2309" s="46"/>
      <c r="BX2309" s="46"/>
      <c r="BY2309" s="46"/>
      <c r="BZ2309" s="46"/>
      <c r="CA2309" s="46"/>
      <c r="CB2309" s="46"/>
      <c r="CC2309" s="46"/>
    </row>
    <row r="2310" spans="7:81" x14ac:dyDescent="0.25">
      <c r="G2310" t="s">
        <v>135</v>
      </c>
      <c r="H2310" s="40">
        <v>42486</v>
      </c>
      <c r="I2310" s="46">
        <v>0</v>
      </c>
      <c r="J2310" s="46">
        <v>0</v>
      </c>
      <c r="K2310" s="46" t="s">
        <v>74</v>
      </c>
      <c r="L2310" s="46">
        <v>0</v>
      </c>
      <c r="M2310" s="46" t="s">
        <v>74</v>
      </c>
      <c r="N2310" s="46">
        <v>0</v>
      </c>
      <c r="O2310" s="46" t="s">
        <v>74</v>
      </c>
      <c r="P2310" s="46">
        <v>0</v>
      </c>
      <c r="Q2310" s="46" t="s">
        <v>74</v>
      </c>
      <c r="R2310" s="46">
        <v>0</v>
      </c>
      <c r="S2310" s="46" t="s">
        <v>74</v>
      </c>
      <c r="T2310" s="46">
        <v>0</v>
      </c>
      <c r="U2310" s="46" t="s">
        <v>74</v>
      </c>
      <c r="V2310" s="46">
        <v>38.486180193084543</v>
      </c>
      <c r="W2310" s="46" t="s">
        <v>74</v>
      </c>
      <c r="X2310" s="46">
        <v>0</v>
      </c>
      <c r="Y2310" s="46" t="s">
        <v>74</v>
      </c>
      <c r="Z2310" s="46">
        <v>36.986174136878702</v>
      </c>
      <c r="AA2310" s="46" t="s">
        <v>74</v>
      </c>
      <c r="AB2310" s="46">
        <v>0</v>
      </c>
      <c r="AC2310" s="46" t="s">
        <v>74</v>
      </c>
      <c r="AD2310" s="46">
        <v>0</v>
      </c>
      <c r="AE2310" s="46" t="s">
        <v>74</v>
      </c>
      <c r="AF2310" s="46">
        <v>0</v>
      </c>
      <c r="AG2310" s="46" t="s">
        <v>74</v>
      </c>
      <c r="AH2310" s="46">
        <v>0</v>
      </c>
      <c r="AI2310" s="46" t="s">
        <v>74</v>
      </c>
      <c r="AJ2310" s="46">
        <v>0</v>
      </c>
      <c r="AK2310" s="46" t="s">
        <v>74</v>
      </c>
      <c r="AL2310" s="46">
        <v>0</v>
      </c>
      <c r="AM2310" s="46" t="s">
        <v>74</v>
      </c>
      <c r="AN2310" s="50"/>
      <c r="AO2310" s="46"/>
      <c r="AP2310" s="46"/>
      <c r="AQ2310" s="46"/>
      <c r="AR2310" s="46"/>
      <c r="AS2310" s="46"/>
      <c r="AT2310" s="46"/>
      <c r="AU2310" s="46"/>
      <c r="AV2310" s="46"/>
      <c r="AW2310" s="46"/>
      <c r="AX2310" s="46"/>
      <c r="AY2310" s="46"/>
      <c r="AZ2310" s="46"/>
      <c r="BA2310" s="46"/>
      <c r="BB2310" s="46"/>
      <c r="BC2310" s="46"/>
      <c r="BD2310" s="46"/>
      <c r="BE2310" s="46"/>
      <c r="BF2310" s="46"/>
      <c r="BG2310" s="46"/>
      <c r="BH2310" s="46"/>
      <c r="BI2310" s="46"/>
      <c r="BJ2310" s="46"/>
      <c r="BK2310" s="46"/>
      <c r="BL2310" s="46"/>
      <c r="BM2310" s="46"/>
      <c r="BN2310" s="46"/>
      <c r="BO2310" s="46"/>
      <c r="BP2310" s="46"/>
      <c r="BQ2310" s="46"/>
      <c r="BR2310" s="46"/>
      <c r="BS2310" s="46"/>
      <c r="BT2310" s="46"/>
      <c r="BU2310" s="46"/>
      <c r="BV2310" s="46"/>
      <c r="BW2310" s="46"/>
      <c r="BX2310" s="46"/>
      <c r="BY2310" s="46"/>
      <c r="BZ2310" s="46"/>
      <c r="CA2310" s="46"/>
      <c r="CB2310" s="46"/>
      <c r="CC2310" s="46"/>
    </row>
    <row r="2311" spans="7:81" x14ac:dyDescent="0.25">
      <c r="G2311" t="s">
        <v>135</v>
      </c>
      <c r="H2311" s="40">
        <v>42487</v>
      </c>
      <c r="I2311" s="46">
        <v>0</v>
      </c>
      <c r="J2311" s="46">
        <v>32.482858491547248</v>
      </c>
      <c r="K2311" s="46" t="s">
        <v>74</v>
      </c>
      <c r="L2311" s="46">
        <v>0</v>
      </c>
      <c r="M2311" s="46" t="s">
        <v>74</v>
      </c>
      <c r="N2311" s="46">
        <v>0</v>
      </c>
      <c r="O2311" s="46" t="s">
        <v>74</v>
      </c>
      <c r="P2311" s="46">
        <v>20.323258726434339</v>
      </c>
      <c r="Q2311" s="46" t="s">
        <v>74</v>
      </c>
      <c r="R2311" s="46">
        <v>0</v>
      </c>
      <c r="S2311" s="46" t="s">
        <v>74</v>
      </c>
      <c r="T2311" s="46">
        <v>0</v>
      </c>
      <c r="U2311" s="46" t="s">
        <v>74</v>
      </c>
      <c r="V2311" s="46">
        <v>0</v>
      </c>
      <c r="W2311" s="46" t="s">
        <v>74</v>
      </c>
      <c r="X2311" s="46">
        <v>0</v>
      </c>
      <c r="Y2311" s="46" t="s">
        <v>74</v>
      </c>
      <c r="Z2311" s="46">
        <v>0</v>
      </c>
      <c r="AA2311" s="46">
        <v>0</v>
      </c>
      <c r="AB2311" s="46">
        <v>0</v>
      </c>
      <c r="AC2311" s="46">
        <v>0</v>
      </c>
      <c r="AD2311" s="46">
        <v>45.925400049747118</v>
      </c>
      <c r="AE2311" s="46">
        <v>0.26666666666666666</v>
      </c>
      <c r="AF2311" s="46">
        <v>0</v>
      </c>
      <c r="AG2311" s="46">
        <v>0</v>
      </c>
      <c r="AH2311" s="46">
        <v>0</v>
      </c>
      <c r="AI2311" s="46">
        <v>0</v>
      </c>
      <c r="AJ2311" s="46">
        <v>0</v>
      </c>
      <c r="AK2311" s="46">
        <v>0</v>
      </c>
      <c r="AL2311" s="46">
        <v>0</v>
      </c>
      <c r="AM2311" s="46">
        <v>0</v>
      </c>
      <c r="AN2311" s="50"/>
      <c r="AO2311" s="46"/>
      <c r="AP2311" s="46"/>
      <c r="AQ2311" s="46"/>
      <c r="AR2311" s="46"/>
      <c r="AS2311" s="46"/>
      <c r="AT2311" s="46"/>
      <c r="AU2311" s="46"/>
      <c r="AV2311" s="46"/>
      <c r="AW2311" s="46"/>
      <c r="AX2311" s="46"/>
      <c r="AY2311" s="46"/>
      <c r="AZ2311" s="46"/>
      <c r="BA2311" s="46"/>
      <c r="BB2311" s="46"/>
      <c r="BC2311" s="46"/>
      <c r="BD2311" s="46"/>
      <c r="BE2311" s="46"/>
      <c r="BF2311" s="46"/>
      <c r="BG2311" s="46"/>
      <c r="BH2311" s="46"/>
      <c r="BI2311" s="46">
        <v>0</v>
      </c>
      <c r="BJ2311" s="46">
        <v>0</v>
      </c>
      <c r="BK2311" s="46">
        <v>0</v>
      </c>
      <c r="BL2311" s="46">
        <v>0</v>
      </c>
      <c r="BM2311" s="46">
        <v>0</v>
      </c>
      <c r="BN2311" s="46">
        <v>0</v>
      </c>
      <c r="BO2311" s="46">
        <v>0</v>
      </c>
      <c r="BP2311" s="46">
        <v>0.8</v>
      </c>
      <c r="BQ2311" s="46">
        <v>0</v>
      </c>
      <c r="BR2311" s="46">
        <v>0</v>
      </c>
      <c r="BS2311" s="46">
        <v>0</v>
      </c>
      <c r="BT2311" s="46">
        <v>0</v>
      </c>
      <c r="BU2311" s="46">
        <v>0</v>
      </c>
      <c r="BV2311" s="46">
        <v>0</v>
      </c>
      <c r="BW2311" s="46">
        <v>0</v>
      </c>
      <c r="BX2311" s="46">
        <v>0</v>
      </c>
      <c r="BY2311" s="46">
        <v>0</v>
      </c>
      <c r="BZ2311" s="46">
        <v>0</v>
      </c>
      <c r="CA2311" s="46">
        <v>0</v>
      </c>
      <c r="CB2311" s="46">
        <v>0</v>
      </c>
      <c r="CC2311" s="46">
        <v>0</v>
      </c>
    </row>
    <row r="2312" spans="7:81" x14ac:dyDescent="0.25">
      <c r="G2312" t="s">
        <v>135</v>
      </c>
      <c r="H2312" s="40">
        <v>42488</v>
      </c>
      <c r="I2312" s="46">
        <v>0</v>
      </c>
      <c r="J2312" s="46">
        <v>0</v>
      </c>
      <c r="K2312" s="46" t="s">
        <v>74</v>
      </c>
      <c r="L2312" s="46">
        <v>0</v>
      </c>
      <c r="M2312" s="46" t="s">
        <v>74</v>
      </c>
      <c r="N2312" s="46">
        <v>0</v>
      </c>
      <c r="O2312" s="46" t="s">
        <v>74</v>
      </c>
      <c r="P2312" s="46">
        <v>0</v>
      </c>
      <c r="Q2312" s="46" t="s">
        <v>74</v>
      </c>
      <c r="R2312" s="46">
        <v>0</v>
      </c>
      <c r="S2312" s="46" t="s">
        <v>74</v>
      </c>
      <c r="T2312" s="46">
        <v>0</v>
      </c>
      <c r="U2312" s="46" t="s">
        <v>74</v>
      </c>
      <c r="V2312" s="46">
        <v>0</v>
      </c>
      <c r="W2312" s="46" t="s">
        <v>74</v>
      </c>
      <c r="X2312" s="46">
        <v>0</v>
      </c>
      <c r="Y2312" s="46" t="s">
        <v>74</v>
      </c>
      <c r="Z2312" s="46">
        <v>0</v>
      </c>
      <c r="AA2312" s="46" t="s">
        <v>74</v>
      </c>
      <c r="AB2312" s="46">
        <v>0</v>
      </c>
      <c r="AC2312" s="46" t="s">
        <v>74</v>
      </c>
      <c r="AD2312" s="46">
        <v>0</v>
      </c>
      <c r="AE2312" s="46" t="s">
        <v>74</v>
      </c>
      <c r="AF2312" s="46">
        <v>0</v>
      </c>
      <c r="AG2312" s="46" t="s">
        <v>74</v>
      </c>
      <c r="AH2312" s="46">
        <v>0</v>
      </c>
      <c r="AI2312" s="46" t="s">
        <v>74</v>
      </c>
      <c r="AJ2312" s="46">
        <v>0</v>
      </c>
      <c r="AK2312" s="46" t="s">
        <v>74</v>
      </c>
      <c r="AL2312" s="46">
        <v>0</v>
      </c>
      <c r="AM2312" s="46" t="s">
        <v>74</v>
      </c>
      <c r="AN2312" s="50"/>
      <c r="AO2312" s="46"/>
      <c r="AP2312" s="46"/>
      <c r="AQ2312" s="46"/>
      <c r="AR2312" s="46"/>
      <c r="AS2312" s="46"/>
      <c r="AT2312" s="46"/>
      <c r="AU2312" s="46"/>
      <c r="AV2312" s="46"/>
      <c r="AW2312" s="46"/>
      <c r="AX2312" s="46"/>
      <c r="AY2312" s="46"/>
      <c r="AZ2312" s="46"/>
      <c r="BA2312" s="46"/>
      <c r="BB2312" s="46"/>
      <c r="BC2312" s="46"/>
      <c r="BD2312" s="46"/>
      <c r="BE2312" s="46"/>
      <c r="BF2312" s="46"/>
      <c r="BG2312" s="46"/>
      <c r="BH2312" s="46"/>
      <c r="BI2312" s="46"/>
      <c r="BJ2312" s="46"/>
      <c r="BK2312" s="46"/>
      <c r="BL2312" s="46"/>
      <c r="BM2312" s="46"/>
      <c r="BN2312" s="46"/>
      <c r="BO2312" s="46"/>
      <c r="BP2312" s="46"/>
      <c r="BQ2312" s="46"/>
      <c r="BR2312" s="46"/>
      <c r="BS2312" s="46"/>
      <c r="BT2312" s="46"/>
      <c r="BU2312" s="46"/>
      <c r="BV2312" s="46"/>
      <c r="BW2312" s="46"/>
      <c r="BX2312" s="46"/>
      <c r="BY2312" s="46"/>
      <c r="BZ2312" s="46"/>
      <c r="CA2312" s="46"/>
      <c r="CB2312" s="46"/>
      <c r="CC2312" s="46"/>
    </row>
    <row r="2313" spans="7:81" x14ac:dyDescent="0.25">
      <c r="G2313" t="s">
        <v>135</v>
      </c>
      <c r="H2313" s="40">
        <v>42489</v>
      </c>
      <c r="I2313" s="46">
        <v>0</v>
      </c>
      <c r="J2313" s="46">
        <v>0</v>
      </c>
      <c r="K2313" s="46" t="s">
        <v>74</v>
      </c>
      <c r="L2313" s="46">
        <v>0</v>
      </c>
      <c r="M2313" s="46" t="s">
        <v>74</v>
      </c>
      <c r="N2313" s="46">
        <v>0</v>
      </c>
      <c r="O2313" s="46" t="s">
        <v>74</v>
      </c>
      <c r="P2313" s="46">
        <v>0</v>
      </c>
      <c r="Q2313" s="46" t="s">
        <v>74</v>
      </c>
      <c r="R2313" s="46">
        <v>0</v>
      </c>
      <c r="S2313" s="46" t="s">
        <v>74</v>
      </c>
      <c r="T2313" s="46">
        <v>0</v>
      </c>
      <c r="U2313" s="46" t="s">
        <v>74</v>
      </c>
      <c r="V2313" s="46">
        <v>0</v>
      </c>
      <c r="W2313" s="46" t="s">
        <v>74</v>
      </c>
      <c r="X2313" s="46">
        <v>0</v>
      </c>
      <c r="Y2313" s="46" t="s">
        <v>74</v>
      </c>
      <c r="Z2313" s="46">
        <v>0</v>
      </c>
      <c r="AA2313" s="46" t="s">
        <v>74</v>
      </c>
      <c r="AB2313" s="46">
        <v>0</v>
      </c>
      <c r="AC2313" s="46" t="s">
        <v>74</v>
      </c>
      <c r="AD2313" s="46">
        <v>0</v>
      </c>
      <c r="AE2313" s="46" t="s">
        <v>74</v>
      </c>
      <c r="AF2313" s="46">
        <v>0</v>
      </c>
      <c r="AG2313" s="46" t="s">
        <v>74</v>
      </c>
      <c r="AH2313" s="46">
        <v>0</v>
      </c>
      <c r="AI2313" s="46" t="s">
        <v>74</v>
      </c>
      <c r="AJ2313" s="46">
        <v>0</v>
      </c>
      <c r="AK2313" s="46" t="s">
        <v>74</v>
      </c>
      <c r="AL2313" s="46">
        <v>0</v>
      </c>
      <c r="AM2313" s="46" t="s">
        <v>74</v>
      </c>
      <c r="AN2313" s="50"/>
      <c r="AO2313" s="46"/>
      <c r="AP2313" s="46"/>
      <c r="AQ2313" s="46"/>
      <c r="AR2313" s="46"/>
      <c r="AS2313" s="46"/>
      <c r="AT2313" s="46"/>
      <c r="AU2313" s="46"/>
      <c r="AV2313" s="46"/>
      <c r="AW2313" s="46"/>
      <c r="AX2313" s="46"/>
      <c r="AY2313" s="46"/>
      <c r="AZ2313" s="46"/>
      <c r="BA2313" s="46"/>
      <c r="BB2313" s="46"/>
      <c r="BC2313" s="46"/>
      <c r="BD2313" s="46"/>
      <c r="BE2313" s="46"/>
      <c r="BF2313" s="46"/>
      <c r="BG2313" s="46"/>
      <c r="BH2313" s="46"/>
      <c r="BI2313" s="46"/>
      <c r="BJ2313" s="46"/>
      <c r="BK2313" s="46"/>
      <c r="BL2313" s="46"/>
      <c r="BM2313" s="46"/>
      <c r="BN2313" s="46"/>
      <c r="BO2313" s="46"/>
      <c r="BP2313" s="46"/>
      <c r="BQ2313" s="46"/>
      <c r="BR2313" s="46"/>
      <c r="BS2313" s="46"/>
      <c r="BT2313" s="46"/>
      <c r="BU2313" s="46"/>
      <c r="BV2313" s="46"/>
      <c r="BW2313" s="46"/>
      <c r="BX2313" s="46"/>
      <c r="BY2313" s="46"/>
      <c r="BZ2313" s="46"/>
      <c r="CA2313" s="46"/>
      <c r="CB2313" s="46"/>
      <c r="CC2313" s="46"/>
    </row>
    <row r="2314" spans="7:81" x14ac:dyDescent="0.25">
      <c r="G2314" t="s">
        <v>135</v>
      </c>
      <c r="H2314" s="40">
        <v>42490</v>
      </c>
      <c r="I2314" s="46">
        <v>0</v>
      </c>
      <c r="J2314" s="46">
        <v>0</v>
      </c>
      <c r="K2314" s="46" t="s">
        <v>74</v>
      </c>
      <c r="L2314" s="46">
        <v>0</v>
      </c>
      <c r="M2314" s="46" t="s">
        <v>74</v>
      </c>
      <c r="N2314" s="46">
        <v>0</v>
      </c>
      <c r="O2314" s="46" t="s">
        <v>74</v>
      </c>
      <c r="P2314" s="46">
        <v>0</v>
      </c>
      <c r="Q2314" s="46" t="s">
        <v>74</v>
      </c>
      <c r="R2314" s="46">
        <v>0</v>
      </c>
      <c r="S2314" s="46" t="s">
        <v>74</v>
      </c>
      <c r="T2314" s="46">
        <v>0</v>
      </c>
      <c r="U2314" s="46" t="s">
        <v>74</v>
      </c>
      <c r="V2314" s="46">
        <v>0</v>
      </c>
      <c r="W2314" s="46" t="s">
        <v>74</v>
      </c>
      <c r="X2314" s="46">
        <v>0</v>
      </c>
      <c r="Y2314" s="46" t="s">
        <v>74</v>
      </c>
      <c r="Z2314" s="46">
        <v>0</v>
      </c>
      <c r="AA2314" s="46" t="s">
        <v>74</v>
      </c>
      <c r="AB2314" s="46">
        <v>0</v>
      </c>
      <c r="AC2314" s="46" t="s">
        <v>74</v>
      </c>
      <c r="AD2314" s="46">
        <v>0</v>
      </c>
      <c r="AE2314" s="46" t="s">
        <v>74</v>
      </c>
      <c r="AF2314" s="46">
        <v>0</v>
      </c>
      <c r="AG2314" s="46" t="s">
        <v>74</v>
      </c>
      <c r="AH2314" s="46">
        <v>0</v>
      </c>
      <c r="AI2314" s="46" t="s">
        <v>74</v>
      </c>
      <c r="AJ2314" s="46">
        <v>0</v>
      </c>
      <c r="AK2314" s="46" t="s">
        <v>74</v>
      </c>
      <c r="AL2314" s="46">
        <v>0</v>
      </c>
      <c r="AM2314" s="46" t="s">
        <v>74</v>
      </c>
      <c r="AN2314" s="50"/>
      <c r="AO2314" s="46"/>
      <c r="AP2314" s="46"/>
      <c r="AQ2314" s="46"/>
      <c r="AR2314" s="46"/>
      <c r="AS2314" s="46"/>
      <c r="AT2314" s="46"/>
      <c r="AU2314" s="46"/>
      <c r="AV2314" s="46"/>
      <c r="AW2314" s="46"/>
      <c r="AX2314" s="46"/>
      <c r="AY2314" s="46"/>
      <c r="AZ2314" s="46"/>
      <c r="BA2314" s="46"/>
      <c r="BB2314" s="46"/>
      <c r="BC2314" s="46"/>
      <c r="BD2314" s="46"/>
      <c r="BE2314" s="46"/>
      <c r="BF2314" s="46"/>
      <c r="BG2314" s="46"/>
      <c r="BH2314" s="46"/>
      <c r="BI2314" s="46"/>
      <c r="BJ2314" s="46"/>
      <c r="BK2314" s="46"/>
      <c r="BL2314" s="46"/>
      <c r="BM2314" s="46"/>
      <c r="BN2314" s="46"/>
      <c r="BO2314" s="46"/>
      <c r="BP2314" s="46"/>
      <c r="BQ2314" s="46"/>
      <c r="BR2314" s="46"/>
      <c r="BS2314" s="46"/>
      <c r="BT2314" s="46"/>
      <c r="BU2314" s="46"/>
      <c r="BV2314" s="46"/>
      <c r="BW2314" s="46"/>
      <c r="BX2314" s="46"/>
      <c r="BY2314" s="46"/>
      <c r="BZ2314" s="46"/>
      <c r="CA2314" s="46"/>
      <c r="CB2314" s="46"/>
      <c r="CC2314" s="46"/>
    </row>
    <row r="2315" spans="7:81" x14ac:dyDescent="0.25">
      <c r="G2315" t="s">
        <v>135</v>
      </c>
      <c r="H2315" s="40">
        <v>42491</v>
      </c>
      <c r="I2315" s="46">
        <v>0</v>
      </c>
      <c r="J2315" s="46">
        <v>0</v>
      </c>
      <c r="K2315" s="46" t="s">
        <v>74</v>
      </c>
      <c r="L2315" s="46">
        <v>0</v>
      </c>
      <c r="M2315" s="46" t="s">
        <v>74</v>
      </c>
      <c r="N2315" s="46">
        <v>0</v>
      </c>
      <c r="O2315" s="46" t="s">
        <v>74</v>
      </c>
      <c r="P2315" s="46">
        <v>0</v>
      </c>
      <c r="Q2315" s="46" t="s">
        <v>74</v>
      </c>
      <c r="R2315" s="46">
        <v>0</v>
      </c>
      <c r="S2315" s="46" t="s">
        <v>74</v>
      </c>
      <c r="T2315" s="46">
        <v>0</v>
      </c>
      <c r="U2315" s="46" t="s">
        <v>74</v>
      </c>
      <c r="V2315" s="46">
        <v>0</v>
      </c>
      <c r="W2315" s="46" t="s">
        <v>74</v>
      </c>
      <c r="X2315" s="46">
        <v>0</v>
      </c>
      <c r="Y2315" s="46" t="s">
        <v>74</v>
      </c>
      <c r="Z2315" s="46">
        <v>0</v>
      </c>
      <c r="AA2315" s="46" t="s">
        <v>74</v>
      </c>
      <c r="AB2315" s="46">
        <v>0</v>
      </c>
      <c r="AC2315" s="46" t="s">
        <v>74</v>
      </c>
      <c r="AD2315" s="46">
        <v>0</v>
      </c>
      <c r="AE2315" s="46" t="s">
        <v>74</v>
      </c>
      <c r="AF2315" s="46">
        <v>0</v>
      </c>
      <c r="AG2315" s="46" t="s">
        <v>74</v>
      </c>
      <c r="AH2315" s="46">
        <v>0</v>
      </c>
      <c r="AI2315" s="46" t="s">
        <v>74</v>
      </c>
      <c r="AJ2315" s="46">
        <v>0</v>
      </c>
      <c r="AK2315" s="46" t="s">
        <v>74</v>
      </c>
      <c r="AL2315" s="46">
        <v>0</v>
      </c>
      <c r="AM2315" s="46" t="s">
        <v>74</v>
      </c>
      <c r="AN2315" s="50"/>
      <c r="AO2315" s="46"/>
      <c r="AP2315" s="46"/>
      <c r="AQ2315" s="46"/>
      <c r="AR2315" s="46"/>
      <c r="AS2315" s="46"/>
      <c r="AT2315" s="46"/>
      <c r="AU2315" s="46"/>
      <c r="AV2315" s="46"/>
      <c r="AW2315" s="46"/>
      <c r="AX2315" s="46"/>
      <c r="AY2315" s="46"/>
      <c r="AZ2315" s="46"/>
      <c r="BA2315" s="46"/>
      <c r="BB2315" s="46"/>
      <c r="BC2315" s="46"/>
      <c r="BD2315" s="46"/>
      <c r="BE2315" s="46"/>
      <c r="BF2315" s="46"/>
      <c r="BG2315" s="46"/>
      <c r="BH2315" s="46"/>
      <c r="BI2315" s="46"/>
      <c r="BJ2315" s="46"/>
      <c r="BK2315" s="46"/>
      <c r="BL2315" s="46"/>
      <c r="BM2315" s="46"/>
      <c r="BN2315" s="46"/>
      <c r="BO2315" s="46"/>
      <c r="BP2315" s="46"/>
      <c r="BQ2315" s="46"/>
      <c r="BR2315" s="46"/>
      <c r="BS2315" s="46"/>
      <c r="BT2315" s="46"/>
      <c r="BU2315" s="46"/>
      <c r="BV2315" s="46"/>
      <c r="BW2315" s="46"/>
      <c r="BX2315" s="46"/>
      <c r="BY2315" s="46"/>
      <c r="BZ2315" s="46"/>
      <c r="CA2315" s="46"/>
      <c r="CB2315" s="46"/>
      <c r="CC2315" s="46"/>
    </row>
    <row r="2316" spans="7:81" x14ac:dyDescent="0.25">
      <c r="G2316" t="s">
        <v>135</v>
      </c>
      <c r="H2316" s="40">
        <v>42492</v>
      </c>
      <c r="I2316" s="46">
        <v>0</v>
      </c>
      <c r="J2316" s="46">
        <v>0</v>
      </c>
      <c r="K2316" s="46" t="s">
        <v>74</v>
      </c>
      <c r="L2316" s="46">
        <v>0</v>
      </c>
      <c r="M2316" s="46" t="s">
        <v>74</v>
      </c>
      <c r="N2316" s="46">
        <v>22.531726522866929</v>
      </c>
      <c r="O2316" s="46" t="s">
        <v>74</v>
      </c>
      <c r="P2316" s="46">
        <v>0</v>
      </c>
      <c r="Q2316" s="46" t="s">
        <v>74</v>
      </c>
      <c r="R2316" s="46">
        <v>0</v>
      </c>
      <c r="S2316" s="46" t="s">
        <v>74</v>
      </c>
      <c r="T2316" s="46">
        <v>0</v>
      </c>
      <c r="U2316" s="46" t="s">
        <v>74</v>
      </c>
      <c r="V2316" s="46">
        <v>0</v>
      </c>
      <c r="W2316" s="46" t="s">
        <v>74</v>
      </c>
      <c r="X2316" s="46">
        <v>0</v>
      </c>
      <c r="Y2316" s="46" t="s">
        <v>74</v>
      </c>
      <c r="Z2316" s="46">
        <v>0</v>
      </c>
      <c r="AA2316" s="46" t="s">
        <v>74</v>
      </c>
      <c r="AB2316" s="46">
        <v>0</v>
      </c>
      <c r="AC2316" s="46" t="s">
        <v>74</v>
      </c>
      <c r="AD2316" s="46">
        <v>0</v>
      </c>
      <c r="AE2316" s="46" t="s">
        <v>74</v>
      </c>
      <c r="AF2316" s="46">
        <v>0</v>
      </c>
      <c r="AG2316" s="46" t="s">
        <v>74</v>
      </c>
      <c r="AH2316" s="46">
        <v>0</v>
      </c>
      <c r="AI2316" s="46" t="s">
        <v>74</v>
      </c>
      <c r="AJ2316" s="46">
        <v>0</v>
      </c>
      <c r="AK2316" s="46" t="s">
        <v>74</v>
      </c>
      <c r="AL2316" s="46">
        <v>0</v>
      </c>
      <c r="AM2316" s="46" t="s">
        <v>74</v>
      </c>
      <c r="AN2316" s="50"/>
      <c r="AO2316" s="46"/>
      <c r="AP2316" s="46"/>
      <c r="AQ2316" s="46"/>
      <c r="AR2316" s="46"/>
      <c r="AS2316" s="46"/>
      <c r="AT2316" s="46"/>
      <c r="AU2316" s="46"/>
      <c r="AV2316" s="46"/>
      <c r="AW2316" s="46"/>
      <c r="AX2316" s="46"/>
      <c r="AY2316" s="46"/>
      <c r="AZ2316" s="46"/>
      <c r="BA2316" s="46"/>
      <c r="BB2316" s="46"/>
      <c r="BC2316" s="46"/>
      <c r="BD2316" s="46"/>
      <c r="BE2316" s="46"/>
      <c r="BF2316" s="46"/>
      <c r="BG2316" s="46"/>
      <c r="BH2316" s="46"/>
      <c r="BI2316" s="46"/>
      <c r="BJ2316" s="46"/>
      <c r="BK2316" s="46"/>
      <c r="BL2316" s="46"/>
      <c r="BM2316" s="46"/>
      <c r="BN2316" s="46"/>
      <c r="BO2316" s="46"/>
      <c r="BP2316" s="46"/>
      <c r="BQ2316" s="46"/>
      <c r="BR2316" s="46"/>
      <c r="BS2316" s="46"/>
      <c r="BT2316" s="46"/>
      <c r="BU2316" s="46"/>
      <c r="BV2316" s="46"/>
      <c r="BW2316" s="46"/>
      <c r="BX2316" s="46"/>
      <c r="BY2316" s="46"/>
      <c r="BZ2316" s="46"/>
      <c r="CA2316" s="46"/>
      <c r="CB2316" s="46"/>
      <c r="CC2316" s="46"/>
    </row>
    <row r="2317" spans="7:81" x14ac:dyDescent="0.25">
      <c r="G2317" t="s">
        <v>135</v>
      </c>
      <c r="H2317" s="40">
        <v>42493</v>
      </c>
      <c r="I2317" s="46">
        <v>0</v>
      </c>
      <c r="J2317" s="46">
        <v>0</v>
      </c>
      <c r="K2317" s="46" t="s">
        <v>74</v>
      </c>
      <c r="L2317" s="46">
        <v>0</v>
      </c>
      <c r="M2317" s="46" t="s">
        <v>74</v>
      </c>
      <c r="N2317" s="46">
        <v>0</v>
      </c>
      <c r="O2317" s="46" t="s">
        <v>74</v>
      </c>
      <c r="P2317" s="46">
        <v>0</v>
      </c>
      <c r="Q2317" s="46" t="s">
        <v>74</v>
      </c>
      <c r="R2317" s="46">
        <v>0</v>
      </c>
      <c r="S2317" s="46" t="s">
        <v>74</v>
      </c>
      <c r="T2317" s="46">
        <v>0</v>
      </c>
      <c r="U2317" s="46" t="s">
        <v>74</v>
      </c>
      <c r="V2317" s="46">
        <v>0</v>
      </c>
      <c r="W2317" s="46" t="s">
        <v>74</v>
      </c>
      <c r="X2317" s="46">
        <v>0</v>
      </c>
      <c r="Y2317" s="46" t="s">
        <v>74</v>
      </c>
      <c r="Z2317" s="46">
        <v>0</v>
      </c>
      <c r="AA2317" s="46" t="s">
        <v>74</v>
      </c>
      <c r="AB2317" s="46">
        <v>0</v>
      </c>
      <c r="AC2317" s="46" t="s">
        <v>74</v>
      </c>
      <c r="AD2317" s="46">
        <v>0</v>
      </c>
      <c r="AE2317" s="46" t="s">
        <v>74</v>
      </c>
      <c r="AF2317" s="46">
        <v>0</v>
      </c>
      <c r="AG2317" s="46" t="s">
        <v>74</v>
      </c>
      <c r="AH2317" s="46">
        <v>0</v>
      </c>
      <c r="AI2317" s="46" t="s">
        <v>74</v>
      </c>
      <c r="AJ2317" s="46">
        <v>0</v>
      </c>
      <c r="AK2317" s="46" t="s">
        <v>74</v>
      </c>
      <c r="AL2317" s="46">
        <v>0</v>
      </c>
      <c r="AM2317" s="46" t="s">
        <v>74</v>
      </c>
      <c r="AN2317" s="50"/>
      <c r="AO2317" s="46"/>
      <c r="AP2317" s="46"/>
      <c r="AQ2317" s="46"/>
      <c r="AR2317" s="46"/>
      <c r="AS2317" s="46"/>
      <c r="AT2317" s="46"/>
      <c r="AU2317" s="46"/>
      <c r="AV2317" s="46"/>
      <c r="AW2317" s="46"/>
      <c r="AX2317" s="46"/>
      <c r="AY2317" s="46"/>
      <c r="AZ2317" s="46"/>
      <c r="BA2317" s="46"/>
      <c r="BB2317" s="46"/>
      <c r="BC2317" s="46"/>
      <c r="BD2317" s="46"/>
      <c r="BE2317" s="46"/>
      <c r="BF2317" s="46"/>
      <c r="BG2317" s="46"/>
      <c r="BH2317" s="46"/>
      <c r="BI2317" s="46"/>
      <c r="BJ2317" s="46"/>
      <c r="BK2317" s="46"/>
      <c r="BL2317" s="46"/>
      <c r="BM2317" s="46"/>
      <c r="BN2317" s="46"/>
      <c r="BO2317" s="46"/>
      <c r="BP2317" s="46"/>
      <c r="BQ2317" s="46"/>
      <c r="BR2317" s="46"/>
      <c r="BS2317" s="46"/>
      <c r="BT2317" s="46"/>
      <c r="BU2317" s="46"/>
      <c r="BV2317" s="46"/>
      <c r="BW2317" s="46"/>
      <c r="BX2317" s="46"/>
      <c r="BY2317" s="46"/>
      <c r="BZ2317" s="46"/>
      <c r="CA2317" s="46"/>
      <c r="CB2317" s="46"/>
      <c r="CC2317" s="46"/>
    </row>
    <row r="2318" spans="7:81" x14ac:dyDescent="0.25">
      <c r="G2318" t="s">
        <v>135</v>
      </c>
      <c r="H2318" s="40">
        <v>42494</v>
      </c>
      <c r="I2318" s="46">
        <v>0</v>
      </c>
      <c r="J2318" s="46">
        <v>0</v>
      </c>
      <c r="K2318" s="46">
        <v>0</v>
      </c>
      <c r="L2318" s="46">
        <v>0</v>
      </c>
      <c r="M2318" s="46">
        <v>0</v>
      </c>
      <c r="N2318" s="46">
        <v>0</v>
      </c>
      <c r="O2318" s="46">
        <v>0</v>
      </c>
      <c r="P2318" s="46">
        <v>0</v>
      </c>
      <c r="Q2318" s="46">
        <v>0</v>
      </c>
      <c r="R2318" s="46">
        <v>60.248252128547527</v>
      </c>
      <c r="S2318" s="46">
        <v>0</v>
      </c>
      <c r="T2318" s="46">
        <v>0</v>
      </c>
      <c r="U2318" s="46">
        <v>0</v>
      </c>
      <c r="V2318" s="46">
        <v>0</v>
      </c>
      <c r="W2318" s="46">
        <v>8.3333333333333329E-2</v>
      </c>
      <c r="X2318" s="46">
        <v>0</v>
      </c>
      <c r="Y2318" s="46">
        <v>0</v>
      </c>
      <c r="Z2318" s="46">
        <v>0</v>
      </c>
      <c r="AA2318" s="46" t="s">
        <v>74</v>
      </c>
      <c r="AB2318" s="46">
        <v>0</v>
      </c>
      <c r="AC2318" s="46" t="s">
        <v>74</v>
      </c>
      <c r="AD2318" s="46">
        <v>0</v>
      </c>
      <c r="AE2318" s="46" t="s">
        <v>74</v>
      </c>
      <c r="AF2318" s="46">
        <v>0</v>
      </c>
      <c r="AG2318" s="46" t="s">
        <v>74</v>
      </c>
      <c r="AH2318" s="46">
        <v>0</v>
      </c>
      <c r="AI2318" s="46" t="s">
        <v>74</v>
      </c>
      <c r="AJ2318" s="46">
        <v>0</v>
      </c>
      <c r="AK2318" s="46" t="s">
        <v>74</v>
      </c>
      <c r="AL2318" s="46">
        <v>0</v>
      </c>
      <c r="AM2318" s="46" t="s">
        <v>74</v>
      </c>
      <c r="AN2318" s="50"/>
      <c r="AO2318" s="46">
        <v>0</v>
      </c>
      <c r="AP2318" s="46">
        <v>0</v>
      </c>
      <c r="AQ2318" s="46">
        <v>0</v>
      </c>
      <c r="AR2318" s="46">
        <v>0</v>
      </c>
      <c r="AS2318" s="46">
        <v>0</v>
      </c>
      <c r="AT2318" s="46">
        <v>0</v>
      </c>
      <c r="AU2318" s="46">
        <v>0</v>
      </c>
      <c r="AV2318" s="46">
        <v>0</v>
      </c>
      <c r="AW2318" s="46">
        <v>0</v>
      </c>
      <c r="AX2318" s="46">
        <v>0</v>
      </c>
      <c r="AY2318" s="46">
        <v>0</v>
      </c>
      <c r="AZ2318" s="46">
        <v>0</v>
      </c>
      <c r="BA2318" s="46">
        <v>0</v>
      </c>
      <c r="BB2318" s="46">
        <v>0</v>
      </c>
      <c r="BC2318" s="46">
        <v>0</v>
      </c>
      <c r="BD2318" s="46">
        <v>0</v>
      </c>
      <c r="BE2318" s="46">
        <v>0.25</v>
      </c>
      <c r="BF2318" s="46">
        <v>0</v>
      </c>
      <c r="BG2318" s="46">
        <v>0</v>
      </c>
      <c r="BH2318" s="46">
        <v>0</v>
      </c>
      <c r="BI2318" s="46"/>
      <c r="BJ2318" s="46"/>
      <c r="BK2318" s="46"/>
      <c r="BL2318" s="46"/>
      <c r="BM2318" s="46"/>
      <c r="BN2318" s="46"/>
      <c r="BO2318" s="46"/>
      <c r="BP2318" s="46"/>
      <c r="BQ2318" s="46"/>
      <c r="BR2318" s="46"/>
      <c r="BS2318" s="46"/>
      <c r="BT2318" s="46"/>
      <c r="BU2318" s="46"/>
      <c r="BV2318" s="46"/>
      <c r="BW2318" s="46"/>
      <c r="BX2318" s="46"/>
      <c r="BY2318" s="46"/>
      <c r="BZ2318" s="46"/>
      <c r="CA2318" s="46"/>
      <c r="CB2318" s="46"/>
      <c r="CC2318" s="46"/>
    </row>
    <row r="2319" spans="7:81" x14ac:dyDescent="0.25">
      <c r="G2319" t="s">
        <v>135</v>
      </c>
      <c r="H2319" s="40">
        <v>42495</v>
      </c>
      <c r="I2319" s="46">
        <v>10</v>
      </c>
      <c r="J2319" s="46">
        <v>0</v>
      </c>
      <c r="K2319" s="46" t="s">
        <v>74</v>
      </c>
      <c r="L2319" s="46">
        <v>0</v>
      </c>
      <c r="M2319" s="46" t="s">
        <v>74</v>
      </c>
      <c r="N2319" s="46">
        <v>0</v>
      </c>
      <c r="O2319" s="46" t="s">
        <v>74</v>
      </c>
      <c r="P2319" s="46">
        <v>0</v>
      </c>
      <c r="Q2319" s="46" t="s">
        <v>74</v>
      </c>
      <c r="R2319" s="46">
        <v>0</v>
      </c>
      <c r="S2319" s="46" t="s">
        <v>74</v>
      </c>
      <c r="T2319" s="46">
        <v>0</v>
      </c>
      <c r="U2319" s="46" t="s">
        <v>74</v>
      </c>
      <c r="V2319" s="46">
        <v>0</v>
      </c>
      <c r="W2319" s="46" t="s">
        <v>74</v>
      </c>
      <c r="X2319" s="46">
        <v>0</v>
      </c>
      <c r="Y2319" s="46" t="s">
        <v>74</v>
      </c>
      <c r="Z2319" s="46">
        <v>0</v>
      </c>
      <c r="AA2319" s="46" t="s">
        <v>74</v>
      </c>
      <c r="AB2319" s="46">
        <v>0</v>
      </c>
      <c r="AC2319" s="46" t="s">
        <v>74</v>
      </c>
      <c r="AD2319" s="46">
        <v>0</v>
      </c>
      <c r="AE2319" s="46" t="s">
        <v>74</v>
      </c>
      <c r="AF2319" s="46">
        <v>0</v>
      </c>
      <c r="AG2319" s="46" t="s">
        <v>74</v>
      </c>
      <c r="AH2319" s="46">
        <v>0</v>
      </c>
      <c r="AI2319" s="46" t="s">
        <v>74</v>
      </c>
      <c r="AJ2319" s="46">
        <v>0</v>
      </c>
      <c r="AK2319" s="46" t="s">
        <v>74</v>
      </c>
      <c r="AL2319" s="46">
        <v>0</v>
      </c>
      <c r="AM2319" s="46" t="s">
        <v>74</v>
      </c>
      <c r="AN2319" s="50"/>
      <c r="AO2319" s="46"/>
      <c r="AP2319" s="46"/>
      <c r="AQ2319" s="46"/>
      <c r="AR2319" s="46"/>
      <c r="AS2319" s="46"/>
      <c r="AT2319" s="46"/>
      <c r="AU2319" s="46"/>
      <c r="AV2319" s="46"/>
      <c r="AW2319" s="46"/>
      <c r="AX2319" s="46"/>
      <c r="AY2319" s="46"/>
      <c r="AZ2319" s="46"/>
      <c r="BA2319" s="46"/>
      <c r="BB2319" s="46"/>
      <c r="BC2319" s="46"/>
      <c r="BD2319" s="46"/>
      <c r="BE2319" s="46"/>
      <c r="BF2319" s="46"/>
      <c r="BG2319" s="46"/>
      <c r="BH2319" s="46"/>
      <c r="BI2319" s="46"/>
      <c r="BJ2319" s="46"/>
      <c r="BK2319" s="46"/>
      <c r="BL2319" s="46"/>
      <c r="BM2319" s="46"/>
      <c r="BN2319" s="46"/>
      <c r="BO2319" s="46"/>
      <c r="BP2319" s="46"/>
      <c r="BQ2319" s="46"/>
      <c r="BR2319" s="46"/>
      <c r="BS2319" s="46"/>
      <c r="BT2319" s="46"/>
      <c r="BU2319" s="46"/>
      <c r="BV2319" s="46"/>
      <c r="BW2319" s="46"/>
      <c r="BX2319" s="46"/>
      <c r="BY2319" s="46"/>
      <c r="BZ2319" s="46"/>
      <c r="CA2319" s="46"/>
      <c r="CB2319" s="46"/>
      <c r="CC2319" s="46"/>
    </row>
    <row r="2320" spans="7:81" x14ac:dyDescent="0.25">
      <c r="G2320" t="s">
        <v>135</v>
      </c>
      <c r="H2320" s="40">
        <v>42496</v>
      </c>
      <c r="I2320" s="46">
        <v>0</v>
      </c>
      <c r="J2320" s="46">
        <v>0</v>
      </c>
      <c r="K2320" s="46" t="s">
        <v>74</v>
      </c>
      <c r="L2320" s="46">
        <v>0</v>
      </c>
      <c r="M2320" s="46" t="s">
        <v>74</v>
      </c>
      <c r="N2320" s="46">
        <v>0</v>
      </c>
      <c r="O2320" s="46" t="s">
        <v>74</v>
      </c>
      <c r="P2320" s="46">
        <v>0</v>
      </c>
      <c r="Q2320" s="46" t="s">
        <v>74</v>
      </c>
      <c r="R2320" s="46">
        <v>0</v>
      </c>
      <c r="S2320" s="46" t="s">
        <v>74</v>
      </c>
      <c r="T2320" s="46">
        <v>0</v>
      </c>
      <c r="U2320" s="46" t="s">
        <v>74</v>
      </c>
      <c r="V2320" s="46">
        <v>0</v>
      </c>
      <c r="W2320" s="46" t="s">
        <v>74</v>
      </c>
      <c r="X2320" s="46">
        <v>0</v>
      </c>
      <c r="Y2320" s="46" t="s">
        <v>74</v>
      </c>
      <c r="Z2320" s="46">
        <v>0</v>
      </c>
      <c r="AA2320" s="46" t="s">
        <v>74</v>
      </c>
      <c r="AB2320" s="46">
        <v>0</v>
      </c>
      <c r="AC2320" s="46" t="s">
        <v>74</v>
      </c>
      <c r="AD2320" s="46">
        <v>0</v>
      </c>
      <c r="AE2320" s="46" t="s">
        <v>74</v>
      </c>
      <c r="AF2320" s="46">
        <v>0</v>
      </c>
      <c r="AG2320" s="46" t="s">
        <v>74</v>
      </c>
      <c r="AH2320" s="46">
        <v>0</v>
      </c>
      <c r="AI2320" s="46" t="s">
        <v>74</v>
      </c>
      <c r="AJ2320" s="46">
        <v>0</v>
      </c>
      <c r="AK2320" s="46" t="s">
        <v>74</v>
      </c>
      <c r="AL2320" s="46">
        <v>0</v>
      </c>
      <c r="AM2320" s="46" t="s">
        <v>74</v>
      </c>
      <c r="AN2320" s="50"/>
      <c r="AO2320" s="46"/>
      <c r="AP2320" s="46"/>
      <c r="AQ2320" s="46"/>
      <c r="AR2320" s="46"/>
      <c r="AS2320" s="46"/>
      <c r="AT2320" s="46"/>
      <c r="AU2320" s="46"/>
      <c r="AV2320" s="46"/>
      <c r="AW2320" s="46"/>
      <c r="AX2320" s="46"/>
      <c r="AY2320" s="46"/>
      <c r="AZ2320" s="46"/>
      <c r="BA2320" s="46"/>
      <c r="BB2320" s="46"/>
      <c r="BC2320" s="46"/>
      <c r="BD2320" s="46"/>
      <c r="BE2320" s="46"/>
      <c r="BF2320" s="46"/>
      <c r="BG2320" s="46"/>
      <c r="BH2320" s="46"/>
      <c r="BI2320" s="46"/>
      <c r="BJ2320" s="46"/>
      <c r="BK2320" s="46"/>
      <c r="BL2320" s="46"/>
      <c r="BM2320" s="46"/>
      <c r="BN2320" s="46"/>
      <c r="BO2320" s="46"/>
      <c r="BP2320" s="46"/>
      <c r="BQ2320" s="46"/>
      <c r="BR2320" s="46"/>
      <c r="BS2320" s="46"/>
      <c r="BT2320" s="46"/>
      <c r="BU2320" s="46"/>
      <c r="BV2320" s="46"/>
      <c r="BW2320" s="46"/>
      <c r="BX2320" s="46"/>
      <c r="BY2320" s="46"/>
      <c r="BZ2320" s="46"/>
      <c r="CA2320" s="46"/>
      <c r="CB2320" s="46"/>
      <c r="CC2320" s="46"/>
    </row>
    <row r="2321" spans="7:81" x14ac:dyDescent="0.25">
      <c r="G2321" t="s">
        <v>135</v>
      </c>
      <c r="H2321" s="40">
        <v>42497</v>
      </c>
      <c r="I2321" s="46">
        <v>0</v>
      </c>
      <c r="J2321" s="46">
        <v>0</v>
      </c>
      <c r="K2321" s="46" t="s">
        <v>74</v>
      </c>
      <c r="L2321" s="46">
        <v>0</v>
      </c>
      <c r="M2321" s="46" t="s">
        <v>74</v>
      </c>
      <c r="N2321" s="46">
        <v>0</v>
      </c>
      <c r="O2321" s="46" t="s">
        <v>74</v>
      </c>
      <c r="P2321" s="46">
        <v>0</v>
      </c>
      <c r="Q2321" s="46" t="s">
        <v>74</v>
      </c>
      <c r="R2321" s="46">
        <v>0</v>
      </c>
      <c r="S2321" s="46" t="s">
        <v>74</v>
      </c>
      <c r="T2321" s="46">
        <v>0</v>
      </c>
      <c r="U2321" s="46" t="s">
        <v>74</v>
      </c>
      <c r="V2321" s="46">
        <v>0</v>
      </c>
      <c r="W2321" s="46" t="s">
        <v>74</v>
      </c>
      <c r="X2321" s="46">
        <v>0</v>
      </c>
      <c r="Y2321" s="46" t="s">
        <v>74</v>
      </c>
      <c r="Z2321" s="46">
        <v>0</v>
      </c>
      <c r="AA2321" s="46" t="s">
        <v>74</v>
      </c>
      <c r="AB2321" s="46">
        <v>0</v>
      </c>
      <c r="AC2321" s="46" t="s">
        <v>74</v>
      </c>
      <c r="AD2321" s="46">
        <v>0</v>
      </c>
      <c r="AE2321" s="46" t="s">
        <v>74</v>
      </c>
      <c r="AF2321" s="46">
        <v>0</v>
      </c>
      <c r="AG2321" s="46" t="s">
        <v>74</v>
      </c>
      <c r="AH2321" s="46">
        <v>0</v>
      </c>
      <c r="AI2321" s="46" t="s">
        <v>74</v>
      </c>
      <c r="AJ2321" s="46">
        <v>0</v>
      </c>
      <c r="AK2321" s="46" t="s">
        <v>74</v>
      </c>
      <c r="AL2321" s="46">
        <v>0</v>
      </c>
      <c r="AM2321" s="46" t="s">
        <v>74</v>
      </c>
      <c r="AN2321" s="50"/>
      <c r="AO2321" s="46"/>
      <c r="AP2321" s="46"/>
      <c r="AQ2321" s="46"/>
      <c r="AR2321" s="46"/>
      <c r="AS2321" s="46"/>
      <c r="AT2321" s="46"/>
      <c r="AU2321" s="46"/>
      <c r="AV2321" s="46"/>
      <c r="AW2321" s="46"/>
      <c r="AX2321" s="46"/>
      <c r="AY2321" s="46"/>
      <c r="AZ2321" s="46"/>
      <c r="BA2321" s="46"/>
      <c r="BB2321" s="46"/>
      <c r="BC2321" s="46"/>
      <c r="BD2321" s="46"/>
      <c r="BE2321" s="46"/>
      <c r="BF2321" s="46"/>
      <c r="BG2321" s="46"/>
      <c r="BH2321" s="46"/>
      <c r="BI2321" s="46"/>
      <c r="BJ2321" s="46"/>
      <c r="BK2321" s="46"/>
      <c r="BL2321" s="46"/>
      <c r="BM2321" s="46"/>
      <c r="BN2321" s="46"/>
      <c r="BO2321" s="46"/>
      <c r="BP2321" s="46"/>
      <c r="BQ2321" s="46"/>
      <c r="BR2321" s="46"/>
      <c r="BS2321" s="46"/>
      <c r="BT2321" s="46"/>
      <c r="BU2321" s="46"/>
      <c r="BV2321" s="46"/>
      <c r="BW2321" s="46"/>
      <c r="BX2321" s="46"/>
      <c r="BY2321" s="46"/>
      <c r="BZ2321" s="46"/>
      <c r="CA2321" s="46"/>
      <c r="CB2321" s="46"/>
      <c r="CC2321" s="46"/>
    </row>
    <row r="2322" spans="7:81" x14ac:dyDescent="0.25">
      <c r="G2322" t="s">
        <v>135</v>
      </c>
      <c r="H2322" s="40">
        <v>42498</v>
      </c>
      <c r="I2322" s="46">
        <v>0</v>
      </c>
      <c r="J2322" s="46">
        <v>0</v>
      </c>
      <c r="K2322" s="46" t="s">
        <v>74</v>
      </c>
      <c r="L2322" s="46">
        <v>0</v>
      </c>
      <c r="M2322" s="46" t="s">
        <v>74</v>
      </c>
      <c r="N2322" s="46">
        <v>0</v>
      </c>
      <c r="O2322" s="46" t="s">
        <v>74</v>
      </c>
      <c r="P2322" s="46">
        <v>0</v>
      </c>
      <c r="Q2322" s="46" t="s">
        <v>74</v>
      </c>
      <c r="R2322" s="46">
        <v>0</v>
      </c>
      <c r="S2322" s="46" t="s">
        <v>74</v>
      </c>
      <c r="T2322" s="46">
        <v>0</v>
      </c>
      <c r="U2322" s="46" t="s">
        <v>74</v>
      </c>
      <c r="V2322" s="46">
        <v>0</v>
      </c>
      <c r="W2322" s="46" t="s">
        <v>74</v>
      </c>
      <c r="X2322" s="46">
        <v>0</v>
      </c>
      <c r="Y2322" s="46" t="s">
        <v>74</v>
      </c>
      <c r="Z2322" s="46">
        <v>0</v>
      </c>
      <c r="AA2322" s="46" t="s">
        <v>74</v>
      </c>
      <c r="AB2322" s="46">
        <v>0</v>
      </c>
      <c r="AC2322" s="46" t="s">
        <v>74</v>
      </c>
      <c r="AD2322" s="46">
        <v>0</v>
      </c>
      <c r="AE2322" s="46" t="s">
        <v>74</v>
      </c>
      <c r="AF2322" s="46">
        <v>0</v>
      </c>
      <c r="AG2322" s="46" t="s">
        <v>74</v>
      </c>
      <c r="AH2322" s="46">
        <v>0</v>
      </c>
      <c r="AI2322" s="46" t="s">
        <v>74</v>
      </c>
      <c r="AJ2322" s="46">
        <v>0</v>
      </c>
      <c r="AK2322" s="46" t="s">
        <v>74</v>
      </c>
      <c r="AL2322" s="46">
        <v>0</v>
      </c>
      <c r="AM2322" s="46" t="s">
        <v>74</v>
      </c>
      <c r="AN2322" s="50"/>
      <c r="AO2322" s="46"/>
      <c r="AP2322" s="46"/>
      <c r="AQ2322" s="46"/>
      <c r="AR2322" s="46"/>
      <c r="AS2322" s="46"/>
      <c r="AT2322" s="46"/>
      <c r="AU2322" s="46"/>
      <c r="AV2322" s="46"/>
      <c r="AW2322" s="46"/>
      <c r="AX2322" s="46"/>
      <c r="AY2322" s="46"/>
      <c r="AZ2322" s="46"/>
      <c r="BA2322" s="46"/>
      <c r="BB2322" s="46"/>
      <c r="BC2322" s="46"/>
      <c r="BD2322" s="46"/>
      <c r="BE2322" s="46"/>
      <c r="BF2322" s="46"/>
      <c r="BG2322" s="46"/>
      <c r="BH2322" s="46"/>
      <c r="BI2322" s="46"/>
      <c r="BJ2322" s="46"/>
      <c r="BK2322" s="46"/>
      <c r="BL2322" s="46"/>
      <c r="BM2322" s="46"/>
      <c r="BN2322" s="46"/>
      <c r="BO2322" s="46"/>
      <c r="BP2322" s="46"/>
      <c r="BQ2322" s="46"/>
      <c r="BR2322" s="46"/>
      <c r="BS2322" s="46"/>
      <c r="BT2322" s="46"/>
      <c r="BU2322" s="46"/>
      <c r="BV2322" s="46"/>
      <c r="BW2322" s="46"/>
      <c r="BX2322" s="46"/>
      <c r="BY2322" s="46"/>
      <c r="BZ2322" s="46"/>
      <c r="CA2322" s="46"/>
      <c r="CB2322" s="46"/>
      <c r="CC2322" s="46"/>
    </row>
    <row r="2323" spans="7:81" x14ac:dyDescent="0.25">
      <c r="G2323" t="s">
        <v>135</v>
      </c>
      <c r="H2323" s="40">
        <v>42499</v>
      </c>
      <c r="I2323" s="46">
        <v>0</v>
      </c>
      <c r="J2323" s="46">
        <v>0</v>
      </c>
      <c r="K2323" s="46" t="s">
        <v>74</v>
      </c>
      <c r="L2323" s="46">
        <v>0</v>
      </c>
      <c r="M2323" s="46" t="s">
        <v>74</v>
      </c>
      <c r="N2323" s="46">
        <v>0</v>
      </c>
      <c r="O2323" s="46" t="s">
        <v>74</v>
      </c>
      <c r="P2323" s="46">
        <v>0</v>
      </c>
      <c r="Q2323" s="46" t="s">
        <v>74</v>
      </c>
      <c r="R2323" s="46">
        <v>0</v>
      </c>
      <c r="S2323" s="46" t="s">
        <v>74</v>
      </c>
      <c r="T2323" s="46">
        <v>0</v>
      </c>
      <c r="U2323" s="46" t="s">
        <v>74</v>
      </c>
      <c r="V2323" s="46">
        <v>0</v>
      </c>
      <c r="W2323" s="46" t="s">
        <v>74</v>
      </c>
      <c r="X2323" s="46">
        <v>0</v>
      </c>
      <c r="Y2323" s="46" t="s">
        <v>74</v>
      </c>
      <c r="Z2323" s="46">
        <v>0</v>
      </c>
      <c r="AA2323" s="46" t="s">
        <v>74</v>
      </c>
      <c r="AB2323" s="46">
        <v>0</v>
      </c>
      <c r="AC2323" s="46" t="s">
        <v>74</v>
      </c>
      <c r="AD2323" s="46">
        <v>0</v>
      </c>
      <c r="AE2323" s="46" t="s">
        <v>74</v>
      </c>
      <c r="AF2323" s="46">
        <v>0</v>
      </c>
      <c r="AG2323" s="46" t="s">
        <v>74</v>
      </c>
      <c r="AH2323" s="46">
        <v>0</v>
      </c>
      <c r="AI2323" s="46" t="s">
        <v>74</v>
      </c>
      <c r="AJ2323" s="46">
        <v>0</v>
      </c>
      <c r="AK2323" s="46" t="s">
        <v>74</v>
      </c>
      <c r="AL2323" s="46">
        <v>0</v>
      </c>
      <c r="AM2323" s="46" t="s">
        <v>74</v>
      </c>
      <c r="AN2323" s="50"/>
      <c r="AO2323" s="46"/>
      <c r="AP2323" s="46"/>
      <c r="AQ2323" s="46"/>
      <c r="AR2323" s="46"/>
      <c r="AS2323" s="46"/>
      <c r="AT2323" s="46"/>
      <c r="AU2323" s="46"/>
      <c r="AV2323" s="46"/>
      <c r="AW2323" s="46"/>
      <c r="AX2323" s="46"/>
      <c r="AY2323" s="46"/>
      <c r="AZ2323" s="46"/>
      <c r="BA2323" s="46"/>
      <c r="BB2323" s="46"/>
      <c r="BC2323" s="46"/>
      <c r="BD2323" s="46"/>
      <c r="BE2323" s="46"/>
      <c r="BF2323" s="46"/>
      <c r="BG2323" s="46"/>
      <c r="BH2323" s="46"/>
      <c r="BI2323" s="46"/>
      <c r="BJ2323" s="46"/>
      <c r="BK2323" s="46"/>
      <c r="BL2323" s="46"/>
      <c r="BM2323" s="46"/>
      <c r="BN2323" s="46"/>
      <c r="BO2323" s="46"/>
      <c r="BP2323" s="46"/>
      <c r="BQ2323" s="46"/>
      <c r="BR2323" s="46"/>
      <c r="BS2323" s="46"/>
      <c r="BT2323" s="46"/>
      <c r="BU2323" s="46"/>
      <c r="BV2323" s="46"/>
      <c r="BW2323" s="46"/>
      <c r="BX2323" s="46"/>
      <c r="BY2323" s="46"/>
      <c r="BZ2323" s="46"/>
      <c r="CA2323" s="46"/>
      <c r="CB2323" s="46"/>
      <c r="CC2323" s="46"/>
    </row>
    <row r="2324" spans="7:81" x14ac:dyDescent="0.25">
      <c r="G2324" t="s">
        <v>135</v>
      </c>
      <c r="H2324" s="40">
        <v>42500</v>
      </c>
      <c r="I2324" s="46">
        <v>0</v>
      </c>
      <c r="J2324" s="46">
        <v>0</v>
      </c>
      <c r="K2324" s="46" t="s">
        <v>74</v>
      </c>
      <c r="L2324" s="46">
        <v>0</v>
      </c>
      <c r="M2324" s="46" t="s">
        <v>74</v>
      </c>
      <c r="N2324" s="46">
        <v>0</v>
      </c>
      <c r="O2324" s="46" t="s">
        <v>74</v>
      </c>
      <c r="P2324" s="46">
        <v>0</v>
      </c>
      <c r="Q2324" s="46" t="s">
        <v>74</v>
      </c>
      <c r="R2324" s="46">
        <v>0</v>
      </c>
      <c r="S2324" s="46" t="s">
        <v>74</v>
      </c>
      <c r="T2324" s="46">
        <v>0</v>
      </c>
      <c r="U2324" s="46" t="s">
        <v>74</v>
      </c>
      <c r="V2324" s="46">
        <v>0</v>
      </c>
      <c r="W2324" s="46" t="s">
        <v>74</v>
      </c>
      <c r="X2324" s="46">
        <v>0</v>
      </c>
      <c r="Y2324" s="46" t="s">
        <v>74</v>
      </c>
      <c r="Z2324" s="46">
        <v>0</v>
      </c>
      <c r="AA2324" s="46" t="s">
        <v>74</v>
      </c>
      <c r="AB2324" s="46">
        <v>0</v>
      </c>
      <c r="AC2324" s="46" t="s">
        <v>74</v>
      </c>
      <c r="AD2324" s="46">
        <v>0</v>
      </c>
      <c r="AE2324" s="46" t="s">
        <v>74</v>
      </c>
      <c r="AF2324" s="46">
        <v>0</v>
      </c>
      <c r="AG2324" s="46" t="s">
        <v>74</v>
      </c>
      <c r="AH2324" s="46">
        <v>0</v>
      </c>
      <c r="AI2324" s="46" t="s">
        <v>74</v>
      </c>
      <c r="AJ2324" s="46">
        <v>0</v>
      </c>
      <c r="AK2324" s="46" t="s">
        <v>74</v>
      </c>
      <c r="AL2324" s="46">
        <v>0</v>
      </c>
      <c r="AM2324" s="46" t="s">
        <v>74</v>
      </c>
      <c r="AN2324" s="50"/>
      <c r="AO2324" s="46"/>
      <c r="AP2324" s="46"/>
      <c r="AQ2324" s="46"/>
      <c r="AR2324" s="46"/>
      <c r="AS2324" s="46"/>
      <c r="AT2324" s="46"/>
      <c r="AU2324" s="46"/>
      <c r="AV2324" s="46"/>
      <c r="AW2324" s="46"/>
      <c r="AX2324" s="46"/>
      <c r="AY2324" s="46"/>
      <c r="AZ2324" s="46"/>
      <c r="BA2324" s="46"/>
      <c r="BB2324" s="46"/>
      <c r="BC2324" s="46"/>
      <c r="BD2324" s="46"/>
      <c r="BE2324" s="46"/>
      <c r="BF2324" s="46"/>
      <c r="BG2324" s="46"/>
      <c r="BH2324" s="46"/>
      <c r="BI2324" s="46"/>
      <c r="BJ2324" s="46"/>
      <c r="BK2324" s="46"/>
      <c r="BL2324" s="46"/>
      <c r="BM2324" s="46"/>
      <c r="BN2324" s="46"/>
      <c r="BO2324" s="46"/>
      <c r="BP2324" s="46"/>
      <c r="BQ2324" s="46"/>
      <c r="BR2324" s="46"/>
      <c r="BS2324" s="46"/>
      <c r="BT2324" s="46"/>
      <c r="BU2324" s="46"/>
      <c r="BV2324" s="46"/>
      <c r="BW2324" s="46"/>
      <c r="BX2324" s="46"/>
      <c r="BY2324" s="46"/>
      <c r="BZ2324" s="46"/>
      <c r="CA2324" s="46"/>
      <c r="CB2324" s="46"/>
      <c r="CC2324" s="46"/>
    </row>
    <row r="2325" spans="7:81" x14ac:dyDescent="0.25">
      <c r="G2325" t="s">
        <v>135</v>
      </c>
      <c r="H2325" s="40">
        <v>42501</v>
      </c>
      <c r="I2325" s="46">
        <v>0</v>
      </c>
      <c r="J2325" s="46">
        <v>0</v>
      </c>
      <c r="K2325" s="46" t="s">
        <v>74</v>
      </c>
      <c r="L2325" s="46">
        <v>0</v>
      </c>
      <c r="M2325" s="46" t="s">
        <v>74</v>
      </c>
      <c r="N2325" s="46">
        <v>0</v>
      </c>
      <c r="O2325" s="46" t="s">
        <v>74</v>
      </c>
      <c r="P2325" s="46">
        <v>0</v>
      </c>
      <c r="Q2325" s="46" t="s">
        <v>74</v>
      </c>
      <c r="R2325" s="46">
        <v>0</v>
      </c>
      <c r="S2325" s="46" t="s">
        <v>74</v>
      </c>
      <c r="T2325" s="46">
        <v>0</v>
      </c>
      <c r="U2325" s="46" t="s">
        <v>74</v>
      </c>
      <c r="V2325" s="46">
        <v>0</v>
      </c>
      <c r="W2325" s="46" t="s">
        <v>74</v>
      </c>
      <c r="X2325" s="46">
        <v>0</v>
      </c>
      <c r="Y2325" s="46" t="s">
        <v>74</v>
      </c>
      <c r="Z2325" s="46">
        <v>0</v>
      </c>
      <c r="AA2325" s="46">
        <v>4.333333333333333</v>
      </c>
      <c r="AB2325" s="46">
        <v>0</v>
      </c>
      <c r="AC2325" s="46" t="s">
        <v>74</v>
      </c>
      <c r="AD2325" s="46">
        <v>0</v>
      </c>
      <c r="AE2325" s="46">
        <v>1.05</v>
      </c>
      <c r="AF2325" s="46">
        <v>0</v>
      </c>
      <c r="AG2325" s="46" t="s">
        <v>74</v>
      </c>
      <c r="AH2325" s="46">
        <v>0</v>
      </c>
      <c r="AI2325" s="46" t="s">
        <v>74</v>
      </c>
      <c r="AJ2325" s="46">
        <v>0</v>
      </c>
      <c r="AK2325" s="46" t="s">
        <v>74</v>
      </c>
      <c r="AL2325" s="46">
        <v>0</v>
      </c>
      <c r="AM2325" s="46" t="s">
        <v>74</v>
      </c>
      <c r="AN2325" s="50"/>
      <c r="AO2325" s="46"/>
      <c r="AP2325" s="46"/>
      <c r="AQ2325" s="46"/>
      <c r="AR2325" s="46"/>
      <c r="AS2325" s="46"/>
      <c r="AT2325" s="46"/>
      <c r="AU2325" s="46"/>
      <c r="AV2325" s="46"/>
      <c r="AW2325" s="46"/>
      <c r="AX2325" s="46"/>
      <c r="AY2325" s="46"/>
      <c r="AZ2325" s="46"/>
      <c r="BA2325" s="46"/>
      <c r="BB2325" s="46"/>
      <c r="BC2325" s="46"/>
      <c r="BD2325" s="46"/>
      <c r="BE2325" s="46"/>
      <c r="BF2325" s="46"/>
      <c r="BG2325" s="46"/>
      <c r="BH2325" s="46"/>
      <c r="BI2325" s="46">
        <v>0</v>
      </c>
      <c r="BJ2325" s="46">
        <v>3.6</v>
      </c>
      <c r="BK2325" s="46">
        <v>9.4</v>
      </c>
      <c r="BL2325" s="46"/>
      <c r="BM2325" s="46"/>
      <c r="BN2325" s="46"/>
      <c r="BO2325" s="46"/>
      <c r="BP2325" s="46">
        <v>1.7</v>
      </c>
      <c r="BQ2325" s="46">
        <v>0.4</v>
      </c>
      <c r="BR2325" s="46"/>
      <c r="BS2325" s="46"/>
      <c r="BT2325" s="46"/>
      <c r="BU2325" s="46"/>
      <c r="BV2325" s="46"/>
      <c r="BW2325" s="46"/>
      <c r="BX2325" s="46"/>
      <c r="BY2325" s="46"/>
      <c r="BZ2325" s="46"/>
      <c r="CA2325" s="46"/>
      <c r="CB2325" s="46"/>
      <c r="CC2325" s="46"/>
    </row>
    <row r="2326" spans="7:81" x14ac:dyDescent="0.25">
      <c r="G2326" t="s">
        <v>135</v>
      </c>
      <c r="H2326" s="40">
        <v>42502</v>
      </c>
      <c r="I2326" s="46">
        <v>0</v>
      </c>
      <c r="J2326" s="46">
        <v>0</v>
      </c>
      <c r="K2326" s="46" t="s">
        <v>74</v>
      </c>
      <c r="L2326" s="46">
        <v>0</v>
      </c>
      <c r="M2326" s="46" t="s">
        <v>74</v>
      </c>
      <c r="N2326" s="46">
        <v>0</v>
      </c>
      <c r="O2326" s="46" t="s">
        <v>74</v>
      </c>
      <c r="P2326" s="46">
        <v>0</v>
      </c>
      <c r="Q2326" s="46" t="s">
        <v>74</v>
      </c>
      <c r="R2326" s="46">
        <v>0</v>
      </c>
      <c r="S2326" s="46" t="s">
        <v>74</v>
      </c>
      <c r="T2326" s="46">
        <v>0</v>
      </c>
      <c r="U2326" s="46" t="s">
        <v>74</v>
      </c>
      <c r="V2326" s="46">
        <v>0</v>
      </c>
      <c r="W2326" s="46" t="s">
        <v>74</v>
      </c>
      <c r="X2326" s="46">
        <v>0</v>
      </c>
      <c r="Y2326" s="46" t="s">
        <v>74</v>
      </c>
      <c r="Z2326" s="46">
        <v>0</v>
      </c>
      <c r="AA2326" s="46" t="s">
        <v>74</v>
      </c>
      <c r="AB2326" s="46">
        <v>0</v>
      </c>
      <c r="AC2326" s="46" t="s">
        <v>74</v>
      </c>
      <c r="AD2326" s="46">
        <v>0</v>
      </c>
      <c r="AE2326" s="46" t="s">
        <v>74</v>
      </c>
      <c r="AF2326" s="46">
        <v>0</v>
      </c>
      <c r="AG2326" s="46" t="s">
        <v>74</v>
      </c>
      <c r="AH2326" s="46">
        <v>0</v>
      </c>
      <c r="AI2326" s="46" t="s">
        <v>74</v>
      </c>
      <c r="AJ2326" s="46">
        <v>0</v>
      </c>
      <c r="AK2326" s="46" t="s">
        <v>74</v>
      </c>
      <c r="AL2326" s="46">
        <v>0</v>
      </c>
      <c r="AM2326" s="46" t="s">
        <v>74</v>
      </c>
      <c r="AN2326" s="50"/>
      <c r="AO2326" s="46"/>
      <c r="AP2326" s="46"/>
      <c r="AQ2326" s="46"/>
      <c r="AR2326" s="46"/>
      <c r="AS2326" s="46"/>
      <c r="AT2326" s="46"/>
      <c r="AU2326" s="46"/>
      <c r="AV2326" s="46"/>
      <c r="AW2326" s="46"/>
      <c r="AX2326" s="46"/>
      <c r="AY2326" s="46"/>
      <c r="AZ2326" s="46"/>
      <c r="BA2326" s="46"/>
      <c r="BB2326" s="46"/>
      <c r="BC2326" s="46"/>
      <c r="BD2326" s="46"/>
      <c r="BE2326" s="46"/>
      <c r="BF2326" s="46"/>
      <c r="BG2326" s="46"/>
      <c r="BH2326" s="46"/>
      <c r="BI2326" s="46"/>
      <c r="BJ2326" s="46"/>
      <c r="BK2326" s="46"/>
      <c r="BL2326" s="46"/>
      <c r="BM2326" s="46"/>
      <c r="BN2326" s="46"/>
      <c r="BO2326" s="46"/>
      <c r="BP2326" s="46"/>
      <c r="BQ2326" s="46"/>
      <c r="BR2326" s="46"/>
      <c r="BS2326" s="46"/>
      <c r="BT2326" s="46"/>
      <c r="BU2326" s="46"/>
      <c r="BV2326" s="46"/>
      <c r="BW2326" s="46"/>
      <c r="BX2326" s="46"/>
      <c r="BY2326" s="46"/>
      <c r="BZ2326" s="46"/>
      <c r="CA2326" s="46"/>
      <c r="CB2326" s="46"/>
      <c r="CC2326" s="46"/>
    </row>
    <row r="2327" spans="7:81" x14ac:dyDescent="0.25">
      <c r="G2327" t="s">
        <v>135</v>
      </c>
      <c r="H2327" s="40">
        <v>42503</v>
      </c>
      <c r="I2327" s="46">
        <v>0</v>
      </c>
      <c r="J2327" s="46">
        <v>0</v>
      </c>
      <c r="K2327" s="46" t="s">
        <v>74</v>
      </c>
      <c r="L2327" s="46">
        <v>0</v>
      </c>
      <c r="M2327" s="46" t="s">
        <v>74</v>
      </c>
      <c r="N2327" s="46">
        <v>0</v>
      </c>
      <c r="O2327" s="46" t="s">
        <v>74</v>
      </c>
      <c r="P2327" s="46">
        <v>55.45655173755754</v>
      </c>
      <c r="Q2327" s="46" t="s">
        <v>74</v>
      </c>
      <c r="R2327" s="46">
        <v>0</v>
      </c>
      <c r="S2327" s="46" t="s">
        <v>74</v>
      </c>
      <c r="T2327" s="46">
        <v>0</v>
      </c>
      <c r="U2327" s="46" t="s">
        <v>74</v>
      </c>
      <c r="V2327" s="46">
        <v>0</v>
      </c>
      <c r="W2327" s="46" t="s">
        <v>74</v>
      </c>
      <c r="X2327" s="46">
        <v>0</v>
      </c>
      <c r="Y2327" s="46" t="s">
        <v>74</v>
      </c>
      <c r="Z2327" s="46">
        <v>0</v>
      </c>
      <c r="AA2327" s="46" t="s">
        <v>74</v>
      </c>
      <c r="AB2327" s="46">
        <v>0</v>
      </c>
      <c r="AC2327" s="46" t="s">
        <v>74</v>
      </c>
      <c r="AD2327" s="46">
        <v>0</v>
      </c>
      <c r="AE2327" s="46" t="s">
        <v>74</v>
      </c>
      <c r="AF2327" s="46">
        <v>0</v>
      </c>
      <c r="AG2327" s="46" t="s">
        <v>74</v>
      </c>
      <c r="AH2327" s="46">
        <v>0</v>
      </c>
      <c r="AI2327" s="46" t="s">
        <v>74</v>
      </c>
      <c r="AJ2327" s="46">
        <v>0</v>
      </c>
      <c r="AK2327" s="46" t="s">
        <v>74</v>
      </c>
      <c r="AL2327" s="46">
        <v>0</v>
      </c>
      <c r="AM2327" s="46" t="s">
        <v>74</v>
      </c>
      <c r="AN2327" s="50"/>
      <c r="AO2327" s="46"/>
      <c r="AP2327" s="46"/>
      <c r="AQ2327" s="46"/>
      <c r="AR2327" s="46"/>
      <c r="AS2327" s="46"/>
      <c r="AT2327" s="46"/>
      <c r="AU2327" s="46"/>
      <c r="AV2327" s="46"/>
      <c r="AW2327" s="46"/>
      <c r="AX2327" s="46"/>
      <c r="AY2327" s="46"/>
      <c r="AZ2327" s="46"/>
      <c r="BA2327" s="46"/>
      <c r="BB2327" s="46"/>
      <c r="BC2327" s="46"/>
      <c r="BD2327" s="46"/>
      <c r="BE2327" s="46"/>
      <c r="BF2327" s="46"/>
      <c r="BG2327" s="46"/>
      <c r="BH2327" s="46"/>
      <c r="BI2327" s="46"/>
      <c r="BJ2327" s="46"/>
      <c r="BK2327" s="46"/>
      <c r="BL2327" s="46"/>
      <c r="BM2327" s="46"/>
      <c r="BN2327" s="46"/>
      <c r="BO2327" s="46"/>
      <c r="BP2327" s="46"/>
      <c r="BQ2327" s="46"/>
      <c r="BR2327" s="46"/>
      <c r="BS2327" s="46"/>
      <c r="BT2327" s="46"/>
      <c r="BU2327" s="46"/>
      <c r="BV2327" s="46"/>
      <c r="BW2327" s="46"/>
      <c r="BX2327" s="46"/>
      <c r="BY2327" s="46"/>
      <c r="BZ2327" s="46"/>
      <c r="CA2327" s="46"/>
      <c r="CB2327" s="46"/>
      <c r="CC2327" s="46"/>
    </row>
    <row r="2328" spans="7:81" x14ac:dyDescent="0.25">
      <c r="G2328" t="s">
        <v>135</v>
      </c>
      <c r="H2328" s="40">
        <v>42504</v>
      </c>
      <c r="I2328" s="46">
        <v>0</v>
      </c>
      <c r="J2328" s="46">
        <v>0</v>
      </c>
      <c r="K2328" s="46" t="s">
        <v>74</v>
      </c>
      <c r="L2328" s="46">
        <v>0</v>
      </c>
      <c r="M2328" s="46" t="s">
        <v>74</v>
      </c>
      <c r="N2328" s="46">
        <v>0</v>
      </c>
      <c r="O2328" s="46" t="s">
        <v>74</v>
      </c>
      <c r="P2328" s="46">
        <v>0</v>
      </c>
      <c r="Q2328" s="46" t="s">
        <v>74</v>
      </c>
      <c r="R2328" s="46">
        <v>0</v>
      </c>
      <c r="S2328" s="46" t="s">
        <v>74</v>
      </c>
      <c r="T2328" s="46">
        <v>0</v>
      </c>
      <c r="U2328" s="46" t="s">
        <v>74</v>
      </c>
      <c r="V2328" s="46">
        <v>0</v>
      </c>
      <c r="W2328" s="46" t="s">
        <v>74</v>
      </c>
      <c r="X2328" s="46">
        <v>0</v>
      </c>
      <c r="Y2328" s="46" t="s">
        <v>74</v>
      </c>
      <c r="Z2328" s="46">
        <v>0</v>
      </c>
      <c r="AA2328" s="46" t="s">
        <v>74</v>
      </c>
      <c r="AB2328" s="46">
        <v>0</v>
      </c>
      <c r="AC2328" s="46" t="s">
        <v>74</v>
      </c>
      <c r="AD2328" s="46">
        <v>0</v>
      </c>
      <c r="AE2328" s="46" t="s">
        <v>74</v>
      </c>
      <c r="AF2328" s="46">
        <v>0</v>
      </c>
      <c r="AG2328" s="46" t="s">
        <v>74</v>
      </c>
      <c r="AH2328" s="46">
        <v>0</v>
      </c>
      <c r="AI2328" s="46" t="s">
        <v>74</v>
      </c>
      <c r="AJ2328" s="46">
        <v>0</v>
      </c>
      <c r="AK2328" s="46" t="s">
        <v>74</v>
      </c>
      <c r="AL2328" s="46">
        <v>0</v>
      </c>
      <c r="AM2328" s="46" t="s">
        <v>74</v>
      </c>
      <c r="AN2328" s="50"/>
      <c r="AO2328" s="46"/>
      <c r="AP2328" s="46"/>
      <c r="AQ2328" s="46"/>
      <c r="AR2328" s="46"/>
      <c r="AS2328" s="46"/>
      <c r="AT2328" s="46"/>
      <c r="AU2328" s="46"/>
      <c r="AV2328" s="46"/>
      <c r="AW2328" s="46"/>
      <c r="AX2328" s="46"/>
      <c r="AY2328" s="46"/>
      <c r="AZ2328" s="46"/>
      <c r="BA2328" s="46"/>
      <c r="BB2328" s="46"/>
      <c r="BC2328" s="46"/>
      <c r="BD2328" s="46"/>
      <c r="BE2328" s="46"/>
      <c r="BF2328" s="46"/>
      <c r="BG2328" s="46"/>
      <c r="BH2328" s="46"/>
      <c r="BI2328" s="46"/>
      <c r="BJ2328" s="46"/>
      <c r="BK2328" s="46"/>
      <c r="BL2328" s="46"/>
      <c r="BM2328" s="46"/>
      <c r="BN2328" s="46"/>
      <c r="BO2328" s="46"/>
      <c r="BP2328" s="46"/>
      <c r="BQ2328" s="46"/>
      <c r="BR2328" s="46"/>
      <c r="BS2328" s="46"/>
      <c r="BT2328" s="46"/>
      <c r="BU2328" s="46"/>
      <c r="BV2328" s="46"/>
      <c r="BW2328" s="46"/>
      <c r="BX2328" s="46"/>
      <c r="BY2328" s="46"/>
      <c r="BZ2328" s="46"/>
      <c r="CA2328" s="46"/>
      <c r="CB2328" s="46"/>
      <c r="CC2328" s="46"/>
    </row>
    <row r="2329" spans="7:81" x14ac:dyDescent="0.25">
      <c r="G2329" t="s">
        <v>135</v>
      </c>
      <c r="H2329" s="40">
        <v>42505</v>
      </c>
      <c r="I2329" s="46">
        <v>0</v>
      </c>
      <c r="J2329" s="46">
        <v>0</v>
      </c>
      <c r="K2329" s="46" t="s">
        <v>74</v>
      </c>
      <c r="L2329" s="46">
        <v>0</v>
      </c>
      <c r="M2329" s="46" t="s">
        <v>74</v>
      </c>
      <c r="N2329" s="46">
        <v>0</v>
      </c>
      <c r="O2329" s="46" t="s">
        <v>74</v>
      </c>
      <c r="P2329" s="46">
        <v>0</v>
      </c>
      <c r="Q2329" s="46" t="s">
        <v>74</v>
      </c>
      <c r="R2329" s="46">
        <v>0</v>
      </c>
      <c r="S2329" s="46" t="s">
        <v>74</v>
      </c>
      <c r="T2329" s="46">
        <v>0</v>
      </c>
      <c r="U2329" s="46" t="s">
        <v>74</v>
      </c>
      <c r="V2329" s="46">
        <v>0</v>
      </c>
      <c r="W2329" s="46" t="s">
        <v>74</v>
      </c>
      <c r="X2329" s="46">
        <v>0</v>
      </c>
      <c r="Y2329" s="46" t="s">
        <v>74</v>
      </c>
      <c r="Z2329" s="46">
        <v>0</v>
      </c>
      <c r="AA2329" s="46" t="s">
        <v>74</v>
      </c>
      <c r="AB2329" s="46">
        <v>0</v>
      </c>
      <c r="AC2329" s="46" t="s">
        <v>74</v>
      </c>
      <c r="AD2329" s="46">
        <v>0</v>
      </c>
      <c r="AE2329" s="46" t="s">
        <v>74</v>
      </c>
      <c r="AF2329" s="46">
        <v>0</v>
      </c>
      <c r="AG2329" s="46" t="s">
        <v>74</v>
      </c>
      <c r="AH2329" s="46">
        <v>0</v>
      </c>
      <c r="AI2329" s="46" t="s">
        <v>74</v>
      </c>
      <c r="AJ2329" s="46">
        <v>0</v>
      </c>
      <c r="AK2329" s="46" t="s">
        <v>74</v>
      </c>
      <c r="AL2329" s="46">
        <v>0</v>
      </c>
      <c r="AM2329" s="46" t="s">
        <v>74</v>
      </c>
      <c r="AN2329" s="50"/>
      <c r="AO2329" s="46"/>
      <c r="AP2329" s="46"/>
      <c r="AQ2329" s="46"/>
      <c r="AR2329" s="46"/>
      <c r="AS2329" s="46"/>
      <c r="AT2329" s="46"/>
      <c r="AU2329" s="46"/>
      <c r="AV2329" s="46"/>
      <c r="AW2329" s="46"/>
      <c r="AX2329" s="46"/>
      <c r="AY2329" s="46"/>
      <c r="AZ2329" s="46"/>
      <c r="BA2329" s="46"/>
      <c r="BB2329" s="46"/>
      <c r="BC2329" s="46"/>
      <c r="BD2329" s="46"/>
      <c r="BE2329" s="46"/>
      <c r="BF2329" s="46"/>
      <c r="BG2329" s="46"/>
      <c r="BH2329" s="46"/>
      <c r="BI2329" s="46"/>
      <c r="BJ2329" s="46"/>
      <c r="BK2329" s="46"/>
      <c r="BL2329" s="46"/>
      <c r="BM2329" s="46"/>
      <c r="BN2329" s="46"/>
      <c r="BO2329" s="46"/>
      <c r="BP2329" s="46"/>
      <c r="BQ2329" s="46"/>
      <c r="BR2329" s="46"/>
      <c r="BS2329" s="46"/>
      <c r="BT2329" s="46"/>
      <c r="BU2329" s="46"/>
      <c r="BV2329" s="46"/>
      <c r="BW2329" s="46"/>
      <c r="BX2329" s="46"/>
      <c r="BY2329" s="46"/>
      <c r="BZ2329" s="46"/>
      <c r="CA2329" s="46"/>
      <c r="CB2329" s="46"/>
      <c r="CC2329" s="46"/>
    </row>
    <row r="2330" spans="7:81" x14ac:dyDescent="0.25">
      <c r="G2330" t="s">
        <v>135</v>
      </c>
      <c r="H2330" s="40">
        <v>42506</v>
      </c>
      <c r="I2330" s="46">
        <v>1.5</v>
      </c>
      <c r="J2330" s="46">
        <v>0</v>
      </c>
      <c r="K2330" s="46" t="s">
        <v>74</v>
      </c>
      <c r="L2330" s="46">
        <v>0</v>
      </c>
      <c r="M2330" s="46" t="s">
        <v>74</v>
      </c>
      <c r="N2330" s="46">
        <v>0</v>
      </c>
      <c r="O2330" s="46" t="s">
        <v>74</v>
      </c>
      <c r="P2330" s="46">
        <v>0</v>
      </c>
      <c r="Q2330" s="46" t="s">
        <v>74</v>
      </c>
      <c r="R2330" s="46">
        <v>0</v>
      </c>
      <c r="S2330" s="46" t="s">
        <v>74</v>
      </c>
      <c r="T2330" s="46">
        <v>0</v>
      </c>
      <c r="U2330" s="46" t="s">
        <v>74</v>
      </c>
      <c r="V2330" s="46">
        <v>0</v>
      </c>
      <c r="W2330" s="46" t="s">
        <v>74</v>
      </c>
      <c r="X2330" s="46">
        <v>0</v>
      </c>
      <c r="Y2330" s="46" t="s">
        <v>74</v>
      </c>
      <c r="Z2330" s="46">
        <v>34.166600323753421</v>
      </c>
      <c r="AA2330" s="46" t="s">
        <v>74</v>
      </c>
      <c r="AB2330" s="46">
        <v>0</v>
      </c>
      <c r="AC2330" s="46" t="s">
        <v>74</v>
      </c>
      <c r="AD2330" s="46">
        <v>0</v>
      </c>
      <c r="AE2330" s="46" t="s">
        <v>74</v>
      </c>
      <c r="AF2330" s="46">
        <v>0</v>
      </c>
      <c r="AG2330" s="46" t="s">
        <v>74</v>
      </c>
      <c r="AH2330" s="46">
        <v>0</v>
      </c>
      <c r="AI2330" s="46" t="s">
        <v>74</v>
      </c>
      <c r="AJ2330" s="46">
        <v>0</v>
      </c>
      <c r="AK2330" s="46" t="s">
        <v>74</v>
      </c>
      <c r="AL2330" s="46">
        <v>0</v>
      </c>
      <c r="AM2330" s="46" t="s">
        <v>74</v>
      </c>
      <c r="AN2330" s="50"/>
      <c r="AO2330" s="46"/>
      <c r="AP2330" s="46"/>
      <c r="AQ2330" s="46"/>
      <c r="AR2330" s="46"/>
      <c r="AS2330" s="46"/>
      <c r="AT2330" s="46"/>
      <c r="AU2330" s="46"/>
      <c r="AV2330" s="46"/>
      <c r="AW2330" s="46"/>
      <c r="AX2330" s="46"/>
      <c r="AY2330" s="46"/>
      <c r="AZ2330" s="46"/>
      <c r="BA2330" s="46"/>
      <c r="BB2330" s="46"/>
      <c r="BC2330" s="46"/>
      <c r="BD2330" s="46"/>
      <c r="BE2330" s="46"/>
      <c r="BF2330" s="46"/>
      <c r="BG2330" s="46"/>
      <c r="BH2330" s="46"/>
      <c r="BI2330" s="46"/>
      <c r="BJ2330" s="46"/>
      <c r="BK2330" s="46"/>
      <c r="BL2330" s="46"/>
      <c r="BM2330" s="46"/>
      <c r="BN2330" s="46"/>
      <c r="BO2330" s="46"/>
      <c r="BP2330" s="46"/>
      <c r="BQ2330" s="46"/>
      <c r="BR2330" s="46"/>
      <c r="BS2330" s="46"/>
      <c r="BT2330" s="46"/>
      <c r="BU2330" s="46"/>
      <c r="BV2330" s="46"/>
      <c r="BW2330" s="46"/>
      <c r="BX2330" s="46"/>
      <c r="BY2330" s="46"/>
      <c r="BZ2330" s="46"/>
      <c r="CA2330" s="46"/>
      <c r="CB2330" s="46"/>
      <c r="CC2330" s="46"/>
    </row>
    <row r="2331" spans="7:81" x14ac:dyDescent="0.25">
      <c r="G2331" t="s">
        <v>135</v>
      </c>
      <c r="H2331" s="40">
        <v>42507</v>
      </c>
      <c r="I2331" s="46">
        <v>3.5</v>
      </c>
      <c r="J2331" s="46">
        <v>0</v>
      </c>
      <c r="K2331" s="46" t="s">
        <v>74</v>
      </c>
      <c r="L2331" s="46">
        <v>0</v>
      </c>
      <c r="M2331" s="46" t="s">
        <v>74</v>
      </c>
      <c r="N2331" s="46">
        <v>33.581532132711253</v>
      </c>
      <c r="O2331" s="46" t="s">
        <v>74</v>
      </c>
      <c r="P2331" s="46">
        <v>0</v>
      </c>
      <c r="Q2331" s="46" t="s">
        <v>74</v>
      </c>
      <c r="R2331" s="46">
        <v>0</v>
      </c>
      <c r="S2331" s="46" t="s">
        <v>74</v>
      </c>
      <c r="T2331" s="46">
        <v>0</v>
      </c>
      <c r="U2331" s="46" t="s">
        <v>74</v>
      </c>
      <c r="V2331" s="46">
        <v>0</v>
      </c>
      <c r="W2331" s="46" t="s">
        <v>74</v>
      </c>
      <c r="X2331" s="46">
        <v>0</v>
      </c>
      <c r="Y2331" s="46" t="s">
        <v>74</v>
      </c>
      <c r="Z2331" s="46">
        <v>0</v>
      </c>
      <c r="AA2331" s="46" t="s">
        <v>74</v>
      </c>
      <c r="AB2331" s="46">
        <v>0</v>
      </c>
      <c r="AC2331" s="46" t="s">
        <v>74</v>
      </c>
      <c r="AD2331" s="46">
        <v>0</v>
      </c>
      <c r="AE2331" s="46" t="s">
        <v>74</v>
      </c>
      <c r="AF2331" s="46">
        <v>0</v>
      </c>
      <c r="AG2331" s="46" t="s">
        <v>74</v>
      </c>
      <c r="AH2331" s="46">
        <v>0</v>
      </c>
      <c r="AI2331" s="46" t="s">
        <v>74</v>
      </c>
      <c r="AJ2331" s="46">
        <v>0</v>
      </c>
      <c r="AK2331" s="46" t="s">
        <v>74</v>
      </c>
      <c r="AL2331" s="46">
        <v>0</v>
      </c>
      <c r="AM2331" s="46" t="s">
        <v>74</v>
      </c>
      <c r="AN2331" s="50"/>
      <c r="AO2331" s="46"/>
      <c r="AP2331" s="46"/>
      <c r="AQ2331" s="46"/>
      <c r="AR2331" s="46"/>
      <c r="AS2331" s="46"/>
      <c r="AT2331" s="46"/>
      <c r="AU2331" s="46"/>
      <c r="AV2331" s="46"/>
      <c r="AW2331" s="46"/>
      <c r="AX2331" s="46"/>
      <c r="AY2331" s="46"/>
      <c r="AZ2331" s="46"/>
      <c r="BA2331" s="46"/>
      <c r="BB2331" s="46"/>
      <c r="BC2331" s="46"/>
      <c r="BD2331" s="46"/>
      <c r="BE2331" s="46"/>
      <c r="BF2331" s="46"/>
      <c r="BG2331" s="46"/>
      <c r="BH2331" s="46"/>
      <c r="BI2331" s="46"/>
      <c r="BJ2331" s="46"/>
      <c r="BK2331" s="46"/>
      <c r="BL2331" s="46"/>
      <c r="BM2331" s="46"/>
      <c r="BN2331" s="46"/>
      <c r="BO2331" s="46"/>
      <c r="BP2331" s="46"/>
      <c r="BQ2331" s="46"/>
      <c r="BR2331" s="46"/>
      <c r="BS2331" s="46"/>
      <c r="BT2331" s="46"/>
      <c r="BU2331" s="46"/>
      <c r="BV2331" s="46"/>
      <c r="BW2331" s="46"/>
      <c r="BX2331" s="46"/>
      <c r="BY2331" s="46"/>
      <c r="BZ2331" s="46"/>
      <c r="CA2331" s="46"/>
      <c r="CB2331" s="46"/>
      <c r="CC2331" s="46"/>
    </row>
    <row r="2332" spans="7:81" x14ac:dyDescent="0.25">
      <c r="G2332" t="s">
        <v>135</v>
      </c>
      <c r="H2332" s="40">
        <v>42508</v>
      </c>
      <c r="I2332" s="46">
        <v>5.5</v>
      </c>
      <c r="J2332" s="46">
        <v>0</v>
      </c>
      <c r="K2332" s="46" t="s">
        <v>74</v>
      </c>
      <c r="L2332" s="46">
        <v>0</v>
      </c>
      <c r="M2332" s="46" t="s">
        <v>74</v>
      </c>
      <c r="N2332" s="46">
        <v>0</v>
      </c>
      <c r="O2332" s="46" t="s">
        <v>74</v>
      </c>
      <c r="P2332" s="46">
        <v>0</v>
      </c>
      <c r="Q2332" s="46">
        <v>1</v>
      </c>
      <c r="R2332" s="46">
        <v>0</v>
      </c>
      <c r="S2332" s="46" t="s">
        <v>74</v>
      </c>
      <c r="T2332" s="46">
        <v>0</v>
      </c>
      <c r="U2332" s="46" t="s">
        <v>74</v>
      </c>
      <c r="V2332" s="46">
        <v>34.372723159270237</v>
      </c>
      <c r="W2332" s="46" t="s">
        <v>74</v>
      </c>
      <c r="X2332" s="46">
        <v>0</v>
      </c>
      <c r="Y2332" s="46" t="s">
        <v>74</v>
      </c>
      <c r="Z2332" s="46">
        <v>0</v>
      </c>
      <c r="AA2332" s="46" t="s">
        <v>74</v>
      </c>
      <c r="AB2332" s="46">
        <v>0</v>
      </c>
      <c r="AC2332" s="46" t="s">
        <v>74</v>
      </c>
      <c r="AD2332" s="46">
        <v>0</v>
      </c>
      <c r="AE2332" s="46" t="s">
        <v>74</v>
      </c>
      <c r="AF2332" s="46">
        <v>0</v>
      </c>
      <c r="AG2332" s="46" t="s">
        <v>74</v>
      </c>
      <c r="AH2332" s="46">
        <v>0</v>
      </c>
      <c r="AI2332" s="46" t="s">
        <v>74</v>
      </c>
      <c r="AJ2332" s="46">
        <v>0</v>
      </c>
      <c r="AK2332" s="46" t="s">
        <v>74</v>
      </c>
      <c r="AL2332" s="46">
        <v>0</v>
      </c>
      <c r="AM2332" s="46" t="s">
        <v>74</v>
      </c>
      <c r="AN2332" s="50"/>
      <c r="AO2332" s="46"/>
      <c r="AP2332" s="46"/>
      <c r="AQ2332" s="46"/>
      <c r="AR2332" s="46"/>
      <c r="AS2332" s="46"/>
      <c r="AT2332" s="46">
        <v>1</v>
      </c>
      <c r="AU2332" s="46"/>
      <c r="AV2332" s="46"/>
      <c r="AW2332" s="46"/>
      <c r="AX2332" s="46"/>
      <c r="AY2332" s="46"/>
      <c r="AZ2332" s="46"/>
      <c r="BA2332" s="46"/>
      <c r="BB2332" s="46"/>
      <c r="BC2332" s="46"/>
      <c r="BD2332" s="46"/>
      <c r="BE2332" s="46"/>
      <c r="BF2332" s="46"/>
      <c r="BG2332" s="46"/>
      <c r="BH2332" s="46"/>
      <c r="BI2332" s="46"/>
      <c r="BJ2332" s="46"/>
      <c r="BK2332" s="46"/>
      <c r="BL2332" s="46"/>
      <c r="BM2332" s="46"/>
      <c r="BN2332" s="46"/>
      <c r="BO2332" s="46"/>
      <c r="BP2332" s="46"/>
      <c r="BQ2332" s="46"/>
      <c r="BR2332" s="46"/>
      <c r="BS2332" s="46"/>
      <c r="BT2332" s="46"/>
      <c r="BU2332" s="46"/>
      <c r="BV2332" s="46"/>
      <c r="BW2332" s="46"/>
      <c r="BX2332" s="46"/>
      <c r="BY2332" s="46"/>
      <c r="BZ2332" s="46"/>
      <c r="CA2332" s="46"/>
      <c r="CB2332" s="46"/>
      <c r="CC2332" s="46"/>
    </row>
    <row r="2333" spans="7:81" x14ac:dyDescent="0.25">
      <c r="G2333" t="s">
        <v>135</v>
      </c>
      <c r="H2333" s="40">
        <v>42509</v>
      </c>
      <c r="I2333" s="46">
        <v>0</v>
      </c>
      <c r="J2333" s="46">
        <v>0</v>
      </c>
      <c r="K2333" s="46" t="s">
        <v>74</v>
      </c>
      <c r="L2333" s="46">
        <v>0</v>
      </c>
      <c r="M2333" s="46" t="s">
        <v>74</v>
      </c>
      <c r="N2333" s="46">
        <v>0</v>
      </c>
      <c r="O2333" s="46" t="s">
        <v>74</v>
      </c>
      <c r="P2333" s="46">
        <v>0</v>
      </c>
      <c r="Q2333" s="46" t="s">
        <v>74</v>
      </c>
      <c r="R2333" s="46">
        <v>42.650385381061028</v>
      </c>
      <c r="S2333" s="46" t="s">
        <v>74</v>
      </c>
      <c r="T2333" s="46">
        <v>0</v>
      </c>
      <c r="U2333" s="46" t="s">
        <v>74</v>
      </c>
      <c r="V2333" s="46">
        <v>0</v>
      </c>
      <c r="W2333" s="46" t="s">
        <v>74</v>
      </c>
      <c r="X2333" s="46">
        <v>0</v>
      </c>
      <c r="Y2333" s="46" t="s">
        <v>74</v>
      </c>
      <c r="Z2333" s="46">
        <v>0</v>
      </c>
      <c r="AA2333" s="46" t="s">
        <v>74</v>
      </c>
      <c r="AB2333" s="46">
        <v>0</v>
      </c>
      <c r="AC2333" s="46" t="s">
        <v>74</v>
      </c>
      <c r="AD2333" s="46">
        <v>0</v>
      </c>
      <c r="AE2333" s="46" t="s">
        <v>74</v>
      </c>
      <c r="AF2333" s="46">
        <v>0</v>
      </c>
      <c r="AG2333" s="46" t="s">
        <v>74</v>
      </c>
      <c r="AH2333" s="46">
        <v>0</v>
      </c>
      <c r="AI2333" s="46" t="s">
        <v>74</v>
      </c>
      <c r="AJ2333" s="46">
        <v>0</v>
      </c>
      <c r="AK2333" s="46" t="s">
        <v>74</v>
      </c>
      <c r="AL2333" s="46">
        <v>0</v>
      </c>
      <c r="AM2333" s="46" t="s">
        <v>74</v>
      </c>
      <c r="AN2333" s="50"/>
      <c r="AO2333" s="46"/>
      <c r="AP2333" s="46"/>
      <c r="AQ2333" s="46"/>
      <c r="AR2333" s="46"/>
      <c r="AS2333" s="46"/>
      <c r="AT2333" s="46"/>
      <c r="AU2333" s="46"/>
      <c r="AV2333" s="46"/>
      <c r="AW2333" s="46"/>
      <c r="AX2333" s="46"/>
      <c r="AY2333" s="46"/>
      <c r="AZ2333" s="46"/>
      <c r="BA2333" s="46"/>
      <c r="BB2333" s="46"/>
      <c r="BC2333" s="46"/>
      <c r="BD2333" s="46"/>
      <c r="BE2333" s="46"/>
      <c r="BF2333" s="46"/>
      <c r="BG2333" s="46"/>
      <c r="BH2333" s="46"/>
      <c r="BI2333" s="46"/>
      <c r="BJ2333" s="46"/>
      <c r="BK2333" s="46"/>
      <c r="BL2333" s="46"/>
      <c r="BM2333" s="46"/>
      <c r="BN2333" s="46"/>
      <c r="BO2333" s="46"/>
      <c r="BP2333" s="46"/>
      <c r="BQ2333" s="46"/>
      <c r="BR2333" s="46"/>
      <c r="BS2333" s="46"/>
      <c r="BT2333" s="46"/>
      <c r="BU2333" s="46"/>
      <c r="BV2333" s="46"/>
      <c r="BW2333" s="46"/>
      <c r="BX2333" s="46"/>
      <c r="BY2333" s="46"/>
      <c r="BZ2333" s="46"/>
      <c r="CA2333" s="46"/>
      <c r="CB2333" s="46"/>
      <c r="CC2333" s="46"/>
    </row>
    <row r="2334" spans="7:81" x14ac:dyDescent="0.25">
      <c r="G2334" t="s">
        <v>135</v>
      </c>
      <c r="H2334" s="40">
        <v>42510</v>
      </c>
      <c r="I2334" s="46">
        <v>5.5</v>
      </c>
      <c r="J2334" s="46">
        <v>0</v>
      </c>
      <c r="K2334" s="46" t="s">
        <v>74</v>
      </c>
      <c r="L2334" s="46">
        <v>0</v>
      </c>
      <c r="M2334" s="46" t="s">
        <v>74</v>
      </c>
      <c r="N2334" s="46">
        <v>0</v>
      </c>
      <c r="O2334" s="46" t="s">
        <v>74</v>
      </c>
      <c r="P2334" s="46">
        <v>0</v>
      </c>
      <c r="Q2334" s="46" t="s">
        <v>74</v>
      </c>
      <c r="R2334" s="46">
        <v>0</v>
      </c>
      <c r="S2334" s="46" t="s">
        <v>74</v>
      </c>
      <c r="T2334" s="46">
        <v>0</v>
      </c>
      <c r="U2334" s="46" t="s">
        <v>74</v>
      </c>
      <c r="V2334" s="46">
        <v>0</v>
      </c>
      <c r="W2334" s="46" t="s">
        <v>74</v>
      </c>
      <c r="X2334" s="46">
        <v>0</v>
      </c>
      <c r="Y2334" s="46" t="s">
        <v>74</v>
      </c>
      <c r="Z2334" s="46">
        <v>0</v>
      </c>
      <c r="AA2334" s="46" t="s">
        <v>74</v>
      </c>
      <c r="AB2334" s="46">
        <v>0</v>
      </c>
      <c r="AC2334" s="46" t="s">
        <v>74</v>
      </c>
      <c r="AD2334" s="46">
        <v>0</v>
      </c>
      <c r="AE2334" s="46" t="s">
        <v>74</v>
      </c>
      <c r="AF2334" s="46">
        <v>0</v>
      </c>
      <c r="AG2334" s="46" t="s">
        <v>74</v>
      </c>
      <c r="AH2334" s="46">
        <v>0</v>
      </c>
      <c r="AI2334" s="46" t="s">
        <v>74</v>
      </c>
      <c r="AJ2334" s="46">
        <v>0</v>
      </c>
      <c r="AK2334" s="46" t="s">
        <v>74</v>
      </c>
      <c r="AL2334" s="46">
        <v>0</v>
      </c>
      <c r="AM2334" s="46" t="s">
        <v>74</v>
      </c>
      <c r="AN2334" s="50"/>
      <c r="AO2334" s="46"/>
      <c r="AP2334" s="46"/>
      <c r="AQ2334" s="46"/>
      <c r="AR2334" s="46"/>
      <c r="AS2334" s="46"/>
      <c r="AT2334" s="46"/>
      <c r="AU2334" s="46"/>
      <c r="AV2334" s="46"/>
      <c r="AW2334" s="46"/>
      <c r="AX2334" s="46"/>
      <c r="AY2334" s="46"/>
      <c r="AZ2334" s="46"/>
      <c r="BA2334" s="46"/>
      <c r="BB2334" s="46"/>
      <c r="BC2334" s="46"/>
      <c r="BD2334" s="46"/>
      <c r="BE2334" s="46"/>
      <c r="BF2334" s="46"/>
      <c r="BG2334" s="46"/>
      <c r="BH2334" s="46"/>
      <c r="BI2334" s="46"/>
      <c r="BJ2334" s="46"/>
      <c r="BK2334" s="46"/>
      <c r="BL2334" s="46"/>
      <c r="BM2334" s="46"/>
      <c r="BN2334" s="46"/>
      <c r="BO2334" s="46"/>
      <c r="BP2334" s="46"/>
      <c r="BQ2334" s="46"/>
      <c r="BR2334" s="46"/>
      <c r="BS2334" s="46"/>
      <c r="BT2334" s="46"/>
      <c r="BU2334" s="46"/>
      <c r="BV2334" s="46"/>
      <c r="BW2334" s="46"/>
      <c r="BX2334" s="46"/>
      <c r="BY2334" s="46"/>
      <c r="BZ2334" s="46"/>
      <c r="CA2334" s="46"/>
      <c r="CB2334" s="46"/>
      <c r="CC2334" s="46"/>
    </row>
    <row r="2335" spans="7:81" x14ac:dyDescent="0.25">
      <c r="G2335" t="s">
        <v>135</v>
      </c>
      <c r="H2335" s="40">
        <v>42511</v>
      </c>
      <c r="I2335" s="46">
        <v>0</v>
      </c>
      <c r="J2335" s="46">
        <v>0</v>
      </c>
      <c r="K2335" s="46" t="s">
        <v>74</v>
      </c>
      <c r="L2335" s="46">
        <v>0</v>
      </c>
      <c r="M2335" s="46" t="s">
        <v>74</v>
      </c>
      <c r="N2335" s="46">
        <v>0</v>
      </c>
      <c r="O2335" s="46" t="s">
        <v>74</v>
      </c>
      <c r="P2335" s="46">
        <v>0</v>
      </c>
      <c r="Q2335" s="46" t="s">
        <v>74</v>
      </c>
      <c r="R2335" s="46">
        <v>0</v>
      </c>
      <c r="S2335" s="46" t="s">
        <v>74</v>
      </c>
      <c r="T2335" s="46">
        <v>0</v>
      </c>
      <c r="U2335" s="46" t="s">
        <v>74</v>
      </c>
      <c r="V2335" s="46">
        <v>0</v>
      </c>
      <c r="W2335" s="46" t="s">
        <v>74</v>
      </c>
      <c r="X2335" s="46">
        <v>0</v>
      </c>
      <c r="Y2335" s="46" t="s">
        <v>74</v>
      </c>
      <c r="Z2335" s="46">
        <v>0</v>
      </c>
      <c r="AA2335" s="46" t="s">
        <v>74</v>
      </c>
      <c r="AB2335" s="46">
        <v>0</v>
      </c>
      <c r="AC2335" s="46" t="s">
        <v>74</v>
      </c>
      <c r="AD2335" s="46">
        <v>0</v>
      </c>
      <c r="AE2335" s="46" t="s">
        <v>74</v>
      </c>
      <c r="AF2335" s="46">
        <v>0</v>
      </c>
      <c r="AG2335" s="46" t="s">
        <v>74</v>
      </c>
      <c r="AH2335" s="46">
        <v>0</v>
      </c>
      <c r="AI2335" s="46" t="s">
        <v>74</v>
      </c>
      <c r="AJ2335" s="46">
        <v>0</v>
      </c>
      <c r="AK2335" s="46" t="s">
        <v>74</v>
      </c>
      <c r="AL2335" s="46">
        <v>0</v>
      </c>
      <c r="AM2335" s="46" t="s">
        <v>74</v>
      </c>
      <c r="AN2335" s="50"/>
      <c r="AO2335" s="46"/>
      <c r="AP2335" s="46"/>
      <c r="AQ2335" s="46"/>
      <c r="AR2335" s="46"/>
      <c r="AS2335" s="46"/>
      <c r="AT2335" s="46"/>
      <c r="AU2335" s="46"/>
      <c r="AV2335" s="46"/>
      <c r="AW2335" s="46"/>
      <c r="AX2335" s="46"/>
      <c r="AY2335" s="46"/>
      <c r="AZ2335" s="46"/>
      <c r="BA2335" s="46"/>
      <c r="BB2335" s="46"/>
      <c r="BC2335" s="46"/>
      <c r="BD2335" s="46"/>
      <c r="BE2335" s="46"/>
      <c r="BF2335" s="46"/>
      <c r="BG2335" s="46"/>
      <c r="BH2335" s="46"/>
      <c r="BI2335" s="46"/>
      <c r="BJ2335" s="46"/>
      <c r="BK2335" s="46"/>
      <c r="BL2335" s="46"/>
      <c r="BM2335" s="46"/>
      <c r="BN2335" s="46"/>
      <c r="BO2335" s="46"/>
      <c r="BP2335" s="46"/>
      <c r="BQ2335" s="46"/>
      <c r="BR2335" s="46"/>
      <c r="BS2335" s="46"/>
      <c r="BT2335" s="46"/>
      <c r="BU2335" s="46"/>
      <c r="BV2335" s="46"/>
      <c r="BW2335" s="46"/>
      <c r="BX2335" s="46"/>
      <c r="BY2335" s="46"/>
      <c r="BZ2335" s="46"/>
      <c r="CA2335" s="46"/>
      <c r="CB2335" s="46"/>
      <c r="CC2335" s="46"/>
    </row>
    <row r="2336" spans="7:81" x14ac:dyDescent="0.25">
      <c r="G2336" t="s">
        <v>135</v>
      </c>
      <c r="H2336" s="40">
        <v>42512</v>
      </c>
      <c r="I2336" s="46">
        <v>8</v>
      </c>
      <c r="J2336" s="46">
        <v>0</v>
      </c>
      <c r="K2336" s="46" t="s">
        <v>74</v>
      </c>
      <c r="L2336" s="46">
        <v>0</v>
      </c>
      <c r="M2336" s="46" t="s">
        <v>74</v>
      </c>
      <c r="N2336" s="46">
        <v>0</v>
      </c>
      <c r="O2336" s="46" t="s">
        <v>74</v>
      </c>
      <c r="P2336" s="46">
        <v>0</v>
      </c>
      <c r="Q2336" s="46" t="s">
        <v>74</v>
      </c>
      <c r="R2336" s="46">
        <v>0</v>
      </c>
      <c r="S2336" s="46" t="s">
        <v>74</v>
      </c>
      <c r="T2336" s="46">
        <v>0</v>
      </c>
      <c r="U2336" s="46" t="s">
        <v>74</v>
      </c>
      <c r="V2336" s="46">
        <v>0</v>
      </c>
      <c r="W2336" s="46" t="s">
        <v>74</v>
      </c>
      <c r="X2336" s="46">
        <v>0</v>
      </c>
      <c r="Y2336" s="46" t="s">
        <v>74</v>
      </c>
      <c r="Z2336" s="46">
        <v>0</v>
      </c>
      <c r="AA2336" s="46" t="s">
        <v>74</v>
      </c>
      <c r="AB2336" s="46">
        <v>0</v>
      </c>
      <c r="AC2336" s="46" t="s">
        <v>74</v>
      </c>
      <c r="AD2336" s="46">
        <v>0</v>
      </c>
      <c r="AE2336" s="46" t="s">
        <v>74</v>
      </c>
      <c r="AF2336" s="46">
        <v>0</v>
      </c>
      <c r="AG2336" s="46" t="s">
        <v>74</v>
      </c>
      <c r="AH2336" s="46">
        <v>0</v>
      </c>
      <c r="AI2336" s="46" t="s">
        <v>74</v>
      </c>
      <c r="AJ2336" s="46">
        <v>0</v>
      </c>
      <c r="AK2336" s="46" t="s">
        <v>74</v>
      </c>
      <c r="AL2336" s="46">
        <v>0</v>
      </c>
      <c r="AM2336" s="46" t="s">
        <v>74</v>
      </c>
      <c r="AN2336" s="50"/>
      <c r="AO2336" s="46"/>
      <c r="AP2336" s="46"/>
      <c r="AQ2336" s="46"/>
      <c r="AR2336" s="46"/>
      <c r="AS2336" s="46"/>
      <c r="AT2336" s="46"/>
      <c r="AU2336" s="46"/>
      <c r="AV2336" s="46"/>
      <c r="AW2336" s="46"/>
      <c r="AX2336" s="46"/>
      <c r="AY2336" s="46"/>
      <c r="AZ2336" s="46"/>
      <c r="BA2336" s="46"/>
      <c r="BB2336" s="46"/>
      <c r="BC2336" s="46"/>
      <c r="BD2336" s="46"/>
      <c r="BE2336" s="46"/>
      <c r="BF2336" s="46"/>
      <c r="BG2336" s="46"/>
      <c r="BH2336" s="46"/>
      <c r="BI2336" s="46"/>
      <c r="BJ2336" s="46"/>
      <c r="BK2336" s="46"/>
      <c r="BL2336" s="46"/>
      <c r="BM2336" s="46"/>
      <c r="BN2336" s="46"/>
      <c r="BO2336" s="46"/>
      <c r="BP2336" s="46"/>
      <c r="BQ2336" s="46"/>
      <c r="BR2336" s="46"/>
      <c r="BS2336" s="46"/>
      <c r="BT2336" s="46"/>
      <c r="BU2336" s="46"/>
      <c r="BV2336" s="46"/>
      <c r="BW2336" s="46"/>
      <c r="BX2336" s="46"/>
      <c r="BY2336" s="46"/>
      <c r="BZ2336" s="46"/>
      <c r="CA2336" s="46"/>
      <c r="CB2336" s="46"/>
      <c r="CC2336" s="46"/>
    </row>
    <row r="2337" spans="7:81" x14ac:dyDescent="0.25">
      <c r="G2337" t="s">
        <v>135</v>
      </c>
      <c r="H2337" s="40">
        <v>42513</v>
      </c>
      <c r="I2337" s="46">
        <v>0.5</v>
      </c>
      <c r="J2337" s="46">
        <v>0</v>
      </c>
      <c r="K2337" s="46" t="s">
        <v>74</v>
      </c>
      <c r="L2337" s="46">
        <v>0</v>
      </c>
      <c r="M2337" s="46" t="s">
        <v>74</v>
      </c>
      <c r="N2337" s="46">
        <v>0</v>
      </c>
      <c r="O2337" s="46" t="s">
        <v>74</v>
      </c>
      <c r="P2337" s="46">
        <v>0</v>
      </c>
      <c r="Q2337" s="46" t="s">
        <v>74</v>
      </c>
      <c r="R2337" s="46">
        <v>0</v>
      </c>
      <c r="S2337" s="46" t="s">
        <v>74</v>
      </c>
      <c r="T2337" s="46">
        <v>0</v>
      </c>
      <c r="U2337" s="46" t="s">
        <v>74</v>
      </c>
      <c r="V2337" s="46">
        <v>0</v>
      </c>
      <c r="W2337" s="46" t="s">
        <v>74</v>
      </c>
      <c r="X2337" s="46">
        <v>0</v>
      </c>
      <c r="Y2337" s="46" t="s">
        <v>74</v>
      </c>
      <c r="Z2337" s="46">
        <v>0</v>
      </c>
      <c r="AA2337" s="46" t="s">
        <v>74</v>
      </c>
      <c r="AB2337" s="46">
        <v>0</v>
      </c>
      <c r="AC2337" s="46" t="s">
        <v>74</v>
      </c>
      <c r="AD2337" s="46">
        <v>0</v>
      </c>
      <c r="AE2337" s="46" t="s">
        <v>74</v>
      </c>
      <c r="AF2337" s="46">
        <v>0</v>
      </c>
      <c r="AG2337" s="46" t="s">
        <v>74</v>
      </c>
      <c r="AH2337" s="46">
        <v>0</v>
      </c>
      <c r="AI2337" s="46" t="s">
        <v>74</v>
      </c>
      <c r="AJ2337" s="46">
        <v>0</v>
      </c>
      <c r="AK2337" s="46" t="s">
        <v>74</v>
      </c>
      <c r="AL2337" s="46">
        <v>0</v>
      </c>
      <c r="AM2337" s="46" t="s">
        <v>74</v>
      </c>
      <c r="AN2337" s="50"/>
      <c r="AO2337" s="46"/>
      <c r="AP2337" s="46"/>
      <c r="AQ2337" s="46"/>
      <c r="AR2337" s="46"/>
      <c r="AS2337" s="46"/>
      <c r="AT2337" s="46"/>
      <c r="AU2337" s="46"/>
      <c r="AV2337" s="46"/>
      <c r="AW2337" s="46"/>
      <c r="AX2337" s="46"/>
      <c r="AY2337" s="46"/>
      <c r="AZ2337" s="46"/>
      <c r="BA2337" s="46"/>
      <c r="BB2337" s="46"/>
      <c r="BC2337" s="46"/>
      <c r="BD2337" s="46"/>
      <c r="BE2337" s="46"/>
      <c r="BF2337" s="46"/>
      <c r="BG2337" s="46"/>
      <c r="BH2337" s="46"/>
      <c r="BI2337" s="46"/>
      <c r="BJ2337" s="46"/>
      <c r="BK2337" s="46"/>
      <c r="BL2337" s="46"/>
      <c r="BM2337" s="46"/>
      <c r="BN2337" s="46"/>
      <c r="BO2337" s="46"/>
      <c r="BP2337" s="46"/>
      <c r="BQ2337" s="46"/>
      <c r="BR2337" s="46"/>
      <c r="BS2337" s="46"/>
      <c r="BT2337" s="46"/>
      <c r="BU2337" s="46"/>
      <c r="BV2337" s="46"/>
      <c r="BW2337" s="46"/>
      <c r="BX2337" s="46"/>
      <c r="BY2337" s="46"/>
      <c r="BZ2337" s="46"/>
      <c r="CA2337" s="46"/>
      <c r="CB2337" s="46"/>
      <c r="CC2337" s="46"/>
    </row>
    <row r="2338" spans="7:81" x14ac:dyDescent="0.25">
      <c r="G2338" t="s">
        <v>135</v>
      </c>
      <c r="H2338" s="40">
        <v>42514</v>
      </c>
      <c r="I2338" s="46">
        <v>3</v>
      </c>
      <c r="J2338" s="46">
        <v>0</v>
      </c>
      <c r="K2338" s="46" t="s">
        <v>74</v>
      </c>
      <c r="L2338" s="46">
        <v>0</v>
      </c>
      <c r="M2338" s="46" t="s">
        <v>74</v>
      </c>
      <c r="N2338" s="46">
        <v>0</v>
      </c>
      <c r="O2338" s="46" t="s">
        <v>74</v>
      </c>
      <c r="P2338" s="46">
        <v>0</v>
      </c>
      <c r="Q2338" s="46" t="s">
        <v>74</v>
      </c>
      <c r="R2338" s="46">
        <v>0</v>
      </c>
      <c r="S2338" s="46" t="s">
        <v>74</v>
      </c>
      <c r="T2338" s="46">
        <v>0</v>
      </c>
      <c r="U2338" s="46" t="s">
        <v>74</v>
      </c>
      <c r="V2338" s="46">
        <v>0</v>
      </c>
      <c r="W2338" s="46" t="s">
        <v>74</v>
      </c>
      <c r="X2338" s="46">
        <v>0</v>
      </c>
      <c r="Y2338" s="46" t="s">
        <v>74</v>
      </c>
      <c r="Z2338" s="46">
        <v>0</v>
      </c>
      <c r="AA2338" s="46" t="s">
        <v>74</v>
      </c>
      <c r="AB2338" s="46">
        <v>0</v>
      </c>
      <c r="AC2338" s="46" t="s">
        <v>74</v>
      </c>
      <c r="AD2338" s="46">
        <v>0</v>
      </c>
      <c r="AE2338" s="46" t="s">
        <v>74</v>
      </c>
      <c r="AF2338" s="46">
        <v>0</v>
      </c>
      <c r="AG2338" s="46" t="s">
        <v>74</v>
      </c>
      <c r="AH2338" s="46">
        <v>0</v>
      </c>
      <c r="AI2338" s="46" t="s">
        <v>74</v>
      </c>
      <c r="AJ2338" s="46">
        <v>0</v>
      </c>
      <c r="AK2338" s="46" t="s">
        <v>74</v>
      </c>
      <c r="AL2338" s="46">
        <v>0</v>
      </c>
      <c r="AM2338" s="46" t="s">
        <v>74</v>
      </c>
      <c r="AN2338" s="50"/>
      <c r="AO2338" s="46"/>
      <c r="AP2338" s="46"/>
      <c r="AQ2338" s="46"/>
      <c r="AR2338" s="46"/>
      <c r="AS2338" s="46"/>
      <c r="AT2338" s="46"/>
      <c r="AU2338" s="46"/>
      <c r="AV2338" s="46"/>
      <c r="AW2338" s="46"/>
      <c r="AX2338" s="46"/>
      <c r="AY2338" s="46"/>
      <c r="AZ2338" s="46"/>
      <c r="BA2338" s="46"/>
      <c r="BB2338" s="46"/>
      <c r="BC2338" s="46"/>
      <c r="BD2338" s="46"/>
      <c r="BE2338" s="46"/>
      <c r="BF2338" s="46"/>
      <c r="BG2338" s="46"/>
      <c r="BH2338" s="46"/>
      <c r="BI2338" s="46"/>
      <c r="BJ2338" s="46"/>
      <c r="BK2338" s="46"/>
      <c r="BL2338" s="46"/>
      <c r="BM2338" s="46"/>
      <c r="BN2338" s="46"/>
      <c r="BO2338" s="46"/>
      <c r="BP2338" s="46"/>
      <c r="BQ2338" s="46"/>
      <c r="BR2338" s="46"/>
      <c r="BS2338" s="46"/>
      <c r="BT2338" s="46"/>
      <c r="BU2338" s="46"/>
      <c r="BV2338" s="46"/>
      <c r="BW2338" s="46"/>
      <c r="BX2338" s="46"/>
      <c r="BY2338" s="46"/>
      <c r="BZ2338" s="46"/>
      <c r="CA2338" s="46"/>
      <c r="CB2338" s="46"/>
      <c r="CC2338" s="46"/>
    </row>
    <row r="2339" spans="7:81" x14ac:dyDescent="0.25">
      <c r="G2339" t="s">
        <v>135</v>
      </c>
      <c r="H2339" s="40">
        <v>42515</v>
      </c>
      <c r="I2339" s="46">
        <v>0.5</v>
      </c>
      <c r="J2339" s="46">
        <v>0</v>
      </c>
      <c r="K2339" s="46" t="s">
        <v>74</v>
      </c>
      <c r="L2339" s="46">
        <v>0</v>
      </c>
      <c r="M2339" s="46" t="s">
        <v>74</v>
      </c>
      <c r="N2339" s="46">
        <v>0</v>
      </c>
      <c r="O2339" s="46" t="s">
        <v>74</v>
      </c>
      <c r="P2339" s="46">
        <v>0</v>
      </c>
      <c r="Q2339" s="46" t="s">
        <v>74</v>
      </c>
      <c r="R2339" s="46">
        <v>0</v>
      </c>
      <c r="S2339" s="46" t="s">
        <v>74</v>
      </c>
      <c r="T2339" s="46">
        <v>0</v>
      </c>
      <c r="U2339" s="46" t="s">
        <v>74</v>
      </c>
      <c r="V2339" s="46">
        <v>0</v>
      </c>
      <c r="W2339" s="46" t="s">
        <v>74</v>
      </c>
      <c r="X2339" s="46">
        <v>0</v>
      </c>
      <c r="Y2339" s="46" t="s">
        <v>74</v>
      </c>
      <c r="Z2339" s="46">
        <v>0</v>
      </c>
      <c r="AA2339" s="46">
        <v>0.6</v>
      </c>
      <c r="AB2339" s="46">
        <v>0</v>
      </c>
      <c r="AC2339" s="46" t="s">
        <v>74</v>
      </c>
      <c r="AD2339" s="46">
        <v>0</v>
      </c>
      <c r="AE2339" s="46">
        <v>0.5</v>
      </c>
      <c r="AF2339" s="46">
        <v>0</v>
      </c>
      <c r="AG2339" s="46" t="s">
        <v>74</v>
      </c>
      <c r="AH2339" s="46">
        <v>0</v>
      </c>
      <c r="AI2339" s="46" t="s">
        <v>74</v>
      </c>
      <c r="AJ2339" s="46">
        <v>0</v>
      </c>
      <c r="AK2339" s="46" t="s">
        <v>74</v>
      </c>
      <c r="AL2339" s="46">
        <v>0</v>
      </c>
      <c r="AM2339" s="46" t="s">
        <v>74</v>
      </c>
      <c r="AN2339" s="50"/>
      <c r="AO2339" s="46"/>
      <c r="AP2339" s="46"/>
      <c r="AQ2339" s="46"/>
      <c r="AR2339" s="46"/>
      <c r="AS2339" s="46"/>
      <c r="AT2339" s="46"/>
      <c r="AU2339" s="46"/>
      <c r="AV2339" s="46"/>
      <c r="AW2339" s="46"/>
      <c r="AX2339" s="46"/>
      <c r="AY2339" s="46"/>
      <c r="AZ2339" s="46"/>
      <c r="BA2339" s="46"/>
      <c r="BB2339" s="46"/>
      <c r="BC2339" s="46"/>
      <c r="BD2339" s="46"/>
      <c r="BE2339" s="46"/>
      <c r="BF2339" s="46"/>
      <c r="BG2339" s="46"/>
      <c r="BH2339" s="46"/>
      <c r="BI2339" s="46"/>
      <c r="BJ2339" s="46"/>
      <c r="BK2339" s="46">
        <v>0.6</v>
      </c>
      <c r="BL2339" s="46"/>
      <c r="BM2339" s="46"/>
      <c r="BN2339" s="46"/>
      <c r="BO2339" s="46">
        <v>0.5</v>
      </c>
      <c r="BP2339" s="46"/>
      <c r="BQ2339" s="46"/>
      <c r="BR2339" s="46"/>
      <c r="BS2339" s="46"/>
      <c r="BT2339" s="46"/>
      <c r="BU2339" s="46"/>
      <c r="BV2339" s="46"/>
      <c r="BW2339" s="46"/>
      <c r="BX2339" s="46"/>
      <c r="BY2339" s="46"/>
      <c r="BZ2339" s="46"/>
      <c r="CA2339" s="46"/>
      <c r="CB2339" s="46"/>
      <c r="CC2339" s="46"/>
    </row>
    <row r="2340" spans="7:81" x14ac:dyDescent="0.25">
      <c r="G2340" t="s">
        <v>135</v>
      </c>
      <c r="H2340" s="40">
        <v>42516</v>
      </c>
      <c r="I2340" s="46">
        <v>0.5</v>
      </c>
      <c r="J2340" s="46">
        <v>0</v>
      </c>
      <c r="K2340" s="46" t="s">
        <v>74</v>
      </c>
      <c r="L2340" s="46">
        <v>0</v>
      </c>
      <c r="M2340" s="46" t="s">
        <v>74</v>
      </c>
      <c r="N2340" s="46">
        <v>0</v>
      </c>
      <c r="O2340" s="46" t="s">
        <v>74</v>
      </c>
      <c r="P2340" s="46">
        <v>0</v>
      </c>
      <c r="Q2340" s="46" t="s">
        <v>74</v>
      </c>
      <c r="R2340" s="46">
        <v>0</v>
      </c>
      <c r="S2340" s="46" t="s">
        <v>74</v>
      </c>
      <c r="T2340" s="46">
        <v>0</v>
      </c>
      <c r="U2340" s="46" t="s">
        <v>74</v>
      </c>
      <c r="V2340" s="46">
        <v>0</v>
      </c>
      <c r="W2340" s="46" t="s">
        <v>74</v>
      </c>
      <c r="X2340" s="46">
        <v>0</v>
      </c>
      <c r="Y2340" s="46" t="s">
        <v>74</v>
      </c>
      <c r="Z2340" s="46">
        <v>0</v>
      </c>
      <c r="AA2340" s="46" t="s">
        <v>74</v>
      </c>
      <c r="AB2340" s="46">
        <v>0</v>
      </c>
      <c r="AC2340" s="46" t="s">
        <v>74</v>
      </c>
      <c r="AD2340" s="46">
        <v>0</v>
      </c>
      <c r="AE2340" s="46" t="s">
        <v>74</v>
      </c>
      <c r="AF2340" s="46">
        <v>0</v>
      </c>
      <c r="AG2340" s="46" t="s">
        <v>74</v>
      </c>
      <c r="AH2340" s="46">
        <v>0</v>
      </c>
      <c r="AI2340" s="46" t="s">
        <v>74</v>
      </c>
      <c r="AJ2340" s="46">
        <v>20.011126930020531</v>
      </c>
      <c r="AK2340" s="46" t="s">
        <v>74</v>
      </c>
      <c r="AL2340" s="46">
        <v>0</v>
      </c>
      <c r="AM2340" s="46" t="s">
        <v>74</v>
      </c>
      <c r="AN2340" s="50"/>
      <c r="AO2340" s="46"/>
      <c r="AP2340" s="46"/>
      <c r="AQ2340" s="46"/>
      <c r="AR2340" s="46"/>
      <c r="AS2340" s="46"/>
      <c r="AT2340" s="46"/>
      <c r="AU2340" s="46"/>
      <c r="AV2340" s="46"/>
      <c r="AW2340" s="46"/>
      <c r="AX2340" s="46"/>
      <c r="AY2340" s="46"/>
      <c r="AZ2340" s="46"/>
      <c r="BA2340" s="46"/>
      <c r="BB2340" s="46"/>
      <c r="BC2340" s="46"/>
      <c r="BD2340" s="46"/>
      <c r="BE2340" s="46"/>
      <c r="BF2340" s="46"/>
      <c r="BG2340" s="46"/>
      <c r="BH2340" s="46"/>
      <c r="BI2340" s="46"/>
      <c r="BJ2340" s="46"/>
      <c r="BK2340" s="46"/>
      <c r="BL2340" s="46"/>
      <c r="BM2340" s="46"/>
      <c r="BN2340" s="46"/>
      <c r="BO2340" s="46"/>
      <c r="BP2340" s="46"/>
      <c r="BQ2340" s="46"/>
      <c r="BR2340" s="46"/>
      <c r="BS2340" s="46"/>
      <c r="BT2340" s="46"/>
      <c r="BU2340" s="46"/>
      <c r="BV2340" s="46"/>
      <c r="BW2340" s="46"/>
      <c r="BX2340" s="46"/>
      <c r="BY2340" s="46"/>
      <c r="BZ2340" s="46"/>
      <c r="CA2340" s="46"/>
      <c r="CB2340" s="46"/>
      <c r="CC2340" s="46"/>
    </row>
    <row r="2341" spans="7:81" x14ac:dyDescent="0.25">
      <c r="G2341" t="s">
        <v>135</v>
      </c>
      <c r="H2341" s="40">
        <v>42517</v>
      </c>
      <c r="I2341" s="46">
        <v>0</v>
      </c>
      <c r="J2341" s="46">
        <v>0</v>
      </c>
      <c r="K2341" s="46" t="s">
        <v>74</v>
      </c>
      <c r="L2341" s="46">
        <v>0</v>
      </c>
      <c r="M2341" s="46" t="s">
        <v>74</v>
      </c>
      <c r="N2341" s="46">
        <v>0</v>
      </c>
      <c r="O2341" s="46" t="s">
        <v>74</v>
      </c>
      <c r="P2341" s="46">
        <v>0</v>
      </c>
      <c r="Q2341" s="46" t="s">
        <v>74</v>
      </c>
      <c r="R2341" s="46">
        <v>0</v>
      </c>
      <c r="S2341" s="46" t="s">
        <v>74</v>
      </c>
      <c r="T2341" s="46">
        <v>0</v>
      </c>
      <c r="U2341" s="46" t="s">
        <v>74</v>
      </c>
      <c r="V2341" s="46">
        <v>0</v>
      </c>
      <c r="W2341" s="46" t="s">
        <v>74</v>
      </c>
      <c r="X2341" s="46">
        <v>0</v>
      </c>
      <c r="Y2341" s="46" t="s">
        <v>74</v>
      </c>
      <c r="Z2341" s="46">
        <v>0</v>
      </c>
      <c r="AA2341" s="46" t="s">
        <v>74</v>
      </c>
      <c r="AB2341" s="46">
        <v>0</v>
      </c>
      <c r="AC2341" s="46" t="s">
        <v>74</v>
      </c>
      <c r="AD2341" s="46">
        <v>0</v>
      </c>
      <c r="AE2341" s="46" t="s">
        <v>74</v>
      </c>
      <c r="AF2341" s="46">
        <v>0</v>
      </c>
      <c r="AG2341" s="46" t="s">
        <v>74</v>
      </c>
      <c r="AH2341" s="46">
        <v>0</v>
      </c>
      <c r="AI2341" s="46" t="s">
        <v>74</v>
      </c>
      <c r="AJ2341" s="46">
        <v>0</v>
      </c>
      <c r="AK2341" s="46" t="s">
        <v>74</v>
      </c>
      <c r="AL2341" s="46">
        <v>0</v>
      </c>
      <c r="AM2341" s="46" t="s">
        <v>74</v>
      </c>
      <c r="AN2341" s="50"/>
      <c r="AO2341" s="46"/>
      <c r="AP2341" s="46"/>
      <c r="AQ2341" s="46"/>
      <c r="AR2341" s="46"/>
      <c r="AS2341" s="46"/>
      <c r="AT2341" s="46"/>
      <c r="AU2341" s="46"/>
      <c r="AV2341" s="46"/>
      <c r="AW2341" s="46"/>
      <c r="AX2341" s="46"/>
      <c r="AY2341" s="46"/>
      <c r="AZ2341" s="46"/>
      <c r="BA2341" s="46"/>
      <c r="BB2341" s="46"/>
      <c r="BC2341" s="46"/>
      <c r="BD2341" s="46"/>
      <c r="BE2341" s="46"/>
      <c r="BF2341" s="46"/>
      <c r="BG2341" s="46"/>
      <c r="BH2341" s="46"/>
      <c r="BI2341" s="46"/>
      <c r="BJ2341" s="46"/>
      <c r="BK2341" s="46"/>
      <c r="BL2341" s="46"/>
      <c r="BM2341" s="46"/>
      <c r="BN2341" s="46"/>
      <c r="BO2341" s="46"/>
      <c r="BP2341" s="46"/>
      <c r="BQ2341" s="46"/>
      <c r="BR2341" s="46"/>
      <c r="BS2341" s="46"/>
      <c r="BT2341" s="46"/>
      <c r="BU2341" s="46"/>
      <c r="BV2341" s="46"/>
      <c r="BW2341" s="46"/>
      <c r="BX2341" s="46"/>
      <c r="BY2341" s="46"/>
      <c r="BZ2341" s="46"/>
      <c r="CA2341" s="46"/>
      <c r="CB2341" s="46"/>
      <c r="CC2341" s="46"/>
    </row>
    <row r="2342" spans="7:81" x14ac:dyDescent="0.25">
      <c r="G2342" t="s">
        <v>135</v>
      </c>
      <c r="H2342" s="40">
        <v>42518</v>
      </c>
      <c r="I2342" s="46">
        <v>2</v>
      </c>
      <c r="J2342" s="46">
        <v>0</v>
      </c>
      <c r="K2342" s="46" t="s">
        <v>74</v>
      </c>
      <c r="L2342" s="46">
        <v>0</v>
      </c>
      <c r="M2342" s="46" t="s">
        <v>74</v>
      </c>
      <c r="N2342" s="46">
        <v>0</v>
      </c>
      <c r="O2342" s="46" t="s">
        <v>74</v>
      </c>
      <c r="P2342" s="46">
        <v>0</v>
      </c>
      <c r="Q2342" s="46" t="s">
        <v>74</v>
      </c>
      <c r="R2342" s="46">
        <v>0</v>
      </c>
      <c r="S2342" s="46" t="s">
        <v>74</v>
      </c>
      <c r="T2342" s="46">
        <v>0</v>
      </c>
      <c r="U2342" s="46" t="s">
        <v>74</v>
      </c>
      <c r="V2342" s="46">
        <v>0</v>
      </c>
      <c r="W2342" s="46" t="s">
        <v>74</v>
      </c>
      <c r="X2342" s="46">
        <v>0</v>
      </c>
      <c r="Y2342" s="46" t="s">
        <v>74</v>
      </c>
      <c r="Z2342" s="46">
        <v>0</v>
      </c>
      <c r="AA2342" s="46" t="s">
        <v>74</v>
      </c>
      <c r="AB2342" s="46">
        <v>0</v>
      </c>
      <c r="AC2342" s="46" t="s">
        <v>74</v>
      </c>
      <c r="AD2342" s="46">
        <v>0</v>
      </c>
      <c r="AE2342" s="46" t="s">
        <v>74</v>
      </c>
      <c r="AF2342" s="46">
        <v>0</v>
      </c>
      <c r="AG2342" s="46" t="s">
        <v>74</v>
      </c>
      <c r="AH2342" s="46">
        <v>0</v>
      </c>
      <c r="AI2342" s="46" t="s">
        <v>74</v>
      </c>
      <c r="AJ2342" s="46">
        <v>0</v>
      </c>
      <c r="AK2342" s="46" t="s">
        <v>74</v>
      </c>
      <c r="AL2342" s="46">
        <v>0</v>
      </c>
      <c r="AM2342" s="46" t="s">
        <v>74</v>
      </c>
      <c r="AN2342" s="50"/>
      <c r="AO2342" s="46"/>
      <c r="AP2342" s="46"/>
      <c r="AQ2342" s="46"/>
      <c r="AR2342" s="46"/>
      <c r="AS2342" s="46"/>
      <c r="AT2342" s="46"/>
      <c r="AU2342" s="46"/>
      <c r="AV2342" s="46"/>
      <c r="AW2342" s="46"/>
      <c r="AX2342" s="46"/>
      <c r="AY2342" s="46"/>
      <c r="AZ2342" s="46"/>
      <c r="BA2342" s="46"/>
      <c r="BB2342" s="46"/>
      <c r="BC2342" s="46"/>
      <c r="BD2342" s="46"/>
      <c r="BE2342" s="46"/>
      <c r="BF2342" s="46"/>
      <c r="BG2342" s="46"/>
      <c r="BH2342" s="46"/>
      <c r="BI2342" s="46"/>
      <c r="BJ2342" s="46"/>
      <c r="BK2342" s="46"/>
      <c r="BL2342" s="46"/>
      <c r="BM2342" s="46"/>
      <c r="BN2342" s="46"/>
      <c r="BO2342" s="46"/>
      <c r="BP2342" s="46"/>
      <c r="BQ2342" s="46"/>
      <c r="BR2342" s="46"/>
      <c r="BS2342" s="46"/>
      <c r="BT2342" s="46"/>
      <c r="BU2342" s="46"/>
      <c r="BV2342" s="46"/>
      <c r="BW2342" s="46"/>
      <c r="BX2342" s="46"/>
      <c r="BY2342" s="46"/>
      <c r="BZ2342" s="46"/>
      <c r="CA2342" s="46"/>
      <c r="CB2342" s="46"/>
      <c r="CC2342" s="46"/>
    </row>
    <row r="2343" spans="7:81" x14ac:dyDescent="0.25">
      <c r="G2343" t="s">
        <v>135</v>
      </c>
      <c r="H2343" s="40">
        <v>42519</v>
      </c>
      <c r="I2343" s="46">
        <v>2.5</v>
      </c>
      <c r="J2343" s="46">
        <v>0</v>
      </c>
      <c r="K2343" s="46" t="s">
        <v>74</v>
      </c>
      <c r="L2343" s="46">
        <v>0</v>
      </c>
      <c r="M2343" s="46" t="s">
        <v>74</v>
      </c>
      <c r="N2343" s="46">
        <v>0</v>
      </c>
      <c r="O2343" s="46" t="s">
        <v>74</v>
      </c>
      <c r="P2343" s="46">
        <v>0</v>
      </c>
      <c r="Q2343" s="46" t="s">
        <v>74</v>
      </c>
      <c r="R2343" s="46">
        <v>0</v>
      </c>
      <c r="S2343" s="46" t="s">
        <v>74</v>
      </c>
      <c r="T2343" s="46">
        <v>0</v>
      </c>
      <c r="U2343" s="46" t="s">
        <v>74</v>
      </c>
      <c r="V2343" s="46">
        <v>0</v>
      </c>
      <c r="W2343" s="46" t="s">
        <v>74</v>
      </c>
      <c r="X2343" s="46">
        <v>0</v>
      </c>
      <c r="Y2343" s="46" t="s">
        <v>74</v>
      </c>
      <c r="Z2343" s="46">
        <v>0</v>
      </c>
      <c r="AA2343" s="46" t="s">
        <v>74</v>
      </c>
      <c r="AB2343" s="46">
        <v>0</v>
      </c>
      <c r="AC2343" s="46" t="s">
        <v>74</v>
      </c>
      <c r="AD2343" s="46">
        <v>0</v>
      </c>
      <c r="AE2343" s="46" t="s">
        <v>74</v>
      </c>
      <c r="AF2343" s="46">
        <v>0</v>
      </c>
      <c r="AG2343" s="46" t="s">
        <v>74</v>
      </c>
      <c r="AH2343" s="46">
        <v>0</v>
      </c>
      <c r="AI2343" s="46" t="s">
        <v>74</v>
      </c>
      <c r="AJ2343" s="46">
        <v>0</v>
      </c>
      <c r="AK2343" s="46" t="s">
        <v>74</v>
      </c>
      <c r="AL2343" s="46">
        <v>0</v>
      </c>
      <c r="AM2343" s="46" t="s">
        <v>74</v>
      </c>
      <c r="AN2343" s="50"/>
      <c r="AO2343" s="46"/>
      <c r="AP2343" s="46"/>
      <c r="AQ2343" s="46"/>
      <c r="AR2343" s="46"/>
      <c r="AS2343" s="46"/>
      <c r="AT2343" s="46"/>
      <c r="AU2343" s="46"/>
      <c r="AV2343" s="46"/>
      <c r="AW2343" s="46"/>
      <c r="AX2343" s="46"/>
      <c r="AY2343" s="46"/>
      <c r="AZ2343" s="46"/>
      <c r="BA2343" s="46"/>
      <c r="BB2343" s="46"/>
      <c r="BC2343" s="46"/>
      <c r="BD2343" s="46"/>
      <c r="BE2343" s="46"/>
      <c r="BF2343" s="46"/>
      <c r="BG2343" s="46"/>
      <c r="BH2343" s="46"/>
      <c r="BI2343" s="46"/>
      <c r="BJ2343" s="46"/>
      <c r="BK2343" s="46"/>
      <c r="BL2343" s="46"/>
      <c r="BM2343" s="46"/>
      <c r="BN2343" s="46"/>
      <c r="BO2343" s="46"/>
      <c r="BP2343" s="46"/>
      <c r="BQ2343" s="46"/>
      <c r="BR2343" s="46"/>
      <c r="BS2343" s="46"/>
      <c r="BT2343" s="46"/>
      <c r="BU2343" s="46"/>
      <c r="BV2343" s="46"/>
      <c r="BW2343" s="46"/>
      <c r="BX2343" s="46"/>
      <c r="BY2343" s="46"/>
      <c r="BZ2343" s="46"/>
      <c r="CA2343" s="46"/>
      <c r="CB2343" s="46"/>
      <c r="CC2343" s="46"/>
    </row>
    <row r="2344" spans="7:81" x14ac:dyDescent="0.25">
      <c r="G2344" t="s">
        <v>135</v>
      </c>
      <c r="H2344" s="40">
        <v>42520</v>
      </c>
      <c r="I2344" s="46">
        <v>1.5</v>
      </c>
      <c r="J2344" s="46">
        <v>0</v>
      </c>
      <c r="K2344" s="46" t="s">
        <v>74</v>
      </c>
      <c r="L2344" s="46">
        <v>0</v>
      </c>
      <c r="M2344" s="46" t="s">
        <v>74</v>
      </c>
      <c r="N2344" s="46">
        <v>0</v>
      </c>
      <c r="O2344" s="46" t="s">
        <v>74</v>
      </c>
      <c r="P2344" s="46">
        <v>0</v>
      </c>
      <c r="Q2344" s="46" t="s">
        <v>74</v>
      </c>
      <c r="R2344" s="46">
        <v>0</v>
      </c>
      <c r="S2344" s="46" t="s">
        <v>74</v>
      </c>
      <c r="T2344" s="46">
        <v>0</v>
      </c>
      <c r="U2344" s="46" t="s">
        <v>74</v>
      </c>
      <c r="V2344" s="46">
        <v>0</v>
      </c>
      <c r="W2344" s="46" t="s">
        <v>74</v>
      </c>
      <c r="X2344" s="46">
        <v>37.504739894613763</v>
      </c>
      <c r="Y2344" s="46" t="s">
        <v>74</v>
      </c>
      <c r="Z2344" s="46">
        <v>41.077320453962443</v>
      </c>
      <c r="AA2344" s="46" t="s">
        <v>74</v>
      </c>
      <c r="AB2344" s="46">
        <v>0</v>
      </c>
      <c r="AC2344" s="46" t="s">
        <v>74</v>
      </c>
      <c r="AD2344" s="46">
        <v>0</v>
      </c>
      <c r="AE2344" s="46" t="s">
        <v>74</v>
      </c>
      <c r="AF2344" s="46">
        <v>0</v>
      </c>
      <c r="AG2344" s="46" t="s">
        <v>74</v>
      </c>
      <c r="AH2344" s="46">
        <v>0</v>
      </c>
      <c r="AI2344" s="46" t="s">
        <v>74</v>
      </c>
      <c r="AJ2344" s="46">
        <v>0</v>
      </c>
      <c r="AK2344" s="46" t="s">
        <v>74</v>
      </c>
      <c r="AL2344" s="46">
        <v>0</v>
      </c>
      <c r="AM2344" s="46" t="s">
        <v>74</v>
      </c>
      <c r="AN2344" s="50"/>
      <c r="AO2344" s="46"/>
      <c r="AP2344" s="46"/>
      <c r="AQ2344" s="46"/>
      <c r="AR2344" s="46"/>
      <c r="AS2344" s="46"/>
      <c r="AT2344" s="46"/>
      <c r="AU2344" s="46"/>
      <c r="AV2344" s="46"/>
      <c r="AW2344" s="46"/>
      <c r="AX2344" s="46"/>
      <c r="AY2344" s="46"/>
      <c r="AZ2344" s="46"/>
      <c r="BA2344" s="46"/>
      <c r="BB2344" s="46"/>
      <c r="BC2344" s="46"/>
      <c r="BD2344" s="46"/>
      <c r="BE2344" s="46"/>
      <c r="BF2344" s="46"/>
      <c r="BG2344" s="46"/>
      <c r="BH2344" s="46"/>
      <c r="BI2344" s="46"/>
      <c r="BJ2344" s="46"/>
      <c r="BK2344" s="46"/>
      <c r="BL2344" s="46"/>
      <c r="BM2344" s="46"/>
      <c r="BN2344" s="46"/>
      <c r="BO2344" s="46"/>
      <c r="BP2344" s="46"/>
      <c r="BQ2344" s="46"/>
      <c r="BR2344" s="46"/>
      <c r="BS2344" s="46"/>
      <c r="BT2344" s="46"/>
      <c r="BU2344" s="46"/>
      <c r="BV2344" s="46"/>
      <c r="BW2344" s="46"/>
      <c r="BX2344" s="46"/>
      <c r="BY2344" s="46"/>
      <c r="BZ2344" s="46"/>
      <c r="CA2344" s="46"/>
      <c r="CB2344" s="46"/>
      <c r="CC2344" s="46"/>
    </row>
    <row r="2345" spans="7:81" x14ac:dyDescent="0.25">
      <c r="G2345" t="s">
        <v>135</v>
      </c>
      <c r="H2345" s="40">
        <v>42521</v>
      </c>
      <c r="I2345" s="46">
        <v>1.5</v>
      </c>
      <c r="J2345" s="46">
        <v>0</v>
      </c>
      <c r="K2345" s="46" t="s">
        <v>74</v>
      </c>
      <c r="L2345" s="46">
        <v>0</v>
      </c>
      <c r="M2345" s="46" t="s">
        <v>74</v>
      </c>
      <c r="N2345" s="46">
        <v>0</v>
      </c>
      <c r="O2345" s="46" t="s">
        <v>74</v>
      </c>
      <c r="P2345" s="46">
        <v>0</v>
      </c>
      <c r="Q2345" s="46" t="s">
        <v>74</v>
      </c>
      <c r="R2345" s="46">
        <v>0</v>
      </c>
      <c r="S2345" s="46" t="s">
        <v>74</v>
      </c>
      <c r="T2345" s="46">
        <v>0</v>
      </c>
      <c r="U2345" s="46" t="s">
        <v>74</v>
      </c>
      <c r="V2345" s="46">
        <v>35.499697689082367</v>
      </c>
      <c r="W2345" s="46" t="s">
        <v>74</v>
      </c>
      <c r="X2345" s="46">
        <v>0</v>
      </c>
      <c r="Y2345" s="46" t="s">
        <v>74</v>
      </c>
      <c r="Z2345" s="46">
        <v>0</v>
      </c>
      <c r="AA2345" s="46" t="s">
        <v>74</v>
      </c>
      <c r="AB2345" s="46">
        <v>0</v>
      </c>
      <c r="AC2345" s="46" t="s">
        <v>74</v>
      </c>
      <c r="AD2345" s="46">
        <v>0</v>
      </c>
      <c r="AE2345" s="46" t="s">
        <v>74</v>
      </c>
      <c r="AF2345" s="46">
        <v>0</v>
      </c>
      <c r="AG2345" s="46" t="s">
        <v>74</v>
      </c>
      <c r="AH2345" s="46">
        <v>0</v>
      </c>
      <c r="AI2345" s="46" t="s">
        <v>74</v>
      </c>
      <c r="AJ2345" s="46">
        <v>0</v>
      </c>
      <c r="AK2345" s="46" t="s">
        <v>74</v>
      </c>
      <c r="AL2345" s="46">
        <v>0</v>
      </c>
      <c r="AM2345" s="46" t="s">
        <v>74</v>
      </c>
      <c r="AN2345" s="50"/>
      <c r="AO2345" s="46"/>
      <c r="AP2345" s="46"/>
      <c r="AQ2345" s="46"/>
      <c r="AR2345" s="46"/>
      <c r="AS2345" s="46"/>
      <c r="AT2345" s="46"/>
      <c r="AU2345" s="46"/>
      <c r="AV2345" s="46"/>
      <c r="AW2345" s="46"/>
      <c r="AX2345" s="46"/>
      <c r="AY2345" s="46"/>
      <c r="AZ2345" s="46"/>
      <c r="BA2345" s="46"/>
      <c r="BB2345" s="46"/>
      <c r="BC2345" s="46"/>
      <c r="BD2345" s="46"/>
      <c r="BE2345" s="46"/>
      <c r="BF2345" s="46"/>
      <c r="BG2345" s="46"/>
      <c r="BH2345" s="46"/>
      <c r="BI2345" s="46"/>
      <c r="BJ2345" s="46"/>
      <c r="BK2345" s="46"/>
      <c r="BL2345" s="46"/>
      <c r="BM2345" s="46"/>
      <c r="BN2345" s="46"/>
      <c r="BO2345" s="46"/>
      <c r="BP2345" s="46"/>
      <c r="BQ2345" s="46"/>
      <c r="BR2345" s="46"/>
      <c r="BS2345" s="46"/>
      <c r="BT2345" s="46"/>
      <c r="BU2345" s="46"/>
      <c r="BV2345" s="46"/>
      <c r="BW2345" s="46"/>
      <c r="BX2345" s="46"/>
      <c r="BY2345" s="46"/>
      <c r="BZ2345" s="46"/>
      <c r="CA2345" s="46"/>
      <c r="CB2345" s="46"/>
      <c r="CC2345" s="46"/>
    </row>
    <row r="2346" spans="7:81" x14ac:dyDescent="0.25">
      <c r="G2346" t="s">
        <v>135</v>
      </c>
      <c r="H2346" s="40">
        <v>42522</v>
      </c>
      <c r="I2346" s="46">
        <v>0.5</v>
      </c>
      <c r="J2346" s="46">
        <v>53.284689052636637</v>
      </c>
      <c r="K2346" s="46">
        <v>9.5</v>
      </c>
      <c r="L2346" s="46">
        <v>19.342011749147598</v>
      </c>
      <c r="M2346" s="46" t="s">
        <v>74</v>
      </c>
      <c r="N2346" s="46">
        <v>0</v>
      </c>
      <c r="O2346" s="46">
        <v>0.91500000000000004</v>
      </c>
      <c r="P2346" s="46">
        <v>0</v>
      </c>
      <c r="Q2346" s="46">
        <v>0.6</v>
      </c>
      <c r="R2346" s="46">
        <v>49.738415043243087</v>
      </c>
      <c r="S2346" s="46">
        <v>1.8666666666666665</v>
      </c>
      <c r="T2346" s="46">
        <v>0</v>
      </c>
      <c r="U2346" s="46" t="s">
        <v>74</v>
      </c>
      <c r="V2346" s="46">
        <v>0</v>
      </c>
      <c r="W2346" s="46" t="s">
        <v>74</v>
      </c>
      <c r="X2346" s="46">
        <v>0</v>
      </c>
      <c r="Y2346" s="46" t="s">
        <v>74</v>
      </c>
      <c r="Z2346" s="46">
        <v>0</v>
      </c>
      <c r="AA2346" s="46" t="s">
        <v>74</v>
      </c>
      <c r="AB2346" s="46">
        <v>0</v>
      </c>
      <c r="AC2346" s="46" t="s">
        <v>74</v>
      </c>
      <c r="AD2346" s="46">
        <v>0</v>
      </c>
      <c r="AE2346" s="46" t="s">
        <v>74</v>
      </c>
      <c r="AF2346" s="46">
        <v>0</v>
      </c>
      <c r="AG2346" s="46" t="s">
        <v>74</v>
      </c>
      <c r="AH2346" s="46">
        <v>0</v>
      </c>
      <c r="AI2346" s="46" t="s">
        <v>74</v>
      </c>
      <c r="AJ2346" s="46">
        <v>0</v>
      </c>
      <c r="AK2346" s="46" t="s">
        <v>74</v>
      </c>
      <c r="AL2346" s="46">
        <v>0</v>
      </c>
      <c r="AM2346" s="46" t="s">
        <v>74</v>
      </c>
      <c r="AN2346" s="50"/>
      <c r="AO2346" s="46">
        <v>9.5</v>
      </c>
      <c r="AP2346" s="46"/>
      <c r="AQ2346" s="46"/>
      <c r="AR2346" s="46">
        <v>0.23</v>
      </c>
      <c r="AS2346" s="46">
        <v>1.6</v>
      </c>
      <c r="AT2346" s="46">
        <v>0.6</v>
      </c>
      <c r="AU2346" s="46"/>
      <c r="AV2346" s="46"/>
      <c r="AW2346" s="46">
        <v>1</v>
      </c>
      <c r="AX2346" s="46">
        <v>2.8</v>
      </c>
      <c r="AY2346" s="46">
        <v>1.8</v>
      </c>
      <c r="AZ2346" s="46"/>
      <c r="BA2346" s="46"/>
      <c r="BB2346" s="46"/>
      <c r="BC2346" s="46"/>
      <c r="BD2346" s="46"/>
      <c r="BE2346" s="46"/>
      <c r="BF2346" s="46"/>
      <c r="BG2346" s="46"/>
      <c r="BH2346" s="46"/>
      <c r="BI2346" s="46"/>
      <c r="BJ2346" s="46"/>
      <c r="BK2346" s="46"/>
      <c r="BL2346" s="46"/>
      <c r="BM2346" s="46"/>
      <c r="BN2346" s="46"/>
      <c r="BO2346" s="46"/>
      <c r="BP2346" s="46"/>
      <c r="BQ2346" s="46"/>
      <c r="BR2346" s="46"/>
      <c r="BS2346" s="46"/>
      <c r="BT2346" s="46"/>
      <c r="BU2346" s="46"/>
      <c r="BV2346" s="46"/>
      <c r="BW2346" s="46"/>
      <c r="BX2346" s="46"/>
      <c r="BY2346" s="46"/>
      <c r="BZ2346" s="46"/>
      <c r="CA2346" s="46"/>
      <c r="CB2346" s="46"/>
      <c r="CC2346" s="46"/>
    </row>
    <row r="2347" spans="7:81" x14ac:dyDescent="0.25">
      <c r="G2347" t="s">
        <v>135</v>
      </c>
      <c r="H2347" s="40">
        <v>42523</v>
      </c>
      <c r="I2347" s="46">
        <v>0</v>
      </c>
      <c r="J2347" s="46">
        <v>0</v>
      </c>
      <c r="K2347" s="46" t="s">
        <v>74</v>
      </c>
      <c r="L2347" s="46">
        <v>0</v>
      </c>
      <c r="M2347" s="46" t="s">
        <v>74</v>
      </c>
      <c r="N2347" s="46">
        <v>0</v>
      </c>
      <c r="O2347" s="46" t="s">
        <v>74</v>
      </c>
      <c r="P2347" s="46">
        <v>0</v>
      </c>
      <c r="Q2347" s="46" t="s">
        <v>74</v>
      </c>
      <c r="R2347" s="46">
        <v>0</v>
      </c>
      <c r="S2347" s="46" t="s">
        <v>74</v>
      </c>
      <c r="T2347" s="46">
        <v>0</v>
      </c>
      <c r="U2347" s="46" t="s">
        <v>74</v>
      </c>
      <c r="V2347" s="46">
        <v>0</v>
      </c>
      <c r="W2347" s="46" t="s">
        <v>74</v>
      </c>
      <c r="X2347" s="46">
        <v>0</v>
      </c>
      <c r="Y2347" s="46" t="s">
        <v>74</v>
      </c>
      <c r="Z2347" s="46">
        <v>0</v>
      </c>
      <c r="AA2347" s="46" t="s">
        <v>74</v>
      </c>
      <c r="AB2347" s="46">
        <v>0</v>
      </c>
      <c r="AC2347" s="46" t="s">
        <v>74</v>
      </c>
      <c r="AD2347" s="46">
        <v>0</v>
      </c>
      <c r="AE2347" s="46" t="s">
        <v>74</v>
      </c>
      <c r="AF2347" s="46">
        <v>0</v>
      </c>
      <c r="AG2347" s="46" t="s">
        <v>74</v>
      </c>
      <c r="AH2347" s="46">
        <v>0</v>
      </c>
      <c r="AI2347" s="46" t="s">
        <v>74</v>
      </c>
      <c r="AJ2347" s="46">
        <v>0</v>
      </c>
      <c r="AK2347" s="46" t="s">
        <v>74</v>
      </c>
      <c r="AL2347" s="46">
        <v>0</v>
      </c>
      <c r="AM2347" s="46" t="s">
        <v>74</v>
      </c>
      <c r="AN2347" s="50"/>
      <c r="AO2347" s="46"/>
      <c r="AP2347" s="46"/>
      <c r="AQ2347" s="46"/>
      <c r="AR2347" s="46"/>
      <c r="AS2347" s="46"/>
      <c r="AT2347" s="46"/>
      <c r="AU2347" s="46"/>
      <c r="AV2347" s="46"/>
      <c r="AW2347" s="46"/>
      <c r="AX2347" s="46"/>
      <c r="AY2347" s="46"/>
      <c r="AZ2347" s="46"/>
      <c r="BA2347" s="46"/>
      <c r="BB2347" s="46"/>
      <c r="BC2347" s="46"/>
      <c r="BD2347" s="46"/>
      <c r="BE2347" s="46"/>
      <c r="BF2347" s="46"/>
      <c r="BG2347" s="46"/>
      <c r="BH2347" s="46"/>
      <c r="BI2347" s="46"/>
      <c r="BJ2347" s="46"/>
      <c r="BK2347" s="46"/>
      <c r="BL2347" s="46"/>
      <c r="BM2347" s="46"/>
      <c r="BN2347" s="46"/>
      <c r="BO2347" s="46"/>
      <c r="BP2347" s="46"/>
      <c r="BQ2347" s="46"/>
      <c r="BR2347" s="46"/>
      <c r="BS2347" s="46"/>
      <c r="BT2347" s="46"/>
      <c r="BU2347" s="46"/>
      <c r="BV2347" s="46"/>
      <c r="BW2347" s="46"/>
      <c r="BX2347" s="46"/>
      <c r="BY2347" s="46"/>
      <c r="BZ2347" s="46"/>
      <c r="CA2347" s="46"/>
      <c r="CB2347" s="46"/>
      <c r="CC2347" s="46"/>
    </row>
    <row r="2348" spans="7:81" x14ac:dyDescent="0.25">
      <c r="G2348" t="s">
        <v>135</v>
      </c>
      <c r="H2348" s="40">
        <v>42524</v>
      </c>
      <c r="I2348" s="46">
        <v>0</v>
      </c>
      <c r="J2348" s="46">
        <v>0</v>
      </c>
      <c r="K2348" s="46" t="s">
        <v>74</v>
      </c>
      <c r="L2348" s="46">
        <v>0</v>
      </c>
      <c r="M2348" s="46" t="s">
        <v>74</v>
      </c>
      <c r="N2348" s="46">
        <v>0</v>
      </c>
      <c r="O2348" s="46" t="s">
        <v>74</v>
      </c>
      <c r="P2348" s="46">
        <v>43.835539433878331</v>
      </c>
      <c r="Q2348" s="46" t="s">
        <v>74</v>
      </c>
      <c r="R2348" s="46">
        <v>0</v>
      </c>
      <c r="S2348" s="46" t="s">
        <v>74</v>
      </c>
      <c r="T2348" s="46">
        <v>0</v>
      </c>
      <c r="U2348" s="46" t="s">
        <v>74</v>
      </c>
      <c r="V2348" s="46">
        <v>0</v>
      </c>
      <c r="W2348" s="46" t="s">
        <v>74</v>
      </c>
      <c r="X2348" s="46">
        <v>0</v>
      </c>
      <c r="Y2348" s="46" t="s">
        <v>74</v>
      </c>
      <c r="Z2348" s="46">
        <v>0</v>
      </c>
      <c r="AA2348" s="46" t="s">
        <v>74</v>
      </c>
      <c r="AB2348" s="46">
        <v>0</v>
      </c>
      <c r="AC2348" s="46" t="s">
        <v>74</v>
      </c>
      <c r="AD2348" s="46">
        <v>0</v>
      </c>
      <c r="AE2348" s="46" t="s">
        <v>74</v>
      </c>
      <c r="AF2348" s="46">
        <v>0</v>
      </c>
      <c r="AG2348" s="46" t="s">
        <v>74</v>
      </c>
      <c r="AH2348" s="46">
        <v>0</v>
      </c>
      <c r="AI2348" s="46" t="s">
        <v>74</v>
      </c>
      <c r="AJ2348" s="46">
        <v>0</v>
      </c>
      <c r="AK2348" s="46" t="s">
        <v>74</v>
      </c>
      <c r="AL2348" s="46">
        <v>0</v>
      </c>
      <c r="AM2348" s="46" t="s">
        <v>74</v>
      </c>
      <c r="AN2348" s="50"/>
      <c r="AO2348" s="46"/>
      <c r="AP2348" s="46"/>
      <c r="AQ2348" s="46"/>
      <c r="AR2348" s="46"/>
      <c r="AS2348" s="46"/>
      <c r="AT2348" s="46"/>
      <c r="AU2348" s="46"/>
      <c r="AV2348" s="46"/>
      <c r="AW2348" s="46"/>
      <c r="AX2348" s="46"/>
      <c r="AY2348" s="46"/>
      <c r="AZ2348" s="46"/>
      <c r="BA2348" s="46"/>
      <c r="BB2348" s="46"/>
      <c r="BC2348" s="46"/>
      <c r="BD2348" s="46"/>
      <c r="BE2348" s="46"/>
      <c r="BF2348" s="46"/>
      <c r="BG2348" s="46"/>
      <c r="BH2348" s="46"/>
      <c r="BI2348" s="46"/>
      <c r="BJ2348" s="46"/>
      <c r="BK2348" s="46"/>
      <c r="BL2348" s="46"/>
      <c r="BM2348" s="46"/>
      <c r="BN2348" s="46"/>
      <c r="BO2348" s="46"/>
      <c r="BP2348" s="46"/>
      <c r="BQ2348" s="46"/>
      <c r="BR2348" s="46"/>
      <c r="BS2348" s="46"/>
      <c r="BT2348" s="46"/>
      <c r="BU2348" s="46"/>
      <c r="BV2348" s="46"/>
      <c r="BW2348" s="46"/>
      <c r="BX2348" s="46"/>
      <c r="BY2348" s="46"/>
      <c r="BZ2348" s="46"/>
      <c r="CA2348" s="46"/>
      <c r="CB2348" s="46"/>
      <c r="CC2348" s="46"/>
    </row>
    <row r="2349" spans="7:81" x14ac:dyDescent="0.25">
      <c r="G2349" t="s">
        <v>135</v>
      </c>
      <c r="H2349" s="40">
        <v>42525</v>
      </c>
      <c r="I2349" s="46">
        <v>0</v>
      </c>
      <c r="J2349" s="46">
        <v>0</v>
      </c>
      <c r="K2349" s="46" t="s">
        <v>74</v>
      </c>
      <c r="L2349" s="46">
        <v>0</v>
      </c>
      <c r="M2349" s="46" t="s">
        <v>74</v>
      </c>
      <c r="N2349" s="46">
        <v>0</v>
      </c>
      <c r="O2349" s="46" t="s">
        <v>74</v>
      </c>
      <c r="P2349" s="46">
        <v>0</v>
      </c>
      <c r="Q2349" s="46" t="s">
        <v>74</v>
      </c>
      <c r="R2349" s="46">
        <v>0</v>
      </c>
      <c r="S2349" s="46" t="s">
        <v>74</v>
      </c>
      <c r="T2349" s="46">
        <v>0</v>
      </c>
      <c r="U2349" s="46" t="s">
        <v>74</v>
      </c>
      <c r="V2349" s="46">
        <v>0</v>
      </c>
      <c r="W2349" s="46" t="s">
        <v>74</v>
      </c>
      <c r="X2349" s="46">
        <v>0</v>
      </c>
      <c r="Y2349" s="46" t="s">
        <v>74</v>
      </c>
      <c r="Z2349" s="46">
        <v>0</v>
      </c>
      <c r="AA2349" s="46" t="s">
        <v>74</v>
      </c>
      <c r="AB2349" s="46">
        <v>0</v>
      </c>
      <c r="AC2349" s="46" t="s">
        <v>74</v>
      </c>
      <c r="AD2349" s="46">
        <v>0</v>
      </c>
      <c r="AE2349" s="46" t="s">
        <v>74</v>
      </c>
      <c r="AF2349" s="46">
        <v>0</v>
      </c>
      <c r="AG2349" s="46" t="s">
        <v>74</v>
      </c>
      <c r="AH2349" s="46">
        <v>0</v>
      </c>
      <c r="AI2349" s="46" t="s">
        <v>74</v>
      </c>
      <c r="AJ2349" s="46">
        <v>0</v>
      </c>
      <c r="AK2349" s="46" t="s">
        <v>74</v>
      </c>
      <c r="AL2349" s="46">
        <v>0</v>
      </c>
      <c r="AM2349" s="46" t="s">
        <v>74</v>
      </c>
      <c r="AN2349" s="50"/>
      <c r="AO2349" s="46"/>
      <c r="AP2349" s="46"/>
      <c r="AQ2349" s="46"/>
      <c r="AR2349" s="46"/>
      <c r="AS2349" s="46"/>
      <c r="AT2349" s="46"/>
      <c r="AU2349" s="46"/>
      <c r="AV2349" s="46"/>
      <c r="AW2349" s="46"/>
      <c r="AX2349" s="46"/>
      <c r="AY2349" s="46"/>
      <c r="AZ2349" s="46"/>
      <c r="BA2349" s="46"/>
      <c r="BB2349" s="46"/>
      <c r="BC2349" s="46"/>
      <c r="BD2349" s="46"/>
      <c r="BE2349" s="46"/>
      <c r="BF2349" s="46"/>
      <c r="BG2349" s="46"/>
      <c r="BH2349" s="46"/>
      <c r="BI2349" s="46"/>
      <c r="BJ2349" s="46"/>
      <c r="BK2349" s="46"/>
      <c r="BL2349" s="46"/>
      <c r="BM2349" s="46"/>
      <c r="BN2349" s="46"/>
      <c r="BO2349" s="46"/>
      <c r="BP2349" s="46"/>
      <c r="BQ2349" s="46"/>
      <c r="BR2349" s="46"/>
      <c r="BS2349" s="46"/>
      <c r="BT2349" s="46"/>
      <c r="BU2349" s="46"/>
      <c r="BV2349" s="46"/>
      <c r="BW2349" s="46"/>
      <c r="BX2349" s="46"/>
      <c r="BY2349" s="46"/>
      <c r="BZ2349" s="46"/>
      <c r="CA2349" s="46"/>
      <c r="CB2349" s="46"/>
      <c r="CC2349" s="46"/>
    </row>
    <row r="2350" spans="7:81" x14ac:dyDescent="0.25">
      <c r="G2350" t="s">
        <v>135</v>
      </c>
      <c r="H2350" s="40">
        <v>42526</v>
      </c>
      <c r="I2350" s="46">
        <v>0</v>
      </c>
      <c r="J2350" s="46">
        <v>0</v>
      </c>
      <c r="K2350" s="46" t="s">
        <v>74</v>
      </c>
      <c r="L2350" s="46">
        <v>0</v>
      </c>
      <c r="M2350" s="46" t="s">
        <v>74</v>
      </c>
      <c r="N2350" s="46">
        <v>0</v>
      </c>
      <c r="O2350" s="46" t="s">
        <v>74</v>
      </c>
      <c r="P2350" s="46">
        <v>0</v>
      </c>
      <c r="Q2350" s="46" t="s">
        <v>74</v>
      </c>
      <c r="R2350" s="46">
        <v>0</v>
      </c>
      <c r="S2350" s="46" t="s">
        <v>74</v>
      </c>
      <c r="T2350" s="46">
        <v>0</v>
      </c>
      <c r="U2350" s="46" t="s">
        <v>74</v>
      </c>
      <c r="V2350" s="46">
        <v>0</v>
      </c>
      <c r="W2350" s="46" t="s">
        <v>74</v>
      </c>
      <c r="X2350" s="46">
        <v>0</v>
      </c>
      <c r="Y2350" s="46" t="s">
        <v>74</v>
      </c>
      <c r="Z2350" s="46">
        <v>0</v>
      </c>
      <c r="AA2350" s="46" t="s">
        <v>74</v>
      </c>
      <c r="AB2350" s="46">
        <v>0</v>
      </c>
      <c r="AC2350" s="46" t="s">
        <v>74</v>
      </c>
      <c r="AD2350" s="46">
        <v>0</v>
      </c>
      <c r="AE2350" s="46" t="s">
        <v>74</v>
      </c>
      <c r="AF2350" s="46">
        <v>0</v>
      </c>
      <c r="AG2350" s="46" t="s">
        <v>74</v>
      </c>
      <c r="AH2350" s="46">
        <v>0</v>
      </c>
      <c r="AI2350" s="46" t="s">
        <v>74</v>
      </c>
      <c r="AJ2350" s="46">
        <v>0</v>
      </c>
      <c r="AK2350" s="46" t="s">
        <v>74</v>
      </c>
      <c r="AL2350" s="46">
        <v>0</v>
      </c>
      <c r="AM2350" s="46" t="s">
        <v>74</v>
      </c>
      <c r="AN2350" s="50"/>
      <c r="AO2350" s="46"/>
      <c r="AP2350" s="46"/>
      <c r="AQ2350" s="46"/>
      <c r="AR2350" s="46"/>
      <c r="AS2350" s="46"/>
      <c r="AT2350" s="46"/>
      <c r="AU2350" s="46"/>
      <c r="AV2350" s="46"/>
      <c r="AW2350" s="46"/>
      <c r="AX2350" s="46"/>
      <c r="AY2350" s="46"/>
      <c r="AZ2350" s="46"/>
      <c r="BA2350" s="46"/>
      <c r="BB2350" s="46"/>
      <c r="BC2350" s="46"/>
      <c r="BD2350" s="46"/>
      <c r="BE2350" s="46"/>
      <c r="BF2350" s="46"/>
      <c r="BG2350" s="46"/>
      <c r="BH2350" s="46"/>
      <c r="BI2350" s="46"/>
      <c r="BJ2350" s="46"/>
      <c r="BK2350" s="46"/>
      <c r="BL2350" s="46"/>
      <c r="BM2350" s="46"/>
      <c r="BN2350" s="46"/>
      <c r="BO2350" s="46"/>
      <c r="BP2350" s="46"/>
      <c r="BQ2350" s="46"/>
      <c r="BR2350" s="46"/>
      <c r="BS2350" s="46"/>
      <c r="BT2350" s="46"/>
      <c r="BU2350" s="46"/>
      <c r="BV2350" s="46"/>
      <c r="BW2350" s="46"/>
      <c r="BX2350" s="46"/>
      <c r="BY2350" s="46"/>
      <c r="BZ2350" s="46"/>
      <c r="CA2350" s="46"/>
      <c r="CB2350" s="46"/>
      <c r="CC2350" s="46"/>
    </row>
    <row r="2351" spans="7:81" x14ac:dyDescent="0.25">
      <c r="G2351" t="s">
        <v>135</v>
      </c>
      <c r="H2351" s="40">
        <v>42527</v>
      </c>
      <c r="I2351" s="46">
        <v>0</v>
      </c>
      <c r="J2351" s="46">
        <v>0</v>
      </c>
      <c r="K2351" s="46" t="s">
        <v>74</v>
      </c>
      <c r="L2351" s="46">
        <v>0</v>
      </c>
      <c r="M2351" s="46" t="s">
        <v>74</v>
      </c>
      <c r="N2351" s="46">
        <v>0</v>
      </c>
      <c r="O2351" s="46" t="s">
        <v>74</v>
      </c>
      <c r="P2351" s="46">
        <v>0</v>
      </c>
      <c r="Q2351" s="46" t="s">
        <v>74</v>
      </c>
      <c r="R2351" s="46">
        <v>0</v>
      </c>
      <c r="S2351" s="46" t="s">
        <v>74</v>
      </c>
      <c r="T2351" s="46">
        <v>0</v>
      </c>
      <c r="U2351" s="46" t="s">
        <v>74</v>
      </c>
      <c r="V2351" s="46">
        <v>0</v>
      </c>
      <c r="W2351" s="46" t="s">
        <v>74</v>
      </c>
      <c r="X2351" s="46">
        <v>0</v>
      </c>
      <c r="Y2351" s="46" t="s">
        <v>74</v>
      </c>
      <c r="Z2351" s="46">
        <v>0</v>
      </c>
      <c r="AA2351" s="46" t="s">
        <v>74</v>
      </c>
      <c r="AB2351" s="46">
        <v>0</v>
      </c>
      <c r="AC2351" s="46" t="s">
        <v>74</v>
      </c>
      <c r="AD2351" s="46">
        <v>0</v>
      </c>
      <c r="AE2351" s="46" t="s">
        <v>74</v>
      </c>
      <c r="AF2351" s="46">
        <v>0</v>
      </c>
      <c r="AG2351" s="46" t="s">
        <v>74</v>
      </c>
      <c r="AH2351" s="46">
        <v>0</v>
      </c>
      <c r="AI2351" s="46" t="s">
        <v>74</v>
      </c>
      <c r="AJ2351" s="46">
        <v>0</v>
      </c>
      <c r="AK2351" s="46" t="s">
        <v>74</v>
      </c>
      <c r="AL2351" s="46">
        <v>0</v>
      </c>
      <c r="AM2351" s="46" t="s">
        <v>74</v>
      </c>
      <c r="AN2351" s="50"/>
      <c r="AO2351" s="46"/>
      <c r="AP2351" s="46"/>
      <c r="AQ2351" s="46"/>
      <c r="AR2351" s="46"/>
      <c r="AS2351" s="46"/>
      <c r="AT2351" s="46"/>
      <c r="AU2351" s="46"/>
      <c r="AV2351" s="46"/>
      <c r="AW2351" s="46"/>
      <c r="AX2351" s="46"/>
      <c r="AY2351" s="46"/>
      <c r="AZ2351" s="46"/>
      <c r="BA2351" s="46"/>
      <c r="BB2351" s="46"/>
      <c r="BC2351" s="46"/>
      <c r="BD2351" s="46"/>
      <c r="BE2351" s="46"/>
      <c r="BF2351" s="46"/>
      <c r="BG2351" s="46"/>
      <c r="BH2351" s="46"/>
      <c r="BI2351" s="46"/>
      <c r="BJ2351" s="46"/>
      <c r="BK2351" s="46"/>
      <c r="BL2351" s="46"/>
      <c r="BM2351" s="46"/>
      <c r="BN2351" s="46"/>
      <c r="BO2351" s="46"/>
      <c r="BP2351" s="46"/>
      <c r="BQ2351" s="46"/>
      <c r="BR2351" s="46"/>
      <c r="BS2351" s="46"/>
      <c r="BT2351" s="46"/>
      <c r="BU2351" s="46"/>
      <c r="BV2351" s="46"/>
      <c r="BW2351" s="46"/>
      <c r="BX2351" s="46"/>
      <c r="BY2351" s="46"/>
      <c r="BZ2351" s="46"/>
      <c r="CA2351" s="46"/>
      <c r="CB2351" s="46"/>
      <c r="CC2351" s="46"/>
    </row>
    <row r="2352" spans="7:81" x14ac:dyDescent="0.25">
      <c r="G2352" t="s">
        <v>135</v>
      </c>
      <c r="H2352" s="40">
        <v>42528</v>
      </c>
      <c r="I2352" s="46">
        <v>0</v>
      </c>
      <c r="J2352" s="46">
        <v>0</v>
      </c>
      <c r="K2352" s="46" t="s">
        <v>74</v>
      </c>
      <c r="L2352" s="46">
        <v>0</v>
      </c>
      <c r="M2352" s="46" t="s">
        <v>74</v>
      </c>
      <c r="N2352" s="46">
        <v>0</v>
      </c>
      <c r="O2352" s="46" t="s">
        <v>74</v>
      </c>
      <c r="P2352" s="46">
        <v>0</v>
      </c>
      <c r="Q2352" s="46" t="s">
        <v>74</v>
      </c>
      <c r="R2352" s="46">
        <v>0</v>
      </c>
      <c r="S2352" s="46" t="s">
        <v>74</v>
      </c>
      <c r="T2352" s="46">
        <v>0</v>
      </c>
      <c r="U2352" s="46" t="s">
        <v>74</v>
      </c>
      <c r="V2352" s="46">
        <v>0</v>
      </c>
      <c r="W2352" s="46" t="s">
        <v>74</v>
      </c>
      <c r="X2352" s="46">
        <v>0</v>
      </c>
      <c r="Y2352" s="46" t="s">
        <v>74</v>
      </c>
      <c r="Z2352" s="46">
        <v>0</v>
      </c>
      <c r="AA2352" s="46" t="s">
        <v>74</v>
      </c>
      <c r="AB2352" s="46">
        <v>0</v>
      </c>
      <c r="AC2352" s="46" t="s">
        <v>74</v>
      </c>
      <c r="AD2352" s="46">
        <v>0</v>
      </c>
      <c r="AE2352" s="46" t="s">
        <v>74</v>
      </c>
      <c r="AF2352" s="46">
        <v>0</v>
      </c>
      <c r="AG2352" s="46" t="s">
        <v>74</v>
      </c>
      <c r="AH2352" s="46">
        <v>0</v>
      </c>
      <c r="AI2352" s="46" t="s">
        <v>74</v>
      </c>
      <c r="AJ2352" s="46">
        <v>0</v>
      </c>
      <c r="AK2352" s="46" t="s">
        <v>74</v>
      </c>
      <c r="AL2352" s="46">
        <v>0</v>
      </c>
      <c r="AM2352" s="46" t="s">
        <v>74</v>
      </c>
      <c r="AN2352" s="50"/>
      <c r="AO2352" s="46"/>
      <c r="AP2352" s="46"/>
      <c r="AQ2352" s="46"/>
      <c r="AR2352" s="46"/>
      <c r="AS2352" s="46"/>
      <c r="AT2352" s="46"/>
      <c r="AU2352" s="46"/>
      <c r="AV2352" s="46"/>
      <c r="AW2352" s="46"/>
      <c r="AX2352" s="46"/>
      <c r="AY2352" s="46"/>
      <c r="AZ2352" s="46"/>
      <c r="BA2352" s="46"/>
      <c r="BB2352" s="46"/>
      <c r="BC2352" s="46"/>
      <c r="BD2352" s="46"/>
      <c r="BE2352" s="46"/>
      <c r="BF2352" s="46"/>
      <c r="BG2352" s="46"/>
      <c r="BH2352" s="46"/>
      <c r="BI2352" s="46"/>
      <c r="BJ2352" s="46"/>
      <c r="BK2352" s="46"/>
      <c r="BL2352" s="46"/>
      <c r="BM2352" s="46"/>
      <c r="BN2352" s="46"/>
      <c r="BO2352" s="46"/>
      <c r="BP2352" s="46"/>
      <c r="BQ2352" s="46"/>
      <c r="BR2352" s="46"/>
      <c r="BS2352" s="46"/>
      <c r="BT2352" s="46"/>
      <c r="BU2352" s="46"/>
      <c r="BV2352" s="46"/>
      <c r="BW2352" s="46"/>
      <c r="BX2352" s="46"/>
      <c r="BY2352" s="46"/>
      <c r="BZ2352" s="46"/>
      <c r="CA2352" s="46"/>
      <c r="CB2352" s="46"/>
      <c r="CC2352" s="46"/>
    </row>
    <row r="2353" spans="7:81" x14ac:dyDescent="0.25">
      <c r="G2353" t="s">
        <v>135</v>
      </c>
      <c r="H2353" s="40">
        <v>42529</v>
      </c>
      <c r="I2353" s="46">
        <v>0</v>
      </c>
      <c r="J2353" s="46">
        <v>0</v>
      </c>
      <c r="K2353" s="46" t="s">
        <v>74</v>
      </c>
      <c r="L2353" s="46">
        <v>0</v>
      </c>
      <c r="M2353" s="46" t="s">
        <v>74</v>
      </c>
      <c r="N2353" s="46">
        <v>0</v>
      </c>
      <c r="O2353" s="46" t="s">
        <v>74</v>
      </c>
      <c r="P2353" s="46">
        <v>0</v>
      </c>
      <c r="Q2353" s="46" t="s">
        <v>74</v>
      </c>
      <c r="R2353" s="46">
        <v>0</v>
      </c>
      <c r="S2353" s="46" t="s">
        <v>74</v>
      </c>
      <c r="T2353" s="46">
        <v>0</v>
      </c>
      <c r="U2353" s="46" t="s">
        <v>74</v>
      </c>
      <c r="V2353" s="46">
        <v>0</v>
      </c>
      <c r="W2353" s="46" t="s">
        <v>74</v>
      </c>
      <c r="X2353" s="46">
        <v>0</v>
      </c>
      <c r="Y2353" s="46" t="s">
        <v>74</v>
      </c>
      <c r="Z2353" s="46">
        <v>0</v>
      </c>
      <c r="AA2353" s="46">
        <v>1.1000000000000001</v>
      </c>
      <c r="AB2353" s="46">
        <v>0</v>
      </c>
      <c r="AC2353" s="46" t="s">
        <v>74</v>
      </c>
      <c r="AD2353" s="46">
        <v>0</v>
      </c>
      <c r="AE2353" s="46" t="s">
        <v>74</v>
      </c>
      <c r="AF2353" s="46">
        <v>0</v>
      </c>
      <c r="AG2353" s="46" t="s">
        <v>74</v>
      </c>
      <c r="AH2353" s="46">
        <v>0</v>
      </c>
      <c r="AI2353" s="46" t="s">
        <v>74</v>
      </c>
      <c r="AJ2353" s="46">
        <v>0</v>
      </c>
      <c r="AK2353" s="46">
        <v>2.6</v>
      </c>
      <c r="AL2353" s="46">
        <v>0</v>
      </c>
      <c r="AM2353" s="46" t="s">
        <v>74</v>
      </c>
      <c r="AN2353" s="50"/>
      <c r="AO2353" s="46"/>
      <c r="AP2353" s="46"/>
      <c r="AQ2353" s="46"/>
      <c r="AR2353" s="46"/>
      <c r="AS2353" s="46"/>
      <c r="AT2353" s="46"/>
      <c r="AU2353" s="46"/>
      <c r="AV2353" s="46"/>
      <c r="AW2353" s="46"/>
      <c r="AX2353" s="46"/>
      <c r="AY2353" s="46"/>
      <c r="AZ2353" s="46"/>
      <c r="BA2353" s="46"/>
      <c r="BB2353" s="46"/>
      <c r="BC2353" s="46"/>
      <c r="BD2353" s="46"/>
      <c r="BE2353" s="46"/>
      <c r="BF2353" s="46"/>
      <c r="BG2353" s="46"/>
      <c r="BH2353" s="46"/>
      <c r="BI2353" s="46"/>
      <c r="BJ2353" s="46">
        <v>0.9</v>
      </c>
      <c r="BK2353" s="46">
        <v>1.3</v>
      </c>
      <c r="BL2353" s="46"/>
      <c r="BM2353" s="46"/>
      <c r="BN2353" s="46"/>
      <c r="BO2353" s="46"/>
      <c r="BP2353" s="46"/>
      <c r="BQ2353" s="46"/>
      <c r="BR2353" s="46"/>
      <c r="BS2353" s="46"/>
      <c r="BT2353" s="46"/>
      <c r="BU2353" s="46"/>
      <c r="BV2353" s="46"/>
      <c r="BW2353" s="46"/>
      <c r="BX2353" s="46"/>
      <c r="BY2353" s="46"/>
      <c r="BZ2353" s="46">
        <v>2.6</v>
      </c>
      <c r="CA2353" s="46"/>
      <c r="CB2353" s="46"/>
      <c r="CC2353" s="46"/>
    </row>
    <row r="2354" spans="7:81" x14ac:dyDescent="0.25">
      <c r="G2354" t="s">
        <v>135</v>
      </c>
      <c r="H2354" s="40">
        <v>42530</v>
      </c>
      <c r="I2354" s="46">
        <v>0.5</v>
      </c>
      <c r="J2354" s="46">
        <v>0</v>
      </c>
      <c r="K2354" s="46" t="s">
        <v>74</v>
      </c>
      <c r="L2354" s="46">
        <v>0</v>
      </c>
      <c r="M2354" s="46" t="s">
        <v>74</v>
      </c>
      <c r="N2354" s="46">
        <v>0</v>
      </c>
      <c r="O2354" s="46" t="s">
        <v>74</v>
      </c>
      <c r="P2354" s="46">
        <v>0</v>
      </c>
      <c r="Q2354" s="46" t="s">
        <v>74</v>
      </c>
      <c r="R2354" s="46">
        <v>0</v>
      </c>
      <c r="S2354" s="46" t="s">
        <v>74</v>
      </c>
      <c r="T2354" s="46">
        <v>0</v>
      </c>
      <c r="U2354" s="46" t="s">
        <v>74</v>
      </c>
      <c r="V2354" s="46">
        <v>0</v>
      </c>
      <c r="W2354" s="46" t="s">
        <v>74</v>
      </c>
      <c r="X2354" s="46">
        <v>0</v>
      </c>
      <c r="Y2354" s="46" t="s">
        <v>74</v>
      </c>
      <c r="Z2354" s="46">
        <v>0</v>
      </c>
      <c r="AA2354" s="46" t="s">
        <v>74</v>
      </c>
      <c r="AB2354" s="46">
        <v>0</v>
      </c>
      <c r="AC2354" s="46" t="s">
        <v>74</v>
      </c>
      <c r="AD2354" s="46">
        <v>0</v>
      </c>
      <c r="AE2354" s="46" t="s">
        <v>74</v>
      </c>
      <c r="AF2354" s="46">
        <v>0</v>
      </c>
      <c r="AG2354" s="46" t="s">
        <v>74</v>
      </c>
      <c r="AH2354" s="46">
        <v>0</v>
      </c>
      <c r="AI2354" s="46" t="s">
        <v>74</v>
      </c>
      <c r="AJ2354" s="46">
        <v>0</v>
      </c>
      <c r="AK2354" s="46" t="s">
        <v>74</v>
      </c>
      <c r="AL2354" s="46">
        <v>0</v>
      </c>
      <c r="AM2354" s="46" t="s">
        <v>74</v>
      </c>
      <c r="AN2354" s="50"/>
      <c r="AO2354" s="46"/>
      <c r="AP2354" s="46"/>
      <c r="AQ2354" s="46"/>
      <c r="AR2354" s="46"/>
      <c r="AS2354" s="46"/>
      <c r="AT2354" s="46"/>
      <c r="AU2354" s="46"/>
      <c r="AV2354" s="46"/>
      <c r="AW2354" s="46"/>
      <c r="AX2354" s="46"/>
      <c r="AY2354" s="46"/>
      <c r="AZ2354" s="46"/>
      <c r="BA2354" s="46"/>
      <c r="BB2354" s="46"/>
      <c r="BC2354" s="46"/>
      <c r="BD2354" s="46"/>
      <c r="BE2354" s="46"/>
      <c r="BF2354" s="46"/>
      <c r="BG2354" s="46"/>
      <c r="BH2354" s="46"/>
      <c r="BI2354" s="46"/>
      <c r="BJ2354" s="46"/>
      <c r="BK2354" s="46"/>
      <c r="BL2354" s="46"/>
      <c r="BM2354" s="46"/>
      <c r="BN2354" s="46"/>
      <c r="BO2354" s="46"/>
      <c r="BP2354" s="46"/>
      <c r="BQ2354" s="46"/>
      <c r="BR2354" s="46"/>
      <c r="BS2354" s="46"/>
      <c r="BT2354" s="46"/>
      <c r="BU2354" s="46"/>
      <c r="BV2354" s="46"/>
      <c r="BW2354" s="46"/>
      <c r="BX2354" s="46"/>
      <c r="BY2354" s="46"/>
      <c r="BZ2354" s="46"/>
      <c r="CA2354" s="46"/>
      <c r="CB2354" s="46"/>
      <c r="CC2354" s="46"/>
    </row>
    <row r="2355" spans="7:81" x14ac:dyDescent="0.25">
      <c r="G2355" t="s">
        <v>135</v>
      </c>
      <c r="H2355" s="40">
        <v>42531</v>
      </c>
      <c r="I2355" s="46">
        <v>0</v>
      </c>
      <c r="J2355" s="46">
        <v>0</v>
      </c>
      <c r="K2355" s="46" t="s">
        <v>74</v>
      </c>
      <c r="L2355" s="46">
        <v>0</v>
      </c>
      <c r="M2355" s="46" t="s">
        <v>74</v>
      </c>
      <c r="N2355" s="46">
        <v>0</v>
      </c>
      <c r="O2355" s="46" t="s">
        <v>74</v>
      </c>
      <c r="P2355" s="46">
        <v>0</v>
      </c>
      <c r="Q2355" s="46" t="s">
        <v>74</v>
      </c>
      <c r="R2355" s="46">
        <v>0</v>
      </c>
      <c r="S2355" s="46" t="s">
        <v>74</v>
      </c>
      <c r="T2355" s="46">
        <v>0</v>
      </c>
      <c r="U2355" s="46" t="s">
        <v>74</v>
      </c>
      <c r="V2355" s="46">
        <v>0</v>
      </c>
      <c r="W2355" s="46" t="s">
        <v>74</v>
      </c>
      <c r="X2355" s="46">
        <v>0</v>
      </c>
      <c r="Y2355" s="46" t="s">
        <v>74</v>
      </c>
      <c r="Z2355" s="46">
        <v>0</v>
      </c>
      <c r="AA2355" s="46" t="s">
        <v>74</v>
      </c>
      <c r="AB2355" s="46">
        <v>0</v>
      </c>
      <c r="AC2355" s="46" t="s">
        <v>74</v>
      </c>
      <c r="AD2355" s="46">
        <v>0</v>
      </c>
      <c r="AE2355" s="46" t="s">
        <v>74</v>
      </c>
      <c r="AF2355" s="46">
        <v>0</v>
      </c>
      <c r="AG2355" s="46" t="s">
        <v>74</v>
      </c>
      <c r="AH2355" s="46">
        <v>0</v>
      </c>
      <c r="AI2355" s="46" t="s">
        <v>74</v>
      </c>
      <c r="AJ2355" s="46">
        <v>0</v>
      </c>
      <c r="AK2355" s="46" t="s">
        <v>74</v>
      </c>
      <c r="AL2355" s="46">
        <v>0</v>
      </c>
      <c r="AM2355" s="46" t="s">
        <v>74</v>
      </c>
      <c r="AN2355" s="50"/>
      <c r="AO2355" s="46"/>
      <c r="AP2355" s="46"/>
      <c r="AQ2355" s="46"/>
      <c r="AR2355" s="46"/>
      <c r="AS2355" s="46"/>
      <c r="AT2355" s="46"/>
      <c r="AU2355" s="46"/>
      <c r="AV2355" s="46"/>
      <c r="AW2355" s="46"/>
      <c r="AX2355" s="46"/>
      <c r="AY2355" s="46"/>
      <c r="AZ2355" s="46"/>
      <c r="BA2355" s="46"/>
      <c r="BB2355" s="46"/>
      <c r="BC2355" s="46"/>
      <c r="BD2355" s="46"/>
      <c r="BE2355" s="46"/>
      <c r="BF2355" s="46"/>
      <c r="BG2355" s="46"/>
      <c r="BH2355" s="46"/>
      <c r="BI2355" s="46"/>
      <c r="BJ2355" s="46"/>
      <c r="BK2355" s="46"/>
      <c r="BL2355" s="46"/>
      <c r="BM2355" s="46"/>
      <c r="BN2355" s="46"/>
      <c r="BO2355" s="46"/>
      <c r="BP2355" s="46"/>
      <c r="BQ2355" s="46"/>
      <c r="BR2355" s="46"/>
      <c r="BS2355" s="46"/>
      <c r="BT2355" s="46"/>
      <c r="BU2355" s="46"/>
      <c r="BV2355" s="46"/>
      <c r="BW2355" s="46"/>
      <c r="BX2355" s="46"/>
      <c r="BY2355" s="46"/>
      <c r="BZ2355" s="46"/>
      <c r="CA2355" s="46"/>
      <c r="CB2355" s="46"/>
      <c r="CC2355" s="46"/>
    </row>
    <row r="2356" spans="7:81" x14ac:dyDescent="0.25">
      <c r="G2356" t="s">
        <v>135</v>
      </c>
      <c r="H2356" s="40">
        <v>42532</v>
      </c>
      <c r="I2356" s="46">
        <v>0</v>
      </c>
      <c r="J2356" s="46">
        <v>0</v>
      </c>
      <c r="K2356" s="46" t="s">
        <v>74</v>
      </c>
      <c r="L2356" s="46">
        <v>0</v>
      </c>
      <c r="M2356" s="46" t="s">
        <v>74</v>
      </c>
      <c r="N2356" s="46">
        <v>0</v>
      </c>
      <c r="O2356" s="46" t="s">
        <v>74</v>
      </c>
      <c r="P2356" s="46">
        <v>0</v>
      </c>
      <c r="Q2356" s="46" t="s">
        <v>74</v>
      </c>
      <c r="R2356" s="46">
        <v>0</v>
      </c>
      <c r="S2356" s="46" t="s">
        <v>74</v>
      </c>
      <c r="T2356" s="46">
        <v>0</v>
      </c>
      <c r="U2356" s="46" t="s">
        <v>74</v>
      </c>
      <c r="V2356" s="46">
        <v>0</v>
      </c>
      <c r="W2356" s="46" t="s">
        <v>74</v>
      </c>
      <c r="X2356" s="46">
        <v>0</v>
      </c>
      <c r="Y2356" s="46" t="s">
        <v>74</v>
      </c>
      <c r="Z2356" s="46">
        <v>0</v>
      </c>
      <c r="AA2356" s="46" t="s">
        <v>74</v>
      </c>
      <c r="AB2356" s="46">
        <v>0</v>
      </c>
      <c r="AC2356" s="46" t="s">
        <v>74</v>
      </c>
      <c r="AD2356" s="46">
        <v>0</v>
      </c>
      <c r="AE2356" s="46" t="s">
        <v>74</v>
      </c>
      <c r="AF2356" s="46">
        <v>0</v>
      </c>
      <c r="AG2356" s="46" t="s">
        <v>74</v>
      </c>
      <c r="AH2356" s="46">
        <v>0</v>
      </c>
      <c r="AI2356" s="46" t="s">
        <v>74</v>
      </c>
      <c r="AJ2356" s="46">
        <v>0</v>
      </c>
      <c r="AK2356" s="46" t="s">
        <v>74</v>
      </c>
      <c r="AL2356" s="46">
        <v>0</v>
      </c>
      <c r="AM2356" s="46" t="s">
        <v>74</v>
      </c>
      <c r="AN2356" s="50"/>
      <c r="AO2356" s="46"/>
      <c r="AP2356" s="46"/>
      <c r="AQ2356" s="46"/>
      <c r="AR2356" s="46"/>
      <c r="AS2356" s="46"/>
      <c r="AT2356" s="46"/>
      <c r="AU2356" s="46"/>
      <c r="AV2356" s="46"/>
      <c r="AW2356" s="46"/>
      <c r="AX2356" s="46"/>
      <c r="AY2356" s="46"/>
      <c r="AZ2356" s="46"/>
      <c r="BA2356" s="46"/>
      <c r="BB2356" s="46"/>
      <c r="BC2356" s="46"/>
      <c r="BD2356" s="46"/>
      <c r="BE2356" s="46"/>
      <c r="BF2356" s="46"/>
      <c r="BG2356" s="46"/>
      <c r="BH2356" s="46"/>
      <c r="BI2356" s="46"/>
      <c r="BJ2356" s="46"/>
      <c r="BK2356" s="46"/>
      <c r="BL2356" s="46"/>
      <c r="BM2356" s="46"/>
      <c r="BN2356" s="46"/>
      <c r="BO2356" s="46"/>
      <c r="BP2356" s="46"/>
      <c r="BQ2356" s="46"/>
      <c r="BR2356" s="46"/>
      <c r="BS2356" s="46"/>
      <c r="BT2356" s="46"/>
      <c r="BU2356" s="46"/>
      <c r="BV2356" s="46"/>
      <c r="BW2356" s="46"/>
      <c r="BX2356" s="46"/>
      <c r="BY2356" s="46"/>
      <c r="BZ2356" s="46"/>
      <c r="CA2356" s="46"/>
      <c r="CB2356" s="46"/>
      <c r="CC2356" s="46"/>
    </row>
    <row r="2357" spans="7:81" x14ac:dyDescent="0.25">
      <c r="G2357" t="s">
        <v>135</v>
      </c>
      <c r="H2357" s="40">
        <v>42533</v>
      </c>
      <c r="I2357" s="46">
        <v>4</v>
      </c>
      <c r="J2357" s="46">
        <v>0</v>
      </c>
      <c r="K2357" s="46" t="s">
        <v>74</v>
      </c>
      <c r="L2357" s="46">
        <v>0</v>
      </c>
      <c r="M2357" s="46" t="s">
        <v>74</v>
      </c>
      <c r="N2357" s="46">
        <v>0</v>
      </c>
      <c r="O2357" s="46" t="s">
        <v>74</v>
      </c>
      <c r="P2357" s="46">
        <v>0</v>
      </c>
      <c r="Q2357" s="46" t="s">
        <v>74</v>
      </c>
      <c r="R2357" s="46">
        <v>0</v>
      </c>
      <c r="S2357" s="46" t="s">
        <v>74</v>
      </c>
      <c r="T2357" s="46">
        <v>0</v>
      </c>
      <c r="U2357" s="46" t="s">
        <v>74</v>
      </c>
      <c r="V2357" s="46">
        <v>0</v>
      </c>
      <c r="W2357" s="46" t="s">
        <v>74</v>
      </c>
      <c r="X2357" s="46">
        <v>0</v>
      </c>
      <c r="Y2357" s="46" t="s">
        <v>74</v>
      </c>
      <c r="Z2357" s="46">
        <v>0</v>
      </c>
      <c r="AA2357" s="46" t="s">
        <v>74</v>
      </c>
      <c r="AB2357" s="46">
        <v>0</v>
      </c>
      <c r="AC2357" s="46" t="s">
        <v>74</v>
      </c>
      <c r="AD2357" s="46">
        <v>0</v>
      </c>
      <c r="AE2357" s="46" t="s">
        <v>74</v>
      </c>
      <c r="AF2357" s="46">
        <v>0</v>
      </c>
      <c r="AG2357" s="46" t="s">
        <v>74</v>
      </c>
      <c r="AH2357" s="46">
        <v>0</v>
      </c>
      <c r="AI2357" s="46" t="s">
        <v>74</v>
      </c>
      <c r="AJ2357" s="46">
        <v>21.807791576988318</v>
      </c>
      <c r="AK2357" s="46" t="s">
        <v>74</v>
      </c>
      <c r="AL2357" s="46">
        <v>0</v>
      </c>
      <c r="AM2357" s="46" t="s">
        <v>74</v>
      </c>
      <c r="AN2357" s="50"/>
      <c r="AO2357" s="46"/>
      <c r="AP2357" s="46"/>
      <c r="AQ2357" s="46"/>
      <c r="AR2357" s="46"/>
      <c r="AS2357" s="46"/>
      <c r="AT2357" s="46"/>
      <c r="AU2357" s="46"/>
      <c r="AV2357" s="46"/>
      <c r="AW2357" s="46"/>
      <c r="AX2357" s="46"/>
      <c r="AY2357" s="46"/>
      <c r="AZ2357" s="46"/>
      <c r="BA2357" s="46"/>
      <c r="BB2357" s="46"/>
      <c r="BC2357" s="46"/>
      <c r="BD2357" s="46"/>
      <c r="BE2357" s="46"/>
      <c r="BF2357" s="46"/>
      <c r="BG2357" s="46"/>
      <c r="BH2357" s="46"/>
      <c r="BI2357" s="46"/>
      <c r="BJ2357" s="46"/>
      <c r="BK2357" s="46"/>
      <c r="BL2357" s="46"/>
      <c r="BM2357" s="46"/>
      <c r="BN2357" s="46"/>
      <c r="BO2357" s="46"/>
      <c r="BP2357" s="46"/>
      <c r="BQ2357" s="46"/>
      <c r="BR2357" s="46"/>
      <c r="BS2357" s="46"/>
      <c r="BT2357" s="46"/>
      <c r="BU2357" s="46"/>
      <c r="BV2357" s="46"/>
      <c r="BW2357" s="46"/>
      <c r="BX2357" s="46"/>
      <c r="BY2357" s="46"/>
      <c r="BZ2357" s="46"/>
      <c r="CA2357" s="46"/>
      <c r="CB2357" s="46"/>
      <c r="CC2357" s="46"/>
    </row>
    <row r="2358" spans="7:81" x14ac:dyDescent="0.25">
      <c r="G2358" t="s">
        <v>135</v>
      </c>
      <c r="H2358" s="40">
        <v>42534</v>
      </c>
      <c r="I2358" s="46">
        <v>0</v>
      </c>
      <c r="J2358" s="46">
        <v>0</v>
      </c>
      <c r="K2358" s="46" t="s">
        <v>74</v>
      </c>
      <c r="L2358" s="46">
        <v>0</v>
      </c>
      <c r="M2358" s="46" t="s">
        <v>74</v>
      </c>
      <c r="N2358" s="46">
        <v>0</v>
      </c>
      <c r="O2358" s="46" t="s">
        <v>74</v>
      </c>
      <c r="P2358" s="46">
        <v>0</v>
      </c>
      <c r="Q2358" s="46" t="s">
        <v>74</v>
      </c>
      <c r="R2358" s="46">
        <v>0</v>
      </c>
      <c r="S2358" s="46" t="s">
        <v>74</v>
      </c>
      <c r="T2358" s="46">
        <v>0</v>
      </c>
      <c r="U2358" s="46" t="s">
        <v>74</v>
      </c>
      <c r="V2358" s="46">
        <v>0</v>
      </c>
      <c r="W2358" s="46" t="s">
        <v>74</v>
      </c>
      <c r="X2358" s="46">
        <v>0</v>
      </c>
      <c r="Y2358" s="46" t="s">
        <v>74</v>
      </c>
      <c r="Z2358" s="46">
        <v>35.659315871878569</v>
      </c>
      <c r="AA2358" s="46" t="s">
        <v>74</v>
      </c>
      <c r="AB2358" s="46">
        <v>0</v>
      </c>
      <c r="AC2358" s="46" t="s">
        <v>74</v>
      </c>
      <c r="AD2358" s="46">
        <v>0</v>
      </c>
      <c r="AE2358" s="46" t="s">
        <v>74</v>
      </c>
      <c r="AF2358" s="46">
        <v>0</v>
      </c>
      <c r="AG2358" s="46" t="s">
        <v>74</v>
      </c>
      <c r="AH2358" s="46">
        <v>0</v>
      </c>
      <c r="AI2358" s="46" t="s">
        <v>74</v>
      </c>
      <c r="AJ2358" s="46">
        <v>0</v>
      </c>
      <c r="AK2358" s="46" t="s">
        <v>74</v>
      </c>
      <c r="AL2358" s="46">
        <v>0</v>
      </c>
      <c r="AM2358" s="46" t="s">
        <v>74</v>
      </c>
      <c r="AN2358" s="50"/>
      <c r="AO2358" s="46"/>
      <c r="AP2358" s="46"/>
      <c r="AQ2358" s="46"/>
      <c r="AR2358" s="46"/>
      <c r="AS2358" s="46"/>
      <c r="AT2358" s="46"/>
      <c r="AU2358" s="46"/>
      <c r="AV2358" s="46"/>
      <c r="AW2358" s="46"/>
      <c r="AX2358" s="46"/>
      <c r="AY2358" s="46"/>
      <c r="AZ2358" s="46"/>
      <c r="BA2358" s="46"/>
      <c r="BB2358" s="46"/>
      <c r="BC2358" s="46"/>
      <c r="BD2358" s="46"/>
      <c r="BE2358" s="46"/>
      <c r="BF2358" s="46"/>
      <c r="BG2358" s="46"/>
      <c r="BH2358" s="46"/>
      <c r="BI2358" s="46"/>
      <c r="BJ2358" s="46"/>
      <c r="BK2358" s="46"/>
      <c r="BL2358" s="46"/>
      <c r="BM2358" s="46"/>
      <c r="BN2358" s="46"/>
      <c r="BO2358" s="46"/>
      <c r="BP2358" s="46"/>
      <c r="BQ2358" s="46"/>
      <c r="BR2358" s="46"/>
      <c r="BS2358" s="46"/>
      <c r="BT2358" s="46"/>
      <c r="BU2358" s="46"/>
      <c r="BV2358" s="46"/>
      <c r="BW2358" s="46"/>
      <c r="BX2358" s="46"/>
      <c r="BY2358" s="46"/>
      <c r="BZ2358" s="46"/>
      <c r="CA2358" s="46"/>
      <c r="CB2358" s="46"/>
      <c r="CC2358" s="46"/>
    </row>
    <row r="2359" spans="7:81" x14ac:dyDescent="0.25">
      <c r="G2359" t="s">
        <v>135</v>
      </c>
      <c r="H2359" s="40">
        <v>42535</v>
      </c>
      <c r="I2359" s="46">
        <v>0</v>
      </c>
      <c r="J2359" s="46">
        <v>0</v>
      </c>
      <c r="K2359" s="46" t="s">
        <v>74</v>
      </c>
      <c r="L2359" s="46">
        <v>0</v>
      </c>
      <c r="M2359" s="46" t="s">
        <v>74</v>
      </c>
      <c r="N2359" s="46">
        <v>0</v>
      </c>
      <c r="O2359" s="46" t="s">
        <v>74</v>
      </c>
      <c r="P2359" s="46">
        <v>0</v>
      </c>
      <c r="Q2359" s="46" t="s">
        <v>74</v>
      </c>
      <c r="R2359" s="46">
        <v>0</v>
      </c>
      <c r="S2359" s="46" t="s">
        <v>74</v>
      </c>
      <c r="T2359" s="46">
        <v>0</v>
      </c>
      <c r="U2359" s="46" t="s">
        <v>74</v>
      </c>
      <c r="V2359" s="46">
        <v>0</v>
      </c>
      <c r="W2359" s="46" t="s">
        <v>74</v>
      </c>
      <c r="X2359" s="46">
        <v>0</v>
      </c>
      <c r="Y2359" s="46" t="s">
        <v>74</v>
      </c>
      <c r="Z2359" s="46">
        <v>0</v>
      </c>
      <c r="AA2359" s="46" t="s">
        <v>74</v>
      </c>
      <c r="AB2359" s="46">
        <v>0</v>
      </c>
      <c r="AC2359" s="46" t="s">
        <v>74</v>
      </c>
      <c r="AD2359" s="46">
        <v>0</v>
      </c>
      <c r="AE2359" s="46" t="s">
        <v>74</v>
      </c>
      <c r="AF2359" s="46">
        <v>0</v>
      </c>
      <c r="AG2359" s="46" t="s">
        <v>74</v>
      </c>
      <c r="AH2359" s="46">
        <v>0</v>
      </c>
      <c r="AI2359" s="46" t="s">
        <v>74</v>
      </c>
      <c r="AJ2359" s="46">
        <v>0</v>
      </c>
      <c r="AK2359" s="46" t="s">
        <v>74</v>
      </c>
      <c r="AL2359" s="46">
        <v>0</v>
      </c>
      <c r="AM2359" s="46" t="s">
        <v>74</v>
      </c>
      <c r="AN2359" s="50"/>
      <c r="AO2359" s="46"/>
      <c r="AP2359" s="46"/>
      <c r="AQ2359" s="46"/>
      <c r="AR2359" s="46"/>
      <c r="AS2359" s="46"/>
      <c r="AT2359" s="46"/>
      <c r="AU2359" s="46"/>
      <c r="AV2359" s="46"/>
      <c r="AW2359" s="46"/>
      <c r="AX2359" s="46"/>
      <c r="AY2359" s="46"/>
      <c r="AZ2359" s="46"/>
      <c r="BA2359" s="46"/>
      <c r="BB2359" s="46"/>
      <c r="BC2359" s="46"/>
      <c r="BD2359" s="46"/>
      <c r="BE2359" s="46"/>
      <c r="BF2359" s="46"/>
      <c r="BG2359" s="46"/>
      <c r="BH2359" s="46"/>
      <c r="BI2359" s="46"/>
      <c r="BJ2359" s="46"/>
      <c r="BK2359" s="46"/>
      <c r="BL2359" s="46"/>
      <c r="BM2359" s="46"/>
      <c r="BN2359" s="46"/>
      <c r="BO2359" s="46"/>
      <c r="BP2359" s="46"/>
      <c r="BQ2359" s="46"/>
      <c r="BR2359" s="46"/>
      <c r="BS2359" s="46"/>
      <c r="BT2359" s="46"/>
      <c r="BU2359" s="46"/>
      <c r="BV2359" s="46"/>
      <c r="BW2359" s="46"/>
      <c r="BX2359" s="46"/>
      <c r="BY2359" s="46"/>
      <c r="BZ2359" s="46"/>
      <c r="CA2359" s="46"/>
      <c r="CB2359" s="46"/>
      <c r="CC2359" s="46"/>
    </row>
    <row r="2360" spans="7:81" x14ac:dyDescent="0.25">
      <c r="G2360" t="s">
        <v>135</v>
      </c>
      <c r="H2360" s="40">
        <v>42536</v>
      </c>
      <c r="I2360" s="46">
        <v>0</v>
      </c>
      <c r="J2360" s="46">
        <v>0</v>
      </c>
      <c r="K2360" s="46">
        <v>1.9</v>
      </c>
      <c r="L2360" s="46">
        <v>0</v>
      </c>
      <c r="M2360" s="46">
        <v>1.3</v>
      </c>
      <c r="N2360" s="46">
        <v>0</v>
      </c>
      <c r="O2360" s="46">
        <v>1.8</v>
      </c>
      <c r="P2360" s="46">
        <v>0</v>
      </c>
      <c r="Q2360" s="46">
        <v>0.79999999999999993</v>
      </c>
      <c r="R2360" s="46">
        <v>0</v>
      </c>
      <c r="S2360" s="46">
        <v>0.19</v>
      </c>
      <c r="T2360" s="46">
        <v>0</v>
      </c>
      <c r="U2360" s="46" t="s">
        <v>74</v>
      </c>
      <c r="V2360" s="46">
        <v>0</v>
      </c>
      <c r="W2360" s="46">
        <v>1.4333333333333333</v>
      </c>
      <c r="X2360" s="46">
        <v>0</v>
      </c>
      <c r="Y2360" s="46" t="s">
        <v>74</v>
      </c>
      <c r="Z2360" s="46">
        <v>0</v>
      </c>
      <c r="AA2360" s="46" t="s">
        <v>74</v>
      </c>
      <c r="AB2360" s="46">
        <v>0</v>
      </c>
      <c r="AC2360" s="46" t="s">
        <v>74</v>
      </c>
      <c r="AD2360" s="46">
        <v>0</v>
      </c>
      <c r="AE2360" s="46" t="s">
        <v>74</v>
      </c>
      <c r="AF2360" s="46">
        <v>0</v>
      </c>
      <c r="AG2360" s="46" t="s">
        <v>74</v>
      </c>
      <c r="AH2360" s="46">
        <v>0</v>
      </c>
      <c r="AI2360" s="46" t="s">
        <v>74</v>
      </c>
      <c r="AJ2360" s="46">
        <v>0</v>
      </c>
      <c r="AK2360" s="46" t="s">
        <v>74</v>
      </c>
      <c r="AL2360" s="46">
        <v>0</v>
      </c>
      <c r="AM2360" s="46" t="s">
        <v>74</v>
      </c>
      <c r="AN2360" s="50"/>
      <c r="AO2360" s="46">
        <v>1.9</v>
      </c>
      <c r="AP2360" s="46"/>
      <c r="AQ2360" s="46">
        <v>1.3</v>
      </c>
      <c r="AR2360" s="46">
        <v>1.8</v>
      </c>
      <c r="AS2360" s="46"/>
      <c r="AT2360" s="46">
        <v>1.3</v>
      </c>
      <c r="AU2360" s="46">
        <v>0.7</v>
      </c>
      <c r="AV2360" s="46">
        <v>0.4</v>
      </c>
      <c r="AW2360" s="46"/>
      <c r="AX2360" s="46">
        <v>0.2</v>
      </c>
      <c r="AY2360" s="46">
        <v>0.18</v>
      </c>
      <c r="AZ2360" s="46"/>
      <c r="BA2360" s="46"/>
      <c r="BB2360" s="46"/>
      <c r="BC2360" s="46">
        <v>1.5</v>
      </c>
      <c r="BD2360" s="46">
        <v>1.4</v>
      </c>
      <c r="BE2360" s="46">
        <v>1.4</v>
      </c>
      <c r="BF2360" s="46"/>
      <c r="BG2360" s="46"/>
      <c r="BH2360" s="46"/>
      <c r="BI2360" s="46"/>
      <c r="BJ2360" s="46"/>
      <c r="BK2360" s="46"/>
      <c r="BL2360" s="46"/>
      <c r="BM2360" s="46"/>
      <c r="BN2360" s="46"/>
      <c r="BO2360" s="46"/>
      <c r="BP2360" s="46"/>
      <c r="BQ2360" s="46"/>
      <c r="BR2360" s="46"/>
      <c r="BS2360" s="46"/>
      <c r="BT2360" s="46"/>
      <c r="BU2360" s="46"/>
      <c r="BV2360" s="46"/>
      <c r="BW2360" s="46"/>
      <c r="BX2360" s="46"/>
      <c r="BY2360" s="46"/>
      <c r="BZ2360" s="46"/>
      <c r="CA2360" s="46"/>
      <c r="CB2360" s="46"/>
      <c r="CC2360" s="46"/>
    </row>
    <row r="2361" spans="7:81" x14ac:dyDescent="0.25">
      <c r="G2361" t="s">
        <v>135</v>
      </c>
      <c r="H2361" s="40">
        <v>42537</v>
      </c>
      <c r="I2361" s="46">
        <v>0</v>
      </c>
      <c r="J2361" s="46">
        <v>0</v>
      </c>
      <c r="K2361" s="46" t="s">
        <v>74</v>
      </c>
      <c r="L2361" s="46">
        <v>0</v>
      </c>
      <c r="M2361" s="46" t="s">
        <v>74</v>
      </c>
      <c r="N2361" s="46">
        <v>0</v>
      </c>
      <c r="O2361" s="46" t="s">
        <v>74</v>
      </c>
      <c r="P2361" s="46">
        <v>0</v>
      </c>
      <c r="Q2361" s="46" t="s">
        <v>74</v>
      </c>
      <c r="R2361" s="46">
        <v>0</v>
      </c>
      <c r="S2361" s="46" t="s">
        <v>74</v>
      </c>
      <c r="T2361" s="46">
        <v>0</v>
      </c>
      <c r="U2361" s="46" t="s">
        <v>74</v>
      </c>
      <c r="V2361" s="46">
        <v>0</v>
      </c>
      <c r="W2361" s="46" t="s">
        <v>74</v>
      </c>
      <c r="X2361" s="46">
        <v>0</v>
      </c>
      <c r="Y2361" s="46" t="s">
        <v>74</v>
      </c>
      <c r="Z2361" s="46">
        <v>0</v>
      </c>
      <c r="AA2361" s="46" t="s">
        <v>74</v>
      </c>
      <c r="AB2361" s="46">
        <v>0</v>
      </c>
      <c r="AC2361" s="46" t="s">
        <v>74</v>
      </c>
      <c r="AD2361" s="46">
        <v>0</v>
      </c>
      <c r="AE2361" s="46" t="s">
        <v>74</v>
      </c>
      <c r="AF2361" s="46">
        <v>0</v>
      </c>
      <c r="AG2361" s="46" t="s">
        <v>74</v>
      </c>
      <c r="AH2361" s="46">
        <v>0</v>
      </c>
      <c r="AI2361" s="46" t="s">
        <v>74</v>
      </c>
      <c r="AJ2361" s="46">
        <v>0</v>
      </c>
      <c r="AK2361" s="46" t="s">
        <v>74</v>
      </c>
      <c r="AL2361" s="46">
        <v>0</v>
      </c>
      <c r="AM2361" s="46" t="s">
        <v>74</v>
      </c>
      <c r="AN2361" s="50"/>
      <c r="AO2361" s="46"/>
      <c r="AP2361" s="46"/>
      <c r="AQ2361" s="46"/>
      <c r="AR2361" s="46"/>
      <c r="AS2361" s="46"/>
      <c r="AT2361" s="46"/>
      <c r="AU2361" s="46"/>
      <c r="AV2361" s="46"/>
      <c r="AW2361" s="46"/>
      <c r="AX2361" s="46"/>
      <c r="AY2361" s="46"/>
      <c r="AZ2361" s="46"/>
      <c r="BA2361" s="46"/>
      <c r="BB2361" s="46"/>
      <c r="BC2361" s="46"/>
      <c r="BD2361" s="46"/>
      <c r="BE2361" s="46"/>
      <c r="BF2361" s="46"/>
      <c r="BG2361" s="46"/>
      <c r="BH2361" s="46"/>
      <c r="BI2361" s="46"/>
      <c r="BJ2361" s="46"/>
      <c r="BK2361" s="46"/>
      <c r="BL2361" s="46"/>
      <c r="BM2361" s="46"/>
      <c r="BN2361" s="46"/>
      <c r="BO2361" s="46"/>
      <c r="BP2361" s="46"/>
      <c r="BQ2361" s="46"/>
      <c r="BR2361" s="46"/>
      <c r="BS2361" s="46"/>
      <c r="BT2361" s="46"/>
      <c r="BU2361" s="46"/>
      <c r="BV2361" s="46"/>
      <c r="BW2361" s="46"/>
      <c r="BX2361" s="46"/>
      <c r="BY2361" s="46"/>
      <c r="BZ2361" s="46"/>
      <c r="CA2361" s="46"/>
      <c r="CB2361" s="46"/>
      <c r="CC2361" s="46"/>
    </row>
    <row r="2362" spans="7:81" x14ac:dyDescent="0.25">
      <c r="G2362" t="s">
        <v>135</v>
      </c>
      <c r="H2362" s="40">
        <v>42538</v>
      </c>
      <c r="I2362" s="46">
        <v>0</v>
      </c>
      <c r="J2362" s="46">
        <v>0</v>
      </c>
      <c r="K2362" s="46" t="s">
        <v>74</v>
      </c>
      <c r="L2362" s="46">
        <v>40.663206095882401</v>
      </c>
      <c r="M2362" s="46" t="s">
        <v>74</v>
      </c>
      <c r="N2362" s="46">
        <v>0</v>
      </c>
      <c r="O2362" s="46" t="s">
        <v>74</v>
      </c>
      <c r="P2362" s="46">
        <v>0</v>
      </c>
      <c r="Q2362" s="46" t="s">
        <v>74</v>
      </c>
      <c r="R2362" s="46">
        <v>0</v>
      </c>
      <c r="S2362" s="46" t="s">
        <v>74</v>
      </c>
      <c r="T2362" s="46">
        <v>0</v>
      </c>
      <c r="U2362" s="46" t="s">
        <v>74</v>
      </c>
      <c r="V2362" s="46">
        <v>62.772481310536143</v>
      </c>
      <c r="W2362" s="46" t="s">
        <v>74</v>
      </c>
      <c r="X2362" s="46">
        <v>0</v>
      </c>
      <c r="Y2362" s="46" t="s">
        <v>74</v>
      </c>
      <c r="Z2362" s="46">
        <v>0</v>
      </c>
      <c r="AA2362" s="46" t="s">
        <v>74</v>
      </c>
      <c r="AB2362" s="46">
        <v>0</v>
      </c>
      <c r="AC2362" s="46" t="s">
        <v>74</v>
      </c>
      <c r="AD2362" s="46">
        <v>0</v>
      </c>
      <c r="AE2362" s="46" t="s">
        <v>74</v>
      </c>
      <c r="AF2362" s="46">
        <v>0</v>
      </c>
      <c r="AG2362" s="46" t="s">
        <v>74</v>
      </c>
      <c r="AH2362" s="46">
        <v>0</v>
      </c>
      <c r="AI2362" s="46" t="s">
        <v>74</v>
      </c>
      <c r="AJ2362" s="46">
        <v>0</v>
      </c>
      <c r="AK2362" s="46" t="s">
        <v>74</v>
      </c>
      <c r="AL2362" s="46">
        <v>0</v>
      </c>
      <c r="AM2362" s="46" t="s">
        <v>74</v>
      </c>
      <c r="AN2362" s="50"/>
      <c r="AO2362" s="46"/>
      <c r="AP2362" s="46"/>
      <c r="AQ2362" s="46"/>
      <c r="AR2362" s="46"/>
      <c r="AS2362" s="46"/>
      <c r="AT2362" s="46"/>
      <c r="AU2362" s="46"/>
      <c r="AV2362" s="46"/>
      <c r="AW2362" s="46"/>
      <c r="AX2362" s="46"/>
      <c r="AY2362" s="46"/>
      <c r="AZ2362" s="46"/>
      <c r="BA2362" s="46"/>
      <c r="BB2362" s="46"/>
      <c r="BC2362" s="46"/>
      <c r="BD2362" s="46"/>
      <c r="BE2362" s="46"/>
      <c r="BF2362" s="46"/>
      <c r="BG2362" s="46"/>
      <c r="BH2362" s="46"/>
      <c r="BI2362" s="46"/>
      <c r="BJ2362" s="46"/>
      <c r="BK2362" s="46"/>
      <c r="BL2362" s="46"/>
      <c r="BM2362" s="46"/>
      <c r="BN2362" s="46"/>
      <c r="BO2362" s="46"/>
      <c r="BP2362" s="46"/>
      <c r="BQ2362" s="46"/>
      <c r="BR2362" s="46"/>
      <c r="BS2362" s="46"/>
      <c r="BT2362" s="46"/>
      <c r="BU2362" s="46"/>
      <c r="BV2362" s="46"/>
      <c r="BW2362" s="46"/>
      <c r="BX2362" s="46"/>
      <c r="BY2362" s="46"/>
      <c r="BZ2362" s="46"/>
      <c r="CA2362" s="46"/>
      <c r="CB2362" s="46"/>
      <c r="CC2362" s="46"/>
    </row>
    <row r="2363" spans="7:81" x14ac:dyDescent="0.25">
      <c r="G2363" t="s">
        <v>135</v>
      </c>
      <c r="H2363" s="40">
        <v>42539</v>
      </c>
      <c r="I2363" s="46">
        <v>0</v>
      </c>
      <c r="J2363" s="46">
        <v>0</v>
      </c>
      <c r="K2363" s="46" t="s">
        <v>74</v>
      </c>
      <c r="L2363" s="46">
        <v>0</v>
      </c>
      <c r="M2363" s="46" t="s">
        <v>74</v>
      </c>
      <c r="N2363" s="46">
        <v>0</v>
      </c>
      <c r="O2363" s="46" t="s">
        <v>74</v>
      </c>
      <c r="P2363" s="46">
        <v>0</v>
      </c>
      <c r="Q2363" s="46" t="s">
        <v>74</v>
      </c>
      <c r="R2363" s="46">
        <v>0</v>
      </c>
      <c r="S2363" s="46" t="s">
        <v>74</v>
      </c>
      <c r="T2363" s="46">
        <v>0</v>
      </c>
      <c r="U2363" s="46" t="s">
        <v>74</v>
      </c>
      <c r="V2363" s="46">
        <v>0</v>
      </c>
      <c r="W2363" s="46" t="s">
        <v>74</v>
      </c>
      <c r="X2363" s="46">
        <v>0</v>
      </c>
      <c r="Y2363" s="46" t="s">
        <v>74</v>
      </c>
      <c r="Z2363" s="46">
        <v>0</v>
      </c>
      <c r="AA2363" s="46" t="s">
        <v>74</v>
      </c>
      <c r="AB2363" s="46">
        <v>0</v>
      </c>
      <c r="AC2363" s="46" t="s">
        <v>74</v>
      </c>
      <c r="AD2363" s="46">
        <v>0</v>
      </c>
      <c r="AE2363" s="46" t="s">
        <v>74</v>
      </c>
      <c r="AF2363" s="46">
        <v>0</v>
      </c>
      <c r="AG2363" s="46" t="s">
        <v>74</v>
      </c>
      <c r="AH2363" s="46">
        <v>0</v>
      </c>
      <c r="AI2363" s="46" t="s">
        <v>74</v>
      </c>
      <c r="AJ2363" s="46">
        <v>0</v>
      </c>
      <c r="AK2363" s="46" t="s">
        <v>74</v>
      </c>
      <c r="AL2363" s="46">
        <v>0</v>
      </c>
      <c r="AM2363" s="46" t="s">
        <v>74</v>
      </c>
      <c r="AN2363" s="50"/>
      <c r="AO2363" s="46"/>
      <c r="AP2363" s="46"/>
      <c r="AQ2363" s="46"/>
      <c r="AR2363" s="46"/>
      <c r="AS2363" s="46"/>
      <c r="AT2363" s="46"/>
      <c r="AU2363" s="46"/>
      <c r="AV2363" s="46"/>
      <c r="AW2363" s="46"/>
      <c r="AX2363" s="46"/>
      <c r="AY2363" s="46"/>
      <c r="AZ2363" s="46"/>
      <c r="BA2363" s="46"/>
      <c r="BB2363" s="46"/>
      <c r="BC2363" s="46"/>
      <c r="BD2363" s="46"/>
      <c r="BE2363" s="46"/>
      <c r="BF2363" s="46"/>
      <c r="BG2363" s="46"/>
      <c r="BH2363" s="46"/>
      <c r="BI2363" s="46"/>
      <c r="BJ2363" s="46"/>
      <c r="BK2363" s="46"/>
      <c r="BL2363" s="46"/>
      <c r="BM2363" s="46"/>
      <c r="BN2363" s="46"/>
      <c r="BO2363" s="46"/>
      <c r="BP2363" s="46"/>
      <c r="BQ2363" s="46"/>
      <c r="BR2363" s="46"/>
      <c r="BS2363" s="46"/>
      <c r="BT2363" s="46"/>
      <c r="BU2363" s="46"/>
      <c r="BV2363" s="46"/>
      <c r="BW2363" s="46"/>
      <c r="BX2363" s="46"/>
      <c r="BY2363" s="46"/>
      <c r="BZ2363" s="46"/>
      <c r="CA2363" s="46"/>
      <c r="CB2363" s="46"/>
      <c r="CC2363" s="46"/>
    </row>
    <row r="2364" spans="7:81" x14ac:dyDescent="0.25">
      <c r="G2364" t="s">
        <v>135</v>
      </c>
      <c r="H2364" s="40">
        <v>42540</v>
      </c>
      <c r="I2364" s="46">
        <v>0</v>
      </c>
      <c r="J2364" s="46">
        <v>0</v>
      </c>
      <c r="K2364" s="46" t="s">
        <v>74</v>
      </c>
      <c r="L2364" s="46">
        <v>0</v>
      </c>
      <c r="M2364" s="46" t="s">
        <v>74</v>
      </c>
      <c r="N2364" s="46">
        <v>0</v>
      </c>
      <c r="O2364" s="46" t="s">
        <v>74</v>
      </c>
      <c r="P2364" s="46">
        <v>0</v>
      </c>
      <c r="Q2364" s="46" t="s">
        <v>74</v>
      </c>
      <c r="R2364" s="46">
        <v>0</v>
      </c>
      <c r="S2364" s="46" t="s">
        <v>74</v>
      </c>
      <c r="T2364" s="46">
        <v>0</v>
      </c>
      <c r="U2364" s="46" t="s">
        <v>74</v>
      </c>
      <c r="V2364" s="46">
        <v>0</v>
      </c>
      <c r="W2364" s="46" t="s">
        <v>74</v>
      </c>
      <c r="X2364" s="46">
        <v>0</v>
      </c>
      <c r="Y2364" s="46" t="s">
        <v>74</v>
      </c>
      <c r="Z2364" s="46">
        <v>0</v>
      </c>
      <c r="AA2364" s="46" t="s">
        <v>74</v>
      </c>
      <c r="AB2364" s="46">
        <v>0</v>
      </c>
      <c r="AC2364" s="46" t="s">
        <v>74</v>
      </c>
      <c r="AD2364" s="46">
        <v>0</v>
      </c>
      <c r="AE2364" s="46" t="s">
        <v>74</v>
      </c>
      <c r="AF2364" s="46">
        <v>0</v>
      </c>
      <c r="AG2364" s="46" t="s">
        <v>74</v>
      </c>
      <c r="AH2364" s="46">
        <v>0</v>
      </c>
      <c r="AI2364" s="46" t="s">
        <v>74</v>
      </c>
      <c r="AJ2364" s="46">
        <v>0</v>
      </c>
      <c r="AK2364" s="46" t="s">
        <v>74</v>
      </c>
      <c r="AL2364" s="46">
        <v>0</v>
      </c>
      <c r="AM2364" s="46" t="s">
        <v>74</v>
      </c>
      <c r="AN2364" s="50"/>
      <c r="AO2364" s="46"/>
      <c r="AP2364" s="46"/>
      <c r="AQ2364" s="46"/>
      <c r="AR2364" s="46"/>
      <c r="AS2364" s="46"/>
      <c r="AT2364" s="46"/>
      <c r="AU2364" s="46"/>
      <c r="AV2364" s="46"/>
      <c r="AW2364" s="46"/>
      <c r="AX2364" s="46"/>
      <c r="AY2364" s="46"/>
      <c r="AZ2364" s="46"/>
      <c r="BA2364" s="46"/>
      <c r="BB2364" s="46"/>
      <c r="BC2364" s="46"/>
      <c r="BD2364" s="46"/>
      <c r="BE2364" s="46"/>
      <c r="BF2364" s="46"/>
      <c r="BG2364" s="46"/>
      <c r="BH2364" s="46"/>
      <c r="BI2364" s="46"/>
      <c r="BJ2364" s="46"/>
      <c r="BK2364" s="46"/>
      <c r="BL2364" s="46"/>
      <c r="BM2364" s="46"/>
      <c r="BN2364" s="46"/>
      <c r="BO2364" s="46"/>
      <c r="BP2364" s="46"/>
      <c r="BQ2364" s="46"/>
      <c r="BR2364" s="46"/>
      <c r="BS2364" s="46"/>
      <c r="BT2364" s="46"/>
      <c r="BU2364" s="46"/>
      <c r="BV2364" s="46"/>
      <c r="BW2364" s="46"/>
      <c r="BX2364" s="46"/>
      <c r="BY2364" s="46"/>
      <c r="BZ2364" s="46"/>
      <c r="CA2364" s="46"/>
      <c r="CB2364" s="46"/>
      <c r="CC2364" s="46"/>
    </row>
    <row r="2365" spans="7:81" x14ac:dyDescent="0.25">
      <c r="G2365" t="s">
        <v>135</v>
      </c>
      <c r="H2365" s="40">
        <v>42541</v>
      </c>
      <c r="I2365" s="46">
        <v>0</v>
      </c>
      <c r="J2365" s="46">
        <v>0</v>
      </c>
      <c r="K2365" s="46" t="s">
        <v>74</v>
      </c>
      <c r="L2365" s="46">
        <v>0</v>
      </c>
      <c r="M2365" s="46" t="s">
        <v>74</v>
      </c>
      <c r="N2365" s="46">
        <v>0</v>
      </c>
      <c r="O2365" s="46" t="s">
        <v>74</v>
      </c>
      <c r="P2365" s="46">
        <v>0</v>
      </c>
      <c r="Q2365" s="46" t="s">
        <v>74</v>
      </c>
      <c r="R2365" s="46">
        <v>0</v>
      </c>
      <c r="S2365" s="46" t="s">
        <v>74</v>
      </c>
      <c r="T2365" s="46">
        <v>0</v>
      </c>
      <c r="U2365" s="46" t="s">
        <v>74</v>
      </c>
      <c r="V2365" s="46">
        <v>0</v>
      </c>
      <c r="W2365" s="46" t="s">
        <v>74</v>
      </c>
      <c r="X2365" s="46">
        <v>42.477744079534922</v>
      </c>
      <c r="Y2365" s="46" t="s">
        <v>74</v>
      </c>
      <c r="Z2365" s="46">
        <v>0</v>
      </c>
      <c r="AA2365" s="46" t="s">
        <v>74</v>
      </c>
      <c r="AB2365" s="46">
        <v>0</v>
      </c>
      <c r="AC2365" s="46" t="s">
        <v>74</v>
      </c>
      <c r="AD2365" s="46">
        <v>0</v>
      </c>
      <c r="AE2365" s="46" t="s">
        <v>74</v>
      </c>
      <c r="AF2365" s="46">
        <v>0</v>
      </c>
      <c r="AG2365" s="46" t="s">
        <v>74</v>
      </c>
      <c r="AH2365" s="46">
        <v>0</v>
      </c>
      <c r="AI2365" s="46" t="s">
        <v>74</v>
      </c>
      <c r="AJ2365" s="46">
        <v>0</v>
      </c>
      <c r="AK2365" s="46" t="s">
        <v>74</v>
      </c>
      <c r="AL2365" s="46">
        <v>0</v>
      </c>
      <c r="AM2365" s="46" t="s">
        <v>74</v>
      </c>
      <c r="AN2365" s="50"/>
      <c r="AO2365" s="46"/>
      <c r="AP2365" s="46"/>
      <c r="AQ2365" s="46"/>
      <c r="AR2365" s="46"/>
      <c r="AS2365" s="46"/>
      <c r="AT2365" s="46"/>
      <c r="AU2365" s="46"/>
      <c r="AV2365" s="46"/>
      <c r="AW2365" s="46"/>
      <c r="AX2365" s="46"/>
      <c r="AY2365" s="46"/>
      <c r="AZ2365" s="46"/>
      <c r="BA2365" s="46"/>
      <c r="BB2365" s="46"/>
      <c r="BC2365" s="46"/>
      <c r="BD2365" s="46"/>
      <c r="BE2365" s="46"/>
      <c r="BF2365" s="46"/>
      <c r="BG2365" s="46"/>
      <c r="BH2365" s="46"/>
      <c r="BI2365" s="46"/>
      <c r="BJ2365" s="46"/>
      <c r="BK2365" s="46"/>
      <c r="BL2365" s="46"/>
      <c r="BM2365" s="46"/>
      <c r="BN2365" s="46"/>
      <c r="BO2365" s="46"/>
      <c r="BP2365" s="46"/>
      <c r="BQ2365" s="46"/>
      <c r="BR2365" s="46"/>
      <c r="BS2365" s="46"/>
      <c r="BT2365" s="46"/>
      <c r="BU2365" s="46"/>
      <c r="BV2365" s="46"/>
      <c r="BW2365" s="46"/>
      <c r="BX2365" s="46"/>
      <c r="BY2365" s="46"/>
      <c r="BZ2365" s="46"/>
      <c r="CA2365" s="46"/>
      <c r="CB2365" s="46"/>
      <c r="CC2365" s="46"/>
    </row>
    <row r="2366" spans="7:81" x14ac:dyDescent="0.25">
      <c r="G2366" t="s">
        <v>135</v>
      </c>
      <c r="H2366" s="40">
        <v>42542</v>
      </c>
      <c r="I2366" s="46">
        <v>0</v>
      </c>
      <c r="J2366" s="46">
        <v>0</v>
      </c>
      <c r="K2366" s="46" t="s">
        <v>74</v>
      </c>
      <c r="L2366" s="46">
        <v>0</v>
      </c>
      <c r="M2366" s="46" t="s">
        <v>74</v>
      </c>
      <c r="N2366" s="46">
        <v>27.593648645812369</v>
      </c>
      <c r="O2366" s="46" t="s">
        <v>74</v>
      </c>
      <c r="P2366" s="46">
        <v>0</v>
      </c>
      <c r="Q2366" s="46" t="s">
        <v>74</v>
      </c>
      <c r="R2366" s="46">
        <v>0</v>
      </c>
      <c r="S2366" s="46" t="s">
        <v>74</v>
      </c>
      <c r="T2366" s="46">
        <v>0</v>
      </c>
      <c r="U2366" s="46" t="s">
        <v>74</v>
      </c>
      <c r="V2366" s="46">
        <v>0</v>
      </c>
      <c r="W2366" s="46" t="s">
        <v>74</v>
      </c>
      <c r="X2366" s="46">
        <v>0</v>
      </c>
      <c r="Y2366" s="46" t="s">
        <v>74</v>
      </c>
      <c r="Z2366" s="46">
        <v>0</v>
      </c>
      <c r="AA2366" s="46" t="s">
        <v>74</v>
      </c>
      <c r="AB2366" s="46">
        <v>0</v>
      </c>
      <c r="AC2366" s="46" t="s">
        <v>74</v>
      </c>
      <c r="AD2366" s="46">
        <v>0</v>
      </c>
      <c r="AE2366" s="46" t="s">
        <v>74</v>
      </c>
      <c r="AF2366" s="46">
        <v>0</v>
      </c>
      <c r="AG2366" s="46" t="s">
        <v>74</v>
      </c>
      <c r="AH2366" s="46">
        <v>0</v>
      </c>
      <c r="AI2366" s="46" t="s">
        <v>74</v>
      </c>
      <c r="AJ2366" s="46">
        <v>25.58698273095505</v>
      </c>
      <c r="AK2366" s="46" t="s">
        <v>74</v>
      </c>
      <c r="AL2366" s="46">
        <v>0</v>
      </c>
      <c r="AM2366" s="46" t="s">
        <v>74</v>
      </c>
      <c r="AN2366" s="50"/>
      <c r="AO2366" s="46"/>
      <c r="AP2366" s="46"/>
      <c r="AQ2366" s="46"/>
      <c r="AR2366" s="46"/>
      <c r="AS2366" s="46"/>
      <c r="AT2366" s="46"/>
      <c r="AU2366" s="46"/>
      <c r="AV2366" s="46"/>
      <c r="AW2366" s="46"/>
      <c r="AX2366" s="46"/>
      <c r="AY2366" s="46"/>
      <c r="AZ2366" s="46"/>
      <c r="BA2366" s="46"/>
      <c r="BB2366" s="46"/>
      <c r="BC2366" s="46"/>
      <c r="BD2366" s="46"/>
      <c r="BE2366" s="46"/>
      <c r="BF2366" s="46"/>
      <c r="BG2366" s="46"/>
      <c r="BH2366" s="46"/>
      <c r="BI2366" s="46"/>
      <c r="BJ2366" s="46"/>
      <c r="BK2366" s="46"/>
      <c r="BL2366" s="46"/>
      <c r="BM2366" s="46"/>
      <c r="BN2366" s="46"/>
      <c r="BO2366" s="46"/>
      <c r="BP2366" s="46"/>
      <c r="BQ2366" s="46"/>
      <c r="BR2366" s="46"/>
      <c r="BS2366" s="46"/>
      <c r="BT2366" s="46"/>
      <c r="BU2366" s="46"/>
      <c r="BV2366" s="46"/>
      <c r="BW2366" s="46"/>
      <c r="BX2366" s="46"/>
      <c r="BY2366" s="46"/>
      <c r="BZ2366" s="46"/>
      <c r="CA2366" s="46"/>
      <c r="CB2366" s="46"/>
      <c r="CC2366" s="46"/>
    </row>
    <row r="2367" spans="7:81" x14ac:dyDescent="0.25">
      <c r="G2367" t="s">
        <v>135</v>
      </c>
      <c r="H2367" s="40">
        <v>42543</v>
      </c>
      <c r="I2367" s="46">
        <v>1</v>
      </c>
      <c r="J2367" s="46">
        <v>0</v>
      </c>
      <c r="K2367" s="46" t="s">
        <v>74</v>
      </c>
      <c r="L2367" s="46">
        <v>0</v>
      </c>
      <c r="M2367" s="46" t="s">
        <v>74</v>
      </c>
      <c r="N2367" s="46">
        <v>0</v>
      </c>
      <c r="O2367" s="46" t="s">
        <v>74</v>
      </c>
      <c r="P2367" s="46">
        <v>49.673071195726493</v>
      </c>
      <c r="Q2367" s="46" t="s">
        <v>74</v>
      </c>
      <c r="R2367" s="46">
        <v>0</v>
      </c>
      <c r="S2367" s="46" t="s">
        <v>74</v>
      </c>
      <c r="T2367" s="46">
        <v>0</v>
      </c>
      <c r="U2367" s="46" t="s">
        <v>74</v>
      </c>
      <c r="V2367" s="46">
        <v>0</v>
      </c>
      <c r="W2367" s="46" t="s">
        <v>74</v>
      </c>
      <c r="X2367" s="46">
        <v>0</v>
      </c>
      <c r="Y2367" s="46" t="s">
        <v>74</v>
      </c>
      <c r="Z2367" s="46">
        <v>0</v>
      </c>
      <c r="AA2367" s="46" t="s">
        <v>74</v>
      </c>
      <c r="AB2367" s="46">
        <v>0</v>
      </c>
      <c r="AC2367" s="46" t="s">
        <v>74</v>
      </c>
      <c r="AD2367" s="46">
        <v>30.120325843628219</v>
      </c>
      <c r="AE2367" s="46" t="s">
        <v>74</v>
      </c>
      <c r="AF2367" s="46">
        <v>0</v>
      </c>
      <c r="AG2367" s="46" t="s">
        <v>74</v>
      </c>
      <c r="AH2367" s="46">
        <v>0</v>
      </c>
      <c r="AI2367" s="46" t="s">
        <v>74</v>
      </c>
      <c r="AJ2367" s="46">
        <v>0</v>
      </c>
      <c r="AK2367" s="46">
        <v>0.9</v>
      </c>
      <c r="AL2367" s="46">
        <v>0</v>
      </c>
      <c r="AM2367" s="46" t="s">
        <v>74</v>
      </c>
      <c r="AN2367" s="50"/>
      <c r="AO2367" s="46"/>
      <c r="AP2367" s="46"/>
      <c r="AQ2367" s="46"/>
      <c r="AR2367" s="46"/>
      <c r="AS2367" s="46"/>
      <c r="AT2367" s="46"/>
      <c r="AU2367" s="46"/>
      <c r="AV2367" s="46"/>
      <c r="AW2367" s="46"/>
      <c r="AX2367" s="46"/>
      <c r="AY2367" s="46"/>
      <c r="AZ2367" s="46"/>
      <c r="BA2367" s="46"/>
      <c r="BB2367" s="46"/>
      <c r="BC2367" s="46"/>
      <c r="BD2367" s="46"/>
      <c r="BE2367" s="46"/>
      <c r="BF2367" s="46"/>
      <c r="BG2367" s="46"/>
      <c r="BH2367" s="46"/>
      <c r="BI2367" s="46"/>
      <c r="BJ2367" s="46"/>
      <c r="BK2367" s="46"/>
      <c r="BL2367" s="46"/>
      <c r="BM2367" s="46"/>
      <c r="BN2367" s="46"/>
      <c r="BO2367" s="46"/>
      <c r="BP2367" s="46"/>
      <c r="BQ2367" s="46"/>
      <c r="BR2367" s="46"/>
      <c r="BS2367" s="46"/>
      <c r="BT2367" s="46"/>
      <c r="BU2367" s="46"/>
      <c r="BV2367" s="46"/>
      <c r="BW2367" s="46"/>
      <c r="BX2367" s="46"/>
      <c r="BY2367" s="46">
        <v>0.9</v>
      </c>
      <c r="BZ2367" s="46"/>
      <c r="CA2367" s="46"/>
      <c r="CB2367" s="46"/>
      <c r="CC2367" s="46"/>
    </row>
    <row r="2368" spans="7:81" x14ac:dyDescent="0.25">
      <c r="G2368" t="s">
        <v>135</v>
      </c>
      <c r="H2368" s="40">
        <v>42544</v>
      </c>
      <c r="I2368" s="46">
        <v>2</v>
      </c>
      <c r="J2368" s="46">
        <v>0</v>
      </c>
      <c r="K2368" s="46" t="s">
        <v>74</v>
      </c>
      <c r="L2368" s="46">
        <v>0</v>
      </c>
      <c r="M2368" s="46" t="s">
        <v>74</v>
      </c>
      <c r="N2368" s="46">
        <v>0</v>
      </c>
      <c r="O2368" s="46" t="s">
        <v>74</v>
      </c>
      <c r="P2368" s="46">
        <v>0</v>
      </c>
      <c r="Q2368" s="46" t="s">
        <v>74</v>
      </c>
      <c r="R2368" s="46">
        <v>0</v>
      </c>
      <c r="S2368" s="46" t="s">
        <v>74</v>
      </c>
      <c r="T2368" s="46">
        <v>0</v>
      </c>
      <c r="U2368" s="46" t="s">
        <v>74</v>
      </c>
      <c r="V2368" s="46">
        <v>0</v>
      </c>
      <c r="W2368" s="46" t="s">
        <v>74</v>
      </c>
      <c r="X2368" s="46">
        <v>0</v>
      </c>
      <c r="Y2368" s="46" t="s">
        <v>74</v>
      </c>
      <c r="Z2368" s="46">
        <v>0</v>
      </c>
      <c r="AA2368" s="46" t="s">
        <v>74</v>
      </c>
      <c r="AB2368" s="46">
        <v>0</v>
      </c>
      <c r="AC2368" s="46" t="s">
        <v>74</v>
      </c>
      <c r="AD2368" s="46">
        <v>0</v>
      </c>
      <c r="AE2368" s="46" t="s">
        <v>74</v>
      </c>
      <c r="AF2368" s="46">
        <v>0</v>
      </c>
      <c r="AG2368" s="46" t="s">
        <v>74</v>
      </c>
      <c r="AH2368" s="46">
        <v>0</v>
      </c>
      <c r="AI2368" s="46" t="s">
        <v>74</v>
      </c>
      <c r="AJ2368" s="46">
        <v>0</v>
      </c>
      <c r="AK2368" s="46" t="s">
        <v>74</v>
      </c>
      <c r="AL2368" s="46">
        <v>0</v>
      </c>
      <c r="AM2368" s="46" t="s">
        <v>74</v>
      </c>
      <c r="AN2368" s="50"/>
      <c r="AO2368" s="46"/>
      <c r="AP2368" s="46"/>
      <c r="AQ2368" s="46"/>
      <c r="AR2368" s="46"/>
      <c r="AS2368" s="46"/>
      <c r="AT2368" s="46"/>
      <c r="AU2368" s="46"/>
      <c r="AV2368" s="46"/>
      <c r="AW2368" s="46"/>
      <c r="AX2368" s="46"/>
      <c r="AY2368" s="46"/>
      <c r="AZ2368" s="46"/>
      <c r="BA2368" s="46"/>
      <c r="BB2368" s="46"/>
      <c r="BC2368" s="46"/>
      <c r="BD2368" s="46"/>
      <c r="BE2368" s="46"/>
      <c r="BF2368" s="46"/>
      <c r="BG2368" s="46"/>
      <c r="BH2368" s="46"/>
      <c r="BI2368" s="46"/>
      <c r="BJ2368" s="46"/>
      <c r="BK2368" s="46"/>
      <c r="BL2368" s="46"/>
      <c r="BM2368" s="46"/>
      <c r="BN2368" s="46"/>
      <c r="BO2368" s="46"/>
      <c r="BP2368" s="46"/>
      <c r="BQ2368" s="46"/>
      <c r="BR2368" s="46"/>
      <c r="BS2368" s="46"/>
      <c r="BT2368" s="46"/>
      <c r="BU2368" s="46"/>
      <c r="BV2368" s="46"/>
      <c r="BW2368" s="46"/>
      <c r="BX2368" s="46"/>
      <c r="BY2368" s="46"/>
      <c r="BZ2368" s="46"/>
      <c r="CA2368" s="46"/>
      <c r="CB2368" s="46"/>
      <c r="CC2368" s="46"/>
    </row>
    <row r="2369" spans="7:81" x14ac:dyDescent="0.25">
      <c r="G2369" t="s">
        <v>135</v>
      </c>
      <c r="H2369" s="40">
        <v>42545</v>
      </c>
      <c r="I2369" s="46">
        <v>0</v>
      </c>
      <c r="J2369" s="46">
        <v>0</v>
      </c>
      <c r="K2369" s="46" t="s">
        <v>74</v>
      </c>
      <c r="L2369" s="46">
        <v>0</v>
      </c>
      <c r="M2369" s="46" t="s">
        <v>74</v>
      </c>
      <c r="N2369" s="46">
        <v>0</v>
      </c>
      <c r="O2369" s="46" t="s">
        <v>74</v>
      </c>
      <c r="P2369" s="46">
        <v>0</v>
      </c>
      <c r="Q2369" s="46" t="s">
        <v>74</v>
      </c>
      <c r="R2369" s="46">
        <v>0</v>
      </c>
      <c r="S2369" s="46" t="s">
        <v>74</v>
      </c>
      <c r="T2369" s="46">
        <v>0</v>
      </c>
      <c r="U2369" s="46" t="s">
        <v>74</v>
      </c>
      <c r="V2369" s="46">
        <v>0</v>
      </c>
      <c r="W2369" s="46" t="s">
        <v>74</v>
      </c>
      <c r="X2369" s="46">
        <v>0</v>
      </c>
      <c r="Y2369" s="46" t="s">
        <v>74</v>
      </c>
      <c r="Z2369" s="46">
        <v>0</v>
      </c>
      <c r="AA2369" s="46" t="s">
        <v>74</v>
      </c>
      <c r="AB2369" s="46">
        <v>0</v>
      </c>
      <c r="AC2369" s="46" t="s">
        <v>74</v>
      </c>
      <c r="AD2369" s="46">
        <v>0</v>
      </c>
      <c r="AE2369" s="46" t="s">
        <v>74</v>
      </c>
      <c r="AF2369" s="46">
        <v>0</v>
      </c>
      <c r="AG2369" s="46" t="s">
        <v>74</v>
      </c>
      <c r="AH2369" s="46">
        <v>0</v>
      </c>
      <c r="AI2369" s="46" t="s">
        <v>74</v>
      </c>
      <c r="AJ2369" s="46">
        <v>0</v>
      </c>
      <c r="AK2369" s="46" t="s">
        <v>74</v>
      </c>
      <c r="AL2369" s="46">
        <v>0</v>
      </c>
      <c r="AM2369" s="46" t="s">
        <v>74</v>
      </c>
      <c r="AN2369" s="50"/>
      <c r="AO2369" s="46"/>
      <c r="AP2369" s="46"/>
      <c r="AQ2369" s="46"/>
      <c r="AR2369" s="46"/>
      <c r="AS2369" s="46"/>
      <c r="AT2369" s="46"/>
      <c r="AU2369" s="46"/>
      <c r="AV2369" s="46"/>
      <c r="AW2369" s="46"/>
      <c r="AX2369" s="46"/>
      <c r="AY2369" s="46"/>
      <c r="AZ2369" s="46"/>
      <c r="BA2369" s="46"/>
      <c r="BB2369" s="46"/>
      <c r="BC2369" s="46"/>
      <c r="BD2369" s="46"/>
      <c r="BE2369" s="46"/>
      <c r="BF2369" s="46"/>
      <c r="BG2369" s="46"/>
      <c r="BH2369" s="46"/>
      <c r="BI2369" s="46"/>
      <c r="BJ2369" s="46"/>
      <c r="BK2369" s="46"/>
      <c r="BL2369" s="46"/>
      <c r="BM2369" s="46"/>
      <c r="BN2369" s="46"/>
      <c r="BO2369" s="46"/>
      <c r="BP2369" s="46"/>
      <c r="BQ2369" s="46"/>
      <c r="BR2369" s="46"/>
      <c r="BS2369" s="46"/>
      <c r="BT2369" s="46"/>
      <c r="BU2369" s="46"/>
      <c r="BV2369" s="46"/>
      <c r="BW2369" s="46"/>
      <c r="BX2369" s="46"/>
      <c r="BY2369" s="46"/>
      <c r="BZ2369" s="46"/>
      <c r="CA2369" s="46"/>
      <c r="CB2369" s="46"/>
      <c r="CC2369" s="46"/>
    </row>
    <row r="2370" spans="7:81" x14ac:dyDescent="0.25">
      <c r="G2370" t="s">
        <v>135</v>
      </c>
      <c r="H2370" s="40">
        <v>42546</v>
      </c>
      <c r="I2370" s="46">
        <v>0.5</v>
      </c>
      <c r="J2370" s="46">
        <v>0</v>
      </c>
      <c r="K2370" s="46" t="s">
        <v>74</v>
      </c>
      <c r="L2370" s="46">
        <v>0</v>
      </c>
      <c r="M2370" s="46" t="s">
        <v>74</v>
      </c>
      <c r="N2370" s="46">
        <v>0</v>
      </c>
      <c r="O2370" s="46" t="s">
        <v>74</v>
      </c>
      <c r="P2370" s="46">
        <v>0</v>
      </c>
      <c r="Q2370" s="46" t="s">
        <v>74</v>
      </c>
      <c r="R2370" s="46">
        <v>0</v>
      </c>
      <c r="S2370" s="46" t="s">
        <v>74</v>
      </c>
      <c r="T2370" s="46">
        <v>0</v>
      </c>
      <c r="U2370" s="46" t="s">
        <v>74</v>
      </c>
      <c r="V2370" s="46">
        <v>0</v>
      </c>
      <c r="W2370" s="46" t="s">
        <v>74</v>
      </c>
      <c r="X2370" s="46">
        <v>0</v>
      </c>
      <c r="Y2370" s="46" t="s">
        <v>74</v>
      </c>
      <c r="Z2370" s="46">
        <v>0</v>
      </c>
      <c r="AA2370" s="46" t="s">
        <v>74</v>
      </c>
      <c r="AB2370" s="46">
        <v>0</v>
      </c>
      <c r="AC2370" s="46" t="s">
        <v>74</v>
      </c>
      <c r="AD2370" s="46">
        <v>0</v>
      </c>
      <c r="AE2370" s="46" t="s">
        <v>74</v>
      </c>
      <c r="AF2370" s="46">
        <v>0</v>
      </c>
      <c r="AG2370" s="46" t="s">
        <v>74</v>
      </c>
      <c r="AH2370" s="46">
        <v>0</v>
      </c>
      <c r="AI2370" s="46" t="s">
        <v>74</v>
      </c>
      <c r="AJ2370" s="46">
        <v>0</v>
      </c>
      <c r="AK2370" s="46" t="s">
        <v>74</v>
      </c>
      <c r="AL2370" s="46">
        <v>0</v>
      </c>
      <c r="AM2370" s="46" t="s">
        <v>74</v>
      </c>
      <c r="AN2370" s="50"/>
      <c r="AO2370" s="46"/>
      <c r="AP2370" s="46"/>
      <c r="AQ2370" s="46"/>
      <c r="AR2370" s="46"/>
      <c r="AS2370" s="46"/>
      <c r="AT2370" s="46"/>
      <c r="AU2370" s="46"/>
      <c r="AV2370" s="46"/>
      <c r="AW2370" s="46"/>
      <c r="AX2370" s="46"/>
      <c r="AY2370" s="46"/>
      <c r="AZ2370" s="46"/>
      <c r="BA2370" s="46"/>
      <c r="BB2370" s="46"/>
      <c r="BC2370" s="46"/>
      <c r="BD2370" s="46"/>
      <c r="BE2370" s="46"/>
      <c r="BF2370" s="46"/>
      <c r="BG2370" s="46"/>
      <c r="BH2370" s="46"/>
      <c r="BI2370" s="46"/>
      <c r="BJ2370" s="46"/>
      <c r="BK2370" s="46"/>
      <c r="BL2370" s="46"/>
      <c r="BM2370" s="46"/>
      <c r="BN2370" s="46"/>
      <c r="BO2370" s="46"/>
      <c r="BP2370" s="46"/>
      <c r="BQ2370" s="46"/>
      <c r="BR2370" s="46"/>
      <c r="BS2370" s="46"/>
      <c r="BT2370" s="46"/>
      <c r="BU2370" s="46"/>
      <c r="BV2370" s="46"/>
      <c r="BW2370" s="46"/>
      <c r="BX2370" s="46"/>
      <c r="BY2370" s="46"/>
      <c r="BZ2370" s="46"/>
      <c r="CA2370" s="46"/>
      <c r="CB2370" s="46"/>
      <c r="CC2370" s="46"/>
    </row>
    <row r="2371" spans="7:81" x14ac:dyDescent="0.25">
      <c r="G2371" t="s">
        <v>135</v>
      </c>
      <c r="H2371" s="40">
        <v>42547</v>
      </c>
      <c r="I2371" s="46">
        <v>0.5</v>
      </c>
      <c r="J2371" s="46">
        <v>0</v>
      </c>
      <c r="K2371" s="46" t="s">
        <v>74</v>
      </c>
      <c r="L2371" s="46">
        <v>0</v>
      </c>
      <c r="M2371" s="46" t="s">
        <v>74</v>
      </c>
      <c r="N2371" s="46">
        <v>0</v>
      </c>
      <c r="O2371" s="46" t="s">
        <v>74</v>
      </c>
      <c r="P2371" s="46">
        <v>0</v>
      </c>
      <c r="Q2371" s="46" t="s">
        <v>74</v>
      </c>
      <c r="R2371" s="46">
        <v>0</v>
      </c>
      <c r="S2371" s="46" t="s">
        <v>74</v>
      </c>
      <c r="T2371" s="46">
        <v>0</v>
      </c>
      <c r="U2371" s="46" t="s">
        <v>74</v>
      </c>
      <c r="V2371" s="46">
        <v>0</v>
      </c>
      <c r="W2371" s="46" t="s">
        <v>74</v>
      </c>
      <c r="X2371" s="46">
        <v>0</v>
      </c>
      <c r="Y2371" s="46" t="s">
        <v>74</v>
      </c>
      <c r="Z2371" s="46">
        <v>0</v>
      </c>
      <c r="AA2371" s="46" t="s">
        <v>74</v>
      </c>
      <c r="AB2371" s="46">
        <v>0</v>
      </c>
      <c r="AC2371" s="46" t="s">
        <v>74</v>
      </c>
      <c r="AD2371" s="46">
        <v>0</v>
      </c>
      <c r="AE2371" s="46" t="s">
        <v>74</v>
      </c>
      <c r="AF2371" s="46">
        <v>0</v>
      </c>
      <c r="AG2371" s="46" t="s">
        <v>74</v>
      </c>
      <c r="AH2371" s="46">
        <v>0</v>
      </c>
      <c r="AI2371" s="46" t="s">
        <v>74</v>
      </c>
      <c r="AJ2371" s="46">
        <v>0</v>
      </c>
      <c r="AK2371" s="46" t="s">
        <v>74</v>
      </c>
      <c r="AL2371" s="46">
        <v>0</v>
      </c>
      <c r="AM2371" s="46" t="s">
        <v>74</v>
      </c>
      <c r="AN2371" s="50"/>
      <c r="AO2371" s="46"/>
      <c r="AP2371" s="46"/>
      <c r="AQ2371" s="46"/>
      <c r="AR2371" s="46"/>
      <c r="AS2371" s="46"/>
      <c r="AT2371" s="46"/>
      <c r="AU2371" s="46"/>
      <c r="AV2371" s="46"/>
      <c r="AW2371" s="46"/>
      <c r="AX2371" s="46"/>
      <c r="AY2371" s="46"/>
      <c r="AZ2371" s="46"/>
      <c r="BA2371" s="46"/>
      <c r="BB2371" s="46"/>
      <c r="BC2371" s="46"/>
      <c r="BD2371" s="46"/>
      <c r="BE2371" s="46"/>
      <c r="BF2371" s="46"/>
      <c r="BG2371" s="46"/>
      <c r="BH2371" s="46"/>
      <c r="BI2371" s="46"/>
      <c r="BJ2371" s="46"/>
      <c r="BK2371" s="46"/>
      <c r="BL2371" s="46"/>
      <c r="BM2371" s="46"/>
      <c r="BN2371" s="46"/>
      <c r="BO2371" s="46"/>
      <c r="BP2371" s="46"/>
      <c r="BQ2371" s="46"/>
      <c r="BR2371" s="46"/>
      <c r="BS2371" s="46"/>
      <c r="BT2371" s="46"/>
      <c r="BU2371" s="46"/>
      <c r="BV2371" s="46"/>
      <c r="BW2371" s="46"/>
      <c r="BX2371" s="46"/>
      <c r="BY2371" s="46"/>
      <c r="BZ2371" s="46"/>
      <c r="CA2371" s="46"/>
      <c r="CB2371" s="46"/>
      <c r="CC2371" s="46"/>
    </row>
    <row r="2372" spans="7:81" x14ac:dyDescent="0.25">
      <c r="G2372" t="s">
        <v>135</v>
      </c>
      <c r="H2372" s="40">
        <v>42548</v>
      </c>
      <c r="I2372" s="46">
        <v>0.5</v>
      </c>
      <c r="J2372" s="46">
        <v>0</v>
      </c>
      <c r="K2372" s="46" t="s">
        <v>74</v>
      </c>
      <c r="L2372" s="46">
        <v>0</v>
      </c>
      <c r="M2372" s="46" t="s">
        <v>74</v>
      </c>
      <c r="N2372" s="46">
        <v>0</v>
      </c>
      <c r="O2372" s="46" t="s">
        <v>74</v>
      </c>
      <c r="P2372" s="46">
        <v>0</v>
      </c>
      <c r="Q2372" s="46" t="s">
        <v>74</v>
      </c>
      <c r="R2372" s="46">
        <v>0</v>
      </c>
      <c r="S2372" s="46" t="s">
        <v>74</v>
      </c>
      <c r="T2372" s="46">
        <v>0</v>
      </c>
      <c r="U2372" s="46" t="s">
        <v>74</v>
      </c>
      <c r="V2372" s="46">
        <v>0</v>
      </c>
      <c r="W2372" s="46" t="s">
        <v>74</v>
      </c>
      <c r="X2372" s="46">
        <v>0</v>
      </c>
      <c r="Y2372" s="46" t="s">
        <v>74</v>
      </c>
      <c r="Z2372" s="46">
        <v>0</v>
      </c>
      <c r="AA2372" s="46" t="s">
        <v>74</v>
      </c>
      <c r="AB2372" s="46">
        <v>0</v>
      </c>
      <c r="AC2372" s="46" t="s">
        <v>74</v>
      </c>
      <c r="AD2372" s="46">
        <v>0</v>
      </c>
      <c r="AE2372" s="46" t="s">
        <v>74</v>
      </c>
      <c r="AF2372" s="46">
        <v>0</v>
      </c>
      <c r="AG2372" s="46" t="s">
        <v>74</v>
      </c>
      <c r="AH2372" s="46">
        <v>0</v>
      </c>
      <c r="AI2372" s="46" t="s">
        <v>74</v>
      </c>
      <c r="AJ2372" s="46">
        <v>0</v>
      </c>
      <c r="AK2372" s="46" t="s">
        <v>74</v>
      </c>
      <c r="AL2372" s="46">
        <v>0</v>
      </c>
      <c r="AM2372" s="46" t="s">
        <v>74</v>
      </c>
      <c r="AN2372" s="50"/>
      <c r="AO2372" s="46"/>
      <c r="AP2372" s="46"/>
      <c r="AQ2372" s="46"/>
      <c r="AR2372" s="46"/>
      <c r="AS2372" s="46"/>
      <c r="AT2372" s="46"/>
      <c r="AU2372" s="46"/>
      <c r="AV2372" s="46"/>
      <c r="AW2372" s="46"/>
      <c r="AX2372" s="46"/>
      <c r="AY2372" s="46"/>
      <c r="AZ2372" s="46"/>
      <c r="BA2372" s="46"/>
      <c r="BB2372" s="46"/>
      <c r="BC2372" s="46"/>
      <c r="BD2372" s="46"/>
      <c r="BE2372" s="46"/>
      <c r="BF2372" s="46"/>
      <c r="BG2372" s="46"/>
      <c r="BH2372" s="46"/>
      <c r="BI2372" s="46"/>
      <c r="BJ2372" s="46"/>
      <c r="BK2372" s="46"/>
      <c r="BL2372" s="46"/>
      <c r="BM2372" s="46"/>
      <c r="BN2372" s="46"/>
      <c r="BO2372" s="46"/>
      <c r="BP2372" s="46"/>
      <c r="BQ2372" s="46"/>
      <c r="BR2372" s="46"/>
      <c r="BS2372" s="46"/>
      <c r="BT2372" s="46"/>
      <c r="BU2372" s="46"/>
      <c r="BV2372" s="46"/>
      <c r="BW2372" s="46"/>
      <c r="BX2372" s="46"/>
      <c r="BY2372" s="46"/>
      <c r="BZ2372" s="46"/>
      <c r="CA2372" s="46"/>
      <c r="CB2372" s="46"/>
      <c r="CC2372" s="46"/>
    </row>
    <row r="2373" spans="7:81" x14ac:dyDescent="0.25">
      <c r="G2373" t="s">
        <v>135</v>
      </c>
      <c r="H2373" s="40">
        <v>42549</v>
      </c>
      <c r="I2373" s="46">
        <v>0.5</v>
      </c>
      <c r="J2373" s="46">
        <v>0</v>
      </c>
      <c r="K2373" s="46" t="s">
        <v>74</v>
      </c>
      <c r="L2373" s="46">
        <v>0</v>
      </c>
      <c r="M2373" s="46" t="s">
        <v>74</v>
      </c>
      <c r="N2373" s="46">
        <v>0</v>
      </c>
      <c r="O2373" s="46" t="s">
        <v>74</v>
      </c>
      <c r="P2373" s="46">
        <v>0</v>
      </c>
      <c r="Q2373" s="46" t="s">
        <v>74</v>
      </c>
      <c r="R2373" s="46">
        <v>0</v>
      </c>
      <c r="S2373" s="46" t="s">
        <v>74</v>
      </c>
      <c r="T2373" s="46">
        <v>0</v>
      </c>
      <c r="U2373" s="46" t="s">
        <v>74</v>
      </c>
      <c r="V2373" s="46">
        <v>0</v>
      </c>
      <c r="W2373" s="46" t="s">
        <v>74</v>
      </c>
      <c r="X2373" s="46">
        <v>0</v>
      </c>
      <c r="Y2373" s="46" t="s">
        <v>74</v>
      </c>
      <c r="Z2373" s="46">
        <v>0</v>
      </c>
      <c r="AA2373" s="46" t="s">
        <v>74</v>
      </c>
      <c r="AB2373" s="46">
        <v>0</v>
      </c>
      <c r="AC2373" s="46" t="s">
        <v>74</v>
      </c>
      <c r="AD2373" s="46">
        <v>0</v>
      </c>
      <c r="AE2373" s="46" t="s">
        <v>74</v>
      </c>
      <c r="AF2373" s="46">
        <v>0</v>
      </c>
      <c r="AG2373" s="46" t="s">
        <v>74</v>
      </c>
      <c r="AH2373" s="46">
        <v>0</v>
      </c>
      <c r="AI2373" s="46" t="s">
        <v>74</v>
      </c>
      <c r="AJ2373" s="46">
        <v>0</v>
      </c>
      <c r="AK2373" s="46" t="s">
        <v>74</v>
      </c>
      <c r="AL2373" s="46">
        <v>0</v>
      </c>
      <c r="AM2373" s="46" t="s">
        <v>74</v>
      </c>
      <c r="AN2373" s="50"/>
      <c r="AO2373" s="46"/>
      <c r="AP2373" s="46"/>
      <c r="AQ2373" s="46"/>
      <c r="AR2373" s="46"/>
      <c r="AS2373" s="46"/>
      <c r="AT2373" s="46"/>
      <c r="AU2373" s="46"/>
      <c r="AV2373" s="46"/>
      <c r="AW2373" s="46"/>
      <c r="AX2373" s="46"/>
      <c r="AY2373" s="46"/>
      <c r="AZ2373" s="46"/>
      <c r="BA2373" s="46"/>
      <c r="BB2373" s="46"/>
      <c r="BC2373" s="46"/>
      <c r="BD2373" s="46"/>
      <c r="BE2373" s="46"/>
      <c r="BF2373" s="46"/>
      <c r="BG2373" s="46"/>
      <c r="BH2373" s="46"/>
      <c r="BI2373" s="46"/>
      <c r="BJ2373" s="46"/>
      <c r="BK2373" s="46"/>
      <c r="BL2373" s="46"/>
      <c r="BM2373" s="46"/>
      <c r="BN2373" s="46"/>
      <c r="BO2373" s="46"/>
      <c r="BP2373" s="46"/>
      <c r="BQ2373" s="46"/>
      <c r="BR2373" s="46"/>
      <c r="BS2373" s="46"/>
      <c r="BT2373" s="46"/>
      <c r="BU2373" s="46"/>
      <c r="BV2373" s="46"/>
      <c r="BW2373" s="46"/>
      <c r="BX2373" s="46"/>
      <c r="BY2373" s="46"/>
      <c r="BZ2373" s="46"/>
      <c r="CA2373" s="46"/>
      <c r="CB2373" s="46"/>
      <c r="CC2373" s="46"/>
    </row>
    <row r="2374" spans="7:81" x14ac:dyDescent="0.25">
      <c r="G2374" t="s">
        <v>135</v>
      </c>
      <c r="H2374" s="40">
        <v>42550</v>
      </c>
      <c r="I2374" s="46">
        <v>13.5</v>
      </c>
      <c r="J2374" s="46">
        <v>0</v>
      </c>
      <c r="K2374" s="46" t="s">
        <v>74</v>
      </c>
      <c r="L2374" s="46">
        <v>0</v>
      </c>
      <c r="M2374" s="46">
        <v>1.1000000000000001</v>
      </c>
      <c r="N2374" s="46">
        <v>0</v>
      </c>
      <c r="O2374" s="46">
        <v>2.4</v>
      </c>
      <c r="P2374" s="46">
        <v>0</v>
      </c>
      <c r="Q2374" s="46" t="s">
        <v>74</v>
      </c>
      <c r="R2374" s="46">
        <v>0</v>
      </c>
      <c r="S2374" s="46" t="s">
        <v>74</v>
      </c>
      <c r="T2374" s="46">
        <v>0</v>
      </c>
      <c r="U2374" s="46" t="s">
        <v>74</v>
      </c>
      <c r="V2374" s="46">
        <v>0</v>
      </c>
      <c r="W2374" s="46">
        <v>0.19</v>
      </c>
      <c r="X2374" s="46">
        <v>0</v>
      </c>
      <c r="Y2374" s="46" t="s">
        <v>74</v>
      </c>
      <c r="Z2374" s="46">
        <v>0</v>
      </c>
      <c r="AA2374" s="46" t="s">
        <v>74</v>
      </c>
      <c r="AB2374" s="46">
        <v>0</v>
      </c>
      <c r="AC2374" s="46" t="s">
        <v>74</v>
      </c>
      <c r="AD2374" s="46">
        <v>0</v>
      </c>
      <c r="AE2374" s="46" t="s">
        <v>74</v>
      </c>
      <c r="AF2374" s="46">
        <v>0</v>
      </c>
      <c r="AG2374" s="46" t="s">
        <v>74</v>
      </c>
      <c r="AH2374" s="46">
        <v>0</v>
      </c>
      <c r="AI2374" s="46" t="s">
        <v>74</v>
      </c>
      <c r="AJ2374" s="46">
        <v>0</v>
      </c>
      <c r="AK2374" s="46" t="s">
        <v>74</v>
      </c>
      <c r="AL2374" s="46">
        <v>0</v>
      </c>
      <c r="AM2374" s="46" t="s">
        <v>74</v>
      </c>
      <c r="AN2374" s="50"/>
      <c r="AO2374" s="46"/>
      <c r="AP2374" s="46"/>
      <c r="AQ2374" s="46">
        <v>1.1000000000000001</v>
      </c>
      <c r="AR2374" s="46">
        <v>3.9</v>
      </c>
      <c r="AS2374" s="46">
        <v>0.9</v>
      </c>
      <c r="AT2374" s="46"/>
      <c r="AU2374" s="46"/>
      <c r="AV2374" s="46"/>
      <c r="AW2374" s="46"/>
      <c r="AX2374" s="46"/>
      <c r="AY2374" s="46"/>
      <c r="AZ2374" s="46"/>
      <c r="BA2374" s="46"/>
      <c r="BB2374" s="46"/>
      <c r="BC2374" s="46">
        <v>0.19</v>
      </c>
      <c r="BD2374" s="46"/>
      <c r="BE2374" s="46"/>
      <c r="BF2374" s="46"/>
      <c r="BG2374" s="46"/>
      <c r="BH2374" s="46"/>
      <c r="BI2374" s="46"/>
      <c r="BJ2374" s="46"/>
      <c r="BK2374" s="46"/>
      <c r="BL2374" s="46"/>
      <c r="BM2374" s="46"/>
      <c r="BN2374" s="46"/>
      <c r="BO2374" s="46"/>
      <c r="BP2374" s="46"/>
      <c r="BQ2374" s="46"/>
      <c r="BR2374" s="46"/>
      <c r="BS2374" s="46"/>
      <c r="BT2374" s="46"/>
      <c r="BU2374" s="46"/>
      <c r="BV2374" s="46"/>
      <c r="BW2374" s="46"/>
      <c r="BX2374" s="46"/>
      <c r="BY2374" s="46"/>
      <c r="BZ2374" s="46"/>
      <c r="CA2374" s="46"/>
      <c r="CB2374" s="46"/>
      <c r="CC2374" s="46"/>
    </row>
    <row r="2375" spans="7:81" x14ac:dyDescent="0.25">
      <c r="G2375" t="s">
        <v>135</v>
      </c>
      <c r="H2375" s="40">
        <v>42551</v>
      </c>
      <c r="I2375" s="46">
        <v>11.5</v>
      </c>
      <c r="J2375" s="46">
        <v>0</v>
      </c>
      <c r="K2375" s="46" t="s">
        <v>74</v>
      </c>
      <c r="L2375" s="46">
        <v>0</v>
      </c>
      <c r="M2375" s="46" t="s">
        <v>74</v>
      </c>
      <c r="N2375" s="46">
        <v>0</v>
      </c>
      <c r="O2375" s="46" t="s">
        <v>74</v>
      </c>
      <c r="P2375" s="46">
        <v>0</v>
      </c>
      <c r="Q2375" s="46" t="s">
        <v>74</v>
      </c>
      <c r="R2375" s="46">
        <v>0</v>
      </c>
      <c r="S2375" s="46" t="s">
        <v>74</v>
      </c>
      <c r="T2375" s="46">
        <v>0</v>
      </c>
      <c r="U2375" s="46" t="s">
        <v>74</v>
      </c>
      <c r="V2375" s="46">
        <v>0</v>
      </c>
      <c r="W2375" s="46" t="s">
        <v>74</v>
      </c>
      <c r="X2375" s="46">
        <v>0</v>
      </c>
      <c r="Y2375" s="46" t="s">
        <v>74</v>
      </c>
      <c r="Z2375" s="46">
        <v>0</v>
      </c>
      <c r="AA2375" s="46" t="s">
        <v>74</v>
      </c>
      <c r="AB2375" s="46">
        <v>0</v>
      </c>
      <c r="AC2375" s="46" t="s">
        <v>74</v>
      </c>
      <c r="AD2375" s="46">
        <v>0</v>
      </c>
      <c r="AE2375" s="46" t="s">
        <v>74</v>
      </c>
      <c r="AF2375" s="46">
        <v>0</v>
      </c>
      <c r="AG2375" s="46" t="s">
        <v>74</v>
      </c>
      <c r="AH2375" s="46">
        <v>0</v>
      </c>
      <c r="AI2375" s="46" t="s">
        <v>74</v>
      </c>
      <c r="AJ2375" s="46">
        <v>0</v>
      </c>
      <c r="AK2375" s="46" t="s">
        <v>74</v>
      </c>
      <c r="AL2375" s="46">
        <v>0</v>
      </c>
      <c r="AM2375" s="46" t="s">
        <v>74</v>
      </c>
      <c r="AN2375" s="50"/>
      <c r="AO2375" s="46"/>
      <c r="AP2375" s="46"/>
      <c r="AQ2375" s="46"/>
      <c r="AR2375" s="46"/>
      <c r="AS2375" s="46"/>
      <c r="AT2375" s="46"/>
      <c r="AU2375" s="46"/>
      <c r="AV2375" s="46"/>
      <c r="AW2375" s="46"/>
      <c r="AX2375" s="46"/>
      <c r="AY2375" s="46"/>
      <c r="AZ2375" s="46"/>
      <c r="BA2375" s="46"/>
      <c r="BB2375" s="46"/>
      <c r="BC2375" s="46"/>
      <c r="BD2375" s="46"/>
      <c r="BE2375" s="46"/>
      <c r="BF2375" s="46"/>
      <c r="BG2375" s="46"/>
      <c r="BH2375" s="46"/>
      <c r="BI2375" s="46"/>
      <c r="BJ2375" s="46"/>
      <c r="BK2375" s="46"/>
      <c r="BL2375" s="46"/>
      <c r="BM2375" s="46"/>
      <c r="BN2375" s="46"/>
      <c r="BO2375" s="46"/>
      <c r="BP2375" s="46"/>
      <c r="BQ2375" s="46"/>
      <c r="BR2375" s="46"/>
      <c r="BS2375" s="46"/>
      <c r="BT2375" s="46"/>
      <c r="BU2375" s="46"/>
      <c r="BV2375" s="46"/>
      <c r="BW2375" s="46"/>
      <c r="BX2375" s="46"/>
      <c r="BY2375" s="46"/>
      <c r="BZ2375" s="46"/>
      <c r="CA2375" s="46"/>
      <c r="CB2375" s="46"/>
      <c r="CC2375" s="46"/>
    </row>
    <row r="2376" spans="7:81" x14ac:dyDescent="0.25">
      <c r="G2376" t="s">
        <v>125</v>
      </c>
      <c r="H2376" s="40">
        <v>42552</v>
      </c>
      <c r="I2376" s="46">
        <v>0.5</v>
      </c>
      <c r="J2376" s="46">
        <v>0</v>
      </c>
      <c r="K2376" s="46" t="s">
        <v>74</v>
      </c>
      <c r="L2376" s="46">
        <v>0</v>
      </c>
      <c r="M2376" s="46" t="s">
        <v>74</v>
      </c>
      <c r="N2376" s="46">
        <v>0</v>
      </c>
      <c r="O2376" s="46" t="s">
        <v>74</v>
      </c>
      <c r="P2376" s="46">
        <v>0</v>
      </c>
      <c r="Q2376" s="46" t="s">
        <v>74</v>
      </c>
      <c r="R2376" s="46">
        <v>0</v>
      </c>
      <c r="S2376" s="46" t="s">
        <v>74</v>
      </c>
      <c r="T2376" s="46">
        <v>0</v>
      </c>
      <c r="U2376" s="46" t="s">
        <v>74</v>
      </c>
      <c r="V2376" s="46">
        <v>0</v>
      </c>
      <c r="W2376" s="46" t="s">
        <v>74</v>
      </c>
      <c r="X2376" s="46">
        <v>0</v>
      </c>
      <c r="Y2376" s="46" t="s">
        <v>74</v>
      </c>
      <c r="Z2376" s="46">
        <v>0</v>
      </c>
      <c r="AA2376" s="46" t="s">
        <v>74</v>
      </c>
      <c r="AB2376" s="46">
        <v>0</v>
      </c>
      <c r="AC2376" s="46" t="s">
        <v>74</v>
      </c>
      <c r="AD2376" s="46">
        <v>0</v>
      </c>
      <c r="AE2376" s="46" t="s">
        <v>74</v>
      </c>
      <c r="AF2376" s="46">
        <v>0</v>
      </c>
      <c r="AG2376" s="46" t="s">
        <v>74</v>
      </c>
      <c r="AH2376" s="46">
        <v>0</v>
      </c>
      <c r="AI2376" s="46" t="s">
        <v>74</v>
      </c>
      <c r="AJ2376" s="46">
        <v>0</v>
      </c>
      <c r="AK2376" s="46" t="s">
        <v>74</v>
      </c>
      <c r="AL2376" s="46">
        <v>0</v>
      </c>
      <c r="AM2376" s="46" t="s">
        <v>74</v>
      </c>
      <c r="AN2376" s="50"/>
      <c r="AO2376" s="46"/>
      <c r="AP2376" s="46"/>
      <c r="AQ2376" s="46"/>
      <c r="AR2376" s="46"/>
      <c r="AS2376" s="46"/>
      <c r="AT2376" s="46"/>
      <c r="AU2376" s="46"/>
      <c r="AV2376" s="46"/>
      <c r="AW2376" s="46"/>
      <c r="AX2376" s="46"/>
      <c r="AY2376" s="46"/>
      <c r="AZ2376" s="46"/>
      <c r="BA2376" s="46"/>
      <c r="BB2376" s="46"/>
      <c r="BC2376" s="46"/>
      <c r="BD2376" s="46"/>
      <c r="BE2376" s="46"/>
      <c r="BF2376" s="46"/>
      <c r="BG2376" s="46"/>
      <c r="BH2376" s="46"/>
      <c r="BI2376" s="46"/>
      <c r="BJ2376" s="46"/>
      <c r="BK2376" s="46"/>
      <c r="BL2376" s="46"/>
      <c r="BM2376" s="46"/>
      <c r="BN2376" s="46"/>
      <c r="BO2376" s="46"/>
      <c r="BP2376" s="46"/>
      <c r="BQ2376" s="46"/>
      <c r="BR2376" s="46"/>
      <c r="BS2376" s="46"/>
      <c r="BT2376" s="46"/>
      <c r="BU2376" s="46"/>
      <c r="BV2376" s="46"/>
      <c r="BW2376" s="46"/>
      <c r="BX2376" s="46"/>
      <c r="BY2376" s="46"/>
      <c r="BZ2376" s="46"/>
      <c r="CA2376" s="46"/>
      <c r="CB2376" s="46"/>
      <c r="CC2376" s="46"/>
    </row>
    <row r="2377" spans="7:81" x14ac:dyDescent="0.25">
      <c r="G2377" t="s">
        <v>125</v>
      </c>
      <c r="H2377" s="40">
        <v>42553</v>
      </c>
      <c r="I2377" s="46">
        <v>0</v>
      </c>
      <c r="J2377" s="46">
        <v>0</v>
      </c>
      <c r="K2377" s="46" t="s">
        <v>74</v>
      </c>
      <c r="L2377" s="46">
        <v>0</v>
      </c>
      <c r="M2377" s="46" t="s">
        <v>74</v>
      </c>
      <c r="N2377" s="46">
        <v>0</v>
      </c>
      <c r="O2377" s="46" t="s">
        <v>74</v>
      </c>
      <c r="P2377" s="46">
        <v>0</v>
      </c>
      <c r="Q2377" s="46" t="s">
        <v>74</v>
      </c>
      <c r="R2377" s="46">
        <v>0</v>
      </c>
      <c r="S2377" s="46" t="s">
        <v>74</v>
      </c>
      <c r="T2377" s="46">
        <v>0</v>
      </c>
      <c r="U2377" s="46" t="s">
        <v>74</v>
      </c>
      <c r="V2377" s="46">
        <v>0</v>
      </c>
      <c r="W2377" s="46" t="s">
        <v>74</v>
      </c>
      <c r="X2377" s="46">
        <v>0</v>
      </c>
      <c r="Y2377" s="46" t="s">
        <v>74</v>
      </c>
      <c r="Z2377" s="46">
        <v>0</v>
      </c>
      <c r="AA2377" s="46" t="s">
        <v>74</v>
      </c>
      <c r="AB2377" s="46">
        <v>0</v>
      </c>
      <c r="AC2377" s="46" t="s">
        <v>74</v>
      </c>
      <c r="AD2377" s="46">
        <v>0</v>
      </c>
      <c r="AE2377" s="46" t="s">
        <v>74</v>
      </c>
      <c r="AF2377" s="46">
        <v>0</v>
      </c>
      <c r="AG2377" s="46" t="s">
        <v>74</v>
      </c>
      <c r="AH2377" s="46">
        <v>0</v>
      </c>
      <c r="AI2377" s="46" t="s">
        <v>74</v>
      </c>
      <c r="AJ2377" s="46">
        <v>0</v>
      </c>
      <c r="AK2377" s="46" t="s">
        <v>74</v>
      </c>
      <c r="AL2377" s="46">
        <v>0</v>
      </c>
      <c r="AM2377" s="46" t="s">
        <v>74</v>
      </c>
      <c r="AN2377" s="50"/>
      <c r="AO2377" s="46"/>
      <c r="AP2377" s="46"/>
      <c r="AQ2377" s="46"/>
      <c r="AR2377" s="46"/>
      <c r="AS2377" s="46"/>
      <c r="AT2377" s="46"/>
      <c r="AU2377" s="46"/>
      <c r="AV2377" s="46"/>
      <c r="AW2377" s="46"/>
      <c r="AX2377" s="46"/>
      <c r="AY2377" s="46"/>
      <c r="AZ2377" s="46"/>
      <c r="BA2377" s="46"/>
      <c r="BB2377" s="46"/>
      <c r="BC2377" s="46"/>
      <c r="BD2377" s="46"/>
      <c r="BE2377" s="46"/>
      <c r="BF2377" s="46"/>
      <c r="BG2377" s="46"/>
      <c r="BH2377" s="46"/>
      <c r="BI2377" s="46"/>
      <c r="BJ2377" s="46"/>
      <c r="BK2377" s="46"/>
      <c r="BL2377" s="46"/>
      <c r="BM2377" s="46"/>
      <c r="BN2377" s="46"/>
      <c r="BO2377" s="46"/>
      <c r="BP2377" s="46"/>
      <c r="BQ2377" s="46"/>
      <c r="BR2377" s="46"/>
      <c r="BS2377" s="46"/>
      <c r="BT2377" s="46"/>
      <c r="BU2377" s="46"/>
      <c r="BV2377" s="46"/>
      <c r="BW2377" s="46"/>
      <c r="BX2377" s="46"/>
      <c r="BY2377" s="46"/>
      <c r="BZ2377" s="46"/>
      <c r="CA2377" s="46"/>
      <c r="CB2377" s="46"/>
      <c r="CC2377" s="46"/>
    </row>
    <row r="2378" spans="7:81" x14ac:dyDescent="0.25">
      <c r="G2378" t="s">
        <v>125</v>
      </c>
      <c r="H2378" s="40">
        <v>42554</v>
      </c>
      <c r="I2378" s="46">
        <v>0</v>
      </c>
      <c r="J2378" s="46">
        <v>31.682788085351511</v>
      </c>
      <c r="K2378" s="46" t="s">
        <v>74</v>
      </c>
      <c r="L2378" s="46">
        <v>0</v>
      </c>
      <c r="M2378" s="46" t="s">
        <v>74</v>
      </c>
      <c r="N2378" s="46">
        <v>0</v>
      </c>
      <c r="O2378" s="46" t="s">
        <v>74</v>
      </c>
      <c r="P2378" s="46">
        <v>0</v>
      </c>
      <c r="Q2378" s="46" t="s">
        <v>74</v>
      </c>
      <c r="R2378" s="46">
        <v>0</v>
      </c>
      <c r="S2378" s="46" t="s">
        <v>74</v>
      </c>
      <c r="T2378" s="46">
        <v>0</v>
      </c>
      <c r="U2378" s="46" t="s">
        <v>74</v>
      </c>
      <c r="V2378" s="46">
        <v>0</v>
      </c>
      <c r="W2378" s="46" t="s">
        <v>74</v>
      </c>
      <c r="X2378" s="46">
        <v>0</v>
      </c>
      <c r="Y2378" s="46" t="s">
        <v>74</v>
      </c>
      <c r="Z2378" s="46">
        <v>0</v>
      </c>
      <c r="AA2378" s="46" t="s">
        <v>74</v>
      </c>
      <c r="AB2378" s="46">
        <v>0</v>
      </c>
      <c r="AC2378" s="46" t="s">
        <v>74</v>
      </c>
      <c r="AD2378" s="46">
        <v>0</v>
      </c>
      <c r="AE2378" s="46" t="s">
        <v>74</v>
      </c>
      <c r="AF2378" s="46">
        <v>0</v>
      </c>
      <c r="AG2378" s="46" t="s">
        <v>74</v>
      </c>
      <c r="AH2378" s="46">
        <v>0</v>
      </c>
      <c r="AI2378" s="46" t="s">
        <v>74</v>
      </c>
      <c r="AJ2378" s="46">
        <v>0</v>
      </c>
      <c r="AK2378" s="46" t="s">
        <v>74</v>
      </c>
      <c r="AL2378" s="46">
        <v>0</v>
      </c>
      <c r="AM2378" s="46" t="s">
        <v>74</v>
      </c>
      <c r="AN2378" s="50"/>
      <c r="AO2378" s="46"/>
      <c r="AP2378" s="46"/>
      <c r="AQ2378" s="46"/>
      <c r="AR2378" s="46"/>
      <c r="AS2378" s="46"/>
      <c r="AT2378" s="46"/>
      <c r="AU2378" s="46"/>
      <c r="AV2378" s="46"/>
      <c r="AW2378" s="46"/>
      <c r="AX2378" s="46"/>
      <c r="AY2378" s="46"/>
      <c r="AZ2378" s="46"/>
      <c r="BA2378" s="46"/>
      <c r="BB2378" s="46"/>
      <c r="BC2378" s="46"/>
      <c r="BD2378" s="46"/>
      <c r="BE2378" s="46"/>
      <c r="BF2378" s="46"/>
      <c r="BG2378" s="46"/>
      <c r="BH2378" s="46"/>
      <c r="BI2378" s="46"/>
      <c r="BJ2378" s="46"/>
      <c r="BK2378" s="46"/>
      <c r="BL2378" s="46"/>
      <c r="BM2378" s="46"/>
      <c r="BN2378" s="46"/>
      <c r="BO2378" s="46"/>
      <c r="BP2378" s="46"/>
      <c r="BQ2378" s="46"/>
      <c r="BR2378" s="46"/>
      <c r="BS2378" s="46"/>
      <c r="BT2378" s="46"/>
      <c r="BU2378" s="46"/>
      <c r="BV2378" s="46"/>
      <c r="BW2378" s="46"/>
      <c r="BX2378" s="46"/>
      <c r="BY2378" s="46"/>
      <c r="BZ2378" s="46"/>
      <c r="CA2378" s="46"/>
      <c r="CB2378" s="46"/>
      <c r="CC2378" s="46"/>
    </row>
    <row r="2379" spans="7:81" x14ac:dyDescent="0.25">
      <c r="G2379" t="s">
        <v>125</v>
      </c>
      <c r="H2379" s="40">
        <v>42555</v>
      </c>
      <c r="I2379" s="46">
        <v>0</v>
      </c>
      <c r="J2379" s="46">
        <v>0</v>
      </c>
      <c r="K2379" s="46" t="s">
        <v>74</v>
      </c>
      <c r="L2379" s="46">
        <v>0</v>
      </c>
      <c r="M2379" s="46" t="s">
        <v>74</v>
      </c>
      <c r="N2379" s="46">
        <v>0</v>
      </c>
      <c r="O2379" s="46" t="s">
        <v>74</v>
      </c>
      <c r="P2379" s="46">
        <v>0</v>
      </c>
      <c r="Q2379" s="46" t="s">
        <v>74</v>
      </c>
      <c r="R2379" s="46">
        <v>0</v>
      </c>
      <c r="S2379" s="46" t="s">
        <v>74</v>
      </c>
      <c r="T2379" s="46">
        <v>0</v>
      </c>
      <c r="U2379" s="46" t="s">
        <v>74</v>
      </c>
      <c r="V2379" s="46">
        <v>0</v>
      </c>
      <c r="W2379" s="46" t="s">
        <v>74</v>
      </c>
      <c r="X2379" s="46">
        <v>0</v>
      </c>
      <c r="Y2379" s="46" t="s">
        <v>74</v>
      </c>
      <c r="Z2379" s="46">
        <v>0</v>
      </c>
      <c r="AA2379" s="46" t="s">
        <v>74</v>
      </c>
      <c r="AB2379" s="46">
        <v>0</v>
      </c>
      <c r="AC2379" s="46" t="s">
        <v>74</v>
      </c>
      <c r="AD2379" s="46">
        <v>0</v>
      </c>
      <c r="AE2379" s="46" t="s">
        <v>74</v>
      </c>
      <c r="AF2379" s="46">
        <v>0</v>
      </c>
      <c r="AG2379" s="46" t="s">
        <v>74</v>
      </c>
      <c r="AH2379" s="46">
        <v>54.006017574527881</v>
      </c>
      <c r="AI2379" s="46" t="s">
        <v>74</v>
      </c>
      <c r="AJ2379" s="46">
        <v>0</v>
      </c>
      <c r="AK2379" s="46" t="s">
        <v>74</v>
      </c>
      <c r="AL2379" s="46">
        <v>0</v>
      </c>
      <c r="AM2379" s="46" t="s">
        <v>74</v>
      </c>
      <c r="AN2379" s="50"/>
      <c r="AO2379" s="46"/>
      <c r="AP2379" s="46"/>
      <c r="AQ2379" s="46"/>
      <c r="AR2379" s="46"/>
      <c r="AS2379" s="46"/>
      <c r="AT2379" s="46"/>
      <c r="AU2379" s="46"/>
      <c r="AV2379" s="46"/>
      <c r="AW2379" s="46"/>
      <c r="AX2379" s="46"/>
      <c r="AY2379" s="46"/>
      <c r="AZ2379" s="46"/>
      <c r="BA2379" s="46"/>
      <c r="BB2379" s="46"/>
      <c r="BC2379" s="46"/>
      <c r="BD2379" s="46"/>
      <c r="BE2379" s="46"/>
      <c r="BF2379" s="46"/>
      <c r="BG2379" s="46"/>
      <c r="BH2379" s="46"/>
      <c r="BI2379" s="46"/>
      <c r="BJ2379" s="46"/>
      <c r="BK2379" s="46"/>
      <c r="BL2379" s="46"/>
      <c r="BM2379" s="46"/>
      <c r="BN2379" s="46"/>
      <c r="BO2379" s="46"/>
      <c r="BP2379" s="46"/>
      <c r="BQ2379" s="46"/>
      <c r="BR2379" s="46"/>
      <c r="BS2379" s="46"/>
      <c r="BT2379" s="46"/>
      <c r="BU2379" s="46"/>
      <c r="BV2379" s="46"/>
      <c r="BW2379" s="46"/>
      <c r="BX2379" s="46"/>
      <c r="BY2379" s="46"/>
      <c r="BZ2379" s="46"/>
      <c r="CA2379" s="46"/>
      <c r="CB2379" s="46"/>
      <c r="CC2379" s="46"/>
    </row>
    <row r="2380" spans="7:81" x14ac:dyDescent="0.25">
      <c r="G2380" t="s">
        <v>125</v>
      </c>
      <c r="H2380" s="40">
        <v>42556</v>
      </c>
      <c r="I2380" s="46">
        <v>0</v>
      </c>
      <c r="J2380" s="46">
        <v>0</v>
      </c>
      <c r="K2380" s="46" t="s">
        <v>74</v>
      </c>
      <c r="L2380" s="46">
        <v>0</v>
      </c>
      <c r="M2380" s="46" t="s">
        <v>74</v>
      </c>
      <c r="N2380" s="46">
        <v>0</v>
      </c>
      <c r="O2380" s="46" t="s">
        <v>74</v>
      </c>
      <c r="P2380" s="46">
        <v>0</v>
      </c>
      <c r="Q2380" s="46" t="s">
        <v>74</v>
      </c>
      <c r="R2380" s="46">
        <v>0</v>
      </c>
      <c r="S2380" s="46" t="s">
        <v>74</v>
      </c>
      <c r="T2380" s="46">
        <v>0</v>
      </c>
      <c r="U2380" s="46" t="s">
        <v>74</v>
      </c>
      <c r="V2380" s="46">
        <v>0</v>
      </c>
      <c r="W2380" s="46" t="s">
        <v>74</v>
      </c>
      <c r="X2380" s="46">
        <v>0</v>
      </c>
      <c r="Y2380" s="46" t="s">
        <v>74</v>
      </c>
      <c r="Z2380" s="46">
        <v>0</v>
      </c>
      <c r="AA2380" s="46" t="s">
        <v>74</v>
      </c>
      <c r="AB2380" s="46">
        <v>0</v>
      </c>
      <c r="AC2380" s="46" t="s">
        <v>74</v>
      </c>
      <c r="AD2380" s="46">
        <v>0</v>
      </c>
      <c r="AE2380" s="46" t="s">
        <v>74</v>
      </c>
      <c r="AF2380" s="46">
        <v>0</v>
      </c>
      <c r="AG2380" s="46" t="s">
        <v>74</v>
      </c>
      <c r="AH2380" s="46">
        <v>0</v>
      </c>
      <c r="AI2380" s="46" t="s">
        <v>74</v>
      </c>
      <c r="AJ2380" s="46">
        <v>0</v>
      </c>
      <c r="AK2380" s="46" t="s">
        <v>74</v>
      </c>
      <c r="AL2380" s="46">
        <v>0</v>
      </c>
      <c r="AM2380" s="46" t="s">
        <v>74</v>
      </c>
      <c r="AN2380" s="50"/>
      <c r="AO2380" s="46"/>
      <c r="AP2380" s="46"/>
      <c r="AQ2380" s="46"/>
      <c r="AR2380" s="46"/>
      <c r="AS2380" s="46"/>
      <c r="AT2380" s="46"/>
      <c r="AU2380" s="46"/>
      <c r="AV2380" s="46"/>
      <c r="AW2380" s="46"/>
      <c r="AX2380" s="46"/>
      <c r="AY2380" s="46"/>
      <c r="AZ2380" s="46"/>
      <c r="BA2380" s="46"/>
      <c r="BB2380" s="46"/>
      <c r="BC2380" s="46"/>
      <c r="BD2380" s="46"/>
      <c r="BE2380" s="46"/>
      <c r="BF2380" s="46"/>
      <c r="BG2380" s="46"/>
      <c r="BH2380" s="46"/>
      <c r="BI2380" s="46"/>
      <c r="BJ2380" s="46"/>
      <c r="BK2380" s="46"/>
      <c r="BL2380" s="46"/>
      <c r="BM2380" s="46"/>
      <c r="BN2380" s="46"/>
      <c r="BO2380" s="46"/>
      <c r="BP2380" s="46"/>
      <c r="BQ2380" s="46"/>
      <c r="BR2380" s="46"/>
      <c r="BS2380" s="46"/>
      <c r="BT2380" s="46"/>
      <c r="BU2380" s="46"/>
      <c r="BV2380" s="46"/>
      <c r="BW2380" s="46"/>
      <c r="BX2380" s="46"/>
      <c r="BY2380" s="46"/>
      <c r="BZ2380" s="46"/>
      <c r="CA2380" s="46"/>
      <c r="CB2380" s="46"/>
      <c r="CC2380" s="46"/>
    </row>
    <row r="2381" spans="7:81" x14ac:dyDescent="0.25">
      <c r="G2381" t="s">
        <v>125</v>
      </c>
      <c r="H2381" s="40">
        <v>42557</v>
      </c>
      <c r="I2381" s="46">
        <v>0</v>
      </c>
      <c r="J2381" s="46">
        <v>0</v>
      </c>
      <c r="K2381" s="46" t="s">
        <v>74</v>
      </c>
      <c r="L2381" s="46">
        <v>0</v>
      </c>
      <c r="M2381" s="46" t="s">
        <v>74</v>
      </c>
      <c r="N2381" s="46">
        <v>40.86576152914494</v>
      </c>
      <c r="O2381" s="46" t="s">
        <v>74</v>
      </c>
      <c r="P2381" s="46">
        <v>0</v>
      </c>
      <c r="Q2381" s="46" t="s">
        <v>74</v>
      </c>
      <c r="R2381" s="46">
        <v>0</v>
      </c>
      <c r="S2381" s="46" t="s">
        <v>74</v>
      </c>
      <c r="T2381" s="46">
        <v>0</v>
      </c>
      <c r="U2381" s="46" t="s">
        <v>74</v>
      </c>
      <c r="V2381" s="46">
        <v>0</v>
      </c>
      <c r="W2381" s="46" t="s">
        <v>74</v>
      </c>
      <c r="X2381" s="46">
        <v>24.51967341176406</v>
      </c>
      <c r="Y2381" s="46" t="s">
        <v>74</v>
      </c>
      <c r="Z2381" s="46">
        <v>0</v>
      </c>
      <c r="AA2381" s="46" t="s">
        <v>74</v>
      </c>
      <c r="AB2381" s="46">
        <v>0</v>
      </c>
      <c r="AC2381" s="46" t="s">
        <v>74</v>
      </c>
      <c r="AD2381" s="46">
        <v>0</v>
      </c>
      <c r="AE2381" s="46" t="s">
        <v>74</v>
      </c>
      <c r="AF2381" s="46">
        <v>0</v>
      </c>
      <c r="AG2381" s="46" t="s">
        <v>74</v>
      </c>
      <c r="AH2381" s="46">
        <v>0</v>
      </c>
      <c r="AI2381" s="46" t="s">
        <v>74</v>
      </c>
      <c r="AJ2381" s="46">
        <v>0</v>
      </c>
      <c r="AK2381" s="46" t="s">
        <v>74</v>
      </c>
      <c r="AL2381" s="46">
        <v>0</v>
      </c>
      <c r="AM2381" s="46" t="s">
        <v>74</v>
      </c>
      <c r="AN2381" s="50"/>
      <c r="AO2381" s="46"/>
      <c r="AP2381" s="46"/>
      <c r="AQ2381" s="46"/>
      <c r="AR2381" s="46"/>
      <c r="AS2381" s="46"/>
      <c r="AT2381" s="46"/>
      <c r="AU2381" s="46"/>
      <c r="AV2381" s="46"/>
      <c r="AW2381" s="46"/>
      <c r="AX2381" s="46"/>
      <c r="AY2381" s="46"/>
      <c r="AZ2381" s="46"/>
      <c r="BA2381" s="46"/>
      <c r="BB2381" s="46"/>
      <c r="BC2381" s="46"/>
      <c r="BD2381" s="46"/>
      <c r="BE2381" s="46"/>
      <c r="BF2381" s="46"/>
      <c r="BG2381" s="46"/>
      <c r="BH2381" s="46"/>
      <c r="BI2381" s="46"/>
      <c r="BJ2381" s="46"/>
      <c r="BK2381" s="46"/>
      <c r="BL2381" s="46"/>
      <c r="BM2381" s="46"/>
      <c r="BN2381" s="46"/>
      <c r="BO2381" s="46"/>
      <c r="BP2381" s="46"/>
      <c r="BQ2381" s="46"/>
      <c r="BR2381" s="46"/>
      <c r="BS2381" s="46"/>
      <c r="BT2381" s="46"/>
      <c r="BU2381" s="46"/>
      <c r="BV2381" s="46"/>
      <c r="BW2381" s="46"/>
      <c r="BX2381" s="46"/>
      <c r="BY2381" s="46"/>
      <c r="BZ2381" s="46"/>
      <c r="CA2381" s="46"/>
      <c r="CB2381" s="46"/>
      <c r="CC2381" s="46"/>
    </row>
    <row r="2382" spans="7:81" x14ac:dyDescent="0.25">
      <c r="G2382" t="s">
        <v>125</v>
      </c>
      <c r="H2382" s="40">
        <v>42558</v>
      </c>
      <c r="I2382" s="46">
        <v>0</v>
      </c>
      <c r="J2382" s="46">
        <v>0</v>
      </c>
      <c r="K2382" s="46" t="s">
        <v>74</v>
      </c>
      <c r="L2382" s="46">
        <v>0</v>
      </c>
      <c r="M2382" s="46" t="s">
        <v>74</v>
      </c>
      <c r="N2382" s="46">
        <v>0</v>
      </c>
      <c r="O2382" s="46" t="s">
        <v>74</v>
      </c>
      <c r="P2382" s="46">
        <v>0</v>
      </c>
      <c r="Q2382" s="46" t="s">
        <v>74</v>
      </c>
      <c r="R2382" s="46">
        <v>0</v>
      </c>
      <c r="S2382" s="46" t="s">
        <v>74</v>
      </c>
      <c r="T2382" s="46">
        <v>0</v>
      </c>
      <c r="U2382" s="46" t="s">
        <v>74</v>
      </c>
      <c r="V2382" s="46">
        <v>0</v>
      </c>
      <c r="W2382" s="46" t="s">
        <v>74</v>
      </c>
      <c r="X2382" s="46">
        <v>0</v>
      </c>
      <c r="Y2382" s="46" t="s">
        <v>74</v>
      </c>
      <c r="Z2382" s="46">
        <v>0</v>
      </c>
      <c r="AA2382" s="46" t="s">
        <v>74</v>
      </c>
      <c r="AB2382" s="46">
        <v>0</v>
      </c>
      <c r="AC2382" s="46" t="s">
        <v>74</v>
      </c>
      <c r="AD2382" s="46">
        <v>41.974131498217403</v>
      </c>
      <c r="AE2382" s="46" t="s">
        <v>74</v>
      </c>
      <c r="AF2382" s="46">
        <v>0</v>
      </c>
      <c r="AG2382" s="46" t="s">
        <v>74</v>
      </c>
      <c r="AH2382" s="46">
        <v>0</v>
      </c>
      <c r="AI2382" s="46" t="s">
        <v>74</v>
      </c>
      <c r="AJ2382" s="46">
        <v>29.613989698296638</v>
      </c>
      <c r="AK2382" s="46" t="s">
        <v>74</v>
      </c>
      <c r="AL2382" s="46">
        <v>0</v>
      </c>
      <c r="AM2382" s="46" t="s">
        <v>74</v>
      </c>
      <c r="AN2382" s="50"/>
      <c r="AO2382" s="46"/>
      <c r="AP2382" s="46"/>
      <c r="AQ2382" s="46"/>
      <c r="AR2382" s="46"/>
      <c r="AS2382" s="46"/>
      <c r="AT2382" s="46"/>
      <c r="AU2382" s="46"/>
      <c r="AV2382" s="46"/>
      <c r="AW2382" s="46"/>
      <c r="AX2382" s="46"/>
      <c r="AY2382" s="46"/>
      <c r="AZ2382" s="46"/>
      <c r="BA2382" s="46"/>
      <c r="BB2382" s="46"/>
      <c r="BC2382" s="46"/>
      <c r="BD2382" s="46"/>
      <c r="BE2382" s="46"/>
      <c r="BF2382" s="46"/>
      <c r="BG2382" s="46"/>
      <c r="BH2382" s="46"/>
      <c r="BI2382" s="46"/>
      <c r="BJ2382" s="46"/>
      <c r="BK2382" s="46"/>
      <c r="BL2382" s="46"/>
      <c r="BM2382" s="46"/>
      <c r="BN2382" s="46"/>
      <c r="BO2382" s="46"/>
      <c r="BP2382" s="46"/>
      <c r="BQ2382" s="46"/>
      <c r="BR2382" s="46"/>
      <c r="BS2382" s="46"/>
      <c r="BT2382" s="46"/>
      <c r="BU2382" s="46"/>
      <c r="BV2382" s="46"/>
      <c r="BW2382" s="46"/>
      <c r="BX2382" s="46"/>
      <c r="BY2382" s="46"/>
      <c r="BZ2382" s="46"/>
      <c r="CA2382" s="46"/>
      <c r="CB2382" s="46"/>
      <c r="CC2382" s="46"/>
    </row>
    <row r="2383" spans="7:81" x14ac:dyDescent="0.25">
      <c r="G2383" t="s">
        <v>125</v>
      </c>
      <c r="H2383" s="40">
        <v>42559</v>
      </c>
      <c r="I2383" s="46">
        <v>42.5</v>
      </c>
      <c r="J2383" s="46">
        <v>0</v>
      </c>
      <c r="K2383" s="46" t="s">
        <v>74</v>
      </c>
      <c r="L2383" s="46">
        <v>0</v>
      </c>
      <c r="M2383" s="46" t="s">
        <v>74</v>
      </c>
      <c r="N2383" s="46">
        <v>0</v>
      </c>
      <c r="O2383" s="46" t="s">
        <v>74</v>
      </c>
      <c r="P2383" s="46">
        <v>0</v>
      </c>
      <c r="Q2383" s="46" t="s">
        <v>74</v>
      </c>
      <c r="R2383" s="46">
        <v>0</v>
      </c>
      <c r="S2383" s="46" t="s">
        <v>74</v>
      </c>
      <c r="T2383" s="46">
        <v>0</v>
      </c>
      <c r="U2383" s="46" t="s">
        <v>74</v>
      </c>
      <c r="V2383" s="46">
        <v>0</v>
      </c>
      <c r="W2383" s="46" t="s">
        <v>74</v>
      </c>
      <c r="X2383" s="46">
        <v>0</v>
      </c>
      <c r="Y2383" s="46" t="s">
        <v>74</v>
      </c>
      <c r="Z2383" s="46">
        <v>0</v>
      </c>
      <c r="AA2383" s="46" t="s">
        <v>74</v>
      </c>
      <c r="AB2383" s="46">
        <v>0</v>
      </c>
      <c r="AC2383" s="46" t="s">
        <v>74</v>
      </c>
      <c r="AD2383" s="46">
        <v>0</v>
      </c>
      <c r="AE2383" s="46" t="s">
        <v>74</v>
      </c>
      <c r="AF2383" s="46">
        <v>0</v>
      </c>
      <c r="AG2383" s="46" t="s">
        <v>74</v>
      </c>
      <c r="AH2383" s="46">
        <v>0</v>
      </c>
      <c r="AI2383" s="46" t="s">
        <v>74</v>
      </c>
      <c r="AJ2383" s="46">
        <v>0</v>
      </c>
      <c r="AK2383" s="46" t="s">
        <v>74</v>
      </c>
      <c r="AL2383" s="46">
        <v>0</v>
      </c>
      <c r="AM2383" s="46" t="s">
        <v>74</v>
      </c>
      <c r="AN2383" s="50"/>
      <c r="AO2383" s="46"/>
      <c r="AP2383" s="46"/>
      <c r="AQ2383" s="46"/>
      <c r="AR2383" s="46"/>
      <c r="AS2383" s="46"/>
      <c r="AT2383" s="46"/>
      <c r="AU2383" s="46"/>
      <c r="AV2383" s="46"/>
      <c r="AW2383" s="46"/>
      <c r="AX2383" s="46"/>
      <c r="AY2383" s="46"/>
      <c r="AZ2383" s="46"/>
      <c r="BA2383" s="46"/>
      <c r="BB2383" s="46"/>
      <c r="BC2383" s="46"/>
      <c r="BD2383" s="46"/>
      <c r="BE2383" s="46"/>
      <c r="BF2383" s="46"/>
      <c r="BG2383" s="46"/>
      <c r="BH2383" s="46"/>
      <c r="BI2383" s="46"/>
      <c r="BJ2383" s="46"/>
      <c r="BK2383" s="46"/>
      <c r="BL2383" s="46"/>
      <c r="BM2383" s="46"/>
      <c r="BN2383" s="46"/>
      <c r="BO2383" s="46"/>
      <c r="BP2383" s="46"/>
      <c r="BQ2383" s="46"/>
      <c r="BR2383" s="46"/>
      <c r="BS2383" s="46"/>
      <c r="BT2383" s="46"/>
      <c r="BU2383" s="46"/>
      <c r="BV2383" s="46"/>
      <c r="BW2383" s="46"/>
      <c r="BX2383" s="46"/>
      <c r="BY2383" s="46"/>
      <c r="BZ2383" s="46"/>
      <c r="CA2383" s="46"/>
      <c r="CB2383" s="46"/>
      <c r="CC2383" s="46"/>
    </row>
    <row r="2384" spans="7:81" x14ac:dyDescent="0.25">
      <c r="G2384" t="s">
        <v>125</v>
      </c>
      <c r="H2384" s="40">
        <v>42560</v>
      </c>
      <c r="I2384" s="46">
        <v>3</v>
      </c>
      <c r="J2384" s="46">
        <v>0</v>
      </c>
      <c r="K2384" s="46" t="s">
        <v>74</v>
      </c>
      <c r="L2384" s="46">
        <v>0</v>
      </c>
      <c r="M2384" s="46" t="s">
        <v>74</v>
      </c>
      <c r="N2384" s="46">
        <v>0</v>
      </c>
      <c r="O2384" s="46" t="s">
        <v>74</v>
      </c>
      <c r="P2384" s="46">
        <v>0</v>
      </c>
      <c r="Q2384" s="46" t="s">
        <v>74</v>
      </c>
      <c r="R2384" s="46">
        <v>0</v>
      </c>
      <c r="S2384" s="46" t="s">
        <v>74</v>
      </c>
      <c r="T2384" s="46">
        <v>0</v>
      </c>
      <c r="U2384" s="46" t="s">
        <v>74</v>
      </c>
      <c r="V2384" s="46">
        <v>0</v>
      </c>
      <c r="W2384" s="46" t="s">
        <v>74</v>
      </c>
      <c r="X2384" s="46">
        <v>0</v>
      </c>
      <c r="Y2384" s="46" t="s">
        <v>74</v>
      </c>
      <c r="Z2384" s="46">
        <v>0</v>
      </c>
      <c r="AA2384" s="46" t="s">
        <v>74</v>
      </c>
      <c r="AB2384" s="46">
        <v>0</v>
      </c>
      <c r="AC2384" s="46" t="s">
        <v>74</v>
      </c>
      <c r="AD2384" s="46">
        <v>0</v>
      </c>
      <c r="AE2384" s="46" t="s">
        <v>74</v>
      </c>
      <c r="AF2384" s="46">
        <v>0</v>
      </c>
      <c r="AG2384" s="46" t="s">
        <v>74</v>
      </c>
      <c r="AH2384" s="46">
        <v>0</v>
      </c>
      <c r="AI2384" s="46" t="s">
        <v>74</v>
      </c>
      <c r="AJ2384" s="46">
        <v>0</v>
      </c>
      <c r="AK2384" s="46" t="s">
        <v>74</v>
      </c>
      <c r="AL2384" s="46">
        <v>0</v>
      </c>
      <c r="AM2384" s="46" t="s">
        <v>74</v>
      </c>
      <c r="AN2384" s="50"/>
      <c r="AO2384" s="46"/>
      <c r="AP2384" s="46"/>
      <c r="AQ2384" s="46"/>
      <c r="AR2384" s="46"/>
      <c r="AS2384" s="46"/>
      <c r="AT2384" s="46"/>
      <c r="AU2384" s="46"/>
      <c r="AV2384" s="46"/>
      <c r="AW2384" s="46"/>
      <c r="AX2384" s="46"/>
      <c r="AY2384" s="46"/>
      <c r="AZ2384" s="46"/>
      <c r="BA2384" s="46"/>
      <c r="BB2384" s="46"/>
      <c r="BC2384" s="46"/>
      <c r="BD2384" s="46"/>
      <c r="BE2384" s="46"/>
      <c r="BF2384" s="46"/>
      <c r="BG2384" s="46"/>
      <c r="BH2384" s="46"/>
      <c r="BI2384" s="46"/>
      <c r="BJ2384" s="46"/>
      <c r="BK2384" s="46"/>
      <c r="BL2384" s="46"/>
      <c r="BM2384" s="46"/>
      <c r="BN2384" s="46"/>
      <c r="BO2384" s="46"/>
      <c r="BP2384" s="46"/>
      <c r="BQ2384" s="46"/>
      <c r="BR2384" s="46"/>
      <c r="BS2384" s="46"/>
      <c r="BT2384" s="46"/>
      <c r="BU2384" s="46"/>
      <c r="BV2384" s="46"/>
      <c r="BW2384" s="46"/>
      <c r="BX2384" s="46"/>
      <c r="BY2384" s="46"/>
      <c r="BZ2384" s="46"/>
      <c r="CA2384" s="46"/>
      <c r="CB2384" s="46"/>
      <c r="CC2384" s="46"/>
    </row>
    <row r="2385" spans="7:81" x14ac:dyDescent="0.25">
      <c r="G2385" t="s">
        <v>125</v>
      </c>
      <c r="H2385" s="40">
        <v>42561</v>
      </c>
      <c r="I2385" s="46">
        <v>0.5</v>
      </c>
      <c r="J2385" s="46">
        <v>0</v>
      </c>
      <c r="K2385" s="46" t="s">
        <v>74</v>
      </c>
      <c r="L2385" s="46">
        <v>0</v>
      </c>
      <c r="M2385" s="46" t="s">
        <v>74</v>
      </c>
      <c r="N2385" s="46">
        <v>0</v>
      </c>
      <c r="O2385" s="46" t="s">
        <v>74</v>
      </c>
      <c r="P2385" s="46">
        <v>0</v>
      </c>
      <c r="Q2385" s="46" t="s">
        <v>74</v>
      </c>
      <c r="R2385" s="46">
        <v>0</v>
      </c>
      <c r="S2385" s="46" t="s">
        <v>74</v>
      </c>
      <c r="T2385" s="46">
        <v>0</v>
      </c>
      <c r="U2385" s="46" t="s">
        <v>74</v>
      </c>
      <c r="V2385" s="46">
        <v>0</v>
      </c>
      <c r="W2385" s="46" t="s">
        <v>74</v>
      </c>
      <c r="X2385" s="46">
        <v>0</v>
      </c>
      <c r="Y2385" s="46" t="s">
        <v>74</v>
      </c>
      <c r="Z2385" s="46">
        <v>0</v>
      </c>
      <c r="AA2385" s="46" t="s">
        <v>74</v>
      </c>
      <c r="AB2385" s="46">
        <v>0</v>
      </c>
      <c r="AC2385" s="46" t="s">
        <v>74</v>
      </c>
      <c r="AD2385" s="46">
        <v>0</v>
      </c>
      <c r="AE2385" s="46" t="s">
        <v>74</v>
      </c>
      <c r="AF2385" s="46">
        <v>0</v>
      </c>
      <c r="AG2385" s="46" t="s">
        <v>74</v>
      </c>
      <c r="AH2385" s="46">
        <v>0</v>
      </c>
      <c r="AI2385" s="46" t="s">
        <v>74</v>
      </c>
      <c r="AJ2385" s="46">
        <v>0</v>
      </c>
      <c r="AK2385" s="46" t="s">
        <v>74</v>
      </c>
      <c r="AL2385" s="46">
        <v>0</v>
      </c>
      <c r="AM2385" s="46" t="s">
        <v>74</v>
      </c>
      <c r="AN2385" s="50"/>
      <c r="AO2385" s="46"/>
      <c r="AP2385" s="46"/>
      <c r="AQ2385" s="46"/>
      <c r="AR2385" s="46"/>
      <c r="AS2385" s="46"/>
      <c r="AT2385" s="46"/>
      <c r="AU2385" s="46"/>
      <c r="AV2385" s="46"/>
      <c r="AW2385" s="46"/>
      <c r="AX2385" s="46"/>
      <c r="AY2385" s="46"/>
      <c r="AZ2385" s="46"/>
      <c r="BA2385" s="46"/>
      <c r="BB2385" s="46"/>
      <c r="BC2385" s="46"/>
      <c r="BD2385" s="46"/>
      <c r="BE2385" s="46"/>
      <c r="BF2385" s="46"/>
      <c r="BG2385" s="46"/>
      <c r="BH2385" s="46"/>
      <c r="BI2385" s="46"/>
      <c r="BJ2385" s="46"/>
      <c r="BK2385" s="46"/>
      <c r="BL2385" s="46"/>
      <c r="BM2385" s="46"/>
      <c r="BN2385" s="46"/>
      <c r="BO2385" s="46"/>
      <c r="BP2385" s="46"/>
      <c r="BQ2385" s="46"/>
      <c r="BR2385" s="46"/>
      <c r="BS2385" s="46"/>
      <c r="BT2385" s="46"/>
      <c r="BU2385" s="46"/>
      <c r="BV2385" s="46"/>
      <c r="BW2385" s="46"/>
      <c r="BX2385" s="46"/>
      <c r="BY2385" s="46"/>
      <c r="BZ2385" s="46"/>
      <c r="CA2385" s="46"/>
      <c r="CB2385" s="46"/>
      <c r="CC2385" s="46"/>
    </row>
    <row r="2386" spans="7:81" x14ac:dyDescent="0.25">
      <c r="G2386" t="s">
        <v>125</v>
      </c>
      <c r="H2386" s="40">
        <v>42562</v>
      </c>
      <c r="I2386" s="46">
        <v>0</v>
      </c>
      <c r="J2386" s="46">
        <v>0</v>
      </c>
      <c r="K2386" s="46" t="s">
        <v>74</v>
      </c>
      <c r="L2386" s="46">
        <v>0</v>
      </c>
      <c r="M2386" s="46" t="s">
        <v>74</v>
      </c>
      <c r="N2386" s="46">
        <v>0</v>
      </c>
      <c r="O2386" s="46" t="s">
        <v>74</v>
      </c>
      <c r="P2386" s="46">
        <v>0</v>
      </c>
      <c r="Q2386" s="46" t="s">
        <v>74</v>
      </c>
      <c r="R2386" s="46">
        <v>0</v>
      </c>
      <c r="S2386" s="46" t="s">
        <v>74</v>
      </c>
      <c r="T2386" s="46">
        <v>0</v>
      </c>
      <c r="U2386" s="46" t="s">
        <v>74</v>
      </c>
      <c r="V2386" s="46">
        <v>0</v>
      </c>
      <c r="W2386" s="46" t="s">
        <v>74</v>
      </c>
      <c r="X2386" s="46">
        <v>0</v>
      </c>
      <c r="Y2386" s="46" t="s">
        <v>74</v>
      </c>
      <c r="Z2386" s="46">
        <v>0</v>
      </c>
      <c r="AA2386" s="46" t="s">
        <v>74</v>
      </c>
      <c r="AB2386" s="46">
        <v>0</v>
      </c>
      <c r="AC2386" s="46" t="s">
        <v>74</v>
      </c>
      <c r="AD2386" s="46">
        <v>0</v>
      </c>
      <c r="AE2386" s="46" t="s">
        <v>74</v>
      </c>
      <c r="AF2386" s="46">
        <v>0</v>
      </c>
      <c r="AG2386" s="46" t="s">
        <v>74</v>
      </c>
      <c r="AH2386" s="46">
        <v>0</v>
      </c>
      <c r="AI2386" s="46" t="s">
        <v>74</v>
      </c>
      <c r="AJ2386" s="46">
        <v>0</v>
      </c>
      <c r="AK2386" s="46" t="s">
        <v>74</v>
      </c>
      <c r="AL2386" s="46">
        <v>0</v>
      </c>
      <c r="AM2386" s="46" t="s">
        <v>74</v>
      </c>
      <c r="AN2386" s="50"/>
      <c r="AO2386" s="46"/>
      <c r="AP2386" s="46"/>
      <c r="AQ2386" s="46"/>
      <c r="AR2386" s="46"/>
      <c r="AS2386" s="46"/>
      <c r="AT2386" s="46"/>
      <c r="AU2386" s="46"/>
      <c r="AV2386" s="46"/>
      <c r="AW2386" s="46"/>
      <c r="AX2386" s="46"/>
      <c r="AY2386" s="46"/>
      <c r="AZ2386" s="46"/>
      <c r="BA2386" s="46"/>
      <c r="BB2386" s="46"/>
      <c r="BC2386" s="46"/>
      <c r="BD2386" s="46"/>
      <c r="BE2386" s="46"/>
      <c r="BF2386" s="46"/>
      <c r="BG2386" s="46"/>
      <c r="BH2386" s="46"/>
      <c r="BI2386" s="46"/>
      <c r="BJ2386" s="46"/>
      <c r="BK2386" s="46"/>
      <c r="BL2386" s="46"/>
      <c r="BM2386" s="46"/>
      <c r="BN2386" s="46"/>
      <c r="BO2386" s="46"/>
      <c r="BP2386" s="46"/>
      <c r="BQ2386" s="46"/>
      <c r="BR2386" s="46"/>
      <c r="BS2386" s="46"/>
      <c r="BT2386" s="46"/>
      <c r="BU2386" s="46"/>
      <c r="BV2386" s="46"/>
      <c r="BW2386" s="46"/>
      <c r="BX2386" s="46"/>
      <c r="BY2386" s="46"/>
      <c r="BZ2386" s="46"/>
      <c r="CA2386" s="46"/>
      <c r="CB2386" s="46"/>
      <c r="CC2386" s="46"/>
    </row>
    <row r="2387" spans="7:81" x14ac:dyDescent="0.25">
      <c r="G2387" t="s">
        <v>125</v>
      </c>
      <c r="H2387" s="40">
        <v>42563</v>
      </c>
      <c r="I2387" s="46">
        <v>0.5</v>
      </c>
      <c r="J2387" s="46">
        <v>0</v>
      </c>
      <c r="K2387" s="46" t="s">
        <v>74</v>
      </c>
      <c r="L2387" s="46">
        <v>0</v>
      </c>
      <c r="M2387" s="46" t="s">
        <v>74</v>
      </c>
      <c r="N2387" s="46">
        <v>0</v>
      </c>
      <c r="O2387" s="46" t="s">
        <v>74</v>
      </c>
      <c r="P2387" s="46">
        <v>0</v>
      </c>
      <c r="Q2387" s="46" t="s">
        <v>74</v>
      </c>
      <c r="R2387" s="46">
        <v>0</v>
      </c>
      <c r="S2387" s="46" t="s">
        <v>74</v>
      </c>
      <c r="T2387" s="46">
        <v>0</v>
      </c>
      <c r="U2387" s="46" t="s">
        <v>74</v>
      </c>
      <c r="V2387" s="46">
        <v>0</v>
      </c>
      <c r="W2387" s="46" t="s">
        <v>74</v>
      </c>
      <c r="X2387" s="46">
        <v>0</v>
      </c>
      <c r="Y2387" s="46" t="s">
        <v>74</v>
      </c>
      <c r="Z2387" s="46">
        <v>29.577882157294621</v>
      </c>
      <c r="AA2387" s="46" t="s">
        <v>74</v>
      </c>
      <c r="AB2387" s="46">
        <v>0</v>
      </c>
      <c r="AC2387" s="46" t="s">
        <v>74</v>
      </c>
      <c r="AD2387" s="46">
        <v>0</v>
      </c>
      <c r="AE2387" s="46" t="s">
        <v>74</v>
      </c>
      <c r="AF2387" s="46">
        <v>0</v>
      </c>
      <c r="AG2387" s="46" t="s">
        <v>74</v>
      </c>
      <c r="AH2387" s="46">
        <v>0</v>
      </c>
      <c r="AI2387" s="46" t="s">
        <v>74</v>
      </c>
      <c r="AJ2387" s="46">
        <v>0</v>
      </c>
      <c r="AK2387" s="46" t="s">
        <v>74</v>
      </c>
      <c r="AL2387" s="46">
        <v>0</v>
      </c>
      <c r="AM2387" s="46" t="s">
        <v>74</v>
      </c>
      <c r="AN2387" s="50"/>
      <c r="AO2387" s="46"/>
      <c r="AP2387" s="46"/>
      <c r="AQ2387" s="46"/>
      <c r="AR2387" s="46"/>
      <c r="AS2387" s="46"/>
      <c r="AT2387" s="46"/>
      <c r="AU2387" s="46"/>
      <c r="AV2387" s="46"/>
      <c r="AW2387" s="46"/>
      <c r="AX2387" s="46"/>
      <c r="AY2387" s="46"/>
      <c r="AZ2387" s="46"/>
      <c r="BA2387" s="46"/>
      <c r="BB2387" s="46"/>
      <c r="BC2387" s="46"/>
      <c r="BD2387" s="46"/>
      <c r="BE2387" s="46"/>
      <c r="BF2387" s="46"/>
      <c r="BG2387" s="46"/>
      <c r="BH2387" s="46"/>
      <c r="BI2387" s="46"/>
      <c r="BJ2387" s="46"/>
      <c r="BK2387" s="46"/>
      <c r="BL2387" s="46"/>
      <c r="BM2387" s="46"/>
      <c r="BN2387" s="46"/>
      <c r="BO2387" s="46"/>
      <c r="BP2387" s="46"/>
      <c r="BQ2387" s="46"/>
      <c r="BR2387" s="46"/>
      <c r="BS2387" s="46"/>
      <c r="BT2387" s="46"/>
      <c r="BU2387" s="46"/>
      <c r="BV2387" s="46"/>
      <c r="BW2387" s="46"/>
      <c r="BX2387" s="46"/>
      <c r="BY2387" s="46"/>
      <c r="BZ2387" s="46"/>
      <c r="CA2387" s="46"/>
      <c r="CB2387" s="46"/>
      <c r="CC2387" s="46"/>
    </row>
    <row r="2388" spans="7:81" x14ac:dyDescent="0.25">
      <c r="G2388" t="s">
        <v>125</v>
      </c>
      <c r="H2388" s="40">
        <v>42564</v>
      </c>
      <c r="I2388" s="46">
        <v>1.5</v>
      </c>
      <c r="J2388" s="46">
        <v>0</v>
      </c>
      <c r="K2388" s="46">
        <v>11.3</v>
      </c>
      <c r="L2388" s="46">
        <v>0</v>
      </c>
      <c r="M2388" s="46">
        <v>3.7</v>
      </c>
      <c r="N2388" s="46">
        <v>0</v>
      </c>
      <c r="O2388" s="46">
        <v>2.7</v>
      </c>
      <c r="P2388" s="46">
        <v>0</v>
      </c>
      <c r="Q2388" s="46">
        <v>1.8666666666666669</v>
      </c>
      <c r="R2388" s="46">
        <v>0</v>
      </c>
      <c r="S2388" s="46">
        <v>2.2000000000000002</v>
      </c>
      <c r="T2388" s="46">
        <v>0</v>
      </c>
      <c r="U2388" s="46">
        <v>3.3</v>
      </c>
      <c r="V2388" s="46">
        <v>0</v>
      </c>
      <c r="W2388" s="46">
        <v>2.5333333333333332</v>
      </c>
      <c r="X2388" s="46">
        <v>0</v>
      </c>
      <c r="Y2388" s="46">
        <v>3.8000000000000003</v>
      </c>
      <c r="Z2388" s="46">
        <v>0</v>
      </c>
      <c r="AA2388" s="46" t="s">
        <v>74</v>
      </c>
      <c r="AB2388" s="46">
        <v>0</v>
      </c>
      <c r="AC2388" s="46" t="s">
        <v>74</v>
      </c>
      <c r="AD2388" s="46">
        <v>0</v>
      </c>
      <c r="AE2388" s="46" t="s">
        <v>74</v>
      </c>
      <c r="AF2388" s="46">
        <v>0</v>
      </c>
      <c r="AG2388" s="46" t="s">
        <v>74</v>
      </c>
      <c r="AH2388" s="46">
        <v>0</v>
      </c>
      <c r="AI2388" s="46" t="s">
        <v>74</v>
      </c>
      <c r="AJ2388" s="46">
        <v>0</v>
      </c>
      <c r="AK2388" s="46" t="s">
        <v>74</v>
      </c>
      <c r="AL2388" s="46">
        <v>0</v>
      </c>
      <c r="AM2388" s="46" t="s">
        <v>74</v>
      </c>
      <c r="AN2388" s="50"/>
      <c r="AO2388" s="46">
        <v>5.6</v>
      </c>
      <c r="AP2388" s="46">
        <v>17</v>
      </c>
      <c r="AQ2388" s="46">
        <v>3.7</v>
      </c>
      <c r="AR2388" s="46"/>
      <c r="AS2388" s="46">
        <v>2.7</v>
      </c>
      <c r="AT2388" s="46">
        <v>2.1</v>
      </c>
      <c r="AU2388" s="46">
        <v>2.2000000000000002</v>
      </c>
      <c r="AV2388" s="46">
        <v>1.3</v>
      </c>
      <c r="AW2388" s="46"/>
      <c r="AX2388" s="46">
        <v>3.2</v>
      </c>
      <c r="AY2388" s="46">
        <v>1.2</v>
      </c>
      <c r="AZ2388" s="46"/>
      <c r="BA2388" s="46"/>
      <c r="BB2388" s="46">
        <v>3.3</v>
      </c>
      <c r="BC2388" s="46">
        <v>3</v>
      </c>
      <c r="BD2388" s="46">
        <v>2.6</v>
      </c>
      <c r="BE2388" s="46">
        <v>2</v>
      </c>
      <c r="BF2388" s="46">
        <v>3.6</v>
      </c>
      <c r="BG2388" s="46">
        <v>3.8</v>
      </c>
      <c r="BH2388" s="46">
        <v>4</v>
      </c>
      <c r="BI2388" s="46"/>
      <c r="BJ2388" s="46"/>
      <c r="BK2388" s="46"/>
      <c r="BL2388" s="46"/>
      <c r="BM2388" s="46"/>
      <c r="BN2388" s="46"/>
      <c r="BO2388" s="46"/>
      <c r="BP2388" s="46"/>
      <c r="BQ2388" s="46"/>
      <c r="BR2388" s="46"/>
      <c r="BS2388" s="46"/>
      <c r="BT2388" s="46"/>
      <c r="BU2388" s="46"/>
      <c r="BV2388" s="46"/>
      <c r="BW2388" s="46"/>
      <c r="BX2388" s="46"/>
      <c r="BY2388" s="46"/>
      <c r="BZ2388" s="46"/>
      <c r="CA2388" s="46"/>
      <c r="CB2388" s="46"/>
      <c r="CC2388" s="46"/>
    </row>
    <row r="2389" spans="7:81" x14ac:dyDescent="0.25">
      <c r="G2389" t="s">
        <v>125</v>
      </c>
      <c r="H2389" s="40">
        <v>42565</v>
      </c>
      <c r="I2389" s="46">
        <v>3.5</v>
      </c>
      <c r="J2389" s="46">
        <v>0</v>
      </c>
      <c r="K2389" s="46" t="s">
        <v>74</v>
      </c>
      <c r="L2389" s="46">
        <v>0</v>
      </c>
      <c r="M2389" s="46" t="s">
        <v>74</v>
      </c>
      <c r="N2389" s="46">
        <v>0</v>
      </c>
      <c r="O2389" s="46" t="s">
        <v>74</v>
      </c>
      <c r="P2389" s="46">
        <v>0</v>
      </c>
      <c r="Q2389" s="46" t="s">
        <v>74</v>
      </c>
      <c r="R2389" s="46">
        <v>0</v>
      </c>
      <c r="S2389" s="46" t="s">
        <v>74</v>
      </c>
      <c r="T2389" s="46">
        <v>0</v>
      </c>
      <c r="U2389" s="46" t="s">
        <v>74</v>
      </c>
      <c r="V2389" s="46">
        <v>0</v>
      </c>
      <c r="W2389" s="46" t="s">
        <v>74</v>
      </c>
      <c r="X2389" s="46">
        <v>0</v>
      </c>
      <c r="Y2389" s="46" t="s">
        <v>74</v>
      </c>
      <c r="Z2389" s="46">
        <v>0</v>
      </c>
      <c r="AA2389" s="46" t="s">
        <v>74</v>
      </c>
      <c r="AB2389" s="46">
        <v>0</v>
      </c>
      <c r="AC2389" s="46" t="s">
        <v>74</v>
      </c>
      <c r="AD2389" s="46">
        <v>0</v>
      </c>
      <c r="AE2389" s="46" t="s">
        <v>74</v>
      </c>
      <c r="AF2389" s="46">
        <v>0</v>
      </c>
      <c r="AG2389" s="46" t="s">
        <v>74</v>
      </c>
      <c r="AH2389" s="46">
        <v>0</v>
      </c>
      <c r="AI2389" s="46" t="s">
        <v>74</v>
      </c>
      <c r="AJ2389" s="46">
        <v>0</v>
      </c>
      <c r="AK2389" s="46" t="s">
        <v>74</v>
      </c>
      <c r="AL2389" s="46">
        <v>0</v>
      </c>
      <c r="AM2389" s="46" t="s">
        <v>74</v>
      </c>
      <c r="AN2389" s="50"/>
      <c r="AO2389" s="46"/>
      <c r="AP2389" s="46"/>
      <c r="AQ2389" s="46"/>
      <c r="AR2389" s="46"/>
      <c r="AS2389" s="46"/>
      <c r="AT2389" s="46"/>
      <c r="AU2389" s="46"/>
      <c r="AV2389" s="46"/>
      <c r="AW2389" s="46"/>
      <c r="AX2389" s="46"/>
      <c r="AY2389" s="46"/>
      <c r="AZ2389" s="46"/>
      <c r="BA2389" s="46"/>
      <c r="BB2389" s="46"/>
      <c r="BC2389" s="46"/>
      <c r="BD2389" s="46"/>
      <c r="BE2389" s="46"/>
      <c r="BF2389" s="46"/>
      <c r="BG2389" s="46"/>
      <c r="BH2389" s="46"/>
      <c r="BI2389" s="46"/>
      <c r="BJ2389" s="46"/>
      <c r="BK2389" s="46"/>
      <c r="BL2389" s="46"/>
      <c r="BM2389" s="46"/>
      <c r="BN2389" s="46"/>
      <c r="BO2389" s="46"/>
      <c r="BP2389" s="46"/>
      <c r="BQ2389" s="46"/>
      <c r="BR2389" s="46"/>
      <c r="BS2389" s="46"/>
      <c r="BT2389" s="46"/>
      <c r="BU2389" s="46"/>
      <c r="BV2389" s="46"/>
      <c r="BW2389" s="46"/>
      <c r="BX2389" s="46"/>
      <c r="BY2389" s="46"/>
      <c r="BZ2389" s="46"/>
      <c r="CA2389" s="46"/>
      <c r="CB2389" s="46"/>
      <c r="CC2389" s="46"/>
    </row>
    <row r="2390" spans="7:81" x14ac:dyDescent="0.25">
      <c r="G2390" t="s">
        <v>125</v>
      </c>
      <c r="H2390" s="40">
        <v>42566</v>
      </c>
      <c r="I2390" s="46">
        <v>0</v>
      </c>
      <c r="J2390" s="46">
        <v>0</v>
      </c>
      <c r="K2390" s="46" t="s">
        <v>74</v>
      </c>
      <c r="L2390" s="46">
        <v>0</v>
      </c>
      <c r="M2390" s="46" t="s">
        <v>74</v>
      </c>
      <c r="N2390" s="46">
        <v>0</v>
      </c>
      <c r="O2390" s="46" t="s">
        <v>74</v>
      </c>
      <c r="P2390" s="46">
        <v>0</v>
      </c>
      <c r="Q2390" s="46" t="s">
        <v>74</v>
      </c>
      <c r="R2390" s="46">
        <v>0</v>
      </c>
      <c r="S2390" s="46" t="s">
        <v>74</v>
      </c>
      <c r="T2390" s="46">
        <v>0</v>
      </c>
      <c r="U2390" s="46" t="s">
        <v>74</v>
      </c>
      <c r="V2390" s="46">
        <v>0</v>
      </c>
      <c r="W2390" s="46" t="s">
        <v>74</v>
      </c>
      <c r="X2390" s="46">
        <v>0</v>
      </c>
      <c r="Y2390" s="46" t="s">
        <v>74</v>
      </c>
      <c r="Z2390" s="46">
        <v>0</v>
      </c>
      <c r="AA2390" s="46" t="s">
        <v>74</v>
      </c>
      <c r="AB2390" s="46">
        <v>0</v>
      </c>
      <c r="AC2390" s="46" t="s">
        <v>74</v>
      </c>
      <c r="AD2390" s="46">
        <v>0</v>
      </c>
      <c r="AE2390" s="46" t="s">
        <v>74</v>
      </c>
      <c r="AF2390" s="46">
        <v>0</v>
      </c>
      <c r="AG2390" s="46" t="s">
        <v>74</v>
      </c>
      <c r="AH2390" s="46">
        <v>0</v>
      </c>
      <c r="AI2390" s="46" t="s">
        <v>74</v>
      </c>
      <c r="AJ2390" s="46">
        <v>0</v>
      </c>
      <c r="AK2390" s="46" t="s">
        <v>74</v>
      </c>
      <c r="AL2390" s="46">
        <v>0</v>
      </c>
      <c r="AM2390" s="46" t="s">
        <v>74</v>
      </c>
      <c r="AN2390" s="50"/>
      <c r="AO2390" s="46"/>
      <c r="AP2390" s="46"/>
      <c r="AQ2390" s="46"/>
      <c r="AR2390" s="46"/>
      <c r="AS2390" s="46"/>
      <c r="AT2390" s="46"/>
      <c r="AU2390" s="46"/>
      <c r="AV2390" s="46"/>
      <c r="AW2390" s="46"/>
      <c r="AX2390" s="46"/>
      <c r="AY2390" s="46"/>
      <c r="AZ2390" s="46"/>
      <c r="BA2390" s="46"/>
      <c r="BB2390" s="46"/>
      <c r="BC2390" s="46"/>
      <c r="BD2390" s="46"/>
      <c r="BE2390" s="46"/>
      <c r="BF2390" s="46"/>
      <c r="BG2390" s="46"/>
      <c r="BH2390" s="46"/>
      <c r="BI2390" s="46"/>
      <c r="BJ2390" s="46"/>
      <c r="BK2390" s="46"/>
      <c r="BL2390" s="46"/>
      <c r="BM2390" s="46"/>
      <c r="BN2390" s="46"/>
      <c r="BO2390" s="46"/>
      <c r="BP2390" s="46"/>
      <c r="BQ2390" s="46"/>
      <c r="BR2390" s="46"/>
      <c r="BS2390" s="46"/>
      <c r="BT2390" s="46"/>
      <c r="BU2390" s="46"/>
      <c r="BV2390" s="46"/>
      <c r="BW2390" s="46"/>
      <c r="BX2390" s="46"/>
      <c r="BY2390" s="46"/>
      <c r="BZ2390" s="46"/>
      <c r="CA2390" s="46"/>
      <c r="CB2390" s="46"/>
      <c r="CC2390" s="46"/>
    </row>
    <row r="2391" spans="7:81" x14ac:dyDescent="0.25">
      <c r="G2391" t="s">
        <v>125</v>
      </c>
      <c r="H2391" s="40">
        <v>42567</v>
      </c>
      <c r="I2391" s="46">
        <v>0</v>
      </c>
      <c r="J2391" s="46">
        <v>0</v>
      </c>
      <c r="K2391" s="46" t="s">
        <v>74</v>
      </c>
      <c r="L2391" s="46">
        <v>0</v>
      </c>
      <c r="M2391" s="46" t="s">
        <v>74</v>
      </c>
      <c r="N2391" s="46">
        <v>0</v>
      </c>
      <c r="O2391" s="46" t="s">
        <v>74</v>
      </c>
      <c r="P2391" s="46">
        <v>0</v>
      </c>
      <c r="Q2391" s="46" t="s">
        <v>74</v>
      </c>
      <c r="R2391" s="46">
        <v>0</v>
      </c>
      <c r="S2391" s="46" t="s">
        <v>74</v>
      </c>
      <c r="T2391" s="46">
        <v>0</v>
      </c>
      <c r="U2391" s="46" t="s">
        <v>74</v>
      </c>
      <c r="V2391" s="46">
        <v>0</v>
      </c>
      <c r="W2391" s="46" t="s">
        <v>74</v>
      </c>
      <c r="X2391" s="46">
        <v>0</v>
      </c>
      <c r="Y2391" s="46" t="s">
        <v>74</v>
      </c>
      <c r="Z2391" s="46">
        <v>0</v>
      </c>
      <c r="AA2391" s="46" t="s">
        <v>74</v>
      </c>
      <c r="AB2391" s="46">
        <v>0</v>
      </c>
      <c r="AC2391" s="46" t="s">
        <v>74</v>
      </c>
      <c r="AD2391" s="46">
        <v>0</v>
      </c>
      <c r="AE2391" s="46" t="s">
        <v>74</v>
      </c>
      <c r="AF2391" s="46">
        <v>0</v>
      </c>
      <c r="AG2391" s="46" t="s">
        <v>74</v>
      </c>
      <c r="AH2391" s="46">
        <v>0</v>
      </c>
      <c r="AI2391" s="46" t="s">
        <v>74</v>
      </c>
      <c r="AJ2391" s="46">
        <v>0</v>
      </c>
      <c r="AK2391" s="46" t="s">
        <v>74</v>
      </c>
      <c r="AL2391" s="46">
        <v>0</v>
      </c>
      <c r="AM2391" s="46" t="s">
        <v>74</v>
      </c>
      <c r="AN2391" s="50"/>
      <c r="AO2391" s="46"/>
      <c r="AP2391" s="46"/>
      <c r="AQ2391" s="46"/>
      <c r="AR2391" s="46"/>
      <c r="AS2391" s="46"/>
      <c r="AT2391" s="46"/>
      <c r="AU2391" s="46"/>
      <c r="AV2391" s="46"/>
      <c r="AW2391" s="46"/>
      <c r="AX2391" s="46"/>
      <c r="AY2391" s="46"/>
      <c r="AZ2391" s="46"/>
      <c r="BA2391" s="46"/>
      <c r="BB2391" s="46"/>
      <c r="BC2391" s="46"/>
      <c r="BD2391" s="46"/>
      <c r="BE2391" s="46"/>
      <c r="BF2391" s="46"/>
      <c r="BG2391" s="46"/>
      <c r="BH2391" s="46"/>
      <c r="BI2391" s="46"/>
      <c r="BJ2391" s="46"/>
      <c r="BK2391" s="46"/>
      <c r="BL2391" s="46"/>
      <c r="BM2391" s="46"/>
      <c r="BN2391" s="46"/>
      <c r="BO2391" s="46"/>
      <c r="BP2391" s="46"/>
      <c r="BQ2391" s="46"/>
      <c r="BR2391" s="46"/>
      <c r="BS2391" s="46"/>
      <c r="BT2391" s="46"/>
      <c r="BU2391" s="46"/>
      <c r="BV2391" s="46"/>
      <c r="BW2391" s="46"/>
      <c r="BX2391" s="46"/>
      <c r="BY2391" s="46"/>
      <c r="BZ2391" s="46"/>
      <c r="CA2391" s="46"/>
      <c r="CB2391" s="46"/>
      <c r="CC2391" s="46"/>
    </row>
    <row r="2392" spans="7:81" x14ac:dyDescent="0.25">
      <c r="G2392" t="s">
        <v>125</v>
      </c>
      <c r="H2392" s="40">
        <v>42568</v>
      </c>
      <c r="I2392" s="46">
        <v>2.5</v>
      </c>
      <c r="J2392" s="46">
        <v>0</v>
      </c>
      <c r="K2392" s="46" t="s">
        <v>74</v>
      </c>
      <c r="L2392" s="46">
        <v>0</v>
      </c>
      <c r="M2392" s="46" t="s">
        <v>74</v>
      </c>
      <c r="N2392" s="46">
        <v>0</v>
      </c>
      <c r="O2392" s="46" t="s">
        <v>74</v>
      </c>
      <c r="P2392" s="46">
        <v>0</v>
      </c>
      <c r="Q2392" s="46" t="s">
        <v>74</v>
      </c>
      <c r="R2392" s="46">
        <v>0</v>
      </c>
      <c r="S2392" s="46" t="s">
        <v>74</v>
      </c>
      <c r="T2392" s="46">
        <v>0</v>
      </c>
      <c r="U2392" s="46" t="s">
        <v>74</v>
      </c>
      <c r="V2392" s="46">
        <v>0</v>
      </c>
      <c r="W2392" s="46" t="s">
        <v>74</v>
      </c>
      <c r="X2392" s="46">
        <v>0</v>
      </c>
      <c r="Y2392" s="46" t="s">
        <v>74</v>
      </c>
      <c r="Z2392" s="46">
        <v>0</v>
      </c>
      <c r="AA2392" s="46" t="s">
        <v>74</v>
      </c>
      <c r="AB2392" s="46">
        <v>0</v>
      </c>
      <c r="AC2392" s="46" t="s">
        <v>74</v>
      </c>
      <c r="AD2392" s="46">
        <v>0</v>
      </c>
      <c r="AE2392" s="46" t="s">
        <v>74</v>
      </c>
      <c r="AF2392" s="46">
        <v>0</v>
      </c>
      <c r="AG2392" s="46" t="s">
        <v>74</v>
      </c>
      <c r="AH2392" s="46">
        <v>0</v>
      </c>
      <c r="AI2392" s="46" t="s">
        <v>74</v>
      </c>
      <c r="AJ2392" s="46">
        <v>0</v>
      </c>
      <c r="AK2392" s="46" t="s">
        <v>74</v>
      </c>
      <c r="AL2392" s="46">
        <v>0</v>
      </c>
      <c r="AM2392" s="46" t="s">
        <v>74</v>
      </c>
      <c r="AN2392" s="50"/>
      <c r="AO2392" s="46"/>
      <c r="AP2392" s="46"/>
      <c r="AQ2392" s="46"/>
      <c r="AR2392" s="46"/>
      <c r="AS2392" s="46"/>
      <c r="AT2392" s="46"/>
      <c r="AU2392" s="46"/>
      <c r="AV2392" s="46"/>
      <c r="AW2392" s="46"/>
      <c r="AX2392" s="46"/>
      <c r="AY2392" s="46"/>
      <c r="AZ2392" s="46"/>
      <c r="BA2392" s="46"/>
      <c r="BB2392" s="46"/>
      <c r="BC2392" s="46"/>
      <c r="BD2392" s="46"/>
      <c r="BE2392" s="46"/>
      <c r="BF2392" s="46"/>
      <c r="BG2392" s="46"/>
      <c r="BH2392" s="46"/>
      <c r="BI2392" s="46"/>
      <c r="BJ2392" s="46"/>
      <c r="BK2392" s="46"/>
      <c r="BL2392" s="46"/>
      <c r="BM2392" s="46"/>
      <c r="BN2392" s="46"/>
      <c r="BO2392" s="46"/>
      <c r="BP2392" s="46"/>
      <c r="BQ2392" s="46"/>
      <c r="BR2392" s="46"/>
      <c r="BS2392" s="46"/>
      <c r="BT2392" s="46"/>
      <c r="BU2392" s="46"/>
      <c r="BV2392" s="46"/>
      <c r="BW2392" s="46"/>
      <c r="BX2392" s="46"/>
      <c r="BY2392" s="46"/>
      <c r="BZ2392" s="46"/>
      <c r="CA2392" s="46"/>
      <c r="CB2392" s="46"/>
      <c r="CC2392" s="46"/>
    </row>
    <row r="2393" spans="7:81" x14ac:dyDescent="0.25">
      <c r="G2393" t="s">
        <v>125</v>
      </c>
      <c r="H2393" s="40">
        <v>42569</v>
      </c>
      <c r="I2393" s="46">
        <v>0</v>
      </c>
      <c r="J2393" s="46">
        <v>0</v>
      </c>
      <c r="K2393" s="46" t="s">
        <v>74</v>
      </c>
      <c r="L2393" s="46">
        <v>0</v>
      </c>
      <c r="M2393" s="46" t="s">
        <v>74</v>
      </c>
      <c r="N2393" s="46">
        <v>0</v>
      </c>
      <c r="O2393" s="46" t="s">
        <v>74</v>
      </c>
      <c r="P2393" s="46">
        <v>0</v>
      </c>
      <c r="Q2393" s="46" t="s">
        <v>74</v>
      </c>
      <c r="R2393" s="46">
        <v>0</v>
      </c>
      <c r="S2393" s="46" t="s">
        <v>74</v>
      </c>
      <c r="T2393" s="46">
        <v>0</v>
      </c>
      <c r="U2393" s="46" t="s">
        <v>74</v>
      </c>
      <c r="V2393" s="46">
        <v>0</v>
      </c>
      <c r="W2393" s="46" t="s">
        <v>74</v>
      </c>
      <c r="X2393" s="46">
        <v>0</v>
      </c>
      <c r="Y2393" s="46" t="s">
        <v>74</v>
      </c>
      <c r="Z2393" s="46">
        <v>0</v>
      </c>
      <c r="AA2393" s="46" t="s">
        <v>74</v>
      </c>
      <c r="AB2393" s="46">
        <v>0</v>
      </c>
      <c r="AC2393" s="46" t="s">
        <v>74</v>
      </c>
      <c r="AD2393" s="46">
        <v>0</v>
      </c>
      <c r="AE2393" s="46" t="s">
        <v>74</v>
      </c>
      <c r="AF2393" s="46">
        <v>0</v>
      </c>
      <c r="AG2393" s="46" t="s">
        <v>74</v>
      </c>
      <c r="AH2393" s="46">
        <v>0</v>
      </c>
      <c r="AI2393" s="46" t="s">
        <v>74</v>
      </c>
      <c r="AJ2393" s="46">
        <v>0</v>
      </c>
      <c r="AK2393" s="46" t="s">
        <v>74</v>
      </c>
      <c r="AL2393" s="46">
        <v>0</v>
      </c>
      <c r="AM2393" s="46" t="s">
        <v>74</v>
      </c>
      <c r="AN2393" s="50"/>
      <c r="AO2393" s="46"/>
      <c r="AP2393" s="46"/>
      <c r="AQ2393" s="46"/>
      <c r="AR2393" s="46"/>
      <c r="AS2393" s="46"/>
      <c r="AT2393" s="46"/>
      <c r="AU2393" s="46"/>
      <c r="AV2393" s="46"/>
      <c r="AW2393" s="46"/>
      <c r="AX2393" s="46"/>
      <c r="AY2393" s="46"/>
      <c r="AZ2393" s="46"/>
      <c r="BA2393" s="46"/>
      <c r="BB2393" s="46"/>
      <c r="BC2393" s="46"/>
      <c r="BD2393" s="46"/>
      <c r="BE2393" s="46"/>
      <c r="BF2393" s="46"/>
      <c r="BG2393" s="46"/>
      <c r="BH2393" s="46"/>
      <c r="BI2393" s="46"/>
      <c r="BJ2393" s="46"/>
      <c r="BK2393" s="46"/>
      <c r="BL2393" s="46"/>
      <c r="BM2393" s="46"/>
      <c r="BN2393" s="46"/>
      <c r="BO2393" s="46"/>
      <c r="BP2393" s="46"/>
      <c r="BQ2393" s="46"/>
      <c r="BR2393" s="46"/>
      <c r="BS2393" s="46"/>
      <c r="BT2393" s="46"/>
      <c r="BU2393" s="46"/>
      <c r="BV2393" s="46"/>
      <c r="BW2393" s="46"/>
      <c r="BX2393" s="46"/>
      <c r="BY2393" s="46"/>
      <c r="BZ2393" s="46"/>
      <c r="CA2393" s="46"/>
      <c r="CB2393" s="46"/>
      <c r="CC2393" s="46"/>
    </row>
    <row r="2394" spans="7:81" x14ac:dyDescent="0.25">
      <c r="G2394" t="s">
        <v>125</v>
      </c>
      <c r="H2394" s="40">
        <v>42570</v>
      </c>
      <c r="I2394" s="46">
        <v>0</v>
      </c>
      <c r="J2394" s="46">
        <v>0</v>
      </c>
      <c r="K2394" s="46" t="s">
        <v>74</v>
      </c>
      <c r="L2394" s="46">
        <v>0</v>
      </c>
      <c r="M2394" s="46" t="s">
        <v>74</v>
      </c>
      <c r="N2394" s="46">
        <v>0</v>
      </c>
      <c r="O2394" s="46" t="s">
        <v>74</v>
      </c>
      <c r="P2394" s="46">
        <v>0</v>
      </c>
      <c r="Q2394" s="46" t="s">
        <v>74</v>
      </c>
      <c r="R2394" s="46">
        <v>0</v>
      </c>
      <c r="S2394" s="46" t="s">
        <v>74</v>
      </c>
      <c r="T2394" s="46">
        <v>0</v>
      </c>
      <c r="U2394" s="46" t="s">
        <v>74</v>
      </c>
      <c r="V2394" s="46">
        <v>0</v>
      </c>
      <c r="W2394" s="46" t="s">
        <v>74</v>
      </c>
      <c r="X2394" s="46">
        <v>0</v>
      </c>
      <c r="Y2394" s="46" t="s">
        <v>74</v>
      </c>
      <c r="Z2394" s="46">
        <v>0</v>
      </c>
      <c r="AA2394" s="46" t="s">
        <v>74</v>
      </c>
      <c r="AB2394" s="46">
        <v>0</v>
      </c>
      <c r="AC2394" s="46" t="s">
        <v>74</v>
      </c>
      <c r="AD2394" s="46">
        <v>0</v>
      </c>
      <c r="AE2394" s="46" t="s">
        <v>74</v>
      </c>
      <c r="AF2394" s="46">
        <v>0</v>
      </c>
      <c r="AG2394" s="46" t="s">
        <v>74</v>
      </c>
      <c r="AH2394" s="46">
        <v>0</v>
      </c>
      <c r="AI2394" s="46" t="s">
        <v>74</v>
      </c>
      <c r="AJ2394" s="46">
        <v>0</v>
      </c>
      <c r="AK2394" s="46" t="s">
        <v>74</v>
      </c>
      <c r="AL2394" s="46">
        <v>0</v>
      </c>
      <c r="AM2394" s="46" t="s">
        <v>74</v>
      </c>
      <c r="AN2394" s="50"/>
      <c r="AO2394" s="46"/>
      <c r="AP2394" s="46"/>
      <c r="AQ2394" s="46"/>
      <c r="AR2394" s="46"/>
      <c r="AS2394" s="46"/>
      <c r="AT2394" s="46"/>
      <c r="AU2394" s="46"/>
      <c r="AV2394" s="46"/>
      <c r="AW2394" s="46"/>
      <c r="AX2394" s="46"/>
      <c r="AY2394" s="46"/>
      <c r="AZ2394" s="46"/>
      <c r="BA2394" s="46"/>
      <c r="BB2394" s="46"/>
      <c r="BC2394" s="46"/>
      <c r="BD2394" s="46"/>
      <c r="BE2394" s="46"/>
      <c r="BF2394" s="46"/>
      <c r="BG2394" s="46"/>
      <c r="BH2394" s="46"/>
      <c r="BI2394" s="46"/>
      <c r="BJ2394" s="46"/>
      <c r="BK2394" s="46"/>
      <c r="BL2394" s="46"/>
      <c r="BM2394" s="46"/>
      <c r="BN2394" s="46"/>
      <c r="BO2394" s="46"/>
      <c r="BP2394" s="46"/>
      <c r="BQ2394" s="46"/>
      <c r="BR2394" s="46"/>
      <c r="BS2394" s="46"/>
      <c r="BT2394" s="46"/>
      <c r="BU2394" s="46"/>
      <c r="BV2394" s="46"/>
      <c r="BW2394" s="46"/>
      <c r="BX2394" s="46"/>
      <c r="BY2394" s="46"/>
      <c r="BZ2394" s="46"/>
      <c r="CA2394" s="46"/>
      <c r="CB2394" s="46"/>
      <c r="CC2394" s="46"/>
    </row>
    <row r="2395" spans="7:81" x14ac:dyDescent="0.25">
      <c r="G2395" t="s">
        <v>125</v>
      </c>
      <c r="H2395" s="40">
        <v>42571</v>
      </c>
      <c r="I2395" s="46">
        <v>3</v>
      </c>
      <c r="J2395" s="46">
        <v>0</v>
      </c>
      <c r="K2395" s="46" t="s">
        <v>74</v>
      </c>
      <c r="L2395" s="46">
        <v>0</v>
      </c>
      <c r="M2395" s="46" t="s">
        <v>74</v>
      </c>
      <c r="N2395" s="46">
        <v>0</v>
      </c>
      <c r="O2395" s="46" t="s">
        <v>74</v>
      </c>
      <c r="P2395" s="46">
        <v>0</v>
      </c>
      <c r="Q2395" s="46" t="s">
        <v>74</v>
      </c>
      <c r="R2395" s="46">
        <v>0</v>
      </c>
      <c r="S2395" s="46" t="s">
        <v>74</v>
      </c>
      <c r="T2395" s="46">
        <v>0</v>
      </c>
      <c r="U2395" s="46" t="s">
        <v>74</v>
      </c>
      <c r="V2395" s="46">
        <v>0</v>
      </c>
      <c r="W2395" s="46" t="s">
        <v>74</v>
      </c>
      <c r="X2395" s="46">
        <v>0</v>
      </c>
      <c r="Y2395" s="46" t="s">
        <v>74</v>
      </c>
      <c r="Z2395" s="46">
        <v>0</v>
      </c>
      <c r="AA2395" s="46" t="s">
        <v>74</v>
      </c>
      <c r="AB2395" s="46">
        <v>0</v>
      </c>
      <c r="AC2395" s="46" t="s">
        <v>74</v>
      </c>
      <c r="AD2395" s="46">
        <v>0</v>
      </c>
      <c r="AE2395" s="46" t="s">
        <v>74</v>
      </c>
      <c r="AF2395" s="46">
        <v>0</v>
      </c>
      <c r="AG2395" s="46" t="s">
        <v>74</v>
      </c>
      <c r="AH2395" s="46">
        <v>0</v>
      </c>
      <c r="AI2395" s="46" t="s">
        <v>74</v>
      </c>
      <c r="AJ2395" s="46">
        <v>28.312956678078589</v>
      </c>
      <c r="AK2395" s="46" t="s">
        <v>74</v>
      </c>
      <c r="AL2395" s="46">
        <v>0</v>
      </c>
      <c r="AM2395" s="46" t="s">
        <v>74</v>
      </c>
      <c r="AN2395" s="50"/>
      <c r="AO2395" s="46"/>
      <c r="AP2395" s="46"/>
      <c r="AQ2395" s="46"/>
      <c r="AR2395" s="46"/>
      <c r="AS2395" s="46"/>
      <c r="AT2395" s="46"/>
      <c r="AU2395" s="46"/>
      <c r="AV2395" s="46"/>
      <c r="AW2395" s="46"/>
      <c r="AX2395" s="46"/>
      <c r="AY2395" s="46"/>
      <c r="AZ2395" s="46"/>
      <c r="BA2395" s="46"/>
      <c r="BB2395" s="46"/>
      <c r="BC2395" s="46"/>
      <c r="BD2395" s="46"/>
      <c r="BE2395" s="46"/>
      <c r="BF2395" s="46"/>
      <c r="BG2395" s="46"/>
      <c r="BH2395" s="46"/>
      <c r="BI2395" s="46"/>
      <c r="BJ2395" s="46"/>
      <c r="BK2395" s="46"/>
      <c r="BL2395" s="46"/>
      <c r="BM2395" s="46"/>
      <c r="BN2395" s="46"/>
      <c r="BO2395" s="46"/>
      <c r="BP2395" s="46"/>
      <c r="BQ2395" s="46"/>
      <c r="BR2395" s="46"/>
      <c r="BS2395" s="46"/>
      <c r="BT2395" s="46"/>
      <c r="BU2395" s="46"/>
      <c r="BV2395" s="46"/>
      <c r="BW2395" s="46"/>
      <c r="BX2395" s="46"/>
      <c r="BY2395" s="46"/>
      <c r="BZ2395" s="46"/>
      <c r="CA2395" s="46"/>
      <c r="CB2395" s="46"/>
      <c r="CC2395" s="46"/>
    </row>
    <row r="2396" spans="7:81" x14ac:dyDescent="0.25">
      <c r="G2396" t="s">
        <v>125</v>
      </c>
      <c r="H2396" s="40">
        <v>42572</v>
      </c>
      <c r="I2396" s="46">
        <v>0</v>
      </c>
      <c r="J2396" s="46">
        <v>0</v>
      </c>
      <c r="K2396" s="46" t="s">
        <v>74</v>
      </c>
      <c r="L2396" s="46">
        <v>0</v>
      </c>
      <c r="M2396" s="46" t="s">
        <v>74</v>
      </c>
      <c r="N2396" s="46">
        <v>0</v>
      </c>
      <c r="O2396" s="46" t="s">
        <v>74</v>
      </c>
      <c r="P2396" s="46">
        <v>0</v>
      </c>
      <c r="Q2396" s="46" t="s">
        <v>74</v>
      </c>
      <c r="R2396" s="46">
        <v>0</v>
      </c>
      <c r="S2396" s="46" t="s">
        <v>74</v>
      </c>
      <c r="T2396" s="46">
        <v>0</v>
      </c>
      <c r="U2396" s="46" t="s">
        <v>74</v>
      </c>
      <c r="V2396" s="46">
        <v>0</v>
      </c>
      <c r="W2396" s="46" t="s">
        <v>74</v>
      </c>
      <c r="X2396" s="46">
        <v>0</v>
      </c>
      <c r="Y2396" s="46" t="s">
        <v>74</v>
      </c>
      <c r="Z2396" s="46">
        <v>31.236454988544789</v>
      </c>
      <c r="AA2396" s="46">
        <v>4</v>
      </c>
      <c r="AB2396" s="46">
        <v>0</v>
      </c>
      <c r="AC2396" s="46">
        <v>4</v>
      </c>
      <c r="AD2396" s="46">
        <v>34.913668020893788</v>
      </c>
      <c r="AE2396" s="46">
        <v>4.333333333333333</v>
      </c>
      <c r="AF2396" s="46">
        <v>0</v>
      </c>
      <c r="AG2396" s="46" t="s">
        <v>74</v>
      </c>
      <c r="AH2396" s="46">
        <v>0</v>
      </c>
      <c r="AI2396" s="46">
        <v>1.5</v>
      </c>
      <c r="AJ2396" s="46">
        <v>0</v>
      </c>
      <c r="AK2396" s="46">
        <v>9</v>
      </c>
      <c r="AL2396" s="46">
        <v>0</v>
      </c>
      <c r="AM2396" s="46">
        <v>6.666666666666667</v>
      </c>
      <c r="AN2396" s="50"/>
      <c r="AO2396" s="46"/>
      <c r="AP2396" s="46"/>
      <c r="AQ2396" s="46"/>
      <c r="AR2396" s="46"/>
      <c r="AS2396" s="46"/>
      <c r="AT2396" s="46"/>
      <c r="AU2396" s="46"/>
      <c r="AV2396" s="46"/>
      <c r="AW2396" s="46"/>
      <c r="AX2396" s="46"/>
      <c r="AY2396" s="46"/>
      <c r="AZ2396" s="46"/>
      <c r="BA2396" s="46"/>
      <c r="BB2396" s="46"/>
      <c r="BC2396" s="46"/>
      <c r="BD2396" s="46"/>
      <c r="BE2396" s="46"/>
      <c r="BF2396" s="46"/>
      <c r="BG2396" s="46"/>
      <c r="BH2396" s="46"/>
      <c r="BI2396" s="46"/>
      <c r="BJ2396" s="46">
        <v>4</v>
      </c>
      <c r="BK2396" s="46">
        <v>4</v>
      </c>
      <c r="BL2396" s="46">
        <v>2</v>
      </c>
      <c r="BM2396" s="46">
        <v>4</v>
      </c>
      <c r="BN2396" s="46">
        <v>6</v>
      </c>
      <c r="BO2396" s="46">
        <v>3</v>
      </c>
      <c r="BP2396" s="46">
        <v>6</v>
      </c>
      <c r="BQ2396" s="46">
        <v>4</v>
      </c>
      <c r="BR2396" s="46"/>
      <c r="BS2396" s="46"/>
      <c r="BT2396" s="46"/>
      <c r="BU2396" s="46">
        <v>2</v>
      </c>
      <c r="BV2396" s="46"/>
      <c r="BW2396" s="46">
        <v>1</v>
      </c>
      <c r="BX2396" s="46"/>
      <c r="BY2396" s="46">
        <v>4</v>
      </c>
      <c r="BZ2396" s="46">
        <v>14</v>
      </c>
      <c r="CA2396" s="46">
        <v>10</v>
      </c>
      <c r="CB2396" s="46">
        <v>6</v>
      </c>
      <c r="CC2396" s="46">
        <v>4</v>
      </c>
    </row>
    <row r="2397" spans="7:81" x14ac:dyDescent="0.25">
      <c r="G2397" t="s">
        <v>125</v>
      </c>
      <c r="H2397" s="40">
        <v>42573</v>
      </c>
      <c r="I2397" s="46">
        <v>0</v>
      </c>
      <c r="J2397" s="46">
        <v>0</v>
      </c>
      <c r="K2397" s="46" t="s">
        <v>74</v>
      </c>
      <c r="L2397" s="46">
        <v>0</v>
      </c>
      <c r="M2397" s="46" t="s">
        <v>74</v>
      </c>
      <c r="N2397" s="46">
        <v>0</v>
      </c>
      <c r="O2397" s="46" t="s">
        <v>74</v>
      </c>
      <c r="P2397" s="46">
        <v>0</v>
      </c>
      <c r="Q2397" s="46" t="s">
        <v>74</v>
      </c>
      <c r="R2397" s="46">
        <v>0</v>
      </c>
      <c r="S2397" s="46" t="s">
        <v>74</v>
      </c>
      <c r="T2397" s="46">
        <v>0</v>
      </c>
      <c r="U2397" s="46" t="s">
        <v>74</v>
      </c>
      <c r="V2397" s="46">
        <v>0</v>
      </c>
      <c r="W2397" s="46" t="s">
        <v>74</v>
      </c>
      <c r="X2397" s="46">
        <v>30.390581130073759</v>
      </c>
      <c r="Y2397" s="46" t="s">
        <v>74</v>
      </c>
      <c r="Z2397" s="46">
        <v>0</v>
      </c>
      <c r="AA2397" s="46" t="s">
        <v>74</v>
      </c>
      <c r="AB2397" s="46">
        <v>0</v>
      </c>
      <c r="AC2397" s="46" t="s">
        <v>74</v>
      </c>
      <c r="AD2397" s="46">
        <v>0</v>
      </c>
      <c r="AE2397" s="46" t="s">
        <v>74</v>
      </c>
      <c r="AF2397" s="46">
        <v>0</v>
      </c>
      <c r="AG2397" s="46" t="s">
        <v>74</v>
      </c>
      <c r="AH2397" s="46">
        <v>0</v>
      </c>
      <c r="AI2397" s="46" t="s">
        <v>74</v>
      </c>
      <c r="AJ2397" s="46">
        <v>0</v>
      </c>
      <c r="AK2397" s="46" t="s">
        <v>74</v>
      </c>
      <c r="AL2397" s="46">
        <v>0</v>
      </c>
      <c r="AM2397" s="46" t="s">
        <v>74</v>
      </c>
      <c r="AN2397" s="50"/>
      <c r="AO2397" s="46"/>
      <c r="AP2397" s="46"/>
      <c r="AQ2397" s="46"/>
      <c r="AR2397" s="46"/>
      <c r="AS2397" s="46"/>
      <c r="AT2397" s="46"/>
      <c r="AU2397" s="46"/>
      <c r="AV2397" s="46"/>
      <c r="AW2397" s="46"/>
      <c r="AX2397" s="46"/>
      <c r="AY2397" s="46"/>
      <c r="AZ2397" s="46"/>
      <c r="BA2397" s="46"/>
      <c r="BB2397" s="46"/>
      <c r="BC2397" s="46"/>
      <c r="BD2397" s="46"/>
      <c r="BE2397" s="46"/>
      <c r="BF2397" s="46"/>
      <c r="BG2397" s="46"/>
      <c r="BH2397" s="46"/>
      <c r="BI2397" s="46"/>
      <c r="BJ2397" s="46"/>
      <c r="BK2397" s="46"/>
      <c r="BL2397" s="46"/>
      <c r="BM2397" s="46"/>
      <c r="BN2397" s="46"/>
      <c r="BO2397" s="46"/>
      <c r="BP2397" s="46"/>
      <c r="BQ2397" s="46"/>
      <c r="BR2397" s="46"/>
      <c r="BS2397" s="46"/>
      <c r="BT2397" s="46"/>
      <c r="BU2397" s="46"/>
      <c r="BV2397" s="46"/>
      <c r="BW2397" s="46"/>
      <c r="BX2397" s="46"/>
      <c r="BY2397" s="46"/>
      <c r="BZ2397" s="46"/>
      <c r="CA2397" s="46"/>
      <c r="CB2397" s="46"/>
      <c r="CC2397" s="46"/>
    </row>
    <row r="2398" spans="7:81" x14ac:dyDescent="0.25">
      <c r="G2398" t="s">
        <v>125</v>
      </c>
      <c r="H2398" s="40">
        <v>42574</v>
      </c>
      <c r="I2398" s="46">
        <v>1</v>
      </c>
      <c r="J2398" s="46">
        <v>0</v>
      </c>
      <c r="K2398" s="46" t="s">
        <v>74</v>
      </c>
      <c r="L2398" s="46">
        <v>0</v>
      </c>
      <c r="M2398" s="46" t="s">
        <v>74</v>
      </c>
      <c r="N2398" s="46">
        <v>0</v>
      </c>
      <c r="O2398" s="46" t="s">
        <v>74</v>
      </c>
      <c r="P2398" s="46">
        <v>0</v>
      </c>
      <c r="Q2398" s="46" t="s">
        <v>74</v>
      </c>
      <c r="R2398" s="46">
        <v>0</v>
      </c>
      <c r="S2398" s="46" t="s">
        <v>74</v>
      </c>
      <c r="T2398" s="46">
        <v>0</v>
      </c>
      <c r="U2398" s="46" t="s">
        <v>74</v>
      </c>
      <c r="V2398" s="46">
        <v>0</v>
      </c>
      <c r="W2398" s="46" t="s">
        <v>74</v>
      </c>
      <c r="X2398" s="46">
        <v>0</v>
      </c>
      <c r="Y2398" s="46" t="s">
        <v>74</v>
      </c>
      <c r="Z2398" s="46">
        <v>0</v>
      </c>
      <c r="AA2398" s="46" t="s">
        <v>74</v>
      </c>
      <c r="AB2398" s="46">
        <v>0</v>
      </c>
      <c r="AC2398" s="46" t="s">
        <v>74</v>
      </c>
      <c r="AD2398" s="46">
        <v>0</v>
      </c>
      <c r="AE2398" s="46" t="s">
        <v>74</v>
      </c>
      <c r="AF2398" s="46">
        <v>0</v>
      </c>
      <c r="AG2398" s="46" t="s">
        <v>74</v>
      </c>
      <c r="AH2398" s="46">
        <v>0</v>
      </c>
      <c r="AI2398" s="46" t="s">
        <v>74</v>
      </c>
      <c r="AJ2398" s="46">
        <v>0</v>
      </c>
      <c r="AK2398" s="46" t="s">
        <v>74</v>
      </c>
      <c r="AL2398" s="46">
        <v>0</v>
      </c>
      <c r="AM2398" s="46" t="s">
        <v>74</v>
      </c>
      <c r="AN2398" s="50"/>
      <c r="AO2398" s="46"/>
      <c r="AP2398" s="46"/>
      <c r="AQ2398" s="46"/>
      <c r="AR2398" s="46"/>
      <c r="AS2398" s="46"/>
      <c r="AT2398" s="46"/>
      <c r="AU2398" s="46"/>
      <c r="AV2398" s="46"/>
      <c r="AW2398" s="46"/>
      <c r="AX2398" s="46"/>
      <c r="AY2398" s="46"/>
      <c r="AZ2398" s="46"/>
      <c r="BA2398" s="46"/>
      <c r="BB2398" s="46"/>
      <c r="BC2398" s="46"/>
      <c r="BD2398" s="46"/>
      <c r="BE2398" s="46"/>
      <c r="BF2398" s="46"/>
      <c r="BG2398" s="46"/>
      <c r="BH2398" s="46"/>
      <c r="BI2398" s="46"/>
      <c r="BJ2398" s="46"/>
      <c r="BK2398" s="46"/>
      <c r="BL2398" s="46"/>
      <c r="BM2398" s="46"/>
      <c r="BN2398" s="46"/>
      <c r="BO2398" s="46"/>
      <c r="BP2398" s="46"/>
      <c r="BQ2398" s="46"/>
      <c r="BR2398" s="46"/>
      <c r="BS2398" s="46"/>
      <c r="BT2398" s="46"/>
      <c r="BU2398" s="46"/>
      <c r="BV2398" s="46"/>
      <c r="BW2398" s="46"/>
      <c r="BX2398" s="46"/>
      <c r="BY2398" s="46"/>
      <c r="BZ2398" s="46"/>
      <c r="CA2398" s="46"/>
      <c r="CB2398" s="46"/>
      <c r="CC2398" s="46"/>
    </row>
    <row r="2399" spans="7:81" x14ac:dyDescent="0.25">
      <c r="G2399" t="s">
        <v>125</v>
      </c>
      <c r="H2399" s="40">
        <v>42575</v>
      </c>
      <c r="I2399" s="46">
        <v>7</v>
      </c>
      <c r="J2399" s="46">
        <v>0</v>
      </c>
      <c r="K2399" s="46" t="s">
        <v>74</v>
      </c>
      <c r="L2399" s="46">
        <v>0</v>
      </c>
      <c r="M2399" s="46" t="s">
        <v>74</v>
      </c>
      <c r="N2399" s="46">
        <v>0</v>
      </c>
      <c r="O2399" s="46" t="s">
        <v>74</v>
      </c>
      <c r="P2399" s="46">
        <v>33.025295430455813</v>
      </c>
      <c r="Q2399" s="46" t="s">
        <v>74</v>
      </c>
      <c r="R2399" s="46">
        <v>0</v>
      </c>
      <c r="S2399" s="46" t="s">
        <v>74</v>
      </c>
      <c r="T2399" s="46">
        <v>0</v>
      </c>
      <c r="U2399" s="46" t="s">
        <v>74</v>
      </c>
      <c r="V2399" s="46">
        <v>0</v>
      </c>
      <c r="W2399" s="46" t="s">
        <v>74</v>
      </c>
      <c r="X2399" s="46">
        <v>0</v>
      </c>
      <c r="Y2399" s="46" t="s">
        <v>74</v>
      </c>
      <c r="Z2399" s="46">
        <v>0</v>
      </c>
      <c r="AA2399" s="46" t="s">
        <v>74</v>
      </c>
      <c r="AB2399" s="46">
        <v>0</v>
      </c>
      <c r="AC2399" s="46" t="s">
        <v>74</v>
      </c>
      <c r="AD2399" s="46">
        <v>0</v>
      </c>
      <c r="AE2399" s="46" t="s">
        <v>74</v>
      </c>
      <c r="AF2399" s="46">
        <v>0</v>
      </c>
      <c r="AG2399" s="46" t="s">
        <v>74</v>
      </c>
      <c r="AH2399" s="46">
        <v>0</v>
      </c>
      <c r="AI2399" s="46" t="s">
        <v>74</v>
      </c>
      <c r="AJ2399" s="46">
        <v>0</v>
      </c>
      <c r="AK2399" s="46" t="s">
        <v>74</v>
      </c>
      <c r="AL2399" s="46">
        <v>0</v>
      </c>
      <c r="AM2399" s="46" t="s">
        <v>74</v>
      </c>
      <c r="AN2399" s="50"/>
      <c r="AO2399" s="46"/>
      <c r="AP2399" s="46"/>
      <c r="AQ2399" s="46"/>
      <c r="AR2399" s="46"/>
      <c r="AS2399" s="46"/>
      <c r="AT2399" s="46"/>
      <c r="AU2399" s="46"/>
      <c r="AV2399" s="46"/>
      <c r="AW2399" s="46"/>
      <c r="AX2399" s="46"/>
      <c r="AY2399" s="46"/>
      <c r="AZ2399" s="46"/>
      <c r="BA2399" s="46"/>
      <c r="BB2399" s="46"/>
      <c r="BC2399" s="46"/>
      <c r="BD2399" s="46"/>
      <c r="BE2399" s="46"/>
      <c r="BF2399" s="46"/>
      <c r="BG2399" s="46"/>
      <c r="BH2399" s="46"/>
      <c r="BI2399" s="46"/>
      <c r="BJ2399" s="46"/>
      <c r="BK2399" s="46"/>
      <c r="BL2399" s="46"/>
      <c r="BM2399" s="46"/>
      <c r="BN2399" s="46"/>
      <c r="BO2399" s="46"/>
      <c r="BP2399" s="46"/>
      <c r="BQ2399" s="46"/>
      <c r="BR2399" s="46"/>
      <c r="BS2399" s="46"/>
      <c r="BT2399" s="46"/>
      <c r="BU2399" s="46"/>
      <c r="BV2399" s="46"/>
      <c r="BW2399" s="46"/>
      <c r="BX2399" s="46"/>
      <c r="BY2399" s="46"/>
      <c r="BZ2399" s="46"/>
      <c r="CA2399" s="46"/>
      <c r="CB2399" s="46"/>
      <c r="CC2399" s="46"/>
    </row>
    <row r="2400" spans="7:81" x14ac:dyDescent="0.25">
      <c r="G2400" t="s">
        <v>125</v>
      </c>
      <c r="H2400" s="40">
        <v>42576</v>
      </c>
      <c r="I2400" s="46">
        <v>1</v>
      </c>
      <c r="J2400" s="46">
        <v>0</v>
      </c>
      <c r="K2400" s="46" t="s">
        <v>74</v>
      </c>
      <c r="L2400" s="46">
        <v>0</v>
      </c>
      <c r="M2400" s="46" t="s">
        <v>74</v>
      </c>
      <c r="N2400" s="46">
        <v>0</v>
      </c>
      <c r="O2400" s="46" t="s">
        <v>74</v>
      </c>
      <c r="P2400" s="46">
        <v>0</v>
      </c>
      <c r="Q2400" s="46" t="s">
        <v>74</v>
      </c>
      <c r="R2400" s="46">
        <v>0</v>
      </c>
      <c r="S2400" s="46" t="s">
        <v>74</v>
      </c>
      <c r="T2400" s="46">
        <v>0</v>
      </c>
      <c r="U2400" s="46" t="s">
        <v>74</v>
      </c>
      <c r="V2400" s="46">
        <v>0</v>
      </c>
      <c r="W2400" s="46" t="s">
        <v>74</v>
      </c>
      <c r="X2400" s="46">
        <v>0</v>
      </c>
      <c r="Y2400" s="46" t="s">
        <v>74</v>
      </c>
      <c r="Z2400" s="46">
        <v>0</v>
      </c>
      <c r="AA2400" s="46" t="s">
        <v>74</v>
      </c>
      <c r="AB2400" s="46">
        <v>0</v>
      </c>
      <c r="AC2400" s="46" t="s">
        <v>74</v>
      </c>
      <c r="AD2400" s="46">
        <v>0</v>
      </c>
      <c r="AE2400" s="46" t="s">
        <v>74</v>
      </c>
      <c r="AF2400" s="46">
        <v>0</v>
      </c>
      <c r="AG2400" s="46" t="s">
        <v>74</v>
      </c>
      <c r="AH2400" s="46">
        <v>0</v>
      </c>
      <c r="AI2400" s="46" t="s">
        <v>74</v>
      </c>
      <c r="AJ2400" s="46">
        <v>0</v>
      </c>
      <c r="AK2400" s="46" t="s">
        <v>74</v>
      </c>
      <c r="AL2400" s="46">
        <v>0</v>
      </c>
      <c r="AM2400" s="46" t="s">
        <v>74</v>
      </c>
      <c r="AN2400" s="50"/>
      <c r="AO2400" s="46"/>
      <c r="AP2400" s="46"/>
      <c r="AQ2400" s="46"/>
      <c r="AR2400" s="46"/>
      <c r="AS2400" s="46"/>
      <c r="AT2400" s="46"/>
      <c r="AU2400" s="46"/>
      <c r="AV2400" s="46"/>
      <c r="AW2400" s="46"/>
      <c r="AX2400" s="46"/>
      <c r="AY2400" s="46"/>
      <c r="AZ2400" s="46"/>
      <c r="BA2400" s="46"/>
      <c r="BB2400" s="46"/>
      <c r="BC2400" s="46"/>
      <c r="BD2400" s="46"/>
      <c r="BE2400" s="46"/>
      <c r="BF2400" s="46"/>
      <c r="BG2400" s="46"/>
      <c r="BH2400" s="46"/>
      <c r="BI2400" s="46"/>
      <c r="BJ2400" s="46"/>
      <c r="BK2400" s="46"/>
      <c r="BL2400" s="46"/>
      <c r="BM2400" s="46"/>
      <c r="BN2400" s="46"/>
      <c r="BO2400" s="46"/>
      <c r="BP2400" s="46"/>
      <c r="BQ2400" s="46"/>
      <c r="BR2400" s="46"/>
      <c r="BS2400" s="46"/>
      <c r="BT2400" s="46"/>
      <c r="BU2400" s="46"/>
      <c r="BV2400" s="46"/>
      <c r="BW2400" s="46"/>
      <c r="BX2400" s="46"/>
      <c r="BY2400" s="46"/>
      <c r="BZ2400" s="46"/>
      <c r="CA2400" s="46"/>
      <c r="CB2400" s="46"/>
      <c r="CC2400" s="46"/>
    </row>
    <row r="2401" spans="7:81" x14ac:dyDescent="0.25">
      <c r="G2401" t="s">
        <v>125</v>
      </c>
      <c r="H2401" s="40">
        <v>42577</v>
      </c>
      <c r="I2401" s="46">
        <v>0</v>
      </c>
      <c r="J2401" s="46">
        <v>0</v>
      </c>
      <c r="K2401" s="46" t="s">
        <v>74</v>
      </c>
      <c r="L2401" s="46">
        <v>0</v>
      </c>
      <c r="M2401" s="46" t="s">
        <v>74</v>
      </c>
      <c r="N2401" s="46">
        <v>0</v>
      </c>
      <c r="O2401" s="46" t="s">
        <v>74</v>
      </c>
      <c r="P2401" s="46">
        <v>0</v>
      </c>
      <c r="Q2401" s="46" t="s">
        <v>74</v>
      </c>
      <c r="R2401" s="46">
        <v>0</v>
      </c>
      <c r="S2401" s="46" t="s">
        <v>74</v>
      </c>
      <c r="T2401" s="46">
        <v>0</v>
      </c>
      <c r="U2401" s="46" t="s">
        <v>74</v>
      </c>
      <c r="V2401" s="46">
        <v>0</v>
      </c>
      <c r="W2401" s="46" t="s">
        <v>74</v>
      </c>
      <c r="X2401" s="46">
        <v>0</v>
      </c>
      <c r="Y2401" s="46" t="s">
        <v>74</v>
      </c>
      <c r="Z2401" s="46">
        <v>0</v>
      </c>
      <c r="AA2401" s="46" t="s">
        <v>74</v>
      </c>
      <c r="AB2401" s="46">
        <v>0</v>
      </c>
      <c r="AC2401" s="46" t="s">
        <v>74</v>
      </c>
      <c r="AD2401" s="46">
        <v>0</v>
      </c>
      <c r="AE2401" s="46" t="s">
        <v>74</v>
      </c>
      <c r="AF2401" s="46">
        <v>0</v>
      </c>
      <c r="AG2401" s="46" t="s">
        <v>74</v>
      </c>
      <c r="AH2401" s="46">
        <v>0</v>
      </c>
      <c r="AI2401" s="46" t="s">
        <v>74</v>
      </c>
      <c r="AJ2401" s="46">
        <v>0</v>
      </c>
      <c r="AK2401" s="46" t="s">
        <v>74</v>
      </c>
      <c r="AL2401" s="46">
        <v>0</v>
      </c>
      <c r="AM2401" s="46" t="s">
        <v>74</v>
      </c>
      <c r="AN2401" s="50"/>
      <c r="AO2401" s="46"/>
      <c r="AP2401" s="46"/>
      <c r="AQ2401" s="46"/>
      <c r="AR2401" s="46"/>
      <c r="AS2401" s="46"/>
      <c r="AT2401" s="46"/>
      <c r="AU2401" s="46"/>
      <c r="AV2401" s="46"/>
      <c r="AW2401" s="46"/>
      <c r="AX2401" s="46"/>
      <c r="AY2401" s="46"/>
      <c r="AZ2401" s="46"/>
      <c r="BA2401" s="46"/>
      <c r="BB2401" s="46"/>
      <c r="BC2401" s="46"/>
      <c r="BD2401" s="46"/>
      <c r="BE2401" s="46"/>
      <c r="BF2401" s="46"/>
      <c r="BG2401" s="46"/>
      <c r="BH2401" s="46"/>
      <c r="BI2401" s="46"/>
      <c r="BJ2401" s="46"/>
      <c r="BK2401" s="46"/>
      <c r="BL2401" s="46"/>
      <c r="BM2401" s="46"/>
      <c r="BN2401" s="46"/>
      <c r="BO2401" s="46"/>
      <c r="BP2401" s="46"/>
      <c r="BQ2401" s="46"/>
      <c r="BR2401" s="46"/>
      <c r="BS2401" s="46"/>
      <c r="BT2401" s="46"/>
      <c r="BU2401" s="46"/>
      <c r="BV2401" s="46"/>
      <c r="BW2401" s="46"/>
      <c r="BX2401" s="46"/>
      <c r="BY2401" s="46"/>
      <c r="BZ2401" s="46"/>
      <c r="CA2401" s="46"/>
      <c r="CB2401" s="46"/>
      <c r="CC2401" s="46"/>
    </row>
    <row r="2402" spans="7:81" x14ac:dyDescent="0.25">
      <c r="G2402" t="s">
        <v>125</v>
      </c>
      <c r="H2402" s="40">
        <v>42578</v>
      </c>
      <c r="I2402" s="46">
        <v>0</v>
      </c>
      <c r="J2402" s="46">
        <v>0</v>
      </c>
      <c r="K2402" s="46">
        <v>12</v>
      </c>
      <c r="L2402" s="46">
        <v>0</v>
      </c>
      <c r="M2402" s="46" t="s">
        <v>74</v>
      </c>
      <c r="N2402" s="46">
        <v>64.261718658368395</v>
      </c>
      <c r="O2402" s="46">
        <v>11</v>
      </c>
      <c r="P2402" s="46">
        <v>0</v>
      </c>
      <c r="Q2402" s="46">
        <v>4.7333333333333334</v>
      </c>
      <c r="R2402" s="46">
        <v>0</v>
      </c>
      <c r="S2402" s="46" t="s">
        <v>74</v>
      </c>
      <c r="T2402" s="46">
        <v>0</v>
      </c>
      <c r="U2402" s="46">
        <v>1.75</v>
      </c>
      <c r="V2402" s="46">
        <v>0</v>
      </c>
      <c r="W2402" s="46" t="s">
        <v>74</v>
      </c>
      <c r="X2402" s="46">
        <v>0</v>
      </c>
      <c r="Y2402" s="46">
        <v>2</v>
      </c>
      <c r="Z2402" s="46">
        <v>0</v>
      </c>
      <c r="AA2402" s="46" t="s">
        <v>74</v>
      </c>
      <c r="AB2402" s="46">
        <v>0</v>
      </c>
      <c r="AC2402" s="46" t="s">
        <v>74</v>
      </c>
      <c r="AD2402" s="46">
        <v>0</v>
      </c>
      <c r="AE2402" s="46" t="s">
        <v>74</v>
      </c>
      <c r="AF2402" s="46">
        <v>0</v>
      </c>
      <c r="AG2402" s="46" t="s">
        <v>74</v>
      </c>
      <c r="AH2402" s="46">
        <v>0</v>
      </c>
      <c r="AI2402" s="46" t="s">
        <v>74</v>
      </c>
      <c r="AJ2402" s="46">
        <v>0</v>
      </c>
      <c r="AK2402" s="46" t="s">
        <v>74</v>
      </c>
      <c r="AL2402" s="46">
        <v>0</v>
      </c>
      <c r="AM2402" s="46" t="s">
        <v>74</v>
      </c>
      <c r="AN2402" s="50"/>
      <c r="AO2402" s="46">
        <v>5</v>
      </c>
      <c r="AP2402" s="46">
        <v>19</v>
      </c>
      <c r="AQ2402" s="46"/>
      <c r="AR2402" s="46">
        <v>11</v>
      </c>
      <c r="AS2402" s="46"/>
      <c r="AT2402" s="46">
        <v>3.2</v>
      </c>
      <c r="AU2402" s="46">
        <v>4</v>
      </c>
      <c r="AV2402" s="46">
        <v>7</v>
      </c>
      <c r="AW2402" s="46"/>
      <c r="AX2402" s="46"/>
      <c r="AY2402" s="46"/>
      <c r="AZ2402" s="46"/>
      <c r="BA2402" s="46">
        <v>2</v>
      </c>
      <c r="BB2402" s="46">
        <v>1.5</v>
      </c>
      <c r="BC2402" s="46"/>
      <c r="BD2402" s="46"/>
      <c r="BE2402" s="46"/>
      <c r="BF2402" s="46"/>
      <c r="BG2402" s="46"/>
      <c r="BH2402" s="46">
        <v>2</v>
      </c>
      <c r="BI2402" s="46"/>
      <c r="BJ2402" s="46"/>
      <c r="BK2402" s="46"/>
      <c r="BL2402" s="46"/>
      <c r="BM2402" s="46"/>
      <c r="BN2402" s="46"/>
      <c r="BO2402" s="46"/>
      <c r="BP2402" s="46"/>
      <c r="BQ2402" s="46"/>
      <c r="BR2402" s="46"/>
      <c r="BS2402" s="46"/>
      <c r="BT2402" s="46"/>
      <c r="BU2402" s="46"/>
      <c r="BV2402" s="46"/>
      <c r="BW2402" s="46"/>
      <c r="BX2402" s="46"/>
      <c r="BY2402" s="46"/>
      <c r="BZ2402" s="46"/>
      <c r="CA2402" s="46"/>
      <c r="CB2402" s="46"/>
      <c r="CC2402" s="46"/>
    </row>
    <row r="2403" spans="7:81" x14ac:dyDescent="0.25">
      <c r="G2403" t="s">
        <v>125</v>
      </c>
      <c r="H2403" s="40">
        <v>42579</v>
      </c>
      <c r="I2403" s="46">
        <v>0.5</v>
      </c>
      <c r="J2403" s="46">
        <v>0</v>
      </c>
      <c r="K2403" s="46" t="s">
        <v>74</v>
      </c>
      <c r="L2403" s="46">
        <v>0</v>
      </c>
      <c r="M2403" s="46" t="s">
        <v>74</v>
      </c>
      <c r="N2403" s="46">
        <v>0</v>
      </c>
      <c r="O2403" s="46" t="s">
        <v>74</v>
      </c>
      <c r="P2403" s="46">
        <v>0</v>
      </c>
      <c r="Q2403" s="46" t="s">
        <v>74</v>
      </c>
      <c r="R2403" s="46">
        <v>0</v>
      </c>
      <c r="S2403" s="46" t="s">
        <v>74</v>
      </c>
      <c r="T2403" s="46">
        <v>0</v>
      </c>
      <c r="U2403" s="46" t="s">
        <v>74</v>
      </c>
      <c r="V2403" s="46">
        <v>62.885178763517352</v>
      </c>
      <c r="W2403" s="46" t="s">
        <v>74</v>
      </c>
      <c r="X2403" s="46">
        <v>0</v>
      </c>
      <c r="Y2403" s="46" t="s">
        <v>74</v>
      </c>
      <c r="Z2403" s="46">
        <v>0</v>
      </c>
      <c r="AA2403" s="46" t="s">
        <v>74</v>
      </c>
      <c r="AB2403" s="46">
        <v>0</v>
      </c>
      <c r="AC2403" s="46" t="s">
        <v>74</v>
      </c>
      <c r="AD2403" s="46">
        <v>0</v>
      </c>
      <c r="AE2403" s="46" t="s">
        <v>74</v>
      </c>
      <c r="AF2403" s="46">
        <v>0</v>
      </c>
      <c r="AG2403" s="46" t="s">
        <v>74</v>
      </c>
      <c r="AH2403" s="46">
        <v>0</v>
      </c>
      <c r="AI2403" s="46" t="s">
        <v>74</v>
      </c>
      <c r="AJ2403" s="46">
        <v>0</v>
      </c>
      <c r="AK2403" s="46" t="s">
        <v>74</v>
      </c>
      <c r="AL2403" s="46">
        <v>0</v>
      </c>
      <c r="AM2403" s="46" t="s">
        <v>74</v>
      </c>
      <c r="AN2403" s="50"/>
      <c r="AO2403" s="46"/>
      <c r="AP2403" s="46"/>
      <c r="AQ2403" s="46"/>
      <c r="AR2403" s="46"/>
      <c r="AS2403" s="46"/>
      <c r="AT2403" s="46"/>
      <c r="AU2403" s="46"/>
      <c r="AV2403" s="46"/>
      <c r="AW2403" s="46"/>
      <c r="AX2403" s="46"/>
      <c r="AY2403" s="46"/>
      <c r="AZ2403" s="46"/>
      <c r="BA2403" s="46"/>
      <c r="BB2403" s="46"/>
      <c r="BC2403" s="46"/>
      <c r="BD2403" s="46"/>
      <c r="BE2403" s="46"/>
      <c r="BF2403" s="46"/>
      <c r="BG2403" s="46"/>
      <c r="BH2403" s="46"/>
      <c r="BI2403" s="46"/>
      <c r="BJ2403" s="46"/>
      <c r="BK2403" s="46"/>
      <c r="BL2403" s="46"/>
      <c r="BM2403" s="46"/>
      <c r="BN2403" s="46"/>
      <c r="BO2403" s="46"/>
      <c r="BP2403" s="46"/>
      <c r="BQ2403" s="46"/>
      <c r="BR2403" s="46"/>
      <c r="BS2403" s="46"/>
      <c r="BT2403" s="46"/>
      <c r="BU2403" s="46"/>
      <c r="BV2403" s="46"/>
      <c r="BW2403" s="46"/>
      <c r="BX2403" s="46"/>
      <c r="BY2403" s="46"/>
      <c r="BZ2403" s="46"/>
      <c r="CA2403" s="46"/>
      <c r="CB2403" s="46"/>
      <c r="CC2403" s="46"/>
    </row>
    <row r="2404" spans="7:81" x14ac:dyDescent="0.25">
      <c r="G2404" t="s">
        <v>125</v>
      </c>
      <c r="H2404" s="40">
        <v>42580</v>
      </c>
      <c r="I2404" s="46">
        <v>3.5</v>
      </c>
      <c r="J2404" s="46">
        <v>0</v>
      </c>
      <c r="K2404" s="46" t="s">
        <v>74</v>
      </c>
      <c r="L2404" s="46">
        <v>0</v>
      </c>
      <c r="M2404" s="46" t="s">
        <v>74</v>
      </c>
      <c r="N2404" s="46">
        <v>0</v>
      </c>
      <c r="O2404" s="46" t="s">
        <v>74</v>
      </c>
      <c r="P2404" s="46">
        <v>0</v>
      </c>
      <c r="Q2404" s="46" t="s">
        <v>74</v>
      </c>
      <c r="R2404" s="46">
        <v>0</v>
      </c>
      <c r="S2404" s="46" t="s">
        <v>74</v>
      </c>
      <c r="T2404" s="46">
        <v>0</v>
      </c>
      <c r="U2404" s="46" t="s">
        <v>74</v>
      </c>
      <c r="V2404" s="46">
        <v>0</v>
      </c>
      <c r="W2404" s="46" t="s">
        <v>74</v>
      </c>
      <c r="X2404" s="46">
        <v>0</v>
      </c>
      <c r="Y2404" s="46" t="s">
        <v>74</v>
      </c>
      <c r="Z2404" s="46">
        <v>0</v>
      </c>
      <c r="AA2404" s="46" t="s">
        <v>74</v>
      </c>
      <c r="AB2404" s="46">
        <v>0</v>
      </c>
      <c r="AC2404" s="46" t="s">
        <v>74</v>
      </c>
      <c r="AD2404" s="46">
        <v>0</v>
      </c>
      <c r="AE2404" s="46" t="s">
        <v>74</v>
      </c>
      <c r="AF2404" s="46">
        <v>0</v>
      </c>
      <c r="AG2404" s="46" t="s">
        <v>74</v>
      </c>
      <c r="AH2404" s="46">
        <v>45.311550348907289</v>
      </c>
      <c r="AI2404" s="46" t="s">
        <v>74</v>
      </c>
      <c r="AJ2404" s="46">
        <v>0</v>
      </c>
      <c r="AK2404" s="46" t="s">
        <v>74</v>
      </c>
      <c r="AL2404" s="46">
        <v>0</v>
      </c>
      <c r="AM2404" s="46" t="s">
        <v>74</v>
      </c>
      <c r="AN2404" s="50"/>
      <c r="AO2404" s="46"/>
      <c r="AP2404" s="46"/>
      <c r="AQ2404" s="46"/>
      <c r="AR2404" s="46"/>
      <c r="AS2404" s="46"/>
      <c r="AT2404" s="46"/>
      <c r="AU2404" s="46"/>
      <c r="AV2404" s="46"/>
      <c r="AW2404" s="46"/>
      <c r="AX2404" s="46"/>
      <c r="AY2404" s="46"/>
      <c r="AZ2404" s="46"/>
      <c r="BA2404" s="46"/>
      <c r="BB2404" s="46"/>
      <c r="BC2404" s="46"/>
      <c r="BD2404" s="46"/>
      <c r="BE2404" s="46"/>
      <c r="BF2404" s="46"/>
      <c r="BG2404" s="46"/>
      <c r="BH2404" s="46"/>
      <c r="BI2404" s="46"/>
      <c r="BJ2404" s="46"/>
      <c r="BK2404" s="46"/>
      <c r="BL2404" s="46"/>
      <c r="BM2404" s="46"/>
      <c r="BN2404" s="46"/>
      <c r="BO2404" s="46"/>
      <c r="BP2404" s="46"/>
      <c r="BQ2404" s="46"/>
      <c r="BR2404" s="46"/>
      <c r="BS2404" s="46"/>
      <c r="BT2404" s="46"/>
      <c r="BU2404" s="46"/>
      <c r="BV2404" s="46"/>
      <c r="BW2404" s="46"/>
      <c r="BX2404" s="46"/>
      <c r="BY2404" s="46"/>
      <c r="BZ2404" s="46"/>
      <c r="CA2404" s="46"/>
      <c r="CB2404" s="46"/>
      <c r="CC2404" s="46"/>
    </row>
    <row r="2405" spans="7:81" x14ac:dyDescent="0.25">
      <c r="G2405" t="s">
        <v>125</v>
      </c>
      <c r="H2405" s="40">
        <v>42581</v>
      </c>
      <c r="I2405" s="46">
        <v>1.5</v>
      </c>
      <c r="J2405" s="46">
        <v>0</v>
      </c>
      <c r="K2405" s="46" t="s">
        <v>74</v>
      </c>
      <c r="L2405" s="46">
        <v>0</v>
      </c>
      <c r="M2405" s="46" t="s">
        <v>74</v>
      </c>
      <c r="N2405" s="46">
        <v>0</v>
      </c>
      <c r="O2405" s="46" t="s">
        <v>74</v>
      </c>
      <c r="P2405" s="46">
        <v>0</v>
      </c>
      <c r="Q2405" s="46" t="s">
        <v>74</v>
      </c>
      <c r="R2405" s="46">
        <v>0</v>
      </c>
      <c r="S2405" s="46" t="s">
        <v>74</v>
      </c>
      <c r="T2405" s="46">
        <v>0</v>
      </c>
      <c r="U2405" s="46" t="s">
        <v>74</v>
      </c>
      <c r="V2405" s="46">
        <v>0</v>
      </c>
      <c r="W2405" s="46" t="s">
        <v>74</v>
      </c>
      <c r="X2405" s="46">
        <v>0</v>
      </c>
      <c r="Y2405" s="46" t="s">
        <v>74</v>
      </c>
      <c r="Z2405" s="46">
        <v>0</v>
      </c>
      <c r="AA2405" s="46" t="s">
        <v>74</v>
      </c>
      <c r="AB2405" s="46">
        <v>0</v>
      </c>
      <c r="AC2405" s="46" t="s">
        <v>74</v>
      </c>
      <c r="AD2405" s="46">
        <v>0</v>
      </c>
      <c r="AE2405" s="46" t="s">
        <v>74</v>
      </c>
      <c r="AF2405" s="46">
        <v>0</v>
      </c>
      <c r="AG2405" s="46" t="s">
        <v>74</v>
      </c>
      <c r="AH2405" s="46">
        <v>0</v>
      </c>
      <c r="AI2405" s="46" t="s">
        <v>74</v>
      </c>
      <c r="AJ2405" s="46">
        <v>0</v>
      </c>
      <c r="AK2405" s="46" t="s">
        <v>74</v>
      </c>
      <c r="AL2405" s="46">
        <v>0</v>
      </c>
      <c r="AM2405" s="46" t="s">
        <v>74</v>
      </c>
      <c r="AN2405" s="50"/>
      <c r="AO2405" s="46"/>
      <c r="AP2405" s="46"/>
      <c r="AQ2405" s="46"/>
      <c r="AR2405" s="46"/>
      <c r="AS2405" s="46"/>
      <c r="AT2405" s="46"/>
      <c r="AU2405" s="46"/>
      <c r="AV2405" s="46"/>
      <c r="AW2405" s="46"/>
      <c r="AX2405" s="46"/>
      <c r="AY2405" s="46"/>
      <c r="AZ2405" s="46"/>
      <c r="BA2405" s="46"/>
      <c r="BB2405" s="46"/>
      <c r="BC2405" s="46"/>
      <c r="BD2405" s="46"/>
      <c r="BE2405" s="46"/>
      <c r="BF2405" s="46"/>
      <c r="BG2405" s="46"/>
      <c r="BH2405" s="46"/>
      <c r="BI2405" s="46"/>
      <c r="BJ2405" s="46"/>
      <c r="BK2405" s="46"/>
      <c r="BL2405" s="46"/>
      <c r="BM2405" s="46"/>
      <c r="BN2405" s="46"/>
      <c r="BO2405" s="46"/>
      <c r="BP2405" s="46"/>
      <c r="BQ2405" s="46"/>
      <c r="BR2405" s="46"/>
      <c r="BS2405" s="46"/>
      <c r="BT2405" s="46"/>
      <c r="BU2405" s="46"/>
      <c r="BV2405" s="46"/>
      <c r="BW2405" s="46"/>
      <c r="BX2405" s="46"/>
      <c r="BY2405" s="46"/>
      <c r="BZ2405" s="46"/>
      <c r="CA2405" s="46"/>
      <c r="CB2405" s="46"/>
      <c r="CC2405" s="46"/>
    </row>
    <row r="2406" spans="7:81" x14ac:dyDescent="0.25">
      <c r="G2406" t="s">
        <v>125</v>
      </c>
      <c r="H2406" s="40">
        <v>42582</v>
      </c>
      <c r="I2406" s="46">
        <v>0</v>
      </c>
      <c r="J2406" s="46">
        <v>0</v>
      </c>
      <c r="K2406" s="46" t="s">
        <v>74</v>
      </c>
      <c r="L2406" s="46">
        <v>0</v>
      </c>
      <c r="M2406" s="46" t="s">
        <v>74</v>
      </c>
      <c r="N2406" s="46">
        <v>0</v>
      </c>
      <c r="O2406" s="46" t="s">
        <v>74</v>
      </c>
      <c r="P2406" s="46">
        <v>0</v>
      </c>
      <c r="Q2406" s="46" t="s">
        <v>74</v>
      </c>
      <c r="R2406" s="46">
        <v>0</v>
      </c>
      <c r="S2406" s="46" t="s">
        <v>74</v>
      </c>
      <c r="T2406" s="46">
        <v>0</v>
      </c>
      <c r="U2406" s="46" t="s">
        <v>74</v>
      </c>
      <c r="V2406" s="46">
        <v>0</v>
      </c>
      <c r="W2406" s="46" t="s">
        <v>74</v>
      </c>
      <c r="X2406" s="46">
        <v>0</v>
      </c>
      <c r="Y2406" s="46" t="s">
        <v>74</v>
      </c>
      <c r="Z2406" s="46">
        <v>0</v>
      </c>
      <c r="AA2406" s="46" t="s">
        <v>74</v>
      </c>
      <c r="AB2406" s="46">
        <v>0</v>
      </c>
      <c r="AC2406" s="46" t="s">
        <v>74</v>
      </c>
      <c r="AD2406" s="46">
        <v>0</v>
      </c>
      <c r="AE2406" s="46" t="s">
        <v>74</v>
      </c>
      <c r="AF2406" s="46">
        <v>0</v>
      </c>
      <c r="AG2406" s="46" t="s">
        <v>74</v>
      </c>
      <c r="AH2406" s="46">
        <v>0</v>
      </c>
      <c r="AI2406" s="46" t="s">
        <v>74</v>
      </c>
      <c r="AJ2406" s="46">
        <v>0</v>
      </c>
      <c r="AK2406" s="46" t="s">
        <v>74</v>
      </c>
      <c r="AL2406" s="46">
        <v>0</v>
      </c>
      <c r="AM2406" s="46" t="s">
        <v>74</v>
      </c>
      <c r="AN2406" s="50"/>
      <c r="AO2406" s="46"/>
      <c r="AP2406" s="46"/>
      <c r="AQ2406" s="46"/>
      <c r="AR2406" s="46"/>
      <c r="AS2406" s="46"/>
      <c r="AT2406" s="46"/>
      <c r="AU2406" s="46"/>
      <c r="AV2406" s="46"/>
      <c r="AW2406" s="46"/>
      <c r="AX2406" s="46"/>
      <c r="AY2406" s="46"/>
      <c r="AZ2406" s="46"/>
      <c r="BA2406" s="46"/>
      <c r="BB2406" s="46"/>
      <c r="BC2406" s="46"/>
      <c r="BD2406" s="46"/>
      <c r="BE2406" s="46"/>
      <c r="BF2406" s="46"/>
      <c r="BG2406" s="46"/>
      <c r="BH2406" s="46"/>
      <c r="BI2406" s="46"/>
      <c r="BJ2406" s="46"/>
      <c r="BK2406" s="46"/>
      <c r="BL2406" s="46"/>
      <c r="BM2406" s="46"/>
      <c r="BN2406" s="46"/>
      <c r="BO2406" s="46"/>
      <c r="BP2406" s="46"/>
      <c r="BQ2406" s="46"/>
      <c r="BR2406" s="46"/>
      <c r="BS2406" s="46"/>
      <c r="BT2406" s="46"/>
      <c r="BU2406" s="46"/>
      <c r="BV2406" s="46"/>
      <c r="BW2406" s="46"/>
      <c r="BX2406" s="46"/>
      <c r="BY2406" s="46"/>
      <c r="BZ2406" s="46"/>
      <c r="CA2406" s="46"/>
      <c r="CB2406" s="46"/>
      <c r="CC2406" s="46"/>
    </row>
    <row r="2407" spans="7:81" x14ac:dyDescent="0.25">
      <c r="G2407" t="s">
        <v>125</v>
      </c>
      <c r="H2407" s="40">
        <v>42583</v>
      </c>
      <c r="I2407" s="46">
        <v>0</v>
      </c>
      <c r="J2407" s="46">
        <v>0</v>
      </c>
      <c r="K2407" s="46" t="s">
        <v>74</v>
      </c>
      <c r="L2407" s="46">
        <v>0</v>
      </c>
      <c r="M2407" s="46" t="s">
        <v>74</v>
      </c>
      <c r="N2407" s="46">
        <v>0</v>
      </c>
      <c r="O2407" s="46" t="s">
        <v>74</v>
      </c>
      <c r="P2407" s="46">
        <v>0</v>
      </c>
      <c r="Q2407" s="46" t="s">
        <v>74</v>
      </c>
      <c r="R2407" s="46">
        <v>0</v>
      </c>
      <c r="S2407" s="46" t="s">
        <v>74</v>
      </c>
      <c r="T2407" s="46">
        <v>0</v>
      </c>
      <c r="U2407" s="46" t="s">
        <v>74</v>
      </c>
      <c r="V2407" s="46">
        <v>0</v>
      </c>
      <c r="W2407" s="46" t="s">
        <v>74</v>
      </c>
      <c r="X2407" s="46">
        <v>0</v>
      </c>
      <c r="Y2407" s="46" t="s">
        <v>74</v>
      </c>
      <c r="Z2407" s="46">
        <v>0</v>
      </c>
      <c r="AA2407" s="46" t="s">
        <v>74</v>
      </c>
      <c r="AB2407" s="46">
        <v>0</v>
      </c>
      <c r="AC2407" s="46" t="s">
        <v>74</v>
      </c>
      <c r="AD2407" s="46">
        <v>0</v>
      </c>
      <c r="AE2407" s="46" t="s">
        <v>74</v>
      </c>
      <c r="AF2407" s="46">
        <v>0</v>
      </c>
      <c r="AG2407" s="46" t="s">
        <v>74</v>
      </c>
      <c r="AH2407" s="46">
        <v>0</v>
      </c>
      <c r="AI2407" s="46" t="s">
        <v>74</v>
      </c>
      <c r="AJ2407" s="46">
        <v>26.206522264392209</v>
      </c>
      <c r="AK2407" s="46" t="s">
        <v>74</v>
      </c>
      <c r="AL2407" s="46">
        <v>0</v>
      </c>
      <c r="AM2407" s="46" t="s">
        <v>74</v>
      </c>
      <c r="AN2407" s="50"/>
      <c r="AO2407" s="46"/>
      <c r="AP2407" s="46"/>
      <c r="AQ2407" s="46"/>
      <c r="AR2407" s="46"/>
      <c r="AS2407" s="46"/>
      <c r="AT2407" s="46"/>
      <c r="AU2407" s="46"/>
      <c r="AV2407" s="46"/>
      <c r="AW2407" s="46"/>
      <c r="AX2407" s="46"/>
      <c r="AY2407" s="46"/>
      <c r="AZ2407" s="46"/>
      <c r="BA2407" s="46"/>
      <c r="BB2407" s="46"/>
      <c r="BC2407" s="46"/>
      <c r="BD2407" s="46"/>
      <c r="BE2407" s="46"/>
      <c r="BF2407" s="46"/>
      <c r="BG2407" s="46"/>
      <c r="BH2407" s="46"/>
      <c r="BI2407" s="46"/>
      <c r="BJ2407" s="46"/>
      <c r="BK2407" s="46"/>
      <c r="BL2407" s="46"/>
      <c r="BM2407" s="46"/>
      <c r="BN2407" s="46"/>
      <c r="BO2407" s="46"/>
      <c r="BP2407" s="46"/>
      <c r="BQ2407" s="46"/>
      <c r="BR2407" s="46"/>
      <c r="BS2407" s="46"/>
      <c r="BT2407" s="46"/>
      <c r="BU2407" s="46"/>
      <c r="BV2407" s="46"/>
      <c r="BW2407" s="46"/>
      <c r="BX2407" s="46"/>
      <c r="BY2407" s="46"/>
      <c r="BZ2407" s="46"/>
      <c r="CA2407" s="46"/>
      <c r="CB2407" s="46"/>
      <c r="CC2407" s="46"/>
    </row>
    <row r="2408" spans="7:81" x14ac:dyDescent="0.25">
      <c r="G2408" t="s">
        <v>125</v>
      </c>
      <c r="H2408" s="40">
        <v>42584</v>
      </c>
      <c r="I2408" s="46">
        <v>2</v>
      </c>
      <c r="J2408" s="46">
        <v>0</v>
      </c>
      <c r="K2408" s="46" t="s">
        <v>74</v>
      </c>
      <c r="L2408" s="46">
        <v>0</v>
      </c>
      <c r="M2408" s="46" t="s">
        <v>74</v>
      </c>
      <c r="N2408" s="46">
        <v>0</v>
      </c>
      <c r="O2408" s="46" t="s">
        <v>74</v>
      </c>
      <c r="P2408" s="46">
        <v>0</v>
      </c>
      <c r="Q2408" s="46" t="s">
        <v>74</v>
      </c>
      <c r="R2408" s="46">
        <v>0</v>
      </c>
      <c r="S2408" s="46" t="s">
        <v>74</v>
      </c>
      <c r="T2408" s="46">
        <v>0</v>
      </c>
      <c r="U2408" s="46" t="s">
        <v>74</v>
      </c>
      <c r="V2408" s="46">
        <v>0</v>
      </c>
      <c r="W2408" s="46" t="s">
        <v>74</v>
      </c>
      <c r="X2408" s="46">
        <v>0</v>
      </c>
      <c r="Y2408" s="46" t="s">
        <v>74</v>
      </c>
      <c r="Z2408" s="46">
        <v>0</v>
      </c>
      <c r="AA2408" s="46" t="s">
        <v>74</v>
      </c>
      <c r="AB2408" s="46">
        <v>49.090886494413567</v>
      </c>
      <c r="AC2408" s="46" t="s">
        <v>74</v>
      </c>
      <c r="AD2408" s="46">
        <v>0</v>
      </c>
      <c r="AE2408" s="46" t="s">
        <v>74</v>
      </c>
      <c r="AF2408" s="46">
        <v>0</v>
      </c>
      <c r="AG2408" s="46" t="s">
        <v>74</v>
      </c>
      <c r="AH2408" s="46">
        <v>0</v>
      </c>
      <c r="AI2408" s="46" t="s">
        <v>74</v>
      </c>
      <c r="AJ2408" s="46">
        <v>0</v>
      </c>
      <c r="AK2408" s="46" t="s">
        <v>74</v>
      </c>
      <c r="AL2408" s="46">
        <v>0</v>
      </c>
      <c r="AM2408" s="46" t="s">
        <v>74</v>
      </c>
      <c r="AN2408" s="50"/>
      <c r="AO2408" s="46"/>
      <c r="AP2408" s="46"/>
      <c r="AQ2408" s="46"/>
      <c r="AR2408" s="46"/>
      <c r="AS2408" s="46"/>
      <c r="AT2408" s="46"/>
      <c r="AU2408" s="46"/>
      <c r="AV2408" s="46"/>
      <c r="AW2408" s="46"/>
      <c r="AX2408" s="46"/>
      <c r="AY2408" s="46"/>
      <c r="AZ2408" s="46"/>
      <c r="BA2408" s="46"/>
      <c r="BB2408" s="46"/>
      <c r="BC2408" s="46"/>
      <c r="BD2408" s="46"/>
      <c r="BE2408" s="46"/>
      <c r="BF2408" s="46"/>
      <c r="BG2408" s="46"/>
      <c r="BH2408" s="46"/>
      <c r="BI2408" s="46"/>
      <c r="BJ2408" s="46"/>
      <c r="BK2408" s="46"/>
      <c r="BL2408" s="46"/>
      <c r="BM2408" s="46"/>
      <c r="BN2408" s="46"/>
      <c r="BO2408" s="46"/>
      <c r="BP2408" s="46"/>
      <c r="BQ2408" s="46"/>
      <c r="BR2408" s="46"/>
      <c r="BS2408" s="46"/>
      <c r="BT2408" s="46"/>
      <c r="BU2408" s="46"/>
      <c r="BV2408" s="46"/>
      <c r="BW2408" s="46"/>
      <c r="BX2408" s="46"/>
      <c r="BY2408" s="46"/>
      <c r="BZ2408" s="46"/>
      <c r="CA2408" s="46"/>
      <c r="CB2408" s="46"/>
      <c r="CC2408" s="46"/>
    </row>
    <row r="2409" spans="7:81" x14ac:dyDescent="0.25">
      <c r="G2409" t="s">
        <v>125</v>
      </c>
      <c r="H2409" s="40">
        <v>42585</v>
      </c>
      <c r="I2409" s="46">
        <v>2</v>
      </c>
      <c r="J2409" s="46">
        <v>0</v>
      </c>
      <c r="K2409" s="46" t="s">
        <v>74</v>
      </c>
      <c r="L2409" s="46">
        <v>0</v>
      </c>
      <c r="M2409" s="46" t="s">
        <v>74</v>
      </c>
      <c r="N2409" s="46">
        <v>0</v>
      </c>
      <c r="O2409" s="46" t="s">
        <v>74</v>
      </c>
      <c r="P2409" s="46">
        <v>0</v>
      </c>
      <c r="Q2409" s="46" t="s">
        <v>74</v>
      </c>
      <c r="R2409" s="46">
        <v>0</v>
      </c>
      <c r="S2409" s="46" t="s">
        <v>74</v>
      </c>
      <c r="T2409" s="46">
        <v>0</v>
      </c>
      <c r="U2409" s="46" t="s">
        <v>74</v>
      </c>
      <c r="V2409" s="46">
        <v>0</v>
      </c>
      <c r="W2409" s="46" t="s">
        <v>74</v>
      </c>
      <c r="X2409" s="46">
        <v>0</v>
      </c>
      <c r="Y2409" s="46" t="s">
        <v>74</v>
      </c>
      <c r="Z2409" s="46">
        <v>0</v>
      </c>
      <c r="AA2409" s="46">
        <v>1.85</v>
      </c>
      <c r="AB2409" s="46">
        <v>0</v>
      </c>
      <c r="AC2409" s="46">
        <v>7.2333333333333334</v>
      </c>
      <c r="AD2409" s="46">
        <v>0</v>
      </c>
      <c r="AE2409" s="46">
        <v>0.2</v>
      </c>
      <c r="AF2409" s="46">
        <v>0</v>
      </c>
      <c r="AG2409" s="46">
        <v>0.3</v>
      </c>
      <c r="AH2409" s="46">
        <v>0</v>
      </c>
      <c r="AI2409" s="46">
        <v>0.5</v>
      </c>
      <c r="AJ2409" s="46">
        <v>0</v>
      </c>
      <c r="AK2409" s="46">
        <v>1.2</v>
      </c>
      <c r="AL2409" s="46">
        <v>0</v>
      </c>
      <c r="AM2409" s="46">
        <v>5.3999999999999995</v>
      </c>
      <c r="AN2409" s="50"/>
      <c r="AO2409" s="46"/>
      <c r="AP2409" s="46"/>
      <c r="AQ2409" s="46"/>
      <c r="AR2409" s="46"/>
      <c r="AS2409" s="46"/>
      <c r="AT2409" s="46"/>
      <c r="AU2409" s="46"/>
      <c r="AV2409" s="46"/>
      <c r="AW2409" s="46"/>
      <c r="AX2409" s="46"/>
      <c r="AY2409" s="46"/>
      <c r="AZ2409" s="46"/>
      <c r="BA2409" s="46"/>
      <c r="BB2409" s="46"/>
      <c r="BC2409" s="46"/>
      <c r="BD2409" s="46"/>
      <c r="BE2409" s="46"/>
      <c r="BF2409" s="46"/>
      <c r="BG2409" s="46"/>
      <c r="BH2409" s="46"/>
      <c r="BI2409" s="46"/>
      <c r="BJ2409" s="46">
        <v>2.1</v>
      </c>
      <c r="BK2409" s="46">
        <v>1.6</v>
      </c>
      <c r="BL2409" s="46">
        <v>1.5</v>
      </c>
      <c r="BM2409" s="46">
        <v>13</v>
      </c>
      <c r="BN2409" s="46">
        <v>7.2</v>
      </c>
      <c r="BO2409" s="46"/>
      <c r="BP2409" s="46">
        <v>0.2</v>
      </c>
      <c r="BQ2409" s="46"/>
      <c r="BR2409" s="46">
        <v>0.3</v>
      </c>
      <c r="BS2409" s="46"/>
      <c r="BT2409" s="46"/>
      <c r="BU2409" s="46"/>
      <c r="BV2409" s="46"/>
      <c r="BW2409" s="46">
        <v>0.5</v>
      </c>
      <c r="BX2409" s="46"/>
      <c r="BY2409" s="46">
        <v>0.6</v>
      </c>
      <c r="BZ2409" s="46">
        <v>1.8</v>
      </c>
      <c r="CA2409" s="46">
        <v>13</v>
      </c>
      <c r="CB2409" s="46">
        <v>1.1000000000000001</v>
      </c>
      <c r="CC2409" s="46">
        <v>2.1</v>
      </c>
    </row>
    <row r="2410" spans="7:81" x14ac:dyDescent="0.25">
      <c r="G2410" t="s">
        <v>125</v>
      </c>
      <c r="H2410" s="40">
        <v>42586</v>
      </c>
      <c r="I2410" s="46">
        <v>15</v>
      </c>
      <c r="J2410" s="46">
        <v>0</v>
      </c>
      <c r="K2410" s="46" t="s">
        <v>74</v>
      </c>
      <c r="L2410" s="46">
        <v>0</v>
      </c>
      <c r="M2410" s="46" t="s">
        <v>74</v>
      </c>
      <c r="N2410" s="46">
        <v>0</v>
      </c>
      <c r="O2410" s="46" t="s">
        <v>74</v>
      </c>
      <c r="P2410" s="46">
        <v>0</v>
      </c>
      <c r="Q2410" s="46" t="s">
        <v>74</v>
      </c>
      <c r="R2410" s="46">
        <v>0</v>
      </c>
      <c r="S2410" s="46" t="s">
        <v>74</v>
      </c>
      <c r="T2410" s="46">
        <v>0</v>
      </c>
      <c r="U2410" s="46" t="s">
        <v>74</v>
      </c>
      <c r="V2410" s="46">
        <v>0</v>
      </c>
      <c r="W2410" s="46" t="s">
        <v>74</v>
      </c>
      <c r="X2410" s="46">
        <v>0</v>
      </c>
      <c r="Y2410" s="46" t="s">
        <v>74</v>
      </c>
      <c r="Z2410" s="46">
        <v>0</v>
      </c>
      <c r="AA2410" s="46" t="s">
        <v>74</v>
      </c>
      <c r="AB2410" s="46">
        <v>0</v>
      </c>
      <c r="AC2410" s="46" t="s">
        <v>74</v>
      </c>
      <c r="AD2410" s="46">
        <v>0</v>
      </c>
      <c r="AE2410" s="46" t="s">
        <v>74</v>
      </c>
      <c r="AF2410" s="46">
        <v>0</v>
      </c>
      <c r="AG2410" s="46" t="s">
        <v>74</v>
      </c>
      <c r="AH2410" s="46">
        <v>0</v>
      </c>
      <c r="AI2410" s="46" t="s">
        <v>74</v>
      </c>
      <c r="AJ2410" s="46">
        <v>0</v>
      </c>
      <c r="AK2410" s="46" t="s">
        <v>74</v>
      </c>
      <c r="AL2410" s="46">
        <v>0</v>
      </c>
      <c r="AM2410" s="46" t="s">
        <v>74</v>
      </c>
      <c r="AN2410" s="50"/>
      <c r="AO2410" s="46"/>
      <c r="AP2410" s="46"/>
      <c r="AQ2410" s="46"/>
      <c r="AR2410" s="46"/>
      <c r="AS2410" s="46"/>
      <c r="AT2410" s="46"/>
      <c r="AU2410" s="46"/>
      <c r="AV2410" s="46"/>
      <c r="AW2410" s="46"/>
      <c r="AX2410" s="46"/>
      <c r="AY2410" s="46"/>
      <c r="AZ2410" s="46"/>
      <c r="BA2410" s="46"/>
      <c r="BB2410" s="46"/>
      <c r="BC2410" s="46"/>
      <c r="BD2410" s="46"/>
      <c r="BE2410" s="46"/>
      <c r="BF2410" s="46"/>
      <c r="BG2410" s="46"/>
      <c r="BH2410" s="46"/>
      <c r="BI2410" s="46"/>
      <c r="BJ2410" s="46"/>
      <c r="BK2410" s="46"/>
      <c r="BL2410" s="46"/>
      <c r="BM2410" s="46"/>
      <c r="BN2410" s="46"/>
      <c r="BO2410" s="46"/>
      <c r="BP2410" s="46"/>
      <c r="BQ2410" s="46"/>
      <c r="BR2410" s="46"/>
      <c r="BS2410" s="46"/>
      <c r="BT2410" s="46"/>
      <c r="BU2410" s="46"/>
      <c r="BV2410" s="46"/>
      <c r="BW2410" s="46"/>
      <c r="BX2410" s="46"/>
      <c r="BY2410" s="46"/>
      <c r="BZ2410" s="46"/>
      <c r="CA2410" s="46"/>
      <c r="CB2410" s="46"/>
      <c r="CC2410" s="46"/>
    </row>
    <row r="2411" spans="7:81" x14ac:dyDescent="0.25">
      <c r="G2411" t="s">
        <v>125</v>
      </c>
      <c r="H2411" s="40">
        <v>42587</v>
      </c>
      <c r="I2411" s="46">
        <v>28.5</v>
      </c>
      <c r="J2411" s="46">
        <v>0</v>
      </c>
      <c r="K2411" s="46" t="s">
        <v>74</v>
      </c>
      <c r="L2411" s="46">
        <v>0</v>
      </c>
      <c r="M2411" s="46" t="s">
        <v>74</v>
      </c>
      <c r="N2411" s="46">
        <v>0</v>
      </c>
      <c r="O2411" s="46" t="s">
        <v>74</v>
      </c>
      <c r="P2411" s="46">
        <v>0</v>
      </c>
      <c r="Q2411" s="46" t="s">
        <v>74</v>
      </c>
      <c r="R2411" s="46">
        <v>0</v>
      </c>
      <c r="S2411" s="46" t="s">
        <v>74</v>
      </c>
      <c r="T2411" s="46">
        <v>0</v>
      </c>
      <c r="U2411" s="46" t="s">
        <v>74</v>
      </c>
      <c r="V2411" s="46">
        <v>0</v>
      </c>
      <c r="W2411" s="46" t="s">
        <v>74</v>
      </c>
      <c r="X2411" s="46">
        <v>25.693854955426001</v>
      </c>
      <c r="Y2411" s="46" t="s">
        <v>74</v>
      </c>
      <c r="Z2411" s="46">
        <v>0</v>
      </c>
      <c r="AA2411" s="46" t="s">
        <v>74</v>
      </c>
      <c r="AB2411" s="46">
        <v>0</v>
      </c>
      <c r="AC2411" s="46" t="s">
        <v>74</v>
      </c>
      <c r="AD2411" s="46">
        <v>32.776096509410493</v>
      </c>
      <c r="AE2411" s="46" t="s">
        <v>74</v>
      </c>
      <c r="AF2411" s="46">
        <v>0</v>
      </c>
      <c r="AG2411" s="46" t="s">
        <v>74</v>
      </c>
      <c r="AH2411" s="46">
        <v>0</v>
      </c>
      <c r="AI2411" s="46" t="s">
        <v>74</v>
      </c>
      <c r="AJ2411" s="46">
        <v>0</v>
      </c>
      <c r="AK2411" s="46" t="s">
        <v>74</v>
      </c>
      <c r="AL2411" s="46">
        <v>0</v>
      </c>
      <c r="AM2411" s="46" t="s">
        <v>74</v>
      </c>
      <c r="AN2411" s="50"/>
      <c r="AO2411" s="46"/>
      <c r="AP2411" s="46"/>
      <c r="AQ2411" s="46"/>
      <c r="AR2411" s="46"/>
      <c r="AS2411" s="46"/>
      <c r="AT2411" s="46"/>
      <c r="AU2411" s="46"/>
      <c r="AV2411" s="46"/>
      <c r="AW2411" s="46"/>
      <c r="AX2411" s="46"/>
      <c r="AY2411" s="46"/>
      <c r="AZ2411" s="46"/>
      <c r="BA2411" s="46"/>
      <c r="BB2411" s="46"/>
      <c r="BC2411" s="46"/>
      <c r="BD2411" s="46"/>
      <c r="BE2411" s="46"/>
      <c r="BF2411" s="46"/>
      <c r="BG2411" s="46"/>
      <c r="BH2411" s="46"/>
      <c r="BI2411" s="46"/>
      <c r="BJ2411" s="46"/>
      <c r="BK2411" s="46"/>
      <c r="BL2411" s="46"/>
      <c r="BM2411" s="46"/>
      <c r="BN2411" s="46"/>
      <c r="BO2411" s="46"/>
      <c r="BP2411" s="46"/>
      <c r="BQ2411" s="46"/>
      <c r="BR2411" s="46"/>
      <c r="BS2411" s="46"/>
      <c r="BT2411" s="46"/>
      <c r="BU2411" s="46"/>
      <c r="BV2411" s="46"/>
      <c r="BW2411" s="46"/>
      <c r="BX2411" s="46"/>
      <c r="BY2411" s="46"/>
      <c r="BZ2411" s="46"/>
      <c r="CA2411" s="46"/>
      <c r="CB2411" s="46"/>
      <c r="CC2411" s="46"/>
    </row>
    <row r="2412" spans="7:81" x14ac:dyDescent="0.25">
      <c r="G2412" t="s">
        <v>125</v>
      </c>
      <c r="H2412" s="40">
        <v>42588</v>
      </c>
      <c r="I2412" s="46">
        <v>19.5</v>
      </c>
      <c r="J2412" s="46">
        <v>0</v>
      </c>
      <c r="K2412" s="46" t="s">
        <v>74</v>
      </c>
      <c r="L2412" s="46">
        <v>0</v>
      </c>
      <c r="M2412" s="46" t="s">
        <v>74</v>
      </c>
      <c r="N2412" s="46">
        <v>0</v>
      </c>
      <c r="O2412" s="46" t="s">
        <v>74</v>
      </c>
      <c r="P2412" s="46">
        <v>0</v>
      </c>
      <c r="Q2412" s="46" t="s">
        <v>74</v>
      </c>
      <c r="R2412" s="46">
        <v>0</v>
      </c>
      <c r="S2412" s="46" t="s">
        <v>74</v>
      </c>
      <c r="T2412" s="46">
        <v>0</v>
      </c>
      <c r="U2412" s="46" t="s">
        <v>74</v>
      </c>
      <c r="V2412" s="46">
        <v>0</v>
      </c>
      <c r="W2412" s="46" t="s">
        <v>74</v>
      </c>
      <c r="X2412" s="46">
        <v>0</v>
      </c>
      <c r="Y2412" s="46" t="s">
        <v>74</v>
      </c>
      <c r="Z2412" s="46">
        <v>0</v>
      </c>
      <c r="AA2412" s="46" t="s">
        <v>74</v>
      </c>
      <c r="AB2412" s="46">
        <v>0</v>
      </c>
      <c r="AC2412" s="46" t="s">
        <v>74</v>
      </c>
      <c r="AD2412" s="46">
        <v>0</v>
      </c>
      <c r="AE2412" s="46" t="s">
        <v>74</v>
      </c>
      <c r="AF2412" s="46">
        <v>0</v>
      </c>
      <c r="AG2412" s="46" t="s">
        <v>74</v>
      </c>
      <c r="AH2412" s="46">
        <v>0</v>
      </c>
      <c r="AI2412" s="46" t="s">
        <v>74</v>
      </c>
      <c r="AJ2412" s="46">
        <v>0</v>
      </c>
      <c r="AK2412" s="46" t="s">
        <v>74</v>
      </c>
      <c r="AL2412" s="46">
        <v>0</v>
      </c>
      <c r="AM2412" s="46" t="s">
        <v>74</v>
      </c>
      <c r="AN2412" s="50"/>
      <c r="AO2412" s="46"/>
      <c r="AP2412" s="46"/>
      <c r="AQ2412" s="46"/>
      <c r="AR2412" s="46"/>
      <c r="AS2412" s="46"/>
      <c r="AT2412" s="46"/>
      <c r="AU2412" s="46"/>
      <c r="AV2412" s="46"/>
      <c r="AW2412" s="46"/>
      <c r="AX2412" s="46"/>
      <c r="AY2412" s="46"/>
      <c r="AZ2412" s="46"/>
      <c r="BA2412" s="46"/>
      <c r="BB2412" s="46"/>
      <c r="BC2412" s="46"/>
      <c r="BD2412" s="46"/>
      <c r="BE2412" s="46"/>
      <c r="BF2412" s="46"/>
      <c r="BG2412" s="46"/>
      <c r="BH2412" s="46"/>
      <c r="BI2412" s="46"/>
      <c r="BJ2412" s="46"/>
      <c r="BK2412" s="46"/>
      <c r="BL2412" s="46"/>
      <c r="BM2412" s="46"/>
      <c r="BN2412" s="46"/>
      <c r="BO2412" s="46"/>
      <c r="BP2412" s="46"/>
      <c r="BQ2412" s="46"/>
      <c r="BR2412" s="46"/>
      <c r="BS2412" s="46"/>
      <c r="BT2412" s="46"/>
      <c r="BU2412" s="46"/>
      <c r="BV2412" s="46"/>
      <c r="BW2412" s="46"/>
      <c r="BX2412" s="46"/>
      <c r="BY2412" s="46"/>
      <c r="BZ2412" s="46"/>
      <c r="CA2412" s="46"/>
      <c r="CB2412" s="46"/>
      <c r="CC2412" s="46"/>
    </row>
    <row r="2413" spans="7:81" x14ac:dyDescent="0.25">
      <c r="G2413" t="s">
        <v>125</v>
      </c>
      <c r="H2413" s="40">
        <v>42589</v>
      </c>
      <c r="I2413" s="46">
        <v>3</v>
      </c>
      <c r="J2413" s="46">
        <v>0</v>
      </c>
      <c r="K2413" s="46" t="s">
        <v>74</v>
      </c>
      <c r="L2413" s="46">
        <v>0</v>
      </c>
      <c r="M2413" s="46" t="s">
        <v>74</v>
      </c>
      <c r="N2413" s="46">
        <v>0</v>
      </c>
      <c r="O2413" s="46" t="s">
        <v>74</v>
      </c>
      <c r="P2413" s="46">
        <v>0</v>
      </c>
      <c r="Q2413" s="46" t="s">
        <v>74</v>
      </c>
      <c r="R2413" s="46">
        <v>0</v>
      </c>
      <c r="S2413" s="46" t="s">
        <v>74</v>
      </c>
      <c r="T2413" s="46">
        <v>0</v>
      </c>
      <c r="U2413" s="46" t="s">
        <v>74</v>
      </c>
      <c r="V2413" s="46">
        <v>0</v>
      </c>
      <c r="W2413" s="46" t="s">
        <v>74</v>
      </c>
      <c r="X2413" s="46">
        <v>0</v>
      </c>
      <c r="Y2413" s="46" t="s">
        <v>74</v>
      </c>
      <c r="Z2413" s="46">
        <v>0</v>
      </c>
      <c r="AA2413" s="46" t="s">
        <v>74</v>
      </c>
      <c r="AB2413" s="46">
        <v>0</v>
      </c>
      <c r="AC2413" s="46" t="s">
        <v>74</v>
      </c>
      <c r="AD2413" s="46">
        <v>0</v>
      </c>
      <c r="AE2413" s="46" t="s">
        <v>74</v>
      </c>
      <c r="AF2413" s="46">
        <v>0</v>
      </c>
      <c r="AG2413" s="46" t="s">
        <v>74</v>
      </c>
      <c r="AH2413" s="46">
        <v>0</v>
      </c>
      <c r="AI2413" s="46" t="s">
        <v>74</v>
      </c>
      <c r="AJ2413" s="46">
        <v>0</v>
      </c>
      <c r="AK2413" s="46" t="s">
        <v>74</v>
      </c>
      <c r="AL2413" s="46">
        <v>0</v>
      </c>
      <c r="AM2413" s="46" t="s">
        <v>74</v>
      </c>
      <c r="AN2413" s="50"/>
      <c r="AO2413" s="46"/>
      <c r="AP2413" s="46"/>
      <c r="AQ2413" s="46"/>
      <c r="AR2413" s="46"/>
      <c r="AS2413" s="46"/>
      <c r="AT2413" s="46"/>
      <c r="AU2413" s="46"/>
      <c r="AV2413" s="46"/>
      <c r="AW2413" s="46"/>
      <c r="AX2413" s="46"/>
      <c r="AY2413" s="46"/>
      <c r="AZ2413" s="46"/>
      <c r="BA2413" s="46"/>
      <c r="BB2413" s="46"/>
      <c r="BC2413" s="46"/>
      <c r="BD2413" s="46"/>
      <c r="BE2413" s="46"/>
      <c r="BF2413" s="46"/>
      <c r="BG2413" s="46"/>
      <c r="BH2413" s="46"/>
      <c r="BI2413" s="46"/>
      <c r="BJ2413" s="46"/>
      <c r="BK2413" s="46"/>
      <c r="BL2413" s="46"/>
      <c r="BM2413" s="46"/>
      <c r="BN2413" s="46"/>
      <c r="BO2413" s="46"/>
      <c r="BP2413" s="46"/>
      <c r="BQ2413" s="46"/>
      <c r="BR2413" s="46"/>
      <c r="BS2413" s="46"/>
      <c r="BT2413" s="46"/>
      <c r="BU2413" s="46"/>
      <c r="BV2413" s="46"/>
      <c r="BW2413" s="46"/>
      <c r="BX2413" s="46"/>
      <c r="BY2413" s="46"/>
      <c r="BZ2413" s="46"/>
      <c r="CA2413" s="46"/>
      <c r="CB2413" s="46"/>
      <c r="CC2413" s="46"/>
    </row>
    <row r="2414" spans="7:81" x14ac:dyDescent="0.25">
      <c r="G2414" t="s">
        <v>125</v>
      </c>
      <c r="H2414" s="40">
        <v>42590</v>
      </c>
      <c r="I2414" s="46">
        <v>2</v>
      </c>
      <c r="J2414" s="46">
        <v>0</v>
      </c>
      <c r="K2414" s="46" t="s">
        <v>74</v>
      </c>
      <c r="L2414" s="46">
        <v>0</v>
      </c>
      <c r="M2414" s="46" t="s">
        <v>74</v>
      </c>
      <c r="N2414" s="46">
        <v>0</v>
      </c>
      <c r="O2414" s="46" t="s">
        <v>74</v>
      </c>
      <c r="P2414" s="46">
        <v>0</v>
      </c>
      <c r="Q2414" s="46" t="s">
        <v>74</v>
      </c>
      <c r="R2414" s="46">
        <v>0</v>
      </c>
      <c r="S2414" s="46" t="s">
        <v>74</v>
      </c>
      <c r="T2414" s="46">
        <v>0</v>
      </c>
      <c r="U2414" s="46" t="s">
        <v>74</v>
      </c>
      <c r="V2414" s="46">
        <v>0</v>
      </c>
      <c r="W2414" s="46" t="s">
        <v>74</v>
      </c>
      <c r="X2414" s="46">
        <v>0</v>
      </c>
      <c r="Y2414" s="46" t="s">
        <v>74</v>
      </c>
      <c r="Z2414" s="46">
        <v>0</v>
      </c>
      <c r="AA2414" s="46" t="s">
        <v>74</v>
      </c>
      <c r="AB2414" s="46">
        <v>0</v>
      </c>
      <c r="AC2414" s="46" t="s">
        <v>74</v>
      </c>
      <c r="AD2414" s="46">
        <v>0</v>
      </c>
      <c r="AE2414" s="46" t="s">
        <v>74</v>
      </c>
      <c r="AF2414" s="46">
        <v>0</v>
      </c>
      <c r="AG2414" s="46" t="s">
        <v>74</v>
      </c>
      <c r="AH2414" s="46">
        <v>0</v>
      </c>
      <c r="AI2414" s="46" t="s">
        <v>74</v>
      </c>
      <c r="AJ2414" s="46">
        <v>0</v>
      </c>
      <c r="AK2414" s="46" t="s">
        <v>74</v>
      </c>
      <c r="AL2414" s="46">
        <v>0</v>
      </c>
      <c r="AM2414" s="46" t="s">
        <v>74</v>
      </c>
      <c r="AN2414" s="50"/>
      <c r="AO2414" s="46"/>
      <c r="AP2414" s="46"/>
      <c r="AQ2414" s="46"/>
      <c r="AR2414" s="46"/>
      <c r="AS2414" s="46"/>
      <c r="AT2414" s="46"/>
      <c r="AU2414" s="46"/>
      <c r="AV2414" s="46"/>
      <c r="AW2414" s="46"/>
      <c r="AX2414" s="46"/>
      <c r="AY2414" s="46"/>
      <c r="AZ2414" s="46"/>
      <c r="BA2414" s="46"/>
      <c r="BB2414" s="46"/>
      <c r="BC2414" s="46"/>
      <c r="BD2414" s="46"/>
      <c r="BE2414" s="46"/>
      <c r="BF2414" s="46"/>
      <c r="BG2414" s="46"/>
      <c r="BH2414" s="46"/>
      <c r="BI2414" s="46"/>
      <c r="BJ2414" s="46"/>
      <c r="BK2414" s="46"/>
      <c r="BL2414" s="46"/>
      <c r="BM2414" s="46"/>
      <c r="BN2414" s="46"/>
      <c r="BO2414" s="46"/>
      <c r="BP2414" s="46"/>
      <c r="BQ2414" s="46"/>
      <c r="BR2414" s="46"/>
      <c r="BS2414" s="46"/>
      <c r="BT2414" s="46"/>
      <c r="BU2414" s="46"/>
      <c r="BV2414" s="46"/>
      <c r="BW2414" s="46"/>
      <c r="BX2414" s="46"/>
      <c r="BY2414" s="46"/>
      <c r="BZ2414" s="46"/>
      <c r="CA2414" s="46"/>
      <c r="CB2414" s="46"/>
      <c r="CC2414" s="46"/>
    </row>
    <row r="2415" spans="7:81" x14ac:dyDescent="0.25">
      <c r="G2415" t="s">
        <v>125</v>
      </c>
      <c r="H2415" s="40">
        <v>42591</v>
      </c>
      <c r="I2415" s="46">
        <v>1</v>
      </c>
      <c r="J2415" s="46">
        <v>0</v>
      </c>
      <c r="K2415" s="46" t="s">
        <v>74</v>
      </c>
      <c r="L2415" s="46">
        <v>0</v>
      </c>
      <c r="M2415" s="46" t="s">
        <v>74</v>
      </c>
      <c r="N2415" s="46">
        <v>0</v>
      </c>
      <c r="O2415" s="46" t="s">
        <v>74</v>
      </c>
      <c r="P2415" s="46">
        <v>0</v>
      </c>
      <c r="Q2415" s="46" t="s">
        <v>74</v>
      </c>
      <c r="R2415" s="46">
        <v>0</v>
      </c>
      <c r="S2415" s="46" t="s">
        <v>74</v>
      </c>
      <c r="T2415" s="46">
        <v>0</v>
      </c>
      <c r="U2415" s="46" t="s">
        <v>74</v>
      </c>
      <c r="V2415" s="46">
        <v>0</v>
      </c>
      <c r="W2415" s="46" t="s">
        <v>74</v>
      </c>
      <c r="X2415" s="46">
        <v>0</v>
      </c>
      <c r="Y2415" s="46" t="s">
        <v>74</v>
      </c>
      <c r="Z2415" s="46">
        <v>0</v>
      </c>
      <c r="AA2415" s="46" t="s">
        <v>74</v>
      </c>
      <c r="AB2415" s="46">
        <v>0</v>
      </c>
      <c r="AC2415" s="46" t="s">
        <v>74</v>
      </c>
      <c r="AD2415" s="46">
        <v>0</v>
      </c>
      <c r="AE2415" s="46" t="s">
        <v>74</v>
      </c>
      <c r="AF2415" s="46">
        <v>0</v>
      </c>
      <c r="AG2415" s="46" t="s">
        <v>74</v>
      </c>
      <c r="AH2415" s="46">
        <v>0</v>
      </c>
      <c r="AI2415" s="46" t="s">
        <v>74</v>
      </c>
      <c r="AJ2415" s="46">
        <v>0</v>
      </c>
      <c r="AK2415" s="46" t="s">
        <v>74</v>
      </c>
      <c r="AL2415" s="46">
        <v>0</v>
      </c>
      <c r="AM2415" s="46" t="s">
        <v>74</v>
      </c>
      <c r="AN2415" s="50"/>
      <c r="AO2415" s="46"/>
      <c r="AP2415" s="46"/>
      <c r="AQ2415" s="46"/>
      <c r="AR2415" s="46"/>
      <c r="AS2415" s="46"/>
      <c r="AT2415" s="46"/>
      <c r="AU2415" s="46"/>
      <c r="AV2415" s="46"/>
      <c r="AW2415" s="46"/>
      <c r="AX2415" s="46"/>
      <c r="AY2415" s="46"/>
      <c r="AZ2415" s="46"/>
      <c r="BA2415" s="46"/>
      <c r="BB2415" s="46"/>
      <c r="BC2415" s="46"/>
      <c r="BD2415" s="46"/>
      <c r="BE2415" s="46"/>
      <c r="BF2415" s="46"/>
      <c r="BG2415" s="46"/>
      <c r="BH2415" s="46"/>
      <c r="BI2415" s="46"/>
      <c r="BJ2415" s="46"/>
      <c r="BK2415" s="46"/>
      <c r="BL2415" s="46"/>
      <c r="BM2415" s="46"/>
      <c r="BN2415" s="46"/>
      <c r="BO2415" s="46"/>
      <c r="BP2415" s="46"/>
      <c r="BQ2415" s="46"/>
      <c r="BR2415" s="46"/>
      <c r="BS2415" s="46"/>
      <c r="BT2415" s="46"/>
      <c r="BU2415" s="46"/>
      <c r="BV2415" s="46"/>
      <c r="BW2415" s="46"/>
      <c r="BX2415" s="46"/>
      <c r="BY2415" s="46"/>
      <c r="BZ2415" s="46"/>
      <c r="CA2415" s="46"/>
      <c r="CB2415" s="46"/>
      <c r="CC2415" s="46"/>
    </row>
    <row r="2416" spans="7:81" x14ac:dyDescent="0.25">
      <c r="G2416" t="s">
        <v>125</v>
      </c>
      <c r="H2416" s="40">
        <v>42592</v>
      </c>
      <c r="I2416" s="46">
        <v>0</v>
      </c>
      <c r="J2416" s="46">
        <v>0</v>
      </c>
      <c r="K2416" s="46">
        <v>8.35</v>
      </c>
      <c r="L2416" s="46">
        <v>0</v>
      </c>
      <c r="M2416" s="46">
        <v>2.5</v>
      </c>
      <c r="N2416" s="46">
        <v>0</v>
      </c>
      <c r="O2416" s="46">
        <v>4.45</v>
      </c>
      <c r="P2416" s="46">
        <v>0</v>
      </c>
      <c r="Q2416" s="46">
        <v>2.7666666666666662</v>
      </c>
      <c r="R2416" s="46">
        <v>0</v>
      </c>
      <c r="S2416" s="46">
        <v>2.5999999999999996</v>
      </c>
      <c r="T2416" s="46">
        <v>0</v>
      </c>
      <c r="U2416" s="46">
        <v>2.5333333333333332</v>
      </c>
      <c r="V2416" s="46">
        <v>0</v>
      </c>
      <c r="W2416" s="46">
        <v>2.9333333333333336</v>
      </c>
      <c r="X2416" s="46">
        <v>0</v>
      </c>
      <c r="Y2416" s="46">
        <v>1.5</v>
      </c>
      <c r="Z2416" s="46">
        <v>0</v>
      </c>
      <c r="AA2416" s="46" t="s">
        <v>74</v>
      </c>
      <c r="AB2416" s="46">
        <v>0</v>
      </c>
      <c r="AC2416" s="46" t="s">
        <v>74</v>
      </c>
      <c r="AD2416" s="46">
        <v>0</v>
      </c>
      <c r="AE2416" s="46" t="s">
        <v>74</v>
      </c>
      <c r="AF2416" s="46">
        <v>0</v>
      </c>
      <c r="AG2416" s="46" t="s">
        <v>74</v>
      </c>
      <c r="AH2416" s="46">
        <v>0</v>
      </c>
      <c r="AI2416" s="46" t="s">
        <v>74</v>
      </c>
      <c r="AJ2416" s="46">
        <v>0</v>
      </c>
      <c r="AK2416" s="46" t="s">
        <v>74</v>
      </c>
      <c r="AL2416" s="46">
        <v>0</v>
      </c>
      <c r="AM2416" s="46" t="s">
        <v>74</v>
      </c>
      <c r="AN2416" s="50"/>
      <c r="AO2416" s="46">
        <v>2.2000000000000002</v>
      </c>
      <c r="AP2416" s="46">
        <v>14.5</v>
      </c>
      <c r="AQ2416" s="46">
        <v>2.5</v>
      </c>
      <c r="AR2416" s="46">
        <v>4.9000000000000004</v>
      </c>
      <c r="AS2416" s="46">
        <v>4</v>
      </c>
      <c r="AT2416" s="46">
        <v>4.5999999999999996</v>
      </c>
      <c r="AU2416" s="46">
        <v>2.1</v>
      </c>
      <c r="AV2416" s="46">
        <v>1.6</v>
      </c>
      <c r="AW2416" s="46">
        <v>2.2999999999999998</v>
      </c>
      <c r="AX2416" s="46">
        <v>2.9</v>
      </c>
      <c r="AY2416" s="46"/>
      <c r="AZ2416" s="46">
        <v>1.1000000000000001</v>
      </c>
      <c r="BA2416" s="46">
        <v>2.8</v>
      </c>
      <c r="BB2416" s="46">
        <v>3.7</v>
      </c>
      <c r="BC2416" s="46">
        <v>3</v>
      </c>
      <c r="BD2416" s="46">
        <v>3.5</v>
      </c>
      <c r="BE2416" s="46">
        <v>2.2999999999999998</v>
      </c>
      <c r="BF2416" s="46">
        <v>1.3</v>
      </c>
      <c r="BG2416" s="46">
        <v>1.9</v>
      </c>
      <c r="BH2416" s="46">
        <v>1.3</v>
      </c>
      <c r="BI2416" s="46"/>
      <c r="BJ2416" s="46"/>
      <c r="BK2416" s="46"/>
      <c r="BL2416" s="46"/>
      <c r="BM2416" s="46"/>
      <c r="BN2416" s="46"/>
      <c r="BO2416" s="46"/>
      <c r="BP2416" s="46"/>
      <c r="BQ2416" s="46"/>
      <c r="BR2416" s="46"/>
      <c r="BS2416" s="46"/>
      <c r="BT2416" s="46"/>
      <c r="BU2416" s="46"/>
      <c r="BV2416" s="46"/>
      <c r="BW2416" s="46"/>
      <c r="BX2416" s="46"/>
      <c r="BY2416" s="46"/>
      <c r="BZ2416" s="46"/>
      <c r="CA2416" s="46"/>
      <c r="CB2416" s="46"/>
      <c r="CC2416" s="46"/>
    </row>
    <row r="2417" spans="7:81" x14ac:dyDescent="0.25">
      <c r="G2417" t="s">
        <v>125</v>
      </c>
      <c r="H2417" s="40">
        <v>42593</v>
      </c>
      <c r="I2417" s="46">
        <v>0</v>
      </c>
      <c r="J2417" s="46">
        <v>0</v>
      </c>
      <c r="K2417" s="46" t="s">
        <v>74</v>
      </c>
      <c r="L2417" s="46">
        <v>0</v>
      </c>
      <c r="M2417" s="46" t="s">
        <v>74</v>
      </c>
      <c r="N2417" s="46">
        <v>0</v>
      </c>
      <c r="O2417" s="46" t="s">
        <v>74</v>
      </c>
      <c r="P2417" s="46">
        <v>0</v>
      </c>
      <c r="Q2417" s="46" t="s">
        <v>74</v>
      </c>
      <c r="R2417" s="46">
        <v>0</v>
      </c>
      <c r="S2417" s="46" t="s">
        <v>74</v>
      </c>
      <c r="T2417" s="46">
        <v>0</v>
      </c>
      <c r="U2417" s="46" t="s">
        <v>74</v>
      </c>
      <c r="V2417" s="46">
        <v>0</v>
      </c>
      <c r="W2417" s="46" t="s">
        <v>74</v>
      </c>
      <c r="X2417" s="46">
        <v>0</v>
      </c>
      <c r="Y2417" s="46" t="s">
        <v>74</v>
      </c>
      <c r="Z2417" s="46">
        <v>0</v>
      </c>
      <c r="AA2417" s="46" t="s">
        <v>74</v>
      </c>
      <c r="AB2417" s="46">
        <v>0</v>
      </c>
      <c r="AC2417" s="46" t="s">
        <v>74</v>
      </c>
      <c r="AD2417" s="46">
        <v>0</v>
      </c>
      <c r="AE2417" s="46" t="s">
        <v>74</v>
      </c>
      <c r="AF2417" s="46">
        <v>0</v>
      </c>
      <c r="AG2417" s="46" t="s">
        <v>74</v>
      </c>
      <c r="AH2417" s="46">
        <v>0</v>
      </c>
      <c r="AI2417" s="46" t="s">
        <v>74</v>
      </c>
      <c r="AJ2417" s="46">
        <v>33.083411085544782</v>
      </c>
      <c r="AK2417" s="46" t="s">
        <v>74</v>
      </c>
      <c r="AL2417" s="46">
        <v>0</v>
      </c>
      <c r="AM2417" s="46" t="s">
        <v>74</v>
      </c>
      <c r="AN2417" s="50"/>
      <c r="AO2417" s="46"/>
      <c r="AP2417" s="46"/>
      <c r="AQ2417" s="46"/>
      <c r="AR2417" s="46"/>
      <c r="AS2417" s="46"/>
      <c r="AT2417" s="46"/>
      <c r="AU2417" s="46"/>
      <c r="AV2417" s="46"/>
      <c r="AW2417" s="46"/>
      <c r="AX2417" s="46"/>
      <c r="AY2417" s="46"/>
      <c r="AZ2417" s="46"/>
      <c r="BA2417" s="46"/>
      <c r="BB2417" s="46"/>
      <c r="BC2417" s="46"/>
      <c r="BD2417" s="46"/>
      <c r="BE2417" s="46"/>
      <c r="BF2417" s="46"/>
      <c r="BG2417" s="46"/>
      <c r="BH2417" s="46"/>
      <c r="BI2417" s="46"/>
      <c r="BJ2417" s="46"/>
      <c r="BK2417" s="46"/>
      <c r="BL2417" s="46"/>
      <c r="BM2417" s="46"/>
      <c r="BN2417" s="46"/>
      <c r="BO2417" s="46"/>
      <c r="BP2417" s="46"/>
      <c r="BQ2417" s="46"/>
      <c r="BR2417" s="46"/>
      <c r="BS2417" s="46"/>
      <c r="BT2417" s="46"/>
      <c r="BU2417" s="46"/>
      <c r="BV2417" s="46"/>
      <c r="BW2417" s="46"/>
      <c r="BX2417" s="46"/>
      <c r="BY2417" s="46"/>
      <c r="BZ2417" s="46"/>
      <c r="CA2417" s="46"/>
      <c r="CB2417" s="46"/>
      <c r="CC2417" s="46"/>
    </row>
    <row r="2418" spans="7:81" x14ac:dyDescent="0.25">
      <c r="G2418" t="s">
        <v>125</v>
      </c>
      <c r="H2418" s="40">
        <v>42594</v>
      </c>
      <c r="I2418" s="46">
        <v>0</v>
      </c>
      <c r="J2418" s="46">
        <v>0</v>
      </c>
      <c r="K2418" s="46" t="s">
        <v>74</v>
      </c>
      <c r="L2418" s="46">
        <v>0</v>
      </c>
      <c r="M2418" s="46" t="s">
        <v>74</v>
      </c>
      <c r="N2418" s="46">
        <v>0</v>
      </c>
      <c r="O2418" s="46" t="s">
        <v>74</v>
      </c>
      <c r="P2418" s="46">
        <v>0</v>
      </c>
      <c r="Q2418" s="46" t="s">
        <v>74</v>
      </c>
      <c r="R2418" s="46">
        <v>0</v>
      </c>
      <c r="S2418" s="46" t="s">
        <v>74</v>
      </c>
      <c r="T2418" s="46">
        <v>0</v>
      </c>
      <c r="U2418" s="46" t="s">
        <v>74</v>
      </c>
      <c r="V2418" s="46">
        <v>0</v>
      </c>
      <c r="W2418" s="46" t="s">
        <v>74</v>
      </c>
      <c r="X2418" s="46">
        <v>0</v>
      </c>
      <c r="Y2418" s="46" t="s">
        <v>74</v>
      </c>
      <c r="Z2418" s="46">
        <v>0</v>
      </c>
      <c r="AA2418" s="46" t="s">
        <v>74</v>
      </c>
      <c r="AB2418" s="46">
        <v>0</v>
      </c>
      <c r="AC2418" s="46" t="s">
        <v>74</v>
      </c>
      <c r="AD2418" s="46">
        <v>0</v>
      </c>
      <c r="AE2418" s="46" t="s">
        <v>74</v>
      </c>
      <c r="AF2418" s="46">
        <v>0</v>
      </c>
      <c r="AG2418" s="46" t="s">
        <v>74</v>
      </c>
      <c r="AH2418" s="46">
        <v>0</v>
      </c>
      <c r="AI2418" s="46" t="s">
        <v>74</v>
      </c>
      <c r="AJ2418" s="46">
        <v>0</v>
      </c>
      <c r="AK2418" s="46" t="s">
        <v>74</v>
      </c>
      <c r="AL2418" s="46">
        <v>0</v>
      </c>
      <c r="AM2418" s="46" t="s">
        <v>74</v>
      </c>
      <c r="AN2418" s="50"/>
      <c r="AO2418" s="46"/>
      <c r="AP2418" s="46"/>
      <c r="AQ2418" s="46"/>
      <c r="AR2418" s="46"/>
      <c r="AS2418" s="46"/>
      <c r="AT2418" s="46"/>
      <c r="AU2418" s="46"/>
      <c r="AV2418" s="46"/>
      <c r="AW2418" s="46"/>
      <c r="AX2418" s="46"/>
      <c r="AY2418" s="46"/>
      <c r="AZ2418" s="46"/>
      <c r="BA2418" s="46"/>
      <c r="BB2418" s="46"/>
      <c r="BC2418" s="46"/>
      <c r="BD2418" s="46"/>
      <c r="BE2418" s="46"/>
      <c r="BF2418" s="46"/>
      <c r="BG2418" s="46"/>
      <c r="BH2418" s="46"/>
      <c r="BI2418" s="46"/>
      <c r="BJ2418" s="46"/>
      <c r="BK2418" s="46"/>
      <c r="BL2418" s="46"/>
      <c r="BM2418" s="46"/>
      <c r="BN2418" s="46"/>
      <c r="BO2418" s="46"/>
      <c r="BP2418" s="46"/>
      <c r="BQ2418" s="46"/>
      <c r="BR2418" s="46"/>
      <c r="BS2418" s="46"/>
      <c r="BT2418" s="46"/>
      <c r="BU2418" s="46"/>
      <c r="BV2418" s="46"/>
      <c r="BW2418" s="46"/>
      <c r="BX2418" s="46"/>
      <c r="BY2418" s="46"/>
      <c r="BZ2418" s="46"/>
      <c r="CA2418" s="46"/>
      <c r="CB2418" s="46"/>
      <c r="CC2418" s="46"/>
    </row>
    <row r="2419" spans="7:81" x14ac:dyDescent="0.25">
      <c r="G2419" t="s">
        <v>125</v>
      </c>
      <c r="H2419" s="40">
        <v>42595</v>
      </c>
      <c r="I2419" s="46">
        <v>2</v>
      </c>
      <c r="J2419" s="46">
        <v>0</v>
      </c>
      <c r="K2419" s="46" t="s">
        <v>74</v>
      </c>
      <c r="L2419" s="46">
        <v>0</v>
      </c>
      <c r="M2419" s="46" t="s">
        <v>74</v>
      </c>
      <c r="N2419" s="46">
        <v>0</v>
      </c>
      <c r="O2419" s="46" t="s">
        <v>74</v>
      </c>
      <c r="P2419" s="46">
        <v>0</v>
      </c>
      <c r="Q2419" s="46" t="s">
        <v>74</v>
      </c>
      <c r="R2419" s="46">
        <v>0</v>
      </c>
      <c r="S2419" s="46" t="s">
        <v>74</v>
      </c>
      <c r="T2419" s="46">
        <v>0</v>
      </c>
      <c r="U2419" s="46" t="s">
        <v>74</v>
      </c>
      <c r="V2419" s="46">
        <v>0</v>
      </c>
      <c r="W2419" s="46" t="s">
        <v>74</v>
      </c>
      <c r="X2419" s="46">
        <v>0</v>
      </c>
      <c r="Y2419" s="46" t="s">
        <v>74</v>
      </c>
      <c r="Z2419" s="46">
        <v>0</v>
      </c>
      <c r="AA2419" s="46" t="s">
        <v>74</v>
      </c>
      <c r="AB2419" s="46">
        <v>0</v>
      </c>
      <c r="AC2419" s="46" t="s">
        <v>74</v>
      </c>
      <c r="AD2419" s="46">
        <v>0</v>
      </c>
      <c r="AE2419" s="46" t="s">
        <v>74</v>
      </c>
      <c r="AF2419" s="46">
        <v>0</v>
      </c>
      <c r="AG2419" s="46" t="s">
        <v>74</v>
      </c>
      <c r="AH2419" s="46">
        <v>0</v>
      </c>
      <c r="AI2419" s="46" t="s">
        <v>74</v>
      </c>
      <c r="AJ2419" s="46">
        <v>0</v>
      </c>
      <c r="AK2419" s="46" t="s">
        <v>74</v>
      </c>
      <c r="AL2419" s="46">
        <v>0</v>
      </c>
      <c r="AM2419" s="46" t="s">
        <v>74</v>
      </c>
      <c r="AN2419" s="50"/>
      <c r="AO2419" s="46"/>
      <c r="AP2419" s="46"/>
      <c r="AQ2419" s="46"/>
      <c r="AR2419" s="46"/>
      <c r="AS2419" s="46"/>
      <c r="AT2419" s="46"/>
      <c r="AU2419" s="46"/>
      <c r="AV2419" s="46"/>
      <c r="AW2419" s="46"/>
      <c r="AX2419" s="46"/>
      <c r="AY2419" s="46"/>
      <c r="AZ2419" s="46"/>
      <c r="BA2419" s="46"/>
      <c r="BB2419" s="46"/>
      <c r="BC2419" s="46"/>
      <c r="BD2419" s="46"/>
      <c r="BE2419" s="46"/>
      <c r="BF2419" s="46"/>
      <c r="BG2419" s="46"/>
      <c r="BH2419" s="46"/>
      <c r="BI2419" s="46"/>
      <c r="BJ2419" s="46"/>
      <c r="BK2419" s="46"/>
      <c r="BL2419" s="46"/>
      <c r="BM2419" s="46"/>
      <c r="BN2419" s="46"/>
      <c r="BO2419" s="46"/>
      <c r="BP2419" s="46"/>
      <c r="BQ2419" s="46"/>
      <c r="BR2419" s="46"/>
      <c r="BS2419" s="46"/>
      <c r="BT2419" s="46"/>
      <c r="BU2419" s="46"/>
      <c r="BV2419" s="46"/>
      <c r="BW2419" s="46"/>
      <c r="BX2419" s="46"/>
      <c r="BY2419" s="46"/>
      <c r="BZ2419" s="46"/>
      <c r="CA2419" s="46"/>
      <c r="CB2419" s="46"/>
      <c r="CC2419" s="46"/>
    </row>
    <row r="2420" spans="7:81" x14ac:dyDescent="0.25">
      <c r="G2420" t="s">
        <v>125</v>
      </c>
      <c r="H2420" s="40">
        <v>42596</v>
      </c>
      <c r="I2420" s="46">
        <v>0</v>
      </c>
      <c r="J2420" s="46">
        <v>0</v>
      </c>
      <c r="K2420" s="46" t="s">
        <v>74</v>
      </c>
      <c r="L2420" s="46">
        <v>0</v>
      </c>
      <c r="M2420" s="46" t="s">
        <v>74</v>
      </c>
      <c r="N2420" s="46">
        <v>0</v>
      </c>
      <c r="O2420" s="46" t="s">
        <v>74</v>
      </c>
      <c r="P2420" s="46">
        <v>0</v>
      </c>
      <c r="Q2420" s="46" t="s">
        <v>74</v>
      </c>
      <c r="R2420" s="46">
        <v>0</v>
      </c>
      <c r="S2420" s="46" t="s">
        <v>74</v>
      </c>
      <c r="T2420" s="46">
        <v>0</v>
      </c>
      <c r="U2420" s="46" t="s">
        <v>74</v>
      </c>
      <c r="V2420" s="46">
        <v>0</v>
      </c>
      <c r="W2420" s="46" t="s">
        <v>74</v>
      </c>
      <c r="X2420" s="46">
        <v>0</v>
      </c>
      <c r="Y2420" s="46" t="s">
        <v>74</v>
      </c>
      <c r="Z2420" s="46">
        <v>0</v>
      </c>
      <c r="AA2420" s="46" t="s">
        <v>74</v>
      </c>
      <c r="AB2420" s="46">
        <v>0</v>
      </c>
      <c r="AC2420" s="46" t="s">
        <v>74</v>
      </c>
      <c r="AD2420" s="46">
        <v>0</v>
      </c>
      <c r="AE2420" s="46" t="s">
        <v>74</v>
      </c>
      <c r="AF2420" s="46">
        <v>0</v>
      </c>
      <c r="AG2420" s="46" t="s">
        <v>74</v>
      </c>
      <c r="AH2420" s="46">
        <v>0</v>
      </c>
      <c r="AI2420" s="46" t="s">
        <v>74</v>
      </c>
      <c r="AJ2420" s="46">
        <v>0</v>
      </c>
      <c r="AK2420" s="46" t="s">
        <v>74</v>
      </c>
      <c r="AL2420" s="46">
        <v>0</v>
      </c>
      <c r="AM2420" s="46" t="s">
        <v>74</v>
      </c>
      <c r="AN2420" s="50"/>
      <c r="AO2420" s="46"/>
      <c r="AP2420" s="46"/>
      <c r="AQ2420" s="46"/>
      <c r="AR2420" s="46"/>
      <c r="AS2420" s="46"/>
      <c r="AT2420" s="46"/>
      <c r="AU2420" s="46"/>
      <c r="AV2420" s="46"/>
      <c r="AW2420" s="46"/>
      <c r="AX2420" s="46"/>
      <c r="AY2420" s="46"/>
      <c r="AZ2420" s="46"/>
      <c r="BA2420" s="46"/>
      <c r="BB2420" s="46"/>
      <c r="BC2420" s="46"/>
      <c r="BD2420" s="46"/>
      <c r="BE2420" s="46"/>
      <c r="BF2420" s="46"/>
      <c r="BG2420" s="46"/>
      <c r="BH2420" s="46"/>
      <c r="BI2420" s="46"/>
      <c r="BJ2420" s="46"/>
      <c r="BK2420" s="46"/>
      <c r="BL2420" s="46"/>
      <c r="BM2420" s="46"/>
      <c r="BN2420" s="46"/>
      <c r="BO2420" s="46"/>
      <c r="BP2420" s="46"/>
      <c r="BQ2420" s="46"/>
      <c r="BR2420" s="46"/>
      <c r="BS2420" s="46"/>
      <c r="BT2420" s="46"/>
      <c r="BU2420" s="46"/>
      <c r="BV2420" s="46"/>
      <c r="BW2420" s="46"/>
      <c r="BX2420" s="46"/>
      <c r="BY2420" s="46"/>
      <c r="BZ2420" s="46"/>
      <c r="CA2420" s="46"/>
      <c r="CB2420" s="46"/>
      <c r="CC2420" s="46"/>
    </row>
    <row r="2421" spans="7:81" x14ac:dyDescent="0.25">
      <c r="G2421" t="s">
        <v>125</v>
      </c>
      <c r="H2421" s="40">
        <v>42597</v>
      </c>
      <c r="I2421" s="46">
        <v>0</v>
      </c>
      <c r="J2421" s="46">
        <v>0</v>
      </c>
      <c r="K2421" s="46" t="s">
        <v>74</v>
      </c>
      <c r="L2421" s="46">
        <v>0</v>
      </c>
      <c r="M2421" s="46" t="s">
        <v>74</v>
      </c>
      <c r="N2421" s="46">
        <v>0</v>
      </c>
      <c r="O2421" s="46" t="s">
        <v>74</v>
      </c>
      <c r="P2421" s="46">
        <v>0</v>
      </c>
      <c r="Q2421" s="46" t="s">
        <v>74</v>
      </c>
      <c r="R2421" s="46">
        <v>0</v>
      </c>
      <c r="S2421" s="46" t="s">
        <v>74</v>
      </c>
      <c r="T2421" s="46">
        <v>0</v>
      </c>
      <c r="U2421" s="46" t="s">
        <v>74</v>
      </c>
      <c r="V2421" s="46">
        <v>0</v>
      </c>
      <c r="W2421" s="46" t="s">
        <v>74</v>
      </c>
      <c r="X2421" s="46">
        <v>0</v>
      </c>
      <c r="Y2421" s="46" t="s">
        <v>74</v>
      </c>
      <c r="Z2421" s="46">
        <v>0</v>
      </c>
      <c r="AA2421" s="46" t="s">
        <v>74</v>
      </c>
      <c r="AB2421" s="46">
        <v>0</v>
      </c>
      <c r="AC2421" s="46" t="s">
        <v>74</v>
      </c>
      <c r="AD2421" s="46">
        <v>0</v>
      </c>
      <c r="AE2421" s="46" t="s">
        <v>74</v>
      </c>
      <c r="AF2421" s="46">
        <v>0</v>
      </c>
      <c r="AG2421" s="46" t="s">
        <v>74</v>
      </c>
      <c r="AH2421" s="46">
        <v>0</v>
      </c>
      <c r="AI2421" s="46" t="s">
        <v>74</v>
      </c>
      <c r="AJ2421" s="46">
        <v>0</v>
      </c>
      <c r="AK2421" s="46" t="s">
        <v>74</v>
      </c>
      <c r="AL2421" s="46">
        <v>0</v>
      </c>
      <c r="AM2421" s="46" t="s">
        <v>74</v>
      </c>
      <c r="AN2421" s="50"/>
      <c r="AO2421" s="46"/>
      <c r="AP2421" s="46"/>
      <c r="AQ2421" s="46"/>
      <c r="AR2421" s="46"/>
      <c r="AS2421" s="46"/>
      <c r="AT2421" s="46"/>
      <c r="AU2421" s="46"/>
      <c r="AV2421" s="46"/>
      <c r="AW2421" s="46"/>
      <c r="AX2421" s="46"/>
      <c r="AY2421" s="46"/>
      <c r="AZ2421" s="46"/>
      <c r="BA2421" s="46"/>
      <c r="BB2421" s="46"/>
      <c r="BC2421" s="46"/>
      <c r="BD2421" s="46"/>
      <c r="BE2421" s="46"/>
      <c r="BF2421" s="46"/>
      <c r="BG2421" s="46"/>
      <c r="BH2421" s="46"/>
      <c r="BI2421" s="46"/>
      <c r="BJ2421" s="46"/>
      <c r="BK2421" s="46"/>
      <c r="BL2421" s="46"/>
      <c r="BM2421" s="46"/>
      <c r="BN2421" s="46"/>
      <c r="BO2421" s="46"/>
      <c r="BP2421" s="46"/>
      <c r="BQ2421" s="46"/>
      <c r="BR2421" s="46"/>
      <c r="BS2421" s="46"/>
      <c r="BT2421" s="46"/>
      <c r="BU2421" s="46"/>
      <c r="BV2421" s="46"/>
      <c r="BW2421" s="46"/>
      <c r="BX2421" s="46"/>
      <c r="BY2421" s="46"/>
      <c r="BZ2421" s="46"/>
      <c r="CA2421" s="46"/>
      <c r="CB2421" s="46"/>
      <c r="CC2421" s="46"/>
    </row>
    <row r="2422" spans="7:81" x14ac:dyDescent="0.25">
      <c r="G2422" t="s">
        <v>125</v>
      </c>
      <c r="H2422" s="40">
        <v>42598</v>
      </c>
      <c r="I2422" s="46">
        <v>0</v>
      </c>
      <c r="J2422" s="46">
        <v>0</v>
      </c>
      <c r="K2422" s="46" t="s">
        <v>74</v>
      </c>
      <c r="L2422" s="46">
        <v>0</v>
      </c>
      <c r="M2422" s="46" t="s">
        <v>74</v>
      </c>
      <c r="N2422" s="46">
        <v>0</v>
      </c>
      <c r="O2422" s="46" t="s">
        <v>74</v>
      </c>
      <c r="P2422" s="46">
        <v>0</v>
      </c>
      <c r="Q2422" s="46" t="s">
        <v>74</v>
      </c>
      <c r="R2422" s="46">
        <v>0</v>
      </c>
      <c r="S2422" s="46" t="s">
        <v>74</v>
      </c>
      <c r="T2422" s="46">
        <v>0</v>
      </c>
      <c r="U2422" s="46" t="s">
        <v>74</v>
      </c>
      <c r="V2422" s="46">
        <v>0</v>
      </c>
      <c r="W2422" s="46" t="s">
        <v>74</v>
      </c>
      <c r="X2422" s="46">
        <v>0</v>
      </c>
      <c r="Y2422" s="46" t="s">
        <v>74</v>
      </c>
      <c r="Z2422" s="46">
        <v>0</v>
      </c>
      <c r="AA2422" s="46" t="s">
        <v>74</v>
      </c>
      <c r="AB2422" s="46">
        <v>0</v>
      </c>
      <c r="AC2422" s="46" t="s">
        <v>74</v>
      </c>
      <c r="AD2422" s="46">
        <v>0</v>
      </c>
      <c r="AE2422" s="46" t="s">
        <v>74</v>
      </c>
      <c r="AF2422" s="46">
        <v>0</v>
      </c>
      <c r="AG2422" s="46" t="s">
        <v>74</v>
      </c>
      <c r="AH2422" s="46">
        <v>0</v>
      </c>
      <c r="AI2422" s="46" t="s">
        <v>74</v>
      </c>
      <c r="AJ2422" s="46">
        <v>0</v>
      </c>
      <c r="AK2422" s="46" t="s">
        <v>74</v>
      </c>
      <c r="AL2422" s="46">
        <v>0</v>
      </c>
      <c r="AM2422" s="46" t="s">
        <v>74</v>
      </c>
      <c r="AN2422" s="50"/>
      <c r="AO2422" s="46"/>
      <c r="AP2422" s="46"/>
      <c r="AQ2422" s="46"/>
      <c r="AR2422" s="46"/>
      <c r="AS2422" s="46"/>
      <c r="AT2422" s="46"/>
      <c r="AU2422" s="46"/>
      <c r="AV2422" s="46"/>
      <c r="AW2422" s="46"/>
      <c r="AX2422" s="46"/>
      <c r="AY2422" s="46"/>
      <c r="AZ2422" s="46"/>
      <c r="BA2422" s="46"/>
      <c r="BB2422" s="46"/>
      <c r="BC2422" s="46"/>
      <c r="BD2422" s="46"/>
      <c r="BE2422" s="46"/>
      <c r="BF2422" s="46"/>
      <c r="BG2422" s="46"/>
      <c r="BH2422" s="46"/>
      <c r="BI2422" s="46"/>
      <c r="BJ2422" s="46"/>
      <c r="BK2422" s="46"/>
      <c r="BL2422" s="46"/>
      <c r="BM2422" s="46"/>
      <c r="BN2422" s="46"/>
      <c r="BO2422" s="46"/>
      <c r="BP2422" s="46"/>
      <c r="BQ2422" s="46"/>
      <c r="BR2422" s="46"/>
      <c r="BS2422" s="46"/>
      <c r="BT2422" s="46"/>
      <c r="BU2422" s="46"/>
      <c r="BV2422" s="46"/>
      <c r="BW2422" s="46"/>
      <c r="BX2422" s="46"/>
      <c r="BY2422" s="46"/>
      <c r="BZ2422" s="46"/>
      <c r="CA2422" s="46"/>
      <c r="CB2422" s="46"/>
      <c r="CC2422" s="46"/>
    </row>
    <row r="2423" spans="7:81" x14ac:dyDescent="0.25">
      <c r="G2423" t="s">
        <v>125</v>
      </c>
      <c r="H2423" s="40">
        <v>42599</v>
      </c>
      <c r="I2423" s="46">
        <v>0</v>
      </c>
      <c r="J2423" s="46">
        <v>0</v>
      </c>
      <c r="K2423" s="46" t="s">
        <v>74</v>
      </c>
      <c r="L2423" s="46">
        <v>0</v>
      </c>
      <c r="M2423" s="46" t="s">
        <v>74</v>
      </c>
      <c r="N2423" s="46">
        <v>0</v>
      </c>
      <c r="O2423" s="46" t="s">
        <v>74</v>
      </c>
      <c r="P2423" s="46">
        <v>0</v>
      </c>
      <c r="Q2423" s="46" t="s">
        <v>74</v>
      </c>
      <c r="R2423" s="46">
        <v>0</v>
      </c>
      <c r="S2423" s="46" t="s">
        <v>74</v>
      </c>
      <c r="T2423" s="46">
        <v>0</v>
      </c>
      <c r="U2423" s="46" t="s">
        <v>74</v>
      </c>
      <c r="V2423" s="46">
        <v>0</v>
      </c>
      <c r="W2423" s="46" t="s">
        <v>74</v>
      </c>
      <c r="X2423" s="46">
        <v>0</v>
      </c>
      <c r="Y2423" s="46" t="s">
        <v>74</v>
      </c>
      <c r="Z2423" s="46">
        <v>0</v>
      </c>
      <c r="AA2423" s="46">
        <v>0.9</v>
      </c>
      <c r="AB2423" s="46">
        <v>0</v>
      </c>
      <c r="AC2423" s="46">
        <v>11.3</v>
      </c>
      <c r="AD2423" s="46">
        <v>44.306027692562807</v>
      </c>
      <c r="AE2423" s="46">
        <v>1.3666666666666665</v>
      </c>
      <c r="AF2423" s="46">
        <v>0</v>
      </c>
      <c r="AG2423" s="46">
        <v>1.1700000000000002</v>
      </c>
      <c r="AH2423" s="46">
        <v>0</v>
      </c>
      <c r="AI2423" s="46">
        <v>3.8</v>
      </c>
      <c r="AJ2423" s="46">
        <v>0</v>
      </c>
      <c r="AK2423" s="46">
        <v>1.3</v>
      </c>
      <c r="AL2423" s="46">
        <v>0</v>
      </c>
      <c r="AM2423" s="46">
        <v>9.3000000000000007</v>
      </c>
      <c r="AN2423" s="50"/>
      <c r="AO2423" s="46"/>
      <c r="AP2423" s="46"/>
      <c r="AQ2423" s="46"/>
      <c r="AR2423" s="46"/>
      <c r="AS2423" s="46"/>
      <c r="AT2423" s="46"/>
      <c r="AU2423" s="46"/>
      <c r="AV2423" s="46"/>
      <c r="AW2423" s="46"/>
      <c r="AX2423" s="46"/>
      <c r="AY2423" s="46"/>
      <c r="AZ2423" s="46"/>
      <c r="BA2423" s="46"/>
      <c r="BB2423" s="46"/>
      <c r="BC2423" s="46"/>
      <c r="BD2423" s="46"/>
      <c r="BE2423" s="46"/>
      <c r="BF2423" s="46"/>
      <c r="BG2423" s="46"/>
      <c r="BH2423" s="46"/>
      <c r="BI2423" s="46"/>
      <c r="BJ2423" s="46">
        <v>1</v>
      </c>
      <c r="BK2423" s="46">
        <v>0.8</v>
      </c>
      <c r="BL2423" s="46"/>
      <c r="BM2423" s="46">
        <v>11.5</v>
      </c>
      <c r="BN2423" s="46">
        <v>11.1</v>
      </c>
      <c r="BO2423" s="46">
        <v>1.4</v>
      </c>
      <c r="BP2423" s="46">
        <v>1.6</v>
      </c>
      <c r="BQ2423" s="46">
        <v>1.1000000000000001</v>
      </c>
      <c r="BR2423" s="46">
        <v>3</v>
      </c>
      <c r="BS2423" s="46">
        <v>0.24</v>
      </c>
      <c r="BT2423" s="46">
        <v>0.27</v>
      </c>
      <c r="BU2423" s="46">
        <v>6.8</v>
      </c>
      <c r="BV2423" s="46"/>
      <c r="BW2423" s="46">
        <v>0.8</v>
      </c>
      <c r="BX2423" s="46"/>
      <c r="BY2423" s="46">
        <v>1.3</v>
      </c>
      <c r="BZ2423" s="46"/>
      <c r="CA2423" s="46">
        <v>13.2</v>
      </c>
      <c r="CB2423" s="46">
        <v>5.4</v>
      </c>
      <c r="CC2423" s="46"/>
    </row>
    <row r="2424" spans="7:81" x14ac:dyDescent="0.25">
      <c r="G2424" t="s">
        <v>125</v>
      </c>
      <c r="H2424" s="40">
        <v>42600</v>
      </c>
      <c r="I2424" s="46">
        <v>0</v>
      </c>
      <c r="J2424" s="46">
        <v>0</v>
      </c>
      <c r="K2424" s="46" t="s">
        <v>74</v>
      </c>
      <c r="L2424" s="46">
        <v>0</v>
      </c>
      <c r="M2424" s="46" t="s">
        <v>74</v>
      </c>
      <c r="N2424" s="46">
        <v>0</v>
      </c>
      <c r="O2424" s="46" t="s">
        <v>74</v>
      </c>
      <c r="P2424" s="46">
        <v>0</v>
      </c>
      <c r="Q2424" s="46" t="s">
        <v>74</v>
      </c>
      <c r="R2424" s="46">
        <v>0</v>
      </c>
      <c r="S2424" s="46" t="s">
        <v>74</v>
      </c>
      <c r="T2424" s="46">
        <v>0</v>
      </c>
      <c r="U2424" s="46" t="s">
        <v>74</v>
      </c>
      <c r="V2424" s="46">
        <v>0</v>
      </c>
      <c r="W2424" s="46" t="s">
        <v>74</v>
      </c>
      <c r="X2424" s="46">
        <v>0</v>
      </c>
      <c r="Y2424" s="46" t="s">
        <v>74</v>
      </c>
      <c r="Z2424" s="46">
        <v>0</v>
      </c>
      <c r="AA2424" s="46" t="s">
        <v>74</v>
      </c>
      <c r="AB2424" s="46">
        <v>0</v>
      </c>
      <c r="AC2424" s="46" t="s">
        <v>74</v>
      </c>
      <c r="AD2424" s="46">
        <v>0</v>
      </c>
      <c r="AE2424" s="46" t="s">
        <v>74</v>
      </c>
      <c r="AF2424" s="46">
        <v>0</v>
      </c>
      <c r="AG2424" s="46" t="s">
        <v>74</v>
      </c>
      <c r="AH2424" s="46">
        <v>0</v>
      </c>
      <c r="AI2424" s="46" t="s">
        <v>74</v>
      </c>
      <c r="AJ2424" s="46">
        <v>0</v>
      </c>
      <c r="AK2424" s="46" t="s">
        <v>74</v>
      </c>
      <c r="AL2424" s="46">
        <v>0</v>
      </c>
      <c r="AM2424" s="46" t="s">
        <v>74</v>
      </c>
      <c r="AN2424" s="50"/>
      <c r="AO2424" s="46"/>
      <c r="AP2424" s="46"/>
      <c r="AQ2424" s="46"/>
      <c r="AR2424" s="46"/>
      <c r="AS2424" s="46"/>
      <c r="AT2424" s="46"/>
      <c r="AU2424" s="46"/>
      <c r="AV2424" s="46"/>
      <c r="AW2424" s="46"/>
      <c r="AX2424" s="46"/>
      <c r="AY2424" s="46"/>
      <c r="AZ2424" s="46"/>
      <c r="BA2424" s="46"/>
      <c r="BB2424" s="46"/>
      <c r="BC2424" s="46"/>
      <c r="BD2424" s="46"/>
      <c r="BE2424" s="46"/>
      <c r="BF2424" s="46"/>
      <c r="BG2424" s="46"/>
      <c r="BH2424" s="46"/>
      <c r="BI2424" s="46"/>
      <c r="BJ2424" s="46"/>
      <c r="BK2424" s="46"/>
      <c r="BL2424" s="46"/>
      <c r="BM2424" s="46"/>
      <c r="BN2424" s="46"/>
      <c r="BO2424" s="46"/>
      <c r="BP2424" s="46"/>
      <c r="BQ2424" s="46"/>
      <c r="BR2424" s="46"/>
      <c r="BS2424" s="46"/>
      <c r="BT2424" s="46"/>
      <c r="BU2424" s="46"/>
      <c r="BV2424" s="46"/>
      <c r="BW2424" s="46"/>
      <c r="BX2424" s="46"/>
      <c r="BY2424" s="46"/>
      <c r="BZ2424" s="46"/>
      <c r="CA2424" s="46"/>
      <c r="CB2424" s="46"/>
      <c r="CC2424" s="46"/>
    </row>
    <row r="2425" spans="7:81" x14ac:dyDescent="0.25">
      <c r="G2425" t="s">
        <v>125</v>
      </c>
      <c r="H2425" s="40">
        <v>42601</v>
      </c>
      <c r="I2425" s="46">
        <v>1</v>
      </c>
      <c r="J2425" s="46">
        <v>0</v>
      </c>
      <c r="K2425" s="46" t="s">
        <v>74</v>
      </c>
      <c r="L2425" s="46">
        <v>0</v>
      </c>
      <c r="M2425" s="46" t="s">
        <v>74</v>
      </c>
      <c r="N2425" s="46">
        <v>0</v>
      </c>
      <c r="O2425" s="46" t="s">
        <v>74</v>
      </c>
      <c r="P2425" s="46">
        <v>0</v>
      </c>
      <c r="Q2425" s="46" t="s">
        <v>74</v>
      </c>
      <c r="R2425" s="46">
        <v>0</v>
      </c>
      <c r="S2425" s="46" t="s">
        <v>74</v>
      </c>
      <c r="T2425" s="46">
        <v>0</v>
      </c>
      <c r="U2425" s="46" t="s">
        <v>74</v>
      </c>
      <c r="V2425" s="46">
        <v>41.416313970596107</v>
      </c>
      <c r="W2425" s="46" t="s">
        <v>74</v>
      </c>
      <c r="X2425" s="46">
        <v>0</v>
      </c>
      <c r="Y2425" s="46" t="s">
        <v>74</v>
      </c>
      <c r="Z2425" s="46">
        <v>0</v>
      </c>
      <c r="AA2425" s="46" t="s">
        <v>74</v>
      </c>
      <c r="AB2425" s="46">
        <v>0</v>
      </c>
      <c r="AC2425" s="46" t="s">
        <v>74</v>
      </c>
      <c r="AD2425" s="46">
        <v>0</v>
      </c>
      <c r="AE2425" s="46" t="s">
        <v>74</v>
      </c>
      <c r="AF2425" s="46">
        <v>0</v>
      </c>
      <c r="AG2425" s="46" t="s">
        <v>74</v>
      </c>
      <c r="AH2425" s="46">
        <v>0</v>
      </c>
      <c r="AI2425" s="46" t="s">
        <v>74</v>
      </c>
      <c r="AJ2425" s="46">
        <v>0</v>
      </c>
      <c r="AK2425" s="46" t="s">
        <v>74</v>
      </c>
      <c r="AL2425" s="46">
        <v>0</v>
      </c>
      <c r="AM2425" s="46" t="s">
        <v>74</v>
      </c>
      <c r="AN2425" s="50"/>
      <c r="AO2425" s="46"/>
      <c r="AP2425" s="46"/>
      <c r="AQ2425" s="46"/>
      <c r="AR2425" s="46"/>
      <c r="AS2425" s="46"/>
      <c r="AT2425" s="46"/>
      <c r="AU2425" s="46"/>
      <c r="AV2425" s="46"/>
      <c r="AW2425" s="46"/>
      <c r="AX2425" s="46"/>
      <c r="AY2425" s="46"/>
      <c r="AZ2425" s="46"/>
      <c r="BA2425" s="46"/>
      <c r="BB2425" s="46"/>
      <c r="BC2425" s="46"/>
      <c r="BD2425" s="46"/>
      <c r="BE2425" s="46"/>
      <c r="BF2425" s="46"/>
      <c r="BG2425" s="46"/>
      <c r="BH2425" s="46"/>
      <c r="BI2425" s="46"/>
      <c r="BJ2425" s="46"/>
      <c r="BK2425" s="46"/>
      <c r="BL2425" s="46"/>
      <c r="BM2425" s="46"/>
      <c r="BN2425" s="46"/>
      <c r="BO2425" s="46"/>
      <c r="BP2425" s="46"/>
      <c r="BQ2425" s="46"/>
      <c r="BR2425" s="46"/>
      <c r="BS2425" s="46"/>
      <c r="BT2425" s="46"/>
      <c r="BU2425" s="46"/>
      <c r="BV2425" s="46"/>
      <c r="BW2425" s="46"/>
      <c r="BX2425" s="46"/>
      <c r="BY2425" s="46"/>
      <c r="BZ2425" s="46"/>
      <c r="CA2425" s="46"/>
      <c r="CB2425" s="46"/>
      <c r="CC2425" s="46"/>
    </row>
    <row r="2426" spans="7:81" x14ac:dyDescent="0.25">
      <c r="G2426" t="s">
        <v>125</v>
      </c>
      <c r="H2426" s="40">
        <v>42602</v>
      </c>
      <c r="I2426" s="46">
        <v>1.5</v>
      </c>
      <c r="J2426" s="46">
        <v>0</v>
      </c>
      <c r="K2426" s="46" t="s">
        <v>74</v>
      </c>
      <c r="L2426" s="46">
        <v>0</v>
      </c>
      <c r="M2426" s="46" t="s">
        <v>74</v>
      </c>
      <c r="N2426" s="46">
        <v>0</v>
      </c>
      <c r="O2426" s="46" t="s">
        <v>74</v>
      </c>
      <c r="P2426" s="46">
        <v>0</v>
      </c>
      <c r="Q2426" s="46" t="s">
        <v>74</v>
      </c>
      <c r="R2426" s="46">
        <v>0</v>
      </c>
      <c r="S2426" s="46" t="s">
        <v>74</v>
      </c>
      <c r="T2426" s="46">
        <v>0</v>
      </c>
      <c r="U2426" s="46" t="s">
        <v>74</v>
      </c>
      <c r="V2426" s="46">
        <v>0</v>
      </c>
      <c r="W2426" s="46" t="s">
        <v>74</v>
      </c>
      <c r="X2426" s="46">
        <v>0</v>
      </c>
      <c r="Y2426" s="46" t="s">
        <v>74</v>
      </c>
      <c r="Z2426" s="46">
        <v>0</v>
      </c>
      <c r="AA2426" s="46" t="s">
        <v>74</v>
      </c>
      <c r="AB2426" s="46">
        <v>0</v>
      </c>
      <c r="AC2426" s="46" t="s">
        <v>74</v>
      </c>
      <c r="AD2426" s="46">
        <v>0</v>
      </c>
      <c r="AE2426" s="46" t="s">
        <v>74</v>
      </c>
      <c r="AF2426" s="46">
        <v>0</v>
      </c>
      <c r="AG2426" s="46" t="s">
        <v>74</v>
      </c>
      <c r="AH2426" s="46">
        <v>0</v>
      </c>
      <c r="AI2426" s="46" t="s">
        <v>74</v>
      </c>
      <c r="AJ2426" s="46">
        <v>0</v>
      </c>
      <c r="AK2426" s="46" t="s">
        <v>74</v>
      </c>
      <c r="AL2426" s="46">
        <v>0</v>
      </c>
      <c r="AM2426" s="46" t="s">
        <v>74</v>
      </c>
      <c r="AN2426" s="50"/>
      <c r="AO2426" s="46"/>
      <c r="AP2426" s="46"/>
      <c r="AQ2426" s="46"/>
      <c r="AR2426" s="46"/>
      <c r="AS2426" s="46"/>
      <c r="AT2426" s="46"/>
      <c r="AU2426" s="46"/>
      <c r="AV2426" s="46"/>
      <c r="AW2426" s="46"/>
      <c r="AX2426" s="46"/>
      <c r="AY2426" s="46"/>
      <c r="AZ2426" s="46"/>
      <c r="BA2426" s="46"/>
      <c r="BB2426" s="46"/>
      <c r="BC2426" s="46"/>
      <c r="BD2426" s="46"/>
      <c r="BE2426" s="46"/>
      <c r="BF2426" s="46"/>
      <c r="BG2426" s="46"/>
      <c r="BH2426" s="46"/>
      <c r="BI2426" s="46"/>
      <c r="BJ2426" s="46"/>
      <c r="BK2426" s="46"/>
      <c r="BL2426" s="46"/>
      <c r="BM2426" s="46"/>
      <c r="BN2426" s="46"/>
      <c r="BO2426" s="46"/>
      <c r="BP2426" s="46"/>
      <c r="BQ2426" s="46"/>
      <c r="BR2426" s="46"/>
      <c r="BS2426" s="46"/>
      <c r="BT2426" s="46"/>
      <c r="BU2426" s="46"/>
      <c r="BV2426" s="46"/>
      <c r="BW2426" s="46"/>
      <c r="BX2426" s="46"/>
      <c r="BY2426" s="46"/>
      <c r="BZ2426" s="46"/>
      <c r="CA2426" s="46"/>
      <c r="CB2426" s="46"/>
      <c r="CC2426" s="46"/>
    </row>
    <row r="2427" spans="7:81" x14ac:dyDescent="0.25">
      <c r="G2427" t="s">
        <v>125</v>
      </c>
      <c r="H2427" s="40">
        <v>42603</v>
      </c>
      <c r="I2427" s="46">
        <v>0</v>
      </c>
      <c r="J2427" s="46">
        <v>0</v>
      </c>
      <c r="K2427" s="46" t="s">
        <v>74</v>
      </c>
      <c r="L2427" s="46">
        <v>0</v>
      </c>
      <c r="M2427" s="46" t="s">
        <v>74</v>
      </c>
      <c r="N2427" s="46">
        <v>0</v>
      </c>
      <c r="O2427" s="46" t="s">
        <v>74</v>
      </c>
      <c r="P2427" s="46">
        <v>0</v>
      </c>
      <c r="Q2427" s="46" t="s">
        <v>74</v>
      </c>
      <c r="R2427" s="46">
        <v>0</v>
      </c>
      <c r="S2427" s="46" t="s">
        <v>74</v>
      </c>
      <c r="T2427" s="46">
        <v>0</v>
      </c>
      <c r="U2427" s="46" t="s">
        <v>74</v>
      </c>
      <c r="V2427" s="46">
        <v>0</v>
      </c>
      <c r="W2427" s="46" t="s">
        <v>74</v>
      </c>
      <c r="X2427" s="46">
        <v>0</v>
      </c>
      <c r="Y2427" s="46" t="s">
        <v>74</v>
      </c>
      <c r="Z2427" s="46">
        <v>0</v>
      </c>
      <c r="AA2427" s="46" t="s">
        <v>74</v>
      </c>
      <c r="AB2427" s="46">
        <v>0</v>
      </c>
      <c r="AC2427" s="46" t="s">
        <v>74</v>
      </c>
      <c r="AD2427" s="46">
        <v>0</v>
      </c>
      <c r="AE2427" s="46" t="s">
        <v>74</v>
      </c>
      <c r="AF2427" s="46">
        <v>0</v>
      </c>
      <c r="AG2427" s="46" t="s">
        <v>74</v>
      </c>
      <c r="AH2427" s="46">
        <v>0</v>
      </c>
      <c r="AI2427" s="46" t="s">
        <v>74</v>
      </c>
      <c r="AJ2427" s="46">
        <v>0</v>
      </c>
      <c r="AK2427" s="46" t="s">
        <v>74</v>
      </c>
      <c r="AL2427" s="46">
        <v>0</v>
      </c>
      <c r="AM2427" s="46" t="s">
        <v>74</v>
      </c>
      <c r="AN2427" s="50"/>
      <c r="AO2427" s="46"/>
      <c r="AP2427" s="46"/>
      <c r="AQ2427" s="46"/>
      <c r="AR2427" s="46"/>
      <c r="AS2427" s="46"/>
      <c r="AT2427" s="46"/>
      <c r="AU2427" s="46"/>
      <c r="AV2427" s="46"/>
      <c r="AW2427" s="46"/>
      <c r="AX2427" s="46"/>
      <c r="AY2427" s="46"/>
      <c r="AZ2427" s="46"/>
      <c r="BA2427" s="46"/>
      <c r="BB2427" s="46"/>
      <c r="BC2427" s="46"/>
      <c r="BD2427" s="46"/>
      <c r="BE2427" s="46"/>
      <c r="BF2427" s="46"/>
      <c r="BG2427" s="46"/>
      <c r="BH2427" s="46"/>
      <c r="BI2427" s="46"/>
      <c r="BJ2427" s="46"/>
      <c r="BK2427" s="46"/>
      <c r="BL2427" s="46"/>
      <c r="BM2427" s="46"/>
      <c r="BN2427" s="46"/>
      <c r="BO2427" s="46"/>
      <c r="BP2427" s="46"/>
      <c r="BQ2427" s="46"/>
      <c r="BR2427" s="46"/>
      <c r="BS2427" s="46"/>
      <c r="BT2427" s="46"/>
      <c r="BU2427" s="46"/>
      <c r="BV2427" s="46"/>
      <c r="BW2427" s="46"/>
      <c r="BX2427" s="46"/>
      <c r="BY2427" s="46"/>
      <c r="BZ2427" s="46"/>
      <c r="CA2427" s="46"/>
      <c r="CB2427" s="46"/>
      <c r="CC2427" s="46"/>
    </row>
    <row r="2428" spans="7:81" x14ac:dyDescent="0.25">
      <c r="G2428" t="s">
        <v>125</v>
      </c>
      <c r="H2428" s="40">
        <v>42604</v>
      </c>
      <c r="I2428" s="46">
        <v>0</v>
      </c>
      <c r="J2428" s="46">
        <v>0</v>
      </c>
      <c r="K2428" s="46" t="s">
        <v>74</v>
      </c>
      <c r="L2428" s="46">
        <v>0</v>
      </c>
      <c r="M2428" s="46" t="s">
        <v>74</v>
      </c>
      <c r="N2428" s="46">
        <v>0</v>
      </c>
      <c r="O2428" s="46" t="s">
        <v>74</v>
      </c>
      <c r="P2428" s="46">
        <v>0</v>
      </c>
      <c r="Q2428" s="46" t="s">
        <v>74</v>
      </c>
      <c r="R2428" s="46">
        <v>0</v>
      </c>
      <c r="S2428" s="46" t="s">
        <v>74</v>
      </c>
      <c r="T2428" s="46">
        <v>0</v>
      </c>
      <c r="U2428" s="46" t="s">
        <v>74</v>
      </c>
      <c r="V2428" s="46">
        <v>0</v>
      </c>
      <c r="W2428" s="46" t="s">
        <v>74</v>
      </c>
      <c r="X2428" s="46">
        <v>0</v>
      </c>
      <c r="Y2428" s="46" t="s">
        <v>74</v>
      </c>
      <c r="Z2428" s="46">
        <v>0</v>
      </c>
      <c r="AA2428" s="46" t="s">
        <v>74</v>
      </c>
      <c r="AB2428" s="46">
        <v>0</v>
      </c>
      <c r="AC2428" s="46" t="s">
        <v>74</v>
      </c>
      <c r="AD2428" s="46">
        <v>0</v>
      </c>
      <c r="AE2428" s="46" t="s">
        <v>74</v>
      </c>
      <c r="AF2428" s="46">
        <v>0</v>
      </c>
      <c r="AG2428" s="46" t="s">
        <v>74</v>
      </c>
      <c r="AH2428" s="46">
        <v>0</v>
      </c>
      <c r="AI2428" s="46" t="s">
        <v>74</v>
      </c>
      <c r="AJ2428" s="46">
        <v>0</v>
      </c>
      <c r="AK2428" s="46" t="s">
        <v>74</v>
      </c>
      <c r="AL2428" s="46">
        <v>0</v>
      </c>
      <c r="AM2428" s="46" t="s">
        <v>74</v>
      </c>
      <c r="AN2428" s="50"/>
      <c r="AO2428" s="46"/>
      <c r="AP2428" s="46"/>
      <c r="AQ2428" s="46"/>
      <c r="AR2428" s="46"/>
      <c r="AS2428" s="46"/>
      <c r="AT2428" s="46"/>
      <c r="AU2428" s="46"/>
      <c r="AV2428" s="46"/>
      <c r="AW2428" s="46"/>
      <c r="AX2428" s="46"/>
      <c r="AY2428" s="46"/>
      <c r="AZ2428" s="46"/>
      <c r="BA2428" s="46"/>
      <c r="BB2428" s="46"/>
      <c r="BC2428" s="46"/>
      <c r="BD2428" s="46"/>
      <c r="BE2428" s="46"/>
      <c r="BF2428" s="46"/>
      <c r="BG2428" s="46"/>
      <c r="BH2428" s="46"/>
      <c r="BI2428" s="46"/>
      <c r="BJ2428" s="46"/>
      <c r="BK2428" s="46"/>
      <c r="BL2428" s="46"/>
      <c r="BM2428" s="46"/>
      <c r="BN2428" s="46"/>
      <c r="BO2428" s="46"/>
      <c r="BP2428" s="46"/>
      <c r="BQ2428" s="46"/>
      <c r="BR2428" s="46"/>
      <c r="BS2428" s="46"/>
      <c r="BT2428" s="46"/>
      <c r="BU2428" s="46"/>
      <c r="BV2428" s="46"/>
      <c r="BW2428" s="46"/>
      <c r="BX2428" s="46"/>
      <c r="BY2428" s="46"/>
      <c r="BZ2428" s="46"/>
      <c r="CA2428" s="46"/>
      <c r="CB2428" s="46"/>
      <c r="CC2428" s="46"/>
    </row>
    <row r="2429" spans="7:81" x14ac:dyDescent="0.25">
      <c r="G2429" t="s">
        <v>125</v>
      </c>
      <c r="H2429" s="40">
        <v>42605</v>
      </c>
      <c r="I2429" s="46">
        <v>0</v>
      </c>
      <c r="J2429" s="46">
        <v>0</v>
      </c>
      <c r="K2429" s="46" t="s">
        <v>74</v>
      </c>
      <c r="L2429" s="46">
        <v>0</v>
      </c>
      <c r="M2429" s="46" t="s">
        <v>74</v>
      </c>
      <c r="N2429" s="46">
        <v>0</v>
      </c>
      <c r="O2429" s="46" t="s">
        <v>74</v>
      </c>
      <c r="P2429" s="46">
        <v>0</v>
      </c>
      <c r="Q2429" s="46" t="s">
        <v>74</v>
      </c>
      <c r="R2429" s="46">
        <v>0</v>
      </c>
      <c r="S2429" s="46" t="s">
        <v>74</v>
      </c>
      <c r="T2429" s="46">
        <v>0</v>
      </c>
      <c r="U2429" s="46" t="s">
        <v>74</v>
      </c>
      <c r="V2429" s="46">
        <v>0</v>
      </c>
      <c r="W2429" s="46" t="s">
        <v>74</v>
      </c>
      <c r="X2429" s="46">
        <v>0</v>
      </c>
      <c r="Y2429" s="46" t="s">
        <v>74</v>
      </c>
      <c r="Z2429" s="46">
        <v>0</v>
      </c>
      <c r="AA2429" s="46" t="s">
        <v>74</v>
      </c>
      <c r="AB2429" s="46">
        <v>0</v>
      </c>
      <c r="AC2429" s="46" t="s">
        <v>74</v>
      </c>
      <c r="AD2429" s="46">
        <v>0</v>
      </c>
      <c r="AE2429" s="46" t="s">
        <v>74</v>
      </c>
      <c r="AF2429" s="46">
        <v>0</v>
      </c>
      <c r="AG2429" s="46" t="s">
        <v>74</v>
      </c>
      <c r="AH2429" s="46">
        <v>0</v>
      </c>
      <c r="AI2429" s="46" t="s">
        <v>74</v>
      </c>
      <c r="AJ2429" s="46">
        <v>0</v>
      </c>
      <c r="AK2429" s="46" t="s">
        <v>74</v>
      </c>
      <c r="AL2429" s="46">
        <v>0</v>
      </c>
      <c r="AM2429" s="46" t="s">
        <v>74</v>
      </c>
      <c r="AN2429" s="50"/>
      <c r="AO2429" s="46"/>
      <c r="AP2429" s="46"/>
      <c r="AQ2429" s="46"/>
      <c r="AR2429" s="46"/>
      <c r="AS2429" s="46"/>
      <c r="AT2429" s="46"/>
      <c r="AU2429" s="46"/>
      <c r="AV2429" s="46"/>
      <c r="AW2429" s="46"/>
      <c r="AX2429" s="46"/>
      <c r="AY2429" s="46"/>
      <c r="AZ2429" s="46"/>
      <c r="BA2429" s="46"/>
      <c r="BB2429" s="46"/>
      <c r="BC2429" s="46"/>
      <c r="BD2429" s="46"/>
      <c r="BE2429" s="46"/>
      <c r="BF2429" s="46"/>
      <c r="BG2429" s="46"/>
      <c r="BH2429" s="46"/>
      <c r="BI2429" s="46"/>
      <c r="BJ2429" s="46"/>
      <c r="BK2429" s="46"/>
      <c r="BL2429" s="46"/>
      <c r="BM2429" s="46"/>
      <c r="BN2429" s="46"/>
      <c r="BO2429" s="46"/>
      <c r="BP2429" s="46"/>
      <c r="BQ2429" s="46"/>
      <c r="BR2429" s="46"/>
      <c r="BS2429" s="46"/>
      <c r="BT2429" s="46"/>
      <c r="BU2429" s="46"/>
      <c r="BV2429" s="46"/>
      <c r="BW2429" s="46"/>
      <c r="BX2429" s="46"/>
      <c r="BY2429" s="46"/>
      <c r="BZ2429" s="46"/>
      <c r="CA2429" s="46"/>
      <c r="CB2429" s="46"/>
      <c r="CC2429" s="46"/>
    </row>
    <row r="2430" spans="7:81" x14ac:dyDescent="0.25">
      <c r="G2430" t="s">
        <v>125</v>
      </c>
      <c r="H2430" s="40">
        <v>42606</v>
      </c>
      <c r="I2430" s="46">
        <v>4.5</v>
      </c>
      <c r="J2430" s="46">
        <v>0</v>
      </c>
      <c r="K2430" s="46">
        <v>12.75</v>
      </c>
      <c r="L2430" s="46">
        <v>0</v>
      </c>
      <c r="M2430" s="46">
        <v>0.23</v>
      </c>
      <c r="N2430" s="46">
        <v>0</v>
      </c>
      <c r="O2430" s="46" t="s">
        <v>74</v>
      </c>
      <c r="P2430" s="46">
        <v>0</v>
      </c>
      <c r="Q2430" s="46" t="s">
        <v>74</v>
      </c>
      <c r="R2430" s="46">
        <v>0</v>
      </c>
      <c r="S2430" s="46">
        <v>0.23499999999999999</v>
      </c>
      <c r="T2430" s="46">
        <v>0</v>
      </c>
      <c r="U2430" s="46">
        <v>0.4</v>
      </c>
      <c r="V2430" s="46">
        <v>0</v>
      </c>
      <c r="W2430" s="46">
        <v>0.40000000000000008</v>
      </c>
      <c r="X2430" s="46">
        <v>0</v>
      </c>
      <c r="Y2430" s="46">
        <v>0.70000000000000007</v>
      </c>
      <c r="Z2430" s="46">
        <v>0</v>
      </c>
      <c r="AA2430" s="46" t="s">
        <v>74</v>
      </c>
      <c r="AB2430" s="46">
        <v>0</v>
      </c>
      <c r="AC2430" s="46" t="s">
        <v>74</v>
      </c>
      <c r="AD2430" s="46">
        <v>0</v>
      </c>
      <c r="AE2430" s="46" t="s">
        <v>74</v>
      </c>
      <c r="AF2430" s="46">
        <v>0</v>
      </c>
      <c r="AG2430" s="46" t="s">
        <v>74</v>
      </c>
      <c r="AH2430" s="46">
        <v>0</v>
      </c>
      <c r="AI2430" s="46" t="s">
        <v>74</v>
      </c>
      <c r="AJ2430" s="46">
        <v>0</v>
      </c>
      <c r="AK2430" s="46" t="s">
        <v>74</v>
      </c>
      <c r="AL2430" s="46">
        <v>0</v>
      </c>
      <c r="AM2430" s="46" t="s">
        <v>74</v>
      </c>
      <c r="AN2430" s="50"/>
      <c r="AO2430" s="46">
        <v>12.5</v>
      </c>
      <c r="AP2430" s="46">
        <v>13</v>
      </c>
      <c r="AQ2430" s="46">
        <v>0.23</v>
      </c>
      <c r="AR2430" s="46"/>
      <c r="AS2430" s="46"/>
      <c r="AT2430" s="46"/>
      <c r="AU2430" s="46"/>
      <c r="AV2430" s="46"/>
      <c r="AW2430" s="46">
        <v>0.22</v>
      </c>
      <c r="AX2430" s="46">
        <v>0.25</v>
      </c>
      <c r="AY2430" s="46"/>
      <c r="AZ2430" s="46"/>
      <c r="BA2430" s="46">
        <v>0.4</v>
      </c>
      <c r="BB2430" s="46"/>
      <c r="BC2430" s="46">
        <v>0.4</v>
      </c>
      <c r="BD2430" s="46">
        <v>0.4</v>
      </c>
      <c r="BE2430" s="46">
        <v>0.4</v>
      </c>
      <c r="BF2430" s="46">
        <v>0.3</v>
      </c>
      <c r="BG2430" s="46"/>
      <c r="BH2430" s="46">
        <v>1.1000000000000001</v>
      </c>
      <c r="BI2430" s="46"/>
      <c r="BJ2430" s="46"/>
      <c r="BK2430" s="46"/>
      <c r="BL2430" s="46"/>
      <c r="BM2430" s="46"/>
      <c r="BN2430" s="46"/>
      <c r="BO2430" s="46"/>
      <c r="BP2430" s="46"/>
      <c r="BQ2430" s="46"/>
      <c r="BR2430" s="46"/>
      <c r="BS2430" s="46"/>
      <c r="BT2430" s="46"/>
      <c r="BU2430" s="46"/>
      <c r="BV2430" s="46"/>
      <c r="BW2430" s="46"/>
      <c r="BX2430" s="46"/>
      <c r="BY2430" s="46"/>
      <c r="BZ2430" s="46"/>
      <c r="CA2430" s="46"/>
      <c r="CB2430" s="46"/>
      <c r="CC2430" s="46"/>
    </row>
    <row r="2431" spans="7:81" x14ac:dyDescent="0.25">
      <c r="G2431" t="s">
        <v>125</v>
      </c>
      <c r="H2431" s="40">
        <v>42607</v>
      </c>
      <c r="I2431" s="46">
        <v>8.5</v>
      </c>
      <c r="J2431" s="46">
        <v>0</v>
      </c>
      <c r="K2431" s="46" t="s">
        <v>74</v>
      </c>
      <c r="L2431" s="46">
        <v>0</v>
      </c>
      <c r="M2431" s="46" t="s">
        <v>74</v>
      </c>
      <c r="N2431" s="46">
        <v>0</v>
      </c>
      <c r="O2431" s="46" t="s">
        <v>74</v>
      </c>
      <c r="P2431" s="46">
        <v>0</v>
      </c>
      <c r="Q2431" s="46" t="s">
        <v>74</v>
      </c>
      <c r="R2431" s="46">
        <v>0</v>
      </c>
      <c r="S2431" s="46" t="s">
        <v>74</v>
      </c>
      <c r="T2431" s="46">
        <v>0</v>
      </c>
      <c r="U2431" s="46" t="s">
        <v>74</v>
      </c>
      <c r="V2431" s="46">
        <v>0</v>
      </c>
      <c r="W2431" s="46" t="s">
        <v>74</v>
      </c>
      <c r="X2431" s="46">
        <v>0</v>
      </c>
      <c r="Y2431" s="46" t="s">
        <v>74</v>
      </c>
      <c r="Z2431" s="46">
        <v>0</v>
      </c>
      <c r="AA2431" s="46" t="s">
        <v>74</v>
      </c>
      <c r="AB2431" s="46">
        <v>0</v>
      </c>
      <c r="AC2431" s="46" t="s">
        <v>74</v>
      </c>
      <c r="AD2431" s="46">
        <v>0</v>
      </c>
      <c r="AE2431" s="46" t="s">
        <v>74</v>
      </c>
      <c r="AF2431" s="46">
        <v>0</v>
      </c>
      <c r="AG2431" s="46" t="s">
        <v>74</v>
      </c>
      <c r="AH2431" s="46">
        <v>0</v>
      </c>
      <c r="AI2431" s="46" t="s">
        <v>74</v>
      </c>
      <c r="AJ2431" s="46">
        <v>0</v>
      </c>
      <c r="AK2431" s="46" t="s">
        <v>74</v>
      </c>
      <c r="AL2431" s="46">
        <v>0</v>
      </c>
      <c r="AM2431" s="46" t="s">
        <v>74</v>
      </c>
      <c r="AN2431" s="50"/>
      <c r="AO2431" s="46"/>
      <c r="AP2431" s="46"/>
      <c r="AQ2431" s="46"/>
      <c r="AR2431" s="46"/>
      <c r="AS2431" s="46"/>
      <c r="AT2431" s="46"/>
      <c r="AU2431" s="46"/>
      <c r="AV2431" s="46"/>
      <c r="AW2431" s="46"/>
      <c r="AX2431" s="46"/>
      <c r="AY2431" s="46"/>
      <c r="AZ2431" s="46"/>
      <c r="BA2431" s="46"/>
      <c r="BB2431" s="46"/>
      <c r="BC2431" s="46"/>
      <c r="BD2431" s="46"/>
      <c r="BE2431" s="46"/>
      <c r="BF2431" s="46"/>
      <c r="BG2431" s="46"/>
      <c r="BH2431" s="46"/>
      <c r="BI2431" s="46"/>
      <c r="BJ2431" s="46"/>
      <c r="BK2431" s="46"/>
      <c r="BL2431" s="46"/>
      <c r="BM2431" s="46"/>
      <c r="BN2431" s="46"/>
      <c r="BO2431" s="46"/>
      <c r="BP2431" s="46"/>
      <c r="BQ2431" s="46"/>
      <c r="BR2431" s="46"/>
      <c r="BS2431" s="46"/>
      <c r="BT2431" s="46"/>
      <c r="BU2431" s="46"/>
      <c r="BV2431" s="46"/>
      <c r="BW2431" s="46"/>
      <c r="BX2431" s="46"/>
      <c r="BY2431" s="46"/>
      <c r="BZ2431" s="46"/>
      <c r="CA2431" s="46"/>
      <c r="CB2431" s="46"/>
      <c r="CC2431" s="46"/>
    </row>
    <row r="2432" spans="7:81" x14ac:dyDescent="0.25">
      <c r="G2432" t="s">
        <v>125</v>
      </c>
      <c r="H2432" s="40">
        <v>42608</v>
      </c>
      <c r="I2432" s="46">
        <v>13</v>
      </c>
      <c r="J2432" s="46">
        <v>0</v>
      </c>
      <c r="K2432" s="46" t="s">
        <v>74</v>
      </c>
      <c r="L2432" s="46">
        <v>0</v>
      </c>
      <c r="M2432" s="46" t="s">
        <v>74</v>
      </c>
      <c r="N2432" s="46">
        <v>0</v>
      </c>
      <c r="O2432" s="46" t="s">
        <v>74</v>
      </c>
      <c r="P2432" s="46">
        <v>0</v>
      </c>
      <c r="Q2432" s="46" t="s">
        <v>74</v>
      </c>
      <c r="R2432" s="46">
        <v>0</v>
      </c>
      <c r="S2432" s="46" t="s">
        <v>74</v>
      </c>
      <c r="T2432" s="46">
        <v>0</v>
      </c>
      <c r="U2432" s="46" t="s">
        <v>74</v>
      </c>
      <c r="V2432" s="46">
        <v>0</v>
      </c>
      <c r="W2432" s="46" t="s">
        <v>74</v>
      </c>
      <c r="X2432" s="46">
        <v>0</v>
      </c>
      <c r="Y2432" s="46" t="s">
        <v>74</v>
      </c>
      <c r="Z2432" s="46">
        <v>0</v>
      </c>
      <c r="AA2432" s="46" t="s">
        <v>74</v>
      </c>
      <c r="AB2432" s="46">
        <v>0</v>
      </c>
      <c r="AC2432" s="46" t="s">
        <v>74</v>
      </c>
      <c r="AD2432" s="46">
        <v>0</v>
      </c>
      <c r="AE2432" s="46" t="s">
        <v>74</v>
      </c>
      <c r="AF2432" s="46">
        <v>0</v>
      </c>
      <c r="AG2432" s="46" t="s">
        <v>74</v>
      </c>
      <c r="AH2432" s="46">
        <v>0</v>
      </c>
      <c r="AI2432" s="46" t="s">
        <v>74</v>
      </c>
      <c r="AJ2432" s="46">
        <v>0</v>
      </c>
      <c r="AK2432" s="46" t="s">
        <v>74</v>
      </c>
      <c r="AL2432" s="46">
        <v>0</v>
      </c>
      <c r="AM2432" s="46" t="s">
        <v>74</v>
      </c>
      <c r="AN2432" s="50"/>
      <c r="AO2432" s="46"/>
      <c r="AP2432" s="46"/>
      <c r="AQ2432" s="46"/>
      <c r="AR2432" s="46"/>
      <c r="AS2432" s="46"/>
      <c r="AT2432" s="46"/>
      <c r="AU2432" s="46"/>
      <c r="AV2432" s="46"/>
      <c r="AW2432" s="46"/>
      <c r="AX2432" s="46"/>
      <c r="AY2432" s="46"/>
      <c r="AZ2432" s="46"/>
      <c r="BA2432" s="46"/>
      <c r="BB2432" s="46"/>
      <c r="BC2432" s="46"/>
      <c r="BD2432" s="46"/>
      <c r="BE2432" s="46"/>
      <c r="BF2432" s="46"/>
      <c r="BG2432" s="46"/>
      <c r="BH2432" s="46"/>
      <c r="BI2432" s="46"/>
      <c r="BJ2432" s="46"/>
      <c r="BK2432" s="46"/>
      <c r="BL2432" s="46"/>
      <c r="BM2432" s="46"/>
      <c r="BN2432" s="46"/>
      <c r="BO2432" s="46"/>
      <c r="BP2432" s="46"/>
      <c r="BQ2432" s="46"/>
      <c r="BR2432" s="46"/>
      <c r="BS2432" s="46"/>
      <c r="BT2432" s="46"/>
      <c r="BU2432" s="46"/>
      <c r="BV2432" s="46"/>
      <c r="BW2432" s="46"/>
      <c r="BX2432" s="46"/>
      <c r="BY2432" s="46"/>
      <c r="BZ2432" s="46"/>
      <c r="CA2432" s="46"/>
      <c r="CB2432" s="46"/>
      <c r="CC2432" s="46"/>
    </row>
    <row r="2433" spans="7:81" x14ac:dyDescent="0.25">
      <c r="G2433" t="s">
        <v>125</v>
      </c>
      <c r="H2433" s="40">
        <v>42609</v>
      </c>
      <c r="I2433" s="46">
        <v>5</v>
      </c>
      <c r="J2433" s="46">
        <v>0</v>
      </c>
      <c r="K2433" s="46" t="s">
        <v>74</v>
      </c>
      <c r="L2433" s="46">
        <v>0</v>
      </c>
      <c r="M2433" s="46" t="s">
        <v>74</v>
      </c>
      <c r="N2433" s="46">
        <v>0</v>
      </c>
      <c r="O2433" s="46" t="s">
        <v>74</v>
      </c>
      <c r="P2433" s="46">
        <v>0</v>
      </c>
      <c r="Q2433" s="46" t="s">
        <v>74</v>
      </c>
      <c r="R2433" s="46">
        <v>0</v>
      </c>
      <c r="S2433" s="46" t="s">
        <v>74</v>
      </c>
      <c r="T2433" s="46">
        <v>0</v>
      </c>
      <c r="U2433" s="46" t="s">
        <v>74</v>
      </c>
      <c r="V2433" s="46">
        <v>0</v>
      </c>
      <c r="W2433" s="46" t="s">
        <v>74</v>
      </c>
      <c r="X2433" s="46">
        <v>0</v>
      </c>
      <c r="Y2433" s="46" t="s">
        <v>74</v>
      </c>
      <c r="Z2433" s="46">
        <v>0</v>
      </c>
      <c r="AA2433" s="46" t="s">
        <v>74</v>
      </c>
      <c r="AB2433" s="46">
        <v>0</v>
      </c>
      <c r="AC2433" s="46" t="s">
        <v>74</v>
      </c>
      <c r="AD2433" s="46">
        <v>0</v>
      </c>
      <c r="AE2433" s="46" t="s">
        <v>74</v>
      </c>
      <c r="AF2433" s="46">
        <v>0</v>
      </c>
      <c r="AG2433" s="46" t="s">
        <v>74</v>
      </c>
      <c r="AH2433" s="46">
        <v>0</v>
      </c>
      <c r="AI2433" s="46" t="s">
        <v>74</v>
      </c>
      <c r="AJ2433" s="46">
        <v>0</v>
      </c>
      <c r="AK2433" s="46" t="s">
        <v>74</v>
      </c>
      <c r="AL2433" s="46">
        <v>0</v>
      </c>
      <c r="AM2433" s="46" t="s">
        <v>74</v>
      </c>
      <c r="AN2433" s="50"/>
      <c r="AO2433" s="46"/>
      <c r="AP2433" s="46"/>
      <c r="AQ2433" s="46"/>
      <c r="AR2433" s="46"/>
      <c r="AS2433" s="46"/>
      <c r="AT2433" s="46"/>
      <c r="AU2433" s="46"/>
      <c r="AV2433" s="46"/>
      <c r="AW2433" s="46"/>
      <c r="AX2433" s="46"/>
      <c r="AY2433" s="46"/>
      <c r="AZ2433" s="46"/>
      <c r="BA2433" s="46"/>
      <c r="BB2433" s="46"/>
      <c r="BC2433" s="46"/>
      <c r="BD2433" s="46"/>
      <c r="BE2433" s="46"/>
      <c r="BF2433" s="46"/>
      <c r="BG2433" s="46"/>
      <c r="BH2433" s="46"/>
      <c r="BI2433" s="46"/>
      <c r="BJ2433" s="46"/>
      <c r="BK2433" s="46"/>
      <c r="BL2433" s="46"/>
      <c r="BM2433" s="46"/>
      <c r="BN2433" s="46"/>
      <c r="BO2433" s="46"/>
      <c r="BP2433" s="46"/>
      <c r="BQ2433" s="46"/>
      <c r="BR2433" s="46"/>
      <c r="BS2433" s="46"/>
      <c r="BT2433" s="46"/>
      <c r="BU2433" s="46"/>
      <c r="BV2433" s="46"/>
      <c r="BW2433" s="46"/>
      <c r="BX2433" s="46"/>
      <c r="BY2433" s="46"/>
      <c r="BZ2433" s="46"/>
      <c r="CA2433" s="46"/>
      <c r="CB2433" s="46"/>
      <c r="CC2433" s="46"/>
    </row>
    <row r="2434" spans="7:81" x14ac:dyDescent="0.25">
      <c r="G2434" t="s">
        <v>125</v>
      </c>
      <c r="H2434" s="40">
        <v>42610</v>
      </c>
      <c r="I2434" s="46">
        <v>0</v>
      </c>
      <c r="J2434" s="46">
        <v>0</v>
      </c>
      <c r="K2434" s="46" t="s">
        <v>74</v>
      </c>
      <c r="L2434" s="46">
        <v>0</v>
      </c>
      <c r="M2434" s="46" t="s">
        <v>74</v>
      </c>
      <c r="N2434" s="46">
        <v>0</v>
      </c>
      <c r="O2434" s="46" t="s">
        <v>74</v>
      </c>
      <c r="P2434" s="46">
        <v>0</v>
      </c>
      <c r="Q2434" s="46" t="s">
        <v>74</v>
      </c>
      <c r="R2434" s="46">
        <v>0</v>
      </c>
      <c r="S2434" s="46" t="s">
        <v>74</v>
      </c>
      <c r="T2434" s="46">
        <v>0</v>
      </c>
      <c r="U2434" s="46" t="s">
        <v>74</v>
      </c>
      <c r="V2434" s="46">
        <v>0</v>
      </c>
      <c r="W2434" s="46" t="s">
        <v>74</v>
      </c>
      <c r="X2434" s="46">
        <v>0</v>
      </c>
      <c r="Y2434" s="46" t="s">
        <v>74</v>
      </c>
      <c r="Z2434" s="46">
        <v>0</v>
      </c>
      <c r="AA2434" s="46" t="s">
        <v>74</v>
      </c>
      <c r="AB2434" s="46">
        <v>0</v>
      </c>
      <c r="AC2434" s="46" t="s">
        <v>74</v>
      </c>
      <c r="AD2434" s="46">
        <v>0</v>
      </c>
      <c r="AE2434" s="46" t="s">
        <v>74</v>
      </c>
      <c r="AF2434" s="46">
        <v>0</v>
      </c>
      <c r="AG2434" s="46" t="s">
        <v>74</v>
      </c>
      <c r="AH2434" s="46">
        <v>0</v>
      </c>
      <c r="AI2434" s="46" t="s">
        <v>74</v>
      </c>
      <c r="AJ2434" s="46">
        <v>0</v>
      </c>
      <c r="AK2434" s="46" t="s">
        <v>74</v>
      </c>
      <c r="AL2434" s="46">
        <v>0</v>
      </c>
      <c r="AM2434" s="46" t="s">
        <v>74</v>
      </c>
      <c r="AN2434" s="50"/>
      <c r="AO2434" s="46"/>
      <c r="AP2434" s="46"/>
      <c r="AQ2434" s="46"/>
      <c r="AR2434" s="46"/>
      <c r="AS2434" s="46"/>
      <c r="AT2434" s="46"/>
      <c r="AU2434" s="46"/>
      <c r="AV2434" s="46"/>
      <c r="AW2434" s="46"/>
      <c r="AX2434" s="46"/>
      <c r="AY2434" s="46"/>
      <c r="AZ2434" s="46"/>
      <c r="BA2434" s="46"/>
      <c r="BB2434" s="46"/>
      <c r="BC2434" s="46"/>
      <c r="BD2434" s="46"/>
      <c r="BE2434" s="46"/>
      <c r="BF2434" s="46"/>
      <c r="BG2434" s="46"/>
      <c r="BH2434" s="46"/>
      <c r="BI2434" s="46"/>
      <c r="BJ2434" s="46"/>
      <c r="BK2434" s="46"/>
      <c r="BL2434" s="46"/>
      <c r="BM2434" s="46"/>
      <c r="BN2434" s="46"/>
      <c r="BO2434" s="46"/>
      <c r="BP2434" s="46"/>
      <c r="BQ2434" s="46"/>
      <c r="BR2434" s="46"/>
      <c r="BS2434" s="46"/>
      <c r="BT2434" s="46"/>
      <c r="BU2434" s="46"/>
      <c r="BV2434" s="46"/>
      <c r="BW2434" s="46"/>
      <c r="BX2434" s="46"/>
      <c r="BY2434" s="46"/>
      <c r="BZ2434" s="46"/>
      <c r="CA2434" s="46"/>
      <c r="CB2434" s="46"/>
      <c r="CC2434" s="46"/>
    </row>
    <row r="2435" spans="7:81" x14ac:dyDescent="0.25">
      <c r="G2435" t="s">
        <v>125</v>
      </c>
      <c r="H2435" s="40">
        <v>42611</v>
      </c>
      <c r="I2435" s="46">
        <v>0</v>
      </c>
      <c r="J2435" s="46">
        <v>0</v>
      </c>
      <c r="K2435" s="46" t="s">
        <v>74</v>
      </c>
      <c r="L2435" s="46">
        <v>0</v>
      </c>
      <c r="M2435" s="46" t="s">
        <v>74</v>
      </c>
      <c r="N2435" s="46">
        <v>0</v>
      </c>
      <c r="O2435" s="46" t="s">
        <v>74</v>
      </c>
      <c r="P2435" s="46">
        <v>0</v>
      </c>
      <c r="Q2435" s="46" t="s">
        <v>74</v>
      </c>
      <c r="R2435" s="46">
        <v>0</v>
      </c>
      <c r="S2435" s="46" t="s">
        <v>74</v>
      </c>
      <c r="T2435" s="46">
        <v>0</v>
      </c>
      <c r="U2435" s="46" t="s">
        <v>74</v>
      </c>
      <c r="V2435" s="46">
        <v>0</v>
      </c>
      <c r="W2435" s="46" t="s">
        <v>74</v>
      </c>
      <c r="X2435" s="46">
        <v>0</v>
      </c>
      <c r="Y2435" s="46" t="s">
        <v>74</v>
      </c>
      <c r="Z2435" s="46">
        <v>0</v>
      </c>
      <c r="AA2435" s="46" t="s">
        <v>74</v>
      </c>
      <c r="AB2435" s="46">
        <v>0</v>
      </c>
      <c r="AC2435" s="46" t="s">
        <v>74</v>
      </c>
      <c r="AD2435" s="46">
        <v>0</v>
      </c>
      <c r="AE2435" s="46" t="s">
        <v>74</v>
      </c>
      <c r="AF2435" s="46">
        <v>0</v>
      </c>
      <c r="AG2435" s="46" t="s">
        <v>74</v>
      </c>
      <c r="AH2435" s="46">
        <v>0</v>
      </c>
      <c r="AI2435" s="46" t="s">
        <v>74</v>
      </c>
      <c r="AJ2435" s="46">
        <v>0</v>
      </c>
      <c r="AK2435" s="46" t="s">
        <v>74</v>
      </c>
      <c r="AL2435" s="46">
        <v>0</v>
      </c>
      <c r="AM2435" s="46" t="s">
        <v>74</v>
      </c>
      <c r="AN2435" s="50"/>
      <c r="AO2435" s="46"/>
      <c r="AP2435" s="46"/>
      <c r="AQ2435" s="46"/>
      <c r="AR2435" s="46"/>
      <c r="AS2435" s="46"/>
      <c r="AT2435" s="46"/>
      <c r="AU2435" s="46"/>
      <c r="AV2435" s="46"/>
      <c r="AW2435" s="46"/>
      <c r="AX2435" s="46"/>
      <c r="AY2435" s="46"/>
      <c r="AZ2435" s="46"/>
      <c r="BA2435" s="46"/>
      <c r="BB2435" s="46"/>
      <c r="BC2435" s="46"/>
      <c r="BD2435" s="46"/>
      <c r="BE2435" s="46"/>
      <c r="BF2435" s="46"/>
      <c r="BG2435" s="46"/>
      <c r="BH2435" s="46"/>
      <c r="BI2435" s="46"/>
      <c r="BJ2435" s="46"/>
      <c r="BK2435" s="46"/>
      <c r="BL2435" s="46"/>
      <c r="BM2435" s="46"/>
      <c r="BN2435" s="46"/>
      <c r="BO2435" s="46"/>
      <c r="BP2435" s="46"/>
      <c r="BQ2435" s="46"/>
      <c r="BR2435" s="46"/>
      <c r="BS2435" s="46"/>
      <c r="BT2435" s="46"/>
      <c r="BU2435" s="46"/>
      <c r="BV2435" s="46"/>
      <c r="BW2435" s="46"/>
      <c r="BX2435" s="46"/>
      <c r="BY2435" s="46"/>
      <c r="BZ2435" s="46"/>
      <c r="CA2435" s="46"/>
      <c r="CB2435" s="46"/>
      <c r="CC2435" s="46"/>
    </row>
    <row r="2436" spans="7:81" x14ac:dyDescent="0.25">
      <c r="G2436" t="s">
        <v>125</v>
      </c>
      <c r="H2436" s="40">
        <v>42612</v>
      </c>
      <c r="I2436" s="46">
        <v>0</v>
      </c>
      <c r="J2436" s="46">
        <v>0</v>
      </c>
      <c r="K2436" s="46" t="s">
        <v>74</v>
      </c>
      <c r="L2436" s="46">
        <v>0</v>
      </c>
      <c r="M2436" s="46" t="s">
        <v>74</v>
      </c>
      <c r="N2436" s="46">
        <v>0</v>
      </c>
      <c r="O2436" s="46" t="s">
        <v>74</v>
      </c>
      <c r="P2436" s="46">
        <v>0</v>
      </c>
      <c r="Q2436" s="46" t="s">
        <v>74</v>
      </c>
      <c r="R2436" s="46">
        <v>0</v>
      </c>
      <c r="S2436" s="46" t="s">
        <v>74</v>
      </c>
      <c r="T2436" s="46">
        <v>0</v>
      </c>
      <c r="U2436" s="46" t="s">
        <v>74</v>
      </c>
      <c r="V2436" s="46">
        <v>0</v>
      </c>
      <c r="W2436" s="46" t="s">
        <v>74</v>
      </c>
      <c r="X2436" s="46">
        <v>0</v>
      </c>
      <c r="Y2436" s="46" t="s">
        <v>74</v>
      </c>
      <c r="Z2436" s="46">
        <v>0</v>
      </c>
      <c r="AA2436" s="46" t="s">
        <v>74</v>
      </c>
      <c r="AB2436" s="46">
        <v>0</v>
      </c>
      <c r="AC2436" s="46" t="s">
        <v>74</v>
      </c>
      <c r="AD2436" s="46">
        <v>0</v>
      </c>
      <c r="AE2436" s="46" t="s">
        <v>74</v>
      </c>
      <c r="AF2436" s="46">
        <v>0</v>
      </c>
      <c r="AG2436" s="46" t="s">
        <v>74</v>
      </c>
      <c r="AH2436" s="46">
        <v>0</v>
      </c>
      <c r="AI2436" s="46" t="s">
        <v>74</v>
      </c>
      <c r="AJ2436" s="46">
        <v>0</v>
      </c>
      <c r="AK2436" s="46" t="s">
        <v>74</v>
      </c>
      <c r="AL2436" s="46">
        <v>0</v>
      </c>
      <c r="AM2436" s="46" t="s">
        <v>74</v>
      </c>
      <c r="AN2436" s="50"/>
      <c r="AO2436" s="46"/>
      <c r="AP2436" s="46"/>
      <c r="AQ2436" s="46"/>
      <c r="AR2436" s="46"/>
      <c r="AS2436" s="46"/>
      <c r="AT2436" s="46"/>
      <c r="AU2436" s="46"/>
      <c r="AV2436" s="46"/>
      <c r="AW2436" s="46"/>
      <c r="AX2436" s="46"/>
      <c r="AY2436" s="46"/>
      <c r="AZ2436" s="46"/>
      <c r="BA2436" s="46"/>
      <c r="BB2436" s="46"/>
      <c r="BC2436" s="46"/>
      <c r="BD2436" s="46"/>
      <c r="BE2436" s="46"/>
      <c r="BF2436" s="46"/>
      <c r="BG2436" s="46"/>
      <c r="BH2436" s="46"/>
      <c r="BI2436" s="46"/>
      <c r="BJ2436" s="46"/>
      <c r="BK2436" s="46"/>
      <c r="BL2436" s="46"/>
      <c r="BM2436" s="46"/>
      <c r="BN2436" s="46"/>
      <c r="BO2436" s="46"/>
      <c r="BP2436" s="46"/>
      <c r="BQ2436" s="46"/>
      <c r="BR2436" s="46"/>
      <c r="BS2436" s="46"/>
      <c r="BT2436" s="46"/>
      <c r="BU2436" s="46"/>
      <c r="BV2436" s="46"/>
      <c r="BW2436" s="46"/>
      <c r="BX2436" s="46"/>
      <c r="BY2436" s="46"/>
      <c r="BZ2436" s="46"/>
      <c r="CA2436" s="46"/>
      <c r="CB2436" s="46"/>
      <c r="CC2436" s="46"/>
    </row>
    <row r="2437" spans="7:81" x14ac:dyDescent="0.25">
      <c r="G2437" t="s">
        <v>125</v>
      </c>
      <c r="H2437" s="40">
        <v>42613</v>
      </c>
      <c r="I2437" s="46">
        <v>0</v>
      </c>
      <c r="J2437" s="46">
        <v>0</v>
      </c>
      <c r="K2437" s="46" t="s">
        <v>74</v>
      </c>
      <c r="L2437" s="46">
        <v>0</v>
      </c>
      <c r="M2437" s="46" t="s">
        <v>74</v>
      </c>
      <c r="N2437" s="46">
        <v>0</v>
      </c>
      <c r="O2437" s="46" t="s">
        <v>74</v>
      </c>
      <c r="P2437" s="46">
        <v>0</v>
      </c>
      <c r="Q2437" s="46" t="s">
        <v>74</v>
      </c>
      <c r="R2437" s="46">
        <v>0</v>
      </c>
      <c r="S2437" s="46" t="s">
        <v>74</v>
      </c>
      <c r="T2437" s="46">
        <v>0</v>
      </c>
      <c r="U2437" s="46" t="s">
        <v>74</v>
      </c>
      <c r="V2437" s="46">
        <v>0</v>
      </c>
      <c r="W2437" s="46" t="s">
        <v>74</v>
      </c>
      <c r="X2437" s="46">
        <v>37.919156910023851</v>
      </c>
      <c r="Y2437" s="46" t="s">
        <v>74</v>
      </c>
      <c r="Z2437" s="46">
        <v>0</v>
      </c>
      <c r="AA2437" s="46" t="s">
        <v>74</v>
      </c>
      <c r="AB2437" s="46">
        <v>0</v>
      </c>
      <c r="AC2437" s="46">
        <v>9.7666666666666675</v>
      </c>
      <c r="AD2437" s="46">
        <v>0</v>
      </c>
      <c r="AE2437" s="46">
        <v>0.93333333333333324</v>
      </c>
      <c r="AF2437" s="46">
        <v>0</v>
      </c>
      <c r="AG2437" s="46">
        <v>1.4</v>
      </c>
      <c r="AH2437" s="46">
        <v>0</v>
      </c>
      <c r="AI2437" s="46">
        <v>0.55000000000000004</v>
      </c>
      <c r="AJ2437" s="46">
        <v>0</v>
      </c>
      <c r="AK2437" s="46">
        <v>8.9499999999999993</v>
      </c>
      <c r="AL2437" s="46">
        <v>0</v>
      </c>
      <c r="AM2437" s="46">
        <v>8.7333333333333325</v>
      </c>
      <c r="AN2437" s="50"/>
      <c r="AO2437" s="46"/>
      <c r="AP2437" s="46"/>
      <c r="AQ2437" s="46"/>
      <c r="AR2437" s="46"/>
      <c r="AS2437" s="46"/>
      <c r="AT2437" s="46"/>
      <c r="AU2437" s="46"/>
      <c r="AV2437" s="46"/>
      <c r="AW2437" s="46"/>
      <c r="AX2437" s="46"/>
      <c r="AY2437" s="46"/>
      <c r="AZ2437" s="46"/>
      <c r="BA2437" s="46"/>
      <c r="BB2437" s="46"/>
      <c r="BC2437" s="46"/>
      <c r="BD2437" s="46"/>
      <c r="BE2437" s="46"/>
      <c r="BF2437" s="46"/>
      <c r="BG2437" s="46"/>
      <c r="BH2437" s="46"/>
      <c r="BI2437" s="46"/>
      <c r="BJ2437" s="46"/>
      <c r="BK2437" s="46"/>
      <c r="BL2437" s="46">
        <v>12.8</v>
      </c>
      <c r="BM2437" s="46">
        <v>10</v>
      </c>
      <c r="BN2437" s="46">
        <v>6.5</v>
      </c>
      <c r="BO2437" s="46">
        <v>1.5</v>
      </c>
      <c r="BP2437" s="46">
        <v>0.8</v>
      </c>
      <c r="BQ2437" s="46">
        <v>0.5</v>
      </c>
      <c r="BR2437" s="46">
        <v>1.4</v>
      </c>
      <c r="BS2437" s="46"/>
      <c r="BT2437" s="46"/>
      <c r="BU2437" s="46">
        <v>0.6</v>
      </c>
      <c r="BV2437" s="46"/>
      <c r="BW2437" s="46">
        <v>0.5</v>
      </c>
      <c r="BX2437" s="46"/>
      <c r="BY2437" s="46">
        <v>9.9</v>
      </c>
      <c r="BZ2437" s="46">
        <v>8</v>
      </c>
      <c r="CA2437" s="46">
        <v>13.2</v>
      </c>
      <c r="CB2437" s="46">
        <v>5.0999999999999996</v>
      </c>
      <c r="CC2437" s="46">
        <v>7.9</v>
      </c>
    </row>
    <row r="2438" spans="7:81" x14ac:dyDescent="0.25">
      <c r="G2438" t="s">
        <v>125</v>
      </c>
      <c r="H2438" s="40">
        <v>42614</v>
      </c>
      <c r="I2438" s="46">
        <v>0</v>
      </c>
      <c r="J2438" s="46">
        <v>0</v>
      </c>
      <c r="K2438" s="46" t="s">
        <v>74</v>
      </c>
      <c r="L2438" s="46">
        <v>0</v>
      </c>
      <c r="M2438" s="46" t="s">
        <v>74</v>
      </c>
      <c r="N2438" s="46">
        <v>37.285377588524987</v>
      </c>
      <c r="O2438" s="46" t="s">
        <v>74</v>
      </c>
      <c r="P2438" s="46">
        <v>0</v>
      </c>
      <c r="Q2438" s="46" t="s">
        <v>74</v>
      </c>
      <c r="R2438" s="46">
        <v>67.580696606666905</v>
      </c>
      <c r="S2438" s="46" t="s">
        <v>74</v>
      </c>
      <c r="T2438" s="46">
        <v>0</v>
      </c>
      <c r="U2438" s="46" t="s">
        <v>74</v>
      </c>
      <c r="V2438" s="46">
        <v>0</v>
      </c>
      <c r="W2438" s="46" t="s">
        <v>74</v>
      </c>
      <c r="X2438" s="46">
        <v>0</v>
      </c>
      <c r="Y2438" s="46" t="s">
        <v>74</v>
      </c>
      <c r="Z2438" s="46">
        <v>0</v>
      </c>
      <c r="AA2438" s="46" t="s">
        <v>74</v>
      </c>
      <c r="AB2438" s="46">
        <v>0</v>
      </c>
      <c r="AC2438" s="46" t="s">
        <v>74</v>
      </c>
      <c r="AD2438" s="46">
        <v>0</v>
      </c>
      <c r="AE2438" s="46" t="s">
        <v>74</v>
      </c>
      <c r="AF2438" s="46">
        <v>0</v>
      </c>
      <c r="AG2438" s="46" t="s">
        <v>74</v>
      </c>
      <c r="AH2438" s="46">
        <v>0</v>
      </c>
      <c r="AI2438" s="46" t="s">
        <v>74</v>
      </c>
      <c r="AJ2438" s="46">
        <v>0</v>
      </c>
      <c r="AK2438" s="46" t="s">
        <v>74</v>
      </c>
      <c r="AL2438" s="46">
        <v>0</v>
      </c>
      <c r="AM2438" s="46" t="s">
        <v>74</v>
      </c>
      <c r="AN2438" s="50"/>
      <c r="AO2438" s="46"/>
      <c r="AP2438" s="46"/>
      <c r="AQ2438" s="46"/>
      <c r="AR2438" s="46"/>
      <c r="AS2438" s="46"/>
      <c r="AT2438" s="46"/>
      <c r="AU2438" s="46"/>
      <c r="AV2438" s="46"/>
      <c r="AW2438" s="46"/>
      <c r="AX2438" s="46"/>
      <c r="AY2438" s="46"/>
      <c r="AZ2438" s="46"/>
      <c r="BA2438" s="46"/>
      <c r="BB2438" s="46"/>
      <c r="BC2438" s="46"/>
      <c r="BD2438" s="46"/>
      <c r="BE2438" s="46"/>
      <c r="BF2438" s="46"/>
      <c r="BG2438" s="46"/>
      <c r="BH2438" s="46"/>
      <c r="BI2438" s="46"/>
      <c r="BJ2438" s="46"/>
      <c r="BK2438" s="46"/>
      <c r="BL2438" s="46"/>
      <c r="BM2438" s="46"/>
      <c r="BN2438" s="46"/>
      <c r="BO2438" s="46"/>
      <c r="BP2438" s="46"/>
      <c r="BQ2438" s="46"/>
      <c r="BR2438" s="46"/>
      <c r="BS2438" s="46"/>
      <c r="BT2438" s="46"/>
      <c r="BU2438" s="46"/>
      <c r="BV2438" s="46"/>
      <c r="BW2438" s="46"/>
      <c r="BX2438" s="46"/>
      <c r="BY2438" s="46"/>
      <c r="BZ2438" s="46"/>
      <c r="CA2438" s="46"/>
      <c r="CB2438" s="46"/>
      <c r="CC2438" s="46"/>
    </row>
    <row r="2439" spans="7:81" x14ac:dyDescent="0.25">
      <c r="G2439" t="s">
        <v>125</v>
      </c>
      <c r="H2439" s="40">
        <v>42615</v>
      </c>
      <c r="I2439" s="46">
        <v>0</v>
      </c>
      <c r="J2439" s="46">
        <v>0</v>
      </c>
      <c r="K2439" s="46" t="s">
        <v>74</v>
      </c>
      <c r="L2439" s="46">
        <v>0</v>
      </c>
      <c r="M2439" s="46" t="s">
        <v>74</v>
      </c>
      <c r="N2439" s="46">
        <v>0</v>
      </c>
      <c r="O2439" s="46" t="s">
        <v>74</v>
      </c>
      <c r="P2439" s="46">
        <v>0</v>
      </c>
      <c r="Q2439" s="46" t="s">
        <v>74</v>
      </c>
      <c r="R2439" s="46">
        <v>0</v>
      </c>
      <c r="S2439" s="46" t="s">
        <v>74</v>
      </c>
      <c r="T2439" s="46">
        <v>0</v>
      </c>
      <c r="U2439" s="46" t="s">
        <v>74</v>
      </c>
      <c r="V2439" s="46">
        <v>0</v>
      </c>
      <c r="W2439" s="46" t="s">
        <v>74</v>
      </c>
      <c r="X2439" s="46">
        <v>0</v>
      </c>
      <c r="Y2439" s="46" t="s">
        <v>74</v>
      </c>
      <c r="Z2439" s="46">
        <v>0</v>
      </c>
      <c r="AA2439" s="46" t="s">
        <v>74</v>
      </c>
      <c r="AB2439" s="46">
        <v>0</v>
      </c>
      <c r="AC2439" s="46" t="s">
        <v>74</v>
      </c>
      <c r="AD2439" s="46">
        <v>0</v>
      </c>
      <c r="AE2439" s="46" t="s">
        <v>74</v>
      </c>
      <c r="AF2439" s="46">
        <v>0</v>
      </c>
      <c r="AG2439" s="46" t="s">
        <v>74</v>
      </c>
      <c r="AH2439" s="46">
        <v>0</v>
      </c>
      <c r="AI2439" s="46" t="s">
        <v>74</v>
      </c>
      <c r="AJ2439" s="46">
        <v>0</v>
      </c>
      <c r="AK2439" s="46" t="s">
        <v>74</v>
      </c>
      <c r="AL2439" s="46">
        <v>0</v>
      </c>
      <c r="AM2439" s="46" t="s">
        <v>74</v>
      </c>
      <c r="AN2439" s="50"/>
      <c r="AO2439" s="46"/>
      <c r="AP2439" s="46"/>
      <c r="AQ2439" s="46"/>
      <c r="AR2439" s="46"/>
      <c r="AS2439" s="46"/>
      <c r="AT2439" s="46"/>
      <c r="AU2439" s="46"/>
      <c r="AV2439" s="46"/>
      <c r="AW2439" s="46"/>
      <c r="AX2439" s="46"/>
      <c r="AY2439" s="46"/>
      <c r="AZ2439" s="46"/>
      <c r="BA2439" s="46"/>
      <c r="BB2439" s="46"/>
      <c r="BC2439" s="46"/>
      <c r="BD2439" s="46"/>
      <c r="BE2439" s="46"/>
      <c r="BF2439" s="46"/>
      <c r="BG2439" s="46"/>
      <c r="BH2439" s="46"/>
      <c r="BI2439" s="46"/>
      <c r="BJ2439" s="46"/>
      <c r="BK2439" s="46"/>
      <c r="BL2439" s="46"/>
      <c r="BM2439" s="46"/>
      <c r="BN2439" s="46"/>
      <c r="BO2439" s="46"/>
      <c r="BP2439" s="46"/>
      <c r="BQ2439" s="46"/>
      <c r="BR2439" s="46"/>
      <c r="BS2439" s="46"/>
      <c r="BT2439" s="46"/>
      <c r="BU2439" s="46"/>
      <c r="BV2439" s="46"/>
      <c r="BW2439" s="46"/>
      <c r="BX2439" s="46"/>
      <c r="BY2439" s="46"/>
      <c r="BZ2439" s="46"/>
      <c r="CA2439" s="46"/>
      <c r="CB2439" s="46"/>
      <c r="CC2439" s="46"/>
    </row>
    <row r="2440" spans="7:81" x14ac:dyDescent="0.25">
      <c r="G2440" t="s">
        <v>125</v>
      </c>
      <c r="H2440" s="40">
        <v>42616</v>
      </c>
      <c r="I2440" s="46">
        <v>0</v>
      </c>
      <c r="J2440" s="46">
        <v>0</v>
      </c>
      <c r="K2440" s="46" t="s">
        <v>74</v>
      </c>
      <c r="L2440" s="46">
        <v>0</v>
      </c>
      <c r="M2440" s="46" t="s">
        <v>74</v>
      </c>
      <c r="N2440" s="46">
        <v>0</v>
      </c>
      <c r="O2440" s="46" t="s">
        <v>74</v>
      </c>
      <c r="P2440" s="46">
        <v>0</v>
      </c>
      <c r="Q2440" s="46" t="s">
        <v>74</v>
      </c>
      <c r="R2440" s="46">
        <v>0</v>
      </c>
      <c r="S2440" s="46" t="s">
        <v>74</v>
      </c>
      <c r="T2440" s="46">
        <v>0</v>
      </c>
      <c r="U2440" s="46" t="s">
        <v>74</v>
      </c>
      <c r="V2440" s="46">
        <v>0</v>
      </c>
      <c r="W2440" s="46" t="s">
        <v>74</v>
      </c>
      <c r="X2440" s="46">
        <v>0</v>
      </c>
      <c r="Y2440" s="46" t="s">
        <v>74</v>
      </c>
      <c r="Z2440" s="46">
        <v>0</v>
      </c>
      <c r="AA2440" s="46" t="s">
        <v>74</v>
      </c>
      <c r="AB2440" s="46">
        <v>0</v>
      </c>
      <c r="AC2440" s="46" t="s">
        <v>74</v>
      </c>
      <c r="AD2440" s="46">
        <v>0</v>
      </c>
      <c r="AE2440" s="46" t="s">
        <v>74</v>
      </c>
      <c r="AF2440" s="46">
        <v>0</v>
      </c>
      <c r="AG2440" s="46" t="s">
        <v>74</v>
      </c>
      <c r="AH2440" s="46">
        <v>0</v>
      </c>
      <c r="AI2440" s="46" t="s">
        <v>74</v>
      </c>
      <c r="AJ2440" s="46">
        <v>0</v>
      </c>
      <c r="AK2440" s="46" t="s">
        <v>74</v>
      </c>
      <c r="AL2440" s="46">
        <v>0</v>
      </c>
      <c r="AM2440" s="46" t="s">
        <v>74</v>
      </c>
      <c r="AN2440" s="50"/>
      <c r="AO2440" s="46"/>
      <c r="AP2440" s="46"/>
      <c r="AQ2440" s="46"/>
      <c r="AR2440" s="46"/>
      <c r="AS2440" s="46"/>
      <c r="AT2440" s="46"/>
      <c r="AU2440" s="46"/>
      <c r="AV2440" s="46"/>
      <c r="AW2440" s="46"/>
      <c r="AX2440" s="46"/>
      <c r="AY2440" s="46"/>
      <c r="AZ2440" s="46"/>
      <c r="BA2440" s="46"/>
      <c r="BB2440" s="46"/>
      <c r="BC2440" s="46"/>
      <c r="BD2440" s="46"/>
      <c r="BE2440" s="46"/>
      <c r="BF2440" s="46"/>
      <c r="BG2440" s="46"/>
      <c r="BH2440" s="46"/>
      <c r="BI2440" s="46"/>
      <c r="BJ2440" s="46"/>
      <c r="BK2440" s="46"/>
      <c r="BL2440" s="46"/>
      <c r="BM2440" s="46"/>
      <c r="BN2440" s="46"/>
      <c r="BO2440" s="46"/>
      <c r="BP2440" s="46"/>
      <c r="BQ2440" s="46"/>
      <c r="BR2440" s="46"/>
      <c r="BS2440" s="46"/>
      <c r="BT2440" s="46"/>
      <c r="BU2440" s="46"/>
      <c r="BV2440" s="46"/>
      <c r="BW2440" s="46"/>
      <c r="BX2440" s="46"/>
      <c r="BY2440" s="46"/>
      <c r="BZ2440" s="46"/>
      <c r="CA2440" s="46"/>
      <c r="CB2440" s="46"/>
      <c r="CC2440" s="46"/>
    </row>
    <row r="2441" spans="7:81" x14ac:dyDescent="0.25">
      <c r="G2441" t="s">
        <v>125</v>
      </c>
      <c r="H2441" s="40">
        <v>42617</v>
      </c>
      <c r="I2441" s="46">
        <v>0.5</v>
      </c>
      <c r="J2441" s="46">
        <v>0</v>
      </c>
      <c r="K2441" s="46" t="s">
        <v>74</v>
      </c>
      <c r="L2441" s="46">
        <v>0</v>
      </c>
      <c r="M2441" s="46" t="s">
        <v>74</v>
      </c>
      <c r="N2441" s="46">
        <v>0</v>
      </c>
      <c r="O2441" s="46" t="s">
        <v>74</v>
      </c>
      <c r="P2441" s="46">
        <v>0</v>
      </c>
      <c r="Q2441" s="46" t="s">
        <v>74</v>
      </c>
      <c r="R2441" s="46">
        <v>0</v>
      </c>
      <c r="S2441" s="46" t="s">
        <v>74</v>
      </c>
      <c r="T2441" s="46">
        <v>0</v>
      </c>
      <c r="U2441" s="46" t="s">
        <v>74</v>
      </c>
      <c r="V2441" s="46">
        <v>0</v>
      </c>
      <c r="W2441" s="46" t="s">
        <v>74</v>
      </c>
      <c r="X2441" s="46">
        <v>0</v>
      </c>
      <c r="Y2441" s="46" t="s">
        <v>74</v>
      </c>
      <c r="Z2441" s="46">
        <v>0</v>
      </c>
      <c r="AA2441" s="46" t="s">
        <v>74</v>
      </c>
      <c r="AB2441" s="46">
        <v>0</v>
      </c>
      <c r="AC2441" s="46" t="s">
        <v>74</v>
      </c>
      <c r="AD2441" s="46">
        <v>0</v>
      </c>
      <c r="AE2441" s="46" t="s">
        <v>74</v>
      </c>
      <c r="AF2441" s="46">
        <v>0</v>
      </c>
      <c r="AG2441" s="46" t="s">
        <v>74</v>
      </c>
      <c r="AH2441" s="46">
        <v>0</v>
      </c>
      <c r="AI2441" s="46" t="s">
        <v>74</v>
      </c>
      <c r="AJ2441" s="46">
        <v>0</v>
      </c>
      <c r="AK2441" s="46" t="s">
        <v>74</v>
      </c>
      <c r="AL2441" s="46">
        <v>0</v>
      </c>
      <c r="AM2441" s="46" t="s">
        <v>74</v>
      </c>
      <c r="AN2441" s="50"/>
      <c r="AO2441" s="46"/>
      <c r="AP2441" s="46"/>
      <c r="AQ2441" s="46"/>
      <c r="AR2441" s="46"/>
      <c r="AS2441" s="46"/>
      <c r="AT2441" s="46"/>
      <c r="AU2441" s="46"/>
      <c r="AV2441" s="46"/>
      <c r="AW2441" s="46"/>
      <c r="AX2441" s="46"/>
      <c r="AY2441" s="46"/>
      <c r="AZ2441" s="46"/>
      <c r="BA2441" s="46"/>
      <c r="BB2441" s="46"/>
      <c r="BC2441" s="46"/>
      <c r="BD2441" s="46"/>
      <c r="BE2441" s="46"/>
      <c r="BF2441" s="46"/>
      <c r="BG2441" s="46"/>
      <c r="BH2441" s="46"/>
      <c r="BI2441" s="46"/>
      <c r="BJ2441" s="46"/>
      <c r="BK2441" s="46"/>
      <c r="BL2441" s="46"/>
      <c r="BM2441" s="46"/>
      <c r="BN2441" s="46"/>
      <c r="BO2441" s="46"/>
      <c r="BP2441" s="46"/>
      <c r="BQ2441" s="46"/>
      <c r="BR2441" s="46"/>
      <c r="BS2441" s="46"/>
      <c r="BT2441" s="46"/>
      <c r="BU2441" s="46"/>
      <c r="BV2441" s="46"/>
      <c r="BW2441" s="46"/>
      <c r="BX2441" s="46"/>
      <c r="BY2441" s="46"/>
      <c r="BZ2441" s="46"/>
      <c r="CA2441" s="46"/>
      <c r="CB2441" s="46"/>
      <c r="CC2441" s="46"/>
    </row>
    <row r="2442" spans="7:81" x14ac:dyDescent="0.25">
      <c r="G2442" t="s">
        <v>125</v>
      </c>
      <c r="H2442" s="40">
        <v>42618</v>
      </c>
      <c r="I2442" s="46">
        <v>0.5</v>
      </c>
      <c r="J2442" s="46">
        <v>0</v>
      </c>
      <c r="K2442" s="46" t="s">
        <v>74</v>
      </c>
      <c r="L2442" s="46">
        <v>0</v>
      </c>
      <c r="M2442" s="46" t="s">
        <v>74</v>
      </c>
      <c r="N2442" s="46">
        <v>0</v>
      </c>
      <c r="O2442" s="46" t="s">
        <v>74</v>
      </c>
      <c r="P2442" s="46">
        <v>0</v>
      </c>
      <c r="Q2442" s="46" t="s">
        <v>74</v>
      </c>
      <c r="R2442" s="46">
        <v>0</v>
      </c>
      <c r="S2442" s="46" t="s">
        <v>74</v>
      </c>
      <c r="T2442" s="46">
        <v>0</v>
      </c>
      <c r="U2442" s="46" t="s">
        <v>74</v>
      </c>
      <c r="V2442" s="46">
        <v>0</v>
      </c>
      <c r="W2442" s="46" t="s">
        <v>74</v>
      </c>
      <c r="X2442" s="46">
        <v>0</v>
      </c>
      <c r="Y2442" s="46" t="s">
        <v>74</v>
      </c>
      <c r="Z2442" s="46">
        <v>0</v>
      </c>
      <c r="AA2442" s="46" t="s">
        <v>74</v>
      </c>
      <c r="AB2442" s="46">
        <v>0</v>
      </c>
      <c r="AC2442" s="46" t="s">
        <v>74</v>
      </c>
      <c r="AD2442" s="46">
        <v>0</v>
      </c>
      <c r="AE2442" s="46" t="s">
        <v>74</v>
      </c>
      <c r="AF2442" s="46">
        <v>0</v>
      </c>
      <c r="AG2442" s="46" t="s">
        <v>74</v>
      </c>
      <c r="AH2442" s="46">
        <v>0</v>
      </c>
      <c r="AI2442" s="46" t="s">
        <v>74</v>
      </c>
      <c r="AJ2442" s="46">
        <v>0</v>
      </c>
      <c r="AK2442" s="46" t="s">
        <v>74</v>
      </c>
      <c r="AL2442" s="46">
        <v>0</v>
      </c>
      <c r="AM2442" s="46" t="s">
        <v>74</v>
      </c>
      <c r="AN2442" s="50"/>
      <c r="AO2442" s="46"/>
      <c r="AP2442" s="46"/>
      <c r="AQ2442" s="46"/>
      <c r="AR2442" s="46"/>
      <c r="AS2442" s="46"/>
      <c r="AT2442" s="46"/>
      <c r="AU2442" s="46"/>
      <c r="AV2442" s="46"/>
      <c r="AW2442" s="46"/>
      <c r="AX2442" s="46"/>
      <c r="AY2442" s="46"/>
      <c r="AZ2442" s="46"/>
      <c r="BA2442" s="46"/>
      <c r="BB2442" s="46"/>
      <c r="BC2442" s="46"/>
      <c r="BD2442" s="46"/>
      <c r="BE2442" s="46"/>
      <c r="BF2442" s="46"/>
      <c r="BG2442" s="46"/>
      <c r="BH2442" s="46"/>
      <c r="BI2442" s="46"/>
      <c r="BJ2442" s="46"/>
      <c r="BK2442" s="46"/>
      <c r="BL2442" s="46"/>
      <c r="BM2442" s="46"/>
      <c r="BN2442" s="46"/>
      <c r="BO2442" s="46"/>
      <c r="BP2442" s="46"/>
      <c r="BQ2442" s="46"/>
      <c r="BR2442" s="46"/>
      <c r="BS2442" s="46"/>
      <c r="BT2442" s="46"/>
      <c r="BU2442" s="46"/>
      <c r="BV2442" s="46"/>
      <c r="BW2442" s="46"/>
      <c r="BX2442" s="46"/>
      <c r="BY2442" s="46"/>
      <c r="BZ2442" s="46"/>
      <c r="CA2442" s="46"/>
      <c r="CB2442" s="46"/>
      <c r="CC2442" s="46"/>
    </row>
    <row r="2443" spans="7:81" x14ac:dyDescent="0.25">
      <c r="G2443" t="s">
        <v>125</v>
      </c>
      <c r="H2443" s="40">
        <v>42619</v>
      </c>
      <c r="I2443" s="46">
        <v>0.5</v>
      </c>
      <c r="J2443" s="46">
        <v>0</v>
      </c>
      <c r="K2443" s="46" t="s">
        <v>74</v>
      </c>
      <c r="L2443" s="46">
        <v>0</v>
      </c>
      <c r="M2443" s="46" t="s">
        <v>74</v>
      </c>
      <c r="N2443" s="46">
        <v>0</v>
      </c>
      <c r="O2443" s="46" t="s">
        <v>74</v>
      </c>
      <c r="P2443" s="46">
        <v>0</v>
      </c>
      <c r="Q2443" s="46" t="s">
        <v>74</v>
      </c>
      <c r="R2443" s="46">
        <v>0</v>
      </c>
      <c r="S2443" s="46" t="s">
        <v>74</v>
      </c>
      <c r="T2443" s="46">
        <v>0</v>
      </c>
      <c r="U2443" s="46" t="s">
        <v>74</v>
      </c>
      <c r="V2443" s="46">
        <v>0</v>
      </c>
      <c r="W2443" s="46" t="s">
        <v>74</v>
      </c>
      <c r="X2443" s="46">
        <v>0</v>
      </c>
      <c r="Y2443" s="46" t="s">
        <v>74</v>
      </c>
      <c r="Z2443" s="46">
        <v>0</v>
      </c>
      <c r="AA2443" s="46" t="s">
        <v>74</v>
      </c>
      <c r="AB2443" s="46">
        <v>0</v>
      </c>
      <c r="AC2443" s="46" t="s">
        <v>74</v>
      </c>
      <c r="AD2443" s="46">
        <v>0</v>
      </c>
      <c r="AE2443" s="46" t="s">
        <v>74</v>
      </c>
      <c r="AF2443" s="46">
        <v>0</v>
      </c>
      <c r="AG2443" s="46" t="s">
        <v>74</v>
      </c>
      <c r="AH2443" s="46">
        <v>0</v>
      </c>
      <c r="AI2443" s="46" t="s">
        <v>74</v>
      </c>
      <c r="AJ2443" s="46">
        <v>0</v>
      </c>
      <c r="AK2443" s="46" t="s">
        <v>74</v>
      </c>
      <c r="AL2443" s="46">
        <v>0</v>
      </c>
      <c r="AM2443" s="46" t="s">
        <v>74</v>
      </c>
      <c r="AN2443" s="50"/>
      <c r="AO2443" s="46"/>
      <c r="AP2443" s="46"/>
      <c r="AQ2443" s="46"/>
      <c r="AR2443" s="46"/>
      <c r="AS2443" s="46"/>
      <c r="AT2443" s="46"/>
      <c r="AU2443" s="46"/>
      <c r="AV2443" s="46"/>
      <c r="AW2443" s="46"/>
      <c r="AX2443" s="46"/>
      <c r="AY2443" s="46"/>
      <c r="AZ2443" s="46"/>
      <c r="BA2443" s="46"/>
      <c r="BB2443" s="46"/>
      <c r="BC2443" s="46"/>
      <c r="BD2443" s="46"/>
      <c r="BE2443" s="46"/>
      <c r="BF2443" s="46"/>
      <c r="BG2443" s="46"/>
      <c r="BH2443" s="46"/>
      <c r="BI2443" s="46"/>
      <c r="BJ2443" s="46"/>
      <c r="BK2443" s="46"/>
      <c r="BL2443" s="46"/>
      <c r="BM2443" s="46"/>
      <c r="BN2443" s="46"/>
      <c r="BO2443" s="46"/>
      <c r="BP2443" s="46"/>
      <c r="BQ2443" s="46"/>
      <c r="BR2443" s="46"/>
      <c r="BS2443" s="46"/>
      <c r="BT2443" s="46"/>
      <c r="BU2443" s="46"/>
      <c r="BV2443" s="46"/>
      <c r="BW2443" s="46"/>
      <c r="BX2443" s="46"/>
      <c r="BY2443" s="46"/>
      <c r="BZ2443" s="46"/>
      <c r="CA2443" s="46"/>
      <c r="CB2443" s="46"/>
      <c r="CC2443" s="46"/>
    </row>
    <row r="2444" spans="7:81" x14ac:dyDescent="0.25">
      <c r="G2444" t="s">
        <v>125</v>
      </c>
      <c r="H2444" s="40">
        <v>42620</v>
      </c>
      <c r="I2444" s="46">
        <v>2.5</v>
      </c>
      <c r="J2444" s="46">
        <v>0</v>
      </c>
      <c r="K2444" s="46">
        <v>9</v>
      </c>
      <c r="L2444" s="46">
        <v>0</v>
      </c>
      <c r="M2444" s="46">
        <v>1.5</v>
      </c>
      <c r="N2444" s="46">
        <v>0</v>
      </c>
      <c r="O2444" s="46">
        <v>0.8</v>
      </c>
      <c r="P2444" s="46">
        <v>0</v>
      </c>
      <c r="Q2444" s="46">
        <v>0.79999999999999993</v>
      </c>
      <c r="R2444" s="46">
        <v>0</v>
      </c>
      <c r="S2444" s="46">
        <v>0.93333333333333324</v>
      </c>
      <c r="T2444" s="46">
        <v>0</v>
      </c>
      <c r="U2444" s="46">
        <v>1.0666666666666667</v>
      </c>
      <c r="V2444" s="46">
        <v>0</v>
      </c>
      <c r="W2444" s="46">
        <v>0.8666666666666667</v>
      </c>
      <c r="X2444" s="46">
        <v>0</v>
      </c>
      <c r="Y2444" s="46">
        <v>0.66666666666666663</v>
      </c>
      <c r="Z2444" s="46">
        <v>0</v>
      </c>
      <c r="AA2444" s="46" t="s">
        <v>74</v>
      </c>
      <c r="AB2444" s="46">
        <v>0</v>
      </c>
      <c r="AC2444" s="46" t="s">
        <v>74</v>
      </c>
      <c r="AD2444" s="46">
        <v>0</v>
      </c>
      <c r="AE2444" s="46" t="s">
        <v>74</v>
      </c>
      <c r="AF2444" s="46">
        <v>0</v>
      </c>
      <c r="AG2444" s="46" t="s">
        <v>74</v>
      </c>
      <c r="AH2444" s="46">
        <v>0</v>
      </c>
      <c r="AI2444" s="46" t="s">
        <v>74</v>
      </c>
      <c r="AJ2444" s="46">
        <v>0</v>
      </c>
      <c r="AK2444" s="46" t="s">
        <v>74</v>
      </c>
      <c r="AL2444" s="46">
        <v>0</v>
      </c>
      <c r="AM2444" s="46" t="s">
        <v>74</v>
      </c>
      <c r="AN2444" s="50"/>
      <c r="AO2444" s="46">
        <v>4.5999999999999996</v>
      </c>
      <c r="AP2444" s="46">
        <v>13.4</v>
      </c>
      <c r="AQ2444" s="46">
        <v>1.5</v>
      </c>
      <c r="AR2444" s="46">
        <v>1</v>
      </c>
      <c r="AS2444" s="46">
        <v>0.6</v>
      </c>
      <c r="AT2444" s="46">
        <v>0.6</v>
      </c>
      <c r="AU2444" s="46">
        <v>0.8</v>
      </c>
      <c r="AV2444" s="46">
        <v>1</v>
      </c>
      <c r="AW2444" s="46">
        <v>0.9</v>
      </c>
      <c r="AX2444" s="46">
        <v>1</v>
      </c>
      <c r="AY2444" s="46">
        <v>0.9</v>
      </c>
      <c r="AZ2444" s="46">
        <v>0.3</v>
      </c>
      <c r="BA2444" s="46">
        <v>1.2</v>
      </c>
      <c r="BB2444" s="46">
        <v>1.7</v>
      </c>
      <c r="BC2444" s="46">
        <v>0.8</v>
      </c>
      <c r="BD2444" s="46">
        <v>1</v>
      </c>
      <c r="BE2444" s="46">
        <v>0.8</v>
      </c>
      <c r="BF2444" s="46">
        <v>0.5</v>
      </c>
      <c r="BG2444" s="46">
        <v>0.8</v>
      </c>
      <c r="BH2444" s="46">
        <v>0.7</v>
      </c>
      <c r="BI2444" s="46"/>
      <c r="BJ2444" s="46"/>
      <c r="BK2444" s="46"/>
      <c r="BL2444" s="46"/>
      <c r="BM2444" s="46"/>
      <c r="BN2444" s="46"/>
      <c r="BO2444" s="46"/>
      <c r="BP2444" s="46"/>
      <c r="BQ2444" s="46"/>
      <c r="BR2444" s="46"/>
      <c r="BS2444" s="46"/>
      <c r="BT2444" s="46"/>
      <c r="BU2444" s="46"/>
      <c r="BV2444" s="46"/>
      <c r="BW2444" s="46"/>
      <c r="BX2444" s="46"/>
      <c r="BY2444" s="46"/>
      <c r="BZ2444" s="46"/>
      <c r="CA2444" s="46"/>
      <c r="CB2444" s="46"/>
      <c r="CC2444" s="46"/>
    </row>
    <row r="2445" spans="7:81" x14ac:dyDescent="0.25">
      <c r="G2445" t="s">
        <v>125</v>
      </c>
      <c r="H2445" s="40">
        <v>42621</v>
      </c>
      <c r="I2445" s="46">
        <v>8.5</v>
      </c>
      <c r="J2445" s="46">
        <v>0</v>
      </c>
      <c r="K2445" s="46" t="s">
        <v>74</v>
      </c>
      <c r="L2445" s="46">
        <v>0</v>
      </c>
      <c r="M2445" s="46" t="s">
        <v>74</v>
      </c>
      <c r="N2445" s="46">
        <v>0</v>
      </c>
      <c r="O2445" s="46" t="s">
        <v>74</v>
      </c>
      <c r="P2445" s="46">
        <v>0</v>
      </c>
      <c r="Q2445" s="46" t="s">
        <v>74</v>
      </c>
      <c r="R2445" s="46">
        <v>0</v>
      </c>
      <c r="S2445" s="46" t="s">
        <v>74</v>
      </c>
      <c r="T2445" s="46">
        <v>0</v>
      </c>
      <c r="U2445" s="46" t="s">
        <v>74</v>
      </c>
      <c r="V2445" s="46">
        <v>0</v>
      </c>
      <c r="W2445" s="46" t="s">
        <v>74</v>
      </c>
      <c r="X2445" s="46">
        <v>0</v>
      </c>
      <c r="Y2445" s="46" t="s">
        <v>74</v>
      </c>
      <c r="Z2445" s="46">
        <v>0</v>
      </c>
      <c r="AA2445" s="46" t="s">
        <v>74</v>
      </c>
      <c r="AB2445" s="46">
        <v>0</v>
      </c>
      <c r="AC2445" s="46" t="s">
        <v>74</v>
      </c>
      <c r="AD2445" s="46">
        <v>0</v>
      </c>
      <c r="AE2445" s="46" t="s">
        <v>74</v>
      </c>
      <c r="AF2445" s="46">
        <v>0</v>
      </c>
      <c r="AG2445" s="46" t="s">
        <v>74</v>
      </c>
      <c r="AH2445" s="46">
        <v>0</v>
      </c>
      <c r="AI2445" s="46" t="s">
        <v>74</v>
      </c>
      <c r="AJ2445" s="46">
        <v>0</v>
      </c>
      <c r="AK2445" s="46" t="s">
        <v>74</v>
      </c>
      <c r="AL2445" s="46">
        <v>0</v>
      </c>
      <c r="AM2445" s="46" t="s">
        <v>74</v>
      </c>
      <c r="AN2445" s="50"/>
      <c r="AO2445" s="46"/>
      <c r="AP2445" s="46"/>
      <c r="AQ2445" s="46"/>
      <c r="AR2445" s="46"/>
      <c r="AS2445" s="46"/>
      <c r="AT2445" s="46"/>
      <c r="AU2445" s="46"/>
      <c r="AV2445" s="46"/>
      <c r="AW2445" s="46"/>
      <c r="AX2445" s="46"/>
      <c r="AY2445" s="46"/>
      <c r="AZ2445" s="46"/>
      <c r="BA2445" s="46"/>
      <c r="BB2445" s="46"/>
      <c r="BC2445" s="46"/>
      <c r="BD2445" s="46"/>
      <c r="BE2445" s="46"/>
      <c r="BF2445" s="46"/>
      <c r="BG2445" s="46"/>
      <c r="BH2445" s="46"/>
      <c r="BI2445" s="46"/>
      <c r="BJ2445" s="46"/>
      <c r="BK2445" s="46"/>
      <c r="BL2445" s="46"/>
      <c r="BM2445" s="46"/>
      <c r="BN2445" s="46"/>
      <c r="BO2445" s="46"/>
      <c r="BP2445" s="46"/>
      <c r="BQ2445" s="46"/>
      <c r="BR2445" s="46"/>
      <c r="BS2445" s="46"/>
      <c r="BT2445" s="46"/>
      <c r="BU2445" s="46"/>
      <c r="BV2445" s="46"/>
      <c r="BW2445" s="46"/>
      <c r="BX2445" s="46"/>
      <c r="BY2445" s="46"/>
      <c r="BZ2445" s="46"/>
      <c r="CA2445" s="46"/>
      <c r="CB2445" s="46"/>
      <c r="CC2445" s="46"/>
    </row>
    <row r="2446" spans="7:81" x14ac:dyDescent="0.25">
      <c r="G2446" t="s">
        <v>125</v>
      </c>
      <c r="H2446" s="40">
        <v>42622</v>
      </c>
      <c r="I2446" s="46">
        <v>8.5</v>
      </c>
      <c r="J2446" s="46">
        <v>0</v>
      </c>
      <c r="K2446" s="46" t="s">
        <v>74</v>
      </c>
      <c r="L2446" s="46">
        <v>0</v>
      </c>
      <c r="M2446" s="46" t="s">
        <v>74</v>
      </c>
      <c r="N2446" s="46">
        <v>0</v>
      </c>
      <c r="O2446" s="46" t="s">
        <v>74</v>
      </c>
      <c r="P2446" s="46">
        <v>0</v>
      </c>
      <c r="Q2446" s="46" t="s">
        <v>74</v>
      </c>
      <c r="R2446" s="46">
        <v>0</v>
      </c>
      <c r="S2446" s="46" t="s">
        <v>74</v>
      </c>
      <c r="T2446" s="46">
        <v>0</v>
      </c>
      <c r="U2446" s="46" t="s">
        <v>74</v>
      </c>
      <c r="V2446" s="46">
        <v>0</v>
      </c>
      <c r="W2446" s="46" t="s">
        <v>74</v>
      </c>
      <c r="X2446" s="46">
        <v>0</v>
      </c>
      <c r="Y2446" s="46" t="s">
        <v>74</v>
      </c>
      <c r="Z2446" s="46">
        <v>0</v>
      </c>
      <c r="AA2446" s="46" t="s">
        <v>74</v>
      </c>
      <c r="AB2446" s="46">
        <v>0</v>
      </c>
      <c r="AC2446" s="46" t="s">
        <v>74</v>
      </c>
      <c r="AD2446" s="46">
        <v>0</v>
      </c>
      <c r="AE2446" s="46" t="s">
        <v>74</v>
      </c>
      <c r="AF2446" s="46">
        <v>0</v>
      </c>
      <c r="AG2446" s="46" t="s">
        <v>74</v>
      </c>
      <c r="AH2446" s="46">
        <v>0</v>
      </c>
      <c r="AI2446" s="46" t="s">
        <v>74</v>
      </c>
      <c r="AJ2446" s="46">
        <v>0</v>
      </c>
      <c r="AK2446" s="46" t="s">
        <v>74</v>
      </c>
      <c r="AL2446" s="46">
        <v>0</v>
      </c>
      <c r="AM2446" s="46" t="s">
        <v>74</v>
      </c>
      <c r="AN2446" s="50"/>
      <c r="AO2446" s="46"/>
      <c r="AP2446" s="46"/>
      <c r="AQ2446" s="46"/>
      <c r="AR2446" s="46"/>
      <c r="AS2446" s="46"/>
      <c r="AT2446" s="46"/>
      <c r="AU2446" s="46"/>
      <c r="AV2446" s="46"/>
      <c r="AW2446" s="46"/>
      <c r="AX2446" s="46"/>
      <c r="AY2446" s="46"/>
      <c r="AZ2446" s="46"/>
      <c r="BA2446" s="46"/>
      <c r="BB2446" s="46"/>
      <c r="BC2446" s="46"/>
      <c r="BD2446" s="46"/>
      <c r="BE2446" s="46"/>
      <c r="BF2446" s="46"/>
      <c r="BG2446" s="46"/>
      <c r="BH2446" s="46"/>
      <c r="BI2446" s="46"/>
      <c r="BJ2446" s="46"/>
      <c r="BK2446" s="46"/>
      <c r="BL2446" s="46"/>
      <c r="BM2446" s="46"/>
      <c r="BN2446" s="46"/>
      <c r="BO2446" s="46"/>
      <c r="BP2446" s="46"/>
      <c r="BQ2446" s="46"/>
      <c r="BR2446" s="46"/>
      <c r="BS2446" s="46"/>
      <c r="BT2446" s="46"/>
      <c r="BU2446" s="46"/>
      <c r="BV2446" s="46"/>
      <c r="BW2446" s="46"/>
      <c r="BX2446" s="46"/>
      <c r="BY2446" s="46"/>
      <c r="BZ2446" s="46"/>
      <c r="CA2446" s="46"/>
      <c r="CB2446" s="46"/>
      <c r="CC2446" s="46"/>
    </row>
    <row r="2447" spans="7:81" x14ac:dyDescent="0.25">
      <c r="G2447" t="s">
        <v>125</v>
      </c>
      <c r="H2447" s="40">
        <v>42623</v>
      </c>
      <c r="I2447" s="46">
        <v>3</v>
      </c>
      <c r="J2447" s="46">
        <v>0</v>
      </c>
      <c r="K2447" s="46" t="s">
        <v>74</v>
      </c>
      <c r="L2447" s="46">
        <v>0</v>
      </c>
      <c r="M2447" s="46" t="s">
        <v>74</v>
      </c>
      <c r="N2447" s="46">
        <v>0</v>
      </c>
      <c r="O2447" s="46" t="s">
        <v>74</v>
      </c>
      <c r="P2447" s="46">
        <v>0</v>
      </c>
      <c r="Q2447" s="46" t="s">
        <v>74</v>
      </c>
      <c r="R2447" s="46">
        <v>0</v>
      </c>
      <c r="S2447" s="46" t="s">
        <v>74</v>
      </c>
      <c r="T2447" s="46">
        <v>0</v>
      </c>
      <c r="U2447" s="46" t="s">
        <v>74</v>
      </c>
      <c r="V2447" s="46">
        <v>0</v>
      </c>
      <c r="W2447" s="46" t="s">
        <v>74</v>
      </c>
      <c r="X2447" s="46">
        <v>0</v>
      </c>
      <c r="Y2447" s="46" t="s">
        <v>74</v>
      </c>
      <c r="Z2447" s="46">
        <v>0</v>
      </c>
      <c r="AA2447" s="46" t="s">
        <v>74</v>
      </c>
      <c r="AB2447" s="46">
        <v>0</v>
      </c>
      <c r="AC2447" s="46" t="s">
        <v>74</v>
      </c>
      <c r="AD2447" s="46">
        <v>0</v>
      </c>
      <c r="AE2447" s="46" t="s">
        <v>74</v>
      </c>
      <c r="AF2447" s="46">
        <v>0</v>
      </c>
      <c r="AG2447" s="46" t="s">
        <v>74</v>
      </c>
      <c r="AH2447" s="46">
        <v>0</v>
      </c>
      <c r="AI2447" s="46" t="s">
        <v>74</v>
      </c>
      <c r="AJ2447" s="46">
        <v>0</v>
      </c>
      <c r="AK2447" s="46" t="s">
        <v>74</v>
      </c>
      <c r="AL2447" s="46">
        <v>0</v>
      </c>
      <c r="AM2447" s="46" t="s">
        <v>74</v>
      </c>
      <c r="AN2447" s="50"/>
      <c r="AO2447" s="46"/>
      <c r="AP2447" s="46"/>
      <c r="AQ2447" s="46"/>
      <c r="AR2447" s="46"/>
      <c r="AS2447" s="46"/>
      <c r="AT2447" s="46"/>
      <c r="AU2447" s="46"/>
      <c r="AV2447" s="46"/>
      <c r="AW2447" s="46"/>
      <c r="AX2447" s="46"/>
      <c r="AY2447" s="46"/>
      <c r="AZ2447" s="46"/>
      <c r="BA2447" s="46"/>
      <c r="BB2447" s="46"/>
      <c r="BC2447" s="46"/>
      <c r="BD2447" s="46"/>
      <c r="BE2447" s="46"/>
      <c r="BF2447" s="46"/>
      <c r="BG2447" s="46"/>
      <c r="BH2447" s="46"/>
      <c r="BI2447" s="46"/>
      <c r="BJ2447" s="46"/>
      <c r="BK2447" s="46"/>
      <c r="BL2447" s="46"/>
      <c r="BM2447" s="46"/>
      <c r="BN2447" s="46"/>
      <c r="BO2447" s="46"/>
      <c r="BP2447" s="46"/>
      <c r="BQ2447" s="46"/>
      <c r="BR2447" s="46"/>
      <c r="BS2447" s="46"/>
      <c r="BT2447" s="46"/>
      <c r="BU2447" s="46"/>
      <c r="BV2447" s="46"/>
      <c r="BW2447" s="46"/>
      <c r="BX2447" s="46"/>
      <c r="BY2447" s="46"/>
      <c r="BZ2447" s="46"/>
      <c r="CA2447" s="46"/>
      <c r="CB2447" s="46"/>
      <c r="CC2447" s="46"/>
    </row>
    <row r="2448" spans="7:81" x14ac:dyDescent="0.25">
      <c r="G2448" t="s">
        <v>125</v>
      </c>
      <c r="H2448" s="40">
        <v>42624</v>
      </c>
      <c r="I2448" s="46">
        <v>0</v>
      </c>
      <c r="J2448" s="46">
        <v>0</v>
      </c>
      <c r="K2448" s="46" t="s">
        <v>74</v>
      </c>
      <c r="L2448" s="46">
        <v>0</v>
      </c>
      <c r="M2448" s="46" t="s">
        <v>74</v>
      </c>
      <c r="N2448" s="46">
        <v>0</v>
      </c>
      <c r="O2448" s="46" t="s">
        <v>74</v>
      </c>
      <c r="P2448" s="46">
        <v>0</v>
      </c>
      <c r="Q2448" s="46" t="s">
        <v>74</v>
      </c>
      <c r="R2448" s="46">
        <v>0</v>
      </c>
      <c r="S2448" s="46" t="s">
        <v>74</v>
      </c>
      <c r="T2448" s="46">
        <v>0</v>
      </c>
      <c r="U2448" s="46" t="s">
        <v>74</v>
      </c>
      <c r="V2448" s="46">
        <v>0</v>
      </c>
      <c r="W2448" s="46" t="s">
        <v>74</v>
      </c>
      <c r="X2448" s="46">
        <v>0</v>
      </c>
      <c r="Y2448" s="46" t="s">
        <v>74</v>
      </c>
      <c r="Z2448" s="46">
        <v>0</v>
      </c>
      <c r="AA2448" s="46" t="s">
        <v>74</v>
      </c>
      <c r="AB2448" s="46">
        <v>0</v>
      </c>
      <c r="AC2448" s="46" t="s">
        <v>74</v>
      </c>
      <c r="AD2448" s="46">
        <v>0</v>
      </c>
      <c r="AE2448" s="46" t="s">
        <v>74</v>
      </c>
      <c r="AF2448" s="46">
        <v>0</v>
      </c>
      <c r="AG2448" s="46" t="s">
        <v>74</v>
      </c>
      <c r="AH2448" s="46">
        <v>0</v>
      </c>
      <c r="AI2448" s="46" t="s">
        <v>74</v>
      </c>
      <c r="AJ2448" s="46">
        <v>0</v>
      </c>
      <c r="AK2448" s="46" t="s">
        <v>74</v>
      </c>
      <c r="AL2448" s="46">
        <v>0</v>
      </c>
      <c r="AM2448" s="46" t="s">
        <v>74</v>
      </c>
      <c r="AN2448" s="50"/>
      <c r="AO2448" s="46"/>
      <c r="AP2448" s="46"/>
      <c r="AQ2448" s="46"/>
      <c r="AR2448" s="46"/>
      <c r="AS2448" s="46"/>
      <c r="AT2448" s="46"/>
      <c r="AU2448" s="46"/>
      <c r="AV2448" s="46"/>
      <c r="AW2448" s="46"/>
      <c r="AX2448" s="46"/>
      <c r="AY2448" s="46"/>
      <c r="AZ2448" s="46"/>
      <c r="BA2448" s="46"/>
      <c r="BB2448" s="46"/>
      <c r="BC2448" s="46"/>
      <c r="BD2448" s="46"/>
      <c r="BE2448" s="46"/>
      <c r="BF2448" s="46"/>
      <c r="BG2448" s="46"/>
      <c r="BH2448" s="46"/>
      <c r="BI2448" s="46"/>
      <c r="BJ2448" s="46"/>
      <c r="BK2448" s="46"/>
      <c r="BL2448" s="46"/>
      <c r="BM2448" s="46"/>
      <c r="BN2448" s="46"/>
      <c r="BO2448" s="46"/>
      <c r="BP2448" s="46"/>
      <c r="BQ2448" s="46"/>
      <c r="BR2448" s="46"/>
      <c r="BS2448" s="46"/>
      <c r="BT2448" s="46"/>
      <c r="BU2448" s="46"/>
      <c r="BV2448" s="46"/>
      <c r="BW2448" s="46"/>
      <c r="BX2448" s="46"/>
      <c r="BY2448" s="46"/>
      <c r="BZ2448" s="46"/>
      <c r="CA2448" s="46"/>
      <c r="CB2448" s="46"/>
      <c r="CC2448" s="46"/>
    </row>
    <row r="2449" spans="7:81" x14ac:dyDescent="0.25">
      <c r="G2449" t="s">
        <v>125</v>
      </c>
      <c r="H2449" s="40">
        <v>42625</v>
      </c>
      <c r="I2449" s="46">
        <v>0</v>
      </c>
      <c r="J2449" s="46">
        <v>0</v>
      </c>
      <c r="K2449" s="46" t="s">
        <v>74</v>
      </c>
      <c r="L2449" s="46">
        <v>0</v>
      </c>
      <c r="M2449" s="46" t="s">
        <v>74</v>
      </c>
      <c r="N2449" s="46">
        <v>0</v>
      </c>
      <c r="O2449" s="46" t="s">
        <v>74</v>
      </c>
      <c r="P2449" s="46">
        <v>0</v>
      </c>
      <c r="Q2449" s="46" t="s">
        <v>74</v>
      </c>
      <c r="R2449" s="46">
        <v>0</v>
      </c>
      <c r="S2449" s="46" t="s">
        <v>74</v>
      </c>
      <c r="T2449" s="46">
        <v>0</v>
      </c>
      <c r="U2449" s="46" t="s">
        <v>74</v>
      </c>
      <c r="V2449" s="46">
        <v>0</v>
      </c>
      <c r="W2449" s="46" t="s">
        <v>74</v>
      </c>
      <c r="X2449" s="46">
        <v>0</v>
      </c>
      <c r="Y2449" s="46" t="s">
        <v>74</v>
      </c>
      <c r="Z2449" s="46">
        <v>0</v>
      </c>
      <c r="AA2449" s="46" t="s">
        <v>74</v>
      </c>
      <c r="AB2449" s="46">
        <v>0</v>
      </c>
      <c r="AC2449" s="46" t="s">
        <v>74</v>
      </c>
      <c r="AD2449" s="46">
        <v>0</v>
      </c>
      <c r="AE2449" s="46" t="s">
        <v>74</v>
      </c>
      <c r="AF2449" s="46">
        <v>0</v>
      </c>
      <c r="AG2449" s="46" t="s">
        <v>74</v>
      </c>
      <c r="AH2449" s="46">
        <v>0</v>
      </c>
      <c r="AI2449" s="46" t="s">
        <v>74</v>
      </c>
      <c r="AJ2449" s="46">
        <v>0</v>
      </c>
      <c r="AK2449" s="46" t="s">
        <v>74</v>
      </c>
      <c r="AL2449" s="46">
        <v>0</v>
      </c>
      <c r="AM2449" s="46" t="s">
        <v>74</v>
      </c>
      <c r="AN2449" s="50"/>
      <c r="AO2449" s="46"/>
      <c r="AP2449" s="46"/>
      <c r="AQ2449" s="46"/>
      <c r="AR2449" s="46"/>
      <c r="AS2449" s="46"/>
      <c r="AT2449" s="46"/>
      <c r="AU2449" s="46"/>
      <c r="AV2449" s="46"/>
      <c r="AW2449" s="46"/>
      <c r="AX2449" s="46"/>
      <c r="AY2449" s="46"/>
      <c r="AZ2449" s="46"/>
      <c r="BA2449" s="46"/>
      <c r="BB2449" s="46"/>
      <c r="BC2449" s="46"/>
      <c r="BD2449" s="46"/>
      <c r="BE2449" s="46"/>
      <c r="BF2449" s="46"/>
      <c r="BG2449" s="46"/>
      <c r="BH2449" s="46"/>
      <c r="BI2449" s="46"/>
      <c r="BJ2449" s="46"/>
      <c r="BK2449" s="46"/>
      <c r="BL2449" s="46"/>
      <c r="BM2449" s="46"/>
      <c r="BN2449" s="46"/>
      <c r="BO2449" s="46"/>
      <c r="BP2449" s="46"/>
      <c r="BQ2449" s="46"/>
      <c r="BR2449" s="46"/>
      <c r="BS2449" s="46"/>
      <c r="BT2449" s="46"/>
      <c r="BU2449" s="46"/>
      <c r="BV2449" s="46"/>
      <c r="BW2449" s="46"/>
      <c r="BX2449" s="46"/>
      <c r="BY2449" s="46"/>
      <c r="BZ2449" s="46"/>
      <c r="CA2449" s="46"/>
      <c r="CB2449" s="46"/>
      <c r="CC2449" s="46"/>
    </row>
    <row r="2450" spans="7:81" x14ac:dyDescent="0.25">
      <c r="G2450" t="s">
        <v>125</v>
      </c>
      <c r="H2450" s="40">
        <v>42626</v>
      </c>
      <c r="I2450" s="46">
        <v>0</v>
      </c>
      <c r="J2450" s="46">
        <v>0</v>
      </c>
      <c r="K2450" s="46" t="s">
        <v>74</v>
      </c>
      <c r="L2450" s="46">
        <v>0</v>
      </c>
      <c r="M2450" s="46" t="s">
        <v>74</v>
      </c>
      <c r="N2450" s="46">
        <v>0</v>
      </c>
      <c r="O2450" s="46" t="s">
        <v>74</v>
      </c>
      <c r="P2450" s="46">
        <v>0</v>
      </c>
      <c r="Q2450" s="46" t="s">
        <v>74</v>
      </c>
      <c r="R2450" s="46">
        <v>0</v>
      </c>
      <c r="S2450" s="46" t="s">
        <v>74</v>
      </c>
      <c r="T2450" s="46">
        <v>0</v>
      </c>
      <c r="U2450" s="46" t="s">
        <v>74</v>
      </c>
      <c r="V2450" s="46">
        <v>0</v>
      </c>
      <c r="W2450" s="46" t="s">
        <v>74</v>
      </c>
      <c r="X2450" s="46">
        <v>0</v>
      </c>
      <c r="Y2450" s="46" t="s">
        <v>74</v>
      </c>
      <c r="Z2450" s="46">
        <v>0</v>
      </c>
      <c r="AA2450" s="46" t="s">
        <v>74</v>
      </c>
      <c r="AB2450" s="46">
        <v>0</v>
      </c>
      <c r="AC2450" s="46" t="s">
        <v>74</v>
      </c>
      <c r="AD2450" s="46">
        <v>0</v>
      </c>
      <c r="AE2450" s="46" t="s">
        <v>74</v>
      </c>
      <c r="AF2450" s="46">
        <v>0</v>
      </c>
      <c r="AG2450" s="46" t="s">
        <v>74</v>
      </c>
      <c r="AH2450" s="46">
        <v>0</v>
      </c>
      <c r="AI2450" s="46" t="s">
        <v>74</v>
      </c>
      <c r="AJ2450" s="46">
        <v>0</v>
      </c>
      <c r="AK2450" s="46" t="s">
        <v>74</v>
      </c>
      <c r="AL2450" s="46">
        <v>0</v>
      </c>
      <c r="AM2450" s="46" t="s">
        <v>74</v>
      </c>
      <c r="AN2450" s="50"/>
      <c r="AO2450" s="46"/>
      <c r="AP2450" s="46"/>
      <c r="AQ2450" s="46"/>
      <c r="AR2450" s="46"/>
      <c r="AS2450" s="46"/>
      <c r="AT2450" s="46"/>
      <c r="AU2450" s="46"/>
      <c r="AV2450" s="46"/>
      <c r="AW2450" s="46"/>
      <c r="AX2450" s="46"/>
      <c r="AY2450" s="46"/>
      <c r="AZ2450" s="46"/>
      <c r="BA2450" s="46"/>
      <c r="BB2450" s="46"/>
      <c r="BC2450" s="46"/>
      <c r="BD2450" s="46"/>
      <c r="BE2450" s="46"/>
      <c r="BF2450" s="46"/>
      <c r="BG2450" s="46"/>
      <c r="BH2450" s="46"/>
      <c r="BI2450" s="46"/>
      <c r="BJ2450" s="46"/>
      <c r="BK2450" s="46"/>
      <c r="BL2450" s="46"/>
      <c r="BM2450" s="46"/>
      <c r="BN2450" s="46"/>
      <c r="BO2450" s="46"/>
      <c r="BP2450" s="46"/>
      <c r="BQ2450" s="46"/>
      <c r="BR2450" s="46"/>
      <c r="BS2450" s="46"/>
      <c r="BT2450" s="46"/>
      <c r="BU2450" s="46"/>
      <c r="BV2450" s="46"/>
      <c r="BW2450" s="46"/>
      <c r="BX2450" s="46"/>
      <c r="BY2450" s="46"/>
      <c r="BZ2450" s="46"/>
      <c r="CA2450" s="46"/>
      <c r="CB2450" s="46"/>
      <c r="CC2450" s="46"/>
    </row>
    <row r="2451" spans="7:81" x14ac:dyDescent="0.25">
      <c r="G2451" t="s">
        <v>125</v>
      </c>
      <c r="H2451" s="40">
        <v>42627</v>
      </c>
      <c r="I2451" s="46">
        <v>0</v>
      </c>
      <c r="J2451" s="46">
        <v>0</v>
      </c>
      <c r="K2451" s="46" t="s">
        <v>74</v>
      </c>
      <c r="L2451" s="46">
        <v>0</v>
      </c>
      <c r="M2451" s="46" t="s">
        <v>74</v>
      </c>
      <c r="N2451" s="46">
        <v>0</v>
      </c>
      <c r="O2451" s="46" t="s">
        <v>74</v>
      </c>
      <c r="P2451" s="46">
        <v>0</v>
      </c>
      <c r="Q2451" s="46" t="s">
        <v>74</v>
      </c>
      <c r="R2451" s="46">
        <v>0</v>
      </c>
      <c r="S2451" s="46" t="s">
        <v>74</v>
      </c>
      <c r="T2451" s="46">
        <v>0</v>
      </c>
      <c r="U2451" s="46" t="s">
        <v>74</v>
      </c>
      <c r="V2451" s="46">
        <v>0</v>
      </c>
      <c r="W2451" s="46" t="s">
        <v>74</v>
      </c>
      <c r="X2451" s="46">
        <v>0</v>
      </c>
      <c r="Y2451" s="46" t="s">
        <v>74</v>
      </c>
      <c r="Z2451" s="46">
        <v>0</v>
      </c>
      <c r="AA2451" s="46" t="s">
        <v>74</v>
      </c>
      <c r="AB2451" s="46">
        <v>0</v>
      </c>
      <c r="AC2451" s="46">
        <v>3.4666666666666663</v>
      </c>
      <c r="AD2451" s="46">
        <v>0</v>
      </c>
      <c r="AE2451" s="46">
        <v>0.64333333333333342</v>
      </c>
      <c r="AF2451" s="46">
        <v>0</v>
      </c>
      <c r="AG2451" s="46">
        <v>0.13500000000000001</v>
      </c>
      <c r="AH2451" s="46">
        <v>0</v>
      </c>
      <c r="AI2451" s="46">
        <v>0.4</v>
      </c>
      <c r="AJ2451" s="46">
        <v>0</v>
      </c>
      <c r="AK2451" s="46">
        <v>0.89999999999999991</v>
      </c>
      <c r="AL2451" s="46">
        <v>0</v>
      </c>
      <c r="AM2451" s="46">
        <v>8.4</v>
      </c>
      <c r="AN2451" s="50"/>
      <c r="AO2451" s="46"/>
      <c r="AP2451" s="46"/>
      <c r="AQ2451" s="46"/>
      <c r="AR2451" s="46"/>
      <c r="AS2451" s="46"/>
      <c r="AT2451" s="46"/>
      <c r="AU2451" s="46"/>
      <c r="AV2451" s="46"/>
      <c r="AW2451" s="46"/>
      <c r="AX2451" s="46"/>
      <c r="AY2451" s="46"/>
      <c r="AZ2451" s="46"/>
      <c r="BA2451" s="46"/>
      <c r="BB2451" s="46"/>
      <c r="BC2451" s="46"/>
      <c r="BD2451" s="46"/>
      <c r="BE2451" s="46"/>
      <c r="BF2451" s="46"/>
      <c r="BG2451" s="46"/>
      <c r="BH2451" s="46"/>
      <c r="BI2451" s="46"/>
      <c r="BJ2451" s="46"/>
      <c r="BK2451" s="46"/>
      <c r="BL2451" s="46">
        <v>0.6</v>
      </c>
      <c r="BM2451" s="46">
        <v>7</v>
      </c>
      <c r="BN2451" s="46">
        <v>2.8</v>
      </c>
      <c r="BO2451" s="46">
        <v>0.13</v>
      </c>
      <c r="BP2451" s="46">
        <v>0.9</v>
      </c>
      <c r="BQ2451" s="46">
        <v>0.9</v>
      </c>
      <c r="BR2451" s="46">
        <v>0.14000000000000001</v>
      </c>
      <c r="BS2451" s="46">
        <v>0.13</v>
      </c>
      <c r="BT2451" s="46"/>
      <c r="BU2451" s="46"/>
      <c r="BV2451" s="46"/>
      <c r="BW2451" s="46">
        <v>0.4</v>
      </c>
      <c r="BX2451" s="46"/>
      <c r="BY2451" s="46">
        <v>0.6</v>
      </c>
      <c r="BZ2451" s="46">
        <v>1.2</v>
      </c>
      <c r="CA2451" s="46">
        <v>13</v>
      </c>
      <c r="CB2451" s="46">
        <v>3.9</v>
      </c>
      <c r="CC2451" s="46">
        <v>8.3000000000000007</v>
      </c>
    </row>
    <row r="2452" spans="7:81" x14ac:dyDescent="0.25">
      <c r="G2452" t="s">
        <v>125</v>
      </c>
      <c r="H2452" s="40">
        <v>42628</v>
      </c>
      <c r="I2452" s="46">
        <v>0</v>
      </c>
      <c r="J2452" s="46">
        <v>0</v>
      </c>
      <c r="K2452" s="46" t="s">
        <v>74</v>
      </c>
      <c r="L2452" s="46">
        <v>0</v>
      </c>
      <c r="M2452" s="46" t="s">
        <v>74</v>
      </c>
      <c r="N2452" s="46">
        <v>0</v>
      </c>
      <c r="O2452" s="46" t="s">
        <v>74</v>
      </c>
      <c r="P2452" s="46">
        <v>0</v>
      </c>
      <c r="Q2452" s="46" t="s">
        <v>74</v>
      </c>
      <c r="R2452" s="46">
        <v>0</v>
      </c>
      <c r="S2452" s="46" t="s">
        <v>74</v>
      </c>
      <c r="T2452" s="46">
        <v>0</v>
      </c>
      <c r="U2452" s="46" t="s">
        <v>74</v>
      </c>
      <c r="V2452" s="46">
        <v>0</v>
      </c>
      <c r="W2452" s="46" t="s">
        <v>74</v>
      </c>
      <c r="X2452" s="46">
        <v>0</v>
      </c>
      <c r="Y2452" s="46" t="s">
        <v>74</v>
      </c>
      <c r="Z2452" s="46">
        <v>0</v>
      </c>
      <c r="AA2452" s="46" t="s">
        <v>74</v>
      </c>
      <c r="AB2452" s="46">
        <v>0</v>
      </c>
      <c r="AC2452" s="46" t="s">
        <v>74</v>
      </c>
      <c r="AD2452" s="46">
        <v>0</v>
      </c>
      <c r="AE2452" s="46" t="s">
        <v>74</v>
      </c>
      <c r="AF2452" s="46">
        <v>0</v>
      </c>
      <c r="AG2452" s="46" t="s">
        <v>74</v>
      </c>
      <c r="AH2452" s="46">
        <v>0</v>
      </c>
      <c r="AI2452" s="46" t="s">
        <v>74</v>
      </c>
      <c r="AJ2452" s="46">
        <v>0</v>
      </c>
      <c r="AK2452" s="46" t="s">
        <v>74</v>
      </c>
      <c r="AL2452" s="46">
        <v>0</v>
      </c>
      <c r="AM2452" s="46" t="s">
        <v>74</v>
      </c>
      <c r="AN2452" s="50"/>
      <c r="AO2452" s="46"/>
      <c r="AP2452" s="46"/>
      <c r="AQ2452" s="46"/>
      <c r="AR2452" s="46"/>
      <c r="AS2452" s="46"/>
      <c r="AT2452" s="46"/>
      <c r="AU2452" s="46"/>
      <c r="AV2452" s="46"/>
      <c r="AW2452" s="46"/>
      <c r="AX2452" s="46"/>
      <c r="AY2452" s="46"/>
      <c r="AZ2452" s="46"/>
      <c r="BA2452" s="46"/>
      <c r="BB2452" s="46"/>
      <c r="BC2452" s="46"/>
      <c r="BD2452" s="46"/>
      <c r="BE2452" s="46"/>
      <c r="BF2452" s="46"/>
      <c r="BG2452" s="46"/>
      <c r="BH2452" s="46"/>
      <c r="BI2452" s="46"/>
      <c r="BJ2452" s="46"/>
      <c r="BK2452" s="46"/>
      <c r="BL2452" s="46"/>
      <c r="BM2452" s="46"/>
      <c r="BN2452" s="46"/>
      <c r="BO2452" s="46"/>
      <c r="BP2452" s="46"/>
      <c r="BQ2452" s="46"/>
      <c r="BR2452" s="46"/>
      <c r="BS2452" s="46"/>
      <c r="BT2452" s="46"/>
      <c r="BU2452" s="46"/>
      <c r="BV2452" s="46"/>
      <c r="BW2452" s="46"/>
      <c r="BX2452" s="46"/>
      <c r="BY2452" s="46"/>
      <c r="BZ2452" s="46"/>
      <c r="CA2452" s="46"/>
      <c r="CB2452" s="46"/>
      <c r="CC2452" s="46"/>
    </row>
    <row r="2453" spans="7:81" x14ac:dyDescent="0.25">
      <c r="G2453" t="s">
        <v>125</v>
      </c>
      <c r="H2453" s="40">
        <v>42629</v>
      </c>
      <c r="I2453" s="46">
        <v>0</v>
      </c>
      <c r="J2453" s="46">
        <v>0</v>
      </c>
      <c r="K2453" s="46" t="s">
        <v>74</v>
      </c>
      <c r="L2453" s="46">
        <v>0</v>
      </c>
      <c r="M2453" s="46" t="s">
        <v>74</v>
      </c>
      <c r="N2453" s="46">
        <v>0</v>
      </c>
      <c r="O2453" s="46" t="s">
        <v>74</v>
      </c>
      <c r="P2453" s="46">
        <v>0</v>
      </c>
      <c r="Q2453" s="46" t="s">
        <v>74</v>
      </c>
      <c r="R2453" s="46">
        <v>0</v>
      </c>
      <c r="S2453" s="46" t="s">
        <v>74</v>
      </c>
      <c r="T2453" s="46">
        <v>0</v>
      </c>
      <c r="U2453" s="46" t="s">
        <v>74</v>
      </c>
      <c r="V2453" s="46">
        <v>0</v>
      </c>
      <c r="W2453" s="46" t="s">
        <v>74</v>
      </c>
      <c r="X2453" s="46">
        <v>0</v>
      </c>
      <c r="Y2453" s="46" t="s">
        <v>74</v>
      </c>
      <c r="Z2453" s="46">
        <v>0</v>
      </c>
      <c r="AA2453" s="46" t="s">
        <v>74</v>
      </c>
      <c r="AB2453" s="46">
        <v>0</v>
      </c>
      <c r="AC2453" s="46" t="s">
        <v>74</v>
      </c>
      <c r="AD2453" s="46">
        <v>0</v>
      </c>
      <c r="AE2453" s="46" t="s">
        <v>74</v>
      </c>
      <c r="AF2453" s="46">
        <v>0</v>
      </c>
      <c r="AG2453" s="46" t="s">
        <v>74</v>
      </c>
      <c r="AH2453" s="46">
        <v>0</v>
      </c>
      <c r="AI2453" s="46" t="s">
        <v>74</v>
      </c>
      <c r="AJ2453" s="46">
        <v>0</v>
      </c>
      <c r="AK2453" s="46" t="s">
        <v>74</v>
      </c>
      <c r="AL2453" s="46">
        <v>0</v>
      </c>
      <c r="AM2453" s="46" t="s">
        <v>74</v>
      </c>
      <c r="AN2453" s="50"/>
      <c r="AO2453" s="46"/>
      <c r="AP2453" s="46"/>
      <c r="AQ2453" s="46"/>
      <c r="AR2453" s="46"/>
      <c r="AS2453" s="46"/>
      <c r="AT2453" s="46"/>
      <c r="AU2453" s="46"/>
      <c r="AV2453" s="46"/>
      <c r="AW2453" s="46"/>
      <c r="AX2453" s="46"/>
      <c r="AY2453" s="46"/>
      <c r="AZ2453" s="46"/>
      <c r="BA2453" s="46"/>
      <c r="BB2453" s="46"/>
      <c r="BC2453" s="46"/>
      <c r="BD2453" s="46"/>
      <c r="BE2453" s="46"/>
      <c r="BF2453" s="46"/>
      <c r="BG2453" s="46"/>
      <c r="BH2453" s="46"/>
      <c r="BI2453" s="46"/>
      <c r="BJ2453" s="46"/>
      <c r="BK2453" s="46"/>
      <c r="BL2453" s="46"/>
      <c r="BM2453" s="46"/>
      <c r="BN2453" s="46"/>
      <c r="BO2453" s="46"/>
      <c r="BP2453" s="46"/>
      <c r="BQ2453" s="46"/>
      <c r="BR2453" s="46"/>
      <c r="BS2453" s="46"/>
      <c r="BT2453" s="46"/>
      <c r="BU2453" s="46"/>
      <c r="BV2453" s="46"/>
      <c r="BW2453" s="46"/>
      <c r="BX2453" s="46"/>
      <c r="BY2453" s="46"/>
      <c r="BZ2453" s="46"/>
      <c r="CA2453" s="46"/>
      <c r="CB2453" s="46"/>
      <c r="CC2453" s="46"/>
    </row>
    <row r="2454" spans="7:81" x14ac:dyDescent="0.25">
      <c r="G2454" t="s">
        <v>125</v>
      </c>
      <c r="H2454" s="40">
        <v>42630</v>
      </c>
      <c r="I2454" s="46">
        <v>0.5</v>
      </c>
      <c r="J2454" s="46">
        <v>0</v>
      </c>
      <c r="K2454" s="46" t="s">
        <v>74</v>
      </c>
      <c r="L2454" s="46">
        <v>0</v>
      </c>
      <c r="M2454" s="46" t="s">
        <v>74</v>
      </c>
      <c r="N2454" s="46">
        <v>0</v>
      </c>
      <c r="O2454" s="46" t="s">
        <v>74</v>
      </c>
      <c r="P2454" s="46">
        <v>0</v>
      </c>
      <c r="Q2454" s="46" t="s">
        <v>74</v>
      </c>
      <c r="R2454" s="46">
        <v>0</v>
      </c>
      <c r="S2454" s="46" t="s">
        <v>74</v>
      </c>
      <c r="T2454" s="46">
        <v>0</v>
      </c>
      <c r="U2454" s="46" t="s">
        <v>74</v>
      </c>
      <c r="V2454" s="46">
        <v>0</v>
      </c>
      <c r="W2454" s="46" t="s">
        <v>74</v>
      </c>
      <c r="X2454" s="46">
        <v>0</v>
      </c>
      <c r="Y2454" s="46" t="s">
        <v>74</v>
      </c>
      <c r="Z2454" s="46">
        <v>0</v>
      </c>
      <c r="AA2454" s="46" t="s">
        <v>74</v>
      </c>
      <c r="AB2454" s="46">
        <v>0</v>
      </c>
      <c r="AC2454" s="46" t="s">
        <v>74</v>
      </c>
      <c r="AD2454" s="46">
        <v>0</v>
      </c>
      <c r="AE2454" s="46" t="s">
        <v>74</v>
      </c>
      <c r="AF2454" s="46">
        <v>0</v>
      </c>
      <c r="AG2454" s="46" t="s">
        <v>74</v>
      </c>
      <c r="AH2454" s="46">
        <v>0</v>
      </c>
      <c r="AI2454" s="46" t="s">
        <v>74</v>
      </c>
      <c r="AJ2454" s="46">
        <v>0</v>
      </c>
      <c r="AK2454" s="46" t="s">
        <v>74</v>
      </c>
      <c r="AL2454" s="46">
        <v>0</v>
      </c>
      <c r="AM2454" s="46" t="s">
        <v>74</v>
      </c>
      <c r="AN2454" s="50"/>
      <c r="AO2454" s="46"/>
      <c r="AP2454" s="46"/>
      <c r="AQ2454" s="46"/>
      <c r="AR2454" s="46"/>
      <c r="AS2454" s="46"/>
      <c r="AT2454" s="46"/>
      <c r="AU2454" s="46"/>
      <c r="AV2454" s="46"/>
      <c r="AW2454" s="46"/>
      <c r="AX2454" s="46"/>
      <c r="AY2454" s="46"/>
      <c r="AZ2454" s="46"/>
      <c r="BA2454" s="46"/>
      <c r="BB2454" s="46"/>
      <c r="BC2454" s="46"/>
      <c r="BD2454" s="46"/>
      <c r="BE2454" s="46"/>
      <c r="BF2454" s="46"/>
      <c r="BG2454" s="46"/>
      <c r="BH2454" s="46"/>
      <c r="BI2454" s="46"/>
      <c r="BJ2454" s="46"/>
      <c r="BK2454" s="46"/>
      <c r="BL2454" s="46"/>
      <c r="BM2454" s="46"/>
      <c r="BN2454" s="46"/>
      <c r="BO2454" s="46"/>
      <c r="BP2454" s="46"/>
      <c r="BQ2454" s="46"/>
      <c r="BR2454" s="46"/>
      <c r="BS2454" s="46"/>
      <c r="BT2454" s="46"/>
      <c r="BU2454" s="46"/>
      <c r="BV2454" s="46"/>
      <c r="BW2454" s="46"/>
      <c r="BX2454" s="46"/>
      <c r="BY2454" s="46"/>
      <c r="BZ2454" s="46"/>
      <c r="CA2454" s="46"/>
      <c r="CB2454" s="46"/>
      <c r="CC2454" s="46"/>
    </row>
    <row r="2455" spans="7:81" x14ac:dyDescent="0.25">
      <c r="G2455" t="s">
        <v>125</v>
      </c>
      <c r="H2455" s="40">
        <v>42631</v>
      </c>
      <c r="I2455" s="46">
        <v>6</v>
      </c>
      <c r="J2455" s="46">
        <v>0</v>
      </c>
      <c r="K2455" s="46" t="s">
        <v>74</v>
      </c>
      <c r="L2455" s="46">
        <v>0</v>
      </c>
      <c r="M2455" s="46" t="s">
        <v>74</v>
      </c>
      <c r="N2455" s="46">
        <v>0</v>
      </c>
      <c r="O2455" s="46" t="s">
        <v>74</v>
      </c>
      <c r="P2455" s="46">
        <v>0</v>
      </c>
      <c r="Q2455" s="46" t="s">
        <v>74</v>
      </c>
      <c r="R2455" s="46">
        <v>0</v>
      </c>
      <c r="S2455" s="46" t="s">
        <v>74</v>
      </c>
      <c r="T2455" s="46">
        <v>0</v>
      </c>
      <c r="U2455" s="46" t="s">
        <v>74</v>
      </c>
      <c r="V2455" s="46">
        <v>0</v>
      </c>
      <c r="W2455" s="46" t="s">
        <v>74</v>
      </c>
      <c r="X2455" s="46">
        <v>0</v>
      </c>
      <c r="Y2455" s="46" t="s">
        <v>74</v>
      </c>
      <c r="Z2455" s="46">
        <v>0</v>
      </c>
      <c r="AA2455" s="46" t="s">
        <v>74</v>
      </c>
      <c r="AB2455" s="46">
        <v>0</v>
      </c>
      <c r="AC2455" s="46" t="s">
        <v>74</v>
      </c>
      <c r="AD2455" s="46">
        <v>0</v>
      </c>
      <c r="AE2455" s="46" t="s">
        <v>74</v>
      </c>
      <c r="AF2455" s="46">
        <v>0</v>
      </c>
      <c r="AG2455" s="46" t="s">
        <v>74</v>
      </c>
      <c r="AH2455" s="46">
        <v>0</v>
      </c>
      <c r="AI2455" s="46" t="s">
        <v>74</v>
      </c>
      <c r="AJ2455" s="46">
        <v>0</v>
      </c>
      <c r="AK2455" s="46" t="s">
        <v>74</v>
      </c>
      <c r="AL2455" s="46">
        <v>0</v>
      </c>
      <c r="AM2455" s="46" t="s">
        <v>74</v>
      </c>
      <c r="AN2455" s="50"/>
      <c r="AO2455" s="46"/>
      <c r="AP2455" s="46"/>
      <c r="AQ2455" s="46"/>
      <c r="AR2455" s="46"/>
      <c r="AS2455" s="46"/>
      <c r="AT2455" s="46"/>
      <c r="AU2455" s="46"/>
      <c r="AV2455" s="46"/>
      <c r="AW2455" s="46"/>
      <c r="AX2455" s="46"/>
      <c r="AY2455" s="46"/>
      <c r="AZ2455" s="46"/>
      <c r="BA2455" s="46"/>
      <c r="BB2455" s="46"/>
      <c r="BC2455" s="46"/>
      <c r="BD2455" s="46"/>
      <c r="BE2455" s="46"/>
      <c r="BF2455" s="46"/>
      <c r="BG2455" s="46"/>
      <c r="BH2455" s="46"/>
      <c r="BI2455" s="46"/>
      <c r="BJ2455" s="46"/>
      <c r="BK2455" s="46"/>
      <c r="BL2455" s="46"/>
      <c r="BM2455" s="46"/>
      <c r="BN2455" s="46"/>
      <c r="BO2455" s="46"/>
      <c r="BP2455" s="46"/>
      <c r="BQ2455" s="46"/>
      <c r="BR2455" s="46"/>
      <c r="BS2455" s="46"/>
      <c r="BT2455" s="46"/>
      <c r="BU2455" s="46"/>
      <c r="BV2455" s="46"/>
      <c r="BW2455" s="46"/>
      <c r="BX2455" s="46"/>
      <c r="BY2455" s="46"/>
      <c r="BZ2455" s="46"/>
      <c r="CA2455" s="46"/>
      <c r="CB2455" s="46"/>
      <c r="CC2455" s="46"/>
    </row>
    <row r="2456" spans="7:81" x14ac:dyDescent="0.25">
      <c r="G2456" t="s">
        <v>125</v>
      </c>
      <c r="H2456" s="40">
        <v>42632</v>
      </c>
      <c r="I2456" s="46">
        <v>0</v>
      </c>
      <c r="J2456" s="46">
        <v>0</v>
      </c>
      <c r="K2456" s="46" t="s">
        <v>74</v>
      </c>
      <c r="L2456" s="46">
        <v>0</v>
      </c>
      <c r="M2456" s="46" t="s">
        <v>74</v>
      </c>
      <c r="N2456" s="46">
        <v>0</v>
      </c>
      <c r="O2456" s="46" t="s">
        <v>74</v>
      </c>
      <c r="P2456" s="46">
        <v>0</v>
      </c>
      <c r="Q2456" s="46" t="s">
        <v>74</v>
      </c>
      <c r="R2456" s="46">
        <v>0</v>
      </c>
      <c r="S2456" s="46" t="s">
        <v>74</v>
      </c>
      <c r="T2456" s="46">
        <v>0</v>
      </c>
      <c r="U2456" s="46" t="s">
        <v>74</v>
      </c>
      <c r="V2456" s="46">
        <v>0</v>
      </c>
      <c r="W2456" s="46" t="s">
        <v>74</v>
      </c>
      <c r="X2456" s="46">
        <v>0</v>
      </c>
      <c r="Y2456" s="46" t="s">
        <v>74</v>
      </c>
      <c r="Z2456" s="46">
        <v>0</v>
      </c>
      <c r="AA2456" s="46" t="s">
        <v>74</v>
      </c>
      <c r="AB2456" s="46">
        <v>0</v>
      </c>
      <c r="AC2456" s="46" t="s">
        <v>74</v>
      </c>
      <c r="AD2456" s="46">
        <v>0</v>
      </c>
      <c r="AE2456" s="46" t="s">
        <v>74</v>
      </c>
      <c r="AF2456" s="46">
        <v>0</v>
      </c>
      <c r="AG2456" s="46" t="s">
        <v>74</v>
      </c>
      <c r="AH2456" s="46">
        <v>0</v>
      </c>
      <c r="AI2456" s="46" t="s">
        <v>74</v>
      </c>
      <c r="AJ2456" s="46">
        <v>0</v>
      </c>
      <c r="AK2456" s="46" t="s">
        <v>74</v>
      </c>
      <c r="AL2456" s="46">
        <v>0</v>
      </c>
      <c r="AM2456" s="46" t="s">
        <v>74</v>
      </c>
      <c r="AN2456" s="50"/>
      <c r="AO2456" s="46"/>
      <c r="AP2456" s="46"/>
      <c r="AQ2456" s="46"/>
      <c r="AR2456" s="46"/>
      <c r="AS2456" s="46"/>
      <c r="AT2456" s="46"/>
      <c r="AU2456" s="46"/>
      <c r="AV2456" s="46"/>
      <c r="AW2456" s="46"/>
      <c r="AX2456" s="46"/>
      <c r="AY2456" s="46"/>
      <c r="AZ2456" s="46"/>
      <c r="BA2456" s="46"/>
      <c r="BB2456" s="46"/>
      <c r="BC2456" s="46"/>
      <c r="BD2456" s="46"/>
      <c r="BE2456" s="46"/>
      <c r="BF2456" s="46"/>
      <c r="BG2456" s="46"/>
      <c r="BH2456" s="46"/>
      <c r="BI2456" s="46"/>
      <c r="BJ2456" s="46"/>
      <c r="BK2456" s="46"/>
      <c r="BL2456" s="46"/>
      <c r="BM2456" s="46"/>
      <c r="BN2456" s="46"/>
      <c r="BO2456" s="46"/>
      <c r="BP2456" s="46"/>
      <c r="BQ2456" s="46"/>
      <c r="BR2456" s="46"/>
      <c r="BS2456" s="46"/>
      <c r="BT2456" s="46"/>
      <c r="BU2456" s="46"/>
      <c r="BV2456" s="46"/>
      <c r="BW2456" s="46"/>
      <c r="BX2456" s="46"/>
      <c r="BY2456" s="46"/>
      <c r="BZ2456" s="46"/>
      <c r="CA2456" s="46"/>
      <c r="CB2456" s="46"/>
      <c r="CC2456" s="46"/>
    </row>
    <row r="2457" spans="7:81" x14ac:dyDescent="0.25">
      <c r="G2457" t="s">
        <v>125</v>
      </c>
      <c r="H2457" s="40">
        <v>42633</v>
      </c>
      <c r="I2457" s="46">
        <v>0</v>
      </c>
      <c r="J2457" s="46">
        <v>0</v>
      </c>
      <c r="K2457" s="46" t="s">
        <v>74</v>
      </c>
      <c r="L2457" s="46">
        <v>0</v>
      </c>
      <c r="M2457" s="46" t="s">
        <v>74</v>
      </c>
      <c r="N2457" s="46">
        <v>0</v>
      </c>
      <c r="O2457" s="46" t="s">
        <v>74</v>
      </c>
      <c r="P2457" s="46">
        <v>0</v>
      </c>
      <c r="Q2457" s="46" t="s">
        <v>74</v>
      </c>
      <c r="R2457" s="46">
        <v>0</v>
      </c>
      <c r="S2457" s="46" t="s">
        <v>74</v>
      </c>
      <c r="T2457" s="46">
        <v>0</v>
      </c>
      <c r="U2457" s="46" t="s">
        <v>74</v>
      </c>
      <c r="V2457" s="46">
        <v>0</v>
      </c>
      <c r="W2457" s="46" t="s">
        <v>74</v>
      </c>
      <c r="X2457" s="46">
        <v>0</v>
      </c>
      <c r="Y2457" s="46" t="s">
        <v>74</v>
      </c>
      <c r="Z2457" s="46">
        <v>0</v>
      </c>
      <c r="AA2457" s="46" t="s">
        <v>74</v>
      </c>
      <c r="AB2457" s="46">
        <v>0</v>
      </c>
      <c r="AC2457" s="46" t="s">
        <v>74</v>
      </c>
      <c r="AD2457" s="46">
        <v>0</v>
      </c>
      <c r="AE2457" s="46" t="s">
        <v>74</v>
      </c>
      <c r="AF2457" s="46">
        <v>0</v>
      </c>
      <c r="AG2457" s="46" t="s">
        <v>74</v>
      </c>
      <c r="AH2457" s="46">
        <v>0</v>
      </c>
      <c r="AI2457" s="46" t="s">
        <v>74</v>
      </c>
      <c r="AJ2457" s="46">
        <v>0</v>
      </c>
      <c r="AK2457" s="46" t="s">
        <v>74</v>
      </c>
      <c r="AL2457" s="46">
        <v>0</v>
      </c>
      <c r="AM2457" s="46" t="s">
        <v>74</v>
      </c>
      <c r="AN2457" s="50"/>
      <c r="AO2457" s="46"/>
      <c r="AP2457" s="46"/>
      <c r="AQ2457" s="46"/>
      <c r="AR2457" s="46"/>
      <c r="AS2457" s="46"/>
      <c r="AT2457" s="46"/>
      <c r="AU2457" s="46"/>
      <c r="AV2457" s="46"/>
      <c r="AW2457" s="46"/>
      <c r="AX2457" s="46"/>
      <c r="AY2457" s="46"/>
      <c r="AZ2457" s="46"/>
      <c r="BA2457" s="46"/>
      <c r="BB2457" s="46"/>
      <c r="BC2457" s="46"/>
      <c r="BD2457" s="46"/>
      <c r="BE2457" s="46"/>
      <c r="BF2457" s="46"/>
      <c r="BG2457" s="46"/>
      <c r="BH2457" s="46"/>
      <c r="BI2457" s="46"/>
      <c r="BJ2457" s="46"/>
      <c r="BK2457" s="46"/>
      <c r="BL2457" s="46"/>
      <c r="BM2457" s="46"/>
      <c r="BN2457" s="46"/>
      <c r="BO2457" s="46"/>
      <c r="BP2457" s="46"/>
      <c r="BQ2457" s="46"/>
      <c r="BR2457" s="46"/>
      <c r="BS2457" s="46"/>
      <c r="BT2457" s="46"/>
      <c r="BU2457" s="46"/>
      <c r="BV2457" s="46"/>
      <c r="BW2457" s="46"/>
      <c r="BX2457" s="46"/>
      <c r="BY2457" s="46"/>
      <c r="BZ2457" s="46"/>
      <c r="CA2457" s="46"/>
      <c r="CB2457" s="46"/>
      <c r="CC2457" s="46"/>
    </row>
    <row r="2458" spans="7:81" x14ac:dyDescent="0.25">
      <c r="G2458" t="s">
        <v>125</v>
      </c>
      <c r="H2458" s="40">
        <v>42634</v>
      </c>
      <c r="I2458" s="46">
        <v>10</v>
      </c>
      <c r="J2458" s="46">
        <v>0</v>
      </c>
      <c r="K2458" s="46">
        <v>0.85</v>
      </c>
      <c r="L2458" s="46">
        <v>0</v>
      </c>
      <c r="M2458" s="46">
        <v>0.5</v>
      </c>
      <c r="N2458" s="46">
        <v>0</v>
      </c>
      <c r="O2458" s="46" t="s">
        <v>74</v>
      </c>
      <c r="P2458" s="46">
        <v>0</v>
      </c>
      <c r="Q2458" s="46" t="s">
        <v>74</v>
      </c>
      <c r="R2458" s="46">
        <v>0</v>
      </c>
      <c r="S2458" s="46" t="s">
        <v>74</v>
      </c>
      <c r="T2458" s="46">
        <v>0</v>
      </c>
      <c r="U2458" s="46">
        <v>0.5</v>
      </c>
      <c r="V2458" s="46">
        <v>0</v>
      </c>
      <c r="W2458" s="46" t="s">
        <v>74</v>
      </c>
      <c r="X2458" s="46">
        <v>0</v>
      </c>
      <c r="Y2458" s="46" t="s">
        <v>74</v>
      </c>
      <c r="Z2458" s="46">
        <v>0</v>
      </c>
      <c r="AA2458" s="46" t="s">
        <v>74</v>
      </c>
      <c r="AB2458" s="46">
        <v>0</v>
      </c>
      <c r="AC2458" s="46" t="s">
        <v>74</v>
      </c>
      <c r="AD2458" s="46">
        <v>0</v>
      </c>
      <c r="AE2458" s="46" t="s">
        <v>74</v>
      </c>
      <c r="AF2458" s="46">
        <v>0</v>
      </c>
      <c r="AG2458" s="46" t="s">
        <v>74</v>
      </c>
      <c r="AH2458" s="46">
        <v>0</v>
      </c>
      <c r="AI2458" s="46" t="s">
        <v>74</v>
      </c>
      <c r="AJ2458" s="46">
        <v>0</v>
      </c>
      <c r="AK2458" s="46" t="s">
        <v>74</v>
      </c>
      <c r="AL2458" s="46">
        <v>0</v>
      </c>
      <c r="AM2458" s="46" t="s">
        <v>74</v>
      </c>
      <c r="AN2458" s="50"/>
      <c r="AO2458" s="46">
        <v>1.2</v>
      </c>
      <c r="AP2458" s="46">
        <v>0.5</v>
      </c>
      <c r="AQ2458" s="46">
        <v>0.5</v>
      </c>
      <c r="AR2458" s="46"/>
      <c r="AS2458" s="46"/>
      <c r="AT2458" s="46"/>
      <c r="AU2458" s="46"/>
      <c r="AV2458" s="46"/>
      <c r="AW2458" s="46"/>
      <c r="AX2458" s="46"/>
      <c r="AY2458" s="46"/>
      <c r="AZ2458" s="46"/>
      <c r="BA2458" s="46">
        <v>0.5</v>
      </c>
      <c r="BB2458" s="46">
        <v>0.5</v>
      </c>
      <c r="BC2458" s="46"/>
      <c r="BD2458" s="46"/>
      <c r="BE2458" s="46"/>
      <c r="BF2458" s="46"/>
      <c r="BG2458" s="46"/>
      <c r="BH2458" s="46"/>
      <c r="BI2458" s="46"/>
      <c r="BJ2458" s="46"/>
      <c r="BK2458" s="46"/>
      <c r="BL2458" s="46"/>
      <c r="BM2458" s="46"/>
      <c r="BN2458" s="46"/>
      <c r="BO2458" s="46"/>
      <c r="BP2458" s="46"/>
      <c r="BQ2458" s="46"/>
      <c r="BR2458" s="46"/>
      <c r="BS2458" s="46"/>
      <c r="BT2458" s="46"/>
      <c r="BU2458" s="46"/>
      <c r="BV2458" s="46"/>
      <c r="BW2458" s="46"/>
      <c r="BX2458" s="46"/>
      <c r="BY2458" s="46"/>
      <c r="BZ2458" s="46"/>
      <c r="CA2458" s="46"/>
      <c r="CB2458" s="46"/>
      <c r="CC2458" s="46"/>
    </row>
    <row r="2459" spans="7:81" x14ac:dyDescent="0.25">
      <c r="G2459" t="s">
        <v>125</v>
      </c>
      <c r="H2459" s="40">
        <v>42635</v>
      </c>
      <c r="I2459" s="46">
        <v>0</v>
      </c>
      <c r="J2459" s="46">
        <v>0</v>
      </c>
      <c r="K2459" s="46" t="s">
        <v>74</v>
      </c>
      <c r="L2459" s="46">
        <v>0</v>
      </c>
      <c r="M2459" s="46" t="s">
        <v>74</v>
      </c>
      <c r="N2459" s="46">
        <v>0</v>
      </c>
      <c r="O2459" s="46" t="s">
        <v>74</v>
      </c>
      <c r="P2459" s="46">
        <v>0</v>
      </c>
      <c r="Q2459" s="46" t="s">
        <v>74</v>
      </c>
      <c r="R2459" s="46">
        <v>0</v>
      </c>
      <c r="S2459" s="46" t="s">
        <v>74</v>
      </c>
      <c r="T2459" s="46">
        <v>0</v>
      </c>
      <c r="U2459" s="46" t="s">
        <v>74</v>
      </c>
      <c r="V2459" s="46">
        <v>0</v>
      </c>
      <c r="W2459" s="46" t="s">
        <v>74</v>
      </c>
      <c r="X2459" s="46">
        <v>0</v>
      </c>
      <c r="Y2459" s="46" t="s">
        <v>74</v>
      </c>
      <c r="Z2459" s="46">
        <v>0</v>
      </c>
      <c r="AA2459" s="46" t="s">
        <v>74</v>
      </c>
      <c r="AB2459" s="46">
        <v>0</v>
      </c>
      <c r="AC2459" s="46" t="s">
        <v>74</v>
      </c>
      <c r="AD2459" s="46">
        <v>0</v>
      </c>
      <c r="AE2459" s="46" t="s">
        <v>74</v>
      </c>
      <c r="AF2459" s="46">
        <v>0</v>
      </c>
      <c r="AG2459" s="46" t="s">
        <v>74</v>
      </c>
      <c r="AH2459" s="46">
        <v>0</v>
      </c>
      <c r="AI2459" s="46" t="s">
        <v>74</v>
      </c>
      <c r="AJ2459" s="46">
        <v>0</v>
      </c>
      <c r="AK2459" s="46" t="s">
        <v>74</v>
      </c>
      <c r="AL2459" s="46">
        <v>0</v>
      </c>
      <c r="AM2459" s="46" t="s">
        <v>74</v>
      </c>
      <c r="AN2459" s="50"/>
      <c r="AO2459" s="46"/>
      <c r="AP2459" s="46"/>
      <c r="AQ2459" s="46"/>
      <c r="AR2459" s="46"/>
      <c r="AS2459" s="46"/>
      <c r="AT2459" s="46"/>
      <c r="AU2459" s="46"/>
      <c r="AV2459" s="46"/>
      <c r="AW2459" s="46"/>
      <c r="AX2459" s="46"/>
      <c r="AY2459" s="46"/>
      <c r="AZ2459" s="46"/>
      <c r="BA2459" s="46"/>
      <c r="BB2459" s="46"/>
      <c r="BC2459" s="46"/>
      <c r="BD2459" s="46"/>
      <c r="BE2459" s="46"/>
      <c r="BF2459" s="46"/>
      <c r="BG2459" s="46"/>
      <c r="BH2459" s="46"/>
      <c r="BI2459" s="46"/>
      <c r="BJ2459" s="46"/>
      <c r="BK2459" s="46"/>
      <c r="BL2459" s="46"/>
      <c r="BM2459" s="46"/>
      <c r="BN2459" s="46"/>
      <c r="BO2459" s="46"/>
      <c r="BP2459" s="46"/>
      <c r="BQ2459" s="46"/>
      <c r="BR2459" s="46"/>
      <c r="BS2459" s="46"/>
      <c r="BT2459" s="46"/>
      <c r="BU2459" s="46"/>
      <c r="BV2459" s="46"/>
      <c r="BW2459" s="46"/>
      <c r="BX2459" s="46"/>
      <c r="BY2459" s="46"/>
      <c r="BZ2459" s="46"/>
      <c r="CA2459" s="46"/>
      <c r="CB2459" s="46"/>
      <c r="CC2459" s="46"/>
    </row>
    <row r="2460" spans="7:81" x14ac:dyDescent="0.25">
      <c r="G2460" t="s">
        <v>125</v>
      </c>
      <c r="H2460" s="40">
        <v>42636</v>
      </c>
      <c r="I2460" s="46">
        <v>0</v>
      </c>
      <c r="J2460" s="46">
        <v>0</v>
      </c>
      <c r="K2460" s="46" t="s">
        <v>74</v>
      </c>
      <c r="L2460" s="46">
        <v>0</v>
      </c>
      <c r="M2460" s="46" t="s">
        <v>74</v>
      </c>
      <c r="N2460" s="46">
        <v>0</v>
      </c>
      <c r="O2460" s="46" t="s">
        <v>74</v>
      </c>
      <c r="P2460" s="46">
        <v>32.052373470147778</v>
      </c>
      <c r="Q2460" s="46" t="s">
        <v>74</v>
      </c>
      <c r="R2460" s="46">
        <v>0</v>
      </c>
      <c r="S2460" s="46" t="s">
        <v>74</v>
      </c>
      <c r="T2460" s="46">
        <v>0</v>
      </c>
      <c r="U2460" s="46" t="s">
        <v>74</v>
      </c>
      <c r="V2460" s="46">
        <v>0</v>
      </c>
      <c r="W2460" s="46" t="s">
        <v>74</v>
      </c>
      <c r="X2460" s="46">
        <v>0</v>
      </c>
      <c r="Y2460" s="46" t="s">
        <v>74</v>
      </c>
      <c r="Z2460" s="46">
        <v>0</v>
      </c>
      <c r="AA2460" s="46" t="s">
        <v>74</v>
      </c>
      <c r="AB2460" s="46">
        <v>0</v>
      </c>
      <c r="AC2460" s="46" t="s">
        <v>74</v>
      </c>
      <c r="AD2460" s="46">
        <v>0</v>
      </c>
      <c r="AE2460" s="46" t="s">
        <v>74</v>
      </c>
      <c r="AF2460" s="46">
        <v>0</v>
      </c>
      <c r="AG2460" s="46" t="s">
        <v>74</v>
      </c>
      <c r="AH2460" s="46">
        <v>0</v>
      </c>
      <c r="AI2460" s="46" t="s">
        <v>74</v>
      </c>
      <c r="AJ2460" s="46">
        <v>0</v>
      </c>
      <c r="AK2460" s="46" t="s">
        <v>74</v>
      </c>
      <c r="AL2460" s="46">
        <v>0</v>
      </c>
      <c r="AM2460" s="46" t="s">
        <v>74</v>
      </c>
      <c r="AN2460" s="50"/>
      <c r="AO2460" s="46"/>
      <c r="AP2460" s="46"/>
      <c r="AQ2460" s="46"/>
      <c r="AR2460" s="46"/>
      <c r="AS2460" s="46"/>
      <c r="AT2460" s="46"/>
      <c r="AU2460" s="46"/>
      <c r="AV2460" s="46"/>
      <c r="AW2460" s="46"/>
      <c r="AX2460" s="46"/>
      <c r="AY2460" s="46"/>
      <c r="AZ2460" s="46"/>
      <c r="BA2460" s="46"/>
      <c r="BB2460" s="46"/>
      <c r="BC2460" s="46"/>
      <c r="BD2460" s="46"/>
      <c r="BE2460" s="46"/>
      <c r="BF2460" s="46"/>
      <c r="BG2460" s="46"/>
      <c r="BH2460" s="46"/>
      <c r="BI2460" s="46"/>
      <c r="BJ2460" s="46"/>
      <c r="BK2460" s="46"/>
      <c r="BL2460" s="46"/>
      <c r="BM2460" s="46"/>
      <c r="BN2460" s="46"/>
      <c r="BO2460" s="46"/>
      <c r="BP2460" s="46"/>
      <c r="BQ2460" s="46"/>
      <c r="BR2460" s="46"/>
      <c r="BS2460" s="46"/>
      <c r="BT2460" s="46"/>
      <c r="BU2460" s="46"/>
      <c r="BV2460" s="46"/>
      <c r="BW2460" s="46"/>
      <c r="BX2460" s="46"/>
      <c r="BY2460" s="46"/>
      <c r="BZ2460" s="46"/>
      <c r="CA2460" s="46"/>
      <c r="CB2460" s="46"/>
      <c r="CC2460" s="46"/>
    </row>
    <row r="2461" spans="7:81" x14ac:dyDescent="0.25">
      <c r="G2461" t="s">
        <v>125</v>
      </c>
      <c r="H2461" s="40">
        <v>42637</v>
      </c>
      <c r="I2461" s="46">
        <v>0</v>
      </c>
      <c r="J2461" s="46">
        <v>0</v>
      </c>
      <c r="K2461" s="46" t="s">
        <v>74</v>
      </c>
      <c r="L2461" s="46">
        <v>0</v>
      </c>
      <c r="M2461" s="46" t="s">
        <v>74</v>
      </c>
      <c r="N2461" s="46">
        <v>0</v>
      </c>
      <c r="O2461" s="46" t="s">
        <v>74</v>
      </c>
      <c r="P2461" s="46">
        <v>0</v>
      </c>
      <c r="Q2461" s="46" t="s">
        <v>74</v>
      </c>
      <c r="R2461" s="46">
        <v>0</v>
      </c>
      <c r="S2461" s="46" t="s">
        <v>74</v>
      </c>
      <c r="T2461" s="46">
        <v>0</v>
      </c>
      <c r="U2461" s="46" t="s">
        <v>74</v>
      </c>
      <c r="V2461" s="46">
        <v>0</v>
      </c>
      <c r="W2461" s="46" t="s">
        <v>74</v>
      </c>
      <c r="X2461" s="46">
        <v>0</v>
      </c>
      <c r="Y2461" s="46" t="s">
        <v>74</v>
      </c>
      <c r="Z2461" s="46">
        <v>0</v>
      </c>
      <c r="AA2461" s="46" t="s">
        <v>74</v>
      </c>
      <c r="AB2461" s="46">
        <v>0</v>
      </c>
      <c r="AC2461" s="46" t="s">
        <v>74</v>
      </c>
      <c r="AD2461" s="46">
        <v>0</v>
      </c>
      <c r="AE2461" s="46" t="s">
        <v>74</v>
      </c>
      <c r="AF2461" s="46">
        <v>0</v>
      </c>
      <c r="AG2461" s="46" t="s">
        <v>74</v>
      </c>
      <c r="AH2461" s="46">
        <v>0</v>
      </c>
      <c r="AI2461" s="46" t="s">
        <v>74</v>
      </c>
      <c r="AJ2461" s="46">
        <v>0</v>
      </c>
      <c r="AK2461" s="46" t="s">
        <v>74</v>
      </c>
      <c r="AL2461" s="46">
        <v>0</v>
      </c>
      <c r="AM2461" s="46" t="s">
        <v>74</v>
      </c>
      <c r="AN2461" s="50"/>
      <c r="AO2461" s="46"/>
      <c r="AP2461" s="46"/>
      <c r="AQ2461" s="46"/>
      <c r="AR2461" s="46"/>
      <c r="AS2461" s="46"/>
      <c r="AT2461" s="46"/>
      <c r="AU2461" s="46"/>
      <c r="AV2461" s="46"/>
      <c r="AW2461" s="46"/>
      <c r="AX2461" s="46"/>
      <c r="AY2461" s="46"/>
      <c r="AZ2461" s="46"/>
      <c r="BA2461" s="46"/>
      <c r="BB2461" s="46"/>
      <c r="BC2461" s="46"/>
      <c r="BD2461" s="46"/>
      <c r="BE2461" s="46"/>
      <c r="BF2461" s="46"/>
      <c r="BG2461" s="46"/>
      <c r="BH2461" s="46"/>
      <c r="BI2461" s="46"/>
      <c r="BJ2461" s="46"/>
      <c r="BK2461" s="46"/>
      <c r="BL2461" s="46"/>
      <c r="BM2461" s="46"/>
      <c r="BN2461" s="46"/>
      <c r="BO2461" s="46"/>
      <c r="BP2461" s="46"/>
      <c r="BQ2461" s="46"/>
      <c r="BR2461" s="46"/>
      <c r="BS2461" s="46"/>
      <c r="BT2461" s="46"/>
      <c r="BU2461" s="46"/>
      <c r="BV2461" s="46"/>
      <c r="BW2461" s="46"/>
      <c r="BX2461" s="46"/>
      <c r="BY2461" s="46"/>
      <c r="BZ2461" s="46"/>
      <c r="CA2461" s="46"/>
      <c r="CB2461" s="46"/>
      <c r="CC2461" s="46"/>
    </row>
    <row r="2462" spans="7:81" x14ac:dyDescent="0.25">
      <c r="G2462" t="s">
        <v>125</v>
      </c>
      <c r="H2462" s="40">
        <v>42638</v>
      </c>
      <c r="I2462" s="46">
        <v>9.5</v>
      </c>
      <c r="J2462" s="46">
        <v>0</v>
      </c>
      <c r="K2462" s="46" t="s">
        <v>74</v>
      </c>
      <c r="L2462" s="46">
        <v>0</v>
      </c>
      <c r="M2462" s="46" t="s">
        <v>74</v>
      </c>
      <c r="N2462" s="46">
        <v>0</v>
      </c>
      <c r="O2462" s="46" t="s">
        <v>74</v>
      </c>
      <c r="P2462" s="46">
        <v>0</v>
      </c>
      <c r="Q2462" s="46" t="s">
        <v>74</v>
      </c>
      <c r="R2462" s="46">
        <v>0</v>
      </c>
      <c r="S2462" s="46" t="s">
        <v>74</v>
      </c>
      <c r="T2462" s="46">
        <v>0</v>
      </c>
      <c r="U2462" s="46" t="s">
        <v>74</v>
      </c>
      <c r="V2462" s="46">
        <v>0</v>
      </c>
      <c r="W2462" s="46" t="s">
        <v>74</v>
      </c>
      <c r="X2462" s="46">
        <v>0</v>
      </c>
      <c r="Y2462" s="46" t="s">
        <v>74</v>
      </c>
      <c r="Z2462" s="46">
        <v>0</v>
      </c>
      <c r="AA2462" s="46" t="s">
        <v>74</v>
      </c>
      <c r="AB2462" s="46">
        <v>0</v>
      </c>
      <c r="AC2462" s="46" t="s">
        <v>74</v>
      </c>
      <c r="AD2462" s="46">
        <v>0</v>
      </c>
      <c r="AE2462" s="46" t="s">
        <v>74</v>
      </c>
      <c r="AF2462" s="46">
        <v>0</v>
      </c>
      <c r="AG2462" s="46" t="s">
        <v>74</v>
      </c>
      <c r="AH2462" s="46">
        <v>0</v>
      </c>
      <c r="AI2462" s="46" t="s">
        <v>74</v>
      </c>
      <c r="AJ2462" s="46">
        <v>0</v>
      </c>
      <c r="AK2462" s="46" t="s">
        <v>74</v>
      </c>
      <c r="AL2462" s="46">
        <v>0</v>
      </c>
      <c r="AM2462" s="46" t="s">
        <v>74</v>
      </c>
      <c r="AN2462" s="50"/>
      <c r="AO2462" s="46"/>
      <c r="AP2462" s="46"/>
      <c r="AQ2462" s="46"/>
      <c r="AR2462" s="46"/>
      <c r="AS2462" s="46"/>
      <c r="AT2462" s="46"/>
      <c r="AU2462" s="46"/>
      <c r="AV2462" s="46"/>
      <c r="AW2462" s="46"/>
      <c r="AX2462" s="46"/>
      <c r="AY2462" s="46"/>
      <c r="AZ2462" s="46"/>
      <c r="BA2462" s="46"/>
      <c r="BB2462" s="46"/>
      <c r="BC2462" s="46"/>
      <c r="BD2462" s="46"/>
      <c r="BE2462" s="46"/>
      <c r="BF2462" s="46"/>
      <c r="BG2462" s="46"/>
      <c r="BH2462" s="46"/>
      <c r="BI2462" s="46"/>
      <c r="BJ2462" s="46"/>
      <c r="BK2462" s="46"/>
      <c r="BL2462" s="46"/>
      <c r="BM2462" s="46"/>
      <c r="BN2462" s="46"/>
      <c r="BO2462" s="46"/>
      <c r="BP2462" s="46"/>
      <c r="BQ2462" s="46"/>
      <c r="BR2462" s="46"/>
      <c r="BS2462" s="46"/>
      <c r="BT2462" s="46"/>
      <c r="BU2462" s="46"/>
      <c r="BV2462" s="46"/>
      <c r="BW2462" s="46"/>
      <c r="BX2462" s="46"/>
      <c r="BY2462" s="46"/>
      <c r="BZ2462" s="46"/>
      <c r="CA2462" s="46"/>
      <c r="CB2462" s="46"/>
      <c r="CC2462" s="46"/>
    </row>
    <row r="2463" spans="7:81" x14ac:dyDescent="0.25">
      <c r="G2463" t="s">
        <v>125</v>
      </c>
      <c r="H2463" s="40">
        <v>42639</v>
      </c>
      <c r="I2463" s="46">
        <v>4</v>
      </c>
      <c r="J2463" s="46">
        <v>0</v>
      </c>
      <c r="K2463" s="46" t="s">
        <v>74</v>
      </c>
      <c r="L2463" s="46">
        <v>0</v>
      </c>
      <c r="M2463" s="46" t="s">
        <v>74</v>
      </c>
      <c r="N2463" s="46">
        <v>0</v>
      </c>
      <c r="O2463" s="46" t="s">
        <v>74</v>
      </c>
      <c r="P2463" s="46">
        <v>0</v>
      </c>
      <c r="Q2463" s="46" t="s">
        <v>74</v>
      </c>
      <c r="R2463" s="46">
        <v>0</v>
      </c>
      <c r="S2463" s="46" t="s">
        <v>74</v>
      </c>
      <c r="T2463" s="46">
        <v>0</v>
      </c>
      <c r="U2463" s="46" t="s">
        <v>74</v>
      </c>
      <c r="V2463" s="46">
        <v>0</v>
      </c>
      <c r="W2463" s="46" t="s">
        <v>74</v>
      </c>
      <c r="X2463" s="46">
        <v>0</v>
      </c>
      <c r="Y2463" s="46" t="s">
        <v>74</v>
      </c>
      <c r="Z2463" s="46">
        <v>0</v>
      </c>
      <c r="AA2463" s="46" t="s">
        <v>74</v>
      </c>
      <c r="AB2463" s="46">
        <v>0</v>
      </c>
      <c r="AC2463" s="46" t="s">
        <v>74</v>
      </c>
      <c r="AD2463" s="46">
        <v>0</v>
      </c>
      <c r="AE2463" s="46" t="s">
        <v>74</v>
      </c>
      <c r="AF2463" s="46">
        <v>0</v>
      </c>
      <c r="AG2463" s="46" t="s">
        <v>74</v>
      </c>
      <c r="AH2463" s="46">
        <v>0</v>
      </c>
      <c r="AI2463" s="46" t="s">
        <v>74</v>
      </c>
      <c r="AJ2463" s="46">
        <v>0</v>
      </c>
      <c r="AK2463" s="46" t="s">
        <v>74</v>
      </c>
      <c r="AL2463" s="46">
        <v>0</v>
      </c>
      <c r="AM2463" s="46" t="s">
        <v>74</v>
      </c>
      <c r="AN2463" s="50"/>
      <c r="AO2463" s="46"/>
      <c r="AP2463" s="46"/>
      <c r="AQ2463" s="46"/>
      <c r="AR2463" s="46"/>
      <c r="AS2463" s="46"/>
      <c r="AT2463" s="46"/>
      <c r="AU2463" s="46"/>
      <c r="AV2463" s="46"/>
      <c r="AW2463" s="46"/>
      <c r="AX2463" s="46"/>
      <c r="AY2463" s="46"/>
      <c r="AZ2463" s="46"/>
      <c r="BA2463" s="46"/>
      <c r="BB2463" s="46"/>
      <c r="BC2463" s="46"/>
      <c r="BD2463" s="46"/>
      <c r="BE2463" s="46"/>
      <c r="BF2463" s="46"/>
      <c r="BG2463" s="46"/>
      <c r="BH2463" s="46"/>
      <c r="BI2463" s="46"/>
      <c r="BJ2463" s="46"/>
      <c r="BK2463" s="46"/>
      <c r="BL2463" s="46"/>
      <c r="BM2463" s="46"/>
      <c r="BN2463" s="46"/>
      <c r="BO2463" s="46"/>
      <c r="BP2463" s="46"/>
      <c r="BQ2463" s="46"/>
      <c r="BR2463" s="46"/>
      <c r="BS2463" s="46"/>
      <c r="BT2463" s="46"/>
      <c r="BU2463" s="46"/>
      <c r="BV2463" s="46"/>
      <c r="BW2463" s="46"/>
      <c r="BX2463" s="46"/>
      <c r="BY2463" s="46"/>
      <c r="BZ2463" s="46"/>
      <c r="CA2463" s="46"/>
      <c r="CB2463" s="46"/>
      <c r="CC2463" s="46"/>
    </row>
    <row r="2464" spans="7:81" x14ac:dyDescent="0.25">
      <c r="G2464" t="s">
        <v>125</v>
      </c>
      <c r="H2464" s="40">
        <v>42640</v>
      </c>
      <c r="I2464" s="46">
        <v>0.5</v>
      </c>
      <c r="J2464" s="46">
        <v>0</v>
      </c>
      <c r="K2464" s="46" t="s">
        <v>74</v>
      </c>
      <c r="L2464" s="46">
        <v>0</v>
      </c>
      <c r="M2464" s="46" t="s">
        <v>74</v>
      </c>
      <c r="N2464" s="46">
        <v>0</v>
      </c>
      <c r="O2464" s="46" t="s">
        <v>74</v>
      </c>
      <c r="P2464" s="46">
        <v>0</v>
      </c>
      <c r="Q2464" s="46" t="s">
        <v>74</v>
      </c>
      <c r="R2464" s="46">
        <v>0</v>
      </c>
      <c r="S2464" s="46" t="s">
        <v>74</v>
      </c>
      <c r="T2464" s="46">
        <v>0</v>
      </c>
      <c r="U2464" s="46" t="s">
        <v>74</v>
      </c>
      <c r="V2464" s="46">
        <v>0</v>
      </c>
      <c r="W2464" s="46" t="s">
        <v>74</v>
      </c>
      <c r="X2464" s="46">
        <v>0</v>
      </c>
      <c r="Y2464" s="46" t="s">
        <v>74</v>
      </c>
      <c r="Z2464" s="46">
        <v>64.905483462923158</v>
      </c>
      <c r="AA2464" s="46" t="s">
        <v>74</v>
      </c>
      <c r="AB2464" s="46">
        <v>0</v>
      </c>
      <c r="AC2464" s="46" t="s">
        <v>74</v>
      </c>
      <c r="AD2464" s="46">
        <v>0</v>
      </c>
      <c r="AE2464" s="46" t="s">
        <v>74</v>
      </c>
      <c r="AF2464" s="46">
        <v>0</v>
      </c>
      <c r="AG2464" s="46" t="s">
        <v>74</v>
      </c>
      <c r="AH2464" s="46">
        <v>0</v>
      </c>
      <c r="AI2464" s="46" t="s">
        <v>74</v>
      </c>
      <c r="AJ2464" s="46">
        <v>0</v>
      </c>
      <c r="AK2464" s="46" t="s">
        <v>74</v>
      </c>
      <c r="AL2464" s="46">
        <v>0</v>
      </c>
      <c r="AM2464" s="46" t="s">
        <v>74</v>
      </c>
      <c r="AN2464" s="50"/>
      <c r="AO2464" s="46"/>
      <c r="AP2464" s="46"/>
      <c r="AQ2464" s="46"/>
      <c r="AR2464" s="46"/>
      <c r="AS2464" s="46"/>
      <c r="AT2464" s="46"/>
      <c r="AU2464" s="46"/>
      <c r="AV2464" s="46"/>
      <c r="AW2464" s="46"/>
      <c r="AX2464" s="46"/>
      <c r="AY2464" s="46"/>
      <c r="AZ2464" s="46"/>
      <c r="BA2464" s="46"/>
      <c r="BB2464" s="46"/>
      <c r="BC2464" s="46"/>
      <c r="BD2464" s="46"/>
      <c r="BE2464" s="46"/>
      <c r="BF2464" s="46"/>
      <c r="BG2464" s="46"/>
      <c r="BH2464" s="46"/>
      <c r="BI2464" s="46"/>
      <c r="BJ2464" s="46"/>
      <c r="BK2464" s="46"/>
      <c r="BL2464" s="46"/>
      <c r="BM2464" s="46"/>
      <c r="BN2464" s="46"/>
      <c r="BO2464" s="46"/>
      <c r="BP2464" s="46"/>
      <c r="BQ2464" s="46"/>
      <c r="BR2464" s="46"/>
      <c r="BS2464" s="46"/>
      <c r="BT2464" s="46"/>
      <c r="BU2464" s="46"/>
      <c r="BV2464" s="46"/>
      <c r="BW2464" s="46"/>
      <c r="BX2464" s="46"/>
      <c r="BY2464" s="46"/>
      <c r="BZ2464" s="46"/>
      <c r="CA2464" s="46"/>
      <c r="CB2464" s="46"/>
      <c r="CC2464" s="46"/>
    </row>
    <row r="2465" spans="7:81" x14ac:dyDescent="0.25">
      <c r="G2465" t="s">
        <v>125</v>
      </c>
      <c r="H2465" s="40">
        <v>42641</v>
      </c>
      <c r="I2465" s="46">
        <v>2</v>
      </c>
      <c r="J2465" s="46">
        <v>0</v>
      </c>
      <c r="K2465" s="46" t="s">
        <v>74</v>
      </c>
      <c r="L2465" s="46">
        <v>0</v>
      </c>
      <c r="M2465" s="46" t="s">
        <v>74</v>
      </c>
      <c r="N2465" s="46">
        <v>0</v>
      </c>
      <c r="O2465" s="46" t="s">
        <v>74</v>
      </c>
      <c r="P2465" s="46">
        <v>0</v>
      </c>
      <c r="Q2465" s="46" t="s">
        <v>74</v>
      </c>
      <c r="R2465" s="46">
        <v>0</v>
      </c>
      <c r="S2465" s="46" t="s">
        <v>74</v>
      </c>
      <c r="T2465" s="46">
        <v>0</v>
      </c>
      <c r="U2465" s="46" t="s">
        <v>74</v>
      </c>
      <c r="V2465" s="46">
        <v>0</v>
      </c>
      <c r="W2465" s="46" t="s">
        <v>74</v>
      </c>
      <c r="X2465" s="46">
        <v>0</v>
      </c>
      <c r="Y2465" s="46" t="s">
        <v>74</v>
      </c>
      <c r="Z2465" s="46">
        <v>0</v>
      </c>
      <c r="AA2465" s="46" t="s">
        <v>74</v>
      </c>
      <c r="AB2465" s="46">
        <v>0</v>
      </c>
      <c r="AC2465" s="46" t="s">
        <v>74</v>
      </c>
      <c r="AD2465" s="46">
        <v>0</v>
      </c>
      <c r="AE2465" s="46" t="s">
        <v>74</v>
      </c>
      <c r="AF2465" s="46">
        <v>0</v>
      </c>
      <c r="AG2465" s="46" t="s">
        <v>74</v>
      </c>
      <c r="AH2465" s="46">
        <v>0</v>
      </c>
      <c r="AI2465" s="46" t="s">
        <v>74</v>
      </c>
      <c r="AJ2465" s="46">
        <v>0</v>
      </c>
      <c r="AK2465" s="46" t="s">
        <v>74</v>
      </c>
      <c r="AL2465" s="46">
        <v>0</v>
      </c>
      <c r="AM2465" s="46" t="s">
        <v>74</v>
      </c>
      <c r="AN2465" s="50"/>
      <c r="AO2465" s="46"/>
      <c r="AP2465" s="46"/>
      <c r="AQ2465" s="46"/>
      <c r="AR2465" s="46"/>
      <c r="AS2465" s="46"/>
      <c r="AT2465" s="46"/>
      <c r="AU2465" s="46"/>
      <c r="AV2465" s="46"/>
      <c r="AW2465" s="46"/>
      <c r="AX2465" s="46"/>
      <c r="AY2465" s="46"/>
      <c r="AZ2465" s="46"/>
      <c r="BA2465" s="46"/>
      <c r="BB2465" s="46"/>
      <c r="BC2465" s="46"/>
      <c r="BD2465" s="46"/>
      <c r="BE2465" s="46"/>
      <c r="BF2465" s="46"/>
      <c r="BG2465" s="46"/>
      <c r="BH2465" s="46"/>
      <c r="BI2465" s="46"/>
      <c r="BJ2465" s="46"/>
      <c r="BK2465" s="46"/>
      <c r="BL2465" s="46"/>
      <c r="BM2465" s="46"/>
      <c r="BN2465" s="46"/>
      <c r="BO2465" s="46"/>
      <c r="BP2465" s="46"/>
      <c r="BQ2465" s="46"/>
      <c r="BR2465" s="46"/>
      <c r="BS2465" s="46"/>
      <c r="BT2465" s="46"/>
      <c r="BU2465" s="46"/>
      <c r="BV2465" s="46"/>
      <c r="BW2465" s="46"/>
      <c r="BX2465" s="46"/>
      <c r="BY2465" s="46"/>
      <c r="BZ2465" s="46"/>
      <c r="CA2465" s="46"/>
      <c r="CB2465" s="46"/>
      <c r="CC2465" s="46"/>
    </row>
    <row r="2466" spans="7:81" x14ac:dyDescent="0.25">
      <c r="G2466" t="s">
        <v>125</v>
      </c>
      <c r="H2466" s="40">
        <v>42642</v>
      </c>
      <c r="I2466" s="46">
        <v>11.5</v>
      </c>
      <c r="J2466" s="46">
        <v>0</v>
      </c>
      <c r="K2466" s="46" t="s">
        <v>74</v>
      </c>
      <c r="L2466" s="46">
        <v>0</v>
      </c>
      <c r="M2466" s="46" t="s">
        <v>74</v>
      </c>
      <c r="N2466" s="46">
        <v>0</v>
      </c>
      <c r="O2466" s="46" t="s">
        <v>74</v>
      </c>
      <c r="P2466" s="46">
        <v>0</v>
      </c>
      <c r="Q2466" s="46" t="s">
        <v>74</v>
      </c>
      <c r="R2466" s="46">
        <v>0</v>
      </c>
      <c r="S2466" s="46" t="s">
        <v>74</v>
      </c>
      <c r="T2466" s="46">
        <v>0</v>
      </c>
      <c r="U2466" s="46" t="s">
        <v>74</v>
      </c>
      <c r="V2466" s="46">
        <v>0</v>
      </c>
      <c r="W2466" s="46" t="s">
        <v>74</v>
      </c>
      <c r="X2466" s="46">
        <v>0</v>
      </c>
      <c r="Y2466" s="46" t="s">
        <v>74</v>
      </c>
      <c r="Z2466" s="46">
        <v>0</v>
      </c>
      <c r="AA2466" s="46" t="s">
        <v>74</v>
      </c>
      <c r="AB2466" s="46">
        <v>0</v>
      </c>
      <c r="AC2466" s="46">
        <v>2.6</v>
      </c>
      <c r="AD2466" s="46">
        <v>0</v>
      </c>
      <c r="AE2466" s="46" t="s">
        <v>74</v>
      </c>
      <c r="AF2466" s="46">
        <v>0</v>
      </c>
      <c r="AG2466" s="46">
        <v>0.6</v>
      </c>
      <c r="AH2466" s="46">
        <v>0</v>
      </c>
      <c r="AI2466" s="46">
        <v>0.25</v>
      </c>
      <c r="AJ2466" s="46">
        <v>0</v>
      </c>
      <c r="AK2466" s="46" t="s">
        <v>74</v>
      </c>
      <c r="AL2466" s="46">
        <v>0</v>
      </c>
      <c r="AM2466" s="46">
        <v>8.7999999999999989</v>
      </c>
      <c r="AN2466" s="50"/>
      <c r="AO2466" s="46"/>
      <c r="AP2466" s="46"/>
      <c r="AQ2466" s="46"/>
      <c r="AR2466" s="46"/>
      <c r="AS2466" s="46"/>
      <c r="AT2466" s="46"/>
      <c r="AU2466" s="46"/>
      <c r="AV2466" s="46"/>
      <c r="AW2466" s="46"/>
      <c r="AX2466" s="46"/>
      <c r="AY2466" s="46"/>
      <c r="AZ2466" s="46"/>
      <c r="BA2466" s="46"/>
      <c r="BB2466" s="46"/>
      <c r="BC2466" s="46"/>
      <c r="BD2466" s="46"/>
      <c r="BE2466" s="46"/>
      <c r="BF2466" s="46"/>
      <c r="BG2466" s="46"/>
      <c r="BH2466" s="46"/>
      <c r="BI2466" s="46"/>
      <c r="BJ2466" s="46"/>
      <c r="BK2466" s="46"/>
      <c r="BL2466" s="46">
        <v>0.3</v>
      </c>
      <c r="BM2466" s="46">
        <v>4.9000000000000004</v>
      </c>
      <c r="BN2466" s="46">
        <v>2.6</v>
      </c>
      <c r="BO2466" s="46"/>
      <c r="BP2466" s="46"/>
      <c r="BQ2466" s="46"/>
      <c r="BR2466" s="46">
        <v>0.6</v>
      </c>
      <c r="BS2466" s="46"/>
      <c r="BT2466" s="46"/>
      <c r="BU2466" s="46"/>
      <c r="BV2466" s="46"/>
      <c r="BW2466" s="46">
        <v>0.25</v>
      </c>
      <c r="BX2466" s="46"/>
      <c r="BY2466" s="46"/>
      <c r="BZ2466" s="46"/>
      <c r="CA2466" s="46">
        <v>13.2</v>
      </c>
      <c r="CB2466" s="46">
        <v>4.0999999999999996</v>
      </c>
      <c r="CC2466" s="46">
        <v>9.1</v>
      </c>
    </row>
    <row r="2467" spans="7:81" x14ac:dyDescent="0.25">
      <c r="G2467" t="s">
        <v>125</v>
      </c>
      <c r="H2467" s="40">
        <v>42643</v>
      </c>
      <c r="I2467" s="46">
        <v>0</v>
      </c>
      <c r="J2467" s="46">
        <v>0</v>
      </c>
      <c r="K2467" s="46" t="s">
        <v>74</v>
      </c>
      <c r="L2467" s="46">
        <v>0</v>
      </c>
      <c r="M2467" s="46" t="s">
        <v>74</v>
      </c>
      <c r="N2467" s="46">
        <v>0</v>
      </c>
      <c r="O2467" s="46" t="s">
        <v>74</v>
      </c>
      <c r="P2467" s="46">
        <v>0</v>
      </c>
      <c r="Q2467" s="46" t="s">
        <v>74</v>
      </c>
      <c r="R2467" s="46">
        <v>0</v>
      </c>
      <c r="S2467" s="46" t="s">
        <v>74</v>
      </c>
      <c r="T2467" s="46">
        <v>0</v>
      </c>
      <c r="U2467" s="46" t="s">
        <v>74</v>
      </c>
      <c r="V2467" s="46">
        <v>0</v>
      </c>
      <c r="W2467" s="46" t="s">
        <v>74</v>
      </c>
      <c r="X2467" s="46">
        <v>0</v>
      </c>
      <c r="Y2467" s="46" t="s">
        <v>74</v>
      </c>
      <c r="Z2467" s="46">
        <v>0</v>
      </c>
      <c r="AA2467" s="46" t="s">
        <v>74</v>
      </c>
      <c r="AB2467" s="46">
        <v>0</v>
      </c>
      <c r="AC2467" s="46" t="s">
        <v>74</v>
      </c>
      <c r="AD2467" s="46">
        <v>0</v>
      </c>
      <c r="AE2467" s="46" t="s">
        <v>74</v>
      </c>
      <c r="AF2467" s="46">
        <v>0</v>
      </c>
      <c r="AG2467" s="46" t="s">
        <v>74</v>
      </c>
      <c r="AH2467" s="46">
        <v>0</v>
      </c>
      <c r="AI2467" s="46" t="s">
        <v>74</v>
      </c>
      <c r="AJ2467" s="46">
        <v>0</v>
      </c>
      <c r="AK2467" s="46" t="s">
        <v>74</v>
      </c>
      <c r="AL2467" s="46">
        <v>0</v>
      </c>
      <c r="AM2467" s="46" t="s">
        <v>74</v>
      </c>
      <c r="AN2467" s="50"/>
      <c r="AO2467" s="46"/>
      <c r="AP2467" s="46"/>
      <c r="AQ2467" s="46"/>
      <c r="AR2467" s="46"/>
      <c r="AS2467" s="46"/>
      <c r="AT2467" s="46"/>
      <c r="AU2467" s="46"/>
      <c r="AV2467" s="46"/>
      <c r="AW2467" s="46"/>
      <c r="AX2467" s="46"/>
      <c r="AY2467" s="46"/>
      <c r="AZ2467" s="46"/>
      <c r="BA2467" s="46"/>
      <c r="BB2467" s="46"/>
      <c r="BC2467" s="46"/>
      <c r="BD2467" s="46"/>
      <c r="BE2467" s="46"/>
      <c r="BF2467" s="46"/>
      <c r="BG2467" s="46"/>
      <c r="BH2467" s="46"/>
      <c r="BI2467" s="46"/>
      <c r="BJ2467" s="46"/>
      <c r="BK2467" s="46"/>
      <c r="BL2467" s="46"/>
      <c r="BM2467" s="46"/>
      <c r="BN2467" s="46"/>
      <c r="BO2467" s="46"/>
      <c r="BP2467" s="46"/>
      <c r="BQ2467" s="46"/>
      <c r="BR2467" s="46"/>
      <c r="BS2467" s="46"/>
      <c r="BT2467" s="46"/>
      <c r="BU2467" s="46"/>
      <c r="BV2467" s="46"/>
      <c r="BW2467" s="46"/>
      <c r="BX2467" s="46"/>
      <c r="BY2467" s="46"/>
      <c r="BZ2467" s="46"/>
      <c r="CA2467" s="46"/>
      <c r="CB2467" s="46"/>
      <c r="CC2467" s="46"/>
    </row>
    <row r="2468" spans="7:81" x14ac:dyDescent="0.25">
      <c r="G2468" t="s">
        <v>125</v>
      </c>
      <c r="H2468" s="40">
        <v>42644</v>
      </c>
      <c r="I2468" s="46">
        <v>4</v>
      </c>
      <c r="J2468" s="46">
        <v>0</v>
      </c>
      <c r="K2468" s="46" t="s">
        <v>74</v>
      </c>
      <c r="L2468" s="46">
        <v>0</v>
      </c>
      <c r="M2468" s="46" t="s">
        <v>74</v>
      </c>
      <c r="N2468" s="46">
        <v>0</v>
      </c>
      <c r="O2468" s="46" t="s">
        <v>74</v>
      </c>
      <c r="P2468" s="46">
        <v>0</v>
      </c>
      <c r="Q2468" s="46" t="s">
        <v>74</v>
      </c>
      <c r="R2468" s="46">
        <v>0</v>
      </c>
      <c r="S2468" s="46" t="s">
        <v>74</v>
      </c>
      <c r="T2468" s="46">
        <v>0</v>
      </c>
      <c r="U2468" s="46" t="s">
        <v>74</v>
      </c>
      <c r="V2468" s="46">
        <v>0</v>
      </c>
      <c r="W2468" s="46" t="s">
        <v>74</v>
      </c>
      <c r="X2468" s="46">
        <v>0</v>
      </c>
      <c r="Y2468" s="46" t="s">
        <v>74</v>
      </c>
      <c r="Z2468" s="46">
        <v>0</v>
      </c>
      <c r="AA2468" s="46" t="s">
        <v>74</v>
      </c>
      <c r="AB2468" s="46">
        <v>0</v>
      </c>
      <c r="AC2468" s="46" t="s">
        <v>74</v>
      </c>
      <c r="AD2468" s="46">
        <v>0</v>
      </c>
      <c r="AE2468" s="46" t="s">
        <v>74</v>
      </c>
      <c r="AF2468" s="46">
        <v>0</v>
      </c>
      <c r="AG2468" s="46" t="s">
        <v>74</v>
      </c>
      <c r="AH2468" s="46">
        <v>0</v>
      </c>
      <c r="AI2468" s="46" t="s">
        <v>74</v>
      </c>
      <c r="AJ2468" s="46">
        <v>0</v>
      </c>
      <c r="AK2468" s="46" t="s">
        <v>74</v>
      </c>
      <c r="AL2468" s="46">
        <v>0</v>
      </c>
      <c r="AM2468" s="46" t="s">
        <v>74</v>
      </c>
      <c r="AN2468" s="50"/>
      <c r="AO2468" s="46"/>
      <c r="AP2468" s="46"/>
      <c r="AQ2468" s="46"/>
      <c r="AR2468" s="46"/>
      <c r="AS2468" s="46"/>
      <c r="AT2468" s="46"/>
      <c r="AU2468" s="46"/>
      <c r="AV2468" s="46"/>
      <c r="AW2468" s="46"/>
      <c r="AX2468" s="46"/>
      <c r="AY2468" s="46"/>
      <c r="AZ2468" s="46"/>
      <c r="BA2468" s="46"/>
      <c r="BB2468" s="46"/>
      <c r="BC2468" s="46"/>
      <c r="BD2468" s="46"/>
      <c r="BE2468" s="46"/>
      <c r="BF2468" s="46"/>
      <c r="BG2468" s="46"/>
      <c r="BH2468" s="46"/>
      <c r="BI2468" s="46"/>
      <c r="BJ2468" s="46"/>
      <c r="BK2468" s="46"/>
      <c r="BL2468" s="46"/>
      <c r="BM2468" s="46"/>
      <c r="BN2468" s="46"/>
      <c r="BO2468" s="46"/>
      <c r="BP2468" s="46"/>
      <c r="BQ2468" s="46"/>
      <c r="BR2468" s="46"/>
      <c r="BS2468" s="46"/>
      <c r="BT2468" s="46"/>
      <c r="BU2468" s="46"/>
      <c r="BV2468" s="46"/>
      <c r="BW2468" s="46"/>
      <c r="BX2468" s="46"/>
      <c r="BY2468" s="46"/>
      <c r="BZ2468" s="46"/>
      <c r="CA2468" s="46"/>
      <c r="CB2468" s="46"/>
      <c r="CC2468" s="46"/>
    </row>
    <row r="2469" spans="7:81" x14ac:dyDescent="0.25">
      <c r="G2469" t="s">
        <v>125</v>
      </c>
      <c r="H2469" s="40">
        <v>42645</v>
      </c>
      <c r="I2469" s="46">
        <v>11.5</v>
      </c>
      <c r="J2469" s="46">
        <v>0</v>
      </c>
      <c r="K2469" s="46" t="s">
        <v>74</v>
      </c>
      <c r="L2469" s="46">
        <v>0</v>
      </c>
      <c r="M2469" s="46" t="s">
        <v>74</v>
      </c>
      <c r="N2469" s="46">
        <v>0</v>
      </c>
      <c r="O2469" s="46" t="s">
        <v>74</v>
      </c>
      <c r="P2469" s="46">
        <v>0</v>
      </c>
      <c r="Q2469" s="46" t="s">
        <v>74</v>
      </c>
      <c r="R2469" s="46">
        <v>0</v>
      </c>
      <c r="S2469" s="46" t="s">
        <v>74</v>
      </c>
      <c r="T2469" s="46">
        <v>0</v>
      </c>
      <c r="U2469" s="46" t="s">
        <v>74</v>
      </c>
      <c r="V2469" s="46">
        <v>0</v>
      </c>
      <c r="W2469" s="46" t="s">
        <v>74</v>
      </c>
      <c r="X2469" s="46">
        <v>0</v>
      </c>
      <c r="Y2469" s="46" t="s">
        <v>74</v>
      </c>
      <c r="Z2469" s="46">
        <v>0</v>
      </c>
      <c r="AA2469" s="46" t="s">
        <v>74</v>
      </c>
      <c r="AB2469" s="46">
        <v>0</v>
      </c>
      <c r="AC2469" s="46" t="s">
        <v>74</v>
      </c>
      <c r="AD2469" s="46">
        <v>0</v>
      </c>
      <c r="AE2469" s="46" t="s">
        <v>74</v>
      </c>
      <c r="AF2469" s="46">
        <v>0</v>
      </c>
      <c r="AG2469" s="46" t="s">
        <v>74</v>
      </c>
      <c r="AH2469" s="46">
        <v>0</v>
      </c>
      <c r="AI2469" s="46" t="s">
        <v>74</v>
      </c>
      <c r="AJ2469" s="46">
        <v>0</v>
      </c>
      <c r="AK2469" s="46" t="s">
        <v>74</v>
      </c>
      <c r="AL2469" s="46">
        <v>0</v>
      </c>
      <c r="AM2469" s="46" t="s">
        <v>74</v>
      </c>
      <c r="AN2469" s="50"/>
      <c r="AO2469" s="46"/>
      <c r="AP2469" s="46"/>
      <c r="AQ2469" s="46"/>
      <c r="AR2469" s="46"/>
      <c r="AS2469" s="46"/>
      <c r="AT2469" s="46"/>
      <c r="AU2469" s="46"/>
      <c r="AV2469" s="46"/>
      <c r="AW2469" s="46"/>
      <c r="AX2469" s="46"/>
      <c r="AY2469" s="46"/>
      <c r="AZ2469" s="46"/>
      <c r="BA2469" s="46"/>
      <c r="BB2469" s="46"/>
      <c r="BC2469" s="46"/>
      <c r="BD2469" s="46"/>
      <c r="BE2469" s="46"/>
      <c r="BF2469" s="46"/>
      <c r="BG2469" s="46"/>
      <c r="BH2469" s="46"/>
      <c r="BI2469" s="46"/>
      <c r="BJ2469" s="46"/>
      <c r="BK2469" s="46"/>
      <c r="BL2469" s="46"/>
      <c r="BM2469" s="46"/>
      <c r="BN2469" s="46"/>
      <c r="BO2469" s="46"/>
      <c r="BP2469" s="46"/>
      <c r="BQ2469" s="46"/>
      <c r="BR2469" s="46"/>
      <c r="BS2469" s="46"/>
      <c r="BT2469" s="46"/>
      <c r="BU2469" s="46"/>
      <c r="BV2469" s="46"/>
      <c r="BW2469" s="46"/>
      <c r="BX2469" s="46"/>
      <c r="BY2469" s="46"/>
      <c r="BZ2469" s="46"/>
      <c r="CA2469" s="46"/>
      <c r="CB2469" s="46"/>
      <c r="CC2469" s="46"/>
    </row>
    <row r="2470" spans="7:81" x14ac:dyDescent="0.25">
      <c r="G2470" t="s">
        <v>125</v>
      </c>
      <c r="H2470" s="40">
        <v>42646</v>
      </c>
      <c r="I2470" s="46">
        <v>15.5</v>
      </c>
      <c r="J2470" s="46">
        <v>0</v>
      </c>
      <c r="K2470" s="46" t="s">
        <v>74</v>
      </c>
      <c r="L2470" s="46">
        <v>0</v>
      </c>
      <c r="M2470" s="46" t="s">
        <v>74</v>
      </c>
      <c r="N2470" s="46">
        <v>0</v>
      </c>
      <c r="O2470" s="46" t="s">
        <v>74</v>
      </c>
      <c r="P2470" s="46">
        <v>0</v>
      </c>
      <c r="Q2470" s="46" t="s">
        <v>74</v>
      </c>
      <c r="R2470" s="46">
        <v>0</v>
      </c>
      <c r="S2470" s="46" t="s">
        <v>74</v>
      </c>
      <c r="T2470" s="46">
        <v>0</v>
      </c>
      <c r="U2470" s="46" t="s">
        <v>74</v>
      </c>
      <c r="V2470" s="46">
        <v>0</v>
      </c>
      <c r="W2470" s="46" t="s">
        <v>74</v>
      </c>
      <c r="X2470" s="46">
        <v>0</v>
      </c>
      <c r="Y2470" s="46" t="s">
        <v>74</v>
      </c>
      <c r="Z2470" s="46">
        <v>0</v>
      </c>
      <c r="AA2470" s="46" t="s">
        <v>74</v>
      </c>
      <c r="AB2470" s="46">
        <v>0</v>
      </c>
      <c r="AC2470" s="46" t="s">
        <v>74</v>
      </c>
      <c r="AD2470" s="46">
        <v>0</v>
      </c>
      <c r="AE2470" s="46" t="s">
        <v>74</v>
      </c>
      <c r="AF2470" s="46">
        <v>0</v>
      </c>
      <c r="AG2470" s="46" t="s">
        <v>74</v>
      </c>
      <c r="AH2470" s="46">
        <v>0</v>
      </c>
      <c r="AI2470" s="46" t="s">
        <v>74</v>
      </c>
      <c r="AJ2470" s="46">
        <v>0</v>
      </c>
      <c r="AK2470" s="46" t="s">
        <v>74</v>
      </c>
      <c r="AL2470" s="46">
        <v>0</v>
      </c>
      <c r="AM2470" s="46" t="s">
        <v>74</v>
      </c>
      <c r="AN2470" s="50"/>
      <c r="AO2470" s="46"/>
      <c r="AP2470" s="46"/>
      <c r="AQ2470" s="46"/>
      <c r="AR2470" s="46"/>
      <c r="AS2470" s="46"/>
      <c r="AT2470" s="46"/>
      <c r="AU2470" s="46"/>
      <c r="AV2470" s="46"/>
      <c r="AW2470" s="46"/>
      <c r="AX2470" s="46"/>
      <c r="AY2470" s="46"/>
      <c r="AZ2470" s="46"/>
      <c r="BA2470" s="46"/>
      <c r="BB2470" s="46"/>
      <c r="BC2470" s="46"/>
      <c r="BD2470" s="46"/>
      <c r="BE2470" s="46"/>
      <c r="BF2470" s="46"/>
      <c r="BG2470" s="46"/>
      <c r="BH2470" s="46"/>
      <c r="BI2470" s="46"/>
      <c r="BJ2470" s="46"/>
      <c r="BK2470" s="46"/>
      <c r="BL2470" s="46"/>
      <c r="BM2470" s="46"/>
      <c r="BN2470" s="46"/>
      <c r="BO2470" s="46"/>
      <c r="BP2470" s="46"/>
      <c r="BQ2470" s="46"/>
      <c r="BR2470" s="46"/>
      <c r="BS2470" s="46"/>
      <c r="BT2470" s="46"/>
      <c r="BU2470" s="46"/>
      <c r="BV2470" s="46"/>
      <c r="BW2470" s="46"/>
      <c r="BX2470" s="46"/>
      <c r="BY2470" s="46"/>
      <c r="BZ2470" s="46"/>
      <c r="CA2470" s="46"/>
      <c r="CB2470" s="46"/>
      <c r="CC2470" s="46"/>
    </row>
    <row r="2471" spans="7:81" x14ac:dyDescent="0.25">
      <c r="G2471" t="s">
        <v>125</v>
      </c>
      <c r="H2471" s="40">
        <v>42647</v>
      </c>
      <c r="I2471" s="46">
        <v>0</v>
      </c>
      <c r="J2471" s="46">
        <v>0</v>
      </c>
      <c r="K2471" s="46" t="s">
        <v>74</v>
      </c>
      <c r="L2471" s="46">
        <v>0</v>
      </c>
      <c r="M2471" s="46" t="s">
        <v>74</v>
      </c>
      <c r="N2471" s="46">
        <v>0</v>
      </c>
      <c r="O2471" s="46" t="s">
        <v>74</v>
      </c>
      <c r="P2471" s="46">
        <v>0</v>
      </c>
      <c r="Q2471" s="46" t="s">
        <v>74</v>
      </c>
      <c r="R2471" s="46">
        <v>0</v>
      </c>
      <c r="S2471" s="46" t="s">
        <v>74</v>
      </c>
      <c r="T2471" s="46">
        <v>0</v>
      </c>
      <c r="U2471" s="46" t="s">
        <v>74</v>
      </c>
      <c r="V2471" s="46">
        <v>0</v>
      </c>
      <c r="W2471" s="46" t="s">
        <v>74</v>
      </c>
      <c r="X2471" s="46">
        <v>0</v>
      </c>
      <c r="Y2471" s="46" t="s">
        <v>74</v>
      </c>
      <c r="Z2471" s="46">
        <v>0</v>
      </c>
      <c r="AA2471" s="46" t="s">
        <v>74</v>
      </c>
      <c r="AB2471" s="46">
        <v>0</v>
      </c>
      <c r="AC2471" s="46" t="s">
        <v>74</v>
      </c>
      <c r="AD2471" s="46">
        <v>0</v>
      </c>
      <c r="AE2471" s="46" t="s">
        <v>74</v>
      </c>
      <c r="AF2471" s="46">
        <v>0</v>
      </c>
      <c r="AG2471" s="46" t="s">
        <v>74</v>
      </c>
      <c r="AH2471" s="46">
        <v>0</v>
      </c>
      <c r="AI2471" s="46" t="s">
        <v>74</v>
      </c>
      <c r="AJ2471" s="46">
        <v>0</v>
      </c>
      <c r="AK2471" s="46" t="s">
        <v>74</v>
      </c>
      <c r="AL2471" s="46">
        <v>0</v>
      </c>
      <c r="AM2471" s="46" t="s">
        <v>74</v>
      </c>
      <c r="AN2471" s="50"/>
      <c r="AO2471" s="46"/>
      <c r="AP2471" s="46"/>
      <c r="AQ2471" s="46"/>
      <c r="AR2471" s="46"/>
      <c r="AS2471" s="46"/>
      <c r="AT2471" s="46"/>
      <c r="AU2471" s="46"/>
      <c r="AV2471" s="46"/>
      <c r="AW2471" s="46"/>
      <c r="AX2471" s="46"/>
      <c r="AY2471" s="46"/>
      <c r="AZ2471" s="46"/>
      <c r="BA2471" s="46"/>
      <c r="BB2471" s="46"/>
      <c r="BC2471" s="46"/>
      <c r="BD2471" s="46"/>
      <c r="BE2471" s="46"/>
      <c r="BF2471" s="46"/>
      <c r="BG2471" s="46"/>
      <c r="BH2471" s="46"/>
      <c r="BI2471" s="46"/>
      <c r="BJ2471" s="46"/>
      <c r="BK2471" s="46"/>
      <c r="BL2471" s="46"/>
      <c r="BM2471" s="46"/>
      <c r="BN2471" s="46"/>
      <c r="BO2471" s="46"/>
      <c r="BP2471" s="46"/>
      <c r="BQ2471" s="46"/>
      <c r="BR2471" s="46"/>
      <c r="BS2471" s="46"/>
      <c r="BT2471" s="46"/>
      <c r="BU2471" s="46"/>
      <c r="BV2471" s="46"/>
      <c r="BW2471" s="46"/>
      <c r="BX2471" s="46"/>
      <c r="BY2471" s="46"/>
      <c r="BZ2471" s="46"/>
      <c r="CA2471" s="46"/>
      <c r="CB2471" s="46"/>
      <c r="CC2471" s="46"/>
    </row>
    <row r="2472" spans="7:81" x14ac:dyDescent="0.25">
      <c r="G2472" t="s">
        <v>125</v>
      </c>
      <c r="H2472" s="40">
        <v>42648</v>
      </c>
      <c r="I2472" s="46">
        <v>0.5</v>
      </c>
      <c r="J2472" s="46">
        <v>0</v>
      </c>
      <c r="K2472" s="46">
        <v>11.25</v>
      </c>
      <c r="L2472" s="46">
        <v>0</v>
      </c>
      <c r="M2472" s="46">
        <v>1.7</v>
      </c>
      <c r="N2472" s="46">
        <v>0</v>
      </c>
      <c r="O2472" s="46">
        <v>0.7</v>
      </c>
      <c r="P2472" s="46">
        <v>0</v>
      </c>
      <c r="Q2472" s="46">
        <v>0.76666666666666672</v>
      </c>
      <c r="R2472" s="46">
        <v>0</v>
      </c>
      <c r="S2472" s="46">
        <v>0.8833333333333333</v>
      </c>
      <c r="T2472" s="46">
        <v>0</v>
      </c>
      <c r="U2472" s="46">
        <v>1.3</v>
      </c>
      <c r="V2472" s="46">
        <v>0</v>
      </c>
      <c r="W2472" s="46">
        <v>0.56666666666666665</v>
      </c>
      <c r="X2472" s="46">
        <v>0</v>
      </c>
      <c r="Y2472" s="46">
        <v>0.75</v>
      </c>
      <c r="Z2472" s="46">
        <v>0</v>
      </c>
      <c r="AA2472" s="46" t="s">
        <v>74</v>
      </c>
      <c r="AB2472" s="46">
        <v>0</v>
      </c>
      <c r="AC2472" s="46" t="s">
        <v>74</v>
      </c>
      <c r="AD2472" s="46">
        <v>0</v>
      </c>
      <c r="AE2472" s="46" t="s">
        <v>74</v>
      </c>
      <c r="AF2472" s="46">
        <v>0</v>
      </c>
      <c r="AG2472" s="46" t="s">
        <v>74</v>
      </c>
      <c r="AH2472" s="46">
        <v>0</v>
      </c>
      <c r="AI2472" s="46" t="s">
        <v>74</v>
      </c>
      <c r="AJ2472" s="46">
        <v>0</v>
      </c>
      <c r="AK2472" s="46" t="s">
        <v>74</v>
      </c>
      <c r="AL2472" s="46">
        <v>0</v>
      </c>
      <c r="AM2472" s="46" t="s">
        <v>74</v>
      </c>
      <c r="AN2472" s="50"/>
      <c r="AO2472" s="46">
        <v>8.1999999999999993</v>
      </c>
      <c r="AP2472" s="46">
        <v>14.3</v>
      </c>
      <c r="AQ2472" s="46">
        <v>1.7</v>
      </c>
      <c r="AR2472" s="46"/>
      <c r="AS2472" s="46">
        <v>0.7</v>
      </c>
      <c r="AT2472" s="46">
        <v>0.8</v>
      </c>
      <c r="AU2472" s="46">
        <v>0.4</v>
      </c>
      <c r="AV2472" s="46">
        <v>1.1000000000000001</v>
      </c>
      <c r="AW2472" s="46">
        <v>1.7</v>
      </c>
      <c r="AX2472" s="46">
        <v>0.7</v>
      </c>
      <c r="AY2472" s="46">
        <v>0.25</v>
      </c>
      <c r="AZ2472" s="46">
        <v>0.3</v>
      </c>
      <c r="BA2472" s="46">
        <v>1.7</v>
      </c>
      <c r="BB2472" s="46">
        <v>1.9</v>
      </c>
      <c r="BC2472" s="46">
        <v>0.3</v>
      </c>
      <c r="BD2472" s="46">
        <v>0.7</v>
      </c>
      <c r="BE2472" s="46">
        <v>0.7</v>
      </c>
      <c r="BF2472" s="46"/>
      <c r="BG2472" s="46">
        <v>0.6</v>
      </c>
      <c r="BH2472" s="46">
        <v>0.9</v>
      </c>
      <c r="BI2472" s="46"/>
      <c r="BJ2472" s="46"/>
      <c r="BK2472" s="46"/>
      <c r="BL2472" s="46"/>
      <c r="BM2472" s="46"/>
      <c r="BN2472" s="46"/>
      <c r="BO2472" s="46"/>
      <c r="BP2472" s="46"/>
      <c r="BQ2472" s="46"/>
      <c r="BR2472" s="46"/>
      <c r="BS2472" s="46"/>
      <c r="BT2472" s="46"/>
      <c r="BU2472" s="46"/>
      <c r="BV2472" s="46"/>
      <c r="BW2472" s="46"/>
      <c r="BX2472" s="46"/>
      <c r="BY2472" s="46"/>
      <c r="BZ2472" s="46"/>
      <c r="CA2472" s="46"/>
      <c r="CB2472" s="46"/>
      <c r="CC2472" s="46"/>
    </row>
    <row r="2473" spans="7:81" x14ac:dyDescent="0.25">
      <c r="G2473" t="s">
        <v>125</v>
      </c>
      <c r="H2473" s="40">
        <v>42649</v>
      </c>
      <c r="I2473" s="46">
        <v>0</v>
      </c>
      <c r="J2473" s="46">
        <v>0</v>
      </c>
      <c r="K2473" s="46" t="s">
        <v>74</v>
      </c>
      <c r="L2473" s="46">
        <v>0</v>
      </c>
      <c r="M2473" s="46" t="s">
        <v>74</v>
      </c>
      <c r="N2473" s="46">
        <v>0</v>
      </c>
      <c r="O2473" s="46" t="s">
        <v>74</v>
      </c>
      <c r="P2473" s="46">
        <v>0</v>
      </c>
      <c r="Q2473" s="46" t="s">
        <v>74</v>
      </c>
      <c r="R2473" s="46">
        <v>0</v>
      </c>
      <c r="S2473" s="46" t="s">
        <v>74</v>
      </c>
      <c r="T2473" s="46">
        <v>0</v>
      </c>
      <c r="U2473" s="46" t="s">
        <v>74</v>
      </c>
      <c r="V2473" s="46">
        <v>0</v>
      </c>
      <c r="W2473" s="46" t="s">
        <v>74</v>
      </c>
      <c r="X2473" s="46">
        <v>47.105400751614333</v>
      </c>
      <c r="Y2473" s="46" t="s">
        <v>74</v>
      </c>
      <c r="Z2473" s="46">
        <v>0</v>
      </c>
      <c r="AA2473" s="46" t="s">
        <v>74</v>
      </c>
      <c r="AB2473" s="46">
        <v>0</v>
      </c>
      <c r="AC2473" s="46" t="s">
        <v>74</v>
      </c>
      <c r="AD2473" s="46">
        <v>0</v>
      </c>
      <c r="AE2473" s="46" t="s">
        <v>74</v>
      </c>
      <c r="AF2473" s="46">
        <v>0</v>
      </c>
      <c r="AG2473" s="46" t="s">
        <v>74</v>
      </c>
      <c r="AH2473" s="46">
        <v>0</v>
      </c>
      <c r="AI2473" s="46" t="s">
        <v>74</v>
      </c>
      <c r="AJ2473" s="46">
        <v>0</v>
      </c>
      <c r="AK2473" s="46" t="s">
        <v>74</v>
      </c>
      <c r="AL2473" s="46">
        <v>0</v>
      </c>
      <c r="AM2473" s="46" t="s">
        <v>74</v>
      </c>
      <c r="AN2473" s="50"/>
      <c r="AO2473" s="46"/>
      <c r="AP2473" s="46"/>
      <c r="AQ2473" s="46"/>
      <c r="AR2473" s="46"/>
      <c r="AS2473" s="46"/>
      <c r="AT2473" s="46"/>
      <c r="AU2473" s="46"/>
      <c r="AV2473" s="46"/>
      <c r="AW2473" s="46"/>
      <c r="AX2473" s="46"/>
      <c r="AY2473" s="46"/>
      <c r="AZ2473" s="46"/>
      <c r="BA2473" s="46"/>
      <c r="BB2473" s="46"/>
      <c r="BC2473" s="46"/>
      <c r="BD2473" s="46"/>
      <c r="BE2473" s="46"/>
      <c r="BF2473" s="46"/>
      <c r="BG2473" s="46"/>
      <c r="BH2473" s="46"/>
      <c r="BI2473" s="46"/>
      <c r="BJ2473" s="46"/>
      <c r="BK2473" s="46"/>
      <c r="BL2473" s="46"/>
      <c r="BM2473" s="46"/>
      <c r="BN2473" s="46"/>
      <c r="BO2473" s="46"/>
      <c r="BP2473" s="46"/>
      <c r="BQ2473" s="46"/>
      <c r="BR2473" s="46"/>
      <c r="BS2473" s="46"/>
      <c r="BT2473" s="46"/>
      <c r="BU2473" s="46"/>
      <c r="BV2473" s="46"/>
      <c r="BW2473" s="46"/>
      <c r="BX2473" s="46"/>
      <c r="BY2473" s="46"/>
      <c r="BZ2473" s="46"/>
      <c r="CA2473" s="46"/>
      <c r="CB2473" s="46"/>
      <c r="CC2473" s="46"/>
    </row>
    <row r="2474" spans="7:81" x14ac:dyDescent="0.25">
      <c r="G2474" t="s">
        <v>125</v>
      </c>
      <c r="H2474" s="40">
        <v>42650</v>
      </c>
      <c r="I2474" s="46">
        <v>1</v>
      </c>
      <c r="J2474" s="46">
        <v>0</v>
      </c>
      <c r="K2474" s="46" t="s">
        <v>74</v>
      </c>
      <c r="L2474" s="46">
        <v>0</v>
      </c>
      <c r="M2474" s="46" t="s">
        <v>74</v>
      </c>
      <c r="N2474" s="46">
        <v>0</v>
      </c>
      <c r="O2474" s="46" t="s">
        <v>74</v>
      </c>
      <c r="P2474" s="46">
        <v>24.647356327803351</v>
      </c>
      <c r="Q2474" s="46" t="s">
        <v>74</v>
      </c>
      <c r="R2474" s="46">
        <v>0</v>
      </c>
      <c r="S2474" s="46" t="s">
        <v>74</v>
      </c>
      <c r="T2474" s="46">
        <v>0</v>
      </c>
      <c r="U2474" s="46" t="s">
        <v>74</v>
      </c>
      <c r="V2474" s="46">
        <v>0</v>
      </c>
      <c r="W2474" s="46" t="s">
        <v>74</v>
      </c>
      <c r="X2474" s="46">
        <v>0</v>
      </c>
      <c r="Y2474" s="46" t="s">
        <v>74</v>
      </c>
      <c r="Z2474" s="46">
        <v>0</v>
      </c>
      <c r="AA2474" s="46" t="s">
        <v>74</v>
      </c>
      <c r="AB2474" s="46">
        <v>0</v>
      </c>
      <c r="AC2474" s="46" t="s">
        <v>74</v>
      </c>
      <c r="AD2474" s="46">
        <v>0</v>
      </c>
      <c r="AE2474" s="46" t="s">
        <v>74</v>
      </c>
      <c r="AF2474" s="46">
        <v>0</v>
      </c>
      <c r="AG2474" s="46" t="s">
        <v>74</v>
      </c>
      <c r="AH2474" s="46">
        <v>0</v>
      </c>
      <c r="AI2474" s="46" t="s">
        <v>74</v>
      </c>
      <c r="AJ2474" s="46">
        <v>0</v>
      </c>
      <c r="AK2474" s="46" t="s">
        <v>74</v>
      </c>
      <c r="AL2474" s="46">
        <v>0</v>
      </c>
      <c r="AM2474" s="46" t="s">
        <v>74</v>
      </c>
      <c r="AN2474" s="50"/>
      <c r="AO2474" s="46"/>
      <c r="AP2474" s="46"/>
      <c r="AQ2474" s="46"/>
      <c r="AR2474" s="46"/>
      <c r="AS2474" s="46"/>
      <c r="AT2474" s="46"/>
      <c r="AU2474" s="46"/>
      <c r="AV2474" s="46"/>
      <c r="AW2474" s="46"/>
      <c r="AX2474" s="46"/>
      <c r="AY2474" s="46"/>
      <c r="AZ2474" s="46"/>
      <c r="BA2474" s="46"/>
      <c r="BB2474" s="46"/>
      <c r="BC2474" s="46"/>
      <c r="BD2474" s="46"/>
      <c r="BE2474" s="46"/>
      <c r="BF2474" s="46"/>
      <c r="BG2474" s="46"/>
      <c r="BH2474" s="46"/>
      <c r="BI2474" s="46"/>
      <c r="BJ2474" s="46"/>
      <c r="BK2474" s="46"/>
      <c r="BL2474" s="46"/>
      <c r="BM2474" s="46"/>
      <c r="BN2474" s="46"/>
      <c r="BO2474" s="46"/>
      <c r="BP2474" s="46"/>
      <c r="BQ2474" s="46"/>
      <c r="BR2474" s="46"/>
      <c r="BS2474" s="46"/>
      <c r="BT2474" s="46"/>
      <c r="BU2474" s="46"/>
      <c r="BV2474" s="46"/>
      <c r="BW2474" s="46"/>
      <c r="BX2474" s="46"/>
      <c r="BY2474" s="46"/>
      <c r="BZ2474" s="46"/>
      <c r="CA2474" s="46"/>
      <c r="CB2474" s="46"/>
      <c r="CC2474" s="46"/>
    </row>
    <row r="2475" spans="7:81" x14ac:dyDescent="0.25">
      <c r="G2475" t="s">
        <v>125</v>
      </c>
      <c r="H2475" s="40">
        <v>42651</v>
      </c>
      <c r="I2475" s="46">
        <v>0</v>
      </c>
      <c r="J2475" s="46">
        <v>0</v>
      </c>
      <c r="K2475" s="46" t="s">
        <v>74</v>
      </c>
      <c r="L2475" s="46">
        <v>0</v>
      </c>
      <c r="M2475" s="46" t="s">
        <v>74</v>
      </c>
      <c r="N2475" s="46">
        <v>0</v>
      </c>
      <c r="O2475" s="46" t="s">
        <v>74</v>
      </c>
      <c r="P2475" s="46">
        <v>0</v>
      </c>
      <c r="Q2475" s="46" t="s">
        <v>74</v>
      </c>
      <c r="R2475" s="46">
        <v>0</v>
      </c>
      <c r="S2475" s="46" t="s">
        <v>74</v>
      </c>
      <c r="T2475" s="46">
        <v>0</v>
      </c>
      <c r="U2475" s="46" t="s">
        <v>74</v>
      </c>
      <c r="V2475" s="46">
        <v>0</v>
      </c>
      <c r="W2475" s="46" t="s">
        <v>74</v>
      </c>
      <c r="X2475" s="46">
        <v>0</v>
      </c>
      <c r="Y2475" s="46" t="s">
        <v>74</v>
      </c>
      <c r="Z2475" s="46">
        <v>0</v>
      </c>
      <c r="AA2475" s="46" t="s">
        <v>74</v>
      </c>
      <c r="AB2475" s="46">
        <v>0</v>
      </c>
      <c r="AC2475" s="46" t="s">
        <v>74</v>
      </c>
      <c r="AD2475" s="46">
        <v>0</v>
      </c>
      <c r="AE2475" s="46" t="s">
        <v>74</v>
      </c>
      <c r="AF2475" s="46">
        <v>0</v>
      </c>
      <c r="AG2475" s="46" t="s">
        <v>74</v>
      </c>
      <c r="AH2475" s="46">
        <v>0</v>
      </c>
      <c r="AI2475" s="46" t="s">
        <v>74</v>
      </c>
      <c r="AJ2475" s="46">
        <v>0</v>
      </c>
      <c r="AK2475" s="46" t="s">
        <v>74</v>
      </c>
      <c r="AL2475" s="46">
        <v>0</v>
      </c>
      <c r="AM2475" s="46" t="s">
        <v>74</v>
      </c>
      <c r="AN2475" s="50"/>
      <c r="AO2475" s="46"/>
      <c r="AP2475" s="46"/>
      <c r="AQ2475" s="46"/>
      <c r="AR2475" s="46"/>
      <c r="AS2475" s="46"/>
      <c r="AT2475" s="46"/>
      <c r="AU2475" s="46"/>
      <c r="AV2475" s="46"/>
      <c r="AW2475" s="46"/>
      <c r="AX2475" s="46"/>
      <c r="AY2475" s="46"/>
      <c r="AZ2475" s="46"/>
      <c r="BA2475" s="46"/>
      <c r="BB2475" s="46"/>
      <c r="BC2475" s="46"/>
      <c r="BD2475" s="46"/>
      <c r="BE2475" s="46"/>
      <c r="BF2475" s="46"/>
      <c r="BG2475" s="46"/>
      <c r="BH2475" s="46"/>
      <c r="BI2475" s="46"/>
      <c r="BJ2475" s="46"/>
      <c r="BK2475" s="46"/>
      <c r="BL2475" s="46"/>
      <c r="BM2475" s="46"/>
      <c r="BN2475" s="46"/>
      <c r="BO2475" s="46"/>
      <c r="BP2475" s="46"/>
      <c r="BQ2475" s="46"/>
      <c r="BR2475" s="46"/>
      <c r="BS2475" s="46"/>
      <c r="BT2475" s="46"/>
      <c r="BU2475" s="46"/>
      <c r="BV2475" s="46"/>
      <c r="BW2475" s="46"/>
      <c r="BX2475" s="46"/>
      <c r="BY2475" s="46"/>
      <c r="BZ2475" s="46"/>
      <c r="CA2475" s="46"/>
      <c r="CB2475" s="46"/>
      <c r="CC2475" s="46"/>
    </row>
    <row r="2476" spans="7:81" x14ac:dyDescent="0.25">
      <c r="G2476" t="s">
        <v>125</v>
      </c>
      <c r="H2476" s="40">
        <v>42652</v>
      </c>
      <c r="I2476" s="46">
        <v>2.5</v>
      </c>
      <c r="J2476" s="46">
        <v>0</v>
      </c>
      <c r="K2476" s="46" t="s">
        <v>74</v>
      </c>
      <c r="L2476" s="46">
        <v>0</v>
      </c>
      <c r="M2476" s="46" t="s">
        <v>74</v>
      </c>
      <c r="N2476" s="46">
        <v>0</v>
      </c>
      <c r="O2476" s="46" t="s">
        <v>74</v>
      </c>
      <c r="P2476" s="46">
        <v>0</v>
      </c>
      <c r="Q2476" s="46" t="s">
        <v>74</v>
      </c>
      <c r="R2476" s="46">
        <v>0</v>
      </c>
      <c r="S2476" s="46" t="s">
        <v>74</v>
      </c>
      <c r="T2476" s="46">
        <v>0</v>
      </c>
      <c r="U2476" s="46" t="s">
        <v>74</v>
      </c>
      <c r="V2476" s="46">
        <v>0</v>
      </c>
      <c r="W2476" s="46" t="s">
        <v>74</v>
      </c>
      <c r="X2476" s="46">
        <v>0</v>
      </c>
      <c r="Y2476" s="46" t="s">
        <v>74</v>
      </c>
      <c r="Z2476" s="46">
        <v>0</v>
      </c>
      <c r="AA2476" s="46" t="s">
        <v>74</v>
      </c>
      <c r="AB2476" s="46">
        <v>0</v>
      </c>
      <c r="AC2476" s="46" t="s">
        <v>74</v>
      </c>
      <c r="AD2476" s="46">
        <v>0</v>
      </c>
      <c r="AE2476" s="46" t="s">
        <v>74</v>
      </c>
      <c r="AF2476" s="46">
        <v>0</v>
      </c>
      <c r="AG2476" s="46" t="s">
        <v>74</v>
      </c>
      <c r="AH2476" s="46">
        <v>0</v>
      </c>
      <c r="AI2476" s="46" t="s">
        <v>74</v>
      </c>
      <c r="AJ2476" s="46">
        <v>0</v>
      </c>
      <c r="AK2476" s="46" t="s">
        <v>74</v>
      </c>
      <c r="AL2476" s="46">
        <v>0</v>
      </c>
      <c r="AM2476" s="46" t="s">
        <v>74</v>
      </c>
      <c r="AN2476" s="50"/>
      <c r="AO2476" s="46"/>
      <c r="AP2476" s="46"/>
      <c r="AQ2476" s="46"/>
      <c r="AR2476" s="46"/>
      <c r="AS2476" s="46"/>
      <c r="AT2476" s="46"/>
      <c r="AU2476" s="46"/>
      <c r="AV2476" s="46"/>
      <c r="AW2476" s="46"/>
      <c r="AX2476" s="46"/>
      <c r="AY2476" s="46"/>
      <c r="AZ2476" s="46"/>
      <c r="BA2476" s="46"/>
      <c r="BB2476" s="46"/>
      <c r="BC2476" s="46"/>
      <c r="BD2476" s="46"/>
      <c r="BE2476" s="46"/>
      <c r="BF2476" s="46"/>
      <c r="BG2476" s="46"/>
      <c r="BH2476" s="46"/>
      <c r="BI2476" s="46"/>
      <c r="BJ2476" s="46"/>
      <c r="BK2476" s="46"/>
      <c r="BL2476" s="46"/>
      <c r="BM2476" s="46"/>
      <c r="BN2476" s="46"/>
      <c r="BO2476" s="46"/>
      <c r="BP2476" s="46"/>
      <c r="BQ2476" s="46"/>
      <c r="BR2476" s="46"/>
      <c r="BS2476" s="46"/>
      <c r="BT2476" s="46"/>
      <c r="BU2476" s="46"/>
      <c r="BV2476" s="46"/>
      <c r="BW2476" s="46"/>
      <c r="BX2476" s="46"/>
      <c r="BY2476" s="46"/>
      <c r="BZ2476" s="46"/>
      <c r="CA2476" s="46"/>
      <c r="CB2476" s="46"/>
      <c r="CC2476" s="46"/>
    </row>
    <row r="2477" spans="7:81" x14ac:dyDescent="0.25">
      <c r="G2477" t="s">
        <v>125</v>
      </c>
      <c r="H2477" s="40">
        <v>42653</v>
      </c>
      <c r="I2477" s="46">
        <v>0</v>
      </c>
      <c r="J2477" s="46">
        <v>0</v>
      </c>
      <c r="K2477" s="46" t="s">
        <v>74</v>
      </c>
      <c r="L2477" s="46">
        <v>0</v>
      </c>
      <c r="M2477" s="46" t="s">
        <v>74</v>
      </c>
      <c r="N2477" s="46">
        <v>0</v>
      </c>
      <c r="O2477" s="46" t="s">
        <v>74</v>
      </c>
      <c r="P2477" s="46">
        <v>0</v>
      </c>
      <c r="Q2477" s="46" t="s">
        <v>74</v>
      </c>
      <c r="R2477" s="46">
        <v>0</v>
      </c>
      <c r="S2477" s="46" t="s">
        <v>74</v>
      </c>
      <c r="T2477" s="46">
        <v>0</v>
      </c>
      <c r="U2477" s="46" t="s">
        <v>74</v>
      </c>
      <c r="V2477" s="46">
        <v>0</v>
      </c>
      <c r="W2477" s="46" t="s">
        <v>74</v>
      </c>
      <c r="X2477" s="46">
        <v>0</v>
      </c>
      <c r="Y2477" s="46" t="s">
        <v>74</v>
      </c>
      <c r="Z2477" s="46">
        <v>0</v>
      </c>
      <c r="AA2477" s="46" t="s">
        <v>74</v>
      </c>
      <c r="AB2477" s="46">
        <v>0</v>
      </c>
      <c r="AC2477" s="46" t="s">
        <v>74</v>
      </c>
      <c r="AD2477" s="46">
        <v>0</v>
      </c>
      <c r="AE2477" s="46" t="s">
        <v>74</v>
      </c>
      <c r="AF2477" s="46">
        <v>0</v>
      </c>
      <c r="AG2477" s="46" t="s">
        <v>74</v>
      </c>
      <c r="AH2477" s="46">
        <v>0</v>
      </c>
      <c r="AI2477" s="46" t="s">
        <v>74</v>
      </c>
      <c r="AJ2477" s="46">
        <v>0</v>
      </c>
      <c r="AK2477" s="46" t="s">
        <v>74</v>
      </c>
      <c r="AL2477" s="46">
        <v>0</v>
      </c>
      <c r="AM2477" s="46" t="s">
        <v>74</v>
      </c>
      <c r="AN2477" s="50"/>
      <c r="AO2477" s="46"/>
      <c r="AP2477" s="46"/>
      <c r="AQ2477" s="46"/>
      <c r="AR2477" s="46"/>
      <c r="AS2477" s="46"/>
      <c r="AT2477" s="46"/>
      <c r="AU2477" s="46"/>
      <c r="AV2477" s="46"/>
      <c r="AW2477" s="46"/>
      <c r="AX2477" s="46"/>
      <c r="AY2477" s="46"/>
      <c r="AZ2477" s="46"/>
      <c r="BA2477" s="46"/>
      <c r="BB2477" s="46"/>
      <c r="BC2477" s="46"/>
      <c r="BD2477" s="46"/>
      <c r="BE2477" s="46"/>
      <c r="BF2477" s="46"/>
      <c r="BG2477" s="46"/>
      <c r="BH2477" s="46"/>
      <c r="BI2477" s="46"/>
      <c r="BJ2477" s="46"/>
      <c r="BK2477" s="46"/>
      <c r="BL2477" s="46"/>
      <c r="BM2477" s="46"/>
      <c r="BN2477" s="46"/>
      <c r="BO2477" s="46"/>
      <c r="BP2477" s="46"/>
      <c r="BQ2477" s="46"/>
      <c r="BR2477" s="46"/>
      <c r="BS2477" s="46"/>
      <c r="BT2477" s="46"/>
      <c r="BU2477" s="46"/>
      <c r="BV2477" s="46"/>
      <c r="BW2477" s="46"/>
      <c r="BX2477" s="46"/>
      <c r="BY2477" s="46"/>
      <c r="BZ2477" s="46"/>
      <c r="CA2477" s="46"/>
      <c r="CB2477" s="46"/>
      <c r="CC2477" s="46"/>
    </row>
    <row r="2478" spans="7:81" x14ac:dyDescent="0.25">
      <c r="G2478" t="s">
        <v>125</v>
      </c>
      <c r="H2478" s="40">
        <v>42654</v>
      </c>
      <c r="I2478" s="46">
        <v>0</v>
      </c>
      <c r="J2478" s="46">
        <v>0</v>
      </c>
      <c r="K2478" s="46" t="s">
        <v>74</v>
      </c>
      <c r="L2478" s="46">
        <v>0</v>
      </c>
      <c r="M2478" s="46" t="s">
        <v>74</v>
      </c>
      <c r="N2478" s="46">
        <v>0</v>
      </c>
      <c r="O2478" s="46" t="s">
        <v>74</v>
      </c>
      <c r="P2478" s="46">
        <v>0</v>
      </c>
      <c r="Q2478" s="46" t="s">
        <v>74</v>
      </c>
      <c r="R2478" s="46">
        <v>0</v>
      </c>
      <c r="S2478" s="46" t="s">
        <v>74</v>
      </c>
      <c r="T2478" s="46">
        <v>0</v>
      </c>
      <c r="U2478" s="46" t="s">
        <v>74</v>
      </c>
      <c r="V2478" s="46">
        <v>0</v>
      </c>
      <c r="W2478" s="46" t="s">
        <v>74</v>
      </c>
      <c r="X2478" s="46">
        <v>0</v>
      </c>
      <c r="Y2478" s="46" t="s">
        <v>74</v>
      </c>
      <c r="Z2478" s="46">
        <v>0</v>
      </c>
      <c r="AA2478" s="46" t="s">
        <v>74</v>
      </c>
      <c r="AB2478" s="46">
        <v>0</v>
      </c>
      <c r="AC2478" s="46" t="s">
        <v>74</v>
      </c>
      <c r="AD2478" s="46">
        <v>0</v>
      </c>
      <c r="AE2478" s="46" t="s">
        <v>74</v>
      </c>
      <c r="AF2478" s="46">
        <v>0</v>
      </c>
      <c r="AG2478" s="46" t="s">
        <v>74</v>
      </c>
      <c r="AH2478" s="46">
        <v>0</v>
      </c>
      <c r="AI2478" s="46" t="s">
        <v>74</v>
      </c>
      <c r="AJ2478" s="46">
        <v>0</v>
      </c>
      <c r="AK2478" s="46" t="s">
        <v>74</v>
      </c>
      <c r="AL2478" s="46">
        <v>0</v>
      </c>
      <c r="AM2478" s="46" t="s">
        <v>74</v>
      </c>
      <c r="AN2478" s="50"/>
      <c r="AO2478" s="46"/>
      <c r="AP2478" s="46"/>
      <c r="AQ2478" s="46"/>
      <c r="AR2478" s="46"/>
      <c r="AS2478" s="46"/>
      <c r="AT2478" s="46"/>
      <c r="AU2478" s="46"/>
      <c r="AV2478" s="46"/>
      <c r="AW2478" s="46"/>
      <c r="AX2478" s="46"/>
      <c r="AY2478" s="46"/>
      <c r="AZ2478" s="46"/>
      <c r="BA2478" s="46"/>
      <c r="BB2478" s="46"/>
      <c r="BC2478" s="46"/>
      <c r="BD2478" s="46"/>
      <c r="BE2478" s="46"/>
      <c r="BF2478" s="46"/>
      <c r="BG2478" s="46"/>
      <c r="BH2478" s="46"/>
      <c r="BI2478" s="46"/>
      <c r="BJ2478" s="46"/>
      <c r="BK2478" s="46"/>
      <c r="BL2478" s="46"/>
      <c r="BM2478" s="46"/>
      <c r="BN2478" s="46"/>
      <c r="BO2478" s="46"/>
      <c r="BP2478" s="46"/>
      <c r="BQ2478" s="46"/>
      <c r="BR2478" s="46"/>
      <c r="BS2478" s="46"/>
      <c r="BT2478" s="46"/>
      <c r="BU2478" s="46"/>
      <c r="BV2478" s="46"/>
      <c r="BW2478" s="46"/>
      <c r="BX2478" s="46"/>
      <c r="BY2478" s="46"/>
      <c r="BZ2478" s="46"/>
      <c r="CA2478" s="46"/>
      <c r="CB2478" s="46"/>
      <c r="CC2478" s="46"/>
    </row>
    <row r="2479" spans="7:81" x14ac:dyDescent="0.25">
      <c r="G2479" t="s">
        <v>125</v>
      </c>
      <c r="H2479" s="40">
        <v>42655</v>
      </c>
      <c r="I2479" s="46">
        <v>0</v>
      </c>
      <c r="J2479" s="46">
        <v>0</v>
      </c>
      <c r="K2479" s="46" t="s">
        <v>74</v>
      </c>
      <c r="L2479" s="46">
        <v>0</v>
      </c>
      <c r="M2479" s="46" t="s">
        <v>74</v>
      </c>
      <c r="N2479" s="46">
        <v>0</v>
      </c>
      <c r="O2479" s="46" t="s">
        <v>74</v>
      </c>
      <c r="P2479" s="46">
        <v>0</v>
      </c>
      <c r="Q2479" s="46" t="s">
        <v>74</v>
      </c>
      <c r="R2479" s="46">
        <v>0</v>
      </c>
      <c r="S2479" s="46" t="s">
        <v>74</v>
      </c>
      <c r="T2479" s="46">
        <v>0</v>
      </c>
      <c r="U2479" s="46" t="s">
        <v>74</v>
      </c>
      <c r="V2479" s="46">
        <v>0</v>
      </c>
      <c r="W2479" s="46" t="s">
        <v>74</v>
      </c>
      <c r="X2479" s="46">
        <v>0</v>
      </c>
      <c r="Y2479" s="46" t="s">
        <v>74</v>
      </c>
      <c r="Z2479" s="46">
        <v>0</v>
      </c>
      <c r="AA2479" s="46" t="s">
        <v>74</v>
      </c>
      <c r="AB2479" s="46">
        <v>0</v>
      </c>
      <c r="AC2479" s="46">
        <v>3.6999999999999997</v>
      </c>
      <c r="AD2479" s="46">
        <v>0</v>
      </c>
      <c r="AE2479" s="46">
        <v>0.66666666666666663</v>
      </c>
      <c r="AF2479" s="46">
        <v>0</v>
      </c>
      <c r="AG2479" s="46">
        <v>1</v>
      </c>
      <c r="AH2479" s="46">
        <v>42.887131603301547</v>
      </c>
      <c r="AI2479" s="46">
        <v>0.3</v>
      </c>
      <c r="AJ2479" s="46">
        <v>0</v>
      </c>
      <c r="AK2479" s="46">
        <v>0.3</v>
      </c>
      <c r="AL2479" s="46">
        <v>0</v>
      </c>
      <c r="AM2479" s="46">
        <v>9.7999999999999989</v>
      </c>
      <c r="AN2479" s="50"/>
      <c r="AO2479" s="46"/>
      <c r="AP2479" s="46"/>
      <c r="AQ2479" s="46"/>
      <c r="AR2479" s="46"/>
      <c r="AS2479" s="46"/>
      <c r="AT2479" s="46"/>
      <c r="AU2479" s="46"/>
      <c r="AV2479" s="46"/>
      <c r="AW2479" s="46"/>
      <c r="AX2479" s="46"/>
      <c r="AY2479" s="46"/>
      <c r="AZ2479" s="46"/>
      <c r="BA2479" s="46"/>
      <c r="BB2479" s="46"/>
      <c r="BC2479" s="46"/>
      <c r="BD2479" s="46"/>
      <c r="BE2479" s="46"/>
      <c r="BF2479" s="46"/>
      <c r="BG2479" s="46"/>
      <c r="BH2479" s="46"/>
      <c r="BI2479" s="46"/>
      <c r="BJ2479" s="46"/>
      <c r="BK2479" s="46"/>
      <c r="BL2479" s="46">
        <v>0.8</v>
      </c>
      <c r="BM2479" s="46">
        <v>7</v>
      </c>
      <c r="BN2479" s="46">
        <v>3.3</v>
      </c>
      <c r="BO2479" s="46">
        <v>1.1000000000000001</v>
      </c>
      <c r="BP2479" s="46">
        <v>0.6</v>
      </c>
      <c r="BQ2479" s="46">
        <v>0.3</v>
      </c>
      <c r="BR2479" s="46">
        <v>1</v>
      </c>
      <c r="BS2479" s="46"/>
      <c r="BT2479" s="46"/>
      <c r="BU2479" s="46">
        <v>0.3</v>
      </c>
      <c r="BV2479" s="46"/>
      <c r="BW2479" s="46">
        <v>0.3</v>
      </c>
      <c r="BX2479" s="46"/>
      <c r="BY2479" s="46"/>
      <c r="BZ2479" s="46">
        <v>0.3</v>
      </c>
      <c r="CA2479" s="46">
        <v>13.1</v>
      </c>
      <c r="CB2479" s="46">
        <v>3.3</v>
      </c>
      <c r="CC2479" s="46">
        <v>13</v>
      </c>
    </row>
    <row r="2480" spans="7:81" x14ac:dyDescent="0.25">
      <c r="G2480" t="s">
        <v>125</v>
      </c>
      <c r="H2480" s="40">
        <v>42656</v>
      </c>
      <c r="I2480" s="46">
        <v>0</v>
      </c>
      <c r="J2480" s="46">
        <v>0</v>
      </c>
      <c r="K2480" s="46" t="s">
        <v>74</v>
      </c>
      <c r="L2480" s="46">
        <v>0</v>
      </c>
      <c r="M2480" s="46" t="s">
        <v>74</v>
      </c>
      <c r="N2480" s="46">
        <v>0</v>
      </c>
      <c r="O2480" s="46" t="s">
        <v>74</v>
      </c>
      <c r="P2480" s="46">
        <v>0</v>
      </c>
      <c r="Q2480" s="46" t="s">
        <v>74</v>
      </c>
      <c r="R2480" s="46">
        <v>0</v>
      </c>
      <c r="S2480" s="46" t="s">
        <v>74</v>
      </c>
      <c r="T2480" s="46">
        <v>0</v>
      </c>
      <c r="U2480" s="46" t="s">
        <v>74</v>
      </c>
      <c r="V2480" s="46">
        <v>0</v>
      </c>
      <c r="W2480" s="46" t="s">
        <v>74</v>
      </c>
      <c r="X2480" s="46">
        <v>0</v>
      </c>
      <c r="Y2480" s="46" t="s">
        <v>74</v>
      </c>
      <c r="Z2480" s="46">
        <v>0</v>
      </c>
      <c r="AA2480" s="46" t="s">
        <v>74</v>
      </c>
      <c r="AB2480" s="46">
        <v>0</v>
      </c>
      <c r="AC2480" s="46" t="s">
        <v>74</v>
      </c>
      <c r="AD2480" s="46">
        <v>0</v>
      </c>
      <c r="AE2480" s="46" t="s">
        <v>74</v>
      </c>
      <c r="AF2480" s="46">
        <v>0</v>
      </c>
      <c r="AG2480" s="46" t="s">
        <v>74</v>
      </c>
      <c r="AH2480" s="46">
        <v>0</v>
      </c>
      <c r="AI2480" s="46" t="s">
        <v>74</v>
      </c>
      <c r="AJ2480" s="46">
        <v>0</v>
      </c>
      <c r="AK2480" s="46" t="s">
        <v>74</v>
      </c>
      <c r="AL2480" s="46">
        <v>0</v>
      </c>
      <c r="AM2480" s="46" t="s">
        <v>74</v>
      </c>
      <c r="AN2480" s="50"/>
      <c r="AO2480" s="46"/>
      <c r="AP2480" s="46"/>
      <c r="AQ2480" s="46"/>
      <c r="AR2480" s="46"/>
      <c r="AS2480" s="46"/>
      <c r="AT2480" s="46"/>
      <c r="AU2480" s="46"/>
      <c r="AV2480" s="46"/>
      <c r="AW2480" s="46"/>
      <c r="AX2480" s="46"/>
      <c r="AY2480" s="46"/>
      <c r="AZ2480" s="46"/>
      <c r="BA2480" s="46"/>
      <c r="BB2480" s="46"/>
      <c r="BC2480" s="46"/>
      <c r="BD2480" s="46"/>
      <c r="BE2480" s="46"/>
      <c r="BF2480" s="46"/>
      <c r="BG2480" s="46"/>
      <c r="BH2480" s="46"/>
      <c r="BI2480" s="46"/>
      <c r="BJ2480" s="46"/>
      <c r="BK2480" s="46"/>
      <c r="BL2480" s="46"/>
      <c r="BM2480" s="46"/>
      <c r="BN2480" s="46"/>
      <c r="BO2480" s="46"/>
      <c r="BP2480" s="46"/>
      <c r="BQ2480" s="46"/>
      <c r="BR2480" s="46"/>
      <c r="BS2480" s="46"/>
      <c r="BT2480" s="46"/>
      <c r="BU2480" s="46"/>
      <c r="BV2480" s="46"/>
      <c r="BW2480" s="46"/>
      <c r="BX2480" s="46"/>
      <c r="BY2480" s="46"/>
      <c r="BZ2480" s="46"/>
      <c r="CA2480" s="46"/>
      <c r="CB2480" s="46"/>
      <c r="CC2480" s="46"/>
    </row>
    <row r="2481" spans="7:81" x14ac:dyDescent="0.25">
      <c r="G2481" t="s">
        <v>125</v>
      </c>
      <c r="H2481" s="40">
        <v>42657</v>
      </c>
      <c r="I2481" s="46">
        <v>3</v>
      </c>
      <c r="J2481" s="46">
        <v>0</v>
      </c>
      <c r="K2481" s="46" t="s">
        <v>74</v>
      </c>
      <c r="L2481" s="46">
        <v>0</v>
      </c>
      <c r="M2481" s="46" t="s">
        <v>74</v>
      </c>
      <c r="N2481" s="46">
        <v>0</v>
      </c>
      <c r="O2481" s="46" t="s">
        <v>74</v>
      </c>
      <c r="P2481" s="46">
        <v>0</v>
      </c>
      <c r="Q2481" s="46" t="s">
        <v>74</v>
      </c>
      <c r="R2481" s="46">
        <v>0</v>
      </c>
      <c r="S2481" s="46" t="s">
        <v>74</v>
      </c>
      <c r="T2481" s="46">
        <v>0</v>
      </c>
      <c r="U2481" s="46" t="s">
        <v>74</v>
      </c>
      <c r="V2481" s="46">
        <v>0</v>
      </c>
      <c r="W2481" s="46" t="s">
        <v>74</v>
      </c>
      <c r="X2481" s="46">
        <v>0</v>
      </c>
      <c r="Y2481" s="46" t="s">
        <v>74</v>
      </c>
      <c r="Z2481" s="46">
        <v>0</v>
      </c>
      <c r="AA2481" s="46" t="s">
        <v>74</v>
      </c>
      <c r="AB2481" s="46">
        <v>0</v>
      </c>
      <c r="AC2481" s="46" t="s">
        <v>74</v>
      </c>
      <c r="AD2481" s="46">
        <v>0</v>
      </c>
      <c r="AE2481" s="46" t="s">
        <v>74</v>
      </c>
      <c r="AF2481" s="46">
        <v>0</v>
      </c>
      <c r="AG2481" s="46" t="s">
        <v>74</v>
      </c>
      <c r="AH2481" s="46">
        <v>0</v>
      </c>
      <c r="AI2481" s="46" t="s">
        <v>74</v>
      </c>
      <c r="AJ2481" s="46">
        <v>0</v>
      </c>
      <c r="AK2481" s="46" t="s">
        <v>74</v>
      </c>
      <c r="AL2481" s="46">
        <v>0</v>
      </c>
      <c r="AM2481" s="46" t="s">
        <v>74</v>
      </c>
      <c r="AN2481" s="50"/>
      <c r="AO2481" s="46"/>
      <c r="AP2481" s="46"/>
      <c r="AQ2481" s="46"/>
      <c r="AR2481" s="46"/>
      <c r="AS2481" s="46"/>
      <c r="AT2481" s="46"/>
      <c r="AU2481" s="46"/>
      <c r="AV2481" s="46"/>
      <c r="AW2481" s="46"/>
      <c r="AX2481" s="46"/>
      <c r="AY2481" s="46"/>
      <c r="AZ2481" s="46"/>
      <c r="BA2481" s="46"/>
      <c r="BB2481" s="46"/>
      <c r="BC2481" s="46"/>
      <c r="BD2481" s="46"/>
      <c r="BE2481" s="46"/>
      <c r="BF2481" s="46"/>
      <c r="BG2481" s="46"/>
      <c r="BH2481" s="46"/>
      <c r="BI2481" s="46"/>
      <c r="BJ2481" s="46"/>
      <c r="BK2481" s="46"/>
      <c r="BL2481" s="46"/>
      <c r="BM2481" s="46"/>
      <c r="BN2481" s="46"/>
      <c r="BO2481" s="46"/>
      <c r="BP2481" s="46"/>
      <c r="BQ2481" s="46"/>
      <c r="BR2481" s="46"/>
      <c r="BS2481" s="46"/>
      <c r="BT2481" s="46"/>
      <c r="BU2481" s="46"/>
      <c r="BV2481" s="46"/>
      <c r="BW2481" s="46"/>
      <c r="BX2481" s="46"/>
      <c r="BY2481" s="46"/>
      <c r="BZ2481" s="46"/>
      <c r="CA2481" s="46"/>
      <c r="CB2481" s="46"/>
      <c r="CC2481" s="46"/>
    </row>
    <row r="2482" spans="7:81" x14ac:dyDescent="0.25">
      <c r="G2482" t="s">
        <v>125</v>
      </c>
      <c r="H2482" s="40">
        <v>42658</v>
      </c>
      <c r="I2482" s="46">
        <v>2</v>
      </c>
      <c r="J2482" s="46">
        <v>0</v>
      </c>
      <c r="K2482" s="46" t="s">
        <v>74</v>
      </c>
      <c r="L2482" s="46">
        <v>0</v>
      </c>
      <c r="M2482" s="46" t="s">
        <v>74</v>
      </c>
      <c r="N2482" s="46">
        <v>0</v>
      </c>
      <c r="O2482" s="46" t="s">
        <v>74</v>
      </c>
      <c r="P2482" s="46">
        <v>0</v>
      </c>
      <c r="Q2482" s="46" t="s">
        <v>74</v>
      </c>
      <c r="R2482" s="46">
        <v>0</v>
      </c>
      <c r="S2482" s="46" t="s">
        <v>74</v>
      </c>
      <c r="T2482" s="46">
        <v>0</v>
      </c>
      <c r="U2482" s="46" t="s">
        <v>74</v>
      </c>
      <c r="V2482" s="46">
        <v>0</v>
      </c>
      <c r="W2482" s="46" t="s">
        <v>74</v>
      </c>
      <c r="X2482" s="46">
        <v>0</v>
      </c>
      <c r="Y2482" s="46" t="s">
        <v>74</v>
      </c>
      <c r="Z2482" s="46">
        <v>0</v>
      </c>
      <c r="AA2482" s="46" t="s">
        <v>74</v>
      </c>
      <c r="AB2482" s="46">
        <v>0</v>
      </c>
      <c r="AC2482" s="46" t="s">
        <v>74</v>
      </c>
      <c r="AD2482" s="46">
        <v>0</v>
      </c>
      <c r="AE2482" s="46" t="s">
        <v>74</v>
      </c>
      <c r="AF2482" s="46">
        <v>0</v>
      </c>
      <c r="AG2482" s="46" t="s">
        <v>74</v>
      </c>
      <c r="AH2482" s="46">
        <v>0</v>
      </c>
      <c r="AI2482" s="46" t="s">
        <v>74</v>
      </c>
      <c r="AJ2482" s="46">
        <v>0</v>
      </c>
      <c r="AK2482" s="46" t="s">
        <v>74</v>
      </c>
      <c r="AL2482" s="46">
        <v>0</v>
      </c>
      <c r="AM2482" s="46" t="s">
        <v>74</v>
      </c>
      <c r="AN2482" s="50"/>
      <c r="AO2482" s="46"/>
      <c r="AP2482" s="46"/>
      <c r="AQ2482" s="46"/>
      <c r="AR2482" s="46"/>
      <c r="AS2482" s="46"/>
      <c r="AT2482" s="46"/>
      <c r="AU2482" s="46"/>
      <c r="AV2482" s="46"/>
      <c r="AW2482" s="46"/>
      <c r="AX2482" s="46"/>
      <c r="AY2482" s="46"/>
      <c r="AZ2482" s="46"/>
      <c r="BA2482" s="46"/>
      <c r="BB2482" s="46"/>
      <c r="BC2482" s="46"/>
      <c r="BD2482" s="46"/>
      <c r="BE2482" s="46"/>
      <c r="BF2482" s="46"/>
      <c r="BG2482" s="46"/>
      <c r="BH2482" s="46"/>
      <c r="BI2482" s="46"/>
      <c r="BJ2482" s="46"/>
      <c r="BK2482" s="46"/>
      <c r="BL2482" s="46"/>
      <c r="BM2482" s="46"/>
      <c r="BN2482" s="46"/>
      <c r="BO2482" s="46"/>
      <c r="BP2482" s="46"/>
      <c r="BQ2482" s="46"/>
      <c r="BR2482" s="46"/>
      <c r="BS2482" s="46"/>
      <c r="BT2482" s="46"/>
      <c r="BU2482" s="46"/>
      <c r="BV2482" s="46"/>
      <c r="BW2482" s="46"/>
      <c r="BX2482" s="46"/>
      <c r="BY2482" s="46"/>
      <c r="BZ2482" s="46"/>
      <c r="CA2482" s="46"/>
      <c r="CB2482" s="46"/>
      <c r="CC2482" s="46"/>
    </row>
    <row r="2483" spans="7:81" x14ac:dyDescent="0.25">
      <c r="G2483" t="s">
        <v>125</v>
      </c>
      <c r="H2483" s="40">
        <v>42659</v>
      </c>
      <c r="I2483" s="46">
        <v>0</v>
      </c>
      <c r="J2483" s="46">
        <v>0</v>
      </c>
      <c r="K2483" s="46" t="s">
        <v>74</v>
      </c>
      <c r="L2483" s="46">
        <v>0</v>
      </c>
      <c r="M2483" s="46" t="s">
        <v>74</v>
      </c>
      <c r="N2483" s="46">
        <v>0</v>
      </c>
      <c r="O2483" s="46" t="s">
        <v>74</v>
      </c>
      <c r="P2483" s="46">
        <v>0</v>
      </c>
      <c r="Q2483" s="46" t="s">
        <v>74</v>
      </c>
      <c r="R2483" s="46">
        <v>0</v>
      </c>
      <c r="S2483" s="46" t="s">
        <v>74</v>
      </c>
      <c r="T2483" s="46">
        <v>0</v>
      </c>
      <c r="U2483" s="46" t="s">
        <v>74</v>
      </c>
      <c r="V2483" s="46">
        <v>0</v>
      </c>
      <c r="W2483" s="46" t="s">
        <v>74</v>
      </c>
      <c r="X2483" s="46">
        <v>0</v>
      </c>
      <c r="Y2483" s="46" t="s">
        <v>74</v>
      </c>
      <c r="Z2483" s="46">
        <v>0</v>
      </c>
      <c r="AA2483" s="46" t="s">
        <v>74</v>
      </c>
      <c r="AB2483" s="46">
        <v>0</v>
      </c>
      <c r="AC2483" s="46" t="s">
        <v>74</v>
      </c>
      <c r="AD2483" s="46">
        <v>0</v>
      </c>
      <c r="AE2483" s="46" t="s">
        <v>74</v>
      </c>
      <c r="AF2483" s="46">
        <v>0</v>
      </c>
      <c r="AG2483" s="46" t="s">
        <v>74</v>
      </c>
      <c r="AH2483" s="46">
        <v>0</v>
      </c>
      <c r="AI2483" s="46" t="s">
        <v>74</v>
      </c>
      <c r="AJ2483" s="46">
        <v>0</v>
      </c>
      <c r="AK2483" s="46" t="s">
        <v>74</v>
      </c>
      <c r="AL2483" s="46">
        <v>0</v>
      </c>
      <c r="AM2483" s="46" t="s">
        <v>74</v>
      </c>
      <c r="AN2483" s="50"/>
      <c r="AO2483" s="46"/>
      <c r="AP2483" s="46"/>
      <c r="AQ2483" s="46"/>
      <c r="AR2483" s="46"/>
      <c r="AS2483" s="46"/>
      <c r="AT2483" s="46"/>
      <c r="AU2483" s="46"/>
      <c r="AV2483" s="46"/>
      <c r="AW2483" s="46"/>
      <c r="AX2483" s="46"/>
      <c r="AY2483" s="46"/>
      <c r="AZ2483" s="46"/>
      <c r="BA2483" s="46"/>
      <c r="BB2483" s="46"/>
      <c r="BC2483" s="46"/>
      <c r="BD2483" s="46"/>
      <c r="BE2483" s="46"/>
      <c r="BF2483" s="46"/>
      <c r="BG2483" s="46"/>
      <c r="BH2483" s="46"/>
      <c r="BI2483" s="46"/>
      <c r="BJ2483" s="46"/>
      <c r="BK2483" s="46"/>
      <c r="BL2483" s="46"/>
      <c r="BM2483" s="46"/>
      <c r="BN2483" s="46"/>
      <c r="BO2483" s="46"/>
      <c r="BP2483" s="46"/>
      <c r="BQ2483" s="46"/>
      <c r="BR2483" s="46"/>
      <c r="BS2483" s="46"/>
      <c r="BT2483" s="46"/>
      <c r="BU2483" s="46"/>
      <c r="BV2483" s="46"/>
      <c r="BW2483" s="46"/>
      <c r="BX2483" s="46"/>
      <c r="BY2483" s="46"/>
      <c r="BZ2483" s="46"/>
      <c r="CA2483" s="46"/>
      <c r="CB2483" s="46"/>
      <c r="CC2483" s="46"/>
    </row>
    <row r="2484" spans="7:81" x14ac:dyDescent="0.25">
      <c r="G2484" t="s">
        <v>125</v>
      </c>
      <c r="H2484" s="40">
        <v>42660</v>
      </c>
      <c r="I2484" s="46">
        <v>0</v>
      </c>
      <c r="J2484" s="46">
        <v>0</v>
      </c>
      <c r="K2484" s="46" t="s">
        <v>74</v>
      </c>
      <c r="L2484" s="46">
        <v>0</v>
      </c>
      <c r="M2484" s="46" t="s">
        <v>74</v>
      </c>
      <c r="N2484" s="46">
        <v>0</v>
      </c>
      <c r="O2484" s="46" t="s">
        <v>74</v>
      </c>
      <c r="P2484" s="46">
        <v>0</v>
      </c>
      <c r="Q2484" s="46" t="s">
        <v>74</v>
      </c>
      <c r="R2484" s="46">
        <v>0</v>
      </c>
      <c r="S2484" s="46" t="s">
        <v>74</v>
      </c>
      <c r="T2484" s="46">
        <v>0</v>
      </c>
      <c r="U2484" s="46" t="s">
        <v>74</v>
      </c>
      <c r="V2484" s="46">
        <v>0</v>
      </c>
      <c r="W2484" s="46" t="s">
        <v>74</v>
      </c>
      <c r="X2484" s="46">
        <v>0</v>
      </c>
      <c r="Y2484" s="46" t="s">
        <v>74</v>
      </c>
      <c r="Z2484" s="46">
        <v>0</v>
      </c>
      <c r="AA2484" s="46" t="s">
        <v>74</v>
      </c>
      <c r="AB2484" s="46">
        <v>0</v>
      </c>
      <c r="AC2484" s="46" t="s">
        <v>74</v>
      </c>
      <c r="AD2484" s="46">
        <v>0</v>
      </c>
      <c r="AE2484" s="46" t="s">
        <v>74</v>
      </c>
      <c r="AF2484" s="46">
        <v>0</v>
      </c>
      <c r="AG2484" s="46" t="s">
        <v>74</v>
      </c>
      <c r="AH2484" s="46">
        <v>0</v>
      </c>
      <c r="AI2484" s="46" t="s">
        <v>74</v>
      </c>
      <c r="AJ2484" s="46">
        <v>0</v>
      </c>
      <c r="AK2484" s="46" t="s">
        <v>74</v>
      </c>
      <c r="AL2484" s="46">
        <v>0</v>
      </c>
      <c r="AM2484" s="46" t="s">
        <v>74</v>
      </c>
      <c r="AN2484" s="50"/>
      <c r="AO2484" s="46"/>
      <c r="AP2484" s="46"/>
      <c r="AQ2484" s="46"/>
      <c r="AR2484" s="46"/>
      <c r="AS2484" s="46"/>
      <c r="AT2484" s="46"/>
      <c r="AU2484" s="46"/>
      <c r="AV2484" s="46"/>
      <c r="AW2484" s="46"/>
      <c r="AX2484" s="46"/>
      <c r="AY2484" s="46"/>
      <c r="AZ2484" s="46"/>
      <c r="BA2484" s="46"/>
      <c r="BB2484" s="46"/>
      <c r="BC2484" s="46"/>
      <c r="BD2484" s="46"/>
      <c r="BE2484" s="46"/>
      <c r="BF2484" s="46"/>
      <c r="BG2484" s="46"/>
      <c r="BH2484" s="46"/>
      <c r="BI2484" s="46"/>
      <c r="BJ2484" s="46"/>
      <c r="BK2484" s="46"/>
      <c r="BL2484" s="46"/>
      <c r="BM2484" s="46"/>
      <c r="BN2484" s="46"/>
      <c r="BO2484" s="46"/>
      <c r="BP2484" s="46"/>
      <c r="BQ2484" s="46"/>
      <c r="BR2484" s="46"/>
      <c r="BS2484" s="46"/>
      <c r="BT2484" s="46"/>
      <c r="BU2484" s="46"/>
      <c r="BV2484" s="46"/>
      <c r="BW2484" s="46"/>
      <c r="BX2484" s="46"/>
      <c r="BY2484" s="46"/>
      <c r="BZ2484" s="46"/>
      <c r="CA2484" s="46"/>
      <c r="CB2484" s="46"/>
      <c r="CC2484" s="46"/>
    </row>
    <row r="2485" spans="7:81" x14ac:dyDescent="0.25">
      <c r="G2485" t="s">
        <v>125</v>
      </c>
      <c r="H2485" s="40">
        <v>42661</v>
      </c>
      <c r="I2485" s="46">
        <v>0</v>
      </c>
      <c r="J2485" s="46">
        <v>0</v>
      </c>
      <c r="K2485" s="46" t="s">
        <v>74</v>
      </c>
      <c r="L2485" s="46">
        <v>0</v>
      </c>
      <c r="M2485" s="46" t="s">
        <v>74</v>
      </c>
      <c r="N2485" s="46">
        <v>0</v>
      </c>
      <c r="O2485" s="46" t="s">
        <v>74</v>
      </c>
      <c r="P2485" s="46">
        <v>0</v>
      </c>
      <c r="Q2485" s="46" t="s">
        <v>74</v>
      </c>
      <c r="R2485" s="46">
        <v>0</v>
      </c>
      <c r="S2485" s="46" t="s">
        <v>74</v>
      </c>
      <c r="T2485" s="46">
        <v>0</v>
      </c>
      <c r="U2485" s="46" t="s">
        <v>74</v>
      </c>
      <c r="V2485" s="46">
        <v>0</v>
      </c>
      <c r="W2485" s="46" t="s">
        <v>74</v>
      </c>
      <c r="X2485" s="46">
        <v>0</v>
      </c>
      <c r="Y2485" s="46" t="s">
        <v>74</v>
      </c>
      <c r="Z2485" s="46">
        <v>0</v>
      </c>
      <c r="AA2485" s="46" t="s">
        <v>74</v>
      </c>
      <c r="AB2485" s="46">
        <v>0</v>
      </c>
      <c r="AC2485" s="46" t="s">
        <v>74</v>
      </c>
      <c r="AD2485" s="46">
        <v>0</v>
      </c>
      <c r="AE2485" s="46" t="s">
        <v>74</v>
      </c>
      <c r="AF2485" s="46">
        <v>0</v>
      </c>
      <c r="AG2485" s="46" t="s">
        <v>74</v>
      </c>
      <c r="AH2485" s="46">
        <v>0</v>
      </c>
      <c r="AI2485" s="46" t="s">
        <v>74</v>
      </c>
      <c r="AJ2485" s="46">
        <v>0</v>
      </c>
      <c r="AK2485" s="46" t="s">
        <v>74</v>
      </c>
      <c r="AL2485" s="46">
        <v>0</v>
      </c>
      <c r="AM2485" s="46" t="s">
        <v>74</v>
      </c>
      <c r="AN2485" s="50"/>
      <c r="AO2485" s="46"/>
      <c r="AP2485" s="46"/>
      <c r="AQ2485" s="46"/>
      <c r="AR2485" s="46"/>
      <c r="AS2485" s="46"/>
      <c r="AT2485" s="46"/>
      <c r="AU2485" s="46"/>
      <c r="AV2485" s="46"/>
      <c r="AW2485" s="46"/>
      <c r="AX2485" s="46"/>
      <c r="AY2485" s="46"/>
      <c r="AZ2485" s="46"/>
      <c r="BA2485" s="46"/>
      <c r="BB2485" s="46"/>
      <c r="BC2485" s="46"/>
      <c r="BD2485" s="46"/>
      <c r="BE2485" s="46"/>
      <c r="BF2485" s="46"/>
      <c r="BG2485" s="46"/>
      <c r="BH2485" s="46"/>
      <c r="BI2485" s="46"/>
      <c r="BJ2485" s="46"/>
      <c r="BK2485" s="46"/>
      <c r="BL2485" s="46"/>
      <c r="BM2485" s="46"/>
      <c r="BN2485" s="46"/>
      <c r="BO2485" s="46"/>
      <c r="BP2485" s="46"/>
      <c r="BQ2485" s="46"/>
      <c r="BR2485" s="46"/>
      <c r="BS2485" s="46"/>
      <c r="BT2485" s="46"/>
      <c r="BU2485" s="46"/>
      <c r="BV2485" s="46"/>
      <c r="BW2485" s="46"/>
      <c r="BX2485" s="46"/>
      <c r="BY2485" s="46"/>
      <c r="BZ2485" s="46"/>
      <c r="CA2485" s="46"/>
      <c r="CB2485" s="46"/>
      <c r="CC2485" s="46"/>
    </row>
    <row r="2486" spans="7:81" x14ac:dyDescent="0.25">
      <c r="G2486" t="s">
        <v>125</v>
      </c>
      <c r="H2486" s="40">
        <v>42662</v>
      </c>
      <c r="I2486" s="46">
        <v>0</v>
      </c>
      <c r="J2486" s="46">
        <v>0</v>
      </c>
      <c r="K2486" s="46">
        <v>4.0999999999999996</v>
      </c>
      <c r="L2486" s="46">
        <v>0</v>
      </c>
      <c r="M2486" s="46" t="s">
        <v>74</v>
      </c>
      <c r="N2486" s="46">
        <v>0</v>
      </c>
      <c r="O2486" s="46" t="s">
        <v>74</v>
      </c>
      <c r="P2486" s="46">
        <v>0</v>
      </c>
      <c r="Q2486" s="46" t="s">
        <v>74</v>
      </c>
      <c r="R2486" s="46">
        <v>0</v>
      </c>
      <c r="S2486" s="46" t="s">
        <v>74</v>
      </c>
      <c r="T2486" s="46">
        <v>0</v>
      </c>
      <c r="U2486" s="46" t="s">
        <v>74</v>
      </c>
      <c r="V2486" s="46">
        <v>0</v>
      </c>
      <c r="W2486" s="46" t="s">
        <v>74</v>
      </c>
      <c r="X2486" s="46">
        <v>0</v>
      </c>
      <c r="Y2486" s="46" t="s">
        <v>74</v>
      </c>
      <c r="Z2486" s="46">
        <v>0</v>
      </c>
      <c r="AA2486" s="46" t="s">
        <v>74</v>
      </c>
      <c r="AB2486" s="46">
        <v>0</v>
      </c>
      <c r="AC2486" s="46" t="s">
        <v>74</v>
      </c>
      <c r="AD2486" s="46">
        <v>0</v>
      </c>
      <c r="AE2486" s="46" t="s">
        <v>74</v>
      </c>
      <c r="AF2486" s="46">
        <v>0</v>
      </c>
      <c r="AG2486" s="46" t="s">
        <v>74</v>
      </c>
      <c r="AH2486" s="46">
        <v>0</v>
      </c>
      <c r="AI2486" s="46" t="s">
        <v>74</v>
      </c>
      <c r="AJ2486" s="46">
        <v>0</v>
      </c>
      <c r="AK2486" s="46" t="s">
        <v>74</v>
      </c>
      <c r="AL2486" s="46">
        <v>0</v>
      </c>
      <c r="AM2486" s="46" t="s">
        <v>74</v>
      </c>
      <c r="AN2486" s="50"/>
      <c r="AO2486" s="46">
        <v>2.8</v>
      </c>
      <c r="AP2486" s="46">
        <v>5.4</v>
      </c>
      <c r="AQ2486" s="46"/>
      <c r="AR2486" s="46"/>
      <c r="AS2486" s="46"/>
      <c r="AT2486" s="46"/>
      <c r="AU2486" s="46"/>
      <c r="AV2486" s="46"/>
      <c r="AW2486" s="46"/>
      <c r="AX2486" s="46"/>
      <c r="AY2486" s="46"/>
      <c r="AZ2486" s="46"/>
      <c r="BA2486" s="46"/>
      <c r="BB2486" s="46"/>
      <c r="BC2486" s="46"/>
      <c r="BD2486" s="46"/>
      <c r="BE2486" s="46"/>
      <c r="BF2486" s="46"/>
      <c r="BG2486" s="46"/>
      <c r="BH2486" s="46"/>
      <c r="BI2486" s="46"/>
      <c r="BJ2486" s="46"/>
      <c r="BK2486" s="46"/>
      <c r="BL2486" s="46"/>
      <c r="BM2486" s="46"/>
      <c r="BN2486" s="46"/>
      <c r="BO2486" s="46"/>
      <c r="BP2486" s="46"/>
      <c r="BQ2486" s="46"/>
      <c r="BR2486" s="46"/>
      <c r="BS2486" s="46"/>
      <c r="BT2486" s="46"/>
      <c r="BU2486" s="46"/>
      <c r="BV2486" s="46"/>
      <c r="BW2486" s="46"/>
      <c r="BX2486" s="46"/>
      <c r="BY2486" s="46"/>
      <c r="BZ2486" s="46"/>
      <c r="CA2486" s="46"/>
      <c r="CB2486" s="46"/>
      <c r="CC2486" s="46"/>
    </row>
    <row r="2487" spans="7:81" x14ac:dyDescent="0.25">
      <c r="G2487" t="s">
        <v>125</v>
      </c>
      <c r="H2487" s="40">
        <v>42663</v>
      </c>
      <c r="I2487" s="46">
        <v>0</v>
      </c>
      <c r="J2487" s="46">
        <v>0</v>
      </c>
      <c r="K2487" s="46" t="s">
        <v>74</v>
      </c>
      <c r="L2487" s="46">
        <v>0</v>
      </c>
      <c r="M2487" s="46" t="s">
        <v>74</v>
      </c>
      <c r="N2487" s="46">
        <v>0</v>
      </c>
      <c r="O2487" s="46" t="s">
        <v>74</v>
      </c>
      <c r="P2487" s="46">
        <v>0</v>
      </c>
      <c r="Q2487" s="46" t="s">
        <v>74</v>
      </c>
      <c r="R2487" s="46">
        <v>0</v>
      </c>
      <c r="S2487" s="46" t="s">
        <v>74</v>
      </c>
      <c r="T2487" s="46">
        <v>0</v>
      </c>
      <c r="U2487" s="46" t="s">
        <v>74</v>
      </c>
      <c r="V2487" s="46">
        <v>0</v>
      </c>
      <c r="W2487" s="46" t="s">
        <v>74</v>
      </c>
      <c r="X2487" s="46">
        <v>0</v>
      </c>
      <c r="Y2487" s="46" t="s">
        <v>74</v>
      </c>
      <c r="Z2487" s="46">
        <v>0</v>
      </c>
      <c r="AA2487" s="46" t="s">
        <v>74</v>
      </c>
      <c r="AB2487" s="46">
        <v>0</v>
      </c>
      <c r="AC2487" s="46" t="s">
        <v>74</v>
      </c>
      <c r="AD2487" s="46">
        <v>0</v>
      </c>
      <c r="AE2487" s="46" t="s">
        <v>74</v>
      </c>
      <c r="AF2487" s="46">
        <v>0</v>
      </c>
      <c r="AG2487" s="46" t="s">
        <v>74</v>
      </c>
      <c r="AH2487" s="46">
        <v>0</v>
      </c>
      <c r="AI2487" s="46" t="s">
        <v>74</v>
      </c>
      <c r="AJ2487" s="46">
        <v>0</v>
      </c>
      <c r="AK2487" s="46" t="s">
        <v>74</v>
      </c>
      <c r="AL2487" s="46">
        <v>0</v>
      </c>
      <c r="AM2487" s="46" t="s">
        <v>74</v>
      </c>
      <c r="AN2487" s="50"/>
      <c r="AO2487" s="46"/>
      <c r="AP2487" s="46"/>
      <c r="AQ2487" s="46"/>
      <c r="AR2487" s="46"/>
      <c r="AS2487" s="46"/>
      <c r="AT2487" s="46"/>
      <c r="AU2487" s="46"/>
      <c r="AV2487" s="46"/>
      <c r="AW2487" s="46"/>
      <c r="AX2487" s="46"/>
      <c r="AY2487" s="46"/>
      <c r="AZ2487" s="46"/>
      <c r="BA2487" s="46"/>
      <c r="BB2487" s="46"/>
      <c r="BC2487" s="46"/>
      <c r="BD2487" s="46"/>
      <c r="BE2487" s="46"/>
      <c r="BF2487" s="46"/>
      <c r="BG2487" s="46"/>
      <c r="BH2487" s="46"/>
      <c r="BI2487" s="46"/>
      <c r="BJ2487" s="46"/>
      <c r="BK2487" s="46"/>
      <c r="BL2487" s="46"/>
      <c r="BM2487" s="46"/>
      <c r="BN2487" s="46"/>
      <c r="BO2487" s="46"/>
      <c r="BP2487" s="46"/>
      <c r="BQ2487" s="46"/>
      <c r="BR2487" s="46"/>
      <c r="BS2487" s="46"/>
      <c r="BT2487" s="46"/>
      <c r="BU2487" s="46"/>
      <c r="BV2487" s="46"/>
      <c r="BW2487" s="46"/>
      <c r="BX2487" s="46"/>
      <c r="BY2487" s="46"/>
      <c r="BZ2487" s="46"/>
      <c r="CA2487" s="46"/>
      <c r="CB2487" s="46"/>
      <c r="CC2487" s="46"/>
    </row>
    <row r="2488" spans="7:81" x14ac:dyDescent="0.25">
      <c r="G2488" t="s">
        <v>125</v>
      </c>
      <c r="H2488" s="40">
        <v>42664</v>
      </c>
      <c r="I2488" s="46">
        <v>7.5</v>
      </c>
      <c r="J2488" s="46">
        <v>0</v>
      </c>
      <c r="K2488" s="46" t="s">
        <v>74</v>
      </c>
      <c r="L2488" s="46">
        <v>0</v>
      </c>
      <c r="M2488" s="46" t="s">
        <v>74</v>
      </c>
      <c r="N2488" s="46">
        <v>0</v>
      </c>
      <c r="O2488" s="46" t="s">
        <v>74</v>
      </c>
      <c r="P2488" s="46">
        <v>0</v>
      </c>
      <c r="Q2488" s="46" t="s">
        <v>74</v>
      </c>
      <c r="R2488" s="46">
        <v>0</v>
      </c>
      <c r="S2488" s="46" t="s">
        <v>74</v>
      </c>
      <c r="T2488" s="46">
        <v>0</v>
      </c>
      <c r="U2488" s="46" t="s">
        <v>74</v>
      </c>
      <c r="V2488" s="46">
        <v>0</v>
      </c>
      <c r="W2488" s="46" t="s">
        <v>74</v>
      </c>
      <c r="X2488" s="46">
        <v>0</v>
      </c>
      <c r="Y2488" s="46" t="s">
        <v>74</v>
      </c>
      <c r="Z2488" s="46">
        <v>0</v>
      </c>
      <c r="AA2488" s="46" t="s">
        <v>74</v>
      </c>
      <c r="AB2488" s="46">
        <v>0</v>
      </c>
      <c r="AC2488" s="46" t="s">
        <v>74</v>
      </c>
      <c r="AD2488" s="46">
        <v>0</v>
      </c>
      <c r="AE2488" s="46" t="s">
        <v>74</v>
      </c>
      <c r="AF2488" s="46">
        <v>0</v>
      </c>
      <c r="AG2488" s="46" t="s">
        <v>74</v>
      </c>
      <c r="AH2488" s="46">
        <v>0</v>
      </c>
      <c r="AI2488" s="46" t="s">
        <v>74</v>
      </c>
      <c r="AJ2488" s="46">
        <v>0</v>
      </c>
      <c r="AK2488" s="46" t="s">
        <v>74</v>
      </c>
      <c r="AL2488" s="46">
        <v>0</v>
      </c>
      <c r="AM2488" s="46" t="s">
        <v>74</v>
      </c>
      <c r="AN2488" s="50"/>
      <c r="AO2488" s="46"/>
      <c r="AP2488" s="46"/>
      <c r="AQ2488" s="46"/>
      <c r="AR2488" s="46"/>
      <c r="AS2488" s="46"/>
      <c r="AT2488" s="46"/>
      <c r="AU2488" s="46"/>
      <c r="AV2488" s="46"/>
      <c r="AW2488" s="46"/>
      <c r="AX2488" s="46"/>
      <c r="AY2488" s="46"/>
      <c r="AZ2488" s="46"/>
      <c r="BA2488" s="46"/>
      <c r="BB2488" s="46"/>
      <c r="BC2488" s="46"/>
      <c r="BD2488" s="46"/>
      <c r="BE2488" s="46"/>
      <c r="BF2488" s="46"/>
      <c r="BG2488" s="46"/>
      <c r="BH2488" s="46"/>
      <c r="BI2488" s="46"/>
      <c r="BJ2488" s="46"/>
      <c r="BK2488" s="46"/>
      <c r="BL2488" s="46"/>
      <c r="BM2488" s="46"/>
      <c r="BN2488" s="46"/>
      <c r="BO2488" s="46"/>
      <c r="BP2488" s="46"/>
      <c r="BQ2488" s="46"/>
      <c r="BR2488" s="46"/>
      <c r="BS2488" s="46"/>
      <c r="BT2488" s="46"/>
      <c r="BU2488" s="46"/>
      <c r="BV2488" s="46"/>
      <c r="BW2488" s="46"/>
      <c r="BX2488" s="46"/>
      <c r="BY2488" s="46"/>
      <c r="BZ2488" s="46"/>
      <c r="CA2488" s="46"/>
      <c r="CB2488" s="46"/>
      <c r="CC2488" s="46"/>
    </row>
    <row r="2489" spans="7:81" x14ac:dyDescent="0.25">
      <c r="G2489" t="s">
        <v>125</v>
      </c>
      <c r="H2489" s="40">
        <v>42665</v>
      </c>
      <c r="I2489" s="46">
        <v>0.5</v>
      </c>
      <c r="J2489" s="46">
        <v>0</v>
      </c>
      <c r="K2489" s="46" t="s">
        <v>74</v>
      </c>
      <c r="L2489" s="46">
        <v>0</v>
      </c>
      <c r="M2489" s="46" t="s">
        <v>74</v>
      </c>
      <c r="N2489" s="46">
        <v>0</v>
      </c>
      <c r="O2489" s="46" t="s">
        <v>74</v>
      </c>
      <c r="P2489" s="46">
        <v>0</v>
      </c>
      <c r="Q2489" s="46" t="s">
        <v>74</v>
      </c>
      <c r="R2489" s="46">
        <v>0</v>
      </c>
      <c r="S2489" s="46" t="s">
        <v>74</v>
      </c>
      <c r="T2489" s="46">
        <v>0</v>
      </c>
      <c r="U2489" s="46" t="s">
        <v>74</v>
      </c>
      <c r="V2489" s="46">
        <v>0</v>
      </c>
      <c r="W2489" s="46" t="s">
        <v>74</v>
      </c>
      <c r="X2489" s="46">
        <v>0</v>
      </c>
      <c r="Y2489" s="46" t="s">
        <v>74</v>
      </c>
      <c r="Z2489" s="46">
        <v>0</v>
      </c>
      <c r="AA2489" s="46" t="s">
        <v>74</v>
      </c>
      <c r="AB2489" s="46">
        <v>0</v>
      </c>
      <c r="AC2489" s="46" t="s">
        <v>74</v>
      </c>
      <c r="AD2489" s="46">
        <v>0</v>
      </c>
      <c r="AE2489" s="46" t="s">
        <v>74</v>
      </c>
      <c r="AF2489" s="46">
        <v>0</v>
      </c>
      <c r="AG2489" s="46" t="s">
        <v>74</v>
      </c>
      <c r="AH2489" s="46">
        <v>0</v>
      </c>
      <c r="AI2489" s="46" t="s">
        <v>74</v>
      </c>
      <c r="AJ2489" s="46">
        <v>0</v>
      </c>
      <c r="AK2489" s="46" t="s">
        <v>74</v>
      </c>
      <c r="AL2489" s="46">
        <v>0</v>
      </c>
      <c r="AM2489" s="46" t="s">
        <v>74</v>
      </c>
      <c r="AN2489" s="50"/>
      <c r="AO2489" s="46"/>
      <c r="AP2489" s="46"/>
      <c r="AQ2489" s="46"/>
      <c r="AR2489" s="46"/>
      <c r="AS2489" s="46"/>
      <c r="AT2489" s="46"/>
      <c r="AU2489" s="46"/>
      <c r="AV2489" s="46"/>
      <c r="AW2489" s="46"/>
      <c r="AX2489" s="46"/>
      <c r="AY2489" s="46"/>
      <c r="AZ2489" s="46"/>
      <c r="BA2489" s="46"/>
      <c r="BB2489" s="46"/>
      <c r="BC2489" s="46"/>
      <c r="BD2489" s="46"/>
      <c r="BE2489" s="46"/>
      <c r="BF2489" s="46"/>
      <c r="BG2489" s="46"/>
      <c r="BH2489" s="46"/>
      <c r="BI2489" s="46"/>
      <c r="BJ2489" s="46"/>
      <c r="BK2489" s="46"/>
      <c r="BL2489" s="46"/>
      <c r="BM2489" s="46"/>
      <c r="BN2489" s="46"/>
      <c r="BO2489" s="46"/>
      <c r="BP2489" s="46"/>
      <c r="BQ2489" s="46"/>
      <c r="BR2489" s="46"/>
      <c r="BS2489" s="46"/>
      <c r="BT2489" s="46"/>
      <c r="BU2489" s="46"/>
      <c r="BV2489" s="46"/>
      <c r="BW2489" s="46"/>
      <c r="BX2489" s="46"/>
      <c r="BY2489" s="46"/>
      <c r="BZ2489" s="46"/>
      <c r="CA2489" s="46"/>
      <c r="CB2489" s="46"/>
      <c r="CC2489" s="46"/>
    </row>
    <row r="2490" spans="7:81" x14ac:dyDescent="0.25">
      <c r="G2490" t="s">
        <v>125</v>
      </c>
      <c r="H2490" s="40">
        <v>42666</v>
      </c>
      <c r="I2490" s="46">
        <v>0</v>
      </c>
      <c r="J2490" s="46">
        <v>0</v>
      </c>
      <c r="K2490" s="46" t="s">
        <v>74</v>
      </c>
      <c r="L2490" s="46">
        <v>0</v>
      </c>
      <c r="M2490" s="46" t="s">
        <v>74</v>
      </c>
      <c r="N2490" s="46">
        <v>0</v>
      </c>
      <c r="O2490" s="46" t="s">
        <v>74</v>
      </c>
      <c r="P2490" s="46">
        <v>0</v>
      </c>
      <c r="Q2490" s="46" t="s">
        <v>74</v>
      </c>
      <c r="R2490" s="46">
        <v>0</v>
      </c>
      <c r="S2490" s="46" t="s">
        <v>74</v>
      </c>
      <c r="T2490" s="46">
        <v>0</v>
      </c>
      <c r="U2490" s="46" t="s">
        <v>74</v>
      </c>
      <c r="V2490" s="46">
        <v>0</v>
      </c>
      <c r="W2490" s="46" t="s">
        <v>74</v>
      </c>
      <c r="X2490" s="46">
        <v>0</v>
      </c>
      <c r="Y2490" s="46" t="s">
        <v>74</v>
      </c>
      <c r="Z2490" s="46">
        <v>0</v>
      </c>
      <c r="AA2490" s="46" t="s">
        <v>74</v>
      </c>
      <c r="AB2490" s="46">
        <v>0</v>
      </c>
      <c r="AC2490" s="46" t="s">
        <v>74</v>
      </c>
      <c r="AD2490" s="46">
        <v>0</v>
      </c>
      <c r="AE2490" s="46" t="s">
        <v>74</v>
      </c>
      <c r="AF2490" s="46">
        <v>0</v>
      </c>
      <c r="AG2490" s="46" t="s">
        <v>74</v>
      </c>
      <c r="AH2490" s="46">
        <v>0</v>
      </c>
      <c r="AI2490" s="46" t="s">
        <v>74</v>
      </c>
      <c r="AJ2490" s="46">
        <v>0</v>
      </c>
      <c r="AK2490" s="46" t="s">
        <v>74</v>
      </c>
      <c r="AL2490" s="46">
        <v>0</v>
      </c>
      <c r="AM2490" s="46" t="s">
        <v>74</v>
      </c>
      <c r="AN2490" s="50"/>
      <c r="AO2490" s="46"/>
      <c r="AP2490" s="46"/>
      <c r="AQ2490" s="46"/>
      <c r="AR2490" s="46"/>
      <c r="AS2490" s="46"/>
      <c r="AT2490" s="46"/>
      <c r="AU2490" s="46"/>
      <c r="AV2490" s="46"/>
      <c r="AW2490" s="46"/>
      <c r="AX2490" s="46"/>
      <c r="AY2490" s="46"/>
      <c r="AZ2490" s="46"/>
      <c r="BA2490" s="46"/>
      <c r="BB2490" s="46"/>
      <c r="BC2490" s="46"/>
      <c r="BD2490" s="46"/>
      <c r="BE2490" s="46"/>
      <c r="BF2490" s="46"/>
      <c r="BG2490" s="46"/>
      <c r="BH2490" s="46"/>
      <c r="BI2490" s="46"/>
      <c r="BJ2490" s="46"/>
      <c r="BK2490" s="46"/>
      <c r="BL2490" s="46"/>
      <c r="BM2490" s="46"/>
      <c r="BN2490" s="46"/>
      <c r="BO2490" s="46"/>
      <c r="BP2490" s="46"/>
      <c r="BQ2490" s="46"/>
      <c r="BR2490" s="46"/>
      <c r="BS2490" s="46"/>
      <c r="BT2490" s="46"/>
      <c r="BU2490" s="46"/>
      <c r="BV2490" s="46"/>
      <c r="BW2490" s="46"/>
      <c r="BX2490" s="46"/>
      <c r="BY2490" s="46"/>
      <c r="BZ2490" s="46"/>
      <c r="CA2490" s="46"/>
      <c r="CB2490" s="46"/>
      <c r="CC2490" s="46"/>
    </row>
    <row r="2491" spans="7:81" x14ac:dyDescent="0.25">
      <c r="G2491" t="s">
        <v>125</v>
      </c>
      <c r="H2491" s="40">
        <v>42667</v>
      </c>
      <c r="I2491" s="46">
        <v>0</v>
      </c>
      <c r="J2491" s="46">
        <v>0</v>
      </c>
      <c r="K2491" s="46" t="s">
        <v>74</v>
      </c>
      <c r="L2491" s="46">
        <v>0</v>
      </c>
      <c r="M2491" s="46" t="s">
        <v>74</v>
      </c>
      <c r="N2491" s="46">
        <v>0</v>
      </c>
      <c r="O2491" s="46" t="s">
        <v>74</v>
      </c>
      <c r="P2491" s="46">
        <v>0</v>
      </c>
      <c r="Q2491" s="46" t="s">
        <v>74</v>
      </c>
      <c r="R2491" s="46">
        <v>0</v>
      </c>
      <c r="S2491" s="46" t="s">
        <v>74</v>
      </c>
      <c r="T2491" s="46">
        <v>0</v>
      </c>
      <c r="U2491" s="46" t="s">
        <v>74</v>
      </c>
      <c r="V2491" s="46">
        <v>34.316374432779632</v>
      </c>
      <c r="W2491" s="46" t="s">
        <v>74</v>
      </c>
      <c r="X2491" s="46">
        <v>0</v>
      </c>
      <c r="Y2491" s="46" t="s">
        <v>74</v>
      </c>
      <c r="Z2491" s="46">
        <v>0</v>
      </c>
      <c r="AA2491" s="46" t="s">
        <v>74</v>
      </c>
      <c r="AB2491" s="46">
        <v>0</v>
      </c>
      <c r="AC2491" s="46" t="s">
        <v>74</v>
      </c>
      <c r="AD2491" s="46">
        <v>39.124036149573001</v>
      </c>
      <c r="AE2491" s="46" t="s">
        <v>74</v>
      </c>
      <c r="AF2491" s="46">
        <v>0</v>
      </c>
      <c r="AG2491" s="46" t="s">
        <v>74</v>
      </c>
      <c r="AH2491" s="46">
        <v>0</v>
      </c>
      <c r="AI2491" s="46" t="s">
        <v>74</v>
      </c>
      <c r="AJ2491" s="46">
        <v>0</v>
      </c>
      <c r="AK2491" s="46" t="s">
        <v>74</v>
      </c>
      <c r="AL2491" s="46">
        <v>0</v>
      </c>
      <c r="AM2491" s="46" t="s">
        <v>74</v>
      </c>
      <c r="AN2491" s="50"/>
      <c r="AO2491" s="46"/>
      <c r="AP2491" s="46"/>
      <c r="AQ2491" s="46"/>
      <c r="AR2491" s="46"/>
      <c r="AS2491" s="46"/>
      <c r="AT2491" s="46"/>
      <c r="AU2491" s="46"/>
      <c r="AV2491" s="46"/>
      <c r="AW2491" s="46"/>
      <c r="AX2491" s="46"/>
      <c r="AY2491" s="46"/>
      <c r="AZ2491" s="46"/>
      <c r="BA2491" s="46"/>
      <c r="BB2491" s="46"/>
      <c r="BC2491" s="46"/>
      <c r="BD2491" s="46"/>
      <c r="BE2491" s="46"/>
      <c r="BF2491" s="46"/>
      <c r="BG2491" s="46"/>
      <c r="BH2491" s="46"/>
      <c r="BI2491" s="46"/>
      <c r="BJ2491" s="46"/>
      <c r="BK2491" s="46"/>
      <c r="BL2491" s="46"/>
      <c r="BM2491" s="46"/>
      <c r="BN2491" s="46"/>
      <c r="BO2491" s="46"/>
      <c r="BP2491" s="46"/>
      <c r="BQ2491" s="46"/>
      <c r="BR2491" s="46"/>
      <c r="BS2491" s="46"/>
      <c r="BT2491" s="46"/>
      <c r="BU2491" s="46"/>
      <c r="BV2491" s="46"/>
      <c r="BW2491" s="46"/>
      <c r="BX2491" s="46"/>
      <c r="BY2491" s="46"/>
      <c r="BZ2491" s="46"/>
      <c r="CA2491" s="46"/>
      <c r="CB2491" s="46"/>
      <c r="CC2491" s="46"/>
    </row>
    <row r="2492" spans="7:81" x14ac:dyDescent="0.25">
      <c r="G2492" t="s">
        <v>125</v>
      </c>
      <c r="H2492" s="40">
        <v>42668</v>
      </c>
      <c r="I2492" s="46">
        <v>1</v>
      </c>
      <c r="J2492" s="46">
        <v>0</v>
      </c>
      <c r="K2492" s="46" t="s">
        <v>74</v>
      </c>
      <c r="L2492" s="46">
        <v>0</v>
      </c>
      <c r="M2492" s="46" t="s">
        <v>74</v>
      </c>
      <c r="N2492" s="46">
        <v>0</v>
      </c>
      <c r="O2492" s="46" t="s">
        <v>74</v>
      </c>
      <c r="P2492" s="46">
        <v>0</v>
      </c>
      <c r="Q2492" s="46" t="s">
        <v>74</v>
      </c>
      <c r="R2492" s="46">
        <v>0</v>
      </c>
      <c r="S2492" s="46" t="s">
        <v>74</v>
      </c>
      <c r="T2492" s="46">
        <v>0</v>
      </c>
      <c r="U2492" s="46" t="s">
        <v>74</v>
      </c>
      <c r="V2492" s="46">
        <v>0</v>
      </c>
      <c r="W2492" s="46" t="s">
        <v>74</v>
      </c>
      <c r="X2492" s="46">
        <v>0</v>
      </c>
      <c r="Y2492" s="46" t="s">
        <v>74</v>
      </c>
      <c r="Z2492" s="46">
        <v>0</v>
      </c>
      <c r="AA2492" s="46" t="s">
        <v>74</v>
      </c>
      <c r="AB2492" s="46">
        <v>0</v>
      </c>
      <c r="AC2492" s="46" t="s">
        <v>74</v>
      </c>
      <c r="AD2492" s="46">
        <v>0</v>
      </c>
      <c r="AE2492" s="46" t="s">
        <v>74</v>
      </c>
      <c r="AF2492" s="46">
        <v>0</v>
      </c>
      <c r="AG2492" s="46" t="s">
        <v>74</v>
      </c>
      <c r="AH2492" s="46">
        <v>0</v>
      </c>
      <c r="AI2492" s="46" t="s">
        <v>74</v>
      </c>
      <c r="AJ2492" s="46">
        <v>0</v>
      </c>
      <c r="AK2492" s="46" t="s">
        <v>74</v>
      </c>
      <c r="AL2492" s="46">
        <v>0</v>
      </c>
      <c r="AM2492" s="46" t="s">
        <v>74</v>
      </c>
      <c r="AN2492" s="50"/>
      <c r="AO2492" s="46"/>
      <c r="AP2492" s="46"/>
      <c r="AQ2492" s="46"/>
      <c r="AR2492" s="46"/>
      <c r="AS2492" s="46"/>
      <c r="AT2492" s="46"/>
      <c r="AU2492" s="46"/>
      <c r="AV2492" s="46"/>
      <c r="AW2492" s="46"/>
      <c r="AX2492" s="46"/>
      <c r="AY2492" s="46"/>
      <c r="AZ2492" s="46"/>
      <c r="BA2492" s="46"/>
      <c r="BB2492" s="46"/>
      <c r="BC2492" s="46"/>
      <c r="BD2492" s="46"/>
      <c r="BE2492" s="46"/>
      <c r="BF2492" s="46"/>
      <c r="BG2492" s="46"/>
      <c r="BH2492" s="46"/>
      <c r="BI2492" s="46"/>
      <c r="BJ2492" s="46"/>
      <c r="BK2492" s="46"/>
      <c r="BL2492" s="46"/>
      <c r="BM2492" s="46"/>
      <c r="BN2492" s="46"/>
      <c r="BO2492" s="46"/>
      <c r="BP2492" s="46"/>
      <c r="BQ2492" s="46"/>
      <c r="BR2492" s="46"/>
      <c r="BS2492" s="46"/>
      <c r="BT2492" s="46"/>
      <c r="BU2492" s="46"/>
      <c r="BV2492" s="46"/>
      <c r="BW2492" s="46"/>
      <c r="BX2492" s="46"/>
      <c r="BY2492" s="46"/>
      <c r="BZ2492" s="46"/>
      <c r="CA2492" s="46"/>
      <c r="CB2492" s="46"/>
      <c r="CC2492" s="46"/>
    </row>
    <row r="2493" spans="7:81" x14ac:dyDescent="0.25">
      <c r="G2493" t="s">
        <v>125</v>
      </c>
      <c r="H2493" s="40">
        <v>42669</v>
      </c>
      <c r="I2493" s="46">
        <v>0.5</v>
      </c>
      <c r="J2493" s="46">
        <v>0</v>
      </c>
      <c r="K2493" s="46" t="s">
        <v>74</v>
      </c>
      <c r="L2493" s="46">
        <v>0</v>
      </c>
      <c r="M2493" s="46" t="s">
        <v>74</v>
      </c>
      <c r="N2493" s="46">
        <v>0</v>
      </c>
      <c r="O2493" s="46" t="s">
        <v>74</v>
      </c>
      <c r="P2493" s="46">
        <v>0</v>
      </c>
      <c r="Q2493" s="46" t="s">
        <v>74</v>
      </c>
      <c r="R2493" s="46">
        <v>0</v>
      </c>
      <c r="S2493" s="46" t="s">
        <v>74</v>
      </c>
      <c r="T2493" s="46">
        <v>0</v>
      </c>
      <c r="U2493" s="46" t="s">
        <v>74</v>
      </c>
      <c r="V2493" s="46">
        <v>0</v>
      </c>
      <c r="W2493" s="46" t="s">
        <v>74</v>
      </c>
      <c r="X2493" s="46">
        <v>33.29150023794444</v>
      </c>
      <c r="Y2493" s="46" t="s">
        <v>74</v>
      </c>
      <c r="Z2493" s="46">
        <v>0</v>
      </c>
      <c r="AA2493" s="46" t="s">
        <v>74</v>
      </c>
      <c r="AB2493" s="46">
        <v>0</v>
      </c>
      <c r="AC2493" s="46">
        <v>0.8</v>
      </c>
      <c r="AD2493" s="46">
        <v>0</v>
      </c>
      <c r="AE2493" s="46" t="s">
        <v>74</v>
      </c>
      <c r="AF2493" s="46">
        <v>0</v>
      </c>
      <c r="AG2493" s="46" t="s">
        <v>74</v>
      </c>
      <c r="AH2493" s="46">
        <v>0</v>
      </c>
      <c r="AI2493" s="46">
        <v>0.3</v>
      </c>
      <c r="AJ2493" s="46">
        <v>0</v>
      </c>
      <c r="AK2493" s="46" t="s">
        <v>74</v>
      </c>
      <c r="AL2493" s="46">
        <v>0</v>
      </c>
      <c r="AM2493" s="46">
        <v>5.7666666666666666</v>
      </c>
      <c r="AN2493" s="50"/>
      <c r="AO2493" s="46"/>
      <c r="AP2493" s="46"/>
      <c r="AQ2493" s="46"/>
      <c r="AR2493" s="46"/>
      <c r="AS2493" s="46"/>
      <c r="AT2493" s="46"/>
      <c r="AU2493" s="46"/>
      <c r="AV2493" s="46"/>
      <c r="AW2493" s="46"/>
      <c r="AX2493" s="46"/>
      <c r="AY2493" s="46"/>
      <c r="AZ2493" s="46"/>
      <c r="BA2493" s="46"/>
      <c r="BB2493" s="46"/>
      <c r="BC2493" s="46"/>
      <c r="BD2493" s="46"/>
      <c r="BE2493" s="46"/>
      <c r="BF2493" s="46"/>
      <c r="BG2493" s="46"/>
      <c r="BH2493" s="46"/>
      <c r="BI2493" s="46"/>
      <c r="BJ2493" s="46"/>
      <c r="BK2493" s="46"/>
      <c r="BL2493" s="46"/>
      <c r="BM2493" s="46">
        <v>1.1000000000000001</v>
      </c>
      <c r="BN2493" s="46">
        <v>0.5</v>
      </c>
      <c r="BO2493" s="46"/>
      <c r="BP2493" s="46"/>
      <c r="BQ2493" s="46"/>
      <c r="BR2493" s="46"/>
      <c r="BS2493" s="46"/>
      <c r="BT2493" s="46"/>
      <c r="BU2493" s="46"/>
      <c r="BV2493" s="46"/>
      <c r="BW2493" s="46">
        <v>0.3</v>
      </c>
      <c r="BX2493" s="46"/>
      <c r="BY2493" s="46"/>
      <c r="BZ2493" s="46"/>
      <c r="CA2493" s="46">
        <v>13</v>
      </c>
      <c r="CB2493" s="46">
        <v>1.3</v>
      </c>
      <c r="CC2493" s="46">
        <v>3</v>
      </c>
    </row>
    <row r="2494" spans="7:81" x14ac:dyDescent="0.25">
      <c r="G2494" t="s">
        <v>125</v>
      </c>
      <c r="H2494" s="40">
        <v>42670</v>
      </c>
      <c r="I2494" s="46">
        <v>0</v>
      </c>
      <c r="J2494" s="46">
        <v>0</v>
      </c>
      <c r="K2494" s="46" t="s">
        <v>74</v>
      </c>
      <c r="L2494" s="46">
        <v>0</v>
      </c>
      <c r="M2494" s="46" t="s">
        <v>74</v>
      </c>
      <c r="N2494" s="46">
        <v>0</v>
      </c>
      <c r="O2494" s="46" t="s">
        <v>74</v>
      </c>
      <c r="P2494" s="46">
        <v>0</v>
      </c>
      <c r="Q2494" s="46" t="s">
        <v>74</v>
      </c>
      <c r="R2494" s="46">
        <v>0</v>
      </c>
      <c r="S2494" s="46" t="s">
        <v>74</v>
      </c>
      <c r="T2494" s="46">
        <v>0</v>
      </c>
      <c r="U2494" s="46" t="s">
        <v>74</v>
      </c>
      <c r="V2494" s="46">
        <v>0</v>
      </c>
      <c r="W2494" s="46" t="s">
        <v>74</v>
      </c>
      <c r="X2494" s="46">
        <v>0</v>
      </c>
      <c r="Y2494" s="46" t="s">
        <v>74</v>
      </c>
      <c r="Z2494" s="46">
        <v>0</v>
      </c>
      <c r="AA2494" s="46" t="s">
        <v>74</v>
      </c>
      <c r="AB2494" s="46">
        <v>57.013782732436027</v>
      </c>
      <c r="AC2494" s="46" t="s">
        <v>74</v>
      </c>
      <c r="AD2494" s="46">
        <v>0</v>
      </c>
      <c r="AE2494" s="46" t="s">
        <v>74</v>
      </c>
      <c r="AF2494" s="46">
        <v>0</v>
      </c>
      <c r="AG2494" s="46" t="s">
        <v>74</v>
      </c>
      <c r="AH2494" s="46">
        <v>0</v>
      </c>
      <c r="AI2494" s="46" t="s">
        <v>74</v>
      </c>
      <c r="AJ2494" s="46">
        <v>0</v>
      </c>
      <c r="AK2494" s="46" t="s">
        <v>74</v>
      </c>
      <c r="AL2494" s="46">
        <v>0</v>
      </c>
      <c r="AM2494" s="46" t="s">
        <v>74</v>
      </c>
      <c r="AN2494" s="50"/>
      <c r="AO2494" s="46"/>
      <c r="AP2494" s="46"/>
      <c r="AQ2494" s="46"/>
      <c r="AR2494" s="46"/>
      <c r="AS2494" s="46"/>
      <c r="AT2494" s="46"/>
      <c r="AU2494" s="46"/>
      <c r="AV2494" s="46"/>
      <c r="AW2494" s="46"/>
      <c r="AX2494" s="46"/>
      <c r="AY2494" s="46"/>
      <c r="AZ2494" s="46"/>
      <c r="BA2494" s="46"/>
      <c r="BB2494" s="46"/>
      <c r="BC2494" s="46"/>
      <c r="BD2494" s="46"/>
      <c r="BE2494" s="46"/>
      <c r="BF2494" s="46"/>
      <c r="BG2494" s="46"/>
      <c r="BH2494" s="46"/>
      <c r="BI2494" s="46"/>
      <c r="BJ2494" s="46"/>
      <c r="BK2494" s="46"/>
      <c r="BL2494" s="46"/>
      <c r="BM2494" s="46"/>
      <c r="BN2494" s="46"/>
      <c r="BO2494" s="46"/>
      <c r="BP2494" s="46"/>
      <c r="BQ2494" s="46"/>
      <c r="BR2494" s="46"/>
      <c r="BS2494" s="46"/>
      <c r="BT2494" s="46"/>
      <c r="BU2494" s="46"/>
      <c r="BV2494" s="46"/>
      <c r="BW2494" s="46"/>
      <c r="BX2494" s="46"/>
      <c r="BY2494" s="46"/>
      <c r="BZ2494" s="46"/>
      <c r="CA2494" s="46"/>
      <c r="CB2494" s="46"/>
      <c r="CC2494" s="46"/>
    </row>
    <row r="2495" spans="7:81" x14ac:dyDescent="0.25">
      <c r="G2495" t="s">
        <v>125</v>
      </c>
      <c r="H2495" s="40">
        <v>42671</v>
      </c>
      <c r="I2495" s="46">
        <v>0.5</v>
      </c>
      <c r="J2495" s="46">
        <v>0</v>
      </c>
      <c r="K2495" s="46" t="s">
        <v>74</v>
      </c>
      <c r="L2495" s="46">
        <v>0</v>
      </c>
      <c r="M2495" s="46" t="s">
        <v>74</v>
      </c>
      <c r="N2495" s="46">
        <v>0</v>
      </c>
      <c r="O2495" s="46" t="s">
        <v>74</v>
      </c>
      <c r="P2495" s="46">
        <v>0</v>
      </c>
      <c r="Q2495" s="46" t="s">
        <v>74</v>
      </c>
      <c r="R2495" s="46">
        <v>0</v>
      </c>
      <c r="S2495" s="46" t="s">
        <v>74</v>
      </c>
      <c r="T2495" s="46">
        <v>0</v>
      </c>
      <c r="U2495" s="46" t="s">
        <v>74</v>
      </c>
      <c r="V2495" s="46">
        <v>0</v>
      </c>
      <c r="W2495" s="46" t="s">
        <v>74</v>
      </c>
      <c r="X2495" s="46">
        <v>0</v>
      </c>
      <c r="Y2495" s="46" t="s">
        <v>74</v>
      </c>
      <c r="Z2495" s="46">
        <v>0</v>
      </c>
      <c r="AA2495" s="46" t="s">
        <v>74</v>
      </c>
      <c r="AB2495" s="46">
        <v>0</v>
      </c>
      <c r="AC2495" s="46" t="s">
        <v>74</v>
      </c>
      <c r="AD2495" s="46">
        <v>0</v>
      </c>
      <c r="AE2495" s="46" t="s">
        <v>74</v>
      </c>
      <c r="AF2495" s="46">
        <v>0</v>
      </c>
      <c r="AG2495" s="46" t="s">
        <v>74</v>
      </c>
      <c r="AH2495" s="46">
        <v>58.186049894537781</v>
      </c>
      <c r="AI2495" s="46" t="s">
        <v>74</v>
      </c>
      <c r="AJ2495" s="46">
        <v>0</v>
      </c>
      <c r="AK2495" s="46" t="s">
        <v>74</v>
      </c>
      <c r="AL2495" s="46">
        <v>0</v>
      </c>
      <c r="AM2495" s="46" t="s">
        <v>74</v>
      </c>
      <c r="AN2495" s="50"/>
      <c r="AO2495" s="46"/>
      <c r="AP2495" s="46"/>
      <c r="AQ2495" s="46"/>
      <c r="AR2495" s="46"/>
      <c r="AS2495" s="46"/>
      <c r="AT2495" s="46"/>
      <c r="AU2495" s="46"/>
      <c r="AV2495" s="46"/>
      <c r="AW2495" s="46"/>
      <c r="AX2495" s="46"/>
      <c r="AY2495" s="46"/>
      <c r="AZ2495" s="46"/>
      <c r="BA2495" s="46"/>
      <c r="BB2495" s="46"/>
      <c r="BC2495" s="46"/>
      <c r="BD2495" s="46"/>
      <c r="BE2495" s="46"/>
      <c r="BF2495" s="46"/>
      <c r="BG2495" s="46"/>
      <c r="BH2495" s="46"/>
      <c r="BI2495" s="46"/>
      <c r="BJ2495" s="46"/>
      <c r="BK2495" s="46"/>
      <c r="BL2495" s="46"/>
      <c r="BM2495" s="46"/>
      <c r="BN2495" s="46"/>
      <c r="BO2495" s="46"/>
      <c r="BP2495" s="46"/>
      <c r="BQ2495" s="46"/>
      <c r="BR2495" s="46"/>
      <c r="BS2495" s="46"/>
      <c r="BT2495" s="46"/>
      <c r="BU2495" s="46"/>
      <c r="BV2495" s="46"/>
      <c r="BW2495" s="46"/>
      <c r="BX2495" s="46"/>
      <c r="BY2495" s="46"/>
      <c r="BZ2495" s="46"/>
      <c r="CA2495" s="46"/>
      <c r="CB2495" s="46"/>
      <c r="CC2495" s="46"/>
    </row>
    <row r="2496" spans="7:81" x14ac:dyDescent="0.25">
      <c r="G2496" t="s">
        <v>125</v>
      </c>
      <c r="H2496" s="40">
        <v>42672</v>
      </c>
      <c r="I2496" s="46">
        <v>2.5</v>
      </c>
      <c r="J2496" s="46">
        <v>0</v>
      </c>
      <c r="K2496" s="46" t="s">
        <v>74</v>
      </c>
      <c r="L2496" s="46">
        <v>0</v>
      </c>
      <c r="M2496" s="46" t="s">
        <v>74</v>
      </c>
      <c r="N2496" s="46">
        <v>0</v>
      </c>
      <c r="O2496" s="46" t="s">
        <v>74</v>
      </c>
      <c r="P2496" s="46">
        <v>0</v>
      </c>
      <c r="Q2496" s="46" t="s">
        <v>74</v>
      </c>
      <c r="R2496" s="46">
        <v>0</v>
      </c>
      <c r="S2496" s="46" t="s">
        <v>74</v>
      </c>
      <c r="T2496" s="46">
        <v>0</v>
      </c>
      <c r="U2496" s="46" t="s">
        <v>74</v>
      </c>
      <c r="V2496" s="46">
        <v>0</v>
      </c>
      <c r="W2496" s="46" t="s">
        <v>74</v>
      </c>
      <c r="X2496" s="46">
        <v>0</v>
      </c>
      <c r="Y2496" s="46" t="s">
        <v>74</v>
      </c>
      <c r="Z2496" s="46">
        <v>0</v>
      </c>
      <c r="AA2496" s="46" t="s">
        <v>74</v>
      </c>
      <c r="AB2496" s="46">
        <v>0</v>
      </c>
      <c r="AC2496" s="46" t="s">
        <v>74</v>
      </c>
      <c r="AD2496" s="46">
        <v>0</v>
      </c>
      <c r="AE2496" s="46" t="s">
        <v>74</v>
      </c>
      <c r="AF2496" s="46">
        <v>0</v>
      </c>
      <c r="AG2496" s="46" t="s">
        <v>74</v>
      </c>
      <c r="AH2496" s="46">
        <v>0</v>
      </c>
      <c r="AI2496" s="46" t="s">
        <v>74</v>
      </c>
      <c r="AJ2496" s="46">
        <v>0</v>
      </c>
      <c r="AK2496" s="46" t="s">
        <v>74</v>
      </c>
      <c r="AL2496" s="46">
        <v>0</v>
      </c>
      <c r="AM2496" s="46" t="s">
        <v>74</v>
      </c>
      <c r="AN2496" s="50"/>
      <c r="AO2496" s="46"/>
      <c r="AP2496" s="46"/>
      <c r="AQ2496" s="46"/>
      <c r="AR2496" s="46"/>
      <c r="AS2496" s="46"/>
      <c r="AT2496" s="46"/>
      <c r="AU2496" s="46"/>
      <c r="AV2496" s="46"/>
      <c r="AW2496" s="46"/>
      <c r="AX2496" s="46"/>
      <c r="AY2496" s="46"/>
      <c r="AZ2496" s="46"/>
      <c r="BA2496" s="46"/>
      <c r="BB2496" s="46"/>
      <c r="BC2496" s="46"/>
      <c r="BD2496" s="46"/>
      <c r="BE2496" s="46"/>
      <c r="BF2496" s="46"/>
      <c r="BG2496" s="46"/>
      <c r="BH2496" s="46"/>
      <c r="BI2496" s="46"/>
      <c r="BJ2496" s="46"/>
      <c r="BK2496" s="46"/>
      <c r="BL2496" s="46"/>
      <c r="BM2496" s="46"/>
      <c r="BN2496" s="46"/>
      <c r="BO2496" s="46"/>
      <c r="BP2496" s="46"/>
      <c r="BQ2496" s="46"/>
      <c r="BR2496" s="46"/>
      <c r="BS2496" s="46"/>
      <c r="BT2496" s="46"/>
      <c r="BU2496" s="46"/>
      <c r="BV2496" s="46"/>
      <c r="BW2496" s="46"/>
      <c r="BX2496" s="46"/>
      <c r="BY2496" s="46"/>
      <c r="BZ2496" s="46"/>
      <c r="CA2496" s="46"/>
      <c r="CB2496" s="46"/>
      <c r="CC2496" s="46"/>
    </row>
    <row r="2497" spans="7:81" x14ac:dyDescent="0.25">
      <c r="G2497" t="s">
        <v>125</v>
      </c>
      <c r="H2497" s="40">
        <v>42673</v>
      </c>
      <c r="I2497" s="46">
        <v>4.5</v>
      </c>
      <c r="J2497" s="46">
        <v>0</v>
      </c>
      <c r="K2497" s="46" t="s">
        <v>74</v>
      </c>
      <c r="L2497" s="46">
        <v>0</v>
      </c>
      <c r="M2497" s="46" t="s">
        <v>74</v>
      </c>
      <c r="N2497" s="46">
        <v>0</v>
      </c>
      <c r="O2497" s="46" t="s">
        <v>74</v>
      </c>
      <c r="P2497" s="46">
        <v>0</v>
      </c>
      <c r="Q2497" s="46" t="s">
        <v>74</v>
      </c>
      <c r="R2497" s="46">
        <v>0</v>
      </c>
      <c r="S2497" s="46" t="s">
        <v>74</v>
      </c>
      <c r="T2497" s="46">
        <v>0</v>
      </c>
      <c r="U2497" s="46" t="s">
        <v>74</v>
      </c>
      <c r="V2497" s="46">
        <v>0</v>
      </c>
      <c r="W2497" s="46" t="s">
        <v>74</v>
      </c>
      <c r="X2497" s="46">
        <v>0</v>
      </c>
      <c r="Y2497" s="46" t="s">
        <v>74</v>
      </c>
      <c r="Z2497" s="46">
        <v>0</v>
      </c>
      <c r="AA2497" s="46" t="s">
        <v>74</v>
      </c>
      <c r="AB2497" s="46">
        <v>0</v>
      </c>
      <c r="AC2497" s="46" t="s">
        <v>74</v>
      </c>
      <c r="AD2497" s="46">
        <v>0</v>
      </c>
      <c r="AE2497" s="46" t="s">
        <v>74</v>
      </c>
      <c r="AF2497" s="46">
        <v>0</v>
      </c>
      <c r="AG2497" s="46" t="s">
        <v>74</v>
      </c>
      <c r="AH2497" s="46">
        <v>0</v>
      </c>
      <c r="AI2497" s="46" t="s">
        <v>74</v>
      </c>
      <c r="AJ2497" s="46">
        <v>38.535358979791873</v>
      </c>
      <c r="AK2497" s="46" t="s">
        <v>74</v>
      </c>
      <c r="AL2497" s="46">
        <v>0</v>
      </c>
      <c r="AM2497" s="46" t="s">
        <v>74</v>
      </c>
      <c r="AN2497" s="50"/>
      <c r="AO2497" s="46"/>
      <c r="AP2497" s="46"/>
      <c r="AQ2497" s="46"/>
      <c r="AR2497" s="46"/>
      <c r="AS2497" s="46"/>
      <c r="AT2497" s="46"/>
      <c r="AU2497" s="46"/>
      <c r="AV2497" s="46"/>
      <c r="AW2497" s="46"/>
      <c r="AX2497" s="46"/>
      <c r="AY2497" s="46"/>
      <c r="AZ2497" s="46"/>
      <c r="BA2497" s="46"/>
      <c r="BB2497" s="46"/>
      <c r="BC2497" s="46"/>
      <c r="BD2497" s="46"/>
      <c r="BE2497" s="46"/>
      <c r="BF2497" s="46"/>
      <c r="BG2497" s="46"/>
      <c r="BH2497" s="46"/>
      <c r="BI2497" s="46"/>
      <c r="BJ2497" s="46"/>
      <c r="BK2497" s="46"/>
      <c r="BL2497" s="46"/>
      <c r="BM2497" s="46"/>
      <c r="BN2497" s="46"/>
      <c r="BO2497" s="46"/>
      <c r="BP2497" s="46"/>
      <c r="BQ2497" s="46"/>
      <c r="BR2497" s="46"/>
      <c r="BS2497" s="46"/>
      <c r="BT2497" s="46"/>
      <c r="BU2497" s="46"/>
      <c r="BV2497" s="46"/>
      <c r="BW2497" s="46"/>
      <c r="BX2497" s="46"/>
      <c r="BY2497" s="46"/>
      <c r="BZ2497" s="46"/>
      <c r="CA2497" s="46"/>
      <c r="CB2497" s="46"/>
      <c r="CC2497" s="46"/>
    </row>
    <row r="2498" spans="7:81" x14ac:dyDescent="0.25">
      <c r="G2498" t="s">
        <v>125</v>
      </c>
      <c r="H2498" s="40">
        <v>42674</v>
      </c>
      <c r="I2498" s="46">
        <v>0.5</v>
      </c>
      <c r="J2498" s="46">
        <v>0</v>
      </c>
      <c r="K2498" s="46" t="s">
        <v>74</v>
      </c>
      <c r="L2498" s="46">
        <v>0</v>
      </c>
      <c r="M2498" s="46" t="s">
        <v>74</v>
      </c>
      <c r="N2498" s="46">
        <v>0</v>
      </c>
      <c r="O2498" s="46" t="s">
        <v>74</v>
      </c>
      <c r="P2498" s="46">
        <v>0</v>
      </c>
      <c r="Q2498" s="46" t="s">
        <v>74</v>
      </c>
      <c r="R2498" s="46">
        <v>0</v>
      </c>
      <c r="S2498" s="46" t="s">
        <v>74</v>
      </c>
      <c r="T2498" s="46">
        <v>0</v>
      </c>
      <c r="U2498" s="46" t="s">
        <v>74</v>
      </c>
      <c r="V2498" s="46">
        <v>0</v>
      </c>
      <c r="W2498" s="46" t="s">
        <v>74</v>
      </c>
      <c r="X2498" s="46">
        <v>0</v>
      </c>
      <c r="Y2498" s="46" t="s">
        <v>74</v>
      </c>
      <c r="Z2498" s="46">
        <v>0</v>
      </c>
      <c r="AA2498" s="46" t="s">
        <v>74</v>
      </c>
      <c r="AB2498" s="46">
        <v>0</v>
      </c>
      <c r="AC2498" s="46" t="s">
        <v>74</v>
      </c>
      <c r="AD2498" s="46">
        <v>0</v>
      </c>
      <c r="AE2498" s="46" t="s">
        <v>74</v>
      </c>
      <c r="AF2498" s="46">
        <v>0</v>
      </c>
      <c r="AG2498" s="46" t="s">
        <v>74</v>
      </c>
      <c r="AH2498" s="46">
        <v>0</v>
      </c>
      <c r="AI2498" s="46" t="s">
        <v>74</v>
      </c>
      <c r="AJ2498" s="46">
        <v>0</v>
      </c>
      <c r="AK2498" s="46" t="s">
        <v>74</v>
      </c>
      <c r="AL2498" s="46">
        <v>0</v>
      </c>
      <c r="AM2498" s="46" t="s">
        <v>74</v>
      </c>
      <c r="AN2498" s="50"/>
      <c r="AO2498" s="46"/>
      <c r="AP2498" s="46"/>
      <c r="AQ2498" s="46"/>
      <c r="AR2498" s="46"/>
      <c r="AS2498" s="46"/>
      <c r="AT2498" s="46"/>
      <c r="AU2498" s="46"/>
      <c r="AV2498" s="46"/>
      <c r="AW2498" s="46"/>
      <c r="AX2498" s="46"/>
      <c r="AY2498" s="46"/>
      <c r="AZ2498" s="46"/>
      <c r="BA2498" s="46"/>
      <c r="BB2498" s="46"/>
      <c r="BC2498" s="46"/>
      <c r="BD2498" s="46"/>
      <c r="BE2498" s="46"/>
      <c r="BF2498" s="46"/>
      <c r="BG2498" s="46"/>
      <c r="BH2498" s="46"/>
      <c r="BI2498" s="46"/>
      <c r="BJ2498" s="46"/>
      <c r="BK2498" s="46"/>
      <c r="BL2498" s="46"/>
      <c r="BM2498" s="46"/>
      <c r="BN2498" s="46"/>
      <c r="BO2498" s="46"/>
      <c r="BP2498" s="46"/>
      <c r="BQ2498" s="46"/>
      <c r="BR2498" s="46"/>
      <c r="BS2498" s="46"/>
      <c r="BT2498" s="46"/>
      <c r="BU2498" s="46"/>
      <c r="BV2498" s="46"/>
      <c r="BW2498" s="46"/>
      <c r="BX2498" s="46"/>
      <c r="BY2498" s="46"/>
      <c r="BZ2498" s="46"/>
      <c r="CA2498" s="46"/>
      <c r="CB2498" s="46"/>
      <c r="CC2498" s="46"/>
    </row>
    <row r="2499" spans="7:81" x14ac:dyDescent="0.25">
      <c r="G2499" t="s">
        <v>125</v>
      </c>
      <c r="H2499" s="40">
        <v>42675</v>
      </c>
      <c r="I2499" s="46">
        <v>0</v>
      </c>
      <c r="J2499" s="46">
        <v>0</v>
      </c>
      <c r="K2499" s="46" t="s">
        <v>74</v>
      </c>
      <c r="L2499" s="46">
        <v>0</v>
      </c>
      <c r="M2499" s="46" t="s">
        <v>74</v>
      </c>
      <c r="N2499" s="46">
        <v>0</v>
      </c>
      <c r="O2499" s="46" t="s">
        <v>74</v>
      </c>
      <c r="P2499" s="46">
        <v>0</v>
      </c>
      <c r="Q2499" s="46" t="s">
        <v>74</v>
      </c>
      <c r="R2499" s="46">
        <v>0</v>
      </c>
      <c r="S2499" s="46" t="s">
        <v>74</v>
      </c>
      <c r="T2499" s="46">
        <v>0</v>
      </c>
      <c r="U2499" s="46" t="s">
        <v>74</v>
      </c>
      <c r="V2499" s="46">
        <v>0</v>
      </c>
      <c r="W2499" s="46" t="s">
        <v>74</v>
      </c>
      <c r="X2499" s="46">
        <v>0</v>
      </c>
      <c r="Y2499" s="46" t="s">
        <v>74</v>
      </c>
      <c r="Z2499" s="46">
        <v>0</v>
      </c>
      <c r="AA2499" s="46" t="s">
        <v>74</v>
      </c>
      <c r="AB2499" s="46">
        <v>0</v>
      </c>
      <c r="AC2499" s="46" t="s">
        <v>74</v>
      </c>
      <c r="AD2499" s="46">
        <v>0</v>
      </c>
      <c r="AE2499" s="46" t="s">
        <v>74</v>
      </c>
      <c r="AF2499" s="46">
        <v>0</v>
      </c>
      <c r="AG2499" s="46" t="s">
        <v>74</v>
      </c>
      <c r="AH2499" s="46">
        <v>0</v>
      </c>
      <c r="AI2499" s="46" t="s">
        <v>74</v>
      </c>
      <c r="AJ2499" s="46">
        <v>0</v>
      </c>
      <c r="AK2499" s="46" t="s">
        <v>74</v>
      </c>
      <c r="AL2499" s="46">
        <v>0</v>
      </c>
      <c r="AM2499" s="46" t="s">
        <v>74</v>
      </c>
      <c r="AN2499" s="50"/>
      <c r="AO2499" s="46"/>
      <c r="AP2499" s="46"/>
      <c r="AQ2499" s="46"/>
      <c r="AR2499" s="46"/>
      <c r="AS2499" s="46"/>
      <c r="AT2499" s="46"/>
      <c r="AU2499" s="46"/>
      <c r="AV2499" s="46"/>
      <c r="AW2499" s="46"/>
      <c r="AX2499" s="46"/>
      <c r="AY2499" s="46"/>
      <c r="AZ2499" s="46"/>
      <c r="BA2499" s="46"/>
      <c r="BB2499" s="46"/>
      <c r="BC2499" s="46"/>
      <c r="BD2499" s="46"/>
      <c r="BE2499" s="46"/>
      <c r="BF2499" s="46"/>
      <c r="BG2499" s="46"/>
      <c r="BH2499" s="46"/>
      <c r="BI2499" s="46"/>
      <c r="BJ2499" s="46"/>
      <c r="BK2499" s="46"/>
      <c r="BL2499" s="46"/>
      <c r="BM2499" s="46"/>
      <c r="BN2499" s="46"/>
      <c r="BO2499" s="46"/>
      <c r="BP2499" s="46"/>
      <c r="BQ2499" s="46"/>
      <c r="BR2499" s="46"/>
      <c r="BS2499" s="46"/>
      <c r="BT2499" s="46"/>
      <c r="BU2499" s="46"/>
      <c r="BV2499" s="46"/>
      <c r="BW2499" s="46"/>
      <c r="BX2499" s="46"/>
      <c r="BY2499" s="46"/>
      <c r="BZ2499" s="46"/>
      <c r="CA2499" s="46"/>
      <c r="CB2499" s="46"/>
      <c r="CC2499" s="46"/>
    </row>
    <row r="2500" spans="7:81" x14ac:dyDescent="0.25">
      <c r="G2500" t="s">
        <v>125</v>
      </c>
      <c r="H2500" s="40">
        <v>42676</v>
      </c>
      <c r="I2500" s="46">
        <v>0.5</v>
      </c>
      <c r="J2500" s="46">
        <v>0</v>
      </c>
      <c r="K2500" s="46" t="s">
        <v>74</v>
      </c>
      <c r="L2500" s="46">
        <v>0</v>
      </c>
      <c r="M2500" s="46" t="s">
        <v>74</v>
      </c>
      <c r="N2500" s="46">
        <v>0</v>
      </c>
      <c r="O2500" s="46" t="s">
        <v>74</v>
      </c>
      <c r="P2500" s="46">
        <v>0</v>
      </c>
      <c r="Q2500" s="46" t="s">
        <v>74</v>
      </c>
      <c r="R2500" s="46">
        <v>0</v>
      </c>
      <c r="S2500" s="46" t="s">
        <v>74</v>
      </c>
      <c r="T2500" s="46">
        <v>0</v>
      </c>
      <c r="U2500" s="46" t="s">
        <v>74</v>
      </c>
      <c r="V2500" s="46">
        <v>0</v>
      </c>
      <c r="W2500" s="46">
        <v>0.3</v>
      </c>
      <c r="X2500" s="46">
        <v>0</v>
      </c>
      <c r="Y2500" s="46" t="s">
        <v>74</v>
      </c>
      <c r="Z2500" s="46">
        <v>0</v>
      </c>
      <c r="AA2500" s="46" t="s">
        <v>74</v>
      </c>
      <c r="AB2500" s="46">
        <v>0</v>
      </c>
      <c r="AC2500" s="46" t="s">
        <v>74</v>
      </c>
      <c r="AD2500" s="46">
        <v>0</v>
      </c>
      <c r="AE2500" s="46" t="s">
        <v>74</v>
      </c>
      <c r="AF2500" s="46">
        <v>0</v>
      </c>
      <c r="AG2500" s="46" t="s">
        <v>74</v>
      </c>
      <c r="AH2500" s="46">
        <v>0</v>
      </c>
      <c r="AI2500" s="46" t="s">
        <v>74</v>
      </c>
      <c r="AJ2500" s="46">
        <v>0</v>
      </c>
      <c r="AK2500" s="46" t="s">
        <v>74</v>
      </c>
      <c r="AL2500" s="46">
        <v>0</v>
      </c>
      <c r="AM2500" s="46" t="s">
        <v>74</v>
      </c>
      <c r="AN2500" s="50"/>
      <c r="AO2500" s="46"/>
      <c r="AP2500" s="46"/>
      <c r="AQ2500" s="46"/>
      <c r="AR2500" s="46"/>
      <c r="AS2500" s="46"/>
      <c r="AT2500" s="46"/>
      <c r="AU2500" s="46"/>
      <c r="AV2500" s="46"/>
      <c r="AW2500" s="46"/>
      <c r="AX2500" s="46"/>
      <c r="AY2500" s="46"/>
      <c r="AZ2500" s="46"/>
      <c r="BA2500" s="46"/>
      <c r="BB2500" s="46"/>
      <c r="BC2500" s="46">
        <v>0.3</v>
      </c>
      <c r="BD2500" s="46"/>
      <c r="BE2500" s="46"/>
      <c r="BF2500" s="46"/>
      <c r="BG2500" s="46"/>
      <c r="BH2500" s="46"/>
      <c r="BI2500" s="46"/>
      <c r="BJ2500" s="46"/>
      <c r="BK2500" s="46"/>
      <c r="BL2500" s="46"/>
      <c r="BM2500" s="46"/>
      <c r="BN2500" s="46"/>
      <c r="BO2500" s="46"/>
      <c r="BP2500" s="46"/>
      <c r="BQ2500" s="46"/>
      <c r="BR2500" s="46"/>
      <c r="BS2500" s="46"/>
      <c r="BT2500" s="46"/>
      <c r="BU2500" s="46"/>
      <c r="BV2500" s="46"/>
      <c r="BW2500" s="46"/>
      <c r="BX2500" s="46"/>
      <c r="BY2500" s="46"/>
      <c r="BZ2500" s="46"/>
      <c r="CA2500" s="46"/>
      <c r="CB2500" s="46"/>
      <c r="CC2500" s="46"/>
    </row>
    <row r="2501" spans="7:81" x14ac:dyDescent="0.25">
      <c r="G2501" t="s">
        <v>125</v>
      </c>
      <c r="H2501" s="40">
        <v>42677</v>
      </c>
      <c r="I2501" s="46">
        <v>0</v>
      </c>
      <c r="J2501" s="46">
        <v>0</v>
      </c>
      <c r="K2501" s="46" t="s">
        <v>74</v>
      </c>
      <c r="L2501" s="46">
        <v>0</v>
      </c>
      <c r="M2501" s="46" t="s">
        <v>74</v>
      </c>
      <c r="N2501" s="46">
        <v>0</v>
      </c>
      <c r="O2501" s="46" t="s">
        <v>74</v>
      </c>
      <c r="P2501" s="46">
        <v>0</v>
      </c>
      <c r="Q2501" s="46" t="s">
        <v>74</v>
      </c>
      <c r="R2501" s="46">
        <v>0</v>
      </c>
      <c r="S2501" s="46" t="s">
        <v>74</v>
      </c>
      <c r="T2501" s="46">
        <v>0</v>
      </c>
      <c r="U2501" s="46" t="s">
        <v>74</v>
      </c>
      <c r="V2501" s="46">
        <v>0</v>
      </c>
      <c r="W2501" s="46" t="s">
        <v>74</v>
      </c>
      <c r="X2501" s="46">
        <v>0</v>
      </c>
      <c r="Y2501" s="46" t="s">
        <v>74</v>
      </c>
      <c r="Z2501" s="46">
        <v>0</v>
      </c>
      <c r="AA2501" s="46" t="s">
        <v>74</v>
      </c>
      <c r="AB2501" s="46">
        <v>0</v>
      </c>
      <c r="AC2501" s="46" t="s">
        <v>74</v>
      </c>
      <c r="AD2501" s="46">
        <v>0</v>
      </c>
      <c r="AE2501" s="46" t="s">
        <v>74</v>
      </c>
      <c r="AF2501" s="46">
        <v>0</v>
      </c>
      <c r="AG2501" s="46" t="s">
        <v>74</v>
      </c>
      <c r="AH2501" s="46">
        <v>0</v>
      </c>
      <c r="AI2501" s="46" t="s">
        <v>74</v>
      </c>
      <c r="AJ2501" s="46">
        <v>0</v>
      </c>
      <c r="AK2501" s="46" t="s">
        <v>74</v>
      </c>
      <c r="AL2501" s="46">
        <v>0</v>
      </c>
      <c r="AM2501" s="46" t="s">
        <v>74</v>
      </c>
      <c r="AN2501" s="50"/>
      <c r="AO2501" s="46"/>
      <c r="AP2501" s="46"/>
      <c r="AQ2501" s="46"/>
      <c r="AR2501" s="46"/>
      <c r="AS2501" s="46"/>
      <c r="AT2501" s="46"/>
      <c r="AU2501" s="46"/>
      <c r="AV2501" s="46"/>
      <c r="AW2501" s="46"/>
      <c r="AX2501" s="46"/>
      <c r="AY2501" s="46"/>
      <c r="AZ2501" s="46"/>
      <c r="BA2501" s="46"/>
      <c r="BB2501" s="46"/>
      <c r="BC2501" s="46"/>
      <c r="BD2501" s="46"/>
      <c r="BE2501" s="46"/>
      <c r="BF2501" s="46"/>
      <c r="BG2501" s="46"/>
      <c r="BH2501" s="46"/>
      <c r="BI2501" s="46"/>
      <c r="BJ2501" s="46"/>
      <c r="BK2501" s="46"/>
      <c r="BL2501" s="46"/>
      <c r="BM2501" s="46"/>
      <c r="BN2501" s="46"/>
      <c r="BO2501" s="46"/>
      <c r="BP2501" s="46"/>
      <c r="BQ2501" s="46"/>
      <c r="BR2501" s="46"/>
      <c r="BS2501" s="46"/>
      <c r="BT2501" s="46"/>
      <c r="BU2501" s="46"/>
      <c r="BV2501" s="46"/>
      <c r="BW2501" s="46"/>
      <c r="BX2501" s="46"/>
      <c r="BY2501" s="46"/>
      <c r="BZ2501" s="46"/>
      <c r="CA2501" s="46"/>
      <c r="CB2501" s="46"/>
      <c r="CC2501" s="46"/>
    </row>
    <row r="2502" spans="7:81" x14ac:dyDescent="0.25">
      <c r="G2502" t="s">
        <v>125</v>
      </c>
      <c r="H2502" s="40">
        <v>42678</v>
      </c>
      <c r="I2502" s="46">
        <v>0</v>
      </c>
      <c r="J2502" s="46">
        <v>34.323020425797473</v>
      </c>
      <c r="K2502" s="46" t="s">
        <v>74</v>
      </c>
      <c r="L2502" s="46">
        <v>0</v>
      </c>
      <c r="M2502" s="46" t="s">
        <v>74</v>
      </c>
      <c r="N2502" s="46">
        <v>0</v>
      </c>
      <c r="O2502" s="46" t="s">
        <v>74</v>
      </c>
      <c r="P2502" s="46">
        <v>0</v>
      </c>
      <c r="Q2502" s="46" t="s">
        <v>74</v>
      </c>
      <c r="R2502" s="46">
        <v>0</v>
      </c>
      <c r="S2502" s="46" t="s">
        <v>74</v>
      </c>
      <c r="T2502" s="46">
        <v>0</v>
      </c>
      <c r="U2502" s="46" t="s">
        <v>74</v>
      </c>
      <c r="V2502" s="46">
        <v>0</v>
      </c>
      <c r="W2502" s="46" t="s">
        <v>74</v>
      </c>
      <c r="X2502" s="46">
        <v>0</v>
      </c>
      <c r="Y2502" s="46" t="s">
        <v>74</v>
      </c>
      <c r="Z2502" s="46">
        <v>0</v>
      </c>
      <c r="AA2502" s="46" t="s">
        <v>74</v>
      </c>
      <c r="AB2502" s="46">
        <v>0</v>
      </c>
      <c r="AC2502" s="46" t="s">
        <v>74</v>
      </c>
      <c r="AD2502" s="46">
        <v>0</v>
      </c>
      <c r="AE2502" s="46" t="s">
        <v>74</v>
      </c>
      <c r="AF2502" s="46">
        <v>0</v>
      </c>
      <c r="AG2502" s="46" t="s">
        <v>74</v>
      </c>
      <c r="AH2502" s="46">
        <v>0</v>
      </c>
      <c r="AI2502" s="46" t="s">
        <v>74</v>
      </c>
      <c r="AJ2502" s="46">
        <v>0</v>
      </c>
      <c r="AK2502" s="46" t="s">
        <v>74</v>
      </c>
      <c r="AL2502" s="46">
        <v>0</v>
      </c>
      <c r="AM2502" s="46" t="s">
        <v>74</v>
      </c>
      <c r="AN2502" s="50"/>
      <c r="AO2502" s="46"/>
      <c r="AP2502" s="46"/>
      <c r="AQ2502" s="46"/>
      <c r="AR2502" s="46"/>
      <c r="AS2502" s="46"/>
      <c r="AT2502" s="46"/>
      <c r="AU2502" s="46"/>
      <c r="AV2502" s="46"/>
      <c r="AW2502" s="46"/>
      <c r="AX2502" s="46"/>
      <c r="AY2502" s="46"/>
      <c r="AZ2502" s="46"/>
      <c r="BA2502" s="46"/>
      <c r="BB2502" s="46"/>
      <c r="BC2502" s="46"/>
      <c r="BD2502" s="46"/>
      <c r="BE2502" s="46"/>
      <c r="BF2502" s="46"/>
      <c r="BG2502" s="46"/>
      <c r="BH2502" s="46"/>
      <c r="BI2502" s="46"/>
      <c r="BJ2502" s="46"/>
      <c r="BK2502" s="46"/>
      <c r="BL2502" s="46"/>
      <c r="BM2502" s="46"/>
      <c r="BN2502" s="46"/>
      <c r="BO2502" s="46"/>
      <c r="BP2502" s="46"/>
      <c r="BQ2502" s="46"/>
      <c r="BR2502" s="46"/>
      <c r="BS2502" s="46"/>
      <c r="BT2502" s="46"/>
      <c r="BU2502" s="46"/>
      <c r="BV2502" s="46"/>
      <c r="BW2502" s="46"/>
      <c r="BX2502" s="46"/>
      <c r="BY2502" s="46"/>
      <c r="BZ2502" s="46"/>
      <c r="CA2502" s="46"/>
      <c r="CB2502" s="46"/>
      <c r="CC2502" s="46"/>
    </row>
    <row r="2503" spans="7:81" x14ac:dyDescent="0.25">
      <c r="G2503" t="s">
        <v>125</v>
      </c>
      <c r="H2503" s="40">
        <v>42679</v>
      </c>
      <c r="I2503" s="46">
        <v>0</v>
      </c>
      <c r="J2503" s="46">
        <v>0</v>
      </c>
      <c r="K2503" s="46" t="s">
        <v>74</v>
      </c>
      <c r="L2503" s="46">
        <v>0</v>
      </c>
      <c r="M2503" s="46" t="s">
        <v>74</v>
      </c>
      <c r="N2503" s="46">
        <v>0</v>
      </c>
      <c r="O2503" s="46" t="s">
        <v>74</v>
      </c>
      <c r="P2503" s="46">
        <v>0</v>
      </c>
      <c r="Q2503" s="46" t="s">
        <v>74</v>
      </c>
      <c r="R2503" s="46">
        <v>0</v>
      </c>
      <c r="S2503" s="46" t="s">
        <v>74</v>
      </c>
      <c r="T2503" s="46">
        <v>0</v>
      </c>
      <c r="U2503" s="46" t="s">
        <v>74</v>
      </c>
      <c r="V2503" s="46">
        <v>0</v>
      </c>
      <c r="W2503" s="46" t="s">
        <v>74</v>
      </c>
      <c r="X2503" s="46">
        <v>0</v>
      </c>
      <c r="Y2503" s="46" t="s">
        <v>74</v>
      </c>
      <c r="Z2503" s="46">
        <v>0</v>
      </c>
      <c r="AA2503" s="46" t="s">
        <v>74</v>
      </c>
      <c r="AB2503" s="46">
        <v>0</v>
      </c>
      <c r="AC2503" s="46" t="s">
        <v>74</v>
      </c>
      <c r="AD2503" s="46">
        <v>0</v>
      </c>
      <c r="AE2503" s="46" t="s">
        <v>74</v>
      </c>
      <c r="AF2503" s="46">
        <v>0</v>
      </c>
      <c r="AG2503" s="46" t="s">
        <v>74</v>
      </c>
      <c r="AH2503" s="46">
        <v>0</v>
      </c>
      <c r="AI2503" s="46" t="s">
        <v>74</v>
      </c>
      <c r="AJ2503" s="46">
        <v>0</v>
      </c>
      <c r="AK2503" s="46" t="s">
        <v>74</v>
      </c>
      <c r="AL2503" s="46">
        <v>0</v>
      </c>
      <c r="AM2503" s="46" t="s">
        <v>74</v>
      </c>
      <c r="AN2503" s="50"/>
      <c r="AO2503" s="46"/>
      <c r="AP2503" s="46"/>
      <c r="AQ2503" s="46"/>
      <c r="AR2503" s="46"/>
      <c r="AS2503" s="46"/>
      <c r="AT2503" s="46"/>
      <c r="AU2503" s="46"/>
      <c r="AV2503" s="46"/>
      <c r="AW2503" s="46"/>
      <c r="AX2503" s="46"/>
      <c r="AY2503" s="46"/>
      <c r="AZ2503" s="46"/>
      <c r="BA2503" s="46"/>
      <c r="BB2503" s="46"/>
      <c r="BC2503" s="46"/>
      <c r="BD2503" s="46"/>
      <c r="BE2503" s="46"/>
      <c r="BF2503" s="46"/>
      <c r="BG2503" s="46"/>
      <c r="BH2503" s="46"/>
      <c r="BI2503" s="46"/>
      <c r="BJ2503" s="46"/>
      <c r="BK2503" s="46"/>
      <c r="BL2503" s="46"/>
      <c r="BM2503" s="46"/>
      <c r="BN2503" s="46"/>
      <c r="BO2503" s="46"/>
      <c r="BP2503" s="46"/>
      <c r="BQ2503" s="46"/>
      <c r="BR2503" s="46"/>
      <c r="BS2503" s="46"/>
      <c r="BT2503" s="46"/>
      <c r="BU2503" s="46"/>
      <c r="BV2503" s="46"/>
      <c r="BW2503" s="46"/>
      <c r="BX2503" s="46"/>
      <c r="BY2503" s="46"/>
      <c r="BZ2503" s="46"/>
      <c r="CA2503" s="46"/>
      <c r="CB2503" s="46"/>
      <c r="CC2503" s="46"/>
    </row>
    <row r="2504" spans="7:81" x14ac:dyDescent="0.25">
      <c r="G2504" t="s">
        <v>125</v>
      </c>
      <c r="H2504" s="40">
        <v>42680</v>
      </c>
      <c r="I2504" s="46">
        <v>0</v>
      </c>
      <c r="J2504" s="46">
        <v>0</v>
      </c>
      <c r="K2504" s="46" t="s">
        <v>74</v>
      </c>
      <c r="L2504" s="46">
        <v>0</v>
      </c>
      <c r="M2504" s="46" t="s">
        <v>74</v>
      </c>
      <c r="N2504" s="46">
        <v>0</v>
      </c>
      <c r="O2504" s="46" t="s">
        <v>74</v>
      </c>
      <c r="P2504" s="46">
        <v>0</v>
      </c>
      <c r="Q2504" s="46" t="s">
        <v>74</v>
      </c>
      <c r="R2504" s="46">
        <v>0</v>
      </c>
      <c r="S2504" s="46" t="s">
        <v>74</v>
      </c>
      <c r="T2504" s="46">
        <v>0</v>
      </c>
      <c r="U2504" s="46" t="s">
        <v>74</v>
      </c>
      <c r="V2504" s="46">
        <v>0</v>
      </c>
      <c r="W2504" s="46" t="s">
        <v>74</v>
      </c>
      <c r="X2504" s="46">
        <v>0</v>
      </c>
      <c r="Y2504" s="46" t="s">
        <v>74</v>
      </c>
      <c r="Z2504" s="46">
        <v>0</v>
      </c>
      <c r="AA2504" s="46" t="s">
        <v>74</v>
      </c>
      <c r="AB2504" s="46">
        <v>0</v>
      </c>
      <c r="AC2504" s="46" t="s">
        <v>74</v>
      </c>
      <c r="AD2504" s="46">
        <v>0</v>
      </c>
      <c r="AE2504" s="46" t="s">
        <v>74</v>
      </c>
      <c r="AF2504" s="46">
        <v>0</v>
      </c>
      <c r="AG2504" s="46" t="s">
        <v>74</v>
      </c>
      <c r="AH2504" s="46">
        <v>0</v>
      </c>
      <c r="AI2504" s="46" t="s">
        <v>74</v>
      </c>
      <c r="AJ2504" s="46">
        <v>0</v>
      </c>
      <c r="AK2504" s="46" t="s">
        <v>74</v>
      </c>
      <c r="AL2504" s="46">
        <v>0</v>
      </c>
      <c r="AM2504" s="46" t="s">
        <v>74</v>
      </c>
      <c r="AN2504" s="50"/>
      <c r="AO2504" s="46"/>
      <c r="AP2504" s="46"/>
      <c r="AQ2504" s="46"/>
      <c r="AR2504" s="46"/>
      <c r="AS2504" s="46"/>
      <c r="AT2504" s="46"/>
      <c r="AU2504" s="46"/>
      <c r="AV2504" s="46"/>
      <c r="AW2504" s="46"/>
      <c r="AX2504" s="46"/>
      <c r="AY2504" s="46"/>
      <c r="AZ2504" s="46"/>
      <c r="BA2504" s="46"/>
      <c r="BB2504" s="46"/>
      <c r="BC2504" s="46"/>
      <c r="BD2504" s="46"/>
      <c r="BE2504" s="46"/>
      <c r="BF2504" s="46"/>
      <c r="BG2504" s="46"/>
      <c r="BH2504" s="46"/>
      <c r="BI2504" s="46"/>
      <c r="BJ2504" s="46"/>
      <c r="BK2504" s="46"/>
      <c r="BL2504" s="46"/>
      <c r="BM2504" s="46"/>
      <c r="BN2504" s="46"/>
      <c r="BO2504" s="46"/>
      <c r="BP2504" s="46"/>
      <c r="BQ2504" s="46"/>
      <c r="BR2504" s="46"/>
      <c r="BS2504" s="46"/>
      <c r="BT2504" s="46"/>
      <c r="BU2504" s="46"/>
      <c r="BV2504" s="46"/>
      <c r="BW2504" s="46"/>
      <c r="BX2504" s="46"/>
      <c r="BY2504" s="46"/>
      <c r="BZ2504" s="46"/>
      <c r="CA2504" s="46"/>
      <c r="CB2504" s="46"/>
      <c r="CC2504" s="46"/>
    </row>
    <row r="2505" spans="7:81" x14ac:dyDescent="0.25">
      <c r="G2505" t="s">
        <v>125</v>
      </c>
      <c r="H2505" s="40">
        <v>42681</v>
      </c>
      <c r="I2505" s="46">
        <v>12</v>
      </c>
      <c r="J2505" s="46">
        <v>0</v>
      </c>
      <c r="K2505" s="46" t="s">
        <v>74</v>
      </c>
      <c r="L2505" s="46">
        <v>31.846847252084888</v>
      </c>
      <c r="M2505" s="46" t="s">
        <v>74</v>
      </c>
      <c r="N2505" s="46">
        <v>0</v>
      </c>
      <c r="O2505" s="46" t="s">
        <v>74</v>
      </c>
      <c r="P2505" s="46">
        <v>0</v>
      </c>
      <c r="Q2505" s="46" t="s">
        <v>74</v>
      </c>
      <c r="R2505" s="46">
        <v>0</v>
      </c>
      <c r="S2505" s="46" t="s">
        <v>74</v>
      </c>
      <c r="T2505" s="46">
        <v>0</v>
      </c>
      <c r="U2505" s="46" t="s">
        <v>74</v>
      </c>
      <c r="V2505" s="46">
        <v>0</v>
      </c>
      <c r="W2505" s="46" t="s">
        <v>74</v>
      </c>
      <c r="X2505" s="46">
        <v>0</v>
      </c>
      <c r="Y2505" s="46" t="s">
        <v>74</v>
      </c>
      <c r="Z2505" s="46">
        <v>0</v>
      </c>
      <c r="AA2505" s="46" t="s">
        <v>74</v>
      </c>
      <c r="AB2505" s="46">
        <v>0</v>
      </c>
      <c r="AC2505" s="46" t="s">
        <v>74</v>
      </c>
      <c r="AD2505" s="46">
        <v>0</v>
      </c>
      <c r="AE2505" s="46" t="s">
        <v>74</v>
      </c>
      <c r="AF2505" s="46">
        <v>0</v>
      </c>
      <c r="AG2505" s="46" t="s">
        <v>74</v>
      </c>
      <c r="AH2505" s="46">
        <v>0</v>
      </c>
      <c r="AI2505" s="46" t="s">
        <v>74</v>
      </c>
      <c r="AJ2505" s="46">
        <v>0</v>
      </c>
      <c r="AK2505" s="46" t="s">
        <v>74</v>
      </c>
      <c r="AL2505" s="46">
        <v>0</v>
      </c>
      <c r="AM2505" s="46" t="s">
        <v>74</v>
      </c>
      <c r="AN2505" s="50"/>
      <c r="AO2505" s="46"/>
      <c r="AP2505" s="46"/>
      <c r="AQ2505" s="46"/>
      <c r="AR2505" s="46"/>
      <c r="AS2505" s="46"/>
      <c r="AT2505" s="46"/>
      <c r="AU2505" s="46"/>
      <c r="AV2505" s="46"/>
      <c r="AW2505" s="46"/>
      <c r="AX2505" s="46"/>
      <c r="AY2505" s="46"/>
      <c r="AZ2505" s="46"/>
      <c r="BA2505" s="46"/>
      <c r="BB2505" s="46"/>
      <c r="BC2505" s="46"/>
      <c r="BD2505" s="46"/>
      <c r="BE2505" s="46"/>
      <c r="BF2505" s="46"/>
      <c r="BG2505" s="46"/>
      <c r="BH2505" s="46"/>
      <c r="BI2505" s="46"/>
      <c r="BJ2505" s="46"/>
      <c r="BK2505" s="46"/>
      <c r="BL2505" s="46"/>
      <c r="BM2505" s="46"/>
      <c r="BN2505" s="46"/>
      <c r="BO2505" s="46"/>
      <c r="BP2505" s="46"/>
      <c r="BQ2505" s="46"/>
      <c r="BR2505" s="46"/>
      <c r="BS2505" s="46"/>
      <c r="BT2505" s="46"/>
      <c r="BU2505" s="46"/>
      <c r="BV2505" s="46"/>
      <c r="BW2505" s="46"/>
      <c r="BX2505" s="46"/>
      <c r="BY2505" s="46"/>
      <c r="BZ2505" s="46"/>
      <c r="CA2505" s="46"/>
      <c r="CB2505" s="46"/>
      <c r="CC2505" s="46"/>
    </row>
    <row r="2506" spans="7:81" x14ac:dyDescent="0.25">
      <c r="G2506" t="s">
        <v>125</v>
      </c>
      <c r="H2506" s="40">
        <v>42682</v>
      </c>
      <c r="I2506" s="46">
        <v>1.5</v>
      </c>
      <c r="J2506" s="46">
        <v>0</v>
      </c>
      <c r="K2506" s="46" t="s">
        <v>74</v>
      </c>
      <c r="L2506" s="46">
        <v>0</v>
      </c>
      <c r="M2506" s="46" t="s">
        <v>74</v>
      </c>
      <c r="N2506" s="46">
        <v>0</v>
      </c>
      <c r="O2506" s="46" t="s">
        <v>74</v>
      </c>
      <c r="P2506" s="46">
        <v>32.160475910182001</v>
      </c>
      <c r="Q2506" s="46" t="s">
        <v>74</v>
      </c>
      <c r="R2506" s="46">
        <v>0</v>
      </c>
      <c r="S2506" s="46" t="s">
        <v>74</v>
      </c>
      <c r="T2506" s="46">
        <v>0</v>
      </c>
      <c r="U2506" s="46" t="s">
        <v>74</v>
      </c>
      <c r="V2506" s="46">
        <v>0</v>
      </c>
      <c r="W2506" s="46" t="s">
        <v>74</v>
      </c>
      <c r="X2506" s="46">
        <v>0</v>
      </c>
      <c r="Y2506" s="46" t="s">
        <v>74</v>
      </c>
      <c r="Z2506" s="46">
        <v>0</v>
      </c>
      <c r="AA2506" s="46" t="s">
        <v>74</v>
      </c>
      <c r="AB2506" s="46">
        <v>0</v>
      </c>
      <c r="AC2506" s="46" t="s">
        <v>74</v>
      </c>
      <c r="AD2506" s="46">
        <v>0</v>
      </c>
      <c r="AE2506" s="46" t="s">
        <v>74</v>
      </c>
      <c r="AF2506" s="46">
        <v>0</v>
      </c>
      <c r="AG2506" s="46" t="s">
        <v>74</v>
      </c>
      <c r="AH2506" s="46">
        <v>0</v>
      </c>
      <c r="AI2506" s="46" t="s">
        <v>74</v>
      </c>
      <c r="AJ2506" s="46">
        <v>0</v>
      </c>
      <c r="AK2506" s="46" t="s">
        <v>74</v>
      </c>
      <c r="AL2506" s="46">
        <v>0</v>
      </c>
      <c r="AM2506" s="46" t="s">
        <v>74</v>
      </c>
      <c r="AN2506" s="50"/>
      <c r="AO2506" s="46"/>
      <c r="AP2506" s="46"/>
      <c r="AQ2506" s="46"/>
      <c r="AR2506" s="46"/>
      <c r="AS2506" s="46"/>
      <c r="AT2506" s="46"/>
      <c r="AU2506" s="46"/>
      <c r="AV2506" s="46"/>
      <c r="AW2506" s="46"/>
      <c r="AX2506" s="46"/>
      <c r="AY2506" s="46"/>
      <c r="AZ2506" s="46"/>
      <c r="BA2506" s="46"/>
      <c r="BB2506" s="46"/>
      <c r="BC2506" s="46"/>
      <c r="BD2506" s="46"/>
      <c r="BE2506" s="46"/>
      <c r="BF2506" s="46"/>
      <c r="BG2506" s="46"/>
      <c r="BH2506" s="46"/>
      <c r="BI2506" s="46"/>
      <c r="BJ2506" s="46"/>
      <c r="BK2506" s="46"/>
      <c r="BL2506" s="46"/>
      <c r="BM2506" s="46"/>
      <c r="BN2506" s="46"/>
      <c r="BO2506" s="46"/>
      <c r="BP2506" s="46"/>
      <c r="BQ2506" s="46"/>
      <c r="BR2506" s="46"/>
      <c r="BS2506" s="46"/>
      <c r="BT2506" s="46"/>
      <c r="BU2506" s="46"/>
      <c r="BV2506" s="46"/>
      <c r="BW2506" s="46"/>
      <c r="BX2506" s="46"/>
      <c r="BY2506" s="46"/>
      <c r="BZ2506" s="46"/>
      <c r="CA2506" s="46"/>
      <c r="CB2506" s="46"/>
      <c r="CC2506" s="46"/>
    </row>
    <row r="2507" spans="7:81" x14ac:dyDescent="0.25">
      <c r="G2507" t="s">
        <v>125</v>
      </c>
      <c r="H2507" s="40">
        <v>42683</v>
      </c>
      <c r="I2507" s="46">
        <v>0</v>
      </c>
      <c r="J2507" s="46">
        <v>0</v>
      </c>
      <c r="K2507" s="46" t="s">
        <v>74</v>
      </c>
      <c r="L2507" s="46">
        <v>0</v>
      </c>
      <c r="M2507" s="46" t="s">
        <v>74</v>
      </c>
      <c r="N2507" s="46">
        <v>0</v>
      </c>
      <c r="O2507" s="46" t="s">
        <v>74</v>
      </c>
      <c r="P2507" s="46">
        <v>0</v>
      </c>
      <c r="Q2507" s="46" t="s">
        <v>74</v>
      </c>
      <c r="R2507" s="46">
        <v>0</v>
      </c>
      <c r="S2507" s="46" t="s">
        <v>74</v>
      </c>
      <c r="T2507" s="46">
        <v>0</v>
      </c>
      <c r="U2507" s="46" t="s">
        <v>74</v>
      </c>
      <c r="V2507" s="46">
        <v>0</v>
      </c>
      <c r="W2507" s="46" t="s">
        <v>74</v>
      </c>
      <c r="X2507" s="46">
        <v>0</v>
      </c>
      <c r="Y2507" s="46" t="s">
        <v>74</v>
      </c>
      <c r="Z2507" s="46">
        <v>0</v>
      </c>
      <c r="AA2507" s="46" t="s">
        <v>74</v>
      </c>
      <c r="AB2507" s="46">
        <v>0</v>
      </c>
      <c r="AC2507" s="46">
        <v>4.0333333333333341</v>
      </c>
      <c r="AD2507" s="46">
        <v>0</v>
      </c>
      <c r="AE2507" s="46" t="s">
        <v>74</v>
      </c>
      <c r="AF2507" s="46">
        <v>0</v>
      </c>
      <c r="AG2507" s="46" t="s">
        <v>74</v>
      </c>
      <c r="AH2507" s="46">
        <v>0</v>
      </c>
      <c r="AI2507" s="46" t="s">
        <v>74</v>
      </c>
      <c r="AJ2507" s="46">
        <v>0</v>
      </c>
      <c r="AK2507" s="46">
        <v>1.55</v>
      </c>
      <c r="AL2507" s="46">
        <v>0</v>
      </c>
      <c r="AM2507" s="46">
        <v>12.6</v>
      </c>
      <c r="AN2507" s="50"/>
      <c r="AO2507" s="46"/>
      <c r="AP2507" s="46"/>
      <c r="AQ2507" s="46"/>
      <c r="AR2507" s="46"/>
      <c r="AS2507" s="46"/>
      <c r="AT2507" s="46"/>
      <c r="AU2507" s="46"/>
      <c r="AV2507" s="46"/>
      <c r="AW2507" s="46"/>
      <c r="AX2507" s="46"/>
      <c r="AY2507" s="46"/>
      <c r="AZ2507" s="46"/>
      <c r="BA2507" s="46"/>
      <c r="BB2507" s="46"/>
      <c r="BC2507" s="46"/>
      <c r="BD2507" s="46"/>
      <c r="BE2507" s="46"/>
      <c r="BF2507" s="46"/>
      <c r="BG2507" s="46"/>
      <c r="BH2507" s="46"/>
      <c r="BI2507" s="46"/>
      <c r="BJ2507" s="46"/>
      <c r="BK2507" s="46"/>
      <c r="BL2507" s="46">
        <v>2.4</v>
      </c>
      <c r="BM2507" s="46">
        <v>5.4</v>
      </c>
      <c r="BN2507" s="46">
        <v>4.3</v>
      </c>
      <c r="BO2507" s="46"/>
      <c r="BP2507" s="46"/>
      <c r="BQ2507" s="46"/>
      <c r="BR2507" s="46"/>
      <c r="BS2507" s="46"/>
      <c r="BT2507" s="46"/>
      <c r="BU2507" s="46"/>
      <c r="BV2507" s="46"/>
      <c r="BW2507" s="46"/>
      <c r="BX2507" s="46"/>
      <c r="BY2507" s="46">
        <v>2.2000000000000002</v>
      </c>
      <c r="BZ2507" s="46">
        <v>0.9</v>
      </c>
      <c r="CA2507" s="46">
        <v>12.6</v>
      </c>
      <c r="CB2507" s="46"/>
      <c r="CC2507" s="46"/>
    </row>
    <row r="2508" spans="7:81" x14ac:dyDescent="0.25">
      <c r="G2508" t="s">
        <v>125</v>
      </c>
      <c r="H2508" s="40">
        <v>42684</v>
      </c>
      <c r="I2508" s="46">
        <v>0</v>
      </c>
      <c r="J2508" s="46">
        <v>0</v>
      </c>
      <c r="K2508" s="46" t="s">
        <v>74</v>
      </c>
      <c r="L2508" s="46">
        <v>0</v>
      </c>
      <c r="M2508" s="46" t="s">
        <v>74</v>
      </c>
      <c r="N2508" s="46">
        <v>0</v>
      </c>
      <c r="O2508" s="46" t="s">
        <v>74</v>
      </c>
      <c r="P2508" s="46">
        <v>0</v>
      </c>
      <c r="Q2508" s="46" t="s">
        <v>74</v>
      </c>
      <c r="R2508" s="46">
        <v>0</v>
      </c>
      <c r="S2508" s="46" t="s">
        <v>74</v>
      </c>
      <c r="T2508" s="46">
        <v>0</v>
      </c>
      <c r="U2508" s="46" t="s">
        <v>74</v>
      </c>
      <c r="V2508" s="46">
        <v>0</v>
      </c>
      <c r="W2508" s="46" t="s">
        <v>74</v>
      </c>
      <c r="X2508" s="46">
        <v>0</v>
      </c>
      <c r="Y2508" s="46" t="s">
        <v>74</v>
      </c>
      <c r="Z2508" s="46">
        <v>0</v>
      </c>
      <c r="AA2508" s="46" t="s">
        <v>74</v>
      </c>
      <c r="AB2508" s="46">
        <v>0</v>
      </c>
      <c r="AC2508" s="46" t="s">
        <v>74</v>
      </c>
      <c r="AD2508" s="46">
        <v>0</v>
      </c>
      <c r="AE2508" s="46" t="s">
        <v>74</v>
      </c>
      <c r="AF2508" s="46">
        <v>0</v>
      </c>
      <c r="AG2508" s="46" t="s">
        <v>74</v>
      </c>
      <c r="AH2508" s="46">
        <v>0</v>
      </c>
      <c r="AI2508" s="46" t="s">
        <v>74</v>
      </c>
      <c r="AJ2508" s="46">
        <v>0</v>
      </c>
      <c r="AK2508" s="46" t="s">
        <v>74</v>
      </c>
      <c r="AL2508" s="46">
        <v>0</v>
      </c>
      <c r="AM2508" s="46" t="s">
        <v>74</v>
      </c>
      <c r="AN2508" s="50"/>
      <c r="AO2508" s="46"/>
      <c r="AP2508" s="46"/>
      <c r="AQ2508" s="46"/>
      <c r="AR2508" s="46"/>
      <c r="AS2508" s="46"/>
      <c r="AT2508" s="46"/>
      <c r="AU2508" s="46"/>
      <c r="AV2508" s="46"/>
      <c r="AW2508" s="46"/>
      <c r="AX2508" s="46"/>
      <c r="AY2508" s="46"/>
      <c r="AZ2508" s="46"/>
      <c r="BA2508" s="46"/>
      <c r="BB2508" s="46"/>
      <c r="BC2508" s="46"/>
      <c r="BD2508" s="46"/>
      <c r="BE2508" s="46"/>
      <c r="BF2508" s="46"/>
      <c r="BG2508" s="46"/>
      <c r="BH2508" s="46"/>
      <c r="BI2508" s="46"/>
      <c r="BJ2508" s="46"/>
      <c r="BK2508" s="46"/>
      <c r="BL2508" s="46"/>
      <c r="BM2508" s="46"/>
      <c r="BN2508" s="46"/>
      <c r="BO2508" s="46"/>
      <c r="BP2508" s="46"/>
      <c r="BQ2508" s="46"/>
      <c r="BR2508" s="46"/>
      <c r="BS2508" s="46"/>
      <c r="BT2508" s="46"/>
      <c r="BU2508" s="46"/>
      <c r="BV2508" s="46"/>
      <c r="BW2508" s="46"/>
      <c r="BX2508" s="46"/>
      <c r="BY2508" s="46"/>
      <c r="BZ2508" s="46"/>
      <c r="CA2508" s="46"/>
      <c r="CB2508" s="46"/>
      <c r="CC2508" s="46"/>
    </row>
    <row r="2509" spans="7:81" x14ac:dyDescent="0.25">
      <c r="G2509" t="s">
        <v>125</v>
      </c>
      <c r="H2509" s="40">
        <v>42685</v>
      </c>
      <c r="I2509" s="46">
        <v>0.5</v>
      </c>
      <c r="J2509" s="46">
        <v>0</v>
      </c>
      <c r="K2509" s="46" t="s">
        <v>74</v>
      </c>
      <c r="L2509" s="46">
        <v>0</v>
      </c>
      <c r="M2509" s="46" t="s">
        <v>74</v>
      </c>
      <c r="N2509" s="46">
        <v>0</v>
      </c>
      <c r="O2509" s="46" t="s">
        <v>74</v>
      </c>
      <c r="P2509" s="46">
        <v>0</v>
      </c>
      <c r="Q2509" s="46" t="s">
        <v>74</v>
      </c>
      <c r="R2509" s="46">
        <v>0</v>
      </c>
      <c r="S2509" s="46" t="s">
        <v>74</v>
      </c>
      <c r="T2509" s="46">
        <v>0</v>
      </c>
      <c r="U2509" s="46" t="s">
        <v>74</v>
      </c>
      <c r="V2509" s="46">
        <v>0</v>
      </c>
      <c r="W2509" s="46" t="s">
        <v>74</v>
      </c>
      <c r="X2509" s="46">
        <v>0</v>
      </c>
      <c r="Y2509" s="46" t="s">
        <v>74</v>
      </c>
      <c r="Z2509" s="46">
        <v>0</v>
      </c>
      <c r="AA2509" s="46" t="s">
        <v>74</v>
      </c>
      <c r="AB2509" s="46">
        <v>0</v>
      </c>
      <c r="AC2509" s="46" t="s">
        <v>74</v>
      </c>
      <c r="AD2509" s="46">
        <v>36.468265483790731</v>
      </c>
      <c r="AE2509" s="46" t="s">
        <v>74</v>
      </c>
      <c r="AF2509" s="46">
        <v>0</v>
      </c>
      <c r="AG2509" s="46" t="s">
        <v>74</v>
      </c>
      <c r="AH2509" s="46">
        <v>0</v>
      </c>
      <c r="AI2509" s="46" t="s">
        <v>74</v>
      </c>
      <c r="AJ2509" s="46">
        <v>0</v>
      </c>
      <c r="AK2509" s="46" t="s">
        <v>74</v>
      </c>
      <c r="AL2509" s="46">
        <v>0</v>
      </c>
      <c r="AM2509" s="46" t="s">
        <v>74</v>
      </c>
      <c r="AN2509" s="50"/>
      <c r="AO2509" s="46"/>
      <c r="AP2509" s="46"/>
      <c r="AQ2509" s="46"/>
      <c r="AR2509" s="46"/>
      <c r="AS2509" s="46"/>
      <c r="AT2509" s="46"/>
      <c r="AU2509" s="46"/>
      <c r="AV2509" s="46"/>
      <c r="AW2509" s="46"/>
      <c r="AX2509" s="46"/>
      <c r="AY2509" s="46"/>
      <c r="AZ2509" s="46"/>
      <c r="BA2509" s="46"/>
      <c r="BB2509" s="46"/>
      <c r="BC2509" s="46"/>
      <c r="BD2509" s="46"/>
      <c r="BE2509" s="46"/>
      <c r="BF2509" s="46"/>
      <c r="BG2509" s="46"/>
      <c r="BH2509" s="46"/>
      <c r="BI2509" s="46"/>
      <c r="BJ2509" s="46"/>
      <c r="BK2509" s="46"/>
      <c r="BL2509" s="46"/>
      <c r="BM2509" s="46"/>
      <c r="BN2509" s="46"/>
      <c r="BO2509" s="46"/>
      <c r="BP2509" s="46"/>
      <c r="BQ2509" s="46"/>
      <c r="BR2509" s="46"/>
      <c r="BS2509" s="46"/>
      <c r="BT2509" s="46"/>
      <c r="BU2509" s="46"/>
      <c r="BV2509" s="46"/>
      <c r="BW2509" s="46"/>
      <c r="BX2509" s="46"/>
      <c r="BY2509" s="46"/>
      <c r="BZ2509" s="46"/>
      <c r="CA2509" s="46"/>
      <c r="CB2509" s="46"/>
      <c r="CC2509" s="46"/>
    </row>
    <row r="2510" spans="7:81" x14ac:dyDescent="0.25">
      <c r="G2510" t="s">
        <v>125</v>
      </c>
      <c r="H2510" s="40">
        <v>42686</v>
      </c>
      <c r="I2510" s="46">
        <v>2.5</v>
      </c>
      <c r="J2510" s="46">
        <v>0</v>
      </c>
      <c r="K2510" s="46" t="s">
        <v>74</v>
      </c>
      <c r="L2510" s="46">
        <v>0</v>
      </c>
      <c r="M2510" s="46" t="s">
        <v>74</v>
      </c>
      <c r="N2510" s="46">
        <v>0</v>
      </c>
      <c r="O2510" s="46" t="s">
        <v>74</v>
      </c>
      <c r="P2510" s="46">
        <v>0</v>
      </c>
      <c r="Q2510" s="46" t="s">
        <v>74</v>
      </c>
      <c r="R2510" s="46">
        <v>0</v>
      </c>
      <c r="S2510" s="46" t="s">
        <v>74</v>
      </c>
      <c r="T2510" s="46">
        <v>0</v>
      </c>
      <c r="U2510" s="46" t="s">
        <v>74</v>
      </c>
      <c r="V2510" s="46">
        <v>0</v>
      </c>
      <c r="W2510" s="46" t="s">
        <v>74</v>
      </c>
      <c r="X2510" s="46">
        <v>0</v>
      </c>
      <c r="Y2510" s="46" t="s">
        <v>74</v>
      </c>
      <c r="Z2510" s="46">
        <v>0</v>
      </c>
      <c r="AA2510" s="46" t="s">
        <v>74</v>
      </c>
      <c r="AB2510" s="46">
        <v>0</v>
      </c>
      <c r="AC2510" s="46" t="s">
        <v>74</v>
      </c>
      <c r="AD2510" s="46">
        <v>0</v>
      </c>
      <c r="AE2510" s="46" t="s">
        <v>74</v>
      </c>
      <c r="AF2510" s="46">
        <v>0</v>
      </c>
      <c r="AG2510" s="46" t="s">
        <v>74</v>
      </c>
      <c r="AH2510" s="46">
        <v>0</v>
      </c>
      <c r="AI2510" s="46" t="s">
        <v>74</v>
      </c>
      <c r="AJ2510" s="46">
        <v>0</v>
      </c>
      <c r="AK2510" s="46" t="s">
        <v>74</v>
      </c>
      <c r="AL2510" s="46">
        <v>0</v>
      </c>
      <c r="AM2510" s="46" t="s">
        <v>74</v>
      </c>
      <c r="AN2510" s="50"/>
      <c r="AO2510" s="46"/>
      <c r="AP2510" s="46"/>
      <c r="AQ2510" s="46"/>
      <c r="AR2510" s="46"/>
      <c r="AS2510" s="46"/>
      <c r="AT2510" s="46"/>
      <c r="AU2510" s="46"/>
      <c r="AV2510" s="46"/>
      <c r="AW2510" s="46"/>
      <c r="AX2510" s="46"/>
      <c r="AY2510" s="46"/>
      <c r="AZ2510" s="46"/>
      <c r="BA2510" s="46"/>
      <c r="BB2510" s="46"/>
      <c r="BC2510" s="46"/>
      <c r="BD2510" s="46"/>
      <c r="BE2510" s="46"/>
      <c r="BF2510" s="46"/>
      <c r="BG2510" s="46"/>
      <c r="BH2510" s="46"/>
      <c r="BI2510" s="46"/>
      <c r="BJ2510" s="46"/>
      <c r="BK2510" s="46"/>
      <c r="BL2510" s="46"/>
      <c r="BM2510" s="46"/>
      <c r="BN2510" s="46"/>
      <c r="BO2510" s="46"/>
      <c r="BP2510" s="46"/>
      <c r="BQ2510" s="46"/>
      <c r="BR2510" s="46"/>
      <c r="BS2510" s="46"/>
      <c r="BT2510" s="46"/>
      <c r="BU2510" s="46"/>
      <c r="BV2510" s="46"/>
      <c r="BW2510" s="46"/>
      <c r="BX2510" s="46"/>
      <c r="BY2510" s="46"/>
      <c r="BZ2510" s="46"/>
      <c r="CA2510" s="46"/>
      <c r="CB2510" s="46"/>
      <c r="CC2510" s="46"/>
    </row>
    <row r="2511" spans="7:81" x14ac:dyDescent="0.25">
      <c r="G2511" t="s">
        <v>125</v>
      </c>
      <c r="H2511" s="40">
        <v>42687</v>
      </c>
      <c r="I2511" s="46">
        <v>0</v>
      </c>
      <c r="J2511" s="46">
        <v>0</v>
      </c>
      <c r="K2511" s="46" t="s">
        <v>74</v>
      </c>
      <c r="L2511" s="46">
        <v>0</v>
      </c>
      <c r="M2511" s="46" t="s">
        <v>74</v>
      </c>
      <c r="N2511" s="46">
        <v>0</v>
      </c>
      <c r="O2511" s="46" t="s">
        <v>74</v>
      </c>
      <c r="P2511" s="46">
        <v>0</v>
      </c>
      <c r="Q2511" s="46" t="s">
        <v>74</v>
      </c>
      <c r="R2511" s="46">
        <v>0</v>
      </c>
      <c r="S2511" s="46" t="s">
        <v>74</v>
      </c>
      <c r="T2511" s="46">
        <v>0</v>
      </c>
      <c r="U2511" s="46" t="s">
        <v>74</v>
      </c>
      <c r="V2511" s="46">
        <v>0</v>
      </c>
      <c r="W2511" s="46" t="s">
        <v>74</v>
      </c>
      <c r="X2511" s="46">
        <v>0</v>
      </c>
      <c r="Y2511" s="46" t="s">
        <v>74</v>
      </c>
      <c r="Z2511" s="46">
        <v>0</v>
      </c>
      <c r="AA2511" s="46" t="s">
        <v>74</v>
      </c>
      <c r="AB2511" s="46">
        <v>0</v>
      </c>
      <c r="AC2511" s="46" t="s">
        <v>74</v>
      </c>
      <c r="AD2511" s="46">
        <v>0</v>
      </c>
      <c r="AE2511" s="46" t="s">
        <v>74</v>
      </c>
      <c r="AF2511" s="46">
        <v>0</v>
      </c>
      <c r="AG2511" s="46" t="s">
        <v>74</v>
      </c>
      <c r="AH2511" s="46">
        <v>0</v>
      </c>
      <c r="AI2511" s="46" t="s">
        <v>74</v>
      </c>
      <c r="AJ2511" s="46">
        <v>0</v>
      </c>
      <c r="AK2511" s="46" t="s">
        <v>74</v>
      </c>
      <c r="AL2511" s="46">
        <v>0</v>
      </c>
      <c r="AM2511" s="46" t="s">
        <v>74</v>
      </c>
      <c r="AN2511" s="50"/>
      <c r="AO2511" s="46"/>
      <c r="AP2511" s="46"/>
      <c r="AQ2511" s="46"/>
      <c r="AR2511" s="46"/>
      <c r="AS2511" s="46"/>
      <c r="AT2511" s="46"/>
      <c r="AU2511" s="46"/>
      <c r="AV2511" s="46"/>
      <c r="AW2511" s="46"/>
      <c r="AX2511" s="46"/>
      <c r="AY2511" s="46"/>
      <c r="AZ2511" s="46"/>
      <c r="BA2511" s="46"/>
      <c r="BB2511" s="46"/>
      <c r="BC2511" s="46"/>
      <c r="BD2511" s="46"/>
      <c r="BE2511" s="46"/>
      <c r="BF2511" s="46"/>
      <c r="BG2511" s="46"/>
      <c r="BH2511" s="46"/>
      <c r="BI2511" s="46"/>
      <c r="BJ2511" s="46"/>
      <c r="BK2511" s="46"/>
      <c r="BL2511" s="46"/>
      <c r="BM2511" s="46"/>
      <c r="BN2511" s="46"/>
      <c r="BO2511" s="46"/>
      <c r="BP2511" s="46"/>
      <c r="BQ2511" s="46"/>
      <c r="BR2511" s="46"/>
      <c r="BS2511" s="46"/>
      <c r="BT2511" s="46"/>
      <c r="BU2511" s="46"/>
      <c r="BV2511" s="46"/>
      <c r="BW2511" s="46"/>
      <c r="BX2511" s="46"/>
      <c r="BY2511" s="46"/>
      <c r="BZ2511" s="46"/>
      <c r="CA2511" s="46"/>
      <c r="CB2511" s="46"/>
      <c r="CC2511" s="46"/>
    </row>
    <row r="2512" spans="7:81" x14ac:dyDescent="0.25">
      <c r="G2512" t="s">
        <v>125</v>
      </c>
      <c r="H2512" s="40">
        <v>42688</v>
      </c>
      <c r="I2512" s="46">
        <v>0</v>
      </c>
      <c r="J2512" s="46">
        <v>0</v>
      </c>
      <c r="K2512" s="46" t="s">
        <v>74</v>
      </c>
      <c r="L2512" s="46">
        <v>0</v>
      </c>
      <c r="M2512" s="46" t="s">
        <v>74</v>
      </c>
      <c r="N2512" s="46">
        <v>0</v>
      </c>
      <c r="O2512" s="46" t="s">
        <v>74</v>
      </c>
      <c r="P2512" s="46">
        <v>0</v>
      </c>
      <c r="Q2512" s="46" t="s">
        <v>74</v>
      </c>
      <c r="R2512" s="46">
        <v>0</v>
      </c>
      <c r="S2512" s="46" t="s">
        <v>74</v>
      </c>
      <c r="T2512" s="46">
        <v>0</v>
      </c>
      <c r="U2512" s="46" t="s">
        <v>74</v>
      </c>
      <c r="V2512" s="46">
        <v>0</v>
      </c>
      <c r="W2512" s="46" t="s">
        <v>74</v>
      </c>
      <c r="X2512" s="46">
        <v>0</v>
      </c>
      <c r="Y2512" s="46" t="s">
        <v>74</v>
      </c>
      <c r="Z2512" s="46">
        <v>39.14231881750392</v>
      </c>
      <c r="AA2512" s="46" t="s">
        <v>74</v>
      </c>
      <c r="AB2512" s="46">
        <v>0</v>
      </c>
      <c r="AC2512" s="46" t="s">
        <v>74</v>
      </c>
      <c r="AD2512" s="46">
        <v>0</v>
      </c>
      <c r="AE2512" s="46" t="s">
        <v>74</v>
      </c>
      <c r="AF2512" s="46">
        <v>0</v>
      </c>
      <c r="AG2512" s="46" t="s">
        <v>74</v>
      </c>
      <c r="AH2512" s="46">
        <v>0</v>
      </c>
      <c r="AI2512" s="46" t="s">
        <v>74</v>
      </c>
      <c r="AJ2512" s="46">
        <v>0</v>
      </c>
      <c r="AK2512" s="46" t="s">
        <v>74</v>
      </c>
      <c r="AL2512" s="46">
        <v>0</v>
      </c>
      <c r="AM2512" s="46" t="s">
        <v>74</v>
      </c>
      <c r="AN2512" s="50"/>
      <c r="AO2512" s="46"/>
      <c r="AP2512" s="46"/>
      <c r="AQ2512" s="46"/>
      <c r="AR2512" s="46"/>
      <c r="AS2512" s="46"/>
      <c r="AT2512" s="46"/>
      <c r="AU2512" s="46"/>
      <c r="AV2512" s="46"/>
      <c r="AW2512" s="46"/>
      <c r="AX2512" s="46"/>
      <c r="AY2512" s="46"/>
      <c r="AZ2512" s="46"/>
      <c r="BA2512" s="46"/>
      <c r="BB2512" s="46"/>
      <c r="BC2512" s="46"/>
      <c r="BD2512" s="46"/>
      <c r="BE2512" s="46"/>
      <c r="BF2512" s="46"/>
      <c r="BG2512" s="46"/>
      <c r="BH2512" s="46"/>
      <c r="BI2512" s="46"/>
      <c r="BJ2512" s="46"/>
      <c r="BK2512" s="46"/>
      <c r="BL2512" s="46"/>
      <c r="BM2512" s="46"/>
      <c r="BN2512" s="46"/>
      <c r="BO2512" s="46"/>
      <c r="BP2512" s="46"/>
      <c r="BQ2512" s="46"/>
      <c r="BR2512" s="46"/>
      <c r="BS2512" s="46"/>
      <c r="BT2512" s="46"/>
      <c r="BU2512" s="46"/>
      <c r="BV2512" s="46"/>
      <c r="BW2512" s="46"/>
      <c r="BX2512" s="46"/>
      <c r="BY2512" s="46"/>
      <c r="BZ2512" s="46"/>
      <c r="CA2512" s="46"/>
      <c r="CB2512" s="46"/>
      <c r="CC2512" s="46"/>
    </row>
    <row r="2513" spans="7:81" x14ac:dyDescent="0.25">
      <c r="G2513" t="s">
        <v>125</v>
      </c>
      <c r="H2513" s="40">
        <v>42689</v>
      </c>
      <c r="I2513" s="46">
        <v>0</v>
      </c>
      <c r="J2513" s="46">
        <v>0</v>
      </c>
      <c r="K2513" s="46" t="s">
        <v>74</v>
      </c>
      <c r="L2513" s="46">
        <v>0</v>
      </c>
      <c r="M2513" s="46" t="s">
        <v>74</v>
      </c>
      <c r="N2513" s="46">
        <v>0</v>
      </c>
      <c r="O2513" s="46" t="s">
        <v>74</v>
      </c>
      <c r="P2513" s="46">
        <v>0</v>
      </c>
      <c r="Q2513" s="46" t="s">
        <v>74</v>
      </c>
      <c r="R2513" s="46">
        <v>0</v>
      </c>
      <c r="S2513" s="46" t="s">
        <v>74</v>
      </c>
      <c r="T2513" s="46">
        <v>0</v>
      </c>
      <c r="U2513" s="46" t="s">
        <v>74</v>
      </c>
      <c r="V2513" s="46">
        <v>0</v>
      </c>
      <c r="W2513" s="46" t="s">
        <v>74</v>
      </c>
      <c r="X2513" s="46">
        <v>0</v>
      </c>
      <c r="Y2513" s="46" t="s">
        <v>74</v>
      </c>
      <c r="Z2513" s="46">
        <v>0</v>
      </c>
      <c r="AA2513" s="46" t="s">
        <v>74</v>
      </c>
      <c r="AB2513" s="46">
        <v>0</v>
      </c>
      <c r="AC2513" s="46" t="s">
        <v>74</v>
      </c>
      <c r="AD2513" s="46">
        <v>0</v>
      </c>
      <c r="AE2513" s="46" t="s">
        <v>74</v>
      </c>
      <c r="AF2513" s="46">
        <v>0</v>
      </c>
      <c r="AG2513" s="46" t="s">
        <v>74</v>
      </c>
      <c r="AH2513" s="46">
        <v>0</v>
      </c>
      <c r="AI2513" s="46" t="s">
        <v>74</v>
      </c>
      <c r="AJ2513" s="46">
        <v>0</v>
      </c>
      <c r="AK2513" s="46" t="s">
        <v>74</v>
      </c>
      <c r="AL2513" s="46">
        <v>0</v>
      </c>
      <c r="AM2513" s="46" t="s">
        <v>74</v>
      </c>
      <c r="AN2513" s="50"/>
      <c r="AO2513" s="46"/>
      <c r="AP2513" s="46"/>
      <c r="AQ2513" s="46"/>
      <c r="AR2513" s="46"/>
      <c r="AS2513" s="46"/>
      <c r="AT2513" s="46"/>
      <c r="AU2513" s="46"/>
      <c r="AV2513" s="46"/>
      <c r="AW2513" s="46"/>
      <c r="AX2513" s="46"/>
      <c r="AY2513" s="46"/>
      <c r="AZ2513" s="46"/>
      <c r="BA2513" s="46"/>
      <c r="BB2513" s="46"/>
      <c r="BC2513" s="46"/>
      <c r="BD2513" s="46"/>
      <c r="BE2513" s="46"/>
      <c r="BF2513" s="46"/>
      <c r="BG2513" s="46"/>
      <c r="BH2513" s="46"/>
      <c r="BI2513" s="46"/>
      <c r="BJ2513" s="46"/>
      <c r="BK2513" s="46"/>
      <c r="BL2513" s="46"/>
      <c r="BM2513" s="46"/>
      <c r="BN2513" s="46"/>
      <c r="BO2513" s="46"/>
      <c r="BP2513" s="46"/>
      <c r="BQ2513" s="46"/>
      <c r="BR2513" s="46"/>
      <c r="BS2513" s="46"/>
      <c r="BT2513" s="46"/>
      <c r="BU2513" s="46"/>
      <c r="BV2513" s="46"/>
      <c r="BW2513" s="46"/>
      <c r="BX2513" s="46"/>
      <c r="BY2513" s="46"/>
      <c r="BZ2513" s="46"/>
      <c r="CA2513" s="46"/>
      <c r="CB2513" s="46"/>
      <c r="CC2513" s="46"/>
    </row>
    <row r="2514" spans="7:81" x14ac:dyDescent="0.25">
      <c r="G2514" t="s">
        <v>125</v>
      </c>
      <c r="H2514" s="40">
        <v>42690</v>
      </c>
      <c r="I2514" s="46">
        <v>0</v>
      </c>
      <c r="J2514" s="46">
        <v>0</v>
      </c>
      <c r="K2514" s="46">
        <v>0.3</v>
      </c>
      <c r="L2514" s="46">
        <v>0</v>
      </c>
      <c r="M2514" s="46">
        <v>0.4</v>
      </c>
      <c r="N2514" s="46">
        <v>0</v>
      </c>
      <c r="O2514" s="46" t="s">
        <v>74</v>
      </c>
      <c r="P2514" s="46">
        <v>0</v>
      </c>
      <c r="Q2514" s="46" t="s">
        <v>74</v>
      </c>
      <c r="R2514" s="46">
        <v>0</v>
      </c>
      <c r="S2514" s="46" t="s">
        <v>74</v>
      </c>
      <c r="T2514" s="46">
        <v>0</v>
      </c>
      <c r="U2514" s="46" t="s">
        <v>74</v>
      </c>
      <c r="V2514" s="46">
        <v>0</v>
      </c>
      <c r="W2514" s="46" t="s">
        <v>74</v>
      </c>
      <c r="X2514" s="46">
        <v>0</v>
      </c>
      <c r="Y2514" s="46" t="s">
        <v>74</v>
      </c>
      <c r="Z2514" s="46">
        <v>0</v>
      </c>
      <c r="AA2514" s="46" t="s">
        <v>74</v>
      </c>
      <c r="AB2514" s="46">
        <v>0</v>
      </c>
      <c r="AC2514" s="46" t="s">
        <v>74</v>
      </c>
      <c r="AD2514" s="46">
        <v>0</v>
      </c>
      <c r="AE2514" s="46" t="s">
        <v>74</v>
      </c>
      <c r="AF2514" s="46">
        <v>0</v>
      </c>
      <c r="AG2514" s="46" t="s">
        <v>74</v>
      </c>
      <c r="AH2514" s="46">
        <v>0</v>
      </c>
      <c r="AI2514" s="46" t="s">
        <v>74</v>
      </c>
      <c r="AJ2514" s="46">
        <v>0</v>
      </c>
      <c r="AK2514" s="46" t="s">
        <v>74</v>
      </c>
      <c r="AL2514" s="46">
        <v>0</v>
      </c>
      <c r="AM2514" s="46" t="s">
        <v>74</v>
      </c>
      <c r="AN2514" s="50"/>
      <c r="AO2514" s="46">
        <v>0.3</v>
      </c>
      <c r="AP2514" s="46"/>
      <c r="AQ2514" s="46">
        <v>0.4</v>
      </c>
      <c r="AR2514" s="46"/>
      <c r="AS2514" s="46"/>
      <c r="AT2514" s="46"/>
      <c r="AU2514" s="46"/>
      <c r="AV2514" s="46"/>
      <c r="AW2514" s="46"/>
      <c r="AX2514" s="46"/>
      <c r="AY2514" s="46"/>
      <c r="AZ2514" s="46"/>
      <c r="BA2514" s="46"/>
      <c r="BB2514" s="46"/>
      <c r="BC2514" s="46"/>
      <c r="BD2514" s="46"/>
      <c r="BE2514" s="46"/>
      <c r="BF2514" s="46"/>
      <c r="BG2514" s="46"/>
      <c r="BH2514" s="46"/>
      <c r="BI2514" s="46"/>
      <c r="BJ2514" s="46"/>
      <c r="BK2514" s="46"/>
      <c r="BL2514" s="46"/>
      <c r="BM2514" s="46"/>
      <c r="BN2514" s="46"/>
      <c r="BO2514" s="46"/>
      <c r="BP2514" s="46"/>
      <c r="BQ2514" s="46"/>
      <c r="BR2514" s="46"/>
      <c r="BS2514" s="46"/>
      <c r="BT2514" s="46"/>
      <c r="BU2514" s="46"/>
      <c r="BV2514" s="46"/>
      <c r="BW2514" s="46"/>
      <c r="BX2514" s="46"/>
      <c r="BY2514" s="46"/>
      <c r="BZ2514" s="46"/>
      <c r="CA2514" s="46"/>
      <c r="CB2514" s="46"/>
      <c r="CC2514" s="46"/>
    </row>
    <row r="2515" spans="7:81" x14ac:dyDescent="0.25">
      <c r="G2515" t="s">
        <v>125</v>
      </c>
      <c r="H2515" s="40">
        <v>42691</v>
      </c>
      <c r="I2515" s="46">
        <v>1</v>
      </c>
      <c r="J2515" s="46">
        <v>0</v>
      </c>
      <c r="K2515" s="46" t="s">
        <v>74</v>
      </c>
      <c r="L2515" s="46">
        <v>0</v>
      </c>
      <c r="M2515" s="46" t="s">
        <v>74</v>
      </c>
      <c r="N2515" s="46">
        <v>0</v>
      </c>
      <c r="O2515" s="46" t="s">
        <v>74</v>
      </c>
      <c r="P2515" s="46">
        <v>0</v>
      </c>
      <c r="Q2515" s="46" t="s">
        <v>74</v>
      </c>
      <c r="R2515" s="46">
        <v>0</v>
      </c>
      <c r="S2515" s="46" t="s">
        <v>74</v>
      </c>
      <c r="T2515" s="46">
        <v>0</v>
      </c>
      <c r="U2515" s="46" t="s">
        <v>74</v>
      </c>
      <c r="V2515" s="46">
        <v>0</v>
      </c>
      <c r="W2515" s="46" t="s">
        <v>74</v>
      </c>
      <c r="X2515" s="46">
        <v>0</v>
      </c>
      <c r="Y2515" s="46" t="s">
        <v>74</v>
      </c>
      <c r="Z2515" s="46">
        <v>0</v>
      </c>
      <c r="AA2515" s="46" t="s">
        <v>74</v>
      </c>
      <c r="AB2515" s="46">
        <v>0</v>
      </c>
      <c r="AC2515" s="46" t="s">
        <v>74</v>
      </c>
      <c r="AD2515" s="46">
        <v>0</v>
      </c>
      <c r="AE2515" s="46" t="s">
        <v>74</v>
      </c>
      <c r="AF2515" s="46">
        <v>0</v>
      </c>
      <c r="AG2515" s="46" t="s">
        <v>74</v>
      </c>
      <c r="AH2515" s="46">
        <v>0</v>
      </c>
      <c r="AI2515" s="46" t="s">
        <v>74</v>
      </c>
      <c r="AJ2515" s="46">
        <v>0</v>
      </c>
      <c r="AK2515" s="46" t="s">
        <v>74</v>
      </c>
      <c r="AL2515" s="46">
        <v>0</v>
      </c>
      <c r="AM2515" s="46" t="s">
        <v>74</v>
      </c>
      <c r="AN2515" s="50"/>
      <c r="AO2515" s="46"/>
      <c r="AP2515" s="46"/>
      <c r="AQ2515" s="46"/>
      <c r="AR2515" s="46"/>
      <c r="AS2515" s="46"/>
      <c r="AT2515" s="46"/>
      <c r="AU2515" s="46"/>
      <c r="AV2515" s="46"/>
      <c r="AW2515" s="46"/>
      <c r="AX2515" s="46"/>
      <c r="AY2515" s="46"/>
      <c r="AZ2515" s="46"/>
      <c r="BA2515" s="46"/>
      <c r="BB2515" s="46"/>
      <c r="BC2515" s="46"/>
      <c r="BD2515" s="46"/>
      <c r="BE2515" s="46"/>
      <c r="BF2515" s="46"/>
      <c r="BG2515" s="46"/>
      <c r="BH2515" s="46"/>
      <c r="BI2515" s="46"/>
      <c r="BJ2515" s="46"/>
      <c r="BK2515" s="46"/>
      <c r="BL2515" s="46"/>
      <c r="BM2515" s="46"/>
      <c r="BN2515" s="46"/>
      <c r="BO2515" s="46"/>
      <c r="BP2515" s="46"/>
      <c r="BQ2515" s="46"/>
      <c r="BR2515" s="46"/>
      <c r="BS2515" s="46"/>
      <c r="BT2515" s="46"/>
      <c r="BU2515" s="46"/>
      <c r="BV2515" s="46"/>
      <c r="BW2515" s="46"/>
      <c r="BX2515" s="46"/>
      <c r="BY2515" s="46"/>
      <c r="BZ2515" s="46"/>
      <c r="CA2515" s="46"/>
      <c r="CB2515" s="46"/>
      <c r="CC2515" s="46"/>
    </row>
    <row r="2516" spans="7:81" x14ac:dyDescent="0.25">
      <c r="G2516" t="s">
        <v>125</v>
      </c>
      <c r="H2516" s="40">
        <v>42692</v>
      </c>
      <c r="I2516" s="46">
        <v>0</v>
      </c>
      <c r="J2516" s="46">
        <v>0</v>
      </c>
      <c r="K2516" s="46" t="s">
        <v>74</v>
      </c>
      <c r="L2516" s="46">
        <v>0</v>
      </c>
      <c r="M2516" s="46" t="s">
        <v>74</v>
      </c>
      <c r="N2516" s="46">
        <v>0</v>
      </c>
      <c r="O2516" s="46" t="s">
        <v>74</v>
      </c>
      <c r="P2516" s="46">
        <v>0</v>
      </c>
      <c r="Q2516" s="46" t="s">
        <v>74</v>
      </c>
      <c r="R2516" s="46">
        <v>0</v>
      </c>
      <c r="S2516" s="46" t="s">
        <v>74</v>
      </c>
      <c r="T2516" s="46">
        <v>0</v>
      </c>
      <c r="U2516" s="46" t="s">
        <v>74</v>
      </c>
      <c r="V2516" s="46">
        <v>0</v>
      </c>
      <c r="W2516" s="46" t="s">
        <v>74</v>
      </c>
      <c r="X2516" s="46">
        <v>0</v>
      </c>
      <c r="Y2516" s="46" t="s">
        <v>74</v>
      </c>
      <c r="Z2516" s="46">
        <v>0</v>
      </c>
      <c r="AA2516" s="46" t="s">
        <v>74</v>
      </c>
      <c r="AB2516" s="46">
        <v>0</v>
      </c>
      <c r="AC2516" s="46" t="s">
        <v>74</v>
      </c>
      <c r="AD2516" s="46">
        <v>0</v>
      </c>
      <c r="AE2516" s="46" t="s">
        <v>74</v>
      </c>
      <c r="AF2516" s="46">
        <v>0</v>
      </c>
      <c r="AG2516" s="46" t="s">
        <v>74</v>
      </c>
      <c r="AH2516" s="46">
        <v>0</v>
      </c>
      <c r="AI2516" s="46" t="s">
        <v>74</v>
      </c>
      <c r="AJ2516" s="46">
        <v>0</v>
      </c>
      <c r="AK2516" s="46" t="s">
        <v>74</v>
      </c>
      <c r="AL2516" s="46">
        <v>0</v>
      </c>
      <c r="AM2516" s="46" t="s">
        <v>74</v>
      </c>
      <c r="AN2516" s="50"/>
      <c r="AO2516" s="46"/>
      <c r="AP2516" s="46"/>
      <c r="AQ2516" s="46"/>
      <c r="AR2516" s="46"/>
      <c r="AS2516" s="46"/>
      <c r="AT2516" s="46"/>
      <c r="AU2516" s="46"/>
      <c r="AV2516" s="46"/>
      <c r="AW2516" s="46"/>
      <c r="AX2516" s="46"/>
      <c r="AY2516" s="46"/>
      <c r="AZ2516" s="46"/>
      <c r="BA2516" s="46"/>
      <c r="BB2516" s="46"/>
      <c r="BC2516" s="46"/>
      <c r="BD2516" s="46"/>
      <c r="BE2516" s="46"/>
      <c r="BF2516" s="46"/>
      <c r="BG2516" s="46"/>
      <c r="BH2516" s="46"/>
      <c r="BI2516" s="46"/>
      <c r="BJ2516" s="46"/>
      <c r="BK2516" s="46"/>
      <c r="BL2516" s="46"/>
      <c r="BM2516" s="46"/>
      <c r="BN2516" s="46"/>
      <c r="BO2516" s="46"/>
      <c r="BP2516" s="46"/>
      <c r="BQ2516" s="46"/>
      <c r="BR2516" s="46"/>
      <c r="BS2516" s="46"/>
      <c r="BT2516" s="46"/>
      <c r="BU2516" s="46"/>
      <c r="BV2516" s="46"/>
      <c r="BW2516" s="46"/>
      <c r="BX2516" s="46"/>
      <c r="BY2516" s="46"/>
      <c r="BZ2516" s="46"/>
      <c r="CA2516" s="46"/>
      <c r="CB2516" s="46"/>
      <c r="CC2516" s="46"/>
    </row>
    <row r="2517" spans="7:81" x14ac:dyDescent="0.25">
      <c r="G2517" t="s">
        <v>125</v>
      </c>
      <c r="H2517" s="40">
        <v>42693</v>
      </c>
      <c r="I2517" s="46">
        <v>0</v>
      </c>
      <c r="J2517" s="46">
        <v>0</v>
      </c>
      <c r="K2517" s="46" t="s">
        <v>74</v>
      </c>
      <c r="L2517" s="46">
        <v>0</v>
      </c>
      <c r="M2517" s="46" t="s">
        <v>74</v>
      </c>
      <c r="N2517" s="46">
        <v>0</v>
      </c>
      <c r="O2517" s="46" t="s">
        <v>74</v>
      </c>
      <c r="P2517" s="46">
        <v>0</v>
      </c>
      <c r="Q2517" s="46" t="s">
        <v>74</v>
      </c>
      <c r="R2517" s="46">
        <v>0</v>
      </c>
      <c r="S2517" s="46" t="s">
        <v>74</v>
      </c>
      <c r="T2517" s="46">
        <v>0</v>
      </c>
      <c r="U2517" s="46" t="s">
        <v>74</v>
      </c>
      <c r="V2517" s="46">
        <v>0</v>
      </c>
      <c r="W2517" s="46" t="s">
        <v>74</v>
      </c>
      <c r="X2517" s="46">
        <v>0</v>
      </c>
      <c r="Y2517" s="46" t="s">
        <v>74</v>
      </c>
      <c r="Z2517" s="46">
        <v>0</v>
      </c>
      <c r="AA2517" s="46" t="s">
        <v>74</v>
      </c>
      <c r="AB2517" s="46">
        <v>0</v>
      </c>
      <c r="AC2517" s="46" t="s">
        <v>74</v>
      </c>
      <c r="AD2517" s="46">
        <v>0</v>
      </c>
      <c r="AE2517" s="46" t="s">
        <v>74</v>
      </c>
      <c r="AF2517" s="46">
        <v>0</v>
      </c>
      <c r="AG2517" s="46" t="s">
        <v>74</v>
      </c>
      <c r="AH2517" s="46">
        <v>0</v>
      </c>
      <c r="AI2517" s="46" t="s">
        <v>74</v>
      </c>
      <c r="AJ2517" s="46">
        <v>0</v>
      </c>
      <c r="AK2517" s="46" t="s">
        <v>74</v>
      </c>
      <c r="AL2517" s="46">
        <v>0</v>
      </c>
      <c r="AM2517" s="46" t="s">
        <v>74</v>
      </c>
      <c r="AN2517" s="50"/>
      <c r="AO2517" s="46"/>
      <c r="AP2517" s="46"/>
      <c r="AQ2517" s="46"/>
      <c r="AR2517" s="46"/>
      <c r="AS2517" s="46"/>
      <c r="AT2517" s="46"/>
      <c r="AU2517" s="46"/>
      <c r="AV2517" s="46"/>
      <c r="AW2517" s="46"/>
      <c r="AX2517" s="46"/>
      <c r="AY2517" s="46"/>
      <c r="AZ2517" s="46"/>
      <c r="BA2517" s="46"/>
      <c r="BB2517" s="46"/>
      <c r="BC2517" s="46"/>
      <c r="BD2517" s="46"/>
      <c r="BE2517" s="46"/>
      <c r="BF2517" s="46"/>
      <c r="BG2517" s="46"/>
      <c r="BH2517" s="46"/>
      <c r="BI2517" s="46"/>
      <c r="BJ2517" s="46"/>
      <c r="BK2517" s="46"/>
      <c r="BL2517" s="46"/>
      <c r="BM2517" s="46"/>
      <c r="BN2517" s="46"/>
      <c r="BO2517" s="46"/>
      <c r="BP2517" s="46"/>
      <c r="BQ2517" s="46"/>
      <c r="BR2517" s="46"/>
      <c r="BS2517" s="46"/>
      <c r="BT2517" s="46"/>
      <c r="BU2517" s="46"/>
      <c r="BV2517" s="46"/>
      <c r="BW2517" s="46"/>
      <c r="BX2517" s="46"/>
      <c r="BY2517" s="46"/>
      <c r="BZ2517" s="46"/>
      <c r="CA2517" s="46"/>
      <c r="CB2517" s="46"/>
      <c r="CC2517" s="46"/>
    </row>
    <row r="2518" spans="7:81" x14ac:dyDescent="0.25">
      <c r="G2518" t="s">
        <v>125</v>
      </c>
      <c r="H2518" s="40">
        <v>42694</v>
      </c>
      <c r="I2518" s="46">
        <v>0</v>
      </c>
      <c r="J2518" s="46">
        <v>0</v>
      </c>
      <c r="K2518" s="46" t="s">
        <v>74</v>
      </c>
      <c r="L2518" s="46">
        <v>0</v>
      </c>
      <c r="M2518" s="46" t="s">
        <v>74</v>
      </c>
      <c r="N2518" s="46">
        <v>0</v>
      </c>
      <c r="O2518" s="46" t="s">
        <v>74</v>
      </c>
      <c r="P2518" s="46">
        <v>0</v>
      </c>
      <c r="Q2518" s="46" t="s">
        <v>74</v>
      </c>
      <c r="R2518" s="46">
        <v>0</v>
      </c>
      <c r="S2518" s="46" t="s">
        <v>74</v>
      </c>
      <c r="T2518" s="46">
        <v>0</v>
      </c>
      <c r="U2518" s="46" t="s">
        <v>74</v>
      </c>
      <c r="V2518" s="46">
        <v>0</v>
      </c>
      <c r="W2518" s="46" t="s">
        <v>74</v>
      </c>
      <c r="X2518" s="46">
        <v>0</v>
      </c>
      <c r="Y2518" s="46" t="s">
        <v>74</v>
      </c>
      <c r="Z2518" s="46">
        <v>0</v>
      </c>
      <c r="AA2518" s="46" t="s">
        <v>74</v>
      </c>
      <c r="AB2518" s="46">
        <v>0</v>
      </c>
      <c r="AC2518" s="46" t="s">
        <v>74</v>
      </c>
      <c r="AD2518" s="46">
        <v>0</v>
      </c>
      <c r="AE2518" s="46" t="s">
        <v>74</v>
      </c>
      <c r="AF2518" s="46">
        <v>0</v>
      </c>
      <c r="AG2518" s="46" t="s">
        <v>74</v>
      </c>
      <c r="AH2518" s="46">
        <v>0</v>
      </c>
      <c r="AI2518" s="46" t="s">
        <v>74</v>
      </c>
      <c r="AJ2518" s="46">
        <v>0</v>
      </c>
      <c r="AK2518" s="46" t="s">
        <v>74</v>
      </c>
      <c r="AL2518" s="46">
        <v>0</v>
      </c>
      <c r="AM2518" s="46" t="s">
        <v>74</v>
      </c>
      <c r="AN2518" s="50"/>
      <c r="AO2518" s="46"/>
      <c r="AP2518" s="46"/>
      <c r="AQ2518" s="46"/>
      <c r="AR2518" s="46"/>
      <c r="AS2518" s="46"/>
      <c r="AT2518" s="46"/>
      <c r="AU2518" s="46"/>
      <c r="AV2518" s="46"/>
      <c r="AW2518" s="46"/>
      <c r="AX2518" s="46"/>
      <c r="AY2518" s="46"/>
      <c r="AZ2518" s="46"/>
      <c r="BA2518" s="46"/>
      <c r="BB2518" s="46"/>
      <c r="BC2518" s="46"/>
      <c r="BD2518" s="46"/>
      <c r="BE2518" s="46"/>
      <c r="BF2518" s="46"/>
      <c r="BG2518" s="46"/>
      <c r="BH2518" s="46"/>
      <c r="BI2518" s="46"/>
      <c r="BJ2518" s="46"/>
      <c r="BK2518" s="46"/>
      <c r="BL2518" s="46"/>
      <c r="BM2518" s="46"/>
      <c r="BN2518" s="46"/>
      <c r="BO2518" s="46"/>
      <c r="BP2518" s="46"/>
      <c r="BQ2518" s="46"/>
      <c r="BR2518" s="46"/>
      <c r="BS2518" s="46"/>
      <c r="BT2518" s="46"/>
      <c r="BU2518" s="46"/>
      <c r="BV2518" s="46"/>
      <c r="BW2518" s="46"/>
      <c r="BX2518" s="46"/>
      <c r="BY2518" s="46"/>
      <c r="BZ2518" s="46"/>
      <c r="CA2518" s="46"/>
      <c r="CB2518" s="46"/>
      <c r="CC2518" s="46"/>
    </row>
    <row r="2519" spans="7:81" x14ac:dyDescent="0.25">
      <c r="G2519" t="s">
        <v>125</v>
      </c>
      <c r="H2519" s="40">
        <v>42695</v>
      </c>
      <c r="I2519" s="46">
        <v>0</v>
      </c>
      <c r="J2519" s="46">
        <v>0</v>
      </c>
      <c r="K2519" s="46" t="s">
        <v>74</v>
      </c>
      <c r="L2519" s="46">
        <v>0</v>
      </c>
      <c r="M2519" s="46" t="s">
        <v>74</v>
      </c>
      <c r="N2519" s="46">
        <v>0</v>
      </c>
      <c r="O2519" s="46" t="s">
        <v>74</v>
      </c>
      <c r="P2519" s="46">
        <v>0</v>
      </c>
      <c r="Q2519" s="46" t="s">
        <v>74</v>
      </c>
      <c r="R2519" s="46">
        <v>43.994666868716237</v>
      </c>
      <c r="S2519" s="46" t="s">
        <v>74</v>
      </c>
      <c r="T2519" s="46">
        <v>0</v>
      </c>
      <c r="U2519" s="46" t="s">
        <v>74</v>
      </c>
      <c r="V2519" s="46">
        <v>0</v>
      </c>
      <c r="W2519" s="46" t="s">
        <v>74</v>
      </c>
      <c r="X2519" s="46">
        <v>0</v>
      </c>
      <c r="Y2519" s="46" t="s">
        <v>74</v>
      </c>
      <c r="Z2519" s="46">
        <v>0</v>
      </c>
      <c r="AA2519" s="46" t="s">
        <v>74</v>
      </c>
      <c r="AB2519" s="46">
        <v>0</v>
      </c>
      <c r="AC2519" s="46" t="s">
        <v>74</v>
      </c>
      <c r="AD2519" s="46">
        <v>0</v>
      </c>
      <c r="AE2519" s="46" t="s">
        <v>74</v>
      </c>
      <c r="AF2519" s="46">
        <v>0</v>
      </c>
      <c r="AG2519" s="46" t="s">
        <v>74</v>
      </c>
      <c r="AH2519" s="46">
        <v>0</v>
      </c>
      <c r="AI2519" s="46" t="s">
        <v>74</v>
      </c>
      <c r="AJ2519" s="46">
        <v>0</v>
      </c>
      <c r="AK2519" s="46" t="s">
        <v>74</v>
      </c>
      <c r="AL2519" s="46">
        <v>0</v>
      </c>
      <c r="AM2519" s="46" t="s">
        <v>74</v>
      </c>
      <c r="AN2519" s="50"/>
      <c r="AO2519" s="46"/>
      <c r="AP2519" s="46"/>
      <c r="AQ2519" s="46"/>
      <c r="AR2519" s="46"/>
      <c r="AS2519" s="46"/>
      <c r="AT2519" s="46"/>
      <c r="AU2519" s="46"/>
      <c r="AV2519" s="46"/>
      <c r="AW2519" s="46"/>
      <c r="AX2519" s="46"/>
      <c r="AY2519" s="46"/>
      <c r="AZ2519" s="46"/>
      <c r="BA2519" s="46"/>
      <c r="BB2519" s="46"/>
      <c r="BC2519" s="46"/>
      <c r="BD2519" s="46"/>
      <c r="BE2519" s="46"/>
      <c r="BF2519" s="46"/>
      <c r="BG2519" s="46"/>
      <c r="BH2519" s="46"/>
      <c r="BI2519" s="46"/>
      <c r="BJ2519" s="46"/>
      <c r="BK2519" s="46"/>
      <c r="BL2519" s="46"/>
      <c r="BM2519" s="46"/>
      <c r="BN2519" s="46"/>
      <c r="BO2519" s="46"/>
      <c r="BP2519" s="46"/>
      <c r="BQ2519" s="46"/>
      <c r="BR2519" s="46"/>
      <c r="BS2519" s="46"/>
      <c r="BT2519" s="46"/>
      <c r="BU2519" s="46"/>
      <c r="BV2519" s="46"/>
      <c r="BW2519" s="46"/>
      <c r="BX2519" s="46"/>
      <c r="BY2519" s="46"/>
      <c r="BZ2519" s="46"/>
      <c r="CA2519" s="46"/>
      <c r="CB2519" s="46"/>
      <c r="CC2519" s="46"/>
    </row>
    <row r="2520" spans="7:81" x14ac:dyDescent="0.25">
      <c r="G2520" t="s">
        <v>125</v>
      </c>
      <c r="H2520" s="40">
        <v>42696</v>
      </c>
      <c r="I2520" s="46">
        <v>0</v>
      </c>
      <c r="J2520" s="46">
        <v>0</v>
      </c>
      <c r="K2520" s="46" t="s">
        <v>74</v>
      </c>
      <c r="L2520" s="46">
        <v>0</v>
      </c>
      <c r="M2520" s="46" t="s">
        <v>74</v>
      </c>
      <c r="N2520" s="46">
        <v>0</v>
      </c>
      <c r="O2520" s="46" t="s">
        <v>74</v>
      </c>
      <c r="P2520" s="46">
        <v>0</v>
      </c>
      <c r="Q2520" s="46" t="s">
        <v>74</v>
      </c>
      <c r="R2520" s="46">
        <v>0</v>
      </c>
      <c r="S2520" s="46" t="s">
        <v>74</v>
      </c>
      <c r="T2520" s="46">
        <v>0</v>
      </c>
      <c r="U2520" s="46" t="s">
        <v>74</v>
      </c>
      <c r="V2520" s="46">
        <v>0</v>
      </c>
      <c r="W2520" s="46" t="s">
        <v>74</v>
      </c>
      <c r="X2520" s="46">
        <v>0</v>
      </c>
      <c r="Y2520" s="46" t="s">
        <v>74</v>
      </c>
      <c r="Z2520" s="46">
        <v>0</v>
      </c>
      <c r="AA2520" s="46" t="s">
        <v>74</v>
      </c>
      <c r="AB2520" s="46">
        <v>0</v>
      </c>
      <c r="AC2520" s="46" t="s">
        <v>74</v>
      </c>
      <c r="AD2520" s="46">
        <v>0</v>
      </c>
      <c r="AE2520" s="46" t="s">
        <v>74</v>
      </c>
      <c r="AF2520" s="46">
        <v>0</v>
      </c>
      <c r="AG2520" s="46" t="s">
        <v>74</v>
      </c>
      <c r="AH2520" s="46">
        <v>0</v>
      </c>
      <c r="AI2520" s="46" t="s">
        <v>74</v>
      </c>
      <c r="AJ2520" s="46">
        <v>0</v>
      </c>
      <c r="AK2520" s="46" t="s">
        <v>74</v>
      </c>
      <c r="AL2520" s="46">
        <v>0</v>
      </c>
      <c r="AM2520" s="46" t="s">
        <v>74</v>
      </c>
      <c r="AN2520" s="50"/>
      <c r="AO2520" s="46"/>
      <c r="AP2520" s="46"/>
      <c r="AQ2520" s="46"/>
      <c r="AR2520" s="46"/>
      <c r="AS2520" s="46"/>
      <c r="AT2520" s="46"/>
      <c r="AU2520" s="46"/>
      <c r="AV2520" s="46"/>
      <c r="AW2520" s="46"/>
      <c r="AX2520" s="46"/>
      <c r="AY2520" s="46"/>
      <c r="AZ2520" s="46"/>
      <c r="BA2520" s="46"/>
      <c r="BB2520" s="46"/>
      <c r="BC2520" s="46"/>
      <c r="BD2520" s="46"/>
      <c r="BE2520" s="46"/>
      <c r="BF2520" s="46"/>
      <c r="BG2520" s="46"/>
      <c r="BH2520" s="46"/>
      <c r="BI2520" s="46"/>
      <c r="BJ2520" s="46"/>
      <c r="BK2520" s="46"/>
      <c r="BL2520" s="46"/>
      <c r="BM2520" s="46"/>
      <c r="BN2520" s="46"/>
      <c r="BO2520" s="46"/>
      <c r="BP2520" s="46"/>
      <c r="BQ2520" s="46"/>
      <c r="BR2520" s="46"/>
      <c r="BS2520" s="46"/>
      <c r="BT2520" s="46"/>
      <c r="BU2520" s="46"/>
      <c r="BV2520" s="46"/>
      <c r="BW2520" s="46"/>
      <c r="BX2520" s="46"/>
      <c r="BY2520" s="46"/>
      <c r="BZ2520" s="46"/>
      <c r="CA2520" s="46"/>
      <c r="CB2520" s="46"/>
      <c r="CC2520" s="46"/>
    </row>
    <row r="2521" spans="7:81" x14ac:dyDescent="0.25">
      <c r="G2521" t="s">
        <v>125</v>
      </c>
      <c r="H2521" s="40">
        <v>42697</v>
      </c>
      <c r="I2521" s="46">
        <v>0</v>
      </c>
      <c r="J2521" s="46">
        <v>0</v>
      </c>
      <c r="K2521" s="46" t="s">
        <v>74</v>
      </c>
      <c r="L2521" s="46">
        <v>0</v>
      </c>
      <c r="M2521" s="46" t="s">
        <v>74</v>
      </c>
      <c r="N2521" s="46">
        <v>0</v>
      </c>
      <c r="O2521" s="46" t="s">
        <v>74</v>
      </c>
      <c r="P2521" s="46">
        <v>0</v>
      </c>
      <c r="Q2521" s="46" t="s">
        <v>74</v>
      </c>
      <c r="R2521" s="46">
        <v>0</v>
      </c>
      <c r="S2521" s="46" t="s">
        <v>74</v>
      </c>
      <c r="T2521" s="46">
        <v>0</v>
      </c>
      <c r="U2521" s="46" t="s">
        <v>74</v>
      </c>
      <c r="V2521" s="46">
        <v>0</v>
      </c>
      <c r="W2521" s="46" t="s">
        <v>74</v>
      </c>
      <c r="X2521" s="46">
        <v>0</v>
      </c>
      <c r="Y2521" s="46" t="s">
        <v>74</v>
      </c>
      <c r="Z2521" s="46">
        <v>0</v>
      </c>
      <c r="AA2521" s="46" t="s">
        <v>74</v>
      </c>
      <c r="AB2521" s="46">
        <v>0</v>
      </c>
      <c r="AC2521" s="46">
        <v>0.6</v>
      </c>
      <c r="AD2521" s="46">
        <v>0</v>
      </c>
      <c r="AE2521" s="46" t="s">
        <v>74</v>
      </c>
      <c r="AF2521" s="46">
        <v>0</v>
      </c>
      <c r="AG2521" s="46" t="s">
        <v>74</v>
      </c>
      <c r="AH2521" s="46">
        <v>0</v>
      </c>
      <c r="AI2521" s="46" t="s">
        <v>74</v>
      </c>
      <c r="AJ2521" s="46">
        <v>0</v>
      </c>
      <c r="AK2521" s="46">
        <v>0.3</v>
      </c>
      <c r="AL2521" s="46">
        <v>0</v>
      </c>
      <c r="AM2521" s="46">
        <v>0.6</v>
      </c>
      <c r="AN2521" s="50"/>
      <c r="AO2521" s="46"/>
      <c r="AP2521" s="46"/>
      <c r="AQ2521" s="46"/>
      <c r="AR2521" s="46"/>
      <c r="AS2521" s="46"/>
      <c r="AT2521" s="46"/>
      <c r="AU2521" s="46"/>
      <c r="AV2521" s="46"/>
      <c r="AW2521" s="46"/>
      <c r="AX2521" s="46"/>
      <c r="AY2521" s="46"/>
      <c r="AZ2521" s="46"/>
      <c r="BA2521" s="46"/>
      <c r="BB2521" s="46"/>
      <c r="BC2521" s="46"/>
      <c r="BD2521" s="46"/>
      <c r="BE2521" s="46"/>
      <c r="BF2521" s="46"/>
      <c r="BG2521" s="46"/>
      <c r="BH2521" s="46"/>
      <c r="BI2521" s="46"/>
      <c r="BJ2521" s="46"/>
      <c r="BK2521" s="46"/>
      <c r="BL2521" s="46"/>
      <c r="BM2521" s="46">
        <v>0.6</v>
      </c>
      <c r="BN2521" s="46"/>
      <c r="BO2521" s="46"/>
      <c r="BP2521" s="46"/>
      <c r="BQ2521" s="46"/>
      <c r="BR2521" s="46"/>
      <c r="BS2521" s="46"/>
      <c r="BT2521" s="46"/>
      <c r="BU2521" s="46"/>
      <c r="BV2521" s="46"/>
      <c r="BW2521" s="46"/>
      <c r="BX2521" s="46">
        <v>0.3</v>
      </c>
      <c r="BY2521" s="46"/>
      <c r="BZ2521" s="46"/>
      <c r="CA2521" s="46">
        <v>0.6</v>
      </c>
      <c r="CB2521" s="46"/>
      <c r="CC2521" s="46"/>
    </row>
    <row r="2522" spans="7:81" x14ac:dyDescent="0.25">
      <c r="G2522" t="s">
        <v>125</v>
      </c>
      <c r="H2522" s="40">
        <v>42698</v>
      </c>
      <c r="I2522" s="46">
        <v>0</v>
      </c>
      <c r="J2522" s="46">
        <v>0</v>
      </c>
      <c r="K2522" s="46" t="s">
        <v>74</v>
      </c>
      <c r="L2522" s="46">
        <v>0</v>
      </c>
      <c r="M2522" s="46" t="s">
        <v>74</v>
      </c>
      <c r="N2522" s="46">
        <v>0</v>
      </c>
      <c r="O2522" s="46" t="s">
        <v>74</v>
      </c>
      <c r="P2522" s="46">
        <v>0</v>
      </c>
      <c r="Q2522" s="46" t="s">
        <v>74</v>
      </c>
      <c r="R2522" s="46">
        <v>0</v>
      </c>
      <c r="S2522" s="46" t="s">
        <v>74</v>
      </c>
      <c r="T2522" s="46">
        <v>0</v>
      </c>
      <c r="U2522" s="46" t="s">
        <v>74</v>
      </c>
      <c r="V2522" s="46">
        <v>0</v>
      </c>
      <c r="W2522" s="46" t="s">
        <v>74</v>
      </c>
      <c r="X2522" s="46">
        <v>0</v>
      </c>
      <c r="Y2522" s="46" t="s">
        <v>74</v>
      </c>
      <c r="Z2522" s="46">
        <v>0</v>
      </c>
      <c r="AA2522" s="46" t="s">
        <v>74</v>
      </c>
      <c r="AB2522" s="46">
        <v>0</v>
      </c>
      <c r="AC2522" s="46" t="s">
        <v>74</v>
      </c>
      <c r="AD2522" s="46">
        <v>0</v>
      </c>
      <c r="AE2522" s="46" t="s">
        <v>74</v>
      </c>
      <c r="AF2522" s="46">
        <v>0</v>
      </c>
      <c r="AG2522" s="46" t="s">
        <v>74</v>
      </c>
      <c r="AH2522" s="46">
        <v>0</v>
      </c>
      <c r="AI2522" s="46" t="s">
        <v>74</v>
      </c>
      <c r="AJ2522" s="46">
        <v>0</v>
      </c>
      <c r="AK2522" s="46" t="s">
        <v>74</v>
      </c>
      <c r="AL2522" s="46">
        <v>0</v>
      </c>
      <c r="AM2522" s="46" t="s">
        <v>74</v>
      </c>
      <c r="AN2522" s="50"/>
      <c r="AO2522" s="46"/>
      <c r="AP2522" s="46"/>
      <c r="AQ2522" s="46"/>
      <c r="AR2522" s="46"/>
      <c r="AS2522" s="46"/>
      <c r="AT2522" s="46"/>
      <c r="AU2522" s="46"/>
      <c r="AV2522" s="46"/>
      <c r="AW2522" s="46"/>
      <c r="AX2522" s="46"/>
      <c r="AY2522" s="46"/>
      <c r="AZ2522" s="46"/>
      <c r="BA2522" s="46"/>
      <c r="BB2522" s="46"/>
      <c r="BC2522" s="46"/>
      <c r="BD2522" s="46"/>
      <c r="BE2522" s="46"/>
      <c r="BF2522" s="46"/>
      <c r="BG2522" s="46"/>
      <c r="BH2522" s="46"/>
      <c r="BI2522" s="46"/>
      <c r="BJ2522" s="46"/>
      <c r="BK2522" s="46"/>
      <c r="BL2522" s="46"/>
      <c r="BM2522" s="46"/>
      <c r="BN2522" s="46"/>
      <c r="BO2522" s="46"/>
      <c r="BP2522" s="46"/>
      <c r="BQ2522" s="46"/>
      <c r="BR2522" s="46"/>
      <c r="BS2522" s="46"/>
      <c r="BT2522" s="46"/>
      <c r="BU2522" s="46"/>
      <c r="BV2522" s="46"/>
      <c r="BW2522" s="46"/>
      <c r="BX2522" s="46"/>
      <c r="BY2522" s="46"/>
      <c r="BZ2522" s="46"/>
      <c r="CA2522" s="46"/>
      <c r="CB2522" s="46"/>
      <c r="CC2522" s="46"/>
    </row>
    <row r="2523" spans="7:81" x14ac:dyDescent="0.25">
      <c r="G2523" t="s">
        <v>125</v>
      </c>
      <c r="H2523" s="40">
        <v>42699</v>
      </c>
      <c r="I2523" s="46">
        <v>0</v>
      </c>
      <c r="J2523" s="46">
        <v>0</v>
      </c>
      <c r="K2523" s="46" t="s">
        <v>74</v>
      </c>
      <c r="L2523" s="46">
        <v>0</v>
      </c>
      <c r="M2523" s="46" t="s">
        <v>74</v>
      </c>
      <c r="N2523" s="46">
        <v>0</v>
      </c>
      <c r="O2523" s="46" t="s">
        <v>74</v>
      </c>
      <c r="P2523" s="46">
        <v>0</v>
      </c>
      <c r="Q2523" s="46" t="s">
        <v>74</v>
      </c>
      <c r="R2523" s="46">
        <v>0</v>
      </c>
      <c r="S2523" s="46" t="s">
        <v>74</v>
      </c>
      <c r="T2523" s="46">
        <v>0</v>
      </c>
      <c r="U2523" s="46" t="s">
        <v>74</v>
      </c>
      <c r="V2523" s="46">
        <v>0</v>
      </c>
      <c r="W2523" s="46" t="s">
        <v>74</v>
      </c>
      <c r="X2523" s="46">
        <v>0</v>
      </c>
      <c r="Y2523" s="46" t="s">
        <v>74</v>
      </c>
      <c r="Z2523" s="46">
        <v>0</v>
      </c>
      <c r="AA2523" s="46" t="s">
        <v>74</v>
      </c>
      <c r="AB2523" s="46">
        <v>51.576501000459842</v>
      </c>
      <c r="AC2523" s="46" t="s">
        <v>74</v>
      </c>
      <c r="AD2523" s="46">
        <v>0</v>
      </c>
      <c r="AE2523" s="46" t="s">
        <v>74</v>
      </c>
      <c r="AF2523" s="46">
        <v>0</v>
      </c>
      <c r="AG2523" s="46" t="s">
        <v>74</v>
      </c>
      <c r="AH2523" s="46">
        <v>0</v>
      </c>
      <c r="AI2523" s="46" t="s">
        <v>74</v>
      </c>
      <c r="AJ2523" s="46">
        <v>0</v>
      </c>
      <c r="AK2523" s="46" t="s">
        <v>74</v>
      </c>
      <c r="AL2523" s="46">
        <v>0</v>
      </c>
      <c r="AM2523" s="46" t="s">
        <v>74</v>
      </c>
      <c r="AN2523" s="50"/>
      <c r="AO2523" s="46"/>
      <c r="AP2523" s="46"/>
      <c r="AQ2523" s="46"/>
      <c r="AR2523" s="46"/>
      <c r="AS2523" s="46"/>
      <c r="AT2523" s="46"/>
      <c r="AU2523" s="46"/>
      <c r="AV2523" s="46"/>
      <c r="AW2523" s="46"/>
      <c r="AX2523" s="46"/>
      <c r="AY2523" s="46"/>
      <c r="AZ2523" s="46"/>
      <c r="BA2523" s="46"/>
      <c r="BB2523" s="46"/>
      <c r="BC2523" s="46"/>
      <c r="BD2523" s="46"/>
      <c r="BE2523" s="46"/>
      <c r="BF2523" s="46"/>
      <c r="BG2523" s="46"/>
      <c r="BH2523" s="46"/>
      <c r="BI2523" s="46"/>
      <c r="BJ2523" s="46"/>
      <c r="BK2523" s="46"/>
      <c r="BL2523" s="46"/>
      <c r="BM2523" s="46"/>
      <c r="BN2523" s="46"/>
      <c r="BO2523" s="46"/>
      <c r="BP2523" s="46"/>
      <c r="BQ2523" s="46"/>
      <c r="BR2523" s="46"/>
      <c r="BS2523" s="46"/>
      <c r="BT2523" s="46"/>
      <c r="BU2523" s="46"/>
      <c r="BV2523" s="46"/>
      <c r="BW2523" s="46"/>
      <c r="BX2523" s="46"/>
      <c r="BY2523" s="46"/>
      <c r="BZ2523" s="46"/>
      <c r="CA2523" s="46"/>
      <c r="CB2523" s="46"/>
      <c r="CC2523" s="46"/>
    </row>
    <row r="2524" spans="7:81" x14ac:dyDescent="0.25">
      <c r="G2524" t="s">
        <v>125</v>
      </c>
      <c r="H2524" s="40">
        <v>42700</v>
      </c>
      <c r="I2524" s="46">
        <v>0</v>
      </c>
      <c r="J2524" s="46">
        <v>0</v>
      </c>
      <c r="K2524" s="46" t="s">
        <v>74</v>
      </c>
      <c r="L2524" s="46">
        <v>0</v>
      </c>
      <c r="M2524" s="46" t="s">
        <v>74</v>
      </c>
      <c r="N2524" s="46">
        <v>0</v>
      </c>
      <c r="O2524" s="46" t="s">
        <v>74</v>
      </c>
      <c r="P2524" s="46">
        <v>0</v>
      </c>
      <c r="Q2524" s="46" t="s">
        <v>74</v>
      </c>
      <c r="R2524" s="46">
        <v>0</v>
      </c>
      <c r="S2524" s="46" t="s">
        <v>74</v>
      </c>
      <c r="T2524" s="46">
        <v>0</v>
      </c>
      <c r="U2524" s="46" t="s">
        <v>74</v>
      </c>
      <c r="V2524" s="46">
        <v>0</v>
      </c>
      <c r="W2524" s="46" t="s">
        <v>74</v>
      </c>
      <c r="X2524" s="46">
        <v>0</v>
      </c>
      <c r="Y2524" s="46" t="s">
        <v>74</v>
      </c>
      <c r="Z2524" s="46">
        <v>0</v>
      </c>
      <c r="AA2524" s="46" t="s">
        <v>74</v>
      </c>
      <c r="AB2524" s="46">
        <v>0</v>
      </c>
      <c r="AC2524" s="46" t="s">
        <v>74</v>
      </c>
      <c r="AD2524" s="46">
        <v>0</v>
      </c>
      <c r="AE2524" s="46" t="s">
        <v>74</v>
      </c>
      <c r="AF2524" s="46">
        <v>0</v>
      </c>
      <c r="AG2524" s="46" t="s">
        <v>74</v>
      </c>
      <c r="AH2524" s="46">
        <v>0</v>
      </c>
      <c r="AI2524" s="46" t="s">
        <v>74</v>
      </c>
      <c r="AJ2524" s="46">
        <v>0</v>
      </c>
      <c r="AK2524" s="46" t="s">
        <v>74</v>
      </c>
      <c r="AL2524" s="46">
        <v>0</v>
      </c>
      <c r="AM2524" s="46" t="s">
        <v>74</v>
      </c>
      <c r="AN2524" s="50"/>
      <c r="AO2524" s="46"/>
      <c r="AP2524" s="46"/>
      <c r="AQ2524" s="46"/>
      <c r="AR2524" s="46"/>
      <c r="AS2524" s="46"/>
      <c r="AT2524" s="46"/>
      <c r="AU2524" s="46"/>
      <c r="AV2524" s="46"/>
      <c r="AW2524" s="46"/>
      <c r="AX2524" s="46"/>
      <c r="AY2524" s="46"/>
      <c r="AZ2524" s="46"/>
      <c r="BA2524" s="46"/>
      <c r="BB2524" s="46"/>
      <c r="BC2524" s="46"/>
      <c r="BD2524" s="46"/>
      <c r="BE2524" s="46"/>
      <c r="BF2524" s="46"/>
      <c r="BG2524" s="46"/>
      <c r="BH2524" s="46"/>
      <c r="BI2524" s="46"/>
      <c r="BJ2524" s="46"/>
      <c r="BK2524" s="46"/>
      <c r="BL2524" s="46"/>
      <c r="BM2524" s="46"/>
      <c r="BN2524" s="46"/>
      <c r="BO2524" s="46"/>
      <c r="BP2524" s="46"/>
      <c r="BQ2524" s="46"/>
      <c r="BR2524" s="46"/>
      <c r="BS2524" s="46"/>
      <c r="BT2524" s="46"/>
      <c r="BU2524" s="46"/>
      <c r="BV2524" s="46"/>
      <c r="BW2524" s="46"/>
      <c r="BX2524" s="46"/>
      <c r="BY2524" s="46"/>
      <c r="BZ2524" s="46"/>
      <c r="CA2524" s="46"/>
      <c r="CB2524" s="46"/>
      <c r="CC2524" s="46"/>
    </row>
    <row r="2525" spans="7:81" x14ac:dyDescent="0.25">
      <c r="G2525" t="s">
        <v>125</v>
      </c>
      <c r="H2525" s="40">
        <v>42701</v>
      </c>
      <c r="I2525" s="46">
        <v>0</v>
      </c>
      <c r="J2525" s="46">
        <v>0</v>
      </c>
      <c r="K2525" s="46" t="s">
        <v>74</v>
      </c>
      <c r="L2525" s="46">
        <v>0</v>
      </c>
      <c r="M2525" s="46" t="s">
        <v>74</v>
      </c>
      <c r="N2525" s="46">
        <v>0</v>
      </c>
      <c r="O2525" s="46" t="s">
        <v>74</v>
      </c>
      <c r="P2525" s="46">
        <v>0</v>
      </c>
      <c r="Q2525" s="46" t="s">
        <v>74</v>
      </c>
      <c r="R2525" s="46">
        <v>0</v>
      </c>
      <c r="S2525" s="46" t="s">
        <v>74</v>
      </c>
      <c r="T2525" s="46">
        <v>0</v>
      </c>
      <c r="U2525" s="46" t="s">
        <v>74</v>
      </c>
      <c r="V2525" s="46">
        <v>0</v>
      </c>
      <c r="W2525" s="46" t="s">
        <v>74</v>
      </c>
      <c r="X2525" s="46">
        <v>0</v>
      </c>
      <c r="Y2525" s="46" t="s">
        <v>74</v>
      </c>
      <c r="Z2525" s="46">
        <v>0</v>
      </c>
      <c r="AA2525" s="46" t="s">
        <v>74</v>
      </c>
      <c r="AB2525" s="46">
        <v>0</v>
      </c>
      <c r="AC2525" s="46" t="s">
        <v>74</v>
      </c>
      <c r="AD2525" s="46">
        <v>0</v>
      </c>
      <c r="AE2525" s="46" t="s">
        <v>74</v>
      </c>
      <c r="AF2525" s="46">
        <v>0</v>
      </c>
      <c r="AG2525" s="46" t="s">
        <v>74</v>
      </c>
      <c r="AH2525" s="46">
        <v>0</v>
      </c>
      <c r="AI2525" s="46" t="s">
        <v>74</v>
      </c>
      <c r="AJ2525" s="46">
        <v>0</v>
      </c>
      <c r="AK2525" s="46" t="s">
        <v>74</v>
      </c>
      <c r="AL2525" s="46">
        <v>0</v>
      </c>
      <c r="AM2525" s="46" t="s">
        <v>74</v>
      </c>
      <c r="AN2525" s="50"/>
      <c r="AO2525" s="46"/>
      <c r="AP2525" s="46"/>
      <c r="AQ2525" s="46"/>
      <c r="AR2525" s="46"/>
      <c r="AS2525" s="46"/>
      <c r="AT2525" s="46"/>
      <c r="AU2525" s="46"/>
      <c r="AV2525" s="46"/>
      <c r="AW2525" s="46"/>
      <c r="AX2525" s="46"/>
      <c r="AY2525" s="46"/>
      <c r="AZ2525" s="46"/>
      <c r="BA2525" s="46"/>
      <c r="BB2525" s="46"/>
      <c r="BC2525" s="46"/>
      <c r="BD2525" s="46"/>
      <c r="BE2525" s="46"/>
      <c r="BF2525" s="46"/>
      <c r="BG2525" s="46"/>
      <c r="BH2525" s="46"/>
      <c r="BI2525" s="46"/>
      <c r="BJ2525" s="46"/>
      <c r="BK2525" s="46"/>
      <c r="BL2525" s="46"/>
      <c r="BM2525" s="46"/>
      <c r="BN2525" s="46"/>
      <c r="BO2525" s="46"/>
      <c r="BP2525" s="46"/>
      <c r="BQ2525" s="46"/>
      <c r="BR2525" s="46"/>
      <c r="BS2525" s="46"/>
      <c r="BT2525" s="46"/>
      <c r="BU2525" s="46"/>
      <c r="BV2525" s="46"/>
      <c r="BW2525" s="46"/>
      <c r="BX2525" s="46"/>
      <c r="BY2525" s="46"/>
      <c r="BZ2525" s="46"/>
      <c r="CA2525" s="46"/>
      <c r="CB2525" s="46"/>
      <c r="CC2525" s="46"/>
    </row>
    <row r="2526" spans="7:81" x14ac:dyDescent="0.25">
      <c r="G2526" t="s">
        <v>125</v>
      </c>
      <c r="H2526" s="40">
        <v>42702</v>
      </c>
      <c r="I2526" s="46">
        <v>0</v>
      </c>
      <c r="J2526" s="46">
        <v>0</v>
      </c>
      <c r="K2526" s="46" t="s">
        <v>74</v>
      </c>
      <c r="L2526" s="46">
        <v>0</v>
      </c>
      <c r="M2526" s="46" t="s">
        <v>74</v>
      </c>
      <c r="N2526" s="46">
        <v>0</v>
      </c>
      <c r="O2526" s="46" t="s">
        <v>74</v>
      </c>
      <c r="P2526" s="46">
        <v>0</v>
      </c>
      <c r="Q2526" s="46" t="s">
        <v>74</v>
      </c>
      <c r="R2526" s="46">
        <v>0</v>
      </c>
      <c r="S2526" s="46" t="s">
        <v>74</v>
      </c>
      <c r="T2526" s="46">
        <v>0</v>
      </c>
      <c r="U2526" s="46" t="s">
        <v>74</v>
      </c>
      <c r="V2526" s="46">
        <v>0</v>
      </c>
      <c r="W2526" s="46" t="s">
        <v>74</v>
      </c>
      <c r="X2526" s="46">
        <v>0</v>
      </c>
      <c r="Y2526" s="46" t="s">
        <v>74</v>
      </c>
      <c r="Z2526" s="46">
        <v>0</v>
      </c>
      <c r="AA2526" s="46" t="s">
        <v>74</v>
      </c>
      <c r="AB2526" s="46">
        <v>0</v>
      </c>
      <c r="AC2526" s="46" t="s">
        <v>74</v>
      </c>
      <c r="AD2526" s="46">
        <v>0</v>
      </c>
      <c r="AE2526" s="46" t="s">
        <v>74</v>
      </c>
      <c r="AF2526" s="46">
        <v>0</v>
      </c>
      <c r="AG2526" s="46" t="s">
        <v>74</v>
      </c>
      <c r="AH2526" s="46">
        <v>0</v>
      </c>
      <c r="AI2526" s="46" t="s">
        <v>74</v>
      </c>
      <c r="AJ2526" s="46">
        <v>0</v>
      </c>
      <c r="AK2526" s="46" t="s">
        <v>74</v>
      </c>
      <c r="AL2526" s="46">
        <v>0</v>
      </c>
      <c r="AM2526" s="46" t="s">
        <v>74</v>
      </c>
      <c r="AN2526" s="50"/>
      <c r="AO2526" s="46"/>
      <c r="AP2526" s="46"/>
      <c r="AQ2526" s="46"/>
      <c r="AR2526" s="46"/>
      <c r="AS2526" s="46"/>
      <c r="AT2526" s="46"/>
      <c r="AU2526" s="46"/>
      <c r="AV2526" s="46"/>
      <c r="AW2526" s="46"/>
      <c r="AX2526" s="46"/>
      <c r="AY2526" s="46"/>
      <c r="AZ2526" s="46"/>
      <c r="BA2526" s="46"/>
      <c r="BB2526" s="46"/>
      <c r="BC2526" s="46"/>
      <c r="BD2526" s="46"/>
      <c r="BE2526" s="46"/>
      <c r="BF2526" s="46"/>
      <c r="BG2526" s="46"/>
      <c r="BH2526" s="46"/>
      <c r="BI2526" s="46"/>
      <c r="BJ2526" s="46"/>
      <c r="BK2526" s="46"/>
      <c r="BL2526" s="46"/>
      <c r="BM2526" s="46"/>
      <c r="BN2526" s="46"/>
      <c r="BO2526" s="46"/>
      <c r="BP2526" s="46"/>
      <c r="BQ2526" s="46"/>
      <c r="BR2526" s="46"/>
      <c r="BS2526" s="46"/>
      <c r="BT2526" s="46"/>
      <c r="BU2526" s="46"/>
      <c r="BV2526" s="46"/>
      <c r="BW2526" s="46"/>
      <c r="BX2526" s="46"/>
      <c r="BY2526" s="46"/>
      <c r="BZ2526" s="46"/>
      <c r="CA2526" s="46"/>
      <c r="CB2526" s="46"/>
      <c r="CC2526" s="46"/>
    </row>
    <row r="2527" spans="7:81" x14ac:dyDescent="0.25">
      <c r="G2527" t="s">
        <v>125</v>
      </c>
      <c r="H2527" s="40">
        <v>42703</v>
      </c>
      <c r="I2527" s="46">
        <v>0</v>
      </c>
      <c r="J2527" s="46">
        <v>0</v>
      </c>
      <c r="K2527" s="46" t="s">
        <v>74</v>
      </c>
      <c r="L2527" s="46">
        <v>0</v>
      </c>
      <c r="M2527" s="46" t="s">
        <v>74</v>
      </c>
      <c r="N2527" s="46">
        <v>0</v>
      </c>
      <c r="O2527" s="46" t="s">
        <v>74</v>
      </c>
      <c r="P2527" s="46">
        <v>0</v>
      </c>
      <c r="Q2527" s="46" t="s">
        <v>74</v>
      </c>
      <c r="R2527" s="46">
        <v>0</v>
      </c>
      <c r="S2527" s="46" t="s">
        <v>74</v>
      </c>
      <c r="T2527" s="46">
        <v>0</v>
      </c>
      <c r="U2527" s="46" t="s">
        <v>74</v>
      </c>
      <c r="V2527" s="46">
        <v>0</v>
      </c>
      <c r="W2527" s="46" t="s">
        <v>74</v>
      </c>
      <c r="X2527" s="46">
        <v>0</v>
      </c>
      <c r="Y2527" s="46" t="s">
        <v>74</v>
      </c>
      <c r="Z2527" s="46">
        <v>0</v>
      </c>
      <c r="AA2527" s="46" t="s">
        <v>74</v>
      </c>
      <c r="AB2527" s="46">
        <v>0</v>
      </c>
      <c r="AC2527" s="46" t="s">
        <v>74</v>
      </c>
      <c r="AD2527" s="46">
        <v>0</v>
      </c>
      <c r="AE2527" s="46" t="s">
        <v>74</v>
      </c>
      <c r="AF2527" s="46">
        <v>0</v>
      </c>
      <c r="AG2527" s="46" t="s">
        <v>74</v>
      </c>
      <c r="AH2527" s="46">
        <v>0</v>
      </c>
      <c r="AI2527" s="46" t="s">
        <v>74</v>
      </c>
      <c r="AJ2527" s="46">
        <v>0</v>
      </c>
      <c r="AK2527" s="46" t="s">
        <v>74</v>
      </c>
      <c r="AL2527" s="46">
        <v>0</v>
      </c>
      <c r="AM2527" s="46" t="s">
        <v>74</v>
      </c>
      <c r="AN2527" s="50"/>
      <c r="AO2527" s="46"/>
      <c r="AP2527" s="46"/>
      <c r="AQ2527" s="46"/>
      <c r="AR2527" s="46"/>
      <c r="AS2527" s="46"/>
      <c r="AT2527" s="46"/>
      <c r="AU2527" s="46"/>
      <c r="AV2527" s="46"/>
      <c r="AW2527" s="46"/>
      <c r="AX2527" s="46"/>
      <c r="AY2527" s="46"/>
      <c r="AZ2527" s="46"/>
      <c r="BA2527" s="46"/>
      <c r="BB2527" s="46"/>
      <c r="BC2527" s="46"/>
      <c r="BD2527" s="46"/>
      <c r="BE2527" s="46"/>
      <c r="BF2527" s="46"/>
      <c r="BG2527" s="46"/>
      <c r="BH2527" s="46"/>
      <c r="BI2527" s="46"/>
      <c r="BJ2527" s="46"/>
      <c r="BK2527" s="46"/>
      <c r="BL2527" s="46"/>
      <c r="BM2527" s="46"/>
      <c r="BN2527" s="46"/>
      <c r="BO2527" s="46"/>
      <c r="BP2527" s="46"/>
      <c r="BQ2527" s="46"/>
      <c r="BR2527" s="46"/>
      <c r="BS2527" s="46"/>
      <c r="BT2527" s="46"/>
      <c r="BU2527" s="46"/>
      <c r="BV2527" s="46"/>
      <c r="BW2527" s="46"/>
      <c r="BX2527" s="46"/>
      <c r="BY2527" s="46"/>
      <c r="BZ2527" s="46"/>
      <c r="CA2527" s="46"/>
      <c r="CB2527" s="46"/>
      <c r="CC2527" s="46"/>
    </row>
    <row r="2528" spans="7:81" x14ac:dyDescent="0.25">
      <c r="G2528" t="s">
        <v>125</v>
      </c>
      <c r="H2528" s="40">
        <v>42704</v>
      </c>
      <c r="I2528" s="46">
        <v>0</v>
      </c>
      <c r="J2528" s="46">
        <v>0</v>
      </c>
      <c r="K2528" s="46" t="s">
        <v>74</v>
      </c>
      <c r="L2528" s="46">
        <v>0</v>
      </c>
      <c r="M2528" s="46" t="s">
        <v>74</v>
      </c>
      <c r="N2528" s="46">
        <v>0</v>
      </c>
      <c r="O2528" s="46" t="s">
        <v>74</v>
      </c>
      <c r="P2528" s="46">
        <v>0</v>
      </c>
      <c r="Q2528" s="46" t="s">
        <v>74</v>
      </c>
      <c r="R2528" s="46">
        <v>0</v>
      </c>
      <c r="S2528" s="46">
        <v>1.5</v>
      </c>
      <c r="T2528" s="46">
        <v>0</v>
      </c>
      <c r="U2528" s="46" t="s">
        <v>74</v>
      </c>
      <c r="V2528" s="46">
        <v>0</v>
      </c>
      <c r="W2528" s="46" t="s">
        <v>74</v>
      </c>
      <c r="X2528" s="46">
        <v>0</v>
      </c>
      <c r="Y2528" s="46" t="s">
        <v>74</v>
      </c>
      <c r="Z2528" s="46">
        <v>0</v>
      </c>
      <c r="AA2528" s="46" t="s">
        <v>74</v>
      </c>
      <c r="AB2528" s="46">
        <v>0</v>
      </c>
      <c r="AC2528" s="46" t="s">
        <v>74</v>
      </c>
      <c r="AD2528" s="46">
        <v>0</v>
      </c>
      <c r="AE2528" s="46" t="s">
        <v>74</v>
      </c>
      <c r="AF2528" s="46">
        <v>0</v>
      </c>
      <c r="AG2528" s="46" t="s">
        <v>74</v>
      </c>
      <c r="AH2528" s="46">
        <v>0</v>
      </c>
      <c r="AI2528" s="46" t="s">
        <v>74</v>
      </c>
      <c r="AJ2528" s="46">
        <v>0</v>
      </c>
      <c r="AK2528" s="46" t="s">
        <v>74</v>
      </c>
      <c r="AL2528" s="46">
        <v>0</v>
      </c>
      <c r="AM2528" s="46" t="s">
        <v>74</v>
      </c>
      <c r="AN2528" s="50"/>
      <c r="AO2528" s="46"/>
      <c r="AP2528" s="46"/>
      <c r="AQ2528" s="46"/>
      <c r="AR2528" s="46"/>
      <c r="AS2528" s="46"/>
      <c r="AT2528" s="46"/>
      <c r="AU2528" s="46"/>
      <c r="AV2528" s="46"/>
      <c r="AW2528" s="46">
        <v>1.4</v>
      </c>
      <c r="AX2528" s="46">
        <v>1.3</v>
      </c>
      <c r="AY2528" s="46">
        <v>1.8</v>
      </c>
      <c r="AZ2528" s="46"/>
      <c r="BA2528" s="46"/>
      <c r="BB2528" s="46"/>
      <c r="BC2528" s="46"/>
      <c r="BD2528" s="46"/>
      <c r="BE2528" s="46"/>
      <c r="BF2528" s="46"/>
      <c r="BG2528" s="46"/>
      <c r="BH2528" s="46"/>
      <c r="BI2528" s="46"/>
      <c r="BJ2528" s="46"/>
      <c r="BK2528" s="46"/>
      <c r="BL2528" s="46"/>
      <c r="BM2528" s="46"/>
      <c r="BN2528" s="46"/>
      <c r="BO2528" s="46"/>
      <c r="BP2528" s="46"/>
      <c r="BQ2528" s="46"/>
      <c r="BR2528" s="46"/>
      <c r="BS2528" s="46"/>
      <c r="BT2528" s="46"/>
      <c r="BU2528" s="46"/>
      <c r="BV2528" s="46"/>
      <c r="BW2528" s="46"/>
      <c r="BX2528" s="46"/>
      <c r="BY2528" s="46"/>
      <c r="BZ2528" s="46"/>
      <c r="CA2528" s="46"/>
      <c r="CB2528" s="46"/>
      <c r="CC2528" s="46"/>
    </row>
    <row r="2529" spans="7:81" x14ac:dyDescent="0.25">
      <c r="G2529" t="s">
        <v>125</v>
      </c>
      <c r="H2529" s="40">
        <v>42705</v>
      </c>
      <c r="I2529" s="46">
        <v>0</v>
      </c>
      <c r="J2529" s="46">
        <v>0</v>
      </c>
      <c r="K2529" s="46" t="s">
        <v>74</v>
      </c>
      <c r="L2529" s="46">
        <v>0</v>
      </c>
      <c r="M2529" s="46" t="s">
        <v>74</v>
      </c>
      <c r="N2529" s="46">
        <v>0</v>
      </c>
      <c r="O2529" s="46" t="s">
        <v>74</v>
      </c>
      <c r="P2529" s="46">
        <v>0</v>
      </c>
      <c r="Q2529" s="46" t="s">
        <v>74</v>
      </c>
      <c r="R2529" s="46">
        <v>0</v>
      </c>
      <c r="S2529" s="46" t="s">
        <v>74</v>
      </c>
      <c r="T2529" s="46">
        <v>0</v>
      </c>
      <c r="U2529" s="46" t="s">
        <v>74</v>
      </c>
      <c r="V2529" s="46">
        <v>20.90537752801518</v>
      </c>
      <c r="W2529" s="46" t="s">
        <v>74</v>
      </c>
      <c r="X2529" s="46">
        <v>0</v>
      </c>
      <c r="Y2529" s="46" t="s">
        <v>74</v>
      </c>
      <c r="Z2529" s="46">
        <v>0</v>
      </c>
      <c r="AA2529" s="46" t="s">
        <v>74</v>
      </c>
      <c r="AB2529" s="46">
        <v>0</v>
      </c>
      <c r="AC2529" s="46" t="s">
        <v>74</v>
      </c>
      <c r="AD2529" s="46">
        <v>0</v>
      </c>
      <c r="AE2529" s="46" t="s">
        <v>74</v>
      </c>
      <c r="AF2529" s="46">
        <v>0</v>
      </c>
      <c r="AG2529" s="46" t="s">
        <v>74</v>
      </c>
      <c r="AH2529" s="46">
        <v>0</v>
      </c>
      <c r="AI2529" s="46" t="s">
        <v>74</v>
      </c>
      <c r="AJ2529" s="46">
        <v>0</v>
      </c>
      <c r="AK2529" s="46" t="s">
        <v>74</v>
      </c>
      <c r="AL2529" s="46">
        <v>0</v>
      </c>
      <c r="AM2529" s="46" t="s">
        <v>74</v>
      </c>
      <c r="AN2529" s="50"/>
      <c r="AO2529" s="46"/>
      <c r="AP2529" s="46"/>
      <c r="AQ2529" s="46"/>
      <c r="AR2529" s="46"/>
      <c r="AS2529" s="46"/>
      <c r="AT2529" s="46"/>
      <c r="AU2529" s="46"/>
      <c r="AV2529" s="46"/>
      <c r="AW2529" s="46"/>
      <c r="AX2529" s="46"/>
      <c r="AY2529" s="46"/>
      <c r="AZ2529" s="46"/>
      <c r="BA2529" s="46"/>
      <c r="BB2529" s="46"/>
      <c r="BC2529" s="46"/>
      <c r="BD2529" s="46"/>
      <c r="BE2529" s="46"/>
      <c r="BF2529" s="46"/>
      <c r="BG2529" s="46"/>
      <c r="BH2529" s="46"/>
      <c r="BI2529" s="46"/>
      <c r="BJ2529" s="46"/>
      <c r="BK2529" s="46"/>
      <c r="BL2529" s="46"/>
      <c r="BM2529" s="46"/>
      <c r="BN2529" s="46"/>
      <c r="BO2529" s="46"/>
      <c r="BP2529" s="46"/>
      <c r="BQ2529" s="46"/>
      <c r="BR2529" s="46"/>
      <c r="BS2529" s="46"/>
      <c r="BT2529" s="46"/>
      <c r="BU2529" s="46"/>
      <c r="BV2529" s="46"/>
      <c r="BW2529" s="46"/>
      <c r="BX2529" s="46"/>
      <c r="BY2529" s="46"/>
      <c r="BZ2529" s="46"/>
      <c r="CA2529" s="46"/>
      <c r="CB2529" s="46"/>
      <c r="CC2529" s="46"/>
    </row>
    <row r="2530" spans="7:81" x14ac:dyDescent="0.25">
      <c r="G2530" t="s">
        <v>125</v>
      </c>
      <c r="H2530" s="40">
        <v>42706</v>
      </c>
      <c r="I2530" s="46">
        <v>2.5</v>
      </c>
      <c r="J2530" s="46">
        <v>0</v>
      </c>
      <c r="K2530" s="46" t="s">
        <v>74</v>
      </c>
      <c r="L2530" s="46">
        <v>0</v>
      </c>
      <c r="M2530" s="46" t="s">
        <v>74</v>
      </c>
      <c r="N2530" s="46">
        <v>0</v>
      </c>
      <c r="O2530" s="46" t="s">
        <v>74</v>
      </c>
      <c r="P2530" s="46">
        <v>0</v>
      </c>
      <c r="Q2530" s="46" t="s">
        <v>74</v>
      </c>
      <c r="R2530" s="46">
        <v>0</v>
      </c>
      <c r="S2530" s="46" t="s">
        <v>74</v>
      </c>
      <c r="T2530" s="46">
        <v>0</v>
      </c>
      <c r="U2530" s="46" t="s">
        <v>74</v>
      </c>
      <c r="V2530" s="46">
        <v>0</v>
      </c>
      <c r="W2530" s="46" t="s">
        <v>74</v>
      </c>
      <c r="X2530" s="46">
        <v>0</v>
      </c>
      <c r="Y2530" s="46" t="s">
        <v>74</v>
      </c>
      <c r="Z2530" s="46">
        <v>0</v>
      </c>
      <c r="AA2530" s="46" t="s">
        <v>74</v>
      </c>
      <c r="AB2530" s="46">
        <v>0</v>
      </c>
      <c r="AC2530" s="46" t="s">
        <v>74</v>
      </c>
      <c r="AD2530" s="46">
        <v>0</v>
      </c>
      <c r="AE2530" s="46" t="s">
        <v>74</v>
      </c>
      <c r="AF2530" s="46">
        <v>0</v>
      </c>
      <c r="AG2530" s="46" t="s">
        <v>74</v>
      </c>
      <c r="AH2530" s="46">
        <v>0</v>
      </c>
      <c r="AI2530" s="46" t="s">
        <v>74</v>
      </c>
      <c r="AJ2530" s="46">
        <v>0</v>
      </c>
      <c r="AK2530" s="46" t="s">
        <v>74</v>
      </c>
      <c r="AL2530" s="46">
        <v>0</v>
      </c>
      <c r="AM2530" s="46" t="s">
        <v>74</v>
      </c>
      <c r="AN2530" s="50"/>
      <c r="AO2530" s="46"/>
      <c r="AP2530" s="46"/>
      <c r="AQ2530" s="46"/>
      <c r="AR2530" s="46"/>
      <c r="AS2530" s="46"/>
      <c r="AT2530" s="46"/>
      <c r="AU2530" s="46"/>
      <c r="AV2530" s="46"/>
      <c r="AW2530" s="46"/>
      <c r="AX2530" s="46"/>
      <c r="AY2530" s="46"/>
      <c r="AZ2530" s="46"/>
      <c r="BA2530" s="46"/>
      <c r="BB2530" s="46"/>
      <c r="BC2530" s="46"/>
      <c r="BD2530" s="46"/>
      <c r="BE2530" s="46"/>
      <c r="BF2530" s="46"/>
      <c r="BG2530" s="46"/>
      <c r="BH2530" s="46"/>
      <c r="BI2530" s="46"/>
      <c r="BJ2530" s="46"/>
      <c r="BK2530" s="46"/>
      <c r="BL2530" s="46"/>
      <c r="BM2530" s="46"/>
      <c r="BN2530" s="46"/>
      <c r="BO2530" s="46"/>
      <c r="BP2530" s="46"/>
      <c r="BQ2530" s="46"/>
      <c r="BR2530" s="46"/>
      <c r="BS2530" s="46"/>
      <c r="BT2530" s="46"/>
      <c r="BU2530" s="46"/>
      <c r="BV2530" s="46"/>
      <c r="BW2530" s="46"/>
      <c r="BX2530" s="46"/>
      <c r="BY2530" s="46"/>
      <c r="BZ2530" s="46"/>
      <c r="CA2530" s="46"/>
      <c r="CB2530" s="46"/>
      <c r="CC2530" s="46"/>
    </row>
    <row r="2531" spans="7:81" x14ac:dyDescent="0.25">
      <c r="G2531" t="s">
        <v>125</v>
      </c>
      <c r="H2531" s="40">
        <v>42707</v>
      </c>
      <c r="I2531" s="46">
        <v>0</v>
      </c>
      <c r="J2531" s="46">
        <v>0</v>
      </c>
      <c r="K2531" s="46" t="s">
        <v>74</v>
      </c>
      <c r="L2531" s="46">
        <v>0</v>
      </c>
      <c r="M2531" s="46" t="s">
        <v>74</v>
      </c>
      <c r="N2531" s="46">
        <v>0</v>
      </c>
      <c r="O2531" s="46" t="s">
        <v>74</v>
      </c>
      <c r="P2531" s="46">
        <v>0</v>
      </c>
      <c r="Q2531" s="46" t="s">
        <v>74</v>
      </c>
      <c r="R2531" s="46">
        <v>0</v>
      </c>
      <c r="S2531" s="46" t="s">
        <v>74</v>
      </c>
      <c r="T2531" s="46">
        <v>0</v>
      </c>
      <c r="U2531" s="46" t="s">
        <v>74</v>
      </c>
      <c r="V2531" s="46">
        <v>0</v>
      </c>
      <c r="W2531" s="46" t="s">
        <v>74</v>
      </c>
      <c r="X2531" s="46">
        <v>0</v>
      </c>
      <c r="Y2531" s="46" t="s">
        <v>74</v>
      </c>
      <c r="Z2531" s="46">
        <v>0</v>
      </c>
      <c r="AA2531" s="46" t="s">
        <v>74</v>
      </c>
      <c r="AB2531" s="46">
        <v>0</v>
      </c>
      <c r="AC2531" s="46" t="s">
        <v>74</v>
      </c>
      <c r="AD2531" s="46">
        <v>0</v>
      </c>
      <c r="AE2531" s="46" t="s">
        <v>74</v>
      </c>
      <c r="AF2531" s="46">
        <v>0</v>
      </c>
      <c r="AG2531" s="46" t="s">
        <v>74</v>
      </c>
      <c r="AH2531" s="46">
        <v>0</v>
      </c>
      <c r="AI2531" s="46" t="s">
        <v>74</v>
      </c>
      <c r="AJ2531" s="46">
        <v>0</v>
      </c>
      <c r="AK2531" s="46" t="s">
        <v>74</v>
      </c>
      <c r="AL2531" s="46">
        <v>0</v>
      </c>
      <c r="AM2531" s="46" t="s">
        <v>74</v>
      </c>
      <c r="AN2531" s="50"/>
      <c r="AO2531" s="46"/>
      <c r="AP2531" s="46"/>
      <c r="AQ2531" s="46"/>
      <c r="AR2531" s="46"/>
      <c r="AS2531" s="46"/>
      <c r="AT2531" s="46"/>
      <c r="AU2531" s="46"/>
      <c r="AV2531" s="46"/>
      <c r="AW2531" s="46"/>
      <c r="AX2531" s="46"/>
      <c r="AY2531" s="46"/>
      <c r="AZ2531" s="46"/>
      <c r="BA2531" s="46"/>
      <c r="BB2531" s="46"/>
      <c r="BC2531" s="46"/>
      <c r="BD2531" s="46"/>
      <c r="BE2531" s="46"/>
      <c r="BF2531" s="46"/>
      <c r="BG2531" s="46"/>
      <c r="BH2531" s="46"/>
      <c r="BI2531" s="46"/>
      <c r="BJ2531" s="46"/>
      <c r="BK2531" s="46"/>
      <c r="BL2531" s="46"/>
      <c r="BM2531" s="46"/>
      <c r="BN2531" s="46"/>
      <c r="BO2531" s="46"/>
      <c r="BP2531" s="46"/>
      <c r="BQ2531" s="46"/>
      <c r="BR2531" s="46"/>
      <c r="BS2531" s="46"/>
      <c r="BT2531" s="46"/>
      <c r="BU2531" s="46"/>
      <c r="BV2531" s="46"/>
      <c r="BW2531" s="46"/>
      <c r="BX2531" s="46"/>
      <c r="BY2531" s="46"/>
      <c r="BZ2531" s="46"/>
      <c r="CA2531" s="46"/>
      <c r="CB2531" s="46"/>
      <c r="CC2531" s="46"/>
    </row>
    <row r="2532" spans="7:81" x14ac:dyDescent="0.25">
      <c r="G2532" t="s">
        <v>125</v>
      </c>
      <c r="H2532" s="40">
        <v>42708</v>
      </c>
      <c r="I2532" s="46">
        <v>0.5</v>
      </c>
      <c r="J2532" s="46">
        <v>0</v>
      </c>
      <c r="K2532" s="46" t="s">
        <v>74</v>
      </c>
      <c r="L2532" s="46">
        <v>0</v>
      </c>
      <c r="M2532" s="46" t="s">
        <v>74</v>
      </c>
      <c r="N2532" s="46">
        <v>0</v>
      </c>
      <c r="O2532" s="46" t="s">
        <v>74</v>
      </c>
      <c r="P2532" s="46">
        <v>0</v>
      </c>
      <c r="Q2532" s="46" t="s">
        <v>74</v>
      </c>
      <c r="R2532" s="46">
        <v>0</v>
      </c>
      <c r="S2532" s="46" t="s">
        <v>74</v>
      </c>
      <c r="T2532" s="46">
        <v>0</v>
      </c>
      <c r="U2532" s="46" t="s">
        <v>74</v>
      </c>
      <c r="V2532" s="46">
        <v>0</v>
      </c>
      <c r="W2532" s="46" t="s">
        <v>74</v>
      </c>
      <c r="X2532" s="46">
        <v>0</v>
      </c>
      <c r="Y2532" s="46" t="s">
        <v>74</v>
      </c>
      <c r="Z2532" s="46">
        <v>0</v>
      </c>
      <c r="AA2532" s="46" t="s">
        <v>74</v>
      </c>
      <c r="AB2532" s="46">
        <v>0</v>
      </c>
      <c r="AC2532" s="46" t="s">
        <v>74</v>
      </c>
      <c r="AD2532" s="46">
        <v>0</v>
      </c>
      <c r="AE2532" s="46" t="s">
        <v>74</v>
      </c>
      <c r="AF2532" s="46">
        <v>0</v>
      </c>
      <c r="AG2532" s="46" t="s">
        <v>74</v>
      </c>
      <c r="AH2532" s="46">
        <v>0</v>
      </c>
      <c r="AI2532" s="46" t="s">
        <v>74</v>
      </c>
      <c r="AJ2532" s="46">
        <v>0</v>
      </c>
      <c r="AK2532" s="46" t="s">
        <v>74</v>
      </c>
      <c r="AL2532" s="46">
        <v>0</v>
      </c>
      <c r="AM2532" s="46" t="s">
        <v>74</v>
      </c>
      <c r="AN2532" s="50"/>
      <c r="AO2532" s="46"/>
      <c r="AP2532" s="46"/>
      <c r="AQ2532" s="46"/>
      <c r="AR2532" s="46"/>
      <c r="AS2532" s="46"/>
      <c r="AT2532" s="46"/>
      <c r="AU2532" s="46"/>
      <c r="AV2532" s="46"/>
      <c r="AW2532" s="46"/>
      <c r="AX2532" s="46"/>
      <c r="AY2532" s="46"/>
      <c r="AZ2532" s="46"/>
      <c r="BA2532" s="46"/>
      <c r="BB2532" s="46"/>
      <c r="BC2532" s="46"/>
      <c r="BD2532" s="46"/>
      <c r="BE2532" s="46"/>
      <c r="BF2532" s="46"/>
      <c r="BG2532" s="46"/>
      <c r="BH2532" s="46"/>
      <c r="BI2532" s="46"/>
      <c r="BJ2532" s="46"/>
      <c r="BK2532" s="46"/>
      <c r="BL2532" s="46"/>
      <c r="BM2532" s="46"/>
      <c r="BN2532" s="46"/>
      <c r="BO2532" s="46"/>
      <c r="BP2532" s="46"/>
      <c r="BQ2532" s="46"/>
      <c r="BR2532" s="46"/>
      <c r="BS2532" s="46"/>
      <c r="BT2532" s="46"/>
      <c r="BU2532" s="46"/>
      <c r="BV2532" s="46"/>
      <c r="BW2532" s="46"/>
      <c r="BX2532" s="46"/>
      <c r="BY2532" s="46"/>
      <c r="BZ2532" s="46"/>
      <c r="CA2532" s="46"/>
      <c r="CB2532" s="46"/>
      <c r="CC2532" s="46"/>
    </row>
    <row r="2533" spans="7:81" x14ac:dyDescent="0.25">
      <c r="G2533" t="s">
        <v>125</v>
      </c>
      <c r="H2533" s="40">
        <v>42709</v>
      </c>
      <c r="I2533" s="46">
        <v>4.5</v>
      </c>
      <c r="J2533" s="46">
        <v>0</v>
      </c>
      <c r="K2533" s="46" t="s">
        <v>74</v>
      </c>
      <c r="L2533" s="46">
        <v>0</v>
      </c>
      <c r="M2533" s="46" t="s">
        <v>74</v>
      </c>
      <c r="N2533" s="46">
        <v>19.013073339843871</v>
      </c>
      <c r="O2533" s="46" t="s">
        <v>74</v>
      </c>
      <c r="P2533" s="46">
        <v>0</v>
      </c>
      <c r="Q2533" s="46" t="s">
        <v>74</v>
      </c>
      <c r="R2533" s="46">
        <v>42.528177973092369</v>
      </c>
      <c r="S2533" s="46" t="s">
        <v>74</v>
      </c>
      <c r="T2533" s="46">
        <v>0</v>
      </c>
      <c r="U2533" s="46" t="s">
        <v>74</v>
      </c>
      <c r="V2533" s="46">
        <v>0</v>
      </c>
      <c r="W2533" s="46" t="s">
        <v>74</v>
      </c>
      <c r="X2533" s="46">
        <v>0</v>
      </c>
      <c r="Y2533" s="46" t="s">
        <v>74</v>
      </c>
      <c r="Z2533" s="46">
        <v>0</v>
      </c>
      <c r="AA2533" s="46" t="s">
        <v>74</v>
      </c>
      <c r="AB2533" s="46">
        <v>0</v>
      </c>
      <c r="AC2533" s="46" t="s">
        <v>74</v>
      </c>
      <c r="AD2533" s="46">
        <v>0</v>
      </c>
      <c r="AE2533" s="46" t="s">
        <v>74</v>
      </c>
      <c r="AF2533" s="46">
        <v>0</v>
      </c>
      <c r="AG2533" s="46" t="s">
        <v>74</v>
      </c>
      <c r="AH2533" s="46">
        <v>0</v>
      </c>
      <c r="AI2533" s="46" t="s">
        <v>74</v>
      </c>
      <c r="AJ2533" s="46">
        <v>0</v>
      </c>
      <c r="AK2533" s="46" t="s">
        <v>74</v>
      </c>
      <c r="AL2533" s="46">
        <v>0</v>
      </c>
      <c r="AM2533" s="46" t="s">
        <v>74</v>
      </c>
      <c r="AN2533" s="50"/>
      <c r="AO2533" s="46"/>
      <c r="AP2533" s="46"/>
      <c r="AQ2533" s="46"/>
      <c r="AR2533" s="46"/>
      <c r="AS2533" s="46"/>
      <c r="AT2533" s="46"/>
      <c r="AU2533" s="46"/>
      <c r="AV2533" s="46"/>
      <c r="AW2533" s="46"/>
      <c r="AX2533" s="46"/>
      <c r="AY2533" s="46"/>
      <c r="AZ2533" s="46"/>
      <c r="BA2533" s="46"/>
      <c r="BB2533" s="46"/>
      <c r="BC2533" s="46"/>
      <c r="BD2533" s="46"/>
      <c r="BE2533" s="46"/>
      <c r="BF2533" s="46"/>
      <c r="BG2533" s="46"/>
      <c r="BH2533" s="46"/>
      <c r="BI2533" s="46"/>
      <c r="BJ2533" s="46"/>
      <c r="BK2533" s="46"/>
      <c r="BL2533" s="46"/>
      <c r="BM2533" s="46"/>
      <c r="BN2533" s="46"/>
      <c r="BO2533" s="46"/>
      <c r="BP2533" s="46"/>
      <c r="BQ2533" s="46"/>
      <c r="BR2533" s="46"/>
      <c r="BS2533" s="46"/>
      <c r="BT2533" s="46"/>
      <c r="BU2533" s="46"/>
      <c r="BV2533" s="46"/>
      <c r="BW2533" s="46"/>
      <c r="BX2533" s="46"/>
      <c r="BY2533" s="46"/>
      <c r="BZ2533" s="46"/>
      <c r="CA2533" s="46"/>
      <c r="CB2533" s="46"/>
      <c r="CC2533" s="46"/>
    </row>
    <row r="2534" spans="7:81" x14ac:dyDescent="0.25">
      <c r="G2534" t="s">
        <v>125</v>
      </c>
      <c r="H2534" s="40">
        <v>42710</v>
      </c>
      <c r="I2534" s="46">
        <v>0</v>
      </c>
      <c r="J2534" s="46">
        <v>0</v>
      </c>
      <c r="K2534" s="46" t="s">
        <v>74</v>
      </c>
      <c r="L2534" s="46">
        <v>0</v>
      </c>
      <c r="M2534" s="46" t="s">
        <v>74</v>
      </c>
      <c r="N2534" s="46">
        <v>0</v>
      </c>
      <c r="O2534" s="46" t="s">
        <v>74</v>
      </c>
      <c r="P2534" s="46">
        <v>0</v>
      </c>
      <c r="Q2534" s="46" t="s">
        <v>74</v>
      </c>
      <c r="R2534" s="46">
        <v>0</v>
      </c>
      <c r="S2534" s="46" t="s">
        <v>74</v>
      </c>
      <c r="T2534" s="46">
        <v>0</v>
      </c>
      <c r="U2534" s="46" t="s">
        <v>74</v>
      </c>
      <c r="V2534" s="46">
        <v>0</v>
      </c>
      <c r="W2534" s="46" t="s">
        <v>74</v>
      </c>
      <c r="X2534" s="46">
        <v>37.021253376635308</v>
      </c>
      <c r="Y2534" s="46" t="s">
        <v>74</v>
      </c>
      <c r="Z2534" s="46">
        <v>0</v>
      </c>
      <c r="AA2534" s="46" t="s">
        <v>74</v>
      </c>
      <c r="AB2534" s="46">
        <v>0</v>
      </c>
      <c r="AC2534" s="46" t="s">
        <v>74</v>
      </c>
      <c r="AD2534" s="46">
        <v>0</v>
      </c>
      <c r="AE2534" s="46" t="s">
        <v>74</v>
      </c>
      <c r="AF2534" s="46">
        <v>0</v>
      </c>
      <c r="AG2534" s="46" t="s">
        <v>74</v>
      </c>
      <c r="AH2534" s="46">
        <v>0</v>
      </c>
      <c r="AI2534" s="46" t="s">
        <v>74</v>
      </c>
      <c r="AJ2534" s="46">
        <v>0</v>
      </c>
      <c r="AK2534" s="46" t="s">
        <v>74</v>
      </c>
      <c r="AL2534" s="46">
        <v>0</v>
      </c>
      <c r="AM2534" s="46" t="s">
        <v>74</v>
      </c>
      <c r="AN2534" s="50"/>
      <c r="AO2534" s="46"/>
      <c r="AP2534" s="46"/>
      <c r="AQ2534" s="46"/>
      <c r="AR2534" s="46"/>
      <c r="AS2534" s="46"/>
      <c r="AT2534" s="46"/>
      <c r="AU2534" s="46"/>
      <c r="AV2534" s="46"/>
      <c r="AW2534" s="46"/>
      <c r="AX2534" s="46"/>
      <c r="AY2534" s="46"/>
      <c r="AZ2534" s="46"/>
      <c r="BA2534" s="46"/>
      <c r="BB2534" s="46"/>
      <c r="BC2534" s="46"/>
      <c r="BD2534" s="46"/>
      <c r="BE2534" s="46"/>
      <c r="BF2534" s="46"/>
      <c r="BG2534" s="46"/>
      <c r="BH2534" s="46"/>
      <c r="BI2534" s="46"/>
      <c r="BJ2534" s="46"/>
      <c r="BK2534" s="46"/>
      <c r="BL2534" s="46"/>
      <c r="BM2534" s="46"/>
      <c r="BN2534" s="46"/>
      <c r="BO2534" s="46"/>
      <c r="BP2534" s="46"/>
      <c r="BQ2534" s="46"/>
      <c r="BR2534" s="46"/>
      <c r="BS2534" s="46"/>
      <c r="BT2534" s="46"/>
      <c r="BU2534" s="46"/>
      <c r="BV2534" s="46"/>
      <c r="BW2534" s="46"/>
      <c r="BX2534" s="46"/>
      <c r="BY2534" s="46"/>
      <c r="BZ2534" s="46"/>
      <c r="CA2534" s="46"/>
      <c r="CB2534" s="46"/>
      <c r="CC2534" s="46"/>
    </row>
    <row r="2535" spans="7:81" x14ac:dyDescent="0.25">
      <c r="G2535" t="s">
        <v>125</v>
      </c>
      <c r="H2535" s="40">
        <v>42711</v>
      </c>
      <c r="I2535" s="46">
        <v>0</v>
      </c>
      <c r="J2535" s="46">
        <v>0</v>
      </c>
      <c r="K2535" s="46" t="s">
        <v>74</v>
      </c>
      <c r="L2535" s="46">
        <v>0</v>
      </c>
      <c r="M2535" s="46" t="s">
        <v>74</v>
      </c>
      <c r="N2535" s="46">
        <v>0</v>
      </c>
      <c r="O2535" s="46" t="s">
        <v>74</v>
      </c>
      <c r="P2535" s="46">
        <v>0</v>
      </c>
      <c r="Q2535" s="46" t="s">
        <v>74</v>
      </c>
      <c r="R2535" s="46">
        <v>0</v>
      </c>
      <c r="S2535" s="46" t="s">
        <v>74</v>
      </c>
      <c r="T2535" s="46">
        <v>0</v>
      </c>
      <c r="U2535" s="46" t="s">
        <v>74</v>
      </c>
      <c r="V2535" s="46">
        <v>0</v>
      </c>
      <c r="W2535" s="46" t="s">
        <v>74</v>
      </c>
      <c r="X2535" s="46">
        <v>0</v>
      </c>
      <c r="Y2535" s="46" t="s">
        <v>74</v>
      </c>
      <c r="Z2535" s="46">
        <v>0</v>
      </c>
      <c r="AA2535" s="46" t="s">
        <v>74</v>
      </c>
      <c r="AB2535" s="46">
        <v>0</v>
      </c>
      <c r="AC2535" s="46">
        <v>3.8</v>
      </c>
      <c r="AD2535" s="46">
        <v>0</v>
      </c>
      <c r="AE2535" s="46" t="s">
        <v>74</v>
      </c>
      <c r="AF2535" s="46">
        <v>0</v>
      </c>
      <c r="AG2535" s="46" t="s">
        <v>74</v>
      </c>
      <c r="AH2535" s="46">
        <v>0</v>
      </c>
      <c r="AI2535" s="46" t="s">
        <v>74</v>
      </c>
      <c r="AJ2535" s="46">
        <v>0</v>
      </c>
      <c r="AK2535" s="46" t="s">
        <v>74</v>
      </c>
      <c r="AL2535" s="46">
        <v>0</v>
      </c>
      <c r="AM2535" s="46" t="s">
        <v>74</v>
      </c>
      <c r="AN2535" s="50"/>
      <c r="AO2535" s="46"/>
      <c r="AP2535" s="46"/>
      <c r="AQ2535" s="46"/>
      <c r="AR2535" s="46"/>
      <c r="AS2535" s="46"/>
      <c r="AT2535" s="46"/>
      <c r="AU2535" s="46"/>
      <c r="AV2535" s="46"/>
      <c r="AW2535" s="46"/>
      <c r="AX2535" s="46"/>
      <c r="AY2535" s="46"/>
      <c r="AZ2535" s="46"/>
      <c r="BA2535" s="46"/>
      <c r="BB2535" s="46"/>
      <c r="BC2535" s="46"/>
      <c r="BD2535" s="46"/>
      <c r="BE2535" s="46"/>
      <c r="BF2535" s="46"/>
      <c r="BG2535" s="46"/>
      <c r="BH2535" s="46"/>
      <c r="BI2535" s="46"/>
      <c r="BJ2535" s="46"/>
      <c r="BK2535" s="46"/>
      <c r="BL2535" s="46"/>
      <c r="BM2535" s="46">
        <v>2.4</v>
      </c>
      <c r="BN2535" s="46">
        <v>5.2</v>
      </c>
      <c r="BO2535" s="46"/>
      <c r="BP2535" s="46"/>
      <c r="BQ2535" s="46"/>
      <c r="BR2535" s="46"/>
      <c r="BS2535" s="46"/>
      <c r="BT2535" s="46"/>
      <c r="BU2535" s="46"/>
      <c r="BV2535" s="46"/>
      <c r="BW2535" s="46"/>
      <c r="BX2535" s="46"/>
      <c r="BY2535" s="46"/>
      <c r="BZ2535" s="46"/>
      <c r="CA2535" s="46"/>
      <c r="CB2535" s="46"/>
      <c r="CC2535" s="46"/>
    </row>
    <row r="2536" spans="7:81" x14ac:dyDescent="0.25">
      <c r="G2536" t="s">
        <v>125</v>
      </c>
      <c r="H2536" s="40">
        <v>42712</v>
      </c>
      <c r="I2536" s="46">
        <v>2</v>
      </c>
      <c r="J2536" s="46">
        <v>0</v>
      </c>
      <c r="K2536" s="46" t="s">
        <v>74</v>
      </c>
      <c r="L2536" s="46">
        <v>0</v>
      </c>
      <c r="M2536" s="46" t="s">
        <v>74</v>
      </c>
      <c r="N2536" s="46">
        <v>0</v>
      </c>
      <c r="O2536" s="46" t="s">
        <v>74</v>
      </c>
      <c r="P2536" s="46">
        <v>0</v>
      </c>
      <c r="Q2536" s="46" t="s">
        <v>74</v>
      </c>
      <c r="R2536" s="46">
        <v>0</v>
      </c>
      <c r="S2536" s="46" t="s">
        <v>74</v>
      </c>
      <c r="T2536" s="46">
        <v>0</v>
      </c>
      <c r="U2536" s="46" t="s">
        <v>74</v>
      </c>
      <c r="V2536" s="46">
        <v>0</v>
      </c>
      <c r="W2536" s="46" t="s">
        <v>74</v>
      </c>
      <c r="X2536" s="46">
        <v>0</v>
      </c>
      <c r="Y2536" s="46" t="s">
        <v>74</v>
      </c>
      <c r="Z2536" s="46">
        <v>0</v>
      </c>
      <c r="AA2536" s="46" t="s">
        <v>74</v>
      </c>
      <c r="AB2536" s="46">
        <v>0</v>
      </c>
      <c r="AC2536" s="46" t="s">
        <v>74</v>
      </c>
      <c r="AD2536" s="46">
        <v>0</v>
      </c>
      <c r="AE2536" s="46" t="s">
        <v>74</v>
      </c>
      <c r="AF2536" s="46">
        <v>0</v>
      </c>
      <c r="AG2536" s="46" t="s">
        <v>74</v>
      </c>
      <c r="AH2536" s="46">
        <v>53.337212403326291</v>
      </c>
      <c r="AI2536" s="46" t="s">
        <v>74</v>
      </c>
      <c r="AJ2536" s="46">
        <v>0</v>
      </c>
      <c r="AK2536" s="46" t="s">
        <v>74</v>
      </c>
      <c r="AL2536" s="46">
        <v>0</v>
      </c>
      <c r="AM2536" s="46" t="s">
        <v>74</v>
      </c>
      <c r="AN2536" s="50"/>
      <c r="AO2536" s="46"/>
      <c r="AP2536" s="46"/>
      <c r="AQ2536" s="46"/>
      <c r="AR2536" s="46"/>
      <c r="AS2536" s="46"/>
      <c r="AT2536" s="46"/>
      <c r="AU2536" s="46"/>
      <c r="AV2536" s="46"/>
      <c r="AW2536" s="46"/>
      <c r="AX2536" s="46"/>
      <c r="AY2536" s="46"/>
      <c r="AZ2536" s="46"/>
      <c r="BA2536" s="46"/>
      <c r="BB2536" s="46"/>
      <c r="BC2536" s="46"/>
      <c r="BD2536" s="46"/>
      <c r="BE2536" s="46"/>
      <c r="BF2536" s="46"/>
      <c r="BG2536" s="46"/>
      <c r="BH2536" s="46"/>
      <c r="BI2536" s="46"/>
      <c r="BJ2536" s="46"/>
      <c r="BK2536" s="46"/>
      <c r="BL2536" s="46"/>
      <c r="BM2536" s="46"/>
      <c r="BN2536" s="46"/>
      <c r="BO2536" s="46"/>
      <c r="BP2536" s="46"/>
      <c r="BQ2536" s="46"/>
      <c r="BR2536" s="46"/>
      <c r="BS2536" s="46"/>
      <c r="BT2536" s="46"/>
      <c r="BU2536" s="46"/>
      <c r="BV2536" s="46"/>
      <c r="BW2536" s="46"/>
      <c r="BX2536" s="46"/>
      <c r="BY2536" s="46"/>
      <c r="BZ2536" s="46"/>
      <c r="CA2536" s="46"/>
      <c r="CB2536" s="46"/>
      <c r="CC2536" s="46"/>
    </row>
    <row r="2537" spans="7:81" x14ac:dyDescent="0.25">
      <c r="G2537" t="s">
        <v>125</v>
      </c>
      <c r="H2537" s="40">
        <v>42713</v>
      </c>
      <c r="I2537" s="46">
        <v>6.5</v>
      </c>
      <c r="J2537" s="46">
        <v>0</v>
      </c>
      <c r="K2537" s="46" t="s">
        <v>74</v>
      </c>
      <c r="L2537" s="46">
        <v>0</v>
      </c>
      <c r="M2537" s="46" t="s">
        <v>74</v>
      </c>
      <c r="N2537" s="46">
        <v>0</v>
      </c>
      <c r="O2537" s="46" t="s">
        <v>74</v>
      </c>
      <c r="P2537" s="46">
        <v>0</v>
      </c>
      <c r="Q2537" s="46" t="s">
        <v>74</v>
      </c>
      <c r="R2537" s="46">
        <v>0</v>
      </c>
      <c r="S2537" s="46" t="s">
        <v>74</v>
      </c>
      <c r="T2537" s="46">
        <v>0</v>
      </c>
      <c r="U2537" s="46" t="s">
        <v>74</v>
      </c>
      <c r="V2537" s="46">
        <v>0</v>
      </c>
      <c r="W2537" s="46" t="s">
        <v>74</v>
      </c>
      <c r="X2537" s="46">
        <v>0</v>
      </c>
      <c r="Y2537" s="46" t="s">
        <v>74</v>
      </c>
      <c r="Z2537" s="46">
        <v>62.030623888756203</v>
      </c>
      <c r="AA2537" s="46" t="s">
        <v>74</v>
      </c>
      <c r="AB2537" s="46">
        <v>0</v>
      </c>
      <c r="AC2537" s="46" t="s">
        <v>74</v>
      </c>
      <c r="AD2537" s="46">
        <v>0</v>
      </c>
      <c r="AE2537" s="46" t="s">
        <v>74</v>
      </c>
      <c r="AF2537" s="46">
        <v>0</v>
      </c>
      <c r="AG2537" s="46" t="s">
        <v>74</v>
      </c>
      <c r="AH2537" s="46">
        <v>0</v>
      </c>
      <c r="AI2537" s="46" t="s">
        <v>74</v>
      </c>
      <c r="AJ2537" s="46">
        <v>0</v>
      </c>
      <c r="AK2537" s="46" t="s">
        <v>74</v>
      </c>
      <c r="AL2537" s="46">
        <v>53.763065914913611</v>
      </c>
      <c r="AM2537" s="46" t="s">
        <v>74</v>
      </c>
      <c r="AN2537" s="50"/>
      <c r="AO2537" s="46"/>
      <c r="AP2537" s="46"/>
      <c r="AQ2537" s="46"/>
      <c r="AR2537" s="46"/>
      <c r="AS2537" s="46"/>
      <c r="AT2537" s="46"/>
      <c r="AU2537" s="46"/>
      <c r="AV2537" s="46"/>
      <c r="AW2537" s="46"/>
      <c r="AX2537" s="46"/>
      <c r="AY2537" s="46"/>
      <c r="AZ2537" s="46"/>
      <c r="BA2537" s="46"/>
      <c r="BB2537" s="46"/>
      <c r="BC2537" s="46"/>
      <c r="BD2537" s="46"/>
      <c r="BE2537" s="46"/>
      <c r="BF2537" s="46"/>
      <c r="BG2537" s="46"/>
      <c r="BH2537" s="46"/>
      <c r="BI2537" s="46"/>
      <c r="BJ2537" s="46"/>
      <c r="BK2537" s="46"/>
      <c r="BL2537" s="46"/>
      <c r="BM2537" s="46"/>
      <c r="BN2537" s="46"/>
      <c r="BO2537" s="46"/>
      <c r="BP2537" s="46"/>
      <c r="BQ2537" s="46"/>
      <c r="BR2537" s="46"/>
      <c r="BS2537" s="46"/>
      <c r="BT2537" s="46"/>
      <c r="BU2537" s="46"/>
      <c r="BV2537" s="46"/>
      <c r="BW2537" s="46"/>
      <c r="BX2537" s="46"/>
      <c r="BY2537" s="46"/>
      <c r="BZ2537" s="46"/>
      <c r="CA2537" s="46"/>
      <c r="CB2537" s="46"/>
      <c r="CC2537" s="46"/>
    </row>
    <row r="2538" spans="7:81" x14ac:dyDescent="0.25">
      <c r="G2538" t="s">
        <v>125</v>
      </c>
      <c r="H2538" s="40">
        <v>42714</v>
      </c>
      <c r="I2538" s="46">
        <v>1</v>
      </c>
      <c r="J2538" s="46">
        <v>0</v>
      </c>
      <c r="K2538" s="46" t="s">
        <v>74</v>
      </c>
      <c r="L2538" s="46">
        <v>0</v>
      </c>
      <c r="M2538" s="46" t="s">
        <v>74</v>
      </c>
      <c r="N2538" s="46">
        <v>0</v>
      </c>
      <c r="O2538" s="46" t="s">
        <v>74</v>
      </c>
      <c r="P2538" s="46">
        <v>0</v>
      </c>
      <c r="Q2538" s="46" t="s">
        <v>74</v>
      </c>
      <c r="R2538" s="46">
        <v>0</v>
      </c>
      <c r="S2538" s="46" t="s">
        <v>74</v>
      </c>
      <c r="T2538" s="46">
        <v>0</v>
      </c>
      <c r="U2538" s="46" t="s">
        <v>74</v>
      </c>
      <c r="V2538" s="46">
        <v>0</v>
      </c>
      <c r="W2538" s="46" t="s">
        <v>74</v>
      </c>
      <c r="X2538" s="46">
        <v>0</v>
      </c>
      <c r="Y2538" s="46" t="s">
        <v>74</v>
      </c>
      <c r="Z2538" s="46">
        <v>0</v>
      </c>
      <c r="AA2538" s="46" t="s">
        <v>74</v>
      </c>
      <c r="AB2538" s="46">
        <v>0</v>
      </c>
      <c r="AC2538" s="46" t="s">
        <v>74</v>
      </c>
      <c r="AD2538" s="46">
        <v>0</v>
      </c>
      <c r="AE2538" s="46" t="s">
        <v>74</v>
      </c>
      <c r="AF2538" s="46">
        <v>0</v>
      </c>
      <c r="AG2538" s="46" t="s">
        <v>74</v>
      </c>
      <c r="AH2538" s="46">
        <v>0</v>
      </c>
      <c r="AI2538" s="46" t="s">
        <v>74</v>
      </c>
      <c r="AJ2538" s="46">
        <v>0</v>
      </c>
      <c r="AK2538" s="46" t="s">
        <v>74</v>
      </c>
      <c r="AL2538" s="46">
        <v>0</v>
      </c>
      <c r="AM2538" s="46" t="s">
        <v>74</v>
      </c>
      <c r="AN2538" s="50"/>
      <c r="AO2538" s="46"/>
      <c r="AP2538" s="46"/>
      <c r="AQ2538" s="46"/>
      <c r="AR2538" s="46"/>
      <c r="AS2538" s="46"/>
      <c r="AT2538" s="46"/>
      <c r="AU2538" s="46"/>
      <c r="AV2538" s="46"/>
      <c r="AW2538" s="46"/>
      <c r="AX2538" s="46"/>
      <c r="AY2538" s="46"/>
      <c r="AZ2538" s="46"/>
      <c r="BA2538" s="46"/>
      <c r="BB2538" s="46"/>
      <c r="BC2538" s="46"/>
      <c r="BD2538" s="46"/>
      <c r="BE2538" s="46"/>
      <c r="BF2538" s="46"/>
      <c r="BG2538" s="46"/>
      <c r="BH2538" s="46"/>
      <c r="BI2538" s="46"/>
      <c r="BJ2538" s="46"/>
      <c r="BK2538" s="46"/>
      <c r="BL2538" s="46"/>
      <c r="BM2538" s="46"/>
      <c r="BN2538" s="46"/>
      <c r="BO2538" s="46"/>
      <c r="BP2538" s="46"/>
      <c r="BQ2538" s="46"/>
      <c r="BR2538" s="46"/>
      <c r="BS2538" s="46"/>
      <c r="BT2538" s="46"/>
      <c r="BU2538" s="46"/>
      <c r="BV2538" s="46"/>
      <c r="BW2538" s="46"/>
      <c r="BX2538" s="46"/>
      <c r="BY2538" s="46"/>
      <c r="BZ2538" s="46"/>
      <c r="CA2538" s="46"/>
      <c r="CB2538" s="46"/>
      <c r="CC2538" s="46"/>
    </row>
    <row r="2539" spans="7:81" x14ac:dyDescent="0.25">
      <c r="G2539" t="s">
        <v>125</v>
      </c>
      <c r="H2539" s="40">
        <v>42715</v>
      </c>
      <c r="I2539" s="46">
        <v>0</v>
      </c>
      <c r="J2539" s="46">
        <v>0</v>
      </c>
      <c r="K2539" s="46" t="s">
        <v>74</v>
      </c>
      <c r="L2539" s="46">
        <v>0</v>
      </c>
      <c r="M2539" s="46" t="s">
        <v>74</v>
      </c>
      <c r="N2539" s="46">
        <v>0</v>
      </c>
      <c r="O2539" s="46" t="s">
        <v>74</v>
      </c>
      <c r="P2539" s="46">
        <v>0</v>
      </c>
      <c r="Q2539" s="46" t="s">
        <v>74</v>
      </c>
      <c r="R2539" s="46">
        <v>0</v>
      </c>
      <c r="S2539" s="46" t="s">
        <v>74</v>
      </c>
      <c r="T2539" s="46">
        <v>0</v>
      </c>
      <c r="U2539" s="46" t="s">
        <v>74</v>
      </c>
      <c r="V2539" s="46">
        <v>0</v>
      </c>
      <c r="W2539" s="46" t="s">
        <v>74</v>
      </c>
      <c r="X2539" s="46">
        <v>0</v>
      </c>
      <c r="Y2539" s="46" t="s">
        <v>74</v>
      </c>
      <c r="Z2539" s="46">
        <v>0</v>
      </c>
      <c r="AA2539" s="46" t="s">
        <v>74</v>
      </c>
      <c r="AB2539" s="46">
        <v>0</v>
      </c>
      <c r="AC2539" s="46" t="s">
        <v>74</v>
      </c>
      <c r="AD2539" s="46">
        <v>0</v>
      </c>
      <c r="AE2539" s="46" t="s">
        <v>74</v>
      </c>
      <c r="AF2539" s="46">
        <v>0</v>
      </c>
      <c r="AG2539" s="46" t="s">
        <v>74</v>
      </c>
      <c r="AH2539" s="46">
        <v>0</v>
      </c>
      <c r="AI2539" s="46" t="s">
        <v>74</v>
      </c>
      <c r="AJ2539" s="46">
        <v>0</v>
      </c>
      <c r="AK2539" s="46" t="s">
        <v>74</v>
      </c>
      <c r="AL2539" s="46">
        <v>0</v>
      </c>
      <c r="AM2539" s="46" t="s">
        <v>74</v>
      </c>
      <c r="AN2539" s="50"/>
      <c r="AO2539" s="46"/>
      <c r="AP2539" s="46"/>
      <c r="AQ2539" s="46"/>
      <c r="AR2539" s="46"/>
      <c r="AS2539" s="46"/>
      <c r="AT2539" s="46"/>
      <c r="AU2539" s="46"/>
      <c r="AV2539" s="46"/>
      <c r="AW2539" s="46"/>
      <c r="AX2539" s="46"/>
      <c r="AY2539" s="46"/>
      <c r="AZ2539" s="46"/>
      <c r="BA2539" s="46"/>
      <c r="BB2539" s="46"/>
      <c r="BC2539" s="46"/>
      <c r="BD2539" s="46"/>
      <c r="BE2539" s="46"/>
      <c r="BF2539" s="46"/>
      <c r="BG2539" s="46"/>
      <c r="BH2539" s="46"/>
      <c r="BI2539" s="46"/>
      <c r="BJ2539" s="46"/>
      <c r="BK2539" s="46"/>
      <c r="BL2539" s="46"/>
      <c r="BM2539" s="46"/>
      <c r="BN2539" s="46"/>
      <c r="BO2539" s="46"/>
      <c r="BP2539" s="46"/>
      <c r="BQ2539" s="46"/>
      <c r="BR2539" s="46"/>
      <c r="BS2539" s="46"/>
      <c r="BT2539" s="46"/>
      <c r="BU2539" s="46"/>
      <c r="BV2539" s="46"/>
      <c r="BW2539" s="46"/>
      <c r="BX2539" s="46"/>
      <c r="BY2539" s="46"/>
      <c r="BZ2539" s="46"/>
      <c r="CA2539" s="46"/>
      <c r="CB2539" s="46"/>
      <c r="CC2539" s="46"/>
    </row>
    <row r="2540" spans="7:81" x14ac:dyDescent="0.25">
      <c r="G2540" t="s">
        <v>125</v>
      </c>
      <c r="H2540" s="40">
        <v>42716</v>
      </c>
      <c r="I2540" s="46">
        <v>4.5</v>
      </c>
      <c r="J2540" s="46">
        <v>0</v>
      </c>
      <c r="K2540" s="46" t="s">
        <v>74</v>
      </c>
      <c r="L2540" s="46">
        <v>0</v>
      </c>
      <c r="M2540" s="46" t="s">
        <v>74</v>
      </c>
      <c r="N2540" s="46">
        <v>0</v>
      </c>
      <c r="O2540" s="46" t="s">
        <v>74</v>
      </c>
      <c r="P2540" s="46">
        <v>0</v>
      </c>
      <c r="Q2540" s="46" t="s">
        <v>74</v>
      </c>
      <c r="R2540" s="46">
        <v>0</v>
      </c>
      <c r="S2540" s="46" t="s">
        <v>74</v>
      </c>
      <c r="T2540" s="46">
        <v>0</v>
      </c>
      <c r="U2540" s="46" t="s">
        <v>74</v>
      </c>
      <c r="V2540" s="46">
        <v>0</v>
      </c>
      <c r="W2540" s="46" t="s">
        <v>74</v>
      </c>
      <c r="X2540" s="46">
        <v>0</v>
      </c>
      <c r="Y2540" s="46" t="s">
        <v>74</v>
      </c>
      <c r="Z2540" s="46">
        <v>0</v>
      </c>
      <c r="AA2540" s="46" t="s">
        <v>74</v>
      </c>
      <c r="AB2540" s="46">
        <v>0</v>
      </c>
      <c r="AC2540" s="46" t="s">
        <v>74</v>
      </c>
      <c r="AD2540" s="46">
        <v>0</v>
      </c>
      <c r="AE2540" s="46" t="s">
        <v>74</v>
      </c>
      <c r="AF2540" s="46">
        <v>0</v>
      </c>
      <c r="AG2540" s="46" t="s">
        <v>74</v>
      </c>
      <c r="AH2540" s="46">
        <v>0</v>
      </c>
      <c r="AI2540" s="46" t="s">
        <v>74</v>
      </c>
      <c r="AJ2540" s="46">
        <v>0</v>
      </c>
      <c r="AK2540" s="46" t="s">
        <v>74</v>
      </c>
      <c r="AL2540" s="46">
        <v>0</v>
      </c>
      <c r="AM2540" s="46" t="s">
        <v>74</v>
      </c>
      <c r="AN2540" s="50"/>
      <c r="AO2540" s="46"/>
      <c r="AP2540" s="46"/>
      <c r="AQ2540" s="46"/>
      <c r="AR2540" s="46"/>
      <c r="AS2540" s="46"/>
      <c r="AT2540" s="46"/>
      <c r="AU2540" s="46"/>
      <c r="AV2540" s="46"/>
      <c r="AW2540" s="46"/>
      <c r="AX2540" s="46"/>
      <c r="AY2540" s="46"/>
      <c r="AZ2540" s="46"/>
      <c r="BA2540" s="46"/>
      <c r="BB2540" s="46"/>
      <c r="BC2540" s="46"/>
      <c r="BD2540" s="46"/>
      <c r="BE2540" s="46"/>
      <c r="BF2540" s="46"/>
      <c r="BG2540" s="46"/>
      <c r="BH2540" s="46"/>
      <c r="BI2540" s="46"/>
      <c r="BJ2540" s="46"/>
      <c r="BK2540" s="46"/>
      <c r="BL2540" s="46"/>
      <c r="BM2540" s="46"/>
      <c r="BN2540" s="46"/>
      <c r="BO2540" s="46"/>
      <c r="BP2540" s="46"/>
      <c r="BQ2540" s="46"/>
      <c r="BR2540" s="46"/>
      <c r="BS2540" s="46"/>
      <c r="BT2540" s="46"/>
      <c r="BU2540" s="46"/>
      <c r="BV2540" s="46"/>
      <c r="BW2540" s="46"/>
      <c r="BX2540" s="46"/>
      <c r="BY2540" s="46"/>
      <c r="BZ2540" s="46"/>
      <c r="CA2540" s="46"/>
      <c r="CB2540" s="46"/>
      <c r="CC2540" s="46"/>
    </row>
    <row r="2541" spans="7:81" x14ac:dyDescent="0.25">
      <c r="G2541" t="s">
        <v>125</v>
      </c>
      <c r="H2541" s="40">
        <v>42717</v>
      </c>
      <c r="I2541" s="46">
        <v>0</v>
      </c>
      <c r="J2541" s="46">
        <v>0</v>
      </c>
      <c r="K2541" s="46" t="s">
        <v>74</v>
      </c>
      <c r="L2541" s="46">
        <v>0</v>
      </c>
      <c r="M2541" s="46" t="s">
        <v>74</v>
      </c>
      <c r="N2541" s="46">
        <v>0</v>
      </c>
      <c r="O2541" s="46" t="s">
        <v>74</v>
      </c>
      <c r="P2541" s="46">
        <v>0</v>
      </c>
      <c r="Q2541" s="46" t="s">
        <v>74</v>
      </c>
      <c r="R2541" s="46">
        <v>0</v>
      </c>
      <c r="S2541" s="46" t="s">
        <v>74</v>
      </c>
      <c r="T2541" s="46">
        <v>0</v>
      </c>
      <c r="U2541" s="46" t="s">
        <v>74</v>
      </c>
      <c r="V2541" s="46">
        <v>28.343409424775292</v>
      </c>
      <c r="W2541" s="46" t="s">
        <v>74</v>
      </c>
      <c r="X2541" s="46">
        <v>0</v>
      </c>
      <c r="Y2541" s="46" t="s">
        <v>74</v>
      </c>
      <c r="Z2541" s="46">
        <v>0</v>
      </c>
      <c r="AA2541" s="46" t="s">
        <v>74</v>
      </c>
      <c r="AB2541" s="46">
        <v>0</v>
      </c>
      <c r="AC2541" s="46" t="s">
        <v>74</v>
      </c>
      <c r="AD2541" s="46">
        <v>0</v>
      </c>
      <c r="AE2541" s="46" t="s">
        <v>74</v>
      </c>
      <c r="AF2541" s="46">
        <v>0</v>
      </c>
      <c r="AG2541" s="46" t="s">
        <v>74</v>
      </c>
      <c r="AH2541" s="46">
        <v>0</v>
      </c>
      <c r="AI2541" s="46" t="s">
        <v>74</v>
      </c>
      <c r="AJ2541" s="46">
        <v>0</v>
      </c>
      <c r="AK2541" s="46" t="s">
        <v>74</v>
      </c>
      <c r="AL2541" s="46">
        <v>0</v>
      </c>
      <c r="AM2541" s="46" t="s">
        <v>74</v>
      </c>
      <c r="AN2541" s="50"/>
      <c r="AO2541" s="46"/>
      <c r="AP2541" s="46"/>
      <c r="AQ2541" s="46"/>
      <c r="AR2541" s="46"/>
      <c r="AS2541" s="46"/>
      <c r="AT2541" s="46"/>
      <c r="AU2541" s="46"/>
      <c r="AV2541" s="46"/>
      <c r="AW2541" s="46"/>
      <c r="AX2541" s="46"/>
      <c r="AY2541" s="46"/>
      <c r="AZ2541" s="46"/>
      <c r="BA2541" s="46"/>
      <c r="BB2541" s="46"/>
      <c r="BC2541" s="46"/>
      <c r="BD2541" s="46"/>
      <c r="BE2541" s="46"/>
      <c r="BF2541" s="46"/>
      <c r="BG2541" s="46"/>
      <c r="BH2541" s="46"/>
      <c r="BI2541" s="46"/>
      <c r="BJ2541" s="46"/>
      <c r="BK2541" s="46"/>
      <c r="BL2541" s="46"/>
      <c r="BM2541" s="46"/>
      <c r="BN2541" s="46"/>
      <c r="BO2541" s="46"/>
      <c r="BP2541" s="46"/>
      <c r="BQ2541" s="46"/>
      <c r="BR2541" s="46"/>
      <c r="BS2541" s="46"/>
      <c r="BT2541" s="46"/>
      <c r="BU2541" s="46"/>
      <c r="BV2541" s="46"/>
      <c r="BW2541" s="46"/>
      <c r="BX2541" s="46"/>
      <c r="BY2541" s="46"/>
      <c r="BZ2541" s="46"/>
      <c r="CA2541" s="46"/>
      <c r="CB2541" s="46"/>
      <c r="CC2541" s="46"/>
    </row>
    <row r="2542" spans="7:81" x14ac:dyDescent="0.25">
      <c r="G2542" t="s">
        <v>125</v>
      </c>
      <c r="H2542" s="40">
        <v>42718</v>
      </c>
      <c r="I2542" s="46">
        <v>0</v>
      </c>
      <c r="J2542" s="46">
        <v>0</v>
      </c>
      <c r="K2542" s="46" t="s">
        <v>74</v>
      </c>
      <c r="L2542" s="46">
        <v>0</v>
      </c>
      <c r="M2542" s="46" t="s">
        <v>74</v>
      </c>
      <c r="N2542" s="46">
        <v>0</v>
      </c>
      <c r="O2542" s="46" t="s">
        <v>74</v>
      </c>
      <c r="P2542" s="46">
        <v>0</v>
      </c>
      <c r="Q2542" s="46">
        <v>0.8</v>
      </c>
      <c r="R2542" s="46">
        <v>0</v>
      </c>
      <c r="S2542" s="46" t="s">
        <v>74</v>
      </c>
      <c r="T2542" s="46">
        <v>0</v>
      </c>
      <c r="U2542" s="46" t="s">
        <v>74</v>
      </c>
      <c r="V2542" s="46">
        <v>0</v>
      </c>
      <c r="W2542" s="46" t="s">
        <v>74</v>
      </c>
      <c r="X2542" s="46">
        <v>0</v>
      </c>
      <c r="Y2542" s="46" t="s">
        <v>74</v>
      </c>
      <c r="Z2542" s="46">
        <v>0</v>
      </c>
      <c r="AA2542" s="46" t="s">
        <v>74</v>
      </c>
      <c r="AB2542" s="46">
        <v>0</v>
      </c>
      <c r="AC2542" s="46" t="s">
        <v>74</v>
      </c>
      <c r="AD2542" s="46">
        <v>0</v>
      </c>
      <c r="AE2542" s="46" t="s">
        <v>74</v>
      </c>
      <c r="AF2542" s="46">
        <v>0</v>
      </c>
      <c r="AG2542" s="46" t="s">
        <v>74</v>
      </c>
      <c r="AH2542" s="46">
        <v>0</v>
      </c>
      <c r="AI2542" s="46" t="s">
        <v>74</v>
      </c>
      <c r="AJ2542" s="46">
        <v>0</v>
      </c>
      <c r="AK2542" s="46" t="s">
        <v>74</v>
      </c>
      <c r="AL2542" s="46">
        <v>0</v>
      </c>
      <c r="AM2542" s="46" t="s">
        <v>74</v>
      </c>
      <c r="AN2542" s="50"/>
      <c r="AO2542" s="46"/>
      <c r="AP2542" s="46"/>
      <c r="AQ2542" s="46"/>
      <c r="AR2542" s="46"/>
      <c r="AS2542" s="46"/>
      <c r="AT2542" s="46">
        <v>0.8</v>
      </c>
      <c r="AU2542" s="46"/>
      <c r="AV2542" s="46"/>
      <c r="AW2542" s="46"/>
      <c r="AX2542" s="46"/>
      <c r="AY2542" s="46"/>
      <c r="AZ2542" s="46"/>
      <c r="BA2542" s="46"/>
      <c r="BB2542" s="46"/>
      <c r="BC2542" s="46"/>
      <c r="BD2542" s="46"/>
      <c r="BE2542" s="46"/>
      <c r="BF2542" s="46"/>
      <c r="BG2542" s="46"/>
      <c r="BH2542" s="46"/>
      <c r="BI2542" s="46"/>
      <c r="BJ2542" s="46"/>
      <c r="BK2542" s="46"/>
      <c r="BL2542" s="46"/>
      <c r="BM2542" s="46"/>
      <c r="BN2542" s="46"/>
      <c r="BO2542" s="46"/>
      <c r="BP2542" s="46"/>
      <c r="BQ2542" s="46"/>
      <c r="BR2542" s="46"/>
      <c r="BS2542" s="46"/>
      <c r="BT2542" s="46"/>
      <c r="BU2542" s="46"/>
      <c r="BV2542" s="46"/>
      <c r="BW2542" s="46"/>
      <c r="BX2542" s="46"/>
      <c r="BY2542" s="46"/>
      <c r="BZ2542" s="46"/>
      <c r="CA2542" s="46"/>
      <c r="CB2542" s="46"/>
      <c r="CC2542" s="46"/>
    </row>
    <row r="2543" spans="7:81" x14ac:dyDescent="0.25">
      <c r="G2543" t="s">
        <v>125</v>
      </c>
      <c r="H2543" s="40">
        <v>42719</v>
      </c>
      <c r="I2543" s="46">
        <v>0</v>
      </c>
      <c r="J2543" s="46">
        <v>0</v>
      </c>
      <c r="K2543" s="46" t="s">
        <v>74</v>
      </c>
      <c r="L2543" s="46">
        <v>0</v>
      </c>
      <c r="M2543" s="46" t="s">
        <v>74</v>
      </c>
      <c r="N2543" s="46">
        <v>0</v>
      </c>
      <c r="O2543" s="46" t="s">
        <v>74</v>
      </c>
      <c r="P2543" s="46">
        <v>0</v>
      </c>
      <c r="Q2543" s="46" t="s">
        <v>74</v>
      </c>
      <c r="R2543" s="46">
        <v>0</v>
      </c>
      <c r="S2543" s="46" t="s">
        <v>74</v>
      </c>
      <c r="T2543" s="46">
        <v>0</v>
      </c>
      <c r="U2543" s="46" t="s">
        <v>74</v>
      </c>
      <c r="V2543" s="46">
        <v>0</v>
      </c>
      <c r="W2543" s="46" t="s">
        <v>74</v>
      </c>
      <c r="X2543" s="46">
        <v>0</v>
      </c>
      <c r="Y2543" s="46" t="s">
        <v>74</v>
      </c>
      <c r="Z2543" s="46">
        <v>0</v>
      </c>
      <c r="AA2543" s="46" t="s">
        <v>74</v>
      </c>
      <c r="AB2543" s="46">
        <v>0</v>
      </c>
      <c r="AC2543" s="46" t="s">
        <v>74</v>
      </c>
      <c r="AD2543" s="46">
        <v>0</v>
      </c>
      <c r="AE2543" s="46" t="s">
        <v>74</v>
      </c>
      <c r="AF2543" s="46">
        <v>0</v>
      </c>
      <c r="AG2543" s="46" t="s">
        <v>74</v>
      </c>
      <c r="AH2543" s="46">
        <v>0</v>
      </c>
      <c r="AI2543" s="46" t="s">
        <v>74</v>
      </c>
      <c r="AJ2543" s="46">
        <v>0</v>
      </c>
      <c r="AK2543" s="46" t="s">
        <v>74</v>
      </c>
      <c r="AL2543" s="46">
        <v>0</v>
      </c>
      <c r="AM2543" s="46" t="s">
        <v>74</v>
      </c>
      <c r="AN2543" s="50"/>
      <c r="AO2543" s="46"/>
      <c r="AP2543" s="46"/>
      <c r="AQ2543" s="46"/>
      <c r="AR2543" s="46"/>
      <c r="AS2543" s="46"/>
      <c r="AT2543" s="46"/>
      <c r="AU2543" s="46"/>
      <c r="AV2543" s="46"/>
      <c r="AW2543" s="46"/>
      <c r="AX2543" s="46"/>
      <c r="AY2543" s="46"/>
      <c r="AZ2543" s="46"/>
      <c r="BA2543" s="46"/>
      <c r="BB2543" s="46"/>
      <c r="BC2543" s="46"/>
      <c r="BD2543" s="46"/>
      <c r="BE2543" s="46"/>
      <c r="BF2543" s="46"/>
      <c r="BG2543" s="46"/>
      <c r="BH2543" s="46"/>
      <c r="BI2543" s="46"/>
      <c r="BJ2543" s="46"/>
      <c r="BK2543" s="46"/>
      <c r="BL2543" s="46"/>
      <c r="BM2543" s="46"/>
      <c r="BN2543" s="46"/>
      <c r="BO2543" s="46"/>
      <c r="BP2543" s="46"/>
      <c r="BQ2543" s="46"/>
      <c r="BR2543" s="46"/>
      <c r="BS2543" s="46"/>
      <c r="BT2543" s="46"/>
      <c r="BU2543" s="46"/>
      <c r="BV2543" s="46"/>
      <c r="BW2543" s="46"/>
      <c r="BX2543" s="46"/>
      <c r="BY2543" s="46"/>
      <c r="BZ2543" s="46"/>
      <c r="CA2543" s="46"/>
      <c r="CB2543" s="46"/>
      <c r="CC2543" s="46"/>
    </row>
    <row r="2544" spans="7:81" x14ac:dyDescent="0.25">
      <c r="G2544" t="s">
        <v>125</v>
      </c>
      <c r="H2544" s="40">
        <v>42720</v>
      </c>
      <c r="I2544" s="46">
        <v>0</v>
      </c>
      <c r="J2544" s="46">
        <v>0</v>
      </c>
      <c r="K2544" s="46" t="s">
        <v>74</v>
      </c>
      <c r="L2544" s="46">
        <v>0</v>
      </c>
      <c r="M2544" s="46" t="s">
        <v>74</v>
      </c>
      <c r="N2544" s="46">
        <v>0</v>
      </c>
      <c r="O2544" s="46" t="s">
        <v>74</v>
      </c>
      <c r="P2544" s="46">
        <v>0</v>
      </c>
      <c r="Q2544" s="46" t="s">
        <v>74</v>
      </c>
      <c r="R2544" s="46">
        <v>0</v>
      </c>
      <c r="S2544" s="46" t="s">
        <v>74</v>
      </c>
      <c r="T2544" s="46">
        <v>0</v>
      </c>
      <c r="U2544" s="46" t="s">
        <v>74</v>
      </c>
      <c r="V2544" s="46">
        <v>0</v>
      </c>
      <c r="W2544" s="46" t="s">
        <v>74</v>
      </c>
      <c r="X2544" s="46">
        <v>0</v>
      </c>
      <c r="Y2544" s="46" t="s">
        <v>74</v>
      </c>
      <c r="Z2544" s="46">
        <v>0</v>
      </c>
      <c r="AA2544" s="46" t="s">
        <v>74</v>
      </c>
      <c r="AB2544" s="46">
        <v>0</v>
      </c>
      <c r="AC2544" s="46" t="s">
        <v>74</v>
      </c>
      <c r="AD2544" s="46">
        <v>0</v>
      </c>
      <c r="AE2544" s="46" t="s">
        <v>74</v>
      </c>
      <c r="AF2544" s="46">
        <v>0</v>
      </c>
      <c r="AG2544" s="46" t="s">
        <v>74</v>
      </c>
      <c r="AH2544" s="46">
        <v>0</v>
      </c>
      <c r="AI2544" s="46" t="s">
        <v>74</v>
      </c>
      <c r="AJ2544" s="46">
        <v>0</v>
      </c>
      <c r="AK2544" s="46" t="s">
        <v>74</v>
      </c>
      <c r="AL2544" s="46">
        <v>0</v>
      </c>
      <c r="AM2544" s="46" t="s">
        <v>74</v>
      </c>
      <c r="AN2544" s="50"/>
      <c r="AO2544" s="46"/>
      <c r="AP2544" s="46"/>
      <c r="AQ2544" s="46"/>
      <c r="AR2544" s="46"/>
      <c r="AS2544" s="46"/>
      <c r="AT2544" s="46"/>
      <c r="AU2544" s="46"/>
      <c r="AV2544" s="46"/>
      <c r="AW2544" s="46"/>
      <c r="AX2544" s="46"/>
      <c r="AY2544" s="46"/>
      <c r="AZ2544" s="46"/>
      <c r="BA2544" s="46"/>
      <c r="BB2544" s="46"/>
      <c r="BC2544" s="46"/>
      <c r="BD2544" s="46"/>
      <c r="BE2544" s="46"/>
      <c r="BF2544" s="46"/>
      <c r="BG2544" s="46"/>
      <c r="BH2544" s="46"/>
      <c r="BI2544" s="46"/>
      <c r="BJ2544" s="46"/>
      <c r="BK2544" s="46"/>
      <c r="BL2544" s="46"/>
      <c r="BM2544" s="46"/>
      <c r="BN2544" s="46"/>
      <c r="BO2544" s="46"/>
      <c r="BP2544" s="46"/>
      <c r="BQ2544" s="46"/>
      <c r="BR2544" s="46"/>
      <c r="BS2544" s="46"/>
      <c r="BT2544" s="46"/>
      <c r="BU2544" s="46"/>
      <c r="BV2544" s="46"/>
      <c r="BW2544" s="46"/>
      <c r="BX2544" s="46"/>
      <c r="BY2544" s="46"/>
      <c r="BZ2544" s="46"/>
      <c r="CA2544" s="46"/>
      <c r="CB2544" s="46"/>
      <c r="CC2544" s="46"/>
    </row>
    <row r="2545" spans="7:81" x14ac:dyDescent="0.25">
      <c r="G2545" t="s">
        <v>125</v>
      </c>
      <c r="H2545" s="40">
        <v>42721</v>
      </c>
      <c r="I2545" s="46">
        <v>0</v>
      </c>
      <c r="J2545" s="46">
        <v>0</v>
      </c>
      <c r="K2545" s="46" t="s">
        <v>74</v>
      </c>
      <c r="L2545" s="46">
        <v>0</v>
      </c>
      <c r="M2545" s="46" t="s">
        <v>74</v>
      </c>
      <c r="N2545" s="46">
        <v>0</v>
      </c>
      <c r="O2545" s="46" t="s">
        <v>74</v>
      </c>
      <c r="P2545" s="46">
        <v>0</v>
      </c>
      <c r="Q2545" s="46" t="s">
        <v>74</v>
      </c>
      <c r="R2545" s="46">
        <v>0</v>
      </c>
      <c r="S2545" s="46" t="s">
        <v>74</v>
      </c>
      <c r="T2545" s="46">
        <v>0</v>
      </c>
      <c r="U2545" s="46" t="s">
        <v>74</v>
      </c>
      <c r="V2545" s="46">
        <v>0</v>
      </c>
      <c r="W2545" s="46" t="s">
        <v>74</v>
      </c>
      <c r="X2545" s="46">
        <v>0</v>
      </c>
      <c r="Y2545" s="46" t="s">
        <v>74</v>
      </c>
      <c r="Z2545" s="46">
        <v>0</v>
      </c>
      <c r="AA2545" s="46" t="s">
        <v>74</v>
      </c>
      <c r="AB2545" s="46">
        <v>0</v>
      </c>
      <c r="AC2545" s="46" t="s">
        <v>74</v>
      </c>
      <c r="AD2545" s="46">
        <v>0</v>
      </c>
      <c r="AE2545" s="46" t="s">
        <v>74</v>
      </c>
      <c r="AF2545" s="46">
        <v>0</v>
      </c>
      <c r="AG2545" s="46" t="s">
        <v>74</v>
      </c>
      <c r="AH2545" s="46">
        <v>0</v>
      </c>
      <c r="AI2545" s="46" t="s">
        <v>74</v>
      </c>
      <c r="AJ2545" s="46">
        <v>0</v>
      </c>
      <c r="AK2545" s="46" t="s">
        <v>74</v>
      </c>
      <c r="AL2545" s="46">
        <v>0</v>
      </c>
      <c r="AM2545" s="46" t="s">
        <v>74</v>
      </c>
      <c r="AN2545" s="50"/>
      <c r="AO2545" s="46"/>
      <c r="AP2545" s="46"/>
      <c r="AQ2545" s="46"/>
      <c r="AR2545" s="46"/>
      <c r="AS2545" s="46"/>
      <c r="AT2545" s="46"/>
      <c r="AU2545" s="46"/>
      <c r="AV2545" s="46"/>
      <c r="AW2545" s="46"/>
      <c r="AX2545" s="46"/>
      <c r="AY2545" s="46"/>
      <c r="AZ2545" s="46"/>
      <c r="BA2545" s="46"/>
      <c r="BB2545" s="46"/>
      <c r="BC2545" s="46"/>
      <c r="BD2545" s="46"/>
      <c r="BE2545" s="46"/>
      <c r="BF2545" s="46"/>
      <c r="BG2545" s="46"/>
      <c r="BH2545" s="46"/>
      <c r="BI2545" s="46"/>
      <c r="BJ2545" s="46"/>
      <c r="BK2545" s="46"/>
      <c r="BL2545" s="46"/>
      <c r="BM2545" s="46"/>
      <c r="BN2545" s="46"/>
      <c r="BO2545" s="46"/>
      <c r="BP2545" s="46"/>
      <c r="BQ2545" s="46"/>
      <c r="BR2545" s="46"/>
      <c r="BS2545" s="46"/>
      <c r="BT2545" s="46"/>
      <c r="BU2545" s="46"/>
      <c r="BV2545" s="46"/>
      <c r="BW2545" s="46"/>
      <c r="BX2545" s="46"/>
      <c r="BY2545" s="46"/>
      <c r="BZ2545" s="46"/>
      <c r="CA2545" s="46"/>
      <c r="CB2545" s="46"/>
      <c r="CC2545" s="46"/>
    </row>
    <row r="2546" spans="7:81" x14ac:dyDescent="0.25">
      <c r="G2546" t="s">
        <v>125</v>
      </c>
      <c r="H2546" s="40">
        <v>42722</v>
      </c>
      <c r="I2546" s="46">
        <v>0</v>
      </c>
      <c r="J2546" s="46">
        <v>0</v>
      </c>
      <c r="K2546" s="46" t="s">
        <v>74</v>
      </c>
      <c r="L2546" s="46">
        <v>0</v>
      </c>
      <c r="M2546" s="46" t="s">
        <v>74</v>
      </c>
      <c r="N2546" s="46">
        <v>0</v>
      </c>
      <c r="O2546" s="46" t="s">
        <v>74</v>
      </c>
      <c r="P2546" s="46">
        <v>0</v>
      </c>
      <c r="Q2546" s="46" t="s">
        <v>74</v>
      </c>
      <c r="R2546" s="46">
        <v>0</v>
      </c>
      <c r="S2546" s="46" t="s">
        <v>74</v>
      </c>
      <c r="T2546" s="46">
        <v>0</v>
      </c>
      <c r="U2546" s="46" t="s">
        <v>74</v>
      </c>
      <c r="V2546" s="46">
        <v>0</v>
      </c>
      <c r="W2546" s="46" t="s">
        <v>74</v>
      </c>
      <c r="X2546" s="46">
        <v>0</v>
      </c>
      <c r="Y2546" s="46" t="s">
        <v>74</v>
      </c>
      <c r="Z2546" s="46">
        <v>0</v>
      </c>
      <c r="AA2546" s="46" t="s">
        <v>74</v>
      </c>
      <c r="AB2546" s="46">
        <v>0</v>
      </c>
      <c r="AC2546" s="46" t="s">
        <v>74</v>
      </c>
      <c r="AD2546" s="46">
        <v>0</v>
      </c>
      <c r="AE2546" s="46" t="s">
        <v>74</v>
      </c>
      <c r="AF2546" s="46">
        <v>0</v>
      </c>
      <c r="AG2546" s="46" t="s">
        <v>74</v>
      </c>
      <c r="AH2546" s="46">
        <v>0</v>
      </c>
      <c r="AI2546" s="46" t="s">
        <v>74</v>
      </c>
      <c r="AJ2546" s="46">
        <v>0</v>
      </c>
      <c r="AK2546" s="46" t="s">
        <v>74</v>
      </c>
      <c r="AL2546" s="46">
        <v>0</v>
      </c>
      <c r="AM2546" s="46" t="s">
        <v>74</v>
      </c>
      <c r="AN2546" s="50"/>
      <c r="AO2546" s="46"/>
      <c r="AP2546" s="46"/>
      <c r="AQ2546" s="46"/>
      <c r="AR2546" s="46"/>
      <c r="AS2546" s="46"/>
      <c r="AT2546" s="46"/>
      <c r="AU2546" s="46"/>
      <c r="AV2546" s="46"/>
      <c r="AW2546" s="46"/>
      <c r="AX2546" s="46"/>
      <c r="AY2546" s="46"/>
      <c r="AZ2546" s="46"/>
      <c r="BA2546" s="46"/>
      <c r="BB2546" s="46"/>
      <c r="BC2546" s="46"/>
      <c r="BD2546" s="46"/>
      <c r="BE2546" s="46"/>
      <c r="BF2546" s="46"/>
      <c r="BG2546" s="46"/>
      <c r="BH2546" s="46"/>
      <c r="BI2546" s="46"/>
      <c r="BJ2546" s="46"/>
      <c r="BK2546" s="46"/>
      <c r="BL2546" s="46"/>
      <c r="BM2546" s="46"/>
      <c r="BN2546" s="46"/>
      <c r="BO2546" s="46"/>
      <c r="BP2546" s="46"/>
      <c r="BQ2546" s="46"/>
      <c r="BR2546" s="46"/>
      <c r="BS2546" s="46"/>
      <c r="BT2546" s="46"/>
      <c r="BU2546" s="46"/>
      <c r="BV2546" s="46"/>
      <c r="BW2546" s="46"/>
      <c r="BX2546" s="46"/>
      <c r="BY2546" s="46"/>
      <c r="BZ2546" s="46"/>
      <c r="CA2546" s="46"/>
      <c r="CB2546" s="46"/>
      <c r="CC2546" s="46"/>
    </row>
    <row r="2547" spans="7:81" x14ac:dyDescent="0.25">
      <c r="G2547" t="s">
        <v>125</v>
      </c>
      <c r="H2547" s="40">
        <v>42723</v>
      </c>
      <c r="I2547" s="46">
        <v>0</v>
      </c>
      <c r="J2547" s="46">
        <v>0</v>
      </c>
      <c r="K2547" s="46" t="s">
        <v>74</v>
      </c>
      <c r="L2547" s="46">
        <v>0</v>
      </c>
      <c r="M2547" s="46" t="s">
        <v>74</v>
      </c>
      <c r="N2547" s="46">
        <v>0</v>
      </c>
      <c r="O2547" s="46" t="s">
        <v>74</v>
      </c>
      <c r="P2547" s="46">
        <v>43.943641873912547</v>
      </c>
      <c r="Q2547" s="46" t="s">
        <v>74</v>
      </c>
      <c r="R2547" s="46">
        <v>0</v>
      </c>
      <c r="S2547" s="46" t="s">
        <v>74</v>
      </c>
      <c r="T2547" s="46">
        <v>0</v>
      </c>
      <c r="U2547" s="46" t="s">
        <v>74</v>
      </c>
      <c r="V2547" s="46">
        <v>0</v>
      </c>
      <c r="W2547" s="46" t="s">
        <v>74</v>
      </c>
      <c r="X2547" s="46">
        <v>0</v>
      </c>
      <c r="Y2547" s="46" t="s">
        <v>74</v>
      </c>
      <c r="Z2547" s="46">
        <v>0</v>
      </c>
      <c r="AA2547" s="46" t="s">
        <v>74</v>
      </c>
      <c r="AB2547" s="46">
        <v>0</v>
      </c>
      <c r="AC2547" s="46" t="s">
        <v>74</v>
      </c>
      <c r="AD2547" s="46">
        <v>0</v>
      </c>
      <c r="AE2547" s="46" t="s">
        <v>74</v>
      </c>
      <c r="AF2547" s="46">
        <v>0</v>
      </c>
      <c r="AG2547" s="46" t="s">
        <v>74</v>
      </c>
      <c r="AH2547" s="46">
        <v>0</v>
      </c>
      <c r="AI2547" s="46" t="s">
        <v>74</v>
      </c>
      <c r="AJ2547" s="46">
        <v>0</v>
      </c>
      <c r="AK2547" s="46" t="s">
        <v>74</v>
      </c>
      <c r="AL2547" s="46">
        <v>0</v>
      </c>
      <c r="AM2547" s="46" t="s">
        <v>74</v>
      </c>
      <c r="AN2547" s="50"/>
      <c r="AO2547" s="46"/>
      <c r="AP2547" s="46"/>
      <c r="AQ2547" s="46"/>
      <c r="AR2547" s="46"/>
      <c r="AS2547" s="46"/>
      <c r="AT2547" s="46"/>
      <c r="AU2547" s="46"/>
      <c r="AV2547" s="46"/>
      <c r="AW2547" s="46"/>
      <c r="AX2547" s="46"/>
      <c r="AY2547" s="46"/>
      <c r="AZ2547" s="46"/>
      <c r="BA2547" s="46"/>
      <c r="BB2547" s="46"/>
      <c r="BC2547" s="46"/>
      <c r="BD2547" s="46"/>
      <c r="BE2547" s="46"/>
      <c r="BF2547" s="46"/>
      <c r="BG2547" s="46"/>
      <c r="BH2547" s="46"/>
      <c r="BI2547" s="46"/>
      <c r="BJ2547" s="46"/>
      <c r="BK2547" s="46"/>
      <c r="BL2547" s="46"/>
      <c r="BM2547" s="46"/>
      <c r="BN2547" s="46"/>
      <c r="BO2547" s="46"/>
      <c r="BP2547" s="46"/>
      <c r="BQ2547" s="46"/>
      <c r="BR2547" s="46"/>
      <c r="BS2547" s="46"/>
      <c r="BT2547" s="46"/>
      <c r="BU2547" s="46"/>
      <c r="BV2547" s="46"/>
      <c r="BW2547" s="46"/>
      <c r="BX2547" s="46"/>
      <c r="BY2547" s="46"/>
      <c r="BZ2547" s="46"/>
      <c r="CA2547" s="46"/>
      <c r="CB2547" s="46"/>
      <c r="CC2547" s="46"/>
    </row>
    <row r="2548" spans="7:81" x14ac:dyDescent="0.25">
      <c r="G2548" t="s">
        <v>125</v>
      </c>
      <c r="H2548" s="40">
        <v>42724</v>
      </c>
      <c r="I2548" s="46">
        <v>0</v>
      </c>
      <c r="J2548" s="46">
        <v>0</v>
      </c>
      <c r="K2548" s="46" t="s">
        <v>74</v>
      </c>
      <c r="L2548" s="46">
        <v>0</v>
      </c>
      <c r="M2548" s="46" t="s">
        <v>74</v>
      </c>
      <c r="N2548" s="46">
        <v>0</v>
      </c>
      <c r="O2548" s="46" t="s">
        <v>74</v>
      </c>
      <c r="P2548" s="46">
        <v>0</v>
      </c>
      <c r="Q2548" s="46" t="s">
        <v>74</v>
      </c>
      <c r="R2548" s="46">
        <v>0</v>
      </c>
      <c r="S2548" s="46" t="s">
        <v>74</v>
      </c>
      <c r="T2548" s="46">
        <v>0</v>
      </c>
      <c r="U2548" s="46" t="s">
        <v>74</v>
      </c>
      <c r="V2548" s="46">
        <v>0</v>
      </c>
      <c r="W2548" s="46" t="s">
        <v>74</v>
      </c>
      <c r="X2548" s="46">
        <v>0</v>
      </c>
      <c r="Y2548" s="46" t="s">
        <v>74</v>
      </c>
      <c r="Z2548" s="46">
        <v>0</v>
      </c>
      <c r="AA2548" s="46" t="s">
        <v>74</v>
      </c>
      <c r="AB2548" s="46">
        <v>0</v>
      </c>
      <c r="AC2548" s="46" t="s">
        <v>74</v>
      </c>
      <c r="AD2548" s="46">
        <v>0</v>
      </c>
      <c r="AE2548" s="46" t="s">
        <v>74</v>
      </c>
      <c r="AF2548" s="46">
        <v>0</v>
      </c>
      <c r="AG2548" s="46" t="s">
        <v>74</v>
      </c>
      <c r="AH2548" s="46">
        <v>0</v>
      </c>
      <c r="AI2548" s="46" t="s">
        <v>74</v>
      </c>
      <c r="AJ2548" s="46">
        <v>0</v>
      </c>
      <c r="AK2548" s="46" t="s">
        <v>74</v>
      </c>
      <c r="AL2548" s="46">
        <v>0</v>
      </c>
      <c r="AM2548" s="46" t="s">
        <v>74</v>
      </c>
      <c r="AN2548" s="50"/>
      <c r="AO2548" s="46"/>
      <c r="AP2548" s="46"/>
      <c r="AQ2548" s="46"/>
      <c r="AR2548" s="46"/>
      <c r="AS2548" s="46"/>
      <c r="AT2548" s="46"/>
      <c r="AU2548" s="46"/>
      <c r="AV2548" s="46"/>
      <c r="AW2548" s="46"/>
      <c r="AX2548" s="46"/>
      <c r="AY2548" s="46"/>
      <c r="AZ2548" s="46"/>
      <c r="BA2548" s="46"/>
      <c r="BB2548" s="46"/>
      <c r="BC2548" s="46"/>
      <c r="BD2548" s="46"/>
      <c r="BE2548" s="46"/>
      <c r="BF2548" s="46"/>
      <c r="BG2548" s="46"/>
      <c r="BH2548" s="46"/>
      <c r="BI2548" s="46"/>
      <c r="BJ2548" s="46"/>
      <c r="BK2548" s="46"/>
      <c r="BL2548" s="46"/>
      <c r="BM2548" s="46"/>
      <c r="BN2548" s="46"/>
      <c r="BO2548" s="46"/>
      <c r="BP2548" s="46"/>
      <c r="BQ2548" s="46"/>
      <c r="BR2548" s="46"/>
      <c r="BS2548" s="46"/>
      <c r="BT2548" s="46"/>
      <c r="BU2548" s="46"/>
      <c r="BV2548" s="46"/>
      <c r="BW2548" s="46"/>
      <c r="BX2548" s="46"/>
      <c r="BY2548" s="46"/>
      <c r="BZ2548" s="46"/>
      <c r="CA2548" s="46"/>
      <c r="CB2548" s="46"/>
      <c r="CC2548" s="46"/>
    </row>
    <row r="2549" spans="7:81" x14ac:dyDescent="0.25">
      <c r="G2549" t="s">
        <v>125</v>
      </c>
      <c r="H2549" s="40">
        <v>42725</v>
      </c>
      <c r="I2549" s="46">
        <v>0</v>
      </c>
      <c r="J2549" s="46">
        <v>0</v>
      </c>
      <c r="K2549" s="46" t="s">
        <v>74</v>
      </c>
      <c r="L2549" s="46">
        <v>0</v>
      </c>
      <c r="M2549" s="46" t="s">
        <v>74</v>
      </c>
      <c r="N2549" s="46">
        <v>0</v>
      </c>
      <c r="O2549" s="46" t="s">
        <v>74</v>
      </c>
      <c r="P2549" s="46">
        <v>0</v>
      </c>
      <c r="Q2549" s="46" t="s">
        <v>74</v>
      </c>
      <c r="R2549" s="46">
        <v>0</v>
      </c>
      <c r="S2549" s="46" t="s">
        <v>74</v>
      </c>
      <c r="T2549" s="46">
        <v>0</v>
      </c>
      <c r="U2549" s="46" t="s">
        <v>74</v>
      </c>
      <c r="V2549" s="46">
        <v>25.18788074130131</v>
      </c>
      <c r="W2549" s="46" t="s">
        <v>74</v>
      </c>
      <c r="X2549" s="46">
        <v>0</v>
      </c>
      <c r="Y2549" s="46" t="s">
        <v>74</v>
      </c>
      <c r="Z2549" s="46">
        <v>0</v>
      </c>
      <c r="AA2549" s="46">
        <v>1.6</v>
      </c>
      <c r="AB2549" s="46">
        <v>0</v>
      </c>
      <c r="AC2549" s="46">
        <v>0.5</v>
      </c>
      <c r="AD2549" s="46">
        <v>0</v>
      </c>
      <c r="AE2549" s="46" t="s">
        <v>74</v>
      </c>
      <c r="AF2549" s="46">
        <v>0</v>
      </c>
      <c r="AG2549" s="46" t="s">
        <v>74</v>
      </c>
      <c r="AH2549" s="46">
        <v>0</v>
      </c>
      <c r="AI2549" s="46" t="s">
        <v>74</v>
      </c>
      <c r="AJ2549" s="46">
        <v>0</v>
      </c>
      <c r="AK2549" s="46" t="s">
        <v>74</v>
      </c>
      <c r="AL2549" s="46">
        <v>0</v>
      </c>
      <c r="AM2549" s="46">
        <v>1.75</v>
      </c>
      <c r="AN2549" s="50"/>
      <c r="AO2549" s="46"/>
      <c r="AP2549" s="46"/>
      <c r="AQ2549" s="46"/>
      <c r="AR2549" s="46"/>
      <c r="AS2549" s="46"/>
      <c r="AT2549" s="46"/>
      <c r="AU2549" s="46"/>
      <c r="AV2549" s="46"/>
      <c r="AW2549" s="46"/>
      <c r="AX2549" s="46"/>
      <c r="AY2549" s="46"/>
      <c r="AZ2549" s="46"/>
      <c r="BA2549" s="46"/>
      <c r="BB2549" s="46"/>
      <c r="BC2549" s="46"/>
      <c r="BD2549" s="46"/>
      <c r="BE2549" s="46"/>
      <c r="BF2549" s="46"/>
      <c r="BG2549" s="46"/>
      <c r="BH2549" s="46"/>
      <c r="BI2549" s="46"/>
      <c r="BJ2549" s="46"/>
      <c r="BK2549" s="46">
        <v>1.6</v>
      </c>
      <c r="BL2549" s="46"/>
      <c r="BM2549" s="46">
        <v>0.5</v>
      </c>
      <c r="BN2549" s="46"/>
      <c r="BO2549" s="46"/>
      <c r="BP2549" s="46"/>
      <c r="BQ2549" s="46"/>
      <c r="BR2549" s="46"/>
      <c r="BS2549" s="46"/>
      <c r="BT2549" s="46"/>
      <c r="BU2549" s="46"/>
      <c r="BV2549" s="46"/>
      <c r="BW2549" s="46"/>
      <c r="BX2549" s="46"/>
      <c r="BY2549" s="46"/>
      <c r="BZ2549" s="46"/>
      <c r="CA2549" s="46"/>
      <c r="CB2549" s="46">
        <v>0.5</v>
      </c>
      <c r="CC2549" s="46">
        <v>3</v>
      </c>
    </row>
    <row r="2550" spans="7:81" x14ac:dyDescent="0.25">
      <c r="G2550" t="s">
        <v>125</v>
      </c>
      <c r="H2550" s="40">
        <v>42726</v>
      </c>
      <c r="I2550" s="46">
        <v>0</v>
      </c>
      <c r="J2550" s="46">
        <v>0</v>
      </c>
      <c r="K2550" s="46" t="s">
        <v>74</v>
      </c>
      <c r="L2550" s="46">
        <v>0</v>
      </c>
      <c r="M2550" s="46" t="s">
        <v>74</v>
      </c>
      <c r="N2550" s="46">
        <v>0</v>
      </c>
      <c r="O2550" s="46" t="s">
        <v>74</v>
      </c>
      <c r="P2550" s="46">
        <v>0</v>
      </c>
      <c r="Q2550" s="46" t="s">
        <v>74</v>
      </c>
      <c r="R2550" s="46">
        <v>0</v>
      </c>
      <c r="S2550" s="46" t="s">
        <v>74</v>
      </c>
      <c r="T2550" s="46">
        <v>0</v>
      </c>
      <c r="U2550" s="46" t="s">
        <v>74</v>
      </c>
      <c r="V2550" s="46">
        <v>0</v>
      </c>
      <c r="W2550" s="46" t="s">
        <v>74</v>
      </c>
      <c r="X2550" s="46">
        <v>0</v>
      </c>
      <c r="Y2550" s="46" t="s">
        <v>74</v>
      </c>
      <c r="Z2550" s="46">
        <v>0</v>
      </c>
      <c r="AA2550" s="46" t="s">
        <v>74</v>
      </c>
      <c r="AB2550" s="46">
        <v>0</v>
      </c>
      <c r="AC2550" s="46" t="s">
        <v>74</v>
      </c>
      <c r="AD2550" s="46">
        <v>0</v>
      </c>
      <c r="AE2550" s="46" t="s">
        <v>74</v>
      </c>
      <c r="AF2550" s="46">
        <v>0</v>
      </c>
      <c r="AG2550" s="46" t="s">
        <v>74</v>
      </c>
      <c r="AH2550" s="46">
        <v>0</v>
      </c>
      <c r="AI2550" s="46" t="s">
        <v>74</v>
      </c>
      <c r="AJ2550" s="46">
        <v>0</v>
      </c>
      <c r="AK2550" s="46" t="s">
        <v>74</v>
      </c>
      <c r="AL2550" s="46">
        <v>0</v>
      </c>
      <c r="AM2550" s="46" t="s">
        <v>74</v>
      </c>
      <c r="AN2550" s="50"/>
      <c r="AO2550" s="46"/>
      <c r="AP2550" s="46"/>
      <c r="AQ2550" s="46"/>
      <c r="AR2550" s="46"/>
      <c r="AS2550" s="46"/>
      <c r="AT2550" s="46"/>
      <c r="AU2550" s="46"/>
      <c r="AV2550" s="46"/>
      <c r="AW2550" s="46"/>
      <c r="AX2550" s="46"/>
      <c r="AY2550" s="46"/>
      <c r="AZ2550" s="46"/>
      <c r="BA2550" s="46"/>
      <c r="BB2550" s="46"/>
      <c r="BC2550" s="46"/>
      <c r="BD2550" s="46"/>
      <c r="BE2550" s="46"/>
      <c r="BF2550" s="46"/>
      <c r="BG2550" s="46"/>
      <c r="BH2550" s="46"/>
      <c r="BI2550" s="46"/>
      <c r="BJ2550" s="46"/>
      <c r="BK2550" s="46"/>
      <c r="BL2550" s="46"/>
      <c r="BM2550" s="46"/>
      <c r="BN2550" s="46"/>
      <c r="BO2550" s="46"/>
      <c r="BP2550" s="46"/>
      <c r="BQ2550" s="46"/>
      <c r="BR2550" s="46"/>
      <c r="BS2550" s="46"/>
      <c r="BT2550" s="46"/>
      <c r="BU2550" s="46"/>
      <c r="BV2550" s="46"/>
      <c r="BW2550" s="46"/>
      <c r="BX2550" s="46"/>
      <c r="BY2550" s="46"/>
      <c r="BZ2550" s="46"/>
      <c r="CA2550" s="46"/>
      <c r="CB2550" s="46"/>
      <c r="CC2550" s="46"/>
    </row>
    <row r="2551" spans="7:81" x14ac:dyDescent="0.25">
      <c r="G2551" t="s">
        <v>125</v>
      </c>
      <c r="H2551" s="40">
        <v>42727</v>
      </c>
      <c r="I2551" s="46">
        <v>5.5</v>
      </c>
      <c r="J2551" s="46">
        <v>0</v>
      </c>
      <c r="K2551" s="46" t="s">
        <v>74</v>
      </c>
      <c r="L2551" s="46">
        <v>0</v>
      </c>
      <c r="M2551" s="46" t="s">
        <v>74</v>
      </c>
      <c r="N2551" s="46">
        <v>0</v>
      </c>
      <c r="O2551" s="46" t="s">
        <v>74</v>
      </c>
      <c r="P2551" s="46">
        <v>0</v>
      </c>
      <c r="Q2551" s="46" t="s">
        <v>74</v>
      </c>
      <c r="R2551" s="46">
        <v>0</v>
      </c>
      <c r="S2551" s="46" t="s">
        <v>74</v>
      </c>
      <c r="T2551" s="46">
        <v>0</v>
      </c>
      <c r="U2551" s="46" t="s">
        <v>74</v>
      </c>
      <c r="V2551" s="46">
        <v>0</v>
      </c>
      <c r="W2551" s="46" t="s">
        <v>74</v>
      </c>
      <c r="X2551" s="46">
        <v>0</v>
      </c>
      <c r="Y2551" s="46" t="s">
        <v>74</v>
      </c>
      <c r="Z2551" s="46">
        <v>0</v>
      </c>
      <c r="AA2551" s="46" t="s">
        <v>74</v>
      </c>
      <c r="AB2551" s="46">
        <v>0</v>
      </c>
      <c r="AC2551" s="46" t="s">
        <v>74</v>
      </c>
      <c r="AD2551" s="46">
        <v>0</v>
      </c>
      <c r="AE2551" s="46" t="s">
        <v>74</v>
      </c>
      <c r="AF2551" s="46">
        <v>0</v>
      </c>
      <c r="AG2551" s="46" t="s">
        <v>74</v>
      </c>
      <c r="AH2551" s="46">
        <v>0</v>
      </c>
      <c r="AI2551" s="46" t="s">
        <v>74</v>
      </c>
      <c r="AJ2551" s="46">
        <v>0</v>
      </c>
      <c r="AK2551" s="46" t="s">
        <v>74</v>
      </c>
      <c r="AL2551" s="46">
        <v>0</v>
      </c>
      <c r="AM2551" s="46" t="s">
        <v>74</v>
      </c>
      <c r="AN2551" s="50"/>
      <c r="AO2551" s="46"/>
      <c r="AP2551" s="46"/>
      <c r="AQ2551" s="46"/>
      <c r="AR2551" s="46"/>
      <c r="AS2551" s="46"/>
      <c r="AT2551" s="46"/>
      <c r="AU2551" s="46"/>
      <c r="AV2551" s="46"/>
      <c r="AW2551" s="46"/>
      <c r="AX2551" s="46"/>
      <c r="AY2551" s="46"/>
      <c r="AZ2551" s="46"/>
      <c r="BA2551" s="46"/>
      <c r="BB2551" s="46"/>
      <c r="BC2551" s="46"/>
      <c r="BD2551" s="46"/>
      <c r="BE2551" s="46"/>
      <c r="BF2551" s="46"/>
      <c r="BG2551" s="46"/>
      <c r="BH2551" s="46"/>
      <c r="BI2551" s="46"/>
      <c r="BJ2551" s="46"/>
      <c r="BK2551" s="46"/>
      <c r="BL2551" s="46"/>
      <c r="BM2551" s="46"/>
      <c r="BN2551" s="46"/>
      <c r="BO2551" s="46"/>
      <c r="BP2551" s="46"/>
      <c r="BQ2551" s="46"/>
      <c r="BR2551" s="46"/>
      <c r="BS2551" s="46"/>
      <c r="BT2551" s="46"/>
      <c r="BU2551" s="46"/>
      <c r="BV2551" s="46"/>
      <c r="BW2551" s="46"/>
      <c r="BX2551" s="46"/>
      <c r="BY2551" s="46"/>
      <c r="BZ2551" s="46"/>
      <c r="CA2551" s="46"/>
      <c r="CB2551" s="46"/>
      <c r="CC2551" s="46"/>
    </row>
    <row r="2552" spans="7:81" x14ac:dyDescent="0.25">
      <c r="G2552" t="s">
        <v>125</v>
      </c>
      <c r="H2552" s="40">
        <v>42728</v>
      </c>
      <c r="I2552" s="46">
        <v>0</v>
      </c>
      <c r="J2552" s="46">
        <v>0</v>
      </c>
      <c r="K2552" s="46" t="s">
        <v>74</v>
      </c>
      <c r="L2552" s="46">
        <v>0</v>
      </c>
      <c r="M2552" s="46" t="s">
        <v>74</v>
      </c>
      <c r="N2552" s="46">
        <v>0</v>
      </c>
      <c r="O2552" s="46" t="s">
        <v>74</v>
      </c>
      <c r="P2552" s="46">
        <v>0</v>
      </c>
      <c r="Q2552" s="46" t="s">
        <v>74</v>
      </c>
      <c r="R2552" s="46">
        <v>0</v>
      </c>
      <c r="S2552" s="46" t="s">
        <v>74</v>
      </c>
      <c r="T2552" s="46">
        <v>0</v>
      </c>
      <c r="U2552" s="46" t="s">
        <v>74</v>
      </c>
      <c r="V2552" s="46">
        <v>0</v>
      </c>
      <c r="W2552" s="46" t="s">
        <v>74</v>
      </c>
      <c r="X2552" s="46">
        <v>0</v>
      </c>
      <c r="Y2552" s="46" t="s">
        <v>74</v>
      </c>
      <c r="Z2552" s="46">
        <v>0</v>
      </c>
      <c r="AA2552" s="46" t="s">
        <v>74</v>
      </c>
      <c r="AB2552" s="46">
        <v>0</v>
      </c>
      <c r="AC2552" s="46" t="s">
        <v>74</v>
      </c>
      <c r="AD2552" s="46">
        <v>0</v>
      </c>
      <c r="AE2552" s="46" t="s">
        <v>74</v>
      </c>
      <c r="AF2552" s="46">
        <v>0</v>
      </c>
      <c r="AG2552" s="46" t="s">
        <v>74</v>
      </c>
      <c r="AH2552" s="46">
        <v>0</v>
      </c>
      <c r="AI2552" s="46" t="s">
        <v>74</v>
      </c>
      <c r="AJ2552" s="46">
        <v>0</v>
      </c>
      <c r="AK2552" s="46" t="s">
        <v>74</v>
      </c>
      <c r="AL2552" s="46">
        <v>0</v>
      </c>
      <c r="AM2552" s="46" t="s">
        <v>74</v>
      </c>
      <c r="AN2552" s="50"/>
      <c r="AO2552" s="46"/>
      <c r="AP2552" s="46"/>
      <c r="AQ2552" s="46"/>
      <c r="AR2552" s="46"/>
      <c r="AS2552" s="46"/>
      <c r="AT2552" s="46"/>
      <c r="AU2552" s="46"/>
      <c r="AV2552" s="46"/>
      <c r="AW2552" s="46"/>
      <c r="AX2552" s="46"/>
      <c r="AY2552" s="46"/>
      <c r="AZ2552" s="46"/>
      <c r="BA2552" s="46"/>
      <c r="BB2552" s="46"/>
      <c r="BC2552" s="46"/>
      <c r="BD2552" s="46"/>
      <c r="BE2552" s="46"/>
      <c r="BF2552" s="46"/>
      <c r="BG2552" s="46"/>
      <c r="BH2552" s="46"/>
      <c r="BI2552" s="46"/>
      <c r="BJ2552" s="46"/>
      <c r="BK2552" s="46"/>
      <c r="BL2552" s="46"/>
      <c r="BM2552" s="46"/>
      <c r="BN2552" s="46"/>
      <c r="BO2552" s="46"/>
      <c r="BP2552" s="46"/>
      <c r="BQ2552" s="46"/>
      <c r="BR2552" s="46"/>
      <c r="BS2552" s="46"/>
      <c r="BT2552" s="46"/>
      <c r="BU2552" s="46"/>
      <c r="BV2552" s="46"/>
      <c r="BW2552" s="46"/>
      <c r="BX2552" s="46"/>
      <c r="BY2552" s="46"/>
      <c r="BZ2552" s="46"/>
      <c r="CA2552" s="46"/>
      <c r="CB2552" s="46"/>
      <c r="CC2552" s="46"/>
    </row>
    <row r="2553" spans="7:81" x14ac:dyDescent="0.25">
      <c r="G2553" t="s">
        <v>125</v>
      </c>
      <c r="H2553" s="40">
        <v>42729</v>
      </c>
      <c r="I2553" s="46">
        <v>0</v>
      </c>
      <c r="J2553" s="46">
        <v>0</v>
      </c>
      <c r="K2553" s="46" t="s">
        <v>74</v>
      </c>
      <c r="L2553" s="46">
        <v>0</v>
      </c>
      <c r="M2553" s="46" t="s">
        <v>74</v>
      </c>
      <c r="N2553" s="46">
        <v>0</v>
      </c>
      <c r="O2553" s="46" t="s">
        <v>74</v>
      </c>
      <c r="P2553" s="46">
        <v>0</v>
      </c>
      <c r="Q2553" s="46" t="s">
        <v>74</v>
      </c>
      <c r="R2553" s="46">
        <v>0</v>
      </c>
      <c r="S2553" s="46" t="s">
        <v>74</v>
      </c>
      <c r="T2553" s="46">
        <v>0</v>
      </c>
      <c r="U2553" s="46" t="s">
        <v>74</v>
      </c>
      <c r="V2553" s="46">
        <v>0</v>
      </c>
      <c r="W2553" s="46" t="s">
        <v>74</v>
      </c>
      <c r="X2553" s="46">
        <v>0</v>
      </c>
      <c r="Y2553" s="46" t="s">
        <v>74</v>
      </c>
      <c r="Z2553" s="46">
        <v>0</v>
      </c>
      <c r="AA2553" s="46" t="s">
        <v>74</v>
      </c>
      <c r="AB2553" s="46">
        <v>0</v>
      </c>
      <c r="AC2553" s="46" t="s">
        <v>74</v>
      </c>
      <c r="AD2553" s="46">
        <v>0</v>
      </c>
      <c r="AE2553" s="46" t="s">
        <v>74</v>
      </c>
      <c r="AF2553" s="46">
        <v>0</v>
      </c>
      <c r="AG2553" s="46" t="s">
        <v>74</v>
      </c>
      <c r="AH2553" s="46">
        <v>0</v>
      </c>
      <c r="AI2553" s="46" t="s">
        <v>74</v>
      </c>
      <c r="AJ2553" s="46">
        <v>0</v>
      </c>
      <c r="AK2553" s="46" t="s">
        <v>74</v>
      </c>
      <c r="AL2553" s="46">
        <v>0</v>
      </c>
      <c r="AM2553" s="46" t="s">
        <v>74</v>
      </c>
      <c r="AN2553" s="50"/>
      <c r="AO2553" s="46"/>
      <c r="AP2553" s="46"/>
      <c r="AQ2553" s="46"/>
      <c r="AR2553" s="46"/>
      <c r="AS2553" s="46"/>
      <c r="AT2553" s="46"/>
      <c r="AU2553" s="46"/>
      <c r="AV2553" s="46"/>
      <c r="AW2553" s="46"/>
      <c r="AX2553" s="46"/>
      <c r="AY2553" s="46"/>
      <c r="AZ2553" s="46"/>
      <c r="BA2553" s="46"/>
      <c r="BB2553" s="46"/>
      <c r="BC2553" s="46"/>
      <c r="BD2553" s="46"/>
      <c r="BE2553" s="46"/>
      <c r="BF2553" s="46"/>
      <c r="BG2553" s="46"/>
      <c r="BH2553" s="46"/>
      <c r="BI2553" s="46"/>
      <c r="BJ2553" s="46"/>
      <c r="BK2553" s="46"/>
      <c r="BL2553" s="46"/>
      <c r="BM2553" s="46"/>
      <c r="BN2553" s="46"/>
      <c r="BO2553" s="46"/>
      <c r="BP2553" s="46"/>
      <c r="BQ2553" s="46"/>
      <c r="BR2553" s="46"/>
      <c r="BS2553" s="46"/>
      <c r="BT2553" s="46"/>
      <c r="BU2553" s="46"/>
      <c r="BV2553" s="46"/>
      <c r="BW2553" s="46"/>
      <c r="BX2553" s="46"/>
      <c r="BY2553" s="46"/>
      <c r="BZ2553" s="46"/>
      <c r="CA2553" s="46"/>
      <c r="CB2553" s="46"/>
      <c r="CC2553" s="46"/>
    </row>
    <row r="2554" spans="7:81" x14ac:dyDescent="0.25">
      <c r="G2554" t="s">
        <v>125</v>
      </c>
      <c r="H2554" s="40">
        <v>42730</v>
      </c>
      <c r="I2554" s="46">
        <v>0</v>
      </c>
      <c r="J2554" s="46">
        <v>0</v>
      </c>
      <c r="K2554" s="46" t="s">
        <v>74</v>
      </c>
      <c r="L2554" s="46">
        <v>0</v>
      </c>
      <c r="M2554" s="46" t="s">
        <v>74</v>
      </c>
      <c r="N2554" s="46">
        <v>0</v>
      </c>
      <c r="O2554" s="46" t="s">
        <v>74</v>
      </c>
      <c r="P2554" s="46">
        <v>0</v>
      </c>
      <c r="Q2554" s="46" t="s">
        <v>74</v>
      </c>
      <c r="R2554" s="46">
        <v>0</v>
      </c>
      <c r="S2554" s="46" t="s">
        <v>74</v>
      </c>
      <c r="T2554" s="46">
        <v>0</v>
      </c>
      <c r="U2554" s="46" t="s">
        <v>74</v>
      </c>
      <c r="V2554" s="46">
        <v>0</v>
      </c>
      <c r="W2554" s="46" t="s">
        <v>74</v>
      </c>
      <c r="X2554" s="46">
        <v>0</v>
      </c>
      <c r="Y2554" s="46" t="s">
        <v>74</v>
      </c>
      <c r="Z2554" s="46">
        <v>0</v>
      </c>
      <c r="AA2554" s="46" t="s">
        <v>74</v>
      </c>
      <c r="AB2554" s="46">
        <v>0</v>
      </c>
      <c r="AC2554" s="46" t="s">
        <v>74</v>
      </c>
      <c r="AD2554" s="46">
        <v>0</v>
      </c>
      <c r="AE2554" s="46" t="s">
        <v>74</v>
      </c>
      <c r="AF2554" s="46">
        <v>0</v>
      </c>
      <c r="AG2554" s="46" t="s">
        <v>74</v>
      </c>
      <c r="AH2554" s="46">
        <v>0</v>
      </c>
      <c r="AI2554" s="46" t="s">
        <v>74</v>
      </c>
      <c r="AJ2554" s="46">
        <v>0</v>
      </c>
      <c r="AK2554" s="46" t="s">
        <v>74</v>
      </c>
      <c r="AL2554" s="46">
        <v>0</v>
      </c>
      <c r="AM2554" s="46" t="s">
        <v>74</v>
      </c>
      <c r="AN2554" s="50"/>
      <c r="AO2554" s="46"/>
      <c r="AP2554" s="46"/>
      <c r="AQ2554" s="46"/>
      <c r="AR2554" s="46"/>
      <c r="AS2554" s="46"/>
      <c r="AT2554" s="46"/>
      <c r="AU2554" s="46"/>
      <c r="AV2554" s="46"/>
      <c r="AW2554" s="46"/>
      <c r="AX2554" s="46"/>
      <c r="AY2554" s="46"/>
      <c r="AZ2554" s="46"/>
      <c r="BA2554" s="46"/>
      <c r="BB2554" s="46"/>
      <c r="BC2554" s="46"/>
      <c r="BD2554" s="46"/>
      <c r="BE2554" s="46"/>
      <c r="BF2554" s="46"/>
      <c r="BG2554" s="46"/>
      <c r="BH2554" s="46"/>
      <c r="BI2554" s="46"/>
      <c r="BJ2554" s="46"/>
      <c r="BK2554" s="46"/>
      <c r="BL2554" s="46"/>
      <c r="BM2554" s="46"/>
      <c r="BN2554" s="46"/>
      <c r="BO2554" s="46"/>
      <c r="BP2554" s="46"/>
      <c r="BQ2554" s="46"/>
      <c r="BR2554" s="46"/>
      <c r="BS2554" s="46"/>
      <c r="BT2554" s="46"/>
      <c r="BU2554" s="46"/>
      <c r="BV2554" s="46"/>
      <c r="BW2554" s="46"/>
      <c r="BX2554" s="46"/>
      <c r="BY2554" s="46"/>
      <c r="BZ2554" s="46"/>
      <c r="CA2554" s="46"/>
      <c r="CB2554" s="46"/>
      <c r="CC2554" s="46"/>
    </row>
    <row r="2555" spans="7:81" x14ac:dyDescent="0.25">
      <c r="G2555" t="s">
        <v>125</v>
      </c>
      <c r="H2555" s="40">
        <v>42731</v>
      </c>
      <c r="I2555" s="46">
        <v>0</v>
      </c>
      <c r="J2555" s="46">
        <v>0</v>
      </c>
      <c r="K2555" s="46" t="s">
        <v>74</v>
      </c>
      <c r="L2555" s="46">
        <v>0</v>
      </c>
      <c r="M2555" s="46" t="s">
        <v>74</v>
      </c>
      <c r="N2555" s="46">
        <v>0</v>
      </c>
      <c r="O2555" s="46" t="s">
        <v>74</v>
      </c>
      <c r="P2555" s="46">
        <v>0</v>
      </c>
      <c r="Q2555" s="46" t="s">
        <v>74</v>
      </c>
      <c r="R2555" s="46">
        <v>0</v>
      </c>
      <c r="S2555" s="46" t="s">
        <v>74</v>
      </c>
      <c r="T2555" s="46">
        <v>0</v>
      </c>
      <c r="U2555" s="46" t="s">
        <v>74</v>
      </c>
      <c r="V2555" s="46">
        <v>0</v>
      </c>
      <c r="W2555" s="46" t="s">
        <v>74</v>
      </c>
      <c r="X2555" s="46">
        <v>0</v>
      </c>
      <c r="Y2555" s="46" t="s">
        <v>74</v>
      </c>
      <c r="Z2555" s="46">
        <v>0</v>
      </c>
      <c r="AA2555" s="46" t="s">
        <v>74</v>
      </c>
      <c r="AB2555" s="46">
        <v>0</v>
      </c>
      <c r="AC2555" s="46" t="s">
        <v>74</v>
      </c>
      <c r="AD2555" s="46">
        <v>0</v>
      </c>
      <c r="AE2555" s="46" t="s">
        <v>74</v>
      </c>
      <c r="AF2555" s="46">
        <v>0</v>
      </c>
      <c r="AG2555" s="46" t="s">
        <v>74</v>
      </c>
      <c r="AH2555" s="46">
        <v>0</v>
      </c>
      <c r="AI2555" s="46" t="s">
        <v>74</v>
      </c>
      <c r="AJ2555" s="46">
        <v>0</v>
      </c>
      <c r="AK2555" s="46" t="s">
        <v>74</v>
      </c>
      <c r="AL2555" s="46">
        <v>0</v>
      </c>
      <c r="AM2555" s="46" t="s">
        <v>74</v>
      </c>
      <c r="AN2555" s="50"/>
      <c r="AO2555" s="46"/>
      <c r="AP2555" s="46"/>
      <c r="AQ2555" s="46"/>
      <c r="AR2555" s="46"/>
      <c r="AS2555" s="46"/>
      <c r="AT2555" s="46"/>
      <c r="AU2555" s="46"/>
      <c r="AV2555" s="46"/>
      <c r="AW2555" s="46"/>
      <c r="AX2555" s="46"/>
      <c r="AY2555" s="46"/>
      <c r="AZ2555" s="46"/>
      <c r="BA2555" s="46"/>
      <c r="BB2555" s="46"/>
      <c r="BC2555" s="46"/>
      <c r="BD2555" s="46"/>
      <c r="BE2555" s="46"/>
      <c r="BF2555" s="46"/>
      <c r="BG2555" s="46"/>
      <c r="BH2555" s="46"/>
      <c r="BI2555" s="46"/>
      <c r="BJ2555" s="46"/>
      <c r="BK2555" s="46"/>
      <c r="BL2555" s="46"/>
      <c r="BM2555" s="46"/>
      <c r="BN2555" s="46"/>
      <c r="BO2555" s="46"/>
      <c r="BP2555" s="46"/>
      <c r="BQ2555" s="46"/>
      <c r="BR2555" s="46"/>
      <c r="BS2555" s="46"/>
      <c r="BT2555" s="46"/>
      <c r="BU2555" s="46"/>
      <c r="BV2555" s="46"/>
      <c r="BW2555" s="46"/>
      <c r="BX2555" s="46"/>
      <c r="BY2555" s="46"/>
      <c r="BZ2555" s="46"/>
      <c r="CA2555" s="46"/>
      <c r="CB2555" s="46"/>
      <c r="CC2555" s="46"/>
    </row>
    <row r="2556" spans="7:81" x14ac:dyDescent="0.25">
      <c r="G2556" t="s">
        <v>125</v>
      </c>
      <c r="H2556" s="40">
        <v>42732</v>
      </c>
      <c r="I2556" s="46">
        <v>0</v>
      </c>
      <c r="J2556" s="46">
        <v>0</v>
      </c>
      <c r="K2556" s="46" t="s">
        <v>74</v>
      </c>
      <c r="L2556" s="46">
        <v>0</v>
      </c>
      <c r="M2556" s="46" t="s">
        <v>74</v>
      </c>
      <c r="N2556" s="46">
        <v>0</v>
      </c>
      <c r="O2556" s="46" t="s">
        <v>74</v>
      </c>
      <c r="P2556" s="46">
        <v>0</v>
      </c>
      <c r="Q2556" s="46" t="s">
        <v>74</v>
      </c>
      <c r="R2556" s="46">
        <v>0</v>
      </c>
      <c r="S2556" s="46" t="s">
        <v>74</v>
      </c>
      <c r="T2556" s="46">
        <v>0</v>
      </c>
      <c r="U2556" s="46" t="s">
        <v>74</v>
      </c>
      <c r="V2556" s="46">
        <v>0</v>
      </c>
      <c r="W2556" s="46" t="s">
        <v>74</v>
      </c>
      <c r="X2556" s="46">
        <v>0</v>
      </c>
      <c r="Y2556" s="46" t="s">
        <v>74</v>
      </c>
      <c r="Z2556" s="46">
        <v>0</v>
      </c>
      <c r="AA2556" s="46" t="s">
        <v>74</v>
      </c>
      <c r="AB2556" s="46">
        <v>0</v>
      </c>
      <c r="AC2556" s="46" t="s">
        <v>74</v>
      </c>
      <c r="AD2556" s="46">
        <v>0</v>
      </c>
      <c r="AE2556" s="46" t="s">
        <v>74</v>
      </c>
      <c r="AF2556" s="46">
        <v>0</v>
      </c>
      <c r="AG2556" s="46" t="s">
        <v>74</v>
      </c>
      <c r="AH2556" s="46">
        <v>0</v>
      </c>
      <c r="AI2556" s="46" t="s">
        <v>74</v>
      </c>
      <c r="AJ2556" s="46">
        <v>0</v>
      </c>
      <c r="AK2556" s="46" t="s">
        <v>74</v>
      </c>
      <c r="AL2556" s="46">
        <v>0</v>
      </c>
      <c r="AM2556" s="46" t="s">
        <v>74</v>
      </c>
      <c r="AN2556" s="50"/>
      <c r="AO2556" s="46"/>
      <c r="AP2556" s="46"/>
      <c r="AQ2556" s="46"/>
      <c r="AR2556" s="46"/>
      <c r="AS2556" s="46"/>
      <c r="AT2556" s="46"/>
      <c r="AU2556" s="46"/>
      <c r="AV2556" s="46"/>
      <c r="AW2556" s="46"/>
      <c r="AX2556" s="46"/>
      <c r="AY2556" s="46"/>
      <c r="AZ2556" s="46"/>
      <c r="BA2556" s="46"/>
      <c r="BB2556" s="46"/>
      <c r="BC2556" s="46"/>
      <c r="BD2556" s="46"/>
      <c r="BE2556" s="46"/>
      <c r="BF2556" s="46"/>
      <c r="BG2556" s="46"/>
      <c r="BH2556" s="46"/>
      <c r="BI2556" s="46"/>
      <c r="BJ2556" s="46"/>
      <c r="BK2556" s="46"/>
      <c r="BL2556" s="46"/>
      <c r="BM2556" s="46"/>
      <c r="BN2556" s="46"/>
      <c r="BO2556" s="46"/>
      <c r="BP2556" s="46"/>
      <c r="BQ2556" s="46"/>
      <c r="BR2556" s="46"/>
      <c r="BS2556" s="46"/>
      <c r="BT2556" s="46"/>
      <c r="BU2556" s="46"/>
      <c r="BV2556" s="46"/>
      <c r="BW2556" s="46"/>
      <c r="BX2556" s="46"/>
      <c r="BY2556" s="46"/>
      <c r="BZ2556" s="46"/>
      <c r="CA2556" s="46"/>
      <c r="CB2556" s="46"/>
      <c r="CC2556" s="46"/>
    </row>
    <row r="2557" spans="7:81" x14ac:dyDescent="0.25">
      <c r="G2557" t="s">
        <v>125</v>
      </c>
      <c r="H2557" s="40">
        <v>42733</v>
      </c>
      <c r="I2557" s="46">
        <v>1</v>
      </c>
      <c r="J2557" s="46">
        <v>0</v>
      </c>
      <c r="K2557" s="46" t="s">
        <v>74</v>
      </c>
      <c r="L2557" s="46">
        <v>0</v>
      </c>
      <c r="M2557" s="46" t="s">
        <v>74</v>
      </c>
      <c r="N2557" s="46">
        <v>0</v>
      </c>
      <c r="O2557" s="46" t="s">
        <v>74</v>
      </c>
      <c r="P2557" s="46">
        <v>0</v>
      </c>
      <c r="Q2557" s="46" t="s">
        <v>74</v>
      </c>
      <c r="R2557" s="46">
        <v>0</v>
      </c>
      <c r="S2557" s="46" t="s">
        <v>74</v>
      </c>
      <c r="T2557" s="46">
        <v>0</v>
      </c>
      <c r="U2557" s="46" t="s">
        <v>74</v>
      </c>
      <c r="V2557" s="46">
        <v>0</v>
      </c>
      <c r="W2557" s="46" t="s">
        <v>74</v>
      </c>
      <c r="X2557" s="46">
        <v>0</v>
      </c>
      <c r="Y2557" s="46" t="s">
        <v>74</v>
      </c>
      <c r="Z2557" s="46">
        <v>0</v>
      </c>
      <c r="AA2557" s="46" t="s">
        <v>74</v>
      </c>
      <c r="AB2557" s="46">
        <v>0</v>
      </c>
      <c r="AC2557" s="46" t="s">
        <v>74</v>
      </c>
      <c r="AD2557" s="46">
        <v>0</v>
      </c>
      <c r="AE2557" s="46" t="s">
        <v>74</v>
      </c>
      <c r="AF2557" s="46">
        <v>0</v>
      </c>
      <c r="AG2557" s="46" t="s">
        <v>74</v>
      </c>
      <c r="AH2557" s="46">
        <v>0</v>
      </c>
      <c r="AI2557" s="46" t="s">
        <v>74</v>
      </c>
      <c r="AJ2557" s="46">
        <v>0</v>
      </c>
      <c r="AK2557" s="46" t="s">
        <v>74</v>
      </c>
      <c r="AL2557" s="46">
        <v>0</v>
      </c>
      <c r="AM2557" s="46" t="s">
        <v>74</v>
      </c>
      <c r="AN2557" s="50"/>
      <c r="AO2557" s="46"/>
      <c r="AP2557" s="46"/>
      <c r="AQ2557" s="46"/>
      <c r="AR2557" s="46"/>
      <c r="AS2557" s="46"/>
      <c r="AT2557" s="46"/>
      <c r="AU2557" s="46"/>
      <c r="AV2557" s="46"/>
      <c r="AW2557" s="46"/>
      <c r="AX2557" s="46"/>
      <c r="AY2557" s="46"/>
      <c r="AZ2557" s="46"/>
      <c r="BA2557" s="46"/>
      <c r="BB2557" s="46"/>
      <c r="BC2557" s="46"/>
      <c r="BD2557" s="46"/>
      <c r="BE2557" s="46"/>
      <c r="BF2557" s="46"/>
      <c r="BG2557" s="46"/>
      <c r="BH2557" s="46"/>
      <c r="BI2557" s="46"/>
      <c r="BJ2557" s="46"/>
      <c r="BK2557" s="46"/>
      <c r="BL2557" s="46"/>
      <c r="BM2557" s="46"/>
      <c r="BN2557" s="46"/>
      <c r="BO2557" s="46"/>
      <c r="BP2557" s="46"/>
      <c r="BQ2557" s="46"/>
      <c r="BR2557" s="46"/>
      <c r="BS2557" s="46"/>
      <c r="BT2557" s="46"/>
      <c r="BU2557" s="46"/>
      <c r="BV2557" s="46"/>
      <c r="BW2557" s="46"/>
      <c r="BX2557" s="46"/>
      <c r="BY2557" s="46"/>
      <c r="BZ2557" s="46"/>
      <c r="CA2557" s="46"/>
      <c r="CB2557" s="46"/>
      <c r="CC2557" s="46"/>
    </row>
    <row r="2558" spans="7:81" x14ac:dyDescent="0.25">
      <c r="G2558" t="s">
        <v>125</v>
      </c>
      <c r="H2558" s="40">
        <v>42734</v>
      </c>
      <c r="I2558" s="46">
        <v>0</v>
      </c>
      <c r="J2558" s="46">
        <v>0</v>
      </c>
      <c r="K2558" s="46" t="s">
        <v>74</v>
      </c>
      <c r="L2558" s="46">
        <v>0</v>
      </c>
      <c r="M2558" s="46" t="s">
        <v>74</v>
      </c>
      <c r="N2558" s="46">
        <v>0</v>
      </c>
      <c r="O2558" s="46" t="s">
        <v>74</v>
      </c>
      <c r="P2558" s="46">
        <v>0</v>
      </c>
      <c r="Q2558" s="46" t="s">
        <v>74</v>
      </c>
      <c r="R2558" s="46">
        <v>0</v>
      </c>
      <c r="S2558" s="46" t="s">
        <v>74</v>
      </c>
      <c r="T2558" s="46">
        <v>0</v>
      </c>
      <c r="U2558" s="46" t="s">
        <v>74</v>
      </c>
      <c r="V2558" s="46">
        <v>0</v>
      </c>
      <c r="W2558" s="46" t="s">
        <v>74</v>
      </c>
      <c r="X2558" s="46">
        <v>0</v>
      </c>
      <c r="Y2558" s="46" t="s">
        <v>74</v>
      </c>
      <c r="Z2558" s="46">
        <v>0</v>
      </c>
      <c r="AA2558" s="46" t="s">
        <v>74</v>
      </c>
      <c r="AB2558" s="46">
        <v>0</v>
      </c>
      <c r="AC2558" s="46" t="s">
        <v>74</v>
      </c>
      <c r="AD2558" s="46">
        <v>0</v>
      </c>
      <c r="AE2558" s="46" t="s">
        <v>74</v>
      </c>
      <c r="AF2558" s="46">
        <v>0</v>
      </c>
      <c r="AG2558" s="46" t="s">
        <v>74</v>
      </c>
      <c r="AH2558" s="46">
        <v>0</v>
      </c>
      <c r="AI2558" s="46" t="s">
        <v>74</v>
      </c>
      <c r="AJ2558" s="46">
        <v>0</v>
      </c>
      <c r="AK2558" s="46" t="s">
        <v>74</v>
      </c>
      <c r="AL2558" s="46">
        <v>0</v>
      </c>
      <c r="AM2558" s="46" t="s">
        <v>74</v>
      </c>
      <c r="AN2558" s="50"/>
      <c r="AO2558" s="46"/>
      <c r="AP2558" s="46"/>
      <c r="AQ2558" s="46"/>
      <c r="AR2558" s="46"/>
      <c r="AS2558" s="46"/>
      <c r="AT2558" s="46"/>
      <c r="AU2558" s="46"/>
      <c r="AV2558" s="46"/>
      <c r="AW2558" s="46"/>
      <c r="AX2558" s="46"/>
      <c r="AY2558" s="46"/>
      <c r="AZ2558" s="46"/>
      <c r="BA2558" s="46"/>
      <c r="BB2558" s="46"/>
      <c r="BC2558" s="46"/>
      <c r="BD2558" s="46"/>
      <c r="BE2558" s="46"/>
      <c r="BF2558" s="46"/>
      <c r="BG2558" s="46"/>
      <c r="BH2558" s="46"/>
      <c r="BI2558" s="46"/>
      <c r="BJ2558" s="46"/>
      <c r="BK2558" s="46"/>
      <c r="BL2558" s="46"/>
      <c r="BM2558" s="46"/>
      <c r="BN2558" s="46"/>
      <c r="BO2558" s="46"/>
      <c r="BP2558" s="46"/>
      <c r="BQ2558" s="46"/>
      <c r="BR2558" s="46"/>
      <c r="BS2558" s="46"/>
      <c r="BT2558" s="46"/>
      <c r="BU2558" s="46"/>
      <c r="BV2558" s="46"/>
      <c r="BW2558" s="46"/>
      <c r="BX2558" s="46"/>
      <c r="BY2558" s="46"/>
      <c r="BZ2558" s="46"/>
      <c r="CA2558" s="46"/>
      <c r="CB2558" s="46"/>
      <c r="CC2558" s="46"/>
    </row>
    <row r="2559" spans="7:81" x14ac:dyDescent="0.25">
      <c r="G2559" t="s">
        <v>125</v>
      </c>
      <c r="H2559" s="40">
        <v>42735</v>
      </c>
      <c r="I2559" s="46">
        <v>0</v>
      </c>
      <c r="J2559" s="46">
        <v>0</v>
      </c>
      <c r="K2559" s="46" t="s">
        <v>74</v>
      </c>
      <c r="L2559" s="46">
        <v>0</v>
      </c>
      <c r="M2559" s="46" t="s">
        <v>74</v>
      </c>
      <c r="N2559" s="46">
        <v>0</v>
      </c>
      <c r="O2559" s="46" t="s">
        <v>74</v>
      </c>
      <c r="P2559" s="46">
        <v>0</v>
      </c>
      <c r="Q2559" s="46" t="s">
        <v>74</v>
      </c>
      <c r="R2559" s="46">
        <v>0</v>
      </c>
      <c r="S2559" s="46" t="s">
        <v>74</v>
      </c>
      <c r="T2559" s="46">
        <v>0</v>
      </c>
      <c r="U2559" s="46" t="s">
        <v>74</v>
      </c>
      <c r="V2559" s="46">
        <v>0</v>
      </c>
      <c r="W2559" s="46" t="s">
        <v>74</v>
      </c>
      <c r="X2559" s="46">
        <v>0</v>
      </c>
      <c r="Y2559" s="46" t="s">
        <v>74</v>
      </c>
      <c r="Z2559" s="46">
        <v>0</v>
      </c>
      <c r="AA2559" s="46" t="s">
        <v>74</v>
      </c>
      <c r="AB2559" s="46">
        <v>0</v>
      </c>
      <c r="AC2559" s="46" t="s">
        <v>74</v>
      </c>
      <c r="AD2559" s="46">
        <v>0</v>
      </c>
      <c r="AE2559" s="46" t="s">
        <v>74</v>
      </c>
      <c r="AF2559" s="46">
        <v>0</v>
      </c>
      <c r="AG2559" s="46" t="s">
        <v>74</v>
      </c>
      <c r="AH2559" s="46">
        <v>0</v>
      </c>
      <c r="AI2559" s="46" t="s">
        <v>74</v>
      </c>
      <c r="AJ2559" s="46">
        <v>0</v>
      </c>
      <c r="AK2559" s="46" t="s">
        <v>74</v>
      </c>
      <c r="AL2559" s="46">
        <v>0</v>
      </c>
      <c r="AM2559" s="46" t="s">
        <v>74</v>
      </c>
      <c r="AN2559" s="50"/>
      <c r="AO2559" s="46"/>
      <c r="AP2559" s="46"/>
      <c r="AQ2559" s="46"/>
      <c r="AR2559" s="46"/>
      <c r="AS2559" s="46"/>
      <c r="AT2559" s="46"/>
      <c r="AU2559" s="46"/>
      <c r="AV2559" s="46"/>
      <c r="AW2559" s="46"/>
      <c r="AX2559" s="46"/>
      <c r="AY2559" s="46"/>
      <c r="AZ2559" s="46"/>
      <c r="BA2559" s="46"/>
      <c r="BB2559" s="46"/>
      <c r="BC2559" s="46"/>
      <c r="BD2559" s="46"/>
      <c r="BE2559" s="46"/>
      <c r="BF2559" s="46"/>
      <c r="BG2559" s="46"/>
      <c r="BH2559" s="46"/>
      <c r="BI2559" s="46"/>
      <c r="BJ2559" s="46"/>
      <c r="BK2559" s="46"/>
      <c r="BL2559" s="46"/>
      <c r="BM2559" s="46"/>
      <c r="BN2559" s="46"/>
      <c r="BO2559" s="46"/>
      <c r="BP2559" s="46"/>
      <c r="BQ2559" s="46"/>
      <c r="BR2559" s="46"/>
      <c r="BS2559" s="46"/>
      <c r="BT2559" s="46"/>
      <c r="BU2559" s="46"/>
      <c r="BV2559" s="46"/>
      <c r="BW2559" s="46"/>
      <c r="BX2559" s="46"/>
      <c r="BY2559" s="46"/>
      <c r="BZ2559" s="46"/>
      <c r="CA2559" s="46"/>
      <c r="CB2559" s="46"/>
      <c r="CC2559" s="46"/>
    </row>
    <row r="2560" spans="7:81" x14ac:dyDescent="0.25">
      <c r="G2560" t="s">
        <v>125</v>
      </c>
      <c r="H2560" s="40">
        <v>42736</v>
      </c>
      <c r="I2560" s="46">
        <v>2</v>
      </c>
      <c r="J2560" s="46">
        <v>0</v>
      </c>
      <c r="K2560" s="46" t="s">
        <v>74</v>
      </c>
      <c r="L2560" s="46">
        <v>0</v>
      </c>
      <c r="M2560" s="46" t="s">
        <v>74</v>
      </c>
      <c r="N2560" s="46">
        <v>0</v>
      </c>
      <c r="O2560" s="46" t="s">
        <v>74</v>
      </c>
      <c r="P2560" s="46">
        <v>0</v>
      </c>
      <c r="Q2560" s="46" t="s">
        <v>74</v>
      </c>
      <c r="R2560" s="46">
        <v>0</v>
      </c>
      <c r="S2560" s="46" t="s">
        <v>74</v>
      </c>
      <c r="T2560" s="46">
        <v>0</v>
      </c>
      <c r="U2560" s="46" t="s">
        <v>74</v>
      </c>
      <c r="V2560" s="46">
        <v>0</v>
      </c>
      <c r="W2560" s="46" t="s">
        <v>74</v>
      </c>
      <c r="X2560" s="46">
        <v>0</v>
      </c>
      <c r="Y2560" s="46" t="s">
        <v>74</v>
      </c>
      <c r="Z2560" s="46">
        <v>0</v>
      </c>
      <c r="AA2560" s="46" t="s">
        <v>74</v>
      </c>
      <c r="AB2560" s="46">
        <v>0</v>
      </c>
      <c r="AC2560" s="46" t="s">
        <v>74</v>
      </c>
      <c r="AD2560" s="46">
        <v>0</v>
      </c>
      <c r="AE2560" s="46" t="s">
        <v>74</v>
      </c>
      <c r="AF2560" s="46">
        <v>0</v>
      </c>
      <c r="AG2560" s="46" t="s">
        <v>74</v>
      </c>
      <c r="AH2560" s="46">
        <v>0</v>
      </c>
      <c r="AI2560" s="46" t="s">
        <v>74</v>
      </c>
      <c r="AJ2560" s="46">
        <v>0</v>
      </c>
      <c r="AK2560" s="46" t="s">
        <v>74</v>
      </c>
      <c r="AL2560" s="46">
        <v>0</v>
      </c>
      <c r="AM2560" s="46" t="s">
        <v>74</v>
      </c>
      <c r="AN2560" s="50"/>
      <c r="AO2560" s="46"/>
      <c r="AP2560" s="46"/>
      <c r="AQ2560" s="46"/>
      <c r="AR2560" s="46"/>
      <c r="AS2560" s="46"/>
      <c r="AT2560" s="46"/>
      <c r="AU2560" s="46"/>
      <c r="AV2560" s="46"/>
      <c r="AW2560" s="46"/>
      <c r="AX2560" s="46"/>
      <c r="AY2560" s="46"/>
      <c r="AZ2560" s="46"/>
      <c r="BA2560" s="46"/>
      <c r="BB2560" s="46"/>
      <c r="BC2560" s="46"/>
      <c r="BD2560" s="46"/>
      <c r="BE2560" s="46"/>
      <c r="BF2560" s="46"/>
      <c r="BG2560" s="46"/>
      <c r="BH2560" s="46"/>
      <c r="BI2560" s="46"/>
      <c r="BJ2560" s="46"/>
      <c r="BK2560" s="46"/>
      <c r="BL2560" s="46"/>
      <c r="BM2560" s="46"/>
      <c r="BN2560" s="46"/>
      <c r="BO2560" s="46"/>
      <c r="BP2560" s="46"/>
      <c r="BQ2560" s="46"/>
      <c r="BR2560" s="46"/>
      <c r="BS2560" s="46"/>
      <c r="BT2560" s="46"/>
      <c r="BU2560" s="46"/>
      <c r="BV2560" s="46"/>
      <c r="BW2560" s="46"/>
      <c r="BX2560" s="46"/>
      <c r="BY2560" s="46"/>
      <c r="BZ2560" s="46"/>
      <c r="CA2560" s="46"/>
      <c r="CB2560" s="46"/>
      <c r="CC2560" s="46"/>
    </row>
    <row r="2561" spans="7:81" x14ac:dyDescent="0.25">
      <c r="G2561" t="s">
        <v>125</v>
      </c>
      <c r="H2561" s="40">
        <v>42737</v>
      </c>
      <c r="I2561" s="46">
        <v>0</v>
      </c>
      <c r="J2561" s="46">
        <v>0</v>
      </c>
      <c r="K2561" s="46" t="s">
        <v>74</v>
      </c>
      <c r="L2561" s="46">
        <v>0</v>
      </c>
      <c r="M2561" s="46" t="s">
        <v>74</v>
      </c>
      <c r="N2561" s="46">
        <v>0</v>
      </c>
      <c r="O2561" s="46" t="s">
        <v>74</v>
      </c>
      <c r="P2561" s="46">
        <v>0</v>
      </c>
      <c r="Q2561" s="46" t="s">
        <v>74</v>
      </c>
      <c r="R2561" s="46">
        <v>0</v>
      </c>
      <c r="S2561" s="46" t="s">
        <v>74</v>
      </c>
      <c r="T2561" s="46">
        <v>0</v>
      </c>
      <c r="U2561" s="46" t="s">
        <v>74</v>
      </c>
      <c r="V2561" s="46">
        <v>0</v>
      </c>
      <c r="W2561" s="46" t="s">
        <v>74</v>
      </c>
      <c r="X2561" s="46">
        <v>0</v>
      </c>
      <c r="Y2561" s="46" t="s">
        <v>74</v>
      </c>
      <c r="Z2561" s="46">
        <v>0</v>
      </c>
      <c r="AA2561" s="46" t="s">
        <v>74</v>
      </c>
      <c r="AB2561" s="46">
        <v>0</v>
      </c>
      <c r="AC2561" s="46" t="s">
        <v>74</v>
      </c>
      <c r="AD2561" s="46">
        <v>0</v>
      </c>
      <c r="AE2561" s="46" t="s">
        <v>74</v>
      </c>
      <c r="AF2561" s="46">
        <v>0</v>
      </c>
      <c r="AG2561" s="46" t="s">
        <v>74</v>
      </c>
      <c r="AH2561" s="46">
        <v>0</v>
      </c>
      <c r="AI2561" s="46" t="s">
        <v>74</v>
      </c>
      <c r="AJ2561" s="46">
        <v>0</v>
      </c>
      <c r="AK2561" s="46" t="s">
        <v>74</v>
      </c>
      <c r="AL2561" s="46">
        <v>0</v>
      </c>
      <c r="AM2561" s="46" t="s">
        <v>74</v>
      </c>
      <c r="AN2561" s="50"/>
      <c r="AO2561" s="46"/>
      <c r="AP2561" s="46"/>
      <c r="AQ2561" s="46"/>
      <c r="AR2561" s="46"/>
      <c r="AS2561" s="46"/>
      <c r="AT2561" s="46"/>
      <c r="AU2561" s="46"/>
      <c r="AV2561" s="46"/>
      <c r="AW2561" s="46"/>
      <c r="AX2561" s="46"/>
      <c r="AY2561" s="46"/>
      <c r="AZ2561" s="46"/>
      <c r="BA2561" s="46"/>
      <c r="BB2561" s="46"/>
      <c r="BC2561" s="46"/>
      <c r="BD2561" s="46"/>
      <c r="BE2561" s="46"/>
      <c r="BF2561" s="46"/>
      <c r="BG2561" s="46"/>
      <c r="BH2561" s="46"/>
      <c r="BI2561" s="46"/>
      <c r="BJ2561" s="46"/>
      <c r="BK2561" s="46"/>
      <c r="BL2561" s="46"/>
      <c r="BM2561" s="46"/>
      <c r="BN2561" s="46"/>
      <c r="BO2561" s="46"/>
      <c r="BP2561" s="46"/>
      <c r="BQ2561" s="46"/>
      <c r="BR2561" s="46"/>
      <c r="BS2561" s="46"/>
      <c r="BT2561" s="46"/>
      <c r="BU2561" s="46"/>
      <c r="BV2561" s="46"/>
      <c r="BW2561" s="46"/>
      <c r="BX2561" s="46"/>
      <c r="BY2561" s="46"/>
      <c r="BZ2561" s="46"/>
      <c r="CA2561" s="46"/>
      <c r="CB2561" s="46"/>
      <c r="CC2561" s="46"/>
    </row>
    <row r="2562" spans="7:81" x14ac:dyDescent="0.25">
      <c r="G2562" t="s">
        <v>125</v>
      </c>
      <c r="H2562" s="40">
        <v>42738</v>
      </c>
      <c r="I2562" s="46">
        <v>7.5</v>
      </c>
      <c r="J2562" s="46">
        <v>0</v>
      </c>
      <c r="K2562" s="46" t="s">
        <v>74</v>
      </c>
      <c r="L2562" s="46">
        <v>0</v>
      </c>
      <c r="M2562" s="46" t="s">
        <v>74</v>
      </c>
      <c r="N2562" s="46">
        <v>0</v>
      </c>
      <c r="O2562" s="46" t="s">
        <v>74</v>
      </c>
      <c r="P2562" s="46">
        <v>0</v>
      </c>
      <c r="Q2562" s="46" t="s">
        <v>74</v>
      </c>
      <c r="R2562" s="46">
        <v>0</v>
      </c>
      <c r="S2562" s="46" t="s">
        <v>74</v>
      </c>
      <c r="T2562" s="46">
        <v>0</v>
      </c>
      <c r="U2562" s="46" t="s">
        <v>74</v>
      </c>
      <c r="V2562" s="46">
        <v>0</v>
      </c>
      <c r="W2562" s="46" t="s">
        <v>74</v>
      </c>
      <c r="X2562" s="46">
        <v>0</v>
      </c>
      <c r="Y2562" s="46" t="s">
        <v>74</v>
      </c>
      <c r="Z2562" s="46">
        <v>0</v>
      </c>
      <c r="AA2562" s="46" t="s">
        <v>74</v>
      </c>
      <c r="AB2562" s="46">
        <v>0</v>
      </c>
      <c r="AC2562" s="46" t="s">
        <v>74</v>
      </c>
      <c r="AD2562" s="46">
        <v>0</v>
      </c>
      <c r="AE2562" s="46" t="s">
        <v>74</v>
      </c>
      <c r="AF2562" s="46">
        <v>0</v>
      </c>
      <c r="AG2562" s="46" t="s">
        <v>74</v>
      </c>
      <c r="AH2562" s="46">
        <v>0</v>
      </c>
      <c r="AI2562" s="46" t="s">
        <v>74</v>
      </c>
      <c r="AJ2562" s="46">
        <v>0</v>
      </c>
      <c r="AK2562" s="46" t="s">
        <v>74</v>
      </c>
      <c r="AL2562" s="46">
        <v>0</v>
      </c>
      <c r="AM2562" s="46" t="s">
        <v>74</v>
      </c>
      <c r="AN2562" s="50"/>
      <c r="AO2562" s="46"/>
      <c r="AP2562" s="46"/>
      <c r="AQ2562" s="46"/>
      <c r="AR2562" s="46"/>
      <c r="AS2562" s="46"/>
      <c r="AT2562" s="46"/>
      <c r="AU2562" s="46"/>
      <c r="AV2562" s="46"/>
      <c r="AW2562" s="46"/>
      <c r="AX2562" s="46"/>
      <c r="AY2562" s="46"/>
      <c r="AZ2562" s="46"/>
      <c r="BA2562" s="46"/>
      <c r="BB2562" s="46"/>
      <c r="BC2562" s="46"/>
      <c r="BD2562" s="46"/>
      <c r="BE2562" s="46"/>
      <c r="BF2562" s="46"/>
      <c r="BG2562" s="46"/>
      <c r="BH2562" s="46"/>
      <c r="BI2562" s="46"/>
      <c r="BJ2562" s="46"/>
      <c r="BK2562" s="46"/>
      <c r="BL2562" s="46"/>
      <c r="BM2562" s="46"/>
      <c r="BN2562" s="46"/>
      <c r="BO2562" s="46"/>
      <c r="BP2562" s="46"/>
      <c r="BQ2562" s="46"/>
      <c r="BR2562" s="46"/>
      <c r="BS2562" s="46"/>
      <c r="BT2562" s="46"/>
      <c r="BU2562" s="46"/>
      <c r="BV2562" s="46"/>
      <c r="BW2562" s="46"/>
      <c r="BX2562" s="46"/>
      <c r="BY2562" s="46"/>
      <c r="BZ2562" s="46"/>
      <c r="CA2562" s="46"/>
      <c r="CB2562" s="46"/>
      <c r="CC2562" s="46"/>
    </row>
    <row r="2563" spans="7:81" x14ac:dyDescent="0.25">
      <c r="G2563" t="s">
        <v>125</v>
      </c>
      <c r="H2563" s="40">
        <v>42739</v>
      </c>
      <c r="I2563" s="46">
        <v>0</v>
      </c>
      <c r="J2563" s="46">
        <v>0</v>
      </c>
      <c r="K2563" s="46" t="s">
        <v>74</v>
      </c>
      <c r="L2563" s="46">
        <v>0</v>
      </c>
      <c r="M2563" s="46" t="s">
        <v>74</v>
      </c>
      <c r="N2563" s="46">
        <v>0</v>
      </c>
      <c r="O2563" s="46" t="s">
        <v>74</v>
      </c>
      <c r="P2563" s="46">
        <v>0</v>
      </c>
      <c r="Q2563" s="46" t="s">
        <v>74</v>
      </c>
      <c r="R2563" s="46">
        <v>40.389548333640889</v>
      </c>
      <c r="S2563" s="46" t="s">
        <v>74</v>
      </c>
      <c r="T2563" s="46">
        <v>0</v>
      </c>
      <c r="U2563" s="46" t="s">
        <v>74</v>
      </c>
      <c r="V2563" s="46">
        <v>19.778402998203038</v>
      </c>
      <c r="W2563" s="46" t="s">
        <v>74</v>
      </c>
      <c r="X2563" s="46">
        <v>0</v>
      </c>
      <c r="Y2563" s="46" t="s">
        <v>74</v>
      </c>
      <c r="Z2563" s="46">
        <v>0</v>
      </c>
      <c r="AA2563" s="46" t="s">
        <v>74</v>
      </c>
      <c r="AB2563" s="46">
        <v>0</v>
      </c>
      <c r="AC2563" s="46" t="s">
        <v>74</v>
      </c>
      <c r="AD2563" s="46">
        <v>0</v>
      </c>
      <c r="AE2563" s="46" t="s">
        <v>74</v>
      </c>
      <c r="AF2563" s="46">
        <v>0</v>
      </c>
      <c r="AG2563" s="46" t="s">
        <v>74</v>
      </c>
      <c r="AH2563" s="46">
        <v>0</v>
      </c>
      <c r="AI2563" s="46" t="s">
        <v>74</v>
      </c>
      <c r="AJ2563" s="46">
        <v>0</v>
      </c>
      <c r="AK2563" s="46" t="s">
        <v>74</v>
      </c>
      <c r="AL2563" s="46">
        <v>0</v>
      </c>
      <c r="AM2563" s="46" t="s">
        <v>74</v>
      </c>
      <c r="AN2563" s="50"/>
      <c r="AO2563" s="46"/>
      <c r="AP2563" s="46"/>
      <c r="AQ2563" s="46"/>
      <c r="AR2563" s="46"/>
      <c r="AS2563" s="46"/>
      <c r="AT2563" s="46"/>
      <c r="AU2563" s="46"/>
      <c r="AV2563" s="46"/>
      <c r="AW2563" s="46"/>
      <c r="AX2563" s="46"/>
      <c r="AY2563" s="46"/>
      <c r="AZ2563" s="46"/>
      <c r="BA2563" s="46"/>
      <c r="BB2563" s="46"/>
      <c r="BC2563" s="46"/>
      <c r="BD2563" s="46"/>
      <c r="BE2563" s="46"/>
      <c r="BF2563" s="46"/>
      <c r="BG2563" s="46"/>
      <c r="BH2563" s="46"/>
      <c r="BI2563" s="46"/>
      <c r="BJ2563" s="46"/>
      <c r="BK2563" s="46"/>
      <c r="BL2563" s="46"/>
      <c r="BM2563" s="46"/>
      <c r="BN2563" s="46"/>
      <c r="BO2563" s="46"/>
      <c r="BP2563" s="46"/>
      <c r="BQ2563" s="46"/>
      <c r="BR2563" s="46"/>
      <c r="BS2563" s="46"/>
      <c r="BT2563" s="46"/>
      <c r="BU2563" s="46"/>
      <c r="BV2563" s="46"/>
      <c r="BW2563" s="46"/>
      <c r="BX2563" s="46"/>
      <c r="BY2563" s="46"/>
      <c r="BZ2563" s="46"/>
      <c r="CA2563" s="46"/>
      <c r="CB2563" s="46"/>
      <c r="CC2563" s="46"/>
    </row>
    <row r="2564" spans="7:81" x14ac:dyDescent="0.25">
      <c r="G2564" t="s">
        <v>125</v>
      </c>
      <c r="H2564" s="40">
        <v>42740</v>
      </c>
      <c r="I2564" s="46">
        <v>0</v>
      </c>
      <c r="J2564" s="46">
        <v>0</v>
      </c>
      <c r="K2564" s="46" t="s">
        <v>74</v>
      </c>
      <c r="L2564" s="46">
        <v>0</v>
      </c>
      <c r="M2564" s="46" t="s">
        <v>74</v>
      </c>
      <c r="N2564" s="46">
        <v>0</v>
      </c>
      <c r="O2564" s="46" t="s">
        <v>74</v>
      </c>
      <c r="P2564" s="46">
        <v>0</v>
      </c>
      <c r="Q2564" s="46" t="s">
        <v>74</v>
      </c>
      <c r="R2564" s="46">
        <v>0</v>
      </c>
      <c r="S2564" s="46" t="s">
        <v>74</v>
      </c>
      <c r="T2564" s="46">
        <v>0</v>
      </c>
      <c r="U2564" s="46" t="s">
        <v>74</v>
      </c>
      <c r="V2564" s="46">
        <v>0</v>
      </c>
      <c r="W2564" s="46" t="s">
        <v>74</v>
      </c>
      <c r="X2564" s="46">
        <v>0</v>
      </c>
      <c r="Y2564" s="46" t="s">
        <v>74</v>
      </c>
      <c r="Z2564" s="46">
        <v>0</v>
      </c>
      <c r="AA2564" s="46" t="s">
        <v>74</v>
      </c>
      <c r="AB2564" s="46">
        <v>0</v>
      </c>
      <c r="AC2564" s="46" t="s">
        <v>74</v>
      </c>
      <c r="AD2564" s="46">
        <v>0</v>
      </c>
      <c r="AE2564" s="46" t="s">
        <v>74</v>
      </c>
      <c r="AF2564" s="46">
        <v>0</v>
      </c>
      <c r="AG2564" s="46" t="s">
        <v>74</v>
      </c>
      <c r="AH2564" s="46">
        <v>0</v>
      </c>
      <c r="AI2564" s="46" t="s">
        <v>74</v>
      </c>
      <c r="AJ2564" s="46">
        <v>0</v>
      </c>
      <c r="AK2564" s="46" t="s">
        <v>74</v>
      </c>
      <c r="AL2564" s="46">
        <v>0</v>
      </c>
      <c r="AM2564" s="46" t="s">
        <v>74</v>
      </c>
      <c r="AN2564" s="50"/>
      <c r="AO2564" s="46"/>
      <c r="AP2564" s="46"/>
      <c r="AQ2564" s="46"/>
      <c r="AR2564" s="46"/>
      <c r="AS2564" s="46"/>
      <c r="AT2564" s="46"/>
      <c r="AU2564" s="46"/>
      <c r="AV2564" s="46"/>
      <c r="AW2564" s="46"/>
      <c r="AX2564" s="46"/>
      <c r="AY2564" s="46"/>
      <c r="AZ2564" s="46"/>
      <c r="BA2564" s="46"/>
      <c r="BB2564" s="46"/>
      <c r="BC2564" s="46"/>
      <c r="BD2564" s="46"/>
      <c r="BE2564" s="46"/>
      <c r="BF2564" s="46"/>
      <c r="BG2564" s="46"/>
      <c r="BH2564" s="46"/>
      <c r="BI2564" s="46"/>
      <c r="BJ2564" s="46"/>
      <c r="BK2564" s="46"/>
      <c r="BL2564" s="46"/>
      <c r="BM2564" s="46"/>
      <c r="BN2564" s="46"/>
      <c r="BO2564" s="46"/>
      <c r="BP2564" s="46"/>
      <c r="BQ2564" s="46"/>
      <c r="BR2564" s="46"/>
      <c r="BS2564" s="46"/>
      <c r="BT2564" s="46"/>
      <c r="BU2564" s="46"/>
      <c r="BV2564" s="46"/>
      <c r="BW2564" s="46"/>
      <c r="BX2564" s="46"/>
      <c r="BY2564" s="46"/>
      <c r="BZ2564" s="46"/>
      <c r="CA2564" s="46"/>
      <c r="CB2564" s="46"/>
      <c r="CC2564" s="46"/>
    </row>
    <row r="2565" spans="7:81" x14ac:dyDescent="0.25">
      <c r="G2565" t="s">
        <v>125</v>
      </c>
      <c r="H2565" s="40">
        <v>42741</v>
      </c>
      <c r="I2565" s="46">
        <v>0</v>
      </c>
      <c r="J2565" s="46">
        <v>0</v>
      </c>
      <c r="K2565" s="46" t="s">
        <v>74</v>
      </c>
      <c r="L2565" s="46">
        <v>0</v>
      </c>
      <c r="M2565" s="46" t="s">
        <v>74</v>
      </c>
      <c r="N2565" s="46">
        <v>0</v>
      </c>
      <c r="O2565" s="46" t="s">
        <v>74</v>
      </c>
      <c r="P2565" s="46">
        <v>0</v>
      </c>
      <c r="Q2565" s="46" t="s">
        <v>74</v>
      </c>
      <c r="R2565" s="46">
        <v>0</v>
      </c>
      <c r="S2565" s="46" t="s">
        <v>74</v>
      </c>
      <c r="T2565" s="46">
        <v>0</v>
      </c>
      <c r="U2565" s="46" t="s">
        <v>74</v>
      </c>
      <c r="V2565" s="46">
        <v>0</v>
      </c>
      <c r="W2565" s="46" t="s">
        <v>74</v>
      </c>
      <c r="X2565" s="46">
        <v>0</v>
      </c>
      <c r="Y2565" s="46" t="s">
        <v>74</v>
      </c>
      <c r="Z2565" s="46">
        <v>0</v>
      </c>
      <c r="AA2565" s="46" t="s">
        <v>74</v>
      </c>
      <c r="AB2565" s="46">
        <v>0</v>
      </c>
      <c r="AC2565" s="46" t="s">
        <v>74</v>
      </c>
      <c r="AD2565" s="46">
        <v>0</v>
      </c>
      <c r="AE2565" s="46" t="s">
        <v>74</v>
      </c>
      <c r="AF2565" s="46">
        <v>0</v>
      </c>
      <c r="AG2565" s="46" t="s">
        <v>74</v>
      </c>
      <c r="AH2565" s="46">
        <v>0</v>
      </c>
      <c r="AI2565" s="46" t="s">
        <v>74</v>
      </c>
      <c r="AJ2565" s="46">
        <v>0</v>
      </c>
      <c r="AK2565" s="46" t="s">
        <v>74</v>
      </c>
      <c r="AL2565" s="46">
        <v>0</v>
      </c>
      <c r="AM2565" s="46" t="s">
        <v>74</v>
      </c>
      <c r="AN2565" s="50"/>
      <c r="AO2565" s="46"/>
      <c r="AP2565" s="46"/>
      <c r="AQ2565" s="46"/>
      <c r="AR2565" s="46"/>
      <c r="AS2565" s="46"/>
      <c r="AT2565" s="46"/>
      <c r="AU2565" s="46"/>
      <c r="AV2565" s="46"/>
      <c r="AW2565" s="46"/>
      <c r="AX2565" s="46"/>
      <c r="AY2565" s="46"/>
      <c r="AZ2565" s="46"/>
      <c r="BA2565" s="46"/>
      <c r="BB2565" s="46"/>
      <c r="BC2565" s="46"/>
      <c r="BD2565" s="46"/>
      <c r="BE2565" s="46"/>
      <c r="BF2565" s="46"/>
      <c r="BG2565" s="46"/>
      <c r="BH2565" s="46"/>
      <c r="BI2565" s="46"/>
      <c r="BJ2565" s="46"/>
      <c r="BK2565" s="46"/>
      <c r="BL2565" s="46"/>
      <c r="BM2565" s="46"/>
      <c r="BN2565" s="46"/>
      <c r="BO2565" s="46"/>
      <c r="BP2565" s="46"/>
      <c r="BQ2565" s="46"/>
      <c r="BR2565" s="46"/>
      <c r="BS2565" s="46"/>
      <c r="BT2565" s="46"/>
      <c r="BU2565" s="46"/>
      <c r="BV2565" s="46"/>
      <c r="BW2565" s="46"/>
      <c r="BX2565" s="46"/>
      <c r="BY2565" s="46"/>
      <c r="BZ2565" s="46"/>
      <c r="CA2565" s="46"/>
      <c r="CB2565" s="46"/>
      <c r="CC2565" s="46"/>
    </row>
    <row r="2566" spans="7:81" x14ac:dyDescent="0.25">
      <c r="G2566" t="s">
        <v>125</v>
      </c>
      <c r="H2566" s="40">
        <v>42742</v>
      </c>
      <c r="I2566" s="46">
        <v>0</v>
      </c>
      <c r="J2566" s="46">
        <v>0</v>
      </c>
      <c r="K2566" s="46" t="s">
        <v>74</v>
      </c>
      <c r="L2566" s="46">
        <v>0</v>
      </c>
      <c r="M2566" s="46" t="s">
        <v>74</v>
      </c>
      <c r="N2566" s="46">
        <v>0</v>
      </c>
      <c r="O2566" s="46" t="s">
        <v>74</v>
      </c>
      <c r="P2566" s="46">
        <v>0</v>
      </c>
      <c r="Q2566" s="46" t="s">
        <v>74</v>
      </c>
      <c r="R2566" s="46">
        <v>0</v>
      </c>
      <c r="S2566" s="46" t="s">
        <v>74</v>
      </c>
      <c r="T2566" s="46">
        <v>0</v>
      </c>
      <c r="U2566" s="46" t="s">
        <v>74</v>
      </c>
      <c r="V2566" s="46">
        <v>0</v>
      </c>
      <c r="W2566" s="46" t="s">
        <v>74</v>
      </c>
      <c r="X2566" s="46">
        <v>0</v>
      </c>
      <c r="Y2566" s="46" t="s">
        <v>74</v>
      </c>
      <c r="Z2566" s="46">
        <v>0</v>
      </c>
      <c r="AA2566" s="46" t="s">
        <v>74</v>
      </c>
      <c r="AB2566" s="46">
        <v>0</v>
      </c>
      <c r="AC2566" s="46" t="s">
        <v>74</v>
      </c>
      <c r="AD2566" s="46">
        <v>0</v>
      </c>
      <c r="AE2566" s="46" t="s">
        <v>74</v>
      </c>
      <c r="AF2566" s="46">
        <v>0</v>
      </c>
      <c r="AG2566" s="46" t="s">
        <v>74</v>
      </c>
      <c r="AH2566" s="46">
        <v>0</v>
      </c>
      <c r="AI2566" s="46" t="s">
        <v>74</v>
      </c>
      <c r="AJ2566" s="46">
        <v>0</v>
      </c>
      <c r="AK2566" s="46" t="s">
        <v>74</v>
      </c>
      <c r="AL2566" s="46">
        <v>0</v>
      </c>
      <c r="AM2566" s="46" t="s">
        <v>74</v>
      </c>
      <c r="AN2566" s="50"/>
      <c r="AO2566" s="46"/>
      <c r="AP2566" s="46"/>
      <c r="AQ2566" s="46"/>
      <c r="AR2566" s="46"/>
      <c r="AS2566" s="46"/>
      <c r="AT2566" s="46"/>
      <c r="AU2566" s="46"/>
      <c r="AV2566" s="46"/>
      <c r="AW2566" s="46"/>
      <c r="AX2566" s="46"/>
      <c r="AY2566" s="46"/>
      <c r="AZ2566" s="46"/>
      <c r="BA2566" s="46"/>
      <c r="BB2566" s="46"/>
      <c r="BC2566" s="46"/>
      <c r="BD2566" s="46"/>
      <c r="BE2566" s="46"/>
      <c r="BF2566" s="46"/>
      <c r="BG2566" s="46"/>
      <c r="BH2566" s="46"/>
      <c r="BI2566" s="46"/>
      <c r="BJ2566" s="46"/>
      <c r="BK2566" s="46"/>
      <c r="BL2566" s="46"/>
      <c r="BM2566" s="46"/>
      <c r="BN2566" s="46"/>
      <c r="BO2566" s="46"/>
      <c r="BP2566" s="46"/>
      <c r="BQ2566" s="46"/>
      <c r="BR2566" s="46"/>
      <c r="BS2566" s="46"/>
      <c r="BT2566" s="46"/>
      <c r="BU2566" s="46"/>
      <c r="BV2566" s="46"/>
      <c r="BW2566" s="46"/>
      <c r="BX2566" s="46"/>
      <c r="BY2566" s="46"/>
      <c r="BZ2566" s="46"/>
      <c r="CA2566" s="46"/>
      <c r="CB2566" s="46"/>
      <c r="CC2566" s="46"/>
    </row>
    <row r="2567" spans="7:81" x14ac:dyDescent="0.25">
      <c r="G2567" t="s">
        <v>125</v>
      </c>
      <c r="H2567" s="40">
        <v>42743</v>
      </c>
      <c r="I2567" s="46">
        <v>0</v>
      </c>
      <c r="J2567" s="46">
        <v>0</v>
      </c>
      <c r="K2567" s="46" t="s">
        <v>74</v>
      </c>
      <c r="L2567" s="46">
        <v>0</v>
      </c>
      <c r="M2567" s="46" t="s">
        <v>74</v>
      </c>
      <c r="N2567" s="46">
        <v>0</v>
      </c>
      <c r="O2567" s="46" t="s">
        <v>74</v>
      </c>
      <c r="P2567" s="46">
        <v>0</v>
      </c>
      <c r="Q2567" s="46" t="s">
        <v>74</v>
      </c>
      <c r="R2567" s="46">
        <v>0</v>
      </c>
      <c r="S2567" s="46" t="s">
        <v>74</v>
      </c>
      <c r="T2567" s="46">
        <v>0</v>
      </c>
      <c r="U2567" s="46" t="s">
        <v>74</v>
      </c>
      <c r="V2567" s="46">
        <v>0</v>
      </c>
      <c r="W2567" s="46" t="s">
        <v>74</v>
      </c>
      <c r="X2567" s="46">
        <v>0</v>
      </c>
      <c r="Y2567" s="46" t="s">
        <v>74</v>
      </c>
      <c r="Z2567" s="46">
        <v>0</v>
      </c>
      <c r="AA2567" s="46" t="s">
        <v>74</v>
      </c>
      <c r="AB2567" s="46">
        <v>0</v>
      </c>
      <c r="AC2567" s="46" t="s">
        <v>74</v>
      </c>
      <c r="AD2567" s="46">
        <v>0</v>
      </c>
      <c r="AE2567" s="46" t="s">
        <v>74</v>
      </c>
      <c r="AF2567" s="46">
        <v>0</v>
      </c>
      <c r="AG2567" s="46" t="s">
        <v>74</v>
      </c>
      <c r="AH2567" s="46">
        <v>0</v>
      </c>
      <c r="AI2567" s="46" t="s">
        <v>74</v>
      </c>
      <c r="AJ2567" s="46">
        <v>0</v>
      </c>
      <c r="AK2567" s="46" t="s">
        <v>74</v>
      </c>
      <c r="AL2567" s="46">
        <v>0</v>
      </c>
      <c r="AM2567" s="46" t="s">
        <v>74</v>
      </c>
      <c r="AN2567" s="50"/>
      <c r="AO2567" s="46"/>
      <c r="AP2567" s="46"/>
      <c r="AQ2567" s="46"/>
      <c r="AR2567" s="46"/>
      <c r="AS2567" s="46"/>
      <c r="AT2567" s="46"/>
      <c r="AU2567" s="46"/>
      <c r="AV2567" s="46"/>
      <c r="AW2567" s="46"/>
      <c r="AX2567" s="46"/>
      <c r="AY2567" s="46"/>
      <c r="AZ2567" s="46"/>
      <c r="BA2567" s="46"/>
      <c r="BB2567" s="46"/>
      <c r="BC2567" s="46"/>
      <c r="BD2567" s="46"/>
      <c r="BE2567" s="46"/>
      <c r="BF2567" s="46"/>
      <c r="BG2567" s="46"/>
      <c r="BH2567" s="46"/>
      <c r="BI2567" s="46"/>
      <c r="BJ2567" s="46"/>
      <c r="BK2567" s="46"/>
      <c r="BL2567" s="46"/>
      <c r="BM2567" s="46"/>
      <c r="BN2567" s="46"/>
      <c r="BO2567" s="46"/>
      <c r="BP2567" s="46"/>
      <c r="BQ2567" s="46"/>
      <c r="BR2567" s="46"/>
      <c r="BS2567" s="46"/>
      <c r="BT2567" s="46"/>
      <c r="BU2567" s="46"/>
      <c r="BV2567" s="46"/>
      <c r="BW2567" s="46"/>
      <c r="BX2567" s="46"/>
      <c r="BY2567" s="46"/>
      <c r="BZ2567" s="46"/>
      <c r="CA2567" s="46"/>
      <c r="CB2567" s="46"/>
      <c r="CC2567" s="46"/>
    </row>
    <row r="2568" spans="7:81" x14ac:dyDescent="0.25">
      <c r="G2568" t="s">
        <v>125</v>
      </c>
      <c r="H2568" s="40">
        <v>42744</v>
      </c>
      <c r="I2568" s="46">
        <v>0</v>
      </c>
      <c r="J2568" s="46">
        <v>0</v>
      </c>
      <c r="K2568" s="46" t="s">
        <v>74</v>
      </c>
      <c r="L2568" s="46">
        <v>0</v>
      </c>
      <c r="M2568" s="46" t="s">
        <v>74</v>
      </c>
      <c r="N2568" s="46">
        <v>0</v>
      </c>
      <c r="O2568" s="46" t="s">
        <v>74</v>
      </c>
      <c r="P2568" s="46">
        <v>0</v>
      </c>
      <c r="Q2568" s="46" t="s">
        <v>74</v>
      </c>
      <c r="R2568" s="46">
        <v>0</v>
      </c>
      <c r="S2568" s="46" t="s">
        <v>74</v>
      </c>
      <c r="T2568" s="46">
        <v>0</v>
      </c>
      <c r="U2568" s="46" t="s">
        <v>74</v>
      </c>
      <c r="V2568" s="46">
        <v>0</v>
      </c>
      <c r="W2568" s="46" t="s">
        <v>74</v>
      </c>
      <c r="X2568" s="46">
        <v>0</v>
      </c>
      <c r="Y2568" s="46" t="s">
        <v>74</v>
      </c>
      <c r="Z2568" s="46">
        <v>0</v>
      </c>
      <c r="AA2568" s="46" t="s">
        <v>74</v>
      </c>
      <c r="AB2568" s="46">
        <v>0</v>
      </c>
      <c r="AC2568" s="46" t="s">
        <v>74</v>
      </c>
      <c r="AD2568" s="46">
        <v>0</v>
      </c>
      <c r="AE2568" s="46" t="s">
        <v>74</v>
      </c>
      <c r="AF2568" s="46">
        <v>0</v>
      </c>
      <c r="AG2568" s="46" t="s">
        <v>74</v>
      </c>
      <c r="AH2568" s="46">
        <v>0</v>
      </c>
      <c r="AI2568" s="46" t="s">
        <v>74</v>
      </c>
      <c r="AJ2568" s="46">
        <v>0</v>
      </c>
      <c r="AK2568" s="46" t="s">
        <v>74</v>
      </c>
      <c r="AL2568" s="46">
        <v>0</v>
      </c>
      <c r="AM2568" s="46" t="s">
        <v>74</v>
      </c>
      <c r="AN2568" s="50"/>
      <c r="AO2568" s="46"/>
      <c r="AP2568" s="46"/>
      <c r="AQ2568" s="46"/>
      <c r="AR2568" s="46"/>
      <c r="AS2568" s="46"/>
      <c r="AT2568" s="46"/>
      <c r="AU2568" s="46"/>
      <c r="AV2568" s="46"/>
      <c r="AW2568" s="46"/>
      <c r="AX2568" s="46"/>
      <c r="AY2568" s="46"/>
      <c r="AZ2568" s="46"/>
      <c r="BA2568" s="46"/>
      <c r="BB2568" s="46"/>
      <c r="BC2568" s="46"/>
      <c r="BD2568" s="46"/>
      <c r="BE2568" s="46"/>
      <c r="BF2568" s="46"/>
      <c r="BG2568" s="46"/>
      <c r="BH2568" s="46"/>
      <c r="BI2568" s="46"/>
      <c r="BJ2568" s="46"/>
      <c r="BK2568" s="46"/>
      <c r="BL2568" s="46"/>
      <c r="BM2568" s="46"/>
      <c r="BN2568" s="46"/>
      <c r="BO2568" s="46"/>
      <c r="BP2568" s="46"/>
      <c r="BQ2568" s="46"/>
      <c r="BR2568" s="46"/>
      <c r="BS2568" s="46"/>
      <c r="BT2568" s="46"/>
      <c r="BU2568" s="46"/>
      <c r="BV2568" s="46"/>
      <c r="BW2568" s="46"/>
      <c r="BX2568" s="46"/>
      <c r="BY2568" s="46"/>
      <c r="BZ2568" s="46"/>
      <c r="CA2568" s="46"/>
      <c r="CB2568" s="46"/>
      <c r="CC2568" s="46"/>
    </row>
    <row r="2569" spans="7:81" x14ac:dyDescent="0.25">
      <c r="G2569" t="s">
        <v>125</v>
      </c>
      <c r="H2569" s="40">
        <v>42745</v>
      </c>
      <c r="I2569" s="46">
        <v>0</v>
      </c>
      <c r="J2569" s="46">
        <v>0</v>
      </c>
      <c r="K2569" s="46" t="s">
        <v>74</v>
      </c>
      <c r="L2569" s="46">
        <v>0</v>
      </c>
      <c r="M2569" s="46" t="s">
        <v>74</v>
      </c>
      <c r="N2569" s="46">
        <v>0</v>
      </c>
      <c r="O2569" s="46" t="s">
        <v>74</v>
      </c>
      <c r="P2569" s="46">
        <v>0</v>
      </c>
      <c r="Q2569" s="46" t="s">
        <v>74</v>
      </c>
      <c r="R2569" s="46">
        <v>0</v>
      </c>
      <c r="S2569" s="46" t="s">
        <v>74</v>
      </c>
      <c r="T2569" s="46">
        <v>0</v>
      </c>
      <c r="U2569" s="46" t="s">
        <v>74</v>
      </c>
      <c r="V2569" s="46">
        <v>0</v>
      </c>
      <c r="W2569" s="46" t="s">
        <v>74</v>
      </c>
      <c r="X2569" s="46">
        <v>0</v>
      </c>
      <c r="Y2569" s="46" t="s">
        <v>74</v>
      </c>
      <c r="Z2569" s="46">
        <v>38.47888968500385</v>
      </c>
      <c r="AA2569" s="46" t="s">
        <v>74</v>
      </c>
      <c r="AB2569" s="46">
        <v>0</v>
      </c>
      <c r="AC2569" s="46" t="s">
        <v>74</v>
      </c>
      <c r="AD2569" s="46">
        <v>0</v>
      </c>
      <c r="AE2569" s="46" t="s">
        <v>74</v>
      </c>
      <c r="AF2569" s="46">
        <v>0</v>
      </c>
      <c r="AG2569" s="46" t="s">
        <v>74</v>
      </c>
      <c r="AH2569" s="46">
        <v>0</v>
      </c>
      <c r="AI2569" s="46" t="s">
        <v>74</v>
      </c>
      <c r="AJ2569" s="46">
        <v>0</v>
      </c>
      <c r="AK2569" s="46" t="s">
        <v>74</v>
      </c>
      <c r="AL2569" s="46">
        <v>0</v>
      </c>
      <c r="AM2569" s="46" t="s">
        <v>74</v>
      </c>
      <c r="AN2569" s="50"/>
      <c r="AO2569" s="46"/>
      <c r="AP2569" s="46"/>
      <c r="AQ2569" s="46"/>
      <c r="AR2569" s="46"/>
      <c r="AS2569" s="46"/>
      <c r="AT2569" s="46"/>
      <c r="AU2569" s="46"/>
      <c r="AV2569" s="46"/>
      <c r="AW2569" s="46"/>
      <c r="AX2569" s="46"/>
      <c r="AY2569" s="46"/>
      <c r="AZ2569" s="46"/>
      <c r="BA2569" s="46"/>
      <c r="BB2569" s="46"/>
      <c r="BC2569" s="46"/>
      <c r="BD2569" s="46"/>
      <c r="BE2569" s="46"/>
      <c r="BF2569" s="46"/>
      <c r="BG2569" s="46"/>
      <c r="BH2569" s="46"/>
      <c r="BI2569" s="46"/>
      <c r="BJ2569" s="46"/>
      <c r="BK2569" s="46"/>
      <c r="BL2569" s="46"/>
      <c r="BM2569" s="46"/>
      <c r="BN2569" s="46"/>
      <c r="BO2569" s="46"/>
      <c r="BP2569" s="46"/>
      <c r="BQ2569" s="46"/>
      <c r="BR2569" s="46"/>
      <c r="BS2569" s="46"/>
      <c r="BT2569" s="46"/>
      <c r="BU2569" s="46"/>
      <c r="BV2569" s="46"/>
      <c r="BW2569" s="46"/>
      <c r="BX2569" s="46"/>
      <c r="BY2569" s="46"/>
      <c r="BZ2569" s="46"/>
      <c r="CA2569" s="46"/>
      <c r="CB2569" s="46"/>
      <c r="CC2569" s="46"/>
    </row>
    <row r="2570" spans="7:81" x14ac:dyDescent="0.25">
      <c r="G2570" t="s">
        <v>125</v>
      </c>
      <c r="H2570" s="40">
        <v>42746</v>
      </c>
      <c r="I2570" s="46">
        <v>0</v>
      </c>
      <c r="J2570" s="46">
        <v>0</v>
      </c>
      <c r="K2570" s="46" t="s">
        <v>74</v>
      </c>
      <c r="L2570" s="46">
        <v>0</v>
      </c>
      <c r="M2570" s="46" t="s">
        <v>74</v>
      </c>
      <c r="N2570" s="46">
        <v>0</v>
      </c>
      <c r="O2570" s="46" t="s">
        <v>74</v>
      </c>
      <c r="P2570" s="46">
        <v>0</v>
      </c>
      <c r="Q2570" s="46" t="s">
        <v>74</v>
      </c>
      <c r="R2570" s="46">
        <v>0</v>
      </c>
      <c r="S2570" s="46" t="s">
        <v>74</v>
      </c>
      <c r="T2570" s="46">
        <v>0</v>
      </c>
      <c r="U2570" s="46" t="s">
        <v>74</v>
      </c>
      <c r="V2570" s="46">
        <v>0</v>
      </c>
      <c r="W2570" s="46" t="s">
        <v>74</v>
      </c>
      <c r="X2570" s="46">
        <v>0</v>
      </c>
      <c r="Y2570" s="46" t="s">
        <v>74</v>
      </c>
      <c r="Z2570" s="46">
        <v>0</v>
      </c>
      <c r="AA2570" s="46" t="s">
        <v>74</v>
      </c>
      <c r="AB2570" s="46">
        <v>0</v>
      </c>
      <c r="AC2570" s="46" t="s">
        <v>74</v>
      </c>
      <c r="AD2570" s="46">
        <v>0</v>
      </c>
      <c r="AE2570" s="46" t="s">
        <v>74</v>
      </c>
      <c r="AF2570" s="46">
        <v>0</v>
      </c>
      <c r="AG2570" s="46" t="s">
        <v>74</v>
      </c>
      <c r="AH2570" s="46">
        <v>0</v>
      </c>
      <c r="AI2570" s="46" t="s">
        <v>74</v>
      </c>
      <c r="AJ2570" s="46">
        <v>0</v>
      </c>
      <c r="AK2570" s="46" t="s">
        <v>74</v>
      </c>
      <c r="AL2570" s="46">
        <v>0</v>
      </c>
      <c r="AM2570" s="46" t="s">
        <v>74</v>
      </c>
      <c r="AN2570" s="50"/>
      <c r="AO2570" s="46"/>
      <c r="AP2570" s="46"/>
      <c r="AQ2570" s="46"/>
      <c r="AR2570" s="46"/>
      <c r="AS2570" s="46"/>
      <c r="AT2570" s="46"/>
      <c r="AU2570" s="46"/>
      <c r="AV2570" s="46"/>
      <c r="AW2570" s="46"/>
      <c r="AX2570" s="46"/>
      <c r="AY2570" s="46"/>
      <c r="AZ2570" s="46"/>
      <c r="BA2570" s="46"/>
      <c r="BB2570" s="46"/>
      <c r="BC2570" s="46"/>
      <c r="BD2570" s="46"/>
      <c r="BE2570" s="46"/>
      <c r="BF2570" s="46"/>
      <c r="BG2570" s="46"/>
      <c r="BH2570" s="46"/>
      <c r="BI2570" s="46"/>
      <c r="BJ2570" s="46"/>
      <c r="BK2570" s="46"/>
      <c r="BL2570" s="46"/>
      <c r="BM2570" s="46"/>
      <c r="BN2570" s="46"/>
      <c r="BO2570" s="46"/>
      <c r="BP2570" s="46"/>
      <c r="BQ2570" s="46"/>
      <c r="BR2570" s="46"/>
      <c r="BS2570" s="46"/>
      <c r="BT2570" s="46"/>
      <c r="BU2570" s="46"/>
      <c r="BV2570" s="46"/>
      <c r="BW2570" s="46"/>
      <c r="BX2570" s="46"/>
      <c r="BY2570" s="46"/>
      <c r="BZ2570" s="46"/>
      <c r="CA2570" s="46"/>
      <c r="CB2570" s="46"/>
      <c r="CC2570" s="46"/>
    </row>
    <row r="2571" spans="7:81" x14ac:dyDescent="0.25">
      <c r="G2571" t="s">
        <v>125</v>
      </c>
      <c r="H2571" s="40">
        <v>42747</v>
      </c>
      <c r="I2571" s="46">
        <v>0</v>
      </c>
      <c r="J2571" s="46">
        <v>0</v>
      </c>
      <c r="K2571" s="46" t="s">
        <v>74</v>
      </c>
      <c r="L2571" s="46">
        <v>0</v>
      </c>
      <c r="M2571" s="46" t="s">
        <v>74</v>
      </c>
      <c r="N2571" s="46">
        <v>0</v>
      </c>
      <c r="O2571" s="46" t="s">
        <v>74</v>
      </c>
      <c r="P2571" s="46">
        <v>0</v>
      </c>
      <c r="Q2571" s="46" t="s">
        <v>74</v>
      </c>
      <c r="R2571" s="46">
        <v>0</v>
      </c>
      <c r="S2571" s="46" t="s">
        <v>74</v>
      </c>
      <c r="T2571" s="46">
        <v>0</v>
      </c>
      <c r="U2571" s="46" t="s">
        <v>74</v>
      </c>
      <c r="V2571" s="46">
        <v>0</v>
      </c>
      <c r="W2571" s="46" t="s">
        <v>74</v>
      </c>
      <c r="X2571" s="46">
        <v>0</v>
      </c>
      <c r="Y2571" s="46" t="s">
        <v>74</v>
      </c>
      <c r="Z2571" s="46">
        <v>0</v>
      </c>
      <c r="AA2571" s="46" t="s">
        <v>74</v>
      </c>
      <c r="AB2571" s="46">
        <v>0</v>
      </c>
      <c r="AC2571" s="46" t="s">
        <v>74</v>
      </c>
      <c r="AD2571" s="46">
        <v>0</v>
      </c>
      <c r="AE2571" s="46" t="s">
        <v>74</v>
      </c>
      <c r="AF2571" s="46">
        <v>0</v>
      </c>
      <c r="AG2571" s="46" t="s">
        <v>74</v>
      </c>
      <c r="AH2571" s="46">
        <v>0</v>
      </c>
      <c r="AI2571" s="46" t="s">
        <v>74</v>
      </c>
      <c r="AJ2571" s="46">
        <v>0</v>
      </c>
      <c r="AK2571" s="46" t="s">
        <v>74</v>
      </c>
      <c r="AL2571" s="46">
        <v>0</v>
      </c>
      <c r="AM2571" s="46" t="s">
        <v>74</v>
      </c>
      <c r="AN2571" s="50"/>
      <c r="AO2571" s="46"/>
      <c r="AP2571" s="46"/>
      <c r="AQ2571" s="46"/>
      <c r="AR2571" s="46"/>
      <c r="AS2571" s="46"/>
      <c r="AT2571" s="46"/>
      <c r="AU2571" s="46"/>
      <c r="AV2571" s="46"/>
      <c r="AW2571" s="46"/>
      <c r="AX2571" s="46"/>
      <c r="AY2571" s="46"/>
      <c r="AZ2571" s="46"/>
      <c r="BA2571" s="46"/>
      <c r="BB2571" s="46"/>
      <c r="BC2571" s="46"/>
      <c r="BD2571" s="46"/>
      <c r="BE2571" s="46"/>
      <c r="BF2571" s="46"/>
      <c r="BG2571" s="46"/>
      <c r="BH2571" s="46"/>
      <c r="BI2571" s="46"/>
      <c r="BJ2571" s="46"/>
      <c r="BK2571" s="46"/>
      <c r="BL2571" s="46"/>
      <c r="BM2571" s="46"/>
      <c r="BN2571" s="46"/>
      <c r="BO2571" s="46"/>
      <c r="BP2571" s="46"/>
      <c r="BQ2571" s="46"/>
      <c r="BR2571" s="46"/>
      <c r="BS2571" s="46"/>
      <c r="BT2571" s="46"/>
      <c r="BU2571" s="46"/>
      <c r="BV2571" s="46"/>
      <c r="BW2571" s="46"/>
      <c r="BX2571" s="46"/>
      <c r="BY2571" s="46"/>
      <c r="BZ2571" s="46"/>
      <c r="CA2571" s="46"/>
      <c r="CB2571" s="46"/>
      <c r="CC2571" s="46"/>
    </row>
    <row r="2572" spans="7:81" x14ac:dyDescent="0.25">
      <c r="G2572" t="s">
        <v>125</v>
      </c>
      <c r="H2572" s="40">
        <v>42748</v>
      </c>
      <c r="I2572" s="46">
        <v>0</v>
      </c>
      <c r="J2572" s="46">
        <v>0</v>
      </c>
      <c r="K2572" s="46" t="s">
        <v>74</v>
      </c>
      <c r="L2572" s="46">
        <v>0</v>
      </c>
      <c r="M2572" s="46" t="s">
        <v>74</v>
      </c>
      <c r="N2572" s="46">
        <v>0</v>
      </c>
      <c r="O2572" s="46" t="s">
        <v>74</v>
      </c>
      <c r="P2572" s="46">
        <v>22.485307527118849</v>
      </c>
      <c r="Q2572" s="46" t="s">
        <v>74</v>
      </c>
      <c r="R2572" s="46">
        <v>0</v>
      </c>
      <c r="S2572" s="46" t="s">
        <v>74</v>
      </c>
      <c r="T2572" s="46">
        <v>0</v>
      </c>
      <c r="U2572" s="46" t="s">
        <v>74</v>
      </c>
      <c r="V2572" s="46">
        <v>0</v>
      </c>
      <c r="W2572" s="46" t="s">
        <v>74</v>
      </c>
      <c r="X2572" s="46">
        <v>0</v>
      </c>
      <c r="Y2572" s="46" t="s">
        <v>74</v>
      </c>
      <c r="Z2572" s="46">
        <v>0</v>
      </c>
      <c r="AA2572" s="46" t="s">
        <v>74</v>
      </c>
      <c r="AB2572" s="46">
        <v>0</v>
      </c>
      <c r="AC2572" s="46" t="s">
        <v>74</v>
      </c>
      <c r="AD2572" s="46">
        <v>0</v>
      </c>
      <c r="AE2572" s="46" t="s">
        <v>74</v>
      </c>
      <c r="AF2572" s="46">
        <v>0</v>
      </c>
      <c r="AG2572" s="46" t="s">
        <v>74</v>
      </c>
      <c r="AH2572" s="46">
        <v>0</v>
      </c>
      <c r="AI2572" s="46" t="s">
        <v>74</v>
      </c>
      <c r="AJ2572" s="46">
        <v>43.863398967351507</v>
      </c>
      <c r="AK2572" s="46" t="s">
        <v>74</v>
      </c>
      <c r="AL2572" s="46">
        <v>0</v>
      </c>
      <c r="AM2572" s="46" t="s">
        <v>74</v>
      </c>
      <c r="AN2572" s="50"/>
      <c r="AO2572" s="46"/>
      <c r="AP2572" s="46"/>
      <c r="AQ2572" s="46"/>
      <c r="AR2572" s="46"/>
      <c r="AS2572" s="46"/>
      <c r="AT2572" s="46"/>
      <c r="AU2572" s="46"/>
      <c r="AV2572" s="46"/>
      <c r="AW2572" s="46"/>
      <c r="AX2572" s="46"/>
      <c r="AY2572" s="46"/>
      <c r="AZ2572" s="46"/>
      <c r="BA2572" s="46"/>
      <c r="BB2572" s="46"/>
      <c r="BC2572" s="46"/>
      <c r="BD2572" s="46"/>
      <c r="BE2572" s="46"/>
      <c r="BF2572" s="46"/>
      <c r="BG2572" s="46"/>
      <c r="BH2572" s="46"/>
      <c r="BI2572" s="46"/>
      <c r="BJ2572" s="46"/>
      <c r="BK2572" s="46"/>
      <c r="BL2572" s="46"/>
      <c r="BM2572" s="46"/>
      <c r="BN2572" s="46"/>
      <c r="BO2572" s="46"/>
      <c r="BP2572" s="46"/>
      <c r="BQ2572" s="46"/>
      <c r="BR2572" s="46"/>
      <c r="BS2572" s="46"/>
      <c r="BT2572" s="46"/>
      <c r="BU2572" s="46"/>
      <c r="BV2572" s="46"/>
      <c r="BW2572" s="46"/>
      <c r="BX2572" s="46"/>
      <c r="BY2572" s="46"/>
      <c r="BZ2572" s="46"/>
      <c r="CA2572" s="46"/>
      <c r="CB2572" s="46"/>
      <c r="CC2572" s="46"/>
    </row>
    <row r="2573" spans="7:81" x14ac:dyDescent="0.25">
      <c r="G2573" t="s">
        <v>125</v>
      </c>
      <c r="H2573" s="40">
        <v>42749</v>
      </c>
      <c r="I2573" s="46">
        <v>0</v>
      </c>
      <c r="J2573" s="46">
        <v>0</v>
      </c>
      <c r="K2573" s="46" t="s">
        <v>74</v>
      </c>
      <c r="L2573" s="46">
        <v>0</v>
      </c>
      <c r="M2573" s="46" t="s">
        <v>74</v>
      </c>
      <c r="N2573" s="46">
        <v>0</v>
      </c>
      <c r="O2573" s="46" t="s">
        <v>74</v>
      </c>
      <c r="P2573" s="46">
        <v>0</v>
      </c>
      <c r="Q2573" s="46" t="s">
        <v>74</v>
      </c>
      <c r="R2573" s="46">
        <v>0</v>
      </c>
      <c r="S2573" s="46" t="s">
        <v>74</v>
      </c>
      <c r="T2573" s="46">
        <v>0</v>
      </c>
      <c r="U2573" s="46" t="s">
        <v>74</v>
      </c>
      <c r="V2573" s="46">
        <v>0</v>
      </c>
      <c r="W2573" s="46" t="s">
        <v>74</v>
      </c>
      <c r="X2573" s="46">
        <v>0</v>
      </c>
      <c r="Y2573" s="46" t="s">
        <v>74</v>
      </c>
      <c r="Z2573" s="46">
        <v>0</v>
      </c>
      <c r="AA2573" s="46" t="s">
        <v>74</v>
      </c>
      <c r="AB2573" s="46">
        <v>0</v>
      </c>
      <c r="AC2573" s="46" t="s">
        <v>74</v>
      </c>
      <c r="AD2573" s="46">
        <v>0</v>
      </c>
      <c r="AE2573" s="46" t="s">
        <v>74</v>
      </c>
      <c r="AF2573" s="46">
        <v>0</v>
      </c>
      <c r="AG2573" s="46" t="s">
        <v>74</v>
      </c>
      <c r="AH2573" s="46">
        <v>0</v>
      </c>
      <c r="AI2573" s="46" t="s">
        <v>74</v>
      </c>
      <c r="AJ2573" s="46">
        <v>0</v>
      </c>
      <c r="AK2573" s="46" t="s">
        <v>74</v>
      </c>
      <c r="AL2573" s="46">
        <v>0</v>
      </c>
      <c r="AM2573" s="46" t="s">
        <v>74</v>
      </c>
      <c r="AN2573" s="50"/>
      <c r="AO2573" s="46"/>
      <c r="AP2573" s="46"/>
      <c r="AQ2573" s="46"/>
      <c r="AR2573" s="46"/>
      <c r="AS2573" s="46"/>
      <c r="AT2573" s="46"/>
      <c r="AU2573" s="46"/>
      <c r="AV2573" s="46"/>
      <c r="AW2573" s="46"/>
      <c r="AX2573" s="46"/>
      <c r="AY2573" s="46"/>
      <c r="AZ2573" s="46"/>
      <c r="BA2573" s="46"/>
      <c r="BB2573" s="46"/>
      <c r="BC2573" s="46"/>
      <c r="BD2573" s="46"/>
      <c r="BE2573" s="46"/>
      <c r="BF2573" s="46"/>
      <c r="BG2573" s="46"/>
      <c r="BH2573" s="46"/>
      <c r="BI2573" s="46"/>
      <c r="BJ2573" s="46"/>
      <c r="BK2573" s="46"/>
      <c r="BL2573" s="46"/>
      <c r="BM2573" s="46"/>
      <c r="BN2573" s="46"/>
      <c r="BO2573" s="46"/>
      <c r="BP2573" s="46"/>
      <c r="BQ2573" s="46"/>
      <c r="BR2573" s="46"/>
      <c r="BS2573" s="46"/>
      <c r="BT2573" s="46"/>
      <c r="BU2573" s="46"/>
      <c r="BV2573" s="46"/>
      <c r="BW2573" s="46"/>
      <c r="BX2573" s="46"/>
      <c r="BY2573" s="46"/>
      <c r="BZ2573" s="46"/>
      <c r="CA2573" s="46"/>
      <c r="CB2573" s="46"/>
      <c r="CC2573" s="46"/>
    </row>
    <row r="2574" spans="7:81" x14ac:dyDescent="0.25">
      <c r="G2574" t="s">
        <v>125</v>
      </c>
      <c r="H2574" s="40">
        <v>42750</v>
      </c>
      <c r="I2574" s="46">
        <v>0</v>
      </c>
      <c r="J2574" s="46">
        <v>0</v>
      </c>
      <c r="K2574" s="46" t="s">
        <v>74</v>
      </c>
      <c r="L2574" s="46">
        <v>0</v>
      </c>
      <c r="M2574" s="46" t="s">
        <v>74</v>
      </c>
      <c r="N2574" s="46">
        <v>0</v>
      </c>
      <c r="O2574" s="46" t="s">
        <v>74</v>
      </c>
      <c r="P2574" s="46">
        <v>0</v>
      </c>
      <c r="Q2574" s="46" t="s">
        <v>74</v>
      </c>
      <c r="R2574" s="46">
        <v>0</v>
      </c>
      <c r="S2574" s="46" t="s">
        <v>74</v>
      </c>
      <c r="T2574" s="46">
        <v>0</v>
      </c>
      <c r="U2574" s="46" t="s">
        <v>74</v>
      </c>
      <c r="V2574" s="46">
        <v>0</v>
      </c>
      <c r="W2574" s="46" t="s">
        <v>74</v>
      </c>
      <c r="X2574" s="46">
        <v>0</v>
      </c>
      <c r="Y2574" s="46" t="s">
        <v>74</v>
      </c>
      <c r="Z2574" s="46">
        <v>0</v>
      </c>
      <c r="AA2574" s="46" t="s">
        <v>74</v>
      </c>
      <c r="AB2574" s="46">
        <v>0</v>
      </c>
      <c r="AC2574" s="46" t="s">
        <v>74</v>
      </c>
      <c r="AD2574" s="46">
        <v>0</v>
      </c>
      <c r="AE2574" s="46" t="s">
        <v>74</v>
      </c>
      <c r="AF2574" s="46">
        <v>0</v>
      </c>
      <c r="AG2574" s="46" t="s">
        <v>74</v>
      </c>
      <c r="AH2574" s="46">
        <v>0</v>
      </c>
      <c r="AI2574" s="46" t="s">
        <v>74</v>
      </c>
      <c r="AJ2574" s="46">
        <v>0</v>
      </c>
      <c r="AK2574" s="46" t="s">
        <v>74</v>
      </c>
      <c r="AL2574" s="46">
        <v>0</v>
      </c>
      <c r="AM2574" s="46" t="s">
        <v>74</v>
      </c>
      <c r="AN2574" s="50"/>
      <c r="AO2574" s="46"/>
      <c r="AP2574" s="46"/>
      <c r="AQ2574" s="46"/>
      <c r="AR2574" s="46"/>
      <c r="AS2574" s="46"/>
      <c r="AT2574" s="46"/>
      <c r="AU2574" s="46"/>
      <c r="AV2574" s="46"/>
      <c r="AW2574" s="46"/>
      <c r="AX2574" s="46"/>
      <c r="AY2574" s="46"/>
      <c r="AZ2574" s="46"/>
      <c r="BA2574" s="46"/>
      <c r="BB2574" s="46"/>
      <c r="BC2574" s="46"/>
      <c r="BD2574" s="46"/>
      <c r="BE2574" s="46"/>
      <c r="BF2574" s="46"/>
      <c r="BG2574" s="46"/>
      <c r="BH2574" s="46"/>
      <c r="BI2574" s="46"/>
      <c r="BJ2574" s="46"/>
      <c r="BK2574" s="46"/>
      <c r="BL2574" s="46"/>
      <c r="BM2574" s="46"/>
      <c r="BN2574" s="46"/>
      <c r="BO2574" s="46"/>
      <c r="BP2574" s="46"/>
      <c r="BQ2574" s="46"/>
      <c r="BR2574" s="46"/>
      <c r="BS2574" s="46"/>
      <c r="BT2574" s="46"/>
      <c r="BU2574" s="46"/>
      <c r="BV2574" s="46"/>
      <c r="BW2574" s="46"/>
      <c r="BX2574" s="46"/>
      <c r="BY2574" s="46"/>
      <c r="BZ2574" s="46"/>
      <c r="CA2574" s="46"/>
      <c r="CB2574" s="46"/>
      <c r="CC2574" s="46"/>
    </row>
    <row r="2575" spans="7:81" x14ac:dyDescent="0.25">
      <c r="G2575" t="s">
        <v>125</v>
      </c>
      <c r="H2575" s="40">
        <v>42751</v>
      </c>
      <c r="I2575" s="46">
        <v>0</v>
      </c>
      <c r="J2575" s="46">
        <v>0</v>
      </c>
      <c r="K2575" s="46" t="s">
        <v>74</v>
      </c>
      <c r="L2575" s="46">
        <v>0</v>
      </c>
      <c r="M2575" s="46" t="s">
        <v>74</v>
      </c>
      <c r="N2575" s="46">
        <v>0</v>
      </c>
      <c r="O2575" s="46" t="s">
        <v>74</v>
      </c>
      <c r="P2575" s="46">
        <v>0</v>
      </c>
      <c r="Q2575" s="46" t="s">
        <v>74</v>
      </c>
      <c r="R2575" s="46">
        <v>0</v>
      </c>
      <c r="S2575" s="46" t="s">
        <v>74</v>
      </c>
      <c r="T2575" s="46">
        <v>0</v>
      </c>
      <c r="U2575" s="46" t="s">
        <v>74</v>
      </c>
      <c r="V2575" s="46">
        <v>0</v>
      </c>
      <c r="W2575" s="46" t="s">
        <v>74</v>
      </c>
      <c r="X2575" s="46">
        <v>0</v>
      </c>
      <c r="Y2575" s="46" t="s">
        <v>74</v>
      </c>
      <c r="Z2575" s="46">
        <v>0</v>
      </c>
      <c r="AA2575" s="46" t="s">
        <v>74</v>
      </c>
      <c r="AB2575" s="46">
        <v>73.947031554876148</v>
      </c>
      <c r="AC2575" s="46" t="s">
        <v>74</v>
      </c>
      <c r="AD2575" s="46">
        <v>0</v>
      </c>
      <c r="AE2575" s="46" t="s">
        <v>74</v>
      </c>
      <c r="AF2575" s="46">
        <v>0</v>
      </c>
      <c r="AG2575" s="46" t="s">
        <v>74</v>
      </c>
      <c r="AH2575" s="46">
        <v>0</v>
      </c>
      <c r="AI2575" s="46" t="s">
        <v>74</v>
      </c>
      <c r="AJ2575" s="46">
        <v>0</v>
      </c>
      <c r="AK2575" s="46" t="s">
        <v>74</v>
      </c>
      <c r="AL2575" s="46">
        <v>0</v>
      </c>
      <c r="AM2575" s="46" t="s">
        <v>74</v>
      </c>
      <c r="AN2575" s="50"/>
      <c r="AO2575" s="46"/>
      <c r="AP2575" s="46"/>
      <c r="AQ2575" s="46"/>
      <c r="AR2575" s="46"/>
      <c r="AS2575" s="46"/>
      <c r="AT2575" s="46"/>
      <c r="AU2575" s="46"/>
      <c r="AV2575" s="46"/>
      <c r="AW2575" s="46"/>
      <c r="AX2575" s="46"/>
      <c r="AY2575" s="46"/>
      <c r="AZ2575" s="46"/>
      <c r="BA2575" s="46"/>
      <c r="BB2575" s="46"/>
      <c r="BC2575" s="46"/>
      <c r="BD2575" s="46"/>
      <c r="BE2575" s="46"/>
      <c r="BF2575" s="46"/>
      <c r="BG2575" s="46"/>
      <c r="BH2575" s="46"/>
      <c r="BI2575" s="46"/>
      <c r="BJ2575" s="46"/>
      <c r="BK2575" s="46"/>
      <c r="BL2575" s="46"/>
      <c r="BM2575" s="46"/>
      <c r="BN2575" s="46"/>
      <c r="BO2575" s="46"/>
      <c r="BP2575" s="46"/>
      <c r="BQ2575" s="46"/>
      <c r="BR2575" s="46"/>
      <c r="BS2575" s="46"/>
      <c r="BT2575" s="46"/>
      <c r="BU2575" s="46"/>
      <c r="BV2575" s="46"/>
      <c r="BW2575" s="46"/>
      <c r="BX2575" s="46"/>
      <c r="BY2575" s="46"/>
      <c r="BZ2575" s="46"/>
      <c r="CA2575" s="46"/>
      <c r="CB2575" s="46"/>
      <c r="CC2575" s="46"/>
    </row>
    <row r="2576" spans="7:81" x14ac:dyDescent="0.25">
      <c r="G2576" t="s">
        <v>125</v>
      </c>
      <c r="H2576" s="40">
        <v>42752</v>
      </c>
      <c r="I2576" s="46">
        <v>0</v>
      </c>
      <c r="J2576" s="46">
        <v>0</v>
      </c>
      <c r="K2576" s="46" t="s">
        <v>74</v>
      </c>
      <c r="L2576" s="46">
        <v>0</v>
      </c>
      <c r="M2576" s="46" t="s">
        <v>74</v>
      </c>
      <c r="N2576" s="46">
        <v>0</v>
      </c>
      <c r="O2576" s="46" t="s">
        <v>74</v>
      </c>
      <c r="P2576" s="46">
        <v>0</v>
      </c>
      <c r="Q2576" s="46" t="s">
        <v>74</v>
      </c>
      <c r="R2576" s="46">
        <v>32.996000151537189</v>
      </c>
      <c r="S2576" s="46" t="s">
        <v>74</v>
      </c>
      <c r="T2576" s="46">
        <v>0</v>
      </c>
      <c r="U2576" s="46" t="s">
        <v>74</v>
      </c>
      <c r="V2576" s="46">
        <v>0</v>
      </c>
      <c r="W2576" s="46" t="s">
        <v>74</v>
      </c>
      <c r="X2576" s="46">
        <v>0</v>
      </c>
      <c r="Y2576" s="46" t="s">
        <v>74</v>
      </c>
      <c r="Z2576" s="46">
        <v>0</v>
      </c>
      <c r="AA2576" s="46" t="s">
        <v>74</v>
      </c>
      <c r="AB2576" s="46">
        <v>0</v>
      </c>
      <c r="AC2576" s="46" t="s">
        <v>74</v>
      </c>
      <c r="AD2576" s="46">
        <v>0</v>
      </c>
      <c r="AE2576" s="46" t="s">
        <v>74</v>
      </c>
      <c r="AF2576" s="46">
        <v>0</v>
      </c>
      <c r="AG2576" s="46" t="s">
        <v>74</v>
      </c>
      <c r="AH2576" s="46">
        <v>0</v>
      </c>
      <c r="AI2576" s="46" t="s">
        <v>74</v>
      </c>
      <c r="AJ2576" s="46">
        <v>0</v>
      </c>
      <c r="AK2576" s="46" t="s">
        <v>74</v>
      </c>
      <c r="AL2576" s="46">
        <v>0</v>
      </c>
      <c r="AM2576" s="46" t="s">
        <v>74</v>
      </c>
      <c r="AN2576" s="50"/>
      <c r="AO2576" s="46"/>
      <c r="AP2576" s="46"/>
      <c r="AQ2576" s="46"/>
      <c r="AR2576" s="46"/>
      <c r="AS2576" s="46"/>
      <c r="AT2576" s="46"/>
      <c r="AU2576" s="46"/>
      <c r="AV2576" s="46"/>
      <c r="AW2576" s="46"/>
      <c r="AX2576" s="46"/>
      <c r="AY2576" s="46"/>
      <c r="AZ2576" s="46"/>
      <c r="BA2576" s="46"/>
      <c r="BB2576" s="46"/>
      <c r="BC2576" s="46"/>
      <c r="BD2576" s="46"/>
      <c r="BE2576" s="46"/>
      <c r="BF2576" s="46"/>
      <c r="BG2576" s="46"/>
      <c r="BH2576" s="46"/>
      <c r="BI2576" s="46"/>
      <c r="BJ2576" s="46"/>
      <c r="BK2576" s="46"/>
      <c r="BL2576" s="46"/>
      <c r="BM2576" s="46"/>
      <c r="BN2576" s="46"/>
      <c r="BO2576" s="46"/>
      <c r="BP2576" s="46"/>
      <c r="BQ2576" s="46"/>
      <c r="BR2576" s="46"/>
      <c r="BS2576" s="46"/>
      <c r="BT2576" s="46"/>
      <c r="BU2576" s="46"/>
      <c r="BV2576" s="46"/>
      <c r="BW2576" s="46"/>
      <c r="BX2576" s="46"/>
      <c r="BY2576" s="46"/>
      <c r="BZ2576" s="46"/>
      <c r="CA2576" s="46"/>
      <c r="CB2576" s="46"/>
      <c r="CC2576" s="46"/>
    </row>
    <row r="2577" spans="7:81" x14ac:dyDescent="0.25">
      <c r="G2577" t="s">
        <v>125</v>
      </c>
      <c r="H2577" s="40">
        <v>42753</v>
      </c>
      <c r="I2577" s="46">
        <v>0</v>
      </c>
      <c r="J2577" s="46">
        <v>0</v>
      </c>
      <c r="K2577" s="46" t="s">
        <v>74</v>
      </c>
      <c r="L2577" s="46">
        <v>0</v>
      </c>
      <c r="M2577" s="46" t="s">
        <v>74</v>
      </c>
      <c r="N2577" s="46">
        <v>0</v>
      </c>
      <c r="O2577" s="46" t="s">
        <v>74</v>
      </c>
      <c r="P2577" s="46">
        <v>0</v>
      </c>
      <c r="Q2577" s="46" t="s">
        <v>74</v>
      </c>
      <c r="R2577" s="46">
        <v>0</v>
      </c>
      <c r="S2577" s="46" t="s">
        <v>74</v>
      </c>
      <c r="T2577" s="46">
        <v>0</v>
      </c>
      <c r="U2577" s="46" t="s">
        <v>74</v>
      </c>
      <c r="V2577" s="46">
        <v>0</v>
      </c>
      <c r="W2577" s="46" t="s">
        <v>74</v>
      </c>
      <c r="X2577" s="46">
        <v>0</v>
      </c>
      <c r="Y2577" s="46" t="s">
        <v>74</v>
      </c>
      <c r="Z2577" s="46">
        <v>0</v>
      </c>
      <c r="AA2577" s="46" t="s">
        <v>74</v>
      </c>
      <c r="AB2577" s="46">
        <v>0</v>
      </c>
      <c r="AC2577" s="46" t="s">
        <v>74</v>
      </c>
      <c r="AD2577" s="46">
        <v>0</v>
      </c>
      <c r="AE2577" s="46" t="s">
        <v>74</v>
      </c>
      <c r="AF2577" s="46">
        <v>0</v>
      </c>
      <c r="AG2577" s="46" t="s">
        <v>74</v>
      </c>
      <c r="AH2577" s="46">
        <v>0</v>
      </c>
      <c r="AI2577" s="46" t="s">
        <v>74</v>
      </c>
      <c r="AJ2577" s="46">
        <v>0</v>
      </c>
      <c r="AK2577" s="46" t="s">
        <v>74</v>
      </c>
      <c r="AL2577" s="46">
        <v>55.538261487575838</v>
      </c>
      <c r="AM2577" s="46" t="s">
        <v>74</v>
      </c>
      <c r="AN2577" s="50"/>
      <c r="AO2577" s="46"/>
      <c r="AP2577" s="46"/>
      <c r="AQ2577" s="46"/>
      <c r="AR2577" s="46"/>
      <c r="AS2577" s="46"/>
      <c r="AT2577" s="46"/>
      <c r="AU2577" s="46"/>
      <c r="AV2577" s="46"/>
      <c r="AW2577" s="46"/>
      <c r="AX2577" s="46"/>
      <c r="AY2577" s="46"/>
      <c r="AZ2577" s="46"/>
      <c r="BA2577" s="46"/>
      <c r="BB2577" s="46"/>
      <c r="BC2577" s="46"/>
      <c r="BD2577" s="46"/>
      <c r="BE2577" s="46"/>
      <c r="BF2577" s="46"/>
      <c r="BG2577" s="46"/>
      <c r="BH2577" s="46"/>
      <c r="BI2577" s="46"/>
      <c r="BJ2577" s="46"/>
      <c r="BK2577" s="46"/>
      <c r="BL2577" s="46"/>
      <c r="BM2577" s="46"/>
      <c r="BN2577" s="46"/>
      <c r="BO2577" s="46"/>
      <c r="BP2577" s="46"/>
      <c r="BQ2577" s="46"/>
      <c r="BR2577" s="46"/>
      <c r="BS2577" s="46"/>
      <c r="BT2577" s="46"/>
      <c r="BU2577" s="46"/>
      <c r="BV2577" s="46"/>
      <c r="BW2577" s="46"/>
      <c r="BX2577" s="46"/>
      <c r="BY2577" s="46"/>
      <c r="BZ2577" s="46"/>
      <c r="CA2577" s="46"/>
      <c r="CB2577" s="46"/>
      <c r="CC2577" s="46"/>
    </row>
    <row r="2578" spans="7:81" x14ac:dyDescent="0.25">
      <c r="G2578" t="s">
        <v>125</v>
      </c>
      <c r="H2578" s="40">
        <v>42754</v>
      </c>
      <c r="I2578" s="46">
        <v>0</v>
      </c>
      <c r="J2578" s="46">
        <v>0</v>
      </c>
      <c r="K2578" s="46" t="s">
        <v>74</v>
      </c>
      <c r="L2578" s="46">
        <v>0</v>
      </c>
      <c r="M2578" s="46" t="s">
        <v>74</v>
      </c>
      <c r="N2578" s="46">
        <v>0</v>
      </c>
      <c r="O2578" s="46" t="s">
        <v>74</v>
      </c>
      <c r="P2578" s="46">
        <v>0</v>
      </c>
      <c r="Q2578" s="46" t="s">
        <v>74</v>
      </c>
      <c r="R2578" s="46">
        <v>0</v>
      </c>
      <c r="S2578" s="46" t="s">
        <v>74</v>
      </c>
      <c r="T2578" s="46">
        <v>0</v>
      </c>
      <c r="U2578" s="46" t="s">
        <v>74</v>
      </c>
      <c r="V2578" s="46">
        <v>0</v>
      </c>
      <c r="W2578" s="46" t="s">
        <v>74</v>
      </c>
      <c r="X2578" s="46">
        <v>0</v>
      </c>
      <c r="Y2578" s="46" t="s">
        <v>74</v>
      </c>
      <c r="Z2578" s="46">
        <v>0</v>
      </c>
      <c r="AA2578" s="46" t="s">
        <v>74</v>
      </c>
      <c r="AB2578" s="46">
        <v>0</v>
      </c>
      <c r="AC2578" s="46" t="s">
        <v>74</v>
      </c>
      <c r="AD2578" s="46">
        <v>0</v>
      </c>
      <c r="AE2578" s="46" t="s">
        <v>74</v>
      </c>
      <c r="AF2578" s="46">
        <v>0</v>
      </c>
      <c r="AG2578" s="46" t="s">
        <v>74</v>
      </c>
      <c r="AH2578" s="46">
        <v>0</v>
      </c>
      <c r="AI2578" s="46" t="s">
        <v>74</v>
      </c>
      <c r="AJ2578" s="46">
        <v>0</v>
      </c>
      <c r="AK2578" s="46" t="s">
        <v>74</v>
      </c>
      <c r="AL2578" s="46">
        <v>0</v>
      </c>
      <c r="AM2578" s="46" t="s">
        <v>74</v>
      </c>
      <c r="AN2578" s="50"/>
      <c r="AO2578" s="46"/>
      <c r="AP2578" s="46"/>
      <c r="AQ2578" s="46"/>
      <c r="AR2578" s="46"/>
      <c r="AS2578" s="46"/>
      <c r="AT2578" s="46"/>
      <c r="AU2578" s="46"/>
      <c r="AV2578" s="46"/>
      <c r="AW2578" s="46"/>
      <c r="AX2578" s="46"/>
      <c r="AY2578" s="46"/>
      <c r="AZ2578" s="46"/>
      <c r="BA2578" s="46"/>
      <c r="BB2578" s="46"/>
      <c r="BC2578" s="46"/>
      <c r="BD2578" s="46"/>
      <c r="BE2578" s="46"/>
      <c r="BF2578" s="46"/>
      <c r="BG2578" s="46"/>
      <c r="BH2578" s="46"/>
      <c r="BI2578" s="46"/>
      <c r="BJ2578" s="46"/>
      <c r="BK2578" s="46"/>
      <c r="BL2578" s="46"/>
      <c r="BM2578" s="46"/>
      <c r="BN2578" s="46"/>
      <c r="BO2578" s="46"/>
      <c r="BP2578" s="46"/>
      <c r="BQ2578" s="46"/>
      <c r="BR2578" s="46"/>
      <c r="BS2578" s="46"/>
      <c r="BT2578" s="46"/>
      <c r="BU2578" s="46"/>
      <c r="BV2578" s="46"/>
      <c r="BW2578" s="46"/>
      <c r="BX2578" s="46"/>
      <c r="BY2578" s="46"/>
      <c r="BZ2578" s="46"/>
      <c r="CA2578" s="46"/>
      <c r="CB2578" s="46"/>
      <c r="CC2578" s="46"/>
    </row>
    <row r="2579" spans="7:81" x14ac:dyDescent="0.25">
      <c r="G2579" t="s">
        <v>125</v>
      </c>
      <c r="H2579" s="40">
        <v>42755</v>
      </c>
      <c r="I2579" s="46">
        <v>2.5</v>
      </c>
      <c r="J2579" s="46">
        <v>0</v>
      </c>
      <c r="K2579" s="46" t="s">
        <v>74</v>
      </c>
      <c r="L2579" s="46">
        <v>0</v>
      </c>
      <c r="M2579" s="46" t="s">
        <v>74</v>
      </c>
      <c r="N2579" s="46">
        <v>0</v>
      </c>
      <c r="O2579" s="46" t="s">
        <v>74</v>
      </c>
      <c r="P2579" s="46">
        <v>0</v>
      </c>
      <c r="Q2579" s="46" t="s">
        <v>74</v>
      </c>
      <c r="R2579" s="46">
        <v>0</v>
      </c>
      <c r="S2579" s="46" t="s">
        <v>74</v>
      </c>
      <c r="T2579" s="46">
        <v>0</v>
      </c>
      <c r="U2579" s="46" t="s">
        <v>74</v>
      </c>
      <c r="V2579" s="46">
        <v>0</v>
      </c>
      <c r="W2579" s="46" t="s">
        <v>74</v>
      </c>
      <c r="X2579" s="46">
        <v>0</v>
      </c>
      <c r="Y2579" s="46" t="s">
        <v>74</v>
      </c>
      <c r="Z2579" s="46">
        <v>0</v>
      </c>
      <c r="AA2579" s="46" t="s">
        <v>74</v>
      </c>
      <c r="AB2579" s="46">
        <v>0</v>
      </c>
      <c r="AC2579" s="46" t="s">
        <v>74</v>
      </c>
      <c r="AD2579" s="46">
        <v>0</v>
      </c>
      <c r="AE2579" s="46" t="s">
        <v>74</v>
      </c>
      <c r="AF2579" s="46">
        <v>0</v>
      </c>
      <c r="AG2579" s="46" t="s">
        <v>74</v>
      </c>
      <c r="AH2579" s="46">
        <v>0</v>
      </c>
      <c r="AI2579" s="46" t="s">
        <v>74</v>
      </c>
      <c r="AJ2579" s="46">
        <v>0</v>
      </c>
      <c r="AK2579" s="46" t="s">
        <v>74</v>
      </c>
      <c r="AL2579" s="46">
        <v>0</v>
      </c>
      <c r="AM2579" s="46" t="s">
        <v>74</v>
      </c>
      <c r="AN2579" s="50"/>
      <c r="AO2579" s="46"/>
      <c r="AP2579" s="46"/>
      <c r="AQ2579" s="46"/>
      <c r="AR2579" s="46"/>
      <c r="AS2579" s="46"/>
      <c r="AT2579" s="46"/>
      <c r="AU2579" s="46"/>
      <c r="AV2579" s="46"/>
      <c r="AW2579" s="46"/>
      <c r="AX2579" s="46"/>
      <c r="AY2579" s="46"/>
      <c r="AZ2579" s="46"/>
      <c r="BA2579" s="46"/>
      <c r="BB2579" s="46"/>
      <c r="BC2579" s="46"/>
      <c r="BD2579" s="46"/>
      <c r="BE2579" s="46"/>
      <c r="BF2579" s="46"/>
      <c r="BG2579" s="46"/>
      <c r="BH2579" s="46"/>
      <c r="BI2579" s="46"/>
      <c r="BJ2579" s="46"/>
      <c r="BK2579" s="46"/>
      <c r="BL2579" s="46"/>
      <c r="BM2579" s="46"/>
      <c r="BN2579" s="46"/>
      <c r="BO2579" s="46"/>
      <c r="BP2579" s="46"/>
      <c r="BQ2579" s="46"/>
      <c r="BR2579" s="46"/>
      <c r="BS2579" s="46"/>
      <c r="BT2579" s="46"/>
      <c r="BU2579" s="46"/>
      <c r="BV2579" s="46"/>
      <c r="BW2579" s="46"/>
      <c r="BX2579" s="46"/>
      <c r="BY2579" s="46"/>
      <c r="BZ2579" s="46"/>
      <c r="CA2579" s="46"/>
      <c r="CB2579" s="46"/>
      <c r="CC2579" s="46"/>
    </row>
    <row r="2580" spans="7:81" x14ac:dyDescent="0.25">
      <c r="G2580" t="s">
        <v>125</v>
      </c>
      <c r="H2580" s="40">
        <v>42756</v>
      </c>
      <c r="I2580" s="46">
        <v>0.5</v>
      </c>
      <c r="J2580" s="46">
        <v>0</v>
      </c>
      <c r="K2580" s="46" t="s">
        <v>74</v>
      </c>
      <c r="L2580" s="46">
        <v>0</v>
      </c>
      <c r="M2580" s="46" t="s">
        <v>74</v>
      </c>
      <c r="N2580" s="46">
        <v>0</v>
      </c>
      <c r="O2580" s="46" t="s">
        <v>74</v>
      </c>
      <c r="P2580" s="46">
        <v>0</v>
      </c>
      <c r="Q2580" s="46" t="s">
        <v>74</v>
      </c>
      <c r="R2580" s="46">
        <v>0</v>
      </c>
      <c r="S2580" s="46" t="s">
        <v>74</v>
      </c>
      <c r="T2580" s="46">
        <v>0</v>
      </c>
      <c r="U2580" s="46" t="s">
        <v>74</v>
      </c>
      <c r="V2580" s="46">
        <v>0</v>
      </c>
      <c r="W2580" s="46" t="s">
        <v>74</v>
      </c>
      <c r="X2580" s="46">
        <v>0</v>
      </c>
      <c r="Y2580" s="46" t="s">
        <v>74</v>
      </c>
      <c r="Z2580" s="46">
        <v>0</v>
      </c>
      <c r="AA2580" s="46" t="s">
        <v>74</v>
      </c>
      <c r="AB2580" s="46">
        <v>0</v>
      </c>
      <c r="AC2580" s="46" t="s">
        <v>74</v>
      </c>
      <c r="AD2580" s="46">
        <v>0</v>
      </c>
      <c r="AE2580" s="46" t="s">
        <v>74</v>
      </c>
      <c r="AF2580" s="46">
        <v>0</v>
      </c>
      <c r="AG2580" s="46" t="s">
        <v>74</v>
      </c>
      <c r="AH2580" s="46">
        <v>0</v>
      </c>
      <c r="AI2580" s="46" t="s">
        <v>74</v>
      </c>
      <c r="AJ2580" s="46">
        <v>0</v>
      </c>
      <c r="AK2580" s="46" t="s">
        <v>74</v>
      </c>
      <c r="AL2580" s="46">
        <v>0</v>
      </c>
      <c r="AM2580" s="46" t="s">
        <v>74</v>
      </c>
      <c r="AN2580" s="50"/>
      <c r="AO2580" s="46"/>
      <c r="AP2580" s="46"/>
      <c r="AQ2580" s="46"/>
      <c r="AR2580" s="46"/>
      <c r="AS2580" s="46"/>
      <c r="AT2580" s="46"/>
      <c r="AU2580" s="46"/>
      <c r="AV2580" s="46"/>
      <c r="AW2580" s="46"/>
      <c r="AX2580" s="46"/>
      <c r="AY2580" s="46"/>
      <c r="AZ2580" s="46"/>
      <c r="BA2580" s="46"/>
      <c r="BB2580" s="46"/>
      <c r="BC2580" s="46"/>
      <c r="BD2580" s="46"/>
      <c r="BE2580" s="46"/>
      <c r="BF2580" s="46"/>
      <c r="BG2580" s="46"/>
      <c r="BH2580" s="46"/>
      <c r="BI2580" s="46"/>
      <c r="BJ2580" s="46"/>
      <c r="BK2580" s="46"/>
      <c r="BL2580" s="46"/>
      <c r="BM2580" s="46"/>
      <c r="BN2580" s="46"/>
      <c r="BO2580" s="46"/>
      <c r="BP2580" s="46"/>
      <c r="BQ2580" s="46"/>
      <c r="BR2580" s="46"/>
      <c r="BS2580" s="46"/>
      <c r="BT2580" s="46"/>
      <c r="BU2580" s="46"/>
      <c r="BV2580" s="46"/>
      <c r="BW2580" s="46"/>
      <c r="BX2580" s="46"/>
      <c r="BY2580" s="46"/>
      <c r="BZ2580" s="46"/>
      <c r="CA2580" s="46"/>
      <c r="CB2580" s="46"/>
      <c r="CC2580" s="46"/>
    </row>
    <row r="2581" spans="7:81" x14ac:dyDescent="0.25">
      <c r="G2581" t="s">
        <v>125</v>
      </c>
      <c r="H2581" s="40">
        <v>42757</v>
      </c>
      <c r="I2581" s="46">
        <v>1.5</v>
      </c>
      <c r="J2581" s="46">
        <v>0</v>
      </c>
      <c r="K2581" s="46" t="s">
        <v>74</v>
      </c>
      <c r="L2581" s="46">
        <v>0</v>
      </c>
      <c r="M2581" s="46" t="s">
        <v>74</v>
      </c>
      <c r="N2581" s="46">
        <v>0</v>
      </c>
      <c r="O2581" s="46" t="s">
        <v>74</v>
      </c>
      <c r="P2581" s="46">
        <v>0</v>
      </c>
      <c r="Q2581" s="46" t="s">
        <v>74</v>
      </c>
      <c r="R2581" s="46">
        <v>0</v>
      </c>
      <c r="S2581" s="46" t="s">
        <v>74</v>
      </c>
      <c r="T2581" s="46">
        <v>0</v>
      </c>
      <c r="U2581" s="46" t="s">
        <v>74</v>
      </c>
      <c r="V2581" s="46">
        <v>0</v>
      </c>
      <c r="W2581" s="46" t="s">
        <v>74</v>
      </c>
      <c r="X2581" s="46">
        <v>0</v>
      </c>
      <c r="Y2581" s="46" t="s">
        <v>74</v>
      </c>
      <c r="Z2581" s="46">
        <v>0</v>
      </c>
      <c r="AA2581" s="46" t="s">
        <v>74</v>
      </c>
      <c r="AB2581" s="46">
        <v>0</v>
      </c>
      <c r="AC2581" s="46" t="s">
        <v>74</v>
      </c>
      <c r="AD2581" s="46">
        <v>0</v>
      </c>
      <c r="AE2581" s="46" t="s">
        <v>74</v>
      </c>
      <c r="AF2581" s="46">
        <v>0</v>
      </c>
      <c r="AG2581" s="46" t="s">
        <v>74</v>
      </c>
      <c r="AH2581" s="46">
        <v>0</v>
      </c>
      <c r="AI2581" s="46" t="s">
        <v>74</v>
      </c>
      <c r="AJ2581" s="46">
        <v>0</v>
      </c>
      <c r="AK2581" s="46" t="s">
        <v>74</v>
      </c>
      <c r="AL2581" s="46">
        <v>0</v>
      </c>
      <c r="AM2581" s="46" t="s">
        <v>74</v>
      </c>
      <c r="AN2581" s="50"/>
      <c r="AO2581" s="46"/>
      <c r="AP2581" s="46"/>
      <c r="AQ2581" s="46"/>
      <c r="AR2581" s="46"/>
      <c r="AS2581" s="46"/>
      <c r="AT2581" s="46"/>
      <c r="AU2581" s="46"/>
      <c r="AV2581" s="46"/>
      <c r="AW2581" s="46"/>
      <c r="AX2581" s="46"/>
      <c r="AY2581" s="46"/>
      <c r="AZ2581" s="46"/>
      <c r="BA2581" s="46"/>
      <c r="BB2581" s="46"/>
      <c r="BC2581" s="46"/>
      <c r="BD2581" s="46"/>
      <c r="BE2581" s="46"/>
      <c r="BF2581" s="46"/>
      <c r="BG2581" s="46"/>
      <c r="BH2581" s="46"/>
      <c r="BI2581" s="46"/>
      <c r="BJ2581" s="46"/>
      <c r="BK2581" s="46"/>
      <c r="BL2581" s="46"/>
      <c r="BM2581" s="46"/>
      <c r="BN2581" s="46"/>
      <c r="BO2581" s="46"/>
      <c r="BP2581" s="46"/>
      <c r="BQ2581" s="46"/>
      <c r="BR2581" s="46"/>
      <c r="BS2581" s="46"/>
      <c r="BT2581" s="46"/>
      <c r="BU2581" s="46"/>
      <c r="BV2581" s="46"/>
      <c r="BW2581" s="46"/>
      <c r="BX2581" s="46"/>
      <c r="BY2581" s="46"/>
      <c r="BZ2581" s="46"/>
      <c r="CA2581" s="46"/>
      <c r="CB2581" s="46"/>
      <c r="CC2581" s="46"/>
    </row>
    <row r="2582" spans="7:81" x14ac:dyDescent="0.25">
      <c r="G2582" t="s">
        <v>125</v>
      </c>
      <c r="H2582" s="40">
        <v>42758</v>
      </c>
      <c r="I2582" s="46">
        <v>2</v>
      </c>
      <c r="J2582" s="46">
        <v>0</v>
      </c>
      <c r="K2582" s="46" t="s">
        <v>74</v>
      </c>
      <c r="L2582" s="46">
        <v>0</v>
      </c>
      <c r="M2582" s="46" t="s">
        <v>74</v>
      </c>
      <c r="N2582" s="46">
        <v>0</v>
      </c>
      <c r="O2582" s="46" t="s">
        <v>74</v>
      </c>
      <c r="P2582" s="46">
        <v>0</v>
      </c>
      <c r="Q2582" s="46" t="s">
        <v>74</v>
      </c>
      <c r="R2582" s="46">
        <v>0</v>
      </c>
      <c r="S2582" s="46" t="s">
        <v>74</v>
      </c>
      <c r="T2582" s="46">
        <v>0</v>
      </c>
      <c r="U2582" s="46" t="s">
        <v>74</v>
      </c>
      <c r="V2582" s="46">
        <v>0</v>
      </c>
      <c r="W2582" s="46" t="s">
        <v>74</v>
      </c>
      <c r="X2582" s="46">
        <v>0</v>
      </c>
      <c r="Y2582" s="46" t="s">
        <v>74</v>
      </c>
      <c r="Z2582" s="46">
        <v>0</v>
      </c>
      <c r="AA2582" s="46" t="s">
        <v>74</v>
      </c>
      <c r="AB2582" s="46">
        <v>0</v>
      </c>
      <c r="AC2582" s="46" t="s">
        <v>74</v>
      </c>
      <c r="AD2582" s="46">
        <v>0</v>
      </c>
      <c r="AE2582" s="46" t="s">
        <v>74</v>
      </c>
      <c r="AF2582" s="46">
        <v>0</v>
      </c>
      <c r="AG2582" s="46" t="s">
        <v>74</v>
      </c>
      <c r="AH2582" s="46">
        <v>0</v>
      </c>
      <c r="AI2582" s="46" t="s">
        <v>74</v>
      </c>
      <c r="AJ2582" s="46">
        <v>0</v>
      </c>
      <c r="AK2582" s="46" t="s">
        <v>74</v>
      </c>
      <c r="AL2582" s="46">
        <v>0</v>
      </c>
      <c r="AM2582" s="46" t="s">
        <v>74</v>
      </c>
      <c r="AN2582" s="50"/>
      <c r="AO2582" s="46"/>
      <c r="AP2582" s="46"/>
      <c r="AQ2582" s="46"/>
      <c r="AR2582" s="46"/>
      <c r="AS2582" s="46"/>
      <c r="AT2582" s="46"/>
      <c r="AU2582" s="46"/>
      <c r="AV2582" s="46"/>
      <c r="AW2582" s="46"/>
      <c r="AX2582" s="46"/>
      <c r="AY2582" s="46"/>
      <c r="AZ2582" s="46"/>
      <c r="BA2582" s="46"/>
      <c r="BB2582" s="46"/>
      <c r="BC2582" s="46"/>
      <c r="BD2582" s="46"/>
      <c r="BE2582" s="46"/>
      <c r="BF2582" s="46"/>
      <c r="BG2582" s="46"/>
      <c r="BH2582" s="46"/>
      <c r="BI2582" s="46"/>
      <c r="BJ2582" s="46"/>
      <c r="BK2582" s="46"/>
      <c r="BL2582" s="46"/>
      <c r="BM2582" s="46"/>
      <c r="BN2582" s="46"/>
      <c r="BO2582" s="46"/>
      <c r="BP2582" s="46"/>
      <c r="BQ2582" s="46"/>
      <c r="BR2582" s="46"/>
      <c r="BS2582" s="46"/>
      <c r="BT2582" s="46"/>
      <c r="BU2582" s="46"/>
      <c r="BV2582" s="46"/>
      <c r="BW2582" s="46"/>
      <c r="BX2582" s="46"/>
      <c r="BY2582" s="46"/>
      <c r="BZ2582" s="46"/>
      <c r="CA2582" s="46"/>
      <c r="CB2582" s="46"/>
      <c r="CC2582" s="46"/>
    </row>
    <row r="2583" spans="7:81" x14ac:dyDescent="0.25">
      <c r="G2583" t="s">
        <v>125</v>
      </c>
      <c r="H2583" s="40">
        <v>42759</v>
      </c>
      <c r="I2583" s="46">
        <v>0</v>
      </c>
      <c r="J2583" s="46">
        <v>0</v>
      </c>
      <c r="K2583" s="46" t="s">
        <v>74</v>
      </c>
      <c r="L2583" s="46">
        <v>0</v>
      </c>
      <c r="M2583" s="46" t="s">
        <v>74</v>
      </c>
      <c r="N2583" s="46">
        <v>0</v>
      </c>
      <c r="O2583" s="46" t="s">
        <v>74</v>
      </c>
      <c r="P2583" s="46">
        <v>0</v>
      </c>
      <c r="Q2583" s="46" t="s">
        <v>74</v>
      </c>
      <c r="R2583" s="46">
        <v>0</v>
      </c>
      <c r="S2583" s="46" t="s">
        <v>74</v>
      </c>
      <c r="T2583" s="46">
        <v>0</v>
      </c>
      <c r="U2583" s="46" t="s">
        <v>74</v>
      </c>
      <c r="V2583" s="46">
        <v>0</v>
      </c>
      <c r="W2583" s="46" t="s">
        <v>74</v>
      </c>
      <c r="X2583" s="46">
        <v>0</v>
      </c>
      <c r="Y2583" s="46" t="s">
        <v>74</v>
      </c>
      <c r="Z2583" s="46">
        <v>0</v>
      </c>
      <c r="AA2583" s="46" t="s">
        <v>74</v>
      </c>
      <c r="AB2583" s="46">
        <v>0</v>
      </c>
      <c r="AC2583" s="46" t="s">
        <v>74</v>
      </c>
      <c r="AD2583" s="46">
        <v>0</v>
      </c>
      <c r="AE2583" s="46" t="s">
        <v>74</v>
      </c>
      <c r="AF2583" s="46">
        <v>0</v>
      </c>
      <c r="AG2583" s="46" t="s">
        <v>74</v>
      </c>
      <c r="AH2583" s="46">
        <v>0</v>
      </c>
      <c r="AI2583" s="46" t="s">
        <v>74</v>
      </c>
      <c r="AJ2583" s="46">
        <v>0</v>
      </c>
      <c r="AK2583" s="46" t="s">
        <v>74</v>
      </c>
      <c r="AL2583" s="46">
        <v>0</v>
      </c>
      <c r="AM2583" s="46" t="s">
        <v>74</v>
      </c>
      <c r="AN2583" s="50"/>
      <c r="AO2583" s="46"/>
      <c r="AP2583" s="46"/>
      <c r="AQ2583" s="46"/>
      <c r="AR2583" s="46"/>
      <c r="AS2583" s="46"/>
      <c r="AT2583" s="46"/>
      <c r="AU2583" s="46"/>
      <c r="AV2583" s="46"/>
      <c r="AW2583" s="46"/>
      <c r="AX2583" s="46"/>
      <c r="AY2583" s="46"/>
      <c r="AZ2583" s="46"/>
      <c r="BA2583" s="46"/>
      <c r="BB2583" s="46"/>
      <c r="BC2583" s="46"/>
      <c r="BD2583" s="46"/>
      <c r="BE2583" s="46"/>
      <c r="BF2583" s="46"/>
      <c r="BG2583" s="46"/>
      <c r="BH2583" s="46"/>
      <c r="BI2583" s="46"/>
      <c r="BJ2583" s="46"/>
      <c r="BK2583" s="46"/>
      <c r="BL2583" s="46"/>
      <c r="BM2583" s="46"/>
      <c r="BN2583" s="46"/>
      <c r="BO2583" s="46"/>
      <c r="BP2583" s="46"/>
      <c r="BQ2583" s="46"/>
      <c r="BR2583" s="46"/>
      <c r="BS2583" s="46"/>
      <c r="BT2583" s="46"/>
      <c r="BU2583" s="46"/>
      <c r="BV2583" s="46"/>
      <c r="BW2583" s="46"/>
      <c r="BX2583" s="46"/>
      <c r="BY2583" s="46"/>
      <c r="BZ2583" s="46"/>
      <c r="CA2583" s="46"/>
      <c r="CB2583" s="46"/>
      <c r="CC2583" s="46"/>
    </row>
    <row r="2584" spans="7:81" x14ac:dyDescent="0.25">
      <c r="G2584" t="s">
        <v>125</v>
      </c>
      <c r="H2584" s="40">
        <v>42760</v>
      </c>
      <c r="I2584" s="46">
        <v>0</v>
      </c>
      <c r="J2584" s="46">
        <v>0</v>
      </c>
      <c r="K2584" s="46" t="s">
        <v>74</v>
      </c>
      <c r="L2584" s="46">
        <v>0</v>
      </c>
      <c r="M2584" s="46" t="s">
        <v>74</v>
      </c>
      <c r="N2584" s="46">
        <v>0</v>
      </c>
      <c r="O2584" s="46" t="s">
        <v>74</v>
      </c>
      <c r="P2584" s="46">
        <v>0</v>
      </c>
      <c r="Q2584" s="46" t="s">
        <v>74</v>
      </c>
      <c r="R2584" s="46">
        <v>0</v>
      </c>
      <c r="S2584" s="46" t="s">
        <v>74</v>
      </c>
      <c r="T2584" s="46">
        <v>0</v>
      </c>
      <c r="U2584" s="46" t="s">
        <v>74</v>
      </c>
      <c r="V2584" s="46">
        <v>0</v>
      </c>
      <c r="W2584" s="46" t="s">
        <v>74</v>
      </c>
      <c r="X2584" s="46">
        <v>33.15336123280774</v>
      </c>
      <c r="Y2584" s="46" t="s">
        <v>74</v>
      </c>
      <c r="Z2584" s="46">
        <v>0</v>
      </c>
      <c r="AA2584" s="46" t="s">
        <v>74</v>
      </c>
      <c r="AB2584" s="46">
        <v>0</v>
      </c>
      <c r="AC2584" s="46" t="s">
        <v>74</v>
      </c>
      <c r="AD2584" s="46">
        <v>0</v>
      </c>
      <c r="AE2584" s="46" t="s">
        <v>74</v>
      </c>
      <c r="AF2584" s="46">
        <v>0</v>
      </c>
      <c r="AG2584" s="46" t="s">
        <v>74</v>
      </c>
      <c r="AH2584" s="46">
        <v>0</v>
      </c>
      <c r="AI2584" s="46" t="s">
        <v>74</v>
      </c>
      <c r="AJ2584" s="46">
        <v>0</v>
      </c>
      <c r="AK2584" s="46" t="s">
        <v>74</v>
      </c>
      <c r="AL2584" s="46">
        <v>0</v>
      </c>
      <c r="AM2584" s="46" t="s">
        <v>74</v>
      </c>
      <c r="AN2584" s="50"/>
      <c r="AO2584" s="46"/>
      <c r="AP2584" s="46"/>
      <c r="AQ2584" s="46"/>
      <c r="AR2584" s="46"/>
      <c r="AS2584" s="46"/>
      <c r="AT2584" s="46"/>
      <c r="AU2584" s="46"/>
      <c r="AV2584" s="46"/>
      <c r="AW2584" s="46"/>
      <c r="AX2584" s="46"/>
      <c r="AY2584" s="46"/>
      <c r="AZ2584" s="46"/>
      <c r="BA2584" s="46"/>
      <c r="BB2584" s="46"/>
      <c r="BC2584" s="46"/>
      <c r="BD2584" s="46"/>
      <c r="BE2584" s="46"/>
      <c r="BF2584" s="46"/>
      <c r="BG2584" s="46"/>
      <c r="BH2584" s="46"/>
      <c r="BI2584" s="46"/>
      <c r="BJ2584" s="46"/>
      <c r="BK2584" s="46"/>
      <c r="BL2584" s="46"/>
      <c r="BM2584" s="46"/>
      <c r="BN2584" s="46"/>
      <c r="BO2584" s="46"/>
      <c r="BP2584" s="46"/>
      <c r="BQ2584" s="46"/>
      <c r="BR2584" s="46"/>
      <c r="BS2584" s="46"/>
      <c r="BT2584" s="46"/>
      <c r="BU2584" s="46"/>
      <c r="BV2584" s="46"/>
      <c r="BW2584" s="46"/>
      <c r="BX2584" s="46"/>
      <c r="BY2584" s="46"/>
      <c r="BZ2584" s="46"/>
      <c r="CA2584" s="46"/>
      <c r="CB2584" s="46"/>
      <c r="CC2584" s="46"/>
    </row>
    <row r="2585" spans="7:81" x14ac:dyDescent="0.25">
      <c r="G2585" t="s">
        <v>125</v>
      </c>
      <c r="H2585" s="40">
        <v>42761</v>
      </c>
      <c r="I2585" s="46">
        <v>0</v>
      </c>
      <c r="J2585" s="46">
        <v>0</v>
      </c>
      <c r="K2585" s="46" t="s">
        <v>74</v>
      </c>
      <c r="L2585" s="46">
        <v>0</v>
      </c>
      <c r="M2585" s="46" t="s">
        <v>74</v>
      </c>
      <c r="N2585" s="46">
        <v>0</v>
      </c>
      <c r="O2585" s="46" t="s">
        <v>74</v>
      </c>
      <c r="P2585" s="46">
        <v>0</v>
      </c>
      <c r="Q2585" s="46" t="s">
        <v>74</v>
      </c>
      <c r="R2585" s="46">
        <v>0</v>
      </c>
      <c r="S2585" s="46" t="s">
        <v>74</v>
      </c>
      <c r="T2585" s="46">
        <v>0</v>
      </c>
      <c r="U2585" s="46" t="s">
        <v>74</v>
      </c>
      <c r="V2585" s="46">
        <v>37.753646748706657</v>
      </c>
      <c r="W2585" s="46" t="s">
        <v>74</v>
      </c>
      <c r="X2585" s="46">
        <v>0</v>
      </c>
      <c r="Y2585" s="46" t="s">
        <v>74</v>
      </c>
      <c r="Z2585" s="46">
        <v>0</v>
      </c>
      <c r="AA2585" s="46" t="s">
        <v>74</v>
      </c>
      <c r="AB2585" s="46">
        <v>0</v>
      </c>
      <c r="AC2585" s="46" t="s">
        <v>74</v>
      </c>
      <c r="AD2585" s="46">
        <v>36.338715695215981</v>
      </c>
      <c r="AE2585" s="46" t="s">
        <v>74</v>
      </c>
      <c r="AF2585" s="46">
        <v>0</v>
      </c>
      <c r="AG2585" s="46" t="s">
        <v>74</v>
      </c>
      <c r="AH2585" s="46">
        <v>0</v>
      </c>
      <c r="AI2585" s="46" t="s">
        <v>74</v>
      </c>
      <c r="AJ2585" s="46">
        <v>0</v>
      </c>
      <c r="AK2585" s="46" t="s">
        <v>74</v>
      </c>
      <c r="AL2585" s="46">
        <v>0</v>
      </c>
      <c r="AM2585" s="46" t="s">
        <v>74</v>
      </c>
      <c r="AN2585" s="50"/>
      <c r="AO2585" s="46"/>
      <c r="AP2585" s="46"/>
      <c r="AQ2585" s="46"/>
      <c r="AR2585" s="46"/>
      <c r="AS2585" s="46"/>
      <c r="AT2585" s="46"/>
      <c r="AU2585" s="46"/>
      <c r="AV2585" s="46"/>
      <c r="AW2585" s="46"/>
      <c r="AX2585" s="46"/>
      <c r="AY2585" s="46"/>
      <c r="AZ2585" s="46"/>
      <c r="BA2585" s="46"/>
      <c r="BB2585" s="46"/>
      <c r="BC2585" s="46"/>
      <c r="BD2585" s="46"/>
      <c r="BE2585" s="46"/>
      <c r="BF2585" s="46"/>
      <c r="BG2585" s="46"/>
      <c r="BH2585" s="46"/>
      <c r="BI2585" s="46"/>
      <c r="BJ2585" s="46"/>
      <c r="BK2585" s="46"/>
      <c r="BL2585" s="46"/>
      <c r="BM2585" s="46"/>
      <c r="BN2585" s="46"/>
      <c r="BO2585" s="46"/>
      <c r="BP2585" s="46"/>
      <c r="BQ2585" s="46"/>
      <c r="BR2585" s="46"/>
      <c r="BS2585" s="46"/>
      <c r="BT2585" s="46"/>
      <c r="BU2585" s="46"/>
      <c r="BV2585" s="46"/>
      <c r="BW2585" s="46"/>
      <c r="BX2585" s="46"/>
      <c r="BY2585" s="46"/>
      <c r="BZ2585" s="46"/>
      <c r="CA2585" s="46"/>
      <c r="CB2585" s="46"/>
      <c r="CC2585" s="46"/>
    </row>
    <row r="2586" spans="7:81" x14ac:dyDescent="0.25">
      <c r="G2586" t="s">
        <v>125</v>
      </c>
      <c r="H2586" s="40">
        <v>42762</v>
      </c>
      <c r="I2586" s="46">
        <v>0</v>
      </c>
      <c r="J2586" s="46">
        <v>0</v>
      </c>
      <c r="K2586" s="46" t="s">
        <v>74</v>
      </c>
      <c r="L2586" s="46">
        <v>0</v>
      </c>
      <c r="M2586" s="46" t="s">
        <v>74</v>
      </c>
      <c r="N2586" s="46">
        <v>0</v>
      </c>
      <c r="O2586" s="46" t="s">
        <v>74</v>
      </c>
      <c r="P2586" s="46">
        <v>0</v>
      </c>
      <c r="Q2586" s="46" t="s">
        <v>74</v>
      </c>
      <c r="R2586" s="46">
        <v>0</v>
      </c>
      <c r="S2586" s="46" t="s">
        <v>74</v>
      </c>
      <c r="T2586" s="46">
        <v>0</v>
      </c>
      <c r="U2586" s="46" t="s">
        <v>74</v>
      </c>
      <c r="V2586" s="46">
        <v>0</v>
      </c>
      <c r="W2586" s="46" t="s">
        <v>74</v>
      </c>
      <c r="X2586" s="46">
        <v>0</v>
      </c>
      <c r="Y2586" s="46" t="s">
        <v>74</v>
      </c>
      <c r="Z2586" s="46">
        <v>64.905483462923158</v>
      </c>
      <c r="AA2586" s="46" t="s">
        <v>74</v>
      </c>
      <c r="AB2586" s="46">
        <v>0</v>
      </c>
      <c r="AC2586" s="46" t="s">
        <v>74</v>
      </c>
      <c r="AD2586" s="46">
        <v>0</v>
      </c>
      <c r="AE2586" s="46" t="s">
        <v>74</v>
      </c>
      <c r="AF2586" s="46">
        <v>0</v>
      </c>
      <c r="AG2586" s="46" t="s">
        <v>74</v>
      </c>
      <c r="AH2586" s="46">
        <v>0</v>
      </c>
      <c r="AI2586" s="46" t="s">
        <v>74</v>
      </c>
      <c r="AJ2586" s="46">
        <v>0</v>
      </c>
      <c r="AK2586" s="46" t="s">
        <v>74</v>
      </c>
      <c r="AL2586" s="46">
        <v>0</v>
      </c>
      <c r="AM2586" s="46" t="s">
        <v>74</v>
      </c>
      <c r="AN2586" s="50"/>
      <c r="AO2586" s="46"/>
      <c r="AP2586" s="46"/>
      <c r="AQ2586" s="46"/>
      <c r="AR2586" s="46"/>
      <c r="AS2586" s="46"/>
      <c r="AT2586" s="46"/>
      <c r="AU2586" s="46"/>
      <c r="AV2586" s="46"/>
      <c r="AW2586" s="46"/>
      <c r="AX2586" s="46"/>
      <c r="AY2586" s="46"/>
      <c r="AZ2586" s="46"/>
      <c r="BA2586" s="46"/>
      <c r="BB2586" s="46"/>
      <c r="BC2586" s="46"/>
      <c r="BD2586" s="46"/>
      <c r="BE2586" s="46"/>
      <c r="BF2586" s="46"/>
      <c r="BG2586" s="46"/>
      <c r="BH2586" s="46"/>
      <c r="BI2586" s="46"/>
      <c r="BJ2586" s="46"/>
      <c r="BK2586" s="46"/>
      <c r="BL2586" s="46"/>
      <c r="BM2586" s="46"/>
      <c r="BN2586" s="46"/>
      <c r="BO2586" s="46"/>
      <c r="BP2586" s="46"/>
      <c r="BQ2586" s="46"/>
      <c r="BR2586" s="46"/>
      <c r="BS2586" s="46"/>
      <c r="BT2586" s="46"/>
      <c r="BU2586" s="46"/>
      <c r="BV2586" s="46"/>
      <c r="BW2586" s="46"/>
      <c r="BX2586" s="46"/>
      <c r="BY2586" s="46"/>
      <c r="BZ2586" s="46"/>
      <c r="CA2586" s="46"/>
      <c r="CB2586" s="46"/>
      <c r="CC2586" s="46"/>
    </row>
    <row r="2587" spans="7:81" x14ac:dyDescent="0.25">
      <c r="G2587" t="s">
        <v>125</v>
      </c>
      <c r="H2587" s="40">
        <v>42763</v>
      </c>
      <c r="I2587" s="46">
        <v>0</v>
      </c>
      <c r="J2587" s="46">
        <v>0</v>
      </c>
      <c r="K2587" s="46" t="s">
        <v>74</v>
      </c>
      <c r="L2587" s="46">
        <v>0</v>
      </c>
      <c r="M2587" s="46" t="s">
        <v>74</v>
      </c>
      <c r="N2587" s="46">
        <v>0</v>
      </c>
      <c r="O2587" s="46" t="s">
        <v>74</v>
      </c>
      <c r="P2587" s="46">
        <v>0</v>
      </c>
      <c r="Q2587" s="46" t="s">
        <v>74</v>
      </c>
      <c r="R2587" s="46">
        <v>0</v>
      </c>
      <c r="S2587" s="46" t="s">
        <v>74</v>
      </c>
      <c r="T2587" s="46">
        <v>0</v>
      </c>
      <c r="U2587" s="46" t="s">
        <v>74</v>
      </c>
      <c r="V2587" s="46">
        <v>0</v>
      </c>
      <c r="W2587" s="46" t="s">
        <v>74</v>
      </c>
      <c r="X2587" s="46">
        <v>0</v>
      </c>
      <c r="Y2587" s="46" t="s">
        <v>74</v>
      </c>
      <c r="Z2587" s="46">
        <v>0</v>
      </c>
      <c r="AA2587" s="46" t="s">
        <v>74</v>
      </c>
      <c r="AB2587" s="46">
        <v>0</v>
      </c>
      <c r="AC2587" s="46" t="s">
        <v>74</v>
      </c>
      <c r="AD2587" s="46">
        <v>0</v>
      </c>
      <c r="AE2587" s="46" t="s">
        <v>74</v>
      </c>
      <c r="AF2587" s="46">
        <v>0</v>
      </c>
      <c r="AG2587" s="46" t="s">
        <v>74</v>
      </c>
      <c r="AH2587" s="46">
        <v>0</v>
      </c>
      <c r="AI2587" s="46" t="s">
        <v>74</v>
      </c>
      <c r="AJ2587" s="46">
        <v>0</v>
      </c>
      <c r="AK2587" s="46" t="s">
        <v>74</v>
      </c>
      <c r="AL2587" s="46">
        <v>0</v>
      </c>
      <c r="AM2587" s="46" t="s">
        <v>74</v>
      </c>
      <c r="AN2587" s="50"/>
      <c r="AO2587" s="46"/>
      <c r="AP2587" s="46"/>
      <c r="AQ2587" s="46"/>
      <c r="AR2587" s="46"/>
      <c r="AS2587" s="46"/>
      <c r="AT2587" s="46"/>
      <c r="AU2587" s="46"/>
      <c r="AV2587" s="46"/>
      <c r="AW2587" s="46"/>
      <c r="AX2587" s="46"/>
      <c r="AY2587" s="46"/>
      <c r="AZ2587" s="46"/>
      <c r="BA2587" s="46"/>
      <c r="BB2587" s="46"/>
      <c r="BC2587" s="46"/>
      <c r="BD2587" s="46"/>
      <c r="BE2587" s="46"/>
      <c r="BF2587" s="46"/>
      <c r="BG2587" s="46"/>
      <c r="BH2587" s="46"/>
      <c r="BI2587" s="46"/>
      <c r="BJ2587" s="46"/>
      <c r="BK2587" s="46"/>
      <c r="BL2587" s="46"/>
      <c r="BM2587" s="46"/>
      <c r="BN2587" s="46"/>
      <c r="BO2587" s="46"/>
      <c r="BP2587" s="46"/>
      <c r="BQ2587" s="46"/>
      <c r="BR2587" s="46"/>
      <c r="BS2587" s="46"/>
      <c r="BT2587" s="46"/>
      <c r="BU2587" s="46"/>
      <c r="BV2587" s="46"/>
      <c r="BW2587" s="46"/>
      <c r="BX2587" s="46"/>
      <c r="BY2587" s="46"/>
      <c r="BZ2587" s="46"/>
      <c r="CA2587" s="46"/>
      <c r="CB2587" s="46"/>
      <c r="CC2587" s="46"/>
    </row>
    <row r="2588" spans="7:81" x14ac:dyDescent="0.25">
      <c r="G2588" t="s">
        <v>125</v>
      </c>
      <c r="H2588" s="40">
        <v>42764</v>
      </c>
      <c r="I2588" s="46">
        <v>0</v>
      </c>
      <c r="J2588" s="46">
        <v>0</v>
      </c>
      <c r="K2588" s="46" t="s">
        <v>74</v>
      </c>
      <c r="L2588" s="46">
        <v>0</v>
      </c>
      <c r="M2588" s="46" t="s">
        <v>74</v>
      </c>
      <c r="N2588" s="46">
        <v>0</v>
      </c>
      <c r="O2588" s="46" t="s">
        <v>74</v>
      </c>
      <c r="P2588" s="46">
        <v>0</v>
      </c>
      <c r="Q2588" s="46" t="s">
        <v>74</v>
      </c>
      <c r="R2588" s="46">
        <v>0</v>
      </c>
      <c r="S2588" s="46" t="s">
        <v>74</v>
      </c>
      <c r="T2588" s="46">
        <v>0</v>
      </c>
      <c r="U2588" s="46" t="s">
        <v>74</v>
      </c>
      <c r="V2588" s="46">
        <v>0</v>
      </c>
      <c r="W2588" s="46" t="s">
        <v>74</v>
      </c>
      <c r="X2588" s="46">
        <v>0</v>
      </c>
      <c r="Y2588" s="46" t="s">
        <v>74</v>
      </c>
      <c r="Z2588" s="46">
        <v>0</v>
      </c>
      <c r="AA2588" s="46" t="s">
        <v>74</v>
      </c>
      <c r="AB2588" s="46">
        <v>0</v>
      </c>
      <c r="AC2588" s="46" t="s">
        <v>74</v>
      </c>
      <c r="AD2588" s="46">
        <v>0</v>
      </c>
      <c r="AE2588" s="46" t="s">
        <v>74</v>
      </c>
      <c r="AF2588" s="46">
        <v>0</v>
      </c>
      <c r="AG2588" s="46" t="s">
        <v>74</v>
      </c>
      <c r="AH2588" s="46">
        <v>0</v>
      </c>
      <c r="AI2588" s="46" t="s">
        <v>74</v>
      </c>
      <c r="AJ2588" s="46">
        <v>0</v>
      </c>
      <c r="AK2588" s="46" t="s">
        <v>74</v>
      </c>
      <c r="AL2588" s="46">
        <v>0</v>
      </c>
      <c r="AM2588" s="46" t="s">
        <v>74</v>
      </c>
      <c r="AN2588" s="50"/>
      <c r="AO2588" s="46"/>
      <c r="AP2588" s="46"/>
      <c r="AQ2588" s="46"/>
      <c r="AR2588" s="46"/>
      <c r="AS2588" s="46"/>
      <c r="AT2588" s="46"/>
      <c r="AU2588" s="46"/>
      <c r="AV2588" s="46"/>
      <c r="AW2588" s="46"/>
      <c r="AX2588" s="46"/>
      <c r="AY2588" s="46"/>
      <c r="AZ2588" s="46"/>
      <c r="BA2588" s="46"/>
      <c r="BB2588" s="46"/>
      <c r="BC2588" s="46"/>
      <c r="BD2588" s="46"/>
      <c r="BE2588" s="46"/>
      <c r="BF2588" s="46"/>
      <c r="BG2588" s="46"/>
      <c r="BH2588" s="46"/>
      <c r="BI2588" s="46"/>
      <c r="BJ2588" s="46"/>
      <c r="BK2588" s="46"/>
      <c r="BL2588" s="46"/>
      <c r="BM2588" s="46"/>
      <c r="BN2588" s="46"/>
      <c r="BO2588" s="46"/>
      <c r="BP2588" s="46"/>
      <c r="BQ2588" s="46"/>
      <c r="BR2588" s="46"/>
      <c r="BS2588" s="46"/>
      <c r="BT2588" s="46"/>
      <c r="BU2588" s="46"/>
      <c r="BV2588" s="46"/>
      <c r="BW2588" s="46"/>
      <c r="BX2588" s="46"/>
      <c r="BY2588" s="46"/>
      <c r="BZ2588" s="46"/>
      <c r="CA2588" s="46"/>
      <c r="CB2588" s="46"/>
      <c r="CC2588" s="46"/>
    </row>
    <row r="2589" spans="7:81" x14ac:dyDescent="0.25">
      <c r="G2589" t="s">
        <v>125</v>
      </c>
      <c r="H2589" s="40">
        <v>42765</v>
      </c>
      <c r="I2589" s="46">
        <v>0</v>
      </c>
      <c r="J2589" s="46">
        <v>0</v>
      </c>
      <c r="K2589" s="46" t="s">
        <v>74</v>
      </c>
      <c r="L2589" s="46">
        <v>0</v>
      </c>
      <c r="M2589" s="46" t="s">
        <v>74</v>
      </c>
      <c r="N2589" s="46">
        <v>0</v>
      </c>
      <c r="O2589" s="46" t="s">
        <v>74</v>
      </c>
      <c r="P2589" s="46">
        <v>0</v>
      </c>
      <c r="Q2589" s="46" t="s">
        <v>74</v>
      </c>
      <c r="R2589" s="46">
        <v>0</v>
      </c>
      <c r="S2589" s="46" t="s">
        <v>74</v>
      </c>
      <c r="T2589" s="46">
        <v>0</v>
      </c>
      <c r="U2589" s="46" t="s">
        <v>74</v>
      </c>
      <c r="V2589" s="46">
        <v>0</v>
      </c>
      <c r="W2589" s="46" t="s">
        <v>74</v>
      </c>
      <c r="X2589" s="46">
        <v>0</v>
      </c>
      <c r="Y2589" s="46" t="s">
        <v>74</v>
      </c>
      <c r="Z2589" s="46">
        <v>0</v>
      </c>
      <c r="AA2589" s="46" t="s">
        <v>74</v>
      </c>
      <c r="AB2589" s="46">
        <v>0</v>
      </c>
      <c r="AC2589" s="46" t="s">
        <v>74</v>
      </c>
      <c r="AD2589" s="46">
        <v>0</v>
      </c>
      <c r="AE2589" s="46" t="s">
        <v>74</v>
      </c>
      <c r="AF2589" s="46">
        <v>0</v>
      </c>
      <c r="AG2589" s="46" t="s">
        <v>74</v>
      </c>
      <c r="AH2589" s="46">
        <v>0</v>
      </c>
      <c r="AI2589" s="46" t="s">
        <v>74</v>
      </c>
      <c r="AJ2589" s="46">
        <v>0</v>
      </c>
      <c r="AK2589" s="46" t="s">
        <v>74</v>
      </c>
      <c r="AL2589" s="46">
        <v>0</v>
      </c>
      <c r="AM2589" s="46" t="s">
        <v>74</v>
      </c>
      <c r="AN2589" s="50"/>
      <c r="AO2589" s="46"/>
      <c r="AP2589" s="46"/>
      <c r="AQ2589" s="46"/>
      <c r="AR2589" s="46"/>
      <c r="AS2589" s="46"/>
      <c r="AT2589" s="46"/>
      <c r="AU2589" s="46"/>
      <c r="AV2589" s="46"/>
      <c r="AW2589" s="46"/>
      <c r="AX2589" s="46"/>
      <c r="AY2589" s="46"/>
      <c r="AZ2589" s="46"/>
      <c r="BA2589" s="46"/>
      <c r="BB2589" s="46"/>
      <c r="BC2589" s="46"/>
      <c r="BD2589" s="46"/>
      <c r="BE2589" s="46"/>
      <c r="BF2589" s="46"/>
      <c r="BG2589" s="46"/>
      <c r="BH2589" s="46"/>
      <c r="BI2589" s="46"/>
      <c r="BJ2589" s="46"/>
      <c r="BK2589" s="46"/>
      <c r="BL2589" s="46"/>
      <c r="BM2589" s="46"/>
      <c r="BN2589" s="46"/>
      <c r="BO2589" s="46"/>
      <c r="BP2589" s="46"/>
      <c r="BQ2589" s="46"/>
      <c r="BR2589" s="46"/>
      <c r="BS2589" s="46"/>
      <c r="BT2589" s="46"/>
      <c r="BU2589" s="46"/>
      <c r="BV2589" s="46"/>
      <c r="BW2589" s="46"/>
      <c r="BX2589" s="46"/>
      <c r="BY2589" s="46"/>
      <c r="BZ2589" s="46"/>
      <c r="CA2589" s="46"/>
      <c r="CB2589" s="46"/>
      <c r="CC2589" s="46"/>
    </row>
    <row r="2590" spans="7:81" x14ac:dyDescent="0.25">
      <c r="G2590" t="s">
        <v>125</v>
      </c>
      <c r="H2590" s="40">
        <v>42766</v>
      </c>
      <c r="I2590" s="46">
        <v>0</v>
      </c>
      <c r="J2590" s="46">
        <v>0</v>
      </c>
      <c r="K2590" s="46" t="s">
        <v>74</v>
      </c>
      <c r="L2590" s="46">
        <v>24.020079707080971</v>
      </c>
      <c r="M2590" s="46" t="s">
        <v>74</v>
      </c>
      <c r="N2590" s="46">
        <v>0</v>
      </c>
      <c r="O2590" s="46" t="s">
        <v>74</v>
      </c>
      <c r="P2590" s="46">
        <v>0</v>
      </c>
      <c r="Q2590" s="46" t="s">
        <v>74</v>
      </c>
      <c r="R2590" s="46">
        <v>0</v>
      </c>
      <c r="S2590" s="46" t="s">
        <v>74</v>
      </c>
      <c r="T2590" s="46">
        <v>0</v>
      </c>
      <c r="U2590" s="46" t="s">
        <v>74</v>
      </c>
      <c r="V2590" s="46">
        <v>0</v>
      </c>
      <c r="W2590" s="46" t="s">
        <v>74</v>
      </c>
      <c r="X2590" s="46">
        <v>0</v>
      </c>
      <c r="Y2590" s="46" t="s">
        <v>74</v>
      </c>
      <c r="Z2590" s="46">
        <v>0</v>
      </c>
      <c r="AA2590" s="46" t="s">
        <v>74</v>
      </c>
      <c r="AB2590" s="46">
        <v>0</v>
      </c>
      <c r="AC2590" s="46" t="s">
        <v>74</v>
      </c>
      <c r="AD2590" s="46">
        <v>0</v>
      </c>
      <c r="AE2590" s="46" t="s">
        <v>74</v>
      </c>
      <c r="AF2590" s="46">
        <v>0</v>
      </c>
      <c r="AG2590" s="46" t="s">
        <v>74</v>
      </c>
      <c r="AH2590" s="46">
        <v>0</v>
      </c>
      <c r="AI2590" s="46" t="s">
        <v>74</v>
      </c>
      <c r="AJ2590" s="46">
        <v>0</v>
      </c>
      <c r="AK2590" s="46" t="s">
        <v>74</v>
      </c>
      <c r="AL2590" s="46">
        <v>0</v>
      </c>
      <c r="AM2590" s="46" t="s">
        <v>74</v>
      </c>
      <c r="AN2590" s="50"/>
      <c r="AO2590" s="46"/>
      <c r="AP2590" s="46"/>
      <c r="AQ2590" s="46"/>
      <c r="AR2590" s="46"/>
      <c r="AS2590" s="46"/>
      <c r="AT2590" s="46"/>
      <c r="AU2590" s="46"/>
      <c r="AV2590" s="46"/>
      <c r="AW2590" s="46"/>
      <c r="AX2590" s="46"/>
      <c r="AY2590" s="46"/>
      <c r="AZ2590" s="46"/>
      <c r="BA2590" s="46"/>
      <c r="BB2590" s="46"/>
      <c r="BC2590" s="46"/>
      <c r="BD2590" s="46"/>
      <c r="BE2590" s="46"/>
      <c r="BF2590" s="46"/>
      <c r="BG2590" s="46"/>
      <c r="BH2590" s="46"/>
      <c r="BI2590" s="46"/>
      <c r="BJ2590" s="46"/>
      <c r="BK2590" s="46"/>
      <c r="BL2590" s="46"/>
      <c r="BM2590" s="46"/>
      <c r="BN2590" s="46"/>
      <c r="BO2590" s="46"/>
      <c r="BP2590" s="46"/>
      <c r="BQ2590" s="46"/>
      <c r="BR2590" s="46"/>
      <c r="BS2590" s="46"/>
      <c r="BT2590" s="46"/>
      <c r="BU2590" s="46"/>
      <c r="BV2590" s="46"/>
      <c r="BW2590" s="46"/>
      <c r="BX2590" s="46"/>
      <c r="BY2590" s="46"/>
      <c r="BZ2590" s="46"/>
      <c r="CA2590" s="46"/>
      <c r="CB2590" s="46"/>
      <c r="CC2590" s="46"/>
    </row>
    <row r="2591" spans="7:81" x14ac:dyDescent="0.25">
      <c r="G2591" t="s">
        <v>125</v>
      </c>
      <c r="H2591" s="40">
        <v>42767</v>
      </c>
      <c r="I2591" s="46">
        <v>13.5</v>
      </c>
      <c r="J2591" s="46">
        <v>0</v>
      </c>
      <c r="K2591" s="46" t="s">
        <v>74</v>
      </c>
      <c r="L2591" s="46">
        <v>0</v>
      </c>
      <c r="M2591" s="46" t="s">
        <v>74</v>
      </c>
      <c r="N2591" s="46">
        <v>0</v>
      </c>
      <c r="O2591" s="46" t="s">
        <v>74</v>
      </c>
      <c r="P2591" s="46">
        <v>0</v>
      </c>
      <c r="Q2591" s="46" t="s">
        <v>74</v>
      </c>
      <c r="R2591" s="46">
        <v>0</v>
      </c>
      <c r="S2591" s="46" t="s">
        <v>74</v>
      </c>
      <c r="T2591" s="46">
        <v>0</v>
      </c>
      <c r="U2591" s="46" t="s">
        <v>74</v>
      </c>
      <c r="V2591" s="46">
        <v>0</v>
      </c>
      <c r="W2591" s="46" t="s">
        <v>74</v>
      </c>
      <c r="X2591" s="46">
        <v>0</v>
      </c>
      <c r="Y2591" s="46" t="s">
        <v>74</v>
      </c>
      <c r="Z2591" s="46">
        <v>0</v>
      </c>
      <c r="AA2591" s="46" t="s">
        <v>74</v>
      </c>
      <c r="AB2591" s="46">
        <v>0</v>
      </c>
      <c r="AC2591" s="46">
        <v>2.7</v>
      </c>
      <c r="AD2591" s="46">
        <v>0</v>
      </c>
      <c r="AE2591" s="46" t="s">
        <v>74</v>
      </c>
      <c r="AF2591" s="46">
        <v>0</v>
      </c>
      <c r="AG2591" s="46" t="s">
        <v>74</v>
      </c>
      <c r="AH2591" s="46">
        <v>0</v>
      </c>
      <c r="AI2591" s="46" t="s">
        <v>74</v>
      </c>
      <c r="AJ2591" s="46">
        <v>0</v>
      </c>
      <c r="AK2591" s="46" t="s">
        <v>74</v>
      </c>
      <c r="AL2591" s="46">
        <v>0</v>
      </c>
      <c r="AM2591" s="46">
        <v>1.5</v>
      </c>
      <c r="AN2591" s="50"/>
      <c r="AO2591" s="46"/>
      <c r="AP2591" s="46"/>
      <c r="AQ2591" s="46"/>
      <c r="AR2591" s="46"/>
      <c r="AS2591" s="46"/>
      <c r="AT2591" s="46"/>
      <c r="AU2591" s="46"/>
      <c r="AV2591" s="46"/>
      <c r="AW2591" s="46"/>
      <c r="AX2591" s="46"/>
      <c r="AY2591" s="46"/>
      <c r="AZ2591" s="46"/>
      <c r="BA2591" s="46"/>
      <c r="BB2591" s="46"/>
      <c r="BC2591" s="46"/>
      <c r="BD2591" s="46"/>
      <c r="BE2591" s="46"/>
      <c r="BF2591" s="46"/>
      <c r="BG2591" s="46"/>
      <c r="BH2591" s="46"/>
      <c r="BI2591" s="46"/>
      <c r="BJ2591" s="46"/>
      <c r="BK2591" s="46"/>
      <c r="BL2591" s="46"/>
      <c r="BM2591" s="46">
        <v>2.7</v>
      </c>
      <c r="BN2591" s="46"/>
      <c r="BO2591" s="46"/>
      <c r="BP2591" s="46"/>
      <c r="BQ2591" s="46"/>
      <c r="BR2591" s="46"/>
      <c r="BS2591" s="46"/>
      <c r="BT2591" s="46"/>
      <c r="BU2591" s="46"/>
      <c r="BV2591" s="46"/>
      <c r="BW2591" s="46"/>
      <c r="BX2591" s="46"/>
      <c r="BY2591" s="46"/>
      <c r="BZ2591" s="46"/>
      <c r="CA2591" s="46"/>
      <c r="CB2591" s="46"/>
      <c r="CC2591" s="46">
        <v>1.5</v>
      </c>
    </row>
    <row r="2592" spans="7:81" x14ac:dyDescent="0.25">
      <c r="G2592" t="s">
        <v>125</v>
      </c>
      <c r="H2592" s="40">
        <v>42768</v>
      </c>
      <c r="I2592" s="46">
        <v>12</v>
      </c>
      <c r="J2592" s="46">
        <v>0</v>
      </c>
      <c r="K2592" s="46" t="s">
        <v>74</v>
      </c>
      <c r="L2592" s="46">
        <v>0</v>
      </c>
      <c r="M2592" s="46" t="s">
        <v>74</v>
      </c>
      <c r="N2592" s="46">
        <v>0</v>
      </c>
      <c r="O2592" s="46" t="s">
        <v>74</v>
      </c>
      <c r="P2592" s="46">
        <v>0</v>
      </c>
      <c r="Q2592" s="46" t="s">
        <v>74</v>
      </c>
      <c r="R2592" s="46">
        <v>0</v>
      </c>
      <c r="S2592" s="46" t="s">
        <v>74</v>
      </c>
      <c r="T2592" s="46">
        <v>0</v>
      </c>
      <c r="U2592" s="46" t="s">
        <v>74</v>
      </c>
      <c r="V2592" s="46">
        <v>0</v>
      </c>
      <c r="W2592" s="46" t="s">
        <v>74</v>
      </c>
      <c r="X2592" s="46">
        <v>0</v>
      </c>
      <c r="Y2592" s="46" t="s">
        <v>74</v>
      </c>
      <c r="Z2592" s="46">
        <v>0</v>
      </c>
      <c r="AA2592" s="46" t="s">
        <v>74</v>
      </c>
      <c r="AB2592" s="46">
        <v>0</v>
      </c>
      <c r="AC2592" s="46" t="s">
        <v>74</v>
      </c>
      <c r="AD2592" s="46">
        <v>0</v>
      </c>
      <c r="AE2592" s="46" t="s">
        <v>74</v>
      </c>
      <c r="AF2592" s="46">
        <v>0</v>
      </c>
      <c r="AG2592" s="46" t="s">
        <v>74</v>
      </c>
      <c r="AH2592" s="46">
        <v>0</v>
      </c>
      <c r="AI2592" s="46" t="s">
        <v>74</v>
      </c>
      <c r="AJ2592" s="46">
        <v>0</v>
      </c>
      <c r="AK2592" s="46" t="s">
        <v>74</v>
      </c>
      <c r="AL2592" s="46">
        <v>0</v>
      </c>
      <c r="AM2592" s="46" t="s">
        <v>74</v>
      </c>
      <c r="AN2592" s="50"/>
      <c r="AO2592" s="46"/>
      <c r="AP2592" s="46"/>
      <c r="AQ2592" s="46"/>
      <c r="AR2592" s="46"/>
      <c r="AS2592" s="46"/>
      <c r="AT2592" s="46"/>
      <c r="AU2592" s="46"/>
      <c r="AV2592" s="46"/>
      <c r="AW2592" s="46"/>
      <c r="AX2592" s="46"/>
      <c r="AY2592" s="46"/>
      <c r="AZ2592" s="46"/>
      <c r="BA2592" s="46"/>
      <c r="BB2592" s="46"/>
      <c r="BC2592" s="46"/>
      <c r="BD2592" s="46"/>
      <c r="BE2592" s="46"/>
      <c r="BF2592" s="46"/>
      <c r="BG2592" s="46"/>
      <c r="BH2592" s="46"/>
      <c r="BI2592" s="46"/>
      <c r="BJ2592" s="46"/>
      <c r="BK2592" s="46"/>
      <c r="BL2592" s="46"/>
      <c r="BM2592" s="46"/>
      <c r="BN2592" s="46"/>
      <c r="BO2592" s="46"/>
      <c r="BP2592" s="46"/>
      <c r="BQ2592" s="46"/>
      <c r="BR2592" s="46"/>
      <c r="BS2592" s="46"/>
      <c r="BT2592" s="46"/>
      <c r="BU2592" s="46"/>
      <c r="BV2592" s="46"/>
      <c r="BW2592" s="46"/>
      <c r="BX2592" s="46"/>
      <c r="BY2592" s="46"/>
      <c r="BZ2592" s="46"/>
      <c r="CA2592" s="46"/>
      <c r="CB2592" s="46"/>
      <c r="CC2592" s="46"/>
    </row>
    <row r="2593" spans="7:81" x14ac:dyDescent="0.25">
      <c r="G2593" t="s">
        <v>125</v>
      </c>
      <c r="H2593" s="40">
        <v>42769</v>
      </c>
      <c r="I2593" s="46">
        <v>0</v>
      </c>
      <c r="J2593" s="46">
        <v>27.282400851274911</v>
      </c>
      <c r="K2593" s="46" t="s">
        <v>74</v>
      </c>
      <c r="L2593" s="46">
        <v>0</v>
      </c>
      <c r="M2593" s="46" t="s">
        <v>74</v>
      </c>
      <c r="N2593" s="46">
        <v>0</v>
      </c>
      <c r="O2593" s="46" t="s">
        <v>74</v>
      </c>
      <c r="P2593" s="46">
        <v>31.241605169891091</v>
      </c>
      <c r="Q2593" s="46" t="s">
        <v>74</v>
      </c>
      <c r="R2593" s="46">
        <v>0</v>
      </c>
      <c r="S2593" s="46" t="s">
        <v>74</v>
      </c>
      <c r="T2593" s="46">
        <v>0</v>
      </c>
      <c r="U2593" s="46" t="s">
        <v>74</v>
      </c>
      <c r="V2593" s="46">
        <v>0</v>
      </c>
      <c r="W2593" s="46" t="s">
        <v>74</v>
      </c>
      <c r="X2593" s="46">
        <v>0</v>
      </c>
      <c r="Y2593" s="46" t="s">
        <v>74</v>
      </c>
      <c r="Z2593" s="46">
        <v>0</v>
      </c>
      <c r="AA2593" s="46" t="s">
        <v>74</v>
      </c>
      <c r="AB2593" s="46">
        <v>0</v>
      </c>
      <c r="AC2593" s="46" t="s">
        <v>74</v>
      </c>
      <c r="AD2593" s="46">
        <v>0</v>
      </c>
      <c r="AE2593" s="46" t="s">
        <v>74</v>
      </c>
      <c r="AF2593" s="46">
        <v>0</v>
      </c>
      <c r="AG2593" s="46" t="s">
        <v>74</v>
      </c>
      <c r="AH2593" s="46">
        <v>53.838816281727489</v>
      </c>
      <c r="AI2593" s="46" t="s">
        <v>74</v>
      </c>
      <c r="AJ2593" s="46">
        <v>0</v>
      </c>
      <c r="AK2593" s="46" t="s">
        <v>74</v>
      </c>
      <c r="AL2593" s="46">
        <v>0</v>
      </c>
      <c r="AM2593" s="46" t="s">
        <v>74</v>
      </c>
      <c r="AN2593" s="50"/>
      <c r="AO2593" s="46"/>
      <c r="AP2593" s="46"/>
      <c r="AQ2593" s="46"/>
      <c r="AR2593" s="46"/>
      <c r="AS2593" s="46"/>
      <c r="AT2593" s="46"/>
      <c r="AU2593" s="46"/>
      <c r="AV2593" s="46"/>
      <c r="AW2593" s="46"/>
      <c r="AX2593" s="46"/>
      <c r="AY2593" s="46"/>
      <c r="AZ2593" s="46"/>
      <c r="BA2593" s="46"/>
      <c r="BB2593" s="46"/>
      <c r="BC2593" s="46"/>
      <c r="BD2593" s="46"/>
      <c r="BE2593" s="46"/>
      <c r="BF2593" s="46"/>
      <c r="BG2593" s="46"/>
      <c r="BH2593" s="46"/>
      <c r="BI2593" s="46"/>
      <c r="BJ2593" s="46"/>
      <c r="BK2593" s="46"/>
      <c r="BL2593" s="46"/>
      <c r="BM2593" s="46"/>
      <c r="BN2593" s="46"/>
      <c r="BO2593" s="46"/>
      <c r="BP2593" s="46"/>
      <c r="BQ2593" s="46"/>
      <c r="BR2593" s="46"/>
      <c r="BS2593" s="46"/>
      <c r="BT2593" s="46"/>
      <c r="BU2593" s="46"/>
      <c r="BV2593" s="46"/>
      <c r="BW2593" s="46"/>
      <c r="BX2593" s="46"/>
      <c r="BY2593" s="46"/>
      <c r="BZ2593" s="46"/>
      <c r="CA2593" s="46"/>
      <c r="CB2593" s="46"/>
      <c r="CC2593" s="46"/>
    </row>
    <row r="2594" spans="7:81" x14ac:dyDescent="0.25">
      <c r="G2594" t="s">
        <v>125</v>
      </c>
      <c r="H2594" s="40">
        <v>42770</v>
      </c>
      <c r="I2594" s="46">
        <v>0</v>
      </c>
      <c r="J2594" s="46">
        <v>0</v>
      </c>
      <c r="K2594" s="46" t="s">
        <v>74</v>
      </c>
      <c r="L2594" s="46">
        <v>0</v>
      </c>
      <c r="M2594" s="46" t="s">
        <v>74</v>
      </c>
      <c r="N2594" s="46">
        <v>0</v>
      </c>
      <c r="O2594" s="46" t="s">
        <v>74</v>
      </c>
      <c r="P2594" s="46">
        <v>0</v>
      </c>
      <c r="Q2594" s="46" t="s">
        <v>74</v>
      </c>
      <c r="R2594" s="46">
        <v>0</v>
      </c>
      <c r="S2594" s="46" t="s">
        <v>74</v>
      </c>
      <c r="T2594" s="46">
        <v>0</v>
      </c>
      <c r="U2594" s="46" t="s">
        <v>74</v>
      </c>
      <c r="V2594" s="46">
        <v>0</v>
      </c>
      <c r="W2594" s="46" t="s">
        <v>74</v>
      </c>
      <c r="X2594" s="46">
        <v>0</v>
      </c>
      <c r="Y2594" s="46" t="s">
        <v>74</v>
      </c>
      <c r="Z2594" s="46">
        <v>0</v>
      </c>
      <c r="AA2594" s="46" t="s">
        <v>74</v>
      </c>
      <c r="AB2594" s="46">
        <v>0</v>
      </c>
      <c r="AC2594" s="46" t="s">
        <v>74</v>
      </c>
      <c r="AD2594" s="46">
        <v>0</v>
      </c>
      <c r="AE2594" s="46" t="s">
        <v>74</v>
      </c>
      <c r="AF2594" s="46">
        <v>0</v>
      </c>
      <c r="AG2594" s="46" t="s">
        <v>74</v>
      </c>
      <c r="AH2594" s="46">
        <v>0</v>
      </c>
      <c r="AI2594" s="46" t="s">
        <v>74</v>
      </c>
      <c r="AJ2594" s="46">
        <v>0</v>
      </c>
      <c r="AK2594" s="46" t="s">
        <v>74</v>
      </c>
      <c r="AL2594" s="46">
        <v>0</v>
      </c>
      <c r="AM2594" s="46" t="s">
        <v>74</v>
      </c>
      <c r="AN2594" s="50"/>
      <c r="AO2594" s="46"/>
      <c r="AP2594" s="46"/>
      <c r="AQ2594" s="46"/>
      <c r="AR2594" s="46"/>
      <c r="AS2594" s="46"/>
      <c r="AT2594" s="46"/>
      <c r="AU2594" s="46"/>
      <c r="AV2594" s="46"/>
      <c r="AW2594" s="46"/>
      <c r="AX2594" s="46"/>
      <c r="AY2594" s="46"/>
      <c r="AZ2594" s="46"/>
      <c r="BA2594" s="46"/>
      <c r="BB2594" s="46"/>
      <c r="BC2594" s="46"/>
      <c r="BD2594" s="46"/>
      <c r="BE2594" s="46"/>
      <c r="BF2594" s="46"/>
      <c r="BG2594" s="46"/>
      <c r="BH2594" s="46"/>
      <c r="BI2594" s="46"/>
      <c r="BJ2594" s="46"/>
      <c r="BK2594" s="46"/>
      <c r="BL2594" s="46"/>
      <c r="BM2594" s="46"/>
      <c r="BN2594" s="46"/>
      <c r="BO2594" s="46"/>
      <c r="BP2594" s="46"/>
      <c r="BQ2594" s="46"/>
      <c r="BR2594" s="46"/>
      <c r="BS2594" s="46"/>
      <c r="BT2594" s="46"/>
      <c r="BU2594" s="46"/>
      <c r="BV2594" s="46"/>
      <c r="BW2594" s="46"/>
      <c r="BX2594" s="46"/>
      <c r="BY2594" s="46"/>
      <c r="BZ2594" s="46"/>
      <c r="CA2594" s="46"/>
      <c r="CB2594" s="46"/>
      <c r="CC2594" s="46"/>
    </row>
    <row r="2595" spans="7:81" x14ac:dyDescent="0.25">
      <c r="G2595" t="s">
        <v>125</v>
      </c>
      <c r="H2595" s="40">
        <v>42771</v>
      </c>
      <c r="I2595" s="46">
        <v>0</v>
      </c>
      <c r="J2595" s="46">
        <v>0</v>
      </c>
      <c r="K2595" s="46" t="s">
        <v>74</v>
      </c>
      <c r="L2595" s="46">
        <v>0</v>
      </c>
      <c r="M2595" s="46" t="s">
        <v>74</v>
      </c>
      <c r="N2595" s="46">
        <v>0</v>
      </c>
      <c r="O2595" s="46" t="s">
        <v>74</v>
      </c>
      <c r="P2595" s="46">
        <v>0</v>
      </c>
      <c r="Q2595" s="46" t="s">
        <v>74</v>
      </c>
      <c r="R2595" s="46">
        <v>0</v>
      </c>
      <c r="S2595" s="46" t="s">
        <v>74</v>
      </c>
      <c r="T2595" s="46">
        <v>0</v>
      </c>
      <c r="U2595" s="46" t="s">
        <v>74</v>
      </c>
      <c r="V2595" s="46">
        <v>0</v>
      </c>
      <c r="W2595" s="46" t="s">
        <v>74</v>
      </c>
      <c r="X2595" s="46">
        <v>0</v>
      </c>
      <c r="Y2595" s="46" t="s">
        <v>74</v>
      </c>
      <c r="Z2595" s="46">
        <v>0</v>
      </c>
      <c r="AA2595" s="46" t="s">
        <v>74</v>
      </c>
      <c r="AB2595" s="46">
        <v>0</v>
      </c>
      <c r="AC2595" s="46" t="s">
        <v>74</v>
      </c>
      <c r="AD2595" s="46">
        <v>0</v>
      </c>
      <c r="AE2595" s="46" t="s">
        <v>74</v>
      </c>
      <c r="AF2595" s="46">
        <v>0</v>
      </c>
      <c r="AG2595" s="46" t="s">
        <v>74</v>
      </c>
      <c r="AH2595" s="46">
        <v>0</v>
      </c>
      <c r="AI2595" s="46" t="s">
        <v>74</v>
      </c>
      <c r="AJ2595" s="46">
        <v>0</v>
      </c>
      <c r="AK2595" s="46" t="s">
        <v>74</v>
      </c>
      <c r="AL2595" s="46">
        <v>0</v>
      </c>
      <c r="AM2595" s="46" t="s">
        <v>74</v>
      </c>
      <c r="AN2595" s="50"/>
      <c r="AO2595" s="46"/>
      <c r="AP2595" s="46"/>
      <c r="AQ2595" s="46"/>
      <c r="AR2595" s="46"/>
      <c r="AS2595" s="46"/>
      <c r="AT2595" s="46"/>
      <c r="AU2595" s="46"/>
      <c r="AV2595" s="46"/>
      <c r="AW2595" s="46"/>
      <c r="AX2595" s="46"/>
      <c r="AY2595" s="46"/>
      <c r="AZ2595" s="46"/>
      <c r="BA2595" s="46"/>
      <c r="BB2595" s="46"/>
      <c r="BC2595" s="46"/>
      <c r="BD2595" s="46"/>
      <c r="BE2595" s="46"/>
      <c r="BF2595" s="46"/>
      <c r="BG2595" s="46"/>
      <c r="BH2595" s="46"/>
      <c r="BI2595" s="46"/>
      <c r="BJ2595" s="46"/>
      <c r="BK2595" s="46"/>
      <c r="BL2595" s="46"/>
      <c r="BM2595" s="46"/>
      <c r="BN2595" s="46"/>
      <c r="BO2595" s="46"/>
      <c r="BP2595" s="46"/>
      <c r="BQ2595" s="46"/>
      <c r="BR2595" s="46"/>
      <c r="BS2595" s="46"/>
      <c r="BT2595" s="46"/>
      <c r="BU2595" s="46"/>
      <c r="BV2595" s="46"/>
      <c r="BW2595" s="46"/>
      <c r="BX2595" s="46"/>
      <c r="BY2595" s="46"/>
      <c r="BZ2595" s="46"/>
      <c r="CA2595" s="46"/>
      <c r="CB2595" s="46"/>
      <c r="CC2595" s="46"/>
    </row>
    <row r="2596" spans="7:81" x14ac:dyDescent="0.25">
      <c r="G2596" t="s">
        <v>125</v>
      </c>
      <c r="H2596" s="40">
        <v>42772</v>
      </c>
      <c r="I2596" s="46">
        <v>0</v>
      </c>
      <c r="J2596" s="46">
        <v>0</v>
      </c>
      <c r="K2596" s="46" t="s">
        <v>74</v>
      </c>
      <c r="L2596" s="46">
        <v>0</v>
      </c>
      <c r="M2596" s="46" t="s">
        <v>74</v>
      </c>
      <c r="N2596" s="46">
        <v>0</v>
      </c>
      <c r="O2596" s="46" t="s">
        <v>74</v>
      </c>
      <c r="P2596" s="46">
        <v>0</v>
      </c>
      <c r="Q2596" s="46" t="s">
        <v>74</v>
      </c>
      <c r="R2596" s="46">
        <v>0</v>
      </c>
      <c r="S2596" s="46" t="s">
        <v>74</v>
      </c>
      <c r="T2596" s="46">
        <v>0</v>
      </c>
      <c r="U2596" s="46" t="s">
        <v>74</v>
      </c>
      <c r="V2596" s="46">
        <v>0</v>
      </c>
      <c r="W2596" s="46" t="s">
        <v>74</v>
      </c>
      <c r="X2596" s="46">
        <v>0</v>
      </c>
      <c r="Y2596" s="46" t="s">
        <v>74</v>
      </c>
      <c r="Z2596" s="46">
        <v>0</v>
      </c>
      <c r="AA2596" s="46" t="s">
        <v>74</v>
      </c>
      <c r="AB2596" s="46">
        <v>0</v>
      </c>
      <c r="AC2596" s="46" t="s">
        <v>74</v>
      </c>
      <c r="AD2596" s="46">
        <v>0</v>
      </c>
      <c r="AE2596" s="46" t="s">
        <v>74</v>
      </c>
      <c r="AF2596" s="46">
        <v>0</v>
      </c>
      <c r="AG2596" s="46" t="s">
        <v>74</v>
      </c>
      <c r="AH2596" s="46">
        <v>0</v>
      </c>
      <c r="AI2596" s="46" t="s">
        <v>74</v>
      </c>
      <c r="AJ2596" s="46">
        <v>0</v>
      </c>
      <c r="AK2596" s="46" t="s">
        <v>74</v>
      </c>
      <c r="AL2596" s="46">
        <v>0</v>
      </c>
      <c r="AM2596" s="46" t="s">
        <v>74</v>
      </c>
      <c r="AN2596" s="50"/>
      <c r="AO2596" s="46"/>
      <c r="AP2596" s="46"/>
      <c r="AQ2596" s="46"/>
      <c r="AR2596" s="46"/>
      <c r="AS2596" s="46"/>
      <c r="AT2596" s="46"/>
      <c r="AU2596" s="46"/>
      <c r="AV2596" s="46"/>
      <c r="AW2596" s="46"/>
      <c r="AX2596" s="46"/>
      <c r="AY2596" s="46"/>
      <c r="AZ2596" s="46"/>
      <c r="BA2596" s="46"/>
      <c r="BB2596" s="46"/>
      <c r="BC2596" s="46"/>
      <c r="BD2596" s="46"/>
      <c r="BE2596" s="46"/>
      <c r="BF2596" s="46"/>
      <c r="BG2596" s="46"/>
      <c r="BH2596" s="46"/>
      <c r="BI2596" s="46"/>
      <c r="BJ2596" s="46"/>
      <c r="BK2596" s="46"/>
      <c r="BL2596" s="46"/>
      <c r="BM2596" s="46"/>
      <c r="BN2596" s="46"/>
      <c r="BO2596" s="46"/>
      <c r="BP2596" s="46"/>
      <c r="BQ2596" s="46"/>
      <c r="BR2596" s="46"/>
      <c r="BS2596" s="46"/>
      <c r="BT2596" s="46"/>
      <c r="BU2596" s="46"/>
      <c r="BV2596" s="46"/>
      <c r="BW2596" s="46"/>
      <c r="BX2596" s="46"/>
      <c r="BY2596" s="46"/>
      <c r="BZ2596" s="46"/>
      <c r="CA2596" s="46"/>
      <c r="CB2596" s="46"/>
      <c r="CC2596" s="46"/>
    </row>
    <row r="2597" spans="7:81" x14ac:dyDescent="0.25">
      <c r="G2597" t="s">
        <v>125</v>
      </c>
      <c r="H2597" s="40">
        <v>42773</v>
      </c>
      <c r="I2597" s="46">
        <v>3.5</v>
      </c>
      <c r="J2597" s="46">
        <v>0</v>
      </c>
      <c r="K2597" s="46" t="s">
        <v>74</v>
      </c>
      <c r="L2597" s="46">
        <v>0</v>
      </c>
      <c r="M2597" s="46" t="s">
        <v>74</v>
      </c>
      <c r="N2597" s="46">
        <v>0</v>
      </c>
      <c r="O2597" s="46" t="s">
        <v>74</v>
      </c>
      <c r="P2597" s="46">
        <v>0</v>
      </c>
      <c r="Q2597" s="46" t="s">
        <v>74</v>
      </c>
      <c r="R2597" s="46">
        <v>32.446066815678243</v>
      </c>
      <c r="S2597" s="46" t="s">
        <v>74</v>
      </c>
      <c r="T2597" s="46">
        <v>0</v>
      </c>
      <c r="U2597" s="46" t="s">
        <v>74</v>
      </c>
      <c r="V2597" s="46">
        <v>0</v>
      </c>
      <c r="W2597" s="46" t="s">
        <v>74</v>
      </c>
      <c r="X2597" s="46">
        <v>0</v>
      </c>
      <c r="Y2597" s="46" t="s">
        <v>74</v>
      </c>
      <c r="Z2597" s="46">
        <v>0</v>
      </c>
      <c r="AA2597" s="46" t="s">
        <v>74</v>
      </c>
      <c r="AB2597" s="46">
        <v>0</v>
      </c>
      <c r="AC2597" s="46" t="s">
        <v>74</v>
      </c>
      <c r="AD2597" s="46">
        <v>0</v>
      </c>
      <c r="AE2597" s="46" t="s">
        <v>74</v>
      </c>
      <c r="AF2597" s="46">
        <v>0</v>
      </c>
      <c r="AG2597" s="46" t="s">
        <v>74</v>
      </c>
      <c r="AH2597" s="46">
        <v>0</v>
      </c>
      <c r="AI2597" s="46" t="s">
        <v>74</v>
      </c>
      <c r="AJ2597" s="46">
        <v>0</v>
      </c>
      <c r="AK2597" s="46" t="s">
        <v>74</v>
      </c>
      <c r="AL2597" s="46">
        <v>0</v>
      </c>
      <c r="AM2597" s="46" t="s">
        <v>74</v>
      </c>
      <c r="AN2597" s="50"/>
      <c r="AO2597" s="46"/>
      <c r="AP2597" s="46"/>
      <c r="AQ2597" s="46"/>
      <c r="AR2597" s="46"/>
      <c r="AS2597" s="46"/>
      <c r="AT2597" s="46"/>
      <c r="AU2597" s="46"/>
      <c r="AV2597" s="46"/>
      <c r="AW2597" s="46"/>
      <c r="AX2597" s="46"/>
      <c r="AY2597" s="46"/>
      <c r="AZ2597" s="46"/>
      <c r="BA2597" s="46"/>
      <c r="BB2597" s="46"/>
      <c r="BC2597" s="46"/>
      <c r="BD2597" s="46"/>
      <c r="BE2597" s="46"/>
      <c r="BF2597" s="46"/>
      <c r="BG2597" s="46"/>
      <c r="BH2597" s="46"/>
      <c r="BI2597" s="46"/>
      <c r="BJ2597" s="46"/>
      <c r="BK2597" s="46"/>
      <c r="BL2597" s="46"/>
      <c r="BM2597" s="46"/>
      <c r="BN2597" s="46"/>
      <c r="BO2597" s="46"/>
      <c r="BP2597" s="46"/>
      <c r="BQ2597" s="46"/>
      <c r="BR2597" s="46"/>
      <c r="BS2597" s="46"/>
      <c r="BT2597" s="46"/>
      <c r="BU2597" s="46"/>
      <c r="BV2597" s="46"/>
      <c r="BW2597" s="46"/>
      <c r="BX2597" s="46"/>
      <c r="BY2597" s="46"/>
      <c r="BZ2597" s="46"/>
      <c r="CA2597" s="46"/>
      <c r="CB2597" s="46"/>
      <c r="CC2597" s="46"/>
    </row>
    <row r="2598" spans="7:81" x14ac:dyDescent="0.25">
      <c r="G2598" t="s">
        <v>125</v>
      </c>
      <c r="H2598" s="40">
        <v>42774</v>
      </c>
      <c r="I2598" s="46">
        <v>2.5</v>
      </c>
      <c r="J2598" s="46">
        <v>0</v>
      </c>
      <c r="K2598" s="46" t="s">
        <v>74</v>
      </c>
      <c r="L2598" s="46">
        <v>0</v>
      </c>
      <c r="M2598" s="46" t="s">
        <v>74</v>
      </c>
      <c r="N2598" s="46">
        <v>0</v>
      </c>
      <c r="O2598" s="46" t="s">
        <v>74</v>
      </c>
      <c r="P2598" s="46">
        <v>0</v>
      </c>
      <c r="Q2598" s="46" t="s">
        <v>74</v>
      </c>
      <c r="R2598" s="46">
        <v>0</v>
      </c>
      <c r="S2598" s="46">
        <v>2.2000000000000002</v>
      </c>
      <c r="T2598" s="46">
        <v>0</v>
      </c>
      <c r="U2598" s="46" t="s">
        <v>74</v>
      </c>
      <c r="V2598" s="46">
        <v>25.582321826735551</v>
      </c>
      <c r="W2598" s="46">
        <v>0.7</v>
      </c>
      <c r="X2598" s="46">
        <v>0</v>
      </c>
      <c r="Y2598" s="46" t="s">
        <v>74</v>
      </c>
      <c r="Z2598" s="46">
        <v>0</v>
      </c>
      <c r="AA2598" s="46" t="s">
        <v>74</v>
      </c>
      <c r="AB2598" s="46">
        <v>0</v>
      </c>
      <c r="AC2598" s="46" t="s">
        <v>74</v>
      </c>
      <c r="AD2598" s="46">
        <v>0</v>
      </c>
      <c r="AE2598" s="46" t="s">
        <v>74</v>
      </c>
      <c r="AF2598" s="46">
        <v>0</v>
      </c>
      <c r="AG2598" s="46" t="s">
        <v>74</v>
      </c>
      <c r="AH2598" s="46">
        <v>0</v>
      </c>
      <c r="AI2598" s="46" t="s">
        <v>74</v>
      </c>
      <c r="AJ2598" s="46">
        <v>0</v>
      </c>
      <c r="AK2598" s="46" t="s">
        <v>74</v>
      </c>
      <c r="AL2598" s="46">
        <v>0</v>
      </c>
      <c r="AM2598" s="46" t="s">
        <v>74</v>
      </c>
      <c r="AN2598" s="50"/>
      <c r="AO2598" s="46"/>
      <c r="AP2598" s="46"/>
      <c r="AQ2598" s="46"/>
      <c r="AR2598" s="46"/>
      <c r="AS2598" s="46"/>
      <c r="AT2598" s="46"/>
      <c r="AU2598" s="46"/>
      <c r="AV2598" s="46"/>
      <c r="AW2598" s="46"/>
      <c r="AX2598" s="46"/>
      <c r="AY2598" s="46">
        <v>2.2000000000000002</v>
      </c>
      <c r="AZ2598" s="46"/>
      <c r="BA2598" s="46"/>
      <c r="BB2598" s="46"/>
      <c r="BC2598" s="46">
        <v>0.7</v>
      </c>
      <c r="BD2598" s="46"/>
      <c r="BE2598" s="46"/>
      <c r="BF2598" s="46"/>
      <c r="BG2598" s="46"/>
      <c r="BH2598" s="46"/>
      <c r="BI2598" s="46"/>
      <c r="BJ2598" s="46"/>
      <c r="BK2598" s="46"/>
      <c r="BL2598" s="46"/>
      <c r="BM2598" s="46"/>
      <c r="BN2598" s="46"/>
      <c r="BO2598" s="46"/>
      <c r="BP2598" s="46"/>
      <c r="BQ2598" s="46"/>
      <c r="BR2598" s="46"/>
      <c r="BS2598" s="46"/>
      <c r="BT2598" s="46"/>
      <c r="BU2598" s="46"/>
      <c r="BV2598" s="46"/>
      <c r="BW2598" s="46"/>
      <c r="BX2598" s="46"/>
      <c r="BY2598" s="46"/>
      <c r="BZ2598" s="46"/>
      <c r="CA2598" s="46"/>
      <c r="CB2598" s="46"/>
      <c r="CC2598" s="46"/>
    </row>
    <row r="2599" spans="7:81" x14ac:dyDescent="0.25">
      <c r="G2599" t="s">
        <v>125</v>
      </c>
      <c r="H2599" s="40">
        <v>42775</v>
      </c>
      <c r="I2599" s="46">
        <v>0.5</v>
      </c>
      <c r="J2599" s="46">
        <v>0</v>
      </c>
      <c r="K2599" s="46" t="s">
        <v>74</v>
      </c>
      <c r="L2599" s="46">
        <v>0</v>
      </c>
      <c r="M2599" s="46" t="s">
        <v>74</v>
      </c>
      <c r="N2599" s="46">
        <v>0</v>
      </c>
      <c r="O2599" s="46" t="s">
        <v>74</v>
      </c>
      <c r="P2599" s="46">
        <v>0</v>
      </c>
      <c r="Q2599" s="46" t="s">
        <v>74</v>
      </c>
      <c r="R2599" s="46">
        <v>0</v>
      </c>
      <c r="S2599" s="46" t="s">
        <v>74</v>
      </c>
      <c r="T2599" s="46">
        <v>0</v>
      </c>
      <c r="U2599" s="46" t="s">
        <v>74</v>
      </c>
      <c r="V2599" s="46">
        <v>0</v>
      </c>
      <c r="W2599" s="46" t="s">
        <v>74</v>
      </c>
      <c r="X2599" s="46">
        <v>0</v>
      </c>
      <c r="Y2599" s="46" t="s">
        <v>74</v>
      </c>
      <c r="Z2599" s="46">
        <v>0</v>
      </c>
      <c r="AA2599" s="46" t="s">
        <v>74</v>
      </c>
      <c r="AB2599" s="46">
        <v>0</v>
      </c>
      <c r="AC2599" s="46" t="s">
        <v>74</v>
      </c>
      <c r="AD2599" s="46">
        <v>0</v>
      </c>
      <c r="AE2599" s="46" t="s">
        <v>74</v>
      </c>
      <c r="AF2599" s="46">
        <v>0</v>
      </c>
      <c r="AG2599" s="46" t="s">
        <v>74</v>
      </c>
      <c r="AH2599" s="46">
        <v>0</v>
      </c>
      <c r="AI2599" s="46" t="s">
        <v>74</v>
      </c>
      <c r="AJ2599" s="46">
        <v>0</v>
      </c>
      <c r="AK2599" s="46" t="s">
        <v>74</v>
      </c>
      <c r="AL2599" s="46">
        <v>0</v>
      </c>
      <c r="AM2599" s="46" t="s">
        <v>74</v>
      </c>
      <c r="AN2599" s="50"/>
      <c r="AO2599" s="46"/>
      <c r="AP2599" s="46"/>
      <c r="AQ2599" s="46"/>
      <c r="AR2599" s="46"/>
      <c r="AS2599" s="46"/>
      <c r="AT2599" s="46"/>
      <c r="AU2599" s="46"/>
      <c r="AV2599" s="46"/>
      <c r="AW2599" s="46"/>
      <c r="AX2599" s="46"/>
      <c r="AY2599" s="46"/>
      <c r="AZ2599" s="46"/>
      <c r="BA2599" s="46"/>
      <c r="BB2599" s="46"/>
      <c r="BC2599" s="46"/>
      <c r="BD2599" s="46"/>
      <c r="BE2599" s="46"/>
      <c r="BF2599" s="46"/>
      <c r="BG2599" s="46"/>
      <c r="BH2599" s="46"/>
      <c r="BI2599" s="46"/>
      <c r="BJ2599" s="46"/>
      <c r="BK2599" s="46"/>
      <c r="BL2599" s="46"/>
      <c r="BM2599" s="46"/>
      <c r="BN2599" s="46"/>
      <c r="BO2599" s="46"/>
      <c r="BP2599" s="46"/>
      <c r="BQ2599" s="46"/>
      <c r="BR2599" s="46"/>
      <c r="BS2599" s="46"/>
      <c r="BT2599" s="46"/>
      <c r="BU2599" s="46"/>
      <c r="BV2599" s="46"/>
      <c r="BW2599" s="46"/>
      <c r="BX2599" s="46"/>
      <c r="BY2599" s="46"/>
      <c r="BZ2599" s="46"/>
      <c r="CA2599" s="46"/>
      <c r="CB2599" s="46"/>
      <c r="CC2599" s="46"/>
    </row>
    <row r="2600" spans="7:81" x14ac:dyDescent="0.25">
      <c r="G2600" t="s">
        <v>125</v>
      </c>
      <c r="H2600" s="40">
        <v>42776</v>
      </c>
      <c r="I2600" s="46">
        <v>0</v>
      </c>
      <c r="J2600" s="46">
        <v>0</v>
      </c>
      <c r="K2600" s="46" t="s">
        <v>74</v>
      </c>
      <c r="L2600" s="46">
        <v>0</v>
      </c>
      <c r="M2600" s="46" t="s">
        <v>74</v>
      </c>
      <c r="N2600" s="46">
        <v>0</v>
      </c>
      <c r="O2600" s="46" t="s">
        <v>74</v>
      </c>
      <c r="P2600" s="46">
        <v>0</v>
      </c>
      <c r="Q2600" s="46" t="s">
        <v>74</v>
      </c>
      <c r="R2600" s="46">
        <v>0</v>
      </c>
      <c r="S2600" s="46" t="s">
        <v>74</v>
      </c>
      <c r="T2600" s="46">
        <v>0</v>
      </c>
      <c r="U2600" s="46" t="s">
        <v>74</v>
      </c>
      <c r="V2600" s="46">
        <v>0</v>
      </c>
      <c r="W2600" s="46" t="s">
        <v>74</v>
      </c>
      <c r="X2600" s="46">
        <v>0</v>
      </c>
      <c r="Y2600" s="46" t="s">
        <v>74</v>
      </c>
      <c r="Z2600" s="46">
        <v>0</v>
      </c>
      <c r="AA2600" s="46" t="s">
        <v>74</v>
      </c>
      <c r="AB2600" s="46">
        <v>0</v>
      </c>
      <c r="AC2600" s="46" t="s">
        <v>74</v>
      </c>
      <c r="AD2600" s="46">
        <v>0</v>
      </c>
      <c r="AE2600" s="46" t="s">
        <v>74</v>
      </c>
      <c r="AF2600" s="46">
        <v>0</v>
      </c>
      <c r="AG2600" s="46" t="s">
        <v>74</v>
      </c>
      <c r="AH2600" s="46">
        <v>0</v>
      </c>
      <c r="AI2600" s="46" t="s">
        <v>74</v>
      </c>
      <c r="AJ2600" s="46">
        <v>0</v>
      </c>
      <c r="AK2600" s="46" t="s">
        <v>74</v>
      </c>
      <c r="AL2600" s="46">
        <v>0</v>
      </c>
      <c r="AM2600" s="46" t="s">
        <v>74</v>
      </c>
      <c r="AN2600" s="50"/>
      <c r="AO2600" s="46"/>
      <c r="AP2600" s="46"/>
      <c r="AQ2600" s="46"/>
      <c r="AR2600" s="46"/>
      <c r="AS2600" s="46"/>
      <c r="AT2600" s="46"/>
      <c r="AU2600" s="46"/>
      <c r="AV2600" s="46"/>
      <c r="AW2600" s="46"/>
      <c r="AX2600" s="46"/>
      <c r="AY2600" s="46"/>
      <c r="AZ2600" s="46"/>
      <c r="BA2600" s="46"/>
      <c r="BB2600" s="46"/>
      <c r="BC2600" s="46"/>
      <c r="BD2600" s="46"/>
      <c r="BE2600" s="46"/>
      <c r="BF2600" s="46"/>
      <c r="BG2600" s="46"/>
      <c r="BH2600" s="46"/>
      <c r="BI2600" s="46"/>
      <c r="BJ2600" s="46"/>
      <c r="BK2600" s="46"/>
      <c r="BL2600" s="46"/>
      <c r="BM2600" s="46"/>
      <c r="BN2600" s="46"/>
      <c r="BO2600" s="46"/>
      <c r="BP2600" s="46"/>
      <c r="BQ2600" s="46"/>
      <c r="BR2600" s="46"/>
      <c r="BS2600" s="46"/>
      <c r="BT2600" s="46"/>
      <c r="BU2600" s="46"/>
      <c r="BV2600" s="46"/>
      <c r="BW2600" s="46"/>
      <c r="BX2600" s="46"/>
      <c r="BY2600" s="46"/>
      <c r="BZ2600" s="46"/>
      <c r="CA2600" s="46"/>
      <c r="CB2600" s="46"/>
      <c r="CC2600" s="46"/>
    </row>
    <row r="2601" spans="7:81" x14ac:dyDescent="0.25">
      <c r="G2601" t="s">
        <v>125</v>
      </c>
      <c r="H2601" s="40">
        <v>42777</v>
      </c>
      <c r="I2601" s="46">
        <v>0</v>
      </c>
      <c r="J2601" s="46">
        <v>0</v>
      </c>
      <c r="K2601" s="46" t="s">
        <v>74</v>
      </c>
      <c r="L2601" s="46">
        <v>0</v>
      </c>
      <c r="M2601" s="46" t="s">
        <v>74</v>
      </c>
      <c r="N2601" s="46">
        <v>0</v>
      </c>
      <c r="O2601" s="46" t="s">
        <v>74</v>
      </c>
      <c r="P2601" s="46">
        <v>0</v>
      </c>
      <c r="Q2601" s="46" t="s">
        <v>74</v>
      </c>
      <c r="R2601" s="46">
        <v>0</v>
      </c>
      <c r="S2601" s="46" t="s">
        <v>74</v>
      </c>
      <c r="T2601" s="46">
        <v>0</v>
      </c>
      <c r="U2601" s="46" t="s">
        <v>74</v>
      </c>
      <c r="V2601" s="46">
        <v>0</v>
      </c>
      <c r="W2601" s="46" t="s">
        <v>74</v>
      </c>
      <c r="X2601" s="46">
        <v>0</v>
      </c>
      <c r="Y2601" s="46" t="s">
        <v>74</v>
      </c>
      <c r="Z2601" s="46">
        <v>0</v>
      </c>
      <c r="AA2601" s="46" t="s">
        <v>74</v>
      </c>
      <c r="AB2601" s="46">
        <v>0</v>
      </c>
      <c r="AC2601" s="46" t="s">
        <v>74</v>
      </c>
      <c r="AD2601" s="46">
        <v>0</v>
      </c>
      <c r="AE2601" s="46" t="s">
        <v>74</v>
      </c>
      <c r="AF2601" s="46">
        <v>0</v>
      </c>
      <c r="AG2601" s="46" t="s">
        <v>74</v>
      </c>
      <c r="AH2601" s="46">
        <v>0</v>
      </c>
      <c r="AI2601" s="46" t="s">
        <v>74</v>
      </c>
      <c r="AJ2601" s="46">
        <v>0</v>
      </c>
      <c r="AK2601" s="46" t="s">
        <v>74</v>
      </c>
      <c r="AL2601" s="46">
        <v>0</v>
      </c>
      <c r="AM2601" s="46" t="s">
        <v>74</v>
      </c>
      <c r="AN2601" s="50"/>
      <c r="AO2601" s="46"/>
      <c r="AP2601" s="46"/>
      <c r="AQ2601" s="46"/>
      <c r="AR2601" s="46"/>
      <c r="AS2601" s="46"/>
      <c r="AT2601" s="46"/>
      <c r="AU2601" s="46"/>
      <c r="AV2601" s="46"/>
      <c r="AW2601" s="46"/>
      <c r="AX2601" s="46"/>
      <c r="AY2601" s="46"/>
      <c r="AZ2601" s="46"/>
      <c r="BA2601" s="46"/>
      <c r="BB2601" s="46"/>
      <c r="BC2601" s="46"/>
      <c r="BD2601" s="46"/>
      <c r="BE2601" s="46"/>
      <c r="BF2601" s="46"/>
      <c r="BG2601" s="46"/>
      <c r="BH2601" s="46"/>
      <c r="BI2601" s="46"/>
      <c r="BJ2601" s="46"/>
      <c r="BK2601" s="46"/>
      <c r="BL2601" s="46"/>
      <c r="BM2601" s="46"/>
      <c r="BN2601" s="46"/>
      <c r="BO2601" s="46"/>
      <c r="BP2601" s="46"/>
      <c r="BQ2601" s="46"/>
      <c r="BR2601" s="46"/>
      <c r="BS2601" s="46"/>
      <c r="BT2601" s="46"/>
      <c r="BU2601" s="46"/>
      <c r="BV2601" s="46"/>
      <c r="BW2601" s="46"/>
      <c r="BX2601" s="46"/>
      <c r="BY2601" s="46"/>
      <c r="BZ2601" s="46"/>
      <c r="CA2601" s="46"/>
      <c r="CB2601" s="46"/>
      <c r="CC2601" s="46"/>
    </row>
    <row r="2602" spans="7:81" x14ac:dyDescent="0.25">
      <c r="G2602" t="s">
        <v>125</v>
      </c>
      <c r="H2602" s="40">
        <v>42778</v>
      </c>
      <c r="I2602" s="46">
        <v>0</v>
      </c>
      <c r="J2602" s="46">
        <v>0</v>
      </c>
      <c r="K2602" s="46" t="s">
        <v>74</v>
      </c>
      <c r="L2602" s="46">
        <v>0</v>
      </c>
      <c r="M2602" s="46" t="s">
        <v>74</v>
      </c>
      <c r="N2602" s="46">
        <v>0</v>
      </c>
      <c r="O2602" s="46" t="s">
        <v>74</v>
      </c>
      <c r="P2602" s="46">
        <v>0</v>
      </c>
      <c r="Q2602" s="46" t="s">
        <v>74</v>
      </c>
      <c r="R2602" s="46">
        <v>0</v>
      </c>
      <c r="S2602" s="46" t="s">
        <v>74</v>
      </c>
      <c r="T2602" s="46">
        <v>0</v>
      </c>
      <c r="U2602" s="46" t="s">
        <v>74</v>
      </c>
      <c r="V2602" s="46">
        <v>0</v>
      </c>
      <c r="W2602" s="46" t="s">
        <v>74</v>
      </c>
      <c r="X2602" s="46">
        <v>0</v>
      </c>
      <c r="Y2602" s="46" t="s">
        <v>74</v>
      </c>
      <c r="Z2602" s="46">
        <v>0</v>
      </c>
      <c r="AA2602" s="46" t="s">
        <v>74</v>
      </c>
      <c r="AB2602" s="46">
        <v>0</v>
      </c>
      <c r="AC2602" s="46" t="s">
        <v>74</v>
      </c>
      <c r="AD2602" s="46">
        <v>0</v>
      </c>
      <c r="AE2602" s="46" t="s">
        <v>74</v>
      </c>
      <c r="AF2602" s="46">
        <v>0</v>
      </c>
      <c r="AG2602" s="46" t="s">
        <v>74</v>
      </c>
      <c r="AH2602" s="46">
        <v>0</v>
      </c>
      <c r="AI2602" s="46" t="s">
        <v>74</v>
      </c>
      <c r="AJ2602" s="46">
        <v>0</v>
      </c>
      <c r="AK2602" s="46" t="s">
        <v>74</v>
      </c>
      <c r="AL2602" s="46">
        <v>0</v>
      </c>
      <c r="AM2602" s="46" t="s">
        <v>74</v>
      </c>
      <c r="AN2602" s="50"/>
      <c r="AO2602" s="46"/>
      <c r="AP2602" s="46"/>
      <c r="AQ2602" s="46"/>
      <c r="AR2602" s="46"/>
      <c r="AS2602" s="46"/>
      <c r="AT2602" s="46"/>
      <c r="AU2602" s="46"/>
      <c r="AV2602" s="46"/>
      <c r="AW2602" s="46"/>
      <c r="AX2602" s="46"/>
      <c r="AY2602" s="46"/>
      <c r="AZ2602" s="46"/>
      <c r="BA2602" s="46"/>
      <c r="BB2602" s="46"/>
      <c r="BC2602" s="46"/>
      <c r="BD2602" s="46"/>
      <c r="BE2602" s="46"/>
      <c r="BF2602" s="46"/>
      <c r="BG2602" s="46"/>
      <c r="BH2602" s="46"/>
      <c r="BI2602" s="46"/>
      <c r="BJ2602" s="46"/>
      <c r="BK2602" s="46"/>
      <c r="BL2602" s="46"/>
      <c r="BM2602" s="46"/>
      <c r="BN2602" s="46"/>
      <c r="BO2602" s="46"/>
      <c r="BP2602" s="46"/>
      <c r="BQ2602" s="46"/>
      <c r="BR2602" s="46"/>
      <c r="BS2602" s="46"/>
      <c r="BT2602" s="46"/>
      <c r="BU2602" s="46"/>
      <c r="BV2602" s="46"/>
      <c r="BW2602" s="46"/>
      <c r="BX2602" s="46"/>
      <c r="BY2602" s="46"/>
      <c r="BZ2602" s="46"/>
      <c r="CA2602" s="46"/>
      <c r="CB2602" s="46"/>
      <c r="CC2602" s="46"/>
    </row>
    <row r="2603" spans="7:81" x14ac:dyDescent="0.25">
      <c r="G2603" t="s">
        <v>125</v>
      </c>
      <c r="H2603" s="40">
        <v>42779</v>
      </c>
      <c r="I2603" s="46">
        <v>0</v>
      </c>
      <c r="J2603" s="46">
        <v>0</v>
      </c>
      <c r="K2603" s="46" t="s">
        <v>74</v>
      </c>
      <c r="L2603" s="46">
        <v>0</v>
      </c>
      <c r="M2603" s="46" t="s">
        <v>74</v>
      </c>
      <c r="N2603" s="46">
        <v>0</v>
      </c>
      <c r="O2603" s="46" t="s">
        <v>74</v>
      </c>
      <c r="P2603" s="46">
        <v>0</v>
      </c>
      <c r="Q2603" s="46" t="s">
        <v>74</v>
      </c>
      <c r="R2603" s="46">
        <v>0</v>
      </c>
      <c r="S2603" s="46" t="s">
        <v>74</v>
      </c>
      <c r="T2603" s="46">
        <v>0</v>
      </c>
      <c r="U2603" s="46" t="s">
        <v>74</v>
      </c>
      <c r="V2603" s="46">
        <v>0</v>
      </c>
      <c r="W2603" s="46" t="s">
        <v>74</v>
      </c>
      <c r="X2603" s="46">
        <v>0</v>
      </c>
      <c r="Y2603" s="46" t="s">
        <v>74</v>
      </c>
      <c r="Z2603" s="46">
        <v>0</v>
      </c>
      <c r="AA2603" s="46" t="s">
        <v>74</v>
      </c>
      <c r="AB2603" s="46">
        <v>0</v>
      </c>
      <c r="AC2603" s="46" t="s">
        <v>74</v>
      </c>
      <c r="AD2603" s="46">
        <v>0</v>
      </c>
      <c r="AE2603" s="46" t="s">
        <v>74</v>
      </c>
      <c r="AF2603" s="46">
        <v>0</v>
      </c>
      <c r="AG2603" s="46" t="s">
        <v>74</v>
      </c>
      <c r="AH2603" s="46">
        <v>0</v>
      </c>
      <c r="AI2603" s="46" t="s">
        <v>74</v>
      </c>
      <c r="AJ2603" s="46">
        <v>0</v>
      </c>
      <c r="AK2603" s="46" t="s">
        <v>74</v>
      </c>
      <c r="AL2603" s="46">
        <v>0</v>
      </c>
      <c r="AM2603" s="46" t="s">
        <v>74</v>
      </c>
      <c r="AN2603" s="50"/>
      <c r="AO2603" s="46"/>
      <c r="AP2603" s="46"/>
      <c r="AQ2603" s="46"/>
      <c r="AR2603" s="46"/>
      <c r="AS2603" s="46"/>
      <c r="AT2603" s="46"/>
      <c r="AU2603" s="46"/>
      <c r="AV2603" s="46"/>
      <c r="AW2603" s="46"/>
      <c r="AX2603" s="46"/>
      <c r="AY2603" s="46"/>
      <c r="AZ2603" s="46"/>
      <c r="BA2603" s="46"/>
      <c r="BB2603" s="46"/>
      <c r="BC2603" s="46"/>
      <c r="BD2603" s="46"/>
      <c r="BE2603" s="46"/>
      <c r="BF2603" s="46"/>
      <c r="BG2603" s="46"/>
      <c r="BH2603" s="46"/>
      <c r="BI2603" s="46"/>
      <c r="BJ2603" s="46"/>
      <c r="BK2603" s="46"/>
      <c r="BL2603" s="46"/>
      <c r="BM2603" s="46"/>
      <c r="BN2603" s="46"/>
      <c r="BO2603" s="46"/>
      <c r="BP2603" s="46"/>
      <c r="BQ2603" s="46"/>
      <c r="BR2603" s="46"/>
      <c r="BS2603" s="46"/>
      <c r="BT2603" s="46"/>
      <c r="BU2603" s="46"/>
      <c r="BV2603" s="46"/>
      <c r="BW2603" s="46"/>
      <c r="BX2603" s="46"/>
      <c r="BY2603" s="46"/>
      <c r="BZ2603" s="46"/>
      <c r="CA2603" s="46"/>
      <c r="CB2603" s="46"/>
      <c r="CC2603" s="46"/>
    </row>
    <row r="2604" spans="7:81" x14ac:dyDescent="0.25">
      <c r="G2604" t="s">
        <v>125</v>
      </c>
      <c r="H2604" s="40">
        <v>42780</v>
      </c>
      <c r="I2604" s="46">
        <v>0</v>
      </c>
      <c r="J2604" s="46">
        <v>0</v>
      </c>
      <c r="K2604" s="46" t="s">
        <v>74</v>
      </c>
      <c r="L2604" s="46">
        <v>0</v>
      </c>
      <c r="M2604" s="46" t="s">
        <v>74</v>
      </c>
      <c r="N2604" s="46">
        <v>0</v>
      </c>
      <c r="O2604" s="46" t="s">
        <v>74</v>
      </c>
      <c r="P2604" s="46">
        <v>0</v>
      </c>
      <c r="Q2604" s="46" t="s">
        <v>74</v>
      </c>
      <c r="R2604" s="46">
        <v>0</v>
      </c>
      <c r="S2604" s="46" t="s">
        <v>74</v>
      </c>
      <c r="T2604" s="46">
        <v>0</v>
      </c>
      <c r="U2604" s="46" t="s">
        <v>74</v>
      </c>
      <c r="V2604" s="46">
        <v>0</v>
      </c>
      <c r="W2604" s="46" t="s">
        <v>74</v>
      </c>
      <c r="X2604" s="46">
        <v>0</v>
      </c>
      <c r="Y2604" s="46" t="s">
        <v>74</v>
      </c>
      <c r="Z2604" s="46">
        <v>0</v>
      </c>
      <c r="AA2604" s="46" t="s">
        <v>74</v>
      </c>
      <c r="AB2604" s="46">
        <v>0</v>
      </c>
      <c r="AC2604" s="46" t="s">
        <v>74</v>
      </c>
      <c r="AD2604" s="46">
        <v>0</v>
      </c>
      <c r="AE2604" s="46" t="s">
        <v>74</v>
      </c>
      <c r="AF2604" s="46">
        <v>0</v>
      </c>
      <c r="AG2604" s="46" t="s">
        <v>74</v>
      </c>
      <c r="AH2604" s="46">
        <v>0</v>
      </c>
      <c r="AI2604" s="46" t="s">
        <v>74</v>
      </c>
      <c r="AJ2604" s="46">
        <v>0</v>
      </c>
      <c r="AK2604" s="46" t="s">
        <v>74</v>
      </c>
      <c r="AL2604" s="46">
        <v>0</v>
      </c>
      <c r="AM2604" s="46" t="s">
        <v>74</v>
      </c>
      <c r="AN2604" s="50"/>
      <c r="AO2604" s="46"/>
      <c r="AP2604" s="46"/>
      <c r="AQ2604" s="46"/>
      <c r="AR2604" s="46"/>
      <c r="AS2604" s="46"/>
      <c r="AT2604" s="46"/>
      <c r="AU2604" s="46"/>
      <c r="AV2604" s="46"/>
      <c r="AW2604" s="46"/>
      <c r="AX2604" s="46"/>
      <c r="AY2604" s="46"/>
      <c r="AZ2604" s="46"/>
      <c r="BA2604" s="46"/>
      <c r="BB2604" s="46"/>
      <c r="BC2604" s="46"/>
      <c r="BD2604" s="46"/>
      <c r="BE2604" s="46"/>
      <c r="BF2604" s="46"/>
      <c r="BG2604" s="46"/>
      <c r="BH2604" s="46"/>
      <c r="BI2604" s="46"/>
      <c r="BJ2604" s="46"/>
      <c r="BK2604" s="46"/>
      <c r="BL2604" s="46"/>
      <c r="BM2604" s="46"/>
      <c r="BN2604" s="46"/>
      <c r="BO2604" s="46"/>
      <c r="BP2604" s="46"/>
      <c r="BQ2604" s="46"/>
      <c r="BR2604" s="46"/>
      <c r="BS2604" s="46"/>
      <c r="BT2604" s="46"/>
      <c r="BU2604" s="46"/>
      <c r="BV2604" s="46"/>
      <c r="BW2604" s="46"/>
      <c r="BX2604" s="46"/>
      <c r="BY2604" s="46"/>
      <c r="BZ2604" s="46"/>
      <c r="CA2604" s="46"/>
      <c r="CB2604" s="46"/>
      <c r="CC2604" s="46"/>
    </row>
    <row r="2605" spans="7:81" x14ac:dyDescent="0.25">
      <c r="G2605" t="s">
        <v>125</v>
      </c>
      <c r="H2605" s="40">
        <v>42781</v>
      </c>
      <c r="I2605" s="46">
        <v>0</v>
      </c>
      <c r="J2605" s="46">
        <v>0</v>
      </c>
      <c r="K2605" s="46" t="s">
        <v>74</v>
      </c>
      <c r="L2605" s="46">
        <v>0</v>
      </c>
      <c r="M2605" s="46" t="s">
        <v>74</v>
      </c>
      <c r="N2605" s="46">
        <v>0</v>
      </c>
      <c r="O2605" s="46" t="s">
        <v>74</v>
      </c>
      <c r="P2605" s="46">
        <v>0</v>
      </c>
      <c r="Q2605" s="46" t="s">
        <v>74</v>
      </c>
      <c r="R2605" s="46">
        <v>36.051185350753592</v>
      </c>
      <c r="S2605" s="46" t="s">
        <v>74</v>
      </c>
      <c r="T2605" s="46">
        <v>0</v>
      </c>
      <c r="U2605" s="46" t="s">
        <v>74</v>
      </c>
      <c r="V2605" s="46">
        <v>0</v>
      </c>
      <c r="W2605" s="46" t="s">
        <v>74</v>
      </c>
      <c r="X2605" s="46">
        <v>0</v>
      </c>
      <c r="Y2605" s="46" t="s">
        <v>74</v>
      </c>
      <c r="Z2605" s="46">
        <v>0</v>
      </c>
      <c r="AA2605" s="46" t="s">
        <v>74</v>
      </c>
      <c r="AB2605" s="46">
        <v>0</v>
      </c>
      <c r="AC2605" s="46" t="s">
        <v>74</v>
      </c>
      <c r="AD2605" s="46">
        <v>0</v>
      </c>
      <c r="AE2605" s="46" t="s">
        <v>74</v>
      </c>
      <c r="AF2605" s="46">
        <v>0</v>
      </c>
      <c r="AG2605" s="46" t="s">
        <v>74</v>
      </c>
      <c r="AH2605" s="46">
        <v>0</v>
      </c>
      <c r="AI2605" s="46" t="s">
        <v>74</v>
      </c>
      <c r="AJ2605" s="46">
        <v>0</v>
      </c>
      <c r="AK2605" s="46" t="s">
        <v>74</v>
      </c>
      <c r="AL2605" s="46">
        <v>0</v>
      </c>
      <c r="AM2605" s="46" t="s">
        <v>74</v>
      </c>
      <c r="AN2605" s="50"/>
      <c r="AO2605" s="46"/>
      <c r="AP2605" s="46"/>
      <c r="AQ2605" s="46"/>
      <c r="AR2605" s="46"/>
      <c r="AS2605" s="46"/>
      <c r="AT2605" s="46"/>
      <c r="AU2605" s="46"/>
      <c r="AV2605" s="46"/>
      <c r="AW2605" s="46"/>
      <c r="AX2605" s="46"/>
      <c r="AY2605" s="46"/>
      <c r="AZ2605" s="46"/>
      <c r="BA2605" s="46"/>
      <c r="BB2605" s="46"/>
      <c r="BC2605" s="46"/>
      <c r="BD2605" s="46"/>
      <c r="BE2605" s="46"/>
      <c r="BF2605" s="46"/>
      <c r="BG2605" s="46"/>
      <c r="BH2605" s="46"/>
      <c r="BI2605" s="46"/>
      <c r="BJ2605" s="46"/>
      <c r="BK2605" s="46"/>
      <c r="BL2605" s="46"/>
      <c r="BM2605" s="46"/>
      <c r="BN2605" s="46"/>
      <c r="BO2605" s="46"/>
      <c r="BP2605" s="46"/>
      <c r="BQ2605" s="46"/>
      <c r="BR2605" s="46"/>
      <c r="BS2605" s="46"/>
      <c r="BT2605" s="46"/>
      <c r="BU2605" s="46"/>
      <c r="BV2605" s="46"/>
      <c r="BW2605" s="46"/>
      <c r="BX2605" s="46"/>
      <c r="BY2605" s="46"/>
      <c r="BZ2605" s="46"/>
      <c r="CA2605" s="46"/>
      <c r="CB2605" s="46"/>
      <c r="CC2605" s="46"/>
    </row>
    <row r="2606" spans="7:81" x14ac:dyDescent="0.25">
      <c r="G2606" t="s">
        <v>125</v>
      </c>
      <c r="H2606" s="40">
        <v>42782</v>
      </c>
      <c r="I2606" s="46">
        <v>5.5</v>
      </c>
      <c r="J2606" s="46">
        <v>0</v>
      </c>
      <c r="K2606" s="46" t="s">
        <v>74</v>
      </c>
      <c r="L2606" s="46">
        <v>0</v>
      </c>
      <c r="M2606" s="46" t="s">
        <v>74</v>
      </c>
      <c r="N2606" s="46">
        <v>0</v>
      </c>
      <c r="O2606" s="46" t="s">
        <v>74</v>
      </c>
      <c r="P2606" s="46">
        <v>29.24171002925792</v>
      </c>
      <c r="Q2606" s="46" t="s">
        <v>74</v>
      </c>
      <c r="R2606" s="46">
        <v>0</v>
      </c>
      <c r="S2606" s="46" t="s">
        <v>74</v>
      </c>
      <c r="T2606" s="46">
        <v>0</v>
      </c>
      <c r="U2606" s="46" t="s">
        <v>74</v>
      </c>
      <c r="V2606" s="46">
        <v>0</v>
      </c>
      <c r="W2606" s="46" t="s">
        <v>74</v>
      </c>
      <c r="X2606" s="46">
        <v>0</v>
      </c>
      <c r="Y2606" s="46" t="s">
        <v>74</v>
      </c>
      <c r="Z2606" s="46">
        <v>61.035480190006098</v>
      </c>
      <c r="AA2606" s="46" t="s">
        <v>74</v>
      </c>
      <c r="AB2606" s="46">
        <v>0</v>
      </c>
      <c r="AC2606" s="46" t="s">
        <v>74</v>
      </c>
      <c r="AD2606" s="46">
        <v>0</v>
      </c>
      <c r="AE2606" s="46" t="s">
        <v>74</v>
      </c>
      <c r="AF2606" s="46">
        <v>0</v>
      </c>
      <c r="AG2606" s="46" t="s">
        <v>74</v>
      </c>
      <c r="AH2606" s="46">
        <v>0</v>
      </c>
      <c r="AI2606" s="46" t="s">
        <v>74</v>
      </c>
      <c r="AJ2606" s="46">
        <v>0</v>
      </c>
      <c r="AK2606" s="46" t="s">
        <v>74</v>
      </c>
      <c r="AL2606" s="46">
        <v>0</v>
      </c>
      <c r="AM2606" s="46" t="s">
        <v>74</v>
      </c>
      <c r="AN2606" s="50"/>
      <c r="AO2606" s="46"/>
      <c r="AP2606" s="46"/>
      <c r="AQ2606" s="46"/>
      <c r="AR2606" s="46"/>
      <c r="AS2606" s="46"/>
      <c r="AT2606" s="46"/>
      <c r="AU2606" s="46"/>
      <c r="AV2606" s="46"/>
      <c r="AW2606" s="46"/>
      <c r="AX2606" s="46"/>
      <c r="AY2606" s="46"/>
      <c r="AZ2606" s="46"/>
      <c r="BA2606" s="46"/>
      <c r="BB2606" s="46"/>
      <c r="BC2606" s="46"/>
      <c r="BD2606" s="46"/>
      <c r="BE2606" s="46"/>
      <c r="BF2606" s="46"/>
      <c r="BG2606" s="46"/>
      <c r="BH2606" s="46"/>
      <c r="BI2606" s="46"/>
      <c r="BJ2606" s="46"/>
      <c r="BK2606" s="46"/>
      <c r="BL2606" s="46"/>
      <c r="BM2606" s="46"/>
      <c r="BN2606" s="46"/>
      <c r="BO2606" s="46"/>
      <c r="BP2606" s="46"/>
      <c r="BQ2606" s="46"/>
      <c r="BR2606" s="46"/>
      <c r="BS2606" s="46"/>
      <c r="BT2606" s="46"/>
      <c r="BU2606" s="46"/>
      <c r="BV2606" s="46"/>
      <c r="BW2606" s="46"/>
      <c r="BX2606" s="46"/>
      <c r="BY2606" s="46"/>
      <c r="BZ2606" s="46"/>
      <c r="CA2606" s="46"/>
      <c r="CB2606" s="46"/>
      <c r="CC2606" s="46"/>
    </row>
    <row r="2607" spans="7:81" x14ac:dyDescent="0.25">
      <c r="G2607" t="s">
        <v>125</v>
      </c>
      <c r="H2607" s="40">
        <v>42783</v>
      </c>
      <c r="I2607" s="46">
        <v>35</v>
      </c>
      <c r="J2607" s="46">
        <v>0</v>
      </c>
      <c r="K2607" s="46" t="s">
        <v>74</v>
      </c>
      <c r="L2607" s="46">
        <v>0</v>
      </c>
      <c r="M2607" s="46" t="s">
        <v>74</v>
      </c>
      <c r="N2607" s="46">
        <v>0</v>
      </c>
      <c r="O2607" s="46" t="s">
        <v>74</v>
      </c>
      <c r="P2607" s="46">
        <v>0</v>
      </c>
      <c r="Q2607" s="46" t="s">
        <v>74</v>
      </c>
      <c r="R2607" s="46">
        <v>0</v>
      </c>
      <c r="S2607" s="46" t="s">
        <v>74</v>
      </c>
      <c r="T2607" s="46">
        <v>0</v>
      </c>
      <c r="U2607" s="46" t="s">
        <v>74</v>
      </c>
      <c r="V2607" s="46">
        <v>0</v>
      </c>
      <c r="W2607" s="46" t="s">
        <v>74</v>
      </c>
      <c r="X2607" s="46">
        <v>29.216399586411821</v>
      </c>
      <c r="Y2607" s="46" t="s">
        <v>74</v>
      </c>
      <c r="Z2607" s="46">
        <v>0</v>
      </c>
      <c r="AA2607" s="46" t="s">
        <v>74</v>
      </c>
      <c r="AB2607" s="46">
        <v>0</v>
      </c>
      <c r="AC2607" s="46" t="s">
        <v>74</v>
      </c>
      <c r="AD2607" s="46">
        <v>0</v>
      </c>
      <c r="AE2607" s="46" t="s">
        <v>74</v>
      </c>
      <c r="AF2607" s="46">
        <v>0</v>
      </c>
      <c r="AG2607" s="46" t="s">
        <v>74</v>
      </c>
      <c r="AH2607" s="46">
        <v>0</v>
      </c>
      <c r="AI2607" s="46" t="s">
        <v>74</v>
      </c>
      <c r="AJ2607" s="46">
        <v>0</v>
      </c>
      <c r="AK2607" s="46" t="s">
        <v>74</v>
      </c>
      <c r="AL2607" s="46">
        <v>0</v>
      </c>
      <c r="AM2607" s="46" t="s">
        <v>74</v>
      </c>
      <c r="AN2607" s="50"/>
      <c r="AO2607" s="46"/>
      <c r="AP2607" s="46"/>
      <c r="AQ2607" s="46"/>
      <c r="AR2607" s="46"/>
      <c r="AS2607" s="46"/>
      <c r="AT2607" s="46"/>
      <c r="AU2607" s="46"/>
      <c r="AV2607" s="46"/>
      <c r="AW2607" s="46"/>
      <c r="AX2607" s="46"/>
      <c r="AY2607" s="46"/>
      <c r="AZ2607" s="46"/>
      <c r="BA2607" s="46"/>
      <c r="BB2607" s="46"/>
      <c r="BC2607" s="46"/>
      <c r="BD2607" s="46"/>
      <c r="BE2607" s="46"/>
      <c r="BF2607" s="46"/>
      <c r="BG2607" s="46"/>
      <c r="BH2607" s="46"/>
      <c r="BI2607" s="46"/>
      <c r="BJ2607" s="46"/>
      <c r="BK2607" s="46"/>
      <c r="BL2607" s="46"/>
      <c r="BM2607" s="46"/>
      <c r="BN2607" s="46"/>
      <c r="BO2607" s="46"/>
      <c r="BP2607" s="46"/>
      <c r="BQ2607" s="46"/>
      <c r="BR2607" s="46"/>
      <c r="BS2607" s="46"/>
      <c r="BT2607" s="46"/>
      <c r="BU2607" s="46"/>
      <c r="BV2607" s="46"/>
      <c r="BW2607" s="46"/>
      <c r="BX2607" s="46"/>
      <c r="BY2607" s="46"/>
      <c r="BZ2607" s="46"/>
      <c r="CA2607" s="46"/>
      <c r="CB2607" s="46"/>
      <c r="CC2607" s="46"/>
    </row>
    <row r="2608" spans="7:81" x14ac:dyDescent="0.25">
      <c r="G2608" t="s">
        <v>125</v>
      </c>
      <c r="H2608" s="40">
        <v>42784</v>
      </c>
      <c r="I2608" s="46">
        <v>23.5</v>
      </c>
      <c r="J2608" s="46">
        <v>0</v>
      </c>
      <c r="K2608" s="46" t="s">
        <v>74</v>
      </c>
      <c r="L2608" s="46">
        <v>0</v>
      </c>
      <c r="M2608" s="46" t="s">
        <v>74</v>
      </c>
      <c r="N2608" s="46">
        <v>0</v>
      </c>
      <c r="O2608" s="46" t="s">
        <v>74</v>
      </c>
      <c r="P2608" s="46">
        <v>0</v>
      </c>
      <c r="Q2608" s="46" t="s">
        <v>74</v>
      </c>
      <c r="R2608" s="46">
        <v>0</v>
      </c>
      <c r="S2608" s="46" t="s">
        <v>74</v>
      </c>
      <c r="T2608" s="46">
        <v>0</v>
      </c>
      <c r="U2608" s="46" t="s">
        <v>74</v>
      </c>
      <c r="V2608" s="46">
        <v>0</v>
      </c>
      <c r="W2608" s="46" t="s">
        <v>74</v>
      </c>
      <c r="X2608" s="46">
        <v>0</v>
      </c>
      <c r="Y2608" s="46" t="s">
        <v>74</v>
      </c>
      <c r="Z2608" s="46">
        <v>0</v>
      </c>
      <c r="AA2608" s="46" t="s">
        <v>74</v>
      </c>
      <c r="AB2608" s="46">
        <v>0</v>
      </c>
      <c r="AC2608" s="46" t="s">
        <v>74</v>
      </c>
      <c r="AD2608" s="46">
        <v>0</v>
      </c>
      <c r="AE2608" s="46" t="s">
        <v>74</v>
      </c>
      <c r="AF2608" s="46">
        <v>0</v>
      </c>
      <c r="AG2608" s="46" t="s">
        <v>74</v>
      </c>
      <c r="AH2608" s="46">
        <v>0</v>
      </c>
      <c r="AI2608" s="46" t="s">
        <v>74</v>
      </c>
      <c r="AJ2608" s="46">
        <v>0</v>
      </c>
      <c r="AK2608" s="46" t="s">
        <v>74</v>
      </c>
      <c r="AL2608" s="46">
        <v>0</v>
      </c>
      <c r="AM2608" s="46" t="s">
        <v>74</v>
      </c>
      <c r="AN2608" s="50"/>
      <c r="AO2608" s="46"/>
      <c r="AP2608" s="46"/>
      <c r="AQ2608" s="46"/>
      <c r="AR2608" s="46"/>
      <c r="AS2608" s="46"/>
      <c r="AT2608" s="46"/>
      <c r="AU2608" s="46"/>
      <c r="AV2608" s="46"/>
      <c r="AW2608" s="46"/>
      <c r="AX2608" s="46"/>
      <c r="AY2608" s="46"/>
      <c r="AZ2608" s="46"/>
      <c r="BA2608" s="46"/>
      <c r="BB2608" s="46"/>
      <c r="BC2608" s="46"/>
      <c r="BD2608" s="46"/>
      <c r="BE2608" s="46"/>
      <c r="BF2608" s="46"/>
      <c r="BG2608" s="46"/>
      <c r="BH2608" s="46"/>
      <c r="BI2608" s="46"/>
      <c r="BJ2608" s="46"/>
      <c r="BK2608" s="46"/>
      <c r="BL2608" s="46"/>
      <c r="BM2608" s="46"/>
      <c r="BN2608" s="46"/>
      <c r="BO2608" s="46"/>
      <c r="BP2608" s="46"/>
      <c r="BQ2608" s="46"/>
      <c r="BR2608" s="46"/>
      <c r="BS2608" s="46"/>
      <c r="BT2608" s="46"/>
      <c r="BU2608" s="46"/>
      <c r="BV2608" s="46"/>
      <c r="BW2608" s="46"/>
      <c r="BX2608" s="46"/>
      <c r="BY2608" s="46"/>
      <c r="BZ2608" s="46"/>
      <c r="CA2608" s="46"/>
      <c r="CB2608" s="46"/>
      <c r="CC2608" s="46"/>
    </row>
    <row r="2609" spans="7:81" x14ac:dyDescent="0.25">
      <c r="G2609" t="s">
        <v>125</v>
      </c>
      <c r="H2609" s="40">
        <v>42785</v>
      </c>
      <c r="I2609" s="46">
        <v>11.5</v>
      </c>
      <c r="J2609" s="46">
        <v>0</v>
      </c>
      <c r="K2609" s="46" t="s">
        <v>74</v>
      </c>
      <c r="L2609" s="46">
        <v>0</v>
      </c>
      <c r="M2609" s="46" t="s">
        <v>74</v>
      </c>
      <c r="N2609" s="46">
        <v>0</v>
      </c>
      <c r="O2609" s="46" t="s">
        <v>74</v>
      </c>
      <c r="P2609" s="46">
        <v>0</v>
      </c>
      <c r="Q2609" s="46" t="s">
        <v>74</v>
      </c>
      <c r="R2609" s="46">
        <v>0</v>
      </c>
      <c r="S2609" s="46" t="s">
        <v>74</v>
      </c>
      <c r="T2609" s="46">
        <v>0</v>
      </c>
      <c r="U2609" s="46" t="s">
        <v>74</v>
      </c>
      <c r="V2609" s="46">
        <v>0</v>
      </c>
      <c r="W2609" s="46" t="s">
        <v>74</v>
      </c>
      <c r="X2609" s="46">
        <v>0</v>
      </c>
      <c r="Y2609" s="46" t="s">
        <v>74</v>
      </c>
      <c r="Z2609" s="46">
        <v>0</v>
      </c>
      <c r="AA2609" s="46" t="s">
        <v>74</v>
      </c>
      <c r="AB2609" s="46">
        <v>0</v>
      </c>
      <c r="AC2609" s="46" t="s">
        <v>74</v>
      </c>
      <c r="AD2609" s="46">
        <v>0</v>
      </c>
      <c r="AE2609" s="46" t="s">
        <v>74</v>
      </c>
      <c r="AF2609" s="46">
        <v>0</v>
      </c>
      <c r="AG2609" s="46" t="s">
        <v>74</v>
      </c>
      <c r="AH2609" s="46">
        <v>0</v>
      </c>
      <c r="AI2609" s="46" t="s">
        <v>74</v>
      </c>
      <c r="AJ2609" s="46">
        <v>0</v>
      </c>
      <c r="AK2609" s="46" t="s">
        <v>74</v>
      </c>
      <c r="AL2609" s="46">
        <v>0</v>
      </c>
      <c r="AM2609" s="46" t="s">
        <v>74</v>
      </c>
      <c r="AN2609" s="50"/>
      <c r="AO2609" s="46"/>
      <c r="AP2609" s="46"/>
      <c r="AQ2609" s="46"/>
      <c r="AR2609" s="46"/>
      <c r="AS2609" s="46"/>
      <c r="AT2609" s="46"/>
      <c r="AU2609" s="46"/>
      <c r="AV2609" s="46"/>
      <c r="AW2609" s="46"/>
      <c r="AX2609" s="46"/>
      <c r="AY2609" s="46"/>
      <c r="AZ2609" s="46"/>
      <c r="BA2609" s="46"/>
      <c r="BB2609" s="46"/>
      <c r="BC2609" s="46"/>
      <c r="BD2609" s="46"/>
      <c r="BE2609" s="46"/>
      <c r="BF2609" s="46"/>
      <c r="BG2609" s="46"/>
      <c r="BH2609" s="46"/>
      <c r="BI2609" s="46"/>
      <c r="BJ2609" s="46"/>
      <c r="BK2609" s="46"/>
      <c r="BL2609" s="46"/>
      <c r="BM2609" s="46"/>
      <c r="BN2609" s="46"/>
      <c r="BO2609" s="46"/>
      <c r="BP2609" s="46"/>
      <c r="BQ2609" s="46"/>
      <c r="BR2609" s="46"/>
      <c r="BS2609" s="46"/>
      <c r="BT2609" s="46"/>
      <c r="BU2609" s="46"/>
      <c r="BV2609" s="46"/>
      <c r="BW2609" s="46"/>
      <c r="BX2609" s="46"/>
      <c r="BY2609" s="46"/>
      <c r="BZ2609" s="46"/>
      <c r="CA2609" s="46"/>
      <c r="CB2609" s="46"/>
      <c r="CC2609" s="46"/>
    </row>
    <row r="2610" spans="7:81" x14ac:dyDescent="0.25">
      <c r="G2610" t="s">
        <v>125</v>
      </c>
      <c r="H2610" s="40">
        <v>42786</v>
      </c>
      <c r="I2610" s="46">
        <v>0</v>
      </c>
      <c r="J2610" s="46">
        <v>0</v>
      </c>
      <c r="K2610" s="46" t="s">
        <v>74</v>
      </c>
      <c r="L2610" s="46">
        <v>0</v>
      </c>
      <c r="M2610" s="46" t="s">
        <v>74</v>
      </c>
      <c r="N2610" s="46">
        <v>57.347873807516088</v>
      </c>
      <c r="O2610" s="46" t="s">
        <v>74</v>
      </c>
      <c r="P2610" s="46">
        <v>0</v>
      </c>
      <c r="Q2610" s="46" t="s">
        <v>74</v>
      </c>
      <c r="R2610" s="46">
        <v>0</v>
      </c>
      <c r="S2610" s="46" t="s">
        <v>74</v>
      </c>
      <c r="T2610" s="46">
        <v>0</v>
      </c>
      <c r="U2610" s="46" t="s">
        <v>74</v>
      </c>
      <c r="V2610" s="46">
        <v>0</v>
      </c>
      <c r="W2610" s="46" t="s">
        <v>74</v>
      </c>
      <c r="X2610" s="46">
        <v>0</v>
      </c>
      <c r="Y2610" s="46" t="s">
        <v>74</v>
      </c>
      <c r="Z2610" s="46">
        <v>0</v>
      </c>
      <c r="AA2610" s="46" t="s">
        <v>74</v>
      </c>
      <c r="AB2610" s="46">
        <v>0</v>
      </c>
      <c r="AC2610" s="46" t="s">
        <v>74</v>
      </c>
      <c r="AD2610" s="46">
        <v>0</v>
      </c>
      <c r="AE2610" s="46" t="s">
        <v>74</v>
      </c>
      <c r="AF2610" s="46">
        <v>0</v>
      </c>
      <c r="AG2610" s="46" t="s">
        <v>74</v>
      </c>
      <c r="AH2610" s="46">
        <v>0</v>
      </c>
      <c r="AI2610" s="46" t="s">
        <v>74</v>
      </c>
      <c r="AJ2610" s="46">
        <v>0</v>
      </c>
      <c r="AK2610" s="46" t="s">
        <v>74</v>
      </c>
      <c r="AL2610" s="46">
        <v>0</v>
      </c>
      <c r="AM2610" s="46" t="s">
        <v>74</v>
      </c>
      <c r="AN2610" s="50"/>
      <c r="AO2610" s="46"/>
      <c r="AP2610" s="46"/>
      <c r="AQ2610" s="46"/>
      <c r="AR2610" s="46"/>
      <c r="AS2610" s="46"/>
      <c r="AT2610" s="46"/>
      <c r="AU2610" s="46"/>
      <c r="AV2610" s="46"/>
      <c r="AW2610" s="46"/>
      <c r="AX2610" s="46"/>
      <c r="AY2610" s="46"/>
      <c r="AZ2610" s="46"/>
      <c r="BA2610" s="46"/>
      <c r="BB2610" s="46"/>
      <c r="BC2610" s="46"/>
      <c r="BD2610" s="46"/>
      <c r="BE2610" s="46"/>
      <c r="BF2610" s="46"/>
      <c r="BG2610" s="46"/>
      <c r="BH2610" s="46"/>
      <c r="BI2610" s="46"/>
      <c r="BJ2610" s="46"/>
      <c r="BK2610" s="46"/>
      <c r="BL2610" s="46"/>
      <c r="BM2610" s="46"/>
      <c r="BN2610" s="46"/>
      <c r="BO2610" s="46"/>
      <c r="BP2610" s="46"/>
      <c r="BQ2610" s="46"/>
      <c r="BR2610" s="46"/>
      <c r="BS2610" s="46"/>
      <c r="BT2610" s="46"/>
      <c r="BU2610" s="46"/>
      <c r="BV2610" s="46"/>
      <c r="BW2610" s="46"/>
      <c r="BX2610" s="46"/>
      <c r="BY2610" s="46"/>
      <c r="BZ2610" s="46"/>
      <c r="CA2610" s="46"/>
      <c r="CB2610" s="46"/>
      <c r="CC2610" s="46"/>
    </row>
    <row r="2611" spans="7:81" x14ac:dyDescent="0.25">
      <c r="G2611" t="s">
        <v>125</v>
      </c>
      <c r="H2611" s="40">
        <v>42787</v>
      </c>
      <c r="I2611" s="46">
        <v>0</v>
      </c>
      <c r="J2611" s="46">
        <v>0</v>
      </c>
      <c r="K2611" s="46" t="s">
        <v>74</v>
      </c>
      <c r="L2611" s="46">
        <v>0</v>
      </c>
      <c r="M2611" s="46" t="s">
        <v>74</v>
      </c>
      <c r="N2611" s="46">
        <v>0</v>
      </c>
      <c r="O2611" s="46" t="s">
        <v>74</v>
      </c>
      <c r="P2611" s="46">
        <v>0</v>
      </c>
      <c r="Q2611" s="46" t="s">
        <v>74</v>
      </c>
      <c r="R2611" s="46">
        <v>0</v>
      </c>
      <c r="S2611" s="46" t="s">
        <v>74</v>
      </c>
      <c r="T2611" s="46">
        <v>0</v>
      </c>
      <c r="U2611" s="46" t="s">
        <v>74</v>
      </c>
      <c r="V2611" s="46">
        <v>0</v>
      </c>
      <c r="W2611" s="46" t="s">
        <v>74</v>
      </c>
      <c r="X2611" s="46">
        <v>0</v>
      </c>
      <c r="Y2611" s="46" t="s">
        <v>74</v>
      </c>
      <c r="Z2611" s="46">
        <v>0</v>
      </c>
      <c r="AA2611" s="46" t="s">
        <v>74</v>
      </c>
      <c r="AB2611" s="46">
        <v>0</v>
      </c>
      <c r="AC2611" s="46" t="s">
        <v>74</v>
      </c>
      <c r="AD2611" s="46">
        <v>0</v>
      </c>
      <c r="AE2611" s="46" t="s">
        <v>74</v>
      </c>
      <c r="AF2611" s="46">
        <v>0</v>
      </c>
      <c r="AG2611" s="46" t="s">
        <v>74</v>
      </c>
      <c r="AH2611" s="46">
        <v>0</v>
      </c>
      <c r="AI2611" s="46" t="s">
        <v>74</v>
      </c>
      <c r="AJ2611" s="46">
        <v>0</v>
      </c>
      <c r="AK2611" s="46" t="s">
        <v>74</v>
      </c>
      <c r="AL2611" s="46">
        <v>0</v>
      </c>
      <c r="AM2611" s="46" t="s">
        <v>74</v>
      </c>
      <c r="AN2611" s="50"/>
      <c r="AO2611" s="46"/>
      <c r="AP2611" s="46"/>
      <c r="AQ2611" s="46"/>
      <c r="AR2611" s="46"/>
      <c r="AS2611" s="46"/>
      <c r="AT2611" s="46"/>
      <c r="AU2611" s="46"/>
      <c r="AV2611" s="46"/>
      <c r="AW2611" s="46"/>
      <c r="AX2611" s="46"/>
      <c r="AY2611" s="46"/>
      <c r="AZ2611" s="46"/>
      <c r="BA2611" s="46"/>
      <c r="BB2611" s="46"/>
      <c r="BC2611" s="46"/>
      <c r="BD2611" s="46"/>
      <c r="BE2611" s="46"/>
      <c r="BF2611" s="46"/>
      <c r="BG2611" s="46"/>
      <c r="BH2611" s="46"/>
      <c r="BI2611" s="46"/>
      <c r="BJ2611" s="46"/>
      <c r="BK2611" s="46"/>
      <c r="BL2611" s="46"/>
      <c r="BM2611" s="46"/>
      <c r="BN2611" s="46"/>
      <c r="BO2611" s="46"/>
      <c r="BP2611" s="46"/>
      <c r="BQ2611" s="46"/>
      <c r="BR2611" s="46"/>
      <c r="BS2611" s="46"/>
      <c r="BT2611" s="46"/>
      <c r="BU2611" s="46"/>
      <c r="BV2611" s="46"/>
      <c r="BW2611" s="46"/>
      <c r="BX2611" s="46"/>
      <c r="BY2611" s="46"/>
      <c r="BZ2611" s="46"/>
      <c r="CA2611" s="46"/>
      <c r="CB2611" s="46"/>
      <c r="CC2611" s="46"/>
    </row>
    <row r="2612" spans="7:81" x14ac:dyDescent="0.25">
      <c r="G2612" t="s">
        <v>125</v>
      </c>
      <c r="H2612" s="40">
        <v>42788</v>
      </c>
      <c r="I2612" s="46">
        <v>0</v>
      </c>
      <c r="J2612" s="46">
        <v>0</v>
      </c>
      <c r="K2612" s="46">
        <v>1.7</v>
      </c>
      <c r="L2612" s="46">
        <v>0</v>
      </c>
      <c r="M2612" s="46">
        <v>0.5</v>
      </c>
      <c r="N2612" s="46">
        <v>0</v>
      </c>
      <c r="O2612" s="46">
        <v>1.75</v>
      </c>
      <c r="P2612" s="46">
        <v>0</v>
      </c>
      <c r="Q2612" s="46">
        <v>2.9666666666666668</v>
      </c>
      <c r="R2612" s="46">
        <v>0</v>
      </c>
      <c r="S2612" s="46">
        <v>2.4333333333333331</v>
      </c>
      <c r="T2612" s="46">
        <v>0</v>
      </c>
      <c r="U2612" s="46">
        <v>0.95</v>
      </c>
      <c r="V2612" s="46">
        <v>30.033871219493498</v>
      </c>
      <c r="W2612" s="46">
        <v>0.43333333333333335</v>
      </c>
      <c r="X2612" s="46">
        <v>0</v>
      </c>
      <c r="Y2612" s="46">
        <v>0.66666666666666663</v>
      </c>
      <c r="Z2612" s="46">
        <v>0</v>
      </c>
      <c r="AA2612" s="46" t="s">
        <v>74</v>
      </c>
      <c r="AB2612" s="46">
        <v>0</v>
      </c>
      <c r="AC2612" s="46" t="s">
        <v>74</v>
      </c>
      <c r="AD2612" s="46">
        <v>0</v>
      </c>
      <c r="AE2612" s="46" t="s">
        <v>74</v>
      </c>
      <c r="AF2612" s="46">
        <v>0</v>
      </c>
      <c r="AG2612" s="46" t="s">
        <v>74</v>
      </c>
      <c r="AH2612" s="46">
        <v>0</v>
      </c>
      <c r="AI2612" s="46" t="s">
        <v>74</v>
      </c>
      <c r="AJ2612" s="46">
        <v>0</v>
      </c>
      <c r="AK2612" s="46" t="s">
        <v>74</v>
      </c>
      <c r="AL2612" s="46">
        <v>0</v>
      </c>
      <c r="AM2612" s="46" t="s">
        <v>74</v>
      </c>
      <c r="AN2612" s="50"/>
      <c r="AO2612" s="46">
        <v>1.7</v>
      </c>
      <c r="AP2612" s="46"/>
      <c r="AQ2612" s="46">
        <v>0.5</v>
      </c>
      <c r="AR2612" s="46">
        <v>1.8</v>
      </c>
      <c r="AS2612" s="46">
        <v>1.7</v>
      </c>
      <c r="AT2612" s="46">
        <v>0.8</v>
      </c>
      <c r="AU2612" s="46">
        <v>7.5</v>
      </c>
      <c r="AV2612" s="46">
        <v>0.6</v>
      </c>
      <c r="AW2612" s="46">
        <v>2.8</v>
      </c>
      <c r="AX2612" s="46">
        <v>2.8</v>
      </c>
      <c r="AY2612" s="46">
        <v>1.7</v>
      </c>
      <c r="AZ2612" s="46"/>
      <c r="BA2612" s="46">
        <v>0.5</v>
      </c>
      <c r="BB2612" s="46">
        <v>1.4</v>
      </c>
      <c r="BC2612" s="46">
        <v>0.3</v>
      </c>
      <c r="BD2612" s="46">
        <v>0.7</v>
      </c>
      <c r="BE2612" s="46">
        <v>0.3</v>
      </c>
      <c r="BF2612" s="46">
        <v>0.6</v>
      </c>
      <c r="BG2612" s="46">
        <v>0.3</v>
      </c>
      <c r="BH2612" s="46">
        <v>1.1000000000000001</v>
      </c>
      <c r="BI2612" s="46"/>
      <c r="BJ2612" s="46"/>
      <c r="BK2612" s="46"/>
      <c r="BL2612" s="46"/>
      <c r="BM2612" s="46"/>
      <c r="BN2612" s="46"/>
      <c r="BO2612" s="46"/>
      <c r="BP2612" s="46"/>
      <c r="BQ2612" s="46"/>
      <c r="BR2612" s="46"/>
      <c r="BS2612" s="46"/>
      <c r="BT2612" s="46"/>
      <c r="BU2612" s="46"/>
      <c r="BV2612" s="46"/>
      <c r="BW2612" s="46"/>
      <c r="BX2612" s="46"/>
      <c r="BY2612" s="46"/>
      <c r="BZ2612" s="46"/>
      <c r="CA2612" s="46"/>
      <c r="CB2612" s="46"/>
      <c r="CC2612" s="46"/>
    </row>
    <row r="2613" spans="7:81" x14ac:dyDescent="0.25">
      <c r="G2613" t="s">
        <v>125</v>
      </c>
      <c r="H2613" s="40">
        <v>42789</v>
      </c>
      <c r="I2613" s="46">
        <v>0</v>
      </c>
      <c r="J2613" s="46">
        <v>0</v>
      </c>
      <c r="K2613" s="46" t="s">
        <v>74</v>
      </c>
      <c r="L2613" s="46">
        <v>0</v>
      </c>
      <c r="M2613" s="46" t="s">
        <v>74</v>
      </c>
      <c r="N2613" s="46">
        <v>0</v>
      </c>
      <c r="O2613" s="46" t="s">
        <v>74</v>
      </c>
      <c r="P2613" s="46">
        <v>0</v>
      </c>
      <c r="Q2613" s="46" t="s">
        <v>74</v>
      </c>
      <c r="R2613" s="46">
        <v>0</v>
      </c>
      <c r="S2613" s="46" t="s">
        <v>74</v>
      </c>
      <c r="T2613" s="46">
        <v>0</v>
      </c>
      <c r="U2613" s="46" t="s">
        <v>74</v>
      </c>
      <c r="V2613" s="46">
        <v>0</v>
      </c>
      <c r="W2613" s="46" t="s">
        <v>74</v>
      </c>
      <c r="X2613" s="46">
        <v>0</v>
      </c>
      <c r="Y2613" s="46" t="s">
        <v>74</v>
      </c>
      <c r="Z2613" s="46">
        <v>0</v>
      </c>
      <c r="AA2613" s="46" t="s">
        <v>74</v>
      </c>
      <c r="AB2613" s="46">
        <v>0</v>
      </c>
      <c r="AC2613" s="46" t="s">
        <v>74</v>
      </c>
      <c r="AD2613" s="46">
        <v>0</v>
      </c>
      <c r="AE2613" s="46" t="s">
        <v>74</v>
      </c>
      <c r="AF2613" s="46">
        <v>0</v>
      </c>
      <c r="AG2613" s="46" t="s">
        <v>74</v>
      </c>
      <c r="AH2613" s="46">
        <v>56.263235027333216</v>
      </c>
      <c r="AI2613" s="46" t="s">
        <v>74</v>
      </c>
      <c r="AJ2613" s="46">
        <v>0</v>
      </c>
      <c r="AK2613" s="46" t="s">
        <v>74</v>
      </c>
      <c r="AL2613" s="46">
        <v>0</v>
      </c>
      <c r="AM2613" s="46" t="s">
        <v>74</v>
      </c>
      <c r="AN2613" s="50"/>
      <c r="AO2613" s="46"/>
      <c r="AP2613" s="46"/>
      <c r="AQ2613" s="46"/>
      <c r="AR2613" s="46"/>
      <c r="AS2613" s="46"/>
      <c r="AT2613" s="46"/>
      <c r="AU2613" s="46"/>
      <c r="AV2613" s="46"/>
      <c r="AW2613" s="46"/>
      <c r="AX2613" s="46"/>
      <c r="AY2613" s="46"/>
      <c r="AZ2613" s="46"/>
      <c r="BA2613" s="46"/>
      <c r="BB2613" s="46"/>
      <c r="BC2613" s="46"/>
      <c r="BD2613" s="46"/>
      <c r="BE2613" s="46"/>
      <c r="BF2613" s="46"/>
      <c r="BG2613" s="46"/>
      <c r="BH2613" s="46"/>
      <c r="BI2613" s="46"/>
      <c r="BJ2613" s="46"/>
      <c r="BK2613" s="46"/>
      <c r="BL2613" s="46"/>
      <c r="BM2613" s="46"/>
      <c r="BN2613" s="46"/>
      <c r="BO2613" s="46"/>
      <c r="BP2613" s="46"/>
      <c r="BQ2613" s="46"/>
      <c r="BR2613" s="46"/>
      <c r="BS2613" s="46"/>
      <c r="BT2613" s="46"/>
      <c r="BU2613" s="46"/>
      <c r="BV2613" s="46"/>
      <c r="BW2613" s="46"/>
      <c r="BX2613" s="46"/>
      <c r="BY2613" s="46"/>
      <c r="BZ2613" s="46"/>
      <c r="CA2613" s="46"/>
      <c r="CB2613" s="46"/>
      <c r="CC2613" s="46"/>
    </row>
    <row r="2614" spans="7:81" x14ac:dyDescent="0.25">
      <c r="G2614" t="s">
        <v>125</v>
      </c>
      <c r="H2614" s="40">
        <v>42790</v>
      </c>
      <c r="I2614" s="46">
        <v>0</v>
      </c>
      <c r="J2614" s="46">
        <v>0</v>
      </c>
      <c r="K2614" s="46" t="s">
        <v>74</v>
      </c>
      <c r="L2614" s="46">
        <v>0</v>
      </c>
      <c r="M2614" s="46" t="s">
        <v>74</v>
      </c>
      <c r="N2614" s="46">
        <v>0</v>
      </c>
      <c r="O2614" s="46" t="s">
        <v>74</v>
      </c>
      <c r="P2614" s="46">
        <v>0</v>
      </c>
      <c r="Q2614" s="46" t="s">
        <v>74</v>
      </c>
      <c r="R2614" s="46">
        <v>0</v>
      </c>
      <c r="S2614" s="46" t="s">
        <v>74</v>
      </c>
      <c r="T2614" s="46">
        <v>0</v>
      </c>
      <c r="U2614" s="46" t="s">
        <v>74</v>
      </c>
      <c r="V2614" s="46">
        <v>0</v>
      </c>
      <c r="W2614" s="46" t="s">
        <v>74</v>
      </c>
      <c r="X2614" s="46">
        <v>0</v>
      </c>
      <c r="Y2614" s="46" t="s">
        <v>74</v>
      </c>
      <c r="Z2614" s="46">
        <v>0</v>
      </c>
      <c r="AA2614" s="46" t="s">
        <v>74</v>
      </c>
      <c r="AB2614" s="46">
        <v>0</v>
      </c>
      <c r="AC2614" s="46" t="s">
        <v>74</v>
      </c>
      <c r="AD2614" s="46">
        <v>0</v>
      </c>
      <c r="AE2614" s="46" t="s">
        <v>74</v>
      </c>
      <c r="AF2614" s="46">
        <v>0</v>
      </c>
      <c r="AG2614" s="46" t="s">
        <v>74</v>
      </c>
      <c r="AH2614" s="46">
        <v>0</v>
      </c>
      <c r="AI2614" s="46" t="s">
        <v>74</v>
      </c>
      <c r="AJ2614" s="46">
        <v>0</v>
      </c>
      <c r="AK2614" s="46" t="s">
        <v>74</v>
      </c>
      <c r="AL2614" s="46">
        <v>0</v>
      </c>
      <c r="AM2614" s="46" t="s">
        <v>74</v>
      </c>
      <c r="AN2614" s="50"/>
      <c r="AO2614" s="46"/>
      <c r="AP2614" s="46"/>
      <c r="AQ2614" s="46"/>
      <c r="AR2614" s="46"/>
      <c r="AS2614" s="46"/>
      <c r="AT2614" s="46"/>
      <c r="AU2614" s="46"/>
      <c r="AV2614" s="46"/>
      <c r="AW2614" s="46"/>
      <c r="AX2614" s="46"/>
      <c r="AY2614" s="46"/>
      <c r="AZ2614" s="46"/>
      <c r="BA2614" s="46"/>
      <c r="BB2614" s="46"/>
      <c r="BC2614" s="46"/>
      <c r="BD2614" s="46"/>
      <c r="BE2614" s="46"/>
      <c r="BF2614" s="46"/>
      <c r="BG2614" s="46"/>
      <c r="BH2614" s="46"/>
      <c r="BI2614" s="46"/>
      <c r="BJ2614" s="46"/>
      <c r="BK2614" s="46"/>
      <c r="BL2614" s="46"/>
      <c r="BM2614" s="46"/>
      <c r="BN2614" s="46"/>
      <c r="BO2614" s="46"/>
      <c r="BP2614" s="46"/>
      <c r="BQ2614" s="46"/>
      <c r="BR2614" s="46"/>
      <c r="BS2614" s="46"/>
      <c r="BT2614" s="46"/>
      <c r="BU2614" s="46"/>
      <c r="BV2614" s="46"/>
      <c r="BW2614" s="46"/>
      <c r="BX2614" s="46"/>
      <c r="BY2614" s="46"/>
      <c r="BZ2614" s="46"/>
      <c r="CA2614" s="46"/>
      <c r="CB2614" s="46"/>
      <c r="CC2614" s="46"/>
    </row>
    <row r="2615" spans="7:81" x14ac:dyDescent="0.25">
      <c r="G2615" t="s">
        <v>125</v>
      </c>
      <c r="H2615" s="40">
        <v>42791</v>
      </c>
      <c r="I2615" s="46">
        <v>0</v>
      </c>
      <c r="J2615" s="46">
        <v>0</v>
      </c>
      <c r="K2615" s="46" t="s">
        <v>74</v>
      </c>
      <c r="L2615" s="46">
        <v>0</v>
      </c>
      <c r="M2615" s="46" t="s">
        <v>74</v>
      </c>
      <c r="N2615" s="46">
        <v>0</v>
      </c>
      <c r="O2615" s="46" t="s">
        <v>74</v>
      </c>
      <c r="P2615" s="46">
        <v>0</v>
      </c>
      <c r="Q2615" s="46" t="s">
        <v>74</v>
      </c>
      <c r="R2615" s="46">
        <v>0</v>
      </c>
      <c r="S2615" s="46" t="s">
        <v>74</v>
      </c>
      <c r="T2615" s="46">
        <v>0</v>
      </c>
      <c r="U2615" s="46" t="s">
        <v>74</v>
      </c>
      <c r="V2615" s="46">
        <v>0</v>
      </c>
      <c r="W2615" s="46" t="s">
        <v>74</v>
      </c>
      <c r="X2615" s="46">
        <v>0</v>
      </c>
      <c r="Y2615" s="46" t="s">
        <v>74</v>
      </c>
      <c r="Z2615" s="46">
        <v>0</v>
      </c>
      <c r="AA2615" s="46" t="s">
        <v>74</v>
      </c>
      <c r="AB2615" s="46">
        <v>0</v>
      </c>
      <c r="AC2615" s="46" t="s">
        <v>74</v>
      </c>
      <c r="AD2615" s="46">
        <v>0</v>
      </c>
      <c r="AE2615" s="46" t="s">
        <v>74</v>
      </c>
      <c r="AF2615" s="46">
        <v>0</v>
      </c>
      <c r="AG2615" s="46" t="s">
        <v>74</v>
      </c>
      <c r="AH2615" s="46">
        <v>0</v>
      </c>
      <c r="AI2615" s="46" t="s">
        <v>74</v>
      </c>
      <c r="AJ2615" s="46">
        <v>0</v>
      </c>
      <c r="AK2615" s="46" t="s">
        <v>74</v>
      </c>
      <c r="AL2615" s="46">
        <v>0</v>
      </c>
      <c r="AM2615" s="46" t="s">
        <v>74</v>
      </c>
      <c r="AN2615" s="50"/>
      <c r="AO2615" s="46"/>
      <c r="AP2615" s="46"/>
      <c r="AQ2615" s="46"/>
      <c r="AR2615" s="46"/>
      <c r="AS2615" s="46"/>
      <c r="AT2615" s="46"/>
      <c r="AU2615" s="46"/>
      <c r="AV2615" s="46"/>
      <c r="AW2615" s="46"/>
      <c r="AX2615" s="46"/>
      <c r="AY2615" s="46"/>
      <c r="AZ2615" s="46"/>
      <c r="BA2615" s="46"/>
      <c r="BB2615" s="46"/>
      <c r="BC2615" s="46"/>
      <c r="BD2615" s="46"/>
      <c r="BE2615" s="46"/>
      <c r="BF2615" s="46"/>
      <c r="BG2615" s="46"/>
      <c r="BH2615" s="46"/>
      <c r="BI2615" s="46"/>
      <c r="BJ2615" s="46"/>
      <c r="BK2615" s="46"/>
      <c r="BL2615" s="46"/>
      <c r="BM2615" s="46"/>
      <c r="BN2615" s="46"/>
      <c r="BO2615" s="46"/>
      <c r="BP2615" s="46"/>
      <c r="BQ2615" s="46"/>
      <c r="BR2615" s="46"/>
      <c r="BS2615" s="46"/>
      <c r="BT2615" s="46"/>
      <c r="BU2615" s="46"/>
      <c r="BV2615" s="46"/>
      <c r="BW2615" s="46"/>
      <c r="BX2615" s="46"/>
      <c r="BY2615" s="46"/>
      <c r="BZ2615" s="46"/>
      <c r="CA2615" s="46"/>
      <c r="CB2615" s="46"/>
      <c r="CC2615" s="46"/>
    </row>
    <row r="2616" spans="7:81" x14ac:dyDescent="0.25">
      <c r="G2616" t="s">
        <v>125</v>
      </c>
      <c r="H2616" s="40">
        <v>42792</v>
      </c>
      <c r="I2616" s="46">
        <v>0</v>
      </c>
      <c r="J2616" s="46">
        <v>0</v>
      </c>
      <c r="K2616" s="46" t="s">
        <v>74</v>
      </c>
      <c r="L2616" s="46">
        <v>0</v>
      </c>
      <c r="M2616" s="46" t="s">
        <v>74</v>
      </c>
      <c r="N2616" s="46">
        <v>0</v>
      </c>
      <c r="O2616" s="46" t="s">
        <v>74</v>
      </c>
      <c r="P2616" s="46">
        <v>0</v>
      </c>
      <c r="Q2616" s="46" t="s">
        <v>74</v>
      </c>
      <c r="R2616" s="46">
        <v>0</v>
      </c>
      <c r="S2616" s="46" t="s">
        <v>74</v>
      </c>
      <c r="T2616" s="46">
        <v>0</v>
      </c>
      <c r="U2616" s="46" t="s">
        <v>74</v>
      </c>
      <c r="V2616" s="46">
        <v>0</v>
      </c>
      <c r="W2616" s="46" t="s">
        <v>74</v>
      </c>
      <c r="X2616" s="46">
        <v>0</v>
      </c>
      <c r="Y2616" s="46" t="s">
        <v>74</v>
      </c>
      <c r="Z2616" s="46">
        <v>0</v>
      </c>
      <c r="AA2616" s="46" t="s">
        <v>74</v>
      </c>
      <c r="AB2616" s="46">
        <v>0</v>
      </c>
      <c r="AC2616" s="46" t="s">
        <v>74</v>
      </c>
      <c r="AD2616" s="46">
        <v>0</v>
      </c>
      <c r="AE2616" s="46" t="s">
        <v>74</v>
      </c>
      <c r="AF2616" s="46">
        <v>0</v>
      </c>
      <c r="AG2616" s="46" t="s">
        <v>74</v>
      </c>
      <c r="AH2616" s="46">
        <v>0</v>
      </c>
      <c r="AI2616" s="46" t="s">
        <v>74</v>
      </c>
      <c r="AJ2616" s="46">
        <v>0</v>
      </c>
      <c r="AK2616" s="46" t="s">
        <v>74</v>
      </c>
      <c r="AL2616" s="46">
        <v>0</v>
      </c>
      <c r="AM2616" s="46" t="s">
        <v>74</v>
      </c>
      <c r="AN2616" s="50"/>
      <c r="AO2616" s="46"/>
      <c r="AP2616" s="46"/>
      <c r="AQ2616" s="46"/>
      <c r="AR2616" s="46"/>
      <c r="AS2616" s="46"/>
      <c r="AT2616" s="46"/>
      <c r="AU2616" s="46"/>
      <c r="AV2616" s="46"/>
      <c r="AW2616" s="46"/>
      <c r="AX2616" s="46"/>
      <c r="AY2616" s="46"/>
      <c r="AZ2616" s="46"/>
      <c r="BA2616" s="46"/>
      <c r="BB2616" s="46"/>
      <c r="BC2616" s="46"/>
      <c r="BD2616" s="46"/>
      <c r="BE2616" s="46"/>
      <c r="BF2616" s="46"/>
      <c r="BG2616" s="46"/>
      <c r="BH2616" s="46"/>
      <c r="BI2616" s="46"/>
      <c r="BJ2616" s="46"/>
      <c r="BK2616" s="46"/>
      <c r="BL2616" s="46"/>
      <c r="BM2616" s="46"/>
      <c r="BN2616" s="46"/>
      <c r="BO2616" s="46"/>
      <c r="BP2616" s="46"/>
      <c r="BQ2616" s="46"/>
      <c r="BR2616" s="46"/>
      <c r="BS2616" s="46"/>
      <c r="BT2616" s="46"/>
      <c r="BU2616" s="46"/>
      <c r="BV2616" s="46"/>
      <c r="BW2616" s="46"/>
      <c r="BX2616" s="46"/>
      <c r="BY2616" s="46"/>
      <c r="BZ2616" s="46"/>
      <c r="CA2616" s="46"/>
      <c r="CB2616" s="46"/>
      <c r="CC2616" s="46"/>
    </row>
    <row r="2617" spans="7:81" x14ac:dyDescent="0.25">
      <c r="G2617" t="s">
        <v>125</v>
      </c>
      <c r="H2617" s="40">
        <v>42793</v>
      </c>
      <c r="I2617" s="46">
        <v>1</v>
      </c>
      <c r="J2617" s="46">
        <v>0</v>
      </c>
      <c r="K2617" s="46" t="s">
        <v>74</v>
      </c>
      <c r="L2617" s="46">
        <v>0</v>
      </c>
      <c r="M2617" s="46" t="s">
        <v>74</v>
      </c>
      <c r="N2617" s="46">
        <v>0</v>
      </c>
      <c r="O2617" s="46" t="s">
        <v>74</v>
      </c>
      <c r="P2617" s="46">
        <v>0</v>
      </c>
      <c r="Q2617" s="46" t="s">
        <v>74</v>
      </c>
      <c r="R2617" s="46">
        <v>0</v>
      </c>
      <c r="S2617" s="46" t="s">
        <v>74</v>
      </c>
      <c r="T2617" s="46">
        <v>0</v>
      </c>
      <c r="U2617" s="46" t="s">
        <v>74</v>
      </c>
      <c r="V2617" s="46">
        <v>0</v>
      </c>
      <c r="W2617" s="46" t="s">
        <v>74</v>
      </c>
      <c r="X2617" s="46">
        <v>0</v>
      </c>
      <c r="Y2617" s="46" t="s">
        <v>74</v>
      </c>
      <c r="Z2617" s="46">
        <v>0</v>
      </c>
      <c r="AA2617" s="46" t="s">
        <v>74</v>
      </c>
      <c r="AB2617" s="46">
        <v>0</v>
      </c>
      <c r="AC2617" s="46" t="s">
        <v>74</v>
      </c>
      <c r="AD2617" s="46">
        <v>0</v>
      </c>
      <c r="AE2617" s="46" t="s">
        <v>74</v>
      </c>
      <c r="AF2617" s="46">
        <v>0</v>
      </c>
      <c r="AG2617" s="46" t="s">
        <v>74</v>
      </c>
      <c r="AH2617" s="46">
        <v>0</v>
      </c>
      <c r="AI2617" s="46" t="s">
        <v>74</v>
      </c>
      <c r="AJ2617" s="46">
        <v>0</v>
      </c>
      <c r="AK2617" s="46" t="s">
        <v>74</v>
      </c>
      <c r="AL2617" s="46">
        <v>0</v>
      </c>
      <c r="AM2617" s="46" t="s">
        <v>74</v>
      </c>
      <c r="AN2617" s="50"/>
      <c r="AO2617" s="46"/>
      <c r="AP2617" s="46"/>
      <c r="AQ2617" s="46"/>
      <c r="AR2617" s="46"/>
      <c r="AS2617" s="46"/>
      <c r="AT2617" s="46"/>
      <c r="AU2617" s="46"/>
      <c r="AV2617" s="46"/>
      <c r="AW2617" s="46"/>
      <c r="AX2617" s="46"/>
      <c r="AY2617" s="46"/>
      <c r="AZ2617" s="46"/>
      <c r="BA2617" s="46"/>
      <c r="BB2617" s="46"/>
      <c r="BC2617" s="46"/>
      <c r="BD2617" s="46"/>
      <c r="BE2617" s="46"/>
      <c r="BF2617" s="46"/>
      <c r="BG2617" s="46"/>
      <c r="BH2617" s="46"/>
      <c r="BI2617" s="46"/>
      <c r="BJ2617" s="46"/>
      <c r="BK2617" s="46"/>
      <c r="BL2617" s="46"/>
      <c r="BM2617" s="46"/>
      <c r="BN2617" s="46"/>
      <c r="BO2617" s="46"/>
      <c r="BP2617" s="46"/>
      <c r="BQ2617" s="46"/>
      <c r="BR2617" s="46"/>
      <c r="BS2617" s="46"/>
      <c r="BT2617" s="46"/>
      <c r="BU2617" s="46"/>
      <c r="BV2617" s="46"/>
      <c r="BW2617" s="46"/>
      <c r="BX2617" s="46"/>
      <c r="BY2617" s="46"/>
      <c r="BZ2617" s="46"/>
      <c r="CA2617" s="46"/>
      <c r="CB2617" s="46"/>
      <c r="CC2617" s="46"/>
    </row>
    <row r="2618" spans="7:81" x14ac:dyDescent="0.25">
      <c r="G2618" t="s">
        <v>125</v>
      </c>
      <c r="H2618" s="40">
        <v>42794</v>
      </c>
      <c r="I2618" s="46">
        <v>0</v>
      </c>
      <c r="J2618" s="46">
        <v>0</v>
      </c>
      <c r="K2618" s="46" t="s">
        <v>74</v>
      </c>
      <c r="L2618" s="46">
        <v>0</v>
      </c>
      <c r="M2618" s="46" t="s">
        <v>74</v>
      </c>
      <c r="N2618" s="46">
        <v>0</v>
      </c>
      <c r="O2618" s="46" t="s">
        <v>74</v>
      </c>
      <c r="P2618" s="46">
        <v>0</v>
      </c>
      <c r="Q2618" s="46" t="s">
        <v>74</v>
      </c>
      <c r="R2618" s="46">
        <v>0</v>
      </c>
      <c r="S2618" s="46" t="s">
        <v>74</v>
      </c>
      <c r="T2618" s="46">
        <v>0</v>
      </c>
      <c r="U2618" s="46" t="s">
        <v>74</v>
      </c>
      <c r="V2618" s="46">
        <v>0</v>
      </c>
      <c r="W2618" s="46" t="s">
        <v>74</v>
      </c>
      <c r="X2618" s="46">
        <v>0</v>
      </c>
      <c r="Y2618" s="46" t="s">
        <v>74</v>
      </c>
      <c r="Z2618" s="46">
        <v>0</v>
      </c>
      <c r="AA2618" s="46" t="s">
        <v>74</v>
      </c>
      <c r="AB2618" s="46">
        <v>0</v>
      </c>
      <c r="AC2618" s="46" t="s">
        <v>74</v>
      </c>
      <c r="AD2618" s="46">
        <v>0</v>
      </c>
      <c r="AE2618" s="46" t="s">
        <v>74</v>
      </c>
      <c r="AF2618" s="46">
        <v>0</v>
      </c>
      <c r="AG2618" s="46" t="s">
        <v>74</v>
      </c>
      <c r="AH2618" s="46">
        <v>0</v>
      </c>
      <c r="AI2618" s="46" t="s">
        <v>74</v>
      </c>
      <c r="AJ2618" s="46">
        <v>0</v>
      </c>
      <c r="AK2618" s="46" t="s">
        <v>74</v>
      </c>
      <c r="AL2618" s="46">
        <v>0</v>
      </c>
      <c r="AM2618" s="46" t="s">
        <v>74</v>
      </c>
      <c r="AN2618" s="50"/>
      <c r="AO2618" s="46"/>
      <c r="AP2618" s="46"/>
      <c r="AQ2618" s="46"/>
      <c r="AR2618" s="46"/>
      <c r="AS2618" s="46"/>
      <c r="AT2618" s="46"/>
      <c r="AU2618" s="46"/>
      <c r="AV2618" s="46"/>
      <c r="AW2618" s="46"/>
      <c r="AX2618" s="46"/>
      <c r="AY2618" s="46"/>
      <c r="AZ2618" s="46"/>
      <c r="BA2618" s="46"/>
      <c r="BB2618" s="46"/>
      <c r="BC2618" s="46"/>
      <c r="BD2618" s="46"/>
      <c r="BE2618" s="46"/>
      <c r="BF2618" s="46"/>
      <c r="BG2618" s="46"/>
      <c r="BH2618" s="46"/>
      <c r="BI2618" s="46"/>
      <c r="BJ2618" s="46"/>
      <c r="BK2618" s="46"/>
      <c r="BL2618" s="46"/>
      <c r="BM2618" s="46"/>
      <c r="BN2618" s="46"/>
      <c r="BO2618" s="46"/>
      <c r="BP2618" s="46"/>
      <c r="BQ2618" s="46"/>
      <c r="BR2618" s="46"/>
      <c r="BS2618" s="46"/>
      <c r="BT2618" s="46"/>
      <c r="BU2618" s="46"/>
      <c r="BV2618" s="46"/>
      <c r="BW2618" s="46"/>
      <c r="BX2618" s="46"/>
      <c r="BY2618" s="46"/>
      <c r="BZ2618" s="46"/>
      <c r="CA2618" s="46"/>
      <c r="CB2618" s="46"/>
      <c r="CC2618" s="46"/>
    </row>
    <row r="2619" spans="7:81" x14ac:dyDescent="0.25">
      <c r="G2619" t="s">
        <v>125</v>
      </c>
      <c r="H2619" s="40">
        <v>42795</v>
      </c>
      <c r="I2619" s="46">
        <v>0</v>
      </c>
      <c r="J2619" s="46">
        <v>45.28398499067918</v>
      </c>
      <c r="K2619" s="46" t="s">
        <v>74</v>
      </c>
      <c r="L2619" s="46">
        <v>0</v>
      </c>
      <c r="M2619" s="46" t="s">
        <v>74</v>
      </c>
      <c r="N2619" s="46">
        <v>0</v>
      </c>
      <c r="O2619" s="46" t="s">
        <v>74</v>
      </c>
      <c r="P2619" s="46">
        <v>0</v>
      </c>
      <c r="Q2619" s="46" t="s">
        <v>74</v>
      </c>
      <c r="R2619" s="46">
        <v>0</v>
      </c>
      <c r="S2619" s="46" t="s">
        <v>74</v>
      </c>
      <c r="T2619" s="46">
        <v>0</v>
      </c>
      <c r="U2619" s="46" t="s">
        <v>74</v>
      </c>
      <c r="V2619" s="46">
        <v>0</v>
      </c>
      <c r="W2619" s="46" t="s">
        <v>74</v>
      </c>
      <c r="X2619" s="46">
        <v>0</v>
      </c>
      <c r="Y2619" s="46" t="s">
        <v>74</v>
      </c>
      <c r="Z2619" s="46">
        <v>0</v>
      </c>
      <c r="AA2619" s="46" t="s">
        <v>74</v>
      </c>
      <c r="AB2619" s="46">
        <v>0</v>
      </c>
      <c r="AC2619" s="46" t="s">
        <v>74</v>
      </c>
      <c r="AD2619" s="46">
        <v>0</v>
      </c>
      <c r="AE2619" s="46" t="s">
        <v>74</v>
      </c>
      <c r="AF2619" s="46">
        <v>0</v>
      </c>
      <c r="AG2619" s="46" t="s">
        <v>74</v>
      </c>
      <c r="AH2619" s="46">
        <v>0</v>
      </c>
      <c r="AI2619" s="46" t="s">
        <v>74</v>
      </c>
      <c r="AJ2619" s="46">
        <v>0</v>
      </c>
      <c r="AK2619" s="46" t="s">
        <v>74</v>
      </c>
      <c r="AL2619" s="46">
        <v>0</v>
      </c>
      <c r="AM2619" s="46" t="s">
        <v>74</v>
      </c>
      <c r="AN2619" s="50"/>
      <c r="AO2619" s="46"/>
      <c r="AP2619" s="46"/>
      <c r="AQ2619" s="46"/>
      <c r="AR2619" s="46"/>
      <c r="AS2619" s="46"/>
      <c r="AT2619" s="46"/>
      <c r="AU2619" s="46"/>
      <c r="AV2619" s="46"/>
      <c r="AW2619" s="46"/>
      <c r="AX2619" s="46"/>
      <c r="AY2619" s="46"/>
      <c r="AZ2619" s="46"/>
      <c r="BA2619" s="46"/>
      <c r="BB2619" s="46"/>
      <c r="BC2619" s="46"/>
      <c r="BD2619" s="46"/>
      <c r="BE2619" s="46"/>
      <c r="BF2619" s="46"/>
      <c r="BG2619" s="46"/>
      <c r="BH2619" s="46"/>
      <c r="BI2619" s="46"/>
      <c r="BJ2619" s="46"/>
      <c r="BK2619" s="46"/>
      <c r="BL2619" s="46"/>
      <c r="BM2619" s="46"/>
      <c r="BN2619" s="46"/>
      <c r="BO2619" s="46"/>
      <c r="BP2619" s="46"/>
      <c r="BQ2619" s="46"/>
      <c r="BR2619" s="46"/>
      <c r="BS2619" s="46"/>
      <c r="BT2619" s="46"/>
      <c r="BU2619" s="46"/>
      <c r="BV2619" s="46"/>
      <c r="BW2619" s="46"/>
      <c r="BX2619" s="46"/>
      <c r="BY2619" s="46"/>
      <c r="BZ2619" s="46"/>
      <c r="CA2619" s="46"/>
      <c r="CB2619" s="46"/>
      <c r="CC2619" s="46"/>
    </row>
    <row r="2620" spans="7:81" x14ac:dyDescent="0.25">
      <c r="G2620" t="s">
        <v>125</v>
      </c>
      <c r="H2620" s="40">
        <v>42796</v>
      </c>
      <c r="I2620" s="46">
        <v>0</v>
      </c>
      <c r="J2620" s="46">
        <v>0</v>
      </c>
      <c r="K2620" s="46" t="s">
        <v>74</v>
      </c>
      <c r="L2620" s="46">
        <v>0</v>
      </c>
      <c r="M2620" s="46" t="s">
        <v>74</v>
      </c>
      <c r="N2620" s="46">
        <v>0</v>
      </c>
      <c r="O2620" s="46" t="s">
        <v>74</v>
      </c>
      <c r="P2620" s="46">
        <v>0</v>
      </c>
      <c r="Q2620" s="46" t="s">
        <v>74</v>
      </c>
      <c r="R2620" s="46">
        <v>0</v>
      </c>
      <c r="S2620" s="46" t="s">
        <v>74</v>
      </c>
      <c r="T2620" s="46">
        <v>0</v>
      </c>
      <c r="U2620" s="46" t="s">
        <v>74</v>
      </c>
      <c r="V2620" s="46">
        <v>0</v>
      </c>
      <c r="W2620" s="46" t="s">
        <v>74</v>
      </c>
      <c r="X2620" s="46">
        <v>0</v>
      </c>
      <c r="Y2620" s="46" t="s">
        <v>74</v>
      </c>
      <c r="Z2620" s="46">
        <v>0</v>
      </c>
      <c r="AA2620" s="46">
        <v>2.75</v>
      </c>
      <c r="AB2620" s="46">
        <v>0</v>
      </c>
      <c r="AC2620" s="46" t="s">
        <v>74</v>
      </c>
      <c r="AD2620" s="46">
        <v>0</v>
      </c>
      <c r="AE2620" s="46">
        <v>0.9</v>
      </c>
      <c r="AF2620" s="46">
        <v>0</v>
      </c>
      <c r="AG2620" s="46" t="s">
        <v>74</v>
      </c>
      <c r="AH2620" s="46">
        <v>0</v>
      </c>
      <c r="AI2620" s="46">
        <v>0.6</v>
      </c>
      <c r="AJ2620" s="46">
        <v>0</v>
      </c>
      <c r="AK2620" s="46">
        <v>1.3</v>
      </c>
      <c r="AL2620" s="46">
        <v>0</v>
      </c>
      <c r="AM2620" s="46" t="s">
        <v>74</v>
      </c>
      <c r="AN2620" s="50"/>
      <c r="AO2620" s="46"/>
      <c r="AP2620" s="46"/>
      <c r="AQ2620" s="46"/>
      <c r="AR2620" s="46"/>
      <c r="AS2620" s="46"/>
      <c r="AT2620" s="46"/>
      <c r="AU2620" s="46"/>
      <c r="AV2620" s="46"/>
      <c r="AW2620" s="46"/>
      <c r="AX2620" s="46"/>
      <c r="AY2620" s="46"/>
      <c r="AZ2620" s="46"/>
      <c r="BA2620" s="46"/>
      <c r="BB2620" s="46"/>
      <c r="BC2620" s="46"/>
      <c r="BD2620" s="46"/>
      <c r="BE2620" s="46"/>
      <c r="BF2620" s="46"/>
      <c r="BG2620" s="46"/>
      <c r="BH2620" s="46"/>
      <c r="BI2620" s="46"/>
      <c r="BJ2620" s="46">
        <v>3.5</v>
      </c>
      <c r="BK2620" s="46">
        <v>2</v>
      </c>
      <c r="BL2620" s="46"/>
      <c r="BM2620" s="46"/>
      <c r="BN2620" s="46"/>
      <c r="BO2620" s="46">
        <v>0.7</v>
      </c>
      <c r="BP2620" s="46">
        <v>1.1000000000000001</v>
      </c>
      <c r="BQ2620" s="46">
        <v>0.9</v>
      </c>
      <c r="BR2620" s="46"/>
      <c r="BS2620" s="46"/>
      <c r="BT2620" s="46"/>
      <c r="BU2620" s="46">
        <v>0.6</v>
      </c>
      <c r="BV2620" s="46"/>
      <c r="BW2620" s="46"/>
      <c r="BX2620" s="46">
        <v>2.2000000000000002</v>
      </c>
      <c r="BY2620" s="46">
        <v>0.6</v>
      </c>
      <c r="BZ2620" s="46">
        <v>1.1000000000000001</v>
      </c>
      <c r="CA2620" s="46"/>
      <c r="CB2620" s="46"/>
      <c r="CC2620" s="46"/>
    </row>
    <row r="2621" spans="7:81" x14ac:dyDescent="0.25">
      <c r="G2621" t="s">
        <v>125</v>
      </c>
      <c r="H2621" s="40">
        <v>42797</v>
      </c>
      <c r="I2621" s="46">
        <v>0</v>
      </c>
      <c r="J2621" s="46">
        <v>0</v>
      </c>
      <c r="K2621" s="46" t="s">
        <v>74</v>
      </c>
      <c r="L2621" s="46">
        <v>0</v>
      </c>
      <c r="M2621" s="46" t="s">
        <v>74</v>
      </c>
      <c r="N2621" s="46">
        <v>0</v>
      </c>
      <c r="O2621" s="46" t="s">
        <v>74</v>
      </c>
      <c r="P2621" s="46">
        <v>0</v>
      </c>
      <c r="Q2621" s="46" t="s">
        <v>74</v>
      </c>
      <c r="R2621" s="46">
        <v>0</v>
      </c>
      <c r="S2621" s="46" t="s">
        <v>74</v>
      </c>
      <c r="T2621" s="46">
        <v>0</v>
      </c>
      <c r="U2621" s="46" t="s">
        <v>74</v>
      </c>
      <c r="V2621" s="46">
        <v>0</v>
      </c>
      <c r="W2621" s="46" t="s">
        <v>74</v>
      </c>
      <c r="X2621" s="46">
        <v>0</v>
      </c>
      <c r="Y2621" s="46" t="s">
        <v>74</v>
      </c>
      <c r="Z2621" s="46">
        <v>0</v>
      </c>
      <c r="AA2621" s="46" t="s">
        <v>74</v>
      </c>
      <c r="AB2621" s="46">
        <v>0</v>
      </c>
      <c r="AC2621" s="46" t="s">
        <v>74</v>
      </c>
      <c r="AD2621" s="46">
        <v>0</v>
      </c>
      <c r="AE2621" s="46" t="s">
        <v>74</v>
      </c>
      <c r="AF2621" s="46">
        <v>0</v>
      </c>
      <c r="AG2621" s="46" t="s">
        <v>74</v>
      </c>
      <c r="AH2621" s="46">
        <v>0</v>
      </c>
      <c r="AI2621" s="46" t="s">
        <v>74</v>
      </c>
      <c r="AJ2621" s="46">
        <v>0</v>
      </c>
      <c r="AK2621" s="46" t="s">
        <v>74</v>
      </c>
      <c r="AL2621" s="46">
        <v>0</v>
      </c>
      <c r="AM2621" s="46" t="s">
        <v>74</v>
      </c>
      <c r="AN2621" s="50"/>
      <c r="AO2621" s="46"/>
      <c r="AP2621" s="46"/>
      <c r="AQ2621" s="46"/>
      <c r="AR2621" s="46"/>
      <c r="AS2621" s="46"/>
      <c r="AT2621" s="46"/>
      <c r="AU2621" s="46"/>
      <c r="AV2621" s="46"/>
      <c r="AW2621" s="46"/>
      <c r="AX2621" s="46"/>
      <c r="AY2621" s="46"/>
      <c r="AZ2621" s="46"/>
      <c r="BA2621" s="46"/>
      <c r="BB2621" s="46"/>
      <c r="BC2621" s="46"/>
      <c r="BD2621" s="46"/>
      <c r="BE2621" s="46"/>
      <c r="BF2621" s="46"/>
      <c r="BG2621" s="46"/>
      <c r="BH2621" s="46"/>
      <c r="BI2621" s="46"/>
      <c r="BJ2621" s="46"/>
      <c r="BK2621" s="46"/>
      <c r="BL2621" s="46"/>
      <c r="BM2621" s="46"/>
      <c r="BN2621" s="46"/>
      <c r="BO2621" s="46"/>
      <c r="BP2621" s="46"/>
      <c r="BQ2621" s="46"/>
      <c r="BR2621" s="46"/>
      <c r="BS2621" s="46"/>
      <c r="BT2621" s="46"/>
      <c r="BU2621" s="46"/>
      <c r="BV2621" s="46"/>
      <c r="BW2621" s="46"/>
      <c r="BX2621" s="46"/>
      <c r="BY2621" s="46"/>
      <c r="BZ2621" s="46"/>
      <c r="CA2621" s="46"/>
      <c r="CB2621" s="46"/>
      <c r="CC2621" s="46"/>
    </row>
    <row r="2622" spans="7:81" x14ac:dyDescent="0.25">
      <c r="G2622" t="s">
        <v>125</v>
      </c>
      <c r="H2622" s="40">
        <v>42798</v>
      </c>
      <c r="I2622" s="46">
        <v>0</v>
      </c>
      <c r="J2622" s="46">
        <v>0</v>
      </c>
      <c r="K2622" s="46" t="s">
        <v>74</v>
      </c>
      <c r="L2622" s="46">
        <v>0</v>
      </c>
      <c r="M2622" s="46" t="s">
        <v>74</v>
      </c>
      <c r="N2622" s="46">
        <v>0</v>
      </c>
      <c r="O2622" s="46" t="s">
        <v>74</v>
      </c>
      <c r="P2622" s="46">
        <v>0</v>
      </c>
      <c r="Q2622" s="46" t="s">
        <v>74</v>
      </c>
      <c r="R2622" s="46">
        <v>0</v>
      </c>
      <c r="S2622" s="46" t="s">
        <v>74</v>
      </c>
      <c r="T2622" s="46">
        <v>0</v>
      </c>
      <c r="U2622" s="46" t="s">
        <v>74</v>
      </c>
      <c r="V2622" s="46">
        <v>0</v>
      </c>
      <c r="W2622" s="46" t="s">
        <v>74</v>
      </c>
      <c r="X2622" s="46">
        <v>0</v>
      </c>
      <c r="Y2622" s="46" t="s">
        <v>74</v>
      </c>
      <c r="Z2622" s="46">
        <v>0</v>
      </c>
      <c r="AA2622" s="46" t="s">
        <v>74</v>
      </c>
      <c r="AB2622" s="46">
        <v>0</v>
      </c>
      <c r="AC2622" s="46" t="s">
        <v>74</v>
      </c>
      <c r="AD2622" s="46">
        <v>0</v>
      </c>
      <c r="AE2622" s="46" t="s">
        <v>74</v>
      </c>
      <c r="AF2622" s="46">
        <v>0</v>
      </c>
      <c r="AG2622" s="46" t="s">
        <v>74</v>
      </c>
      <c r="AH2622" s="46">
        <v>0</v>
      </c>
      <c r="AI2622" s="46" t="s">
        <v>74</v>
      </c>
      <c r="AJ2622" s="46">
        <v>0</v>
      </c>
      <c r="AK2622" s="46" t="s">
        <v>74</v>
      </c>
      <c r="AL2622" s="46">
        <v>0</v>
      </c>
      <c r="AM2622" s="46" t="s">
        <v>74</v>
      </c>
      <c r="AN2622" s="50"/>
      <c r="AO2622" s="46"/>
      <c r="AP2622" s="46"/>
      <c r="AQ2622" s="46"/>
      <c r="AR2622" s="46"/>
      <c r="AS2622" s="46"/>
      <c r="AT2622" s="46"/>
      <c r="AU2622" s="46"/>
      <c r="AV2622" s="46"/>
      <c r="AW2622" s="46"/>
      <c r="AX2622" s="46"/>
      <c r="AY2622" s="46"/>
      <c r="AZ2622" s="46"/>
      <c r="BA2622" s="46"/>
      <c r="BB2622" s="46"/>
      <c r="BC2622" s="46"/>
      <c r="BD2622" s="46"/>
      <c r="BE2622" s="46"/>
      <c r="BF2622" s="46"/>
      <c r="BG2622" s="46"/>
      <c r="BH2622" s="46"/>
      <c r="BI2622" s="46"/>
      <c r="BJ2622" s="46"/>
      <c r="BK2622" s="46"/>
      <c r="BL2622" s="46"/>
      <c r="BM2622" s="46"/>
      <c r="BN2622" s="46"/>
      <c r="BO2622" s="46"/>
      <c r="BP2622" s="46"/>
      <c r="BQ2622" s="46"/>
      <c r="BR2622" s="46"/>
      <c r="BS2622" s="46"/>
      <c r="BT2622" s="46"/>
      <c r="BU2622" s="46"/>
      <c r="BV2622" s="46"/>
      <c r="BW2622" s="46"/>
      <c r="BX2622" s="46"/>
      <c r="BY2622" s="46"/>
      <c r="BZ2622" s="46"/>
      <c r="CA2622" s="46"/>
      <c r="CB2622" s="46"/>
      <c r="CC2622" s="46"/>
    </row>
    <row r="2623" spans="7:81" x14ac:dyDescent="0.25">
      <c r="G2623" t="s">
        <v>125</v>
      </c>
      <c r="H2623" s="40">
        <v>42799</v>
      </c>
      <c r="I2623" s="46">
        <v>1</v>
      </c>
      <c r="J2623" s="46">
        <v>0</v>
      </c>
      <c r="K2623" s="46" t="s">
        <v>74</v>
      </c>
      <c r="L2623" s="46">
        <v>0</v>
      </c>
      <c r="M2623" s="46" t="s">
        <v>74</v>
      </c>
      <c r="N2623" s="46">
        <v>0</v>
      </c>
      <c r="O2623" s="46" t="s">
        <v>74</v>
      </c>
      <c r="P2623" s="46">
        <v>0</v>
      </c>
      <c r="Q2623" s="46" t="s">
        <v>74</v>
      </c>
      <c r="R2623" s="46">
        <v>0</v>
      </c>
      <c r="S2623" s="46" t="s">
        <v>74</v>
      </c>
      <c r="T2623" s="46">
        <v>0</v>
      </c>
      <c r="U2623" s="46" t="s">
        <v>74</v>
      </c>
      <c r="V2623" s="46">
        <v>0</v>
      </c>
      <c r="W2623" s="46" t="s">
        <v>74</v>
      </c>
      <c r="X2623" s="46">
        <v>0</v>
      </c>
      <c r="Y2623" s="46" t="s">
        <v>74</v>
      </c>
      <c r="Z2623" s="46">
        <v>0</v>
      </c>
      <c r="AA2623" s="46" t="s">
        <v>74</v>
      </c>
      <c r="AB2623" s="46">
        <v>0</v>
      </c>
      <c r="AC2623" s="46" t="s">
        <v>74</v>
      </c>
      <c r="AD2623" s="46">
        <v>0</v>
      </c>
      <c r="AE2623" s="46" t="s">
        <v>74</v>
      </c>
      <c r="AF2623" s="46">
        <v>0</v>
      </c>
      <c r="AG2623" s="46" t="s">
        <v>74</v>
      </c>
      <c r="AH2623" s="46">
        <v>0</v>
      </c>
      <c r="AI2623" s="46" t="s">
        <v>74</v>
      </c>
      <c r="AJ2623" s="46">
        <v>0</v>
      </c>
      <c r="AK2623" s="46" t="s">
        <v>74</v>
      </c>
      <c r="AL2623" s="46">
        <v>0</v>
      </c>
      <c r="AM2623" s="46" t="s">
        <v>74</v>
      </c>
      <c r="AN2623" s="50"/>
      <c r="AO2623" s="46"/>
      <c r="AP2623" s="46"/>
      <c r="AQ2623" s="46"/>
      <c r="AR2623" s="46"/>
      <c r="AS2623" s="46"/>
      <c r="AT2623" s="46"/>
      <c r="AU2623" s="46"/>
      <c r="AV2623" s="46"/>
      <c r="AW2623" s="46"/>
      <c r="AX2623" s="46"/>
      <c r="AY2623" s="46"/>
      <c r="AZ2623" s="46"/>
      <c r="BA2623" s="46"/>
      <c r="BB2623" s="46"/>
      <c r="BC2623" s="46"/>
      <c r="BD2623" s="46"/>
      <c r="BE2623" s="46"/>
      <c r="BF2623" s="46"/>
      <c r="BG2623" s="46"/>
      <c r="BH2623" s="46"/>
      <c r="BI2623" s="46"/>
      <c r="BJ2623" s="46"/>
      <c r="BK2623" s="46"/>
      <c r="BL2623" s="46"/>
      <c r="BM2623" s="46"/>
      <c r="BN2623" s="46"/>
      <c r="BO2623" s="46"/>
      <c r="BP2623" s="46"/>
      <c r="BQ2623" s="46"/>
      <c r="BR2623" s="46"/>
      <c r="BS2623" s="46"/>
      <c r="BT2623" s="46"/>
      <c r="BU2623" s="46"/>
      <c r="BV2623" s="46"/>
      <c r="BW2623" s="46"/>
      <c r="BX2623" s="46"/>
      <c r="BY2623" s="46"/>
      <c r="BZ2623" s="46"/>
      <c r="CA2623" s="46"/>
      <c r="CB2623" s="46"/>
      <c r="CC2623" s="46"/>
    </row>
    <row r="2624" spans="7:81" x14ac:dyDescent="0.25">
      <c r="G2624" t="s">
        <v>125</v>
      </c>
      <c r="H2624" s="40">
        <v>42800</v>
      </c>
      <c r="I2624" s="46">
        <v>0</v>
      </c>
      <c r="J2624" s="46">
        <v>0</v>
      </c>
      <c r="K2624" s="46" t="s">
        <v>74</v>
      </c>
      <c r="L2624" s="46">
        <v>0</v>
      </c>
      <c r="M2624" s="46" t="s">
        <v>74</v>
      </c>
      <c r="N2624" s="46">
        <v>0</v>
      </c>
      <c r="O2624" s="46" t="s">
        <v>74</v>
      </c>
      <c r="P2624" s="46">
        <v>0</v>
      </c>
      <c r="Q2624" s="46" t="s">
        <v>74</v>
      </c>
      <c r="R2624" s="46">
        <v>0</v>
      </c>
      <c r="S2624" s="46" t="s">
        <v>74</v>
      </c>
      <c r="T2624" s="46">
        <v>0</v>
      </c>
      <c r="U2624" s="46" t="s">
        <v>74</v>
      </c>
      <c r="V2624" s="46">
        <v>0</v>
      </c>
      <c r="W2624" s="46" t="s">
        <v>74</v>
      </c>
      <c r="X2624" s="46">
        <v>0</v>
      </c>
      <c r="Y2624" s="46" t="s">
        <v>74</v>
      </c>
      <c r="Z2624" s="46">
        <v>0</v>
      </c>
      <c r="AA2624" s="46" t="s">
        <v>74</v>
      </c>
      <c r="AB2624" s="46">
        <v>0</v>
      </c>
      <c r="AC2624" s="46" t="s">
        <v>74</v>
      </c>
      <c r="AD2624" s="46">
        <v>0</v>
      </c>
      <c r="AE2624" s="46" t="s">
        <v>74</v>
      </c>
      <c r="AF2624" s="46">
        <v>0</v>
      </c>
      <c r="AG2624" s="46" t="s">
        <v>74</v>
      </c>
      <c r="AH2624" s="46">
        <v>0</v>
      </c>
      <c r="AI2624" s="46" t="s">
        <v>74</v>
      </c>
      <c r="AJ2624" s="46">
        <v>0</v>
      </c>
      <c r="AK2624" s="46" t="s">
        <v>74</v>
      </c>
      <c r="AL2624" s="46">
        <v>0</v>
      </c>
      <c r="AM2624" s="46" t="s">
        <v>74</v>
      </c>
      <c r="AN2624" s="50"/>
      <c r="AO2624" s="46"/>
      <c r="AP2624" s="46"/>
      <c r="AQ2624" s="46"/>
      <c r="AR2624" s="46"/>
      <c r="AS2624" s="46"/>
      <c r="AT2624" s="46"/>
      <c r="AU2624" s="46"/>
      <c r="AV2624" s="46"/>
      <c r="AW2624" s="46"/>
      <c r="AX2624" s="46"/>
      <c r="AY2624" s="46"/>
      <c r="AZ2624" s="46"/>
      <c r="BA2624" s="46"/>
      <c r="BB2624" s="46"/>
      <c r="BC2624" s="46"/>
      <c r="BD2624" s="46"/>
      <c r="BE2624" s="46"/>
      <c r="BF2624" s="46"/>
      <c r="BG2624" s="46"/>
      <c r="BH2624" s="46"/>
      <c r="BI2624" s="46"/>
      <c r="BJ2624" s="46"/>
      <c r="BK2624" s="46"/>
      <c r="BL2624" s="46"/>
      <c r="BM2624" s="46"/>
      <c r="BN2624" s="46"/>
      <c r="BO2624" s="46"/>
      <c r="BP2624" s="46"/>
      <c r="BQ2624" s="46"/>
      <c r="BR2624" s="46"/>
      <c r="BS2624" s="46"/>
      <c r="BT2624" s="46"/>
      <c r="BU2624" s="46"/>
      <c r="BV2624" s="46"/>
      <c r="BW2624" s="46"/>
      <c r="BX2624" s="46"/>
      <c r="BY2624" s="46"/>
      <c r="BZ2624" s="46"/>
      <c r="CA2624" s="46"/>
      <c r="CB2624" s="46"/>
      <c r="CC2624" s="46"/>
    </row>
    <row r="2625" spans="7:81" x14ac:dyDescent="0.25">
      <c r="G2625" t="s">
        <v>125</v>
      </c>
      <c r="H2625" s="40">
        <v>42801</v>
      </c>
      <c r="I2625" s="46">
        <v>15</v>
      </c>
      <c r="J2625" s="46">
        <v>0</v>
      </c>
      <c r="K2625" s="46" t="s">
        <v>74</v>
      </c>
      <c r="L2625" s="46">
        <v>0</v>
      </c>
      <c r="M2625" s="46" t="s">
        <v>74</v>
      </c>
      <c r="N2625" s="46">
        <v>0</v>
      </c>
      <c r="O2625" s="46" t="s">
        <v>74</v>
      </c>
      <c r="P2625" s="46">
        <v>0</v>
      </c>
      <c r="Q2625" s="46" t="s">
        <v>74</v>
      </c>
      <c r="R2625" s="46">
        <v>0</v>
      </c>
      <c r="S2625" s="46" t="s">
        <v>74</v>
      </c>
      <c r="T2625" s="46">
        <v>0</v>
      </c>
      <c r="U2625" s="46" t="s">
        <v>74</v>
      </c>
      <c r="V2625" s="46">
        <v>0</v>
      </c>
      <c r="W2625" s="46" t="s">
        <v>74</v>
      </c>
      <c r="X2625" s="46">
        <v>0</v>
      </c>
      <c r="Y2625" s="46" t="s">
        <v>74</v>
      </c>
      <c r="Z2625" s="46">
        <v>0</v>
      </c>
      <c r="AA2625" s="46" t="s">
        <v>74</v>
      </c>
      <c r="AB2625" s="46">
        <v>0</v>
      </c>
      <c r="AC2625" s="46" t="s">
        <v>74</v>
      </c>
      <c r="AD2625" s="46">
        <v>0</v>
      </c>
      <c r="AE2625" s="46" t="s">
        <v>74</v>
      </c>
      <c r="AF2625" s="46">
        <v>0</v>
      </c>
      <c r="AG2625" s="46" t="s">
        <v>74</v>
      </c>
      <c r="AH2625" s="46">
        <v>0</v>
      </c>
      <c r="AI2625" s="46" t="s">
        <v>74</v>
      </c>
      <c r="AJ2625" s="46">
        <v>0</v>
      </c>
      <c r="AK2625" s="46" t="s">
        <v>74</v>
      </c>
      <c r="AL2625" s="46">
        <v>0</v>
      </c>
      <c r="AM2625" s="46" t="s">
        <v>74</v>
      </c>
      <c r="AN2625" s="50"/>
      <c r="AO2625" s="46"/>
      <c r="AP2625" s="46"/>
      <c r="AQ2625" s="46"/>
      <c r="AR2625" s="46"/>
      <c r="AS2625" s="46"/>
      <c r="AT2625" s="46"/>
      <c r="AU2625" s="46"/>
      <c r="AV2625" s="46"/>
      <c r="AW2625" s="46"/>
      <c r="AX2625" s="46"/>
      <c r="AY2625" s="46"/>
      <c r="AZ2625" s="46"/>
      <c r="BA2625" s="46"/>
      <c r="BB2625" s="46"/>
      <c r="BC2625" s="46"/>
      <c r="BD2625" s="46"/>
      <c r="BE2625" s="46"/>
      <c r="BF2625" s="46"/>
      <c r="BG2625" s="46"/>
      <c r="BH2625" s="46"/>
      <c r="BI2625" s="46"/>
      <c r="BJ2625" s="46"/>
      <c r="BK2625" s="46"/>
      <c r="BL2625" s="46"/>
      <c r="BM2625" s="46"/>
      <c r="BN2625" s="46"/>
      <c r="BO2625" s="46"/>
      <c r="BP2625" s="46"/>
      <c r="BQ2625" s="46"/>
      <c r="BR2625" s="46"/>
      <c r="BS2625" s="46"/>
      <c r="BT2625" s="46"/>
      <c r="BU2625" s="46"/>
      <c r="BV2625" s="46"/>
      <c r="BW2625" s="46"/>
      <c r="BX2625" s="46"/>
      <c r="BY2625" s="46"/>
      <c r="BZ2625" s="46"/>
      <c r="CA2625" s="46"/>
      <c r="CB2625" s="46"/>
      <c r="CC2625" s="46"/>
    </row>
    <row r="2626" spans="7:81" x14ac:dyDescent="0.25">
      <c r="G2626" t="s">
        <v>125</v>
      </c>
      <c r="H2626" s="40">
        <v>42802</v>
      </c>
      <c r="I2626" s="46">
        <v>0</v>
      </c>
      <c r="J2626" s="46">
        <v>0</v>
      </c>
      <c r="K2626" s="46">
        <v>0.4</v>
      </c>
      <c r="L2626" s="46">
        <v>27.528630675531009</v>
      </c>
      <c r="M2626" s="46">
        <v>0.3</v>
      </c>
      <c r="N2626" s="46">
        <v>0</v>
      </c>
      <c r="O2626" s="46" t="s">
        <v>74</v>
      </c>
      <c r="P2626" s="46">
        <v>0</v>
      </c>
      <c r="Q2626" s="46">
        <v>1.1333333333333335</v>
      </c>
      <c r="R2626" s="46">
        <v>0</v>
      </c>
      <c r="S2626" s="46">
        <v>0.9</v>
      </c>
      <c r="T2626" s="46">
        <v>0</v>
      </c>
      <c r="U2626" s="46" t="s">
        <v>74</v>
      </c>
      <c r="V2626" s="46">
        <v>0</v>
      </c>
      <c r="W2626" s="46" t="s">
        <v>74</v>
      </c>
      <c r="X2626" s="46">
        <v>0</v>
      </c>
      <c r="Y2626" s="46" t="s">
        <v>74</v>
      </c>
      <c r="Z2626" s="46">
        <v>0</v>
      </c>
      <c r="AA2626" s="46" t="s">
        <v>74</v>
      </c>
      <c r="AB2626" s="46">
        <v>30.759479512322429</v>
      </c>
      <c r="AC2626" s="46" t="s">
        <v>74</v>
      </c>
      <c r="AD2626" s="46">
        <v>0</v>
      </c>
      <c r="AE2626" s="46" t="s">
        <v>74</v>
      </c>
      <c r="AF2626" s="46">
        <v>0</v>
      </c>
      <c r="AG2626" s="46" t="s">
        <v>74</v>
      </c>
      <c r="AH2626" s="46">
        <v>0</v>
      </c>
      <c r="AI2626" s="46" t="s">
        <v>74</v>
      </c>
      <c r="AJ2626" s="46">
        <v>0</v>
      </c>
      <c r="AK2626" s="46" t="s">
        <v>74</v>
      </c>
      <c r="AL2626" s="46">
        <v>0</v>
      </c>
      <c r="AM2626" s="46" t="s">
        <v>74</v>
      </c>
      <c r="AN2626" s="50"/>
      <c r="AO2626" s="46">
        <v>0.4</v>
      </c>
      <c r="AP2626" s="46"/>
      <c r="AQ2626" s="46">
        <v>0.3</v>
      </c>
      <c r="AR2626" s="46"/>
      <c r="AS2626" s="46"/>
      <c r="AT2626" s="46">
        <v>1.1000000000000001</v>
      </c>
      <c r="AU2626" s="46">
        <v>1.3</v>
      </c>
      <c r="AV2626" s="46">
        <v>1</v>
      </c>
      <c r="AW2626" s="46">
        <v>0.6</v>
      </c>
      <c r="AX2626" s="46">
        <v>1.5</v>
      </c>
      <c r="AY2626" s="46">
        <v>0.6</v>
      </c>
      <c r="AZ2626" s="46"/>
      <c r="BA2626" s="46"/>
      <c r="BB2626" s="46"/>
      <c r="BC2626" s="46"/>
      <c r="BD2626" s="46"/>
      <c r="BE2626" s="46"/>
      <c r="BF2626" s="46"/>
      <c r="BG2626" s="46"/>
      <c r="BH2626" s="46"/>
      <c r="BI2626" s="46"/>
      <c r="BJ2626" s="46"/>
      <c r="BK2626" s="46"/>
      <c r="BL2626" s="46"/>
      <c r="BM2626" s="46"/>
      <c r="BN2626" s="46"/>
      <c r="BO2626" s="46"/>
      <c r="BP2626" s="46"/>
      <c r="BQ2626" s="46"/>
      <c r="BR2626" s="46"/>
      <c r="BS2626" s="46"/>
      <c r="BT2626" s="46"/>
      <c r="BU2626" s="46"/>
      <c r="BV2626" s="46"/>
      <c r="BW2626" s="46"/>
      <c r="BX2626" s="46"/>
      <c r="BY2626" s="46"/>
      <c r="BZ2626" s="46"/>
      <c r="CA2626" s="46"/>
      <c r="CB2626" s="46"/>
      <c r="CC2626" s="46"/>
    </row>
    <row r="2627" spans="7:81" x14ac:dyDescent="0.25">
      <c r="G2627" t="s">
        <v>125</v>
      </c>
      <c r="H2627" s="40">
        <v>42803</v>
      </c>
      <c r="I2627" s="46">
        <v>0</v>
      </c>
      <c r="J2627" s="46">
        <v>0</v>
      </c>
      <c r="K2627" s="46" t="s">
        <v>74</v>
      </c>
      <c r="L2627" s="46">
        <v>0</v>
      </c>
      <c r="M2627" s="46" t="s">
        <v>74</v>
      </c>
      <c r="N2627" s="46">
        <v>0</v>
      </c>
      <c r="O2627" s="46" t="s">
        <v>74</v>
      </c>
      <c r="P2627" s="46">
        <v>0</v>
      </c>
      <c r="Q2627" s="46" t="s">
        <v>74</v>
      </c>
      <c r="R2627" s="46">
        <v>0</v>
      </c>
      <c r="S2627" s="46" t="s">
        <v>74</v>
      </c>
      <c r="T2627" s="46">
        <v>0</v>
      </c>
      <c r="U2627" s="46" t="s">
        <v>74</v>
      </c>
      <c r="V2627" s="46">
        <v>0</v>
      </c>
      <c r="W2627" s="46" t="s">
        <v>74</v>
      </c>
      <c r="X2627" s="46">
        <v>0</v>
      </c>
      <c r="Y2627" s="46" t="s">
        <v>74</v>
      </c>
      <c r="Z2627" s="46">
        <v>0</v>
      </c>
      <c r="AA2627" s="46" t="s">
        <v>74</v>
      </c>
      <c r="AB2627" s="46">
        <v>0</v>
      </c>
      <c r="AC2627" s="46" t="s">
        <v>74</v>
      </c>
      <c r="AD2627" s="46">
        <v>0</v>
      </c>
      <c r="AE2627" s="46" t="s">
        <v>74</v>
      </c>
      <c r="AF2627" s="46">
        <v>0</v>
      </c>
      <c r="AG2627" s="46" t="s">
        <v>74</v>
      </c>
      <c r="AH2627" s="46">
        <v>0</v>
      </c>
      <c r="AI2627" s="46" t="s">
        <v>74</v>
      </c>
      <c r="AJ2627" s="46">
        <v>0</v>
      </c>
      <c r="AK2627" s="46" t="s">
        <v>74</v>
      </c>
      <c r="AL2627" s="46">
        <v>0</v>
      </c>
      <c r="AM2627" s="46" t="s">
        <v>74</v>
      </c>
      <c r="AN2627" s="50"/>
      <c r="AO2627" s="46"/>
      <c r="AP2627" s="46"/>
      <c r="AQ2627" s="46"/>
      <c r="AR2627" s="46"/>
      <c r="AS2627" s="46"/>
      <c r="AT2627" s="46"/>
      <c r="AU2627" s="46"/>
      <c r="AV2627" s="46"/>
      <c r="AW2627" s="46"/>
      <c r="AX2627" s="46"/>
      <c r="AY2627" s="46"/>
      <c r="AZ2627" s="46"/>
      <c r="BA2627" s="46"/>
      <c r="BB2627" s="46"/>
      <c r="BC2627" s="46"/>
      <c r="BD2627" s="46"/>
      <c r="BE2627" s="46"/>
      <c r="BF2627" s="46"/>
      <c r="BG2627" s="46"/>
      <c r="BH2627" s="46"/>
      <c r="BI2627" s="46"/>
      <c r="BJ2627" s="46"/>
      <c r="BK2627" s="46"/>
      <c r="BL2627" s="46"/>
      <c r="BM2627" s="46"/>
      <c r="BN2627" s="46"/>
      <c r="BO2627" s="46"/>
      <c r="BP2627" s="46"/>
      <c r="BQ2627" s="46"/>
      <c r="BR2627" s="46"/>
      <c r="BS2627" s="46"/>
      <c r="BT2627" s="46"/>
      <c r="BU2627" s="46"/>
      <c r="BV2627" s="46"/>
      <c r="BW2627" s="46"/>
      <c r="BX2627" s="46"/>
      <c r="BY2627" s="46"/>
      <c r="BZ2627" s="46"/>
      <c r="CA2627" s="46"/>
      <c r="CB2627" s="46"/>
      <c r="CC2627" s="46"/>
    </row>
    <row r="2628" spans="7:81" x14ac:dyDescent="0.25">
      <c r="G2628" t="s">
        <v>125</v>
      </c>
      <c r="H2628" s="40">
        <v>42804</v>
      </c>
      <c r="I2628" s="46">
        <v>0</v>
      </c>
      <c r="J2628" s="46">
        <v>0</v>
      </c>
      <c r="K2628" s="46" t="s">
        <v>74</v>
      </c>
      <c r="L2628" s="46">
        <v>0</v>
      </c>
      <c r="M2628" s="46" t="s">
        <v>74</v>
      </c>
      <c r="N2628" s="46">
        <v>0</v>
      </c>
      <c r="O2628" s="46" t="s">
        <v>74</v>
      </c>
      <c r="P2628" s="46">
        <v>0</v>
      </c>
      <c r="Q2628" s="46" t="s">
        <v>74</v>
      </c>
      <c r="R2628" s="46">
        <v>0</v>
      </c>
      <c r="S2628" s="46" t="s">
        <v>74</v>
      </c>
      <c r="T2628" s="46">
        <v>0</v>
      </c>
      <c r="U2628" s="46" t="s">
        <v>74</v>
      </c>
      <c r="V2628" s="46">
        <v>0</v>
      </c>
      <c r="W2628" s="46" t="s">
        <v>74</v>
      </c>
      <c r="X2628" s="46">
        <v>0</v>
      </c>
      <c r="Y2628" s="46" t="s">
        <v>74</v>
      </c>
      <c r="Z2628" s="46">
        <v>0</v>
      </c>
      <c r="AA2628" s="46" t="s">
        <v>74</v>
      </c>
      <c r="AB2628" s="46">
        <v>0</v>
      </c>
      <c r="AC2628" s="46" t="s">
        <v>74</v>
      </c>
      <c r="AD2628" s="46">
        <v>0</v>
      </c>
      <c r="AE2628" s="46" t="s">
        <v>74</v>
      </c>
      <c r="AF2628" s="46">
        <v>0</v>
      </c>
      <c r="AG2628" s="46" t="s">
        <v>74</v>
      </c>
      <c r="AH2628" s="46">
        <v>0</v>
      </c>
      <c r="AI2628" s="46" t="s">
        <v>74</v>
      </c>
      <c r="AJ2628" s="46">
        <v>0</v>
      </c>
      <c r="AK2628" s="46" t="s">
        <v>74</v>
      </c>
      <c r="AL2628" s="46">
        <v>0</v>
      </c>
      <c r="AM2628" s="46" t="s">
        <v>74</v>
      </c>
      <c r="AN2628" s="50"/>
      <c r="AO2628" s="46"/>
      <c r="AP2628" s="46"/>
      <c r="AQ2628" s="46"/>
      <c r="AR2628" s="46"/>
      <c r="AS2628" s="46"/>
      <c r="AT2628" s="46"/>
      <c r="AU2628" s="46"/>
      <c r="AV2628" s="46"/>
      <c r="AW2628" s="46"/>
      <c r="AX2628" s="46"/>
      <c r="AY2628" s="46"/>
      <c r="AZ2628" s="46"/>
      <c r="BA2628" s="46"/>
      <c r="BB2628" s="46"/>
      <c r="BC2628" s="46"/>
      <c r="BD2628" s="46"/>
      <c r="BE2628" s="46"/>
      <c r="BF2628" s="46"/>
      <c r="BG2628" s="46"/>
      <c r="BH2628" s="46"/>
      <c r="BI2628" s="46"/>
      <c r="BJ2628" s="46"/>
      <c r="BK2628" s="46"/>
      <c r="BL2628" s="46"/>
      <c r="BM2628" s="46"/>
      <c r="BN2628" s="46"/>
      <c r="BO2628" s="46"/>
      <c r="BP2628" s="46"/>
      <c r="BQ2628" s="46"/>
      <c r="BR2628" s="46"/>
      <c r="BS2628" s="46"/>
      <c r="BT2628" s="46"/>
      <c r="BU2628" s="46"/>
      <c r="BV2628" s="46"/>
      <c r="BW2628" s="46"/>
      <c r="BX2628" s="46"/>
      <c r="BY2628" s="46"/>
      <c r="BZ2628" s="46"/>
      <c r="CA2628" s="46"/>
      <c r="CB2628" s="46"/>
      <c r="CC2628" s="46"/>
    </row>
    <row r="2629" spans="7:81" x14ac:dyDescent="0.25">
      <c r="G2629" t="s">
        <v>125</v>
      </c>
      <c r="H2629" s="40">
        <v>42805</v>
      </c>
      <c r="I2629" s="46">
        <v>19</v>
      </c>
      <c r="J2629" s="46">
        <v>0</v>
      </c>
      <c r="K2629" s="46" t="s">
        <v>74</v>
      </c>
      <c r="L2629" s="46">
        <v>0</v>
      </c>
      <c r="M2629" s="46" t="s">
        <v>74</v>
      </c>
      <c r="N2629" s="46">
        <v>0</v>
      </c>
      <c r="O2629" s="46" t="s">
        <v>74</v>
      </c>
      <c r="P2629" s="46">
        <v>0</v>
      </c>
      <c r="Q2629" s="46" t="s">
        <v>74</v>
      </c>
      <c r="R2629" s="46">
        <v>0</v>
      </c>
      <c r="S2629" s="46" t="s">
        <v>74</v>
      </c>
      <c r="T2629" s="46">
        <v>0</v>
      </c>
      <c r="U2629" s="46" t="s">
        <v>74</v>
      </c>
      <c r="V2629" s="46">
        <v>0</v>
      </c>
      <c r="W2629" s="46" t="s">
        <v>74</v>
      </c>
      <c r="X2629" s="46">
        <v>0</v>
      </c>
      <c r="Y2629" s="46" t="s">
        <v>74</v>
      </c>
      <c r="Z2629" s="46">
        <v>0</v>
      </c>
      <c r="AA2629" s="46" t="s">
        <v>74</v>
      </c>
      <c r="AB2629" s="46">
        <v>0</v>
      </c>
      <c r="AC2629" s="46" t="s">
        <v>74</v>
      </c>
      <c r="AD2629" s="46">
        <v>0</v>
      </c>
      <c r="AE2629" s="46" t="s">
        <v>74</v>
      </c>
      <c r="AF2629" s="46">
        <v>0</v>
      </c>
      <c r="AG2629" s="46" t="s">
        <v>74</v>
      </c>
      <c r="AH2629" s="46">
        <v>0</v>
      </c>
      <c r="AI2629" s="46" t="s">
        <v>74</v>
      </c>
      <c r="AJ2629" s="46">
        <v>0</v>
      </c>
      <c r="AK2629" s="46" t="s">
        <v>74</v>
      </c>
      <c r="AL2629" s="46">
        <v>0</v>
      </c>
      <c r="AM2629" s="46" t="s">
        <v>74</v>
      </c>
      <c r="AN2629" s="50"/>
      <c r="AO2629" s="46"/>
      <c r="AP2629" s="46"/>
      <c r="AQ2629" s="46"/>
      <c r="AR2629" s="46"/>
      <c r="AS2629" s="46"/>
      <c r="AT2629" s="46"/>
      <c r="AU2629" s="46"/>
      <c r="AV2629" s="46"/>
      <c r="AW2629" s="46"/>
      <c r="AX2629" s="46"/>
      <c r="AY2629" s="46"/>
      <c r="AZ2629" s="46"/>
      <c r="BA2629" s="46"/>
      <c r="BB2629" s="46"/>
      <c r="BC2629" s="46"/>
      <c r="BD2629" s="46"/>
      <c r="BE2629" s="46"/>
      <c r="BF2629" s="46"/>
      <c r="BG2629" s="46"/>
      <c r="BH2629" s="46"/>
      <c r="BI2629" s="46"/>
      <c r="BJ2629" s="46"/>
      <c r="BK2629" s="46"/>
      <c r="BL2629" s="46"/>
      <c r="BM2629" s="46"/>
      <c r="BN2629" s="46"/>
      <c r="BO2629" s="46"/>
      <c r="BP2629" s="46"/>
      <c r="BQ2629" s="46"/>
      <c r="BR2629" s="46"/>
      <c r="BS2629" s="46"/>
      <c r="BT2629" s="46"/>
      <c r="BU2629" s="46"/>
      <c r="BV2629" s="46"/>
      <c r="BW2629" s="46"/>
      <c r="BX2629" s="46"/>
      <c r="BY2629" s="46"/>
      <c r="BZ2629" s="46"/>
      <c r="CA2629" s="46"/>
      <c r="CB2629" s="46"/>
      <c r="CC2629" s="46"/>
    </row>
    <row r="2630" spans="7:81" x14ac:dyDescent="0.25">
      <c r="G2630" t="s">
        <v>125</v>
      </c>
      <c r="H2630" s="40">
        <v>42806</v>
      </c>
      <c r="I2630" s="46">
        <v>27</v>
      </c>
      <c r="J2630" s="46">
        <v>0</v>
      </c>
      <c r="K2630" s="46" t="s">
        <v>74</v>
      </c>
      <c r="L2630" s="46">
        <v>0</v>
      </c>
      <c r="M2630" s="46" t="s">
        <v>74</v>
      </c>
      <c r="N2630" s="46">
        <v>0</v>
      </c>
      <c r="O2630" s="46" t="s">
        <v>74</v>
      </c>
      <c r="P2630" s="46">
        <v>0</v>
      </c>
      <c r="Q2630" s="46" t="s">
        <v>74</v>
      </c>
      <c r="R2630" s="46">
        <v>0</v>
      </c>
      <c r="S2630" s="46" t="s">
        <v>74</v>
      </c>
      <c r="T2630" s="46">
        <v>0</v>
      </c>
      <c r="U2630" s="46" t="s">
        <v>74</v>
      </c>
      <c r="V2630" s="46">
        <v>0</v>
      </c>
      <c r="W2630" s="46" t="s">
        <v>74</v>
      </c>
      <c r="X2630" s="46">
        <v>0</v>
      </c>
      <c r="Y2630" s="46" t="s">
        <v>74</v>
      </c>
      <c r="Z2630" s="46">
        <v>0</v>
      </c>
      <c r="AA2630" s="46" t="s">
        <v>74</v>
      </c>
      <c r="AB2630" s="46">
        <v>0</v>
      </c>
      <c r="AC2630" s="46" t="s">
        <v>74</v>
      </c>
      <c r="AD2630" s="46">
        <v>0</v>
      </c>
      <c r="AE2630" s="46" t="s">
        <v>74</v>
      </c>
      <c r="AF2630" s="46">
        <v>0</v>
      </c>
      <c r="AG2630" s="46" t="s">
        <v>74</v>
      </c>
      <c r="AH2630" s="46">
        <v>0</v>
      </c>
      <c r="AI2630" s="46" t="s">
        <v>74</v>
      </c>
      <c r="AJ2630" s="46">
        <v>0</v>
      </c>
      <c r="AK2630" s="46" t="s">
        <v>74</v>
      </c>
      <c r="AL2630" s="46">
        <v>0</v>
      </c>
      <c r="AM2630" s="46" t="s">
        <v>74</v>
      </c>
      <c r="AN2630" s="50"/>
      <c r="AO2630" s="46"/>
      <c r="AP2630" s="46"/>
      <c r="AQ2630" s="46"/>
      <c r="AR2630" s="46"/>
      <c r="AS2630" s="46"/>
      <c r="AT2630" s="46"/>
      <c r="AU2630" s="46"/>
      <c r="AV2630" s="46"/>
      <c r="AW2630" s="46"/>
      <c r="AX2630" s="46"/>
      <c r="AY2630" s="46"/>
      <c r="AZ2630" s="46"/>
      <c r="BA2630" s="46"/>
      <c r="BB2630" s="46"/>
      <c r="BC2630" s="46"/>
      <c r="BD2630" s="46"/>
      <c r="BE2630" s="46"/>
      <c r="BF2630" s="46"/>
      <c r="BG2630" s="46"/>
      <c r="BH2630" s="46"/>
      <c r="BI2630" s="46"/>
      <c r="BJ2630" s="46"/>
      <c r="BK2630" s="46"/>
      <c r="BL2630" s="46"/>
      <c r="BM2630" s="46"/>
      <c r="BN2630" s="46"/>
      <c r="BO2630" s="46"/>
      <c r="BP2630" s="46"/>
      <c r="BQ2630" s="46"/>
      <c r="BR2630" s="46"/>
      <c r="BS2630" s="46"/>
      <c r="BT2630" s="46"/>
      <c r="BU2630" s="46"/>
      <c r="BV2630" s="46"/>
      <c r="BW2630" s="46"/>
      <c r="BX2630" s="46"/>
      <c r="BY2630" s="46"/>
      <c r="BZ2630" s="46"/>
      <c r="CA2630" s="46"/>
      <c r="CB2630" s="46"/>
      <c r="CC2630" s="46"/>
    </row>
    <row r="2631" spans="7:81" x14ac:dyDescent="0.25">
      <c r="G2631" t="s">
        <v>125</v>
      </c>
      <c r="H2631" s="40">
        <v>42807</v>
      </c>
      <c r="I2631" s="46">
        <v>1.5</v>
      </c>
      <c r="J2631" s="46">
        <v>0</v>
      </c>
      <c r="K2631" s="46" t="s">
        <v>74</v>
      </c>
      <c r="L2631" s="46">
        <v>0</v>
      </c>
      <c r="M2631" s="46" t="s">
        <v>74</v>
      </c>
      <c r="N2631" s="46">
        <v>0</v>
      </c>
      <c r="O2631" s="46" t="s">
        <v>74</v>
      </c>
      <c r="P2631" s="46">
        <v>0</v>
      </c>
      <c r="Q2631" s="46" t="s">
        <v>74</v>
      </c>
      <c r="R2631" s="46">
        <v>0</v>
      </c>
      <c r="S2631" s="46" t="s">
        <v>74</v>
      </c>
      <c r="T2631" s="46">
        <v>0</v>
      </c>
      <c r="U2631" s="46" t="s">
        <v>74</v>
      </c>
      <c r="V2631" s="46">
        <v>0</v>
      </c>
      <c r="W2631" s="46" t="s">
        <v>74</v>
      </c>
      <c r="X2631" s="46">
        <v>0</v>
      </c>
      <c r="Y2631" s="46" t="s">
        <v>74</v>
      </c>
      <c r="Z2631" s="46">
        <v>0</v>
      </c>
      <c r="AA2631" s="46" t="s">
        <v>74</v>
      </c>
      <c r="AB2631" s="46">
        <v>0</v>
      </c>
      <c r="AC2631" s="46" t="s">
        <v>74</v>
      </c>
      <c r="AD2631" s="46">
        <v>0</v>
      </c>
      <c r="AE2631" s="46" t="s">
        <v>74</v>
      </c>
      <c r="AF2631" s="46">
        <v>0</v>
      </c>
      <c r="AG2631" s="46" t="s">
        <v>74</v>
      </c>
      <c r="AH2631" s="46">
        <v>0</v>
      </c>
      <c r="AI2631" s="46" t="s">
        <v>74</v>
      </c>
      <c r="AJ2631" s="46">
        <v>0</v>
      </c>
      <c r="AK2631" s="46" t="s">
        <v>74</v>
      </c>
      <c r="AL2631" s="46">
        <v>0</v>
      </c>
      <c r="AM2631" s="46" t="s">
        <v>74</v>
      </c>
      <c r="AN2631" s="50"/>
      <c r="AO2631" s="46"/>
      <c r="AP2631" s="46"/>
      <c r="AQ2631" s="46"/>
      <c r="AR2631" s="46"/>
      <c r="AS2631" s="46"/>
      <c r="AT2631" s="46"/>
      <c r="AU2631" s="46"/>
      <c r="AV2631" s="46"/>
      <c r="AW2631" s="46"/>
      <c r="AX2631" s="46"/>
      <c r="AY2631" s="46"/>
      <c r="AZ2631" s="46"/>
      <c r="BA2631" s="46"/>
      <c r="BB2631" s="46"/>
      <c r="BC2631" s="46"/>
      <c r="BD2631" s="46"/>
      <c r="BE2631" s="46"/>
      <c r="BF2631" s="46"/>
      <c r="BG2631" s="46"/>
      <c r="BH2631" s="46"/>
      <c r="BI2631" s="46"/>
      <c r="BJ2631" s="46"/>
      <c r="BK2631" s="46"/>
      <c r="BL2631" s="46"/>
      <c r="BM2631" s="46"/>
      <c r="BN2631" s="46"/>
      <c r="BO2631" s="46"/>
      <c r="BP2631" s="46"/>
      <c r="BQ2631" s="46"/>
      <c r="BR2631" s="46"/>
      <c r="BS2631" s="46"/>
      <c r="BT2631" s="46"/>
      <c r="BU2631" s="46"/>
      <c r="BV2631" s="46"/>
      <c r="BW2631" s="46"/>
      <c r="BX2631" s="46"/>
      <c r="BY2631" s="46"/>
      <c r="BZ2631" s="46"/>
      <c r="CA2631" s="46"/>
      <c r="CB2631" s="46"/>
      <c r="CC2631" s="46"/>
    </row>
    <row r="2632" spans="7:81" x14ac:dyDescent="0.25">
      <c r="G2632" t="s">
        <v>125</v>
      </c>
      <c r="H2632" s="40">
        <v>42808</v>
      </c>
      <c r="I2632" s="46">
        <v>0.5</v>
      </c>
      <c r="J2632" s="46">
        <v>0</v>
      </c>
      <c r="K2632" s="46" t="s">
        <v>74</v>
      </c>
      <c r="L2632" s="46">
        <v>0</v>
      </c>
      <c r="M2632" s="46" t="s">
        <v>74</v>
      </c>
      <c r="N2632" s="46">
        <v>0</v>
      </c>
      <c r="O2632" s="46" t="s">
        <v>74</v>
      </c>
      <c r="P2632" s="46">
        <v>0</v>
      </c>
      <c r="Q2632" s="46" t="s">
        <v>74</v>
      </c>
      <c r="R2632" s="46">
        <v>0</v>
      </c>
      <c r="S2632" s="46" t="s">
        <v>74</v>
      </c>
      <c r="T2632" s="46">
        <v>0</v>
      </c>
      <c r="U2632" s="46" t="s">
        <v>74</v>
      </c>
      <c r="V2632" s="46">
        <v>30.597358484399571</v>
      </c>
      <c r="W2632" s="46" t="s">
        <v>74</v>
      </c>
      <c r="X2632" s="46">
        <v>0</v>
      </c>
      <c r="Y2632" s="46" t="s">
        <v>74</v>
      </c>
      <c r="Z2632" s="46">
        <v>0</v>
      </c>
      <c r="AA2632" s="46" t="s">
        <v>74</v>
      </c>
      <c r="AB2632" s="46">
        <v>0</v>
      </c>
      <c r="AC2632" s="46" t="s">
        <v>74</v>
      </c>
      <c r="AD2632" s="46">
        <v>0</v>
      </c>
      <c r="AE2632" s="46" t="s">
        <v>74</v>
      </c>
      <c r="AF2632" s="46">
        <v>0</v>
      </c>
      <c r="AG2632" s="46" t="s">
        <v>74</v>
      </c>
      <c r="AH2632" s="46">
        <v>0</v>
      </c>
      <c r="AI2632" s="46" t="s">
        <v>74</v>
      </c>
      <c r="AJ2632" s="46">
        <v>0</v>
      </c>
      <c r="AK2632" s="46" t="s">
        <v>74</v>
      </c>
      <c r="AL2632" s="46">
        <v>0</v>
      </c>
      <c r="AM2632" s="46" t="s">
        <v>74</v>
      </c>
      <c r="AN2632" s="50"/>
      <c r="AO2632" s="46"/>
      <c r="AP2632" s="46"/>
      <c r="AQ2632" s="46"/>
      <c r="AR2632" s="46"/>
      <c r="AS2632" s="46"/>
      <c r="AT2632" s="46"/>
      <c r="AU2632" s="46"/>
      <c r="AV2632" s="46"/>
      <c r="AW2632" s="46"/>
      <c r="AX2632" s="46"/>
      <c r="AY2632" s="46"/>
      <c r="AZ2632" s="46"/>
      <c r="BA2632" s="46"/>
      <c r="BB2632" s="46"/>
      <c r="BC2632" s="46"/>
      <c r="BD2632" s="46"/>
      <c r="BE2632" s="46"/>
      <c r="BF2632" s="46"/>
      <c r="BG2632" s="46"/>
      <c r="BH2632" s="46"/>
      <c r="BI2632" s="46"/>
      <c r="BJ2632" s="46"/>
      <c r="BK2632" s="46"/>
      <c r="BL2632" s="46"/>
      <c r="BM2632" s="46"/>
      <c r="BN2632" s="46"/>
      <c r="BO2632" s="46"/>
      <c r="BP2632" s="46"/>
      <c r="BQ2632" s="46"/>
      <c r="BR2632" s="46"/>
      <c r="BS2632" s="46"/>
      <c r="BT2632" s="46"/>
      <c r="BU2632" s="46"/>
      <c r="BV2632" s="46"/>
      <c r="BW2632" s="46"/>
      <c r="BX2632" s="46"/>
      <c r="BY2632" s="46"/>
      <c r="BZ2632" s="46"/>
      <c r="CA2632" s="46"/>
      <c r="CB2632" s="46"/>
      <c r="CC2632" s="46"/>
    </row>
    <row r="2633" spans="7:81" x14ac:dyDescent="0.25">
      <c r="G2633" t="s">
        <v>125</v>
      </c>
      <c r="H2633" s="40">
        <v>42809</v>
      </c>
      <c r="I2633" s="46">
        <v>0</v>
      </c>
      <c r="J2633" s="46">
        <v>0</v>
      </c>
      <c r="K2633" s="46" t="s">
        <v>74</v>
      </c>
      <c r="L2633" s="46">
        <v>0</v>
      </c>
      <c r="M2633" s="46" t="s">
        <v>74</v>
      </c>
      <c r="N2633" s="46">
        <v>46.977106531237617</v>
      </c>
      <c r="O2633" s="46" t="s">
        <v>74</v>
      </c>
      <c r="P2633" s="46">
        <v>0</v>
      </c>
      <c r="Q2633" s="46" t="s">
        <v>74</v>
      </c>
      <c r="R2633" s="46">
        <v>0</v>
      </c>
      <c r="S2633" s="46" t="s">
        <v>74</v>
      </c>
      <c r="T2633" s="46">
        <v>0</v>
      </c>
      <c r="U2633" s="46" t="s">
        <v>74</v>
      </c>
      <c r="V2633" s="46">
        <v>0</v>
      </c>
      <c r="W2633" s="46" t="s">
        <v>74</v>
      </c>
      <c r="X2633" s="46">
        <v>0</v>
      </c>
      <c r="Y2633" s="46" t="s">
        <v>74</v>
      </c>
      <c r="Z2633" s="46">
        <v>0</v>
      </c>
      <c r="AA2633" s="46" t="s">
        <v>74</v>
      </c>
      <c r="AB2633" s="46">
        <v>0</v>
      </c>
      <c r="AC2633" s="46">
        <v>9</v>
      </c>
      <c r="AD2633" s="46">
        <v>0</v>
      </c>
      <c r="AE2633" s="46">
        <v>1.5</v>
      </c>
      <c r="AF2633" s="46">
        <v>0</v>
      </c>
      <c r="AG2633" s="46" t="s">
        <v>74</v>
      </c>
      <c r="AH2633" s="46">
        <v>0</v>
      </c>
      <c r="AI2633" s="46" t="s">
        <v>74</v>
      </c>
      <c r="AJ2633" s="46">
        <v>0</v>
      </c>
      <c r="AK2633" s="46">
        <v>2</v>
      </c>
      <c r="AL2633" s="46">
        <v>0</v>
      </c>
      <c r="AM2633" s="46">
        <v>3.3333333333333335</v>
      </c>
      <c r="AN2633" s="50"/>
      <c r="AO2633" s="46"/>
      <c r="AP2633" s="46"/>
      <c r="AQ2633" s="46"/>
      <c r="AR2633" s="46"/>
      <c r="AS2633" s="46"/>
      <c r="AT2633" s="46"/>
      <c r="AU2633" s="46"/>
      <c r="AV2633" s="46"/>
      <c r="AW2633" s="46"/>
      <c r="AX2633" s="46"/>
      <c r="AY2633" s="46"/>
      <c r="AZ2633" s="46"/>
      <c r="BA2633" s="46"/>
      <c r="BB2633" s="46"/>
      <c r="BC2633" s="46"/>
      <c r="BD2633" s="46"/>
      <c r="BE2633" s="46"/>
      <c r="BF2633" s="46"/>
      <c r="BG2633" s="46"/>
      <c r="BH2633" s="46"/>
      <c r="BI2633" s="46"/>
      <c r="BJ2633" s="46"/>
      <c r="BK2633" s="46"/>
      <c r="BL2633" s="46">
        <v>10</v>
      </c>
      <c r="BM2633" s="46">
        <v>10</v>
      </c>
      <c r="BN2633" s="46">
        <v>7</v>
      </c>
      <c r="BO2633" s="46">
        <v>1</v>
      </c>
      <c r="BP2633" s="46"/>
      <c r="BQ2633" s="46">
        <v>2</v>
      </c>
      <c r="BR2633" s="46"/>
      <c r="BS2633" s="46"/>
      <c r="BT2633" s="46"/>
      <c r="BU2633" s="46"/>
      <c r="BV2633" s="46"/>
      <c r="BW2633" s="46"/>
      <c r="BX2633" s="46"/>
      <c r="BY2633" s="46">
        <v>2</v>
      </c>
      <c r="BZ2633" s="46"/>
      <c r="CA2633" s="46">
        <v>3</v>
      </c>
      <c r="CB2633" s="46">
        <v>2</v>
      </c>
      <c r="CC2633" s="46">
        <v>5</v>
      </c>
    </row>
    <row r="2634" spans="7:81" x14ac:dyDescent="0.25">
      <c r="G2634" t="s">
        <v>125</v>
      </c>
      <c r="H2634" s="40">
        <v>42810</v>
      </c>
      <c r="I2634" s="46">
        <v>0</v>
      </c>
      <c r="J2634" s="46">
        <v>0</v>
      </c>
      <c r="K2634" s="46" t="s">
        <v>74</v>
      </c>
      <c r="L2634" s="46">
        <v>0</v>
      </c>
      <c r="M2634" s="46" t="s">
        <v>74</v>
      </c>
      <c r="N2634" s="46">
        <v>0</v>
      </c>
      <c r="O2634" s="46" t="s">
        <v>74</v>
      </c>
      <c r="P2634" s="46">
        <v>0</v>
      </c>
      <c r="Q2634" s="46" t="s">
        <v>74</v>
      </c>
      <c r="R2634" s="46">
        <v>0</v>
      </c>
      <c r="S2634" s="46" t="s">
        <v>74</v>
      </c>
      <c r="T2634" s="46">
        <v>0</v>
      </c>
      <c r="U2634" s="46" t="s">
        <v>74</v>
      </c>
      <c r="V2634" s="46">
        <v>0</v>
      </c>
      <c r="W2634" s="46" t="s">
        <v>74</v>
      </c>
      <c r="X2634" s="46">
        <v>0</v>
      </c>
      <c r="Y2634" s="46" t="s">
        <v>74</v>
      </c>
      <c r="Z2634" s="46">
        <v>0</v>
      </c>
      <c r="AA2634" s="46" t="s">
        <v>74</v>
      </c>
      <c r="AB2634" s="46">
        <v>0</v>
      </c>
      <c r="AC2634" s="46" t="s">
        <v>74</v>
      </c>
      <c r="AD2634" s="46">
        <v>0</v>
      </c>
      <c r="AE2634" s="46" t="s">
        <v>74</v>
      </c>
      <c r="AF2634" s="46">
        <v>0</v>
      </c>
      <c r="AG2634" s="46" t="s">
        <v>74</v>
      </c>
      <c r="AH2634" s="46">
        <v>0</v>
      </c>
      <c r="AI2634" s="46" t="s">
        <v>74</v>
      </c>
      <c r="AJ2634" s="46">
        <v>0</v>
      </c>
      <c r="AK2634" s="46" t="s">
        <v>74</v>
      </c>
      <c r="AL2634" s="46">
        <v>22.253344500158821</v>
      </c>
      <c r="AM2634" s="46" t="s">
        <v>74</v>
      </c>
      <c r="AN2634" s="50"/>
      <c r="AO2634" s="46"/>
      <c r="AP2634" s="46"/>
      <c r="AQ2634" s="46"/>
      <c r="AR2634" s="46"/>
      <c r="AS2634" s="46"/>
      <c r="AT2634" s="46"/>
      <c r="AU2634" s="46"/>
      <c r="AV2634" s="46"/>
      <c r="AW2634" s="46"/>
      <c r="AX2634" s="46"/>
      <c r="AY2634" s="46"/>
      <c r="AZ2634" s="46"/>
      <c r="BA2634" s="46"/>
      <c r="BB2634" s="46"/>
      <c r="BC2634" s="46"/>
      <c r="BD2634" s="46"/>
      <c r="BE2634" s="46"/>
      <c r="BF2634" s="46"/>
      <c r="BG2634" s="46"/>
      <c r="BH2634" s="46"/>
      <c r="BI2634" s="46"/>
      <c r="BJ2634" s="46"/>
      <c r="BK2634" s="46"/>
      <c r="BL2634" s="46"/>
      <c r="BM2634" s="46"/>
      <c r="BN2634" s="46"/>
      <c r="BO2634" s="46"/>
      <c r="BP2634" s="46"/>
      <c r="BQ2634" s="46"/>
      <c r="BR2634" s="46"/>
      <c r="BS2634" s="46"/>
      <c r="BT2634" s="46"/>
      <c r="BU2634" s="46"/>
      <c r="BV2634" s="46"/>
      <c r="BW2634" s="46"/>
      <c r="BX2634" s="46"/>
      <c r="BY2634" s="46"/>
      <c r="BZ2634" s="46"/>
      <c r="CA2634" s="46"/>
      <c r="CB2634" s="46"/>
      <c r="CC2634" s="46"/>
    </row>
    <row r="2635" spans="7:81" x14ac:dyDescent="0.25">
      <c r="G2635" t="s">
        <v>125</v>
      </c>
      <c r="H2635" s="40">
        <v>42811</v>
      </c>
      <c r="I2635" s="46">
        <v>0</v>
      </c>
      <c r="J2635" s="46">
        <v>0</v>
      </c>
      <c r="K2635" s="46" t="s">
        <v>74</v>
      </c>
      <c r="L2635" s="46">
        <v>0</v>
      </c>
      <c r="M2635" s="46" t="s">
        <v>74</v>
      </c>
      <c r="N2635" s="46">
        <v>0</v>
      </c>
      <c r="O2635" s="46" t="s">
        <v>74</v>
      </c>
      <c r="P2635" s="46">
        <v>0</v>
      </c>
      <c r="Q2635" s="46" t="s">
        <v>74</v>
      </c>
      <c r="R2635" s="46">
        <v>0</v>
      </c>
      <c r="S2635" s="46" t="s">
        <v>74</v>
      </c>
      <c r="T2635" s="46">
        <v>0</v>
      </c>
      <c r="U2635" s="46" t="s">
        <v>74</v>
      </c>
      <c r="V2635" s="46">
        <v>0</v>
      </c>
      <c r="W2635" s="46" t="s">
        <v>74</v>
      </c>
      <c r="X2635" s="46">
        <v>0</v>
      </c>
      <c r="Y2635" s="46" t="s">
        <v>74</v>
      </c>
      <c r="Z2635" s="46">
        <v>0</v>
      </c>
      <c r="AA2635" s="46" t="s">
        <v>74</v>
      </c>
      <c r="AB2635" s="46">
        <v>0</v>
      </c>
      <c r="AC2635" s="46" t="s">
        <v>74</v>
      </c>
      <c r="AD2635" s="46">
        <v>0</v>
      </c>
      <c r="AE2635" s="46" t="s">
        <v>74</v>
      </c>
      <c r="AF2635" s="46">
        <v>0</v>
      </c>
      <c r="AG2635" s="46" t="s">
        <v>74</v>
      </c>
      <c r="AH2635" s="46">
        <v>0</v>
      </c>
      <c r="AI2635" s="46" t="s">
        <v>74</v>
      </c>
      <c r="AJ2635" s="46">
        <v>0</v>
      </c>
      <c r="AK2635" s="46" t="s">
        <v>74</v>
      </c>
      <c r="AL2635" s="46">
        <v>0</v>
      </c>
      <c r="AM2635" s="46" t="s">
        <v>74</v>
      </c>
      <c r="AN2635" s="50"/>
      <c r="AO2635" s="46"/>
      <c r="AP2635" s="46"/>
      <c r="AQ2635" s="46"/>
      <c r="AR2635" s="46"/>
      <c r="AS2635" s="46"/>
      <c r="AT2635" s="46"/>
      <c r="AU2635" s="46"/>
      <c r="AV2635" s="46"/>
      <c r="AW2635" s="46"/>
      <c r="AX2635" s="46"/>
      <c r="AY2635" s="46"/>
      <c r="AZ2635" s="46"/>
      <c r="BA2635" s="46"/>
      <c r="BB2635" s="46"/>
      <c r="BC2635" s="46"/>
      <c r="BD2635" s="46"/>
      <c r="BE2635" s="46"/>
      <c r="BF2635" s="46"/>
      <c r="BG2635" s="46"/>
      <c r="BH2635" s="46"/>
      <c r="BI2635" s="46"/>
      <c r="BJ2635" s="46"/>
      <c r="BK2635" s="46"/>
      <c r="BL2635" s="46"/>
      <c r="BM2635" s="46"/>
      <c r="BN2635" s="46"/>
      <c r="BO2635" s="46"/>
      <c r="BP2635" s="46"/>
      <c r="BQ2635" s="46"/>
      <c r="BR2635" s="46"/>
      <c r="BS2635" s="46"/>
      <c r="BT2635" s="46"/>
      <c r="BU2635" s="46"/>
      <c r="BV2635" s="46"/>
      <c r="BW2635" s="46"/>
      <c r="BX2635" s="46"/>
      <c r="BY2635" s="46"/>
      <c r="BZ2635" s="46"/>
      <c r="CA2635" s="46"/>
      <c r="CB2635" s="46"/>
      <c r="CC2635" s="46"/>
    </row>
    <row r="2636" spans="7:81" x14ac:dyDescent="0.25">
      <c r="G2636" t="s">
        <v>125</v>
      </c>
      <c r="H2636" s="40">
        <v>42812</v>
      </c>
      <c r="I2636" s="46">
        <v>0</v>
      </c>
      <c r="J2636" s="46">
        <v>0</v>
      </c>
      <c r="K2636" s="46" t="s">
        <v>74</v>
      </c>
      <c r="L2636" s="46">
        <v>0</v>
      </c>
      <c r="M2636" s="46" t="s">
        <v>74</v>
      </c>
      <c r="N2636" s="46">
        <v>0</v>
      </c>
      <c r="O2636" s="46" t="s">
        <v>74</v>
      </c>
      <c r="P2636" s="46">
        <v>0</v>
      </c>
      <c r="Q2636" s="46" t="s">
        <v>74</v>
      </c>
      <c r="R2636" s="46">
        <v>0</v>
      </c>
      <c r="S2636" s="46" t="s">
        <v>74</v>
      </c>
      <c r="T2636" s="46">
        <v>0</v>
      </c>
      <c r="U2636" s="46" t="s">
        <v>74</v>
      </c>
      <c r="V2636" s="46">
        <v>0</v>
      </c>
      <c r="W2636" s="46" t="s">
        <v>74</v>
      </c>
      <c r="X2636" s="46">
        <v>0</v>
      </c>
      <c r="Y2636" s="46" t="s">
        <v>74</v>
      </c>
      <c r="Z2636" s="46">
        <v>0</v>
      </c>
      <c r="AA2636" s="46" t="s">
        <v>74</v>
      </c>
      <c r="AB2636" s="46">
        <v>0</v>
      </c>
      <c r="AC2636" s="46" t="s">
        <v>74</v>
      </c>
      <c r="AD2636" s="46">
        <v>0</v>
      </c>
      <c r="AE2636" s="46" t="s">
        <v>74</v>
      </c>
      <c r="AF2636" s="46">
        <v>0</v>
      </c>
      <c r="AG2636" s="46" t="s">
        <v>74</v>
      </c>
      <c r="AH2636" s="46">
        <v>0</v>
      </c>
      <c r="AI2636" s="46" t="s">
        <v>74</v>
      </c>
      <c r="AJ2636" s="46">
        <v>0</v>
      </c>
      <c r="AK2636" s="46" t="s">
        <v>74</v>
      </c>
      <c r="AL2636" s="46">
        <v>0</v>
      </c>
      <c r="AM2636" s="46" t="s">
        <v>74</v>
      </c>
      <c r="AN2636" s="50"/>
      <c r="AO2636" s="46"/>
      <c r="AP2636" s="46"/>
      <c r="AQ2636" s="46"/>
      <c r="AR2636" s="46"/>
      <c r="AS2636" s="46"/>
      <c r="AT2636" s="46"/>
      <c r="AU2636" s="46"/>
      <c r="AV2636" s="46"/>
      <c r="AW2636" s="46"/>
      <c r="AX2636" s="46"/>
      <c r="AY2636" s="46"/>
      <c r="AZ2636" s="46"/>
      <c r="BA2636" s="46"/>
      <c r="BB2636" s="46"/>
      <c r="BC2636" s="46"/>
      <c r="BD2636" s="46"/>
      <c r="BE2636" s="46"/>
      <c r="BF2636" s="46"/>
      <c r="BG2636" s="46"/>
      <c r="BH2636" s="46"/>
      <c r="BI2636" s="46"/>
      <c r="BJ2636" s="46"/>
      <c r="BK2636" s="46"/>
      <c r="BL2636" s="46"/>
      <c r="BM2636" s="46"/>
      <c r="BN2636" s="46"/>
      <c r="BO2636" s="46"/>
      <c r="BP2636" s="46"/>
      <c r="BQ2636" s="46"/>
      <c r="BR2636" s="46"/>
      <c r="BS2636" s="46"/>
      <c r="BT2636" s="46"/>
      <c r="BU2636" s="46"/>
      <c r="BV2636" s="46"/>
      <c r="BW2636" s="46"/>
      <c r="BX2636" s="46"/>
      <c r="BY2636" s="46"/>
      <c r="BZ2636" s="46"/>
      <c r="CA2636" s="46"/>
      <c r="CB2636" s="46"/>
      <c r="CC2636" s="46"/>
    </row>
    <row r="2637" spans="7:81" x14ac:dyDescent="0.25">
      <c r="G2637" t="s">
        <v>125</v>
      </c>
      <c r="H2637" s="40">
        <v>42813</v>
      </c>
      <c r="I2637" s="46">
        <v>0</v>
      </c>
      <c r="J2637" s="46">
        <v>0</v>
      </c>
      <c r="K2637" s="46" t="s">
        <v>74</v>
      </c>
      <c r="L2637" s="46">
        <v>0</v>
      </c>
      <c r="M2637" s="46" t="s">
        <v>74</v>
      </c>
      <c r="N2637" s="46">
        <v>0</v>
      </c>
      <c r="O2637" s="46" t="s">
        <v>74</v>
      </c>
      <c r="P2637" s="46">
        <v>0</v>
      </c>
      <c r="Q2637" s="46" t="s">
        <v>74</v>
      </c>
      <c r="R2637" s="46">
        <v>0</v>
      </c>
      <c r="S2637" s="46" t="s">
        <v>74</v>
      </c>
      <c r="T2637" s="46">
        <v>0</v>
      </c>
      <c r="U2637" s="46" t="s">
        <v>74</v>
      </c>
      <c r="V2637" s="46">
        <v>0</v>
      </c>
      <c r="W2637" s="46" t="s">
        <v>74</v>
      </c>
      <c r="X2637" s="46">
        <v>0</v>
      </c>
      <c r="Y2637" s="46" t="s">
        <v>74</v>
      </c>
      <c r="Z2637" s="46">
        <v>0</v>
      </c>
      <c r="AA2637" s="46" t="s">
        <v>74</v>
      </c>
      <c r="AB2637" s="46">
        <v>0</v>
      </c>
      <c r="AC2637" s="46" t="s">
        <v>74</v>
      </c>
      <c r="AD2637" s="46">
        <v>0</v>
      </c>
      <c r="AE2637" s="46" t="s">
        <v>74</v>
      </c>
      <c r="AF2637" s="46">
        <v>0</v>
      </c>
      <c r="AG2637" s="46" t="s">
        <v>74</v>
      </c>
      <c r="AH2637" s="46">
        <v>0</v>
      </c>
      <c r="AI2637" s="46" t="s">
        <v>74</v>
      </c>
      <c r="AJ2637" s="46">
        <v>0</v>
      </c>
      <c r="AK2637" s="46" t="s">
        <v>74</v>
      </c>
      <c r="AL2637" s="46">
        <v>0</v>
      </c>
      <c r="AM2637" s="46" t="s">
        <v>74</v>
      </c>
      <c r="AN2637" s="50"/>
      <c r="AO2637" s="46"/>
      <c r="AP2637" s="46"/>
      <c r="AQ2637" s="46"/>
      <c r="AR2637" s="46"/>
      <c r="AS2637" s="46"/>
      <c r="AT2637" s="46"/>
      <c r="AU2637" s="46"/>
      <c r="AV2637" s="46"/>
      <c r="AW2637" s="46"/>
      <c r="AX2637" s="46"/>
      <c r="AY2637" s="46"/>
      <c r="AZ2637" s="46"/>
      <c r="BA2637" s="46"/>
      <c r="BB2637" s="46"/>
      <c r="BC2637" s="46"/>
      <c r="BD2637" s="46"/>
      <c r="BE2637" s="46"/>
      <c r="BF2637" s="46"/>
      <c r="BG2637" s="46"/>
      <c r="BH2637" s="46"/>
      <c r="BI2637" s="46"/>
      <c r="BJ2637" s="46"/>
      <c r="BK2637" s="46"/>
      <c r="BL2637" s="46"/>
      <c r="BM2637" s="46"/>
      <c r="BN2637" s="46"/>
      <c r="BO2637" s="46"/>
      <c r="BP2637" s="46"/>
      <c r="BQ2637" s="46"/>
      <c r="BR2637" s="46"/>
      <c r="BS2637" s="46"/>
      <c r="BT2637" s="46"/>
      <c r="BU2637" s="46"/>
      <c r="BV2637" s="46"/>
      <c r="BW2637" s="46"/>
      <c r="BX2637" s="46"/>
      <c r="BY2637" s="46"/>
      <c r="BZ2637" s="46"/>
      <c r="CA2637" s="46"/>
      <c r="CB2637" s="46"/>
      <c r="CC2637" s="46"/>
    </row>
    <row r="2638" spans="7:81" x14ac:dyDescent="0.25">
      <c r="G2638" t="s">
        <v>125</v>
      </c>
      <c r="H2638" s="40">
        <v>42814</v>
      </c>
      <c r="I2638" s="46">
        <v>0</v>
      </c>
      <c r="J2638" s="46">
        <v>0</v>
      </c>
      <c r="K2638" s="46" t="s">
        <v>74</v>
      </c>
      <c r="L2638" s="46">
        <v>0</v>
      </c>
      <c r="M2638" s="46" t="s">
        <v>74</v>
      </c>
      <c r="N2638" s="46">
        <v>0</v>
      </c>
      <c r="O2638" s="46" t="s">
        <v>74</v>
      </c>
      <c r="P2638" s="46">
        <v>0</v>
      </c>
      <c r="Q2638" s="46" t="s">
        <v>74</v>
      </c>
      <c r="R2638" s="46">
        <v>0</v>
      </c>
      <c r="S2638" s="46" t="s">
        <v>74</v>
      </c>
      <c r="T2638" s="46">
        <v>0</v>
      </c>
      <c r="U2638" s="46" t="s">
        <v>74</v>
      </c>
      <c r="V2638" s="46">
        <v>0</v>
      </c>
      <c r="W2638" s="46" t="s">
        <v>74</v>
      </c>
      <c r="X2638" s="46">
        <v>0</v>
      </c>
      <c r="Y2638" s="46" t="s">
        <v>74</v>
      </c>
      <c r="Z2638" s="46">
        <v>0</v>
      </c>
      <c r="AA2638" s="46" t="s">
        <v>74</v>
      </c>
      <c r="AB2638" s="46">
        <v>0</v>
      </c>
      <c r="AC2638" s="46" t="s">
        <v>74</v>
      </c>
      <c r="AD2638" s="46">
        <v>0</v>
      </c>
      <c r="AE2638" s="46" t="s">
        <v>74</v>
      </c>
      <c r="AF2638" s="46">
        <v>0</v>
      </c>
      <c r="AG2638" s="46" t="s">
        <v>74</v>
      </c>
      <c r="AH2638" s="46">
        <v>0</v>
      </c>
      <c r="AI2638" s="46" t="s">
        <v>74</v>
      </c>
      <c r="AJ2638" s="46">
        <v>0</v>
      </c>
      <c r="AK2638" s="46" t="s">
        <v>74</v>
      </c>
      <c r="AL2638" s="46">
        <v>0</v>
      </c>
      <c r="AM2638" s="46" t="s">
        <v>74</v>
      </c>
      <c r="AN2638" s="50"/>
      <c r="AO2638" s="46"/>
      <c r="AP2638" s="46"/>
      <c r="AQ2638" s="46"/>
      <c r="AR2638" s="46"/>
      <c r="AS2638" s="46"/>
      <c r="AT2638" s="46"/>
      <c r="AU2638" s="46"/>
      <c r="AV2638" s="46"/>
      <c r="AW2638" s="46"/>
      <c r="AX2638" s="46"/>
      <c r="AY2638" s="46"/>
      <c r="AZ2638" s="46"/>
      <c r="BA2638" s="46"/>
      <c r="BB2638" s="46"/>
      <c r="BC2638" s="46"/>
      <c r="BD2638" s="46"/>
      <c r="BE2638" s="46"/>
      <c r="BF2638" s="46"/>
      <c r="BG2638" s="46"/>
      <c r="BH2638" s="46"/>
      <c r="BI2638" s="46"/>
      <c r="BJ2638" s="46"/>
      <c r="BK2638" s="46"/>
      <c r="BL2638" s="46"/>
      <c r="BM2638" s="46"/>
      <c r="BN2638" s="46"/>
      <c r="BO2638" s="46"/>
      <c r="BP2638" s="46"/>
      <c r="BQ2638" s="46"/>
      <c r="BR2638" s="46"/>
      <c r="BS2638" s="46"/>
      <c r="BT2638" s="46"/>
      <c r="BU2638" s="46"/>
      <c r="BV2638" s="46"/>
      <c r="BW2638" s="46"/>
      <c r="BX2638" s="46"/>
      <c r="BY2638" s="46"/>
      <c r="BZ2638" s="46"/>
      <c r="CA2638" s="46"/>
      <c r="CB2638" s="46"/>
      <c r="CC2638" s="46"/>
    </row>
    <row r="2639" spans="7:81" x14ac:dyDescent="0.25">
      <c r="G2639" t="s">
        <v>125</v>
      </c>
      <c r="H2639" s="40">
        <v>42815</v>
      </c>
      <c r="I2639" s="46">
        <v>0</v>
      </c>
      <c r="J2639" s="46">
        <v>0</v>
      </c>
      <c r="K2639" s="46" t="s">
        <v>74</v>
      </c>
      <c r="L2639" s="46">
        <v>0</v>
      </c>
      <c r="M2639" s="46" t="s">
        <v>74</v>
      </c>
      <c r="N2639" s="46">
        <v>0</v>
      </c>
      <c r="O2639" s="46" t="s">
        <v>74</v>
      </c>
      <c r="P2639" s="46">
        <v>0</v>
      </c>
      <c r="Q2639" s="46" t="s">
        <v>74</v>
      </c>
      <c r="R2639" s="46">
        <v>0</v>
      </c>
      <c r="S2639" s="46" t="s">
        <v>74</v>
      </c>
      <c r="T2639" s="46">
        <v>0</v>
      </c>
      <c r="U2639" s="46" t="s">
        <v>74</v>
      </c>
      <c r="V2639" s="46">
        <v>0</v>
      </c>
      <c r="W2639" s="46" t="s">
        <v>74</v>
      </c>
      <c r="X2639" s="46">
        <v>37.642878899750457</v>
      </c>
      <c r="Y2639" s="46" t="s">
        <v>74</v>
      </c>
      <c r="Z2639" s="46">
        <v>0</v>
      </c>
      <c r="AA2639" s="46" t="s">
        <v>74</v>
      </c>
      <c r="AB2639" s="46">
        <v>73.947031554876148</v>
      </c>
      <c r="AC2639" s="46" t="s">
        <v>74</v>
      </c>
      <c r="AD2639" s="46">
        <v>0</v>
      </c>
      <c r="AE2639" s="46" t="s">
        <v>74</v>
      </c>
      <c r="AF2639" s="46">
        <v>0</v>
      </c>
      <c r="AG2639" s="46" t="s">
        <v>74</v>
      </c>
      <c r="AH2639" s="46">
        <v>43.973940006504122</v>
      </c>
      <c r="AI2639" s="46" t="s">
        <v>74</v>
      </c>
      <c r="AJ2639" s="46">
        <v>0</v>
      </c>
      <c r="AK2639" s="46" t="s">
        <v>74</v>
      </c>
      <c r="AL2639" s="46">
        <v>0</v>
      </c>
      <c r="AM2639" s="46" t="s">
        <v>74</v>
      </c>
      <c r="AN2639" s="50"/>
      <c r="AO2639" s="46"/>
      <c r="AP2639" s="46"/>
      <c r="AQ2639" s="46"/>
      <c r="AR2639" s="46"/>
      <c r="AS2639" s="46"/>
      <c r="AT2639" s="46"/>
      <c r="AU2639" s="46"/>
      <c r="AV2639" s="46"/>
      <c r="AW2639" s="46"/>
      <c r="AX2639" s="46"/>
      <c r="AY2639" s="46"/>
      <c r="AZ2639" s="46"/>
      <c r="BA2639" s="46"/>
      <c r="BB2639" s="46"/>
      <c r="BC2639" s="46"/>
      <c r="BD2639" s="46"/>
      <c r="BE2639" s="46"/>
      <c r="BF2639" s="46"/>
      <c r="BG2639" s="46"/>
      <c r="BH2639" s="46"/>
      <c r="BI2639" s="46"/>
      <c r="BJ2639" s="46"/>
      <c r="BK2639" s="46"/>
      <c r="BL2639" s="46"/>
      <c r="BM2639" s="46"/>
      <c r="BN2639" s="46"/>
      <c r="BO2639" s="46"/>
      <c r="BP2639" s="46"/>
      <c r="BQ2639" s="46"/>
      <c r="BR2639" s="46"/>
      <c r="BS2639" s="46"/>
      <c r="BT2639" s="46"/>
      <c r="BU2639" s="46"/>
      <c r="BV2639" s="46"/>
      <c r="BW2639" s="46"/>
      <c r="BX2639" s="46"/>
      <c r="BY2639" s="46"/>
      <c r="BZ2639" s="46"/>
      <c r="CA2639" s="46"/>
      <c r="CB2639" s="46"/>
      <c r="CC2639" s="46"/>
    </row>
    <row r="2640" spans="7:81" x14ac:dyDescent="0.25">
      <c r="G2640" t="s">
        <v>125</v>
      </c>
      <c r="H2640" s="40">
        <v>42816</v>
      </c>
      <c r="I2640" s="46">
        <v>0</v>
      </c>
      <c r="J2640" s="46">
        <v>0</v>
      </c>
      <c r="K2640" s="46" t="s">
        <v>74</v>
      </c>
      <c r="L2640" s="46">
        <v>46.240902507264501</v>
      </c>
      <c r="M2640" s="46" t="s">
        <v>74</v>
      </c>
      <c r="N2640" s="46">
        <v>0</v>
      </c>
      <c r="O2640" s="46" t="s">
        <v>74</v>
      </c>
      <c r="P2640" s="46">
        <v>0</v>
      </c>
      <c r="Q2640" s="46" t="s">
        <v>74</v>
      </c>
      <c r="R2640" s="46">
        <v>0</v>
      </c>
      <c r="S2640" s="46" t="s">
        <v>74</v>
      </c>
      <c r="T2640" s="46">
        <v>0</v>
      </c>
      <c r="U2640" s="46" t="s">
        <v>74</v>
      </c>
      <c r="V2640" s="46">
        <v>35.499697689082367</v>
      </c>
      <c r="W2640" s="46" t="s">
        <v>74</v>
      </c>
      <c r="X2640" s="46">
        <v>0</v>
      </c>
      <c r="Y2640" s="46" t="s">
        <v>74</v>
      </c>
      <c r="Z2640" s="46">
        <v>0</v>
      </c>
      <c r="AA2640" s="46" t="s">
        <v>74</v>
      </c>
      <c r="AB2640" s="46">
        <v>0</v>
      </c>
      <c r="AC2640" s="46" t="s">
        <v>74</v>
      </c>
      <c r="AD2640" s="46">
        <v>0</v>
      </c>
      <c r="AE2640" s="46" t="s">
        <v>74</v>
      </c>
      <c r="AF2640" s="46">
        <v>0</v>
      </c>
      <c r="AG2640" s="46" t="s">
        <v>74</v>
      </c>
      <c r="AH2640" s="46">
        <v>0</v>
      </c>
      <c r="AI2640" s="46" t="s">
        <v>74</v>
      </c>
      <c r="AJ2640" s="46">
        <v>0</v>
      </c>
      <c r="AK2640" s="46" t="s">
        <v>74</v>
      </c>
      <c r="AL2640" s="46">
        <v>0</v>
      </c>
      <c r="AM2640" s="46" t="s">
        <v>74</v>
      </c>
      <c r="AN2640" s="50"/>
      <c r="AO2640" s="46"/>
      <c r="AP2640" s="46"/>
      <c r="AQ2640" s="46"/>
      <c r="AR2640" s="46"/>
      <c r="AS2640" s="46"/>
      <c r="AT2640" s="46"/>
      <c r="AU2640" s="46"/>
      <c r="AV2640" s="46"/>
      <c r="AW2640" s="46"/>
      <c r="AX2640" s="46"/>
      <c r="AY2640" s="46"/>
      <c r="AZ2640" s="46"/>
      <c r="BA2640" s="46"/>
      <c r="BB2640" s="46"/>
      <c r="BC2640" s="46"/>
      <c r="BD2640" s="46"/>
      <c r="BE2640" s="46"/>
      <c r="BF2640" s="46"/>
      <c r="BG2640" s="46"/>
      <c r="BH2640" s="46"/>
      <c r="BI2640" s="46"/>
      <c r="BJ2640" s="46"/>
      <c r="BK2640" s="46"/>
      <c r="BL2640" s="46"/>
      <c r="BM2640" s="46"/>
      <c r="BN2640" s="46"/>
      <c r="BO2640" s="46"/>
      <c r="BP2640" s="46"/>
      <c r="BQ2640" s="46"/>
      <c r="BR2640" s="46"/>
      <c r="BS2640" s="46"/>
      <c r="BT2640" s="46"/>
      <c r="BU2640" s="46"/>
      <c r="BV2640" s="46"/>
      <c r="BW2640" s="46"/>
      <c r="BX2640" s="46"/>
      <c r="BY2640" s="46"/>
      <c r="BZ2640" s="46"/>
      <c r="CA2640" s="46"/>
      <c r="CB2640" s="46"/>
      <c r="CC2640" s="46"/>
    </row>
    <row r="2641" spans="7:81" x14ac:dyDescent="0.25">
      <c r="G2641" t="s">
        <v>125</v>
      </c>
      <c r="H2641" s="40">
        <v>42817</v>
      </c>
      <c r="I2641" s="46">
        <v>0</v>
      </c>
      <c r="J2641" s="46">
        <v>0</v>
      </c>
      <c r="K2641" s="46" t="s">
        <v>74</v>
      </c>
      <c r="L2641" s="46">
        <v>0</v>
      </c>
      <c r="M2641" s="46" t="s">
        <v>74</v>
      </c>
      <c r="N2641" s="46">
        <v>0</v>
      </c>
      <c r="O2641" s="46" t="s">
        <v>74</v>
      </c>
      <c r="P2641" s="46">
        <v>0</v>
      </c>
      <c r="Q2641" s="46" t="s">
        <v>74</v>
      </c>
      <c r="R2641" s="46">
        <v>0</v>
      </c>
      <c r="S2641" s="46" t="s">
        <v>74</v>
      </c>
      <c r="T2641" s="46">
        <v>0</v>
      </c>
      <c r="U2641" s="46" t="s">
        <v>74</v>
      </c>
      <c r="V2641" s="46">
        <v>0</v>
      </c>
      <c r="W2641" s="46" t="s">
        <v>74</v>
      </c>
      <c r="X2641" s="46">
        <v>0</v>
      </c>
      <c r="Y2641" s="46" t="s">
        <v>74</v>
      </c>
      <c r="Z2641" s="46">
        <v>0</v>
      </c>
      <c r="AA2641" s="46" t="s">
        <v>74</v>
      </c>
      <c r="AB2641" s="46">
        <v>0</v>
      </c>
      <c r="AC2641" s="46" t="s">
        <v>74</v>
      </c>
      <c r="AD2641" s="46">
        <v>0</v>
      </c>
      <c r="AE2641" s="46" t="s">
        <v>74</v>
      </c>
      <c r="AF2641" s="46">
        <v>0</v>
      </c>
      <c r="AG2641" s="46" t="s">
        <v>74</v>
      </c>
      <c r="AH2641" s="46">
        <v>0</v>
      </c>
      <c r="AI2641" s="46" t="s">
        <v>74</v>
      </c>
      <c r="AJ2641" s="46">
        <v>0</v>
      </c>
      <c r="AK2641" s="46" t="s">
        <v>74</v>
      </c>
      <c r="AL2641" s="46">
        <v>0</v>
      </c>
      <c r="AM2641" s="46" t="s">
        <v>74</v>
      </c>
      <c r="AN2641" s="50"/>
      <c r="AO2641" s="46"/>
      <c r="AP2641" s="46"/>
      <c r="AQ2641" s="46"/>
      <c r="AR2641" s="46"/>
      <c r="AS2641" s="46"/>
      <c r="AT2641" s="46"/>
      <c r="AU2641" s="46"/>
      <c r="AV2641" s="46"/>
      <c r="AW2641" s="46"/>
      <c r="AX2641" s="46"/>
      <c r="AY2641" s="46"/>
      <c r="AZ2641" s="46"/>
      <c r="BA2641" s="46"/>
      <c r="BB2641" s="46"/>
      <c r="BC2641" s="46"/>
      <c r="BD2641" s="46"/>
      <c r="BE2641" s="46"/>
      <c r="BF2641" s="46"/>
      <c r="BG2641" s="46"/>
      <c r="BH2641" s="46"/>
      <c r="BI2641" s="46"/>
      <c r="BJ2641" s="46"/>
      <c r="BK2641" s="46"/>
      <c r="BL2641" s="46"/>
      <c r="BM2641" s="46"/>
      <c r="BN2641" s="46"/>
      <c r="BO2641" s="46"/>
      <c r="BP2641" s="46"/>
      <c r="BQ2641" s="46"/>
      <c r="BR2641" s="46"/>
      <c r="BS2641" s="46"/>
      <c r="BT2641" s="46"/>
      <c r="BU2641" s="46"/>
      <c r="BV2641" s="46"/>
      <c r="BW2641" s="46"/>
      <c r="BX2641" s="46"/>
      <c r="BY2641" s="46"/>
      <c r="BZ2641" s="46"/>
      <c r="CA2641" s="46"/>
      <c r="CB2641" s="46"/>
      <c r="CC2641" s="46"/>
    </row>
    <row r="2642" spans="7:81" x14ac:dyDescent="0.25">
      <c r="G2642" t="s">
        <v>125</v>
      </c>
      <c r="H2642" s="40">
        <v>42818</v>
      </c>
      <c r="I2642" s="46">
        <v>0.5</v>
      </c>
      <c r="J2642" s="46">
        <v>0</v>
      </c>
      <c r="K2642" s="46">
        <v>5</v>
      </c>
      <c r="L2642" s="46">
        <v>0</v>
      </c>
      <c r="M2642" s="46">
        <v>2</v>
      </c>
      <c r="N2642" s="46">
        <v>0</v>
      </c>
      <c r="O2642" s="46">
        <v>4</v>
      </c>
      <c r="P2642" s="46">
        <v>0</v>
      </c>
      <c r="Q2642" s="46">
        <v>1.5</v>
      </c>
      <c r="R2642" s="46">
        <v>0</v>
      </c>
      <c r="S2642" s="46">
        <v>2.5</v>
      </c>
      <c r="T2642" s="46">
        <v>0</v>
      </c>
      <c r="U2642" s="46">
        <v>2</v>
      </c>
      <c r="V2642" s="46">
        <v>0</v>
      </c>
      <c r="W2642" s="46">
        <v>2</v>
      </c>
      <c r="X2642" s="46">
        <v>0</v>
      </c>
      <c r="Y2642" s="46" t="s">
        <v>74</v>
      </c>
      <c r="Z2642" s="46">
        <v>0</v>
      </c>
      <c r="AA2642" s="46" t="s">
        <v>74</v>
      </c>
      <c r="AB2642" s="46">
        <v>0</v>
      </c>
      <c r="AC2642" s="46" t="s">
        <v>74</v>
      </c>
      <c r="AD2642" s="46">
        <v>0</v>
      </c>
      <c r="AE2642" s="46" t="s">
        <v>74</v>
      </c>
      <c r="AF2642" s="46">
        <v>0</v>
      </c>
      <c r="AG2642" s="46" t="s">
        <v>74</v>
      </c>
      <c r="AH2642" s="46">
        <v>0</v>
      </c>
      <c r="AI2642" s="46" t="s">
        <v>74</v>
      </c>
      <c r="AJ2642" s="46">
        <v>0</v>
      </c>
      <c r="AK2642" s="46" t="s">
        <v>74</v>
      </c>
      <c r="AL2642" s="46">
        <v>0</v>
      </c>
      <c r="AM2642" s="46" t="s">
        <v>74</v>
      </c>
      <c r="AN2642" s="50"/>
      <c r="AO2642" s="46">
        <v>5</v>
      </c>
      <c r="AP2642" s="46">
        <v>5</v>
      </c>
      <c r="AQ2642" s="46">
        <v>2</v>
      </c>
      <c r="AR2642" s="46">
        <v>3</v>
      </c>
      <c r="AS2642" s="46">
        <v>5</v>
      </c>
      <c r="AT2642" s="46"/>
      <c r="AU2642" s="46">
        <v>1.5</v>
      </c>
      <c r="AV2642" s="46"/>
      <c r="AW2642" s="46"/>
      <c r="AX2642" s="46">
        <v>2.5</v>
      </c>
      <c r="AY2642" s="46"/>
      <c r="AZ2642" s="46"/>
      <c r="BA2642" s="46">
        <v>2</v>
      </c>
      <c r="BB2642" s="46">
        <v>2</v>
      </c>
      <c r="BC2642" s="46">
        <v>2</v>
      </c>
      <c r="BD2642" s="46"/>
      <c r="BE2642" s="46"/>
      <c r="BF2642" s="46"/>
      <c r="BG2642" s="46"/>
      <c r="BH2642" s="46"/>
      <c r="BI2642" s="46"/>
      <c r="BJ2642" s="46"/>
      <c r="BK2642" s="46"/>
      <c r="BL2642" s="46"/>
      <c r="BM2642" s="46"/>
      <c r="BN2642" s="46"/>
      <c r="BO2642" s="46"/>
      <c r="BP2642" s="46"/>
      <c r="BQ2642" s="46"/>
      <c r="BR2642" s="46"/>
      <c r="BS2642" s="46"/>
      <c r="BT2642" s="46"/>
      <c r="BU2642" s="46"/>
      <c r="BV2642" s="46"/>
      <c r="BW2642" s="46"/>
      <c r="BX2642" s="46"/>
      <c r="BY2642" s="46"/>
      <c r="BZ2642" s="46"/>
      <c r="CA2642" s="46"/>
      <c r="CB2642" s="46"/>
      <c r="CC2642" s="46"/>
    </row>
    <row r="2643" spans="7:81" x14ac:dyDescent="0.25">
      <c r="G2643" t="s">
        <v>125</v>
      </c>
      <c r="H2643" s="40">
        <v>42819</v>
      </c>
      <c r="I2643" s="46">
        <v>3.5</v>
      </c>
      <c r="J2643" s="46">
        <v>0</v>
      </c>
      <c r="K2643" s="46" t="s">
        <v>74</v>
      </c>
      <c r="L2643" s="46">
        <v>0</v>
      </c>
      <c r="M2643" s="46" t="s">
        <v>74</v>
      </c>
      <c r="N2643" s="46">
        <v>0</v>
      </c>
      <c r="O2643" s="46" t="s">
        <v>74</v>
      </c>
      <c r="P2643" s="46">
        <v>0</v>
      </c>
      <c r="Q2643" s="46" t="s">
        <v>74</v>
      </c>
      <c r="R2643" s="46">
        <v>0</v>
      </c>
      <c r="S2643" s="46" t="s">
        <v>74</v>
      </c>
      <c r="T2643" s="46">
        <v>0</v>
      </c>
      <c r="U2643" s="46" t="s">
        <v>74</v>
      </c>
      <c r="V2643" s="46">
        <v>0</v>
      </c>
      <c r="W2643" s="46" t="s">
        <v>74</v>
      </c>
      <c r="X2643" s="46">
        <v>0</v>
      </c>
      <c r="Y2643" s="46" t="s">
        <v>74</v>
      </c>
      <c r="Z2643" s="46">
        <v>0</v>
      </c>
      <c r="AA2643" s="46" t="s">
        <v>74</v>
      </c>
      <c r="AB2643" s="46">
        <v>0</v>
      </c>
      <c r="AC2643" s="46" t="s">
        <v>74</v>
      </c>
      <c r="AD2643" s="46">
        <v>0</v>
      </c>
      <c r="AE2643" s="46" t="s">
        <v>74</v>
      </c>
      <c r="AF2643" s="46">
        <v>0</v>
      </c>
      <c r="AG2643" s="46" t="s">
        <v>74</v>
      </c>
      <c r="AH2643" s="46">
        <v>0</v>
      </c>
      <c r="AI2643" s="46" t="s">
        <v>74</v>
      </c>
      <c r="AJ2643" s="46">
        <v>0</v>
      </c>
      <c r="AK2643" s="46" t="s">
        <v>74</v>
      </c>
      <c r="AL2643" s="46">
        <v>0</v>
      </c>
      <c r="AM2643" s="46" t="s">
        <v>74</v>
      </c>
      <c r="AN2643" s="50"/>
      <c r="AO2643" s="46"/>
      <c r="AP2643" s="46"/>
      <c r="AQ2643" s="46"/>
      <c r="AR2643" s="46"/>
      <c r="AS2643" s="46"/>
      <c r="AT2643" s="46"/>
      <c r="AU2643" s="46"/>
      <c r="AV2643" s="46"/>
      <c r="AW2643" s="46"/>
      <c r="AX2643" s="46"/>
      <c r="AY2643" s="46"/>
      <c r="AZ2643" s="46"/>
      <c r="BA2643" s="46"/>
      <c r="BB2643" s="46"/>
      <c r="BC2643" s="46"/>
      <c r="BD2643" s="46"/>
      <c r="BE2643" s="46"/>
      <c r="BF2643" s="46"/>
      <c r="BG2643" s="46"/>
      <c r="BH2643" s="46"/>
      <c r="BI2643" s="46"/>
      <c r="BJ2643" s="46"/>
      <c r="BK2643" s="46"/>
      <c r="BL2643" s="46"/>
      <c r="BM2643" s="46"/>
      <c r="BN2643" s="46"/>
      <c r="BO2643" s="46"/>
      <c r="BP2643" s="46"/>
      <c r="BQ2643" s="46"/>
      <c r="BR2643" s="46"/>
      <c r="BS2643" s="46"/>
      <c r="BT2643" s="46"/>
      <c r="BU2643" s="46"/>
      <c r="BV2643" s="46"/>
      <c r="BW2643" s="46"/>
      <c r="BX2643" s="46"/>
      <c r="BY2643" s="46"/>
      <c r="BZ2643" s="46"/>
      <c r="CA2643" s="46"/>
      <c r="CB2643" s="46"/>
      <c r="CC2643" s="46"/>
    </row>
    <row r="2644" spans="7:81" x14ac:dyDescent="0.25">
      <c r="G2644" t="s">
        <v>125</v>
      </c>
      <c r="H2644" s="40">
        <v>42820</v>
      </c>
      <c r="I2644" s="46">
        <v>3.5</v>
      </c>
      <c r="J2644" s="46">
        <v>0</v>
      </c>
      <c r="K2644" s="46" t="s">
        <v>74</v>
      </c>
      <c r="L2644" s="46">
        <v>0</v>
      </c>
      <c r="M2644" s="46" t="s">
        <v>74</v>
      </c>
      <c r="N2644" s="46">
        <v>0</v>
      </c>
      <c r="O2644" s="46" t="s">
        <v>74</v>
      </c>
      <c r="P2644" s="46">
        <v>0</v>
      </c>
      <c r="Q2644" s="46" t="s">
        <v>74</v>
      </c>
      <c r="R2644" s="46">
        <v>0</v>
      </c>
      <c r="S2644" s="46" t="s">
        <v>74</v>
      </c>
      <c r="T2644" s="46">
        <v>0</v>
      </c>
      <c r="U2644" s="46" t="s">
        <v>74</v>
      </c>
      <c r="V2644" s="46">
        <v>0</v>
      </c>
      <c r="W2644" s="46" t="s">
        <v>74</v>
      </c>
      <c r="X2644" s="46">
        <v>0</v>
      </c>
      <c r="Y2644" s="46" t="s">
        <v>74</v>
      </c>
      <c r="Z2644" s="46">
        <v>0</v>
      </c>
      <c r="AA2644" s="46" t="s">
        <v>74</v>
      </c>
      <c r="AB2644" s="46">
        <v>0</v>
      </c>
      <c r="AC2644" s="46" t="s">
        <v>74</v>
      </c>
      <c r="AD2644" s="46">
        <v>0</v>
      </c>
      <c r="AE2644" s="46" t="s">
        <v>74</v>
      </c>
      <c r="AF2644" s="46">
        <v>0</v>
      </c>
      <c r="AG2644" s="46" t="s">
        <v>74</v>
      </c>
      <c r="AH2644" s="46">
        <v>0</v>
      </c>
      <c r="AI2644" s="46" t="s">
        <v>74</v>
      </c>
      <c r="AJ2644" s="46">
        <v>0</v>
      </c>
      <c r="AK2644" s="46" t="s">
        <v>74</v>
      </c>
      <c r="AL2644" s="46">
        <v>0</v>
      </c>
      <c r="AM2644" s="46" t="s">
        <v>74</v>
      </c>
      <c r="AN2644" s="50"/>
      <c r="AO2644" s="46"/>
      <c r="AP2644" s="46"/>
      <c r="AQ2644" s="46"/>
      <c r="AR2644" s="46"/>
      <c r="AS2644" s="46"/>
      <c r="AT2644" s="46"/>
      <c r="AU2644" s="46"/>
      <c r="AV2644" s="46"/>
      <c r="AW2644" s="46"/>
      <c r="AX2644" s="46"/>
      <c r="AY2644" s="46"/>
      <c r="AZ2644" s="46"/>
      <c r="BA2644" s="46"/>
      <c r="BB2644" s="46"/>
      <c r="BC2644" s="46"/>
      <c r="BD2644" s="46"/>
      <c r="BE2644" s="46"/>
      <c r="BF2644" s="46"/>
      <c r="BG2644" s="46"/>
      <c r="BH2644" s="46"/>
      <c r="BI2644" s="46"/>
      <c r="BJ2644" s="46"/>
      <c r="BK2644" s="46"/>
      <c r="BL2644" s="46"/>
      <c r="BM2644" s="46"/>
      <c r="BN2644" s="46"/>
      <c r="BO2644" s="46"/>
      <c r="BP2644" s="46"/>
      <c r="BQ2644" s="46"/>
      <c r="BR2644" s="46"/>
      <c r="BS2644" s="46"/>
      <c r="BT2644" s="46"/>
      <c r="BU2644" s="46"/>
      <c r="BV2644" s="46"/>
      <c r="BW2644" s="46"/>
      <c r="BX2644" s="46"/>
      <c r="BY2644" s="46"/>
      <c r="BZ2644" s="46"/>
      <c r="CA2644" s="46"/>
      <c r="CB2644" s="46"/>
      <c r="CC2644" s="46"/>
    </row>
    <row r="2645" spans="7:81" x14ac:dyDescent="0.25">
      <c r="G2645" t="s">
        <v>125</v>
      </c>
      <c r="H2645" s="40">
        <v>42821</v>
      </c>
      <c r="I2645" s="46">
        <v>25</v>
      </c>
      <c r="J2645" s="46">
        <v>0</v>
      </c>
      <c r="K2645" s="46" t="s">
        <v>74</v>
      </c>
      <c r="L2645" s="46">
        <v>0</v>
      </c>
      <c r="M2645" s="46" t="s">
        <v>74</v>
      </c>
      <c r="N2645" s="46">
        <v>0</v>
      </c>
      <c r="O2645" s="46" t="s">
        <v>74</v>
      </c>
      <c r="P2645" s="46">
        <v>0</v>
      </c>
      <c r="Q2645" s="46" t="s">
        <v>74</v>
      </c>
      <c r="R2645" s="46">
        <v>0</v>
      </c>
      <c r="S2645" s="46" t="s">
        <v>74</v>
      </c>
      <c r="T2645" s="46">
        <v>0</v>
      </c>
      <c r="U2645" s="46" t="s">
        <v>74</v>
      </c>
      <c r="V2645" s="46">
        <v>0</v>
      </c>
      <c r="W2645" s="46" t="s">
        <v>74</v>
      </c>
      <c r="X2645" s="46">
        <v>0</v>
      </c>
      <c r="Y2645" s="46" t="s">
        <v>74</v>
      </c>
      <c r="Z2645" s="46">
        <v>0</v>
      </c>
      <c r="AA2645" s="46" t="s">
        <v>74</v>
      </c>
      <c r="AB2645" s="46">
        <v>0</v>
      </c>
      <c r="AC2645" s="46" t="s">
        <v>74</v>
      </c>
      <c r="AD2645" s="46">
        <v>0</v>
      </c>
      <c r="AE2645" s="46" t="s">
        <v>74</v>
      </c>
      <c r="AF2645" s="46">
        <v>0</v>
      </c>
      <c r="AG2645" s="46" t="s">
        <v>74</v>
      </c>
      <c r="AH2645" s="46">
        <v>0</v>
      </c>
      <c r="AI2645" s="46" t="s">
        <v>74</v>
      </c>
      <c r="AJ2645" s="46">
        <v>0</v>
      </c>
      <c r="AK2645" s="46" t="s">
        <v>74</v>
      </c>
      <c r="AL2645" s="46">
        <v>0</v>
      </c>
      <c r="AM2645" s="46" t="s">
        <v>74</v>
      </c>
      <c r="AN2645" s="50"/>
      <c r="AO2645" s="46"/>
      <c r="AP2645" s="46"/>
      <c r="AQ2645" s="46"/>
      <c r="AR2645" s="46"/>
      <c r="AS2645" s="46"/>
      <c r="AT2645" s="46"/>
      <c r="AU2645" s="46"/>
      <c r="AV2645" s="46"/>
      <c r="AW2645" s="46"/>
      <c r="AX2645" s="46"/>
      <c r="AY2645" s="46"/>
      <c r="AZ2645" s="46"/>
      <c r="BA2645" s="46"/>
      <c r="BB2645" s="46"/>
      <c r="BC2645" s="46"/>
      <c r="BD2645" s="46"/>
      <c r="BE2645" s="46"/>
      <c r="BF2645" s="46"/>
      <c r="BG2645" s="46"/>
      <c r="BH2645" s="46"/>
      <c r="BI2645" s="46"/>
      <c r="BJ2645" s="46"/>
      <c r="BK2645" s="46"/>
      <c r="BL2645" s="46"/>
      <c r="BM2645" s="46"/>
      <c r="BN2645" s="46"/>
      <c r="BO2645" s="46"/>
      <c r="BP2645" s="46"/>
      <c r="BQ2645" s="46"/>
      <c r="BR2645" s="46"/>
      <c r="BS2645" s="46"/>
      <c r="BT2645" s="46"/>
      <c r="BU2645" s="46"/>
      <c r="BV2645" s="46"/>
      <c r="BW2645" s="46"/>
      <c r="BX2645" s="46"/>
      <c r="BY2645" s="46"/>
      <c r="BZ2645" s="46"/>
      <c r="CA2645" s="46"/>
      <c r="CB2645" s="46"/>
      <c r="CC2645" s="46"/>
    </row>
    <row r="2646" spans="7:81" x14ac:dyDescent="0.25">
      <c r="G2646" t="s">
        <v>125</v>
      </c>
      <c r="H2646" s="40">
        <v>42822</v>
      </c>
      <c r="I2646" s="46">
        <v>0</v>
      </c>
      <c r="J2646" s="46">
        <v>0</v>
      </c>
      <c r="K2646" s="46" t="s">
        <v>74</v>
      </c>
      <c r="L2646" s="46">
        <v>0</v>
      </c>
      <c r="M2646" s="46" t="s">
        <v>74</v>
      </c>
      <c r="N2646" s="46">
        <v>0</v>
      </c>
      <c r="O2646" s="46" t="s">
        <v>74</v>
      </c>
      <c r="P2646" s="46">
        <v>0</v>
      </c>
      <c r="Q2646" s="46" t="s">
        <v>74</v>
      </c>
      <c r="R2646" s="46">
        <v>59.453903976751263</v>
      </c>
      <c r="S2646" s="46" t="s">
        <v>74</v>
      </c>
      <c r="T2646" s="46">
        <v>0</v>
      </c>
      <c r="U2646" s="46" t="s">
        <v>74</v>
      </c>
      <c r="V2646" s="46">
        <v>0</v>
      </c>
      <c r="W2646" s="46" t="s">
        <v>74</v>
      </c>
      <c r="X2646" s="46">
        <v>0</v>
      </c>
      <c r="Y2646" s="46" t="s">
        <v>74</v>
      </c>
      <c r="Z2646" s="46">
        <v>0</v>
      </c>
      <c r="AA2646" s="46" t="s">
        <v>74</v>
      </c>
      <c r="AB2646" s="46">
        <v>0</v>
      </c>
      <c r="AC2646" s="46" t="s">
        <v>74</v>
      </c>
      <c r="AD2646" s="46">
        <v>0</v>
      </c>
      <c r="AE2646" s="46" t="s">
        <v>74</v>
      </c>
      <c r="AF2646" s="46">
        <v>0</v>
      </c>
      <c r="AG2646" s="46" t="s">
        <v>74</v>
      </c>
      <c r="AH2646" s="46">
        <v>0</v>
      </c>
      <c r="AI2646" s="46" t="s">
        <v>74</v>
      </c>
      <c r="AJ2646" s="46">
        <v>0</v>
      </c>
      <c r="AK2646" s="46" t="s">
        <v>74</v>
      </c>
      <c r="AL2646" s="46">
        <v>0</v>
      </c>
      <c r="AM2646" s="46" t="s">
        <v>74</v>
      </c>
      <c r="AN2646" s="50"/>
      <c r="AO2646" s="46"/>
      <c r="AP2646" s="46"/>
      <c r="AQ2646" s="46"/>
      <c r="AR2646" s="46"/>
      <c r="AS2646" s="46"/>
      <c r="AT2646" s="46"/>
      <c r="AU2646" s="46"/>
      <c r="AV2646" s="46"/>
      <c r="AW2646" s="46"/>
      <c r="AX2646" s="46"/>
      <c r="AY2646" s="46"/>
      <c r="AZ2646" s="46"/>
      <c r="BA2646" s="46"/>
      <c r="BB2646" s="46"/>
      <c r="BC2646" s="46"/>
      <c r="BD2646" s="46"/>
      <c r="BE2646" s="46"/>
      <c r="BF2646" s="46"/>
      <c r="BG2646" s="46"/>
      <c r="BH2646" s="46"/>
      <c r="BI2646" s="46"/>
      <c r="BJ2646" s="46"/>
      <c r="BK2646" s="46"/>
      <c r="BL2646" s="46"/>
      <c r="BM2646" s="46"/>
      <c r="BN2646" s="46"/>
      <c r="BO2646" s="46"/>
      <c r="BP2646" s="46"/>
      <c r="BQ2646" s="46"/>
      <c r="BR2646" s="46"/>
      <c r="BS2646" s="46"/>
      <c r="BT2646" s="46"/>
      <c r="BU2646" s="46"/>
      <c r="BV2646" s="46"/>
      <c r="BW2646" s="46"/>
      <c r="BX2646" s="46"/>
      <c r="BY2646" s="46"/>
      <c r="BZ2646" s="46"/>
      <c r="CA2646" s="46"/>
      <c r="CB2646" s="46"/>
      <c r="CC2646" s="46"/>
    </row>
    <row r="2647" spans="7:81" x14ac:dyDescent="0.25">
      <c r="G2647" t="s">
        <v>125</v>
      </c>
      <c r="H2647" s="40">
        <v>42823</v>
      </c>
      <c r="I2647" s="46">
        <v>3.5</v>
      </c>
      <c r="J2647" s="46">
        <v>0</v>
      </c>
      <c r="K2647" s="46" t="s">
        <v>74</v>
      </c>
      <c r="L2647" s="46">
        <v>0</v>
      </c>
      <c r="M2647" s="46" t="s">
        <v>74</v>
      </c>
      <c r="N2647" s="46">
        <v>0</v>
      </c>
      <c r="O2647" s="46" t="s">
        <v>74</v>
      </c>
      <c r="P2647" s="46">
        <v>0</v>
      </c>
      <c r="Q2647" s="46" t="s">
        <v>74</v>
      </c>
      <c r="R2647" s="46">
        <v>0</v>
      </c>
      <c r="S2647" s="46" t="s">
        <v>74</v>
      </c>
      <c r="T2647" s="46">
        <v>0</v>
      </c>
      <c r="U2647" s="46" t="s">
        <v>74</v>
      </c>
      <c r="V2647" s="46">
        <v>0</v>
      </c>
      <c r="W2647" s="46" t="s">
        <v>74</v>
      </c>
      <c r="X2647" s="46">
        <v>0</v>
      </c>
      <c r="Y2647" s="46" t="s">
        <v>74</v>
      </c>
      <c r="Z2647" s="46">
        <v>0</v>
      </c>
      <c r="AA2647" s="46" t="s">
        <v>74</v>
      </c>
      <c r="AB2647" s="46">
        <v>0</v>
      </c>
      <c r="AC2647" s="46">
        <v>6</v>
      </c>
      <c r="AD2647" s="46">
        <v>0</v>
      </c>
      <c r="AE2647" s="46" t="s">
        <v>74</v>
      </c>
      <c r="AF2647" s="46">
        <v>0</v>
      </c>
      <c r="AG2647" s="46" t="s">
        <v>74</v>
      </c>
      <c r="AH2647" s="46">
        <v>0</v>
      </c>
      <c r="AI2647" s="46" t="s">
        <v>74</v>
      </c>
      <c r="AJ2647" s="46">
        <v>0</v>
      </c>
      <c r="AK2647" s="46" t="s">
        <v>74</v>
      </c>
      <c r="AL2647" s="46">
        <v>0</v>
      </c>
      <c r="AM2647" s="46" t="s">
        <v>74</v>
      </c>
      <c r="AN2647" s="50"/>
      <c r="AO2647" s="46"/>
      <c r="AP2647" s="46"/>
      <c r="AQ2647" s="46"/>
      <c r="AR2647" s="46"/>
      <c r="AS2647" s="46"/>
      <c r="AT2647" s="46"/>
      <c r="AU2647" s="46"/>
      <c r="AV2647" s="46"/>
      <c r="AW2647" s="46"/>
      <c r="AX2647" s="46"/>
      <c r="AY2647" s="46"/>
      <c r="AZ2647" s="46"/>
      <c r="BA2647" s="46"/>
      <c r="BB2647" s="46"/>
      <c r="BC2647" s="46"/>
      <c r="BD2647" s="46"/>
      <c r="BE2647" s="46"/>
      <c r="BF2647" s="46"/>
      <c r="BG2647" s="46"/>
      <c r="BH2647" s="46"/>
      <c r="BI2647" s="46"/>
      <c r="BJ2647" s="46"/>
      <c r="BK2647" s="46"/>
      <c r="BL2647" s="46">
        <v>7</v>
      </c>
      <c r="BM2647" s="46"/>
      <c r="BN2647" s="46">
        <v>5</v>
      </c>
      <c r="BO2647" s="46"/>
      <c r="BP2647" s="46"/>
      <c r="BQ2647" s="46"/>
      <c r="BR2647" s="46"/>
      <c r="BS2647" s="46"/>
      <c r="BT2647" s="46"/>
      <c r="BU2647" s="46"/>
      <c r="BV2647" s="46"/>
      <c r="BW2647" s="46"/>
      <c r="BX2647" s="46"/>
      <c r="BY2647" s="46"/>
      <c r="BZ2647" s="46"/>
      <c r="CA2647" s="46"/>
      <c r="CB2647" s="46"/>
      <c r="CC2647" s="46"/>
    </row>
    <row r="2648" spans="7:81" x14ac:dyDescent="0.25">
      <c r="G2648" t="s">
        <v>125</v>
      </c>
      <c r="H2648" s="40">
        <v>42824</v>
      </c>
      <c r="I2648" s="46">
        <v>2.5</v>
      </c>
      <c r="J2648" s="46">
        <v>0</v>
      </c>
      <c r="K2648" s="46" t="s">
        <v>74</v>
      </c>
      <c r="L2648" s="46">
        <v>0</v>
      </c>
      <c r="M2648" s="46" t="s">
        <v>74</v>
      </c>
      <c r="N2648" s="46">
        <v>0</v>
      </c>
      <c r="O2648" s="46" t="s">
        <v>74</v>
      </c>
      <c r="P2648" s="46">
        <v>0</v>
      </c>
      <c r="Q2648" s="46" t="s">
        <v>74</v>
      </c>
      <c r="R2648" s="46">
        <v>0</v>
      </c>
      <c r="S2648" s="46" t="s">
        <v>74</v>
      </c>
      <c r="T2648" s="46">
        <v>0</v>
      </c>
      <c r="U2648" s="46" t="s">
        <v>74</v>
      </c>
      <c r="V2648" s="46">
        <v>0</v>
      </c>
      <c r="W2648" s="46" t="s">
        <v>74</v>
      </c>
      <c r="X2648" s="46">
        <v>0</v>
      </c>
      <c r="Y2648" s="46" t="s">
        <v>74</v>
      </c>
      <c r="Z2648" s="46">
        <v>0</v>
      </c>
      <c r="AA2648" s="46" t="s">
        <v>74</v>
      </c>
      <c r="AB2648" s="46">
        <v>0</v>
      </c>
      <c r="AC2648" s="46" t="s">
        <v>74</v>
      </c>
      <c r="AD2648" s="46">
        <v>0</v>
      </c>
      <c r="AE2648" s="46" t="s">
        <v>74</v>
      </c>
      <c r="AF2648" s="46">
        <v>0</v>
      </c>
      <c r="AG2648" s="46" t="s">
        <v>74</v>
      </c>
      <c r="AH2648" s="46">
        <v>0</v>
      </c>
      <c r="AI2648" s="46" t="s">
        <v>74</v>
      </c>
      <c r="AJ2648" s="46">
        <v>0</v>
      </c>
      <c r="AK2648" s="46" t="s">
        <v>74</v>
      </c>
      <c r="AL2648" s="46">
        <v>0</v>
      </c>
      <c r="AM2648" s="46" t="s">
        <v>74</v>
      </c>
      <c r="AN2648" s="50"/>
      <c r="AO2648" s="46"/>
      <c r="AP2648" s="46"/>
      <c r="AQ2648" s="46"/>
      <c r="AR2648" s="46"/>
      <c r="AS2648" s="46"/>
      <c r="AT2648" s="46"/>
      <c r="AU2648" s="46"/>
      <c r="AV2648" s="46"/>
      <c r="AW2648" s="46"/>
      <c r="AX2648" s="46"/>
      <c r="AY2648" s="46"/>
      <c r="AZ2648" s="46"/>
      <c r="BA2648" s="46"/>
      <c r="BB2648" s="46"/>
      <c r="BC2648" s="46"/>
      <c r="BD2648" s="46"/>
      <c r="BE2648" s="46"/>
      <c r="BF2648" s="46"/>
      <c r="BG2648" s="46"/>
      <c r="BH2648" s="46"/>
      <c r="BI2648" s="46"/>
      <c r="BJ2648" s="46"/>
      <c r="BK2648" s="46"/>
      <c r="BL2648" s="46"/>
      <c r="BM2648" s="46"/>
      <c r="BN2648" s="46"/>
      <c r="BO2648" s="46"/>
      <c r="BP2648" s="46"/>
      <c r="BQ2648" s="46"/>
      <c r="BR2648" s="46"/>
      <c r="BS2648" s="46"/>
      <c r="BT2648" s="46"/>
      <c r="BU2648" s="46"/>
      <c r="BV2648" s="46"/>
      <c r="BW2648" s="46"/>
      <c r="BX2648" s="46"/>
      <c r="BY2648" s="46"/>
      <c r="BZ2648" s="46"/>
      <c r="CA2648" s="46"/>
      <c r="CB2648" s="46"/>
      <c r="CC2648" s="46"/>
    </row>
    <row r="2649" spans="7:81" x14ac:dyDescent="0.25">
      <c r="G2649" t="s">
        <v>125</v>
      </c>
      <c r="H2649" s="40">
        <v>42825</v>
      </c>
      <c r="I2649" s="46">
        <v>0</v>
      </c>
      <c r="J2649" s="46">
        <v>0</v>
      </c>
      <c r="K2649" s="46" t="s">
        <v>74</v>
      </c>
      <c r="L2649" s="46">
        <v>0</v>
      </c>
      <c r="M2649" s="46" t="s">
        <v>74</v>
      </c>
      <c r="N2649" s="46">
        <v>0</v>
      </c>
      <c r="O2649" s="46" t="s">
        <v>74</v>
      </c>
      <c r="P2649" s="46">
        <v>0</v>
      </c>
      <c r="Q2649" s="46" t="s">
        <v>74</v>
      </c>
      <c r="R2649" s="46">
        <v>0</v>
      </c>
      <c r="S2649" s="46" t="s">
        <v>74</v>
      </c>
      <c r="T2649" s="46">
        <v>0</v>
      </c>
      <c r="U2649" s="46" t="s">
        <v>74</v>
      </c>
      <c r="V2649" s="46">
        <v>0</v>
      </c>
      <c r="W2649" s="46" t="s">
        <v>74</v>
      </c>
      <c r="X2649" s="46">
        <v>0</v>
      </c>
      <c r="Y2649" s="46" t="s">
        <v>74</v>
      </c>
      <c r="Z2649" s="46">
        <v>0</v>
      </c>
      <c r="AA2649" s="46" t="s">
        <v>74</v>
      </c>
      <c r="AB2649" s="46">
        <v>0</v>
      </c>
      <c r="AC2649" s="46" t="s">
        <v>74</v>
      </c>
      <c r="AD2649" s="46">
        <v>0</v>
      </c>
      <c r="AE2649" s="46" t="s">
        <v>74</v>
      </c>
      <c r="AF2649" s="46">
        <v>0</v>
      </c>
      <c r="AG2649" s="46" t="s">
        <v>74</v>
      </c>
      <c r="AH2649" s="46">
        <v>0</v>
      </c>
      <c r="AI2649" s="46" t="s">
        <v>74</v>
      </c>
      <c r="AJ2649" s="46">
        <v>40.889609206853102</v>
      </c>
      <c r="AK2649" s="46" t="s">
        <v>74</v>
      </c>
      <c r="AL2649" s="46">
        <v>0</v>
      </c>
      <c r="AM2649" s="46" t="s">
        <v>74</v>
      </c>
      <c r="AN2649" s="50"/>
      <c r="AO2649" s="46"/>
      <c r="AP2649" s="46"/>
      <c r="AQ2649" s="46"/>
      <c r="AR2649" s="46"/>
      <c r="AS2649" s="46"/>
      <c r="AT2649" s="46"/>
      <c r="AU2649" s="46"/>
      <c r="AV2649" s="46"/>
      <c r="AW2649" s="46"/>
      <c r="AX2649" s="46"/>
      <c r="AY2649" s="46"/>
      <c r="AZ2649" s="46"/>
      <c r="BA2649" s="46"/>
      <c r="BB2649" s="46"/>
      <c r="BC2649" s="46"/>
      <c r="BD2649" s="46"/>
      <c r="BE2649" s="46"/>
      <c r="BF2649" s="46"/>
      <c r="BG2649" s="46"/>
      <c r="BH2649" s="46"/>
      <c r="BI2649" s="46"/>
      <c r="BJ2649" s="46"/>
      <c r="BK2649" s="46"/>
      <c r="BL2649" s="46"/>
      <c r="BM2649" s="46"/>
      <c r="BN2649" s="46"/>
      <c r="BO2649" s="46"/>
      <c r="BP2649" s="46"/>
      <c r="BQ2649" s="46"/>
      <c r="BR2649" s="46"/>
      <c r="BS2649" s="46"/>
      <c r="BT2649" s="46"/>
      <c r="BU2649" s="46"/>
      <c r="BV2649" s="46"/>
      <c r="BW2649" s="46"/>
      <c r="BX2649" s="46"/>
      <c r="BY2649" s="46"/>
      <c r="BZ2649" s="46"/>
      <c r="CA2649" s="46"/>
      <c r="CB2649" s="46"/>
      <c r="CC2649" s="46"/>
    </row>
    <row r="2650" spans="7:81" x14ac:dyDescent="0.25">
      <c r="G2650" t="s">
        <v>125</v>
      </c>
      <c r="H2650" s="40">
        <v>42826</v>
      </c>
      <c r="I2650" s="46">
        <v>0</v>
      </c>
      <c r="J2650" s="46">
        <v>0</v>
      </c>
      <c r="K2650" s="46" t="s">
        <v>74</v>
      </c>
      <c r="L2650" s="46">
        <v>0</v>
      </c>
      <c r="M2650" s="46" t="s">
        <v>74</v>
      </c>
      <c r="N2650" s="46">
        <v>0</v>
      </c>
      <c r="O2650" s="46" t="s">
        <v>74</v>
      </c>
      <c r="P2650" s="46">
        <v>0</v>
      </c>
      <c r="Q2650" s="46" t="s">
        <v>74</v>
      </c>
      <c r="R2650" s="46">
        <v>0</v>
      </c>
      <c r="S2650" s="46" t="s">
        <v>74</v>
      </c>
      <c r="T2650" s="46">
        <v>0</v>
      </c>
      <c r="U2650" s="46" t="s">
        <v>74</v>
      </c>
      <c r="V2650" s="46">
        <v>0</v>
      </c>
      <c r="W2650" s="46" t="s">
        <v>74</v>
      </c>
      <c r="X2650" s="46">
        <v>0</v>
      </c>
      <c r="Y2650" s="46" t="s">
        <v>74</v>
      </c>
      <c r="Z2650" s="46">
        <v>0</v>
      </c>
      <c r="AA2650" s="46" t="s">
        <v>74</v>
      </c>
      <c r="AB2650" s="46">
        <v>0</v>
      </c>
      <c r="AC2650" s="46" t="s">
        <v>74</v>
      </c>
      <c r="AD2650" s="46">
        <v>0</v>
      </c>
      <c r="AE2650" s="46" t="s">
        <v>74</v>
      </c>
      <c r="AF2650" s="46">
        <v>0</v>
      </c>
      <c r="AG2650" s="46" t="s">
        <v>74</v>
      </c>
      <c r="AH2650" s="46">
        <v>0</v>
      </c>
      <c r="AI2650" s="46" t="s">
        <v>74</v>
      </c>
      <c r="AJ2650" s="46">
        <v>0</v>
      </c>
      <c r="AK2650" s="46" t="s">
        <v>74</v>
      </c>
      <c r="AL2650" s="46">
        <v>0</v>
      </c>
      <c r="AM2650" s="46" t="s">
        <v>74</v>
      </c>
      <c r="AN2650" s="50"/>
      <c r="AO2650" s="46"/>
      <c r="AP2650" s="46"/>
      <c r="AQ2650" s="46"/>
      <c r="AR2650" s="46"/>
      <c r="AS2650" s="46"/>
      <c r="AT2650" s="46"/>
      <c r="AU2650" s="46"/>
      <c r="AV2650" s="46"/>
      <c r="AW2650" s="46"/>
      <c r="AX2650" s="46"/>
      <c r="AY2650" s="46"/>
      <c r="AZ2650" s="46"/>
      <c r="BA2650" s="46"/>
      <c r="BB2650" s="46"/>
      <c r="BC2650" s="46"/>
      <c r="BD2650" s="46"/>
      <c r="BE2650" s="46"/>
      <c r="BF2650" s="46"/>
      <c r="BG2650" s="46"/>
      <c r="BH2650" s="46"/>
      <c r="BI2650" s="46"/>
      <c r="BJ2650" s="46"/>
      <c r="BK2650" s="46"/>
      <c r="BL2650" s="46"/>
      <c r="BM2650" s="46"/>
      <c r="BN2650" s="46"/>
      <c r="BO2650" s="46"/>
      <c r="BP2650" s="46"/>
      <c r="BQ2650" s="46"/>
      <c r="BR2650" s="46"/>
      <c r="BS2650" s="46"/>
      <c r="BT2650" s="46"/>
      <c r="BU2650" s="46"/>
      <c r="BV2650" s="46"/>
      <c r="BW2650" s="46"/>
      <c r="BX2650" s="46"/>
      <c r="BY2650" s="46"/>
      <c r="BZ2650" s="46"/>
      <c r="CA2650" s="46"/>
      <c r="CB2650" s="46"/>
      <c r="CC2650" s="46"/>
    </row>
    <row r="2651" spans="7:81" x14ac:dyDescent="0.25">
      <c r="G2651" t="s">
        <v>125</v>
      </c>
      <c r="H2651" s="40">
        <v>42827</v>
      </c>
      <c r="I2651" s="46">
        <v>0</v>
      </c>
      <c r="J2651" s="46">
        <v>0</v>
      </c>
      <c r="K2651" s="46" t="s">
        <v>74</v>
      </c>
      <c r="L2651" s="46">
        <v>0</v>
      </c>
      <c r="M2651" s="46" t="s">
        <v>74</v>
      </c>
      <c r="N2651" s="46">
        <v>0</v>
      </c>
      <c r="O2651" s="46" t="s">
        <v>74</v>
      </c>
      <c r="P2651" s="46">
        <v>0</v>
      </c>
      <c r="Q2651" s="46" t="s">
        <v>74</v>
      </c>
      <c r="R2651" s="46">
        <v>0</v>
      </c>
      <c r="S2651" s="46" t="s">
        <v>74</v>
      </c>
      <c r="T2651" s="46">
        <v>0</v>
      </c>
      <c r="U2651" s="46" t="s">
        <v>74</v>
      </c>
      <c r="V2651" s="46">
        <v>0</v>
      </c>
      <c r="W2651" s="46" t="s">
        <v>74</v>
      </c>
      <c r="X2651" s="46">
        <v>0</v>
      </c>
      <c r="Y2651" s="46" t="s">
        <v>74</v>
      </c>
      <c r="Z2651" s="46">
        <v>0</v>
      </c>
      <c r="AA2651" s="46" t="s">
        <v>74</v>
      </c>
      <c r="AB2651" s="46">
        <v>0</v>
      </c>
      <c r="AC2651" s="46" t="s">
        <v>74</v>
      </c>
      <c r="AD2651" s="46">
        <v>0</v>
      </c>
      <c r="AE2651" s="46" t="s">
        <v>74</v>
      </c>
      <c r="AF2651" s="46">
        <v>0</v>
      </c>
      <c r="AG2651" s="46" t="s">
        <v>74</v>
      </c>
      <c r="AH2651" s="46">
        <v>0</v>
      </c>
      <c r="AI2651" s="46" t="s">
        <v>74</v>
      </c>
      <c r="AJ2651" s="46">
        <v>0</v>
      </c>
      <c r="AK2651" s="46" t="s">
        <v>74</v>
      </c>
      <c r="AL2651" s="46">
        <v>0</v>
      </c>
      <c r="AM2651" s="46" t="s">
        <v>74</v>
      </c>
      <c r="AN2651" s="50"/>
      <c r="AO2651" s="46"/>
      <c r="AP2651" s="46"/>
      <c r="AQ2651" s="46"/>
      <c r="AR2651" s="46"/>
      <c r="AS2651" s="46"/>
      <c r="AT2651" s="46"/>
      <c r="AU2651" s="46"/>
      <c r="AV2651" s="46"/>
      <c r="AW2651" s="46"/>
      <c r="AX2651" s="46"/>
      <c r="AY2651" s="46"/>
      <c r="AZ2651" s="46"/>
      <c r="BA2651" s="46"/>
      <c r="BB2651" s="46"/>
      <c r="BC2651" s="46"/>
      <c r="BD2651" s="46"/>
      <c r="BE2651" s="46"/>
      <c r="BF2651" s="46"/>
      <c r="BG2651" s="46"/>
      <c r="BH2651" s="46"/>
      <c r="BI2651" s="46"/>
      <c r="BJ2651" s="46"/>
      <c r="BK2651" s="46"/>
      <c r="BL2651" s="46"/>
      <c r="BM2651" s="46"/>
      <c r="BN2651" s="46"/>
      <c r="BO2651" s="46"/>
      <c r="BP2651" s="46"/>
      <c r="BQ2651" s="46"/>
      <c r="BR2651" s="46"/>
      <c r="BS2651" s="46"/>
      <c r="BT2651" s="46"/>
      <c r="BU2651" s="46"/>
      <c r="BV2651" s="46"/>
      <c r="BW2651" s="46"/>
      <c r="BX2651" s="46"/>
      <c r="BY2651" s="46"/>
      <c r="BZ2651" s="46"/>
      <c r="CA2651" s="46"/>
      <c r="CB2651" s="46"/>
      <c r="CC2651" s="46"/>
    </row>
    <row r="2652" spans="7:81" x14ac:dyDescent="0.25">
      <c r="G2652" t="s">
        <v>125</v>
      </c>
      <c r="H2652" s="40">
        <v>42828</v>
      </c>
      <c r="I2652" s="46">
        <v>11</v>
      </c>
      <c r="J2652" s="46">
        <v>0</v>
      </c>
      <c r="K2652" s="46" t="s">
        <v>74</v>
      </c>
      <c r="L2652" s="46">
        <v>0</v>
      </c>
      <c r="M2652" s="46" t="s">
        <v>74</v>
      </c>
      <c r="N2652" s="46">
        <v>0</v>
      </c>
      <c r="O2652" s="46" t="s">
        <v>74</v>
      </c>
      <c r="P2652" s="46">
        <v>0</v>
      </c>
      <c r="Q2652" s="46" t="s">
        <v>74</v>
      </c>
      <c r="R2652" s="46">
        <v>0</v>
      </c>
      <c r="S2652" s="46" t="s">
        <v>74</v>
      </c>
      <c r="T2652" s="46">
        <v>0</v>
      </c>
      <c r="U2652" s="46" t="s">
        <v>74</v>
      </c>
      <c r="V2652" s="46">
        <v>0</v>
      </c>
      <c r="W2652" s="46" t="s">
        <v>74</v>
      </c>
      <c r="X2652" s="46">
        <v>0</v>
      </c>
      <c r="Y2652" s="46" t="s">
        <v>74</v>
      </c>
      <c r="Z2652" s="46">
        <v>0</v>
      </c>
      <c r="AA2652" s="46" t="s">
        <v>74</v>
      </c>
      <c r="AB2652" s="46">
        <v>0</v>
      </c>
      <c r="AC2652" s="46" t="s">
        <v>74</v>
      </c>
      <c r="AD2652" s="46">
        <v>0</v>
      </c>
      <c r="AE2652" s="46" t="s">
        <v>74</v>
      </c>
      <c r="AF2652" s="46">
        <v>0</v>
      </c>
      <c r="AG2652" s="46" t="s">
        <v>74</v>
      </c>
      <c r="AH2652" s="46">
        <v>0</v>
      </c>
      <c r="AI2652" s="46" t="s">
        <v>74</v>
      </c>
      <c r="AJ2652" s="46">
        <v>0</v>
      </c>
      <c r="AK2652" s="46" t="s">
        <v>74</v>
      </c>
      <c r="AL2652" s="46">
        <v>0</v>
      </c>
      <c r="AM2652" s="46" t="s">
        <v>74</v>
      </c>
      <c r="AN2652" s="50"/>
      <c r="AO2652" s="46"/>
      <c r="AP2652" s="46"/>
      <c r="AQ2652" s="46"/>
      <c r="AR2652" s="46"/>
      <c r="AS2652" s="46"/>
      <c r="AT2652" s="46"/>
      <c r="AU2652" s="46"/>
      <c r="AV2652" s="46"/>
      <c r="AW2652" s="46"/>
      <c r="AX2652" s="46"/>
      <c r="AY2652" s="46"/>
      <c r="AZ2652" s="46"/>
      <c r="BA2652" s="46"/>
      <c r="BB2652" s="46"/>
      <c r="BC2652" s="46"/>
      <c r="BD2652" s="46"/>
      <c r="BE2652" s="46"/>
      <c r="BF2652" s="46"/>
      <c r="BG2652" s="46"/>
      <c r="BH2652" s="46"/>
      <c r="BI2652" s="46"/>
      <c r="BJ2652" s="46"/>
      <c r="BK2652" s="46"/>
      <c r="BL2652" s="46"/>
      <c r="BM2652" s="46"/>
      <c r="BN2652" s="46"/>
      <c r="BO2652" s="46"/>
      <c r="BP2652" s="46"/>
      <c r="BQ2652" s="46"/>
      <c r="BR2652" s="46"/>
      <c r="BS2652" s="46"/>
      <c r="BT2652" s="46"/>
      <c r="BU2652" s="46"/>
      <c r="BV2652" s="46"/>
      <c r="BW2652" s="46"/>
      <c r="BX2652" s="46"/>
      <c r="BY2652" s="46"/>
      <c r="BZ2652" s="46"/>
      <c r="CA2652" s="46"/>
      <c r="CB2652" s="46"/>
      <c r="CC2652" s="46"/>
    </row>
    <row r="2653" spans="7:81" x14ac:dyDescent="0.25">
      <c r="G2653" t="s">
        <v>125</v>
      </c>
      <c r="H2653" s="40">
        <v>42829</v>
      </c>
      <c r="I2653" s="46">
        <v>54</v>
      </c>
      <c r="J2653" s="46">
        <v>0</v>
      </c>
      <c r="K2653" s="46" t="s">
        <v>74</v>
      </c>
      <c r="L2653" s="46">
        <v>0</v>
      </c>
      <c r="M2653" s="46" t="s">
        <v>74</v>
      </c>
      <c r="N2653" s="46">
        <v>0</v>
      </c>
      <c r="O2653" s="46" t="s">
        <v>74</v>
      </c>
      <c r="P2653" s="46">
        <v>0</v>
      </c>
      <c r="Q2653" s="46" t="s">
        <v>74</v>
      </c>
      <c r="R2653" s="46">
        <v>0</v>
      </c>
      <c r="S2653" s="46" t="s">
        <v>74</v>
      </c>
      <c r="T2653" s="46">
        <v>0</v>
      </c>
      <c r="U2653" s="46" t="s">
        <v>74</v>
      </c>
      <c r="V2653" s="46">
        <v>30.033871219493498</v>
      </c>
      <c r="W2653" s="46" t="s">
        <v>74</v>
      </c>
      <c r="X2653" s="46">
        <v>0</v>
      </c>
      <c r="Y2653" s="46" t="s">
        <v>74</v>
      </c>
      <c r="Z2653" s="46">
        <v>0</v>
      </c>
      <c r="AA2653" s="46" t="s">
        <v>74</v>
      </c>
      <c r="AB2653" s="46">
        <v>0</v>
      </c>
      <c r="AC2653" s="46" t="s">
        <v>74</v>
      </c>
      <c r="AD2653" s="46">
        <v>0</v>
      </c>
      <c r="AE2653" s="46" t="s">
        <v>74</v>
      </c>
      <c r="AF2653" s="46">
        <v>0</v>
      </c>
      <c r="AG2653" s="46" t="s">
        <v>74</v>
      </c>
      <c r="AH2653" s="46">
        <v>0</v>
      </c>
      <c r="AI2653" s="46" t="s">
        <v>74</v>
      </c>
      <c r="AJ2653" s="46">
        <v>0</v>
      </c>
      <c r="AK2653" s="46" t="s">
        <v>74</v>
      </c>
      <c r="AL2653" s="46">
        <v>0</v>
      </c>
      <c r="AM2653" s="46" t="s">
        <v>74</v>
      </c>
      <c r="AN2653" s="50"/>
      <c r="AO2653" s="46"/>
      <c r="AP2653" s="46"/>
      <c r="AQ2653" s="46"/>
      <c r="AR2653" s="46"/>
      <c r="AS2653" s="46"/>
      <c r="AT2653" s="46"/>
      <c r="AU2653" s="46"/>
      <c r="AV2653" s="46"/>
      <c r="AW2653" s="46"/>
      <c r="AX2653" s="46"/>
      <c r="AY2653" s="46"/>
      <c r="AZ2653" s="46"/>
      <c r="BA2653" s="46"/>
      <c r="BB2653" s="46"/>
      <c r="BC2653" s="46"/>
      <c r="BD2653" s="46"/>
      <c r="BE2653" s="46"/>
      <c r="BF2653" s="46"/>
      <c r="BG2653" s="46"/>
      <c r="BH2653" s="46"/>
      <c r="BI2653" s="46"/>
      <c r="BJ2653" s="46"/>
      <c r="BK2653" s="46"/>
      <c r="BL2653" s="46"/>
      <c r="BM2653" s="46"/>
      <c r="BN2653" s="46"/>
      <c r="BO2653" s="46"/>
      <c r="BP2653" s="46"/>
      <c r="BQ2653" s="46"/>
      <c r="BR2653" s="46"/>
      <c r="BS2653" s="46"/>
      <c r="BT2653" s="46"/>
      <c r="BU2653" s="46"/>
      <c r="BV2653" s="46"/>
      <c r="BW2653" s="46"/>
      <c r="BX2653" s="46"/>
      <c r="BY2653" s="46"/>
      <c r="BZ2653" s="46"/>
      <c r="CA2653" s="46"/>
      <c r="CB2653" s="46"/>
      <c r="CC2653" s="46"/>
    </row>
    <row r="2654" spans="7:81" x14ac:dyDescent="0.25">
      <c r="G2654" t="s">
        <v>125</v>
      </c>
      <c r="H2654" s="40">
        <v>42830</v>
      </c>
      <c r="I2654" s="46">
        <v>43.5</v>
      </c>
      <c r="J2654" s="46">
        <v>0</v>
      </c>
      <c r="K2654" s="46" t="s">
        <v>74</v>
      </c>
      <c r="L2654" s="46">
        <v>0</v>
      </c>
      <c r="M2654" s="46" t="s">
        <v>74</v>
      </c>
      <c r="N2654" s="46">
        <v>0</v>
      </c>
      <c r="O2654" s="46" t="s">
        <v>74</v>
      </c>
      <c r="P2654" s="46">
        <v>0</v>
      </c>
      <c r="Q2654" s="46" t="s">
        <v>74</v>
      </c>
      <c r="R2654" s="46">
        <v>0</v>
      </c>
      <c r="S2654" s="46" t="s">
        <v>74</v>
      </c>
      <c r="T2654" s="46">
        <v>0</v>
      </c>
      <c r="U2654" s="46" t="s">
        <v>74</v>
      </c>
      <c r="V2654" s="46">
        <v>0</v>
      </c>
      <c r="W2654" s="46" t="s">
        <v>74</v>
      </c>
      <c r="X2654" s="46">
        <v>38.126365417728913</v>
      </c>
      <c r="Y2654" s="46" t="s">
        <v>74</v>
      </c>
      <c r="Z2654" s="46">
        <v>0</v>
      </c>
      <c r="AA2654" s="46" t="s">
        <v>74</v>
      </c>
      <c r="AB2654" s="46">
        <v>0</v>
      </c>
      <c r="AC2654" s="46" t="s">
        <v>74</v>
      </c>
      <c r="AD2654" s="46">
        <v>0</v>
      </c>
      <c r="AE2654" s="46" t="s">
        <v>74</v>
      </c>
      <c r="AF2654" s="46">
        <v>0</v>
      </c>
      <c r="AG2654" s="46" t="s">
        <v>74</v>
      </c>
      <c r="AH2654" s="46">
        <v>0</v>
      </c>
      <c r="AI2654" s="46" t="s">
        <v>74</v>
      </c>
      <c r="AJ2654" s="46">
        <v>0</v>
      </c>
      <c r="AK2654" s="46" t="s">
        <v>74</v>
      </c>
      <c r="AL2654" s="46">
        <v>0</v>
      </c>
      <c r="AM2654" s="46" t="s">
        <v>74</v>
      </c>
      <c r="AN2654" s="50"/>
      <c r="AO2654" s="46"/>
      <c r="AP2654" s="46"/>
      <c r="AQ2654" s="46"/>
      <c r="AR2654" s="46"/>
      <c r="AS2654" s="46"/>
      <c r="AT2654" s="46"/>
      <c r="AU2654" s="46"/>
      <c r="AV2654" s="46"/>
      <c r="AW2654" s="46"/>
      <c r="AX2654" s="46"/>
      <c r="AY2654" s="46"/>
      <c r="AZ2654" s="46"/>
      <c r="BA2654" s="46"/>
      <c r="BB2654" s="46"/>
      <c r="BC2654" s="46"/>
      <c r="BD2654" s="46"/>
      <c r="BE2654" s="46"/>
      <c r="BF2654" s="46"/>
      <c r="BG2654" s="46"/>
      <c r="BH2654" s="46"/>
      <c r="BI2654" s="46"/>
      <c r="BJ2654" s="46"/>
      <c r="BK2654" s="46"/>
      <c r="BL2654" s="46"/>
      <c r="BM2654" s="46"/>
      <c r="BN2654" s="46"/>
      <c r="BO2654" s="46"/>
      <c r="BP2654" s="46"/>
      <c r="BQ2654" s="46"/>
      <c r="BR2654" s="46"/>
      <c r="BS2654" s="46"/>
      <c r="BT2654" s="46"/>
      <c r="BU2654" s="46"/>
      <c r="BV2654" s="46"/>
      <c r="BW2654" s="46"/>
      <c r="BX2654" s="46"/>
      <c r="BY2654" s="46"/>
      <c r="BZ2654" s="46"/>
      <c r="CA2654" s="46"/>
      <c r="CB2654" s="46"/>
      <c r="CC2654" s="46"/>
    </row>
    <row r="2655" spans="7:81" x14ac:dyDescent="0.25">
      <c r="G2655" t="s">
        <v>125</v>
      </c>
      <c r="H2655" s="40">
        <v>42831</v>
      </c>
      <c r="I2655" s="46">
        <v>0.5</v>
      </c>
      <c r="J2655" s="46">
        <v>0</v>
      </c>
      <c r="K2655" s="46">
        <v>13.9</v>
      </c>
      <c r="L2655" s="46">
        <v>0</v>
      </c>
      <c r="M2655" s="46">
        <v>2.8</v>
      </c>
      <c r="N2655" s="46">
        <v>0</v>
      </c>
      <c r="O2655" s="46">
        <v>7.1</v>
      </c>
      <c r="P2655" s="46">
        <v>0</v>
      </c>
      <c r="Q2655" s="46">
        <v>4.1333333333333329</v>
      </c>
      <c r="R2655" s="46">
        <v>0</v>
      </c>
      <c r="S2655" s="46">
        <v>4.3</v>
      </c>
      <c r="T2655" s="46">
        <v>0</v>
      </c>
      <c r="U2655" s="46">
        <v>4.1333333333333337</v>
      </c>
      <c r="V2655" s="46">
        <v>0</v>
      </c>
      <c r="W2655" s="46">
        <v>4.2333333333333334</v>
      </c>
      <c r="X2655" s="46">
        <v>0</v>
      </c>
      <c r="Y2655" s="46">
        <v>1.2333333333333332</v>
      </c>
      <c r="Z2655" s="46">
        <v>0</v>
      </c>
      <c r="AA2655" s="46" t="s">
        <v>74</v>
      </c>
      <c r="AB2655" s="46">
        <v>0</v>
      </c>
      <c r="AC2655" s="46" t="s">
        <v>74</v>
      </c>
      <c r="AD2655" s="46">
        <v>0</v>
      </c>
      <c r="AE2655" s="46" t="s">
        <v>74</v>
      </c>
      <c r="AF2655" s="46">
        <v>0</v>
      </c>
      <c r="AG2655" s="46" t="s">
        <v>74</v>
      </c>
      <c r="AH2655" s="46">
        <v>60.777669932943923</v>
      </c>
      <c r="AI2655" s="46" t="s">
        <v>74</v>
      </c>
      <c r="AJ2655" s="46">
        <v>0</v>
      </c>
      <c r="AK2655" s="46" t="s">
        <v>74</v>
      </c>
      <c r="AL2655" s="46">
        <v>0</v>
      </c>
      <c r="AM2655" s="46" t="s">
        <v>74</v>
      </c>
      <c r="AN2655" s="50"/>
      <c r="AO2655" s="46">
        <v>12.8</v>
      </c>
      <c r="AP2655" s="46">
        <v>15</v>
      </c>
      <c r="AQ2655" s="46">
        <v>2.8</v>
      </c>
      <c r="AR2655" s="46">
        <v>11</v>
      </c>
      <c r="AS2655" s="46">
        <v>3.2</v>
      </c>
      <c r="AT2655" s="46">
        <v>3.1</v>
      </c>
      <c r="AU2655" s="46">
        <v>3.5</v>
      </c>
      <c r="AV2655" s="46">
        <v>5.8</v>
      </c>
      <c r="AW2655" s="46">
        <v>4.4000000000000004</v>
      </c>
      <c r="AX2655" s="46">
        <v>2.6</v>
      </c>
      <c r="AY2655" s="46">
        <v>5.9</v>
      </c>
      <c r="AZ2655" s="46">
        <v>2.7</v>
      </c>
      <c r="BA2655" s="46">
        <v>3.2</v>
      </c>
      <c r="BB2655" s="46">
        <v>6.5</v>
      </c>
      <c r="BC2655" s="46">
        <v>2.7</v>
      </c>
      <c r="BD2655" s="46">
        <v>8.1999999999999993</v>
      </c>
      <c r="BE2655" s="46">
        <v>1.8</v>
      </c>
      <c r="BF2655" s="46">
        <v>0.6</v>
      </c>
      <c r="BG2655" s="46">
        <v>0.8</v>
      </c>
      <c r="BH2655" s="46">
        <v>2.2999999999999998</v>
      </c>
      <c r="BI2655" s="46"/>
      <c r="BJ2655" s="46"/>
      <c r="BK2655" s="46"/>
      <c r="BL2655" s="46"/>
      <c r="BM2655" s="46"/>
      <c r="BN2655" s="46"/>
      <c r="BO2655" s="46"/>
      <c r="BP2655" s="46"/>
      <c r="BQ2655" s="46"/>
      <c r="BR2655" s="46"/>
      <c r="BS2655" s="46"/>
      <c r="BT2655" s="46"/>
      <c r="BU2655" s="46"/>
      <c r="BV2655" s="46"/>
      <c r="BW2655" s="46"/>
      <c r="BX2655" s="46"/>
      <c r="BY2655" s="46"/>
      <c r="BZ2655" s="46"/>
      <c r="CA2655" s="46"/>
      <c r="CB2655" s="46"/>
      <c r="CC2655" s="46"/>
    </row>
    <row r="2656" spans="7:81" x14ac:dyDescent="0.25">
      <c r="G2656" t="s">
        <v>125</v>
      </c>
      <c r="H2656" s="40">
        <v>42832</v>
      </c>
      <c r="I2656" s="46">
        <v>0.5</v>
      </c>
      <c r="J2656" s="46">
        <v>0</v>
      </c>
      <c r="K2656" s="46" t="s">
        <v>74</v>
      </c>
      <c r="L2656" s="46">
        <v>0</v>
      </c>
      <c r="M2656" s="46" t="s">
        <v>74</v>
      </c>
      <c r="N2656" s="46">
        <v>0</v>
      </c>
      <c r="O2656" s="46" t="s">
        <v>74</v>
      </c>
      <c r="P2656" s="46">
        <v>0</v>
      </c>
      <c r="Q2656" s="46" t="s">
        <v>74</v>
      </c>
      <c r="R2656" s="46">
        <v>0</v>
      </c>
      <c r="S2656" s="46" t="s">
        <v>74</v>
      </c>
      <c r="T2656" s="46">
        <v>0</v>
      </c>
      <c r="U2656" s="46" t="s">
        <v>74</v>
      </c>
      <c r="V2656" s="46">
        <v>0</v>
      </c>
      <c r="W2656" s="46" t="s">
        <v>74</v>
      </c>
      <c r="X2656" s="46">
        <v>0</v>
      </c>
      <c r="Y2656" s="46" t="s">
        <v>74</v>
      </c>
      <c r="Z2656" s="46">
        <v>0</v>
      </c>
      <c r="AA2656" s="46" t="s">
        <v>74</v>
      </c>
      <c r="AB2656" s="46">
        <v>0</v>
      </c>
      <c r="AC2656" s="46" t="s">
        <v>74</v>
      </c>
      <c r="AD2656" s="46">
        <v>0</v>
      </c>
      <c r="AE2656" s="46" t="s">
        <v>74</v>
      </c>
      <c r="AF2656" s="46">
        <v>0</v>
      </c>
      <c r="AG2656" s="46" t="s">
        <v>74</v>
      </c>
      <c r="AH2656" s="46">
        <v>0</v>
      </c>
      <c r="AI2656" s="46" t="s">
        <v>74</v>
      </c>
      <c r="AJ2656" s="46">
        <v>0</v>
      </c>
      <c r="AK2656" s="46" t="s">
        <v>74</v>
      </c>
      <c r="AL2656" s="46">
        <v>0</v>
      </c>
      <c r="AM2656" s="46" t="s">
        <v>74</v>
      </c>
      <c r="AN2656" s="50"/>
      <c r="AO2656" s="46"/>
      <c r="AP2656" s="46"/>
      <c r="AQ2656" s="46"/>
      <c r="AR2656" s="46"/>
      <c r="AS2656" s="46"/>
      <c r="AT2656" s="46"/>
      <c r="AU2656" s="46"/>
      <c r="AV2656" s="46"/>
      <c r="AW2656" s="46"/>
      <c r="AX2656" s="46"/>
      <c r="AY2656" s="46"/>
      <c r="AZ2656" s="46"/>
      <c r="BA2656" s="46"/>
      <c r="BB2656" s="46"/>
      <c r="BC2656" s="46"/>
      <c r="BD2656" s="46"/>
      <c r="BE2656" s="46"/>
      <c r="BF2656" s="46"/>
      <c r="BG2656" s="46"/>
      <c r="BH2656" s="46"/>
      <c r="BI2656" s="46"/>
      <c r="BJ2656" s="46"/>
      <c r="BK2656" s="46"/>
      <c r="BL2656" s="46"/>
      <c r="BM2656" s="46"/>
      <c r="BN2656" s="46"/>
      <c r="BO2656" s="46"/>
      <c r="BP2656" s="46"/>
      <c r="BQ2656" s="46"/>
      <c r="BR2656" s="46"/>
      <c r="BS2656" s="46"/>
      <c r="BT2656" s="46"/>
      <c r="BU2656" s="46"/>
      <c r="BV2656" s="46"/>
      <c r="BW2656" s="46"/>
      <c r="BX2656" s="46"/>
      <c r="BY2656" s="46"/>
      <c r="BZ2656" s="46"/>
      <c r="CA2656" s="46"/>
      <c r="CB2656" s="46"/>
      <c r="CC2656" s="46"/>
    </row>
    <row r="2657" spans="7:81" x14ac:dyDescent="0.25">
      <c r="G2657" t="s">
        <v>125</v>
      </c>
      <c r="H2657" s="40">
        <v>42833</v>
      </c>
      <c r="I2657" s="46">
        <v>0</v>
      </c>
      <c r="J2657" s="46">
        <v>0</v>
      </c>
      <c r="K2657" s="46" t="s">
        <v>74</v>
      </c>
      <c r="L2657" s="46">
        <v>0</v>
      </c>
      <c r="M2657" s="46" t="s">
        <v>74</v>
      </c>
      <c r="N2657" s="46">
        <v>0</v>
      </c>
      <c r="O2657" s="46" t="s">
        <v>74</v>
      </c>
      <c r="P2657" s="46">
        <v>0</v>
      </c>
      <c r="Q2657" s="46" t="s">
        <v>74</v>
      </c>
      <c r="R2657" s="46">
        <v>0</v>
      </c>
      <c r="S2657" s="46" t="s">
        <v>74</v>
      </c>
      <c r="T2657" s="46">
        <v>0</v>
      </c>
      <c r="U2657" s="46" t="s">
        <v>74</v>
      </c>
      <c r="V2657" s="46">
        <v>0</v>
      </c>
      <c r="W2657" s="46" t="s">
        <v>74</v>
      </c>
      <c r="X2657" s="46">
        <v>0</v>
      </c>
      <c r="Y2657" s="46" t="s">
        <v>74</v>
      </c>
      <c r="Z2657" s="46">
        <v>0</v>
      </c>
      <c r="AA2657" s="46" t="s">
        <v>74</v>
      </c>
      <c r="AB2657" s="46">
        <v>0</v>
      </c>
      <c r="AC2657" s="46" t="s">
        <v>74</v>
      </c>
      <c r="AD2657" s="46">
        <v>0</v>
      </c>
      <c r="AE2657" s="46" t="s">
        <v>74</v>
      </c>
      <c r="AF2657" s="46">
        <v>0</v>
      </c>
      <c r="AG2657" s="46" t="s">
        <v>74</v>
      </c>
      <c r="AH2657" s="46">
        <v>0</v>
      </c>
      <c r="AI2657" s="46" t="s">
        <v>74</v>
      </c>
      <c r="AJ2657" s="46">
        <v>0</v>
      </c>
      <c r="AK2657" s="46" t="s">
        <v>74</v>
      </c>
      <c r="AL2657" s="46">
        <v>0</v>
      </c>
      <c r="AM2657" s="46" t="s">
        <v>74</v>
      </c>
      <c r="AN2657" s="50"/>
      <c r="AO2657" s="46"/>
      <c r="AP2657" s="46"/>
      <c r="AQ2657" s="46"/>
      <c r="AR2657" s="46"/>
      <c r="AS2657" s="46"/>
      <c r="AT2657" s="46"/>
      <c r="AU2657" s="46"/>
      <c r="AV2657" s="46"/>
      <c r="AW2657" s="46"/>
      <c r="AX2657" s="46"/>
      <c r="AY2657" s="46"/>
      <c r="AZ2657" s="46"/>
      <c r="BA2657" s="46"/>
      <c r="BB2657" s="46"/>
      <c r="BC2657" s="46"/>
      <c r="BD2657" s="46"/>
      <c r="BE2657" s="46"/>
      <c r="BF2657" s="46"/>
      <c r="BG2657" s="46"/>
      <c r="BH2657" s="46"/>
      <c r="BI2657" s="46"/>
      <c r="BJ2657" s="46"/>
      <c r="BK2657" s="46"/>
      <c r="BL2657" s="46"/>
      <c r="BM2657" s="46"/>
      <c r="BN2657" s="46"/>
      <c r="BO2657" s="46"/>
      <c r="BP2657" s="46"/>
      <c r="BQ2657" s="46"/>
      <c r="BR2657" s="46"/>
      <c r="BS2657" s="46"/>
      <c r="BT2657" s="46"/>
      <c r="BU2657" s="46"/>
      <c r="BV2657" s="46"/>
      <c r="BW2657" s="46"/>
      <c r="BX2657" s="46"/>
      <c r="BY2657" s="46"/>
      <c r="BZ2657" s="46"/>
      <c r="CA2657" s="46"/>
      <c r="CB2657" s="46"/>
      <c r="CC2657" s="46"/>
    </row>
    <row r="2658" spans="7:81" x14ac:dyDescent="0.25">
      <c r="G2658" t="s">
        <v>125</v>
      </c>
      <c r="H2658" s="40">
        <v>42834</v>
      </c>
      <c r="I2658" s="46">
        <v>0</v>
      </c>
      <c r="J2658" s="46">
        <v>0</v>
      </c>
      <c r="K2658" s="46" t="s">
        <v>74</v>
      </c>
      <c r="L2658" s="46">
        <v>0</v>
      </c>
      <c r="M2658" s="46" t="s">
        <v>74</v>
      </c>
      <c r="N2658" s="46">
        <v>0</v>
      </c>
      <c r="O2658" s="46" t="s">
        <v>74</v>
      </c>
      <c r="P2658" s="46">
        <v>0</v>
      </c>
      <c r="Q2658" s="46" t="s">
        <v>74</v>
      </c>
      <c r="R2658" s="46">
        <v>0</v>
      </c>
      <c r="S2658" s="46" t="s">
        <v>74</v>
      </c>
      <c r="T2658" s="46">
        <v>0</v>
      </c>
      <c r="U2658" s="46" t="s">
        <v>74</v>
      </c>
      <c r="V2658" s="46">
        <v>0</v>
      </c>
      <c r="W2658" s="46" t="s">
        <v>74</v>
      </c>
      <c r="X2658" s="46">
        <v>0</v>
      </c>
      <c r="Y2658" s="46" t="s">
        <v>74</v>
      </c>
      <c r="Z2658" s="46">
        <v>0</v>
      </c>
      <c r="AA2658" s="46" t="s">
        <v>74</v>
      </c>
      <c r="AB2658" s="46">
        <v>0</v>
      </c>
      <c r="AC2658" s="46" t="s">
        <v>74</v>
      </c>
      <c r="AD2658" s="46">
        <v>0</v>
      </c>
      <c r="AE2658" s="46" t="s">
        <v>74</v>
      </c>
      <c r="AF2658" s="46">
        <v>0</v>
      </c>
      <c r="AG2658" s="46" t="s">
        <v>74</v>
      </c>
      <c r="AH2658" s="46">
        <v>0</v>
      </c>
      <c r="AI2658" s="46" t="s">
        <v>74</v>
      </c>
      <c r="AJ2658" s="46">
        <v>0</v>
      </c>
      <c r="AK2658" s="46" t="s">
        <v>74</v>
      </c>
      <c r="AL2658" s="46">
        <v>0</v>
      </c>
      <c r="AM2658" s="46" t="s">
        <v>74</v>
      </c>
      <c r="AN2658" s="50"/>
      <c r="AO2658" s="46"/>
      <c r="AP2658" s="46"/>
      <c r="AQ2658" s="46"/>
      <c r="AR2658" s="46"/>
      <c r="AS2658" s="46"/>
      <c r="AT2658" s="46"/>
      <c r="AU2658" s="46"/>
      <c r="AV2658" s="46"/>
      <c r="AW2658" s="46"/>
      <c r="AX2658" s="46"/>
      <c r="AY2658" s="46"/>
      <c r="AZ2658" s="46"/>
      <c r="BA2658" s="46"/>
      <c r="BB2658" s="46"/>
      <c r="BC2658" s="46"/>
      <c r="BD2658" s="46"/>
      <c r="BE2658" s="46"/>
      <c r="BF2658" s="46"/>
      <c r="BG2658" s="46"/>
      <c r="BH2658" s="46"/>
      <c r="BI2658" s="46"/>
      <c r="BJ2658" s="46"/>
      <c r="BK2658" s="46"/>
      <c r="BL2658" s="46"/>
      <c r="BM2658" s="46"/>
      <c r="BN2658" s="46"/>
      <c r="BO2658" s="46"/>
      <c r="BP2658" s="46"/>
      <c r="BQ2658" s="46"/>
      <c r="BR2658" s="46"/>
      <c r="BS2658" s="46"/>
      <c r="BT2658" s="46"/>
      <c r="BU2658" s="46"/>
      <c r="BV2658" s="46"/>
      <c r="BW2658" s="46"/>
      <c r="BX2658" s="46"/>
      <c r="BY2658" s="46"/>
      <c r="BZ2658" s="46"/>
      <c r="CA2658" s="46"/>
      <c r="CB2658" s="46"/>
      <c r="CC2658" s="46"/>
    </row>
    <row r="2659" spans="7:81" x14ac:dyDescent="0.25">
      <c r="G2659" t="s">
        <v>125</v>
      </c>
      <c r="H2659" s="40">
        <v>42835</v>
      </c>
      <c r="I2659" s="46">
        <v>0</v>
      </c>
      <c r="J2659" s="46">
        <v>0</v>
      </c>
      <c r="K2659" s="46" t="s">
        <v>74</v>
      </c>
      <c r="L2659" s="46">
        <v>0</v>
      </c>
      <c r="M2659" s="46" t="s">
        <v>74</v>
      </c>
      <c r="N2659" s="46">
        <v>0</v>
      </c>
      <c r="O2659" s="46" t="s">
        <v>74</v>
      </c>
      <c r="P2659" s="46">
        <v>62.537261559799298</v>
      </c>
      <c r="Q2659" s="46" t="s">
        <v>74</v>
      </c>
      <c r="R2659" s="46">
        <v>0</v>
      </c>
      <c r="S2659" s="46" t="s">
        <v>74</v>
      </c>
      <c r="T2659" s="46">
        <v>0</v>
      </c>
      <c r="U2659" s="46" t="s">
        <v>74</v>
      </c>
      <c r="V2659" s="46">
        <v>0</v>
      </c>
      <c r="W2659" s="46" t="s">
        <v>74</v>
      </c>
      <c r="X2659" s="46">
        <v>0</v>
      </c>
      <c r="Y2659" s="46" t="s">
        <v>74</v>
      </c>
      <c r="Z2659" s="46">
        <v>0</v>
      </c>
      <c r="AA2659" s="46" t="s">
        <v>74</v>
      </c>
      <c r="AB2659" s="46">
        <v>0</v>
      </c>
      <c r="AC2659" s="46" t="s">
        <v>74</v>
      </c>
      <c r="AD2659" s="46">
        <v>0</v>
      </c>
      <c r="AE2659" s="46" t="s">
        <v>74</v>
      </c>
      <c r="AF2659" s="46">
        <v>0</v>
      </c>
      <c r="AG2659" s="46" t="s">
        <v>74</v>
      </c>
      <c r="AH2659" s="46">
        <v>0</v>
      </c>
      <c r="AI2659" s="46" t="s">
        <v>74</v>
      </c>
      <c r="AJ2659" s="46">
        <v>0</v>
      </c>
      <c r="AK2659" s="46" t="s">
        <v>74</v>
      </c>
      <c r="AL2659" s="46">
        <v>0</v>
      </c>
      <c r="AM2659" s="46" t="s">
        <v>74</v>
      </c>
      <c r="AN2659" s="50"/>
      <c r="AO2659" s="46"/>
      <c r="AP2659" s="46"/>
      <c r="AQ2659" s="46"/>
      <c r="AR2659" s="46"/>
      <c r="AS2659" s="46"/>
      <c r="AT2659" s="46"/>
      <c r="AU2659" s="46"/>
      <c r="AV2659" s="46"/>
      <c r="AW2659" s="46"/>
      <c r="AX2659" s="46"/>
      <c r="AY2659" s="46"/>
      <c r="AZ2659" s="46"/>
      <c r="BA2659" s="46"/>
      <c r="BB2659" s="46"/>
      <c r="BC2659" s="46"/>
      <c r="BD2659" s="46"/>
      <c r="BE2659" s="46"/>
      <c r="BF2659" s="46"/>
      <c r="BG2659" s="46"/>
      <c r="BH2659" s="46"/>
      <c r="BI2659" s="46"/>
      <c r="BJ2659" s="46"/>
      <c r="BK2659" s="46"/>
      <c r="BL2659" s="46"/>
      <c r="BM2659" s="46"/>
      <c r="BN2659" s="46"/>
      <c r="BO2659" s="46"/>
      <c r="BP2659" s="46"/>
      <c r="BQ2659" s="46"/>
      <c r="BR2659" s="46"/>
      <c r="BS2659" s="46"/>
      <c r="BT2659" s="46"/>
      <c r="BU2659" s="46"/>
      <c r="BV2659" s="46"/>
      <c r="BW2659" s="46"/>
      <c r="BX2659" s="46"/>
      <c r="BY2659" s="46"/>
      <c r="BZ2659" s="46"/>
      <c r="CA2659" s="46"/>
      <c r="CB2659" s="46"/>
      <c r="CC2659" s="46"/>
    </row>
    <row r="2660" spans="7:81" x14ac:dyDescent="0.25">
      <c r="G2660" t="s">
        <v>125</v>
      </c>
      <c r="H2660" s="40">
        <v>42836</v>
      </c>
      <c r="I2660" s="46">
        <v>0</v>
      </c>
      <c r="J2660" s="46">
        <v>0</v>
      </c>
      <c r="K2660" s="46" t="s">
        <v>74</v>
      </c>
      <c r="L2660" s="46">
        <v>0</v>
      </c>
      <c r="M2660" s="46" t="s">
        <v>74</v>
      </c>
      <c r="N2660" s="46">
        <v>0</v>
      </c>
      <c r="O2660" s="46" t="s">
        <v>74</v>
      </c>
      <c r="P2660" s="46">
        <v>0</v>
      </c>
      <c r="Q2660" s="46" t="s">
        <v>74</v>
      </c>
      <c r="R2660" s="46">
        <v>0</v>
      </c>
      <c r="S2660" s="46" t="s">
        <v>74</v>
      </c>
      <c r="T2660" s="46">
        <v>0</v>
      </c>
      <c r="U2660" s="46" t="s">
        <v>74</v>
      </c>
      <c r="V2660" s="46">
        <v>0</v>
      </c>
      <c r="W2660" s="46" t="s">
        <v>74</v>
      </c>
      <c r="X2660" s="46">
        <v>0</v>
      </c>
      <c r="Y2660" s="46" t="s">
        <v>74</v>
      </c>
      <c r="Z2660" s="46">
        <v>0</v>
      </c>
      <c r="AA2660" s="46" t="s">
        <v>74</v>
      </c>
      <c r="AB2660" s="46">
        <v>0</v>
      </c>
      <c r="AC2660" s="46" t="s">
        <v>74</v>
      </c>
      <c r="AD2660" s="46">
        <v>0</v>
      </c>
      <c r="AE2660" s="46" t="s">
        <v>74</v>
      </c>
      <c r="AF2660" s="46">
        <v>0</v>
      </c>
      <c r="AG2660" s="46" t="s">
        <v>74</v>
      </c>
      <c r="AH2660" s="46">
        <v>0</v>
      </c>
      <c r="AI2660" s="46" t="s">
        <v>74</v>
      </c>
      <c r="AJ2660" s="46">
        <v>0</v>
      </c>
      <c r="AK2660" s="46" t="s">
        <v>74</v>
      </c>
      <c r="AL2660" s="46">
        <v>0</v>
      </c>
      <c r="AM2660" s="46" t="s">
        <v>74</v>
      </c>
      <c r="AN2660" s="50"/>
      <c r="AO2660" s="46"/>
      <c r="AP2660" s="46"/>
      <c r="AQ2660" s="46"/>
      <c r="AR2660" s="46"/>
      <c r="AS2660" s="46"/>
      <c r="AT2660" s="46"/>
      <c r="AU2660" s="46"/>
      <c r="AV2660" s="46"/>
      <c r="AW2660" s="46"/>
      <c r="AX2660" s="46"/>
      <c r="AY2660" s="46"/>
      <c r="AZ2660" s="46"/>
      <c r="BA2660" s="46"/>
      <c r="BB2660" s="46"/>
      <c r="BC2660" s="46"/>
      <c r="BD2660" s="46"/>
      <c r="BE2660" s="46"/>
      <c r="BF2660" s="46"/>
      <c r="BG2660" s="46"/>
      <c r="BH2660" s="46"/>
      <c r="BI2660" s="46"/>
      <c r="BJ2660" s="46"/>
      <c r="BK2660" s="46"/>
      <c r="BL2660" s="46"/>
      <c r="BM2660" s="46"/>
      <c r="BN2660" s="46"/>
      <c r="BO2660" s="46"/>
      <c r="BP2660" s="46"/>
      <c r="BQ2660" s="46"/>
      <c r="BR2660" s="46"/>
      <c r="BS2660" s="46"/>
      <c r="BT2660" s="46"/>
      <c r="BU2660" s="46"/>
      <c r="BV2660" s="46"/>
      <c r="BW2660" s="46"/>
      <c r="BX2660" s="46"/>
      <c r="BY2660" s="46"/>
      <c r="BZ2660" s="46"/>
      <c r="CA2660" s="46"/>
      <c r="CB2660" s="46"/>
      <c r="CC2660" s="46"/>
    </row>
    <row r="2661" spans="7:81" x14ac:dyDescent="0.25">
      <c r="G2661" t="s">
        <v>125</v>
      </c>
      <c r="H2661" s="40">
        <v>42837</v>
      </c>
      <c r="I2661" s="46">
        <v>6.5</v>
      </c>
      <c r="J2661" s="46">
        <v>0</v>
      </c>
      <c r="K2661" s="46" t="s">
        <v>74</v>
      </c>
      <c r="L2661" s="46">
        <v>0</v>
      </c>
      <c r="M2661" s="46" t="s">
        <v>74</v>
      </c>
      <c r="N2661" s="46">
        <v>0</v>
      </c>
      <c r="O2661" s="46" t="s">
        <v>74</v>
      </c>
      <c r="P2661" s="46">
        <v>0</v>
      </c>
      <c r="Q2661" s="46" t="s">
        <v>74</v>
      </c>
      <c r="R2661" s="46">
        <v>0</v>
      </c>
      <c r="S2661" s="46" t="s">
        <v>74</v>
      </c>
      <c r="T2661" s="46">
        <v>0</v>
      </c>
      <c r="U2661" s="46" t="s">
        <v>74</v>
      </c>
      <c r="V2661" s="46">
        <v>28.56880433073772</v>
      </c>
      <c r="W2661" s="46" t="s">
        <v>74</v>
      </c>
      <c r="X2661" s="46">
        <v>0</v>
      </c>
      <c r="Y2661" s="46" t="s">
        <v>74</v>
      </c>
      <c r="Z2661" s="46">
        <v>37.152031420003723</v>
      </c>
      <c r="AA2661" s="46">
        <v>1.45</v>
      </c>
      <c r="AB2661" s="46">
        <v>0</v>
      </c>
      <c r="AC2661" s="46">
        <v>5.333333333333333</v>
      </c>
      <c r="AD2661" s="46">
        <v>0</v>
      </c>
      <c r="AE2661" s="46">
        <v>2.6333333333333333</v>
      </c>
      <c r="AF2661" s="46">
        <v>0</v>
      </c>
      <c r="AG2661" s="46">
        <v>2.25</v>
      </c>
      <c r="AH2661" s="46">
        <v>0</v>
      </c>
      <c r="AI2661" s="46">
        <v>4.75</v>
      </c>
      <c r="AJ2661" s="46">
        <v>0</v>
      </c>
      <c r="AK2661" s="46">
        <v>2.7</v>
      </c>
      <c r="AL2661" s="46">
        <v>0</v>
      </c>
      <c r="AM2661" s="46">
        <v>11.766666666666666</v>
      </c>
      <c r="AN2661" s="50"/>
      <c r="AO2661" s="46"/>
      <c r="AP2661" s="46"/>
      <c r="AQ2661" s="46"/>
      <c r="AR2661" s="46"/>
      <c r="AS2661" s="46"/>
      <c r="AT2661" s="46"/>
      <c r="AU2661" s="46"/>
      <c r="AV2661" s="46"/>
      <c r="AW2661" s="46"/>
      <c r="AX2661" s="46"/>
      <c r="AY2661" s="46"/>
      <c r="AZ2661" s="46"/>
      <c r="BA2661" s="46"/>
      <c r="BB2661" s="46"/>
      <c r="BC2661" s="46"/>
      <c r="BD2661" s="46"/>
      <c r="BE2661" s="46"/>
      <c r="BF2661" s="46"/>
      <c r="BG2661" s="46"/>
      <c r="BH2661" s="46"/>
      <c r="BI2661" s="46"/>
      <c r="BJ2661" s="46">
        <v>1.4</v>
      </c>
      <c r="BK2661" s="46">
        <v>1.5</v>
      </c>
      <c r="BL2661" s="46">
        <v>2.5</v>
      </c>
      <c r="BM2661" s="46">
        <v>6.9</v>
      </c>
      <c r="BN2661" s="46">
        <v>6.6</v>
      </c>
      <c r="BO2661" s="46">
        <v>2.8</v>
      </c>
      <c r="BP2661" s="46">
        <v>2.5</v>
      </c>
      <c r="BQ2661" s="46">
        <v>2.6</v>
      </c>
      <c r="BR2661" s="46">
        <v>3.3</v>
      </c>
      <c r="BS2661" s="46">
        <v>1.2</v>
      </c>
      <c r="BT2661" s="46"/>
      <c r="BU2661" s="46">
        <v>9.1999999999999993</v>
      </c>
      <c r="BV2661" s="46"/>
      <c r="BW2661" s="46">
        <v>0.3</v>
      </c>
      <c r="BX2661" s="46"/>
      <c r="BY2661" s="46">
        <v>2.1</v>
      </c>
      <c r="BZ2661" s="46">
        <v>3.3</v>
      </c>
      <c r="CA2661" s="46">
        <v>13.7</v>
      </c>
      <c r="CB2661" s="46">
        <v>8.4</v>
      </c>
      <c r="CC2661" s="46">
        <v>13.2</v>
      </c>
    </row>
    <row r="2662" spans="7:81" x14ac:dyDescent="0.25">
      <c r="G2662" t="s">
        <v>125</v>
      </c>
      <c r="H2662" s="40">
        <v>42838</v>
      </c>
      <c r="I2662" s="46">
        <v>45.5</v>
      </c>
      <c r="J2662" s="46">
        <v>0</v>
      </c>
      <c r="K2662" s="46" t="s">
        <v>74</v>
      </c>
      <c r="L2662" s="46">
        <v>0</v>
      </c>
      <c r="M2662" s="46" t="s">
        <v>74</v>
      </c>
      <c r="N2662" s="46">
        <v>0</v>
      </c>
      <c r="O2662" s="46" t="s">
        <v>74</v>
      </c>
      <c r="P2662" s="46">
        <v>0</v>
      </c>
      <c r="Q2662" s="46" t="s">
        <v>74</v>
      </c>
      <c r="R2662" s="46">
        <v>61.042600280343791</v>
      </c>
      <c r="S2662" s="46" t="s">
        <v>74</v>
      </c>
      <c r="T2662" s="46">
        <v>0</v>
      </c>
      <c r="U2662" s="46" t="s">
        <v>74</v>
      </c>
      <c r="V2662" s="46">
        <v>0</v>
      </c>
      <c r="W2662" s="46" t="s">
        <v>74</v>
      </c>
      <c r="X2662" s="46">
        <v>0</v>
      </c>
      <c r="Y2662" s="46" t="s">
        <v>74</v>
      </c>
      <c r="Z2662" s="46">
        <v>0</v>
      </c>
      <c r="AA2662" s="46" t="s">
        <v>74</v>
      </c>
      <c r="AB2662" s="46">
        <v>0</v>
      </c>
      <c r="AC2662" s="46" t="s">
        <v>74</v>
      </c>
      <c r="AD2662" s="46">
        <v>0</v>
      </c>
      <c r="AE2662" s="46" t="s">
        <v>74</v>
      </c>
      <c r="AF2662" s="46">
        <v>0</v>
      </c>
      <c r="AG2662" s="46" t="s">
        <v>74</v>
      </c>
      <c r="AH2662" s="46">
        <v>0</v>
      </c>
      <c r="AI2662" s="46" t="s">
        <v>74</v>
      </c>
      <c r="AJ2662" s="46">
        <v>0</v>
      </c>
      <c r="AK2662" s="46" t="s">
        <v>74</v>
      </c>
      <c r="AL2662" s="46">
        <v>0</v>
      </c>
      <c r="AM2662" s="46" t="s">
        <v>74</v>
      </c>
      <c r="AN2662" s="50"/>
      <c r="AO2662" s="46"/>
      <c r="AP2662" s="46"/>
      <c r="AQ2662" s="46"/>
      <c r="AR2662" s="46"/>
      <c r="AS2662" s="46"/>
      <c r="AT2662" s="46"/>
      <c r="AU2662" s="46"/>
      <c r="AV2662" s="46"/>
      <c r="AW2662" s="46"/>
      <c r="AX2662" s="46"/>
      <c r="AY2662" s="46"/>
      <c r="AZ2662" s="46"/>
      <c r="BA2662" s="46"/>
      <c r="BB2662" s="46"/>
      <c r="BC2662" s="46"/>
      <c r="BD2662" s="46"/>
      <c r="BE2662" s="46"/>
      <c r="BF2662" s="46"/>
      <c r="BG2662" s="46"/>
      <c r="BH2662" s="46"/>
      <c r="BI2662" s="46"/>
      <c r="BJ2662" s="46"/>
      <c r="BK2662" s="46"/>
      <c r="BL2662" s="46"/>
      <c r="BM2662" s="46"/>
      <c r="BN2662" s="46"/>
      <c r="BO2662" s="46"/>
      <c r="BP2662" s="46"/>
      <c r="BQ2662" s="46"/>
      <c r="BR2662" s="46"/>
      <c r="BS2662" s="46"/>
      <c r="BT2662" s="46"/>
      <c r="BU2662" s="46"/>
      <c r="BV2662" s="46"/>
      <c r="BW2662" s="46"/>
      <c r="BX2662" s="46"/>
      <c r="BY2662" s="46"/>
      <c r="BZ2662" s="46"/>
      <c r="CA2662" s="46"/>
      <c r="CB2662" s="46"/>
      <c r="CC2662" s="46"/>
    </row>
    <row r="2663" spans="7:81" x14ac:dyDescent="0.25">
      <c r="G2663" t="s">
        <v>125</v>
      </c>
      <c r="H2663" s="40">
        <v>42839</v>
      </c>
      <c r="I2663" s="46">
        <v>0.5</v>
      </c>
      <c r="J2663" s="46">
        <v>0</v>
      </c>
      <c r="K2663" s="46" t="s">
        <v>74</v>
      </c>
      <c r="L2663" s="46">
        <v>0</v>
      </c>
      <c r="M2663" s="46" t="s">
        <v>74</v>
      </c>
      <c r="N2663" s="46">
        <v>0</v>
      </c>
      <c r="O2663" s="46" t="s">
        <v>74</v>
      </c>
      <c r="P2663" s="46">
        <v>0</v>
      </c>
      <c r="Q2663" s="46" t="s">
        <v>74</v>
      </c>
      <c r="R2663" s="46">
        <v>0</v>
      </c>
      <c r="S2663" s="46" t="s">
        <v>74</v>
      </c>
      <c r="T2663" s="46">
        <v>0</v>
      </c>
      <c r="U2663" s="46" t="s">
        <v>74</v>
      </c>
      <c r="V2663" s="46">
        <v>0</v>
      </c>
      <c r="W2663" s="46" t="s">
        <v>74</v>
      </c>
      <c r="X2663" s="46">
        <v>0</v>
      </c>
      <c r="Y2663" s="46" t="s">
        <v>74</v>
      </c>
      <c r="Z2663" s="46">
        <v>0</v>
      </c>
      <c r="AA2663" s="46" t="s">
        <v>74</v>
      </c>
      <c r="AB2663" s="46">
        <v>0</v>
      </c>
      <c r="AC2663" s="46" t="s">
        <v>74</v>
      </c>
      <c r="AD2663" s="46">
        <v>0</v>
      </c>
      <c r="AE2663" s="46" t="s">
        <v>74</v>
      </c>
      <c r="AF2663" s="46">
        <v>0</v>
      </c>
      <c r="AG2663" s="46" t="s">
        <v>74</v>
      </c>
      <c r="AH2663" s="46">
        <v>0</v>
      </c>
      <c r="AI2663" s="46" t="s">
        <v>74</v>
      </c>
      <c r="AJ2663" s="46">
        <v>0</v>
      </c>
      <c r="AK2663" s="46" t="s">
        <v>74</v>
      </c>
      <c r="AL2663" s="46">
        <v>0</v>
      </c>
      <c r="AM2663" s="46" t="s">
        <v>74</v>
      </c>
      <c r="AN2663" s="50"/>
      <c r="AO2663" s="46"/>
      <c r="AP2663" s="46"/>
      <c r="AQ2663" s="46"/>
      <c r="AR2663" s="46"/>
      <c r="AS2663" s="46"/>
      <c r="AT2663" s="46"/>
      <c r="AU2663" s="46"/>
      <c r="AV2663" s="46"/>
      <c r="AW2663" s="46"/>
      <c r="AX2663" s="46"/>
      <c r="AY2663" s="46"/>
      <c r="AZ2663" s="46"/>
      <c r="BA2663" s="46"/>
      <c r="BB2663" s="46"/>
      <c r="BC2663" s="46"/>
      <c r="BD2663" s="46"/>
      <c r="BE2663" s="46"/>
      <c r="BF2663" s="46"/>
      <c r="BG2663" s="46"/>
      <c r="BH2663" s="46"/>
      <c r="BI2663" s="46"/>
      <c r="BJ2663" s="46"/>
      <c r="BK2663" s="46"/>
      <c r="BL2663" s="46"/>
      <c r="BM2663" s="46"/>
      <c r="BN2663" s="46"/>
      <c r="BO2663" s="46"/>
      <c r="BP2663" s="46"/>
      <c r="BQ2663" s="46"/>
      <c r="BR2663" s="46"/>
      <c r="BS2663" s="46"/>
      <c r="BT2663" s="46"/>
      <c r="BU2663" s="46"/>
      <c r="BV2663" s="46"/>
      <c r="BW2663" s="46"/>
      <c r="BX2663" s="46"/>
      <c r="BY2663" s="46"/>
      <c r="BZ2663" s="46"/>
      <c r="CA2663" s="46"/>
      <c r="CB2663" s="46"/>
      <c r="CC2663" s="46"/>
    </row>
    <row r="2664" spans="7:81" x14ac:dyDescent="0.25">
      <c r="G2664" t="s">
        <v>125</v>
      </c>
      <c r="H2664" s="40">
        <v>42840</v>
      </c>
      <c r="I2664" s="46">
        <v>0</v>
      </c>
      <c r="J2664" s="46">
        <v>0</v>
      </c>
      <c r="K2664" s="46" t="s">
        <v>74</v>
      </c>
      <c r="L2664" s="46">
        <v>0</v>
      </c>
      <c r="M2664" s="46" t="s">
        <v>74</v>
      </c>
      <c r="N2664" s="46">
        <v>0</v>
      </c>
      <c r="O2664" s="46" t="s">
        <v>74</v>
      </c>
      <c r="P2664" s="46">
        <v>0</v>
      </c>
      <c r="Q2664" s="46" t="s">
        <v>74</v>
      </c>
      <c r="R2664" s="46">
        <v>0</v>
      </c>
      <c r="S2664" s="46" t="s">
        <v>74</v>
      </c>
      <c r="T2664" s="46">
        <v>0</v>
      </c>
      <c r="U2664" s="46" t="s">
        <v>74</v>
      </c>
      <c r="V2664" s="46">
        <v>0</v>
      </c>
      <c r="W2664" s="46" t="s">
        <v>74</v>
      </c>
      <c r="X2664" s="46">
        <v>0</v>
      </c>
      <c r="Y2664" s="46" t="s">
        <v>74</v>
      </c>
      <c r="Z2664" s="46">
        <v>0</v>
      </c>
      <c r="AA2664" s="46" t="s">
        <v>74</v>
      </c>
      <c r="AB2664" s="46">
        <v>0</v>
      </c>
      <c r="AC2664" s="46" t="s">
        <v>74</v>
      </c>
      <c r="AD2664" s="46">
        <v>0</v>
      </c>
      <c r="AE2664" s="46" t="s">
        <v>74</v>
      </c>
      <c r="AF2664" s="46">
        <v>0</v>
      </c>
      <c r="AG2664" s="46" t="s">
        <v>74</v>
      </c>
      <c r="AH2664" s="46">
        <v>0</v>
      </c>
      <c r="AI2664" s="46" t="s">
        <v>74</v>
      </c>
      <c r="AJ2664" s="46">
        <v>0</v>
      </c>
      <c r="AK2664" s="46" t="s">
        <v>74</v>
      </c>
      <c r="AL2664" s="46">
        <v>0</v>
      </c>
      <c r="AM2664" s="46" t="s">
        <v>74</v>
      </c>
      <c r="AN2664" s="50"/>
      <c r="AO2664" s="46"/>
      <c r="AP2664" s="46"/>
      <c r="AQ2664" s="46"/>
      <c r="AR2664" s="46"/>
      <c r="AS2664" s="46"/>
      <c r="AT2664" s="46"/>
      <c r="AU2664" s="46"/>
      <c r="AV2664" s="46"/>
      <c r="AW2664" s="46"/>
      <c r="AX2664" s="46"/>
      <c r="AY2664" s="46"/>
      <c r="AZ2664" s="46"/>
      <c r="BA2664" s="46"/>
      <c r="BB2664" s="46"/>
      <c r="BC2664" s="46"/>
      <c r="BD2664" s="46"/>
      <c r="BE2664" s="46"/>
      <c r="BF2664" s="46"/>
      <c r="BG2664" s="46"/>
      <c r="BH2664" s="46"/>
      <c r="BI2664" s="46"/>
      <c r="BJ2664" s="46"/>
      <c r="BK2664" s="46"/>
      <c r="BL2664" s="46"/>
      <c r="BM2664" s="46"/>
      <c r="BN2664" s="46"/>
      <c r="BO2664" s="46"/>
      <c r="BP2664" s="46"/>
      <c r="BQ2664" s="46"/>
      <c r="BR2664" s="46"/>
      <c r="BS2664" s="46"/>
      <c r="BT2664" s="46"/>
      <c r="BU2664" s="46"/>
      <c r="BV2664" s="46"/>
      <c r="BW2664" s="46"/>
      <c r="BX2664" s="46"/>
      <c r="BY2664" s="46"/>
      <c r="BZ2664" s="46"/>
      <c r="CA2664" s="46"/>
      <c r="CB2664" s="46"/>
      <c r="CC2664" s="46"/>
    </row>
    <row r="2665" spans="7:81" x14ac:dyDescent="0.25">
      <c r="G2665" t="s">
        <v>125</v>
      </c>
      <c r="H2665" s="40">
        <v>42841</v>
      </c>
      <c r="I2665" s="46">
        <v>18</v>
      </c>
      <c r="J2665" s="46">
        <v>0</v>
      </c>
      <c r="K2665" s="46" t="s">
        <v>74</v>
      </c>
      <c r="L2665" s="46">
        <v>0</v>
      </c>
      <c r="M2665" s="46" t="s">
        <v>74</v>
      </c>
      <c r="N2665" s="46">
        <v>0</v>
      </c>
      <c r="O2665" s="46" t="s">
        <v>74</v>
      </c>
      <c r="P2665" s="46">
        <v>0</v>
      </c>
      <c r="Q2665" s="46" t="s">
        <v>74</v>
      </c>
      <c r="R2665" s="46">
        <v>0</v>
      </c>
      <c r="S2665" s="46" t="s">
        <v>74</v>
      </c>
      <c r="T2665" s="46">
        <v>0</v>
      </c>
      <c r="U2665" s="46" t="s">
        <v>74</v>
      </c>
      <c r="V2665" s="46">
        <v>0</v>
      </c>
      <c r="W2665" s="46" t="s">
        <v>74</v>
      </c>
      <c r="X2665" s="46">
        <v>0</v>
      </c>
      <c r="Y2665" s="46" t="s">
        <v>74</v>
      </c>
      <c r="Z2665" s="46">
        <v>0</v>
      </c>
      <c r="AA2665" s="46" t="s">
        <v>74</v>
      </c>
      <c r="AB2665" s="46">
        <v>0</v>
      </c>
      <c r="AC2665" s="46" t="s">
        <v>74</v>
      </c>
      <c r="AD2665" s="46">
        <v>0</v>
      </c>
      <c r="AE2665" s="46" t="s">
        <v>74</v>
      </c>
      <c r="AF2665" s="46">
        <v>0</v>
      </c>
      <c r="AG2665" s="46" t="s">
        <v>74</v>
      </c>
      <c r="AH2665" s="46">
        <v>0</v>
      </c>
      <c r="AI2665" s="46" t="s">
        <v>74</v>
      </c>
      <c r="AJ2665" s="46">
        <v>0</v>
      </c>
      <c r="AK2665" s="46" t="s">
        <v>74</v>
      </c>
      <c r="AL2665" s="46">
        <v>0</v>
      </c>
      <c r="AM2665" s="46" t="s">
        <v>74</v>
      </c>
      <c r="AN2665" s="50"/>
      <c r="AO2665" s="46"/>
      <c r="AP2665" s="46"/>
      <c r="AQ2665" s="46"/>
      <c r="AR2665" s="46"/>
      <c r="AS2665" s="46"/>
      <c r="AT2665" s="46"/>
      <c r="AU2665" s="46"/>
      <c r="AV2665" s="46"/>
      <c r="AW2665" s="46"/>
      <c r="AX2665" s="46"/>
      <c r="AY2665" s="46"/>
      <c r="AZ2665" s="46"/>
      <c r="BA2665" s="46"/>
      <c r="BB2665" s="46"/>
      <c r="BC2665" s="46"/>
      <c r="BD2665" s="46"/>
      <c r="BE2665" s="46"/>
      <c r="BF2665" s="46"/>
      <c r="BG2665" s="46"/>
      <c r="BH2665" s="46"/>
      <c r="BI2665" s="46"/>
      <c r="BJ2665" s="46"/>
      <c r="BK2665" s="46"/>
      <c r="BL2665" s="46"/>
      <c r="BM2665" s="46"/>
      <c r="BN2665" s="46"/>
      <c r="BO2665" s="46"/>
      <c r="BP2665" s="46"/>
      <c r="BQ2665" s="46"/>
      <c r="BR2665" s="46"/>
      <c r="BS2665" s="46"/>
      <c r="BT2665" s="46"/>
      <c r="BU2665" s="46"/>
      <c r="BV2665" s="46"/>
      <c r="BW2665" s="46"/>
      <c r="BX2665" s="46"/>
      <c r="BY2665" s="46"/>
      <c r="BZ2665" s="46"/>
      <c r="CA2665" s="46"/>
      <c r="CB2665" s="46"/>
      <c r="CC2665" s="46"/>
    </row>
    <row r="2666" spans="7:81" x14ac:dyDescent="0.25">
      <c r="G2666" t="s">
        <v>125</v>
      </c>
      <c r="H2666" s="40">
        <v>42842</v>
      </c>
      <c r="I2666" s="46">
        <v>0.5</v>
      </c>
      <c r="J2666" s="46">
        <v>0</v>
      </c>
      <c r="K2666" s="46" t="s">
        <v>74</v>
      </c>
      <c r="L2666" s="46">
        <v>0</v>
      </c>
      <c r="M2666" s="46" t="s">
        <v>74</v>
      </c>
      <c r="N2666" s="46">
        <v>0</v>
      </c>
      <c r="O2666" s="46" t="s">
        <v>74</v>
      </c>
      <c r="P2666" s="46">
        <v>0</v>
      </c>
      <c r="Q2666" s="46" t="s">
        <v>74</v>
      </c>
      <c r="R2666" s="46">
        <v>0</v>
      </c>
      <c r="S2666" s="46" t="s">
        <v>74</v>
      </c>
      <c r="T2666" s="46">
        <v>0</v>
      </c>
      <c r="U2666" s="46" t="s">
        <v>74</v>
      </c>
      <c r="V2666" s="46">
        <v>0</v>
      </c>
      <c r="W2666" s="46" t="s">
        <v>74</v>
      </c>
      <c r="X2666" s="46">
        <v>0</v>
      </c>
      <c r="Y2666" s="46" t="s">
        <v>74</v>
      </c>
      <c r="Z2666" s="46">
        <v>0</v>
      </c>
      <c r="AA2666" s="46" t="s">
        <v>74</v>
      </c>
      <c r="AB2666" s="46">
        <v>0</v>
      </c>
      <c r="AC2666" s="46" t="s">
        <v>74</v>
      </c>
      <c r="AD2666" s="46">
        <v>0</v>
      </c>
      <c r="AE2666" s="46" t="s">
        <v>74</v>
      </c>
      <c r="AF2666" s="46">
        <v>0</v>
      </c>
      <c r="AG2666" s="46" t="s">
        <v>74</v>
      </c>
      <c r="AH2666" s="46">
        <v>0</v>
      </c>
      <c r="AI2666" s="46" t="s">
        <v>74</v>
      </c>
      <c r="AJ2666" s="46">
        <v>0</v>
      </c>
      <c r="AK2666" s="46" t="s">
        <v>74</v>
      </c>
      <c r="AL2666" s="46">
        <v>0</v>
      </c>
      <c r="AM2666" s="46" t="s">
        <v>74</v>
      </c>
      <c r="AN2666" s="50"/>
      <c r="AO2666" s="46"/>
      <c r="AP2666" s="46"/>
      <c r="AQ2666" s="46"/>
      <c r="AR2666" s="46"/>
      <c r="AS2666" s="46"/>
      <c r="AT2666" s="46"/>
      <c r="AU2666" s="46"/>
      <c r="AV2666" s="46"/>
      <c r="AW2666" s="46"/>
      <c r="AX2666" s="46"/>
      <c r="AY2666" s="46"/>
      <c r="AZ2666" s="46"/>
      <c r="BA2666" s="46"/>
      <c r="BB2666" s="46"/>
      <c r="BC2666" s="46"/>
      <c r="BD2666" s="46"/>
      <c r="BE2666" s="46"/>
      <c r="BF2666" s="46"/>
      <c r="BG2666" s="46"/>
      <c r="BH2666" s="46"/>
      <c r="BI2666" s="46"/>
      <c r="BJ2666" s="46"/>
      <c r="BK2666" s="46"/>
      <c r="BL2666" s="46"/>
      <c r="BM2666" s="46"/>
      <c r="BN2666" s="46"/>
      <c r="BO2666" s="46"/>
      <c r="BP2666" s="46"/>
      <c r="BQ2666" s="46"/>
      <c r="BR2666" s="46"/>
      <c r="BS2666" s="46"/>
      <c r="BT2666" s="46"/>
      <c r="BU2666" s="46"/>
      <c r="BV2666" s="46"/>
      <c r="BW2666" s="46"/>
      <c r="BX2666" s="46"/>
      <c r="BY2666" s="46"/>
      <c r="BZ2666" s="46"/>
      <c r="CA2666" s="46"/>
      <c r="CB2666" s="46"/>
      <c r="CC2666" s="46"/>
    </row>
    <row r="2667" spans="7:81" x14ac:dyDescent="0.25">
      <c r="G2667" t="s">
        <v>125</v>
      </c>
      <c r="H2667" s="40">
        <v>42843</v>
      </c>
      <c r="I2667" s="46">
        <v>0</v>
      </c>
      <c r="J2667" s="46">
        <v>0</v>
      </c>
      <c r="K2667" s="46" t="s">
        <v>74</v>
      </c>
      <c r="L2667" s="46">
        <v>0</v>
      </c>
      <c r="M2667" s="46" t="s">
        <v>74</v>
      </c>
      <c r="N2667" s="46">
        <v>0</v>
      </c>
      <c r="O2667" s="46" t="s">
        <v>74</v>
      </c>
      <c r="P2667" s="46">
        <v>0</v>
      </c>
      <c r="Q2667" s="46" t="s">
        <v>74</v>
      </c>
      <c r="R2667" s="46">
        <v>0</v>
      </c>
      <c r="S2667" s="46" t="s">
        <v>74</v>
      </c>
      <c r="T2667" s="46">
        <v>0</v>
      </c>
      <c r="U2667" s="46" t="s">
        <v>74</v>
      </c>
      <c r="V2667" s="46">
        <v>0</v>
      </c>
      <c r="W2667" s="46" t="s">
        <v>74</v>
      </c>
      <c r="X2667" s="46">
        <v>0</v>
      </c>
      <c r="Y2667" s="46" t="s">
        <v>74</v>
      </c>
      <c r="Z2667" s="46">
        <v>0</v>
      </c>
      <c r="AA2667" s="46" t="s">
        <v>74</v>
      </c>
      <c r="AB2667" s="46">
        <v>0</v>
      </c>
      <c r="AC2667" s="46" t="s">
        <v>74</v>
      </c>
      <c r="AD2667" s="46">
        <v>0</v>
      </c>
      <c r="AE2667" s="46" t="s">
        <v>74</v>
      </c>
      <c r="AF2667" s="46">
        <v>0</v>
      </c>
      <c r="AG2667" s="46" t="s">
        <v>74</v>
      </c>
      <c r="AH2667" s="46">
        <v>0</v>
      </c>
      <c r="AI2667" s="46" t="s">
        <v>74</v>
      </c>
      <c r="AJ2667" s="46">
        <v>0</v>
      </c>
      <c r="AK2667" s="46" t="s">
        <v>74</v>
      </c>
      <c r="AL2667" s="46">
        <v>0</v>
      </c>
      <c r="AM2667" s="46" t="s">
        <v>74</v>
      </c>
      <c r="AN2667" s="50"/>
      <c r="AO2667" s="46"/>
      <c r="AP2667" s="46"/>
      <c r="AQ2667" s="46"/>
      <c r="AR2667" s="46"/>
      <c r="AS2667" s="46"/>
      <c r="AT2667" s="46"/>
      <c r="AU2667" s="46"/>
      <c r="AV2667" s="46"/>
      <c r="AW2667" s="46"/>
      <c r="AX2667" s="46"/>
      <c r="AY2667" s="46"/>
      <c r="AZ2667" s="46"/>
      <c r="BA2667" s="46"/>
      <c r="BB2667" s="46"/>
      <c r="BC2667" s="46"/>
      <c r="BD2667" s="46"/>
      <c r="BE2667" s="46"/>
      <c r="BF2667" s="46"/>
      <c r="BG2667" s="46"/>
      <c r="BH2667" s="46"/>
      <c r="BI2667" s="46"/>
      <c r="BJ2667" s="46"/>
      <c r="BK2667" s="46"/>
      <c r="BL2667" s="46"/>
      <c r="BM2667" s="46"/>
      <c r="BN2667" s="46"/>
      <c r="BO2667" s="46"/>
      <c r="BP2667" s="46"/>
      <c r="BQ2667" s="46"/>
      <c r="BR2667" s="46"/>
      <c r="BS2667" s="46"/>
      <c r="BT2667" s="46"/>
      <c r="BU2667" s="46"/>
      <c r="BV2667" s="46"/>
      <c r="BW2667" s="46"/>
      <c r="BX2667" s="46"/>
      <c r="BY2667" s="46"/>
      <c r="BZ2667" s="46"/>
      <c r="CA2667" s="46"/>
      <c r="CB2667" s="46"/>
      <c r="CC2667" s="46"/>
    </row>
    <row r="2668" spans="7:81" x14ac:dyDescent="0.25">
      <c r="G2668" t="s">
        <v>125</v>
      </c>
      <c r="H2668" s="40">
        <v>42844</v>
      </c>
      <c r="I2668" s="46">
        <v>0</v>
      </c>
      <c r="J2668" s="46">
        <v>0</v>
      </c>
      <c r="K2668" s="46">
        <v>13.65</v>
      </c>
      <c r="L2668" s="46">
        <v>0</v>
      </c>
      <c r="M2668" s="46">
        <v>2</v>
      </c>
      <c r="N2668" s="46">
        <v>0</v>
      </c>
      <c r="O2668" s="46">
        <v>3.2</v>
      </c>
      <c r="P2668" s="46">
        <v>0</v>
      </c>
      <c r="Q2668" s="46">
        <v>2.2666666666666666</v>
      </c>
      <c r="R2668" s="46">
        <v>0</v>
      </c>
      <c r="S2668" s="46">
        <v>3.5333333333333337</v>
      </c>
      <c r="T2668" s="46">
        <v>0</v>
      </c>
      <c r="U2668" s="46">
        <v>2.9</v>
      </c>
      <c r="V2668" s="46">
        <v>0</v>
      </c>
      <c r="W2668" s="46">
        <v>3.6333333333333329</v>
      </c>
      <c r="X2668" s="46">
        <v>0</v>
      </c>
      <c r="Y2668" s="46">
        <v>0.93333333333333324</v>
      </c>
      <c r="Z2668" s="46">
        <v>0</v>
      </c>
      <c r="AA2668" s="46" t="s">
        <v>74</v>
      </c>
      <c r="AB2668" s="46">
        <v>0</v>
      </c>
      <c r="AC2668" s="46" t="s">
        <v>74</v>
      </c>
      <c r="AD2668" s="46">
        <v>0</v>
      </c>
      <c r="AE2668" s="46" t="s">
        <v>74</v>
      </c>
      <c r="AF2668" s="46">
        <v>0</v>
      </c>
      <c r="AG2668" s="46" t="s">
        <v>74</v>
      </c>
      <c r="AH2668" s="46">
        <v>0</v>
      </c>
      <c r="AI2668" s="46" t="s">
        <v>74</v>
      </c>
      <c r="AJ2668" s="46">
        <v>0</v>
      </c>
      <c r="AK2668" s="46" t="s">
        <v>74</v>
      </c>
      <c r="AL2668" s="46">
        <v>0</v>
      </c>
      <c r="AM2668" s="46" t="s">
        <v>74</v>
      </c>
      <c r="AN2668" s="50"/>
      <c r="AO2668" s="46">
        <v>12.8</v>
      </c>
      <c r="AP2668" s="46">
        <v>14.5</v>
      </c>
      <c r="AQ2668" s="46">
        <v>2</v>
      </c>
      <c r="AR2668" s="46">
        <v>3.3</v>
      </c>
      <c r="AS2668" s="46">
        <v>3.1</v>
      </c>
      <c r="AT2668" s="46">
        <v>2.9</v>
      </c>
      <c r="AU2668" s="46">
        <v>1.7</v>
      </c>
      <c r="AV2668" s="46">
        <v>2.2000000000000002</v>
      </c>
      <c r="AW2668" s="46">
        <v>2.4</v>
      </c>
      <c r="AX2668" s="46">
        <v>6</v>
      </c>
      <c r="AY2668" s="46">
        <v>2.2000000000000002</v>
      </c>
      <c r="AZ2668" s="46">
        <v>1.4</v>
      </c>
      <c r="BA2668" s="46">
        <v>2.7</v>
      </c>
      <c r="BB2668" s="46">
        <v>4.5999999999999996</v>
      </c>
      <c r="BC2668" s="46">
        <v>2</v>
      </c>
      <c r="BD2668" s="46">
        <v>6.6</v>
      </c>
      <c r="BE2668" s="46">
        <v>2.2999999999999998</v>
      </c>
      <c r="BF2668" s="46">
        <v>1.2</v>
      </c>
      <c r="BG2668" s="46">
        <v>0.4</v>
      </c>
      <c r="BH2668" s="46">
        <v>1.2</v>
      </c>
      <c r="BI2668" s="46"/>
      <c r="BJ2668" s="46"/>
      <c r="BK2668" s="46"/>
      <c r="BL2668" s="46"/>
      <c r="BM2668" s="46"/>
      <c r="BN2668" s="46"/>
      <c r="BO2668" s="46"/>
      <c r="BP2668" s="46"/>
      <c r="BQ2668" s="46"/>
      <c r="BR2668" s="46"/>
      <c r="BS2668" s="46"/>
      <c r="BT2668" s="46"/>
      <c r="BU2668" s="46"/>
      <c r="BV2668" s="46"/>
      <c r="BW2668" s="46"/>
      <c r="BX2668" s="46"/>
      <c r="BY2668" s="46"/>
      <c r="BZ2668" s="46"/>
      <c r="CA2668" s="46"/>
      <c r="CB2668" s="46"/>
      <c r="CC2668" s="46"/>
    </row>
    <row r="2669" spans="7:81" x14ac:dyDescent="0.25">
      <c r="G2669" t="s">
        <v>125</v>
      </c>
      <c r="H2669" s="40">
        <v>42845</v>
      </c>
      <c r="I2669" s="46">
        <v>0</v>
      </c>
      <c r="J2669" s="46">
        <v>0</v>
      </c>
      <c r="K2669" s="46" t="s">
        <v>74</v>
      </c>
      <c r="L2669" s="46">
        <v>0</v>
      </c>
      <c r="M2669" s="46" t="s">
        <v>74</v>
      </c>
      <c r="N2669" s="46">
        <v>0</v>
      </c>
      <c r="O2669" s="46" t="s">
        <v>74</v>
      </c>
      <c r="P2669" s="46">
        <v>0</v>
      </c>
      <c r="Q2669" s="46" t="s">
        <v>74</v>
      </c>
      <c r="R2669" s="46">
        <v>0</v>
      </c>
      <c r="S2669" s="46" t="s">
        <v>74</v>
      </c>
      <c r="T2669" s="46">
        <v>0</v>
      </c>
      <c r="U2669" s="46" t="s">
        <v>74</v>
      </c>
      <c r="V2669" s="46">
        <v>34.090979526817208</v>
      </c>
      <c r="W2669" s="46" t="s">
        <v>74</v>
      </c>
      <c r="X2669" s="46">
        <v>28.525704560728329</v>
      </c>
      <c r="Y2669" s="46" t="s">
        <v>74</v>
      </c>
      <c r="Z2669" s="46">
        <v>0</v>
      </c>
      <c r="AA2669" s="46" t="s">
        <v>74</v>
      </c>
      <c r="AB2669" s="46">
        <v>0</v>
      </c>
      <c r="AC2669" s="46" t="s">
        <v>74</v>
      </c>
      <c r="AD2669" s="46">
        <v>0</v>
      </c>
      <c r="AE2669" s="46" t="s">
        <v>74</v>
      </c>
      <c r="AF2669" s="46">
        <v>0</v>
      </c>
      <c r="AG2669" s="46" t="s">
        <v>74</v>
      </c>
      <c r="AH2669" s="46">
        <v>0</v>
      </c>
      <c r="AI2669" s="46" t="s">
        <v>74</v>
      </c>
      <c r="AJ2669" s="46">
        <v>0</v>
      </c>
      <c r="AK2669" s="46" t="s">
        <v>74</v>
      </c>
      <c r="AL2669" s="46">
        <v>0</v>
      </c>
      <c r="AM2669" s="46" t="s">
        <v>74</v>
      </c>
      <c r="AN2669" s="50"/>
      <c r="AO2669" s="46"/>
      <c r="AP2669" s="46"/>
      <c r="AQ2669" s="46"/>
      <c r="AR2669" s="46"/>
      <c r="AS2669" s="46"/>
      <c r="AT2669" s="46"/>
      <c r="AU2669" s="46"/>
      <c r="AV2669" s="46"/>
      <c r="AW2669" s="46"/>
      <c r="AX2669" s="46"/>
      <c r="AY2669" s="46"/>
      <c r="AZ2669" s="46"/>
      <c r="BA2669" s="46"/>
      <c r="BB2669" s="46"/>
      <c r="BC2669" s="46"/>
      <c r="BD2669" s="46"/>
      <c r="BE2669" s="46"/>
      <c r="BF2669" s="46"/>
      <c r="BG2669" s="46"/>
      <c r="BH2669" s="46"/>
      <c r="BI2669" s="46"/>
      <c r="BJ2669" s="46"/>
      <c r="BK2669" s="46"/>
      <c r="BL2669" s="46"/>
      <c r="BM2669" s="46"/>
      <c r="BN2669" s="46"/>
      <c r="BO2669" s="46"/>
      <c r="BP2669" s="46"/>
      <c r="BQ2669" s="46"/>
      <c r="BR2669" s="46"/>
      <c r="BS2669" s="46"/>
      <c r="BT2669" s="46"/>
      <c r="BU2669" s="46"/>
      <c r="BV2669" s="46"/>
      <c r="BW2669" s="46"/>
      <c r="BX2669" s="46"/>
      <c r="BY2669" s="46"/>
      <c r="BZ2669" s="46"/>
      <c r="CA2669" s="46"/>
      <c r="CB2669" s="46"/>
      <c r="CC2669" s="46"/>
    </row>
    <row r="2670" spans="7:81" x14ac:dyDescent="0.25">
      <c r="G2670" t="s">
        <v>125</v>
      </c>
      <c r="H2670" s="40">
        <v>42846</v>
      </c>
      <c r="I2670" s="46">
        <v>0</v>
      </c>
      <c r="J2670" s="46">
        <v>0</v>
      </c>
      <c r="K2670" s="46" t="s">
        <v>74</v>
      </c>
      <c r="L2670" s="46">
        <v>0</v>
      </c>
      <c r="M2670" s="46" t="s">
        <v>74</v>
      </c>
      <c r="N2670" s="46">
        <v>0</v>
      </c>
      <c r="O2670" s="46" t="s">
        <v>74</v>
      </c>
      <c r="P2670" s="46">
        <v>0</v>
      </c>
      <c r="Q2670" s="46" t="s">
        <v>74</v>
      </c>
      <c r="R2670" s="46">
        <v>0</v>
      </c>
      <c r="S2670" s="46" t="s">
        <v>74</v>
      </c>
      <c r="T2670" s="46">
        <v>0</v>
      </c>
      <c r="U2670" s="46" t="s">
        <v>74</v>
      </c>
      <c r="V2670" s="46">
        <v>0</v>
      </c>
      <c r="W2670" s="46" t="s">
        <v>74</v>
      </c>
      <c r="X2670" s="46">
        <v>0</v>
      </c>
      <c r="Y2670" s="46" t="s">
        <v>74</v>
      </c>
      <c r="Z2670" s="46">
        <v>0</v>
      </c>
      <c r="AA2670" s="46" t="s">
        <v>74</v>
      </c>
      <c r="AB2670" s="46">
        <v>0</v>
      </c>
      <c r="AC2670" s="46" t="s">
        <v>74</v>
      </c>
      <c r="AD2670" s="46">
        <v>0</v>
      </c>
      <c r="AE2670" s="46" t="s">
        <v>74</v>
      </c>
      <c r="AF2670" s="46">
        <v>0</v>
      </c>
      <c r="AG2670" s="46" t="s">
        <v>74</v>
      </c>
      <c r="AH2670" s="46">
        <v>0</v>
      </c>
      <c r="AI2670" s="46" t="s">
        <v>74</v>
      </c>
      <c r="AJ2670" s="46">
        <v>0</v>
      </c>
      <c r="AK2670" s="46" t="s">
        <v>74</v>
      </c>
      <c r="AL2670" s="46">
        <v>0</v>
      </c>
      <c r="AM2670" s="46" t="s">
        <v>74</v>
      </c>
      <c r="AN2670" s="50"/>
      <c r="AO2670" s="46"/>
      <c r="AP2670" s="46"/>
      <c r="AQ2670" s="46"/>
      <c r="AR2670" s="46"/>
      <c r="AS2670" s="46"/>
      <c r="AT2670" s="46"/>
      <c r="AU2670" s="46"/>
      <c r="AV2670" s="46"/>
      <c r="AW2670" s="46"/>
      <c r="AX2670" s="46"/>
      <c r="AY2670" s="46"/>
      <c r="AZ2670" s="46"/>
      <c r="BA2670" s="46"/>
      <c r="BB2670" s="46"/>
      <c r="BC2670" s="46"/>
      <c r="BD2670" s="46"/>
      <c r="BE2670" s="46"/>
      <c r="BF2670" s="46"/>
      <c r="BG2670" s="46"/>
      <c r="BH2670" s="46"/>
      <c r="BI2670" s="46"/>
      <c r="BJ2670" s="46"/>
      <c r="BK2670" s="46"/>
      <c r="BL2670" s="46"/>
      <c r="BM2670" s="46"/>
      <c r="BN2670" s="46"/>
      <c r="BO2670" s="46"/>
      <c r="BP2670" s="46"/>
      <c r="BQ2670" s="46"/>
      <c r="BR2670" s="46"/>
      <c r="BS2670" s="46"/>
      <c r="BT2670" s="46"/>
      <c r="BU2670" s="46"/>
      <c r="BV2670" s="46"/>
      <c r="BW2670" s="46"/>
      <c r="BX2670" s="46"/>
      <c r="BY2670" s="46"/>
      <c r="BZ2670" s="46"/>
      <c r="CA2670" s="46"/>
      <c r="CB2670" s="46"/>
      <c r="CC2670" s="46"/>
    </row>
    <row r="2671" spans="7:81" x14ac:dyDescent="0.25">
      <c r="G2671" t="s">
        <v>125</v>
      </c>
      <c r="H2671" s="40">
        <v>42847</v>
      </c>
      <c r="I2671" s="46">
        <v>0</v>
      </c>
      <c r="J2671" s="46">
        <v>0</v>
      </c>
      <c r="K2671" s="46" t="s">
        <v>74</v>
      </c>
      <c r="L2671" s="46">
        <v>0</v>
      </c>
      <c r="M2671" s="46" t="s">
        <v>74</v>
      </c>
      <c r="N2671" s="46">
        <v>0</v>
      </c>
      <c r="O2671" s="46" t="s">
        <v>74</v>
      </c>
      <c r="P2671" s="46">
        <v>0</v>
      </c>
      <c r="Q2671" s="46" t="s">
        <v>74</v>
      </c>
      <c r="R2671" s="46">
        <v>0</v>
      </c>
      <c r="S2671" s="46" t="s">
        <v>74</v>
      </c>
      <c r="T2671" s="46">
        <v>0</v>
      </c>
      <c r="U2671" s="46" t="s">
        <v>74</v>
      </c>
      <c r="V2671" s="46">
        <v>0</v>
      </c>
      <c r="W2671" s="46" t="s">
        <v>74</v>
      </c>
      <c r="X2671" s="46">
        <v>0</v>
      </c>
      <c r="Y2671" s="46" t="s">
        <v>74</v>
      </c>
      <c r="Z2671" s="46">
        <v>0</v>
      </c>
      <c r="AA2671" s="46" t="s">
        <v>74</v>
      </c>
      <c r="AB2671" s="46">
        <v>0</v>
      </c>
      <c r="AC2671" s="46" t="s">
        <v>74</v>
      </c>
      <c r="AD2671" s="46">
        <v>0</v>
      </c>
      <c r="AE2671" s="46" t="s">
        <v>74</v>
      </c>
      <c r="AF2671" s="46">
        <v>0</v>
      </c>
      <c r="AG2671" s="46" t="s">
        <v>74</v>
      </c>
      <c r="AH2671" s="46">
        <v>0</v>
      </c>
      <c r="AI2671" s="46" t="s">
        <v>74</v>
      </c>
      <c r="AJ2671" s="46">
        <v>0</v>
      </c>
      <c r="AK2671" s="46" t="s">
        <v>74</v>
      </c>
      <c r="AL2671" s="46">
        <v>0</v>
      </c>
      <c r="AM2671" s="46" t="s">
        <v>74</v>
      </c>
      <c r="AN2671" s="50"/>
      <c r="AO2671" s="46"/>
      <c r="AP2671" s="46"/>
      <c r="AQ2671" s="46"/>
      <c r="AR2671" s="46"/>
      <c r="AS2671" s="46"/>
      <c r="AT2671" s="46"/>
      <c r="AU2671" s="46"/>
      <c r="AV2671" s="46"/>
      <c r="AW2671" s="46"/>
      <c r="AX2671" s="46"/>
      <c r="AY2671" s="46"/>
      <c r="AZ2671" s="46"/>
      <c r="BA2671" s="46"/>
      <c r="BB2671" s="46"/>
      <c r="BC2671" s="46"/>
      <c r="BD2671" s="46"/>
      <c r="BE2671" s="46"/>
      <c r="BF2671" s="46"/>
      <c r="BG2671" s="46"/>
      <c r="BH2671" s="46"/>
      <c r="BI2671" s="46"/>
      <c r="BJ2671" s="46"/>
      <c r="BK2671" s="46"/>
      <c r="BL2671" s="46"/>
      <c r="BM2671" s="46"/>
      <c r="BN2671" s="46"/>
      <c r="BO2671" s="46"/>
      <c r="BP2671" s="46"/>
      <c r="BQ2671" s="46"/>
      <c r="BR2671" s="46"/>
      <c r="BS2671" s="46"/>
      <c r="BT2671" s="46"/>
      <c r="BU2671" s="46"/>
      <c r="BV2671" s="46"/>
      <c r="BW2671" s="46"/>
      <c r="BX2671" s="46"/>
      <c r="BY2671" s="46"/>
      <c r="BZ2671" s="46"/>
      <c r="CA2671" s="46"/>
      <c r="CB2671" s="46"/>
      <c r="CC2671" s="46"/>
    </row>
    <row r="2672" spans="7:81" x14ac:dyDescent="0.25">
      <c r="G2672" t="s">
        <v>125</v>
      </c>
      <c r="H2672" s="40">
        <v>42848</v>
      </c>
      <c r="I2672" s="46">
        <v>0</v>
      </c>
      <c r="J2672" s="46">
        <v>0</v>
      </c>
      <c r="K2672" s="46" t="s">
        <v>74</v>
      </c>
      <c r="L2672" s="46">
        <v>0</v>
      </c>
      <c r="M2672" s="46" t="s">
        <v>74</v>
      </c>
      <c r="N2672" s="46">
        <v>0</v>
      </c>
      <c r="O2672" s="46" t="s">
        <v>74</v>
      </c>
      <c r="P2672" s="46">
        <v>0</v>
      </c>
      <c r="Q2672" s="46" t="s">
        <v>74</v>
      </c>
      <c r="R2672" s="46">
        <v>0</v>
      </c>
      <c r="S2672" s="46" t="s">
        <v>74</v>
      </c>
      <c r="T2672" s="46">
        <v>0</v>
      </c>
      <c r="U2672" s="46" t="s">
        <v>74</v>
      </c>
      <c r="V2672" s="46">
        <v>0</v>
      </c>
      <c r="W2672" s="46" t="s">
        <v>74</v>
      </c>
      <c r="X2672" s="46">
        <v>0</v>
      </c>
      <c r="Y2672" s="46" t="s">
        <v>74</v>
      </c>
      <c r="Z2672" s="46">
        <v>0</v>
      </c>
      <c r="AA2672" s="46" t="s">
        <v>74</v>
      </c>
      <c r="AB2672" s="46">
        <v>0</v>
      </c>
      <c r="AC2672" s="46" t="s">
        <v>74</v>
      </c>
      <c r="AD2672" s="46">
        <v>0</v>
      </c>
      <c r="AE2672" s="46" t="s">
        <v>74</v>
      </c>
      <c r="AF2672" s="46">
        <v>0</v>
      </c>
      <c r="AG2672" s="46" t="s">
        <v>74</v>
      </c>
      <c r="AH2672" s="46">
        <v>0</v>
      </c>
      <c r="AI2672" s="46" t="s">
        <v>74</v>
      </c>
      <c r="AJ2672" s="46">
        <v>0</v>
      </c>
      <c r="AK2672" s="46" t="s">
        <v>74</v>
      </c>
      <c r="AL2672" s="46">
        <v>0</v>
      </c>
      <c r="AM2672" s="46" t="s">
        <v>74</v>
      </c>
      <c r="AN2672" s="50"/>
      <c r="AO2672" s="46"/>
      <c r="AP2672" s="46"/>
      <c r="AQ2672" s="46"/>
      <c r="AR2672" s="46"/>
      <c r="AS2672" s="46"/>
      <c r="AT2672" s="46"/>
      <c r="AU2672" s="46"/>
      <c r="AV2672" s="46"/>
      <c r="AW2672" s="46"/>
      <c r="AX2672" s="46"/>
      <c r="AY2672" s="46"/>
      <c r="AZ2672" s="46"/>
      <c r="BA2672" s="46"/>
      <c r="BB2672" s="46"/>
      <c r="BC2672" s="46"/>
      <c r="BD2672" s="46"/>
      <c r="BE2672" s="46"/>
      <c r="BF2672" s="46"/>
      <c r="BG2672" s="46"/>
      <c r="BH2672" s="46"/>
      <c r="BI2672" s="46"/>
      <c r="BJ2672" s="46"/>
      <c r="BK2672" s="46"/>
      <c r="BL2672" s="46"/>
      <c r="BM2672" s="46"/>
      <c r="BN2672" s="46"/>
      <c r="BO2672" s="46"/>
      <c r="BP2672" s="46"/>
      <c r="BQ2672" s="46"/>
      <c r="BR2672" s="46"/>
      <c r="BS2672" s="46"/>
      <c r="BT2672" s="46"/>
      <c r="BU2672" s="46"/>
      <c r="BV2672" s="46"/>
      <c r="BW2672" s="46"/>
      <c r="BX2672" s="46"/>
      <c r="BY2672" s="46"/>
      <c r="BZ2672" s="46"/>
      <c r="CA2672" s="46"/>
      <c r="CB2672" s="46"/>
      <c r="CC2672" s="46"/>
    </row>
    <row r="2673" spans="7:81" x14ac:dyDescent="0.25">
      <c r="G2673" t="s">
        <v>125</v>
      </c>
      <c r="H2673" s="40">
        <v>42849</v>
      </c>
      <c r="I2673" s="46">
        <v>0</v>
      </c>
      <c r="J2673" s="46">
        <v>0</v>
      </c>
      <c r="K2673" s="46" t="s">
        <v>74</v>
      </c>
      <c r="L2673" s="46">
        <v>0</v>
      </c>
      <c r="M2673" s="46" t="s">
        <v>74</v>
      </c>
      <c r="N2673" s="46">
        <v>0</v>
      </c>
      <c r="O2673" s="46" t="s">
        <v>74</v>
      </c>
      <c r="P2673" s="46">
        <v>0</v>
      </c>
      <c r="Q2673" s="46" t="s">
        <v>74</v>
      </c>
      <c r="R2673" s="46">
        <v>0</v>
      </c>
      <c r="S2673" s="46" t="s">
        <v>74</v>
      </c>
      <c r="T2673" s="46">
        <v>0</v>
      </c>
      <c r="U2673" s="46" t="s">
        <v>74</v>
      </c>
      <c r="V2673" s="46">
        <v>0</v>
      </c>
      <c r="W2673" s="46" t="s">
        <v>74</v>
      </c>
      <c r="X2673" s="46">
        <v>0</v>
      </c>
      <c r="Y2673" s="46" t="s">
        <v>74</v>
      </c>
      <c r="Z2673" s="46">
        <v>0</v>
      </c>
      <c r="AA2673" s="46" t="s">
        <v>74</v>
      </c>
      <c r="AB2673" s="46">
        <v>0</v>
      </c>
      <c r="AC2673" s="46" t="s">
        <v>74</v>
      </c>
      <c r="AD2673" s="46">
        <v>0</v>
      </c>
      <c r="AE2673" s="46" t="s">
        <v>74</v>
      </c>
      <c r="AF2673" s="46">
        <v>0</v>
      </c>
      <c r="AG2673" s="46" t="s">
        <v>74</v>
      </c>
      <c r="AH2673" s="46">
        <v>0</v>
      </c>
      <c r="AI2673" s="46" t="s">
        <v>74</v>
      </c>
      <c r="AJ2673" s="46">
        <v>0</v>
      </c>
      <c r="AK2673" s="46" t="s">
        <v>74</v>
      </c>
      <c r="AL2673" s="46">
        <v>0</v>
      </c>
      <c r="AM2673" s="46" t="s">
        <v>74</v>
      </c>
      <c r="AN2673" s="50"/>
      <c r="AO2673" s="46"/>
      <c r="AP2673" s="46"/>
      <c r="AQ2673" s="46"/>
      <c r="AR2673" s="46"/>
      <c r="AS2673" s="46"/>
      <c r="AT2673" s="46"/>
      <c r="AU2673" s="46"/>
      <c r="AV2673" s="46"/>
      <c r="AW2673" s="46"/>
      <c r="AX2673" s="46"/>
      <c r="AY2673" s="46"/>
      <c r="AZ2673" s="46"/>
      <c r="BA2673" s="46"/>
      <c r="BB2673" s="46"/>
      <c r="BC2673" s="46"/>
      <c r="BD2673" s="46"/>
      <c r="BE2673" s="46"/>
      <c r="BF2673" s="46"/>
      <c r="BG2673" s="46"/>
      <c r="BH2673" s="46"/>
      <c r="BI2673" s="46"/>
      <c r="BJ2673" s="46"/>
      <c r="BK2673" s="46"/>
      <c r="BL2673" s="46"/>
      <c r="BM2673" s="46"/>
      <c r="BN2673" s="46"/>
      <c r="BO2673" s="46"/>
      <c r="BP2673" s="46"/>
      <c r="BQ2673" s="46"/>
      <c r="BR2673" s="46"/>
      <c r="BS2673" s="46"/>
      <c r="BT2673" s="46"/>
      <c r="BU2673" s="46"/>
      <c r="BV2673" s="46"/>
      <c r="BW2673" s="46"/>
      <c r="BX2673" s="46"/>
      <c r="BY2673" s="46"/>
      <c r="BZ2673" s="46"/>
      <c r="CA2673" s="46"/>
      <c r="CB2673" s="46"/>
      <c r="CC2673" s="46"/>
    </row>
    <row r="2674" spans="7:81" x14ac:dyDescent="0.25">
      <c r="G2674" t="s">
        <v>125</v>
      </c>
      <c r="H2674" s="40">
        <v>42850</v>
      </c>
      <c r="I2674" s="46">
        <v>0.5</v>
      </c>
      <c r="J2674" s="46">
        <v>0</v>
      </c>
      <c r="K2674" s="46" t="s">
        <v>74</v>
      </c>
      <c r="L2674" s="46">
        <v>0</v>
      </c>
      <c r="M2674" s="46" t="s">
        <v>74</v>
      </c>
      <c r="N2674" s="46">
        <v>0</v>
      </c>
      <c r="O2674" s="46" t="s">
        <v>74</v>
      </c>
      <c r="P2674" s="46">
        <v>0</v>
      </c>
      <c r="Q2674" s="46" t="s">
        <v>74</v>
      </c>
      <c r="R2674" s="46">
        <v>0</v>
      </c>
      <c r="S2674" s="46" t="s">
        <v>74</v>
      </c>
      <c r="T2674" s="46">
        <v>0</v>
      </c>
      <c r="U2674" s="46" t="s">
        <v>74</v>
      </c>
      <c r="V2674" s="46">
        <v>0</v>
      </c>
      <c r="W2674" s="46" t="s">
        <v>74</v>
      </c>
      <c r="X2674" s="46">
        <v>0</v>
      </c>
      <c r="Y2674" s="46" t="s">
        <v>74</v>
      </c>
      <c r="Z2674" s="46">
        <v>0</v>
      </c>
      <c r="AA2674" s="46" t="s">
        <v>74</v>
      </c>
      <c r="AB2674" s="46">
        <v>0</v>
      </c>
      <c r="AC2674" s="46" t="s">
        <v>74</v>
      </c>
      <c r="AD2674" s="46">
        <v>0</v>
      </c>
      <c r="AE2674" s="46" t="s">
        <v>74</v>
      </c>
      <c r="AF2674" s="46">
        <v>0</v>
      </c>
      <c r="AG2674" s="46" t="s">
        <v>74</v>
      </c>
      <c r="AH2674" s="46">
        <v>0</v>
      </c>
      <c r="AI2674" s="46" t="s">
        <v>74</v>
      </c>
      <c r="AJ2674" s="46">
        <v>0</v>
      </c>
      <c r="AK2674" s="46" t="s">
        <v>74</v>
      </c>
      <c r="AL2674" s="46">
        <v>0</v>
      </c>
      <c r="AM2674" s="46" t="s">
        <v>74</v>
      </c>
      <c r="AN2674" s="50"/>
      <c r="AO2674" s="46"/>
      <c r="AP2674" s="46"/>
      <c r="AQ2674" s="46"/>
      <c r="AR2674" s="46"/>
      <c r="AS2674" s="46"/>
      <c r="AT2674" s="46"/>
      <c r="AU2674" s="46"/>
      <c r="AV2674" s="46"/>
      <c r="AW2674" s="46"/>
      <c r="AX2674" s="46"/>
      <c r="AY2674" s="46"/>
      <c r="AZ2674" s="46"/>
      <c r="BA2674" s="46"/>
      <c r="BB2674" s="46"/>
      <c r="BC2674" s="46"/>
      <c r="BD2674" s="46"/>
      <c r="BE2674" s="46"/>
      <c r="BF2674" s="46"/>
      <c r="BG2674" s="46"/>
      <c r="BH2674" s="46"/>
      <c r="BI2674" s="46"/>
      <c r="BJ2674" s="46"/>
      <c r="BK2674" s="46"/>
      <c r="BL2674" s="46"/>
      <c r="BM2674" s="46"/>
      <c r="BN2674" s="46"/>
      <c r="BO2674" s="46"/>
      <c r="BP2674" s="46"/>
      <c r="BQ2674" s="46"/>
      <c r="BR2674" s="46"/>
      <c r="BS2674" s="46"/>
      <c r="BT2674" s="46"/>
      <c r="BU2674" s="46"/>
      <c r="BV2674" s="46"/>
      <c r="BW2674" s="46"/>
      <c r="BX2674" s="46"/>
      <c r="BY2674" s="46"/>
      <c r="BZ2674" s="46"/>
      <c r="CA2674" s="46"/>
      <c r="CB2674" s="46"/>
      <c r="CC2674" s="46"/>
    </row>
    <row r="2675" spans="7:81" x14ac:dyDescent="0.25">
      <c r="G2675" t="s">
        <v>125</v>
      </c>
      <c r="H2675" s="40">
        <v>42851</v>
      </c>
      <c r="I2675" s="46">
        <v>0</v>
      </c>
      <c r="J2675" s="46">
        <v>0</v>
      </c>
      <c r="K2675" s="46" t="s">
        <v>74</v>
      </c>
      <c r="L2675" s="46">
        <v>0</v>
      </c>
      <c r="M2675" s="46" t="s">
        <v>74</v>
      </c>
      <c r="N2675" s="46">
        <v>0</v>
      </c>
      <c r="O2675" s="46" t="s">
        <v>74</v>
      </c>
      <c r="P2675" s="46">
        <v>0</v>
      </c>
      <c r="Q2675" s="46" t="s">
        <v>74</v>
      </c>
      <c r="R2675" s="46">
        <v>0</v>
      </c>
      <c r="S2675" s="46" t="s">
        <v>74</v>
      </c>
      <c r="T2675" s="46">
        <v>0</v>
      </c>
      <c r="U2675" s="46" t="s">
        <v>74</v>
      </c>
      <c r="V2675" s="46">
        <v>0</v>
      </c>
      <c r="W2675" s="46" t="s">
        <v>74</v>
      </c>
      <c r="X2675" s="46">
        <v>0</v>
      </c>
      <c r="Y2675" s="46" t="s">
        <v>74</v>
      </c>
      <c r="Z2675" s="46">
        <v>0</v>
      </c>
      <c r="AA2675" s="46">
        <v>0.6</v>
      </c>
      <c r="AB2675" s="46">
        <v>0</v>
      </c>
      <c r="AC2675" s="46">
        <v>4.9999999999999991</v>
      </c>
      <c r="AD2675" s="46">
        <v>31.674923306525169</v>
      </c>
      <c r="AE2675" s="46">
        <v>1.6000000000000003</v>
      </c>
      <c r="AF2675" s="46">
        <v>0</v>
      </c>
      <c r="AG2675" s="46">
        <v>1.1333333333333333</v>
      </c>
      <c r="AH2675" s="46">
        <v>0</v>
      </c>
      <c r="AI2675" s="46">
        <v>6.25</v>
      </c>
      <c r="AJ2675" s="46">
        <v>0</v>
      </c>
      <c r="AK2675" s="46">
        <v>0.5</v>
      </c>
      <c r="AL2675" s="46">
        <v>0</v>
      </c>
      <c r="AM2675" s="46">
        <v>11.533333333333331</v>
      </c>
      <c r="AN2675" s="50"/>
      <c r="AO2675" s="46"/>
      <c r="AP2675" s="46"/>
      <c r="AQ2675" s="46"/>
      <c r="AR2675" s="46"/>
      <c r="AS2675" s="46"/>
      <c r="AT2675" s="46"/>
      <c r="AU2675" s="46"/>
      <c r="AV2675" s="46"/>
      <c r="AW2675" s="46"/>
      <c r="AX2675" s="46"/>
      <c r="AY2675" s="46"/>
      <c r="AZ2675" s="46"/>
      <c r="BA2675" s="46"/>
      <c r="BB2675" s="46"/>
      <c r="BC2675" s="46"/>
      <c r="BD2675" s="46"/>
      <c r="BE2675" s="46"/>
      <c r="BF2675" s="46"/>
      <c r="BG2675" s="46"/>
      <c r="BH2675" s="46"/>
      <c r="BI2675" s="46"/>
      <c r="BJ2675" s="46">
        <v>0.6</v>
      </c>
      <c r="BK2675" s="46">
        <v>0.6</v>
      </c>
      <c r="BL2675" s="46">
        <v>2.6</v>
      </c>
      <c r="BM2675" s="46">
        <v>11.2</v>
      </c>
      <c r="BN2675" s="46">
        <v>1.2</v>
      </c>
      <c r="BO2675" s="46">
        <v>1.6</v>
      </c>
      <c r="BP2675" s="46">
        <v>1.6</v>
      </c>
      <c r="BQ2675" s="46">
        <v>1.6</v>
      </c>
      <c r="BR2675" s="46">
        <v>2.4</v>
      </c>
      <c r="BS2675" s="46">
        <v>0.4</v>
      </c>
      <c r="BT2675" s="46">
        <v>0.6</v>
      </c>
      <c r="BU2675" s="46">
        <v>12.2</v>
      </c>
      <c r="BV2675" s="46"/>
      <c r="BW2675" s="46">
        <v>0.3</v>
      </c>
      <c r="BX2675" s="46"/>
      <c r="BY2675" s="46">
        <v>0.8</v>
      </c>
      <c r="BZ2675" s="46">
        <v>0.2</v>
      </c>
      <c r="CA2675" s="46">
        <v>13.2</v>
      </c>
      <c r="CB2675" s="46">
        <v>8.1</v>
      </c>
      <c r="CC2675" s="46">
        <v>13.3</v>
      </c>
    </row>
    <row r="2676" spans="7:81" x14ac:dyDescent="0.25">
      <c r="G2676" t="s">
        <v>125</v>
      </c>
      <c r="H2676" s="40">
        <v>42852</v>
      </c>
      <c r="I2676" s="46">
        <v>0</v>
      </c>
      <c r="J2676" s="46">
        <v>0</v>
      </c>
      <c r="K2676" s="46" t="s">
        <v>74</v>
      </c>
      <c r="L2676" s="46">
        <v>0</v>
      </c>
      <c r="M2676" s="46" t="s">
        <v>74</v>
      </c>
      <c r="N2676" s="46">
        <v>0</v>
      </c>
      <c r="O2676" s="46" t="s">
        <v>74</v>
      </c>
      <c r="P2676" s="46">
        <v>0</v>
      </c>
      <c r="Q2676" s="46" t="s">
        <v>74</v>
      </c>
      <c r="R2676" s="46">
        <v>0</v>
      </c>
      <c r="S2676" s="46" t="s">
        <v>74</v>
      </c>
      <c r="T2676" s="46">
        <v>0</v>
      </c>
      <c r="U2676" s="46" t="s">
        <v>74</v>
      </c>
      <c r="V2676" s="46">
        <v>0</v>
      </c>
      <c r="W2676" s="46" t="s">
        <v>74</v>
      </c>
      <c r="X2676" s="46">
        <v>0</v>
      </c>
      <c r="Y2676" s="46" t="s">
        <v>74</v>
      </c>
      <c r="Z2676" s="46">
        <v>0</v>
      </c>
      <c r="AA2676" s="46" t="s">
        <v>74</v>
      </c>
      <c r="AB2676" s="46">
        <v>0</v>
      </c>
      <c r="AC2676" s="46" t="s">
        <v>74</v>
      </c>
      <c r="AD2676" s="46">
        <v>0</v>
      </c>
      <c r="AE2676" s="46" t="s">
        <v>74</v>
      </c>
      <c r="AF2676" s="46">
        <v>0</v>
      </c>
      <c r="AG2676" s="46" t="s">
        <v>74</v>
      </c>
      <c r="AH2676" s="46">
        <v>0</v>
      </c>
      <c r="AI2676" s="46" t="s">
        <v>74</v>
      </c>
      <c r="AJ2676" s="46">
        <v>0</v>
      </c>
      <c r="AK2676" s="46" t="s">
        <v>74</v>
      </c>
      <c r="AL2676" s="46">
        <v>0</v>
      </c>
      <c r="AM2676" s="46" t="s">
        <v>74</v>
      </c>
      <c r="AN2676" s="50"/>
      <c r="AO2676" s="46"/>
      <c r="AP2676" s="46"/>
      <c r="AQ2676" s="46"/>
      <c r="AR2676" s="46"/>
      <c r="AS2676" s="46"/>
      <c r="AT2676" s="46"/>
      <c r="AU2676" s="46"/>
      <c r="AV2676" s="46"/>
      <c r="AW2676" s="46"/>
      <c r="AX2676" s="46"/>
      <c r="AY2676" s="46"/>
      <c r="AZ2676" s="46"/>
      <c r="BA2676" s="46"/>
      <c r="BB2676" s="46"/>
      <c r="BC2676" s="46"/>
      <c r="BD2676" s="46"/>
      <c r="BE2676" s="46"/>
      <c r="BF2676" s="46"/>
      <c r="BG2676" s="46"/>
      <c r="BH2676" s="46"/>
      <c r="BI2676" s="46"/>
      <c r="BJ2676" s="46"/>
      <c r="BK2676" s="46"/>
      <c r="BL2676" s="46"/>
      <c r="BM2676" s="46"/>
      <c r="BN2676" s="46"/>
      <c r="BO2676" s="46"/>
      <c r="BP2676" s="46"/>
      <c r="BQ2676" s="46"/>
      <c r="BR2676" s="46"/>
      <c r="BS2676" s="46"/>
      <c r="BT2676" s="46"/>
      <c r="BU2676" s="46"/>
      <c r="BV2676" s="46"/>
      <c r="BW2676" s="46"/>
      <c r="BX2676" s="46"/>
      <c r="BY2676" s="46"/>
      <c r="BZ2676" s="46"/>
      <c r="CA2676" s="46"/>
      <c r="CB2676" s="46"/>
      <c r="CC2676" s="46"/>
    </row>
    <row r="2677" spans="7:81" x14ac:dyDescent="0.25">
      <c r="G2677" t="s">
        <v>125</v>
      </c>
      <c r="H2677" s="40">
        <v>42853</v>
      </c>
      <c r="I2677" s="46">
        <v>0</v>
      </c>
      <c r="J2677" s="46">
        <v>0</v>
      </c>
      <c r="K2677" s="46" t="s">
        <v>74</v>
      </c>
      <c r="L2677" s="46">
        <v>0</v>
      </c>
      <c r="M2677" s="46" t="s">
        <v>74</v>
      </c>
      <c r="N2677" s="46">
        <v>0</v>
      </c>
      <c r="O2677" s="46" t="s">
        <v>74</v>
      </c>
      <c r="P2677" s="46">
        <v>0</v>
      </c>
      <c r="Q2677" s="46" t="s">
        <v>74</v>
      </c>
      <c r="R2677" s="46">
        <v>0</v>
      </c>
      <c r="S2677" s="46" t="s">
        <v>74</v>
      </c>
      <c r="T2677" s="46">
        <v>0</v>
      </c>
      <c r="U2677" s="46" t="s">
        <v>74</v>
      </c>
      <c r="V2677" s="46">
        <v>0</v>
      </c>
      <c r="W2677" s="46" t="s">
        <v>74</v>
      </c>
      <c r="X2677" s="46">
        <v>0</v>
      </c>
      <c r="Y2677" s="46" t="s">
        <v>74</v>
      </c>
      <c r="Z2677" s="46">
        <v>0</v>
      </c>
      <c r="AA2677" s="46" t="s">
        <v>74</v>
      </c>
      <c r="AB2677" s="46">
        <v>0</v>
      </c>
      <c r="AC2677" s="46" t="s">
        <v>74</v>
      </c>
      <c r="AD2677" s="46">
        <v>0</v>
      </c>
      <c r="AE2677" s="46" t="s">
        <v>74</v>
      </c>
      <c r="AF2677" s="46">
        <v>0</v>
      </c>
      <c r="AG2677" s="46" t="s">
        <v>74</v>
      </c>
      <c r="AH2677" s="46">
        <v>0</v>
      </c>
      <c r="AI2677" s="46" t="s">
        <v>74</v>
      </c>
      <c r="AJ2677" s="46">
        <v>0</v>
      </c>
      <c r="AK2677" s="46" t="s">
        <v>74</v>
      </c>
      <c r="AL2677" s="46">
        <v>0</v>
      </c>
      <c r="AM2677" s="46" t="s">
        <v>74</v>
      </c>
      <c r="AN2677" s="50"/>
      <c r="AO2677" s="46"/>
      <c r="AP2677" s="46"/>
      <c r="AQ2677" s="46"/>
      <c r="AR2677" s="46"/>
      <c r="AS2677" s="46"/>
      <c r="AT2677" s="46"/>
      <c r="AU2677" s="46"/>
      <c r="AV2677" s="46"/>
      <c r="AW2677" s="46"/>
      <c r="AX2677" s="46"/>
      <c r="AY2677" s="46"/>
      <c r="AZ2677" s="46"/>
      <c r="BA2677" s="46"/>
      <c r="BB2677" s="46"/>
      <c r="BC2677" s="46"/>
      <c r="BD2677" s="46"/>
      <c r="BE2677" s="46"/>
      <c r="BF2677" s="46"/>
      <c r="BG2677" s="46"/>
      <c r="BH2677" s="46"/>
      <c r="BI2677" s="46"/>
      <c r="BJ2677" s="46"/>
      <c r="BK2677" s="46"/>
      <c r="BL2677" s="46"/>
      <c r="BM2677" s="46"/>
      <c r="BN2677" s="46"/>
      <c r="BO2677" s="46"/>
      <c r="BP2677" s="46"/>
      <c r="BQ2677" s="46"/>
      <c r="BR2677" s="46"/>
      <c r="BS2677" s="46"/>
      <c r="BT2677" s="46"/>
      <c r="BU2677" s="46"/>
      <c r="BV2677" s="46"/>
      <c r="BW2677" s="46"/>
      <c r="BX2677" s="46"/>
      <c r="BY2677" s="46"/>
      <c r="BZ2677" s="46"/>
      <c r="CA2677" s="46"/>
      <c r="CB2677" s="46"/>
      <c r="CC2677" s="46"/>
    </row>
    <row r="2678" spans="7:81" x14ac:dyDescent="0.25">
      <c r="G2678" t="s">
        <v>125</v>
      </c>
      <c r="H2678" s="40">
        <v>42854</v>
      </c>
      <c r="I2678" s="46">
        <v>0</v>
      </c>
      <c r="J2678" s="46">
        <v>0</v>
      </c>
      <c r="K2678" s="46" t="s">
        <v>74</v>
      </c>
      <c r="L2678" s="46">
        <v>0</v>
      </c>
      <c r="M2678" s="46" t="s">
        <v>74</v>
      </c>
      <c r="N2678" s="46">
        <v>0</v>
      </c>
      <c r="O2678" s="46" t="s">
        <v>74</v>
      </c>
      <c r="P2678" s="46">
        <v>0</v>
      </c>
      <c r="Q2678" s="46" t="s">
        <v>74</v>
      </c>
      <c r="R2678" s="46">
        <v>0</v>
      </c>
      <c r="S2678" s="46" t="s">
        <v>74</v>
      </c>
      <c r="T2678" s="46">
        <v>0</v>
      </c>
      <c r="U2678" s="46" t="s">
        <v>74</v>
      </c>
      <c r="V2678" s="46">
        <v>0</v>
      </c>
      <c r="W2678" s="46" t="s">
        <v>74</v>
      </c>
      <c r="X2678" s="46">
        <v>0</v>
      </c>
      <c r="Y2678" s="46" t="s">
        <v>74</v>
      </c>
      <c r="Z2678" s="46">
        <v>0</v>
      </c>
      <c r="AA2678" s="46" t="s">
        <v>74</v>
      </c>
      <c r="AB2678" s="46">
        <v>0</v>
      </c>
      <c r="AC2678" s="46" t="s">
        <v>74</v>
      </c>
      <c r="AD2678" s="46">
        <v>0</v>
      </c>
      <c r="AE2678" s="46" t="s">
        <v>74</v>
      </c>
      <c r="AF2678" s="46">
        <v>0</v>
      </c>
      <c r="AG2678" s="46" t="s">
        <v>74</v>
      </c>
      <c r="AH2678" s="46">
        <v>0</v>
      </c>
      <c r="AI2678" s="46" t="s">
        <v>74</v>
      </c>
      <c r="AJ2678" s="46">
        <v>0</v>
      </c>
      <c r="AK2678" s="46" t="s">
        <v>74</v>
      </c>
      <c r="AL2678" s="46">
        <v>0</v>
      </c>
      <c r="AM2678" s="46" t="s">
        <v>74</v>
      </c>
      <c r="AN2678" s="50"/>
      <c r="AO2678" s="46"/>
      <c r="AP2678" s="46"/>
      <c r="AQ2678" s="46"/>
      <c r="AR2678" s="46"/>
      <c r="AS2678" s="46"/>
      <c r="AT2678" s="46"/>
      <c r="AU2678" s="46"/>
      <c r="AV2678" s="46"/>
      <c r="AW2678" s="46"/>
      <c r="AX2678" s="46"/>
      <c r="AY2678" s="46"/>
      <c r="AZ2678" s="46"/>
      <c r="BA2678" s="46"/>
      <c r="BB2678" s="46"/>
      <c r="BC2678" s="46"/>
      <c r="BD2678" s="46"/>
      <c r="BE2678" s="46"/>
      <c r="BF2678" s="46"/>
      <c r="BG2678" s="46"/>
      <c r="BH2678" s="46"/>
      <c r="BI2678" s="46"/>
      <c r="BJ2678" s="46"/>
      <c r="BK2678" s="46"/>
      <c r="BL2678" s="46"/>
      <c r="BM2678" s="46"/>
      <c r="BN2678" s="46"/>
      <c r="BO2678" s="46"/>
      <c r="BP2678" s="46"/>
      <c r="BQ2678" s="46"/>
      <c r="BR2678" s="46"/>
      <c r="BS2678" s="46"/>
      <c r="BT2678" s="46"/>
      <c r="BU2678" s="46"/>
      <c r="BV2678" s="46"/>
      <c r="BW2678" s="46"/>
      <c r="BX2678" s="46"/>
      <c r="BY2678" s="46"/>
      <c r="BZ2678" s="46"/>
      <c r="CA2678" s="46"/>
      <c r="CB2678" s="46"/>
      <c r="CC2678" s="46"/>
    </row>
    <row r="2679" spans="7:81" x14ac:dyDescent="0.25">
      <c r="G2679" t="s">
        <v>125</v>
      </c>
      <c r="H2679" s="40">
        <v>42855</v>
      </c>
      <c r="I2679" s="46">
        <v>13</v>
      </c>
      <c r="J2679" s="46">
        <v>0</v>
      </c>
      <c r="K2679" s="46" t="s">
        <v>74</v>
      </c>
      <c r="L2679" s="46">
        <v>0</v>
      </c>
      <c r="M2679" s="46" t="s">
        <v>74</v>
      </c>
      <c r="N2679" s="46">
        <v>0</v>
      </c>
      <c r="O2679" s="46" t="s">
        <v>74</v>
      </c>
      <c r="P2679" s="46">
        <v>0</v>
      </c>
      <c r="Q2679" s="46" t="s">
        <v>74</v>
      </c>
      <c r="R2679" s="46">
        <v>0</v>
      </c>
      <c r="S2679" s="46" t="s">
        <v>74</v>
      </c>
      <c r="T2679" s="46">
        <v>0</v>
      </c>
      <c r="U2679" s="46" t="s">
        <v>74</v>
      </c>
      <c r="V2679" s="46">
        <v>0</v>
      </c>
      <c r="W2679" s="46" t="s">
        <v>74</v>
      </c>
      <c r="X2679" s="46">
        <v>0</v>
      </c>
      <c r="Y2679" s="46" t="s">
        <v>74</v>
      </c>
      <c r="Z2679" s="46">
        <v>0</v>
      </c>
      <c r="AA2679" s="46" t="s">
        <v>74</v>
      </c>
      <c r="AB2679" s="46">
        <v>0</v>
      </c>
      <c r="AC2679" s="46" t="s">
        <v>74</v>
      </c>
      <c r="AD2679" s="46">
        <v>0</v>
      </c>
      <c r="AE2679" s="46" t="s">
        <v>74</v>
      </c>
      <c r="AF2679" s="46">
        <v>0</v>
      </c>
      <c r="AG2679" s="46" t="s">
        <v>74</v>
      </c>
      <c r="AH2679" s="46">
        <v>0</v>
      </c>
      <c r="AI2679" s="46" t="s">
        <v>74</v>
      </c>
      <c r="AJ2679" s="46">
        <v>0</v>
      </c>
      <c r="AK2679" s="46" t="s">
        <v>74</v>
      </c>
      <c r="AL2679" s="46">
        <v>0</v>
      </c>
      <c r="AM2679" s="46" t="s">
        <v>74</v>
      </c>
      <c r="AN2679" s="50"/>
      <c r="AO2679" s="46"/>
      <c r="AP2679" s="46"/>
      <c r="AQ2679" s="46"/>
      <c r="AR2679" s="46"/>
      <c r="AS2679" s="46"/>
      <c r="AT2679" s="46"/>
      <c r="AU2679" s="46"/>
      <c r="AV2679" s="46"/>
      <c r="AW2679" s="46"/>
      <c r="AX2679" s="46"/>
      <c r="AY2679" s="46"/>
      <c r="AZ2679" s="46"/>
      <c r="BA2679" s="46"/>
      <c r="BB2679" s="46"/>
      <c r="BC2679" s="46"/>
      <c r="BD2679" s="46"/>
      <c r="BE2679" s="46"/>
      <c r="BF2679" s="46"/>
      <c r="BG2679" s="46"/>
      <c r="BH2679" s="46"/>
      <c r="BI2679" s="46"/>
      <c r="BJ2679" s="46"/>
      <c r="BK2679" s="46"/>
      <c r="BL2679" s="46"/>
      <c r="BM2679" s="46"/>
      <c r="BN2679" s="46"/>
      <c r="BO2679" s="46"/>
      <c r="BP2679" s="46"/>
      <c r="BQ2679" s="46"/>
      <c r="BR2679" s="46"/>
      <c r="BS2679" s="46"/>
      <c r="BT2679" s="46"/>
      <c r="BU2679" s="46"/>
      <c r="BV2679" s="46"/>
      <c r="BW2679" s="46"/>
      <c r="BX2679" s="46"/>
      <c r="BY2679" s="46"/>
      <c r="BZ2679" s="46"/>
      <c r="CA2679" s="46"/>
      <c r="CB2679" s="46"/>
      <c r="CC2679" s="46"/>
    </row>
    <row r="2680" spans="7:81" x14ac:dyDescent="0.25">
      <c r="G2680" t="s">
        <v>125</v>
      </c>
      <c r="H2680" s="40">
        <v>42856</v>
      </c>
      <c r="I2680" s="46">
        <v>3</v>
      </c>
      <c r="J2680" s="46">
        <v>0</v>
      </c>
      <c r="K2680" s="46" t="s">
        <v>74</v>
      </c>
      <c r="L2680" s="46">
        <v>0</v>
      </c>
      <c r="M2680" s="46" t="s">
        <v>74</v>
      </c>
      <c r="N2680" s="46">
        <v>0</v>
      </c>
      <c r="O2680" s="46" t="s">
        <v>74</v>
      </c>
      <c r="P2680" s="46">
        <v>0</v>
      </c>
      <c r="Q2680" s="46" t="s">
        <v>74</v>
      </c>
      <c r="R2680" s="46">
        <v>0</v>
      </c>
      <c r="S2680" s="46" t="s">
        <v>74</v>
      </c>
      <c r="T2680" s="46">
        <v>0</v>
      </c>
      <c r="U2680" s="46" t="s">
        <v>74</v>
      </c>
      <c r="V2680" s="46">
        <v>0</v>
      </c>
      <c r="W2680" s="46" t="s">
        <v>74</v>
      </c>
      <c r="X2680" s="46">
        <v>0</v>
      </c>
      <c r="Y2680" s="46" t="s">
        <v>74</v>
      </c>
      <c r="Z2680" s="46">
        <v>0</v>
      </c>
      <c r="AA2680" s="46" t="s">
        <v>74</v>
      </c>
      <c r="AB2680" s="46">
        <v>0</v>
      </c>
      <c r="AC2680" s="46" t="s">
        <v>74</v>
      </c>
      <c r="AD2680" s="46">
        <v>0</v>
      </c>
      <c r="AE2680" s="46" t="s">
        <v>74</v>
      </c>
      <c r="AF2680" s="46">
        <v>0</v>
      </c>
      <c r="AG2680" s="46" t="s">
        <v>74</v>
      </c>
      <c r="AH2680" s="46">
        <v>0</v>
      </c>
      <c r="AI2680" s="46" t="s">
        <v>74</v>
      </c>
      <c r="AJ2680" s="46">
        <v>0</v>
      </c>
      <c r="AK2680" s="46" t="s">
        <v>74</v>
      </c>
      <c r="AL2680" s="46">
        <v>0</v>
      </c>
      <c r="AM2680" s="46" t="s">
        <v>74</v>
      </c>
      <c r="AN2680" s="50"/>
      <c r="AO2680" s="46"/>
      <c r="AP2680" s="46"/>
      <c r="AQ2680" s="46"/>
      <c r="AR2680" s="46"/>
      <c r="AS2680" s="46"/>
      <c r="AT2680" s="46"/>
      <c r="AU2680" s="46"/>
      <c r="AV2680" s="46"/>
      <c r="AW2680" s="46"/>
      <c r="AX2680" s="46"/>
      <c r="AY2680" s="46"/>
      <c r="AZ2680" s="46"/>
      <c r="BA2680" s="46"/>
      <c r="BB2680" s="46"/>
      <c r="BC2680" s="46"/>
      <c r="BD2680" s="46"/>
      <c r="BE2680" s="46"/>
      <c r="BF2680" s="46"/>
      <c r="BG2680" s="46"/>
      <c r="BH2680" s="46"/>
      <c r="BI2680" s="46"/>
      <c r="BJ2680" s="46"/>
      <c r="BK2680" s="46"/>
      <c r="BL2680" s="46"/>
      <c r="BM2680" s="46"/>
      <c r="BN2680" s="46"/>
      <c r="BO2680" s="46"/>
      <c r="BP2680" s="46"/>
      <c r="BQ2680" s="46"/>
      <c r="BR2680" s="46"/>
      <c r="BS2680" s="46"/>
      <c r="BT2680" s="46"/>
      <c r="BU2680" s="46"/>
      <c r="BV2680" s="46"/>
      <c r="BW2680" s="46"/>
      <c r="BX2680" s="46"/>
      <c r="BY2680" s="46"/>
      <c r="BZ2680" s="46"/>
      <c r="CA2680" s="46"/>
      <c r="CB2680" s="46"/>
      <c r="CC2680" s="46"/>
    </row>
    <row r="2681" spans="7:81" x14ac:dyDescent="0.25">
      <c r="G2681" t="s">
        <v>125</v>
      </c>
      <c r="H2681" s="40">
        <v>42857</v>
      </c>
      <c r="I2681" s="46">
        <v>0</v>
      </c>
      <c r="J2681" s="46">
        <v>0</v>
      </c>
      <c r="K2681" s="46" t="s">
        <v>74</v>
      </c>
      <c r="L2681" s="46">
        <v>0</v>
      </c>
      <c r="M2681" s="46" t="s">
        <v>74</v>
      </c>
      <c r="N2681" s="46">
        <v>0</v>
      </c>
      <c r="O2681" s="46" t="s">
        <v>74</v>
      </c>
      <c r="P2681" s="46">
        <v>0</v>
      </c>
      <c r="Q2681" s="46" t="s">
        <v>74</v>
      </c>
      <c r="R2681" s="46">
        <v>0</v>
      </c>
      <c r="S2681" s="46" t="s">
        <v>74</v>
      </c>
      <c r="T2681" s="46">
        <v>0</v>
      </c>
      <c r="U2681" s="46" t="s">
        <v>74</v>
      </c>
      <c r="V2681" s="46">
        <v>0</v>
      </c>
      <c r="W2681" s="46" t="s">
        <v>74</v>
      </c>
      <c r="X2681" s="46">
        <v>0</v>
      </c>
      <c r="Y2681" s="46" t="s">
        <v>74</v>
      </c>
      <c r="Z2681" s="46">
        <v>0</v>
      </c>
      <c r="AA2681" s="46" t="s">
        <v>74</v>
      </c>
      <c r="AB2681" s="46">
        <v>0</v>
      </c>
      <c r="AC2681" s="46" t="s">
        <v>74</v>
      </c>
      <c r="AD2681" s="46">
        <v>0</v>
      </c>
      <c r="AE2681" s="46" t="s">
        <v>74</v>
      </c>
      <c r="AF2681" s="46">
        <v>0</v>
      </c>
      <c r="AG2681" s="46" t="s">
        <v>74</v>
      </c>
      <c r="AH2681" s="46">
        <v>0</v>
      </c>
      <c r="AI2681" s="46" t="s">
        <v>74</v>
      </c>
      <c r="AJ2681" s="46">
        <v>0</v>
      </c>
      <c r="AK2681" s="46" t="s">
        <v>74</v>
      </c>
      <c r="AL2681" s="46">
        <v>0</v>
      </c>
      <c r="AM2681" s="46" t="s">
        <v>74</v>
      </c>
      <c r="AN2681" s="50"/>
      <c r="AO2681" s="46"/>
      <c r="AP2681" s="46"/>
      <c r="AQ2681" s="46"/>
      <c r="AR2681" s="46"/>
      <c r="AS2681" s="46"/>
      <c r="AT2681" s="46"/>
      <c r="AU2681" s="46"/>
      <c r="AV2681" s="46"/>
      <c r="AW2681" s="46"/>
      <c r="AX2681" s="46"/>
      <c r="AY2681" s="46"/>
      <c r="AZ2681" s="46"/>
      <c r="BA2681" s="46"/>
      <c r="BB2681" s="46"/>
      <c r="BC2681" s="46"/>
      <c r="BD2681" s="46"/>
      <c r="BE2681" s="46"/>
      <c r="BF2681" s="46"/>
      <c r="BG2681" s="46"/>
      <c r="BH2681" s="46"/>
      <c r="BI2681" s="46"/>
      <c r="BJ2681" s="46"/>
      <c r="BK2681" s="46"/>
      <c r="BL2681" s="46"/>
      <c r="BM2681" s="46"/>
      <c r="BN2681" s="46"/>
      <c r="BO2681" s="46"/>
      <c r="BP2681" s="46"/>
      <c r="BQ2681" s="46"/>
      <c r="BR2681" s="46"/>
      <c r="BS2681" s="46"/>
      <c r="BT2681" s="46"/>
      <c r="BU2681" s="46"/>
      <c r="BV2681" s="46"/>
      <c r="BW2681" s="46"/>
      <c r="BX2681" s="46"/>
      <c r="BY2681" s="46"/>
      <c r="BZ2681" s="46"/>
      <c r="CA2681" s="46"/>
      <c r="CB2681" s="46"/>
      <c r="CC2681" s="46"/>
    </row>
    <row r="2682" spans="7:81" x14ac:dyDescent="0.25">
      <c r="G2682" t="s">
        <v>125</v>
      </c>
      <c r="H2682" s="40">
        <v>42858</v>
      </c>
      <c r="I2682" s="46">
        <v>0</v>
      </c>
      <c r="J2682" s="46">
        <v>0</v>
      </c>
      <c r="K2682" s="46">
        <v>12.4</v>
      </c>
      <c r="L2682" s="46">
        <v>0</v>
      </c>
      <c r="M2682" s="46" t="s">
        <v>74</v>
      </c>
      <c r="N2682" s="46">
        <v>0</v>
      </c>
      <c r="O2682" s="46" t="s">
        <v>74</v>
      </c>
      <c r="P2682" s="46">
        <v>0</v>
      </c>
      <c r="Q2682" s="46">
        <v>0.5</v>
      </c>
      <c r="R2682" s="46">
        <v>43.078111308951328</v>
      </c>
      <c r="S2682" s="46">
        <v>0.4</v>
      </c>
      <c r="T2682" s="46">
        <v>0</v>
      </c>
      <c r="U2682" s="46">
        <v>0.4</v>
      </c>
      <c r="V2682" s="46">
        <v>0</v>
      </c>
      <c r="W2682" s="46">
        <v>0.3</v>
      </c>
      <c r="X2682" s="46">
        <v>0</v>
      </c>
      <c r="Y2682" s="46">
        <v>0.4</v>
      </c>
      <c r="Z2682" s="46">
        <v>0</v>
      </c>
      <c r="AA2682" s="46" t="s">
        <v>74</v>
      </c>
      <c r="AB2682" s="46">
        <v>0</v>
      </c>
      <c r="AC2682" s="46" t="s">
        <v>74</v>
      </c>
      <c r="AD2682" s="46">
        <v>0</v>
      </c>
      <c r="AE2682" s="46" t="s">
        <v>74</v>
      </c>
      <c r="AF2682" s="46">
        <v>0</v>
      </c>
      <c r="AG2682" s="46" t="s">
        <v>74</v>
      </c>
      <c r="AH2682" s="46">
        <v>0</v>
      </c>
      <c r="AI2682" s="46" t="s">
        <v>74</v>
      </c>
      <c r="AJ2682" s="46">
        <v>0</v>
      </c>
      <c r="AK2682" s="46" t="s">
        <v>74</v>
      </c>
      <c r="AL2682" s="46">
        <v>0</v>
      </c>
      <c r="AM2682" s="46" t="s">
        <v>74</v>
      </c>
      <c r="AN2682" s="50"/>
      <c r="AO2682" s="46">
        <v>11.3</v>
      </c>
      <c r="AP2682" s="46">
        <v>13.5</v>
      </c>
      <c r="AQ2682" s="46"/>
      <c r="AR2682" s="46"/>
      <c r="AS2682" s="46"/>
      <c r="AT2682" s="46">
        <v>0.5</v>
      </c>
      <c r="AU2682" s="46"/>
      <c r="AV2682" s="46"/>
      <c r="AW2682" s="46"/>
      <c r="AX2682" s="46">
        <v>0.4</v>
      </c>
      <c r="AY2682" s="46"/>
      <c r="AZ2682" s="46"/>
      <c r="BA2682" s="46">
        <v>0.4</v>
      </c>
      <c r="BB2682" s="46">
        <v>0.4</v>
      </c>
      <c r="BC2682" s="46"/>
      <c r="BD2682" s="46">
        <v>0.3</v>
      </c>
      <c r="BE2682" s="46"/>
      <c r="BF2682" s="46">
        <v>0.4</v>
      </c>
      <c r="BG2682" s="46"/>
      <c r="BH2682" s="46"/>
      <c r="BI2682" s="46"/>
      <c r="BJ2682" s="46"/>
      <c r="BK2682" s="46"/>
      <c r="BL2682" s="46"/>
      <c r="BM2682" s="46"/>
      <c r="BN2682" s="46"/>
      <c r="BO2682" s="46"/>
      <c r="BP2682" s="46"/>
      <c r="BQ2682" s="46"/>
      <c r="BR2682" s="46"/>
      <c r="BS2682" s="46"/>
      <c r="BT2682" s="46"/>
      <c r="BU2682" s="46"/>
      <c r="BV2682" s="46"/>
      <c r="BW2682" s="46"/>
      <c r="BX2682" s="46"/>
      <c r="BY2682" s="46"/>
      <c r="BZ2682" s="46"/>
      <c r="CA2682" s="46"/>
      <c r="CB2682" s="46"/>
      <c r="CC2682" s="46"/>
    </row>
    <row r="2683" spans="7:81" x14ac:dyDescent="0.25">
      <c r="G2683" t="s">
        <v>125</v>
      </c>
      <c r="H2683" s="40">
        <v>42859</v>
      </c>
      <c r="I2683" s="46">
        <v>1</v>
      </c>
      <c r="J2683" s="46">
        <v>0</v>
      </c>
      <c r="K2683" s="46" t="s">
        <v>74</v>
      </c>
      <c r="L2683" s="46">
        <v>0</v>
      </c>
      <c r="M2683" s="46" t="s">
        <v>74</v>
      </c>
      <c r="N2683" s="46">
        <v>0</v>
      </c>
      <c r="O2683" s="46" t="s">
        <v>74</v>
      </c>
      <c r="P2683" s="46">
        <v>0</v>
      </c>
      <c r="Q2683" s="46" t="s">
        <v>74</v>
      </c>
      <c r="R2683" s="46">
        <v>0</v>
      </c>
      <c r="S2683" s="46" t="s">
        <v>74</v>
      </c>
      <c r="T2683" s="46">
        <v>0</v>
      </c>
      <c r="U2683" s="46" t="s">
        <v>74</v>
      </c>
      <c r="V2683" s="46">
        <v>0</v>
      </c>
      <c r="W2683" s="46" t="s">
        <v>74</v>
      </c>
      <c r="X2683" s="46">
        <v>0</v>
      </c>
      <c r="Y2683" s="46" t="s">
        <v>74</v>
      </c>
      <c r="Z2683" s="46">
        <v>0</v>
      </c>
      <c r="AA2683" s="46" t="s">
        <v>74</v>
      </c>
      <c r="AB2683" s="46">
        <v>0</v>
      </c>
      <c r="AC2683" s="46" t="s">
        <v>74</v>
      </c>
      <c r="AD2683" s="46">
        <v>0</v>
      </c>
      <c r="AE2683" s="46" t="s">
        <v>74</v>
      </c>
      <c r="AF2683" s="46">
        <v>0</v>
      </c>
      <c r="AG2683" s="46" t="s">
        <v>74</v>
      </c>
      <c r="AH2683" s="46">
        <v>0</v>
      </c>
      <c r="AI2683" s="46" t="s">
        <v>74</v>
      </c>
      <c r="AJ2683" s="46">
        <v>0</v>
      </c>
      <c r="AK2683" s="46" t="s">
        <v>74</v>
      </c>
      <c r="AL2683" s="46">
        <v>0</v>
      </c>
      <c r="AM2683" s="46" t="s">
        <v>74</v>
      </c>
      <c r="AN2683" s="50"/>
      <c r="AO2683" s="46"/>
      <c r="AP2683" s="46"/>
      <c r="AQ2683" s="46"/>
      <c r="AR2683" s="46"/>
      <c r="AS2683" s="46"/>
      <c r="AT2683" s="46"/>
      <c r="AU2683" s="46"/>
      <c r="AV2683" s="46"/>
      <c r="AW2683" s="46"/>
      <c r="AX2683" s="46"/>
      <c r="AY2683" s="46"/>
      <c r="AZ2683" s="46"/>
      <c r="BA2683" s="46"/>
      <c r="BB2683" s="46"/>
      <c r="BC2683" s="46"/>
      <c r="BD2683" s="46"/>
      <c r="BE2683" s="46"/>
      <c r="BF2683" s="46"/>
      <c r="BG2683" s="46"/>
      <c r="BH2683" s="46"/>
      <c r="BI2683" s="46"/>
      <c r="BJ2683" s="46"/>
      <c r="BK2683" s="46"/>
      <c r="BL2683" s="46"/>
      <c r="BM2683" s="46"/>
      <c r="BN2683" s="46"/>
      <c r="BO2683" s="46"/>
      <c r="BP2683" s="46"/>
      <c r="BQ2683" s="46"/>
      <c r="BR2683" s="46"/>
      <c r="BS2683" s="46"/>
      <c r="BT2683" s="46"/>
      <c r="BU2683" s="46"/>
      <c r="BV2683" s="46"/>
      <c r="BW2683" s="46"/>
      <c r="BX2683" s="46"/>
      <c r="BY2683" s="46"/>
      <c r="BZ2683" s="46"/>
      <c r="CA2683" s="46"/>
      <c r="CB2683" s="46"/>
      <c r="CC2683" s="46"/>
    </row>
    <row r="2684" spans="7:81" x14ac:dyDescent="0.25">
      <c r="G2684" t="s">
        <v>125</v>
      </c>
      <c r="H2684" s="40">
        <v>42860</v>
      </c>
      <c r="I2684" s="46">
        <v>0</v>
      </c>
      <c r="J2684" s="46">
        <v>0</v>
      </c>
      <c r="K2684" s="46" t="s">
        <v>74</v>
      </c>
      <c r="L2684" s="46">
        <v>0</v>
      </c>
      <c r="M2684" s="46" t="s">
        <v>74</v>
      </c>
      <c r="N2684" s="46">
        <v>0</v>
      </c>
      <c r="O2684" s="46" t="s">
        <v>74</v>
      </c>
      <c r="P2684" s="46">
        <v>0</v>
      </c>
      <c r="Q2684" s="46" t="s">
        <v>74</v>
      </c>
      <c r="R2684" s="46">
        <v>0</v>
      </c>
      <c r="S2684" s="46" t="s">
        <v>74</v>
      </c>
      <c r="T2684" s="46">
        <v>0</v>
      </c>
      <c r="U2684" s="46" t="s">
        <v>74</v>
      </c>
      <c r="V2684" s="46">
        <v>0</v>
      </c>
      <c r="W2684" s="46" t="s">
        <v>74</v>
      </c>
      <c r="X2684" s="46">
        <v>0</v>
      </c>
      <c r="Y2684" s="46" t="s">
        <v>74</v>
      </c>
      <c r="Z2684" s="46">
        <v>0</v>
      </c>
      <c r="AA2684" s="46" t="s">
        <v>74</v>
      </c>
      <c r="AB2684" s="46">
        <v>0</v>
      </c>
      <c r="AC2684" s="46" t="s">
        <v>74</v>
      </c>
      <c r="AD2684" s="46">
        <v>0</v>
      </c>
      <c r="AE2684" s="46" t="s">
        <v>74</v>
      </c>
      <c r="AF2684" s="46">
        <v>0</v>
      </c>
      <c r="AG2684" s="46" t="s">
        <v>74</v>
      </c>
      <c r="AH2684" s="46">
        <v>0</v>
      </c>
      <c r="AI2684" s="46" t="s">
        <v>74</v>
      </c>
      <c r="AJ2684" s="46">
        <v>0</v>
      </c>
      <c r="AK2684" s="46" t="s">
        <v>74</v>
      </c>
      <c r="AL2684" s="46">
        <v>0</v>
      </c>
      <c r="AM2684" s="46" t="s">
        <v>74</v>
      </c>
      <c r="AN2684" s="50"/>
      <c r="AO2684" s="46"/>
      <c r="AP2684" s="46"/>
      <c r="AQ2684" s="46"/>
      <c r="AR2684" s="46"/>
      <c r="AS2684" s="46"/>
      <c r="AT2684" s="46"/>
      <c r="AU2684" s="46"/>
      <c r="AV2684" s="46"/>
      <c r="AW2684" s="46"/>
      <c r="AX2684" s="46"/>
      <c r="AY2684" s="46"/>
      <c r="AZ2684" s="46"/>
      <c r="BA2684" s="46"/>
      <c r="BB2684" s="46"/>
      <c r="BC2684" s="46"/>
      <c r="BD2684" s="46"/>
      <c r="BE2684" s="46"/>
      <c r="BF2684" s="46"/>
      <c r="BG2684" s="46"/>
      <c r="BH2684" s="46"/>
      <c r="BI2684" s="46"/>
      <c r="BJ2684" s="46"/>
      <c r="BK2684" s="46"/>
      <c r="BL2684" s="46"/>
      <c r="BM2684" s="46"/>
      <c r="BN2684" s="46"/>
      <c r="BO2684" s="46"/>
      <c r="BP2684" s="46"/>
      <c r="BQ2684" s="46"/>
      <c r="BR2684" s="46"/>
      <c r="BS2684" s="46"/>
      <c r="BT2684" s="46"/>
      <c r="BU2684" s="46"/>
      <c r="BV2684" s="46"/>
      <c r="BW2684" s="46"/>
      <c r="BX2684" s="46"/>
      <c r="BY2684" s="46"/>
      <c r="BZ2684" s="46"/>
      <c r="CA2684" s="46"/>
      <c r="CB2684" s="46"/>
      <c r="CC2684" s="46"/>
    </row>
    <row r="2685" spans="7:81" x14ac:dyDescent="0.25">
      <c r="G2685" t="s">
        <v>125</v>
      </c>
      <c r="H2685" s="40">
        <v>42861</v>
      </c>
      <c r="I2685" s="46">
        <v>0</v>
      </c>
      <c r="J2685" s="46">
        <v>0</v>
      </c>
      <c r="K2685" s="46" t="s">
        <v>74</v>
      </c>
      <c r="L2685" s="46">
        <v>0</v>
      </c>
      <c r="M2685" s="46" t="s">
        <v>74</v>
      </c>
      <c r="N2685" s="46">
        <v>0</v>
      </c>
      <c r="O2685" s="46" t="s">
        <v>74</v>
      </c>
      <c r="P2685" s="46">
        <v>0</v>
      </c>
      <c r="Q2685" s="46" t="s">
        <v>74</v>
      </c>
      <c r="R2685" s="46">
        <v>0</v>
      </c>
      <c r="S2685" s="46" t="s">
        <v>74</v>
      </c>
      <c r="T2685" s="46">
        <v>0</v>
      </c>
      <c r="U2685" s="46" t="s">
        <v>74</v>
      </c>
      <c r="V2685" s="46">
        <v>0</v>
      </c>
      <c r="W2685" s="46" t="s">
        <v>74</v>
      </c>
      <c r="X2685" s="46">
        <v>0</v>
      </c>
      <c r="Y2685" s="46" t="s">
        <v>74</v>
      </c>
      <c r="Z2685" s="46">
        <v>0</v>
      </c>
      <c r="AA2685" s="46" t="s">
        <v>74</v>
      </c>
      <c r="AB2685" s="46">
        <v>0</v>
      </c>
      <c r="AC2685" s="46" t="s">
        <v>74</v>
      </c>
      <c r="AD2685" s="46">
        <v>0</v>
      </c>
      <c r="AE2685" s="46" t="s">
        <v>74</v>
      </c>
      <c r="AF2685" s="46">
        <v>0</v>
      </c>
      <c r="AG2685" s="46" t="s">
        <v>74</v>
      </c>
      <c r="AH2685" s="46">
        <v>0</v>
      </c>
      <c r="AI2685" s="46" t="s">
        <v>74</v>
      </c>
      <c r="AJ2685" s="46">
        <v>0</v>
      </c>
      <c r="AK2685" s="46" t="s">
        <v>74</v>
      </c>
      <c r="AL2685" s="46">
        <v>0</v>
      </c>
      <c r="AM2685" s="46" t="s">
        <v>74</v>
      </c>
      <c r="AN2685" s="50"/>
      <c r="AO2685" s="46"/>
      <c r="AP2685" s="46"/>
      <c r="AQ2685" s="46"/>
      <c r="AR2685" s="46"/>
      <c r="AS2685" s="46"/>
      <c r="AT2685" s="46"/>
      <c r="AU2685" s="46"/>
      <c r="AV2685" s="46"/>
      <c r="AW2685" s="46"/>
      <c r="AX2685" s="46"/>
      <c r="AY2685" s="46"/>
      <c r="AZ2685" s="46"/>
      <c r="BA2685" s="46"/>
      <c r="BB2685" s="46"/>
      <c r="BC2685" s="46"/>
      <c r="BD2685" s="46"/>
      <c r="BE2685" s="46"/>
      <c r="BF2685" s="46"/>
      <c r="BG2685" s="46"/>
      <c r="BH2685" s="46"/>
      <c r="BI2685" s="46"/>
      <c r="BJ2685" s="46"/>
      <c r="BK2685" s="46"/>
      <c r="BL2685" s="46"/>
      <c r="BM2685" s="46"/>
      <c r="BN2685" s="46"/>
      <c r="BO2685" s="46"/>
      <c r="BP2685" s="46"/>
      <c r="BQ2685" s="46"/>
      <c r="BR2685" s="46"/>
      <c r="BS2685" s="46"/>
      <c r="BT2685" s="46"/>
      <c r="BU2685" s="46"/>
      <c r="BV2685" s="46"/>
      <c r="BW2685" s="46"/>
      <c r="BX2685" s="46"/>
      <c r="BY2685" s="46"/>
      <c r="BZ2685" s="46"/>
      <c r="CA2685" s="46"/>
      <c r="CB2685" s="46"/>
      <c r="CC2685" s="46"/>
    </row>
    <row r="2686" spans="7:81" x14ac:dyDescent="0.25">
      <c r="G2686" t="s">
        <v>125</v>
      </c>
      <c r="H2686" s="40">
        <v>42862</v>
      </c>
      <c r="I2686" s="46">
        <v>0</v>
      </c>
      <c r="J2686" s="46">
        <v>0</v>
      </c>
      <c r="K2686" s="46" t="s">
        <v>74</v>
      </c>
      <c r="L2686" s="46">
        <v>0</v>
      </c>
      <c r="M2686" s="46" t="s">
        <v>74</v>
      </c>
      <c r="N2686" s="46">
        <v>0</v>
      </c>
      <c r="O2686" s="46" t="s">
        <v>74</v>
      </c>
      <c r="P2686" s="46">
        <v>0</v>
      </c>
      <c r="Q2686" s="46" t="s">
        <v>74</v>
      </c>
      <c r="R2686" s="46">
        <v>0</v>
      </c>
      <c r="S2686" s="46" t="s">
        <v>74</v>
      </c>
      <c r="T2686" s="46">
        <v>0</v>
      </c>
      <c r="U2686" s="46" t="s">
        <v>74</v>
      </c>
      <c r="V2686" s="46">
        <v>0</v>
      </c>
      <c r="W2686" s="46" t="s">
        <v>74</v>
      </c>
      <c r="X2686" s="46">
        <v>0</v>
      </c>
      <c r="Y2686" s="46" t="s">
        <v>74</v>
      </c>
      <c r="Z2686" s="46">
        <v>0</v>
      </c>
      <c r="AA2686" s="46" t="s">
        <v>74</v>
      </c>
      <c r="AB2686" s="46">
        <v>0</v>
      </c>
      <c r="AC2686" s="46" t="s">
        <v>74</v>
      </c>
      <c r="AD2686" s="46">
        <v>0</v>
      </c>
      <c r="AE2686" s="46" t="s">
        <v>74</v>
      </c>
      <c r="AF2686" s="46">
        <v>0</v>
      </c>
      <c r="AG2686" s="46" t="s">
        <v>74</v>
      </c>
      <c r="AH2686" s="46">
        <v>0</v>
      </c>
      <c r="AI2686" s="46" t="s">
        <v>74</v>
      </c>
      <c r="AJ2686" s="46">
        <v>0</v>
      </c>
      <c r="AK2686" s="46" t="s">
        <v>74</v>
      </c>
      <c r="AL2686" s="46">
        <v>0</v>
      </c>
      <c r="AM2686" s="46" t="s">
        <v>74</v>
      </c>
      <c r="AN2686" s="50"/>
      <c r="AO2686" s="46"/>
      <c r="AP2686" s="46"/>
      <c r="AQ2686" s="46"/>
      <c r="AR2686" s="46"/>
      <c r="AS2686" s="46"/>
      <c r="AT2686" s="46"/>
      <c r="AU2686" s="46"/>
      <c r="AV2686" s="46"/>
      <c r="AW2686" s="46"/>
      <c r="AX2686" s="46"/>
      <c r="AY2686" s="46"/>
      <c r="AZ2686" s="46"/>
      <c r="BA2686" s="46"/>
      <c r="BB2686" s="46"/>
      <c r="BC2686" s="46"/>
      <c r="BD2686" s="46"/>
      <c r="BE2686" s="46"/>
      <c r="BF2686" s="46"/>
      <c r="BG2686" s="46"/>
      <c r="BH2686" s="46"/>
      <c r="BI2686" s="46"/>
      <c r="BJ2686" s="46"/>
      <c r="BK2686" s="46"/>
      <c r="BL2686" s="46"/>
      <c r="BM2686" s="46"/>
      <c r="BN2686" s="46"/>
      <c r="BO2686" s="46"/>
      <c r="BP2686" s="46"/>
      <c r="BQ2686" s="46"/>
      <c r="BR2686" s="46"/>
      <c r="BS2686" s="46"/>
      <c r="BT2686" s="46"/>
      <c r="BU2686" s="46"/>
      <c r="BV2686" s="46"/>
      <c r="BW2686" s="46"/>
      <c r="BX2686" s="46"/>
      <c r="BY2686" s="46"/>
      <c r="BZ2686" s="46"/>
      <c r="CA2686" s="46"/>
      <c r="CB2686" s="46"/>
      <c r="CC2686" s="46"/>
    </row>
    <row r="2687" spans="7:81" x14ac:dyDescent="0.25">
      <c r="G2687" t="s">
        <v>125</v>
      </c>
      <c r="H2687" s="40">
        <v>42863</v>
      </c>
      <c r="I2687" s="46">
        <v>0</v>
      </c>
      <c r="J2687" s="46">
        <v>0</v>
      </c>
      <c r="K2687" s="46" t="s">
        <v>74</v>
      </c>
      <c r="L2687" s="46">
        <v>0</v>
      </c>
      <c r="M2687" s="46" t="s">
        <v>74</v>
      </c>
      <c r="N2687" s="46">
        <v>0</v>
      </c>
      <c r="O2687" s="46" t="s">
        <v>74</v>
      </c>
      <c r="P2687" s="46">
        <v>0</v>
      </c>
      <c r="Q2687" s="46" t="s">
        <v>74</v>
      </c>
      <c r="R2687" s="46">
        <v>0</v>
      </c>
      <c r="S2687" s="46" t="s">
        <v>74</v>
      </c>
      <c r="T2687" s="46">
        <v>0</v>
      </c>
      <c r="U2687" s="46" t="s">
        <v>74</v>
      </c>
      <c r="V2687" s="46">
        <v>0</v>
      </c>
      <c r="W2687" s="46" t="s">
        <v>74</v>
      </c>
      <c r="X2687" s="46">
        <v>0</v>
      </c>
      <c r="Y2687" s="46" t="s">
        <v>74</v>
      </c>
      <c r="Z2687" s="46">
        <v>0</v>
      </c>
      <c r="AA2687" s="46" t="s">
        <v>74</v>
      </c>
      <c r="AB2687" s="46">
        <v>0</v>
      </c>
      <c r="AC2687" s="46" t="s">
        <v>74</v>
      </c>
      <c r="AD2687" s="46">
        <v>0</v>
      </c>
      <c r="AE2687" s="46" t="s">
        <v>74</v>
      </c>
      <c r="AF2687" s="46">
        <v>0</v>
      </c>
      <c r="AG2687" s="46" t="s">
        <v>74</v>
      </c>
      <c r="AH2687" s="46">
        <v>0</v>
      </c>
      <c r="AI2687" s="46" t="s">
        <v>74</v>
      </c>
      <c r="AJ2687" s="46">
        <v>0</v>
      </c>
      <c r="AK2687" s="46" t="s">
        <v>74</v>
      </c>
      <c r="AL2687" s="46">
        <v>0</v>
      </c>
      <c r="AM2687" s="46" t="s">
        <v>74</v>
      </c>
      <c r="AN2687" s="50"/>
      <c r="AO2687" s="46"/>
      <c r="AP2687" s="46"/>
      <c r="AQ2687" s="46"/>
      <c r="AR2687" s="46"/>
      <c r="AS2687" s="46"/>
      <c r="AT2687" s="46"/>
      <c r="AU2687" s="46"/>
      <c r="AV2687" s="46"/>
      <c r="AW2687" s="46"/>
      <c r="AX2687" s="46"/>
      <c r="AY2687" s="46"/>
      <c r="AZ2687" s="46"/>
      <c r="BA2687" s="46"/>
      <c r="BB2687" s="46"/>
      <c r="BC2687" s="46"/>
      <c r="BD2687" s="46"/>
      <c r="BE2687" s="46"/>
      <c r="BF2687" s="46"/>
      <c r="BG2687" s="46"/>
      <c r="BH2687" s="46"/>
      <c r="BI2687" s="46"/>
      <c r="BJ2687" s="46"/>
      <c r="BK2687" s="46"/>
      <c r="BL2687" s="46"/>
      <c r="BM2687" s="46"/>
      <c r="BN2687" s="46"/>
      <c r="BO2687" s="46"/>
      <c r="BP2687" s="46"/>
      <c r="BQ2687" s="46"/>
      <c r="BR2687" s="46"/>
      <c r="BS2687" s="46"/>
      <c r="BT2687" s="46"/>
      <c r="BU2687" s="46"/>
      <c r="BV2687" s="46"/>
      <c r="BW2687" s="46"/>
      <c r="BX2687" s="46"/>
      <c r="BY2687" s="46"/>
      <c r="BZ2687" s="46"/>
      <c r="CA2687" s="46"/>
      <c r="CB2687" s="46"/>
      <c r="CC2687" s="46"/>
    </row>
    <row r="2688" spans="7:81" x14ac:dyDescent="0.25">
      <c r="G2688" t="s">
        <v>125</v>
      </c>
      <c r="H2688" s="40">
        <v>42864</v>
      </c>
      <c r="I2688" s="46">
        <v>0</v>
      </c>
      <c r="J2688" s="46">
        <v>0</v>
      </c>
      <c r="K2688" s="46" t="s">
        <v>74</v>
      </c>
      <c r="L2688" s="46">
        <v>0</v>
      </c>
      <c r="M2688" s="46" t="s">
        <v>74</v>
      </c>
      <c r="N2688" s="46">
        <v>0</v>
      </c>
      <c r="O2688" s="46" t="s">
        <v>74</v>
      </c>
      <c r="P2688" s="46">
        <v>54.537680997266627</v>
      </c>
      <c r="Q2688" s="46" t="s">
        <v>74</v>
      </c>
      <c r="R2688" s="46">
        <v>0</v>
      </c>
      <c r="S2688" s="46" t="s">
        <v>74</v>
      </c>
      <c r="T2688" s="46">
        <v>0</v>
      </c>
      <c r="U2688" s="46" t="s">
        <v>74</v>
      </c>
      <c r="V2688" s="46">
        <v>0</v>
      </c>
      <c r="W2688" s="46" t="s">
        <v>74</v>
      </c>
      <c r="X2688" s="46">
        <v>0</v>
      </c>
      <c r="Y2688" s="46" t="s">
        <v>74</v>
      </c>
      <c r="Z2688" s="46">
        <v>0</v>
      </c>
      <c r="AA2688" s="46" t="s">
        <v>74</v>
      </c>
      <c r="AB2688" s="46">
        <v>0</v>
      </c>
      <c r="AC2688" s="46" t="s">
        <v>74</v>
      </c>
      <c r="AD2688" s="46">
        <v>0</v>
      </c>
      <c r="AE2688" s="46" t="s">
        <v>74</v>
      </c>
      <c r="AF2688" s="46">
        <v>0</v>
      </c>
      <c r="AG2688" s="46" t="s">
        <v>74</v>
      </c>
      <c r="AH2688" s="46">
        <v>0</v>
      </c>
      <c r="AI2688" s="46" t="s">
        <v>74</v>
      </c>
      <c r="AJ2688" s="46">
        <v>0</v>
      </c>
      <c r="AK2688" s="46" t="s">
        <v>74</v>
      </c>
      <c r="AL2688" s="46">
        <v>0</v>
      </c>
      <c r="AM2688" s="46" t="s">
        <v>74</v>
      </c>
      <c r="AN2688" s="50"/>
      <c r="AO2688" s="46"/>
      <c r="AP2688" s="46"/>
      <c r="AQ2688" s="46"/>
      <c r="AR2688" s="46"/>
      <c r="AS2688" s="46"/>
      <c r="AT2688" s="46"/>
      <c r="AU2688" s="46"/>
      <c r="AV2688" s="46"/>
      <c r="AW2688" s="46"/>
      <c r="AX2688" s="46"/>
      <c r="AY2688" s="46"/>
      <c r="AZ2688" s="46"/>
      <c r="BA2688" s="46"/>
      <c r="BB2688" s="46"/>
      <c r="BC2688" s="46"/>
      <c r="BD2688" s="46"/>
      <c r="BE2688" s="46"/>
      <c r="BF2688" s="46"/>
      <c r="BG2688" s="46"/>
      <c r="BH2688" s="46"/>
      <c r="BI2688" s="46"/>
      <c r="BJ2688" s="46"/>
      <c r="BK2688" s="46"/>
      <c r="BL2688" s="46"/>
      <c r="BM2688" s="46"/>
      <c r="BN2688" s="46"/>
      <c r="BO2688" s="46"/>
      <c r="BP2688" s="46"/>
      <c r="BQ2688" s="46"/>
      <c r="BR2688" s="46"/>
      <c r="BS2688" s="46"/>
      <c r="BT2688" s="46"/>
      <c r="BU2688" s="46"/>
      <c r="BV2688" s="46"/>
      <c r="BW2688" s="46"/>
      <c r="BX2688" s="46"/>
      <c r="BY2688" s="46"/>
      <c r="BZ2688" s="46"/>
      <c r="CA2688" s="46"/>
      <c r="CB2688" s="46"/>
      <c r="CC2688" s="46"/>
    </row>
    <row r="2689" spans="7:81" x14ac:dyDescent="0.25">
      <c r="G2689" t="s">
        <v>125</v>
      </c>
      <c r="H2689" s="40">
        <v>42865</v>
      </c>
      <c r="I2689" s="46">
        <v>0</v>
      </c>
      <c r="J2689" s="46">
        <v>0</v>
      </c>
      <c r="K2689" s="46" t="s">
        <v>74</v>
      </c>
      <c r="L2689" s="46">
        <v>0</v>
      </c>
      <c r="M2689" s="46" t="s">
        <v>74</v>
      </c>
      <c r="N2689" s="46">
        <v>0</v>
      </c>
      <c r="O2689" s="46" t="s">
        <v>74</v>
      </c>
      <c r="P2689" s="46">
        <v>0</v>
      </c>
      <c r="Q2689" s="46" t="s">
        <v>74</v>
      </c>
      <c r="R2689" s="46">
        <v>0</v>
      </c>
      <c r="S2689" s="46" t="s">
        <v>74</v>
      </c>
      <c r="T2689" s="46">
        <v>0</v>
      </c>
      <c r="U2689" s="46" t="s">
        <v>74</v>
      </c>
      <c r="V2689" s="46">
        <v>0</v>
      </c>
      <c r="W2689" s="46" t="s">
        <v>74</v>
      </c>
      <c r="X2689" s="46">
        <v>0</v>
      </c>
      <c r="Y2689" s="46" t="s">
        <v>74</v>
      </c>
      <c r="Z2689" s="46">
        <v>0</v>
      </c>
      <c r="AA2689" s="46" t="s">
        <v>74</v>
      </c>
      <c r="AB2689" s="46">
        <v>0</v>
      </c>
      <c r="AC2689" s="46">
        <v>4.9000000000000004</v>
      </c>
      <c r="AD2689" s="46">
        <v>43.204854489677473</v>
      </c>
      <c r="AE2689" s="46">
        <v>2.3000000000000003</v>
      </c>
      <c r="AF2689" s="46">
        <v>0</v>
      </c>
      <c r="AG2689" s="46" t="s">
        <v>74</v>
      </c>
      <c r="AH2689" s="46">
        <v>0</v>
      </c>
      <c r="AI2689" s="46">
        <v>6.8</v>
      </c>
      <c r="AJ2689" s="46">
        <v>0</v>
      </c>
      <c r="AK2689" s="46" t="s">
        <v>74</v>
      </c>
      <c r="AL2689" s="46">
        <v>0</v>
      </c>
      <c r="AM2689" s="46">
        <v>10.066666666666668</v>
      </c>
      <c r="AN2689" s="50"/>
      <c r="AO2689" s="46"/>
      <c r="AP2689" s="46"/>
      <c r="AQ2689" s="46"/>
      <c r="AR2689" s="46"/>
      <c r="AS2689" s="46"/>
      <c r="AT2689" s="46"/>
      <c r="AU2689" s="46"/>
      <c r="AV2689" s="46"/>
      <c r="AW2689" s="46"/>
      <c r="AX2689" s="46"/>
      <c r="AY2689" s="46"/>
      <c r="AZ2689" s="46"/>
      <c r="BA2689" s="46"/>
      <c r="BB2689" s="46"/>
      <c r="BC2689" s="46"/>
      <c r="BD2689" s="46"/>
      <c r="BE2689" s="46"/>
      <c r="BF2689" s="46"/>
      <c r="BG2689" s="46"/>
      <c r="BH2689" s="46"/>
      <c r="BI2689" s="46"/>
      <c r="BJ2689" s="46"/>
      <c r="BK2689" s="46"/>
      <c r="BL2689" s="46"/>
      <c r="BM2689" s="46">
        <v>6.9</v>
      </c>
      <c r="BN2689" s="46">
        <v>2.9</v>
      </c>
      <c r="BO2689" s="46">
        <v>1.8</v>
      </c>
      <c r="BP2689" s="46">
        <v>4</v>
      </c>
      <c r="BQ2689" s="46">
        <v>1.1000000000000001</v>
      </c>
      <c r="BR2689" s="46"/>
      <c r="BS2689" s="46"/>
      <c r="BT2689" s="46"/>
      <c r="BU2689" s="46">
        <v>6.8</v>
      </c>
      <c r="BV2689" s="46"/>
      <c r="BW2689" s="46"/>
      <c r="BX2689" s="46"/>
      <c r="BY2689" s="46"/>
      <c r="BZ2689" s="46"/>
      <c r="CA2689" s="46">
        <v>13.4</v>
      </c>
      <c r="CB2689" s="46">
        <v>3.9</v>
      </c>
      <c r="CC2689" s="46">
        <v>12.9</v>
      </c>
    </row>
    <row r="2690" spans="7:81" x14ac:dyDescent="0.25">
      <c r="G2690" t="s">
        <v>125</v>
      </c>
      <c r="H2690" s="40">
        <v>42866</v>
      </c>
      <c r="I2690" s="46">
        <v>10.5</v>
      </c>
      <c r="J2690" s="46">
        <v>0</v>
      </c>
      <c r="K2690" s="46" t="s">
        <v>74</v>
      </c>
      <c r="L2690" s="46">
        <v>0</v>
      </c>
      <c r="M2690" s="46" t="s">
        <v>74</v>
      </c>
      <c r="N2690" s="46">
        <v>0</v>
      </c>
      <c r="O2690" s="46" t="s">
        <v>74</v>
      </c>
      <c r="P2690" s="46">
        <v>0</v>
      </c>
      <c r="Q2690" s="46" t="s">
        <v>74</v>
      </c>
      <c r="R2690" s="46">
        <v>0</v>
      </c>
      <c r="S2690" s="46" t="s">
        <v>74</v>
      </c>
      <c r="T2690" s="46">
        <v>0</v>
      </c>
      <c r="U2690" s="46" t="s">
        <v>74</v>
      </c>
      <c r="V2690" s="46">
        <v>0</v>
      </c>
      <c r="W2690" s="46" t="s">
        <v>74</v>
      </c>
      <c r="X2690" s="46">
        <v>0</v>
      </c>
      <c r="Y2690" s="46" t="s">
        <v>74</v>
      </c>
      <c r="Z2690" s="46">
        <v>0</v>
      </c>
      <c r="AA2690" s="46" t="s">
        <v>74</v>
      </c>
      <c r="AB2690" s="46">
        <v>0</v>
      </c>
      <c r="AC2690" s="46" t="s">
        <v>74</v>
      </c>
      <c r="AD2690" s="46">
        <v>0</v>
      </c>
      <c r="AE2690" s="46" t="s">
        <v>74</v>
      </c>
      <c r="AF2690" s="46">
        <v>0</v>
      </c>
      <c r="AG2690" s="46" t="s">
        <v>74</v>
      </c>
      <c r="AH2690" s="46">
        <v>0</v>
      </c>
      <c r="AI2690" s="46" t="s">
        <v>74</v>
      </c>
      <c r="AJ2690" s="46">
        <v>0</v>
      </c>
      <c r="AK2690" s="46" t="s">
        <v>74</v>
      </c>
      <c r="AL2690" s="46">
        <v>0</v>
      </c>
      <c r="AM2690" s="46" t="s">
        <v>74</v>
      </c>
      <c r="AN2690" s="50"/>
      <c r="AO2690" s="46"/>
      <c r="AP2690" s="46"/>
      <c r="AQ2690" s="46"/>
      <c r="AR2690" s="46"/>
      <c r="AS2690" s="46"/>
      <c r="AT2690" s="46"/>
      <c r="AU2690" s="46"/>
      <c r="AV2690" s="46"/>
      <c r="AW2690" s="46"/>
      <c r="AX2690" s="46"/>
      <c r="AY2690" s="46"/>
      <c r="AZ2690" s="46"/>
      <c r="BA2690" s="46"/>
      <c r="BB2690" s="46"/>
      <c r="BC2690" s="46"/>
      <c r="BD2690" s="46"/>
      <c r="BE2690" s="46"/>
      <c r="BF2690" s="46"/>
      <c r="BG2690" s="46"/>
      <c r="BH2690" s="46"/>
      <c r="BI2690" s="46"/>
      <c r="BJ2690" s="46"/>
      <c r="BK2690" s="46"/>
      <c r="BL2690" s="46"/>
      <c r="BM2690" s="46"/>
      <c r="BN2690" s="46"/>
      <c r="BO2690" s="46"/>
      <c r="BP2690" s="46"/>
      <c r="BQ2690" s="46"/>
      <c r="BR2690" s="46"/>
      <c r="BS2690" s="46"/>
      <c r="BT2690" s="46"/>
      <c r="BU2690" s="46"/>
      <c r="BV2690" s="46"/>
      <c r="BW2690" s="46"/>
      <c r="BX2690" s="46"/>
      <c r="BY2690" s="46"/>
      <c r="BZ2690" s="46"/>
      <c r="CA2690" s="46"/>
      <c r="CB2690" s="46"/>
      <c r="CC2690" s="46"/>
    </row>
    <row r="2691" spans="7:81" x14ac:dyDescent="0.25">
      <c r="G2691" t="s">
        <v>125</v>
      </c>
      <c r="H2691" s="40">
        <v>42867</v>
      </c>
      <c r="I2691" s="46">
        <v>17.5</v>
      </c>
      <c r="J2691" s="46">
        <v>0</v>
      </c>
      <c r="K2691" s="46" t="s">
        <v>74</v>
      </c>
      <c r="L2691" s="46">
        <v>0</v>
      </c>
      <c r="M2691" s="46" t="s">
        <v>74</v>
      </c>
      <c r="N2691" s="46">
        <v>0</v>
      </c>
      <c r="O2691" s="46" t="s">
        <v>74</v>
      </c>
      <c r="P2691" s="46">
        <v>0</v>
      </c>
      <c r="Q2691" s="46" t="s">
        <v>74</v>
      </c>
      <c r="R2691" s="46">
        <v>0</v>
      </c>
      <c r="S2691" s="46" t="s">
        <v>74</v>
      </c>
      <c r="T2691" s="46">
        <v>0</v>
      </c>
      <c r="U2691" s="46" t="s">
        <v>74</v>
      </c>
      <c r="V2691" s="46">
        <v>0</v>
      </c>
      <c r="W2691" s="46" t="s">
        <v>74</v>
      </c>
      <c r="X2691" s="46">
        <v>0</v>
      </c>
      <c r="Y2691" s="46" t="s">
        <v>74</v>
      </c>
      <c r="Z2691" s="46">
        <v>0</v>
      </c>
      <c r="AA2691" s="46" t="s">
        <v>74</v>
      </c>
      <c r="AB2691" s="46">
        <v>0</v>
      </c>
      <c r="AC2691" s="46" t="s">
        <v>74</v>
      </c>
      <c r="AD2691" s="46">
        <v>0</v>
      </c>
      <c r="AE2691" s="46" t="s">
        <v>74</v>
      </c>
      <c r="AF2691" s="46">
        <v>0</v>
      </c>
      <c r="AG2691" s="46" t="s">
        <v>74</v>
      </c>
      <c r="AH2691" s="46">
        <v>0</v>
      </c>
      <c r="AI2691" s="46" t="s">
        <v>74</v>
      </c>
      <c r="AJ2691" s="46">
        <v>0</v>
      </c>
      <c r="AK2691" s="46" t="s">
        <v>74</v>
      </c>
      <c r="AL2691" s="46">
        <v>0</v>
      </c>
      <c r="AM2691" s="46" t="s">
        <v>74</v>
      </c>
      <c r="AN2691" s="50"/>
      <c r="AO2691" s="46"/>
      <c r="AP2691" s="46"/>
      <c r="AQ2691" s="46"/>
      <c r="AR2691" s="46"/>
      <c r="AS2691" s="46"/>
      <c r="AT2691" s="46"/>
      <c r="AU2691" s="46"/>
      <c r="AV2691" s="46"/>
      <c r="AW2691" s="46"/>
      <c r="AX2691" s="46"/>
      <c r="AY2691" s="46"/>
      <c r="AZ2691" s="46"/>
      <c r="BA2691" s="46"/>
      <c r="BB2691" s="46"/>
      <c r="BC2691" s="46"/>
      <c r="BD2691" s="46"/>
      <c r="BE2691" s="46"/>
      <c r="BF2691" s="46"/>
      <c r="BG2691" s="46"/>
      <c r="BH2691" s="46"/>
      <c r="BI2691" s="46"/>
      <c r="BJ2691" s="46"/>
      <c r="BK2691" s="46"/>
      <c r="BL2691" s="46"/>
      <c r="BM2691" s="46"/>
      <c r="BN2691" s="46"/>
      <c r="BO2691" s="46"/>
      <c r="BP2691" s="46"/>
      <c r="BQ2691" s="46"/>
      <c r="BR2691" s="46"/>
      <c r="BS2691" s="46"/>
      <c r="BT2691" s="46"/>
      <c r="BU2691" s="46"/>
      <c r="BV2691" s="46"/>
      <c r="BW2691" s="46"/>
      <c r="BX2691" s="46"/>
      <c r="BY2691" s="46"/>
      <c r="BZ2691" s="46"/>
      <c r="CA2691" s="46"/>
      <c r="CB2691" s="46"/>
      <c r="CC2691" s="46"/>
    </row>
    <row r="2692" spans="7:81" x14ac:dyDescent="0.25">
      <c r="G2692" t="s">
        <v>125</v>
      </c>
      <c r="H2692" s="40">
        <v>42868</v>
      </c>
      <c r="I2692" s="46">
        <v>0</v>
      </c>
      <c r="J2692" s="46">
        <v>0</v>
      </c>
      <c r="K2692" s="46" t="s">
        <v>74</v>
      </c>
      <c r="L2692" s="46">
        <v>0</v>
      </c>
      <c r="M2692" s="46" t="s">
        <v>74</v>
      </c>
      <c r="N2692" s="46">
        <v>0</v>
      </c>
      <c r="O2692" s="46" t="s">
        <v>74</v>
      </c>
      <c r="P2692" s="46">
        <v>0</v>
      </c>
      <c r="Q2692" s="46" t="s">
        <v>74</v>
      </c>
      <c r="R2692" s="46">
        <v>0</v>
      </c>
      <c r="S2692" s="46" t="s">
        <v>74</v>
      </c>
      <c r="T2692" s="46">
        <v>0</v>
      </c>
      <c r="U2692" s="46" t="s">
        <v>74</v>
      </c>
      <c r="V2692" s="46">
        <v>0</v>
      </c>
      <c r="W2692" s="46" t="s">
        <v>74</v>
      </c>
      <c r="X2692" s="46">
        <v>0</v>
      </c>
      <c r="Y2692" s="46" t="s">
        <v>74</v>
      </c>
      <c r="Z2692" s="46">
        <v>0</v>
      </c>
      <c r="AA2692" s="46" t="s">
        <v>74</v>
      </c>
      <c r="AB2692" s="46">
        <v>0</v>
      </c>
      <c r="AC2692" s="46" t="s">
        <v>74</v>
      </c>
      <c r="AD2692" s="46">
        <v>0</v>
      </c>
      <c r="AE2692" s="46" t="s">
        <v>74</v>
      </c>
      <c r="AF2692" s="46">
        <v>0</v>
      </c>
      <c r="AG2692" s="46" t="s">
        <v>74</v>
      </c>
      <c r="AH2692" s="46">
        <v>0</v>
      </c>
      <c r="AI2692" s="46" t="s">
        <v>74</v>
      </c>
      <c r="AJ2692" s="46">
        <v>0</v>
      </c>
      <c r="AK2692" s="46" t="s">
        <v>74</v>
      </c>
      <c r="AL2692" s="46">
        <v>0</v>
      </c>
      <c r="AM2692" s="46" t="s">
        <v>74</v>
      </c>
      <c r="AN2692" s="50"/>
      <c r="AO2692" s="46"/>
      <c r="AP2692" s="46"/>
      <c r="AQ2692" s="46"/>
      <c r="AR2692" s="46"/>
      <c r="AS2692" s="46"/>
      <c r="AT2692" s="46"/>
      <c r="AU2692" s="46"/>
      <c r="AV2692" s="46"/>
      <c r="AW2692" s="46"/>
      <c r="AX2692" s="46"/>
      <c r="AY2692" s="46"/>
      <c r="AZ2692" s="46"/>
      <c r="BA2692" s="46"/>
      <c r="BB2692" s="46"/>
      <c r="BC2692" s="46"/>
      <c r="BD2692" s="46"/>
      <c r="BE2692" s="46"/>
      <c r="BF2692" s="46"/>
      <c r="BG2692" s="46"/>
      <c r="BH2692" s="46"/>
      <c r="BI2692" s="46"/>
      <c r="BJ2692" s="46"/>
      <c r="BK2692" s="46"/>
      <c r="BL2692" s="46"/>
      <c r="BM2692" s="46"/>
      <c r="BN2692" s="46"/>
      <c r="BO2692" s="46"/>
      <c r="BP2692" s="46"/>
      <c r="BQ2692" s="46"/>
      <c r="BR2692" s="46"/>
      <c r="BS2692" s="46"/>
      <c r="BT2692" s="46"/>
      <c r="BU2692" s="46"/>
      <c r="BV2692" s="46"/>
      <c r="BW2692" s="46"/>
      <c r="BX2692" s="46"/>
      <c r="BY2692" s="46"/>
      <c r="BZ2692" s="46"/>
      <c r="CA2692" s="46"/>
      <c r="CB2692" s="46"/>
      <c r="CC2692" s="46"/>
    </row>
    <row r="2693" spans="7:81" x14ac:dyDescent="0.25">
      <c r="G2693" t="s">
        <v>125</v>
      </c>
      <c r="H2693" s="40">
        <v>42869</v>
      </c>
      <c r="I2693" s="46">
        <v>0</v>
      </c>
      <c r="J2693" s="46">
        <v>0</v>
      </c>
      <c r="K2693" s="46" t="s">
        <v>74</v>
      </c>
      <c r="L2693" s="46">
        <v>0</v>
      </c>
      <c r="M2693" s="46" t="s">
        <v>74</v>
      </c>
      <c r="N2693" s="46">
        <v>0</v>
      </c>
      <c r="O2693" s="46" t="s">
        <v>74</v>
      </c>
      <c r="P2693" s="46">
        <v>0</v>
      </c>
      <c r="Q2693" s="46" t="s">
        <v>74</v>
      </c>
      <c r="R2693" s="46">
        <v>0</v>
      </c>
      <c r="S2693" s="46" t="s">
        <v>74</v>
      </c>
      <c r="T2693" s="46">
        <v>0</v>
      </c>
      <c r="U2693" s="46" t="s">
        <v>74</v>
      </c>
      <c r="V2693" s="46">
        <v>0</v>
      </c>
      <c r="W2693" s="46" t="s">
        <v>74</v>
      </c>
      <c r="X2693" s="46">
        <v>0</v>
      </c>
      <c r="Y2693" s="46" t="s">
        <v>74</v>
      </c>
      <c r="Z2693" s="46">
        <v>0</v>
      </c>
      <c r="AA2693" s="46" t="s">
        <v>74</v>
      </c>
      <c r="AB2693" s="46">
        <v>0</v>
      </c>
      <c r="AC2693" s="46" t="s">
        <v>74</v>
      </c>
      <c r="AD2693" s="46">
        <v>0</v>
      </c>
      <c r="AE2693" s="46" t="s">
        <v>74</v>
      </c>
      <c r="AF2693" s="46">
        <v>0</v>
      </c>
      <c r="AG2693" s="46" t="s">
        <v>74</v>
      </c>
      <c r="AH2693" s="46">
        <v>0</v>
      </c>
      <c r="AI2693" s="46" t="s">
        <v>74</v>
      </c>
      <c r="AJ2693" s="46">
        <v>0</v>
      </c>
      <c r="AK2693" s="46" t="s">
        <v>74</v>
      </c>
      <c r="AL2693" s="46">
        <v>0</v>
      </c>
      <c r="AM2693" s="46" t="s">
        <v>74</v>
      </c>
      <c r="AN2693" s="50"/>
      <c r="AO2693" s="46"/>
      <c r="AP2693" s="46"/>
      <c r="AQ2693" s="46"/>
      <c r="AR2693" s="46"/>
      <c r="AS2693" s="46"/>
      <c r="AT2693" s="46"/>
      <c r="AU2693" s="46"/>
      <c r="AV2693" s="46"/>
      <c r="AW2693" s="46"/>
      <c r="AX2693" s="46"/>
      <c r="AY2693" s="46"/>
      <c r="AZ2693" s="46"/>
      <c r="BA2693" s="46"/>
      <c r="BB2693" s="46"/>
      <c r="BC2693" s="46"/>
      <c r="BD2693" s="46"/>
      <c r="BE2693" s="46"/>
      <c r="BF2693" s="46"/>
      <c r="BG2693" s="46"/>
      <c r="BH2693" s="46"/>
      <c r="BI2693" s="46"/>
      <c r="BJ2693" s="46"/>
      <c r="BK2693" s="46"/>
      <c r="BL2693" s="46"/>
      <c r="BM2693" s="46"/>
      <c r="BN2693" s="46"/>
      <c r="BO2693" s="46"/>
      <c r="BP2693" s="46"/>
      <c r="BQ2693" s="46"/>
      <c r="BR2693" s="46"/>
      <c r="BS2693" s="46"/>
      <c r="BT2693" s="46"/>
      <c r="BU2693" s="46"/>
      <c r="BV2693" s="46"/>
      <c r="BW2693" s="46"/>
      <c r="BX2693" s="46"/>
      <c r="BY2693" s="46"/>
      <c r="BZ2693" s="46"/>
      <c r="CA2693" s="46"/>
      <c r="CB2693" s="46"/>
      <c r="CC2693" s="46"/>
    </row>
    <row r="2694" spans="7:81" x14ac:dyDescent="0.25">
      <c r="G2694" t="s">
        <v>125</v>
      </c>
      <c r="H2694" s="40">
        <v>42870</v>
      </c>
      <c r="I2694" s="46">
        <v>0</v>
      </c>
      <c r="J2694" s="46">
        <v>0</v>
      </c>
      <c r="K2694" s="46" t="s">
        <v>74</v>
      </c>
      <c r="L2694" s="46">
        <v>0</v>
      </c>
      <c r="M2694" s="46" t="s">
        <v>74</v>
      </c>
      <c r="N2694" s="46">
        <v>0</v>
      </c>
      <c r="O2694" s="46" t="s">
        <v>74</v>
      </c>
      <c r="P2694" s="46">
        <v>0</v>
      </c>
      <c r="Q2694" s="46" t="s">
        <v>74</v>
      </c>
      <c r="R2694" s="46">
        <v>0</v>
      </c>
      <c r="S2694" s="46" t="s">
        <v>74</v>
      </c>
      <c r="T2694" s="46">
        <v>0</v>
      </c>
      <c r="U2694" s="46" t="s">
        <v>74</v>
      </c>
      <c r="V2694" s="46">
        <v>0</v>
      </c>
      <c r="W2694" s="46" t="s">
        <v>74</v>
      </c>
      <c r="X2694" s="46">
        <v>0</v>
      </c>
      <c r="Y2694" s="46" t="s">
        <v>74</v>
      </c>
      <c r="Z2694" s="46">
        <v>0</v>
      </c>
      <c r="AA2694" s="46" t="s">
        <v>74</v>
      </c>
      <c r="AB2694" s="46">
        <v>0</v>
      </c>
      <c r="AC2694" s="46" t="s">
        <v>74</v>
      </c>
      <c r="AD2694" s="46">
        <v>0</v>
      </c>
      <c r="AE2694" s="46" t="s">
        <v>74</v>
      </c>
      <c r="AF2694" s="46">
        <v>0</v>
      </c>
      <c r="AG2694" s="46" t="s">
        <v>74</v>
      </c>
      <c r="AH2694" s="46">
        <v>0</v>
      </c>
      <c r="AI2694" s="46" t="s">
        <v>74</v>
      </c>
      <c r="AJ2694" s="46">
        <v>0</v>
      </c>
      <c r="AK2694" s="46" t="s">
        <v>74</v>
      </c>
      <c r="AL2694" s="46">
        <v>0</v>
      </c>
      <c r="AM2694" s="46" t="s">
        <v>74</v>
      </c>
      <c r="AN2694" s="50"/>
      <c r="AO2694" s="46"/>
      <c r="AP2694" s="46"/>
      <c r="AQ2694" s="46"/>
      <c r="AR2694" s="46"/>
      <c r="AS2694" s="46"/>
      <c r="AT2694" s="46"/>
      <c r="AU2694" s="46"/>
      <c r="AV2694" s="46"/>
      <c r="AW2694" s="46"/>
      <c r="AX2694" s="46"/>
      <c r="AY2694" s="46"/>
      <c r="AZ2694" s="46"/>
      <c r="BA2694" s="46"/>
      <c r="BB2694" s="46"/>
      <c r="BC2694" s="46"/>
      <c r="BD2694" s="46"/>
      <c r="BE2694" s="46"/>
      <c r="BF2694" s="46"/>
      <c r="BG2694" s="46"/>
      <c r="BH2694" s="46"/>
      <c r="BI2694" s="46"/>
      <c r="BJ2694" s="46"/>
      <c r="BK2694" s="46"/>
      <c r="BL2694" s="46"/>
      <c r="BM2694" s="46"/>
      <c r="BN2694" s="46"/>
      <c r="BO2694" s="46"/>
      <c r="BP2694" s="46"/>
      <c r="BQ2694" s="46"/>
      <c r="BR2694" s="46"/>
      <c r="BS2694" s="46"/>
      <c r="BT2694" s="46"/>
      <c r="BU2694" s="46"/>
      <c r="BV2694" s="46"/>
      <c r="BW2694" s="46"/>
      <c r="BX2694" s="46"/>
      <c r="BY2694" s="46"/>
      <c r="BZ2694" s="46"/>
      <c r="CA2694" s="46"/>
      <c r="CB2694" s="46"/>
      <c r="CC2694" s="46"/>
    </row>
    <row r="2695" spans="7:81" x14ac:dyDescent="0.25">
      <c r="G2695" t="s">
        <v>125</v>
      </c>
      <c r="H2695" s="40">
        <v>42871</v>
      </c>
      <c r="I2695" s="46">
        <v>0</v>
      </c>
      <c r="J2695" s="46">
        <v>0</v>
      </c>
      <c r="K2695" s="46" t="s">
        <v>74</v>
      </c>
      <c r="L2695" s="46">
        <v>0</v>
      </c>
      <c r="M2695" s="46" t="s">
        <v>74</v>
      </c>
      <c r="N2695" s="46">
        <v>0</v>
      </c>
      <c r="O2695" s="46" t="s">
        <v>74</v>
      </c>
      <c r="P2695" s="46">
        <v>0</v>
      </c>
      <c r="Q2695" s="46" t="s">
        <v>74</v>
      </c>
      <c r="R2695" s="46">
        <v>0</v>
      </c>
      <c r="S2695" s="46" t="s">
        <v>74</v>
      </c>
      <c r="T2695" s="46">
        <v>0</v>
      </c>
      <c r="U2695" s="46" t="s">
        <v>74</v>
      </c>
      <c r="V2695" s="46">
        <v>0</v>
      </c>
      <c r="W2695" s="46" t="s">
        <v>74</v>
      </c>
      <c r="X2695" s="46">
        <v>0</v>
      </c>
      <c r="Y2695" s="46" t="s">
        <v>74</v>
      </c>
      <c r="Z2695" s="46">
        <v>0</v>
      </c>
      <c r="AA2695" s="46" t="s">
        <v>74</v>
      </c>
      <c r="AB2695" s="46">
        <v>0</v>
      </c>
      <c r="AC2695" s="46" t="s">
        <v>74</v>
      </c>
      <c r="AD2695" s="46">
        <v>0</v>
      </c>
      <c r="AE2695" s="46" t="s">
        <v>74</v>
      </c>
      <c r="AF2695" s="46">
        <v>0</v>
      </c>
      <c r="AG2695" s="46" t="s">
        <v>74</v>
      </c>
      <c r="AH2695" s="46">
        <v>0</v>
      </c>
      <c r="AI2695" s="46" t="s">
        <v>74</v>
      </c>
      <c r="AJ2695" s="46">
        <v>0</v>
      </c>
      <c r="AK2695" s="46" t="s">
        <v>74</v>
      </c>
      <c r="AL2695" s="46">
        <v>0</v>
      </c>
      <c r="AM2695" s="46" t="s">
        <v>74</v>
      </c>
      <c r="AN2695" s="50"/>
      <c r="AO2695" s="46"/>
      <c r="AP2695" s="46"/>
      <c r="AQ2695" s="46"/>
      <c r="AR2695" s="46"/>
      <c r="AS2695" s="46"/>
      <c r="AT2695" s="46"/>
      <c r="AU2695" s="46"/>
      <c r="AV2695" s="46"/>
      <c r="AW2695" s="46"/>
      <c r="AX2695" s="46"/>
      <c r="AY2695" s="46"/>
      <c r="AZ2695" s="46"/>
      <c r="BA2695" s="46"/>
      <c r="BB2695" s="46"/>
      <c r="BC2695" s="46"/>
      <c r="BD2695" s="46"/>
      <c r="BE2695" s="46"/>
      <c r="BF2695" s="46"/>
      <c r="BG2695" s="46"/>
      <c r="BH2695" s="46"/>
      <c r="BI2695" s="46"/>
      <c r="BJ2695" s="46"/>
      <c r="BK2695" s="46"/>
      <c r="BL2695" s="46"/>
      <c r="BM2695" s="46"/>
      <c r="BN2695" s="46"/>
      <c r="BO2695" s="46"/>
      <c r="BP2695" s="46"/>
      <c r="BQ2695" s="46"/>
      <c r="BR2695" s="46"/>
      <c r="BS2695" s="46"/>
      <c r="BT2695" s="46"/>
      <c r="BU2695" s="46"/>
      <c r="BV2695" s="46"/>
      <c r="BW2695" s="46"/>
      <c r="BX2695" s="46"/>
      <c r="BY2695" s="46"/>
      <c r="BZ2695" s="46"/>
      <c r="CA2695" s="46"/>
      <c r="CB2695" s="46"/>
      <c r="CC2695" s="46"/>
    </row>
    <row r="2696" spans="7:81" x14ac:dyDescent="0.25">
      <c r="G2696" t="s">
        <v>125</v>
      </c>
      <c r="H2696" s="40">
        <v>42872</v>
      </c>
      <c r="I2696" s="46">
        <v>0.5</v>
      </c>
      <c r="J2696" s="46">
        <v>0</v>
      </c>
      <c r="K2696" s="46">
        <v>3.3</v>
      </c>
      <c r="L2696" s="46">
        <v>0</v>
      </c>
      <c r="M2696" s="46">
        <v>0.5</v>
      </c>
      <c r="N2696" s="46">
        <v>0</v>
      </c>
      <c r="O2696" s="46" t="s">
        <v>74</v>
      </c>
      <c r="P2696" s="46">
        <v>0</v>
      </c>
      <c r="Q2696" s="46">
        <v>0.85000000000000009</v>
      </c>
      <c r="R2696" s="46">
        <v>0</v>
      </c>
      <c r="S2696" s="46">
        <v>0.4</v>
      </c>
      <c r="T2696" s="46">
        <v>0</v>
      </c>
      <c r="U2696" s="46">
        <v>0.96666666666666679</v>
      </c>
      <c r="V2696" s="46">
        <v>0</v>
      </c>
      <c r="W2696" s="46">
        <v>0.6</v>
      </c>
      <c r="X2696" s="46">
        <v>0</v>
      </c>
      <c r="Y2696" s="46" t="s">
        <v>74</v>
      </c>
      <c r="Z2696" s="46">
        <v>0</v>
      </c>
      <c r="AA2696" s="46" t="s">
        <v>74</v>
      </c>
      <c r="AB2696" s="46">
        <v>0</v>
      </c>
      <c r="AC2696" s="46" t="s">
        <v>74</v>
      </c>
      <c r="AD2696" s="46">
        <v>0</v>
      </c>
      <c r="AE2696" s="46" t="s">
        <v>74</v>
      </c>
      <c r="AF2696" s="46">
        <v>0</v>
      </c>
      <c r="AG2696" s="46" t="s">
        <v>74</v>
      </c>
      <c r="AH2696" s="46">
        <v>0</v>
      </c>
      <c r="AI2696" s="46" t="s">
        <v>74</v>
      </c>
      <c r="AJ2696" s="46">
        <v>0</v>
      </c>
      <c r="AK2696" s="46" t="s">
        <v>74</v>
      </c>
      <c r="AL2696" s="46">
        <v>0</v>
      </c>
      <c r="AM2696" s="46" t="s">
        <v>74</v>
      </c>
      <c r="AN2696" s="50"/>
      <c r="AO2696" s="46">
        <v>5.6</v>
      </c>
      <c r="AP2696" s="46">
        <v>1</v>
      </c>
      <c r="AQ2696" s="46">
        <v>0.5</v>
      </c>
      <c r="AR2696" s="46"/>
      <c r="AS2696" s="46"/>
      <c r="AT2696" s="46">
        <v>1.1000000000000001</v>
      </c>
      <c r="AU2696" s="46"/>
      <c r="AV2696" s="46">
        <v>0.6</v>
      </c>
      <c r="AW2696" s="46"/>
      <c r="AX2696" s="46"/>
      <c r="AY2696" s="46">
        <v>0.4</v>
      </c>
      <c r="AZ2696" s="46">
        <v>0.4</v>
      </c>
      <c r="BA2696" s="46">
        <v>1.2</v>
      </c>
      <c r="BB2696" s="46">
        <v>1.3</v>
      </c>
      <c r="BC2696" s="46">
        <v>0.4</v>
      </c>
      <c r="BD2696" s="46">
        <v>0.9</v>
      </c>
      <c r="BE2696" s="46">
        <v>0.5</v>
      </c>
      <c r="BF2696" s="46"/>
      <c r="BG2696" s="46"/>
      <c r="BH2696" s="46"/>
      <c r="BI2696" s="46"/>
      <c r="BJ2696" s="46"/>
      <c r="BK2696" s="46"/>
      <c r="BL2696" s="46"/>
      <c r="BM2696" s="46"/>
      <c r="BN2696" s="46"/>
      <c r="BO2696" s="46"/>
      <c r="BP2696" s="46"/>
      <c r="BQ2696" s="46"/>
      <c r="BR2696" s="46"/>
      <c r="BS2696" s="46"/>
      <c r="BT2696" s="46"/>
      <c r="BU2696" s="46"/>
      <c r="BV2696" s="46"/>
      <c r="BW2696" s="46"/>
      <c r="BX2696" s="46"/>
      <c r="BY2696" s="46"/>
      <c r="BZ2696" s="46"/>
      <c r="CA2696" s="46"/>
      <c r="CB2696" s="46"/>
      <c r="CC2696" s="46"/>
    </row>
    <row r="2697" spans="7:81" x14ac:dyDescent="0.25">
      <c r="G2697" t="s">
        <v>125</v>
      </c>
      <c r="H2697" s="40">
        <v>42873</v>
      </c>
      <c r="I2697" s="46">
        <v>16.5</v>
      </c>
      <c r="J2697" s="46">
        <v>0</v>
      </c>
      <c r="K2697" s="46" t="s">
        <v>74</v>
      </c>
      <c r="L2697" s="46">
        <v>0</v>
      </c>
      <c r="M2697" s="46" t="s">
        <v>74</v>
      </c>
      <c r="N2697" s="46">
        <v>0</v>
      </c>
      <c r="O2697" s="46" t="s">
        <v>74</v>
      </c>
      <c r="P2697" s="46">
        <v>0</v>
      </c>
      <c r="Q2697" s="46" t="s">
        <v>74</v>
      </c>
      <c r="R2697" s="46">
        <v>0</v>
      </c>
      <c r="S2697" s="46" t="s">
        <v>74</v>
      </c>
      <c r="T2697" s="46">
        <v>0</v>
      </c>
      <c r="U2697" s="46" t="s">
        <v>74</v>
      </c>
      <c r="V2697" s="46">
        <v>0</v>
      </c>
      <c r="W2697" s="46" t="s">
        <v>74</v>
      </c>
      <c r="X2697" s="46">
        <v>0</v>
      </c>
      <c r="Y2697" s="46" t="s">
        <v>74</v>
      </c>
      <c r="Z2697" s="46">
        <v>0</v>
      </c>
      <c r="AA2697" s="46" t="s">
        <v>74</v>
      </c>
      <c r="AB2697" s="46">
        <v>0</v>
      </c>
      <c r="AC2697" s="46" t="s">
        <v>74</v>
      </c>
      <c r="AD2697" s="46">
        <v>0</v>
      </c>
      <c r="AE2697" s="46" t="s">
        <v>74</v>
      </c>
      <c r="AF2697" s="46">
        <v>0</v>
      </c>
      <c r="AG2697" s="46" t="s">
        <v>74</v>
      </c>
      <c r="AH2697" s="46">
        <v>0</v>
      </c>
      <c r="AI2697" s="46" t="s">
        <v>74</v>
      </c>
      <c r="AJ2697" s="46">
        <v>0</v>
      </c>
      <c r="AK2697" s="46" t="s">
        <v>74</v>
      </c>
      <c r="AL2697" s="46">
        <v>0</v>
      </c>
      <c r="AM2697" s="46" t="s">
        <v>74</v>
      </c>
      <c r="AN2697" s="50"/>
      <c r="AO2697" s="46"/>
      <c r="AP2697" s="46"/>
      <c r="AQ2697" s="46"/>
      <c r="AR2697" s="46"/>
      <c r="AS2697" s="46"/>
      <c r="AT2697" s="46"/>
      <c r="AU2697" s="46"/>
      <c r="AV2697" s="46"/>
      <c r="AW2697" s="46"/>
      <c r="AX2697" s="46"/>
      <c r="AY2697" s="46"/>
      <c r="AZ2697" s="46"/>
      <c r="BA2697" s="46"/>
      <c r="BB2697" s="46"/>
      <c r="BC2697" s="46"/>
      <c r="BD2697" s="46"/>
      <c r="BE2697" s="46"/>
      <c r="BF2697" s="46"/>
      <c r="BG2697" s="46"/>
      <c r="BH2697" s="46"/>
      <c r="BI2697" s="46"/>
      <c r="BJ2697" s="46"/>
      <c r="BK2697" s="46"/>
      <c r="BL2697" s="46"/>
      <c r="BM2697" s="46"/>
      <c r="BN2697" s="46"/>
      <c r="BO2697" s="46"/>
      <c r="BP2697" s="46"/>
      <c r="BQ2697" s="46"/>
      <c r="BR2697" s="46"/>
      <c r="BS2697" s="46"/>
      <c r="BT2697" s="46"/>
      <c r="BU2697" s="46"/>
      <c r="BV2697" s="46"/>
      <c r="BW2697" s="46"/>
      <c r="BX2697" s="46"/>
      <c r="BY2697" s="46"/>
      <c r="BZ2697" s="46"/>
      <c r="CA2697" s="46"/>
      <c r="CB2697" s="46"/>
      <c r="CC2697" s="46"/>
    </row>
    <row r="2698" spans="7:81" x14ac:dyDescent="0.25">
      <c r="G2698" t="s">
        <v>125</v>
      </c>
      <c r="H2698" s="40">
        <v>42874</v>
      </c>
      <c r="I2698" s="46">
        <v>1</v>
      </c>
      <c r="J2698" s="46">
        <v>0</v>
      </c>
      <c r="K2698" s="46" t="s">
        <v>74</v>
      </c>
      <c r="L2698" s="46">
        <v>0</v>
      </c>
      <c r="M2698" s="46" t="s">
        <v>74</v>
      </c>
      <c r="N2698" s="46">
        <v>0</v>
      </c>
      <c r="O2698" s="46" t="s">
        <v>74</v>
      </c>
      <c r="P2698" s="46">
        <v>0</v>
      </c>
      <c r="Q2698" s="46" t="s">
        <v>74</v>
      </c>
      <c r="R2698" s="46">
        <v>0</v>
      </c>
      <c r="S2698" s="46" t="s">
        <v>74</v>
      </c>
      <c r="T2698" s="46">
        <v>0</v>
      </c>
      <c r="U2698" s="46" t="s">
        <v>74</v>
      </c>
      <c r="V2698" s="46">
        <v>0</v>
      </c>
      <c r="W2698" s="46" t="s">
        <v>74</v>
      </c>
      <c r="X2698" s="46">
        <v>0</v>
      </c>
      <c r="Y2698" s="46" t="s">
        <v>74</v>
      </c>
      <c r="Z2698" s="46">
        <v>0</v>
      </c>
      <c r="AA2698" s="46" t="s">
        <v>74</v>
      </c>
      <c r="AB2698" s="46">
        <v>0</v>
      </c>
      <c r="AC2698" s="46" t="s">
        <v>74</v>
      </c>
      <c r="AD2698" s="46">
        <v>0</v>
      </c>
      <c r="AE2698" s="46" t="s">
        <v>74</v>
      </c>
      <c r="AF2698" s="46">
        <v>0</v>
      </c>
      <c r="AG2698" s="46" t="s">
        <v>74</v>
      </c>
      <c r="AH2698" s="46">
        <v>0</v>
      </c>
      <c r="AI2698" s="46" t="s">
        <v>74</v>
      </c>
      <c r="AJ2698" s="46">
        <v>0</v>
      </c>
      <c r="AK2698" s="46" t="s">
        <v>74</v>
      </c>
      <c r="AL2698" s="46">
        <v>0</v>
      </c>
      <c r="AM2698" s="46" t="s">
        <v>74</v>
      </c>
      <c r="AN2698" s="50"/>
      <c r="AO2698" s="46"/>
      <c r="AP2698" s="46"/>
      <c r="AQ2698" s="46"/>
      <c r="AR2698" s="46"/>
      <c r="AS2698" s="46"/>
      <c r="AT2698" s="46"/>
      <c r="AU2698" s="46"/>
      <c r="AV2698" s="46"/>
      <c r="AW2698" s="46"/>
      <c r="AX2698" s="46"/>
      <c r="AY2698" s="46"/>
      <c r="AZ2698" s="46"/>
      <c r="BA2698" s="46"/>
      <c r="BB2698" s="46"/>
      <c r="BC2698" s="46"/>
      <c r="BD2698" s="46"/>
      <c r="BE2698" s="46"/>
      <c r="BF2698" s="46"/>
      <c r="BG2698" s="46"/>
      <c r="BH2698" s="46"/>
      <c r="BI2698" s="46"/>
      <c r="BJ2698" s="46"/>
      <c r="BK2698" s="46"/>
      <c r="BL2698" s="46"/>
      <c r="BM2698" s="46"/>
      <c r="BN2698" s="46"/>
      <c r="BO2698" s="46"/>
      <c r="BP2698" s="46"/>
      <c r="BQ2698" s="46"/>
      <c r="BR2698" s="46"/>
      <c r="BS2698" s="46"/>
      <c r="BT2698" s="46"/>
      <c r="BU2698" s="46"/>
      <c r="BV2698" s="46"/>
      <c r="BW2698" s="46"/>
      <c r="BX2698" s="46"/>
      <c r="BY2698" s="46"/>
      <c r="BZ2698" s="46"/>
      <c r="CA2698" s="46"/>
      <c r="CB2698" s="46"/>
      <c r="CC2698" s="46"/>
    </row>
    <row r="2699" spans="7:81" x14ac:dyDescent="0.25">
      <c r="G2699" t="s">
        <v>125</v>
      </c>
      <c r="H2699" s="40">
        <v>42875</v>
      </c>
      <c r="I2699" s="46">
        <v>8.5</v>
      </c>
      <c r="J2699" s="46">
        <v>0</v>
      </c>
      <c r="K2699" s="46" t="s">
        <v>74</v>
      </c>
      <c r="L2699" s="46">
        <v>0</v>
      </c>
      <c r="M2699" s="46" t="s">
        <v>74</v>
      </c>
      <c r="N2699" s="46">
        <v>0</v>
      </c>
      <c r="O2699" s="46" t="s">
        <v>74</v>
      </c>
      <c r="P2699" s="46">
        <v>0</v>
      </c>
      <c r="Q2699" s="46" t="s">
        <v>74</v>
      </c>
      <c r="R2699" s="46">
        <v>0</v>
      </c>
      <c r="S2699" s="46" t="s">
        <v>74</v>
      </c>
      <c r="T2699" s="46">
        <v>0</v>
      </c>
      <c r="U2699" s="46" t="s">
        <v>74</v>
      </c>
      <c r="V2699" s="46">
        <v>0</v>
      </c>
      <c r="W2699" s="46" t="s">
        <v>74</v>
      </c>
      <c r="X2699" s="46">
        <v>0</v>
      </c>
      <c r="Y2699" s="46" t="s">
        <v>74</v>
      </c>
      <c r="Z2699" s="46">
        <v>0</v>
      </c>
      <c r="AA2699" s="46" t="s">
        <v>74</v>
      </c>
      <c r="AB2699" s="46">
        <v>0</v>
      </c>
      <c r="AC2699" s="46" t="s">
        <v>74</v>
      </c>
      <c r="AD2699" s="46">
        <v>0</v>
      </c>
      <c r="AE2699" s="46" t="s">
        <v>74</v>
      </c>
      <c r="AF2699" s="46">
        <v>0</v>
      </c>
      <c r="AG2699" s="46" t="s">
        <v>74</v>
      </c>
      <c r="AH2699" s="46">
        <v>0</v>
      </c>
      <c r="AI2699" s="46" t="s">
        <v>74</v>
      </c>
      <c r="AJ2699" s="46">
        <v>0</v>
      </c>
      <c r="AK2699" s="46" t="s">
        <v>74</v>
      </c>
      <c r="AL2699" s="46">
        <v>0</v>
      </c>
      <c r="AM2699" s="46" t="s">
        <v>74</v>
      </c>
      <c r="AN2699" s="50"/>
      <c r="AO2699" s="46"/>
      <c r="AP2699" s="46"/>
      <c r="AQ2699" s="46"/>
      <c r="AR2699" s="46"/>
      <c r="AS2699" s="46"/>
      <c r="AT2699" s="46"/>
      <c r="AU2699" s="46"/>
      <c r="AV2699" s="46"/>
      <c r="AW2699" s="46"/>
      <c r="AX2699" s="46"/>
      <c r="AY2699" s="46"/>
      <c r="AZ2699" s="46"/>
      <c r="BA2699" s="46"/>
      <c r="BB2699" s="46"/>
      <c r="BC2699" s="46"/>
      <c r="BD2699" s="46"/>
      <c r="BE2699" s="46"/>
      <c r="BF2699" s="46"/>
      <c r="BG2699" s="46"/>
      <c r="BH2699" s="46"/>
      <c r="BI2699" s="46"/>
      <c r="BJ2699" s="46"/>
      <c r="BK2699" s="46"/>
      <c r="BL2699" s="46"/>
      <c r="BM2699" s="46"/>
      <c r="BN2699" s="46"/>
      <c r="BO2699" s="46"/>
      <c r="BP2699" s="46"/>
      <c r="BQ2699" s="46"/>
      <c r="BR2699" s="46"/>
      <c r="BS2699" s="46"/>
      <c r="BT2699" s="46"/>
      <c r="BU2699" s="46"/>
      <c r="BV2699" s="46"/>
      <c r="BW2699" s="46"/>
      <c r="BX2699" s="46"/>
      <c r="BY2699" s="46"/>
      <c r="BZ2699" s="46"/>
      <c r="CA2699" s="46"/>
      <c r="CB2699" s="46"/>
      <c r="CC2699" s="46"/>
    </row>
    <row r="2700" spans="7:81" x14ac:dyDescent="0.25">
      <c r="G2700" t="s">
        <v>125</v>
      </c>
      <c r="H2700" s="40">
        <v>42876</v>
      </c>
      <c r="I2700" s="46">
        <v>0</v>
      </c>
      <c r="J2700" s="46">
        <v>0</v>
      </c>
      <c r="K2700" s="46" t="s">
        <v>74</v>
      </c>
      <c r="L2700" s="46">
        <v>0</v>
      </c>
      <c r="M2700" s="46" t="s">
        <v>74</v>
      </c>
      <c r="N2700" s="46">
        <v>0</v>
      </c>
      <c r="O2700" s="46" t="s">
        <v>74</v>
      </c>
      <c r="P2700" s="46">
        <v>0</v>
      </c>
      <c r="Q2700" s="46" t="s">
        <v>74</v>
      </c>
      <c r="R2700" s="46">
        <v>0</v>
      </c>
      <c r="S2700" s="46" t="s">
        <v>74</v>
      </c>
      <c r="T2700" s="46">
        <v>0</v>
      </c>
      <c r="U2700" s="46" t="s">
        <v>74</v>
      </c>
      <c r="V2700" s="46">
        <v>0</v>
      </c>
      <c r="W2700" s="46" t="s">
        <v>74</v>
      </c>
      <c r="X2700" s="46">
        <v>0</v>
      </c>
      <c r="Y2700" s="46" t="s">
        <v>74</v>
      </c>
      <c r="Z2700" s="46">
        <v>0</v>
      </c>
      <c r="AA2700" s="46" t="s">
        <v>74</v>
      </c>
      <c r="AB2700" s="46">
        <v>0</v>
      </c>
      <c r="AC2700" s="46" t="s">
        <v>74</v>
      </c>
      <c r="AD2700" s="46">
        <v>0</v>
      </c>
      <c r="AE2700" s="46" t="s">
        <v>74</v>
      </c>
      <c r="AF2700" s="46">
        <v>0</v>
      </c>
      <c r="AG2700" s="46" t="s">
        <v>74</v>
      </c>
      <c r="AH2700" s="46">
        <v>0</v>
      </c>
      <c r="AI2700" s="46" t="s">
        <v>74</v>
      </c>
      <c r="AJ2700" s="46">
        <v>0</v>
      </c>
      <c r="AK2700" s="46" t="s">
        <v>74</v>
      </c>
      <c r="AL2700" s="46">
        <v>0</v>
      </c>
      <c r="AM2700" s="46" t="s">
        <v>74</v>
      </c>
      <c r="AN2700" s="50"/>
      <c r="AO2700" s="46"/>
      <c r="AP2700" s="46"/>
      <c r="AQ2700" s="46"/>
      <c r="AR2700" s="46"/>
      <c r="AS2700" s="46"/>
      <c r="AT2700" s="46"/>
      <c r="AU2700" s="46"/>
      <c r="AV2700" s="46"/>
      <c r="AW2700" s="46"/>
      <c r="AX2700" s="46"/>
      <c r="AY2700" s="46"/>
      <c r="AZ2700" s="46"/>
      <c r="BA2700" s="46"/>
      <c r="BB2700" s="46"/>
      <c r="BC2700" s="46"/>
      <c r="BD2700" s="46"/>
      <c r="BE2700" s="46"/>
      <c r="BF2700" s="46"/>
      <c r="BG2700" s="46"/>
      <c r="BH2700" s="46"/>
      <c r="BI2700" s="46"/>
      <c r="BJ2700" s="46"/>
      <c r="BK2700" s="46"/>
      <c r="BL2700" s="46"/>
      <c r="BM2700" s="46"/>
      <c r="BN2700" s="46"/>
      <c r="BO2700" s="46"/>
      <c r="BP2700" s="46"/>
      <c r="BQ2700" s="46"/>
      <c r="BR2700" s="46"/>
      <c r="BS2700" s="46"/>
      <c r="BT2700" s="46"/>
      <c r="BU2700" s="46"/>
      <c r="BV2700" s="46"/>
      <c r="BW2700" s="46"/>
      <c r="BX2700" s="46"/>
      <c r="BY2700" s="46"/>
      <c r="BZ2700" s="46"/>
      <c r="CA2700" s="46"/>
      <c r="CB2700" s="46"/>
      <c r="CC2700" s="46"/>
    </row>
    <row r="2701" spans="7:81" x14ac:dyDescent="0.25">
      <c r="G2701" t="s">
        <v>125</v>
      </c>
      <c r="H2701" s="40">
        <v>42877</v>
      </c>
      <c r="I2701" s="46">
        <v>0</v>
      </c>
      <c r="J2701" s="46">
        <v>0</v>
      </c>
      <c r="K2701" s="46" t="s">
        <v>74</v>
      </c>
      <c r="L2701" s="46">
        <v>0</v>
      </c>
      <c r="M2701" s="46" t="s">
        <v>74</v>
      </c>
      <c r="N2701" s="46">
        <v>0</v>
      </c>
      <c r="O2701" s="46" t="s">
        <v>74</v>
      </c>
      <c r="P2701" s="46">
        <v>0</v>
      </c>
      <c r="Q2701" s="46" t="s">
        <v>74</v>
      </c>
      <c r="R2701" s="46">
        <v>0</v>
      </c>
      <c r="S2701" s="46" t="s">
        <v>74</v>
      </c>
      <c r="T2701" s="46">
        <v>0</v>
      </c>
      <c r="U2701" s="46" t="s">
        <v>74</v>
      </c>
      <c r="V2701" s="46">
        <v>0</v>
      </c>
      <c r="W2701" s="46" t="s">
        <v>74</v>
      </c>
      <c r="X2701" s="46">
        <v>0</v>
      </c>
      <c r="Y2701" s="46" t="s">
        <v>74</v>
      </c>
      <c r="Z2701" s="46">
        <v>0</v>
      </c>
      <c r="AA2701" s="46" t="s">
        <v>74</v>
      </c>
      <c r="AB2701" s="46">
        <v>0</v>
      </c>
      <c r="AC2701" s="46" t="s">
        <v>74</v>
      </c>
      <c r="AD2701" s="46">
        <v>0</v>
      </c>
      <c r="AE2701" s="46" t="s">
        <v>74</v>
      </c>
      <c r="AF2701" s="46">
        <v>0</v>
      </c>
      <c r="AG2701" s="46" t="s">
        <v>74</v>
      </c>
      <c r="AH2701" s="46">
        <v>0</v>
      </c>
      <c r="AI2701" s="46" t="s">
        <v>74</v>
      </c>
      <c r="AJ2701" s="46">
        <v>0</v>
      </c>
      <c r="AK2701" s="46" t="s">
        <v>74</v>
      </c>
      <c r="AL2701" s="46">
        <v>0</v>
      </c>
      <c r="AM2701" s="46" t="s">
        <v>74</v>
      </c>
      <c r="AN2701" s="50"/>
      <c r="AO2701" s="46"/>
      <c r="AP2701" s="46"/>
      <c r="AQ2701" s="46"/>
      <c r="AR2701" s="46"/>
      <c r="AS2701" s="46"/>
      <c r="AT2701" s="46"/>
      <c r="AU2701" s="46"/>
      <c r="AV2701" s="46"/>
      <c r="AW2701" s="46"/>
      <c r="AX2701" s="46"/>
      <c r="AY2701" s="46"/>
      <c r="AZ2701" s="46"/>
      <c r="BA2701" s="46"/>
      <c r="BB2701" s="46"/>
      <c r="BC2701" s="46"/>
      <c r="BD2701" s="46"/>
      <c r="BE2701" s="46"/>
      <c r="BF2701" s="46"/>
      <c r="BG2701" s="46"/>
      <c r="BH2701" s="46"/>
      <c r="BI2701" s="46"/>
      <c r="BJ2701" s="46"/>
      <c r="BK2701" s="46"/>
      <c r="BL2701" s="46"/>
      <c r="BM2701" s="46"/>
      <c r="BN2701" s="46"/>
      <c r="BO2701" s="46"/>
      <c r="BP2701" s="46"/>
      <c r="BQ2701" s="46"/>
      <c r="BR2701" s="46"/>
      <c r="BS2701" s="46"/>
      <c r="BT2701" s="46"/>
      <c r="BU2701" s="46"/>
      <c r="BV2701" s="46"/>
      <c r="BW2701" s="46"/>
      <c r="BX2701" s="46"/>
      <c r="BY2701" s="46"/>
      <c r="BZ2701" s="46"/>
      <c r="CA2701" s="46"/>
      <c r="CB2701" s="46"/>
      <c r="CC2701" s="46"/>
    </row>
    <row r="2702" spans="7:81" x14ac:dyDescent="0.25">
      <c r="G2702" t="s">
        <v>125</v>
      </c>
      <c r="H2702" s="40">
        <v>42878</v>
      </c>
      <c r="I2702" s="46">
        <v>0</v>
      </c>
      <c r="J2702" s="46">
        <v>0</v>
      </c>
      <c r="K2702" s="46" t="s">
        <v>74</v>
      </c>
      <c r="L2702" s="46">
        <v>0</v>
      </c>
      <c r="M2702" s="46" t="s">
        <v>74</v>
      </c>
      <c r="N2702" s="46">
        <v>0</v>
      </c>
      <c r="O2702" s="46" t="s">
        <v>74</v>
      </c>
      <c r="P2702" s="46">
        <v>0</v>
      </c>
      <c r="Q2702" s="46" t="s">
        <v>74</v>
      </c>
      <c r="R2702" s="46">
        <v>0</v>
      </c>
      <c r="S2702" s="46" t="s">
        <v>74</v>
      </c>
      <c r="T2702" s="46">
        <v>0</v>
      </c>
      <c r="U2702" s="46" t="s">
        <v>74</v>
      </c>
      <c r="V2702" s="46">
        <v>0</v>
      </c>
      <c r="W2702" s="46" t="s">
        <v>74</v>
      </c>
      <c r="X2702" s="46">
        <v>0</v>
      </c>
      <c r="Y2702" s="46" t="s">
        <v>74</v>
      </c>
      <c r="Z2702" s="46">
        <v>37.870746313545453</v>
      </c>
      <c r="AA2702" s="46" t="s">
        <v>74</v>
      </c>
      <c r="AB2702" s="46">
        <v>0</v>
      </c>
      <c r="AC2702" s="46" t="s">
        <v>74</v>
      </c>
      <c r="AD2702" s="46">
        <v>0</v>
      </c>
      <c r="AE2702" s="46" t="s">
        <v>74</v>
      </c>
      <c r="AF2702" s="46">
        <v>0</v>
      </c>
      <c r="AG2702" s="46" t="s">
        <v>74</v>
      </c>
      <c r="AH2702" s="46">
        <v>0</v>
      </c>
      <c r="AI2702" s="46" t="s">
        <v>74</v>
      </c>
      <c r="AJ2702" s="46">
        <v>0</v>
      </c>
      <c r="AK2702" s="46" t="s">
        <v>74</v>
      </c>
      <c r="AL2702" s="46">
        <v>0</v>
      </c>
      <c r="AM2702" s="46" t="s">
        <v>74</v>
      </c>
      <c r="AN2702" s="50"/>
      <c r="AO2702" s="46"/>
      <c r="AP2702" s="46"/>
      <c r="AQ2702" s="46"/>
      <c r="AR2702" s="46"/>
      <c r="AS2702" s="46"/>
      <c r="AT2702" s="46"/>
      <c r="AU2702" s="46"/>
      <c r="AV2702" s="46"/>
      <c r="AW2702" s="46"/>
      <c r="AX2702" s="46"/>
      <c r="AY2702" s="46"/>
      <c r="AZ2702" s="46"/>
      <c r="BA2702" s="46"/>
      <c r="BB2702" s="46"/>
      <c r="BC2702" s="46"/>
      <c r="BD2702" s="46"/>
      <c r="BE2702" s="46"/>
      <c r="BF2702" s="46"/>
      <c r="BG2702" s="46"/>
      <c r="BH2702" s="46"/>
      <c r="BI2702" s="46"/>
      <c r="BJ2702" s="46"/>
      <c r="BK2702" s="46"/>
      <c r="BL2702" s="46"/>
      <c r="BM2702" s="46"/>
      <c r="BN2702" s="46"/>
      <c r="BO2702" s="46"/>
      <c r="BP2702" s="46"/>
      <c r="BQ2702" s="46"/>
      <c r="BR2702" s="46"/>
      <c r="BS2702" s="46"/>
      <c r="BT2702" s="46"/>
      <c r="BU2702" s="46"/>
      <c r="BV2702" s="46"/>
      <c r="BW2702" s="46"/>
      <c r="BX2702" s="46"/>
      <c r="BY2702" s="46"/>
      <c r="BZ2702" s="46"/>
      <c r="CA2702" s="46"/>
      <c r="CB2702" s="46"/>
      <c r="CC2702" s="46"/>
    </row>
    <row r="2703" spans="7:81" x14ac:dyDescent="0.25">
      <c r="G2703" t="s">
        <v>125</v>
      </c>
      <c r="H2703" s="40">
        <v>42879</v>
      </c>
      <c r="I2703" s="46">
        <v>5</v>
      </c>
      <c r="J2703" s="46">
        <v>0</v>
      </c>
      <c r="K2703" s="46" t="s">
        <v>74</v>
      </c>
      <c r="L2703" s="46">
        <v>0</v>
      </c>
      <c r="M2703" s="46" t="s">
        <v>74</v>
      </c>
      <c r="N2703" s="46">
        <v>0</v>
      </c>
      <c r="O2703" s="46" t="s">
        <v>74</v>
      </c>
      <c r="P2703" s="46">
        <v>0</v>
      </c>
      <c r="Q2703" s="46" t="s">
        <v>74</v>
      </c>
      <c r="R2703" s="46">
        <v>0</v>
      </c>
      <c r="S2703" s="46" t="s">
        <v>74</v>
      </c>
      <c r="T2703" s="46">
        <v>0</v>
      </c>
      <c r="U2703" s="46" t="s">
        <v>74</v>
      </c>
      <c r="V2703" s="46">
        <v>0</v>
      </c>
      <c r="W2703" s="46" t="s">
        <v>74</v>
      </c>
      <c r="X2703" s="46">
        <v>0</v>
      </c>
      <c r="Y2703" s="46" t="s">
        <v>74</v>
      </c>
      <c r="Z2703" s="46">
        <v>0</v>
      </c>
      <c r="AA2703" s="46" t="s">
        <v>74</v>
      </c>
      <c r="AB2703" s="46">
        <v>0</v>
      </c>
      <c r="AC2703" s="46">
        <v>6.8</v>
      </c>
      <c r="AD2703" s="46">
        <v>0</v>
      </c>
      <c r="AE2703" s="46">
        <v>2.2333333333333329</v>
      </c>
      <c r="AF2703" s="46">
        <v>0</v>
      </c>
      <c r="AG2703" s="46">
        <v>1.5</v>
      </c>
      <c r="AH2703" s="46">
        <v>0</v>
      </c>
      <c r="AI2703" s="46">
        <v>0.5</v>
      </c>
      <c r="AJ2703" s="46">
        <v>0</v>
      </c>
      <c r="AK2703" s="46" t="s">
        <v>74</v>
      </c>
      <c r="AL2703" s="46">
        <v>0</v>
      </c>
      <c r="AM2703" s="46">
        <v>10.299999999999999</v>
      </c>
      <c r="AN2703" s="50"/>
      <c r="AO2703" s="46"/>
      <c r="AP2703" s="46"/>
      <c r="AQ2703" s="46"/>
      <c r="AR2703" s="46"/>
      <c r="AS2703" s="46"/>
      <c r="AT2703" s="46"/>
      <c r="AU2703" s="46"/>
      <c r="AV2703" s="46"/>
      <c r="AW2703" s="46"/>
      <c r="AX2703" s="46"/>
      <c r="AY2703" s="46"/>
      <c r="AZ2703" s="46"/>
      <c r="BA2703" s="46"/>
      <c r="BB2703" s="46"/>
      <c r="BC2703" s="46"/>
      <c r="BD2703" s="46"/>
      <c r="BE2703" s="46"/>
      <c r="BF2703" s="46"/>
      <c r="BG2703" s="46"/>
      <c r="BH2703" s="46"/>
      <c r="BI2703" s="46"/>
      <c r="BJ2703" s="46"/>
      <c r="BK2703" s="46"/>
      <c r="BL2703" s="46"/>
      <c r="BM2703" s="46">
        <v>6.5</v>
      </c>
      <c r="BN2703" s="46">
        <v>7.1</v>
      </c>
      <c r="BO2703" s="46">
        <v>2.4</v>
      </c>
      <c r="BP2703" s="46">
        <v>3.2</v>
      </c>
      <c r="BQ2703" s="46">
        <v>1.1000000000000001</v>
      </c>
      <c r="BR2703" s="46">
        <v>1.5</v>
      </c>
      <c r="BS2703" s="46"/>
      <c r="BT2703" s="46"/>
      <c r="BU2703" s="46">
        <v>0.5</v>
      </c>
      <c r="BV2703" s="46"/>
      <c r="BW2703" s="46"/>
      <c r="BX2703" s="46"/>
      <c r="BY2703" s="46"/>
      <c r="BZ2703" s="46"/>
      <c r="CA2703" s="46">
        <v>13.4</v>
      </c>
      <c r="CB2703" s="46">
        <v>4.0999999999999996</v>
      </c>
      <c r="CC2703" s="46">
        <v>13.4</v>
      </c>
    </row>
    <row r="2704" spans="7:81" x14ac:dyDescent="0.25">
      <c r="G2704" t="s">
        <v>125</v>
      </c>
      <c r="H2704" s="40">
        <v>42880</v>
      </c>
      <c r="I2704" s="46">
        <v>0</v>
      </c>
      <c r="J2704" s="46">
        <v>0</v>
      </c>
      <c r="K2704" s="46" t="s">
        <v>74</v>
      </c>
      <c r="L2704" s="46">
        <v>0</v>
      </c>
      <c r="M2704" s="46" t="s">
        <v>74</v>
      </c>
      <c r="N2704" s="46">
        <v>0</v>
      </c>
      <c r="O2704" s="46" t="s">
        <v>74</v>
      </c>
      <c r="P2704" s="46">
        <v>0</v>
      </c>
      <c r="Q2704" s="46" t="s">
        <v>74</v>
      </c>
      <c r="R2704" s="46">
        <v>0</v>
      </c>
      <c r="S2704" s="46" t="s">
        <v>74</v>
      </c>
      <c r="T2704" s="46">
        <v>0</v>
      </c>
      <c r="U2704" s="46" t="s">
        <v>74</v>
      </c>
      <c r="V2704" s="46">
        <v>0</v>
      </c>
      <c r="W2704" s="46" t="s">
        <v>74</v>
      </c>
      <c r="X2704" s="46">
        <v>0</v>
      </c>
      <c r="Y2704" s="46" t="s">
        <v>74</v>
      </c>
      <c r="Z2704" s="46">
        <v>0</v>
      </c>
      <c r="AA2704" s="46" t="s">
        <v>74</v>
      </c>
      <c r="AB2704" s="46">
        <v>0</v>
      </c>
      <c r="AC2704" s="46" t="s">
        <v>74</v>
      </c>
      <c r="AD2704" s="46">
        <v>0</v>
      </c>
      <c r="AE2704" s="46" t="s">
        <v>74</v>
      </c>
      <c r="AF2704" s="46">
        <v>0</v>
      </c>
      <c r="AG2704" s="46" t="s">
        <v>74</v>
      </c>
      <c r="AH2704" s="46">
        <v>0</v>
      </c>
      <c r="AI2704" s="46" t="s">
        <v>74</v>
      </c>
      <c r="AJ2704" s="46">
        <v>0</v>
      </c>
      <c r="AK2704" s="46" t="s">
        <v>74</v>
      </c>
      <c r="AL2704" s="46">
        <v>0</v>
      </c>
      <c r="AM2704" s="46" t="s">
        <v>74</v>
      </c>
      <c r="AN2704" s="50"/>
      <c r="AO2704" s="46"/>
      <c r="AP2704" s="46"/>
      <c r="AQ2704" s="46"/>
      <c r="AR2704" s="46"/>
      <c r="AS2704" s="46"/>
      <c r="AT2704" s="46"/>
      <c r="AU2704" s="46"/>
      <c r="AV2704" s="46"/>
      <c r="AW2704" s="46"/>
      <c r="AX2704" s="46"/>
      <c r="AY2704" s="46"/>
      <c r="AZ2704" s="46"/>
      <c r="BA2704" s="46"/>
      <c r="BB2704" s="46"/>
      <c r="BC2704" s="46"/>
      <c r="BD2704" s="46"/>
      <c r="BE2704" s="46"/>
      <c r="BF2704" s="46"/>
      <c r="BG2704" s="46"/>
      <c r="BH2704" s="46"/>
      <c r="BI2704" s="46"/>
      <c r="BJ2704" s="46"/>
      <c r="BK2704" s="46"/>
      <c r="BL2704" s="46"/>
      <c r="BM2704" s="46"/>
      <c r="BN2704" s="46"/>
      <c r="BO2704" s="46"/>
      <c r="BP2704" s="46"/>
      <c r="BQ2704" s="46"/>
      <c r="BR2704" s="46"/>
      <c r="BS2704" s="46"/>
      <c r="BT2704" s="46"/>
      <c r="BU2704" s="46"/>
      <c r="BV2704" s="46"/>
      <c r="BW2704" s="46"/>
      <c r="BX2704" s="46"/>
      <c r="BY2704" s="46"/>
      <c r="BZ2704" s="46"/>
      <c r="CA2704" s="46"/>
      <c r="CB2704" s="46"/>
      <c r="CC2704" s="46"/>
    </row>
    <row r="2705" spans="7:81" x14ac:dyDescent="0.25">
      <c r="G2705" t="s">
        <v>125</v>
      </c>
      <c r="H2705" s="40">
        <v>42881</v>
      </c>
      <c r="I2705" s="46">
        <v>0</v>
      </c>
      <c r="J2705" s="46">
        <v>0</v>
      </c>
      <c r="K2705" s="46" t="s">
        <v>74</v>
      </c>
      <c r="L2705" s="46">
        <v>0</v>
      </c>
      <c r="M2705" s="46" t="s">
        <v>74</v>
      </c>
      <c r="N2705" s="46">
        <v>0</v>
      </c>
      <c r="O2705" s="46" t="s">
        <v>74</v>
      </c>
      <c r="P2705" s="46">
        <v>0</v>
      </c>
      <c r="Q2705" s="46" t="s">
        <v>74</v>
      </c>
      <c r="R2705" s="46">
        <v>0</v>
      </c>
      <c r="S2705" s="46" t="s">
        <v>74</v>
      </c>
      <c r="T2705" s="46">
        <v>0</v>
      </c>
      <c r="U2705" s="46" t="s">
        <v>74</v>
      </c>
      <c r="V2705" s="46">
        <v>0</v>
      </c>
      <c r="W2705" s="46" t="s">
        <v>74</v>
      </c>
      <c r="X2705" s="46">
        <v>0</v>
      </c>
      <c r="Y2705" s="46" t="s">
        <v>74</v>
      </c>
      <c r="Z2705" s="46">
        <v>0</v>
      </c>
      <c r="AA2705" s="46" t="s">
        <v>74</v>
      </c>
      <c r="AB2705" s="46">
        <v>0</v>
      </c>
      <c r="AC2705" s="46" t="s">
        <v>74</v>
      </c>
      <c r="AD2705" s="46">
        <v>0</v>
      </c>
      <c r="AE2705" s="46" t="s">
        <v>74</v>
      </c>
      <c r="AF2705" s="46">
        <v>0</v>
      </c>
      <c r="AG2705" s="46" t="s">
        <v>74</v>
      </c>
      <c r="AH2705" s="46">
        <v>0</v>
      </c>
      <c r="AI2705" s="46" t="s">
        <v>74</v>
      </c>
      <c r="AJ2705" s="46">
        <v>0</v>
      </c>
      <c r="AK2705" s="46" t="s">
        <v>74</v>
      </c>
      <c r="AL2705" s="46">
        <v>0</v>
      </c>
      <c r="AM2705" s="46" t="s">
        <v>74</v>
      </c>
      <c r="AN2705" s="50"/>
      <c r="AO2705" s="46"/>
      <c r="AP2705" s="46"/>
      <c r="AQ2705" s="46"/>
      <c r="AR2705" s="46"/>
      <c r="AS2705" s="46"/>
      <c r="AT2705" s="46"/>
      <c r="AU2705" s="46"/>
      <c r="AV2705" s="46"/>
      <c r="AW2705" s="46"/>
      <c r="AX2705" s="46"/>
      <c r="AY2705" s="46"/>
      <c r="AZ2705" s="46"/>
      <c r="BA2705" s="46"/>
      <c r="BB2705" s="46"/>
      <c r="BC2705" s="46"/>
      <c r="BD2705" s="46"/>
      <c r="BE2705" s="46"/>
      <c r="BF2705" s="46"/>
      <c r="BG2705" s="46"/>
      <c r="BH2705" s="46"/>
      <c r="BI2705" s="46"/>
      <c r="BJ2705" s="46"/>
      <c r="BK2705" s="46"/>
      <c r="BL2705" s="46"/>
      <c r="BM2705" s="46"/>
      <c r="BN2705" s="46"/>
      <c r="BO2705" s="46"/>
      <c r="BP2705" s="46"/>
      <c r="BQ2705" s="46"/>
      <c r="BR2705" s="46"/>
      <c r="BS2705" s="46"/>
      <c r="BT2705" s="46"/>
      <c r="BU2705" s="46"/>
      <c r="BV2705" s="46"/>
      <c r="BW2705" s="46"/>
      <c r="BX2705" s="46"/>
      <c r="BY2705" s="46"/>
      <c r="BZ2705" s="46"/>
      <c r="CA2705" s="46"/>
      <c r="CB2705" s="46"/>
      <c r="CC2705" s="46"/>
    </row>
    <row r="2706" spans="7:81" x14ac:dyDescent="0.25">
      <c r="G2706" t="s">
        <v>125</v>
      </c>
      <c r="H2706" s="40">
        <v>42882</v>
      </c>
      <c r="I2706" s="46">
        <v>1</v>
      </c>
      <c r="J2706" s="46">
        <v>0</v>
      </c>
      <c r="K2706" s="46" t="s">
        <v>74</v>
      </c>
      <c r="L2706" s="46">
        <v>0</v>
      </c>
      <c r="M2706" s="46" t="s">
        <v>74</v>
      </c>
      <c r="N2706" s="46">
        <v>0</v>
      </c>
      <c r="O2706" s="46" t="s">
        <v>74</v>
      </c>
      <c r="P2706" s="46">
        <v>0</v>
      </c>
      <c r="Q2706" s="46" t="s">
        <v>74</v>
      </c>
      <c r="R2706" s="46">
        <v>0</v>
      </c>
      <c r="S2706" s="46" t="s">
        <v>74</v>
      </c>
      <c r="T2706" s="46">
        <v>0</v>
      </c>
      <c r="U2706" s="46" t="s">
        <v>74</v>
      </c>
      <c r="V2706" s="46">
        <v>0</v>
      </c>
      <c r="W2706" s="46" t="s">
        <v>74</v>
      </c>
      <c r="X2706" s="46">
        <v>0</v>
      </c>
      <c r="Y2706" s="46" t="s">
        <v>74</v>
      </c>
      <c r="Z2706" s="46">
        <v>0</v>
      </c>
      <c r="AA2706" s="46" t="s">
        <v>74</v>
      </c>
      <c r="AB2706" s="46">
        <v>0</v>
      </c>
      <c r="AC2706" s="46" t="s">
        <v>74</v>
      </c>
      <c r="AD2706" s="46">
        <v>0</v>
      </c>
      <c r="AE2706" s="46" t="s">
        <v>74</v>
      </c>
      <c r="AF2706" s="46">
        <v>0</v>
      </c>
      <c r="AG2706" s="46" t="s">
        <v>74</v>
      </c>
      <c r="AH2706" s="46">
        <v>0</v>
      </c>
      <c r="AI2706" s="46" t="s">
        <v>74</v>
      </c>
      <c r="AJ2706" s="46">
        <v>0</v>
      </c>
      <c r="AK2706" s="46" t="s">
        <v>74</v>
      </c>
      <c r="AL2706" s="46">
        <v>0</v>
      </c>
      <c r="AM2706" s="46" t="s">
        <v>74</v>
      </c>
      <c r="AN2706" s="50"/>
      <c r="AO2706" s="46"/>
      <c r="AP2706" s="46"/>
      <c r="AQ2706" s="46"/>
      <c r="AR2706" s="46"/>
      <c r="AS2706" s="46"/>
      <c r="AT2706" s="46"/>
      <c r="AU2706" s="46"/>
      <c r="AV2706" s="46"/>
      <c r="AW2706" s="46"/>
      <c r="AX2706" s="46"/>
      <c r="AY2706" s="46"/>
      <c r="AZ2706" s="46"/>
      <c r="BA2706" s="46"/>
      <c r="BB2706" s="46"/>
      <c r="BC2706" s="46"/>
      <c r="BD2706" s="46"/>
      <c r="BE2706" s="46"/>
      <c r="BF2706" s="46"/>
      <c r="BG2706" s="46"/>
      <c r="BH2706" s="46"/>
      <c r="BI2706" s="46"/>
      <c r="BJ2706" s="46"/>
      <c r="BK2706" s="46"/>
      <c r="BL2706" s="46"/>
      <c r="BM2706" s="46"/>
      <c r="BN2706" s="46"/>
      <c r="BO2706" s="46"/>
      <c r="BP2706" s="46"/>
      <c r="BQ2706" s="46"/>
      <c r="BR2706" s="46"/>
      <c r="BS2706" s="46"/>
      <c r="BT2706" s="46"/>
      <c r="BU2706" s="46"/>
      <c r="BV2706" s="46"/>
      <c r="BW2706" s="46"/>
      <c r="BX2706" s="46"/>
      <c r="BY2706" s="46"/>
      <c r="BZ2706" s="46"/>
      <c r="CA2706" s="46"/>
      <c r="CB2706" s="46"/>
      <c r="CC2706" s="46"/>
    </row>
    <row r="2707" spans="7:81" x14ac:dyDescent="0.25">
      <c r="G2707" t="s">
        <v>125</v>
      </c>
      <c r="H2707" s="40">
        <v>42883</v>
      </c>
      <c r="I2707" s="46">
        <v>1</v>
      </c>
      <c r="J2707" s="46">
        <v>0</v>
      </c>
      <c r="K2707" s="46" t="s">
        <v>74</v>
      </c>
      <c r="L2707" s="46">
        <v>0</v>
      </c>
      <c r="M2707" s="46" t="s">
        <v>74</v>
      </c>
      <c r="N2707" s="46">
        <v>0</v>
      </c>
      <c r="O2707" s="46" t="s">
        <v>74</v>
      </c>
      <c r="P2707" s="46">
        <v>0</v>
      </c>
      <c r="Q2707" s="46" t="s">
        <v>74</v>
      </c>
      <c r="R2707" s="46">
        <v>0</v>
      </c>
      <c r="S2707" s="46" t="s">
        <v>74</v>
      </c>
      <c r="T2707" s="46">
        <v>0</v>
      </c>
      <c r="U2707" s="46" t="s">
        <v>74</v>
      </c>
      <c r="V2707" s="46">
        <v>0</v>
      </c>
      <c r="W2707" s="46" t="s">
        <v>74</v>
      </c>
      <c r="X2707" s="46">
        <v>0</v>
      </c>
      <c r="Y2707" s="46" t="s">
        <v>74</v>
      </c>
      <c r="Z2707" s="46">
        <v>0</v>
      </c>
      <c r="AA2707" s="46" t="s">
        <v>74</v>
      </c>
      <c r="AB2707" s="46">
        <v>0</v>
      </c>
      <c r="AC2707" s="46" t="s">
        <v>74</v>
      </c>
      <c r="AD2707" s="46">
        <v>0</v>
      </c>
      <c r="AE2707" s="46" t="s">
        <v>74</v>
      </c>
      <c r="AF2707" s="46">
        <v>0</v>
      </c>
      <c r="AG2707" s="46" t="s">
        <v>74</v>
      </c>
      <c r="AH2707" s="46">
        <v>0</v>
      </c>
      <c r="AI2707" s="46" t="s">
        <v>74</v>
      </c>
      <c r="AJ2707" s="46">
        <v>0</v>
      </c>
      <c r="AK2707" s="46" t="s">
        <v>74</v>
      </c>
      <c r="AL2707" s="46">
        <v>0</v>
      </c>
      <c r="AM2707" s="46" t="s">
        <v>74</v>
      </c>
      <c r="AN2707" s="50"/>
      <c r="AO2707" s="46"/>
      <c r="AP2707" s="46"/>
      <c r="AQ2707" s="46"/>
      <c r="AR2707" s="46"/>
      <c r="AS2707" s="46"/>
      <c r="AT2707" s="46"/>
      <c r="AU2707" s="46"/>
      <c r="AV2707" s="46"/>
      <c r="AW2707" s="46"/>
      <c r="AX2707" s="46"/>
      <c r="AY2707" s="46"/>
      <c r="AZ2707" s="46"/>
      <c r="BA2707" s="46"/>
      <c r="BB2707" s="46"/>
      <c r="BC2707" s="46"/>
      <c r="BD2707" s="46"/>
      <c r="BE2707" s="46"/>
      <c r="BF2707" s="46"/>
      <c r="BG2707" s="46"/>
      <c r="BH2707" s="46"/>
      <c r="BI2707" s="46"/>
      <c r="BJ2707" s="46"/>
      <c r="BK2707" s="46"/>
      <c r="BL2707" s="46"/>
      <c r="BM2707" s="46"/>
      <c r="BN2707" s="46"/>
      <c r="BO2707" s="46"/>
      <c r="BP2707" s="46"/>
      <c r="BQ2707" s="46"/>
      <c r="BR2707" s="46"/>
      <c r="BS2707" s="46"/>
      <c r="BT2707" s="46"/>
      <c r="BU2707" s="46"/>
      <c r="BV2707" s="46"/>
      <c r="BW2707" s="46"/>
      <c r="BX2707" s="46"/>
      <c r="BY2707" s="46"/>
      <c r="BZ2707" s="46"/>
      <c r="CA2707" s="46"/>
      <c r="CB2707" s="46"/>
      <c r="CC2707" s="46"/>
    </row>
    <row r="2708" spans="7:81" x14ac:dyDescent="0.25">
      <c r="G2708" t="s">
        <v>125</v>
      </c>
      <c r="H2708" s="40">
        <v>42884</v>
      </c>
      <c r="I2708" s="46">
        <v>3.5</v>
      </c>
      <c r="J2708" s="46">
        <v>0</v>
      </c>
      <c r="K2708" s="46" t="s">
        <v>74</v>
      </c>
      <c r="L2708" s="46">
        <v>0</v>
      </c>
      <c r="M2708" s="46" t="s">
        <v>74</v>
      </c>
      <c r="N2708" s="46">
        <v>0</v>
      </c>
      <c r="O2708" s="46" t="s">
        <v>74</v>
      </c>
      <c r="P2708" s="46">
        <v>0</v>
      </c>
      <c r="Q2708" s="46" t="s">
        <v>74</v>
      </c>
      <c r="R2708" s="46">
        <v>0</v>
      </c>
      <c r="S2708" s="46" t="s">
        <v>74</v>
      </c>
      <c r="T2708" s="46">
        <v>0</v>
      </c>
      <c r="U2708" s="46" t="s">
        <v>74</v>
      </c>
      <c r="V2708" s="46">
        <v>0</v>
      </c>
      <c r="W2708" s="46" t="s">
        <v>74</v>
      </c>
      <c r="X2708" s="46">
        <v>0</v>
      </c>
      <c r="Y2708" s="46" t="s">
        <v>74</v>
      </c>
      <c r="Z2708" s="46">
        <v>0</v>
      </c>
      <c r="AA2708" s="46" t="s">
        <v>74</v>
      </c>
      <c r="AB2708" s="46">
        <v>0</v>
      </c>
      <c r="AC2708" s="46" t="s">
        <v>74</v>
      </c>
      <c r="AD2708" s="46">
        <v>0</v>
      </c>
      <c r="AE2708" s="46" t="s">
        <v>74</v>
      </c>
      <c r="AF2708" s="46">
        <v>0</v>
      </c>
      <c r="AG2708" s="46" t="s">
        <v>74</v>
      </c>
      <c r="AH2708" s="46">
        <v>0</v>
      </c>
      <c r="AI2708" s="46" t="s">
        <v>74</v>
      </c>
      <c r="AJ2708" s="46">
        <v>0</v>
      </c>
      <c r="AK2708" s="46" t="s">
        <v>74</v>
      </c>
      <c r="AL2708" s="46">
        <v>0</v>
      </c>
      <c r="AM2708" s="46" t="s">
        <v>74</v>
      </c>
      <c r="AN2708" s="50"/>
      <c r="AO2708" s="46"/>
      <c r="AP2708" s="46"/>
      <c r="AQ2708" s="46"/>
      <c r="AR2708" s="46"/>
      <c r="AS2708" s="46"/>
      <c r="AT2708" s="46"/>
      <c r="AU2708" s="46"/>
      <c r="AV2708" s="46"/>
      <c r="AW2708" s="46"/>
      <c r="AX2708" s="46"/>
      <c r="AY2708" s="46"/>
      <c r="AZ2708" s="46"/>
      <c r="BA2708" s="46"/>
      <c r="BB2708" s="46"/>
      <c r="BC2708" s="46"/>
      <c r="BD2708" s="46"/>
      <c r="BE2708" s="46"/>
      <c r="BF2708" s="46"/>
      <c r="BG2708" s="46"/>
      <c r="BH2708" s="46"/>
      <c r="BI2708" s="46"/>
      <c r="BJ2708" s="46"/>
      <c r="BK2708" s="46"/>
      <c r="BL2708" s="46"/>
      <c r="BM2708" s="46"/>
      <c r="BN2708" s="46"/>
      <c r="BO2708" s="46"/>
      <c r="BP2708" s="46"/>
      <c r="BQ2708" s="46"/>
      <c r="BR2708" s="46"/>
      <c r="BS2708" s="46"/>
      <c r="BT2708" s="46"/>
      <c r="BU2708" s="46"/>
      <c r="BV2708" s="46"/>
      <c r="BW2708" s="46"/>
      <c r="BX2708" s="46"/>
      <c r="BY2708" s="46"/>
      <c r="BZ2708" s="46"/>
      <c r="CA2708" s="46"/>
      <c r="CB2708" s="46"/>
      <c r="CC2708" s="46"/>
    </row>
    <row r="2709" spans="7:81" x14ac:dyDescent="0.25">
      <c r="G2709" t="s">
        <v>125</v>
      </c>
      <c r="H2709" s="40">
        <v>42885</v>
      </c>
      <c r="I2709" s="46">
        <v>0</v>
      </c>
      <c r="J2709" s="46">
        <v>0</v>
      </c>
      <c r="K2709" s="46" t="s">
        <v>74</v>
      </c>
      <c r="L2709" s="46">
        <v>0</v>
      </c>
      <c r="M2709" s="46" t="s">
        <v>74</v>
      </c>
      <c r="N2709" s="46">
        <v>0</v>
      </c>
      <c r="O2709" s="46" t="s">
        <v>74</v>
      </c>
      <c r="P2709" s="46">
        <v>0</v>
      </c>
      <c r="Q2709" s="46" t="s">
        <v>74</v>
      </c>
      <c r="R2709" s="46">
        <v>0</v>
      </c>
      <c r="S2709" s="46" t="s">
        <v>74</v>
      </c>
      <c r="T2709" s="46">
        <v>0</v>
      </c>
      <c r="U2709" s="46" t="s">
        <v>74</v>
      </c>
      <c r="V2709" s="46">
        <v>0</v>
      </c>
      <c r="W2709" s="46" t="s">
        <v>74</v>
      </c>
      <c r="X2709" s="46">
        <v>0</v>
      </c>
      <c r="Y2709" s="46" t="s">
        <v>74</v>
      </c>
      <c r="Z2709" s="46">
        <v>0</v>
      </c>
      <c r="AA2709" s="46" t="s">
        <v>74</v>
      </c>
      <c r="AB2709" s="46">
        <v>0</v>
      </c>
      <c r="AC2709" s="46" t="s">
        <v>74</v>
      </c>
      <c r="AD2709" s="46">
        <v>0</v>
      </c>
      <c r="AE2709" s="46" t="s">
        <v>74</v>
      </c>
      <c r="AF2709" s="46">
        <v>0</v>
      </c>
      <c r="AG2709" s="46" t="s">
        <v>74</v>
      </c>
      <c r="AH2709" s="46">
        <v>0</v>
      </c>
      <c r="AI2709" s="46" t="s">
        <v>74</v>
      </c>
      <c r="AJ2709" s="46">
        <v>0</v>
      </c>
      <c r="AK2709" s="46" t="s">
        <v>74</v>
      </c>
      <c r="AL2709" s="46">
        <v>0</v>
      </c>
      <c r="AM2709" s="46" t="s">
        <v>74</v>
      </c>
      <c r="AN2709" s="50"/>
      <c r="AO2709" s="46"/>
      <c r="AP2709" s="46"/>
      <c r="AQ2709" s="46"/>
      <c r="AR2709" s="46"/>
      <c r="AS2709" s="46"/>
      <c r="AT2709" s="46"/>
      <c r="AU2709" s="46"/>
      <c r="AV2709" s="46"/>
      <c r="AW2709" s="46"/>
      <c r="AX2709" s="46"/>
      <c r="AY2709" s="46"/>
      <c r="AZ2709" s="46"/>
      <c r="BA2709" s="46"/>
      <c r="BB2709" s="46"/>
      <c r="BC2709" s="46"/>
      <c r="BD2709" s="46"/>
      <c r="BE2709" s="46"/>
      <c r="BF2709" s="46"/>
      <c r="BG2709" s="46"/>
      <c r="BH2709" s="46"/>
      <c r="BI2709" s="46"/>
      <c r="BJ2709" s="46"/>
      <c r="BK2709" s="46"/>
      <c r="BL2709" s="46"/>
      <c r="BM2709" s="46"/>
      <c r="BN2709" s="46"/>
      <c r="BO2709" s="46"/>
      <c r="BP2709" s="46"/>
      <c r="BQ2709" s="46"/>
      <c r="BR2709" s="46"/>
      <c r="BS2709" s="46"/>
      <c r="BT2709" s="46"/>
      <c r="BU2709" s="46"/>
      <c r="BV2709" s="46"/>
      <c r="BW2709" s="46"/>
      <c r="BX2709" s="46"/>
      <c r="BY2709" s="46"/>
      <c r="BZ2709" s="46"/>
      <c r="CA2709" s="46"/>
      <c r="CB2709" s="46"/>
      <c r="CC2709" s="46"/>
    </row>
    <row r="2710" spans="7:81" x14ac:dyDescent="0.25">
      <c r="G2710" t="s">
        <v>125</v>
      </c>
      <c r="H2710" s="40">
        <v>42886</v>
      </c>
      <c r="I2710" s="46">
        <v>0</v>
      </c>
      <c r="J2710" s="46">
        <v>0</v>
      </c>
      <c r="K2710" s="46">
        <v>11.5</v>
      </c>
      <c r="L2710" s="46">
        <v>0</v>
      </c>
      <c r="M2710" s="46">
        <v>0.6</v>
      </c>
      <c r="N2710" s="46">
        <v>0</v>
      </c>
      <c r="O2710" s="46" t="s">
        <v>74</v>
      </c>
      <c r="P2710" s="46">
        <v>0</v>
      </c>
      <c r="Q2710" s="46">
        <v>1.0666666666666667</v>
      </c>
      <c r="R2710" s="46">
        <v>0</v>
      </c>
      <c r="S2710" s="46">
        <v>0.73333333333333339</v>
      </c>
      <c r="T2710" s="46">
        <v>0</v>
      </c>
      <c r="U2710" s="46">
        <v>1.4666666666666668</v>
      </c>
      <c r="V2710" s="46">
        <v>0</v>
      </c>
      <c r="W2710" s="46">
        <v>1.0333333333333334</v>
      </c>
      <c r="X2710" s="46">
        <v>0</v>
      </c>
      <c r="Y2710" s="46">
        <v>0.65</v>
      </c>
      <c r="Z2710" s="46">
        <v>0</v>
      </c>
      <c r="AA2710" s="46" t="s">
        <v>74</v>
      </c>
      <c r="AB2710" s="46">
        <v>0</v>
      </c>
      <c r="AC2710" s="46" t="s">
        <v>74</v>
      </c>
      <c r="AD2710" s="46">
        <v>0</v>
      </c>
      <c r="AE2710" s="46" t="s">
        <v>74</v>
      </c>
      <c r="AF2710" s="46">
        <v>0</v>
      </c>
      <c r="AG2710" s="46" t="s">
        <v>74</v>
      </c>
      <c r="AH2710" s="46">
        <v>0</v>
      </c>
      <c r="AI2710" s="46" t="s">
        <v>74</v>
      </c>
      <c r="AJ2710" s="46">
        <v>0</v>
      </c>
      <c r="AK2710" s="46" t="s">
        <v>74</v>
      </c>
      <c r="AL2710" s="46">
        <v>0</v>
      </c>
      <c r="AM2710" s="46" t="s">
        <v>74</v>
      </c>
      <c r="AN2710" s="50"/>
      <c r="AO2710" s="46">
        <v>9.4</v>
      </c>
      <c r="AP2710" s="46">
        <v>13.6</v>
      </c>
      <c r="AQ2710" s="46">
        <v>0.6</v>
      </c>
      <c r="AR2710" s="46"/>
      <c r="AS2710" s="46"/>
      <c r="AT2710" s="46">
        <v>1.2</v>
      </c>
      <c r="AU2710" s="46">
        <v>0.8</v>
      </c>
      <c r="AV2710" s="46">
        <v>1.2</v>
      </c>
      <c r="AW2710" s="46">
        <v>0.3</v>
      </c>
      <c r="AX2710" s="46">
        <v>1.3</v>
      </c>
      <c r="AY2710" s="46">
        <v>0.6</v>
      </c>
      <c r="AZ2710" s="46">
        <v>0.3</v>
      </c>
      <c r="BA2710" s="46">
        <v>1.8</v>
      </c>
      <c r="BB2710" s="46">
        <v>2.2999999999999998</v>
      </c>
      <c r="BC2710" s="46">
        <v>0.8</v>
      </c>
      <c r="BD2710" s="46">
        <v>1.3</v>
      </c>
      <c r="BE2710" s="46">
        <v>1</v>
      </c>
      <c r="BF2710" s="46">
        <v>0.5</v>
      </c>
      <c r="BG2710" s="46">
        <v>0.8</v>
      </c>
      <c r="BH2710" s="46"/>
      <c r="BI2710" s="46"/>
      <c r="BJ2710" s="46"/>
      <c r="BK2710" s="46"/>
      <c r="BL2710" s="46"/>
      <c r="BM2710" s="46"/>
      <c r="BN2710" s="46"/>
      <c r="BO2710" s="46"/>
      <c r="BP2710" s="46"/>
      <c r="BQ2710" s="46"/>
      <c r="BR2710" s="46"/>
      <c r="BS2710" s="46"/>
      <c r="BT2710" s="46"/>
      <c r="BU2710" s="46"/>
      <c r="BV2710" s="46"/>
      <c r="BW2710" s="46"/>
      <c r="BX2710" s="46"/>
      <c r="BY2710" s="46"/>
      <c r="BZ2710" s="46"/>
      <c r="CA2710" s="46"/>
      <c r="CB2710" s="46"/>
      <c r="CC2710" s="46"/>
    </row>
    <row r="2711" spans="7:81" x14ac:dyDescent="0.25">
      <c r="G2711" t="s">
        <v>125</v>
      </c>
      <c r="H2711" s="40">
        <v>42887</v>
      </c>
      <c r="I2711" s="46">
        <v>0</v>
      </c>
      <c r="J2711" s="46">
        <v>0</v>
      </c>
      <c r="K2711" s="46" t="s">
        <v>74</v>
      </c>
      <c r="L2711" s="46">
        <v>0</v>
      </c>
      <c r="M2711" s="46" t="s">
        <v>74</v>
      </c>
      <c r="N2711" s="46">
        <v>0</v>
      </c>
      <c r="O2711" s="46" t="s">
        <v>74</v>
      </c>
      <c r="P2711" s="46">
        <v>49.673071195726493</v>
      </c>
      <c r="Q2711" s="46" t="s">
        <v>74</v>
      </c>
      <c r="R2711" s="46">
        <v>0</v>
      </c>
      <c r="S2711" s="46" t="s">
        <v>74</v>
      </c>
      <c r="T2711" s="46">
        <v>0</v>
      </c>
      <c r="U2711" s="46" t="s">
        <v>74</v>
      </c>
      <c r="V2711" s="46">
        <v>41.529011423577323</v>
      </c>
      <c r="W2711" s="46" t="s">
        <v>74</v>
      </c>
      <c r="X2711" s="46">
        <v>0</v>
      </c>
      <c r="Y2711" s="46" t="s">
        <v>74</v>
      </c>
      <c r="Z2711" s="46">
        <v>0</v>
      </c>
      <c r="AA2711" s="46" t="s">
        <v>74</v>
      </c>
      <c r="AB2711" s="46">
        <v>0</v>
      </c>
      <c r="AC2711" s="46" t="s">
        <v>74</v>
      </c>
      <c r="AD2711" s="46">
        <v>0</v>
      </c>
      <c r="AE2711" s="46" t="s">
        <v>74</v>
      </c>
      <c r="AF2711" s="46">
        <v>0</v>
      </c>
      <c r="AG2711" s="46" t="s">
        <v>74</v>
      </c>
      <c r="AH2711" s="46">
        <v>0</v>
      </c>
      <c r="AI2711" s="46" t="s">
        <v>74</v>
      </c>
      <c r="AJ2711" s="46">
        <v>0</v>
      </c>
      <c r="AK2711" s="46" t="s">
        <v>74</v>
      </c>
      <c r="AL2711" s="46">
        <v>0</v>
      </c>
      <c r="AM2711" s="46" t="s">
        <v>74</v>
      </c>
      <c r="AN2711" s="50"/>
      <c r="AO2711" s="46"/>
      <c r="AP2711" s="46"/>
      <c r="AQ2711" s="46"/>
      <c r="AR2711" s="46"/>
      <c r="AS2711" s="46"/>
      <c r="AT2711" s="46"/>
      <c r="AU2711" s="46"/>
      <c r="AV2711" s="46"/>
      <c r="AW2711" s="46"/>
      <c r="AX2711" s="46"/>
      <c r="AY2711" s="46"/>
      <c r="AZ2711" s="46"/>
      <c r="BA2711" s="46"/>
      <c r="BB2711" s="46"/>
      <c r="BC2711" s="46"/>
      <c r="BD2711" s="46"/>
      <c r="BE2711" s="46"/>
      <c r="BF2711" s="46"/>
      <c r="BG2711" s="46"/>
      <c r="BH2711" s="46"/>
      <c r="BI2711" s="46"/>
      <c r="BJ2711" s="46"/>
      <c r="BK2711" s="46"/>
      <c r="BL2711" s="46"/>
      <c r="BM2711" s="46"/>
      <c r="BN2711" s="46"/>
      <c r="BO2711" s="46"/>
      <c r="BP2711" s="46"/>
      <c r="BQ2711" s="46"/>
      <c r="BR2711" s="46"/>
      <c r="BS2711" s="46"/>
      <c r="BT2711" s="46"/>
      <c r="BU2711" s="46"/>
      <c r="BV2711" s="46"/>
      <c r="BW2711" s="46"/>
      <c r="BX2711" s="46"/>
      <c r="BY2711" s="46"/>
      <c r="BZ2711" s="46"/>
      <c r="CA2711" s="46"/>
      <c r="CB2711" s="46"/>
      <c r="CC2711" s="46"/>
    </row>
    <row r="2712" spans="7:81" x14ac:dyDescent="0.25">
      <c r="G2712" t="s">
        <v>125</v>
      </c>
      <c r="H2712" s="40">
        <v>42888</v>
      </c>
      <c r="I2712" s="46">
        <v>5</v>
      </c>
      <c r="J2712" s="46">
        <v>0</v>
      </c>
      <c r="K2712" s="46" t="s">
        <v>74</v>
      </c>
      <c r="L2712" s="46">
        <v>0</v>
      </c>
      <c r="M2712" s="46" t="s">
        <v>74</v>
      </c>
      <c r="N2712" s="46">
        <v>0</v>
      </c>
      <c r="O2712" s="46" t="s">
        <v>74</v>
      </c>
      <c r="P2712" s="46">
        <v>0</v>
      </c>
      <c r="Q2712" s="46" t="s">
        <v>74</v>
      </c>
      <c r="R2712" s="46">
        <v>0</v>
      </c>
      <c r="S2712" s="46" t="s">
        <v>74</v>
      </c>
      <c r="T2712" s="46">
        <v>0</v>
      </c>
      <c r="U2712" s="46" t="s">
        <v>74</v>
      </c>
      <c r="V2712" s="46">
        <v>0</v>
      </c>
      <c r="W2712" s="46" t="s">
        <v>74</v>
      </c>
      <c r="X2712" s="46">
        <v>0</v>
      </c>
      <c r="Y2712" s="46" t="s">
        <v>74</v>
      </c>
      <c r="Z2712" s="46">
        <v>0</v>
      </c>
      <c r="AA2712" s="46" t="s">
        <v>74</v>
      </c>
      <c r="AB2712" s="46">
        <v>0</v>
      </c>
      <c r="AC2712" s="46" t="s">
        <v>74</v>
      </c>
      <c r="AD2712" s="46">
        <v>0</v>
      </c>
      <c r="AE2712" s="46" t="s">
        <v>74</v>
      </c>
      <c r="AF2712" s="46">
        <v>0</v>
      </c>
      <c r="AG2712" s="46" t="s">
        <v>74</v>
      </c>
      <c r="AH2712" s="46">
        <v>35.781076659284722</v>
      </c>
      <c r="AI2712" s="46" t="s">
        <v>74</v>
      </c>
      <c r="AJ2712" s="46">
        <v>0</v>
      </c>
      <c r="AK2712" s="46" t="s">
        <v>74</v>
      </c>
      <c r="AL2712" s="46">
        <v>0</v>
      </c>
      <c r="AM2712" s="46" t="s">
        <v>74</v>
      </c>
      <c r="AN2712" s="50"/>
      <c r="AO2712" s="46"/>
      <c r="AP2712" s="46"/>
      <c r="AQ2712" s="46"/>
      <c r="AR2712" s="46"/>
      <c r="AS2712" s="46"/>
      <c r="AT2712" s="46"/>
      <c r="AU2712" s="46"/>
      <c r="AV2712" s="46"/>
      <c r="AW2712" s="46"/>
      <c r="AX2712" s="46"/>
      <c r="AY2712" s="46"/>
      <c r="AZ2712" s="46"/>
      <c r="BA2712" s="46"/>
      <c r="BB2712" s="46"/>
      <c r="BC2712" s="46"/>
      <c r="BD2712" s="46"/>
      <c r="BE2712" s="46"/>
      <c r="BF2712" s="46"/>
      <c r="BG2712" s="46"/>
      <c r="BH2712" s="46"/>
      <c r="BI2712" s="46"/>
      <c r="BJ2712" s="46"/>
      <c r="BK2712" s="46"/>
      <c r="BL2712" s="46"/>
      <c r="BM2712" s="46"/>
      <c r="BN2712" s="46"/>
      <c r="BO2712" s="46"/>
      <c r="BP2712" s="46"/>
      <c r="BQ2712" s="46"/>
      <c r="BR2712" s="46"/>
      <c r="BS2712" s="46"/>
      <c r="BT2712" s="46"/>
      <c r="BU2712" s="46"/>
      <c r="BV2712" s="46"/>
      <c r="BW2712" s="46"/>
      <c r="BX2712" s="46"/>
      <c r="BY2712" s="46"/>
      <c r="BZ2712" s="46"/>
      <c r="CA2712" s="46"/>
      <c r="CB2712" s="46"/>
      <c r="CC2712" s="46"/>
    </row>
    <row r="2713" spans="7:81" x14ac:dyDescent="0.25">
      <c r="G2713" t="s">
        <v>125</v>
      </c>
      <c r="H2713" s="40">
        <v>42889</v>
      </c>
      <c r="I2713" s="46">
        <v>0</v>
      </c>
      <c r="J2713" s="46">
        <v>0</v>
      </c>
      <c r="K2713" s="46" t="s">
        <v>74</v>
      </c>
      <c r="L2713" s="46">
        <v>0</v>
      </c>
      <c r="M2713" s="46" t="s">
        <v>74</v>
      </c>
      <c r="N2713" s="46">
        <v>0</v>
      </c>
      <c r="O2713" s="46" t="s">
        <v>74</v>
      </c>
      <c r="P2713" s="46">
        <v>0</v>
      </c>
      <c r="Q2713" s="46" t="s">
        <v>74</v>
      </c>
      <c r="R2713" s="46">
        <v>0</v>
      </c>
      <c r="S2713" s="46" t="s">
        <v>74</v>
      </c>
      <c r="T2713" s="46">
        <v>0</v>
      </c>
      <c r="U2713" s="46" t="s">
        <v>74</v>
      </c>
      <c r="V2713" s="46">
        <v>0</v>
      </c>
      <c r="W2713" s="46" t="s">
        <v>74</v>
      </c>
      <c r="X2713" s="46">
        <v>0</v>
      </c>
      <c r="Y2713" s="46" t="s">
        <v>74</v>
      </c>
      <c r="Z2713" s="46">
        <v>0</v>
      </c>
      <c r="AA2713" s="46" t="s">
        <v>74</v>
      </c>
      <c r="AB2713" s="46">
        <v>0</v>
      </c>
      <c r="AC2713" s="46" t="s">
        <v>74</v>
      </c>
      <c r="AD2713" s="46">
        <v>0</v>
      </c>
      <c r="AE2713" s="46" t="s">
        <v>74</v>
      </c>
      <c r="AF2713" s="46">
        <v>0</v>
      </c>
      <c r="AG2713" s="46" t="s">
        <v>74</v>
      </c>
      <c r="AH2713" s="46">
        <v>0</v>
      </c>
      <c r="AI2713" s="46" t="s">
        <v>74</v>
      </c>
      <c r="AJ2713" s="46">
        <v>0</v>
      </c>
      <c r="AK2713" s="46" t="s">
        <v>74</v>
      </c>
      <c r="AL2713" s="46">
        <v>0</v>
      </c>
      <c r="AM2713" s="46" t="s">
        <v>74</v>
      </c>
      <c r="AN2713" s="50"/>
      <c r="AO2713" s="46"/>
      <c r="AP2713" s="46"/>
      <c r="AQ2713" s="46"/>
      <c r="AR2713" s="46"/>
      <c r="AS2713" s="46"/>
      <c r="AT2713" s="46"/>
      <c r="AU2713" s="46"/>
      <c r="AV2713" s="46"/>
      <c r="AW2713" s="46"/>
      <c r="AX2713" s="46"/>
      <c r="AY2713" s="46"/>
      <c r="AZ2713" s="46"/>
      <c r="BA2713" s="46"/>
      <c r="BB2713" s="46"/>
      <c r="BC2713" s="46"/>
      <c r="BD2713" s="46"/>
      <c r="BE2713" s="46"/>
      <c r="BF2713" s="46"/>
      <c r="BG2713" s="46"/>
      <c r="BH2713" s="46"/>
      <c r="BI2713" s="46"/>
      <c r="BJ2713" s="46"/>
      <c r="BK2713" s="46"/>
      <c r="BL2713" s="46"/>
      <c r="BM2713" s="46"/>
      <c r="BN2713" s="46"/>
      <c r="BO2713" s="46"/>
      <c r="BP2713" s="46"/>
      <c r="BQ2713" s="46"/>
      <c r="BR2713" s="46"/>
      <c r="BS2713" s="46"/>
      <c r="BT2713" s="46"/>
      <c r="BU2713" s="46"/>
      <c r="BV2713" s="46"/>
      <c r="BW2713" s="46"/>
      <c r="BX2713" s="46"/>
      <c r="BY2713" s="46"/>
      <c r="BZ2713" s="46"/>
      <c r="CA2713" s="46"/>
      <c r="CB2713" s="46"/>
      <c r="CC2713" s="46"/>
    </row>
    <row r="2714" spans="7:81" x14ac:dyDescent="0.25">
      <c r="G2714" t="s">
        <v>125</v>
      </c>
      <c r="H2714" s="40">
        <v>42890</v>
      </c>
      <c r="I2714" s="46">
        <v>0</v>
      </c>
      <c r="J2714" s="46">
        <v>0</v>
      </c>
      <c r="K2714" s="46" t="s">
        <v>74</v>
      </c>
      <c r="L2714" s="46">
        <v>0</v>
      </c>
      <c r="M2714" s="46" t="s">
        <v>74</v>
      </c>
      <c r="N2714" s="46">
        <v>0</v>
      </c>
      <c r="O2714" s="46" t="s">
        <v>74</v>
      </c>
      <c r="P2714" s="46">
        <v>0</v>
      </c>
      <c r="Q2714" s="46" t="s">
        <v>74</v>
      </c>
      <c r="R2714" s="46">
        <v>0</v>
      </c>
      <c r="S2714" s="46" t="s">
        <v>74</v>
      </c>
      <c r="T2714" s="46">
        <v>0</v>
      </c>
      <c r="U2714" s="46" t="s">
        <v>74</v>
      </c>
      <c r="V2714" s="46">
        <v>0</v>
      </c>
      <c r="W2714" s="46" t="s">
        <v>74</v>
      </c>
      <c r="X2714" s="46">
        <v>0</v>
      </c>
      <c r="Y2714" s="46" t="s">
        <v>74</v>
      </c>
      <c r="Z2714" s="46">
        <v>0</v>
      </c>
      <c r="AA2714" s="46" t="s">
        <v>74</v>
      </c>
      <c r="AB2714" s="46">
        <v>0</v>
      </c>
      <c r="AC2714" s="46" t="s">
        <v>74</v>
      </c>
      <c r="AD2714" s="46">
        <v>0</v>
      </c>
      <c r="AE2714" s="46" t="s">
        <v>74</v>
      </c>
      <c r="AF2714" s="46">
        <v>0</v>
      </c>
      <c r="AG2714" s="46" t="s">
        <v>74</v>
      </c>
      <c r="AH2714" s="46">
        <v>0</v>
      </c>
      <c r="AI2714" s="46" t="s">
        <v>74</v>
      </c>
      <c r="AJ2714" s="46">
        <v>0</v>
      </c>
      <c r="AK2714" s="46" t="s">
        <v>74</v>
      </c>
      <c r="AL2714" s="46">
        <v>0</v>
      </c>
      <c r="AM2714" s="46" t="s">
        <v>74</v>
      </c>
      <c r="AN2714" s="50"/>
      <c r="AO2714" s="46"/>
      <c r="AP2714" s="46"/>
      <c r="AQ2714" s="46"/>
      <c r="AR2714" s="46"/>
      <c r="AS2714" s="46"/>
      <c r="AT2714" s="46"/>
      <c r="AU2714" s="46"/>
      <c r="AV2714" s="46"/>
      <c r="AW2714" s="46"/>
      <c r="AX2714" s="46"/>
      <c r="AY2714" s="46"/>
      <c r="AZ2714" s="46"/>
      <c r="BA2714" s="46"/>
      <c r="BB2714" s="46"/>
      <c r="BC2714" s="46"/>
      <c r="BD2714" s="46"/>
      <c r="BE2714" s="46"/>
      <c r="BF2714" s="46"/>
      <c r="BG2714" s="46"/>
      <c r="BH2714" s="46"/>
      <c r="BI2714" s="46"/>
      <c r="BJ2714" s="46"/>
      <c r="BK2714" s="46"/>
      <c r="BL2714" s="46"/>
      <c r="BM2714" s="46"/>
      <c r="BN2714" s="46"/>
      <c r="BO2714" s="46"/>
      <c r="BP2714" s="46"/>
      <c r="BQ2714" s="46"/>
      <c r="BR2714" s="46"/>
      <c r="BS2714" s="46"/>
      <c r="BT2714" s="46"/>
      <c r="BU2714" s="46"/>
      <c r="BV2714" s="46"/>
      <c r="BW2714" s="46"/>
      <c r="BX2714" s="46"/>
      <c r="BY2714" s="46"/>
      <c r="BZ2714" s="46"/>
      <c r="CA2714" s="46"/>
      <c r="CB2714" s="46"/>
      <c r="CC2714" s="46"/>
    </row>
    <row r="2715" spans="7:81" x14ac:dyDescent="0.25">
      <c r="G2715" t="s">
        <v>125</v>
      </c>
      <c r="H2715" s="40">
        <v>42891</v>
      </c>
      <c r="I2715" s="46">
        <v>0</v>
      </c>
      <c r="J2715" s="46">
        <v>0</v>
      </c>
      <c r="K2715" s="46" t="s">
        <v>74</v>
      </c>
      <c r="L2715" s="46">
        <v>0</v>
      </c>
      <c r="M2715" s="46" t="s">
        <v>74</v>
      </c>
      <c r="N2715" s="46">
        <v>0</v>
      </c>
      <c r="O2715" s="46" t="s">
        <v>74</v>
      </c>
      <c r="P2715" s="46">
        <v>0</v>
      </c>
      <c r="Q2715" s="46" t="s">
        <v>74</v>
      </c>
      <c r="R2715" s="46">
        <v>0</v>
      </c>
      <c r="S2715" s="46" t="s">
        <v>74</v>
      </c>
      <c r="T2715" s="46">
        <v>0</v>
      </c>
      <c r="U2715" s="46" t="s">
        <v>74</v>
      </c>
      <c r="V2715" s="46">
        <v>0</v>
      </c>
      <c r="W2715" s="46" t="s">
        <v>74</v>
      </c>
      <c r="X2715" s="46">
        <v>0</v>
      </c>
      <c r="Y2715" s="46" t="s">
        <v>74</v>
      </c>
      <c r="Z2715" s="46">
        <v>0</v>
      </c>
      <c r="AA2715" s="46" t="s">
        <v>74</v>
      </c>
      <c r="AB2715" s="46">
        <v>0</v>
      </c>
      <c r="AC2715" s="46" t="s">
        <v>74</v>
      </c>
      <c r="AD2715" s="46">
        <v>0</v>
      </c>
      <c r="AE2715" s="46" t="s">
        <v>74</v>
      </c>
      <c r="AF2715" s="46">
        <v>0</v>
      </c>
      <c r="AG2715" s="46" t="s">
        <v>74</v>
      </c>
      <c r="AH2715" s="46">
        <v>0</v>
      </c>
      <c r="AI2715" s="46" t="s">
        <v>74</v>
      </c>
      <c r="AJ2715" s="46">
        <v>0</v>
      </c>
      <c r="AK2715" s="46" t="s">
        <v>74</v>
      </c>
      <c r="AL2715" s="46">
        <v>0</v>
      </c>
      <c r="AM2715" s="46" t="s">
        <v>74</v>
      </c>
      <c r="AN2715" s="50"/>
      <c r="AO2715" s="46"/>
      <c r="AP2715" s="46"/>
      <c r="AQ2715" s="46"/>
      <c r="AR2715" s="46"/>
      <c r="AS2715" s="46"/>
      <c r="AT2715" s="46"/>
      <c r="AU2715" s="46"/>
      <c r="AV2715" s="46"/>
      <c r="AW2715" s="46"/>
      <c r="AX2715" s="46"/>
      <c r="AY2715" s="46"/>
      <c r="AZ2715" s="46"/>
      <c r="BA2715" s="46"/>
      <c r="BB2715" s="46"/>
      <c r="BC2715" s="46"/>
      <c r="BD2715" s="46"/>
      <c r="BE2715" s="46"/>
      <c r="BF2715" s="46"/>
      <c r="BG2715" s="46"/>
      <c r="BH2715" s="46"/>
      <c r="BI2715" s="46"/>
      <c r="BJ2715" s="46"/>
      <c r="BK2715" s="46"/>
      <c r="BL2715" s="46"/>
      <c r="BM2715" s="46"/>
      <c r="BN2715" s="46"/>
      <c r="BO2715" s="46"/>
      <c r="BP2715" s="46"/>
      <c r="BQ2715" s="46"/>
      <c r="BR2715" s="46"/>
      <c r="BS2715" s="46"/>
      <c r="BT2715" s="46"/>
      <c r="BU2715" s="46"/>
      <c r="BV2715" s="46"/>
      <c r="BW2715" s="46"/>
      <c r="BX2715" s="46"/>
      <c r="BY2715" s="46"/>
      <c r="BZ2715" s="46"/>
      <c r="CA2715" s="46"/>
      <c r="CB2715" s="46"/>
      <c r="CC2715" s="46"/>
    </row>
    <row r="2716" spans="7:81" x14ac:dyDescent="0.25">
      <c r="G2716" t="s">
        <v>125</v>
      </c>
      <c r="H2716" s="40">
        <v>42892</v>
      </c>
      <c r="I2716" s="46">
        <v>2.5</v>
      </c>
      <c r="J2716" s="46">
        <v>0</v>
      </c>
      <c r="K2716" s="46" t="s">
        <v>74</v>
      </c>
      <c r="L2716" s="46">
        <v>0</v>
      </c>
      <c r="M2716" s="46" t="s">
        <v>74</v>
      </c>
      <c r="N2716" s="46">
        <v>0</v>
      </c>
      <c r="O2716" s="46" t="s">
        <v>74</v>
      </c>
      <c r="P2716" s="46">
        <v>0</v>
      </c>
      <c r="Q2716" s="46" t="s">
        <v>74</v>
      </c>
      <c r="R2716" s="46">
        <v>0</v>
      </c>
      <c r="S2716" s="46" t="s">
        <v>74</v>
      </c>
      <c r="T2716" s="46">
        <v>0</v>
      </c>
      <c r="U2716" s="46" t="s">
        <v>74</v>
      </c>
      <c r="V2716" s="46">
        <v>0</v>
      </c>
      <c r="W2716" s="46" t="s">
        <v>74</v>
      </c>
      <c r="X2716" s="46">
        <v>55.11746304954287</v>
      </c>
      <c r="Y2716" s="46" t="s">
        <v>74</v>
      </c>
      <c r="Z2716" s="46">
        <v>0</v>
      </c>
      <c r="AA2716" s="46" t="s">
        <v>74</v>
      </c>
      <c r="AB2716" s="46">
        <v>0</v>
      </c>
      <c r="AC2716" s="46" t="s">
        <v>74</v>
      </c>
      <c r="AD2716" s="46">
        <v>0</v>
      </c>
      <c r="AE2716" s="46" t="s">
        <v>74</v>
      </c>
      <c r="AF2716" s="46">
        <v>0</v>
      </c>
      <c r="AG2716" s="46" t="s">
        <v>74</v>
      </c>
      <c r="AH2716" s="46">
        <v>0</v>
      </c>
      <c r="AI2716" s="46" t="s">
        <v>74</v>
      </c>
      <c r="AJ2716" s="46">
        <v>0</v>
      </c>
      <c r="AK2716" s="46" t="s">
        <v>74</v>
      </c>
      <c r="AL2716" s="46">
        <v>0</v>
      </c>
      <c r="AM2716" s="46" t="s">
        <v>74</v>
      </c>
      <c r="AN2716" s="50"/>
      <c r="AO2716" s="46"/>
      <c r="AP2716" s="46"/>
      <c r="AQ2716" s="46"/>
      <c r="AR2716" s="46"/>
      <c r="AS2716" s="46"/>
      <c r="AT2716" s="46"/>
      <c r="AU2716" s="46"/>
      <c r="AV2716" s="46"/>
      <c r="AW2716" s="46"/>
      <c r="AX2716" s="46"/>
      <c r="AY2716" s="46"/>
      <c r="AZ2716" s="46"/>
      <c r="BA2716" s="46"/>
      <c r="BB2716" s="46"/>
      <c r="BC2716" s="46"/>
      <c r="BD2716" s="46"/>
      <c r="BE2716" s="46"/>
      <c r="BF2716" s="46"/>
      <c r="BG2716" s="46"/>
      <c r="BH2716" s="46"/>
      <c r="BI2716" s="46"/>
      <c r="BJ2716" s="46"/>
      <c r="BK2716" s="46"/>
      <c r="BL2716" s="46"/>
      <c r="BM2716" s="46"/>
      <c r="BN2716" s="46"/>
      <c r="BO2716" s="46"/>
      <c r="BP2716" s="46"/>
      <c r="BQ2716" s="46"/>
      <c r="BR2716" s="46"/>
      <c r="BS2716" s="46"/>
      <c r="BT2716" s="46"/>
      <c r="BU2716" s="46"/>
      <c r="BV2716" s="46"/>
      <c r="BW2716" s="46"/>
      <c r="BX2716" s="46"/>
      <c r="BY2716" s="46"/>
      <c r="BZ2716" s="46"/>
      <c r="CA2716" s="46"/>
      <c r="CB2716" s="46"/>
      <c r="CC2716" s="46"/>
    </row>
    <row r="2717" spans="7:81" x14ac:dyDescent="0.25">
      <c r="G2717" t="s">
        <v>125</v>
      </c>
      <c r="H2717" s="40">
        <v>42893</v>
      </c>
      <c r="I2717" s="46">
        <v>0</v>
      </c>
      <c r="J2717" s="46">
        <v>0</v>
      </c>
      <c r="K2717" s="46" t="s">
        <v>74</v>
      </c>
      <c r="L2717" s="46">
        <v>0</v>
      </c>
      <c r="M2717" s="46" t="s">
        <v>74</v>
      </c>
      <c r="N2717" s="46">
        <v>0</v>
      </c>
      <c r="O2717" s="46" t="s">
        <v>74</v>
      </c>
      <c r="P2717" s="46">
        <v>0</v>
      </c>
      <c r="Q2717" s="46" t="s">
        <v>74</v>
      </c>
      <c r="R2717" s="46">
        <v>0</v>
      </c>
      <c r="S2717" s="46" t="s">
        <v>74</v>
      </c>
      <c r="T2717" s="46">
        <v>0</v>
      </c>
      <c r="U2717" s="46" t="s">
        <v>74</v>
      </c>
      <c r="V2717" s="46">
        <v>0</v>
      </c>
      <c r="W2717" s="46" t="s">
        <v>74</v>
      </c>
      <c r="X2717" s="46">
        <v>0</v>
      </c>
      <c r="Y2717" s="46" t="s">
        <v>74</v>
      </c>
      <c r="Z2717" s="46">
        <v>0</v>
      </c>
      <c r="AA2717" s="46" t="s">
        <v>74</v>
      </c>
      <c r="AB2717" s="46">
        <v>0</v>
      </c>
      <c r="AC2717" s="46">
        <v>4.7</v>
      </c>
      <c r="AD2717" s="46">
        <v>0</v>
      </c>
      <c r="AE2717" s="46">
        <v>1.5666666666666667</v>
      </c>
      <c r="AF2717" s="46">
        <v>0</v>
      </c>
      <c r="AG2717" s="46">
        <v>0.5</v>
      </c>
      <c r="AH2717" s="46">
        <v>0</v>
      </c>
      <c r="AI2717" s="46" t="s">
        <v>74</v>
      </c>
      <c r="AJ2717" s="46">
        <v>0</v>
      </c>
      <c r="AK2717" s="46" t="s">
        <v>74</v>
      </c>
      <c r="AL2717" s="46">
        <v>0</v>
      </c>
      <c r="AM2717" s="46">
        <v>9.7000000000000011</v>
      </c>
      <c r="AN2717" s="50"/>
      <c r="AO2717" s="46"/>
      <c r="AP2717" s="46"/>
      <c r="AQ2717" s="46"/>
      <c r="AR2717" s="46"/>
      <c r="AS2717" s="46"/>
      <c r="AT2717" s="46"/>
      <c r="AU2717" s="46"/>
      <c r="AV2717" s="46"/>
      <c r="AW2717" s="46"/>
      <c r="AX2717" s="46"/>
      <c r="AY2717" s="46"/>
      <c r="AZ2717" s="46"/>
      <c r="BA2717" s="46"/>
      <c r="BB2717" s="46"/>
      <c r="BC2717" s="46"/>
      <c r="BD2717" s="46"/>
      <c r="BE2717" s="46"/>
      <c r="BF2717" s="46"/>
      <c r="BG2717" s="46"/>
      <c r="BH2717" s="46"/>
      <c r="BI2717" s="46"/>
      <c r="BJ2717" s="46"/>
      <c r="BK2717" s="46"/>
      <c r="BL2717" s="46"/>
      <c r="BM2717" s="46">
        <v>5.9</v>
      </c>
      <c r="BN2717" s="46">
        <v>3.5</v>
      </c>
      <c r="BO2717" s="46">
        <v>1.6</v>
      </c>
      <c r="BP2717" s="46">
        <v>2.1</v>
      </c>
      <c r="BQ2717" s="46">
        <v>1</v>
      </c>
      <c r="BR2717" s="46">
        <v>0.5</v>
      </c>
      <c r="BS2717" s="46"/>
      <c r="BT2717" s="46"/>
      <c r="BU2717" s="46"/>
      <c r="BV2717" s="46"/>
      <c r="BW2717" s="46"/>
      <c r="BX2717" s="46"/>
      <c r="BY2717" s="46"/>
      <c r="BZ2717" s="46"/>
      <c r="CA2717" s="46">
        <v>13.6</v>
      </c>
      <c r="CB2717" s="46">
        <v>2.1</v>
      </c>
      <c r="CC2717" s="46">
        <v>13.4</v>
      </c>
    </row>
    <row r="2718" spans="7:81" x14ac:dyDescent="0.25">
      <c r="G2718" t="s">
        <v>125</v>
      </c>
      <c r="H2718" s="40">
        <v>42894</v>
      </c>
      <c r="I2718" s="46">
        <v>0</v>
      </c>
      <c r="J2718" s="46">
        <v>0</v>
      </c>
      <c r="K2718" s="46" t="s">
        <v>74</v>
      </c>
      <c r="L2718" s="46">
        <v>0</v>
      </c>
      <c r="M2718" s="46" t="s">
        <v>74</v>
      </c>
      <c r="N2718" s="46">
        <v>0</v>
      </c>
      <c r="O2718" s="46" t="s">
        <v>74</v>
      </c>
      <c r="P2718" s="46">
        <v>0</v>
      </c>
      <c r="Q2718" s="46" t="s">
        <v>74</v>
      </c>
      <c r="R2718" s="46">
        <v>63.059022511826619</v>
      </c>
      <c r="S2718" s="46" t="s">
        <v>74</v>
      </c>
      <c r="T2718" s="46">
        <v>0</v>
      </c>
      <c r="U2718" s="46" t="s">
        <v>74</v>
      </c>
      <c r="V2718" s="46">
        <v>0</v>
      </c>
      <c r="W2718" s="46" t="s">
        <v>74</v>
      </c>
      <c r="X2718" s="46">
        <v>0</v>
      </c>
      <c r="Y2718" s="46" t="s">
        <v>74</v>
      </c>
      <c r="Z2718" s="46">
        <v>0</v>
      </c>
      <c r="AA2718" s="46" t="s">
        <v>74</v>
      </c>
      <c r="AB2718" s="46">
        <v>0</v>
      </c>
      <c r="AC2718" s="46" t="s">
        <v>74</v>
      </c>
      <c r="AD2718" s="46">
        <v>0</v>
      </c>
      <c r="AE2718" s="46" t="s">
        <v>74</v>
      </c>
      <c r="AF2718" s="46">
        <v>0</v>
      </c>
      <c r="AG2718" s="46" t="s">
        <v>74</v>
      </c>
      <c r="AH2718" s="46">
        <v>0</v>
      </c>
      <c r="AI2718" s="46" t="s">
        <v>74</v>
      </c>
      <c r="AJ2718" s="46">
        <v>0</v>
      </c>
      <c r="AK2718" s="46" t="s">
        <v>74</v>
      </c>
      <c r="AL2718" s="46">
        <v>0</v>
      </c>
      <c r="AM2718" s="46" t="s">
        <v>74</v>
      </c>
      <c r="AN2718" s="50"/>
      <c r="AO2718" s="46"/>
      <c r="AP2718" s="46"/>
      <c r="AQ2718" s="46"/>
      <c r="AR2718" s="46"/>
      <c r="AS2718" s="46"/>
      <c r="AT2718" s="46"/>
      <c r="AU2718" s="46"/>
      <c r="AV2718" s="46"/>
      <c r="AW2718" s="46"/>
      <c r="AX2718" s="46"/>
      <c r="AY2718" s="46"/>
      <c r="AZ2718" s="46"/>
      <c r="BA2718" s="46"/>
      <c r="BB2718" s="46"/>
      <c r="BC2718" s="46"/>
      <c r="BD2718" s="46"/>
      <c r="BE2718" s="46"/>
      <c r="BF2718" s="46"/>
      <c r="BG2718" s="46"/>
      <c r="BH2718" s="46"/>
      <c r="BI2718" s="46"/>
      <c r="BJ2718" s="46"/>
      <c r="BK2718" s="46"/>
      <c r="BL2718" s="46"/>
      <c r="BM2718" s="46"/>
      <c r="BN2718" s="46"/>
      <c r="BO2718" s="46"/>
      <c r="BP2718" s="46"/>
      <c r="BQ2718" s="46"/>
      <c r="BR2718" s="46"/>
      <c r="BS2718" s="46"/>
      <c r="BT2718" s="46"/>
      <c r="BU2718" s="46"/>
      <c r="BV2718" s="46"/>
      <c r="BW2718" s="46"/>
      <c r="BX2718" s="46"/>
      <c r="BY2718" s="46"/>
      <c r="BZ2718" s="46"/>
      <c r="CA2718" s="46"/>
      <c r="CB2718" s="46"/>
      <c r="CC2718" s="46"/>
    </row>
    <row r="2719" spans="7:81" x14ac:dyDescent="0.25">
      <c r="G2719" t="s">
        <v>125</v>
      </c>
      <c r="H2719" s="40">
        <v>42895</v>
      </c>
      <c r="I2719" s="46">
        <v>0</v>
      </c>
      <c r="J2719" s="46">
        <v>0</v>
      </c>
      <c r="K2719" s="46" t="s">
        <v>74</v>
      </c>
      <c r="L2719" s="46">
        <v>0</v>
      </c>
      <c r="M2719" s="46" t="s">
        <v>74</v>
      </c>
      <c r="N2719" s="46">
        <v>0</v>
      </c>
      <c r="O2719" s="46" t="s">
        <v>74</v>
      </c>
      <c r="P2719" s="46">
        <v>0</v>
      </c>
      <c r="Q2719" s="46" t="s">
        <v>74</v>
      </c>
      <c r="R2719" s="46">
        <v>0</v>
      </c>
      <c r="S2719" s="46" t="s">
        <v>74</v>
      </c>
      <c r="T2719" s="46">
        <v>0</v>
      </c>
      <c r="U2719" s="46" t="s">
        <v>74</v>
      </c>
      <c r="V2719" s="46">
        <v>0</v>
      </c>
      <c r="W2719" s="46" t="s">
        <v>74</v>
      </c>
      <c r="X2719" s="46">
        <v>0</v>
      </c>
      <c r="Y2719" s="46" t="s">
        <v>74</v>
      </c>
      <c r="Z2719" s="46">
        <v>0</v>
      </c>
      <c r="AA2719" s="46" t="s">
        <v>74</v>
      </c>
      <c r="AB2719" s="46">
        <v>0</v>
      </c>
      <c r="AC2719" s="46" t="s">
        <v>74</v>
      </c>
      <c r="AD2719" s="46">
        <v>0</v>
      </c>
      <c r="AE2719" s="46" t="s">
        <v>74</v>
      </c>
      <c r="AF2719" s="46">
        <v>0</v>
      </c>
      <c r="AG2719" s="46" t="s">
        <v>74</v>
      </c>
      <c r="AH2719" s="46">
        <v>0</v>
      </c>
      <c r="AI2719" s="46" t="s">
        <v>74</v>
      </c>
      <c r="AJ2719" s="46">
        <v>0</v>
      </c>
      <c r="AK2719" s="46" t="s">
        <v>74</v>
      </c>
      <c r="AL2719" s="46">
        <v>0</v>
      </c>
      <c r="AM2719" s="46" t="s">
        <v>74</v>
      </c>
      <c r="AN2719" s="50"/>
      <c r="AO2719" s="46"/>
      <c r="AP2719" s="46"/>
      <c r="AQ2719" s="46"/>
      <c r="AR2719" s="46"/>
      <c r="AS2719" s="46"/>
      <c r="AT2719" s="46"/>
      <c r="AU2719" s="46"/>
      <c r="AV2719" s="46"/>
      <c r="AW2719" s="46"/>
      <c r="AX2719" s="46"/>
      <c r="AY2719" s="46"/>
      <c r="AZ2719" s="46"/>
      <c r="BA2719" s="46"/>
      <c r="BB2719" s="46"/>
      <c r="BC2719" s="46"/>
      <c r="BD2719" s="46"/>
      <c r="BE2719" s="46"/>
      <c r="BF2719" s="46"/>
      <c r="BG2719" s="46"/>
      <c r="BH2719" s="46"/>
      <c r="BI2719" s="46"/>
      <c r="BJ2719" s="46"/>
      <c r="BK2719" s="46"/>
      <c r="BL2719" s="46"/>
      <c r="BM2719" s="46"/>
      <c r="BN2719" s="46"/>
      <c r="BO2719" s="46"/>
      <c r="BP2719" s="46"/>
      <c r="BQ2719" s="46"/>
      <c r="BR2719" s="46"/>
      <c r="BS2719" s="46"/>
      <c r="BT2719" s="46"/>
      <c r="BU2719" s="46"/>
      <c r="BV2719" s="46"/>
      <c r="BW2719" s="46"/>
      <c r="BX2719" s="46"/>
      <c r="BY2719" s="46"/>
      <c r="BZ2719" s="46"/>
      <c r="CA2719" s="46"/>
      <c r="CB2719" s="46"/>
      <c r="CC2719" s="46"/>
    </row>
    <row r="2720" spans="7:81" x14ac:dyDescent="0.25">
      <c r="G2720" t="s">
        <v>125</v>
      </c>
      <c r="H2720" s="40">
        <v>42896</v>
      </c>
      <c r="I2720" s="46">
        <v>0.5</v>
      </c>
      <c r="J2720" s="46">
        <v>0</v>
      </c>
      <c r="K2720" s="46" t="s">
        <v>74</v>
      </c>
      <c r="L2720" s="46">
        <v>0</v>
      </c>
      <c r="M2720" s="46" t="s">
        <v>74</v>
      </c>
      <c r="N2720" s="46">
        <v>0</v>
      </c>
      <c r="O2720" s="46" t="s">
        <v>74</v>
      </c>
      <c r="P2720" s="46">
        <v>0</v>
      </c>
      <c r="Q2720" s="46" t="s">
        <v>74</v>
      </c>
      <c r="R2720" s="46">
        <v>0</v>
      </c>
      <c r="S2720" s="46" t="s">
        <v>74</v>
      </c>
      <c r="T2720" s="46">
        <v>0</v>
      </c>
      <c r="U2720" s="46" t="s">
        <v>74</v>
      </c>
      <c r="V2720" s="46">
        <v>0</v>
      </c>
      <c r="W2720" s="46" t="s">
        <v>74</v>
      </c>
      <c r="X2720" s="46">
        <v>0</v>
      </c>
      <c r="Y2720" s="46" t="s">
        <v>74</v>
      </c>
      <c r="Z2720" s="46">
        <v>0</v>
      </c>
      <c r="AA2720" s="46" t="s">
        <v>74</v>
      </c>
      <c r="AB2720" s="46">
        <v>0</v>
      </c>
      <c r="AC2720" s="46" t="s">
        <v>74</v>
      </c>
      <c r="AD2720" s="46">
        <v>0</v>
      </c>
      <c r="AE2720" s="46" t="s">
        <v>74</v>
      </c>
      <c r="AF2720" s="46">
        <v>0</v>
      </c>
      <c r="AG2720" s="46" t="s">
        <v>74</v>
      </c>
      <c r="AH2720" s="46">
        <v>0</v>
      </c>
      <c r="AI2720" s="46" t="s">
        <v>74</v>
      </c>
      <c r="AJ2720" s="46">
        <v>0</v>
      </c>
      <c r="AK2720" s="46" t="s">
        <v>74</v>
      </c>
      <c r="AL2720" s="46">
        <v>0</v>
      </c>
      <c r="AM2720" s="46" t="s">
        <v>74</v>
      </c>
      <c r="AN2720" s="50"/>
      <c r="AO2720" s="46"/>
      <c r="AP2720" s="46"/>
      <c r="AQ2720" s="46"/>
      <c r="AR2720" s="46"/>
      <c r="AS2720" s="46"/>
      <c r="AT2720" s="46"/>
      <c r="AU2720" s="46"/>
      <c r="AV2720" s="46"/>
      <c r="AW2720" s="46"/>
      <c r="AX2720" s="46"/>
      <c r="AY2720" s="46"/>
      <c r="AZ2720" s="46"/>
      <c r="BA2720" s="46"/>
      <c r="BB2720" s="46"/>
      <c r="BC2720" s="46"/>
      <c r="BD2720" s="46"/>
      <c r="BE2720" s="46"/>
      <c r="BF2720" s="46"/>
      <c r="BG2720" s="46"/>
      <c r="BH2720" s="46"/>
      <c r="BI2720" s="46"/>
      <c r="BJ2720" s="46"/>
      <c r="BK2720" s="46"/>
      <c r="BL2720" s="46"/>
      <c r="BM2720" s="46"/>
      <c r="BN2720" s="46"/>
      <c r="BO2720" s="46"/>
      <c r="BP2720" s="46"/>
      <c r="BQ2720" s="46"/>
      <c r="BR2720" s="46"/>
      <c r="BS2720" s="46"/>
      <c r="BT2720" s="46"/>
      <c r="BU2720" s="46"/>
      <c r="BV2720" s="46"/>
      <c r="BW2720" s="46"/>
      <c r="BX2720" s="46"/>
      <c r="BY2720" s="46"/>
      <c r="BZ2720" s="46"/>
      <c r="CA2720" s="46"/>
      <c r="CB2720" s="46"/>
      <c r="CC2720" s="46"/>
    </row>
    <row r="2721" spans="7:81" x14ac:dyDescent="0.25">
      <c r="G2721" t="s">
        <v>125</v>
      </c>
      <c r="H2721" s="40">
        <v>42897</v>
      </c>
      <c r="I2721" s="46">
        <v>0</v>
      </c>
      <c r="J2721" s="46">
        <v>0</v>
      </c>
      <c r="K2721" s="46" t="s">
        <v>74</v>
      </c>
      <c r="L2721" s="46">
        <v>0</v>
      </c>
      <c r="M2721" s="46" t="s">
        <v>74</v>
      </c>
      <c r="N2721" s="46">
        <v>0</v>
      </c>
      <c r="O2721" s="46" t="s">
        <v>74</v>
      </c>
      <c r="P2721" s="46">
        <v>0</v>
      </c>
      <c r="Q2721" s="46" t="s">
        <v>74</v>
      </c>
      <c r="R2721" s="46">
        <v>0</v>
      </c>
      <c r="S2721" s="46" t="s">
        <v>74</v>
      </c>
      <c r="T2721" s="46">
        <v>0</v>
      </c>
      <c r="U2721" s="46" t="s">
        <v>74</v>
      </c>
      <c r="V2721" s="46">
        <v>0</v>
      </c>
      <c r="W2721" s="46" t="s">
        <v>74</v>
      </c>
      <c r="X2721" s="46">
        <v>0</v>
      </c>
      <c r="Y2721" s="46" t="s">
        <v>74</v>
      </c>
      <c r="Z2721" s="46">
        <v>0</v>
      </c>
      <c r="AA2721" s="46" t="s">
        <v>74</v>
      </c>
      <c r="AB2721" s="46">
        <v>0</v>
      </c>
      <c r="AC2721" s="46" t="s">
        <v>74</v>
      </c>
      <c r="AD2721" s="46">
        <v>0</v>
      </c>
      <c r="AE2721" s="46" t="s">
        <v>74</v>
      </c>
      <c r="AF2721" s="46">
        <v>0</v>
      </c>
      <c r="AG2721" s="46" t="s">
        <v>74</v>
      </c>
      <c r="AH2721" s="46">
        <v>0</v>
      </c>
      <c r="AI2721" s="46" t="s">
        <v>74</v>
      </c>
      <c r="AJ2721" s="46">
        <v>0</v>
      </c>
      <c r="AK2721" s="46" t="s">
        <v>74</v>
      </c>
      <c r="AL2721" s="46">
        <v>0</v>
      </c>
      <c r="AM2721" s="46" t="s">
        <v>74</v>
      </c>
      <c r="AN2721" s="50"/>
      <c r="AO2721" s="46"/>
      <c r="AP2721" s="46"/>
      <c r="AQ2721" s="46"/>
      <c r="AR2721" s="46"/>
      <c r="AS2721" s="46"/>
      <c r="AT2721" s="46"/>
      <c r="AU2721" s="46"/>
      <c r="AV2721" s="46"/>
      <c r="AW2721" s="46"/>
      <c r="AX2721" s="46"/>
      <c r="AY2721" s="46"/>
      <c r="AZ2721" s="46"/>
      <c r="BA2721" s="46"/>
      <c r="BB2721" s="46"/>
      <c r="BC2721" s="46"/>
      <c r="BD2721" s="46"/>
      <c r="BE2721" s="46"/>
      <c r="BF2721" s="46"/>
      <c r="BG2721" s="46"/>
      <c r="BH2721" s="46"/>
      <c r="BI2721" s="46"/>
      <c r="BJ2721" s="46"/>
      <c r="BK2721" s="46"/>
      <c r="BL2721" s="46"/>
      <c r="BM2721" s="46"/>
      <c r="BN2721" s="46"/>
      <c r="BO2721" s="46"/>
      <c r="BP2721" s="46"/>
      <c r="BQ2721" s="46"/>
      <c r="BR2721" s="46"/>
      <c r="BS2721" s="46"/>
      <c r="BT2721" s="46"/>
      <c r="BU2721" s="46"/>
      <c r="BV2721" s="46"/>
      <c r="BW2721" s="46"/>
      <c r="BX2721" s="46"/>
      <c r="BY2721" s="46"/>
      <c r="BZ2721" s="46"/>
      <c r="CA2721" s="46"/>
      <c r="CB2721" s="46"/>
      <c r="CC2721" s="46"/>
    </row>
    <row r="2722" spans="7:81" x14ac:dyDescent="0.25">
      <c r="G2722" t="s">
        <v>125</v>
      </c>
      <c r="H2722" s="40">
        <v>42898</v>
      </c>
      <c r="I2722" s="46">
        <v>0</v>
      </c>
      <c r="J2722" s="46">
        <v>0</v>
      </c>
      <c r="K2722" s="46" t="s">
        <v>74</v>
      </c>
      <c r="L2722" s="46">
        <v>0</v>
      </c>
      <c r="M2722" s="46" t="s">
        <v>74</v>
      </c>
      <c r="N2722" s="46">
        <v>0</v>
      </c>
      <c r="O2722" s="46" t="s">
        <v>74</v>
      </c>
      <c r="P2722" s="46">
        <v>0</v>
      </c>
      <c r="Q2722" s="46" t="s">
        <v>74</v>
      </c>
      <c r="R2722" s="46">
        <v>0</v>
      </c>
      <c r="S2722" s="46" t="s">
        <v>74</v>
      </c>
      <c r="T2722" s="46">
        <v>0</v>
      </c>
      <c r="U2722" s="46" t="s">
        <v>74</v>
      </c>
      <c r="V2722" s="46">
        <v>0</v>
      </c>
      <c r="W2722" s="46" t="s">
        <v>74</v>
      </c>
      <c r="X2722" s="46">
        <v>0</v>
      </c>
      <c r="Y2722" s="46" t="s">
        <v>74</v>
      </c>
      <c r="Z2722" s="46">
        <v>0</v>
      </c>
      <c r="AA2722" s="46" t="s">
        <v>74</v>
      </c>
      <c r="AB2722" s="46">
        <v>0</v>
      </c>
      <c r="AC2722" s="46" t="s">
        <v>74</v>
      </c>
      <c r="AD2722" s="46">
        <v>0</v>
      </c>
      <c r="AE2722" s="46" t="s">
        <v>74</v>
      </c>
      <c r="AF2722" s="46">
        <v>0</v>
      </c>
      <c r="AG2722" s="46" t="s">
        <v>74</v>
      </c>
      <c r="AH2722" s="46">
        <v>0</v>
      </c>
      <c r="AI2722" s="46" t="s">
        <v>74</v>
      </c>
      <c r="AJ2722" s="46">
        <v>0</v>
      </c>
      <c r="AK2722" s="46" t="s">
        <v>74</v>
      </c>
      <c r="AL2722" s="46">
        <v>0</v>
      </c>
      <c r="AM2722" s="46" t="s">
        <v>74</v>
      </c>
      <c r="AN2722" s="50"/>
      <c r="AO2722" s="46"/>
      <c r="AP2722" s="46"/>
      <c r="AQ2722" s="46"/>
      <c r="AR2722" s="46"/>
      <c r="AS2722" s="46"/>
      <c r="AT2722" s="46"/>
      <c r="AU2722" s="46"/>
      <c r="AV2722" s="46"/>
      <c r="AW2722" s="46"/>
      <c r="AX2722" s="46"/>
      <c r="AY2722" s="46"/>
      <c r="AZ2722" s="46"/>
      <c r="BA2722" s="46"/>
      <c r="BB2722" s="46"/>
      <c r="BC2722" s="46"/>
      <c r="BD2722" s="46"/>
      <c r="BE2722" s="46"/>
      <c r="BF2722" s="46"/>
      <c r="BG2722" s="46"/>
      <c r="BH2722" s="46"/>
      <c r="BI2722" s="46"/>
      <c r="BJ2722" s="46"/>
      <c r="BK2722" s="46"/>
      <c r="BL2722" s="46"/>
      <c r="BM2722" s="46"/>
      <c r="BN2722" s="46"/>
      <c r="BO2722" s="46"/>
      <c r="BP2722" s="46"/>
      <c r="BQ2722" s="46"/>
      <c r="BR2722" s="46"/>
      <c r="BS2722" s="46"/>
      <c r="BT2722" s="46"/>
      <c r="BU2722" s="46"/>
      <c r="BV2722" s="46"/>
      <c r="BW2722" s="46"/>
      <c r="BX2722" s="46"/>
      <c r="BY2722" s="46"/>
      <c r="BZ2722" s="46"/>
      <c r="CA2722" s="46"/>
      <c r="CB2722" s="46"/>
      <c r="CC2722" s="46"/>
    </row>
    <row r="2723" spans="7:81" x14ac:dyDescent="0.25">
      <c r="G2723" t="s">
        <v>125</v>
      </c>
      <c r="H2723" s="40">
        <v>42899</v>
      </c>
      <c r="I2723" s="46">
        <v>1</v>
      </c>
      <c r="J2723" s="46">
        <v>0</v>
      </c>
      <c r="K2723" s="46" t="s">
        <v>74</v>
      </c>
      <c r="L2723" s="46">
        <v>0</v>
      </c>
      <c r="M2723" s="46" t="s">
        <v>74</v>
      </c>
      <c r="N2723" s="46">
        <v>0</v>
      </c>
      <c r="O2723" s="46" t="s">
        <v>74</v>
      </c>
      <c r="P2723" s="46">
        <v>0</v>
      </c>
      <c r="Q2723" s="46" t="s">
        <v>74</v>
      </c>
      <c r="R2723" s="46">
        <v>0</v>
      </c>
      <c r="S2723" s="46" t="s">
        <v>74</v>
      </c>
      <c r="T2723" s="46">
        <v>0</v>
      </c>
      <c r="U2723" s="46" t="s">
        <v>74</v>
      </c>
      <c r="V2723" s="46">
        <v>0</v>
      </c>
      <c r="W2723" s="46" t="s">
        <v>74</v>
      </c>
      <c r="X2723" s="46">
        <v>0</v>
      </c>
      <c r="Y2723" s="46" t="s">
        <v>74</v>
      </c>
      <c r="Z2723" s="46">
        <v>0</v>
      </c>
      <c r="AA2723" s="46" t="s">
        <v>74</v>
      </c>
      <c r="AB2723" s="46">
        <v>0</v>
      </c>
      <c r="AC2723" s="46" t="s">
        <v>74</v>
      </c>
      <c r="AD2723" s="46">
        <v>0</v>
      </c>
      <c r="AE2723" s="46" t="s">
        <v>74</v>
      </c>
      <c r="AF2723" s="46">
        <v>0</v>
      </c>
      <c r="AG2723" s="46" t="s">
        <v>74</v>
      </c>
      <c r="AH2723" s="46">
        <v>0</v>
      </c>
      <c r="AI2723" s="46" t="s">
        <v>74</v>
      </c>
      <c r="AJ2723" s="46">
        <v>0</v>
      </c>
      <c r="AK2723" s="46" t="s">
        <v>74</v>
      </c>
      <c r="AL2723" s="46">
        <v>0</v>
      </c>
      <c r="AM2723" s="46" t="s">
        <v>74</v>
      </c>
      <c r="AN2723" s="50"/>
      <c r="AO2723" s="46"/>
      <c r="AP2723" s="46"/>
      <c r="AQ2723" s="46"/>
      <c r="AR2723" s="46"/>
      <c r="AS2723" s="46"/>
      <c r="AT2723" s="46"/>
      <c r="AU2723" s="46"/>
      <c r="AV2723" s="46"/>
      <c r="AW2723" s="46"/>
      <c r="AX2723" s="46"/>
      <c r="AY2723" s="46"/>
      <c r="AZ2723" s="46"/>
      <c r="BA2723" s="46"/>
      <c r="BB2723" s="46"/>
      <c r="BC2723" s="46"/>
      <c r="BD2723" s="46"/>
      <c r="BE2723" s="46"/>
      <c r="BF2723" s="46"/>
      <c r="BG2723" s="46"/>
      <c r="BH2723" s="46"/>
      <c r="BI2723" s="46"/>
      <c r="BJ2723" s="46"/>
      <c r="BK2723" s="46"/>
      <c r="BL2723" s="46"/>
      <c r="BM2723" s="46"/>
      <c r="BN2723" s="46"/>
      <c r="BO2723" s="46"/>
      <c r="BP2723" s="46"/>
      <c r="BQ2723" s="46"/>
      <c r="BR2723" s="46"/>
      <c r="BS2723" s="46"/>
      <c r="BT2723" s="46"/>
      <c r="BU2723" s="46"/>
      <c r="BV2723" s="46"/>
      <c r="BW2723" s="46"/>
      <c r="BX2723" s="46"/>
      <c r="BY2723" s="46"/>
      <c r="BZ2723" s="46"/>
      <c r="CA2723" s="46"/>
      <c r="CB2723" s="46"/>
      <c r="CC2723" s="46"/>
    </row>
    <row r="2724" spans="7:81" x14ac:dyDescent="0.25">
      <c r="G2724" t="s">
        <v>125</v>
      </c>
      <c r="H2724" s="40">
        <v>42900</v>
      </c>
      <c r="I2724" s="46">
        <v>2.5</v>
      </c>
      <c r="J2724" s="46">
        <v>0</v>
      </c>
      <c r="K2724" s="46">
        <v>1.25</v>
      </c>
      <c r="L2724" s="46">
        <v>0</v>
      </c>
      <c r="M2724" s="46">
        <v>0.4</v>
      </c>
      <c r="N2724" s="46">
        <v>0</v>
      </c>
      <c r="O2724" s="46" t="s">
        <v>74</v>
      </c>
      <c r="P2724" s="46">
        <v>0</v>
      </c>
      <c r="Q2724" s="46">
        <v>0.3</v>
      </c>
      <c r="R2724" s="46">
        <v>0</v>
      </c>
      <c r="S2724" s="46">
        <v>1.4000000000000001</v>
      </c>
      <c r="T2724" s="46">
        <v>0</v>
      </c>
      <c r="U2724" s="46">
        <v>0.55000000000000004</v>
      </c>
      <c r="V2724" s="46">
        <v>0</v>
      </c>
      <c r="W2724" s="46">
        <v>2.6</v>
      </c>
      <c r="X2724" s="46">
        <v>0</v>
      </c>
      <c r="Y2724" s="46">
        <v>0.3</v>
      </c>
      <c r="Z2724" s="46">
        <v>0</v>
      </c>
      <c r="AA2724" s="46" t="s">
        <v>74</v>
      </c>
      <c r="AB2724" s="46">
        <v>0</v>
      </c>
      <c r="AC2724" s="46" t="s">
        <v>74</v>
      </c>
      <c r="AD2724" s="46">
        <v>56.807582290025699</v>
      </c>
      <c r="AE2724" s="46" t="s">
        <v>74</v>
      </c>
      <c r="AF2724" s="46">
        <v>0</v>
      </c>
      <c r="AG2724" s="46" t="s">
        <v>74</v>
      </c>
      <c r="AH2724" s="46">
        <v>0</v>
      </c>
      <c r="AI2724" s="46" t="s">
        <v>74</v>
      </c>
      <c r="AJ2724" s="46">
        <v>0</v>
      </c>
      <c r="AK2724" s="46" t="s">
        <v>74</v>
      </c>
      <c r="AL2724" s="46">
        <v>0</v>
      </c>
      <c r="AM2724" s="46" t="s">
        <v>74</v>
      </c>
      <c r="AN2724" s="50"/>
      <c r="AO2724" s="46">
        <v>2.1</v>
      </c>
      <c r="AP2724" s="46">
        <v>0.4</v>
      </c>
      <c r="AQ2724" s="46">
        <v>0.4</v>
      </c>
      <c r="AR2724" s="46"/>
      <c r="AS2724" s="46"/>
      <c r="AT2724" s="46"/>
      <c r="AU2724" s="46">
        <v>0.3</v>
      </c>
      <c r="AV2724" s="46"/>
      <c r="AW2724" s="46">
        <v>1.4</v>
      </c>
      <c r="AX2724" s="46">
        <v>2</v>
      </c>
      <c r="AY2724" s="46">
        <v>0.8</v>
      </c>
      <c r="AZ2724" s="46"/>
      <c r="BA2724" s="46">
        <v>0.5</v>
      </c>
      <c r="BB2724" s="46">
        <v>0.6</v>
      </c>
      <c r="BC2724" s="46">
        <v>2.2999999999999998</v>
      </c>
      <c r="BD2724" s="46">
        <v>2.2000000000000002</v>
      </c>
      <c r="BE2724" s="46">
        <v>3.3</v>
      </c>
      <c r="BF2724" s="46">
        <v>0.3</v>
      </c>
      <c r="BG2724" s="46"/>
      <c r="BH2724" s="46"/>
      <c r="BI2724" s="46"/>
      <c r="BJ2724" s="46"/>
      <c r="BK2724" s="46"/>
      <c r="BL2724" s="46"/>
      <c r="BM2724" s="46"/>
      <c r="BN2724" s="46"/>
      <c r="BO2724" s="46"/>
      <c r="BP2724" s="46"/>
      <c r="BQ2724" s="46"/>
      <c r="BR2724" s="46"/>
      <c r="BS2724" s="46"/>
      <c r="BT2724" s="46"/>
      <c r="BU2724" s="46"/>
      <c r="BV2724" s="46"/>
      <c r="BW2724" s="46"/>
      <c r="BX2724" s="46"/>
      <c r="BY2724" s="46"/>
      <c r="BZ2724" s="46"/>
      <c r="CA2724" s="46"/>
      <c r="CB2724" s="46"/>
      <c r="CC2724" s="46"/>
    </row>
    <row r="2725" spans="7:81" x14ac:dyDescent="0.25">
      <c r="G2725" t="s">
        <v>125</v>
      </c>
      <c r="H2725" s="40">
        <v>42901</v>
      </c>
      <c r="I2725" s="46">
        <v>0</v>
      </c>
      <c r="J2725" s="46">
        <v>0</v>
      </c>
      <c r="K2725" s="46" t="s">
        <v>74</v>
      </c>
      <c r="L2725" s="46">
        <v>0</v>
      </c>
      <c r="M2725" s="46" t="s">
        <v>74</v>
      </c>
      <c r="N2725" s="46">
        <v>0</v>
      </c>
      <c r="O2725" s="46" t="s">
        <v>74</v>
      </c>
      <c r="P2725" s="46">
        <v>0</v>
      </c>
      <c r="Q2725" s="46" t="s">
        <v>74</v>
      </c>
      <c r="R2725" s="46">
        <v>0</v>
      </c>
      <c r="S2725" s="46" t="s">
        <v>74</v>
      </c>
      <c r="T2725" s="46">
        <v>0</v>
      </c>
      <c r="U2725" s="46" t="s">
        <v>74</v>
      </c>
      <c r="V2725" s="46">
        <v>0</v>
      </c>
      <c r="W2725" s="46" t="s">
        <v>74</v>
      </c>
      <c r="X2725" s="46">
        <v>0</v>
      </c>
      <c r="Y2725" s="46" t="s">
        <v>74</v>
      </c>
      <c r="Z2725" s="46">
        <v>0</v>
      </c>
      <c r="AA2725" s="46" t="s">
        <v>74</v>
      </c>
      <c r="AB2725" s="46">
        <v>0</v>
      </c>
      <c r="AC2725" s="46" t="s">
        <v>74</v>
      </c>
      <c r="AD2725" s="46">
        <v>0</v>
      </c>
      <c r="AE2725" s="46" t="s">
        <v>74</v>
      </c>
      <c r="AF2725" s="46">
        <v>0</v>
      </c>
      <c r="AG2725" s="46" t="s">
        <v>74</v>
      </c>
      <c r="AH2725" s="46">
        <v>0</v>
      </c>
      <c r="AI2725" s="46" t="s">
        <v>74</v>
      </c>
      <c r="AJ2725" s="46">
        <v>0</v>
      </c>
      <c r="AK2725" s="46" t="s">
        <v>74</v>
      </c>
      <c r="AL2725" s="46">
        <v>0</v>
      </c>
      <c r="AM2725" s="46" t="s">
        <v>74</v>
      </c>
      <c r="AN2725" s="50"/>
      <c r="AO2725" s="46"/>
      <c r="AP2725" s="46"/>
      <c r="AQ2725" s="46"/>
      <c r="AR2725" s="46"/>
      <c r="AS2725" s="46"/>
      <c r="AT2725" s="46"/>
      <c r="AU2725" s="46"/>
      <c r="AV2725" s="46"/>
      <c r="AW2725" s="46"/>
      <c r="AX2725" s="46"/>
      <c r="AY2725" s="46"/>
      <c r="AZ2725" s="46"/>
      <c r="BA2725" s="46"/>
      <c r="BB2725" s="46"/>
      <c r="BC2725" s="46"/>
      <c r="BD2725" s="46"/>
      <c r="BE2725" s="46"/>
      <c r="BF2725" s="46"/>
      <c r="BG2725" s="46"/>
      <c r="BH2725" s="46"/>
      <c r="BI2725" s="46"/>
      <c r="BJ2725" s="46"/>
      <c r="BK2725" s="46"/>
      <c r="BL2725" s="46"/>
      <c r="BM2725" s="46"/>
      <c r="BN2725" s="46"/>
      <c r="BO2725" s="46"/>
      <c r="BP2725" s="46"/>
      <c r="BQ2725" s="46"/>
      <c r="BR2725" s="46"/>
      <c r="BS2725" s="46"/>
      <c r="BT2725" s="46"/>
      <c r="BU2725" s="46"/>
      <c r="BV2725" s="46"/>
      <c r="BW2725" s="46"/>
      <c r="BX2725" s="46"/>
      <c r="BY2725" s="46"/>
      <c r="BZ2725" s="46"/>
      <c r="CA2725" s="46"/>
      <c r="CB2725" s="46"/>
      <c r="CC2725" s="46"/>
    </row>
    <row r="2726" spans="7:81" x14ac:dyDescent="0.25">
      <c r="G2726" t="s">
        <v>125</v>
      </c>
      <c r="H2726" s="40">
        <v>42902</v>
      </c>
      <c r="I2726" s="46">
        <v>0</v>
      </c>
      <c r="J2726" s="46">
        <v>0</v>
      </c>
      <c r="K2726" s="46" t="s">
        <v>74</v>
      </c>
      <c r="L2726" s="46">
        <v>0</v>
      </c>
      <c r="M2726" s="46" t="s">
        <v>74</v>
      </c>
      <c r="N2726" s="46">
        <v>0</v>
      </c>
      <c r="O2726" s="46" t="s">
        <v>74</v>
      </c>
      <c r="P2726" s="46">
        <v>0</v>
      </c>
      <c r="Q2726" s="46" t="s">
        <v>74</v>
      </c>
      <c r="R2726" s="46">
        <v>0</v>
      </c>
      <c r="S2726" s="46" t="s">
        <v>74</v>
      </c>
      <c r="T2726" s="46">
        <v>0</v>
      </c>
      <c r="U2726" s="46" t="s">
        <v>74</v>
      </c>
      <c r="V2726" s="46">
        <v>0</v>
      </c>
      <c r="W2726" s="46" t="s">
        <v>74</v>
      </c>
      <c r="X2726" s="46">
        <v>0</v>
      </c>
      <c r="Y2726" s="46" t="s">
        <v>74</v>
      </c>
      <c r="Z2726" s="46">
        <v>0</v>
      </c>
      <c r="AA2726" s="46" t="s">
        <v>74</v>
      </c>
      <c r="AB2726" s="46">
        <v>0</v>
      </c>
      <c r="AC2726" s="46" t="s">
        <v>74</v>
      </c>
      <c r="AD2726" s="46">
        <v>0</v>
      </c>
      <c r="AE2726" s="46" t="s">
        <v>74</v>
      </c>
      <c r="AF2726" s="46">
        <v>0</v>
      </c>
      <c r="AG2726" s="46" t="s">
        <v>74</v>
      </c>
      <c r="AH2726" s="46">
        <v>0</v>
      </c>
      <c r="AI2726" s="46" t="s">
        <v>74</v>
      </c>
      <c r="AJ2726" s="46">
        <v>0</v>
      </c>
      <c r="AK2726" s="46" t="s">
        <v>74</v>
      </c>
      <c r="AL2726" s="46">
        <v>0</v>
      </c>
      <c r="AM2726" s="46" t="s">
        <v>74</v>
      </c>
      <c r="AN2726" s="50"/>
      <c r="AO2726" s="46"/>
      <c r="AP2726" s="46"/>
      <c r="AQ2726" s="46"/>
      <c r="AR2726" s="46"/>
      <c r="AS2726" s="46"/>
      <c r="AT2726" s="46"/>
      <c r="AU2726" s="46"/>
      <c r="AV2726" s="46"/>
      <c r="AW2726" s="46"/>
      <c r="AX2726" s="46"/>
      <c r="AY2726" s="46"/>
      <c r="AZ2726" s="46"/>
      <c r="BA2726" s="46"/>
      <c r="BB2726" s="46"/>
      <c r="BC2726" s="46"/>
      <c r="BD2726" s="46"/>
      <c r="BE2726" s="46"/>
      <c r="BF2726" s="46"/>
      <c r="BG2726" s="46"/>
      <c r="BH2726" s="46"/>
      <c r="BI2726" s="46"/>
      <c r="BJ2726" s="46"/>
      <c r="BK2726" s="46"/>
      <c r="BL2726" s="46"/>
      <c r="BM2726" s="46"/>
      <c r="BN2726" s="46"/>
      <c r="BO2726" s="46"/>
      <c r="BP2726" s="46"/>
      <c r="BQ2726" s="46"/>
      <c r="BR2726" s="46"/>
      <c r="BS2726" s="46"/>
      <c r="BT2726" s="46"/>
      <c r="BU2726" s="46"/>
      <c r="BV2726" s="46"/>
      <c r="BW2726" s="46"/>
      <c r="BX2726" s="46"/>
      <c r="BY2726" s="46"/>
      <c r="BZ2726" s="46"/>
      <c r="CA2726" s="46"/>
      <c r="CB2726" s="46"/>
      <c r="CC2726" s="46"/>
    </row>
    <row r="2727" spans="7:81" x14ac:dyDescent="0.25">
      <c r="G2727" t="s">
        <v>125</v>
      </c>
      <c r="H2727" s="40">
        <v>42903</v>
      </c>
      <c r="I2727" s="46">
        <v>0</v>
      </c>
      <c r="J2727" s="46">
        <v>0</v>
      </c>
      <c r="K2727" s="46" t="s">
        <v>74</v>
      </c>
      <c r="L2727" s="46">
        <v>0</v>
      </c>
      <c r="M2727" s="46" t="s">
        <v>74</v>
      </c>
      <c r="N2727" s="46">
        <v>0</v>
      </c>
      <c r="O2727" s="46" t="s">
        <v>74</v>
      </c>
      <c r="P2727" s="46">
        <v>0</v>
      </c>
      <c r="Q2727" s="46" t="s">
        <v>74</v>
      </c>
      <c r="R2727" s="46">
        <v>0</v>
      </c>
      <c r="S2727" s="46" t="s">
        <v>74</v>
      </c>
      <c r="T2727" s="46">
        <v>0</v>
      </c>
      <c r="U2727" s="46" t="s">
        <v>74</v>
      </c>
      <c r="V2727" s="46">
        <v>0</v>
      </c>
      <c r="W2727" s="46" t="s">
        <v>74</v>
      </c>
      <c r="X2727" s="46">
        <v>0</v>
      </c>
      <c r="Y2727" s="46" t="s">
        <v>74</v>
      </c>
      <c r="Z2727" s="46">
        <v>0</v>
      </c>
      <c r="AA2727" s="46" t="s">
        <v>74</v>
      </c>
      <c r="AB2727" s="46">
        <v>0</v>
      </c>
      <c r="AC2727" s="46" t="s">
        <v>74</v>
      </c>
      <c r="AD2727" s="46">
        <v>0</v>
      </c>
      <c r="AE2727" s="46" t="s">
        <v>74</v>
      </c>
      <c r="AF2727" s="46">
        <v>0</v>
      </c>
      <c r="AG2727" s="46" t="s">
        <v>74</v>
      </c>
      <c r="AH2727" s="46">
        <v>0</v>
      </c>
      <c r="AI2727" s="46" t="s">
        <v>74</v>
      </c>
      <c r="AJ2727" s="46">
        <v>0</v>
      </c>
      <c r="AK2727" s="46" t="s">
        <v>74</v>
      </c>
      <c r="AL2727" s="46">
        <v>0</v>
      </c>
      <c r="AM2727" s="46" t="s">
        <v>74</v>
      </c>
      <c r="AN2727" s="50"/>
      <c r="AO2727" s="46"/>
      <c r="AP2727" s="46"/>
      <c r="AQ2727" s="46"/>
      <c r="AR2727" s="46"/>
      <c r="AS2727" s="46"/>
      <c r="AT2727" s="46"/>
      <c r="AU2727" s="46"/>
      <c r="AV2727" s="46"/>
      <c r="AW2727" s="46"/>
      <c r="AX2727" s="46"/>
      <c r="AY2727" s="46"/>
      <c r="AZ2727" s="46"/>
      <c r="BA2727" s="46"/>
      <c r="BB2727" s="46"/>
      <c r="BC2727" s="46"/>
      <c r="BD2727" s="46"/>
      <c r="BE2727" s="46"/>
      <c r="BF2727" s="46"/>
      <c r="BG2727" s="46"/>
      <c r="BH2727" s="46"/>
      <c r="BI2727" s="46"/>
      <c r="BJ2727" s="46"/>
      <c r="BK2727" s="46"/>
      <c r="BL2727" s="46"/>
      <c r="BM2727" s="46"/>
      <c r="BN2727" s="46"/>
      <c r="BO2727" s="46"/>
      <c r="BP2727" s="46"/>
      <c r="BQ2727" s="46"/>
      <c r="BR2727" s="46"/>
      <c r="BS2727" s="46"/>
      <c r="BT2727" s="46"/>
      <c r="BU2727" s="46"/>
      <c r="BV2727" s="46"/>
      <c r="BW2727" s="46"/>
      <c r="BX2727" s="46"/>
      <c r="BY2727" s="46"/>
      <c r="BZ2727" s="46"/>
      <c r="CA2727" s="46"/>
      <c r="CB2727" s="46"/>
      <c r="CC2727" s="46"/>
    </row>
    <row r="2728" spans="7:81" x14ac:dyDescent="0.25">
      <c r="G2728" t="s">
        <v>125</v>
      </c>
      <c r="H2728" s="40">
        <v>42904</v>
      </c>
      <c r="I2728" s="46">
        <v>0</v>
      </c>
      <c r="J2728" s="46">
        <v>0</v>
      </c>
      <c r="K2728" s="46" t="s">
        <v>74</v>
      </c>
      <c r="L2728" s="46">
        <v>0</v>
      </c>
      <c r="M2728" s="46" t="s">
        <v>74</v>
      </c>
      <c r="N2728" s="46">
        <v>0</v>
      </c>
      <c r="O2728" s="46" t="s">
        <v>74</v>
      </c>
      <c r="P2728" s="46">
        <v>0</v>
      </c>
      <c r="Q2728" s="46" t="s">
        <v>74</v>
      </c>
      <c r="R2728" s="46">
        <v>0</v>
      </c>
      <c r="S2728" s="46" t="s">
        <v>74</v>
      </c>
      <c r="T2728" s="46">
        <v>0</v>
      </c>
      <c r="U2728" s="46" t="s">
        <v>74</v>
      </c>
      <c r="V2728" s="46">
        <v>0</v>
      </c>
      <c r="W2728" s="46" t="s">
        <v>74</v>
      </c>
      <c r="X2728" s="46">
        <v>0</v>
      </c>
      <c r="Y2728" s="46" t="s">
        <v>74</v>
      </c>
      <c r="Z2728" s="46">
        <v>0</v>
      </c>
      <c r="AA2728" s="46" t="s">
        <v>74</v>
      </c>
      <c r="AB2728" s="46">
        <v>0</v>
      </c>
      <c r="AC2728" s="46" t="s">
        <v>74</v>
      </c>
      <c r="AD2728" s="46">
        <v>0</v>
      </c>
      <c r="AE2728" s="46" t="s">
        <v>74</v>
      </c>
      <c r="AF2728" s="46">
        <v>0</v>
      </c>
      <c r="AG2728" s="46" t="s">
        <v>74</v>
      </c>
      <c r="AH2728" s="46">
        <v>0</v>
      </c>
      <c r="AI2728" s="46" t="s">
        <v>74</v>
      </c>
      <c r="AJ2728" s="46">
        <v>0</v>
      </c>
      <c r="AK2728" s="46" t="s">
        <v>74</v>
      </c>
      <c r="AL2728" s="46">
        <v>0</v>
      </c>
      <c r="AM2728" s="46" t="s">
        <v>74</v>
      </c>
      <c r="AN2728" s="50"/>
      <c r="AO2728" s="46"/>
      <c r="AP2728" s="46"/>
      <c r="AQ2728" s="46"/>
      <c r="AR2728" s="46"/>
      <c r="AS2728" s="46"/>
      <c r="AT2728" s="46"/>
      <c r="AU2728" s="46"/>
      <c r="AV2728" s="46"/>
      <c r="AW2728" s="46"/>
      <c r="AX2728" s="46"/>
      <c r="AY2728" s="46"/>
      <c r="AZ2728" s="46"/>
      <c r="BA2728" s="46"/>
      <c r="BB2728" s="46"/>
      <c r="BC2728" s="46"/>
      <c r="BD2728" s="46"/>
      <c r="BE2728" s="46"/>
      <c r="BF2728" s="46"/>
      <c r="BG2728" s="46"/>
      <c r="BH2728" s="46"/>
      <c r="BI2728" s="46"/>
      <c r="BJ2728" s="46"/>
      <c r="BK2728" s="46"/>
      <c r="BL2728" s="46"/>
      <c r="BM2728" s="46"/>
      <c r="BN2728" s="46"/>
      <c r="BO2728" s="46"/>
      <c r="BP2728" s="46"/>
      <c r="BQ2728" s="46"/>
      <c r="BR2728" s="46"/>
      <c r="BS2728" s="46"/>
      <c r="BT2728" s="46"/>
      <c r="BU2728" s="46"/>
      <c r="BV2728" s="46"/>
      <c r="BW2728" s="46"/>
      <c r="BX2728" s="46"/>
      <c r="BY2728" s="46"/>
      <c r="BZ2728" s="46"/>
      <c r="CA2728" s="46"/>
      <c r="CB2728" s="46"/>
      <c r="CC2728" s="46"/>
    </row>
    <row r="2729" spans="7:81" x14ac:dyDescent="0.25">
      <c r="G2729" t="s">
        <v>125</v>
      </c>
      <c r="H2729" s="40">
        <v>42905</v>
      </c>
      <c r="I2729" s="46">
        <v>0</v>
      </c>
      <c r="J2729" s="46">
        <v>0</v>
      </c>
      <c r="K2729" s="46" t="s">
        <v>74</v>
      </c>
      <c r="L2729" s="46">
        <v>0</v>
      </c>
      <c r="M2729" s="46" t="s">
        <v>74</v>
      </c>
      <c r="N2729" s="46">
        <v>0</v>
      </c>
      <c r="O2729" s="46" t="s">
        <v>74</v>
      </c>
      <c r="P2729" s="46">
        <v>0</v>
      </c>
      <c r="Q2729" s="46" t="s">
        <v>74</v>
      </c>
      <c r="R2729" s="46">
        <v>0</v>
      </c>
      <c r="S2729" s="46" t="s">
        <v>74</v>
      </c>
      <c r="T2729" s="46">
        <v>0</v>
      </c>
      <c r="U2729" s="46" t="s">
        <v>74</v>
      </c>
      <c r="V2729" s="46">
        <v>0</v>
      </c>
      <c r="W2729" s="46" t="s">
        <v>74</v>
      </c>
      <c r="X2729" s="46">
        <v>0</v>
      </c>
      <c r="Y2729" s="46" t="s">
        <v>74</v>
      </c>
      <c r="Z2729" s="46">
        <v>0</v>
      </c>
      <c r="AA2729" s="46" t="s">
        <v>74</v>
      </c>
      <c r="AB2729" s="46">
        <v>0</v>
      </c>
      <c r="AC2729" s="46" t="s">
        <v>74</v>
      </c>
      <c r="AD2729" s="46">
        <v>0</v>
      </c>
      <c r="AE2729" s="46" t="s">
        <v>74</v>
      </c>
      <c r="AF2729" s="46">
        <v>0</v>
      </c>
      <c r="AG2729" s="46" t="s">
        <v>74</v>
      </c>
      <c r="AH2729" s="46">
        <v>0</v>
      </c>
      <c r="AI2729" s="46" t="s">
        <v>74</v>
      </c>
      <c r="AJ2729" s="46">
        <v>0</v>
      </c>
      <c r="AK2729" s="46" t="s">
        <v>74</v>
      </c>
      <c r="AL2729" s="46">
        <v>0</v>
      </c>
      <c r="AM2729" s="46" t="s">
        <v>74</v>
      </c>
      <c r="AN2729" s="50"/>
      <c r="AO2729" s="46"/>
      <c r="AP2729" s="46"/>
      <c r="AQ2729" s="46"/>
      <c r="AR2729" s="46"/>
      <c r="AS2729" s="46"/>
      <c r="AT2729" s="46"/>
      <c r="AU2729" s="46"/>
      <c r="AV2729" s="46"/>
      <c r="AW2729" s="46"/>
      <c r="AX2729" s="46"/>
      <c r="AY2729" s="46"/>
      <c r="AZ2729" s="46"/>
      <c r="BA2729" s="46"/>
      <c r="BB2729" s="46"/>
      <c r="BC2729" s="46"/>
      <c r="BD2729" s="46"/>
      <c r="BE2729" s="46"/>
      <c r="BF2729" s="46"/>
      <c r="BG2729" s="46"/>
      <c r="BH2729" s="46"/>
      <c r="BI2729" s="46"/>
      <c r="BJ2729" s="46"/>
      <c r="BK2729" s="46"/>
      <c r="BL2729" s="46"/>
      <c r="BM2729" s="46"/>
      <c r="BN2729" s="46"/>
      <c r="BO2729" s="46"/>
      <c r="BP2729" s="46"/>
      <c r="BQ2729" s="46"/>
      <c r="BR2729" s="46"/>
      <c r="BS2729" s="46"/>
      <c r="BT2729" s="46"/>
      <c r="BU2729" s="46"/>
      <c r="BV2729" s="46"/>
      <c r="BW2729" s="46"/>
      <c r="BX2729" s="46"/>
      <c r="BY2729" s="46"/>
      <c r="BZ2729" s="46"/>
      <c r="CA2729" s="46"/>
      <c r="CB2729" s="46"/>
      <c r="CC2729" s="46"/>
    </row>
    <row r="2730" spans="7:81" x14ac:dyDescent="0.25">
      <c r="G2730" t="s">
        <v>125</v>
      </c>
      <c r="H2730" s="40">
        <v>42906</v>
      </c>
      <c r="I2730" s="46">
        <v>0.5</v>
      </c>
      <c r="J2730" s="46">
        <v>0</v>
      </c>
      <c r="K2730" s="46" t="s">
        <v>74</v>
      </c>
      <c r="L2730" s="46">
        <v>0</v>
      </c>
      <c r="M2730" s="46" t="s">
        <v>74</v>
      </c>
      <c r="N2730" s="46">
        <v>0</v>
      </c>
      <c r="O2730" s="46" t="s">
        <v>74</v>
      </c>
      <c r="P2730" s="46">
        <v>0</v>
      </c>
      <c r="Q2730" s="46" t="s">
        <v>74</v>
      </c>
      <c r="R2730" s="46">
        <v>0</v>
      </c>
      <c r="S2730" s="46" t="s">
        <v>74</v>
      </c>
      <c r="T2730" s="46">
        <v>0</v>
      </c>
      <c r="U2730" s="46" t="s">
        <v>74</v>
      </c>
      <c r="V2730" s="46">
        <v>0</v>
      </c>
      <c r="W2730" s="46" t="s">
        <v>74</v>
      </c>
      <c r="X2730" s="46">
        <v>0</v>
      </c>
      <c r="Y2730" s="46" t="s">
        <v>74</v>
      </c>
      <c r="Z2730" s="46">
        <v>0</v>
      </c>
      <c r="AA2730" s="46" t="s">
        <v>74</v>
      </c>
      <c r="AB2730" s="46">
        <v>0</v>
      </c>
      <c r="AC2730" s="46" t="s">
        <v>74</v>
      </c>
      <c r="AD2730" s="46">
        <v>0</v>
      </c>
      <c r="AE2730" s="46" t="s">
        <v>74</v>
      </c>
      <c r="AF2730" s="46">
        <v>0</v>
      </c>
      <c r="AG2730" s="46" t="s">
        <v>74</v>
      </c>
      <c r="AH2730" s="46">
        <v>30.263433996871662</v>
      </c>
      <c r="AI2730" s="46" t="s">
        <v>74</v>
      </c>
      <c r="AJ2730" s="46">
        <v>0</v>
      </c>
      <c r="AK2730" s="46" t="s">
        <v>74</v>
      </c>
      <c r="AL2730" s="46">
        <v>0</v>
      </c>
      <c r="AM2730" s="46" t="s">
        <v>74</v>
      </c>
      <c r="AN2730" s="50"/>
      <c r="AO2730" s="46"/>
      <c r="AP2730" s="46"/>
      <c r="AQ2730" s="46"/>
      <c r="AR2730" s="46"/>
      <c r="AS2730" s="46"/>
      <c r="AT2730" s="46"/>
      <c r="AU2730" s="46"/>
      <c r="AV2730" s="46"/>
      <c r="AW2730" s="46"/>
      <c r="AX2730" s="46"/>
      <c r="AY2730" s="46"/>
      <c r="AZ2730" s="46"/>
      <c r="BA2730" s="46"/>
      <c r="BB2730" s="46"/>
      <c r="BC2730" s="46"/>
      <c r="BD2730" s="46"/>
      <c r="BE2730" s="46"/>
      <c r="BF2730" s="46"/>
      <c r="BG2730" s="46"/>
      <c r="BH2730" s="46"/>
      <c r="BI2730" s="46"/>
      <c r="BJ2730" s="46"/>
      <c r="BK2730" s="46"/>
      <c r="BL2730" s="46"/>
      <c r="BM2730" s="46"/>
      <c r="BN2730" s="46"/>
      <c r="BO2730" s="46"/>
      <c r="BP2730" s="46"/>
      <c r="BQ2730" s="46"/>
      <c r="BR2730" s="46"/>
      <c r="BS2730" s="46"/>
      <c r="BT2730" s="46"/>
      <c r="BU2730" s="46"/>
      <c r="BV2730" s="46"/>
      <c r="BW2730" s="46"/>
      <c r="BX2730" s="46"/>
      <c r="BY2730" s="46"/>
      <c r="BZ2730" s="46"/>
      <c r="CA2730" s="46"/>
      <c r="CB2730" s="46"/>
      <c r="CC2730" s="46"/>
    </row>
    <row r="2731" spans="7:81" x14ac:dyDescent="0.25">
      <c r="G2731" t="s">
        <v>125</v>
      </c>
      <c r="H2731" s="40">
        <v>42907</v>
      </c>
      <c r="I2731" s="46">
        <v>0</v>
      </c>
      <c r="J2731" s="46">
        <v>0</v>
      </c>
      <c r="K2731" s="46" t="s">
        <v>74</v>
      </c>
      <c r="L2731" s="46">
        <v>0</v>
      </c>
      <c r="M2731" s="46" t="s">
        <v>74</v>
      </c>
      <c r="N2731" s="46">
        <v>0</v>
      </c>
      <c r="O2731" s="46" t="s">
        <v>74</v>
      </c>
      <c r="P2731" s="46">
        <v>0</v>
      </c>
      <c r="Q2731" s="46" t="s">
        <v>74</v>
      </c>
      <c r="R2731" s="46">
        <v>0</v>
      </c>
      <c r="S2731" s="46" t="s">
        <v>74</v>
      </c>
      <c r="T2731" s="46">
        <v>0</v>
      </c>
      <c r="U2731" s="46" t="s">
        <v>74</v>
      </c>
      <c r="V2731" s="46">
        <v>0</v>
      </c>
      <c r="W2731" s="46" t="s">
        <v>74</v>
      </c>
      <c r="X2731" s="46">
        <v>0</v>
      </c>
      <c r="Y2731" s="46" t="s">
        <v>74</v>
      </c>
      <c r="Z2731" s="46">
        <v>0</v>
      </c>
      <c r="AA2731" s="46" t="s">
        <v>74</v>
      </c>
      <c r="AB2731" s="46">
        <v>0</v>
      </c>
      <c r="AC2731" s="46">
        <v>4.3499999999999996</v>
      </c>
      <c r="AD2731" s="46">
        <v>0</v>
      </c>
      <c r="AE2731" s="46">
        <v>2.1</v>
      </c>
      <c r="AF2731" s="46">
        <v>0</v>
      </c>
      <c r="AG2731" s="46" t="s">
        <v>74</v>
      </c>
      <c r="AH2731" s="46">
        <v>0</v>
      </c>
      <c r="AI2731" s="46" t="s">
        <v>74</v>
      </c>
      <c r="AJ2731" s="46">
        <v>0</v>
      </c>
      <c r="AK2731" s="46" t="s">
        <v>74</v>
      </c>
      <c r="AL2731" s="46">
        <v>0</v>
      </c>
      <c r="AM2731" s="46">
        <v>8.6666666666666661</v>
      </c>
      <c r="AN2731" s="50"/>
      <c r="AO2731" s="46"/>
      <c r="AP2731" s="46"/>
      <c r="AQ2731" s="46"/>
      <c r="AR2731" s="46"/>
      <c r="AS2731" s="46"/>
      <c r="AT2731" s="46"/>
      <c r="AU2731" s="46"/>
      <c r="AV2731" s="46"/>
      <c r="AW2731" s="46"/>
      <c r="AX2731" s="46"/>
      <c r="AY2731" s="46"/>
      <c r="AZ2731" s="46"/>
      <c r="BA2731" s="46"/>
      <c r="BB2731" s="46"/>
      <c r="BC2731" s="46"/>
      <c r="BD2731" s="46"/>
      <c r="BE2731" s="46"/>
      <c r="BF2731" s="46"/>
      <c r="BG2731" s="46"/>
      <c r="BH2731" s="46"/>
      <c r="BI2731" s="46"/>
      <c r="BJ2731" s="46"/>
      <c r="BK2731" s="46"/>
      <c r="BL2731" s="46"/>
      <c r="BM2731" s="46">
        <v>4.3</v>
      </c>
      <c r="BN2731" s="46">
        <v>4.4000000000000004</v>
      </c>
      <c r="BO2731" s="46">
        <v>1.8</v>
      </c>
      <c r="BP2731" s="46">
        <v>2.8</v>
      </c>
      <c r="BQ2731" s="46">
        <v>1.7</v>
      </c>
      <c r="BR2731" s="46"/>
      <c r="BS2731" s="46"/>
      <c r="BT2731" s="46"/>
      <c r="BU2731" s="46"/>
      <c r="BV2731" s="46"/>
      <c r="BW2731" s="46"/>
      <c r="BX2731" s="46"/>
      <c r="BY2731" s="46"/>
      <c r="BZ2731" s="46"/>
      <c r="CA2731" s="46">
        <v>13.2</v>
      </c>
      <c r="CB2731" s="46">
        <v>1.1000000000000001</v>
      </c>
      <c r="CC2731" s="46">
        <v>11.7</v>
      </c>
    </row>
    <row r="2732" spans="7:81" x14ac:dyDescent="0.25">
      <c r="G2732" t="s">
        <v>125</v>
      </c>
      <c r="H2732" s="40">
        <v>42908</v>
      </c>
      <c r="I2732" s="46">
        <v>6</v>
      </c>
      <c r="J2732" s="46">
        <v>0</v>
      </c>
      <c r="K2732" s="46" t="s">
        <v>74</v>
      </c>
      <c r="L2732" s="46">
        <v>0</v>
      </c>
      <c r="M2732" s="46" t="s">
        <v>74</v>
      </c>
      <c r="N2732" s="46">
        <v>0</v>
      </c>
      <c r="O2732" s="46" t="s">
        <v>74</v>
      </c>
      <c r="P2732" s="46">
        <v>0</v>
      </c>
      <c r="Q2732" s="46" t="s">
        <v>74</v>
      </c>
      <c r="R2732" s="46">
        <v>0</v>
      </c>
      <c r="S2732" s="46" t="s">
        <v>74</v>
      </c>
      <c r="T2732" s="46">
        <v>0</v>
      </c>
      <c r="U2732" s="46" t="s">
        <v>74</v>
      </c>
      <c r="V2732" s="46">
        <v>0</v>
      </c>
      <c r="W2732" s="46" t="s">
        <v>74</v>
      </c>
      <c r="X2732" s="46">
        <v>0</v>
      </c>
      <c r="Y2732" s="46" t="s">
        <v>74</v>
      </c>
      <c r="Z2732" s="46">
        <v>0</v>
      </c>
      <c r="AA2732" s="46" t="s">
        <v>74</v>
      </c>
      <c r="AB2732" s="46">
        <v>0</v>
      </c>
      <c r="AC2732" s="46" t="s">
        <v>74</v>
      </c>
      <c r="AD2732" s="46">
        <v>0</v>
      </c>
      <c r="AE2732" s="46" t="s">
        <v>74</v>
      </c>
      <c r="AF2732" s="46">
        <v>0</v>
      </c>
      <c r="AG2732" s="46" t="s">
        <v>74</v>
      </c>
      <c r="AH2732" s="46">
        <v>0</v>
      </c>
      <c r="AI2732" s="46" t="s">
        <v>74</v>
      </c>
      <c r="AJ2732" s="46">
        <v>0</v>
      </c>
      <c r="AK2732" s="46" t="s">
        <v>74</v>
      </c>
      <c r="AL2732" s="46">
        <v>0</v>
      </c>
      <c r="AM2732" s="46" t="s">
        <v>74</v>
      </c>
      <c r="AN2732" s="50"/>
      <c r="AO2732" s="46"/>
      <c r="AP2732" s="46"/>
      <c r="AQ2732" s="46"/>
      <c r="AR2732" s="46"/>
      <c r="AS2732" s="46"/>
      <c r="AT2732" s="46"/>
      <c r="AU2732" s="46"/>
      <c r="AV2732" s="46"/>
      <c r="AW2732" s="46"/>
      <c r="AX2732" s="46"/>
      <c r="AY2732" s="46"/>
      <c r="AZ2732" s="46"/>
      <c r="BA2732" s="46"/>
      <c r="BB2732" s="46"/>
      <c r="BC2732" s="46"/>
      <c r="BD2732" s="46"/>
      <c r="BE2732" s="46"/>
      <c r="BF2732" s="46"/>
      <c r="BG2732" s="46"/>
      <c r="BH2732" s="46"/>
      <c r="BI2732" s="46"/>
      <c r="BJ2732" s="46"/>
      <c r="BK2732" s="46"/>
      <c r="BL2732" s="46"/>
      <c r="BM2732" s="46"/>
      <c r="BN2732" s="46"/>
      <c r="BO2732" s="46"/>
      <c r="BP2732" s="46"/>
      <c r="BQ2732" s="46"/>
      <c r="BR2732" s="46"/>
      <c r="BS2732" s="46"/>
      <c r="BT2732" s="46"/>
      <c r="BU2732" s="46"/>
      <c r="BV2732" s="46"/>
      <c r="BW2732" s="46"/>
      <c r="BX2732" s="46"/>
      <c r="BY2732" s="46"/>
      <c r="BZ2732" s="46"/>
      <c r="CA2732" s="46"/>
      <c r="CB2732" s="46"/>
      <c r="CC2732" s="46"/>
    </row>
    <row r="2733" spans="7:81" x14ac:dyDescent="0.25">
      <c r="G2733" t="s">
        <v>125</v>
      </c>
      <c r="H2733" s="40">
        <v>42909</v>
      </c>
      <c r="I2733" s="46">
        <v>9.5</v>
      </c>
      <c r="J2733" s="46">
        <v>0</v>
      </c>
      <c r="K2733" s="46" t="s">
        <v>74</v>
      </c>
      <c r="L2733" s="46">
        <v>0</v>
      </c>
      <c r="M2733" s="46" t="s">
        <v>74</v>
      </c>
      <c r="N2733" s="46">
        <v>0</v>
      </c>
      <c r="O2733" s="46" t="s">
        <v>74</v>
      </c>
      <c r="P2733" s="46">
        <v>0</v>
      </c>
      <c r="Q2733" s="46" t="s">
        <v>74</v>
      </c>
      <c r="R2733" s="46">
        <v>0</v>
      </c>
      <c r="S2733" s="46" t="s">
        <v>74</v>
      </c>
      <c r="T2733" s="46">
        <v>0</v>
      </c>
      <c r="U2733" s="46" t="s">
        <v>74</v>
      </c>
      <c r="V2733" s="46">
        <v>0</v>
      </c>
      <c r="W2733" s="46" t="s">
        <v>74</v>
      </c>
      <c r="X2733" s="46">
        <v>35.225446309858221</v>
      </c>
      <c r="Y2733" s="46" t="s">
        <v>74</v>
      </c>
      <c r="Z2733" s="46">
        <v>28.14045237021115</v>
      </c>
      <c r="AA2733" s="46" t="s">
        <v>74</v>
      </c>
      <c r="AB2733" s="46">
        <v>0</v>
      </c>
      <c r="AC2733" s="46" t="s">
        <v>74</v>
      </c>
      <c r="AD2733" s="46">
        <v>0</v>
      </c>
      <c r="AE2733" s="46" t="s">
        <v>74</v>
      </c>
      <c r="AF2733" s="46">
        <v>0</v>
      </c>
      <c r="AG2733" s="46" t="s">
        <v>74</v>
      </c>
      <c r="AH2733" s="46">
        <v>0</v>
      </c>
      <c r="AI2733" s="46" t="s">
        <v>74</v>
      </c>
      <c r="AJ2733" s="46">
        <v>0</v>
      </c>
      <c r="AK2733" s="46" t="s">
        <v>74</v>
      </c>
      <c r="AL2733" s="46">
        <v>0</v>
      </c>
      <c r="AM2733" s="46" t="s">
        <v>74</v>
      </c>
      <c r="AN2733" s="50"/>
      <c r="AO2733" s="46"/>
      <c r="AP2733" s="46"/>
      <c r="AQ2733" s="46"/>
      <c r="AR2733" s="46"/>
      <c r="AS2733" s="46"/>
      <c r="AT2733" s="46"/>
      <c r="AU2733" s="46"/>
      <c r="AV2733" s="46"/>
      <c r="AW2733" s="46"/>
      <c r="AX2733" s="46"/>
      <c r="AY2733" s="46"/>
      <c r="AZ2733" s="46"/>
      <c r="BA2733" s="46"/>
      <c r="BB2733" s="46"/>
      <c r="BC2733" s="46"/>
      <c r="BD2733" s="46"/>
      <c r="BE2733" s="46"/>
      <c r="BF2733" s="46"/>
      <c r="BG2733" s="46"/>
      <c r="BH2733" s="46"/>
      <c r="BI2733" s="46"/>
      <c r="BJ2733" s="46"/>
      <c r="BK2733" s="46"/>
      <c r="BL2733" s="46"/>
      <c r="BM2733" s="46"/>
      <c r="BN2733" s="46"/>
      <c r="BO2733" s="46"/>
      <c r="BP2733" s="46"/>
      <c r="BQ2733" s="46"/>
      <c r="BR2733" s="46"/>
      <c r="BS2733" s="46"/>
      <c r="BT2733" s="46"/>
      <c r="BU2733" s="46"/>
      <c r="BV2733" s="46"/>
      <c r="BW2733" s="46"/>
      <c r="BX2733" s="46"/>
      <c r="BY2733" s="46"/>
      <c r="BZ2733" s="46"/>
      <c r="CA2733" s="46"/>
      <c r="CB2733" s="46"/>
      <c r="CC2733" s="46"/>
    </row>
    <row r="2734" spans="7:81" x14ac:dyDescent="0.25">
      <c r="G2734" t="s">
        <v>125</v>
      </c>
      <c r="H2734" s="40">
        <v>42910</v>
      </c>
      <c r="I2734" s="46">
        <v>3</v>
      </c>
      <c r="J2734" s="46">
        <v>0</v>
      </c>
      <c r="K2734" s="46" t="s">
        <v>74</v>
      </c>
      <c r="L2734" s="46">
        <v>0</v>
      </c>
      <c r="M2734" s="46" t="s">
        <v>74</v>
      </c>
      <c r="N2734" s="46">
        <v>0</v>
      </c>
      <c r="O2734" s="46" t="s">
        <v>74</v>
      </c>
      <c r="P2734" s="46">
        <v>0</v>
      </c>
      <c r="Q2734" s="46" t="s">
        <v>74</v>
      </c>
      <c r="R2734" s="46">
        <v>0</v>
      </c>
      <c r="S2734" s="46" t="s">
        <v>74</v>
      </c>
      <c r="T2734" s="46">
        <v>0</v>
      </c>
      <c r="U2734" s="46" t="s">
        <v>74</v>
      </c>
      <c r="V2734" s="46">
        <v>0</v>
      </c>
      <c r="W2734" s="46" t="s">
        <v>74</v>
      </c>
      <c r="X2734" s="46">
        <v>0</v>
      </c>
      <c r="Y2734" s="46" t="s">
        <v>74</v>
      </c>
      <c r="Z2734" s="46">
        <v>0</v>
      </c>
      <c r="AA2734" s="46" t="s">
        <v>74</v>
      </c>
      <c r="AB2734" s="46">
        <v>0</v>
      </c>
      <c r="AC2734" s="46" t="s">
        <v>74</v>
      </c>
      <c r="AD2734" s="46">
        <v>0</v>
      </c>
      <c r="AE2734" s="46" t="s">
        <v>74</v>
      </c>
      <c r="AF2734" s="46">
        <v>0</v>
      </c>
      <c r="AG2734" s="46" t="s">
        <v>74</v>
      </c>
      <c r="AH2734" s="46">
        <v>0</v>
      </c>
      <c r="AI2734" s="46" t="s">
        <v>74</v>
      </c>
      <c r="AJ2734" s="46">
        <v>0</v>
      </c>
      <c r="AK2734" s="46" t="s">
        <v>74</v>
      </c>
      <c r="AL2734" s="46">
        <v>0</v>
      </c>
      <c r="AM2734" s="46" t="s">
        <v>74</v>
      </c>
      <c r="AN2734" s="50"/>
      <c r="AO2734" s="46"/>
      <c r="AP2734" s="46"/>
      <c r="AQ2734" s="46"/>
      <c r="AR2734" s="46"/>
      <c r="AS2734" s="46"/>
      <c r="AT2734" s="46"/>
      <c r="AU2734" s="46"/>
      <c r="AV2734" s="46"/>
      <c r="AW2734" s="46"/>
      <c r="AX2734" s="46"/>
      <c r="AY2734" s="46"/>
      <c r="AZ2734" s="46"/>
      <c r="BA2734" s="46"/>
      <c r="BB2734" s="46"/>
      <c r="BC2734" s="46"/>
      <c r="BD2734" s="46"/>
      <c r="BE2734" s="46"/>
      <c r="BF2734" s="46"/>
      <c r="BG2734" s="46"/>
      <c r="BH2734" s="46"/>
      <c r="BI2734" s="46"/>
      <c r="BJ2734" s="46"/>
      <c r="BK2734" s="46"/>
      <c r="BL2734" s="46"/>
      <c r="BM2734" s="46"/>
      <c r="BN2734" s="46"/>
      <c r="BO2734" s="46"/>
      <c r="BP2734" s="46"/>
      <c r="BQ2734" s="46"/>
      <c r="BR2734" s="46"/>
      <c r="BS2734" s="46"/>
      <c r="BT2734" s="46"/>
      <c r="BU2734" s="46"/>
      <c r="BV2734" s="46"/>
      <c r="BW2734" s="46"/>
      <c r="BX2734" s="46"/>
      <c r="BY2734" s="46"/>
      <c r="BZ2734" s="46"/>
      <c r="CA2734" s="46"/>
      <c r="CB2734" s="46"/>
      <c r="CC2734" s="46"/>
    </row>
    <row r="2735" spans="7:81" x14ac:dyDescent="0.25">
      <c r="G2735" t="s">
        <v>125</v>
      </c>
      <c r="H2735" s="40">
        <v>42911</v>
      </c>
      <c r="I2735" s="46">
        <v>0</v>
      </c>
      <c r="J2735" s="46">
        <v>0</v>
      </c>
      <c r="K2735" s="46" t="s">
        <v>74</v>
      </c>
      <c r="L2735" s="46">
        <v>0</v>
      </c>
      <c r="M2735" s="46" t="s">
        <v>74</v>
      </c>
      <c r="N2735" s="46">
        <v>0</v>
      </c>
      <c r="O2735" s="46" t="s">
        <v>74</v>
      </c>
      <c r="P2735" s="46">
        <v>0</v>
      </c>
      <c r="Q2735" s="46" t="s">
        <v>74</v>
      </c>
      <c r="R2735" s="46">
        <v>0</v>
      </c>
      <c r="S2735" s="46" t="s">
        <v>74</v>
      </c>
      <c r="T2735" s="46">
        <v>0</v>
      </c>
      <c r="U2735" s="46" t="s">
        <v>74</v>
      </c>
      <c r="V2735" s="46">
        <v>0</v>
      </c>
      <c r="W2735" s="46" t="s">
        <v>74</v>
      </c>
      <c r="X2735" s="46">
        <v>0</v>
      </c>
      <c r="Y2735" s="46" t="s">
        <v>74</v>
      </c>
      <c r="Z2735" s="46">
        <v>0</v>
      </c>
      <c r="AA2735" s="46" t="s">
        <v>74</v>
      </c>
      <c r="AB2735" s="46">
        <v>0</v>
      </c>
      <c r="AC2735" s="46" t="s">
        <v>74</v>
      </c>
      <c r="AD2735" s="46">
        <v>0</v>
      </c>
      <c r="AE2735" s="46" t="s">
        <v>74</v>
      </c>
      <c r="AF2735" s="46">
        <v>0</v>
      </c>
      <c r="AG2735" s="46" t="s">
        <v>74</v>
      </c>
      <c r="AH2735" s="46">
        <v>0</v>
      </c>
      <c r="AI2735" s="46" t="s">
        <v>74</v>
      </c>
      <c r="AJ2735" s="46">
        <v>0</v>
      </c>
      <c r="AK2735" s="46" t="s">
        <v>74</v>
      </c>
      <c r="AL2735" s="46">
        <v>0</v>
      </c>
      <c r="AM2735" s="46" t="s">
        <v>74</v>
      </c>
      <c r="AN2735" s="50"/>
      <c r="AO2735" s="46"/>
      <c r="AP2735" s="46"/>
      <c r="AQ2735" s="46"/>
      <c r="AR2735" s="46"/>
      <c r="AS2735" s="46"/>
      <c r="AT2735" s="46"/>
      <c r="AU2735" s="46"/>
      <c r="AV2735" s="46"/>
      <c r="AW2735" s="46"/>
      <c r="AX2735" s="46"/>
      <c r="AY2735" s="46"/>
      <c r="AZ2735" s="46"/>
      <c r="BA2735" s="46"/>
      <c r="BB2735" s="46"/>
      <c r="BC2735" s="46"/>
      <c r="BD2735" s="46"/>
      <c r="BE2735" s="46"/>
      <c r="BF2735" s="46"/>
      <c r="BG2735" s="46"/>
      <c r="BH2735" s="46"/>
      <c r="BI2735" s="46"/>
      <c r="BJ2735" s="46"/>
      <c r="BK2735" s="46"/>
      <c r="BL2735" s="46"/>
      <c r="BM2735" s="46"/>
      <c r="BN2735" s="46"/>
      <c r="BO2735" s="46"/>
      <c r="BP2735" s="46"/>
      <c r="BQ2735" s="46"/>
      <c r="BR2735" s="46"/>
      <c r="BS2735" s="46"/>
      <c r="BT2735" s="46"/>
      <c r="BU2735" s="46"/>
      <c r="BV2735" s="46"/>
      <c r="BW2735" s="46"/>
      <c r="BX2735" s="46"/>
      <c r="BY2735" s="46"/>
      <c r="BZ2735" s="46"/>
      <c r="CA2735" s="46"/>
      <c r="CB2735" s="46"/>
      <c r="CC2735" s="46"/>
    </row>
    <row r="2736" spans="7:81" x14ac:dyDescent="0.25">
      <c r="G2736" t="s">
        <v>125</v>
      </c>
      <c r="H2736" s="40">
        <v>42912</v>
      </c>
      <c r="I2736" s="46">
        <v>0</v>
      </c>
      <c r="J2736" s="46">
        <v>0</v>
      </c>
      <c r="K2736" s="46" t="s">
        <v>74</v>
      </c>
      <c r="L2736" s="46">
        <v>0</v>
      </c>
      <c r="M2736" s="46" t="s">
        <v>74</v>
      </c>
      <c r="N2736" s="46">
        <v>0</v>
      </c>
      <c r="O2736" s="46" t="s">
        <v>74</v>
      </c>
      <c r="P2736" s="46">
        <v>0</v>
      </c>
      <c r="Q2736" s="46" t="s">
        <v>74</v>
      </c>
      <c r="R2736" s="46">
        <v>0</v>
      </c>
      <c r="S2736" s="46" t="s">
        <v>74</v>
      </c>
      <c r="T2736" s="46">
        <v>0</v>
      </c>
      <c r="U2736" s="46" t="s">
        <v>74</v>
      </c>
      <c r="V2736" s="46">
        <v>0</v>
      </c>
      <c r="W2736" s="46" t="s">
        <v>74</v>
      </c>
      <c r="X2736" s="46">
        <v>0</v>
      </c>
      <c r="Y2736" s="46" t="s">
        <v>74</v>
      </c>
      <c r="Z2736" s="46">
        <v>0</v>
      </c>
      <c r="AA2736" s="46" t="s">
        <v>74</v>
      </c>
      <c r="AB2736" s="46">
        <v>0</v>
      </c>
      <c r="AC2736" s="46" t="s">
        <v>74</v>
      </c>
      <c r="AD2736" s="46">
        <v>0</v>
      </c>
      <c r="AE2736" s="46" t="s">
        <v>74</v>
      </c>
      <c r="AF2736" s="46">
        <v>0</v>
      </c>
      <c r="AG2736" s="46" t="s">
        <v>74</v>
      </c>
      <c r="AH2736" s="46">
        <v>0</v>
      </c>
      <c r="AI2736" s="46" t="s">
        <v>74</v>
      </c>
      <c r="AJ2736" s="46">
        <v>0</v>
      </c>
      <c r="AK2736" s="46" t="s">
        <v>74</v>
      </c>
      <c r="AL2736" s="46">
        <v>0</v>
      </c>
      <c r="AM2736" s="46" t="s">
        <v>74</v>
      </c>
      <c r="AN2736" s="50"/>
      <c r="AO2736" s="46"/>
      <c r="AP2736" s="46"/>
      <c r="AQ2736" s="46"/>
      <c r="AR2736" s="46"/>
      <c r="AS2736" s="46"/>
      <c r="AT2736" s="46"/>
      <c r="AU2736" s="46"/>
      <c r="AV2736" s="46"/>
      <c r="AW2736" s="46"/>
      <c r="AX2736" s="46"/>
      <c r="AY2736" s="46"/>
      <c r="AZ2736" s="46"/>
      <c r="BA2736" s="46"/>
      <c r="BB2736" s="46"/>
      <c r="BC2736" s="46"/>
      <c r="BD2736" s="46"/>
      <c r="BE2736" s="46"/>
      <c r="BF2736" s="46"/>
      <c r="BG2736" s="46"/>
      <c r="BH2736" s="46"/>
      <c r="BI2736" s="46"/>
      <c r="BJ2736" s="46"/>
      <c r="BK2736" s="46"/>
      <c r="BL2736" s="46"/>
      <c r="BM2736" s="46"/>
      <c r="BN2736" s="46"/>
      <c r="BO2736" s="46"/>
      <c r="BP2736" s="46"/>
      <c r="BQ2736" s="46"/>
      <c r="BR2736" s="46"/>
      <c r="BS2736" s="46"/>
      <c r="BT2736" s="46"/>
      <c r="BU2736" s="46"/>
      <c r="BV2736" s="46"/>
      <c r="BW2736" s="46"/>
      <c r="BX2736" s="46"/>
      <c r="BY2736" s="46"/>
      <c r="BZ2736" s="46"/>
      <c r="CA2736" s="46"/>
      <c r="CB2736" s="46"/>
      <c r="CC2736" s="46"/>
    </row>
    <row r="2737" spans="7:81" x14ac:dyDescent="0.25">
      <c r="G2737" t="s">
        <v>125</v>
      </c>
      <c r="H2737" s="40">
        <v>42913</v>
      </c>
      <c r="I2737" s="46">
        <v>0</v>
      </c>
      <c r="J2737" s="46">
        <v>0</v>
      </c>
      <c r="K2737" s="46" t="s">
        <v>74</v>
      </c>
      <c r="L2737" s="46">
        <v>0</v>
      </c>
      <c r="M2737" s="46" t="s">
        <v>74</v>
      </c>
      <c r="N2737" s="46">
        <v>0</v>
      </c>
      <c r="O2737" s="46" t="s">
        <v>74</v>
      </c>
      <c r="P2737" s="46">
        <v>0</v>
      </c>
      <c r="Q2737" s="46" t="s">
        <v>74</v>
      </c>
      <c r="R2737" s="46">
        <v>0</v>
      </c>
      <c r="S2737" s="46" t="s">
        <v>74</v>
      </c>
      <c r="T2737" s="46">
        <v>0</v>
      </c>
      <c r="U2737" s="46" t="s">
        <v>74</v>
      </c>
      <c r="V2737" s="46">
        <v>0</v>
      </c>
      <c r="W2737" s="46" t="s">
        <v>74</v>
      </c>
      <c r="X2737" s="46">
        <v>0</v>
      </c>
      <c r="Y2737" s="46" t="s">
        <v>74</v>
      </c>
      <c r="Z2737" s="46">
        <v>0</v>
      </c>
      <c r="AA2737" s="46" t="s">
        <v>74</v>
      </c>
      <c r="AB2737" s="46">
        <v>0</v>
      </c>
      <c r="AC2737" s="46" t="s">
        <v>74</v>
      </c>
      <c r="AD2737" s="46">
        <v>0</v>
      </c>
      <c r="AE2737" s="46" t="s">
        <v>74</v>
      </c>
      <c r="AF2737" s="46">
        <v>0</v>
      </c>
      <c r="AG2737" s="46" t="s">
        <v>74</v>
      </c>
      <c r="AH2737" s="46">
        <v>0</v>
      </c>
      <c r="AI2737" s="46" t="s">
        <v>74</v>
      </c>
      <c r="AJ2737" s="46">
        <v>0</v>
      </c>
      <c r="AK2737" s="46" t="s">
        <v>74</v>
      </c>
      <c r="AL2737" s="46">
        <v>0</v>
      </c>
      <c r="AM2737" s="46" t="s">
        <v>74</v>
      </c>
      <c r="AN2737" s="50"/>
      <c r="AO2737" s="46"/>
      <c r="AP2737" s="46"/>
      <c r="AQ2737" s="46"/>
      <c r="AR2737" s="46"/>
      <c r="AS2737" s="46"/>
      <c r="AT2737" s="46"/>
      <c r="AU2737" s="46"/>
      <c r="AV2737" s="46"/>
      <c r="AW2737" s="46"/>
      <c r="AX2737" s="46"/>
      <c r="AY2737" s="46"/>
      <c r="AZ2737" s="46"/>
      <c r="BA2737" s="46"/>
      <c r="BB2737" s="46"/>
      <c r="BC2737" s="46"/>
      <c r="BD2737" s="46"/>
      <c r="BE2737" s="46"/>
      <c r="BF2737" s="46"/>
      <c r="BG2737" s="46"/>
      <c r="BH2737" s="46"/>
      <c r="BI2737" s="46"/>
      <c r="BJ2737" s="46"/>
      <c r="BK2737" s="46"/>
      <c r="BL2737" s="46"/>
      <c r="BM2737" s="46"/>
      <c r="BN2737" s="46"/>
      <c r="BO2737" s="46"/>
      <c r="BP2737" s="46"/>
      <c r="BQ2737" s="46"/>
      <c r="BR2737" s="46"/>
      <c r="BS2737" s="46"/>
      <c r="BT2737" s="46"/>
      <c r="BU2737" s="46"/>
      <c r="BV2737" s="46"/>
      <c r="BW2737" s="46"/>
      <c r="BX2737" s="46"/>
      <c r="BY2737" s="46"/>
      <c r="BZ2737" s="46"/>
      <c r="CA2737" s="46"/>
      <c r="CB2737" s="46"/>
      <c r="CC2737" s="46"/>
    </row>
    <row r="2738" spans="7:81" x14ac:dyDescent="0.25">
      <c r="G2738" t="s">
        <v>125</v>
      </c>
      <c r="H2738" s="40">
        <v>42914</v>
      </c>
      <c r="I2738" s="46">
        <v>0</v>
      </c>
      <c r="J2738" s="46">
        <v>0</v>
      </c>
      <c r="K2738" s="46" t="s">
        <v>74</v>
      </c>
      <c r="L2738" s="46">
        <v>0</v>
      </c>
      <c r="M2738" s="46" t="s">
        <v>74</v>
      </c>
      <c r="N2738" s="46">
        <v>0</v>
      </c>
      <c r="O2738" s="46" t="s">
        <v>74</v>
      </c>
      <c r="P2738" s="46">
        <v>0</v>
      </c>
      <c r="Q2738" s="46" t="s">
        <v>74</v>
      </c>
      <c r="R2738" s="46">
        <v>0</v>
      </c>
      <c r="S2738" s="46" t="s">
        <v>74</v>
      </c>
      <c r="T2738" s="46">
        <v>0</v>
      </c>
      <c r="U2738" s="46" t="s">
        <v>74</v>
      </c>
      <c r="V2738" s="46">
        <v>0</v>
      </c>
      <c r="W2738" s="46" t="s">
        <v>74</v>
      </c>
      <c r="X2738" s="46">
        <v>0</v>
      </c>
      <c r="Y2738" s="46" t="s">
        <v>74</v>
      </c>
      <c r="Z2738" s="46">
        <v>0</v>
      </c>
      <c r="AA2738" s="46" t="s">
        <v>74</v>
      </c>
      <c r="AB2738" s="46">
        <v>0</v>
      </c>
      <c r="AC2738" s="46" t="s">
        <v>74</v>
      </c>
      <c r="AD2738" s="46">
        <v>0</v>
      </c>
      <c r="AE2738" s="46" t="s">
        <v>74</v>
      </c>
      <c r="AF2738" s="46">
        <v>0</v>
      </c>
      <c r="AG2738" s="46" t="s">
        <v>74</v>
      </c>
      <c r="AH2738" s="46">
        <v>0</v>
      </c>
      <c r="AI2738" s="46" t="s">
        <v>74</v>
      </c>
      <c r="AJ2738" s="46">
        <v>0</v>
      </c>
      <c r="AK2738" s="46" t="s">
        <v>74</v>
      </c>
      <c r="AL2738" s="46">
        <v>0</v>
      </c>
      <c r="AM2738" s="46" t="s">
        <v>74</v>
      </c>
      <c r="AN2738" s="50"/>
      <c r="AO2738" s="46"/>
      <c r="AP2738" s="46"/>
      <c r="AQ2738" s="46"/>
      <c r="AR2738" s="46"/>
      <c r="AS2738" s="46"/>
      <c r="AT2738" s="46"/>
      <c r="AU2738" s="46"/>
      <c r="AV2738" s="46"/>
      <c r="AW2738" s="46"/>
      <c r="AX2738" s="46"/>
      <c r="AY2738" s="46"/>
      <c r="AZ2738" s="46"/>
      <c r="BA2738" s="46"/>
      <c r="BB2738" s="46"/>
      <c r="BC2738" s="46"/>
      <c r="BD2738" s="46"/>
      <c r="BE2738" s="46"/>
      <c r="BF2738" s="46"/>
      <c r="BG2738" s="46"/>
      <c r="BH2738" s="46"/>
      <c r="BI2738" s="46"/>
      <c r="BJ2738" s="46"/>
      <c r="BK2738" s="46"/>
      <c r="BL2738" s="46"/>
      <c r="BM2738" s="46"/>
      <c r="BN2738" s="46"/>
      <c r="BO2738" s="46"/>
      <c r="BP2738" s="46"/>
      <c r="BQ2738" s="46"/>
      <c r="BR2738" s="46"/>
      <c r="BS2738" s="46"/>
      <c r="BT2738" s="46"/>
      <c r="BU2738" s="46"/>
      <c r="BV2738" s="46"/>
      <c r="BW2738" s="46"/>
      <c r="BX2738" s="46"/>
      <c r="BY2738" s="46"/>
      <c r="BZ2738" s="46"/>
      <c r="CA2738" s="46"/>
      <c r="CB2738" s="46"/>
      <c r="CC2738" s="46"/>
    </row>
    <row r="2739" spans="7:81" x14ac:dyDescent="0.25">
      <c r="G2739" t="s">
        <v>125</v>
      </c>
      <c r="H2739" s="40">
        <v>42915</v>
      </c>
      <c r="I2739" s="46">
        <v>0</v>
      </c>
      <c r="J2739" s="46">
        <v>0</v>
      </c>
      <c r="K2739" s="46" t="s">
        <v>74</v>
      </c>
      <c r="L2739" s="46">
        <v>0</v>
      </c>
      <c r="M2739" s="46" t="s">
        <v>74</v>
      </c>
      <c r="N2739" s="46">
        <v>0</v>
      </c>
      <c r="O2739" s="46" t="s">
        <v>74</v>
      </c>
      <c r="P2739" s="46">
        <v>0</v>
      </c>
      <c r="Q2739" s="46" t="s">
        <v>74</v>
      </c>
      <c r="R2739" s="46">
        <v>0</v>
      </c>
      <c r="S2739" s="46" t="s">
        <v>74</v>
      </c>
      <c r="T2739" s="46">
        <v>0</v>
      </c>
      <c r="U2739" s="46" t="s">
        <v>74</v>
      </c>
      <c r="V2739" s="46">
        <v>0</v>
      </c>
      <c r="W2739" s="46" t="s">
        <v>74</v>
      </c>
      <c r="X2739" s="46">
        <v>0</v>
      </c>
      <c r="Y2739" s="46" t="s">
        <v>74</v>
      </c>
      <c r="Z2739" s="46">
        <v>0</v>
      </c>
      <c r="AA2739" s="46" t="s">
        <v>74</v>
      </c>
      <c r="AB2739" s="46">
        <v>40.701937536507458</v>
      </c>
      <c r="AC2739" s="46" t="s">
        <v>74</v>
      </c>
      <c r="AD2739" s="46">
        <v>0</v>
      </c>
      <c r="AE2739" s="46" t="s">
        <v>74</v>
      </c>
      <c r="AF2739" s="46">
        <v>0</v>
      </c>
      <c r="AG2739" s="46" t="s">
        <v>74</v>
      </c>
      <c r="AH2739" s="46">
        <v>0</v>
      </c>
      <c r="AI2739" s="46" t="s">
        <v>74</v>
      </c>
      <c r="AJ2739" s="46">
        <v>0</v>
      </c>
      <c r="AK2739" s="46" t="s">
        <v>74</v>
      </c>
      <c r="AL2739" s="46">
        <v>0</v>
      </c>
      <c r="AM2739" s="46" t="s">
        <v>74</v>
      </c>
      <c r="AN2739" s="50"/>
      <c r="AO2739" s="46"/>
      <c r="AP2739" s="46"/>
      <c r="AQ2739" s="46"/>
      <c r="AR2739" s="46"/>
      <c r="AS2739" s="46"/>
      <c r="AT2739" s="46"/>
      <c r="AU2739" s="46"/>
      <c r="AV2739" s="46"/>
      <c r="AW2739" s="46"/>
      <c r="AX2739" s="46"/>
      <c r="AY2739" s="46"/>
      <c r="AZ2739" s="46"/>
      <c r="BA2739" s="46"/>
      <c r="BB2739" s="46"/>
      <c r="BC2739" s="46"/>
      <c r="BD2739" s="46"/>
      <c r="BE2739" s="46"/>
      <c r="BF2739" s="46"/>
      <c r="BG2739" s="46"/>
      <c r="BH2739" s="46"/>
      <c r="BI2739" s="46"/>
      <c r="BJ2739" s="46"/>
      <c r="BK2739" s="46"/>
      <c r="BL2739" s="46"/>
      <c r="BM2739" s="46"/>
      <c r="BN2739" s="46"/>
      <c r="BO2739" s="46"/>
      <c r="BP2739" s="46"/>
      <c r="BQ2739" s="46"/>
      <c r="BR2739" s="46"/>
      <c r="BS2739" s="46"/>
      <c r="BT2739" s="46"/>
      <c r="BU2739" s="46"/>
      <c r="BV2739" s="46"/>
      <c r="BW2739" s="46"/>
      <c r="BX2739" s="46"/>
      <c r="BY2739" s="46"/>
      <c r="BZ2739" s="46"/>
      <c r="CA2739" s="46"/>
      <c r="CB2739" s="46"/>
      <c r="CC2739" s="46"/>
    </row>
    <row r="2740" spans="7:81" x14ac:dyDescent="0.25">
      <c r="G2740" t="s">
        <v>125</v>
      </c>
      <c r="H2740" s="40">
        <v>42916</v>
      </c>
      <c r="I2740" s="46">
        <v>0</v>
      </c>
      <c r="J2740" s="46">
        <v>0</v>
      </c>
      <c r="K2740" s="46" t="s">
        <v>74</v>
      </c>
      <c r="L2740" s="46">
        <v>0</v>
      </c>
      <c r="M2740" s="46" t="s">
        <v>74</v>
      </c>
      <c r="N2740" s="46">
        <v>0</v>
      </c>
      <c r="O2740" s="46" t="s">
        <v>74</v>
      </c>
      <c r="P2740" s="46">
        <v>0</v>
      </c>
      <c r="Q2740" s="46" t="s">
        <v>74</v>
      </c>
      <c r="R2740" s="46">
        <v>0</v>
      </c>
      <c r="S2740" s="46" t="s">
        <v>74</v>
      </c>
      <c r="T2740" s="46">
        <v>0</v>
      </c>
      <c r="U2740" s="46" t="s">
        <v>74</v>
      </c>
      <c r="V2740" s="46">
        <v>0</v>
      </c>
      <c r="W2740" s="46" t="s">
        <v>74</v>
      </c>
      <c r="X2740" s="46">
        <v>0</v>
      </c>
      <c r="Y2740" s="46" t="s">
        <v>74</v>
      </c>
      <c r="Z2740" s="46">
        <v>0</v>
      </c>
      <c r="AA2740" s="46" t="s">
        <v>74</v>
      </c>
      <c r="AB2740" s="46">
        <v>0</v>
      </c>
      <c r="AC2740" s="46" t="s">
        <v>74</v>
      </c>
      <c r="AD2740" s="46">
        <v>0</v>
      </c>
      <c r="AE2740" s="46" t="s">
        <v>74</v>
      </c>
      <c r="AF2740" s="46">
        <v>0</v>
      </c>
      <c r="AG2740" s="46" t="s">
        <v>74</v>
      </c>
      <c r="AH2740" s="46">
        <v>0</v>
      </c>
      <c r="AI2740" s="46" t="s">
        <v>74</v>
      </c>
      <c r="AJ2740" s="46">
        <v>0</v>
      </c>
      <c r="AK2740" s="46" t="s">
        <v>74</v>
      </c>
      <c r="AL2740" s="46">
        <v>0</v>
      </c>
      <c r="AM2740" s="46" t="s">
        <v>74</v>
      </c>
      <c r="AN2740" s="50"/>
      <c r="AO2740" s="46"/>
      <c r="AP2740" s="46"/>
      <c r="AQ2740" s="46"/>
      <c r="AR2740" s="46"/>
      <c r="AS2740" s="46"/>
      <c r="AT2740" s="46"/>
      <c r="AU2740" s="46"/>
      <c r="AV2740" s="46"/>
      <c r="AW2740" s="46"/>
      <c r="AX2740" s="46"/>
      <c r="AY2740" s="46"/>
      <c r="AZ2740" s="46"/>
      <c r="BA2740" s="46"/>
      <c r="BB2740" s="46"/>
      <c r="BC2740" s="46"/>
      <c r="BD2740" s="46"/>
      <c r="BE2740" s="46"/>
      <c r="BF2740" s="46"/>
      <c r="BG2740" s="46"/>
      <c r="BH2740" s="46"/>
      <c r="BI2740" s="46"/>
      <c r="BJ2740" s="46"/>
      <c r="BK2740" s="46"/>
      <c r="BL2740" s="46"/>
      <c r="BM2740" s="46"/>
      <c r="BN2740" s="46"/>
      <c r="BO2740" s="46"/>
      <c r="BP2740" s="46"/>
      <c r="BQ2740" s="46"/>
      <c r="BR2740" s="46"/>
      <c r="BS2740" s="46"/>
      <c r="BT2740" s="46"/>
      <c r="BU2740" s="46"/>
      <c r="BV2740" s="46"/>
      <c r="BW2740" s="46"/>
      <c r="BX2740" s="46"/>
      <c r="BY2740" s="46"/>
      <c r="BZ2740" s="46"/>
      <c r="CA2740" s="46"/>
      <c r="CB2740" s="46"/>
      <c r="CC2740" s="46"/>
    </row>
    <row r="2741" spans="7:81" x14ac:dyDescent="0.25">
      <c r="G2741" t="s">
        <v>136</v>
      </c>
      <c r="H2741" s="40">
        <v>42917</v>
      </c>
      <c r="I2741" s="46">
        <v>0.5</v>
      </c>
      <c r="J2741" s="46">
        <v>0</v>
      </c>
      <c r="K2741" s="46" t="s">
        <v>74</v>
      </c>
      <c r="L2741" s="46">
        <v>0</v>
      </c>
      <c r="M2741" s="46" t="s">
        <v>74</v>
      </c>
      <c r="N2741" s="46">
        <v>0</v>
      </c>
      <c r="O2741" s="46" t="s">
        <v>74</v>
      </c>
      <c r="P2741" s="46">
        <v>0</v>
      </c>
      <c r="Q2741" s="46" t="s">
        <v>74</v>
      </c>
      <c r="R2741" s="46">
        <v>0</v>
      </c>
      <c r="S2741" s="46" t="s">
        <v>74</v>
      </c>
      <c r="T2741" s="46">
        <v>0</v>
      </c>
      <c r="U2741" s="46" t="s">
        <v>74</v>
      </c>
      <c r="V2741" s="46">
        <v>0</v>
      </c>
      <c r="W2741" s="46" t="s">
        <v>74</v>
      </c>
      <c r="X2741" s="46">
        <v>0</v>
      </c>
      <c r="Y2741" s="46" t="s">
        <v>74</v>
      </c>
      <c r="Z2741" s="46">
        <v>0</v>
      </c>
      <c r="AA2741" s="46" t="s">
        <v>74</v>
      </c>
      <c r="AB2741" s="46">
        <v>0</v>
      </c>
      <c r="AC2741" s="46" t="s">
        <v>74</v>
      </c>
      <c r="AD2741" s="46">
        <v>0</v>
      </c>
      <c r="AE2741" s="46" t="s">
        <v>74</v>
      </c>
      <c r="AF2741" s="46">
        <v>0</v>
      </c>
      <c r="AG2741" s="46" t="s">
        <v>74</v>
      </c>
      <c r="AH2741" s="46">
        <v>0</v>
      </c>
      <c r="AI2741" s="46" t="s">
        <v>74</v>
      </c>
      <c r="AJ2741" s="46">
        <v>0</v>
      </c>
      <c r="AK2741" s="46" t="s">
        <v>74</v>
      </c>
      <c r="AL2741" s="46">
        <v>0</v>
      </c>
      <c r="AM2741" s="46" t="s">
        <v>74</v>
      </c>
      <c r="AN2741" s="50"/>
      <c r="AO2741" s="46"/>
      <c r="AP2741" s="46"/>
      <c r="AQ2741" s="46"/>
      <c r="AR2741" s="46"/>
      <c r="AS2741" s="46"/>
      <c r="AT2741" s="46"/>
      <c r="AU2741" s="46"/>
      <c r="AV2741" s="46"/>
      <c r="AW2741" s="46"/>
      <c r="AX2741" s="46"/>
      <c r="AY2741" s="46"/>
      <c r="AZ2741" s="46"/>
      <c r="BA2741" s="46"/>
      <c r="BB2741" s="46"/>
      <c r="BC2741" s="46"/>
      <c r="BD2741" s="46"/>
      <c r="BE2741" s="46"/>
      <c r="BF2741" s="46"/>
      <c r="BG2741" s="46"/>
      <c r="BH2741" s="46"/>
      <c r="BI2741" s="46"/>
      <c r="BJ2741" s="46"/>
      <c r="BK2741" s="46"/>
      <c r="BL2741" s="46"/>
      <c r="BM2741" s="46"/>
      <c r="BN2741" s="46"/>
      <c r="BO2741" s="46"/>
      <c r="BP2741" s="46"/>
      <c r="BQ2741" s="46"/>
      <c r="BR2741" s="46"/>
      <c r="BS2741" s="46"/>
      <c r="BT2741" s="46"/>
      <c r="BU2741" s="46"/>
      <c r="BV2741" s="46"/>
      <c r="BW2741" s="46"/>
      <c r="BX2741" s="46"/>
      <c r="BY2741" s="46"/>
      <c r="BZ2741" s="46"/>
      <c r="CA2741" s="46"/>
      <c r="CB2741" s="46"/>
      <c r="CC2741" s="46"/>
    </row>
    <row r="2742" spans="7:81" x14ac:dyDescent="0.25">
      <c r="G2742" t="s">
        <v>136</v>
      </c>
      <c r="H2742" s="40">
        <v>42918</v>
      </c>
      <c r="I2742" s="46">
        <v>2</v>
      </c>
      <c r="J2742" s="46">
        <v>0</v>
      </c>
      <c r="K2742" s="46" t="s">
        <v>74</v>
      </c>
      <c r="L2742" s="46">
        <v>0</v>
      </c>
      <c r="M2742" s="46" t="s">
        <v>74</v>
      </c>
      <c r="N2742" s="46">
        <v>0</v>
      </c>
      <c r="O2742" s="46" t="s">
        <v>74</v>
      </c>
      <c r="P2742" s="46">
        <v>0</v>
      </c>
      <c r="Q2742" s="46" t="s">
        <v>74</v>
      </c>
      <c r="R2742" s="46">
        <v>0</v>
      </c>
      <c r="S2742" s="46" t="s">
        <v>74</v>
      </c>
      <c r="T2742" s="46">
        <v>0</v>
      </c>
      <c r="U2742" s="46" t="s">
        <v>74</v>
      </c>
      <c r="V2742" s="46">
        <v>0</v>
      </c>
      <c r="W2742" s="46" t="s">
        <v>74</v>
      </c>
      <c r="X2742" s="46">
        <v>0</v>
      </c>
      <c r="Y2742" s="46" t="s">
        <v>74</v>
      </c>
      <c r="Z2742" s="46">
        <v>0</v>
      </c>
      <c r="AA2742" s="46" t="s">
        <v>74</v>
      </c>
      <c r="AB2742" s="46">
        <v>0</v>
      </c>
      <c r="AC2742" s="46" t="s">
        <v>74</v>
      </c>
      <c r="AD2742" s="46">
        <v>0</v>
      </c>
      <c r="AE2742" s="46" t="s">
        <v>74</v>
      </c>
      <c r="AF2742" s="46">
        <v>0</v>
      </c>
      <c r="AG2742" s="46" t="s">
        <v>74</v>
      </c>
      <c r="AH2742" s="46">
        <v>0</v>
      </c>
      <c r="AI2742" s="46" t="s">
        <v>74</v>
      </c>
      <c r="AJ2742" s="46">
        <v>0</v>
      </c>
      <c r="AK2742" s="46" t="s">
        <v>74</v>
      </c>
      <c r="AL2742" s="46">
        <v>0</v>
      </c>
      <c r="AM2742" s="46" t="s">
        <v>74</v>
      </c>
      <c r="AN2742" s="50"/>
      <c r="AO2742" s="46"/>
      <c r="AP2742" s="46"/>
      <c r="AQ2742" s="46"/>
      <c r="AR2742" s="46"/>
      <c r="AS2742" s="46"/>
      <c r="AT2742" s="46"/>
      <c r="AU2742" s="46"/>
      <c r="AV2742" s="46"/>
      <c r="AW2742" s="46"/>
      <c r="AX2742" s="46"/>
      <c r="AY2742" s="46"/>
      <c r="AZ2742" s="46"/>
      <c r="BA2742" s="46"/>
      <c r="BB2742" s="46"/>
      <c r="BC2742" s="46"/>
      <c r="BD2742" s="46"/>
      <c r="BE2742" s="46"/>
      <c r="BF2742" s="46"/>
      <c r="BG2742" s="46"/>
      <c r="BH2742" s="46"/>
      <c r="BI2742" s="46"/>
      <c r="BJ2742" s="46"/>
      <c r="BK2742" s="46"/>
      <c r="BL2742" s="46"/>
      <c r="BM2742" s="46"/>
      <c r="BN2742" s="46"/>
      <c r="BO2742" s="46"/>
      <c r="BP2742" s="46"/>
      <c r="BQ2742" s="46"/>
      <c r="BR2742" s="46"/>
      <c r="BS2742" s="46"/>
      <c r="BT2742" s="46"/>
      <c r="BU2742" s="46"/>
      <c r="BV2742" s="46"/>
      <c r="BW2742" s="46"/>
      <c r="BX2742" s="46"/>
      <c r="BY2742" s="46"/>
      <c r="BZ2742" s="46"/>
      <c r="CA2742" s="46"/>
      <c r="CB2742" s="46"/>
      <c r="CC2742" s="46"/>
    </row>
    <row r="2743" spans="7:81" x14ac:dyDescent="0.25">
      <c r="G2743" t="s">
        <v>136</v>
      </c>
      <c r="H2743" s="40">
        <v>42919</v>
      </c>
      <c r="I2743" s="46">
        <v>0</v>
      </c>
      <c r="J2743" s="46">
        <v>0</v>
      </c>
      <c r="K2743" s="46" t="s">
        <v>74</v>
      </c>
      <c r="L2743" s="46">
        <v>0</v>
      </c>
      <c r="M2743" s="46" t="s">
        <v>74</v>
      </c>
      <c r="N2743" s="46">
        <v>0</v>
      </c>
      <c r="O2743" s="46" t="s">
        <v>74</v>
      </c>
      <c r="P2743" s="46">
        <v>28.376890508984118</v>
      </c>
      <c r="Q2743" s="46" t="s">
        <v>74</v>
      </c>
      <c r="R2743" s="46">
        <v>54.993333585895307</v>
      </c>
      <c r="S2743" s="46" t="s">
        <v>74</v>
      </c>
      <c r="T2743" s="46">
        <v>0</v>
      </c>
      <c r="U2743" s="46" t="s">
        <v>74</v>
      </c>
      <c r="V2743" s="46">
        <v>0</v>
      </c>
      <c r="W2743" s="46" t="s">
        <v>74</v>
      </c>
      <c r="X2743" s="46">
        <v>0</v>
      </c>
      <c r="Y2743" s="46" t="s">
        <v>74</v>
      </c>
      <c r="Z2743" s="46">
        <v>0</v>
      </c>
      <c r="AA2743" s="46" t="s">
        <v>74</v>
      </c>
      <c r="AB2743" s="46">
        <v>0</v>
      </c>
      <c r="AC2743" s="46" t="s">
        <v>74</v>
      </c>
      <c r="AD2743" s="46">
        <v>0</v>
      </c>
      <c r="AE2743" s="46" t="s">
        <v>74</v>
      </c>
      <c r="AF2743" s="46">
        <v>0</v>
      </c>
      <c r="AG2743" s="46" t="s">
        <v>74</v>
      </c>
      <c r="AH2743" s="46">
        <v>0</v>
      </c>
      <c r="AI2743" s="46" t="s">
        <v>74</v>
      </c>
      <c r="AJ2743" s="46">
        <v>0</v>
      </c>
      <c r="AK2743" s="46" t="s">
        <v>74</v>
      </c>
      <c r="AL2743" s="46">
        <v>0</v>
      </c>
      <c r="AM2743" s="46" t="s">
        <v>74</v>
      </c>
      <c r="AN2743" s="50"/>
      <c r="AO2743" s="46"/>
      <c r="AP2743" s="46"/>
      <c r="AQ2743" s="46"/>
      <c r="AR2743" s="46"/>
      <c r="AS2743" s="46"/>
      <c r="AT2743" s="46"/>
      <c r="AU2743" s="46"/>
      <c r="AV2743" s="46"/>
      <c r="AW2743" s="46"/>
      <c r="AX2743" s="46"/>
      <c r="AY2743" s="46"/>
      <c r="AZ2743" s="46"/>
      <c r="BA2743" s="46"/>
      <c r="BB2743" s="46"/>
      <c r="BC2743" s="46"/>
      <c r="BD2743" s="46"/>
      <c r="BE2743" s="46"/>
      <c r="BF2743" s="46"/>
      <c r="BG2743" s="46"/>
      <c r="BH2743" s="46"/>
      <c r="BI2743" s="46"/>
      <c r="BJ2743" s="46"/>
      <c r="BK2743" s="46"/>
      <c r="BL2743" s="46"/>
      <c r="BM2743" s="46"/>
      <c r="BN2743" s="46"/>
      <c r="BO2743" s="46"/>
      <c r="BP2743" s="46"/>
      <c r="BQ2743" s="46"/>
      <c r="BR2743" s="46"/>
      <c r="BS2743" s="46"/>
      <c r="BT2743" s="46"/>
      <c r="BU2743" s="46"/>
      <c r="BV2743" s="46"/>
      <c r="BW2743" s="46"/>
      <c r="BX2743" s="46"/>
      <c r="BY2743" s="46"/>
      <c r="BZ2743" s="46"/>
      <c r="CA2743" s="46"/>
      <c r="CB2743" s="46"/>
      <c r="CC2743" s="46"/>
    </row>
    <row r="2744" spans="7:81" x14ac:dyDescent="0.25">
      <c r="G2744" t="s">
        <v>136</v>
      </c>
      <c r="H2744" s="40">
        <v>42920</v>
      </c>
      <c r="I2744" s="46">
        <v>0.5</v>
      </c>
      <c r="J2744" s="46">
        <v>0</v>
      </c>
      <c r="K2744" s="46" t="s">
        <v>74</v>
      </c>
      <c r="L2744" s="46">
        <v>0</v>
      </c>
      <c r="M2744" s="46" t="s">
        <v>74</v>
      </c>
      <c r="N2744" s="46">
        <v>0</v>
      </c>
      <c r="O2744" s="46" t="s">
        <v>74</v>
      </c>
      <c r="P2744" s="46">
        <v>0</v>
      </c>
      <c r="Q2744" s="46" t="s">
        <v>74</v>
      </c>
      <c r="R2744" s="46">
        <v>0</v>
      </c>
      <c r="S2744" s="46" t="s">
        <v>74</v>
      </c>
      <c r="T2744" s="46">
        <v>0</v>
      </c>
      <c r="U2744" s="46" t="s">
        <v>74</v>
      </c>
      <c r="V2744" s="46">
        <v>0</v>
      </c>
      <c r="W2744" s="46" t="s">
        <v>74</v>
      </c>
      <c r="X2744" s="46">
        <v>0</v>
      </c>
      <c r="Y2744" s="46" t="s">
        <v>74</v>
      </c>
      <c r="Z2744" s="46">
        <v>0</v>
      </c>
      <c r="AA2744" s="46" t="s">
        <v>74</v>
      </c>
      <c r="AB2744" s="46">
        <v>0</v>
      </c>
      <c r="AC2744" s="46" t="s">
        <v>74</v>
      </c>
      <c r="AD2744" s="46">
        <v>0</v>
      </c>
      <c r="AE2744" s="46" t="s">
        <v>74</v>
      </c>
      <c r="AF2744" s="46">
        <v>0</v>
      </c>
      <c r="AG2744" s="46" t="s">
        <v>74</v>
      </c>
      <c r="AH2744" s="46">
        <v>0</v>
      </c>
      <c r="AI2744" s="46" t="s">
        <v>74</v>
      </c>
      <c r="AJ2744" s="46">
        <v>0</v>
      </c>
      <c r="AK2744" s="46" t="s">
        <v>74</v>
      </c>
      <c r="AL2744" s="46">
        <v>0</v>
      </c>
      <c r="AM2744" s="46" t="s">
        <v>74</v>
      </c>
      <c r="AN2744" s="50"/>
      <c r="AO2744" s="46"/>
      <c r="AP2744" s="46"/>
      <c r="AQ2744" s="46"/>
      <c r="AR2744" s="46"/>
      <c r="AS2744" s="46"/>
      <c r="AT2744" s="46"/>
      <c r="AU2744" s="46"/>
      <c r="AV2744" s="46"/>
      <c r="AW2744" s="46"/>
      <c r="AX2744" s="46"/>
      <c r="AY2744" s="46"/>
      <c r="AZ2744" s="46"/>
      <c r="BA2744" s="46"/>
      <c r="BB2744" s="46"/>
      <c r="BC2744" s="46"/>
      <c r="BD2744" s="46"/>
      <c r="BE2744" s="46"/>
      <c r="BF2744" s="46"/>
      <c r="BG2744" s="46"/>
      <c r="BH2744" s="46"/>
      <c r="BI2744" s="46"/>
      <c r="BJ2744" s="46"/>
      <c r="BK2744" s="46"/>
      <c r="BL2744" s="46"/>
      <c r="BM2744" s="46"/>
      <c r="BN2744" s="46"/>
      <c r="BO2744" s="46"/>
      <c r="BP2744" s="46"/>
      <c r="BQ2744" s="46"/>
      <c r="BR2744" s="46"/>
      <c r="BS2744" s="46"/>
      <c r="BT2744" s="46"/>
      <c r="BU2744" s="46"/>
      <c r="BV2744" s="46"/>
      <c r="BW2744" s="46"/>
      <c r="BX2744" s="46"/>
      <c r="BY2744" s="46"/>
      <c r="BZ2744" s="46"/>
      <c r="CA2744" s="46"/>
      <c r="CB2744" s="46"/>
      <c r="CC2744" s="46"/>
    </row>
    <row r="2745" spans="7:81" x14ac:dyDescent="0.25">
      <c r="G2745" t="s">
        <v>136</v>
      </c>
      <c r="H2745" s="40">
        <v>42921</v>
      </c>
      <c r="I2745" s="46">
        <v>0</v>
      </c>
      <c r="J2745" s="46">
        <v>0</v>
      </c>
      <c r="K2745" s="46" t="s">
        <v>74</v>
      </c>
      <c r="L2745" s="46">
        <v>0</v>
      </c>
      <c r="M2745" s="46" t="s">
        <v>74</v>
      </c>
      <c r="N2745" s="46">
        <v>0</v>
      </c>
      <c r="O2745" s="46" t="s">
        <v>74</v>
      </c>
      <c r="P2745" s="46">
        <v>0</v>
      </c>
      <c r="Q2745" s="46" t="s">
        <v>74</v>
      </c>
      <c r="R2745" s="46">
        <v>0</v>
      </c>
      <c r="S2745" s="46" t="s">
        <v>74</v>
      </c>
      <c r="T2745" s="46">
        <v>0</v>
      </c>
      <c r="U2745" s="46" t="s">
        <v>74</v>
      </c>
      <c r="V2745" s="46">
        <v>0</v>
      </c>
      <c r="W2745" s="46" t="s">
        <v>74</v>
      </c>
      <c r="X2745" s="46">
        <v>0</v>
      </c>
      <c r="Y2745" s="46" t="s">
        <v>74</v>
      </c>
      <c r="Z2745" s="46">
        <v>0</v>
      </c>
      <c r="AA2745" s="46">
        <v>2.8</v>
      </c>
      <c r="AB2745" s="46">
        <v>0</v>
      </c>
      <c r="AC2745" s="46">
        <v>5.5</v>
      </c>
      <c r="AD2745" s="46">
        <v>0</v>
      </c>
      <c r="AE2745" s="46">
        <v>0.6</v>
      </c>
      <c r="AF2745" s="46">
        <v>0</v>
      </c>
      <c r="AG2745" s="46" t="s">
        <v>74</v>
      </c>
      <c r="AH2745" s="46">
        <v>0</v>
      </c>
      <c r="AI2745" s="46" t="s">
        <v>74</v>
      </c>
      <c r="AJ2745" s="46">
        <v>0</v>
      </c>
      <c r="AK2745" s="46" t="s">
        <v>74</v>
      </c>
      <c r="AL2745" s="46">
        <v>0</v>
      </c>
      <c r="AM2745" s="46">
        <v>8.0666666666666682</v>
      </c>
      <c r="AN2745" s="50"/>
      <c r="AO2745" s="46"/>
      <c r="AP2745" s="46"/>
      <c r="AQ2745" s="46"/>
      <c r="AR2745" s="46"/>
      <c r="AS2745" s="46"/>
      <c r="AT2745" s="46"/>
      <c r="AU2745" s="46"/>
      <c r="AV2745" s="46"/>
      <c r="AW2745" s="46"/>
      <c r="AX2745" s="46"/>
      <c r="AY2745" s="46"/>
      <c r="AZ2745" s="46"/>
      <c r="BA2745" s="46"/>
      <c r="BB2745" s="46"/>
      <c r="BC2745" s="46"/>
      <c r="BD2745" s="46"/>
      <c r="BE2745" s="46"/>
      <c r="BF2745" s="46"/>
      <c r="BG2745" s="46"/>
      <c r="BH2745" s="46"/>
      <c r="BI2745" s="46"/>
      <c r="BJ2745" s="46">
        <v>2.8</v>
      </c>
      <c r="BK2745" s="46"/>
      <c r="BL2745" s="46">
        <v>2.6</v>
      </c>
      <c r="BM2745" s="46">
        <v>4.4000000000000004</v>
      </c>
      <c r="BN2745" s="46">
        <v>9.5</v>
      </c>
      <c r="BO2745" s="46">
        <v>0.8</v>
      </c>
      <c r="BP2745" s="46">
        <v>0.6</v>
      </c>
      <c r="BQ2745" s="46">
        <v>0.4</v>
      </c>
      <c r="BR2745" s="46"/>
      <c r="BS2745" s="46"/>
      <c r="BT2745" s="46"/>
      <c r="BU2745" s="46"/>
      <c r="BV2745" s="46"/>
      <c r="BW2745" s="46"/>
      <c r="BX2745" s="46"/>
      <c r="BY2745" s="46"/>
      <c r="BZ2745" s="46"/>
      <c r="CA2745" s="46">
        <v>12.8</v>
      </c>
      <c r="CB2745" s="46">
        <v>1</v>
      </c>
      <c r="CC2745" s="46">
        <v>10.4</v>
      </c>
    </row>
    <row r="2746" spans="7:81" x14ac:dyDescent="0.25">
      <c r="G2746" t="s">
        <v>136</v>
      </c>
      <c r="H2746" s="40">
        <v>42922</v>
      </c>
      <c r="I2746" s="46">
        <v>1.5</v>
      </c>
      <c r="J2746" s="46">
        <v>0</v>
      </c>
      <c r="K2746" s="46" t="s">
        <v>74</v>
      </c>
      <c r="L2746" s="46">
        <v>0</v>
      </c>
      <c r="M2746" s="46" t="s">
        <v>74</v>
      </c>
      <c r="N2746" s="46">
        <v>0</v>
      </c>
      <c r="O2746" s="46" t="s">
        <v>74</v>
      </c>
      <c r="P2746" s="46">
        <v>0</v>
      </c>
      <c r="Q2746" s="46" t="s">
        <v>74</v>
      </c>
      <c r="R2746" s="46">
        <v>0</v>
      </c>
      <c r="S2746" s="46" t="s">
        <v>74</v>
      </c>
      <c r="T2746" s="46">
        <v>0</v>
      </c>
      <c r="U2746" s="46" t="s">
        <v>74</v>
      </c>
      <c r="V2746" s="46">
        <v>0</v>
      </c>
      <c r="W2746" s="46" t="s">
        <v>74</v>
      </c>
      <c r="X2746" s="46">
        <v>0</v>
      </c>
      <c r="Y2746" s="46" t="s">
        <v>74</v>
      </c>
      <c r="Z2746" s="46">
        <v>0</v>
      </c>
      <c r="AA2746" s="46" t="s">
        <v>74</v>
      </c>
      <c r="AB2746" s="46">
        <v>0</v>
      </c>
      <c r="AC2746" s="46" t="s">
        <v>74</v>
      </c>
      <c r="AD2746" s="46">
        <v>0</v>
      </c>
      <c r="AE2746" s="46" t="s">
        <v>74</v>
      </c>
      <c r="AF2746" s="46">
        <v>0</v>
      </c>
      <c r="AG2746" s="46" t="s">
        <v>74</v>
      </c>
      <c r="AH2746" s="46">
        <v>0</v>
      </c>
      <c r="AI2746" s="46" t="s">
        <v>74</v>
      </c>
      <c r="AJ2746" s="46">
        <v>0</v>
      </c>
      <c r="AK2746" s="46" t="s">
        <v>74</v>
      </c>
      <c r="AL2746" s="46">
        <v>0</v>
      </c>
      <c r="AM2746" s="46" t="s">
        <v>74</v>
      </c>
      <c r="AN2746" s="50"/>
      <c r="AO2746" s="46"/>
      <c r="AP2746" s="46"/>
      <c r="AQ2746" s="46"/>
      <c r="AR2746" s="46"/>
      <c r="AS2746" s="46"/>
      <c r="AT2746" s="46"/>
      <c r="AU2746" s="46"/>
      <c r="AV2746" s="46"/>
      <c r="AW2746" s="46"/>
      <c r="AX2746" s="46"/>
      <c r="AY2746" s="46"/>
      <c r="AZ2746" s="46"/>
      <c r="BA2746" s="46"/>
      <c r="BB2746" s="46"/>
      <c r="BC2746" s="46"/>
      <c r="BD2746" s="46"/>
      <c r="BE2746" s="46"/>
      <c r="BF2746" s="46"/>
      <c r="BG2746" s="46"/>
      <c r="BH2746" s="46"/>
      <c r="BI2746" s="46"/>
      <c r="BJ2746" s="46"/>
      <c r="BK2746" s="46"/>
      <c r="BL2746" s="46"/>
      <c r="BM2746" s="46"/>
      <c r="BN2746" s="46"/>
      <c r="BO2746" s="46"/>
      <c r="BP2746" s="46"/>
      <c r="BQ2746" s="46"/>
      <c r="BR2746" s="46"/>
      <c r="BS2746" s="46"/>
      <c r="BT2746" s="46"/>
      <c r="BU2746" s="46"/>
      <c r="BV2746" s="46"/>
      <c r="BW2746" s="46"/>
      <c r="BX2746" s="46"/>
      <c r="BY2746" s="46"/>
      <c r="BZ2746" s="46"/>
      <c r="CA2746" s="46"/>
      <c r="CB2746" s="46"/>
      <c r="CC2746" s="46"/>
    </row>
    <row r="2747" spans="7:81" x14ac:dyDescent="0.25">
      <c r="G2747" t="s">
        <v>136</v>
      </c>
      <c r="H2747" s="40">
        <v>42923</v>
      </c>
      <c r="I2747" s="46">
        <v>7</v>
      </c>
      <c r="J2747" s="46">
        <v>0</v>
      </c>
      <c r="K2747" s="46" t="s">
        <v>74</v>
      </c>
      <c r="L2747" s="46">
        <v>0</v>
      </c>
      <c r="M2747" s="46" t="s">
        <v>74</v>
      </c>
      <c r="N2747" s="46">
        <v>0</v>
      </c>
      <c r="O2747" s="46" t="s">
        <v>74</v>
      </c>
      <c r="P2747" s="46">
        <v>0</v>
      </c>
      <c r="Q2747" s="46" t="s">
        <v>74</v>
      </c>
      <c r="R2747" s="46">
        <v>0</v>
      </c>
      <c r="S2747" s="46" t="s">
        <v>74</v>
      </c>
      <c r="T2747" s="46">
        <v>0</v>
      </c>
      <c r="U2747" s="46" t="s">
        <v>74</v>
      </c>
      <c r="V2747" s="46">
        <v>0</v>
      </c>
      <c r="W2747" s="46" t="s">
        <v>74</v>
      </c>
      <c r="X2747" s="46">
        <v>0</v>
      </c>
      <c r="Y2747" s="46" t="s">
        <v>74</v>
      </c>
      <c r="Z2747" s="46">
        <v>0</v>
      </c>
      <c r="AA2747" s="46" t="s">
        <v>74</v>
      </c>
      <c r="AB2747" s="46">
        <v>0</v>
      </c>
      <c r="AC2747" s="46" t="s">
        <v>74</v>
      </c>
      <c r="AD2747" s="46">
        <v>0</v>
      </c>
      <c r="AE2747" s="46" t="s">
        <v>74</v>
      </c>
      <c r="AF2747" s="46">
        <v>0</v>
      </c>
      <c r="AG2747" s="46" t="s">
        <v>74</v>
      </c>
      <c r="AH2747" s="46">
        <v>0</v>
      </c>
      <c r="AI2747" s="46" t="s">
        <v>74</v>
      </c>
      <c r="AJ2747" s="46">
        <v>0</v>
      </c>
      <c r="AK2747" s="46" t="s">
        <v>74</v>
      </c>
      <c r="AL2747" s="46">
        <v>0</v>
      </c>
      <c r="AM2747" s="46" t="s">
        <v>74</v>
      </c>
      <c r="AN2747" s="50"/>
      <c r="AO2747" s="46"/>
      <c r="AP2747" s="46"/>
      <c r="AQ2747" s="46"/>
      <c r="AR2747" s="46"/>
      <c r="AS2747" s="46"/>
      <c r="AT2747" s="46"/>
      <c r="AU2747" s="46"/>
      <c r="AV2747" s="46"/>
      <c r="AW2747" s="46"/>
      <c r="AX2747" s="46"/>
      <c r="AY2747" s="46"/>
      <c r="AZ2747" s="46"/>
      <c r="BA2747" s="46"/>
      <c r="BB2747" s="46"/>
      <c r="BC2747" s="46"/>
      <c r="BD2747" s="46"/>
      <c r="BE2747" s="46"/>
      <c r="BF2747" s="46"/>
      <c r="BG2747" s="46"/>
      <c r="BH2747" s="46"/>
      <c r="BI2747" s="46"/>
      <c r="BJ2747" s="46"/>
      <c r="BK2747" s="46"/>
      <c r="BL2747" s="46"/>
      <c r="BM2747" s="46"/>
      <c r="BN2747" s="46"/>
      <c r="BO2747" s="46"/>
      <c r="BP2747" s="46"/>
      <c r="BQ2747" s="46"/>
      <c r="BR2747" s="46"/>
      <c r="BS2747" s="46"/>
      <c r="BT2747" s="46"/>
      <c r="BU2747" s="46"/>
      <c r="BV2747" s="46"/>
      <c r="BW2747" s="46"/>
      <c r="BX2747" s="46"/>
      <c r="BY2747" s="46"/>
      <c r="BZ2747" s="46"/>
      <c r="CA2747" s="46"/>
      <c r="CB2747" s="46"/>
      <c r="CC2747" s="46"/>
    </row>
    <row r="2748" spans="7:81" x14ac:dyDescent="0.25">
      <c r="G2748" t="s">
        <v>136</v>
      </c>
      <c r="H2748" s="40">
        <v>42924</v>
      </c>
      <c r="I2748" s="46">
        <v>0</v>
      </c>
      <c r="J2748" s="46">
        <v>0</v>
      </c>
      <c r="K2748" s="46" t="s">
        <v>74</v>
      </c>
      <c r="L2748" s="46">
        <v>0</v>
      </c>
      <c r="M2748" s="46" t="s">
        <v>74</v>
      </c>
      <c r="N2748" s="46">
        <v>0</v>
      </c>
      <c r="O2748" s="46" t="s">
        <v>74</v>
      </c>
      <c r="P2748" s="46">
        <v>0</v>
      </c>
      <c r="Q2748" s="46" t="s">
        <v>74</v>
      </c>
      <c r="R2748" s="46">
        <v>0</v>
      </c>
      <c r="S2748" s="46" t="s">
        <v>74</v>
      </c>
      <c r="T2748" s="46">
        <v>0</v>
      </c>
      <c r="U2748" s="46" t="s">
        <v>74</v>
      </c>
      <c r="V2748" s="46">
        <v>0</v>
      </c>
      <c r="W2748" s="46" t="s">
        <v>74</v>
      </c>
      <c r="X2748" s="46">
        <v>0</v>
      </c>
      <c r="Y2748" s="46" t="s">
        <v>74</v>
      </c>
      <c r="Z2748" s="46">
        <v>0</v>
      </c>
      <c r="AA2748" s="46" t="s">
        <v>74</v>
      </c>
      <c r="AB2748" s="46">
        <v>0</v>
      </c>
      <c r="AC2748" s="46" t="s">
        <v>74</v>
      </c>
      <c r="AD2748" s="46">
        <v>0</v>
      </c>
      <c r="AE2748" s="46" t="s">
        <v>74</v>
      </c>
      <c r="AF2748" s="46">
        <v>0</v>
      </c>
      <c r="AG2748" s="46" t="s">
        <v>74</v>
      </c>
      <c r="AH2748" s="46">
        <v>0</v>
      </c>
      <c r="AI2748" s="46" t="s">
        <v>74</v>
      </c>
      <c r="AJ2748" s="46">
        <v>0</v>
      </c>
      <c r="AK2748" s="46" t="s">
        <v>74</v>
      </c>
      <c r="AL2748" s="46">
        <v>0</v>
      </c>
      <c r="AM2748" s="46" t="s">
        <v>74</v>
      </c>
      <c r="AN2748" s="50"/>
      <c r="AO2748" s="46"/>
      <c r="AP2748" s="46"/>
      <c r="AQ2748" s="46"/>
      <c r="AR2748" s="46"/>
      <c r="AS2748" s="46"/>
      <c r="AT2748" s="46"/>
      <c r="AU2748" s="46"/>
      <c r="AV2748" s="46"/>
      <c r="AW2748" s="46"/>
      <c r="AX2748" s="46"/>
      <c r="AY2748" s="46"/>
      <c r="AZ2748" s="46"/>
      <c r="BA2748" s="46"/>
      <c r="BB2748" s="46"/>
      <c r="BC2748" s="46"/>
      <c r="BD2748" s="46"/>
      <c r="BE2748" s="46"/>
      <c r="BF2748" s="46"/>
      <c r="BG2748" s="46"/>
      <c r="BH2748" s="46"/>
      <c r="BI2748" s="46"/>
      <c r="BJ2748" s="46"/>
      <c r="BK2748" s="46"/>
      <c r="BL2748" s="46"/>
      <c r="BM2748" s="46"/>
      <c r="BN2748" s="46"/>
      <c r="BO2748" s="46"/>
      <c r="BP2748" s="46"/>
      <c r="BQ2748" s="46"/>
      <c r="BR2748" s="46"/>
      <c r="BS2748" s="46"/>
      <c r="BT2748" s="46"/>
      <c r="BU2748" s="46"/>
      <c r="BV2748" s="46"/>
      <c r="BW2748" s="46"/>
      <c r="BX2748" s="46"/>
      <c r="BY2748" s="46"/>
      <c r="BZ2748" s="46"/>
      <c r="CA2748" s="46"/>
      <c r="CB2748" s="46"/>
      <c r="CC2748" s="46"/>
    </row>
    <row r="2749" spans="7:81" x14ac:dyDescent="0.25">
      <c r="G2749" t="s">
        <v>136</v>
      </c>
      <c r="H2749" s="40">
        <v>42925</v>
      </c>
      <c r="I2749" s="46">
        <v>10</v>
      </c>
      <c r="J2749" s="46">
        <v>0</v>
      </c>
      <c r="K2749" s="46" t="s">
        <v>74</v>
      </c>
      <c r="L2749" s="46">
        <v>0</v>
      </c>
      <c r="M2749" s="46" t="s">
        <v>74</v>
      </c>
      <c r="N2749" s="46">
        <v>0</v>
      </c>
      <c r="O2749" s="46" t="s">
        <v>74</v>
      </c>
      <c r="P2749" s="46">
        <v>0</v>
      </c>
      <c r="Q2749" s="46" t="s">
        <v>74</v>
      </c>
      <c r="R2749" s="46">
        <v>0</v>
      </c>
      <c r="S2749" s="46" t="s">
        <v>74</v>
      </c>
      <c r="T2749" s="46">
        <v>0</v>
      </c>
      <c r="U2749" s="46" t="s">
        <v>74</v>
      </c>
      <c r="V2749" s="46">
        <v>0</v>
      </c>
      <c r="W2749" s="46" t="s">
        <v>74</v>
      </c>
      <c r="X2749" s="46">
        <v>0</v>
      </c>
      <c r="Y2749" s="46" t="s">
        <v>74</v>
      </c>
      <c r="Z2749" s="46">
        <v>0</v>
      </c>
      <c r="AA2749" s="46" t="s">
        <v>74</v>
      </c>
      <c r="AB2749" s="46">
        <v>0</v>
      </c>
      <c r="AC2749" s="46" t="s">
        <v>74</v>
      </c>
      <c r="AD2749" s="46">
        <v>0</v>
      </c>
      <c r="AE2749" s="46" t="s">
        <v>74</v>
      </c>
      <c r="AF2749" s="46">
        <v>0</v>
      </c>
      <c r="AG2749" s="46" t="s">
        <v>74</v>
      </c>
      <c r="AH2749" s="46">
        <v>0</v>
      </c>
      <c r="AI2749" s="46" t="s">
        <v>74</v>
      </c>
      <c r="AJ2749" s="46">
        <v>0</v>
      </c>
      <c r="AK2749" s="46" t="s">
        <v>74</v>
      </c>
      <c r="AL2749" s="46">
        <v>0</v>
      </c>
      <c r="AM2749" s="46" t="s">
        <v>74</v>
      </c>
      <c r="AN2749" s="50"/>
      <c r="AO2749" s="46"/>
      <c r="AP2749" s="46"/>
      <c r="AQ2749" s="46"/>
      <c r="AR2749" s="46"/>
      <c r="AS2749" s="46"/>
      <c r="AT2749" s="46"/>
      <c r="AU2749" s="46"/>
      <c r="AV2749" s="46"/>
      <c r="AW2749" s="46"/>
      <c r="AX2749" s="46"/>
      <c r="AY2749" s="46"/>
      <c r="AZ2749" s="46"/>
      <c r="BA2749" s="46"/>
      <c r="BB2749" s="46"/>
      <c r="BC2749" s="46"/>
      <c r="BD2749" s="46"/>
      <c r="BE2749" s="46"/>
      <c r="BF2749" s="46"/>
      <c r="BG2749" s="46"/>
      <c r="BH2749" s="46"/>
      <c r="BI2749" s="46"/>
      <c r="BJ2749" s="46"/>
      <c r="BK2749" s="46"/>
      <c r="BL2749" s="46"/>
      <c r="BM2749" s="46"/>
      <c r="BN2749" s="46"/>
      <c r="BO2749" s="46"/>
      <c r="BP2749" s="46"/>
      <c r="BQ2749" s="46"/>
      <c r="BR2749" s="46"/>
      <c r="BS2749" s="46"/>
      <c r="BT2749" s="46"/>
      <c r="BU2749" s="46"/>
      <c r="BV2749" s="46"/>
      <c r="BW2749" s="46"/>
      <c r="BX2749" s="46"/>
      <c r="BY2749" s="46"/>
      <c r="BZ2749" s="46"/>
      <c r="CA2749" s="46"/>
      <c r="CB2749" s="46"/>
      <c r="CC2749" s="46"/>
    </row>
    <row r="2750" spans="7:81" x14ac:dyDescent="0.25">
      <c r="G2750" t="s">
        <v>136</v>
      </c>
      <c r="H2750" s="40">
        <v>42926</v>
      </c>
      <c r="I2750" s="46">
        <v>3.5</v>
      </c>
      <c r="J2750" s="46">
        <v>0</v>
      </c>
      <c r="K2750" s="46" t="s">
        <v>74</v>
      </c>
      <c r="L2750" s="46">
        <v>0</v>
      </c>
      <c r="M2750" s="46" t="s">
        <v>74</v>
      </c>
      <c r="N2750" s="46">
        <v>0</v>
      </c>
      <c r="O2750" s="46" t="s">
        <v>74</v>
      </c>
      <c r="P2750" s="46">
        <v>0</v>
      </c>
      <c r="Q2750" s="46" t="s">
        <v>74</v>
      </c>
      <c r="R2750" s="46">
        <v>0</v>
      </c>
      <c r="S2750" s="46" t="s">
        <v>74</v>
      </c>
      <c r="T2750" s="46">
        <v>0</v>
      </c>
      <c r="U2750" s="46" t="s">
        <v>74</v>
      </c>
      <c r="V2750" s="46">
        <v>0</v>
      </c>
      <c r="W2750" s="46" t="s">
        <v>74</v>
      </c>
      <c r="X2750" s="46">
        <v>0</v>
      </c>
      <c r="Y2750" s="46" t="s">
        <v>74</v>
      </c>
      <c r="Z2750" s="46">
        <v>0</v>
      </c>
      <c r="AA2750" s="46" t="s">
        <v>74</v>
      </c>
      <c r="AB2750" s="46">
        <v>0</v>
      </c>
      <c r="AC2750" s="46" t="s">
        <v>74</v>
      </c>
      <c r="AD2750" s="46">
        <v>0</v>
      </c>
      <c r="AE2750" s="46" t="s">
        <v>74</v>
      </c>
      <c r="AF2750" s="46">
        <v>0</v>
      </c>
      <c r="AG2750" s="46" t="s">
        <v>74</v>
      </c>
      <c r="AH2750" s="46">
        <v>0</v>
      </c>
      <c r="AI2750" s="46" t="s">
        <v>74</v>
      </c>
      <c r="AJ2750" s="46">
        <v>0</v>
      </c>
      <c r="AK2750" s="46" t="s">
        <v>74</v>
      </c>
      <c r="AL2750" s="46">
        <v>0</v>
      </c>
      <c r="AM2750" s="46" t="s">
        <v>74</v>
      </c>
      <c r="AN2750" s="50"/>
      <c r="AO2750" s="46"/>
      <c r="AP2750" s="46"/>
      <c r="AQ2750" s="46"/>
      <c r="AR2750" s="46"/>
      <c r="AS2750" s="46"/>
      <c r="AT2750" s="46"/>
      <c r="AU2750" s="46"/>
      <c r="AV2750" s="46"/>
      <c r="AW2750" s="46"/>
      <c r="AX2750" s="46"/>
      <c r="AY2750" s="46"/>
      <c r="AZ2750" s="46"/>
      <c r="BA2750" s="46"/>
      <c r="BB2750" s="46"/>
      <c r="BC2750" s="46"/>
      <c r="BD2750" s="46"/>
      <c r="BE2750" s="46"/>
      <c r="BF2750" s="46"/>
      <c r="BG2750" s="46"/>
      <c r="BH2750" s="46"/>
      <c r="BI2750" s="46"/>
      <c r="BJ2750" s="46"/>
      <c r="BK2750" s="46"/>
      <c r="BL2750" s="46"/>
      <c r="BM2750" s="46"/>
      <c r="BN2750" s="46"/>
      <c r="BO2750" s="46"/>
      <c r="BP2750" s="46"/>
      <c r="BQ2750" s="46"/>
      <c r="BR2750" s="46"/>
      <c r="BS2750" s="46"/>
      <c r="BT2750" s="46"/>
      <c r="BU2750" s="46"/>
      <c r="BV2750" s="46"/>
      <c r="BW2750" s="46"/>
      <c r="BX2750" s="46"/>
      <c r="BY2750" s="46"/>
      <c r="BZ2750" s="46"/>
      <c r="CA2750" s="46"/>
      <c r="CB2750" s="46"/>
      <c r="CC2750" s="46"/>
    </row>
    <row r="2751" spans="7:81" x14ac:dyDescent="0.25">
      <c r="G2751" t="s">
        <v>136</v>
      </c>
      <c r="H2751" s="40">
        <v>42927</v>
      </c>
      <c r="I2751" s="46">
        <v>0.5</v>
      </c>
      <c r="J2751" s="46">
        <v>0</v>
      </c>
      <c r="K2751" s="46" t="s">
        <v>74</v>
      </c>
      <c r="L2751" s="46">
        <v>0</v>
      </c>
      <c r="M2751" s="46" t="s">
        <v>74</v>
      </c>
      <c r="N2751" s="46">
        <v>0</v>
      </c>
      <c r="O2751" s="46" t="s">
        <v>74</v>
      </c>
      <c r="P2751" s="46">
        <v>0</v>
      </c>
      <c r="Q2751" s="46" t="s">
        <v>74</v>
      </c>
      <c r="R2751" s="46">
        <v>0</v>
      </c>
      <c r="S2751" s="46" t="s">
        <v>74</v>
      </c>
      <c r="T2751" s="46">
        <v>0</v>
      </c>
      <c r="U2751" s="46" t="s">
        <v>74</v>
      </c>
      <c r="V2751" s="46">
        <v>0</v>
      </c>
      <c r="W2751" s="46" t="s">
        <v>74</v>
      </c>
      <c r="X2751" s="46">
        <v>0</v>
      </c>
      <c r="Y2751" s="46" t="s">
        <v>74</v>
      </c>
      <c r="Z2751" s="46">
        <v>0</v>
      </c>
      <c r="AA2751" s="46" t="s">
        <v>74</v>
      </c>
      <c r="AB2751" s="46">
        <v>0</v>
      </c>
      <c r="AC2751" s="46" t="s">
        <v>74</v>
      </c>
      <c r="AD2751" s="46">
        <v>0</v>
      </c>
      <c r="AE2751" s="46" t="s">
        <v>74</v>
      </c>
      <c r="AF2751" s="46">
        <v>0</v>
      </c>
      <c r="AG2751" s="46" t="s">
        <v>74</v>
      </c>
      <c r="AH2751" s="46">
        <v>0</v>
      </c>
      <c r="AI2751" s="46" t="s">
        <v>74</v>
      </c>
      <c r="AJ2751" s="46">
        <v>0</v>
      </c>
      <c r="AK2751" s="46" t="s">
        <v>74</v>
      </c>
      <c r="AL2751" s="46">
        <v>0</v>
      </c>
      <c r="AM2751" s="46" t="s">
        <v>74</v>
      </c>
      <c r="AN2751" s="50"/>
      <c r="AO2751" s="46"/>
      <c r="AP2751" s="46"/>
      <c r="AQ2751" s="46"/>
      <c r="AR2751" s="46"/>
      <c r="AS2751" s="46"/>
      <c r="AT2751" s="46"/>
      <c r="AU2751" s="46"/>
      <c r="AV2751" s="46"/>
      <c r="AW2751" s="46"/>
      <c r="AX2751" s="46"/>
      <c r="AY2751" s="46"/>
      <c r="AZ2751" s="46"/>
      <c r="BA2751" s="46"/>
      <c r="BB2751" s="46"/>
      <c r="BC2751" s="46"/>
      <c r="BD2751" s="46"/>
      <c r="BE2751" s="46"/>
      <c r="BF2751" s="46"/>
      <c r="BG2751" s="46"/>
      <c r="BH2751" s="46"/>
      <c r="BI2751" s="46"/>
      <c r="BJ2751" s="46"/>
      <c r="BK2751" s="46"/>
      <c r="BL2751" s="46"/>
      <c r="BM2751" s="46"/>
      <c r="BN2751" s="46"/>
      <c r="BO2751" s="46"/>
      <c r="BP2751" s="46"/>
      <c r="BQ2751" s="46"/>
      <c r="BR2751" s="46"/>
      <c r="BS2751" s="46"/>
      <c r="BT2751" s="46"/>
      <c r="BU2751" s="46"/>
      <c r="BV2751" s="46"/>
      <c r="BW2751" s="46"/>
      <c r="BX2751" s="46"/>
      <c r="BY2751" s="46"/>
      <c r="BZ2751" s="46"/>
      <c r="CA2751" s="46"/>
      <c r="CB2751" s="46"/>
      <c r="CC2751" s="46"/>
    </row>
    <row r="2752" spans="7:81" x14ac:dyDescent="0.25">
      <c r="G2752" t="s">
        <v>136</v>
      </c>
      <c r="H2752" s="40">
        <v>42928</v>
      </c>
      <c r="I2752" s="46">
        <v>4.5</v>
      </c>
      <c r="J2752" s="46">
        <v>0</v>
      </c>
      <c r="K2752" s="46">
        <v>3.5</v>
      </c>
      <c r="L2752" s="46">
        <v>0</v>
      </c>
      <c r="M2752" s="46">
        <v>1</v>
      </c>
      <c r="N2752" s="46">
        <v>0</v>
      </c>
      <c r="O2752" s="46" t="s">
        <v>74</v>
      </c>
      <c r="P2752" s="46">
        <v>0</v>
      </c>
      <c r="Q2752" s="46">
        <v>2.5333333333333332</v>
      </c>
      <c r="R2752" s="46">
        <v>0</v>
      </c>
      <c r="S2752" s="46">
        <v>3.3000000000000003</v>
      </c>
      <c r="T2752" s="46">
        <v>0</v>
      </c>
      <c r="U2752" s="46">
        <v>1.7000000000000002</v>
      </c>
      <c r="V2752" s="46">
        <v>0</v>
      </c>
      <c r="W2752" s="46">
        <v>0.95</v>
      </c>
      <c r="X2752" s="46">
        <v>0</v>
      </c>
      <c r="Y2752" s="46">
        <v>1.4</v>
      </c>
      <c r="Z2752" s="46">
        <v>0</v>
      </c>
      <c r="AA2752" s="46" t="s">
        <v>74</v>
      </c>
      <c r="AB2752" s="46">
        <v>0</v>
      </c>
      <c r="AC2752" s="46" t="s">
        <v>74</v>
      </c>
      <c r="AD2752" s="46">
        <v>0</v>
      </c>
      <c r="AE2752" s="46" t="s">
        <v>74</v>
      </c>
      <c r="AF2752" s="46">
        <v>0</v>
      </c>
      <c r="AG2752" s="46" t="s">
        <v>74</v>
      </c>
      <c r="AH2752" s="46">
        <v>0</v>
      </c>
      <c r="AI2752" s="46" t="s">
        <v>74</v>
      </c>
      <c r="AJ2752" s="46">
        <v>0</v>
      </c>
      <c r="AK2752" s="46" t="s">
        <v>74</v>
      </c>
      <c r="AL2752" s="46">
        <v>0</v>
      </c>
      <c r="AM2752" s="46" t="s">
        <v>74</v>
      </c>
      <c r="AN2752" s="50"/>
      <c r="AO2752" s="46">
        <v>3.5</v>
      </c>
      <c r="AP2752" s="46"/>
      <c r="AQ2752" s="46">
        <v>1</v>
      </c>
      <c r="AR2752" s="46"/>
      <c r="AS2752" s="46"/>
      <c r="AT2752" s="46">
        <v>4.4000000000000004</v>
      </c>
      <c r="AU2752" s="46">
        <v>1.3</v>
      </c>
      <c r="AV2752" s="46">
        <v>1.9</v>
      </c>
      <c r="AW2752" s="46">
        <v>3.7</v>
      </c>
      <c r="AX2752" s="46">
        <v>3.8</v>
      </c>
      <c r="AY2752" s="46">
        <v>2.4</v>
      </c>
      <c r="AZ2752" s="46"/>
      <c r="BA2752" s="46">
        <v>1.6</v>
      </c>
      <c r="BB2752" s="46">
        <v>1.8</v>
      </c>
      <c r="BC2752" s="46">
        <v>0.7</v>
      </c>
      <c r="BD2752" s="46">
        <v>1.2</v>
      </c>
      <c r="BE2752" s="46"/>
      <c r="BF2752" s="46">
        <v>1.1000000000000001</v>
      </c>
      <c r="BG2752" s="46">
        <v>1.7</v>
      </c>
      <c r="BH2752" s="46"/>
      <c r="BI2752" s="46"/>
      <c r="BJ2752" s="46"/>
      <c r="BK2752" s="46"/>
      <c r="BL2752" s="46"/>
      <c r="BM2752" s="46"/>
      <c r="BN2752" s="46"/>
      <c r="BO2752" s="46"/>
      <c r="BP2752" s="46"/>
      <c r="BQ2752" s="46"/>
      <c r="BR2752" s="46"/>
      <c r="BS2752" s="46"/>
      <c r="BT2752" s="46"/>
      <c r="BU2752" s="46"/>
      <c r="BV2752" s="46"/>
      <c r="BW2752" s="46"/>
      <c r="BX2752" s="46"/>
      <c r="BY2752" s="46"/>
      <c r="BZ2752" s="46"/>
      <c r="CA2752" s="46"/>
      <c r="CB2752" s="46"/>
      <c r="CC2752" s="46"/>
    </row>
    <row r="2753" spans="7:81" x14ac:dyDescent="0.25">
      <c r="G2753" t="s">
        <v>136</v>
      </c>
      <c r="H2753" s="40">
        <v>42929</v>
      </c>
      <c r="I2753" s="46">
        <v>34.5</v>
      </c>
      <c r="J2753" s="46">
        <v>0</v>
      </c>
      <c r="K2753" s="46" t="s">
        <v>74</v>
      </c>
      <c r="L2753" s="46">
        <v>0</v>
      </c>
      <c r="M2753" s="46" t="s">
        <v>74</v>
      </c>
      <c r="N2753" s="46">
        <v>0</v>
      </c>
      <c r="O2753" s="46" t="s">
        <v>74</v>
      </c>
      <c r="P2753" s="46">
        <v>27.998531968864331</v>
      </c>
      <c r="Q2753" s="46" t="s">
        <v>74</v>
      </c>
      <c r="R2753" s="46">
        <v>0</v>
      </c>
      <c r="S2753" s="46" t="s">
        <v>74</v>
      </c>
      <c r="T2753" s="46">
        <v>0</v>
      </c>
      <c r="U2753" s="46" t="s">
        <v>74</v>
      </c>
      <c r="V2753" s="46">
        <v>0</v>
      </c>
      <c r="W2753" s="46" t="s">
        <v>74</v>
      </c>
      <c r="X2753" s="46">
        <v>0</v>
      </c>
      <c r="Y2753" s="46" t="s">
        <v>74</v>
      </c>
      <c r="Z2753" s="46">
        <v>0</v>
      </c>
      <c r="AA2753" s="46" t="s">
        <v>74</v>
      </c>
      <c r="AB2753" s="46">
        <v>0</v>
      </c>
      <c r="AC2753" s="46" t="s">
        <v>74</v>
      </c>
      <c r="AD2753" s="46">
        <v>0</v>
      </c>
      <c r="AE2753" s="46" t="s">
        <v>74</v>
      </c>
      <c r="AF2753" s="46">
        <v>0</v>
      </c>
      <c r="AG2753" s="46" t="s">
        <v>74</v>
      </c>
      <c r="AH2753" s="46">
        <v>0</v>
      </c>
      <c r="AI2753" s="46" t="s">
        <v>74</v>
      </c>
      <c r="AJ2753" s="46">
        <v>0</v>
      </c>
      <c r="AK2753" s="46" t="s">
        <v>74</v>
      </c>
      <c r="AL2753" s="46">
        <v>0</v>
      </c>
      <c r="AM2753" s="46" t="s">
        <v>74</v>
      </c>
      <c r="AN2753" s="50"/>
      <c r="AO2753" s="46"/>
      <c r="AP2753" s="46"/>
      <c r="AQ2753" s="46"/>
      <c r="AR2753" s="46"/>
      <c r="AS2753" s="46"/>
      <c r="AT2753" s="46"/>
      <c r="AU2753" s="46"/>
      <c r="AV2753" s="46"/>
      <c r="AW2753" s="46"/>
      <c r="AX2753" s="46"/>
      <c r="AY2753" s="46"/>
      <c r="AZ2753" s="46"/>
      <c r="BA2753" s="46"/>
      <c r="BB2753" s="46"/>
      <c r="BC2753" s="46"/>
      <c r="BD2753" s="46"/>
      <c r="BE2753" s="46"/>
      <c r="BF2753" s="46"/>
      <c r="BG2753" s="46"/>
      <c r="BH2753" s="46"/>
      <c r="BI2753" s="46"/>
      <c r="BJ2753" s="46"/>
      <c r="BK2753" s="46"/>
      <c r="BL2753" s="46"/>
      <c r="BM2753" s="46"/>
      <c r="BN2753" s="46"/>
      <c r="BO2753" s="46"/>
      <c r="BP2753" s="46"/>
      <c r="BQ2753" s="46"/>
      <c r="BR2753" s="46"/>
      <c r="BS2753" s="46"/>
      <c r="BT2753" s="46"/>
      <c r="BU2753" s="46"/>
      <c r="BV2753" s="46"/>
      <c r="BW2753" s="46"/>
      <c r="BX2753" s="46"/>
      <c r="BY2753" s="46"/>
      <c r="BZ2753" s="46"/>
      <c r="CA2753" s="46"/>
      <c r="CB2753" s="46"/>
      <c r="CC2753" s="46"/>
    </row>
    <row r="2754" spans="7:81" x14ac:dyDescent="0.25">
      <c r="G2754" t="s">
        <v>136</v>
      </c>
      <c r="H2754" s="40">
        <v>42930</v>
      </c>
      <c r="I2754" s="46">
        <v>31.5</v>
      </c>
      <c r="J2754" s="46">
        <v>0</v>
      </c>
      <c r="K2754" s="46" t="s">
        <v>74</v>
      </c>
      <c r="L2754" s="46">
        <v>0</v>
      </c>
      <c r="M2754" s="46" t="s">
        <v>74</v>
      </c>
      <c r="N2754" s="46">
        <v>0</v>
      </c>
      <c r="O2754" s="46" t="s">
        <v>74</v>
      </c>
      <c r="P2754" s="46">
        <v>0</v>
      </c>
      <c r="Q2754" s="46" t="s">
        <v>74</v>
      </c>
      <c r="R2754" s="46">
        <v>0</v>
      </c>
      <c r="S2754" s="46" t="s">
        <v>74</v>
      </c>
      <c r="T2754" s="46">
        <v>0</v>
      </c>
      <c r="U2754" s="46" t="s">
        <v>74</v>
      </c>
      <c r="V2754" s="46">
        <v>0</v>
      </c>
      <c r="W2754" s="46" t="s">
        <v>74</v>
      </c>
      <c r="X2754" s="46">
        <v>0</v>
      </c>
      <c r="Y2754" s="46" t="s">
        <v>74</v>
      </c>
      <c r="Z2754" s="46">
        <v>0</v>
      </c>
      <c r="AA2754" s="46" t="s">
        <v>74</v>
      </c>
      <c r="AB2754" s="46">
        <v>0</v>
      </c>
      <c r="AC2754" s="46" t="s">
        <v>74</v>
      </c>
      <c r="AD2754" s="46">
        <v>0</v>
      </c>
      <c r="AE2754" s="46" t="s">
        <v>74</v>
      </c>
      <c r="AF2754" s="46">
        <v>0</v>
      </c>
      <c r="AG2754" s="46" t="s">
        <v>74</v>
      </c>
      <c r="AH2754" s="46">
        <v>0</v>
      </c>
      <c r="AI2754" s="46" t="s">
        <v>74</v>
      </c>
      <c r="AJ2754" s="46">
        <v>0</v>
      </c>
      <c r="AK2754" s="46" t="s">
        <v>74</v>
      </c>
      <c r="AL2754" s="46">
        <v>0</v>
      </c>
      <c r="AM2754" s="46" t="s">
        <v>74</v>
      </c>
      <c r="AN2754" s="50"/>
      <c r="AO2754" s="46"/>
      <c r="AP2754" s="46"/>
      <c r="AQ2754" s="46"/>
      <c r="AR2754" s="46"/>
      <c r="AS2754" s="46"/>
      <c r="AT2754" s="46"/>
      <c r="AU2754" s="46"/>
      <c r="AV2754" s="46"/>
      <c r="AW2754" s="46"/>
      <c r="AX2754" s="46"/>
      <c r="AY2754" s="46"/>
      <c r="AZ2754" s="46"/>
      <c r="BA2754" s="46"/>
      <c r="BB2754" s="46"/>
      <c r="BC2754" s="46"/>
      <c r="BD2754" s="46"/>
      <c r="BE2754" s="46"/>
      <c r="BF2754" s="46"/>
      <c r="BG2754" s="46"/>
      <c r="BH2754" s="46"/>
      <c r="BI2754" s="46"/>
      <c r="BJ2754" s="46"/>
      <c r="BK2754" s="46"/>
      <c r="BL2754" s="46"/>
      <c r="BM2754" s="46"/>
      <c r="BN2754" s="46"/>
      <c r="BO2754" s="46"/>
      <c r="BP2754" s="46"/>
      <c r="BQ2754" s="46"/>
      <c r="BR2754" s="46"/>
      <c r="BS2754" s="46"/>
      <c r="BT2754" s="46"/>
      <c r="BU2754" s="46"/>
      <c r="BV2754" s="46"/>
      <c r="BW2754" s="46"/>
      <c r="BX2754" s="46"/>
      <c r="BY2754" s="46"/>
      <c r="BZ2754" s="46"/>
      <c r="CA2754" s="46"/>
      <c r="CB2754" s="46"/>
      <c r="CC2754" s="46"/>
    </row>
    <row r="2755" spans="7:81" x14ac:dyDescent="0.25">
      <c r="G2755" t="s">
        <v>136</v>
      </c>
      <c r="H2755" s="40">
        <v>42931</v>
      </c>
      <c r="I2755" s="46">
        <v>0</v>
      </c>
      <c r="J2755" s="46">
        <v>0</v>
      </c>
      <c r="K2755" s="46" t="s">
        <v>74</v>
      </c>
      <c r="L2755" s="46">
        <v>0</v>
      </c>
      <c r="M2755" s="46" t="s">
        <v>74</v>
      </c>
      <c r="N2755" s="46">
        <v>0</v>
      </c>
      <c r="O2755" s="46" t="s">
        <v>74</v>
      </c>
      <c r="P2755" s="46">
        <v>0</v>
      </c>
      <c r="Q2755" s="46" t="s">
        <v>74</v>
      </c>
      <c r="R2755" s="46">
        <v>0</v>
      </c>
      <c r="S2755" s="46" t="s">
        <v>74</v>
      </c>
      <c r="T2755" s="46">
        <v>0</v>
      </c>
      <c r="U2755" s="46" t="s">
        <v>74</v>
      </c>
      <c r="V2755" s="46">
        <v>0</v>
      </c>
      <c r="W2755" s="46" t="s">
        <v>74</v>
      </c>
      <c r="X2755" s="46">
        <v>0</v>
      </c>
      <c r="Y2755" s="46" t="s">
        <v>74</v>
      </c>
      <c r="Z2755" s="46">
        <v>0</v>
      </c>
      <c r="AA2755" s="46" t="s">
        <v>74</v>
      </c>
      <c r="AB2755" s="46">
        <v>0</v>
      </c>
      <c r="AC2755" s="46" t="s">
        <v>74</v>
      </c>
      <c r="AD2755" s="46">
        <v>0</v>
      </c>
      <c r="AE2755" s="46" t="s">
        <v>74</v>
      </c>
      <c r="AF2755" s="46">
        <v>0</v>
      </c>
      <c r="AG2755" s="46" t="s">
        <v>74</v>
      </c>
      <c r="AH2755" s="46">
        <v>0</v>
      </c>
      <c r="AI2755" s="46" t="s">
        <v>74</v>
      </c>
      <c r="AJ2755" s="46">
        <v>0</v>
      </c>
      <c r="AK2755" s="46" t="s">
        <v>74</v>
      </c>
      <c r="AL2755" s="46">
        <v>0</v>
      </c>
      <c r="AM2755" s="46" t="s">
        <v>74</v>
      </c>
      <c r="AN2755" s="50"/>
      <c r="AO2755" s="46"/>
      <c r="AP2755" s="46"/>
      <c r="AQ2755" s="46"/>
      <c r="AR2755" s="46"/>
      <c r="AS2755" s="46"/>
      <c r="AT2755" s="46"/>
      <c r="AU2755" s="46"/>
      <c r="AV2755" s="46"/>
      <c r="AW2755" s="46"/>
      <c r="AX2755" s="46"/>
      <c r="AY2755" s="46"/>
      <c r="AZ2755" s="46"/>
      <c r="BA2755" s="46"/>
      <c r="BB2755" s="46"/>
      <c r="BC2755" s="46"/>
      <c r="BD2755" s="46"/>
      <c r="BE2755" s="46"/>
      <c r="BF2755" s="46"/>
      <c r="BG2755" s="46"/>
      <c r="BH2755" s="46"/>
      <c r="BI2755" s="46"/>
      <c r="BJ2755" s="46"/>
      <c r="BK2755" s="46"/>
      <c r="BL2755" s="46"/>
      <c r="BM2755" s="46"/>
      <c r="BN2755" s="46"/>
      <c r="BO2755" s="46"/>
      <c r="BP2755" s="46"/>
      <c r="BQ2755" s="46"/>
      <c r="BR2755" s="46"/>
      <c r="BS2755" s="46"/>
      <c r="BT2755" s="46"/>
      <c r="BU2755" s="46"/>
      <c r="BV2755" s="46"/>
      <c r="BW2755" s="46"/>
      <c r="BX2755" s="46"/>
      <c r="BY2755" s="46"/>
      <c r="BZ2755" s="46"/>
      <c r="CA2755" s="46"/>
      <c r="CB2755" s="46"/>
      <c r="CC2755" s="46"/>
    </row>
    <row r="2756" spans="7:81" x14ac:dyDescent="0.25">
      <c r="G2756" t="s">
        <v>136</v>
      </c>
      <c r="H2756" s="40">
        <v>42932</v>
      </c>
      <c r="I2756" s="46">
        <v>0</v>
      </c>
      <c r="J2756" s="46">
        <v>0</v>
      </c>
      <c r="K2756" s="46" t="s">
        <v>74</v>
      </c>
      <c r="L2756" s="46">
        <v>0</v>
      </c>
      <c r="M2756" s="46" t="s">
        <v>74</v>
      </c>
      <c r="N2756" s="46">
        <v>0</v>
      </c>
      <c r="O2756" s="46" t="s">
        <v>74</v>
      </c>
      <c r="P2756" s="46">
        <v>0</v>
      </c>
      <c r="Q2756" s="46" t="s">
        <v>74</v>
      </c>
      <c r="R2756" s="46">
        <v>0</v>
      </c>
      <c r="S2756" s="46" t="s">
        <v>74</v>
      </c>
      <c r="T2756" s="46">
        <v>0</v>
      </c>
      <c r="U2756" s="46" t="s">
        <v>74</v>
      </c>
      <c r="V2756" s="46">
        <v>0</v>
      </c>
      <c r="W2756" s="46" t="s">
        <v>74</v>
      </c>
      <c r="X2756" s="46">
        <v>0</v>
      </c>
      <c r="Y2756" s="46" t="s">
        <v>74</v>
      </c>
      <c r="Z2756" s="46">
        <v>0</v>
      </c>
      <c r="AA2756" s="46" t="s">
        <v>74</v>
      </c>
      <c r="AB2756" s="46">
        <v>0</v>
      </c>
      <c r="AC2756" s="46" t="s">
        <v>74</v>
      </c>
      <c r="AD2756" s="46">
        <v>0</v>
      </c>
      <c r="AE2756" s="46" t="s">
        <v>74</v>
      </c>
      <c r="AF2756" s="46">
        <v>0</v>
      </c>
      <c r="AG2756" s="46" t="s">
        <v>74</v>
      </c>
      <c r="AH2756" s="46">
        <v>0</v>
      </c>
      <c r="AI2756" s="46" t="s">
        <v>74</v>
      </c>
      <c r="AJ2756" s="46">
        <v>0</v>
      </c>
      <c r="AK2756" s="46" t="s">
        <v>74</v>
      </c>
      <c r="AL2756" s="46">
        <v>0</v>
      </c>
      <c r="AM2756" s="46" t="s">
        <v>74</v>
      </c>
      <c r="AN2756" s="50"/>
      <c r="AO2756" s="46"/>
      <c r="AP2756" s="46"/>
      <c r="AQ2756" s="46"/>
      <c r="AR2756" s="46"/>
      <c r="AS2756" s="46"/>
      <c r="AT2756" s="46"/>
      <c r="AU2756" s="46"/>
      <c r="AV2756" s="46"/>
      <c r="AW2756" s="46"/>
      <c r="AX2756" s="46"/>
      <c r="AY2756" s="46"/>
      <c r="AZ2756" s="46"/>
      <c r="BA2756" s="46"/>
      <c r="BB2756" s="46"/>
      <c r="BC2756" s="46"/>
      <c r="BD2756" s="46"/>
      <c r="BE2756" s="46"/>
      <c r="BF2756" s="46"/>
      <c r="BG2756" s="46"/>
      <c r="BH2756" s="46"/>
      <c r="BI2756" s="46"/>
      <c r="BJ2756" s="46"/>
      <c r="BK2756" s="46"/>
      <c r="BL2756" s="46"/>
      <c r="BM2756" s="46"/>
      <c r="BN2756" s="46"/>
      <c r="BO2756" s="46"/>
      <c r="BP2756" s="46"/>
      <c r="BQ2756" s="46"/>
      <c r="BR2756" s="46"/>
      <c r="BS2756" s="46"/>
      <c r="BT2756" s="46"/>
      <c r="BU2756" s="46"/>
      <c r="BV2756" s="46"/>
      <c r="BW2756" s="46"/>
      <c r="BX2756" s="46"/>
      <c r="BY2756" s="46"/>
      <c r="BZ2756" s="46"/>
      <c r="CA2756" s="46"/>
      <c r="CB2756" s="46"/>
      <c r="CC2756" s="46"/>
    </row>
    <row r="2757" spans="7:81" x14ac:dyDescent="0.25">
      <c r="G2757" t="s">
        <v>136</v>
      </c>
      <c r="H2757" s="40">
        <v>42933</v>
      </c>
      <c r="I2757" s="46">
        <v>1</v>
      </c>
      <c r="J2757" s="46">
        <v>0</v>
      </c>
      <c r="K2757" s="46" t="s">
        <v>74</v>
      </c>
      <c r="L2757" s="46">
        <v>0</v>
      </c>
      <c r="M2757" s="46" t="s">
        <v>74</v>
      </c>
      <c r="N2757" s="46">
        <v>0</v>
      </c>
      <c r="O2757" s="46" t="s">
        <v>74</v>
      </c>
      <c r="P2757" s="46">
        <v>0</v>
      </c>
      <c r="Q2757" s="46" t="s">
        <v>74</v>
      </c>
      <c r="R2757" s="46">
        <v>0</v>
      </c>
      <c r="S2757" s="46" t="s">
        <v>74</v>
      </c>
      <c r="T2757" s="46">
        <v>0</v>
      </c>
      <c r="U2757" s="46" t="s">
        <v>74</v>
      </c>
      <c r="V2757" s="46">
        <v>0</v>
      </c>
      <c r="W2757" s="46" t="s">
        <v>74</v>
      </c>
      <c r="X2757" s="46">
        <v>0</v>
      </c>
      <c r="Y2757" s="46" t="s">
        <v>74</v>
      </c>
      <c r="Z2757" s="46">
        <v>27.642880520836101</v>
      </c>
      <c r="AA2757" s="46" t="s">
        <v>74</v>
      </c>
      <c r="AB2757" s="46">
        <v>0</v>
      </c>
      <c r="AC2757" s="46" t="s">
        <v>74</v>
      </c>
      <c r="AD2757" s="46">
        <v>0</v>
      </c>
      <c r="AE2757" s="46" t="s">
        <v>74</v>
      </c>
      <c r="AF2757" s="46">
        <v>0</v>
      </c>
      <c r="AG2757" s="46" t="s">
        <v>74</v>
      </c>
      <c r="AH2757" s="46">
        <v>0</v>
      </c>
      <c r="AI2757" s="46" t="s">
        <v>74</v>
      </c>
      <c r="AJ2757" s="46">
        <v>0</v>
      </c>
      <c r="AK2757" s="46" t="s">
        <v>74</v>
      </c>
      <c r="AL2757" s="46">
        <v>0</v>
      </c>
      <c r="AM2757" s="46" t="s">
        <v>74</v>
      </c>
      <c r="AN2757" s="50"/>
      <c r="AO2757" s="46"/>
      <c r="AP2757" s="46"/>
      <c r="AQ2757" s="46"/>
      <c r="AR2757" s="46"/>
      <c r="AS2757" s="46"/>
      <c r="AT2757" s="46"/>
      <c r="AU2757" s="46"/>
      <c r="AV2757" s="46"/>
      <c r="AW2757" s="46"/>
      <c r="AX2757" s="46"/>
      <c r="AY2757" s="46"/>
      <c r="AZ2757" s="46"/>
      <c r="BA2757" s="46"/>
      <c r="BB2757" s="46"/>
      <c r="BC2757" s="46"/>
      <c r="BD2757" s="46"/>
      <c r="BE2757" s="46"/>
      <c r="BF2757" s="46"/>
      <c r="BG2757" s="46"/>
      <c r="BH2757" s="46"/>
      <c r="BI2757" s="46"/>
      <c r="BJ2757" s="46"/>
      <c r="BK2757" s="46"/>
      <c r="BL2757" s="46"/>
      <c r="BM2757" s="46"/>
      <c r="BN2757" s="46"/>
      <c r="BO2757" s="46"/>
      <c r="BP2757" s="46"/>
      <c r="BQ2757" s="46"/>
      <c r="BR2757" s="46"/>
      <c r="BS2757" s="46"/>
      <c r="BT2757" s="46"/>
      <c r="BU2757" s="46"/>
      <c r="BV2757" s="46"/>
      <c r="BW2757" s="46"/>
      <c r="BX2757" s="46"/>
      <c r="BY2757" s="46"/>
      <c r="BZ2757" s="46"/>
      <c r="CA2757" s="46"/>
      <c r="CB2757" s="46"/>
      <c r="CC2757" s="46"/>
    </row>
    <row r="2758" spans="7:81" x14ac:dyDescent="0.25">
      <c r="G2758" t="s">
        <v>136</v>
      </c>
      <c r="H2758" s="40">
        <v>42934</v>
      </c>
      <c r="I2758" s="46">
        <v>0</v>
      </c>
      <c r="J2758" s="46">
        <v>0</v>
      </c>
      <c r="K2758" s="46" t="s">
        <v>74</v>
      </c>
      <c r="L2758" s="46">
        <v>0</v>
      </c>
      <c r="M2758" s="46" t="s">
        <v>74</v>
      </c>
      <c r="N2758" s="46">
        <v>0</v>
      </c>
      <c r="O2758" s="46" t="s">
        <v>74</v>
      </c>
      <c r="P2758" s="46">
        <v>0</v>
      </c>
      <c r="Q2758" s="46" t="s">
        <v>74</v>
      </c>
      <c r="R2758" s="46">
        <v>0</v>
      </c>
      <c r="S2758" s="46" t="s">
        <v>74</v>
      </c>
      <c r="T2758" s="46">
        <v>0</v>
      </c>
      <c r="U2758" s="46" t="s">
        <v>74</v>
      </c>
      <c r="V2758" s="46">
        <v>0</v>
      </c>
      <c r="W2758" s="46" t="s">
        <v>74</v>
      </c>
      <c r="X2758" s="46">
        <v>0</v>
      </c>
      <c r="Y2758" s="46" t="s">
        <v>74</v>
      </c>
      <c r="Z2758" s="46">
        <v>0</v>
      </c>
      <c r="AA2758" s="46" t="s">
        <v>74</v>
      </c>
      <c r="AB2758" s="46">
        <v>0</v>
      </c>
      <c r="AC2758" s="46" t="s">
        <v>74</v>
      </c>
      <c r="AD2758" s="46">
        <v>0</v>
      </c>
      <c r="AE2758" s="46" t="s">
        <v>74</v>
      </c>
      <c r="AF2758" s="46">
        <v>0</v>
      </c>
      <c r="AG2758" s="46" t="s">
        <v>74</v>
      </c>
      <c r="AH2758" s="46">
        <v>0</v>
      </c>
      <c r="AI2758" s="46" t="s">
        <v>74</v>
      </c>
      <c r="AJ2758" s="46">
        <v>0</v>
      </c>
      <c r="AK2758" s="46" t="s">
        <v>74</v>
      </c>
      <c r="AL2758" s="46">
        <v>0</v>
      </c>
      <c r="AM2758" s="46" t="s">
        <v>74</v>
      </c>
      <c r="AN2758" s="50"/>
      <c r="AO2758" s="46"/>
      <c r="AP2758" s="46"/>
      <c r="AQ2758" s="46"/>
      <c r="AR2758" s="46"/>
      <c r="AS2758" s="46"/>
      <c r="AT2758" s="46"/>
      <c r="AU2758" s="46"/>
      <c r="AV2758" s="46"/>
      <c r="AW2758" s="46"/>
      <c r="AX2758" s="46"/>
      <c r="AY2758" s="46"/>
      <c r="AZ2758" s="46"/>
      <c r="BA2758" s="46"/>
      <c r="BB2758" s="46"/>
      <c r="BC2758" s="46"/>
      <c r="BD2758" s="46"/>
      <c r="BE2758" s="46"/>
      <c r="BF2758" s="46"/>
      <c r="BG2758" s="46"/>
      <c r="BH2758" s="46"/>
      <c r="BI2758" s="46"/>
      <c r="BJ2758" s="46"/>
      <c r="BK2758" s="46"/>
      <c r="BL2758" s="46"/>
      <c r="BM2758" s="46"/>
      <c r="BN2758" s="46"/>
      <c r="BO2758" s="46"/>
      <c r="BP2758" s="46"/>
      <c r="BQ2758" s="46"/>
      <c r="BR2758" s="46"/>
      <c r="BS2758" s="46"/>
      <c r="BT2758" s="46"/>
      <c r="BU2758" s="46"/>
      <c r="BV2758" s="46"/>
      <c r="BW2758" s="46"/>
      <c r="BX2758" s="46"/>
      <c r="BY2758" s="46"/>
      <c r="BZ2758" s="46"/>
      <c r="CA2758" s="46"/>
      <c r="CB2758" s="46"/>
      <c r="CC2758" s="46"/>
    </row>
    <row r="2759" spans="7:81" x14ac:dyDescent="0.25">
      <c r="G2759" t="s">
        <v>136</v>
      </c>
      <c r="H2759" s="40">
        <v>42935</v>
      </c>
      <c r="I2759" s="46">
        <v>0</v>
      </c>
      <c r="J2759" s="46">
        <v>0</v>
      </c>
      <c r="K2759" s="46" t="s">
        <v>74</v>
      </c>
      <c r="L2759" s="46">
        <v>0</v>
      </c>
      <c r="M2759" s="46" t="s">
        <v>74</v>
      </c>
      <c r="N2759" s="46">
        <v>0</v>
      </c>
      <c r="O2759" s="46" t="s">
        <v>74</v>
      </c>
      <c r="P2759" s="46">
        <v>0</v>
      </c>
      <c r="Q2759" s="46" t="s">
        <v>74</v>
      </c>
      <c r="R2759" s="46">
        <v>0</v>
      </c>
      <c r="S2759" s="46" t="s">
        <v>74</v>
      </c>
      <c r="T2759" s="46">
        <v>0</v>
      </c>
      <c r="U2759" s="46" t="s">
        <v>74</v>
      </c>
      <c r="V2759" s="46">
        <v>0</v>
      </c>
      <c r="W2759" s="46" t="s">
        <v>74</v>
      </c>
      <c r="X2759" s="46">
        <v>0</v>
      </c>
      <c r="Y2759" s="46" t="s">
        <v>74</v>
      </c>
      <c r="Z2759" s="46">
        <v>0</v>
      </c>
      <c r="AA2759" s="46">
        <v>1.5499999999999998</v>
      </c>
      <c r="AB2759" s="46">
        <v>57.635186358947593</v>
      </c>
      <c r="AC2759" s="46">
        <v>5.9333333333333336</v>
      </c>
      <c r="AD2759" s="46">
        <v>0</v>
      </c>
      <c r="AE2759" s="46">
        <v>3.5</v>
      </c>
      <c r="AF2759" s="46">
        <v>0</v>
      </c>
      <c r="AG2759" s="46">
        <v>2.1</v>
      </c>
      <c r="AH2759" s="46">
        <v>108.5972396738571</v>
      </c>
      <c r="AI2759" s="46">
        <v>1.5</v>
      </c>
      <c r="AJ2759" s="46">
        <v>0</v>
      </c>
      <c r="AK2759" s="46">
        <v>5.9</v>
      </c>
      <c r="AL2759" s="46">
        <v>0</v>
      </c>
      <c r="AM2759" s="46">
        <v>8.9333333333333318</v>
      </c>
      <c r="AN2759" s="50"/>
      <c r="AO2759" s="46"/>
      <c r="AP2759" s="46"/>
      <c r="AQ2759" s="46"/>
      <c r="AR2759" s="46"/>
      <c r="AS2759" s="46"/>
      <c r="AT2759" s="46"/>
      <c r="AU2759" s="46"/>
      <c r="AV2759" s="46"/>
      <c r="AW2759" s="46"/>
      <c r="AX2759" s="46"/>
      <c r="AY2759" s="46"/>
      <c r="AZ2759" s="46"/>
      <c r="BA2759" s="46"/>
      <c r="BB2759" s="46"/>
      <c r="BC2759" s="46"/>
      <c r="BD2759" s="46"/>
      <c r="BE2759" s="46"/>
      <c r="BF2759" s="46"/>
      <c r="BG2759" s="46"/>
      <c r="BH2759" s="46"/>
      <c r="BI2759" s="46"/>
      <c r="BJ2759" s="46">
        <v>1.7</v>
      </c>
      <c r="BK2759" s="46">
        <v>1.4</v>
      </c>
      <c r="BL2759" s="46">
        <v>2.2000000000000002</v>
      </c>
      <c r="BM2759" s="46">
        <v>5.2</v>
      </c>
      <c r="BN2759" s="46">
        <v>10.4</v>
      </c>
      <c r="BO2759" s="46">
        <v>3.5</v>
      </c>
      <c r="BP2759" s="46">
        <v>4.4000000000000004</v>
      </c>
      <c r="BQ2759" s="46">
        <v>2.6</v>
      </c>
      <c r="BR2759" s="46">
        <v>3.6</v>
      </c>
      <c r="BS2759" s="46">
        <v>1.4</v>
      </c>
      <c r="BT2759" s="46">
        <v>1.3</v>
      </c>
      <c r="BU2759" s="46">
        <v>2.7</v>
      </c>
      <c r="BV2759" s="46"/>
      <c r="BW2759" s="46">
        <v>0.3</v>
      </c>
      <c r="BX2759" s="46"/>
      <c r="BY2759" s="46">
        <v>5.9</v>
      </c>
      <c r="BZ2759" s="46"/>
      <c r="CA2759" s="46">
        <v>14</v>
      </c>
      <c r="CB2759" s="46">
        <v>1.2</v>
      </c>
      <c r="CC2759" s="46">
        <v>11.6</v>
      </c>
    </row>
    <row r="2760" spans="7:81" x14ac:dyDescent="0.25">
      <c r="G2760" t="s">
        <v>136</v>
      </c>
      <c r="H2760" s="40">
        <v>42936</v>
      </c>
      <c r="I2760" s="46">
        <v>1.5</v>
      </c>
      <c r="J2760" s="46">
        <v>0</v>
      </c>
      <c r="K2760" s="46" t="s">
        <v>74</v>
      </c>
      <c r="L2760" s="46">
        <v>0</v>
      </c>
      <c r="M2760" s="46" t="s">
        <v>74</v>
      </c>
      <c r="N2760" s="46">
        <v>0</v>
      </c>
      <c r="O2760" s="46" t="s">
        <v>74</v>
      </c>
      <c r="P2760" s="46">
        <v>0</v>
      </c>
      <c r="Q2760" s="46" t="s">
        <v>74</v>
      </c>
      <c r="R2760" s="46">
        <v>0</v>
      </c>
      <c r="S2760" s="46" t="s">
        <v>74</v>
      </c>
      <c r="T2760" s="46">
        <v>0</v>
      </c>
      <c r="U2760" s="46" t="s">
        <v>74</v>
      </c>
      <c r="V2760" s="46">
        <v>0</v>
      </c>
      <c r="W2760" s="46" t="s">
        <v>74</v>
      </c>
      <c r="X2760" s="46">
        <v>0</v>
      </c>
      <c r="Y2760" s="46" t="s">
        <v>74</v>
      </c>
      <c r="Z2760" s="46">
        <v>0</v>
      </c>
      <c r="AA2760" s="46" t="s">
        <v>74</v>
      </c>
      <c r="AB2760" s="46">
        <v>0</v>
      </c>
      <c r="AC2760" s="46" t="s">
        <v>74</v>
      </c>
      <c r="AD2760" s="46">
        <v>0</v>
      </c>
      <c r="AE2760" s="46" t="s">
        <v>74</v>
      </c>
      <c r="AF2760" s="46">
        <v>0</v>
      </c>
      <c r="AG2760" s="46" t="s">
        <v>74</v>
      </c>
      <c r="AH2760" s="46">
        <v>0</v>
      </c>
      <c r="AI2760" s="46" t="s">
        <v>74</v>
      </c>
      <c r="AJ2760" s="46">
        <v>0</v>
      </c>
      <c r="AK2760" s="46" t="s">
        <v>74</v>
      </c>
      <c r="AL2760" s="46">
        <v>0</v>
      </c>
      <c r="AM2760" s="46" t="s">
        <v>74</v>
      </c>
      <c r="AN2760" s="50"/>
      <c r="AO2760" s="46"/>
      <c r="AP2760" s="46"/>
      <c r="AQ2760" s="46"/>
      <c r="AR2760" s="46"/>
      <c r="AS2760" s="46"/>
      <c r="AT2760" s="46"/>
      <c r="AU2760" s="46"/>
      <c r="AV2760" s="46"/>
      <c r="AW2760" s="46"/>
      <c r="AX2760" s="46"/>
      <c r="AY2760" s="46"/>
      <c r="AZ2760" s="46"/>
      <c r="BA2760" s="46"/>
      <c r="BB2760" s="46"/>
      <c r="BC2760" s="46"/>
      <c r="BD2760" s="46"/>
      <c r="BE2760" s="46"/>
      <c r="BF2760" s="46"/>
      <c r="BG2760" s="46"/>
      <c r="BH2760" s="46"/>
      <c r="BI2760" s="46"/>
      <c r="BJ2760" s="46"/>
      <c r="BK2760" s="46"/>
      <c r="BL2760" s="46"/>
      <c r="BM2760" s="46"/>
      <c r="BN2760" s="46"/>
      <c r="BO2760" s="46"/>
      <c r="BP2760" s="46"/>
      <c r="BQ2760" s="46"/>
      <c r="BR2760" s="46"/>
      <c r="BS2760" s="46"/>
      <c r="BT2760" s="46"/>
      <c r="BU2760" s="46"/>
      <c r="BV2760" s="46"/>
      <c r="BW2760" s="46"/>
      <c r="BX2760" s="46"/>
      <c r="BY2760" s="46"/>
      <c r="BZ2760" s="46"/>
      <c r="CA2760" s="46"/>
      <c r="CB2760" s="46"/>
      <c r="CC2760" s="46"/>
    </row>
    <row r="2761" spans="7:81" x14ac:dyDescent="0.25">
      <c r="G2761" t="s">
        <v>136</v>
      </c>
      <c r="H2761" s="40">
        <v>42937</v>
      </c>
      <c r="I2761" s="46">
        <v>3</v>
      </c>
      <c r="J2761" s="46">
        <v>0</v>
      </c>
      <c r="K2761" s="46" t="s">
        <v>74</v>
      </c>
      <c r="L2761" s="46">
        <v>0</v>
      </c>
      <c r="M2761" s="46" t="s">
        <v>74</v>
      </c>
      <c r="N2761" s="46">
        <v>0</v>
      </c>
      <c r="O2761" s="46" t="s">
        <v>74</v>
      </c>
      <c r="P2761" s="46">
        <v>0</v>
      </c>
      <c r="Q2761" s="46" t="s">
        <v>74</v>
      </c>
      <c r="R2761" s="46">
        <v>0</v>
      </c>
      <c r="S2761" s="46" t="s">
        <v>74</v>
      </c>
      <c r="T2761" s="46">
        <v>0</v>
      </c>
      <c r="U2761" s="46" t="s">
        <v>74</v>
      </c>
      <c r="V2761" s="46">
        <v>0</v>
      </c>
      <c r="W2761" s="46" t="s">
        <v>74</v>
      </c>
      <c r="X2761" s="46">
        <v>32.669874714829291</v>
      </c>
      <c r="Y2761" s="46" t="s">
        <v>74</v>
      </c>
      <c r="Z2761" s="46">
        <v>0</v>
      </c>
      <c r="AA2761" s="46" t="s">
        <v>74</v>
      </c>
      <c r="AB2761" s="46">
        <v>0</v>
      </c>
      <c r="AC2761" s="46" t="s">
        <v>74</v>
      </c>
      <c r="AD2761" s="46">
        <v>0</v>
      </c>
      <c r="AE2761" s="46" t="s">
        <v>74</v>
      </c>
      <c r="AF2761" s="46">
        <v>0</v>
      </c>
      <c r="AG2761" s="46" t="s">
        <v>74</v>
      </c>
      <c r="AH2761" s="46">
        <v>0</v>
      </c>
      <c r="AI2761" s="46" t="s">
        <v>74</v>
      </c>
      <c r="AJ2761" s="46">
        <v>0</v>
      </c>
      <c r="AK2761" s="46" t="s">
        <v>74</v>
      </c>
      <c r="AL2761" s="46">
        <v>0</v>
      </c>
      <c r="AM2761" s="46" t="s">
        <v>74</v>
      </c>
      <c r="AN2761" s="50"/>
      <c r="AO2761" s="46"/>
      <c r="AP2761" s="46"/>
      <c r="AQ2761" s="46"/>
      <c r="AR2761" s="46"/>
      <c r="AS2761" s="46"/>
      <c r="AT2761" s="46"/>
      <c r="AU2761" s="46"/>
      <c r="AV2761" s="46"/>
      <c r="AW2761" s="46"/>
      <c r="AX2761" s="46"/>
      <c r="AY2761" s="46"/>
      <c r="AZ2761" s="46"/>
      <c r="BA2761" s="46"/>
      <c r="BB2761" s="46"/>
      <c r="BC2761" s="46"/>
      <c r="BD2761" s="46"/>
      <c r="BE2761" s="46"/>
      <c r="BF2761" s="46"/>
      <c r="BG2761" s="46"/>
      <c r="BH2761" s="46"/>
      <c r="BI2761" s="46"/>
      <c r="BJ2761" s="46"/>
      <c r="BK2761" s="46"/>
      <c r="BL2761" s="46"/>
      <c r="BM2761" s="46"/>
      <c r="BN2761" s="46"/>
      <c r="BO2761" s="46"/>
      <c r="BP2761" s="46"/>
      <c r="BQ2761" s="46"/>
      <c r="BR2761" s="46"/>
      <c r="BS2761" s="46"/>
      <c r="BT2761" s="46"/>
      <c r="BU2761" s="46"/>
      <c r="BV2761" s="46"/>
      <c r="BW2761" s="46"/>
      <c r="BX2761" s="46"/>
      <c r="BY2761" s="46"/>
      <c r="BZ2761" s="46"/>
      <c r="CA2761" s="46"/>
      <c r="CB2761" s="46"/>
      <c r="CC2761" s="46"/>
    </row>
    <row r="2762" spans="7:81" x14ac:dyDescent="0.25">
      <c r="G2762" t="s">
        <v>136</v>
      </c>
      <c r="H2762" s="40">
        <v>42938</v>
      </c>
      <c r="I2762" s="46">
        <v>0.5</v>
      </c>
      <c r="J2762" s="46">
        <v>0</v>
      </c>
      <c r="K2762" s="46" t="s">
        <v>74</v>
      </c>
      <c r="L2762" s="46">
        <v>0</v>
      </c>
      <c r="M2762" s="46" t="s">
        <v>74</v>
      </c>
      <c r="N2762" s="46">
        <v>0</v>
      </c>
      <c r="O2762" s="46" t="s">
        <v>74</v>
      </c>
      <c r="P2762" s="46">
        <v>0</v>
      </c>
      <c r="Q2762" s="46" t="s">
        <v>74</v>
      </c>
      <c r="R2762" s="46">
        <v>0</v>
      </c>
      <c r="S2762" s="46" t="s">
        <v>74</v>
      </c>
      <c r="T2762" s="46">
        <v>0</v>
      </c>
      <c r="U2762" s="46" t="s">
        <v>74</v>
      </c>
      <c r="V2762" s="46">
        <v>0</v>
      </c>
      <c r="W2762" s="46" t="s">
        <v>74</v>
      </c>
      <c r="X2762" s="46">
        <v>0</v>
      </c>
      <c r="Y2762" s="46" t="s">
        <v>74</v>
      </c>
      <c r="Z2762" s="46">
        <v>0</v>
      </c>
      <c r="AA2762" s="46" t="s">
        <v>74</v>
      </c>
      <c r="AB2762" s="46">
        <v>0</v>
      </c>
      <c r="AC2762" s="46" t="s">
        <v>74</v>
      </c>
      <c r="AD2762" s="46">
        <v>0</v>
      </c>
      <c r="AE2762" s="46" t="s">
        <v>74</v>
      </c>
      <c r="AF2762" s="46">
        <v>0</v>
      </c>
      <c r="AG2762" s="46" t="s">
        <v>74</v>
      </c>
      <c r="AH2762" s="46">
        <v>0</v>
      </c>
      <c r="AI2762" s="46" t="s">
        <v>74</v>
      </c>
      <c r="AJ2762" s="46">
        <v>0</v>
      </c>
      <c r="AK2762" s="46" t="s">
        <v>74</v>
      </c>
      <c r="AL2762" s="46">
        <v>0</v>
      </c>
      <c r="AM2762" s="46" t="s">
        <v>74</v>
      </c>
      <c r="AN2762" s="50"/>
      <c r="AO2762" s="46"/>
      <c r="AP2762" s="46"/>
      <c r="AQ2762" s="46"/>
      <c r="AR2762" s="46"/>
      <c r="AS2762" s="46"/>
      <c r="AT2762" s="46"/>
      <c r="AU2762" s="46"/>
      <c r="AV2762" s="46"/>
      <c r="AW2762" s="46"/>
      <c r="AX2762" s="46"/>
      <c r="AY2762" s="46"/>
      <c r="AZ2762" s="46"/>
      <c r="BA2762" s="46"/>
      <c r="BB2762" s="46"/>
      <c r="BC2762" s="46"/>
      <c r="BD2762" s="46"/>
      <c r="BE2762" s="46"/>
      <c r="BF2762" s="46"/>
      <c r="BG2762" s="46"/>
      <c r="BH2762" s="46"/>
      <c r="BI2762" s="46"/>
      <c r="BJ2762" s="46"/>
      <c r="BK2762" s="46"/>
      <c r="BL2762" s="46"/>
      <c r="BM2762" s="46"/>
      <c r="BN2762" s="46"/>
      <c r="BO2762" s="46"/>
      <c r="BP2762" s="46"/>
      <c r="BQ2762" s="46"/>
      <c r="BR2762" s="46"/>
      <c r="BS2762" s="46"/>
      <c r="BT2762" s="46"/>
      <c r="BU2762" s="46"/>
      <c r="BV2762" s="46"/>
      <c r="BW2762" s="46"/>
      <c r="BX2762" s="46"/>
      <c r="BY2762" s="46"/>
      <c r="BZ2762" s="46"/>
      <c r="CA2762" s="46"/>
      <c r="CB2762" s="46"/>
      <c r="CC2762" s="46"/>
    </row>
    <row r="2763" spans="7:81" x14ac:dyDescent="0.25">
      <c r="G2763" t="s">
        <v>136</v>
      </c>
      <c r="H2763" s="40">
        <v>42939</v>
      </c>
      <c r="I2763" s="46">
        <v>0</v>
      </c>
      <c r="J2763" s="46">
        <v>0</v>
      </c>
      <c r="K2763" s="46" t="s">
        <v>74</v>
      </c>
      <c r="L2763" s="46">
        <v>0</v>
      </c>
      <c r="M2763" s="46" t="s">
        <v>74</v>
      </c>
      <c r="N2763" s="46">
        <v>0</v>
      </c>
      <c r="O2763" s="46" t="s">
        <v>74</v>
      </c>
      <c r="P2763" s="46">
        <v>0</v>
      </c>
      <c r="Q2763" s="46" t="s">
        <v>74</v>
      </c>
      <c r="R2763" s="46">
        <v>0</v>
      </c>
      <c r="S2763" s="46" t="s">
        <v>74</v>
      </c>
      <c r="T2763" s="46">
        <v>0</v>
      </c>
      <c r="U2763" s="46" t="s">
        <v>74</v>
      </c>
      <c r="V2763" s="46">
        <v>0</v>
      </c>
      <c r="W2763" s="46" t="s">
        <v>74</v>
      </c>
      <c r="X2763" s="46">
        <v>0</v>
      </c>
      <c r="Y2763" s="46" t="s">
        <v>74</v>
      </c>
      <c r="Z2763" s="46">
        <v>0</v>
      </c>
      <c r="AA2763" s="46" t="s">
        <v>74</v>
      </c>
      <c r="AB2763" s="46">
        <v>0</v>
      </c>
      <c r="AC2763" s="46" t="s">
        <v>74</v>
      </c>
      <c r="AD2763" s="46">
        <v>0</v>
      </c>
      <c r="AE2763" s="46" t="s">
        <v>74</v>
      </c>
      <c r="AF2763" s="46">
        <v>0</v>
      </c>
      <c r="AG2763" s="46" t="s">
        <v>74</v>
      </c>
      <c r="AH2763" s="46">
        <v>0</v>
      </c>
      <c r="AI2763" s="46" t="s">
        <v>74</v>
      </c>
      <c r="AJ2763" s="46">
        <v>0</v>
      </c>
      <c r="AK2763" s="46" t="s">
        <v>74</v>
      </c>
      <c r="AL2763" s="46">
        <v>0</v>
      </c>
      <c r="AM2763" s="46" t="s">
        <v>74</v>
      </c>
      <c r="AN2763" s="50"/>
      <c r="AO2763" s="46"/>
      <c r="AP2763" s="46"/>
      <c r="AQ2763" s="46"/>
      <c r="AR2763" s="46"/>
      <c r="AS2763" s="46"/>
      <c r="AT2763" s="46"/>
      <c r="AU2763" s="46"/>
      <c r="AV2763" s="46"/>
      <c r="AW2763" s="46"/>
      <c r="AX2763" s="46"/>
      <c r="AY2763" s="46"/>
      <c r="AZ2763" s="46"/>
      <c r="BA2763" s="46"/>
      <c r="BB2763" s="46"/>
      <c r="BC2763" s="46"/>
      <c r="BD2763" s="46"/>
      <c r="BE2763" s="46"/>
      <c r="BF2763" s="46"/>
      <c r="BG2763" s="46"/>
      <c r="BH2763" s="46"/>
      <c r="BI2763" s="46"/>
      <c r="BJ2763" s="46"/>
      <c r="BK2763" s="46"/>
      <c r="BL2763" s="46"/>
      <c r="BM2763" s="46"/>
      <c r="BN2763" s="46"/>
      <c r="BO2763" s="46"/>
      <c r="BP2763" s="46"/>
      <c r="BQ2763" s="46"/>
      <c r="BR2763" s="46"/>
      <c r="BS2763" s="46"/>
      <c r="BT2763" s="46"/>
      <c r="BU2763" s="46"/>
      <c r="BV2763" s="46"/>
      <c r="BW2763" s="46"/>
      <c r="BX2763" s="46"/>
      <c r="BY2763" s="46"/>
      <c r="BZ2763" s="46"/>
      <c r="CA2763" s="46"/>
      <c r="CB2763" s="46"/>
      <c r="CC2763" s="46"/>
    </row>
    <row r="2764" spans="7:81" x14ac:dyDescent="0.25">
      <c r="G2764" t="s">
        <v>136</v>
      </c>
      <c r="H2764" s="40">
        <v>42940</v>
      </c>
      <c r="I2764" s="46">
        <v>0</v>
      </c>
      <c r="J2764" s="46">
        <v>0</v>
      </c>
      <c r="K2764" s="46" t="s">
        <v>74</v>
      </c>
      <c r="L2764" s="46">
        <v>0</v>
      </c>
      <c r="M2764" s="46" t="s">
        <v>74</v>
      </c>
      <c r="N2764" s="46">
        <v>0</v>
      </c>
      <c r="O2764" s="46" t="s">
        <v>74</v>
      </c>
      <c r="P2764" s="46">
        <v>0</v>
      </c>
      <c r="Q2764" s="46" t="s">
        <v>74</v>
      </c>
      <c r="R2764" s="46">
        <v>0</v>
      </c>
      <c r="S2764" s="46" t="s">
        <v>74</v>
      </c>
      <c r="T2764" s="46">
        <v>0</v>
      </c>
      <c r="U2764" s="46" t="s">
        <v>74</v>
      </c>
      <c r="V2764" s="46">
        <v>0</v>
      </c>
      <c r="W2764" s="46" t="s">
        <v>74</v>
      </c>
      <c r="X2764" s="46">
        <v>0</v>
      </c>
      <c r="Y2764" s="46" t="s">
        <v>74</v>
      </c>
      <c r="Z2764" s="46">
        <v>0</v>
      </c>
      <c r="AA2764" s="46" t="s">
        <v>74</v>
      </c>
      <c r="AB2764" s="46">
        <v>0</v>
      </c>
      <c r="AC2764" s="46" t="s">
        <v>74</v>
      </c>
      <c r="AD2764" s="46">
        <v>0</v>
      </c>
      <c r="AE2764" s="46" t="s">
        <v>74</v>
      </c>
      <c r="AF2764" s="46">
        <v>0</v>
      </c>
      <c r="AG2764" s="46" t="s">
        <v>74</v>
      </c>
      <c r="AH2764" s="46">
        <v>0</v>
      </c>
      <c r="AI2764" s="46" t="s">
        <v>74</v>
      </c>
      <c r="AJ2764" s="46">
        <v>0</v>
      </c>
      <c r="AK2764" s="46" t="s">
        <v>74</v>
      </c>
      <c r="AL2764" s="46">
        <v>0</v>
      </c>
      <c r="AM2764" s="46" t="s">
        <v>74</v>
      </c>
      <c r="AN2764" s="50"/>
      <c r="AO2764" s="46"/>
      <c r="AP2764" s="46"/>
      <c r="AQ2764" s="46"/>
      <c r="AR2764" s="46"/>
      <c r="AS2764" s="46"/>
      <c r="AT2764" s="46"/>
      <c r="AU2764" s="46"/>
      <c r="AV2764" s="46"/>
      <c r="AW2764" s="46"/>
      <c r="AX2764" s="46"/>
      <c r="AY2764" s="46"/>
      <c r="AZ2764" s="46"/>
      <c r="BA2764" s="46"/>
      <c r="BB2764" s="46"/>
      <c r="BC2764" s="46"/>
      <c r="BD2764" s="46"/>
      <c r="BE2764" s="46"/>
      <c r="BF2764" s="46"/>
      <c r="BG2764" s="46"/>
      <c r="BH2764" s="46"/>
      <c r="BI2764" s="46"/>
      <c r="BJ2764" s="46"/>
      <c r="BK2764" s="46"/>
      <c r="BL2764" s="46"/>
      <c r="BM2764" s="46"/>
      <c r="BN2764" s="46"/>
      <c r="BO2764" s="46"/>
      <c r="BP2764" s="46"/>
      <c r="BQ2764" s="46"/>
      <c r="BR2764" s="46"/>
      <c r="BS2764" s="46"/>
      <c r="BT2764" s="46"/>
      <c r="BU2764" s="46"/>
      <c r="BV2764" s="46"/>
      <c r="BW2764" s="46"/>
      <c r="BX2764" s="46"/>
      <c r="BY2764" s="46"/>
      <c r="BZ2764" s="46"/>
      <c r="CA2764" s="46"/>
      <c r="CB2764" s="46"/>
      <c r="CC2764" s="46"/>
    </row>
    <row r="2765" spans="7:81" x14ac:dyDescent="0.25">
      <c r="G2765" t="s">
        <v>136</v>
      </c>
      <c r="H2765" s="40">
        <v>42941</v>
      </c>
      <c r="I2765" s="46">
        <v>0</v>
      </c>
      <c r="J2765" s="46">
        <v>0</v>
      </c>
      <c r="K2765" s="46" t="s">
        <v>74</v>
      </c>
      <c r="L2765" s="46">
        <v>0</v>
      </c>
      <c r="M2765" s="46" t="s">
        <v>74</v>
      </c>
      <c r="N2765" s="46">
        <v>0</v>
      </c>
      <c r="O2765" s="46" t="s">
        <v>74</v>
      </c>
      <c r="P2765" s="46">
        <v>0</v>
      </c>
      <c r="Q2765" s="46" t="s">
        <v>74</v>
      </c>
      <c r="R2765" s="46">
        <v>47.233163179885644</v>
      </c>
      <c r="S2765" s="46" t="s">
        <v>74</v>
      </c>
      <c r="T2765" s="46">
        <v>0</v>
      </c>
      <c r="U2765" s="46" t="s">
        <v>74</v>
      </c>
      <c r="V2765" s="46">
        <v>0</v>
      </c>
      <c r="W2765" s="46" t="s">
        <v>74</v>
      </c>
      <c r="X2765" s="46">
        <v>0</v>
      </c>
      <c r="Y2765" s="46" t="s">
        <v>74</v>
      </c>
      <c r="Z2765" s="46">
        <v>0</v>
      </c>
      <c r="AA2765" s="46" t="s">
        <v>74</v>
      </c>
      <c r="AB2765" s="46">
        <v>0</v>
      </c>
      <c r="AC2765" s="46" t="s">
        <v>74</v>
      </c>
      <c r="AD2765" s="46">
        <v>0</v>
      </c>
      <c r="AE2765" s="46" t="s">
        <v>74</v>
      </c>
      <c r="AF2765" s="46">
        <v>0</v>
      </c>
      <c r="AG2765" s="46" t="s">
        <v>74</v>
      </c>
      <c r="AH2765" s="46">
        <v>0</v>
      </c>
      <c r="AI2765" s="46" t="s">
        <v>74</v>
      </c>
      <c r="AJ2765" s="46">
        <v>0</v>
      </c>
      <c r="AK2765" s="46" t="s">
        <v>74</v>
      </c>
      <c r="AL2765" s="46">
        <v>0</v>
      </c>
      <c r="AM2765" s="46" t="s">
        <v>74</v>
      </c>
      <c r="AN2765" s="50"/>
      <c r="AO2765" s="46"/>
      <c r="AP2765" s="46"/>
      <c r="AQ2765" s="46"/>
      <c r="AR2765" s="46"/>
      <c r="AS2765" s="46"/>
      <c r="AT2765" s="46"/>
      <c r="AU2765" s="46"/>
      <c r="AV2765" s="46"/>
      <c r="AW2765" s="46"/>
      <c r="AX2765" s="46"/>
      <c r="AY2765" s="46"/>
      <c r="AZ2765" s="46"/>
      <c r="BA2765" s="46"/>
      <c r="BB2765" s="46"/>
      <c r="BC2765" s="46"/>
      <c r="BD2765" s="46"/>
      <c r="BE2765" s="46"/>
      <c r="BF2765" s="46"/>
      <c r="BG2765" s="46"/>
      <c r="BH2765" s="46"/>
      <c r="BI2765" s="46"/>
      <c r="BJ2765" s="46"/>
      <c r="BK2765" s="46"/>
      <c r="BL2765" s="46"/>
      <c r="BM2765" s="46"/>
      <c r="BN2765" s="46"/>
      <c r="BO2765" s="46"/>
      <c r="BP2765" s="46"/>
      <c r="BQ2765" s="46"/>
      <c r="BR2765" s="46"/>
      <c r="BS2765" s="46"/>
      <c r="BT2765" s="46"/>
      <c r="BU2765" s="46"/>
      <c r="BV2765" s="46"/>
      <c r="BW2765" s="46"/>
      <c r="BX2765" s="46"/>
      <c r="BY2765" s="46"/>
      <c r="BZ2765" s="46"/>
      <c r="CA2765" s="46"/>
      <c r="CB2765" s="46"/>
      <c r="CC2765" s="46"/>
    </row>
    <row r="2766" spans="7:81" x14ac:dyDescent="0.25">
      <c r="G2766" t="s">
        <v>136</v>
      </c>
      <c r="H2766" s="40">
        <v>42942</v>
      </c>
      <c r="I2766" s="46">
        <v>0</v>
      </c>
      <c r="J2766" s="46">
        <v>0</v>
      </c>
      <c r="K2766" s="46">
        <v>13.7</v>
      </c>
      <c r="L2766" s="46">
        <v>0</v>
      </c>
      <c r="M2766" s="46" t="s">
        <v>74</v>
      </c>
      <c r="N2766" s="46">
        <v>0</v>
      </c>
      <c r="O2766" s="46">
        <v>2</v>
      </c>
      <c r="P2766" s="46">
        <v>28.160685628915669</v>
      </c>
      <c r="Q2766" s="46">
        <v>2.7666666666666671</v>
      </c>
      <c r="R2766" s="46">
        <v>0</v>
      </c>
      <c r="S2766" s="46">
        <v>1.7333333333333332</v>
      </c>
      <c r="T2766" s="46">
        <v>0</v>
      </c>
      <c r="U2766" s="46">
        <v>2.7333333333333329</v>
      </c>
      <c r="V2766" s="46">
        <v>0</v>
      </c>
      <c r="W2766" s="46">
        <v>2.8666666666666667</v>
      </c>
      <c r="X2766" s="46">
        <v>0</v>
      </c>
      <c r="Y2766" s="46">
        <v>1.5499999999999998</v>
      </c>
      <c r="Z2766" s="46">
        <v>0</v>
      </c>
      <c r="AA2766" s="46" t="s">
        <v>74</v>
      </c>
      <c r="AB2766" s="46">
        <v>0</v>
      </c>
      <c r="AC2766" s="46" t="s">
        <v>74</v>
      </c>
      <c r="AD2766" s="46">
        <v>0</v>
      </c>
      <c r="AE2766" s="46" t="s">
        <v>74</v>
      </c>
      <c r="AF2766" s="46">
        <v>0</v>
      </c>
      <c r="AG2766" s="46" t="s">
        <v>74</v>
      </c>
      <c r="AH2766" s="46">
        <v>0</v>
      </c>
      <c r="AI2766" s="46" t="s">
        <v>74</v>
      </c>
      <c r="AJ2766" s="46">
        <v>0</v>
      </c>
      <c r="AK2766" s="46" t="s">
        <v>74</v>
      </c>
      <c r="AL2766" s="46">
        <v>0</v>
      </c>
      <c r="AM2766" s="46" t="s">
        <v>74</v>
      </c>
      <c r="AN2766" s="50"/>
      <c r="AO2766" s="46">
        <v>12.8</v>
      </c>
      <c r="AP2766" s="46">
        <v>14.6</v>
      </c>
      <c r="AQ2766" s="46"/>
      <c r="AR2766" s="46"/>
      <c r="AS2766" s="46">
        <v>2</v>
      </c>
      <c r="AT2766" s="46">
        <v>4.4000000000000004</v>
      </c>
      <c r="AU2766" s="46">
        <v>1.7</v>
      </c>
      <c r="AV2766" s="46">
        <v>2.2000000000000002</v>
      </c>
      <c r="AW2766" s="46">
        <v>1.7</v>
      </c>
      <c r="AX2766" s="46">
        <v>2.4</v>
      </c>
      <c r="AY2766" s="46">
        <v>1.1000000000000001</v>
      </c>
      <c r="AZ2766" s="46">
        <v>1.7</v>
      </c>
      <c r="BA2766" s="46">
        <v>2.9</v>
      </c>
      <c r="BB2766" s="46">
        <v>3.6</v>
      </c>
      <c r="BC2766" s="46">
        <v>1.7</v>
      </c>
      <c r="BD2766" s="46">
        <v>3.1</v>
      </c>
      <c r="BE2766" s="46">
        <v>3.8</v>
      </c>
      <c r="BF2766" s="46">
        <v>0.8</v>
      </c>
      <c r="BG2766" s="46">
        <v>2.2999999999999998</v>
      </c>
      <c r="BH2766" s="46"/>
      <c r="BI2766" s="46"/>
      <c r="BJ2766" s="46"/>
      <c r="BK2766" s="46"/>
      <c r="BL2766" s="46"/>
      <c r="BM2766" s="46"/>
      <c r="BN2766" s="46"/>
      <c r="BO2766" s="46"/>
      <c r="BP2766" s="46"/>
      <c r="BQ2766" s="46"/>
      <c r="BR2766" s="46"/>
      <c r="BS2766" s="46"/>
      <c r="BT2766" s="46"/>
      <c r="BU2766" s="46"/>
      <c r="BV2766" s="46"/>
      <c r="BW2766" s="46"/>
      <c r="BX2766" s="46"/>
      <c r="BY2766" s="46"/>
      <c r="BZ2766" s="46"/>
      <c r="CA2766" s="46"/>
      <c r="CB2766" s="46"/>
      <c r="CC2766" s="46"/>
    </row>
    <row r="2767" spans="7:81" x14ac:dyDescent="0.25">
      <c r="G2767" t="s">
        <v>136</v>
      </c>
      <c r="H2767" s="40">
        <v>42943</v>
      </c>
      <c r="I2767" s="46">
        <v>0</v>
      </c>
      <c r="J2767" s="46">
        <v>0</v>
      </c>
      <c r="K2767" s="46" t="s">
        <v>74</v>
      </c>
      <c r="L2767" s="46">
        <v>0</v>
      </c>
      <c r="M2767" s="46" t="s">
        <v>74</v>
      </c>
      <c r="N2767" s="46">
        <v>0</v>
      </c>
      <c r="O2767" s="46" t="s">
        <v>74</v>
      </c>
      <c r="P2767" s="46">
        <v>0</v>
      </c>
      <c r="Q2767" s="46" t="s">
        <v>74</v>
      </c>
      <c r="R2767" s="46">
        <v>0</v>
      </c>
      <c r="S2767" s="46" t="s">
        <v>74</v>
      </c>
      <c r="T2767" s="46">
        <v>0</v>
      </c>
      <c r="U2767" s="46" t="s">
        <v>74</v>
      </c>
      <c r="V2767" s="46">
        <v>55.447146866757237</v>
      </c>
      <c r="W2767" s="46" t="s">
        <v>74</v>
      </c>
      <c r="X2767" s="46">
        <v>0</v>
      </c>
      <c r="Y2767" s="46" t="s">
        <v>74</v>
      </c>
      <c r="Z2767" s="46">
        <v>0</v>
      </c>
      <c r="AA2767" s="46" t="s">
        <v>74</v>
      </c>
      <c r="AB2767" s="46">
        <v>0</v>
      </c>
      <c r="AC2767" s="46" t="s">
        <v>74</v>
      </c>
      <c r="AD2767" s="46">
        <v>0</v>
      </c>
      <c r="AE2767" s="46" t="s">
        <v>74</v>
      </c>
      <c r="AF2767" s="46">
        <v>0</v>
      </c>
      <c r="AG2767" s="46" t="s">
        <v>74</v>
      </c>
      <c r="AH2767" s="46">
        <v>0</v>
      </c>
      <c r="AI2767" s="46" t="s">
        <v>74</v>
      </c>
      <c r="AJ2767" s="46">
        <v>0</v>
      </c>
      <c r="AK2767" s="46" t="s">
        <v>74</v>
      </c>
      <c r="AL2767" s="46">
        <v>0</v>
      </c>
      <c r="AM2767" s="46" t="s">
        <v>74</v>
      </c>
      <c r="AN2767" s="50"/>
      <c r="AO2767" s="46"/>
      <c r="AP2767" s="46"/>
      <c r="AQ2767" s="46"/>
      <c r="AR2767" s="46"/>
      <c r="AS2767" s="46"/>
      <c r="AT2767" s="46"/>
      <c r="AU2767" s="46"/>
      <c r="AV2767" s="46"/>
      <c r="AW2767" s="46"/>
      <c r="AX2767" s="46"/>
      <c r="AY2767" s="46"/>
      <c r="AZ2767" s="46"/>
      <c r="BA2767" s="46"/>
      <c r="BB2767" s="46"/>
      <c r="BC2767" s="46"/>
      <c r="BD2767" s="46"/>
      <c r="BE2767" s="46"/>
      <c r="BF2767" s="46"/>
      <c r="BG2767" s="46"/>
      <c r="BH2767" s="46"/>
      <c r="BI2767" s="46"/>
      <c r="BJ2767" s="46"/>
      <c r="BK2767" s="46"/>
      <c r="BL2767" s="46"/>
      <c r="BM2767" s="46"/>
      <c r="BN2767" s="46"/>
      <c r="BO2767" s="46"/>
      <c r="BP2767" s="46"/>
      <c r="BQ2767" s="46"/>
      <c r="BR2767" s="46"/>
      <c r="BS2767" s="46"/>
      <c r="BT2767" s="46"/>
      <c r="BU2767" s="46"/>
      <c r="BV2767" s="46"/>
      <c r="BW2767" s="46"/>
      <c r="BX2767" s="46"/>
      <c r="BY2767" s="46"/>
      <c r="BZ2767" s="46"/>
      <c r="CA2767" s="46"/>
      <c r="CB2767" s="46"/>
      <c r="CC2767" s="46"/>
    </row>
    <row r="2768" spans="7:81" x14ac:dyDescent="0.25">
      <c r="G2768" t="s">
        <v>136</v>
      </c>
      <c r="H2768" s="40">
        <v>42944</v>
      </c>
      <c r="I2768" s="46">
        <v>1</v>
      </c>
      <c r="J2768" s="46">
        <v>0</v>
      </c>
      <c r="K2768" s="46" t="s">
        <v>74</v>
      </c>
      <c r="L2768" s="46">
        <v>0</v>
      </c>
      <c r="M2768" s="46" t="s">
        <v>74</v>
      </c>
      <c r="N2768" s="46">
        <v>0</v>
      </c>
      <c r="O2768" s="46" t="s">
        <v>74</v>
      </c>
      <c r="P2768" s="46">
        <v>0</v>
      </c>
      <c r="Q2768" s="46" t="s">
        <v>74</v>
      </c>
      <c r="R2768" s="46">
        <v>0</v>
      </c>
      <c r="S2768" s="46" t="s">
        <v>74</v>
      </c>
      <c r="T2768" s="46">
        <v>0</v>
      </c>
      <c r="U2768" s="46" t="s">
        <v>74</v>
      </c>
      <c r="V2768" s="46">
        <v>0</v>
      </c>
      <c r="W2768" s="46" t="s">
        <v>74</v>
      </c>
      <c r="X2768" s="46">
        <v>0</v>
      </c>
      <c r="Y2768" s="46" t="s">
        <v>74</v>
      </c>
      <c r="Z2768" s="46">
        <v>63.689196720006372</v>
      </c>
      <c r="AA2768" s="46" t="s">
        <v>74</v>
      </c>
      <c r="AB2768" s="46">
        <v>0</v>
      </c>
      <c r="AC2768" s="46" t="s">
        <v>74</v>
      </c>
      <c r="AD2768" s="46">
        <v>0</v>
      </c>
      <c r="AE2768" s="46" t="s">
        <v>74</v>
      </c>
      <c r="AF2768" s="46">
        <v>0</v>
      </c>
      <c r="AG2768" s="46" t="s">
        <v>74</v>
      </c>
      <c r="AH2768" s="46">
        <v>0</v>
      </c>
      <c r="AI2768" s="46" t="s">
        <v>74</v>
      </c>
      <c r="AJ2768" s="46">
        <v>0</v>
      </c>
      <c r="AK2768" s="46" t="s">
        <v>74</v>
      </c>
      <c r="AL2768" s="46">
        <v>0</v>
      </c>
      <c r="AM2768" s="46" t="s">
        <v>74</v>
      </c>
      <c r="AN2768" s="50"/>
      <c r="AO2768" s="46"/>
      <c r="AP2768" s="46"/>
      <c r="AQ2768" s="46"/>
      <c r="AR2768" s="46"/>
      <c r="AS2768" s="46"/>
      <c r="AT2768" s="46"/>
      <c r="AU2768" s="46"/>
      <c r="AV2768" s="46"/>
      <c r="AW2768" s="46"/>
      <c r="AX2768" s="46"/>
      <c r="AY2768" s="46"/>
      <c r="AZ2768" s="46"/>
      <c r="BA2768" s="46"/>
      <c r="BB2768" s="46"/>
      <c r="BC2768" s="46"/>
      <c r="BD2768" s="46"/>
      <c r="BE2768" s="46"/>
      <c r="BF2768" s="46"/>
      <c r="BG2768" s="46"/>
      <c r="BH2768" s="46"/>
      <c r="BI2768" s="46"/>
      <c r="BJ2768" s="46"/>
      <c r="BK2768" s="46"/>
      <c r="BL2768" s="46"/>
      <c r="BM2768" s="46"/>
      <c r="BN2768" s="46"/>
      <c r="BO2768" s="46"/>
      <c r="BP2768" s="46"/>
      <c r="BQ2768" s="46"/>
      <c r="BR2768" s="46"/>
      <c r="BS2768" s="46"/>
      <c r="BT2768" s="46"/>
      <c r="BU2768" s="46"/>
      <c r="BV2768" s="46"/>
      <c r="BW2768" s="46"/>
      <c r="BX2768" s="46"/>
      <c r="BY2768" s="46"/>
      <c r="BZ2768" s="46"/>
      <c r="CA2768" s="46"/>
      <c r="CB2768" s="46"/>
      <c r="CC2768" s="46"/>
    </row>
    <row r="2769" spans="7:81" x14ac:dyDescent="0.25">
      <c r="G2769" t="s">
        <v>136</v>
      </c>
      <c r="H2769" s="40">
        <v>42945</v>
      </c>
      <c r="I2769" s="46">
        <v>0</v>
      </c>
      <c r="J2769" s="46">
        <v>0</v>
      </c>
      <c r="K2769" s="46" t="s">
        <v>74</v>
      </c>
      <c r="L2769" s="46">
        <v>0</v>
      </c>
      <c r="M2769" s="46" t="s">
        <v>74</v>
      </c>
      <c r="N2769" s="46">
        <v>0</v>
      </c>
      <c r="O2769" s="46" t="s">
        <v>74</v>
      </c>
      <c r="P2769" s="46">
        <v>0</v>
      </c>
      <c r="Q2769" s="46" t="s">
        <v>74</v>
      </c>
      <c r="R2769" s="46">
        <v>0</v>
      </c>
      <c r="S2769" s="46" t="s">
        <v>74</v>
      </c>
      <c r="T2769" s="46">
        <v>0</v>
      </c>
      <c r="U2769" s="46" t="s">
        <v>74</v>
      </c>
      <c r="V2769" s="46">
        <v>0</v>
      </c>
      <c r="W2769" s="46" t="s">
        <v>74</v>
      </c>
      <c r="X2769" s="46">
        <v>0</v>
      </c>
      <c r="Y2769" s="46" t="s">
        <v>74</v>
      </c>
      <c r="Z2769" s="46">
        <v>0</v>
      </c>
      <c r="AA2769" s="46" t="s">
        <v>74</v>
      </c>
      <c r="AB2769" s="46">
        <v>0</v>
      </c>
      <c r="AC2769" s="46" t="s">
        <v>74</v>
      </c>
      <c r="AD2769" s="46">
        <v>0</v>
      </c>
      <c r="AE2769" s="46" t="s">
        <v>74</v>
      </c>
      <c r="AF2769" s="46">
        <v>0</v>
      </c>
      <c r="AG2769" s="46" t="s">
        <v>74</v>
      </c>
      <c r="AH2769" s="46">
        <v>0</v>
      </c>
      <c r="AI2769" s="46" t="s">
        <v>74</v>
      </c>
      <c r="AJ2769" s="46">
        <v>0</v>
      </c>
      <c r="AK2769" s="46" t="s">
        <v>74</v>
      </c>
      <c r="AL2769" s="46">
        <v>0</v>
      </c>
      <c r="AM2769" s="46" t="s">
        <v>74</v>
      </c>
      <c r="AN2769" s="50"/>
      <c r="AO2769" s="46"/>
      <c r="AP2769" s="46"/>
      <c r="AQ2769" s="46"/>
      <c r="AR2769" s="46"/>
      <c r="AS2769" s="46"/>
      <c r="AT2769" s="46"/>
      <c r="AU2769" s="46"/>
      <c r="AV2769" s="46"/>
      <c r="AW2769" s="46"/>
      <c r="AX2769" s="46"/>
      <c r="AY2769" s="46"/>
      <c r="AZ2769" s="46"/>
      <c r="BA2769" s="46"/>
      <c r="BB2769" s="46"/>
      <c r="BC2769" s="46"/>
      <c r="BD2769" s="46"/>
      <c r="BE2769" s="46"/>
      <c r="BF2769" s="46"/>
      <c r="BG2769" s="46"/>
      <c r="BH2769" s="46"/>
      <c r="BI2769" s="46"/>
      <c r="BJ2769" s="46"/>
      <c r="BK2769" s="46"/>
      <c r="BL2769" s="46"/>
      <c r="BM2769" s="46"/>
      <c r="BN2769" s="46"/>
      <c r="BO2769" s="46"/>
      <c r="BP2769" s="46"/>
      <c r="BQ2769" s="46"/>
      <c r="BR2769" s="46"/>
      <c r="BS2769" s="46"/>
      <c r="BT2769" s="46"/>
      <c r="BU2769" s="46"/>
      <c r="BV2769" s="46"/>
      <c r="BW2769" s="46"/>
      <c r="BX2769" s="46"/>
      <c r="BY2769" s="46"/>
      <c r="BZ2769" s="46"/>
      <c r="CA2769" s="46"/>
      <c r="CB2769" s="46"/>
      <c r="CC2769" s="46"/>
    </row>
    <row r="2770" spans="7:81" x14ac:dyDescent="0.25">
      <c r="G2770" t="s">
        <v>136</v>
      </c>
      <c r="H2770" s="40">
        <v>42946</v>
      </c>
      <c r="I2770" s="46">
        <v>0</v>
      </c>
      <c r="J2770" s="46">
        <v>0</v>
      </c>
      <c r="K2770" s="46" t="s">
        <v>74</v>
      </c>
      <c r="L2770" s="46">
        <v>0</v>
      </c>
      <c r="M2770" s="46" t="s">
        <v>74</v>
      </c>
      <c r="N2770" s="46">
        <v>0</v>
      </c>
      <c r="O2770" s="46" t="s">
        <v>74</v>
      </c>
      <c r="P2770" s="46">
        <v>0</v>
      </c>
      <c r="Q2770" s="46" t="s">
        <v>74</v>
      </c>
      <c r="R2770" s="46">
        <v>0</v>
      </c>
      <c r="S2770" s="46" t="s">
        <v>74</v>
      </c>
      <c r="T2770" s="46">
        <v>0</v>
      </c>
      <c r="U2770" s="46" t="s">
        <v>74</v>
      </c>
      <c r="V2770" s="46">
        <v>0</v>
      </c>
      <c r="W2770" s="46" t="s">
        <v>74</v>
      </c>
      <c r="X2770" s="46">
        <v>0</v>
      </c>
      <c r="Y2770" s="46" t="s">
        <v>74</v>
      </c>
      <c r="Z2770" s="46">
        <v>0</v>
      </c>
      <c r="AA2770" s="46" t="s">
        <v>74</v>
      </c>
      <c r="AB2770" s="46">
        <v>0</v>
      </c>
      <c r="AC2770" s="46" t="s">
        <v>74</v>
      </c>
      <c r="AD2770" s="46">
        <v>0</v>
      </c>
      <c r="AE2770" s="46" t="s">
        <v>74</v>
      </c>
      <c r="AF2770" s="46">
        <v>0</v>
      </c>
      <c r="AG2770" s="46" t="s">
        <v>74</v>
      </c>
      <c r="AH2770" s="46">
        <v>0</v>
      </c>
      <c r="AI2770" s="46" t="s">
        <v>74</v>
      </c>
      <c r="AJ2770" s="46">
        <v>0</v>
      </c>
      <c r="AK2770" s="46" t="s">
        <v>74</v>
      </c>
      <c r="AL2770" s="46">
        <v>0</v>
      </c>
      <c r="AM2770" s="46" t="s">
        <v>74</v>
      </c>
      <c r="AN2770" s="50"/>
      <c r="AO2770" s="46"/>
      <c r="AP2770" s="46"/>
      <c r="AQ2770" s="46"/>
      <c r="AR2770" s="46"/>
      <c r="AS2770" s="46"/>
      <c r="AT2770" s="46"/>
      <c r="AU2770" s="46"/>
      <c r="AV2770" s="46"/>
      <c r="AW2770" s="46"/>
      <c r="AX2770" s="46"/>
      <c r="AY2770" s="46"/>
      <c r="AZ2770" s="46"/>
      <c r="BA2770" s="46"/>
      <c r="BB2770" s="46"/>
      <c r="BC2770" s="46"/>
      <c r="BD2770" s="46"/>
      <c r="BE2770" s="46"/>
      <c r="BF2770" s="46"/>
      <c r="BG2770" s="46"/>
      <c r="BH2770" s="46"/>
      <c r="BI2770" s="46"/>
      <c r="BJ2770" s="46"/>
      <c r="BK2770" s="46"/>
      <c r="BL2770" s="46"/>
      <c r="BM2770" s="46"/>
      <c r="BN2770" s="46"/>
      <c r="BO2770" s="46"/>
      <c r="BP2770" s="46"/>
      <c r="BQ2770" s="46"/>
      <c r="BR2770" s="46"/>
      <c r="BS2770" s="46"/>
      <c r="BT2770" s="46"/>
      <c r="BU2770" s="46"/>
      <c r="BV2770" s="46"/>
      <c r="BW2770" s="46"/>
      <c r="BX2770" s="46"/>
      <c r="BY2770" s="46"/>
      <c r="BZ2770" s="46"/>
      <c r="CA2770" s="46"/>
      <c r="CB2770" s="46"/>
      <c r="CC2770" s="46"/>
    </row>
    <row r="2771" spans="7:81" x14ac:dyDescent="0.25">
      <c r="G2771" t="s">
        <v>136</v>
      </c>
      <c r="H2771" s="40">
        <v>42947</v>
      </c>
      <c r="I2771" s="46">
        <v>0</v>
      </c>
      <c r="J2771" s="46">
        <v>0</v>
      </c>
      <c r="K2771" s="46" t="s">
        <v>74</v>
      </c>
      <c r="L2771" s="46">
        <v>0</v>
      </c>
      <c r="M2771" s="46" t="s">
        <v>74</v>
      </c>
      <c r="N2771" s="46">
        <v>0</v>
      </c>
      <c r="O2771" s="46" t="s">
        <v>74</v>
      </c>
      <c r="P2771" s="46">
        <v>0</v>
      </c>
      <c r="Q2771" s="46" t="s">
        <v>74</v>
      </c>
      <c r="R2771" s="46">
        <v>0</v>
      </c>
      <c r="S2771" s="46" t="s">
        <v>74</v>
      </c>
      <c r="T2771" s="46">
        <v>0</v>
      </c>
      <c r="U2771" s="46" t="s">
        <v>74</v>
      </c>
      <c r="V2771" s="46">
        <v>19.440310639259401</v>
      </c>
      <c r="W2771" s="46" t="s">
        <v>74</v>
      </c>
      <c r="X2771" s="46">
        <v>0</v>
      </c>
      <c r="Y2771" s="46" t="s">
        <v>74</v>
      </c>
      <c r="Z2771" s="46">
        <v>0</v>
      </c>
      <c r="AA2771" s="46" t="s">
        <v>74</v>
      </c>
      <c r="AB2771" s="46">
        <v>0</v>
      </c>
      <c r="AC2771" s="46" t="s">
        <v>74</v>
      </c>
      <c r="AD2771" s="46">
        <v>0</v>
      </c>
      <c r="AE2771" s="46" t="s">
        <v>74</v>
      </c>
      <c r="AF2771" s="46">
        <v>0</v>
      </c>
      <c r="AG2771" s="46" t="s">
        <v>74</v>
      </c>
      <c r="AH2771" s="46">
        <v>0</v>
      </c>
      <c r="AI2771" s="46" t="s">
        <v>74</v>
      </c>
      <c r="AJ2771" s="46">
        <v>0</v>
      </c>
      <c r="AK2771" s="46" t="s">
        <v>74</v>
      </c>
      <c r="AL2771" s="46">
        <v>0</v>
      </c>
      <c r="AM2771" s="46" t="s">
        <v>74</v>
      </c>
      <c r="AN2771" s="50"/>
      <c r="AO2771" s="46"/>
      <c r="AP2771" s="46"/>
      <c r="AQ2771" s="46"/>
      <c r="AR2771" s="46"/>
      <c r="AS2771" s="46"/>
      <c r="AT2771" s="46"/>
      <c r="AU2771" s="46"/>
      <c r="AV2771" s="46"/>
      <c r="AW2771" s="46"/>
      <c r="AX2771" s="46"/>
      <c r="AY2771" s="46"/>
      <c r="AZ2771" s="46"/>
      <c r="BA2771" s="46"/>
      <c r="BB2771" s="46"/>
      <c r="BC2771" s="46"/>
      <c r="BD2771" s="46"/>
      <c r="BE2771" s="46"/>
      <c r="BF2771" s="46"/>
      <c r="BG2771" s="46"/>
      <c r="BH2771" s="46"/>
      <c r="BI2771" s="46"/>
      <c r="BJ2771" s="46"/>
      <c r="BK2771" s="46"/>
      <c r="BL2771" s="46"/>
      <c r="BM2771" s="46"/>
      <c r="BN2771" s="46"/>
      <c r="BO2771" s="46"/>
      <c r="BP2771" s="46"/>
      <c r="BQ2771" s="46"/>
      <c r="BR2771" s="46"/>
      <c r="BS2771" s="46"/>
      <c r="BT2771" s="46"/>
      <c r="BU2771" s="46"/>
      <c r="BV2771" s="46"/>
      <c r="BW2771" s="46"/>
      <c r="BX2771" s="46"/>
      <c r="BY2771" s="46"/>
      <c r="BZ2771" s="46"/>
      <c r="CA2771" s="46"/>
      <c r="CB2771" s="46"/>
      <c r="CC2771" s="46"/>
    </row>
    <row r="2772" spans="7:81" x14ac:dyDescent="0.25">
      <c r="G2772" t="s">
        <v>136</v>
      </c>
      <c r="H2772" s="40">
        <v>42948</v>
      </c>
      <c r="I2772" s="46">
        <v>11</v>
      </c>
      <c r="J2772" s="46">
        <v>0</v>
      </c>
      <c r="K2772" s="46" t="s">
        <v>74</v>
      </c>
      <c r="L2772" s="46">
        <v>0</v>
      </c>
      <c r="M2772" s="46" t="s">
        <v>74</v>
      </c>
      <c r="N2772" s="46">
        <v>0</v>
      </c>
      <c r="O2772" s="46" t="s">
        <v>74</v>
      </c>
      <c r="P2772" s="46">
        <v>0</v>
      </c>
      <c r="Q2772" s="46" t="s">
        <v>74</v>
      </c>
      <c r="R2772" s="46">
        <v>0</v>
      </c>
      <c r="S2772" s="46" t="s">
        <v>74</v>
      </c>
      <c r="T2772" s="46">
        <v>0</v>
      </c>
      <c r="U2772" s="46" t="s">
        <v>74</v>
      </c>
      <c r="V2772" s="46">
        <v>0</v>
      </c>
      <c r="W2772" s="46" t="s">
        <v>74</v>
      </c>
      <c r="X2772" s="46">
        <v>0</v>
      </c>
      <c r="Y2772" s="46" t="s">
        <v>74</v>
      </c>
      <c r="Z2772" s="46">
        <v>0</v>
      </c>
      <c r="AA2772" s="46" t="s">
        <v>74</v>
      </c>
      <c r="AB2772" s="46">
        <v>0</v>
      </c>
      <c r="AC2772" s="46" t="s">
        <v>74</v>
      </c>
      <c r="AD2772" s="46">
        <v>0</v>
      </c>
      <c r="AE2772" s="46" t="s">
        <v>74</v>
      </c>
      <c r="AF2772" s="46">
        <v>0</v>
      </c>
      <c r="AG2772" s="46" t="s">
        <v>74</v>
      </c>
      <c r="AH2772" s="46">
        <v>0</v>
      </c>
      <c r="AI2772" s="46" t="s">
        <v>74</v>
      </c>
      <c r="AJ2772" s="46">
        <v>0</v>
      </c>
      <c r="AK2772" s="46" t="s">
        <v>74</v>
      </c>
      <c r="AL2772" s="46">
        <v>0</v>
      </c>
      <c r="AM2772" s="46" t="s">
        <v>74</v>
      </c>
      <c r="AN2772" s="50"/>
      <c r="AO2772" s="46"/>
      <c r="AP2772" s="46"/>
      <c r="AQ2772" s="46"/>
      <c r="AR2772" s="46"/>
      <c r="AS2772" s="46"/>
      <c r="AT2772" s="46"/>
      <c r="AU2772" s="46"/>
      <c r="AV2772" s="46"/>
      <c r="AW2772" s="46"/>
      <c r="AX2772" s="46"/>
      <c r="AY2772" s="46"/>
      <c r="AZ2772" s="46"/>
      <c r="BA2772" s="46"/>
      <c r="BB2772" s="46"/>
      <c r="BC2772" s="46"/>
      <c r="BD2772" s="46"/>
      <c r="BE2772" s="46"/>
      <c r="BF2772" s="46"/>
      <c r="BG2772" s="46"/>
      <c r="BH2772" s="46"/>
      <c r="BI2772" s="46"/>
      <c r="BJ2772" s="46"/>
      <c r="BK2772" s="46"/>
      <c r="BL2772" s="46"/>
      <c r="BM2772" s="46"/>
      <c r="BN2772" s="46"/>
      <c r="BO2772" s="46"/>
      <c r="BP2772" s="46"/>
      <c r="BQ2772" s="46"/>
      <c r="BR2772" s="46"/>
      <c r="BS2772" s="46"/>
      <c r="BT2772" s="46"/>
      <c r="BU2772" s="46"/>
      <c r="BV2772" s="46"/>
      <c r="BW2772" s="46"/>
      <c r="BX2772" s="46"/>
      <c r="BY2772" s="46"/>
      <c r="BZ2772" s="46"/>
      <c r="CA2772" s="46"/>
      <c r="CB2772" s="46"/>
      <c r="CC2772" s="46"/>
    </row>
    <row r="2773" spans="7:81" x14ac:dyDescent="0.25">
      <c r="G2773" t="s">
        <v>136</v>
      </c>
      <c r="H2773" s="40">
        <v>42949</v>
      </c>
      <c r="I2773" s="46">
        <v>2</v>
      </c>
      <c r="J2773" s="46">
        <v>0</v>
      </c>
      <c r="K2773" s="46" t="s">
        <v>74</v>
      </c>
      <c r="L2773" s="46">
        <v>0</v>
      </c>
      <c r="M2773" s="46" t="s">
        <v>74</v>
      </c>
      <c r="N2773" s="46">
        <v>0</v>
      </c>
      <c r="O2773" s="46" t="s">
        <v>74</v>
      </c>
      <c r="P2773" s="46">
        <v>0</v>
      </c>
      <c r="Q2773" s="46" t="s">
        <v>74</v>
      </c>
      <c r="R2773" s="46">
        <v>0</v>
      </c>
      <c r="S2773" s="46" t="s">
        <v>74</v>
      </c>
      <c r="T2773" s="46">
        <v>0</v>
      </c>
      <c r="U2773" s="46" t="s">
        <v>74</v>
      </c>
      <c r="V2773" s="46">
        <v>0</v>
      </c>
      <c r="W2773" s="46" t="s">
        <v>74</v>
      </c>
      <c r="X2773" s="46">
        <v>0</v>
      </c>
      <c r="Y2773" s="46" t="s">
        <v>74</v>
      </c>
      <c r="Z2773" s="46">
        <v>0</v>
      </c>
      <c r="AA2773" s="46" t="s">
        <v>74</v>
      </c>
      <c r="AB2773" s="46">
        <v>0</v>
      </c>
      <c r="AC2773" s="46" t="s">
        <v>74</v>
      </c>
      <c r="AD2773" s="46">
        <v>0</v>
      </c>
      <c r="AE2773" s="46" t="s">
        <v>74</v>
      </c>
      <c r="AF2773" s="46">
        <v>0</v>
      </c>
      <c r="AG2773" s="46" t="s">
        <v>74</v>
      </c>
      <c r="AH2773" s="46">
        <v>0</v>
      </c>
      <c r="AI2773" s="46" t="s">
        <v>74</v>
      </c>
      <c r="AJ2773" s="46">
        <v>0</v>
      </c>
      <c r="AK2773" s="46" t="s">
        <v>74</v>
      </c>
      <c r="AL2773" s="46">
        <v>0</v>
      </c>
      <c r="AM2773" s="46" t="s">
        <v>74</v>
      </c>
      <c r="AN2773" s="50"/>
      <c r="AO2773" s="46"/>
      <c r="AP2773" s="46"/>
      <c r="AQ2773" s="46"/>
      <c r="AR2773" s="46"/>
      <c r="AS2773" s="46"/>
      <c r="AT2773" s="46"/>
      <c r="AU2773" s="46"/>
      <c r="AV2773" s="46"/>
      <c r="AW2773" s="46"/>
      <c r="AX2773" s="46"/>
      <c r="AY2773" s="46"/>
      <c r="AZ2773" s="46"/>
      <c r="BA2773" s="46"/>
      <c r="BB2773" s="46"/>
      <c r="BC2773" s="46"/>
      <c r="BD2773" s="46"/>
      <c r="BE2773" s="46"/>
      <c r="BF2773" s="46"/>
      <c r="BG2773" s="46"/>
      <c r="BH2773" s="46"/>
      <c r="BI2773" s="46"/>
      <c r="BJ2773" s="46"/>
      <c r="BK2773" s="46"/>
      <c r="BL2773" s="46"/>
      <c r="BM2773" s="46"/>
      <c r="BN2773" s="46"/>
      <c r="BO2773" s="46"/>
      <c r="BP2773" s="46"/>
      <c r="BQ2773" s="46"/>
      <c r="BR2773" s="46"/>
      <c r="BS2773" s="46"/>
      <c r="BT2773" s="46"/>
      <c r="BU2773" s="46"/>
      <c r="BV2773" s="46"/>
      <c r="BW2773" s="46"/>
      <c r="BX2773" s="46"/>
      <c r="BY2773" s="46"/>
      <c r="BZ2773" s="46"/>
      <c r="CA2773" s="46"/>
      <c r="CB2773" s="46"/>
      <c r="CC2773" s="46"/>
    </row>
    <row r="2774" spans="7:81" x14ac:dyDescent="0.25">
      <c r="G2774" t="s">
        <v>136</v>
      </c>
      <c r="H2774" s="40">
        <v>42950</v>
      </c>
      <c r="I2774" s="46">
        <v>0</v>
      </c>
      <c r="J2774" s="46">
        <v>0</v>
      </c>
      <c r="K2774" s="46" t="s">
        <v>74</v>
      </c>
      <c r="L2774" s="46">
        <v>0</v>
      </c>
      <c r="M2774" s="46" t="s">
        <v>74</v>
      </c>
      <c r="N2774" s="46">
        <v>0</v>
      </c>
      <c r="O2774" s="46" t="s">
        <v>74</v>
      </c>
      <c r="P2774" s="46">
        <v>0</v>
      </c>
      <c r="Q2774" s="46" t="s">
        <v>74</v>
      </c>
      <c r="R2774" s="46">
        <v>0</v>
      </c>
      <c r="S2774" s="46" t="s">
        <v>74</v>
      </c>
      <c r="T2774" s="46">
        <v>0</v>
      </c>
      <c r="U2774" s="46" t="s">
        <v>74</v>
      </c>
      <c r="V2774" s="46">
        <v>0</v>
      </c>
      <c r="W2774" s="46" t="s">
        <v>74</v>
      </c>
      <c r="X2774" s="46">
        <v>0</v>
      </c>
      <c r="Y2774" s="46" t="s">
        <v>74</v>
      </c>
      <c r="Z2774" s="46">
        <v>0</v>
      </c>
      <c r="AA2774" s="46">
        <v>0.89999999999999991</v>
      </c>
      <c r="AB2774" s="46">
        <v>0</v>
      </c>
      <c r="AC2774" s="46">
        <v>5.3999999999999995</v>
      </c>
      <c r="AD2774" s="46">
        <v>0</v>
      </c>
      <c r="AE2774" s="46" t="s">
        <v>74</v>
      </c>
      <c r="AF2774" s="46">
        <v>0</v>
      </c>
      <c r="AG2774" s="46" t="s">
        <v>74</v>
      </c>
      <c r="AH2774" s="46">
        <v>0</v>
      </c>
      <c r="AI2774" s="46">
        <v>7.4</v>
      </c>
      <c r="AJ2774" s="46">
        <v>0</v>
      </c>
      <c r="AK2774" s="46">
        <v>7.3</v>
      </c>
      <c r="AL2774" s="46">
        <v>0</v>
      </c>
      <c r="AM2774" s="46">
        <v>9.4666666666666668</v>
      </c>
      <c r="AN2774" s="50"/>
      <c r="AO2774" s="46"/>
      <c r="AP2774" s="46"/>
      <c r="AQ2774" s="46"/>
      <c r="AR2774" s="46"/>
      <c r="AS2774" s="46"/>
      <c r="AT2774" s="46"/>
      <c r="AU2774" s="46"/>
      <c r="AV2774" s="46"/>
      <c r="AW2774" s="46"/>
      <c r="AX2774" s="46"/>
      <c r="AY2774" s="46"/>
      <c r="AZ2774" s="46"/>
      <c r="BA2774" s="46"/>
      <c r="BB2774" s="46"/>
      <c r="BC2774" s="46"/>
      <c r="BD2774" s="46"/>
      <c r="BE2774" s="46"/>
      <c r="BF2774" s="46"/>
      <c r="BG2774" s="46"/>
      <c r="BH2774" s="46"/>
      <c r="BI2774" s="46"/>
      <c r="BJ2774" s="46">
        <v>1.4</v>
      </c>
      <c r="BK2774" s="46">
        <v>0.4</v>
      </c>
      <c r="BL2774" s="46">
        <v>2.2999999999999998</v>
      </c>
      <c r="BM2774" s="46">
        <v>5.9</v>
      </c>
      <c r="BN2774" s="46">
        <v>8</v>
      </c>
      <c r="BO2774" s="46"/>
      <c r="BP2774" s="46"/>
      <c r="BQ2774" s="46"/>
      <c r="BR2774" s="46"/>
      <c r="BS2774" s="46"/>
      <c r="BT2774" s="46"/>
      <c r="BU2774" s="46">
        <v>14.5</v>
      </c>
      <c r="BV2774" s="46"/>
      <c r="BW2774" s="46">
        <v>0.3</v>
      </c>
      <c r="BX2774" s="46"/>
      <c r="BY2774" s="46"/>
      <c r="BZ2774" s="46">
        <v>7.3</v>
      </c>
      <c r="CA2774" s="46">
        <v>14</v>
      </c>
      <c r="CB2774" s="46">
        <v>1.2</v>
      </c>
      <c r="CC2774" s="46">
        <v>13.2</v>
      </c>
    </row>
    <row r="2775" spans="7:81" x14ac:dyDescent="0.25">
      <c r="G2775" t="s">
        <v>136</v>
      </c>
      <c r="H2775" s="40">
        <v>42951</v>
      </c>
      <c r="I2775" s="46">
        <v>1.5</v>
      </c>
      <c r="J2775" s="46">
        <v>0</v>
      </c>
      <c r="K2775" s="46" t="s">
        <v>74</v>
      </c>
      <c r="L2775" s="46">
        <v>0</v>
      </c>
      <c r="M2775" s="46" t="s">
        <v>74</v>
      </c>
      <c r="N2775" s="46">
        <v>0</v>
      </c>
      <c r="O2775" s="46" t="s">
        <v>74</v>
      </c>
      <c r="P2775" s="46">
        <v>0</v>
      </c>
      <c r="Q2775" s="46" t="s">
        <v>74</v>
      </c>
      <c r="R2775" s="46">
        <v>0</v>
      </c>
      <c r="S2775" s="46" t="s">
        <v>74</v>
      </c>
      <c r="T2775" s="46">
        <v>0</v>
      </c>
      <c r="U2775" s="46" t="s">
        <v>74</v>
      </c>
      <c r="V2775" s="46">
        <v>0</v>
      </c>
      <c r="W2775" s="46" t="s">
        <v>74</v>
      </c>
      <c r="X2775" s="46">
        <v>0</v>
      </c>
      <c r="Y2775" s="46" t="s">
        <v>74</v>
      </c>
      <c r="Z2775" s="46">
        <v>0</v>
      </c>
      <c r="AA2775" s="46" t="s">
        <v>74</v>
      </c>
      <c r="AB2775" s="46">
        <v>0</v>
      </c>
      <c r="AC2775" s="46" t="s">
        <v>74</v>
      </c>
      <c r="AD2775" s="46">
        <v>0</v>
      </c>
      <c r="AE2775" s="46" t="s">
        <v>74</v>
      </c>
      <c r="AF2775" s="46">
        <v>0</v>
      </c>
      <c r="AG2775" s="46" t="s">
        <v>74</v>
      </c>
      <c r="AH2775" s="46">
        <v>0</v>
      </c>
      <c r="AI2775" s="46" t="s">
        <v>74</v>
      </c>
      <c r="AJ2775" s="46">
        <v>0</v>
      </c>
      <c r="AK2775" s="46" t="s">
        <v>74</v>
      </c>
      <c r="AL2775" s="46">
        <v>0</v>
      </c>
      <c r="AM2775" s="46" t="s">
        <v>74</v>
      </c>
      <c r="AN2775" s="50"/>
      <c r="AO2775" s="46"/>
      <c r="AP2775" s="46"/>
      <c r="AQ2775" s="46"/>
      <c r="AR2775" s="46"/>
      <c r="AS2775" s="46"/>
      <c r="AT2775" s="46"/>
      <c r="AU2775" s="46"/>
      <c r="AV2775" s="46"/>
      <c r="AW2775" s="46"/>
      <c r="AX2775" s="46"/>
      <c r="AY2775" s="46"/>
      <c r="AZ2775" s="46"/>
      <c r="BA2775" s="46"/>
      <c r="BB2775" s="46"/>
      <c r="BC2775" s="46"/>
      <c r="BD2775" s="46"/>
      <c r="BE2775" s="46"/>
      <c r="BF2775" s="46"/>
      <c r="BG2775" s="46"/>
      <c r="BH2775" s="46"/>
      <c r="BI2775" s="46"/>
      <c r="BJ2775" s="46"/>
      <c r="BK2775" s="46"/>
      <c r="BL2775" s="46"/>
      <c r="BM2775" s="46"/>
      <c r="BN2775" s="46"/>
      <c r="BO2775" s="46"/>
      <c r="BP2775" s="46"/>
      <c r="BQ2775" s="46"/>
      <c r="BR2775" s="46"/>
      <c r="BS2775" s="46"/>
      <c r="BT2775" s="46"/>
      <c r="BU2775" s="46"/>
      <c r="BV2775" s="46"/>
      <c r="BW2775" s="46"/>
      <c r="BX2775" s="46"/>
      <c r="BY2775" s="46"/>
      <c r="BZ2775" s="46"/>
      <c r="CA2775" s="46"/>
      <c r="CB2775" s="46"/>
      <c r="CC2775" s="46"/>
    </row>
    <row r="2776" spans="7:81" x14ac:dyDescent="0.25">
      <c r="G2776" t="s">
        <v>136</v>
      </c>
      <c r="H2776" s="40">
        <v>42952</v>
      </c>
      <c r="I2776" s="46">
        <v>0</v>
      </c>
      <c r="J2776" s="46">
        <v>0</v>
      </c>
      <c r="K2776" s="46" t="s">
        <v>74</v>
      </c>
      <c r="L2776" s="46">
        <v>0</v>
      </c>
      <c r="M2776" s="46" t="s">
        <v>74</v>
      </c>
      <c r="N2776" s="46">
        <v>0</v>
      </c>
      <c r="O2776" s="46" t="s">
        <v>74</v>
      </c>
      <c r="P2776" s="46">
        <v>0</v>
      </c>
      <c r="Q2776" s="46" t="s">
        <v>74</v>
      </c>
      <c r="R2776" s="46">
        <v>0</v>
      </c>
      <c r="S2776" s="46" t="s">
        <v>74</v>
      </c>
      <c r="T2776" s="46">
        <v>0</v>
      </c>
      <c r="U2776" s="46" t="s">
        <v>74</v>
      </c>
      <c r="V2776" s="46">
        <v>0</v>
      </c>
      <c r="W2776" s="46" t="s">
        <v>74</v>
      </c>
      <c r="X2776" s="46">
        <v>0</v>
      </c>
      <c r="Y2776" s="46" t="s">
        <v>74</v>
      </c>
      <c r="Z2776" s="46">
        <v>0</v>
      </c>
      <c r="AA2776" s="46" t="s">
        <v>74</v>
      </c>
      <c r="AB2776" s="46">
        <v>0</v>
      </c>
      <c r="AC2776" s="46" t="s">
        <v>74</v>
      </c>
      <c r="AD2776" s="46">
        <v>0</v>
      </c>
      <c r="AE2776" s="46" t="s">
        <v>74</v>
      </c>
      <c r="AF2776" s="46">
        <v>0</v>
      </c>
      <c r="AG2776" s="46" t="s">
        <v>74</v>
      </c>
      <c r="AH2776" s="46">
        <v>0</v>
      </c>
      <c r="AI2776" s="46" t="s">
        <v>74</v>
      </c>
      <c r="AJ2776" s="46">
        <v>0</v>
      </c>
      <c r="AK2776" s="46" t="s">
        <v>74</v>
      </c>
      <c r="AL2776" s="46">
        <v>0</v>
      </c>
      <c r="AM2776" s="46" t="s">
        <v>74</v>
      </c>
      <c r="AN2776" s="50"/>
      <c r="AO2776" s="46"/>
      <c r="AP2776" s="46"/>
      <c r="AQ2776" s="46"/>
      <c r="AR2776" s="46"/>
      <c r="AS2776" s="46"/>
      <c r="AT2776" s="46"/>
      <c r="AU2776" s="46"/>
      <c r="AV2776" s="46"/>
      <c r="AW2776" s="46"/>
      <c r="AX2776" s="46"/>
      <c r="AY2776" s="46"/>
      <c r="AZ2776" s="46"/>
      <c r="BA2776" s="46"/>
      <c r="BB2776" s="46"/>
      <c r="BC2776" s="46"/>
      <c r="BD2776" s="46"/>
      <c r="BE2776" s="46"/>
      <c r="BF2776" s="46"/>
      <c r="BG2776" s="46"/>
      <c r="BH2776" s="46"/>
      <c r="BI2776" s="46"/>
      <c r="BJ2776" s="46"/>
      <c r="BK2776" s="46"/>
      <c r="BL2776" s="46"/>
      <c r="BM2776" s="46"/>
      <c r="BN2776" s="46"/>
      <c r="BO2776" s="46"/>
      <c r="BP2776" s="46"/>
      <c r="BQ2776" s="46"/>
      <c r="BR2776" s="46"/>
      <c r="BS2776" s="46"/>
      <c r="BT2776" s="46"/>
      <c r="BU2776" s="46"/>
      <c r="BV2776" s="46"/>
      <c r="BW2776" s="46"/>
      <c r="BX2776" s="46"/>
      <c r="BY2776" s="46"/>
      <c r="BZ2776" s="46"/>
      <c r="CA2776" s="46"/>
      <c r="CB2776" s="46"/>
      <c r="CC2776" s="46"/>
    </row>
    <row r="2777" spans="7:81" x14ac:dyDescent="0.25">
      <c r="G2777" t="s">
        <v>136</v>
      </c>
      <c r="H2777" s="40">
        <v>42953</v>
      </c>
      <c r="I2777" s="46">
        <v>0.5</v>
      </c>
      <c r="J2777" s="46">
        <v>0</v>
      </c>
      <c r="K2777" s="46" t="s">
        <v>74</v>
      </c>
      <c r="L2777" s="46">
        <v>0</v>
      </c>
      <c r="M2777" s="46" t="s">
        <v>74</v>
      </c>
      <c r="N2777" s="46">
        <v>0</v>
      </c>
      <c r="O2777" s="46" t="s">
        <v>74</v>
      </c>
      <c r="P2777" s="46">
        <v>0</v>
      </c>
      <c r="Q2777" s="46" t="s">
        <v>74</v>
      </c>
      <c r="R2777" s="46">
        <v>0</v>
      </c>
      <c r="S2777" s="46" t="s">
        <v>74</v>
      </c>
      <c r="T2777" s="46">
        <v>0</v>
      </c>
      <c r="U2777" s="46" t="s">
        <v>74</v>
      </c>
      <c r="V2777" s="46">
        <v>0</v>
      </c>
      <c r="W2777" s="46" t="s">
        <v>74</v>
      </c>
      <c r="X2777" s="46">
        <v>0</v>
      </c>
      <c r="Y2777" s="46" t="s">
        <v>74</v>
      </c>
      <c r="Z2777" s="46">
        <v>0</v>
      </c>
      <c r="AA2777" s="46" t="s">
        <v>74</v>
      </c>
      <c r="AB2777" s="46">
        <v>0</v>
      </c>
      <c r="AC2777" s="46" t="s">
        <v>74</v>
      </c>
      <c r="AD2777" s="46">
        <v>0</v>
      </c>
      <c r="AE2777" s="46" t="s">
        <v>74</v>
      </c>
      <c r="AF2777" s="46">
        <v>0</v>
      </c>
      <c r="AG2777" s="46" t="s">
        <v>74</v>
      </c>
      <c r="AH2777" s="46">
        <v>0</v>
      </c>
      <c r="AI2777" s="46" t="s">
        <v>74</v>
      </c>
      <c r="AJ2777" s="46">
        <v>0</v>
      </c>
      <c r="AK2777" s="46" t="s">
        <v>74</v>
      </c>
      <c r="AL2777" s="46">
        <v>0</v>
      </c>
      <c r="AM2777" s="46" t="s">
        <v>74</v>
      </c>
      <c r="AN2777" s="50"/>
      <c r="AO2777" s="46"/>
      <c r="AP2777" s="46"/>
      <c r="AQ2777" s="46"/>
      <c r="AR2777" s="46"/>
      <c r="AS2777" s="46"/>
      <c r="AT2777" s="46"/>
      <c r="AU2777" s="46"/>
      <c r="AV2777" s="46"/>
      <c r="AW2777" s="46"/>
      <c r="AX2777" s="46"/>
      <c r="AY2777" s="46"/>
      <c r="AZ2777" s="46"/>
      <c r="BA2777" s="46"/>
      <c r="BB2777" s="46"/>
      <c r="BC2777" s="46"/>
      <c r="BD2777" s="46"/>
      <c r="BE2777" s="46"/>
      <c r="BF2777" s="46"/>
      <c r="BG2777" s="46"/>
      <c r="BH2777" s="46"/>
      <c r="BI2777" s="46"/>
      <c r="BJ2777" s="46"/>
      <c r="BK2777" s="46"/>
      <c r="BL2777" s="46"/>
      <c r="BM2777" s="46"/>
      <c r="BN2777" s="46"/>
      <c r="BO2777" s="46"/>
      <c r="BP2777" s="46"/>
      <c r="BQ2777" s="46"/>
      <c r="BR2777" s="46"/>
      <c r="BS2777" s="46"/>
      <c r="BT2777" s="46"/>
      <c r="BU2777" s="46"/>
      <c r="BV2777" s="46"/>
      <c r="BW2777" s="46"/>
      <c r="BX2777" s="46"/>
      <c r="BY2777" s="46"/>
      <c r="BZ2777" s="46"/>
      <c r="CA2777" s="46"/>
      <c r="CB2777" s="46"/>
      <c r="CC2777" s="46"/>
    </row>
    <row r="2778" spans="7:81" x14ac:dyDescent="0.25">
      <c r="G2778" t="s">
        <v>136</v>
      </c>
      <c r="H2778" s="40">
        <v>42954</v>
      </c>
      <c r="I2778" s="46">
        <v>1</v>
      </c>
      <c r="J2778" s="46">
        <v>0</v>
      </c>
      <c r="K2778" s="46" t="s">
        <v>74</v>
      </c>
      <c r="L2778" s="46">
        <v>0</v>
      </c>
      <c r="M2778" s="46" t="s">
        <v>74</v>
      </c>
      <c r="N2778" s="46">
        <v>0</v>
      </c>
      <c r="O2778" s="46" t="s">
        <v>74</v>
      </c>
      <c r="P2778" s="46">
        <v>0</v>
      </c>
      <c r="Q2778" s="46" t="s">
        <v>74</v>
      </c>
      <c r="R2778" s="46">
        <v>0</v>
      </c>
      <c r="S2778" s="46" t="s">
        <v>74</v>
      </c>
      <c r="T2778" s="46">
        <v>0</v>
      </c>
      <c r="U2778" s="46" t="s">
        <v>74</v>
      </c>
      <c r="V2778" s="46">
        <v>0</v>
      </c>
      <c r="W2778" s="46" t="s">
        <v>74</v>
      </c>
      <c r="X2778" s="46">
        <v>0</v>
      </c>
      <c r="Y2778" s="46" t="s">
        <v>74</v>
      </c>
      <c r="Z2778" s="46">
        <v>0</v>
      </c>
      <c r="AA2778" s="46" t="s">
        <v>74</v>
      </c>
      <c r="AB2778" s="46">
        <v>0</v>
      </c>
      <c r="AC2778" s="46" t="s">
        <v>74</v>
      </c>
      <c r="AD2778" s="46">
        <v>0</v>
      </c>
      <c r="AE2778" s="46" t="s">
        <v>74</v>
      </c>
      <c r="AF2778" s="46">
        <v>0</v>
      </c>
      <c r="AG2778" s="46" t="s">
        <v>74</v>
      </c>
      <c r="AH2778" s="46">
        <v>0</v>
      </c>
      <c r="AI2778" s="46" t="s">
        <v>74</v>
      </c>
      <c r="AJ2778" s="46">
        <v>0</v>
      </c>
      <c r="AK2778" s="46" t="s">
        <v>74</v>
      </c>
      <c r="AL2778" s="46">
        <v>0</v>
      </c>
      <c r="AM2778" s="46" t="s">
        <v>74</v>
      </c>
      <c r="AN2778" s="50"/>
      <c r="AO2778" s="46"/>
      <c r="AP2778" s="46"/>
      <c r="AQ2778" s="46"/>
      <c r="AR2778" s="46"/>
      <c r="AS2778" s="46"/>
      <c r="AT2778" s="46"/>
      <c r="AU2778" s="46"/>
      <c r="AV2778" s="46"/>
      <c r="AW2778" s="46"/>
      <c r="AX2778" s="46"/>
      <c r="AY2778" s="46"/>
      <c r="AZ2778" s="46"/>
      <c r="BA2778" s="46"/>
      <c r="BB2778" s="46"/>
      <c r="BC2778" s="46"/>
      <c r="BD2778" s="46"/>
      <c r="BE2778" s="46"/>
      <c r="BF2778" s="46"/>
      <c r="BG2778" s="46"/>
      <c r="BH2778" s="46"/>
      <c r="BI2778" s="46"/>
      <c r="BJ2778" s="46"/>
      <c r="BK2778" s="46"/>
      <c r="BL2778" s="46"/>
      <c r="BM2778" s="46"/>
      <c r="BN2778" s="46"/>
      <c r="BO2778" s="46"/>
      <c r="BP2778" s="46"/>
      <c r="BQ2778" s="46"/>
      <c r="BR2778" s="46"/>
      <c r="BS2778" s="46"/>
      <c r="BT2778" s="46"/>
      <c r="BU2778" s="46"/>
      <c r="BV2778" s="46"/>
      <c r="BW2778" s="46"/>
      <c r="BX2778" s="46"/>
      <c r="BY2778" s="46"/>
      <c r="BZ2778" s="46"/>
      <c r="CA2778" s="46"/>
      <c r="CB2778" s="46"/>
      <c r="CC2778" s="46"/>
    </row>
    <row r="2779" spans="7:81" x14ac:dyDescent="0.25">
      <c r="G2779" t="s">
        <v>136</v>
      </c>
      <c r="H2779" s="40">
        <v>42955</v>
      </c>
      <c r="I2779" s="46">
        <v>0</v>
      </c>
      <c r="J2779" s="46">
        <v>0</v>
      </c>
      <c r="K2779" s="46" t="s">
        <v>74</v>
      </c>
      <c r="L2779" s="46">
        <v>0</v>
      </c>
      <c r="M2779" s="46" t="s">
        <v>74</v>
      </c>
      <c r="N2779" s="46">
        <v>0</v>
      </c>
      <c r="O2779" s="46" t="s">
        <v>74</v>
      </c>
      <c r="P2779" s="46">
        <v>0</v>
      </c>
      <c r="Q2779" s="46" t="s">
        <v>74</v>
      </c>
      <c r="R2779" s="46">
        <v>0</v>
      </c>
      <c r="S2779" s="46" t="s">
        <v>74</v>
      </c>
      <c r="T2779" s="46">
        <v>0</v>
      </c>
      <c r="U2779" s="46" t="s">
        <v>74</v>
      </c>
      <c r="V2779" s="46">
        <v>0</v>
      </c>
      <c r="W2779" s="46" t="s">
        <v>74</v>
      </c>
      <c r="X2779" s="46">
        <v>0</v>
      </c>
      <c r="Y2779" s="46" t="s">
        <v>74</v>
      </c>
      <c r="Z2779" s="46">
        <v>0</v>
      </c>
      <c r="AA2779" s="46" t="s">
        <v>74</v>
      </c>
      <c r="AB2779" s="46">
        <v>0</v>
      </c>
      <c r="AC2779" s="46" t="s">
        <v>74</v>
      </c>
      <c r="AD2779" s="46">
        <v>0</v>
      </c>
      <c r="AE2779" s="46" t="s">
        <v>74</v>
      </c>
      <c r="AF2779" s="46">
        <v>0</v>
      </c>
      <c r="AG2779" s="46" t="s">
        <v>74</v>
      </c>
      <c r="AH2779" s="46">
        <v>0</v>
      </c>
      <c r="AI2779" s="46" t="s">
        <v>74</v>
      </c>
      <c r="AJ2779" s="46">
        <v>0</v>
      </c>
      <c r="AK2779" s="46" t="s">
        <v>74</v>
      </c>
      <c r="AL2779" s="46">
        <v>0</v>
      </c>
      <c r="AM2779" s="46" t="s">
        <v>74</v>
      </c>
      <c r="AN2779" s="50"/>
      <c r="AO2779" s="46"/>
      <c r="AP2779" s="46"/>
      <c r="AQ2779" s="46"/>
      <c r="AR2779" s="46"/>
      <c r="AS2779" s="46"/>
      <c r="AT2779" s="46"/>
      <c r="AU2779" s="46"/>
      <c r="AV2779" s="46"/>
      <c r="AW2779" s="46"/>
      <c r="AX2779" s="46"/>
      <c r="AY2779" s="46"/>
      <c r="AZ2779" s="46"/>
      <c r="BA2779" s="46"/>
      <c r="BB2779" s="46"/>
      <c r="BC2779" s="46"/>
      <c r="BD2779" s="46"/>
      <c r="BE2779" s="46"/>
      <c r="BF2779" s="46"/>
      <c r="BG2779" s="46"/>
      <c r="BH2779" s="46"/>
      <c r="BI2779" s="46"/>
      <c r="BJ2779" s="46"/>
      <c r="BK2779" s="46"/>
      <c r="BL2779" s="46"/>
      <c r="BM2779" s="46"/>
      <c r="BN2779" s="46"/>
      <c r="BO2779" s="46"/>
      <c r="BP2779" s="46"/>
      <c r="BQ2779" s="46"/>
      <c r="BR2779" s="46"/>
      <c r="BS2779" s="46"/>
      <c r="BT2779" s="46"/>
      <c r="BU2779" s="46"/>
      <c r="BV2779" s="46"/>
      <c r="BW2779" s="46"/>
      <c r="BX2779" s="46"/>
      <c r="BY2779" s="46"/>
      <c r="BZ2779" s="46"/>
      <c r="CA2779" s="46"/>
      <c r="CB2779" s="46"/>
      <c r="CC2779" s="46"/>
    </row>
    <row r="2780" spans="7:81" x14ac:dyDescent="0.25">
      <c r="G2780" t="s">
        <v>136</v>
      </c>
      <c r="H2780" s="40">
        <v>42956</v>
      </c>
      <c r="I2780" s="46">
        <v>0.5</v>
      </c>
      <c r="J2780" s="46">
        <v>0</v>
      </c>
      <c r="K2780" s="46" t="s">
        <v>74</v>
      </c>
      <c r="L2780" s="46">
        <v>0</v>
      </c>
      <c r="M2780" s="46" t="s">
        <v>74</v>
      </c>
      <c r="N2780" s="46">
        <v>0</v>
      </c>
      <c r="O2780" s="46" t="s">
        <v>74</v>
      </c>
      <c r="P2780" s="46">
        <v>0</v>
      </c>
      <c r="Q2780" s="46" t="s">
        <v>74</v>
      </c>
      <c r="R2780" s="46">
        <v>0</v>
      </c>
      <c r="S2780" s="46" t="s">
        <v>74</v>
      </c>
      <c r="T2780" s="46">
        <v>0</v>
      </c>
      <c r="U2780" s="46" t="s">
        <v>74</v>
      </c>
      <c r="V2780" s="46">
        <v>0</v>
      </c>
      <c r="W2780" s="46" t="s">
        <v>74</v>
      </c>
      <c r="X2780" s="46">
        <v>34.741959791879779</v>
      </c>
      <c r="Y2780" s="46" t="s">
        <v>74</v>
      </c>
      <c r="Z2780" s="46">
        <v>0</v>
      </c>
      <c r="AA2780" s="46" t="s">
        <v>74</v>
      </c>
      <c r="AB2780" s="46">
        <v>0</v>
      </c>
      <c r="AC2780" s="46" t="s">
        <v>74</v>
      </c>
      <c r="AD2780" s="46">
        <v>0</v>
      </c>
      <c r="AE2780" s="46" t="s">
        <v>74</v>
      </c>
      <c r="AF2780" s="46">
        <v>0</v>
      </c>
      <c r="AG2780" s="46" t="s">
        <v>74</v>
      </c>
      <c r="AH2780" s="46">
        <v>0</v>
      </c>
      <c r="AI2780" s="46" t="s">
        <v>74</v>
      </c>
      <c r="AJ2780" s="46">
        <v>0</v>
      </c>
      <c r="AK2780" s="46" t="s">
        <v>74</v>
      </c>
      <c r="AL2780" s="46">
        <v>0</v>
      </c>
      <c r="AM2780" s="46" t="s">
        <v>74</v>
      </c>
      <c r="AN2780" s="50"/>
      <c r="AO2780" s="46"/>
      <c r="AP2780" s="46"/>
      <c r="AQ2780" s="46"/>
      <c r="AR2780" s="46"/>
      <c r="AS2780" s="46"/>
      <c r="AT2780" s="46"/>
      <c r="AU2780" s="46"/>
      <c r="AV2780" s="46"/>
      <c r="AW2780" s="46"/>
      <c r="AX2780" s="46"/>
      <c r="AY2780" s="46"/>
      <c r="AZ2780" s="46"/>
      <c r="BA2780" s="46"/>
      <c r="BB2780" s="46"/>
      <c r="BC2780" s="46"/>
      <c r="BD2780" s="46"/>
      <c r="BE2780" s="46"/>
      <c r="BF2780" s="46"/>
      <c r="BG2780" s="46"/>
      <c r="BH2780" s="46"/>
      <c r="BI2780" s="46"/>
      <c r="BJ2780" s="46"/>
      <c r="BK2780" s="46"/>
      <c r="BL2780" s="46"/>
      <c r="BM2780" s="46"/>
      <c r="BN2780" s="46"/>
      <c r="BO2780" s="46"/>
      <c r="BP2780" s="46"/>
      <c r="BQ2780" s="46"/>
      <c r="BR2780" s="46"/>
      <c r="BS2780" s="46"/>
      <c r="BT2780" s="46"/>
      <c r="BU2780" s="46"/>
      <c r="BV2780" s="46"/>
      <c r="BW2780" s="46"/>
      <c r="BX2780" s="46"/>
      <c r="BY2780" s="46"/>
      <c r="BZ2780" s="46"/>
      <c r="CA2780" s="46"/>
      <c r="CB2780" s="46"/>
      <c r="CC2780" s="46"/>
    </row>
    <row r="2781" spans="7:81" x14ac:dyDescent="0.25">
      <c r="G2781" t="s">
        <v>136</v>
      </c>
      <c r="H2781" s="40">
        <v>42957</v>
      </c>
      <c r="I2781" s="46">
        <v>0</v>
      </c>
      <c r="J2781" s="46">
        <v>0</v>
      </c>
      <c r="K2781" s="46">
        <v>2.0499999999999998</v>
      </c>
      <c r="L2781" s="46">
        <v>0</v>
      </c>
      <c r="M2781" s="46">
        <v>2.2000000000000002</v>
      </c>
      <c r="N2781" s="46">
        <v>0</v>
      </c>
      <c r="O2781" s="46" t="s">
        <v>74</v>
      </c>
      <c r="P2781" s="46">
        <v>0</v>
      </c>
      <c r="Q2781" s="46">
        <v>2.7333333333333329</v>
      </c>
      <c r="R2781" s="46">
        <v>0</v>
      </c>
      <c r="S2781" s="46">
        <v>1.8666666666666669</v>
      </c>
      <c r="T2781" s="46">
        <v>0</v>
      </c>
      <c r="U2781" s="46">
        <v>0.64999999999999991</v>
      </c>
      <c r="V2781" s="46">
        <v>0</v>
      </c>
      <c r="W2781" s="46" t="s">
        <v>74</v>
      </c>
      <c r="X2781" s="46">
        <v>0</v>
      </c>
      <c r="Y2781" s="46">
        <v>1.1499999999999999</v>
      </c>
      <c r="Z2781" s="46">
        <v>0</v>
      </c>
      <c r="AA2781" s="46" t="s">
        <v>74</v>
      </c>
      <c r="AB2781" s="46">
        <v>0</v>
      </c>
      <c r="AC2781" s="46" t="s">
        <v>74</v>
      </c>
      <c r="AD2781" s="46">
        <v>0</v>
      </c>
      <c r="AE2781" s="46" t="s">
        <v>74</v>
      </c>
      <c r="AF2781" s="46">
        <v>0</v>
      </c>
      <c r="AG2781" s="46" t="s">
        <v>74</v>
      </c>
      <c r="AH2781" s="46">
        <v>0</v>
      </c>
      <c r="AI2781" s="46" t="s">
        <v>74</v>
      </c>
      <c r="AJ2781" s="46">
        <v>0</v>
      </c>
      <c r="AK2781" s="46" t="s">
        <v>74</v>
      </c>
      <c r="AL2781" s="46">
        <v>0</v>
      </c>
      <c r="AM2781" s="46" t="s">
        <v>74</v>
      </c>
      <c r="AN2781" s="50"/>
      <c r="AO2781" s="46">
        <v>2.6</v>
      </c>
      <c r="AP2781" s="46">
        <v>1.5</v>
      </c>
      <c r="AQ2781" s="46">
        <v>2.2000000000000002</v>
      </c>
      <c r="AR2781" s="46"/>
      <c r="AS2781" s="46"/>
      <c r="AT2781" s="46">
        <v>5</v>
      </c>
      <c r="AU2781" s="46">
        <v>1</v>
      </c>
      <c r="AV2781" s="46">
        <v>2.2000000000000002</v>
      </c>
      <c r="AW2781" s="46">
        <v>2.1</v>
      </c>
      <c r="AX2781" s="46">
        <v>2.2999999999999998</v>
      </c>
      <c r="AY2781" s="46">
        <v>1.2</v>
      </c>
      <c r="AZ2781" s="46"/>
      <c r="BA2781" s="46">
        <v>0.6</v>
      </c>
      <c r="BB2781" s="46">
        <v>0.7</v>
      </c>
      <c r="BC2781" s="46"/>
      <c r="BD2781" s="46"/>
      <c r="BE2781" s="46"/>
      <c r="BF2781" s="46">
        <v>1.2</v>
      </c>
      <c r="BG2781" s="46">
        <v>1.1000000000000001</v>
      </c>
      <c r="BH2781" s="46"/>
      <c r="BI2781" s="46"/>
      <c r="BJ2781" s="46"/>
      <c r="BK2781" s="46"/>
      <c r="BL2781" s="46"/>
      <c r="BM2781" s="46"/>
      <c r="BN2781" s="46"/>
      <c r="BO2781" s="46"/>
      <c r="BP2781" s="46"/>
      <c r="BQ2781" s="46"/>
      <c r="BR2781" s="46"/>
      <c r="BS2781" s="46"/>
      <c r="BT2781" s="46"/>
      <c r="BU2781" s="46"/>
      <c r="BV2781" s="46"/>
      <c r="BW2781" s="46"/>
      <c r="BX2781" s="46"/>
      <c r="BY2781" s="46"/>
      <c r="BZ2781" s="46"/>
      <c r="CA2781" s="46"/>
      <c r="CB2781" s="46"/>
      <c r="CC2781" s="46"/>
    </row>
    <row r="2782" spans="7:81" x14ac:dyDescent="0.25">
      <c r="G2782" t="s">
        <v>136</v>
      </c>
      <c r="H2782" s="40">
        <v>42958</v>
      </c>
      <c r="I2782" s="46">
        <v>0</v>
      </c>
      <c r="J2782" s="46">
        <v>0</v>
      </c>
      <c r="K2782" s="46" t="s">
        <v>74</v>
      </c>
      <c r="L2782" s="46">
        <v>0</v>
      </c>
      <c r="M2782" s="46" t="s">
        <v>74</v>
      </c>
      <c r="N2782" s="46">
        <v>0</v>
      </c>
      <c r="O2782" s="46" t="s">
        <v>74</v>
      </c>
      <c r="P2782" s="46">
        <v>0</v>
      </c>
      <c r="Q2782" s="46" t="s">
        <v>74</v>
      </c>
      <c r="R2782" s="46">
        <v>46.194400212152047</v>
      </c>
      <c r="S2782" s="46" t="s">
        <v>74</v>
      </c>
      <c r="T2782" s="46">
        <v>0</v>
      </c>
      <c r="U2782" s="46" t="s">
        <v>74</v>
      </c>
      <c r="V2782" s="46">
        <v>0</v>
      </c>
      <c r="W2782" s="46" t="s">
        <v>74</v>
      </c>
      <c r="X2782" s="46">
        <v>0</v>
      </c>
      <c r="Y2782" s="46" t="s">
        <v>74</v>
      </c>
      <c r="Z2782" s="46">
        <v>0</v>
      </c>
      <c r="AA2782" s="46" t="s">
        <v>74</v>
      </c>
      <c r="AB2782" s="46">
        <v>0</v>
      </c>
      <c r="AC2782" s="46" t="s">
        <v>74</v>
      </c>
      <c r="AD2782" s="46">
        <v>0</v>
      </c>
      <c r="AE2782" s="46" t="s">
        <v>74</v>
      </c>
      <c r="AF2782" s="46">
        <v>0</v>
      </c>
      <c r="AG2782" s="46" t="s">
        <v>74</v>
      </c>
      <c r="AH2782" s="46">
        <v>0</v>
      </c>
      <c r="AI2782" s="46" t="s">
        <v>74</v>
      </c>
      <c r="AJ2782" s="46">
        <v>0</v>
      </c>
      <c r="AK2782" s="46" t="s">
        <v>74</v>
      </c>
      <c r="AL2782" s="46">
        <v>0</v>
      </c>
      <c r="AM2782" s="46" t="s">
        <v>74</v>
      </c>
      <c r="AN2782" s="50"/>
      <c r="AO2782" s="46"/>
      <c r="AP2782" s="46"/>
      <c r="AQ2782" s="46"/>
      <c r="AR2782" s="46"/>
      <c r="AS2782" s="46"/>
      <c r="AT2782" s="46"/>
      <c r="AU2782" s="46"/>
      <c r="AV2782" s="46"/>
      <c r="AW2782" s="46"/>
      <c r="AX2782" s="46"/>
      <c r="AY2782" s="46"/>
      <c r="AZ2782" s="46"/>
      <c r="BA2782" s="46"/>
      <c r="BB2782" s="46"/>
      <c r="BC2782" s="46"/>
      <c r="BD2782" s="46"/>
      <c r="BE2782" s="46"/>
      <c r="BF2782" s="46"/>
      <c r="BG2782" s="46"/>
      <c r="BH2782" s="46"/>
      <c r="BI2782" s="46"/>
      <c r="BJ2782" s="46"/>
      <c r="BK2782" s="46"/>
      <c r="BL2782" s="46"/>
      <c r="BM2782" s="46"/>
      <c r="BN2782" s="46"/>
      <c r="BO2782" s="46"/>
      <c r="BP2782" s="46"/>
      <c r="BQ2782" s="46"/>
      <c r="BR2782" s="46"/>
      <c r="BS2782" s="46"/>
      <c r="BT2782" s="46"/>
      <c r="BU2782" s="46"/>
      <c r="BV2782" s="46"/>
      <c r="BW2782" s="46"/>
      <c r="BX2782" s="46"/>
      <c r="BY2782" s="46"/>
      <c r="BZ2782" s="46"/>
      <c r="CA2782" s="46"/>
      <c r="CB2782" s="46"/>
      <c r="CC2782" s="46"/>
    </row>
    <row r="2783" spans="7:81" x14ac:dyDescent="0.25">
      <c r="G2783" t="s">
        <v>136</v>
      </c>
      <c r="H2783" s="40">
        <v>42959</v>
      </c>
      <c r="I2783" s="46">
        <v>1.5</v>
      </c>
      <c r="J2783" s="46">
        <v>0</v>
      </c>
      <c r="K2783" s="46" t="s">
        <v>74</v>
      </c>
      <c r="L2783" s="46">
        <v>0</v>
      </c>
      <c r="M2783" s="46" t="s">
        <v>74</v>
      </c>
      <c r="N2783" s="46">
        <v>0</v>
      </c>
      <c r="O2783" s="46" t="s">
        <v>74</v>
      </c>
      <c r="P2783" s="46">
        <v>0</v>
      </c>
      <c r="Q2783" s="46" t="s">
        <v>74</v>
      </c>
      <c r="R2783" s="46">
        <v>0</v>
      </c>
      <c r="S2783" s="46" t="s">
        <v>74</v>
      </c>
      <c r="T2783" s="46">
        <v>0</v>
      </c>
      <c r="U2783" s="46" t="s">
        <v>74</v>
      </c>
      <c r="V2783" s="46">
        <v>0</v>
      </c>
      <c r="W2783" s="46" t="s">
        <v>74</v>
      </c>
      <c r="X2783" s="46">
        <v>0</v>
      </c>
      <c r="Y2783" s="46" t="s">
        <v>74</v>
      </c>
      <c r="Z2783" s="46">
        <v>0</v>
      </c>
      <c r="AA2783" s="46" t="s">
        <v>74</v>
      </c>
      <c r="AB2783" s="46">
        <v>0</v>
      </c>
      <c r="AC2783" s="46" t="s">
        <v>74</v>
      </c>
      <c r="AD2783" s="46">
        <v>0</v>
      </c>
      <c r="AE2783" s="46" t="s">
        <v>74</v>
      </c>
      <c r="AF2783" s="46">
        <v>0</v>
      </c>
      <c r="AG2783" s="46" t="s">
        <v>74</v>
      </c>
      <c r="AH2783" s="46">
        <v>0</v>
      </c>
      <c r="AI2783" s="46" t="s">
        <v>74</v>
      </c>
      <c r="AJ2783" s="46">
        <v>0</v>
      </c>
      <c r="AK2783" s="46" t="s">
        <v>74</v>
      </c>
      <c r="AL2783" s="46">
        <v>0</v>
      </c>
      <c r="AM2783" s="46" t="s">
        <v>74</v>
      </c>
      <c r="AN2783" s="50"/>
      <c r="AO2783" s="46"/>
      <c r="AP2783" s="46"/>
      <c r="AQ2783" s="46"/>
      <c r="AR2783" s="46"/>
      <c r="AS2783" s="46"/>
      <c r="AT2783" s="46"/>
      <c r="AU2783" s="46"/>
      <c r="AV2783" s="46"/>
      <c r="AW2783" s="46"/>
      <c r="AX2783" s="46"/>
      <c r="AY2783" s="46"/>
      <c r="AZ2783" s="46"/>
      <c r="BA2783" s="46"/>
      <c r="BB2783" s="46"/>
      <c r="BC2783" s="46"/>
      <c r="BD2783" s="46"/>
      <c r="BE2783" s="46"/>
      <c r="BF2783" s="46"/>
      <c r="BG2783" s="46"/>
      <c r="BH2783" s="46"/>
      <c r="BI2783" s="46"/>
      <c r="BJ2783" s="46"/>
      <c r="BK2783" s="46"/>
      <c r="BL2783" s="46"/>
      <c r="BM2783" s="46"/>
      <c r="BN2783" s="46"/>
      <c r="BO2783" s="46"/>
      <c r="BP2783" s="46"/>
      <c r="BQ2783" s="46"/>
      <c r="BR2783" s="46"/>
      <c r="BS2783" s="46"/>
      <c r="BT2783" s="46"/>
      <c r="BU2783" s="46"/>
      <c r="BV2783" s="46"/>
      <c r="BW2783" s="46"/>
      <c r="BX2783" s="46"/>
      <c r="BY2783" s="46"/>
      <c r="BZ2783" s="46"/>
      <c r="CA2783" s="46"/>
      <c r="CB2783" s="46"/>
      <c r="CC2783" s="46"/>
    </row>
    <row r="2784" spans="7:81" x14ac:dyDescent="0.25">
      <c r="G2784" t="s">
        <v>136</v>
      </c>
      <c r="H2784" s="40">
        <v>42960</v>
      </c>
      <c r="I2784" s="46">
        <v>0.5</v>
      </c>
      <c r="J2784" s="46">
        <v>0</v>
      </c>
      <c r="K2784" s="46" t="s">
        <v>74</v>
      </c>
      <c r="L2784" s="46">
        <v>0</v>
      </c>
      <c r="M2784" s="46" t="s">
        <v>74</v>
      </c>
      <c r="N2784" s="46">
        <v>0</v>
      </c>
      <c r="O2784" s="46" t="s">
        <v>74</v>
      </c>
      <c r="P2784" s="46">
        <v>0</v>
      </c>
      <c r="Q2784" s="46" t="s">
        <v>74</v>
      </c>
      <c r="R2784" s="46">
        <v>0</v>
      </c>
      <c r="S2784" s="46" t="s">
        <v>74</v>
      </c>
      <c r="T2784" s="46">
        <v>0</v>
      </c>
      <c r="U2784" s="46" t="s">
        <v>74</v>
      </c>
      <c r="V2784" s="46">
        <v>0</v>
      </c>
      <c r="W2784" s="46" t="s">
        <v>74</v>
      </c>
      <c r="X2784" s="46">
        <v>0</v>
      </c>
      <c r="Y2784" s="46" t="s">
        <v>74</v>
      </c>
      <c r="Z2784" s="46">
        <v>0</v>
      </c>
      <c r="AA2784" s="46" t="s">
        <v>74</v>
      </c>
      <c r="AB2784" s="46">
        <v>0</v>
      </c>
      <c r="AC2784" s="46" t="s">
        <v>74</v>
      </c>
      <c r="AD2784" s="46">
        <v>0</v>
      </c>
      <c r="AE2784" s="46" t="s">
        <v>74</v>
      </c>
      <c r="AF2784" s="46">
        <v>0</v>
      </c>
      <c r="AG2784" s="46" t="s">
        <v>74</v>
      </c>
      <c r="AH2784" s="46">
        <v>0</v>
      </c>
      <c r="AI2784" s="46" t="s">
        <v>74</v>
      </c>
      <c r="AJ2784" s="46">
        <v>0</v>
      </c>
      <c r="AK2784" s="46" t="s">
        <v>74</v>
      </c>
      <c r="AL2784" s="46">
        <v>0</v>
      </c>
      <c r="AM2784" s="46" t="s">
        <v>74</v>
      </c>
      <c r="AN2784" s="50"/>
      <c r="AO2784" s="46"/>
      <c r="AP2784" s="46"/>
      <c r="AQ2784" s="46"/>
      <c r="AR2784" s="46"/>
      <c r="AS2784" s="46"/>
      <c r="AT2784" s="46"/>
      <c r="AU2784" s="46"/>
      <c r="AV2784" s="46"/>
      <c r="AW2784" s="46"/>
      <c r="AX2784" s="46"/>
      <c r="AY2784" s="46"/>
      <c r="AZ2784" s="46"/>
      <c r="BA2784" s="46"/>
      <c r="BB2784" s="46"/>
      <c r="BC2784" s="46"/>
      <c r="BD2784" s="46"/>
      <c r="BE2784" s="46"/>
      <c r="BF2784" s="46"/>
      <c r="BG2784" s="46"/>
      <c r="BH2784" s="46"/>
      <c r="BI2784" s="46"/>
      <c r="BJ2784" s="46"/>
      <c r="BK2784" s="46"/>
      <c r="BL2784" s="46"/>
      <c r="BM2784" s="46"/>
      <c r="BN2784" s="46"/>
      <c r="BO2784" s="46"/>
      <c r="BP2784" s="46"/>
      <c r="BQ2784" s="46"/>
      <c r="BR2784" s="46"/>
      <c r="BS2784" s="46"/>
      <c r="BT2784" s="46"/>
      <c r="BU2784" s="46"/>
      <c r="BV2784" s="46"/>
      <c r="BW2784" s="46"/>
      <c r="BX2784" s="46"/>
      <c r="BY2784" s="46"/>
      <c r="BZ2784" s="46"/>
      <c r="CA2784" s="46"/>
      <c r="CB2784" s="46"/>
      <c r="CC2784" s="46"/>
    </row>
    <row r="2785" spans="7:81" x14ac:dyDescent="0.25">
      <c r="G2785" t="s">
        <v>136</v>
      </c>
      <c r="H2785" s="40">
        <v>42961</v>
      </c>
      <c r="I2785" s="46">
        <v>2</v>
      </c>
      <c r="J2785" s="46">
        <v>0</v>
      </c>
      <c r="K2785" s="46" t="s">
        <v>74</v>
      </c>
      <c r="L2785" s="46">
        <v>0</v>
      </c>
      <c r="M2785" s="46" t="s">
        <v>74</v>
      </c>
      <c r="N2785" s="46">
        <v>0</v>
      </c>
      <c r="O2785" s="46" t="s">
        <v>74</v>
      </c>
      <c r="P2785" s="46">
        <v>0</v>
      </c>
      <c r="Q2785" s="46" t="s">
        <v>74</v>
      </c>
      <c r="R2785" s="46">
        <v>0</v>
      </c>
      <c r="S2785" s="46" t="s">
        <v>74</v>
      </c>
      <c r="T2785" s="46">
        <v>0</v>
      </c>
      <c r="U2785" s="46" t="s">
        <v>74</v>
      </c>
      <c r="V2785" s="46">
        <v>0</v>
      </c>
      <c r="W2785" s="46" t="s">
        <v>74</v>
      </c>
      <c r="X2785" s="46">
        <v>0</v>
      </c>
      <c r="Y2785" s="46" t="s">
        <v>74</v>
      </c>
      <c r="Z2785" s="46">
        <v>0</v>
      </c>
      <c r="AA2785" s="46" t="s">
        <v>74</v>
      </c>
      <c r="AB2785" s="46">
        <v>0</v>
      </c>
      <c r="AC2785" s="46" t="s">
        <v>74</v>
      </c>
      <c r="AD2785" s="46">
        <v>0</v>
      </c>
      <c r="AE2785" s="46" t="s">
        <v>74</v>
      </c>
      <c r="AF2785" s="46">
        <v>0</v>
      </c>
      <c r="AG2785" s="46" t="s">
        <v>74</v>
      </c>
      <c r="AH2785" s="46">
        <v>0</v>
      </c>
      <c r="AI2785" s="46" t="s">
        <v>74</v>
      </c>
      <c r="AJ2785" s="46">
        <v>0</v>
      </c>
      <c r="AK2785" s="46" t="s">
        <v>74</v>
      </c>
      <c r="AL2785" s="46">
        <v>0</v>
      </c>
      <c r="AM2785" s="46" t="s">
        <v>74</v>
      </c>
      <c r="AN2785" s="50"/>
      <c r="AO2785" s="46"/>
      <c r="AP2785" s="46"/>
      <c r="AQ2785" s="46"/>
      <c r="AR2785" s="46"/>
      <c r="AS2785" s="46"/>
      <c r="AT2785" s="46"/>
      <c r="AU2785" s="46"/>
      <c r="AV2785" s="46"/>
      <c r="AW2785" s="46"/>
      <c r="AX2785" s="46"/>
      <c r="AY2785" s="46"/>
      <c r="AZ2785" s="46"/>
      <c r="BA2785" s="46"/>
      <c r="BB2785" s="46"/>
      <c r="BC2785" s="46"/>
      <c r="BD2785" s="46"/>
      <c r="BE2785" s="46"/>
      <c r="BF2785" s="46"/>
      <c r="BG2785" s="46"/>
      <c r="BH2785" s="46"/>
      <c r="BI2785" s="46"/>
      <c r="BJ2785" s="46"/>
      <c r="BK2785" s="46"/>
      <c r="BL2785" s="46"/>
      <c r="BM2785" s="46"/>
      <c r="BN2785" s="46"/>
      <c r="BO2785" s="46"/>
      <c r="BP2785" s="46"/>
      <c r="BQ2785" s="46"/>
      <c r="BR2785" s="46"/>
      <c r="BS2785" s="46"/>
      <c r="BT2785" s="46"/>
      <c r="BU2785" s="46"/>
      <c r="BV2785" s="46"/>
      <c r="BW2785" s="46"/>
      <c r="BX2785" s="46"/>
      <c r="BY2785" s="46"/>
      <c r="BZ2785" s="46"/>
      <c r="CA2785" s="46"/>
      <c r="CB2785" s="46"/>
      <c r="CC2785" s="46"/>
    </row>
    <row r="2786" spans="7:81" x14ac:dyDescent="0.25">
      <c r="G2786" t="s">
        <v>136</v>
      </c>
      <c r="H2786" s="40">
        <v>42962</v>
      </c>
      <c r="I2786" s="46">
        <v>0.5</v>
      </c>
      <c r="J2786" s="46">
        <v>0</v>
      </c>
      <c r="K2786" s="46" t="s">
        <v>74</v>
      </c>
      <c r="L2786" s="46">
        <v>0</v>
      </c>
      <c r="M2786" s="46" t="s">
        <v>74</v>
      </c>
      <c r="N2786" s="46">
        <v>0</v>
      </c>
      <c r="O2786" s="46" t="s">
        <v>74</v>
      </c>
      <c r="P2786" s="46">
        <v>36.376471071516789</v>
      </c>
      <c r="Q2786" s="46" t="s">
        <v>74</v>
      </c>
      <c r="R2786" s="46">
        <v>0</v>
      </c>
      <c r="S2786" s="46" t="s">
        <v>74</v>
      </c>
      <c r="T2786" s="46">
        <v>0</v>
      </c>
      <c r="U2786" s="46" t="s">
        <v>74</v>
      </c>
      <c r="V2786" s="46">
        <v>0</v>
      </c>
      <c r="W2786" s="46" t="s">
        <v>74</v>
      </c>
      <c r="X2786" s="46">
        <v>0</v>
      </c>
      <c r="Y2786" s="46" t="s">
        <v>74</v>
      </c>
      <c r="Z2786" s="46">
        <v>0</v>
      </c>
      <c r="AA2786" s="46" t="s">
        <v>74</v>
      </c>
      <c r="AB2786" s="46">
        <v>0</v>
      </c>
      <c r="AC2786" s="46" t="s">
        <v>74</v>
      </c>
      <c r="AD2786" s="46">
        <v>0</v>
      </c>
      <c r="AE2786" s="46" t="s">
        <v>74</v>
      </c>
      <c r="AF2786" s="46">
        <v>0</v>
      </c>
      <c r="AG2786" s="46" t="s">
        <v>74</v>
      </c>
      <c r="AH2786" s="46">
        <v>0</v>
      </c>
      <c r="AI2786" s="46" t="s">
        <v>74</v>
      </c>
      <c r="AJ2786" s="46">
        <v>0</v>
      </c>
      <c r="AK2786" s="46" t="s">
        <v>74</v>
      </c>
      <c r="AL2786" s="46">
        <v>0</v>
      </c>
      <c r="AM2786" s="46" t="s">
        <v>74</v>
      </c>
      <c r="AN2786" s="50"/>
      <c r="AO2786" s="46"/>
      <c r="AP2786" s="46"/>
      <c r="AQ2786" s="46"/>
      <c r="AR2786" s="46"/>
      <c r="AS2786" s="46"/>
      <c r="AT2786" s="46"/>
      <c r="AU2786" s="46"/>
      <c r="AV2786" s="46"/>
      <c r="AW2786" s="46"/>
      <c r="AX2786" s="46"/>
      <c r="AY2786" s="46"/>
      <c r="AZ2786" s="46"/>
      <c r="BA2786" s="46"/>
      <c r="BB2786" s="46"/>
      <c r="BC2786" s="46"/>
      <c r="BD2786" s="46"/>
      <c r="BE2786" s="46"/>
      <c r="BF2786" s="46"/>
      <c r="BG2786" s="46"/>
      <c r="BH2786" s="46"/>
      <c r="BI2786" s="46"/>
      <c r="BJ2786" s="46"/>
      <c r="BK2786" s="46"/>
      <c r="BL2786" s="46"/>
      <c r="BM2786" s="46"/>
      <c r="BN2786" s="46"/>
      <c r="BO2786" s="46"/>
      <c r="BP2786" s="46"/>
      <c r="BQ2786" s="46"/>
      <c r="BR2786" s="46"/>
      <c r="BS2786" s="46"/>
      <c r="BT2786" s="46"/>
      <c r="BU2786" s="46"/>
      <c r="BV2786" s="46"/>
      <c r="BW2786" s="46"/>
      <c r="BX2786" s="46"/>
      <c r="BY2786" s="46"/>
      <c r="BZ2786" s="46"/>
      <c r="CA2786" s="46"/>
      <c r="CB2786" s="46"/>
      <c r="CC2786" s="46"/>
    </row>
    <row r="2787" spans="7:81" x14ac:dyDescent="0.25">
      <c r="G2787" t="s">
        <v>136</v>
      </c>
      <c r="H2787" s="40">
        <v>42963</v>
      </c>
      <c r="I2787" s="46">
        <v>0.5</v>
      </c>
      <c r="J2787" s="46">
        <v>0</v>
      </c>
      <c r="K2787" s="46" t="s">
        <v>74</v>
      </c>
      <c r="L2787" s="46">
        <v>0</v>
      </c>
      <c r="M2787" s="46" t="s">
        <v>74</v>
      </c>
      <c r="N2787" s="46">
        <v>0</v>
      </c>
      <c r="O2787" s="46" t="s">
        <v>74</v>
      </c>
      <c r="P2787" s="46">
        <v>0</v>
      </c>
      <c r="Q2787" s="46" t="s">
        <v>74</v>
      </c>
      <c r="R2787" s="46">
        <v>0</v>
      </c>
      <c r="S2787" s="46" t="s">
        <v>74</v>
      </c>
      <c r="T2787" s="46">
        <v>0</v>
      </c>
      <c r="U2787" s="46" t="s">
        <v>74</v>
      </c>
      <c r="V2787" s="46">
        <v>0</v>
      </c>
      <c r="W2787" s="46" t="s">
        <v>74</v>
      </c>
      <c r="X2787" s="46">
        <v>0</v>
      </c>
      <c r="Y2787" s="46" t="s">
        <v>74</v>
      </c>
      <c r="Z2787" s="46">
        <v>0</v>
      </c>
      <c r="AA2787" s="46" t="s">
        <v>74</v>
      </c>
      <c r="AB2787" s="46">
        <v>0</v>
      </c>
      <c r="AC2787" s="46">
        <v>2.4</v>
      </c>
      <c r="AD2787" s="46">
        <v>0</v>
      </c>
      <c r="AE2787" s="46" t="s">
        <v>74</v>
      </c>
      <c r="AF2787" s="46">
        <v>0</v>
      </c>
      <c r="AG2787" s="46" t="s">
        <v>74</v>
      </c>
      <c r="AH2787" s="46">
        <v>0</v>
      </c>
      <c r="AI2787" s="46">
        <v>6.2</v>
      </c>
      <c r="AJ2787" s="46">
        <v>0</v>
      </c>
      <c r="AK2787" s="46" t="s">
        <v>74</v>
      </c>
      <c r="AL2787" s="46">
        <v>0</v>
      </c>
      <c r="AM2787" s="46">
        <v>9.2333333333333343</v>
      </c>
      <c r="AN2787" s="50"/>
      <c r="AO2787" s="46"/>
      <c r="AP2787" s="46"/>
      <c r="AQ2787" s="46"/>
      <c r="AR2787" s="46"/>
      <c r="AS2787" s="46"/>
      <c r="AT2787" s="46"/>
      <c r="AU2787" s="46"/>
      <c r="AV2787" s="46"/>
      <c r="AW2787" s="46"/>
      <c r="AX2787" s="46"/>
      <c r="AY2787" s="46"/>
      <c r="AZ2787" s="46"/>
      <c r="BA2787" s="46"/>
      <c r="BB2787" s="46"/>
      <c r="BC2787" s="46"/>
      <c r="BD2787" s="46"/>
      <c r="BE2787" s="46"/>
      <c r="BF2787" s="46"/>
      <c r="BG2787" s="46"/>
      <c r="BH2787" s="46"/>
      <c r="BI2787" s="46"/>
      <c r="BJ2787" s="46"/>
      <c r="BK2787" s="46"/>
      <c r="BL2787" s="46">
        <v>0.3</v>
      </c>
      <c r="BM2787" s="46">
        <v>3.9</v>
      </c>
      <c r="BN2787" s="46">
        <v>3</v>
      </c>
      <c r="BO2787" s="46"/>
      <c r="BP2787" s="46"/>
      <c r="BQ2787" s="46"/>
      <c r="BR2787" s="46"/>
      <c r="BS2787" s="46"/>
      <c r="BT2787" s="46"/>
      <c r="BU2787" s="46">
        <v>6.2</v>
      </c>
      <c r="BV2787" s="46"/>
      <c r="BW2787" s="46"/>
      <c r="BX2787" s="46"/>
      <c r="BY2787" s="46"/>
      <c r="BZ2787" s="46"/>
      <c r="CA2787" s="46">
        <v>13.5</v>
      </c>
      <c r="CB2787" s="46">
        <v>0.9</v>
      </c>
      <c r="CC2787" s="46">
        <v>13.3</v>
      </c>
    </row>
    <row r="2788" spans="7:81" x14ac:dyDescent="0.25">
      <c r="G2788" t="s">
        <v>136</v>
      </c>
      <c r="H2788" s="40">
        <v>42964</v>
      </c>
      <c r="I2788" s="46">
        <v>0</v>
      </c>
      <c r="J2788" s="46">
        <v>0</v>
      </c>
      <c r="K2788" s="46" t="s">
        <v>74</v>
      </c>
      <c r="L2788" s="46">
        <v>0</v>
      </c>
      <c r="M2788" s="46" t="s">
        <v>74</v>
      </c>
      <c r="N2788" s="46">
        <v>0</v>
      </c>
      <c r="O2788" s="46" t="s">
        <v>74</v>
      </c>
      <c r="P2788" s="46">
        <v>0</v>
      </c>
      <c r="Q2788" s="46" t="s">
        <v>74</v>
      </c>
      <c r="R2788" s="46">
        <v>0</v>
      </c>
      <c r="S2788" s="46" t="s">
        <v>74</v>
      </c>
      <c r="T2788" s="46">
        <v>0</v>
      </c>
      <c r="U2788" s="46" t="s">
        <v>74</v>
      </c>
      <c r="V2788" s="46">
        <v>0</v>
      </c>
      <c r="W2788" s="46" t="s">
        <v>74</v>
      </c>
      <c r="X2788" s="46">
        <v>0</v>
      </c>
      <c r="Y2788" s="46" t="s">
        <v>74</v>
      </c>
      <c r="Z2788" s="46">
        <v>0</v>
      </c>
      <c r="AA2788" s="46" t="s">
        <v>74</v>
      </c>
      <c r="AB2788" s="46">
        <v>0</v>
      </c>
      <c r="AC2788" s="46" t="s">
        <v>74</v>
      </c>
      <c r="AD2788" s="46">
        <v>0</v>
      </c>
      <c r="AE2788" s="46" t="s">
        <v>74</v>
      </c>
      <c r="AF2788" s="46">
        <v>0</v>
      </c>
      <c r="AG2788" s="46" t="s">
        <v>74</v>
      </c>
      <c r="AH2788" s="46">
        <v>0</v>
      </c>
      <c r="AI2788" s="46" t="s">
        <v>74</v>
      </c>
      <c r="AJ2788" s="46">
        <v>0</v>
      </c>
      <c r="AK2788" s="46" t="s">
        <v>74</v>
      </c>
      <c r="AL2788" s="46">
        <v>0</v>
      </c>
      <c r="AM2788" s="46" t="s">
        <v>74</v>
      </c>
      <c r="AN2788" s="50"/>
      <c r="AO2788" s="46"/>
      <c r="AP2788" s="46"/>
      <c r="AQ2788" s="46"/>
      <c r="AR2788" s="46"/>
      <c r="AS2788" s="46"/>
      <c r="AT2788" s="46"/>
      <c r="AU2788" s="46"/>
      <c r="AV2788" s="46"/>
      <c r="AW2788" s="46"/>
      <c r="AX2788" s="46"/>
      <c r="AY2788" s="46"/>
      <c r="AZ2788" s="46"/>
      <c r="BA2788" s="46"/>
      <c r="BB2788" s="46"/>
      <c r="BC2788" s="46"/>
      <c r="BD2788" s="46"/>
      <c r="BE2788" s="46"/>
      <c r="BF2788" s="46"/>
      <c r="BG2788" s="46"/>
      <c r="BH2788" s="46"/>
      <c r="BI2788" s="46"/>
      <c r="BJ2788" s="46"/>
      <c r="BK2788" s="46"/>
      <c r="BL2788" s="46"/>
      <c r="BM2788" s="46"/>
      <c r="BN2788" s="46"/>
      <c r="BO2788" s="46"/>
      <c r="BP2788" s="46"/>
      <c r="BQ2788" s="46"/>
      <c r="BR2788" s="46"/>
      <c r="BS2788" s="46"/>
      <c r="BT2788" s="46"/>
      <c r="BU2788" s="46"/>
      <c r="BV2788" s="46"/>
      <c r="BW2788" s="46"/>
      <c r="BX2788" s="46"/>
      <c r="BY2788" s="46"/>
      <c r="BZ2788" s="46"/>
      <c r="CA2788" s="46"/>
      <c r="CB2788" s="46"/>
      <c r="CC2788" s="46"/>
    </row>
    <row r="2789" spans="7:81" x14ac:dyDescent="0.25">
      <c r="G2789" t="s">
        <v>136</v>
      </c>
      <c r="H2789" s="40">
        <v>42965</v>
      </c>
      <c r="I2789" s="46">
        <v>0</v>
      </c>
      <c r="J2789" s="46">
        <v>0</v>
      </c>
      <c r="K2789" s="46" t="s">
        <v>74</v>
      </c>
      <c r="L2789" s="46">
        <v>0</v>
      </c>
      <c r="M2789" s="46" t="s">
        <v>74</v>
      </c>
      <c r="N2789" s="46">
        <v>0</v>
      </c>
      <c r="O2789" s="46" t="s">
        <v>74</v>
      </c>
      <c r="P2789" s="46">
        <v>0</v>
      </c>
      <c r="Q2789" s="46" t="s">
        <v>74</v>
      </c>
      <c r="R2789" s="46">
        <v>0</v>
      </c>
      <c r="S2789" s="46" t="s">
        <v>74</v>
      </c>
      <c r="T2789" s="46">
        <v>0</v>
      </c>
      <c r="U2789" s="46" t="s">
        <v>74</v>
      </c>
      <c r="V2789" s="46">
        <v>0</v>
      </c>
      <c r="W2789" s="46" t="s">
        <v>74</v>
      </c>
      <c r="X2789" s="46">
        <v>0</v>
      </c>
      <c r="Y2789" s="46" t="s">
        <v>74</v>
      </c>
      <c r="Z2789" s="46">
        <v>0</v>
      </c>
      <c r="AA2789" s="46" t="s">
        <v>74</v>
      </c>
      <c r="AB2789" s="46">
        <v>0</v>
      </c>
      <c r="AC2789" s="46" t="s">
        <v>74</v>
      </c>
      <c r="AD2789" s="46">
        <v>0</v>
      </c>
      <c r="AE2789" s="46" t="s">
        <v>74</v>
      </c>
      <c r="AF2789" s="46">
        <v>0</v>
      </c>
      <c r="AG2789" s="46" t="s">
        <v>74</v>
      </c>
      <c r="AH2789" s="46">
        <v>56.597637612934022</v>
      </c>
      <c r="AI2789" s="46" t="s">
        <v>74</v>
      </c>
      <c r="AJ2789" s="46">
        <v>0</v>
      </c>
      <c r="AK2789" s="46" t="s">
        <v>74</v>
      </c>
      <c r="AL2789" s="46">
        <v>0</v>
      </c>
      <c r="AM2789" s="46" t="s">
        <v>74</v>
      </c>
      <c r="AN2789" s="50"/>
      <c r="AO2789" s="46"/>
      <c r="AP2789" s="46"/>
      <c r="AQ2789" s="46"/>
      <c r="AR2789" s="46"/>
      <c r="AS2789" s="46"/>
      <c r="AT2789" s="46"/>
      <c r="AU2789" s="46"/>
      <c r="AV2789" s="46"/>
      <c r="AW2789" s="46"/>
      <c r="AX2789" s="46"/>
      <c r="AY2789" s="46"/>
      <c r="AZ2789" s="46"/>
      <c r="BA2789" s="46"/>
      <c r="BB2789" s="46"/>
      <c r="BC2789" s="46"/>
      <c r="BD2789" s="46"/>
      <c r="BE2789" s="46"/>
      <c r="BF2789" s="46"/>
      <c r="BG2789" s="46"/>
      <c r="BH2789" s="46"/>
      <c r="BI2789" s="46"/>
      <c r="BJ2789" s="46"/>
      <c r="BK2789" s="46"/>
      <c r="BL2789" s="46"/>
      <c r="BM2789" s="46"/>
      <c r="BN2789" s="46"/>
      <c r="BO2789" s="46"/>
      <c r="BP2789" s="46"/>
      <c r="BQ2789" s="46"/>
      <c r="BR2789" s="46"/>
      <c r="BS2789" s="46"/>
      <c r="BT2789" s="46"/>
      <c r="BU2789" s="46"/>
      <c r="BV2789" s="46"/>
      <c r="BW2789" s="46"/>
      <c r="BX2789" s="46"/>
      <c r="BY2789" s="46"/>
      <c r="BZ2789" s="46"/>
      <c r="CA2789" s="46"/>
      <c r="CB2789" s="46"/>
      <c r="CC2789" s="46"/>
    </row>
    <row r="2790" spans="7:81" x14ac:dyDescent="0.25">
      <c r="G2790" t="s">
        <v>136</v>
      </c>
      <c r="H2790" s="40">
        <v>42966</v>
      </c>
      <c r="I2790" s="46">
        <v>4</v>
      </c>
      <c r="J2790" s="46">
        <v>0</v>
      </c>
      <c r="K2790" s="46" t="s">
        <v>74</v>
      </c>
      <c r="L2790" s="46">
        <v>0</v>
      </c>
      <c r="M2790" s="46" t="s">
        <v>74</v>
      </c>
      <c r="N2790" s="46">
        <v>0</v>
      </c>
      <c r="O2790" s="46" t="s">
        <v>74</v>
      </c>
      <c r="P2790" s="46">
        <v>0</v>
      </c>
      <c r="Q2790" s="46" t="s">
        <v>74</v>
      </c>
      <c r="R2790" s="46">
        <v>0</v>
      </c>
      <c r="S2790" s="46" t="s">
        <v>74</v>
      </c>
      <c r="T2790" s="46">
        <v>0</v>
      </c>
      <c r="U2790" s="46" t="s">
        <v>74</v>
      </c>
      <c r="V2790" s="46">
        <v>0</v>
      </c>
      <c r="W2790" s="46" t="s">
        <v>74</v>
      </c>
      <c r="X2790" s="46">
        <v>0</v>
      </c>
      <c r="Y2790" s="46" t="s">
        <v>74</v>
      </c>
      <c r="Z2790" s="46">
        <v>0</v>
      </c>
      <c r="AA2790" s="46" t="s">
        <v>74</v>
      </c>
      <c r="AB2790" s="46">
        <v>0</v>
      </c>
      <c r="AC2790" s="46" t="s">
        <v>74</v>
      </c>
      <c r="AD2790" s="46">
        <v>0</v>
      </c>
      <c r="AE2790" s="46" t="s">
        <v>74</v>
      </c>
      <c r="AF2790" s="46">
        <v>0</v>
      </c>
      <c r="AG2790" s="46" t="s">
        <v>74</v>
      </c>
      <c r="AH2790" s="46">
        <v>0</v>
      </c>
      <c r="AI2790" s="46" t="s">
        <v>74</v>
      </c>
      <c r="AJ2790" s="46">
        <v>0</v>
      </c>
      <c r="AK2790" s="46" t="s">
        <v>74</v>
      </c>
      <c r="AL2790" s="46">
        <v>0</v>
      </c>
      <c r="AM2790" s="46" t="s">
        <v>74</v>
      </c>
      <c r="AN2790" s="50"/>
      <c r="AO2790" s="46"/>
      <c r="AP2790" s="46"/>
      <c r="AQ2790" s="46"/>
      <c r="AR2790" s="46"/>
      <c r="AS2790" s="46"/>
      <c r="AT2790" s="46"/>
      <c r="AU2790" s="46"/>
      <c r="AV2790" s="46"/>
      <c r="AW2790" s="46"/>
      <c r="AX2790" s="46"/>
      <c r="AY2790" s="46"/>
      <c r="AZ2790" s="46"/>
      <c r="BA2790" s="46"/>
      <c r="BB2790" s="46"/>
      <c r="BC2790" s="46"/>
      <c r="BD2790" s="46"/>
      <c r="BE2790" s="46"/>
      <c r="BF2790" s="46"/>
      <c r="BG2790" s="46"/>
      <c r="BH2790" s="46"/>
      <c r="BI2790" s="46"/>
      <c r="BJ2790" s="46"/>
      <c r="BK2790" s="46"/>
      <c r="BL2790" s="46"/>
      <c r="BM2790" s="46"/>
      <c r="BN2790" s="46"/>
      <c r="BO2790" s="46"/>
      <c r="BP2790" s="46"/>
      <c r="BQ2790" s="46"/>
      <c r="BR2790" s="46"/>
      <c r="BS2790" s="46"/>
      <c r="BT2790" s="46"/>
      <c r="BU2790" s="46"/>
      <c r="BV2790" s="46"/>
      <c r="BW2790" s="46"/>
      <c r="BX2790" s="46"/>
      <c r="BY2790" s="46"/>
      <c r="BZ2790" s="46"/>
      <c r="CA2790" s="46"/>
      <c r="CB2790" s="46"/>
      <c r="CC2790" s="46"/>
    </row>
    <row r="2791" spans="7:81" x14ac:dyDescent="0.25">
      <c r="G2791" t="s">
        <v>136</v>
      </c>
      <c r="H2791" s="40">
        <v>42967</v>
      </c>
      <c r="I2791" s="46">
        <v>3</v>
      </c>
      <c r="J2791" s="46">
        <v>0</v>
      </c>
      <c r="K2791" s="46" t="s">
        <v>74</v>
      </c>
      <c r="L2791" s="46">
        <v>0</v>
      </c>
      <c r="M2791" s="46" t="s">
        <v>74</v>
      </c>
      <c r="N2791" s="46">
        <v>0</v>
      </c>
      <c r="O2791" s="46" t="s">
        <v>74</v>
      </c>
      <c r="P2791" s="46">
        <v>0</v>
      </c>
      <c r="Q2791" s="46" t="s">
        <v>74</v>
      </c>
      <c r="R2791" s="46">
        <v>0</v>
      </c>
      <c r="S2791" s="46" t="s">
        <v>74</v>
      </c>
      <c r="T2791" s="46">
        <v>0</v>
      </c>
      <c r="U2791" s="46" t="s">
        <v>74</v>
      </c>
      <c r="V2791" s="46">
        <v>0</v>
      </c>
      <c r="W2791" s="46" t="s">
        <v>74</v>
      </c>
      <c r="X2791" s="46">
        <v>0</v>
      </c>
      <c r="Y2791" s="46" t="s">
        <v>74</v>
      </c>
      <c r="Z2791" s="46">
        <v>0</v>
      </c>
      <c r="AA2791" s="46" t="s">
        <v>74</v>
      </c>
      <c r="AB2791" s="46">
        <v>0</v>
      </c>
      <c r="AC2791" s="46" t="s">
        <v>74</v>
      </c>
      <c r="AD2791" s="46">
        <v>0</v>
      </c>
      <c r="AE2791" s="46" t="s">
        <v>74</v>
      </c>
      <c r="AF2791" s="46">
        <v>0</v>
      </c>
      <c r="AG2791" s="46" t="s">
        <v>74</v>
      </c>
      <c r="AH2791" s="46">
        <v>0</v>
      </c>
      <c r="AI2791" s="46" t="s">
        <v>74</v>
      </c>
      <c r="AJ2791" s="46">
        <v>0</v>
      </c>
      <c r="AK2791" s="46" t="s">
        <v>74</v>
      </c>
      <c r="AL2791" s="46">
        <v>0</v>
      </c>
      <c r="AM2791" s="46" t="s">
        <v>74</v>
      </c>
      <c r="AN2791" s="50"/>
      <c r="AO2791" s="46"/>
      <c r="AP2791" s="46"/>
      <c r="AQ2791" s="46"/>
      <c r="AR2791" s="46"/>
      <c r="AS2791" s="46"/>
      <c r="AT2791" s="46"/>
      <c r="AU2791" s="46"/>
      <c r="AV2791" s="46"/>
      <c r="AW2791" s="46"/>
      <c r="AX2791" s="46"/>
      <c r="AY2791" s="46"/>
      <c r="AZ2791" s="46"/>
      <c r="BA2791" s="46"/>
      <c r="BB2791" s="46"/>
      <c r="BC2791" s="46"/>
      <c r="BD2791" s="46"/>
      <c r="BE2791" s="46"/>
      <c r="BF2791" s="46"/>
      <c r="BG2791" s="46"/>
      <c r="BH2791" s="46"/>
      <c r="BI2791" s="46"/>
      <c r="BJ2791" s="46"/>
      <c r="BK2791" s="46"/>
      <c r="BL2791" s="46"/>
      <c r="BM2791" s="46"/>
      <c r="BN2791" s="46"/>
      <c r="BO2791" s="46"/>
      <c r="BP2791" s="46"/>
      <c r="BQ2791" s="46"/>
      <c r="BR2791" s="46"/>
      <c r="BS2791" s="46"/>
      <c r="BT2791" s="46"/>
      <c r="BU2791" s="46"/>
      <c r="BV2791" s="46"/>
      <c r="BW2791" s="46"/>
      <c r="BX2791" s="46"/>
      <c r="BY2791" s="46"/>
      <c r="BZ2791" s="46"/>
      <c r="CA2791" s="46"/>
      <c r="CB2791" s="46"/>
      <c r="CC2791" s="46"/>
    </row>
    <row r="2792" spans="7:81" x14ac:dyDescent="0.25">
      <c r="G2792" t="s">
        <v>136</v>
      </c>
      <c r="H2792" s="40">
        <v>42968</v>
      </c>
      <c r="I2792" s="46">
        <v>0</v>
      </c>
      <c r="J2792" s="46">
        <v>0</v>
      </c>
      <c r="K2792" s="46" t="s">
        <v>74</v>
      </c>
      <c r="L2792" s="46">
        <v>0</v>
      </c>
      <c r="M2792" s="46" t="s">
        <v>74</v>
      </c>
      <c r="N2792" s="46">
        <v>0</v>
      </c>
      <c r="O2792" s="46" t="s">
        <v>74</v>
      </c>
      <c r="P2792" s="46">
        <v>0</v>
      </c>
      <c r="Q2792" s="46" t="s">
        <v>74</v>
      </c>
      <c r="R2792" s="46">
        <v>0</v>
      </c>
      <c r="S2792" s="46" t="s">
        <v>74</v>
      </c>
      <c r="T2792" s="46">
        <v>0</v>
      </c>
      <c r="U2792" s="46" t="s">
        <v>74</v>
      </c>
      <c r="V2792" s="46">
        <v>0</v>
      </c>
      <c r="W2792" s="46" t="s">
        <v>74</v>
      </c>
      <c r="X2792" s="46">
        <v>0</v>
      </c>
      <c r="Y2792" s="46" t="s">
        <v>74</v>
      </c>
      <c r="Z2792" s="46">
        <v>0</v>
      </c>
      <c r="AA2792" s="46" t="s">
        <v>74</v>
      </c>
      <c r="AB2792" s="46">
        <v>0</v>
      </c>
      <c r="AC2792" s="46" t="s">
        <v>74</v>
      </c>
      <c r="AD2792" s="46">
        <v>0</v>
      </c>
      <c r="AE2792" s="46" t="s">
        <v>74</v>
      </c>
      <c r="AF2792" s="46">
        <v>0</v>
      </c>
      <c r="AG2792" s="46" t="s">
        <v>74</v>
      </c>
      <c r="AH2792" s="46">
        <v>0</v>
      </c>
      <c r="AI2792" s="46" t="s">
        <v>74</v>
      </c>
      <c r="AJ2792" s="46">
        <v>0</v>
      </c>
      <c r="AK2792" s="46" t="s">
        <v>74</v>
      </c>
      <c r="AL2792" s="46">
        <v>0</v>
      </c>
      <c r="AM2792" s="46" t="s">
        <v>74</v>
      </c>
      <c r="AN2792" s="50"/>
      <c r="AO2792" s="46"/>
      <c r="AP2792" s="46"/>
      <c r="AQ2792" s="46"/>
      <c r="AR2792" s="46"/>
      <c r="AS2792" s="46"/>
      <c r="AT2792" s="46"/>
      <c r="AU2792" s="46"/>
      <c r="AV2792" s="46"/>
      <c r="AW2792" s="46"/>
      <c r="AX2792" s="46"/>
      <c r="AY2792" s="46"/>
      <c r="AZ2792" s="46"/>
      <c r="BA2792" s="46"/>
      <c r="BB2792" s="46"/>
      <c r="BC2792" s="46"/>
      <c r="BD2792" s="46"/>
      <c r="BE2792" s="46"/>
      <c r="BF2792" s="46"/>
      <c r="BG2792" s="46"/>
      <c r="BH2792" s="46"/>
      <c r="BI2792" s="46"/>
      <c r="BJ2792" s="46"/>
      <c r="BK2792" s="46"/>
      <c r="BL2792" s="46"/>
      <c r="BM2792" s="46"/>
      <c r="BN2792" s="46"/>
      <c r="BO2792" s="46"/>
      <c r="BP2792" s="46"/>
      <c r="BQ2792" s="46"/>
      <c r="BR2792" s="46"/>
      <c r="BS2792" s="46"/>
      <c r="BT2792" s="46"/>
      <c r="BU2792" s="46"/>
      <c r="BV2792" s="46"/>
      <c r="BW2792" s="46"/>
      <c r="BX2792" s="46"/>
      <c r="BY2792" s="46"/>
      <c r="BZ2792" s="46"/>
      <c r="CA2792" s="46"/>
      <c r="CB2792" s="46"/>
      <c r="CC2792" s="46"/>
    </row>
    <row r="2793" spans="7:81" x14ac:dyDescent="0.25">
      <c r="G2793" t="s">
        <v>136</v>
      </c>
      <c r="H2793" s="40">
        <v>42969</v>
      </c>
      <c r="I2793" s="46">
        <v>0</v>
      </c>
      <c r="J2793" s="46">
        <v>0</v>
      </c>
      <c r="K2793" s="46" t="s">
        <v>74</v>
      </c>
      <c r="L2793" s="46">
        <v>0</v>
      </c>
      <c r="M2793" s="46" t="s">
        <v>74</v>
      </c>
      <c r="N2793" s="46">
        <v>0</v>
      </c>
      <c r="O2793" s="46" t="s">
        <v>74</v>
      </c>
      <c r="P2793" s="46">
        <v>0</v>
      </c>
      <c r="Q2793" s="46" t="s">
        <v>74</v>
      </c>
      <c r="R2793" s="46">
        <v>0</v>
      </c>
      <c r="S2793" s="46" t="s">
        <v>74</v>
      </c>
      <c r="T2793" s="46">
        <v>0</v>
      </c>
      <c r="U2793" s="46" t="s">
        <v>74</v>
      </c>
      <c r="V2793" s="46">
        <v>0</v>
      </c>
      <c r="W2793" s="46" t="s">
        <v>74</v>
      </c>
      <c r="X2793" s="46">
        <v>0</v>
      </c>
      <c r="Y2793" s="46" t="s">
        <v>74</v>
      </c>
      <c r="Z2793" s="46">
        <v>0</v>
      </c>
      <c r="AA2793" s="46" t="s">
        <v>74</v>
      </c>
      <c r="AB2793" s="46">
        <v>0</v>
      </c>
      <c r="AC2793" s="46" t="s">
        <v>74</v>
      </c>
      <c r="AD2793" s="46">
        <v>0</v>
      </c>
      <c r="AE2793" s="46" t="s">
        <v>74</v>
      </c>
      <c r="AF2793" s="46">
        <v>0</v>
      </c>
      <c r="AG2793" s="46" t="s">
        <v>74</v>
      </c>
      <c r="AH2793" s="46">
        <v>0</v>
      </c>
      <c r="AI2793" s="46" t="s">
        <v>74</v>
      </c>
      <c r="AJ2793" s="46">
        <v>0</v>
      </c>
      <c r="AK2793" s="46" t="s">
        <v>74</v>
      </c>
      <c r="AL2793" s="46">
        <v>0</v>
      </c>
      <c r="AM2793" s="46" t="s">
        <v>74</v>
      </c>
      <c r="AN2793" s="50"/>
      <c r="AO2793" s="46"/>
      <c r="AP2793" s="46"/>
      <c r="AQ2793" s="46"/>
      <c r="AR2793" s="46"/>
      <c r="AS2793" s="46"/>
      <c r="AT2793" s="46"/>
      <c r="AU2793" s="46"/>
      <c r="AV2793" s="46"/>
      <c r="AW2793" s="46"/>
      <c r="AX2793" s="46"/>
      <c r="AY2793" s="46"/>
      <c r="AZ2793" s="46"/>
      <c r="BA2793" s="46"/>
      <c r="BB2793" s="46"/>
      <c r="BC2793" s="46"/>
      <c r="BD2793" s="46"/>
      <c r="BE2793" s="46"/>
      <c r="BF2793" s="46"/>
      <c r="BG2793" s="46"/>
      <c r="BH2793" s="46"/>
      <c r="BI2793" s="46"/>
      <c r="BJ2793" s="46"/>
      <c r="BK2793" s="46"/>
      <c r="BL2793" s="46"/>
      <c r="BM2793" s="46"/>
      <c r="BN2793" s="46"/>
      <c r="BO2793" s="46"/>
      <c r="BP2793" s="46"/>
      <c r="BQ2793" s="46"/>
      <c r="BR2793" s="46"/>
      <c r="BS2793" s="46"/>
      <c r="BT2793" s="46"/>
      <c r="BU2793" s="46"/>
      <c r="BV2793" s="46"/>
      <c r="BW2793" s="46"/>
      <c r="BX2793" s="46"/>
      <c r="BY2793" s="46"/>
      <c r="BZ2793" s="46"/>
      <c r="CA2793" s="46"/>
      <c r="CB2793" s="46"/>
      <c r="CC2793" s="46"/>
    </row>
    <row r="2794" spans="7:81" x14ac:dyDescent="0.25">
      <c r="G2794" t="s">
        <v>136</v>
      </c>
      <c r="H2794" s="40">
        <v>42970</v>
      </c>
      <c r="I2794" s="46">
        <v>0</v>
      </c>
      <c r="J2794" s="46">
        <v>0</v>
      </c>
      <c r="K2794" s="46" t="s">
        <v>74</v>
      </c>
      <c r="L2794" s="46">
        <v>0</v>
      </c>
      <c r="M2794" s="46" t="s">
        <v>74</v>
      </c>
      <c r="N2794" s="46">
        <v>0</v>
      </c>
      <c r="O2794" s="46" t="s">
        <v>74</v>
      </c>
      <c r="P2794" s="46">
        <v>0</v>
      </c>
      <c r="Q2794" s="46" t="s">
        <v>74</v>
      </c>
      <c r="R2794" s="46">
        <v>0</v>
      </c>
      <c r="S2794" s="46">
        <v>0.66666666666666663</v>
      </c>
      <c r="T2794" s="46">
        <v>0</v>
      </c>
      <c r="U2794" s="46" t="s">
        <v>74</v>
      </c>
      <c r="V2794" s="46">
        <v>0</v>
      </c>
      <c r="W2794" s="46" t="s">
        <v>74</v>
      </c>
      <c r="X2794" s="46">
        <v>0</v>
      </c>
      <c r="Y2794" s="46">
        <v>0.5</v>
      </c>
      <c r="Z2794" s="46">
        <v>0</v>
      </c>
      <c r="AA2794" s="46" t="s">
        <v>74</v>
      </c>
      <c r="AB2794" s="46">
        <v>0</v>
      </c>
      <c r="AC2794" s="46" t="s">
        <v>74</v>
      </c>
      <c r="AD2794" s="46">
        <v>0</v>
      </c>
      <c r="AE2794" s="46" t="s">
        <v>74</v>
      </c>
      <c r="AF2794" s="46">
        <v>0</v>
      </c>
      <c r="AG2794" s="46" t="s">
        <v>74</v>
      </c>
      <c r="AH2794" s="46">
        <v>0</v>
      </c>
      <c r="AI2794" s="46" t="s">
        <v>74</v>
      </c>
      <c r="AJ2794" s="46">
        <v>0</v>
      </c>
      <c r="AK2794" s="46" t="s">
        <v>74</v>
      </c>
      <c r="AL2794" s="46">
        <v>0</v>
      </c>
      <c r="AM2794" s="46" t="s">
        <v>74</v>
      </c>
      <c r="AN2794" s="50"/>
      <c r="AO2794" s="46"/>
      <c r="AP2794" s="46"/>
      <c r="AQ2794" s="46"/>
      <c r="AR2794" s="46"/>
      <c r="AS2794" s="46"/>
      <c r="AT2794" s="46"/>
      <c r="AU2794" s="46"/>
      <c r="AV2794" s="46"/>
      <c r="AW2794" s="46">
        <v>0.3</v>
      </c>
      <c r="AX2794" s="46">
        <v>1.1000000000000001</v>
      </c>
      <c r="AY2794" s="46">
        <v>0.6</v>
      </c>
      <c r="AZ2794" s="46"/>
      <c r="BA2794" s="46"/>
      <c r="BB2794" s="46"/>
      <c r="BC2794" s="46"/>
      <c r="BD2794" s="46"/>
      <c r="BE2794" s="46"/>
      <c r="BF2794" s="46">
        <v>0.5</v>
      </c>
      <c r="BG2794" s="46"/>
      <c r="BH2794" s="46"/>
      <c r="BI2794" s="46"/>
      <c r="BJ2794" s="46"/>
      <c r="BK2794" s="46"/>
      <c r="BL2794" s="46"/>
      <c r="BM2794" s="46"/>
      <c r="BN2794" s="46"/>
      <c r="BO2794" s="46"/>
      <c r="BP2794" s="46"/>
      <c r="BQ2794" s="46"/>
      <c r="BR2794" s="46"/>
      <c r="BS2794" s="46"/>
      <c r="BT2794" s="46"/>
      <c r="BU2794" s="46"/>
      <c r="BV2794" s="46"/>
      <c r="BW2794" s="46"/>
      <c r="BX2794" s="46"/>
      <c r="BY2794" s="46"/>
      <c r="BZ2794" s="46"/>
      <c r="CA2794" s="46"/>
      <c r="CB2794" s="46"/>
      <c r="CC2794" s="46"/>
    </row>
    <row r="2795" spans="7:81" x14ac:dyDescent="0.25">
      <c r="G2795" t="s">
        <v>136</v>
      </c>
      <c r="H2795" s="40">
        <v>42971</v>
      </c>
      <c r="I2795" s="46">
        <v>0</v>
      </c>
      <c r="J2795" s="46">
        <v>0</v>
      </c>
      <c r="K2795" s="46" t="s">
        <v>74</v>
      </c>
      <c r="L2795" s="46">
        <v>0</v>
      </c>
      <c r="M2795" s="46" t="s">
        <v>74</v>
      </c>
      <c r="N2795" s="46">
        <v>0</v>
      </c>
      <c r="O2795" s="46" t="s">
        <v>74</v>
      </c>
      <c r="P2795" s="46">
        <v>0</v>
      </c>
      <c r="Q2795" s="46" t="s">
        <v>74</v>
      </c>
      <c r="R2795" s="46">
        <v>0</v>
      </c>
      <c r="S2795" s="46" t="s">
        <v>74</v>
      </c>
      <c r="T2795" s="46">
        <v>0</v>
      </c>
      <c r="U2795" s="46" t="s">
        <v>74</v>
      </c>
      <c r="V2795" s="46">
        <v>0</v>
      </c>
      <c r="W2795" s="46" t="s">
        <v>74</v>
      </c>
      <c r="X2795" s="46">
        <v>0</v>
      </c>
      <c r="Y2795" s="46" t="s">
        <v>74</v>
      </c>
      <c r="Z2795" s="46">
        <v>0</v>
      </c>
      <c r="AA2795" s="46" t="s">
        <v>74</v>
      </c>
      <c r="AB2795" s="46">
        <v>0</v>
      </c>
      <c r="AC2795" s="46" t="s">
        <v>74</v>
      </c>
      <c r="AD2795" s="46">
        <v>0</v>
      </c>
      <c r="AE2795" s="46" t="s">
        <v>74</v>
      </c>
      <c r="AF2795" s="46">
        <v>0</v>
      </c>
      <c r="AG2795" s="46" t="s">
        <v>74</v>
      </c>
      <c r="AH2795" s="46">
        <v>0</v>
      </c>
      <c r="AI2795" s="46" t="s">
        <v>74</v>
      </c>
      <c r="AJ2795" s="46">
        <v>0</v>
      </c>
      <c r="AK2795" s="46" t="s">
        <v>74</v>
      </c>
      <c r="AL2795" s="46">
        <v>0</v>
      </c>
      <c r="AM2795" s="46" t="s">
        <v>74</v>
      </c>
      <c r="AN2795" s="50"/>
      <c r="AO2795" s="46"/>
      <c r="AP2795" s="46"/>
      <c r="AQ2795" s="46"/>
      <c r="AR2795" s="46"/>
      <c r="AS2795" s="46"/>
      <c r="AT2795" s="46"/>
      <c r="AU2795" s="46"/>
      <c r="AV2795" s="46"/>
      <c r="AW2795" s="46"/>
      <c r="AX2795" s="46"/>
      <c r="AY2795" s="46"/>
      <c r="AZ2795" s="46"/>
      <c r="BA2795" s="46"/>
      <c r="BB2795" s="46"/>
      <c r="BC2795" s="46"/>
      <c r="BD2795" s="46"/>
      <c r="BE2795" s="46"/>
      <c r="BF2795" s="46"/>
      <c r="BG2795" s="46"/>
      <c r="BH2795" s="46"/>
      <c r="BI2795" s="46"/>
      <c r="BJ2795" s="46"/>
      <c r="BK2795" s="46"/>
      <c r="BL2795" s="46"/>
      <c r="BM2795" s="46"/>
      <c r="BN2795" s="46"/>
      <c r="BO2795" s="46"/>
      <c r="BP2795" s="46"/>
      <c r="BQ2795" s="46"/>
      <c r="BR2795" s="46"/>
      <c r="BS2795" s="46"/>
      <c r="BT2795" s="46"/>
      <c r="BU2795" s="46"/>
      <c r="BV2795" s="46"/>
      <c r="BW2795" s="46"/>
      <c r="BX2795" s="46"/>
      <c r="BY2795" s="46"/>
      <c r="BZ2795" s="46"/>
      <c r="CA2795" s="46"/>
      <c r="CB2795" s="46"/>
      <c r="CC2795" s="46"/>
    </row>
    <row r="2796" spans="7:81" x14ac:dyDescent="0.25">
      <c r="G2796" t="s">
        <v>136</v>
      </c>
      <c r="H2796" s="40">
        <v>42972</v>
      </c>
      <c r="I2796" s="46">
        <v>0</v>
      </c>
      <c r="J2796" s="46">
        <v>0</v>
      </c>
      <c r="K2796" s="46" t="s">
        <v>74</v>
      </c>
      <c r="L2796" s="46">
        <v>0</v>
      </c>
      <c r="M2796" s="46" t="s">
        <v>74</v>
      </c>
      <c r="N2796" s="46">
        <v>0</v>
      </c>
      <c r="O2796" s="46" t="s">
        <v>74</v>
      </c>
      <c r="P2796" s="46">
        <v>0</v>
      </c>
      <c r="Q2796" s="46" t="s">
        <v>74</v>
      </c>
      <c r="R2796" s="46">
        <v>0</v>
      </c>
      <c r="S2796" s="46" t="s">
        <v>74</v>
      </c>
      <c r="T2796" s="46">
        <v>0</v>
      </c>
      <c r="U2796" s="46" t="s">
        <v>74</v>
      </c>
      <c r="V2796" s="46">
        <v>0</v>
      </c>
      <c r="W2796" s="46" t="s">
        <v>74</v>
      </c>
      <c r="X2796" s="46">
        <v>0</v>
      </c>
      <c r="Y2796" s="46" t="s">
        <v>74</v>
      </c>
      <c r="Z2796" s="46">
        <v>0</v>
      </c>
      <c r="AA2796" s="46" t="s">
        <v>74</v>
      </c>
      <c r="AB2796" s="46">
        <v>0</v>
      </c>
      <c r="AC2796" s="46" t="s">
        <v>74</v>
      </c>
      <c r="AD2796" s="46">
        <v>0</v>
      </c>
      <c r="AE2796" s="46" t="s">
        <v>74</v>
      </c>
      <c r="AF2796" s="46">
        <v>0</v>
      </c>
      <c r="AG2796" s="46" t="s">
        <v>74</v>
      </c>
      <c r="AH2796" s="46">
        <v>0</v>
      </c>
      <c r="AI2796" s="46" t="s">
        <v>74</v>
      </c>
      <c r="AJ2796" s="46">
        <v>0</v>
      </c>
      <c r="AK2796" s="46" t="s">
        <v>74</v>
      </c>
      <c r="AL2796" s="46">
        <v>0</v>
      </c>
      <c r="AM2796" s="46" t="s">
        <v>74</v>
      </c>
      <c r="AN2796" s="50"/>
      <c r="AO2796" s="46"/>
      <c r="AP2796" s="46"/>
      <c r="AQ2796" s="46"/>
      <c r="AR2796" s="46"/>
      <c r="AS2796" s="46"/>
      <c r="AT2796" s="46"/>
      <c r="AU2796" s="46"/>
      <c r="AV2796" s="46"/>
      <c r="AW2796" s="46"/>
      <c r="AX2796" s="46"/>
      <c r="AY2796" s="46"/>
      <c r="AZ2796" s="46"/>
      <c r="BA2796" s="46"/>
      <c r="BB2796" s="46"/>
      <c r="BC2796" s="46"/>
      <c r="BD2796" s="46"/>
      <c r="BE2796" s="46"/>
      <c r="BF2796" s="46"/>
      <c r="BG2796" s="46"/>
      <c r="BH2796" s="46"/>
      <c r="BI2796" s="46"/>
      <c r="BJ2796" s="46"/>
      <c r="BK2796" s="46"/>
      <c r="BL2796" s="46"/>
      <c r="BM2796" s="46"/>
      <c r="BN2796" s="46"/>
      <c r="BO2796" s="46"/>
      <c r="BP2796" s="46"/>
      <c r="BQ2796" s="46"/>
      <c r="BR2796" s="46"/>
      <c r="BS2796" s="46"/>
      <c r="BT2796" s="46"/>
      <c r="BU2796" s="46"/>
      <c r="BV2796" s="46"/>
      <c r="BW2796" s="46"/>
      <c r="BX2796" s="46"/>
      <c r="BY2796" s="46"/>
      <c r="BZ2796" s="46"/>
      <c r="CA2796" s="46"/>
      <c r="CB2796" s="46"/>
      <c r="CC2796" s="46"/>
    </row>
    <row r="2797" spans="7:81" x14ac:dyDescent="0.25">
      <c r="G2797" t="s">
        <v>136</v>
      </c>
      <c r="H2797" s="40">
        <v>42973</v>
      </c>
      <c r="I2797" s="46">
        <v>0</v>
      </c>
      <c r="J2797" s="46">
        <v>0</v>
      </c>
      <c r="K2797" s="46" t="s">
        <v>74</v>
      </c>
      <c r="L2797" s="46">
        <v>0</v>
      </c>
      <c r="M2797" s="46" t="s">
        <v>74</v>
      </c>
      <c r="N2797" s="46">
        <v>0</v>
      </c>
      <c r="O2797" s="46" t="s">
        <v>74</v>
      </c>
      <c r="P2797" s="46">
        <v>0</v>
      </c>
      <c r="Q2797" s="46" t="s">
        <v>74</v>
      </c>
      <c r="R2797" s="46">
        <v>0</v>
      </c>
      <c r="S2797" s="46" t="s">
        <v>74</v>
      </c>
      <c r="T2797" s="46">
        <v>0</v>
      </c>
      <c r="U2797" s="46" t="s">
        <v>74</v>
      </c>
      <c r="V2797" s="46">
        <v>0</v>
      </c>
      <c r="W2797" s="46" t="s">
        <v>74</v>
      </c>
      <c r="X2797" s="46">
        <v>0</v>
      </c>
      <c r="Y2797" s="46" t="s">
        <v>74</v>
      </c>
      <c r="Z2797" s="46">
        <v>0</v>
      </c>
      <c r="AA2797" s="46" t="s">
        <v>74</v>
      </c>
      <c r="AB2797" s="46">
        <v>0</v>
      </c>
      <c r="AC2797" s="46" t="s">
        <v>74</v>
      </c>
      <c r="AD2797" s="46">
        <v>0</v>
      </c>
      <c r="AE2797" s="46" t="s">
        <v>74</v>
      </c>
      <c r="AF2797" s="46">
        <v>0</v>
      </c>
      <c r="AG2797" s="46" t="s">
        <v>74</v>
      </c>
      <c r="AH2797" s="46">
        <v>0</v>
      </c>
      <c r="AI2797" s="46" t="s">
        <v>74</v>
      </c>
      <c r="AJ2797" s="46">
        <v>0</v>
      </c>
      <c r="AK2797" s="46" t="s">
        <v>74</v>
      </c>
      <c r="AL2797" s="46">
        <v>0</v>
      </c>
      <c r="AM2797" s="46" t="s">
        <v>74</v>
      </c>
      <c r="AN2797" s="50"/>
      <c r="AO2797" s="46"/>
      <c r="AP2797" s="46"/>
      <c r="AQ2797" s="46"/>
      <c r="AR2797" s="46"/>
      <c r="AS2797" s="46"/>
      <c r="AT2797" s="46"/>
      <c r="AU2797" s="46"/>
      <c r="AV2797" s="46"/>
      <c r="AW2797" s="46"/>
      <c r="AX2797" s="46"/>
      <c r="AY2797" s="46"/>
      <c r="AZ2797" s="46"/>
      <c r="BA2797" s="46"/>
      <c r="BB2797" s="46"/>
      <c r="BC2797" s="46"/>
      <c r="BD2797" s="46"/>
      <c r="BE2797" s="46"/>
      <c r="BF2797" s="46"/>
      <c r="BG2797" s="46"/>
      <c r="BH2797" s="46"/>
      <c r="BI2797" s="46"/>
      <c r="BJ2797" s="46"/>
      <c r="BK2797" s="46"/>
      <c r="BL2797" s="46"/>
      <c r="BM2797" s="46"/>
      <c r="BN2797" s="46"/>
      <c r="BO2797" s="46"/>
      <c r="BP2797" s="46"/>
      <c r="BQ2797" s="46"/>
      <c r="BR2797" s="46"/>
      <c r="BS2797" s="46"/>
      <c r="BT2797" s="46"/>
      <c r="BU2797" s="46"/>
      <c r="BV2797" s="46"/>
      <c r="BW2797" s="46"/>
      <c r="BX2797" s="46"/>
      <c r="BY2797" s="46"/>
      <c r="BZ2797" s="46"/>
      <c r="CA2797" s="46"/>
      <c r="CB2797" s="46"/>
      <c r="CC2797" s="46"/>
    </row>
    <row r="2798" spans="7:81" x14ac:dyDescent="0.25">
      <c r="G2798" t="s">
        <v>136</v>
      </c>
      <c r="H2798" s="40">
        <v>42974</v>
      </c>
      <c r="I2798" s="46">
        <v>0</v>
      </c>
      <c r="J2798" s="46">
        <v>0</v>
      </c>
      <c r="K2798" s="46" t="s">
        <v>74</v>
      </c>
      <c r="L2798" s="46">
        <v>0</v>
      </c>
      <c r="M2798" s="46" t="s">
        <v>74</v>
      </c>
      <c r="N2798" s="46">
        <v>0</v>
      </c>
      <c r="O2798" s="46" t="s">
        <v>74</v>
      </c>
      <c r="P2798" s="46">
        <v>0</v>
      </c>
      <c r="Q2798" s="46" t="s">
        <v>74</v>
      </c>
      <c r="R2798" s="46">
        <v>0</v>
      </c>
      <c r="S2798" s="46" t="s">
        <v>74</v>
      </c>
      <c r="T2798" s="46">
        <v>0</v>
      </c>
      <c r="U2798" s="46" t="s">
        <v>74</v>
      </c>
      <c r="V2798" s="46">
        <v>0</v>
      </c>
      <c r="W2798" s="46" t="s">
        <v>74</v>
      </c>
      <c r="X2798" s="46">
        <v>0</v>
      </c>
      <c r="Y2798" s="46" t="s">
        <v>74</v>
      </c>
      <c r="Z2798" s="46">
        <v>0</v>
      </c>
      <c r="AA2798" s="46" t="s">
        <v>74</v>
      </c>
      <c r="AB2798" s="46">
        <v>0</v>
      </c>
      <c r="AC2798" s="46" t="s">
        <v>74</v>
      </c>
      <c r="AD2798" s="46">
        <v>0</v>
      </c>
      <c r="AE2798" s="46" t="s">
        <v>74</v>
      </c>
      <c r="AF2798" s="46">
        <v>0</v>
      </c>
      <c r="AG2798" s="46" t="s">
        <v>74</v>
      </c>
      <c r="AH2798" s="46">
        <v>0</v>
      </c>
      <c r="AI2798" s="46" t="s">
        <v>74</v>
      </c>
      <c r="AJ2798" s="46">
        <v>0</v>
      </c>
      <c r="AK2798" s="46" t="s">
        <v>74</v>
      </c>
      <c r="AL2798" s="46">
        <v>0</v>
      </c>
      <c r="AM2798" s="46" t="s">
        <v>74</v>
      </c>
      <c r="AN2798" s="50"/>
      <c r="AO2798" s="46"/>
      <c r="AP2798" s="46"/>
      <c r="AQ2798" s="46"/>
      <c r="AR2798" s="46"/>
      <c r="AS2798" s="46"/>
      <c r="AT2798" s="46"/>
      <c r="AU2798" s="46"/>
      <c r="AV2798" s="46"/>
      <c r="AW2798" s="46"/>
      <c r="AX2798" s="46"/>
      <c r="AY2798" s="46"/>
      <c r="AZ2798" s="46"/>
      <c r="BA2798" s="46"/>
      <c r="BB2798" s="46"/>
      <c r="BC2798" s="46"/>
      <c r="BD2798" s="46"/>
      <c r="BE2798" s="46"/>
      <c r="BF2798" s="46"/>
      <c r="BG2798" s="46"/>
      <c r="BH2798" s="46"/>
      <c r="BI2798" s="46"/>
      <c r="BJ2798" s="46"/>
      <c r="BK2798" s="46"/>
      <c r="BL2798" s="46"/>
      <c r="BM2798" s="46"/>
      <c r="BN2798" s="46"/>
      <c r="BO2798" s="46"/>
      <c r="BP2798" s="46"/>
      <c r="BQ2798" s="46"/>
      <c r="BR2798" s="46"/>
      <c r="BS2798" s="46"/>
      <c r="BT2798" s="46"/>
      <c r="BU2798" s="46"/>
      <c r="BV2798" s="46"/>
      <c r="BW2798" s="46"/>
      <c r="BX2798" s="46"/>
      <c r="BY2798" s="46"/>
      <c r="BZ2798" s="46"/>
      <c r="CA2798" s="46"/>
      <c r="CB2798" s="46"/>
      <c r="CC2798" s="46"/>
    </row>
    <row r="2799" spans="7:81" x14ac:dyDescent="0.25">
      <c r="G2799" t="s">
        <v>136</v>
      </c>
      <c r="H2799" s="40">
        <v>42975</v>
      </c>
      <c r="I2799" s="46">
        <v>0.5</v>
      </c>
      <c r="J2799" s="46">
        <v>0</v>
      </c>
      <c r="K2799" s="46" t="s">
        <v>74</v>
      </c>
      <c r="L2799" s="46">
        <v>0</v>
      </c>
      <c r="M2799" s="46" t="s">
        <v>74</v>
      </c>
      <c r="N2799" s="46">
        <v>0</v>
      </c>
      <c r="O2799" s="46" t="s">
        <v>74</v>
      </c>
      <c r="P2799" s="46">
        <v>0</v>
      </c>
      <c r="Q2799" s="46" t="s">
        <v>74</v>
      </c>
      <c r="R2799" s="46">
        <v>0</v>
      </c>
      <c r="S2799" s="46" t="s">
        <v>74</v>
      </c>
      <c r="T2799" s="46">
        <v>0</v>
      </c>
      <c r="U2799" s="46" t="s">
        <v>74</v>
      </c>
      <c r="V2799" s="46">
        <v>0</v>
      </c>
      <c r="W2799" s="46" t="s">
        <v>74</v>
      </c>
      <c r="X2799" s="46">
        <v>0</v>
      </c>
      <c r="Y2799" s="46" t="s">
        <v>74</v>
      </c>
      <c r="Z2799" s="46">
        <v>0</v>
      </c>
      <c r="AA2799" s="46" t="s">
        <v>74</v>
      </c>
      <c r="AB2799" s="46">
        <v>0</v>
      </c>
      <c r="AC2799" s="46" t="s">
        <v>74</v>
      </c>
      <c r="AD2799" s="46">
        <v>0</v>
      </c>
      <c r="AE2799" s="46" t="s">
        <v>74</v>
      </c>
      <c r="AF2799" s="46">
        <v>0</v>
      </c>
      <c r="AG2799" s="46" t="s">
        <v>74</v>
      </c>
      <c r="AH2799" s="46">
        <v>0</v>
      </c>
      <c r="AI2799" s="46" t="s">
        <v>74</v>
      </c>
      <c r="AJ2799" s="46">
        <v>0</v>
      </c>
      <c r="AK2799" s="46" t="s">
        <v>74</v>
      </c>
      <c r="AL2799" s="46">
        <v>0</v>
      </c>
      <c r="AM2799" s="46" t="s">
        <v>74</v>
      </c>
      <c r="AN2799" s="50"/>
      <c r="AO2799" s="46"/>
      <c r="AP2799" s="46"/>
      <c r="AQ2799" s="46"/>
      <c r="AR2799" s="46"/>
      <c r="AS2799" s="46"/>
      <c r="AT2799" s="46"/>
      <c r="AU2799" s="46"/>
      <c r="AV2799" s="46"/>
      <c r="AW2799" s="46"/>
      <c r="AX2799" s="46"/>
      <c r="AY2799" s="46"/>
      <c r="AZ2799" s="46"/>
      <c r="BA2799" s="46"/>
      <c r="BB2799" s="46"/>
      <c r="BC2799" s="46"/>
      <c r="BD2799" s="46"/>
      <c r="BE2799" s="46"/>
      <c r="BF2799" s="46"/>
      <c r="BG2799" s="46"/>
      <c r="BH2799" s="46"/>
      <c r="BI2799" s="46"/>
      <c r="BJ2799" s="46"/>
      <c r="BK2799" s="46"/>
      <c r="BL2799" s="46"/>
      <c r="BM2799" s="46"/>
      <c r="BN2799" s="46"/>
      <c r="BO2799" s="46"/>
      <c r="BP2799" s="46"/>
      <c r="BQ2799" s="46"/>
      <c r="BR2799" s="46"/>
      <c r="BS2799" s="46"/>
      <c r="BT2799" s="46"/>
      <c r="BU2799" s="46"/>
      <c r="BV2799" s="46"/>
      <c r="BW2799" s="46"/>
      <c r="BX2799" s="46"/>
      <c r="BY2799" s="46"/>
      <c r="BZ2799" s="46"/>
      <c r="CA2799" s="46"/>
      <c r="CB2799" s="46"/>
      <c r="CC2799" s="46"/>
    </row>
    <row r="2800" spans="7:81" x14ac:dyDescent="0.25">
      <c r="G2800" t="s">
        <v>136</v>
      </c>
      <c r="H2800" s="40">
        <v>42976</v>
      </c>
      <c r="I2800" s="46">
        <v>1.5</v>
      </c>
      <c r="J2800" s="46">
        <v>0</v>
      </c>
      <c r="K2800" s="46" t="s">
        <v>74</v>
      </c>
      <c r="L2800" s="46">
        <v>0</v>
      </c>
      <c r="M2800" s="46" t="s">
        <v>74</v>
      </c>
      <c r="N2800" s="46">
        <v>0</v>
      </c>
      <c r="O2800" s="46" t="s">
        <v>74</v>
      </c>
      <c r="P2800" s="46">
        <v>0</v>
      </c>
      <c r="Q2800" s="46" t="s">
        <v>74</v>
      </c>
      <c r="R2800" s="46">
        <v>0</v>
      </c>
      <c r="S2800" s="46" t="s">
        <v>74</v>
      </c>
      <c r="T2800" s="46">
        <v>0</v>
      </c>
      <c r="U2800" s="46" t="s">
        <v>74</v>
      </c>
      <c r="V2800" s="46">
        <v>0</v>
      </c>
      <c r="W2800" s="46" t="s">
        <v>74</v>
      </c>
      <c r="X2800" s="46">
        <v>0</v>
      </c>
      <c r="Y2800" s="46" t="s">
        <v>74</v>
      </c>
      <c r="Z2800" s="46">
        <v>0</v>
      </c>
      <c r="AA2800" s="46" t="s">
        <v>74</v>
      </c>
      <c r="AB2800" s="46">
        <v>0</v>
      </c>
      <c r="AC2800" s="46" t="s">
        <v>74</v>
      </c>
      <c r="AD2800" s="46">
        <v>0</v>
      </c>
      <c r="AE2800" s="46" t="s">
        <v>74</v>
      </c>
      <c r="AF2800" s="46">
        <v>0</v>
      </c>
      <c r="AG2800" s="46" t="s">
        <v>74</v>
      </c>
      <c r="AH2800" s="46">
        <v>0</v>
      </c>
      <c r="AI2800" s="46" t="s">
        <v>74</v>
      </c>
      <c r="AJ2800" s="46">
        <v>0</v>
      </c>
      <c r="AK2800" s="46" t="s">
        <v>74</v>
      </c>
      <c r="AL2800" s="46">
        <v>0</v>
      </c>
      <c r="AM2800" s="46" t="s">
        <v>74</v>
      </c>
      <c r="AN2800" s="50"/>
      <c r="AO2800" s="46"/>
      <c r="AP2800" s="46"/>
      <c r="AQ2800" s="46"/>
      <c r="AR2800" s="46"/>
      <c r="AS2800" s="46"/>
      <c r="AT2800" s="46"/>
      <c r="AU2800" s="46"/>
      <c r="AV2800" s="46"/>
      <c r="AW2800" s="46"/>
      <c r="AX2800" s="46"/>
      <c r="AY2800" s="46"/>
      <c r="AZ2800" s="46"/>
      <c r="BA2800" s="46"/>
      <c r="BB2800" s="46"/>
      <c r="BC2800" s="46"/>
      <c r="BD2800" s="46"/>
      <c r="BE2800" s="46"/>
      <c r="BF2800" s="46"/>
      <c r="BG2800" s="46"/>
      <c r="BH2800" s="46"/>
      <c r="BI2800" s="46"/>
      <c r="BJ2800" s="46"/>
      <c r="BK2800" s="46"/>
      <c r="BL2800" s="46"/>
      <c r="BM2800" s="46"/>
      <c r="BN2800" s="46"/>
      <c r="BO2800" s="46"/>
      <c r="BP2800" s="46"/>
      <c r="BQ2800" s="46"/>
      <c r="BR2800" s="46"/>
      <c r="BS2800" s="46"/>
      <c r="BT2800" s="46"/>
      <c r="BU2800" s="46"/>
      <c r="BV2800" s="46"/>
      <c r="BW2800" s="46"/>
      <c r="BX2800" s="46"/>
      <c r="BY2800" s="46"/>
      <c r="BZ2800" s="46"/>
      <c r="CA2800" s="46"/>
      <c r="CB2800" s="46"/>
      <c r="CC2800" s="46"/>
    </row>
    <row r="2801" spans="7:81" x14ac:dyDescent="0.25">
      <c r="G2801" t="s">
        <v>136</v>
      </c>
      <c r="H2801" s="40">
        <v>42977</v>
      </c>
      <c r="I2801" s="46">
        <v>0</v>
      </c>
      <c r="J2801" s="46">
        <v>0</v>
      </c>
      <c r="K2801" s="46" t="s">
        <v>74</v>
      </c>
      <c r="L2801" s="46">
        <v>0</v>
      </c>
      <c r="M2801" s="46" t="s">
        <v>74</v>
      </c>
      <c r="N2801" s="46">
        <v>0</v>
      </c>
      <c r="O2801" s="46" t="s">
        <v>74</v>
      </c>
      <c r="P2801" s="46">
        <v>0</v>
      </c>
      <c r="Q2801" s="46" t="s">
        <v>74</v>
      </c>
      <c r="R2801" s="46">
        <v>0</v>
      </c>
      <c r="S2801" s="46" t="s">
        <v>74</v>
      </c>
      <c r="T2801" s="46">
        <v>0</v>
      </c>
      <c r="U2801" s="46" t="s">
        <v>74</v>
      </c>
      <c r="V2801" s="46">
        <v>0</v>
      </c>
      <c r="W2801" s="46" t="s">
        <v>74</v>
      </c>
      <c r="X2801" s="46">
        <v>0</v>
      </c>
      <c r="Y2801" s="46" t="s">
        <v>74</v>
      </c>
      <c r="Z2801" s="46">
        <v>0</v>
      </c>
      <c r="AA2801" s="46" t="s">
        <v>74</v>
      </c>
      <c r="AB2801" s="46">
        <v>0</v>
      </c>
      <c r="AC2801" s="46" t="s">
        <v>74</v>
      </c>
      <c r="AD2801" s="46">
        <v>0</v>
      </c>
      <c r="AE2801" s="46" t="s">
        <v>74</v>
      </c>
      <c r="AF2801" s="46">
        <v>0</v>
      </c>
      <c r="AG2801" s="46" t="s">
        <v>74</v>
      </c>
      <c r="AH2801" s="46">
        <v>0</v>
      </c>
      <c r="AI2801" s="46" t="s">
        <v>74</v>
      </c>
      <c r="AJ2801" s="46">
        <v>0</v>
      </c>
      <c r="AK2801" s="46" t="s">
        <v>74</v>
      </c>
      <c r="AL2801" s="46">
        <v>0</v>
      </c>
      <c r="AM2801" s="46" t="s">
        <v>74</v>
      </c>
      <c r="AN2801" s="50"/>
      <c r="AO2801" s="46"/>
      <c r="AP2801" s="46"/>
      <c r="AQ2801" s="46"/>
      <c r="AR2801" s="46"/>
      <c r="AS2801" s="46"/>
      <c r="AT2801" s="46"/>
      <c r="AU2801" s="46"/>
      <c r="AV2801" s="46"/>
      <c r="AW2801" s="46"/>
      <c r="AX2801" s="46"/>
      <c r="AY2801" s="46"/>
      <c r="AZ2801" s="46"/>
      <c r="BA2801" s="46"/>
      <c r="BB2801" s="46"/>
      <c r="BC2801" s="46"/>
      <c r="BD2801" s="46"/>
      <c r="BE2801" s="46"/>
      <c r="BF2801" s="46"/>
      <c r="BG2801" s="46"/>
      <c r="BH2801" s="46"/>
      <c r="BI2801" s="46"/>
      <c r="BJ2801" s="46"/>
      <c r="BK2801" s="46"/>
      <c r="BL2801" s="46"/>
      <c r="BM2801" s="46"/>
      <c r="BN2801" s="46"/>
      <c r="BO2801" s="46"/>
      <c r="BP2801" s="46"/>
      <c r="BQ2801" s="46"/>
      <c r="BR2801" s="46"/>
      <c r="BS2801" s="46"/>
      <c r="BT2801" s="46"/>
      <c r="BU2801" s="46"/>
      <c r="BV2801" s="46"/>
      <c r="BW2801" s="46"/>
      <c r="BX2801" s="46"/>
      <c r="BY2801" s="46"/>
      <c r="BZ2801" s="46"/>
      <c r="CA2801" s="46"/>
      <c r="CB2801" s="46"/>
      <c r="CC2801" s="46"/>
    </row>
    <row r="2802" spans="7:81" x14ac:dyDescent="0.25">
      <c r="G2802" t="s">
        <v>136</v>
      </c>
      <c r="H2802" s="40">
        <v>42978</v>
      </c>
      <c r="I2802" s="46">
        <v>7</v>
      </c>
      <c r="J2802" s="46">
        <v>0</v>
      </c>
      <c r="K2802" s="46" t="s">
        <v>74</v>
      </c>
      <c r="L2802" s="46">
        <v>0</v>
      </c>
      <c r="M2802" s="46" t="s">
        <v>74</v>
      </c>
      <c r="N2802" s="46">
        <v>0</v>
      </c>
      <c r="O2802" s="46" t="s">
        <v>74</v>
      </c>
      <c r="P2802" s="46">
        <v>0</v>
      </c>
      <c r="Q2802" s="46" t="s">
        <v>74</v>
      </c>
      <c r="R2802" s="46">
        <v>0</v>
      </c>
      <c r="S2802" s="46" t="s">
        <v>74</v>
      </c>
      <c r="T2802" s="46">
        <v>0</v>
      </c>
      <c r="U2802" s="46" t="s">
        <v>74</v>
      </c>
      <c r="V2802" s="46">
        <v>0</v>
      </c>
      <c r="W2802" s="46" t="s">
        <v>74</v>
      </c>
      <c r="X2802" s="46">
        <v>0</v>
      </c>
      <c r="Y2802" s="46" t="s">
        <v>74</v>
      </c>
      <c r="Z2802" s="46">
        <v>0</v>
      </c>
      <c r="AA2802" s="46" t="s">
        <v>74</v>
      </c>
      <c r="AB2802" s="46">
        <v>0</v>
      </c>
      <c r="AC2802" s="46">
        <v>3.35</v>
      </c>
      <c r="AD2802" s="46">
        <v>0</v>
      </c>
      <c r="AE2802" s="46" t="s">
        <v>74</v>
      </c>
      <c r="AF2802" s="46">
        <v>0</v>
      </c>
      <c r="AG2802" s="46" t="s">
        <v>74</v>
      </c>
      <c r="AH2802" s="46">
        <v>0</v>
      </c>
      <c r="AI2802" s="46">
        <v>5.0999999999999996</v>
      </c>
      <c r="AJ2802" s="46">
        <v>0</v>
      </c>
      <c r="AK2802" s="46" t="s">
        <v>74</v>
      </c>
      <c r="AL2802" s="46">
        <v>0</v>
      </c>
      <c r="AM2802" s="46">
        <v>6.2</v>
      </c>
      <c r="AN2802" s="50"/>
      <c r="AO2802" s="46"/>
      <c r="AP2802" s="46"/>
      <c r="AQ2802" s="46"/>
      <c r="AR2802" s="46"/>
      <c r="AS2802" s="46"/>
      <c r="AT2802" s="46"/>
      <c r="AU2802" s="46"/>
      <c r="AV2802" s="46"/>
      <c r="AW2802" s="46"/>
      <c r="AX2802" s="46"/>
      <c r="AY2802" s="46"/>
      <c r="AZ2802" s="46"/>
      <c r="BA2802" s="46"/>
      <c r="BB2802" s="46"/>
      <c r="BC2802" s="46"/>
      <c r="BD2802" s="46"/>
      <c r="BE2802" s="46"/>
      <c r="BF2802" s="46"/>
      <c r="BG2802" s="46"/>
      <c r="BH2802" s="46"/>
      <c r="BI2802" s="46"/>
      <c r="BJ2802" s="46"/>
      <c r="BK2802" s="46"/>
      <c r="BL2802" s="46"/>
      <c r="BM2802" s="46">
        <v>4.5</v>
      </c>
      <c r="BN2802" s="46">
        <v>2.2000000000000002</v>
      </c>
      <c r="BO2802" s="46"/>
      <c r="BP2802" s="46"/>
      <c r="BQ2802" s="46"/>
      <c r="BR2802" s="46"/>
      <c r="BS2802" s="46"/>
      <c r="BT2802" s="46"/>
      <c r="BU2802" s="46">
        <v>5.0999999999999996</v>
      </c>
      <c r="BV2802" s="46"/>
      <c r="BW2802" s="46"/>
      <c r="BX2802" s="46"/>
      <c r="BY2802" s="46"/>
      <c r="BZ2802" s="46"/>
      <c r="CA2802" s="46">
        <v>12.9</v>
      </c>
      <c r="CB2802" s="46">
        <v>0.7</v>
      </c>
      <c r="CC2802" s="46">
        <v>5</v>
      </c>
    </row>
    <row r="2803" spans="7:81" x14ac:dyDescent="0.25">
      <c r="G2803" t="s">
        <v>136</v>
      </c>
      <c r="H2803" s="40">
        <v>42979</v>
      </c>
      <c r="I2803" s="46">
        <v>0</v>
      </c>
      <c r="J2803" s="46">
        <v>0</v>
      </c>
      <c r="K2803" s="46" t="s">
        <v>74</v>
      </c>
      <c r="L2803" s="46">
        <v>0</v>
      </c>
      <c r="M2803" s="46" t="s">
        <v>74</v>
      </c>
      <c r="N2803" s="46">
        <v>0</v>
      </c>
      <c r="O2803" s="46" t="s">
        <v>74</v>
      </c>
      <c r="P2803" s="46">
        <v>0</v>
      </c>
      <c r="Q2803" s="46" t="s">
        <v>74</v>
      </c>
      <c r="R2803" s="46">
        <v>0</v>
      </c>
      <c r="S2803" s="46" t="s">
        <v>74</v>
      </c>
      <c r="T2803" s="46">
        <v>0</v>
      </c>
      <c r="U2803" s="46" t="s">
        <v>74</v>
      </c>
      <c r="V2803" s="46">
        <v>0</v>
      </c>
      <c r="W2803" s="46" t="s">
        <v>74</v>
      </c>
      <c r="X2803" s="46">
        <v>0</v>
      </c>
      <c r="Y2803" s="46" t="s">
        <v>74</v>
      </c>
      <c r="Z2803" s="46">
        <v>0</v>
      </c>
      <c r="AA2803" s="46" t="s">
        <v>74</v>
      </c>
      <c r="AB2803" s="46">
        <v>0</v>
      </c>
      <c r="AC2803" s="46" t="s">
        <v>74</v>
      </c>
      <c r="AD2803" s="46">
        <v>0</v>
      </c>
      <c r="AE2803" s="46" t="s">
        <v>74</v>
      </c>
      <c r="AF2803" s="46">
        <v>0</v>
      </c>
      <c r="AG2803" s="46" t="s">
        <v>74</v>
      </c>
      <c r="AH2803" s="46">
        <v>0</v>
      </c>
      <c r="AI2803" s="46" t="s">
        <v>74</v>
      </c>
      <c r="AJ2803" s="46">
        <v>0</v>
      </c>
      <c r="AK2803" s="46" t="s">
        <v>74</v>
      </c>
      <c r="AL2803" s="46">
        <v>0</v>
      </c>
      <c r="AM2803" s="46" t="s">
        <v>74</v>
      </c>
      <c r="AN2803" s="50"/>
      <c r="AO2803" s="46"/>
      <c r="AP2803" s="46"/>
      <c r="AQ2803" s="46"/>
      <c r="AR2803" s="46"/>
      <c r="AS2803" s="46"/>
      <c r="AT2803" s="46"/>
      <c r="AU2803" s="46"/>
      <c r="AV2803" s="46"/>
      <c r="AW2803" s="46"/>
      <c r="AX2803" s="46"/>
      <c r="AY2803" s="46"/>
      <c r="AZ2803" s="46"/>
      <c r="BA2803" s="46"/>
      <c r="BB2803" s="46"/>
      <c r="BC2803" s="46"/>
      <c r="BD2803" s="46"/>
      <c r="BE2803" s="46"/>
      <c r="BF2803" s="46"/>
      <c r="BG2803" s="46"/>
      <c r="BH2803" s="46"/>
      <c r="BI2803" s="46"/>
      <c r="BJ2803" s="46"/>
      <c r="BK2803" s="46"/>
      <c r="BL2803" s="46"/>
      <c r="BM2803" s="46"/>
      <c r="BN2803" s="46"/>
      <c r="BO2803" s="46"/>
      <c r="BP2803" s="46"/>
      <c r="BQ2803" s="46"/>
      <c r="BR2803" s="46"/>
      <c r="BS2803" s="46"/>
      <c r="BT2803" s="46"/>
      <c r="BU2803" s="46"/>
      <c r="BV2803" s="46"/>
      <c r="BW2803" s="46"/>
      <c r="BX2803" s="46"/>
      <c r="BY2803" s="46"/>
      <c r="BZ2803" s="46"/>
      <c r="CA2803" s="46"/>
      <c r="CB2803" s="46"/>
      <c r="CC2803" s="46"/>
    </row>
    <row r="2804" spans="7:81" x14ac:dyDescent="0.25">
      <c r="G2804" t="s">
        <v>136</v>
      </c>
      <c r="H2804" s="40">
        <v>42980</v>
      </c>
      <c r="I2804" s="46">
        <v>0</v>
      </c>
      <c r="J2804" s="46">
        <v>0</v>
      </c>
      <c r="K2804" s="46" t="s">
        <v>74</v>
      </c>
      <c r="L2804" s="46">
        <v>0</v>
      </c>
      <c r="M2804" s="46" t="s">
        <v>74</v>
      </c>
      <c r="N2804" s="46">
        <v>0</v>
      </c>
      <c r="O2804" s="46" t="s">
        <v>74</v>
      </c>
      <c r="P2804" s="46">
        <v>0</v>
      </c>
      <c r="Q2804" s="46" t="s">
        <v>74</v>
      </c>
      <c r="R2804" s="46">
        <v>0</v>
      </c>
      <c r="S2804" s="46" t="s">
        <v>74</v>
      </c>
      <c r="T2804" s="46">
        <v>0</v>
      </c>
      <c r="U2804" s="46" t="s">
        <v>74</v>
      </c>
      <c r="V2804" s="46">
        <v>0</v>
      </c>
      <c r="W2804" s="46" t="s">
        <v>74</v>
      </c>
      <c r="X2804" s="46">
        <v>0</v>
      </c>
      <c r="Y2804" s="46" t="s">
        <v>74</v>
      </c>
      <c r="Z2804" s="46">
        <v>0</v>
      </c>
      <c r="AA2804" s="46" t="s">
        <v>74</v>
      </c>
      <c r="AB2804" s="46">
        <v>0</v>
      </c>
      <c r="AC2804" s="46" t="s">
        <v>74</v>
      </c>
      <c r="AD2804" s="46">
        <v>0</v>
      </c>
      <c r="AE2804" s="46" t="s">
        <v>74</v>
      </c>
      <c r="AF2804" s="46">
        <v>0</v>
      </c>
      <c r="AG2804" s="46" t="s">
        <v>74</v>
      </c>
      <c r="AH2804" s="46">
        <v>0</v>
      </c>
      <c r="AI2804" s="46" t="s">
        <v>74</v>
      </c>
      <c r="AJ2804" s="46">
        <v>0</v>
      </c>
      <c r="AK2804" s="46" t="s">
        <v>74</v>
      </c>
      <c r="AL2804" s="46">
        <v>0</v>
      </c>
      <c r="AM2804" s="46" t="s">
        <v>74</v>
      </c>
      <c r="AN2804" s="50"/>
      <c r="AO2804" s="46"/>
      <c r="AP2804" s="46"/>
      <c r="AQ2804" s="46"/>
      <c r="AR2804" s="46"/>
      <c r="AS2804" s="46"/>
      <c r="AT2804" s="46"/>
      <c r="AU2804" s="46"/>
      <c r="AV2804" s="46"/>
      <c r="AW2804" s="46"/>
      <c r="AX2804" s="46"/>
      <c r="AY2804" s="46"/>
      <c r="AZ2804" s="46"/>
      <c r="BA2804" s="46"/>
      <c r="BB2804" s="46"/>
      <c r="BC2804" s="46"/>
      <c r="BD2804" s="46"/>
      <c r="BE2804" s="46"/>
      <c r="BF2804" s="46"/>
      <c r="BG2804" s="46"/>
      <c r="BH2804" s="46"/>
      <c r="BI2804" s="46"/>
      <c r="BJ2804" s="46"/>
      <c r="BK2804" s="46"/>
      <c r="BL2804" s="46"/>
      <c r="BM2804" s="46"/>
      <c r="BN2804" s="46"/>
      <c r="BO2804" s="46"/>
      <c r="BP2804" s="46"/>
      <c r="BQ2804" s="46"/>
      <c r="BR2804" s="46"/>
      <c r="BS2804" s="46"/>
      <c r="BT2804" s="46"/>
      <c r="BU2804" s="46"/>
      <c r="BV2804" s="46"/>
      <c r="BW2804" s="46"/>
      <c r="BX2804" s="46"/>
      <c r="BY2804" s="46"/>
      <c r="BZ2804" s="46"/>
      <c r="CA2804" s="46"/>
      <c r="CB2804" s="46"/>
      <c r="CC2804" s="46"/>
    </row>
    <row r="2805" spans="7:81" x14ac:dyDescent="0.25">
      <c r="G2805" t="s">
        <v>136</v>
      </c>
      <c r="H2805" s="40">
        <v>42981</v>
      </c>
      <c r="I2805" s="46">
        <v>0</v>
      </c>
      <c r="J2805" s="46">
        <v>0</v>
      </c>
      <c r="K2805" s="46" t="s">
        <v>74</v>
      </c>
      <c r="L2805" s="46">
        <v>0</v>
      </c>
      <c r="M2805" s="46" t="s">
        <v>74</v>
      </c>
      <c r="N2805" s="46">
        <v>0</v>
      </c>
      <c r="O2805" s="46" t="s">
        <v>74</v>
      </c>
      <c r="P2805" s="46">
        <v>0</v>
      </c>
      <c r="Q2805" s="46" t="s">
        <v>74</v>
      </c>
      <c r="R2805" s="46">
        <v>0</v>
      </c>
      <c r="S2805" s="46" t="s">
        <v>74</v>
      </c>
      <c r="T2805" s="46">
        <v>0</v>
      </c>
      <c r="U2805" s="46" t="s">
        <v>74</v>
      </c>
      <c r="V2805" s="46">
        <v>0</v>
      </c>
      <c r="W2805" s="46" t="s">
        <v>74</v>
      </c>
      <c r="X2805" s="46">
        <v>0</v>
      </c>
      <c r="Y2805" s="46" t="s">
        <v>74</v>
      </c>
      <c r="Z2805" s="46">
        <v>0</v>
      </c>
      <c r="AA2805" s="46" t="s">
        <v>74</v>
      </c>
      <c r="AB2805" s="46">
        <v>0</v>
      </c>
      <c r="AC2805" s="46" t="s">
        <v>74</v>
      </c>
      <c r="AD2805" s="46">
        <v>0</v>
      </c>
      <c r="AE2805" s="46" t="s">
        <v>74</v>
      </c>
      <c r="AF2805" s="46">
        <v>0</v>
      </c>
      <c r="AG2805" s="46" t="s">
        <v>74</v>
      </c>
      <c r="AH2805" s="46">
        <v>0</v>
      </c>
      <c r="AI2805" s="46" t="s">
        <v>74</v>
      </c>
      <c r="AJ2805" s="46">
        <v>0</v>
      </c>
      <c r="AK2805" s="46" t="s">
        <v>74</v>
      </c>
      <c r="AL2805" s="46">
        <v>0</v>
      </c>
      <c r="AM2805" s="46" t="s">
        <v>74</v>
      </c>
      <c r="AN2805" s="50"/>
      <c r="AO2805" s="46"/>
      <c r="AP2805" s="46"/>
      <c r="AQ2805" s="46"/>
      <c r="AR2805" s="46"/>
      <c r="AS2805" s="46"/>
      <c r="AT2805" s="46"/>
      <c r="AU2805" s="46"/>
      <c r="AV2805" s="46"/>
      <c r="AW2805" s="46"/>
      <c r="AX2805" s="46"/>
      <c r="AY2805" s="46"/>
      <c r="AZ2805" s="46"/>
      <c r="BA2805" s="46"/>
      <c r="BB2805" s="46"/>
      <c r="BC2805" s="46"/>
      <c r="BD2805" s="46"/>
      <c r="BE2805" s="46"/>
      <c r="BF2805" s="46"/>
      <c r="BG2805" s="46"/>
      <c r="BH2805" s="46"/>
      <c r="BI2805" s="46"/>
      <c r="BJ2805" s="46"/>
      <c r="BK2805" s="46"/>
      <c r="BL2805" s="46"/>
      <c r="BM2805" s="46"/>
      <c r="BN2805" s="46"/>
      <c r="BO2805" s="46"/>
      <c r="BP2805" s="46"/>
      <c r="BQ2805" s="46"/>
      <c r="BR2805" s="46"/>
      <c r="BS2805" s="46"/>
      <c r="BT2805" s="46"/>
      <c r="BU2805" s="46"/>
      <c r="BV2805" s="46"/>
      <c r="BW2805" s="46"/>
      <c r="BX2805" s="46"/>
      <c r="BY2805" s="46"/>
      <c r="BZ2805" s="46"/>
      <c r="CA2805" s="46"/>
      <c r="CB2805" s="46"/>
      <c r="CC2805" s="46"/>
    </row>
    <row r="2806" spans="7:81" x14ac:dyDescent="0.25">
      <c r="G2806" t="s">
        <v>136</v>
      </c>
      <c r="H2806" s="40">
        <v>42982</v>
      </c>
      <c r="I2806" s="46">
        <v>0</v>
      </c>
      <c r="J2806" s="46">
        <v>0</v>
      </c>
      <c r="K2806" s="46" t="s">
        <v>74</v>
      </c>
      <c r="L2806" s="46">
        <v>0</v>
      </c>
      <c r="M2806" s="46" t="s">
        <v>74</v>
      </c>
      <c r="N2806" s="46">
        <v>0</v>
      </c>
      <c r="O2806" s="46" t="s">
        <v>74</v>
      </c>
      <c r="P2806" s="46">
        <v>0</v>
      </c>
      <c r="Q2806" s="46" t="s">
        <v>74</v>
      </c>
      <c r="R2806" s="46">
        <v>0</v>
      </c>
      <c r="S2806" s="46" t="s">
        <v>74</v>
      </c>
      <c r="T2806" s="46">
        <v>0</v>
      </c>
      <c r="U2806" s="46" t="s">
        <v>74</v>
      </c>
      <c r="V2806" s="46">
        <v>0</v>
      </c>
      <c r="W2806" s="46" t="s">
        <v>74</v>
      </c>
      <c r="X2806" s="46">
        <v>0</v>
      </c>
      <c r="Y2806" s="46" t="s">
        <v>74</v>
      </c>
      <c r="Z2806" s="46">
        <v>0</v>
      </c>
      <c r="AA2806" s="46" t="s">
        <v>74</v>
      </c>
      <c r="AB2806" s="46">
        <v>0</v>
      </c>
      <c r="AC2806" s="46" t="s">
        <v>74</v>
      </c>
      <c r="AD2806" s="46">
        <v>0</v>
      </c>
      <c r="AE2806" s="46" t="s">
        <v>74</v>
      </c>
      <c r="AF2806" s="46">
        <v>0</v>
      </c>
      <c r="AG2806" s="46" t="s">
        <v>74</v>
      </c>
      <c r="AH2806" s="46">
        <v>0</v>
      </c>
      <c r="AI2806" s="46" t="s">
        <v>74</v>
      </c>
      <c r="AJ2806" s="46">
        <v>0</v>
      </c>
      <c r="AK2806" s="46" t="s">
        <v>74</v>
      </c>
      <c r="AL2806" s="46">
        <v>0</v>
      </c>
      <c r="AM2806" s="46" t="s">
        <v>74</v>
      </c>
      <c r="AN2806" s="50"/>
      <c r="AO2806" s="46"/>
      <c r="AP2806" s="46"/>
      <c r="AQ2806" s="46"/>
      <c r="AR2806" s="46"/>
      <c r="AS2806" s="46"/>
      <c r="AT2806" s="46"/>
      <c r="AU2806" s="46"/>
      <c r="AV2806" s="46"/>
      <c r="AW2806" s="46"/>
      <c r="AX2806" s="46"/>
      <c r="AY2806" s="46"/>
      <c r="AZ2806" s="46"/>
      <c r="BA2806" s="46"/>
      <c r="BB2806" s="46"/>
      <c r="BC2806" s="46"/>
      <c r="BD2806" s="46"/>
      <c r="BE2806" s="46"/>
      <c r="BF2806" s="46"/>
      <c r="BG2806" s="46"/>
      <c r="BH2806" s="46"/>
      <c r="BI2806" s="46"/>
      <c r="BJ2806" s="46"/>
      <c r="BK2806" s="46"/>
      <c r="BL2806" s="46"/>
      <c r="BM2806" s="46"/>
      <c r="BN2806" s="46"/>
      <c r="BO2806" s="46"/>
      <c r="BP2806" s="46"/>
      <c r="BQ2806" s="46"/>
      <c r="BR2806" s="46"/>
      <c r="BS2806" s="46"/>
      <c r="BT2806" s="46"/>
      <c r="BU2806" s="46"/>
      <c r="BV2806" s="46"/>
      <c r="BW2806" s="46"/>
      <c r="BX2806" s="46"/>
      <c r="BY2806" s="46"/>
      <c r="BZ2806" s="46"/>
      <c r="CA2806" s="46"/>
      <c r="CB2806" s="46"/>
      <c r="CC2806" s="46"/>
    </row>
    <row r="2807" spans="7:81" x14ac:dyDescent="0.25">
      <c r="G2807" t="s">
        <v>136</v>
      </c>
      <c r="H2807" s="40">
        <v>42983</v>
      </c>
      <c r="I2807" s="46">
        <v>0</v>
      </c>
      <c r="J2807" s="46">
        <v>0</v>
      </c>
      <c r="K2807" s="46" t="s">
        <v>74</v>
      </c>
      <c r="L2807" s="46">
        <v>0</v>
      </c>
      <c r="M2807" s="46" t="s">
        <v>74</v>
      </c>
      <c r="N2807" s="46">
        <v>0</v>
      </c>
      <c r="O2807" s="46" t="s">
        <v>74</v>
      </c>
      <c r="P2807" s="46">
        <v>0</v>
      </c>
      <c r="Q2807" s="46" t="s">
        <v>74</v>
      </c>
      <c r="R2807" s="46">
        <v>0</v>
      </c>
      <c r="S2807" s="46" t="s">
        <v>74</v>
      </c>
      <c r="T2807" s="46">
        <v>0</v>
      </c>
      <c r="U2807" s="46" t="s">
        <v>74</v>
      </c>
      <c r="V2807" s="46">
        <v>0</v>
      </c>
      <c r="W2807" s="46" t="s">
        <v>74</v>
      </c>
      <c r="X2807" s="46">
        <v>0</v>
      </c>
      <c r="Y2807" s="46" t="s">
        <v>74</v>
      </c>
      <c r="Z2807" s="46">
        <v>0</v>
      </c>
      <c r="AA2807" s="46" t="s">
        <v>74</v>
      </c>
      <c r="AB2807" s="46">
        <v>0</v>
      </c>
      <c r="AC2807" s="46" t="s">
        <v>74</v>
      </c>
      <c r="AD2807" s="46">
        <v>0</v>
      </c>
      <c r="AE2807" s="46" t="s">
        <v>74</v>
      </c>
      <c r="AF2807" s="46">
        <v>0</v>
      </c>
      <c r="AG2807" s="46" t="s">
        <v>74</v>
      </c>
      <c r="AH2807" s="46">
        <v>0</v>
      </c>
      <c r="AI2807" s="46" t="s">
        <v>74</v>
      </c>
      <c r="AJ2807" s="46">
        <v>0</v>
      </c>
      <c r="AK2807" s="46" t="s">
        <v>74</v>
      </c>
      <c r="AL2807" s="46">
        <v>0</v>
      </c>
      <c r="AM2807" s="46" t="s">
        <v>74</v>
      </c>
      <c r="AN2807" s="50"/>
      <c r="AO2807" s="46"/>
      <c r="AP2807" s="46"/>
      <c r="AQ2807" s="46"/>
      <c r="AR2807" s="46"/>
      <c r="AS2807" s="46"/>
      <c r="AT2807" s="46"/>
      <c r="AU2807" s="46"/>
      <c r="AV2807" s="46"/>
      <c r="AW2807" s="46"/>
      <c r="AX2807" s="46"/>
      <c r="AY2807" s="46"/>
      <c r="AZ2807" s="46"/>
      <c r="BA2807" s="46"/>
      <c r="BB2807" s="46"/>
      <c r="BC2807" s="46"/>
      <c r="BD2807" s="46"/>
      <c r="BE2807" s="46"/>
      <c r="BF2807" s="46"/>
      <c r="BG2807" s="46"/>
      <c r="BH2807" s="46"/>
      <c r="BI2807" s="46"/>
      <c r="BJ2807" s="46"/>
      <c r="BK2807" s="46"/>
      <c r="BL2807" s="46"/>
      <c r="BM2807" s="46"/>
      <c r="BN2807" s="46"/>
      <c r="BO2807" s="46"/>
      <c r="BP2807" s="46"/>
      <c r="BQ2807" s="46"/>
      <c r="BR2807" s="46"/>
      <c r="BS2807" s="46"/>
      <c r="BT2807" s="46"/>
      <c r="BU2807" s="46"/>
      <c r="BV2807" s="46"/>
      <c r="BW2807" s="46"/>
      <c r="BX2807" s="46"/>
      <c r="BY2807" s="46"/>
      <c r="BZ2807" s="46"/>
      <c r="CA2807" s="46"/>
      <c r="CB2807" s="46"/>
      <c r="CC2807" s="46"/>
    </row>
    <row r="2808" spans="7:81" x14ac:dyDescent="0.25">
      <c r="G2808" t="s">
        <v>136</v>
      </c>
      <c r="H2808" s="40">
        <v>42984</v>
      </c>
      <c r="I2808" s="46">
        <v>0</v>
      </c>
      <c r="J2808" s="46">
        <v>0</v>
      </c>
      <c r="K2808" s="46" t="s">
        <v>74</v>
      </c>
      <c r="L2808" s="46">
        <v>0</v>
      </c>
      <c r="M2808" s="46" t="s">
        <v>74</v>
      </c>
      <c r="N2808" s="46">
        <v>0</v>
      </c>
      <c r="O2808" s="46" t="s">
        <v>74</v>
      </c>
      <c r="P2808" s="46">
        <v>0</v>
      </c>
      <c r="Q2808" s="46" t="s">
        <v>74</v>
      </c>
      <c r="R2808" s="46">
        <v>0</v>
      </c>
      <c r="S2808" s="46" t="s">
        <v>74</v>
      </c>
      <c r="T2808" s="46">
        <v>0</v>
      </c>
      <c r="U2808" s="46" t="s">
        <v>74</v>
      </c>
      <c r="V2808" s="46">
        <v>0</v>
      </c>
      <c r="W2808" s="46">
        <v>0.9</v>
      </c>
      <c r="X2808" s="46">
        <v>0</v>
      </c>
      <c r="Y2808" s="46">
        <v>0.4</v>
      </c>
      <c r="Z2808" s="46">
        <v>0</v>
      </c>
      <c r="AA2808" s="46" t="s">
        <v>74</v>
      </c>
      <c r="AB2808" s="46">
        <v>0</v>
      </c>
      <c r="AC2808" s="46" t="s">
        <v>74</v>
      </c>
      <c r="AD2808" s="46">
        <v>0</v>
      </c>
      <c r="AE2808" s="46" t="s">
        <v>74</v>
      </c>
      <c r="AF2808" s="46">
        <v>0</v>
      </c>
      <c r="AG2808" s="46" t="s">
        <v>74</v>
      </c>
      <c r="AH2808" s="46">
        <v>0</v>
      </c>
      <c r="AI2808" s="46" t="s">
        <v>74</v>
      </c>
      <c r="AJ2808" s="46">
        <v>0</v>
      </c>
      <c r="AK2808" s="46" t="s">
        <v>74</v>
      </c>
      <c r="AL2808" s="46">
        <v>0</v>
      </c>
      <c r="AM2808" s="46" t="s">
        <v>74</v>
      </c>
      <c r="AN2808" s="50"/>
      <c r="AO2808" s="46"/>
      <c r="AP2808" s="46"/>
      <c r="AQ2808" s="46"/>
      <c r="AR2808" s="46"/>
      <c r="AS2808" s="46"/>
      <c r="AT2808" s="46"/>
      <c r="AU2808" s="46"/>
      <c r="AV2808" s="46"/>
      <c r="AW2808" s="46"/>
      <c r="AX2808" s="46"/>
      <c r="AY2808" s="46"/>
      <c r="AZ2808" s="46"/>
      <c r="BA2808" s="46"/>
      <c r="BB2808" s="46"/>
      <c r="BC2808" s="46">
        <v>0.4</v>
      </c>
      <c r="BD2808" s="46">
        <v>1.2</v>
      </c>
      <c r="BE2808" s="46">
        <v>1.1000000000000001</v>
      </c>
      <c r="BF2808" s="46">
        <v>0.4</v>
      </c>
      <c r="BG2808" s="46"/>
      <c r="BH2808" s="46"/>
      <c r="BI2808" s="46"/>
      <c r="BJ2808" s="46"/>
      <c r="BK2808" s="46"/>
      <c r="BL2808" s="46"/>
      <c r="BM2808" s="46"/>
      <c r="BN2808" s="46"/>
      <c r="BO2808" s="46"/>
      <c r="BP2808" s="46"/>
      <c r="BQ2808" s="46"/>
      <c r="BR2808" s="46"/>
      <c r="BS2808" s="46"/>
      <c r="BT2808" s="46"/>
      <c r="BU2808" s="46"/>
      <c r="BV2808" s="46"/>
      <c r="BW2808" s="46"/>
      <c r="BX2808" s="46"/>
      <c r="BY2808" s="46"/>
      <c r="BZ2808" s="46"/>
      <c r="CA2808" s="46"/>
      <c r="CB2808" s="46"/>
      <c r="CC2808" s="46"/>
    </row>
    <row r="2809" spans="7:81" x14ac:dyDescent="0.25">
      <c r="G2809" t="s">
        <v>136</v>
      </c>
      <c r="H2809" s="40">
        <v>42985</v>
      </c>
      <c r="I2809" s="46">
        <v>3</v>
      </c>
      <c r="J2809" s="46">
        <v>0</v>
      </c>
      <c r="K2809" s="46" t="s">
        <v>74</v>
      </c>
      <c r="L2809" s="46">
        <v>0</v>
      </c>
      <c r="M2809" s="46" t="s">
        <v>74</v>
      </c>
      <c r="N2809" s="46">
        <v>0</v>
      </c>
      <c r="O2809" s="46" t="s">
        <v>74</v>
      </c>
      <c r="P2809" s="46">
        <v>0</v>
      </c>
      <c r="Q2809" s="46" t="s">
        <v>74</v>
      </c>
      <c r="R2809" s="46">
        <v>0</v>
      </c>
      <c r="S2809" s="46" t="s">
        <v>74</v>
      </c>
      <c r="T2809" s="46">
        <v>0</v>
      </c>
      <c r="U2809" s="46" t="s">
        <v>74</v>
      </c>
      <c r="V2809" s="46">
        <v>0</v>
      </c>
      <c r="W2809" s="46" t="s">
        <v>74</v>
      </c>
      <c r="X2809" s="46">
        <v>0</v>
      </c>
      <c r="Y2809" s="46" t="s">
        <v>74</v>
      </c>
      <c r="Z2809" s="46">
        <v>0</v>
      </c>
      <c r="AA2809" s="46" t="s">
        <v>74</v>
      </c>
      <c r="AB2809" s="46">
        <v>0</v>
      </c>
      <c r="AC2809" s="46" t="s">
        <v>74</v>
      </c>
      <c r="AD2809" s="46">
        <v>0</v>
      </c>
      <c r="AE2809" s="46" t="s">
        <v>74</v>
      </c>
      <c r="AF2809" s="46">
        <v>0</v>
      </c>
      <c r="AG2809" s="46" t="s">
        <v>74</v>
      </c>
      <c r="AH2809" s="46">
        <v>0</v>
      </c>
      <c r="AI2809" s="46" t="s">
        <v>74</v>
      </c>
      <c r="AJ2809" s="46">
        <v>0</v>
      </c>
      <c r="AK2809" s="46" t="s">
        <v>74</v>
      </c>
      <c r="AL2809" s="46">
        <v>0</v>
      </c>
      <c r="AM2809" s="46" t="s">
        <v>74</v>
      </c>
      <c r="AN2809" s="50"/>
      <c r="AO2809" s="46"/>
      <c r="AP2809" s="46"/>
      <c r="AQ2809" s="46"/>
      <c r="AR2809" s="46"/>
      <c r="AS2809" s="46"/>
      <c r="AT2809" s="46"/>
      <c r="AU2809" s="46"/>
      <c r="AV2809" s="46"/>
      <c r="AW2809" s="46"/>
      <c r="AX2809" s="46"/>
      <c r="AY2809" s="46"/>
      <c r="AZ2809" s="46"/>
      <c r="BA2809" s="46"/>
      <c r="BB2809" s="46"/>
      <c r="BC2809" s="46"/>
      <c r="BD2809" s="46"/>
      <c r="BE2809" s="46"/>
      <c r="BF2809" s="46"/>
      <c r="BG2809" s="46"/>
      <c r="BH2809" s="46"/>
      <c r="BI2809" s="46"/>
      <c r="BJ2809" s="46"/>
      <c r="BK2809" s="46"/>
      <c r="BL2809" s="46"/>
      <c r="BM2809" s="46"/>
      <c r="BN2809" s="46"/>
      <c r="BO2809" s="46"/>
      <c r="BP2809" s="46"/>
      <c r="BQ2809" s="46"/>
      <c r="BR2809" s="46"/>
      <c r="BS2809" s="46"/>
      <c r="BT2809" s="46"/>
      <c r="BU2809" s="46"/>
      <c r="BV2809" s="46"/>
      <c r="BW2809" s="46"/>
      <c r="BX2809" s="46"/>
      <c r="BY2809" s="46"/>
      <c r="BZ2809" s="46"/>
      <c r="CA2809" s="46"/>
      <c r="CB2809" s="46"/>
      <c r="CC2809" s="46"/>
    </row>
    <row r="2810" spans="7:81" x14ac:dyDescent="0.25">
      <c r="G2810" t="s">
        <v>136</v>
      </c>
      <c r="H2810" s="40">
        <v>42986</v>
      </c>
      <c r="I2810" s="46">
        <v>0.5</v>
      </c>
      <c r="J2810" s="46">
        <v>0</v>
      </c>
      <c r="K2810" s="46" t="s">
        <v>74</v>
      </c>
      <c r="L2810" s="46">
        <v>0</v>
      </c>
      <c r="M2810" s="46" t="s">
        <v>74</v>
      </c>
      <c r="N2810" s="46">
        <v>0</v>
      </c>
      <c r="O2810" s="46" t="s">
        <v>74</v>
      </c>
      <c r="P2810" s="46">
        <v>0</v>
      </c>
      <c r="Q2810" s="46" t="s">
        <v>74</v>
      </c>
      <c r="R2810" s="46">
        <v>0</v>
      </c>
      <c r="S2810" s="46" t="s">
        <v>74</v>
      </c>
      <c r="T2810" s="46">
        <v>0</v>
      </c>
      <c r="U2810" s="46" t="s">
        <v>74</v>
      </c>
      <c r="V2810" s="46">
        <v>0</v>
      </c>
      <c r="W2810" s="46" t="s">
        <v>74</v>
      </c>
      <c r="X2810" s="46">
        <v>0</v>
      </c>
      <c r="Y2810" s="46" t="s">
        <v>74</v>
      </c>
      <c r="Z2810" s="46">
        <v>0</v>
      </c>
      <c r="AA2810" s="46" t="s">
        <v>74</v>
      </c>
      <c r="AB2810" s="46">
        <v>0</v>
      </c>
      <c r="AC2810" s="46" t="s">
        <v>74</v>
      </c>
      <c r="AD2810" s="46">
        <v>0</v>
      </c>
      <c r="AE2810" s="46" t="s">
        <v>74</v>
      </c>
      <c r="AF2810" s="46">
        <v>0</v>
      </c>
      <c r="AG2810" s="46" t="s">
        <v>74</v>
      </c>
      <c r="AH2810" s="46">
        <v>0</v>
      </c>
      <c r="AI2810" s="46" t="s">
        <v>74</v>
      </c>
      <c r="AJ2810" s="46">
        <v>0</v>
      </c>
      <c r="AK2810" s="46" t="s">
        <v>74</v>
      </c>
      <c r="AL2810" s="46">
        <v>0</v>
      </c>
      <c r="AM2810" s="46" t="s">
        <v>74</v>
      </c>
      <c r="AN2810" s="50"/>
      <c r="AO2810" s="46"/>
      <c r="AP2810" s="46"/>
      <c r="AQ2810" s="46"/>
      <c r="AR2810" s="46"/>
      <c r="AS2810" s="46"/>
      <c r="AT2810" s="46"/>
      <c r="AU2810" s="46"/>
      <c r="AV2810" s="46"/>
      <c r="AW2810" s="46"/>
      <c r="AX2810" s="46"/>
      <c r="AY2810" s="46"/>
      <c r="AZ2810" s="46"/>
      <c r="BA2810" s="46"/>
      <c r="BB2810" s="46"/>
      <c r="BC2810" s="46"/>
      <c r="BD2810" s="46"/>
      <c r="BE2810" s="46"/>
      <c r="BF2810" s="46"/>
      <c r="BG2810" s="46"/>
      <c r="BH2810" s="46"/>
      <c r="BI2810" s="46"/>
      <c r="BJ2810" s="46"/>
      <c r="BK2810" s="46"/>
      <c r="BL2810" s="46"/>
      <c r="BM2810" s="46"/>
      <c r="BN2810" s="46"/>
      <c r="BO2810" s="46"/>
      <c r="BP2810" s="46"/>
      <c r="BQ2810" s="46"/>
      <c r="BR2810" s="46"/>
      <c r="BS2810" s="46"/>
      <c r="BT2810" s="46"/>
      <c r="BU2810" s="46"/>
      <c r="BV2810" s="46"/>
      <c r="BW2810" s="46"/>
      <c r="BX2810" s="46"/>
      <c r="BY2810" s="46"/>
      <c r="BZ2810" s="46"/>
      <c r="CA2810" s="46"/>
      <c r="CB2810" s="46"/>
      <c r="CC2810" s="46"/>
    </row>
    <row r="2811" spans="7:81" x14ac:dyDescent="0.25">
      <c r="G2811" t="s">
        <v>136</v>
      </c>
      <c r="H2811" s="40">
        <v>42987</v>
      </c>
      <c r="I2811" s="46">
        <v>0</v>
      </c>
      <c r="J2811" s="46">
        <v>0</v>
      </c>
      <c r="K2811" s="46" t="s">
        <v>74</v>
      </c>
      <c r="L2811" s="46">
        <v>0</v>
      </c>
      <c r="M2811" s="46" t="s">
        <v>74</v>
      </c>
      <c r="N2811" s="46">
        <v>0</v>
      </c>
      <c r="O2811" s="46" t="s">
        <v>74</v>
      </c>
      <c r="P2811" s="46">
        <v>0</v>
      </c>
      <c r="Q2811" s="46" t="s">
        <v>74</v>
      </c>
      <c r="R2811" s="46">
        <v>0</v>
      </c>
      <c r="S2811" s="46" t="s">
        <v>74</v>
      </c>
      <c r="T2811" s="46">
        <v>0</v>
      </c>
      <c r="U2811" s="46" t="s">
        <v>74</v>
      </c>
      <c r="V2811" s="46">
        <v>0</v>
      </c>
      <c r="W2811" s="46" t="s">
        <v>74</v>
      </c>
      <c r="X2811" s="46">
        <v>0</v>
      </c>
      <c r="Y2811" s="46" t="s">
        <v>74</v>
      </c>
      <c r="Z2811" s="46">
        <v>0</v>
      </c>
      <c r="AA2811" s="46" t="s">
        <v>74</v>
      </c>
      <c r="AB2811" s="46">
        <v>0</v>
      </c>
      <c r="AC2811" s="46" t="s">
        <v>74</v>
      </c>
      <c r="AD2811" s="46">
        <v>0</v>
      </c>
      <c r="AE2811" s="46" t="s">
        <v>74</v>
      </c>
      <c r="AF2811" s="46">
        <v>0</v>
      </c>
      <c r="AG2811" s="46" t="s">
        <v>74</v>
      </c>
      <c r="AH2811" s="46">
        <v>0</v>
      </c>
      <c r="AI2811" s="46" t="s">
        <v>74</v>
      </c>
      <c r="AJ2811" s="46">
        <v>0</v>
      </c>
      <c r="AK2811" s="46" t="s">
        <v>74</v>
      </c>
      <c r="AL2811" s="46">
        <v>0</v>
      </c>
      <c r="AM2811" s="46" t="s">
        <v>74</v>
      </c>
      <c r="AN2811" s="50"/>
      <c r="AO2811" s="46"/>
      <c r="AP2811" s="46"/>
      <c r="AQ2811" s="46"/>
      <c r="AR2811" s="46"/>
      <c r="AS2811" s="46"/>
      <c r="AT2811" s="46"/>
      <c r="AU2811" s="46"/>
      <c r="AV2811" s="46"/>
      <c r="AW2811" s="46"/>
      <c r="AX2811" s="46"/>
      <c r="AY2811" s="46"/>
      <c r="AZ2811" s="46"/>
      <c r="BA2811" s="46"/>
      <c r="BB2811" s="46"/>
      <c r="BC2811" s="46"/>
      <c r="BD2811" s="46"/>
      <c r="BE2811" s="46"/>
      <c r="BF2811" s="46"/>
      <c r="BG2811" s="46"/>
      <c r="BH2811" s="46"/>
      <c r="BI2811" s="46"/>
      <c r="BJ2811" s="46"/>
      <c r="BK2811" s="46"/>
      <c r="BL2811" s="46"/>
      <c r="BM2811" s="46"/>
      <c r="BN2811" s="46"/>
      <c r="BO2811" s="46"/>
      <c r="BP2811" s="46"/>
      <c r="BQ2811" s="46"/>
      <c r="BR2811" s="46"/>
      <c r="BS2811" s="46"/>
      <c r="BT2811" s="46"/>
      <c r="BU2811" s="46"/>
      <c r="BV2811" s="46"/>
      <c r="BW2811" s="46"/>
      <c r="BX2811" s="46"/>
      <c r="BY2811" s="46"/>
      <c r="BZ2811" s="46"/>
      <c r="CA2811" s="46"/>
      <c r="CB2811" s="46"/>
      <c r="CC2811" s="46"/>
    </row>
    <row r="2812" spans="7:81" x14ac:dyDescent="0.25">
      <c r="G2812" t="s">
        <v>136</v>
      </c>
      <c r="H2812" s="40">
        <v>42988</v>
      </c>
      <c r="I2812" s="46">
        <v>0</v>
      </c>
      <c r="J2812" s="46">
        <v>0</v>
      </c>
      <c r="K2812" s="46" t="s">
        <v>74</v>
      </c>
      <c r="L2812" s="46">
        <v>0</v>
      </c>
      <c r="M2812" s="46" t="s">
        <v>74</v>
      </c>
      <c r="N2812" s="46">
        <v>0</v>
      </c>
      <c r="O2812" s="46" t="s">
        <v>74</v>
      </c>
      <c r="P2812" s="46">
        <v>0</v>
      </c>
      <c r="Q2812" s="46" t="s">
        <v>74</v>
      </c>
      <c r="R2812" s="46">
        <v>0</v>
      </c>
      <c r="S2812" s="46" t="s">
        <v>74</v>
      </c>
      <c r="T2812" s="46">
        <v>0</v>
      </c>
      <c r="U2812" s="46" t="s">
        <v>74</v>
      </c>
      <c r="V2812" s="46">
        <v>0</v>
      </c>
      <c r="W2812" s="46" t="s">
        <v>74</v>
      </c>
      <c r="X2812" s="46">
        <v>0</v>
      </c>
      <c r="Y2812" s="46" t="s">
        <v>74</v>
      </c>
      <c r="Z2812" s="46">
        <v>0</v>
      </c>
      <c r="AA2812" s="46" t="s">
        <v>74</v>
      </c>
      <c r="AB2812" s="46">
        <v>0</v>
      </c>
      <c r="AC2812" s="46" t="s">
        <v>74</v>
      </c>
      <c r="AD2812" s="46">
        <v>0</v>
      </c>
      <c r="AE2812" s="46" t="s">
        <v>74</v>
      </c>
      <c r="AF2812" s="46">
        <v>0</v>
      </c>
      <c r="AG2812" s="46" t="s">
        <v>74</v>
      </c>
      <c r="AH2812" s="46">
        <v>0</v>
      </c>
      <c r="AI2812" s="46" t="s">
        <v>74</v>
      </c>
      <c r="AJ2812" s="46">
        <v>0</v>
      </c>
      <c r="AK2812" s="46" t="s">
        <v>74</v>
      </c>
      <c r="AL2812" s="46">
        <v>0</v>
      </c>
      <c r="AM2812" s="46" t="s">
        <v>74</v>
      </c>
      <c r="AN2812" s="50"/>
      <c r="AO2812" s="46"/>
      <c r="AP2812" s="46"/>
      <c r="AQ2812" s="46"/>
      <c r="AR2812" s="46"/>
      <c r="AS2812" s="46"/>
      <c r="AT2812" s="46"/>
      <c r="AU2812" s="46"/>
      <c r="AV2812" s="46"/>
      <c r="AW2812" s="46"/>
      <c r="AX2812" s="46"/>
      <c r="AY2812" s="46"/>
      <c r="AZ2812" s="46"/>
      <c r="BA2812" s="46"/>
      <c r="BB2812" s="46"/>
      <c r="BC2812" s="46"/>
      <c r="BD2812" s="46"/>
      <c r="BE2812" s="46"/>
      <c r="BF2812" s="46"/>
      <c r="BG2812" s="46"/>
      <c r="BH2812" s="46"/>
      <c r="BI2812" s="46"/>
      <c r="BJ2812" s="46"/>
      <c r="BK2812" s="46"/>
      <c r="BL2812" s="46"/>
      <c r="BM2812" s="46"/>
      <c r="BN2812" s="46"/>
      <c r="BO2812" s="46"/>
      <c r="BP2812" s="46"/>
      <c r="BQ2812" s="46"/>
      <c r="BR2812" s="46"/>
      <c r="BS2812" s="46"/>
      <c r="BT2812" s="46"/>
      <c r="BU2812" s="46"/>
      <c r="BV2812" s="46"/>
      <c r="BW2812" s="46"/>
      <c r="BX2812" s="46"/>
      <c r="BY2812" s="46"/>
      <c r="BZ2812" s="46"/>
      <c r="CA2812" s="46"/>
      <c r="CB2812" s="46"/>
      <c r="CC2812" s="46"/>
    </row>
    <row r="2813" spans="7:81" x14ac:dyDescent="0.25">
      <c r="G2813" t="s">
        <v>136</v>
      </c>
      <c r="H2813" s="40">
        <v>42989</v>
      </c>
      <c r="I2813" s="46">
        <v>0.5</v>
      </c>
      <c r="J2813" s="46">
        <v>0</v>
      </c>
      <c r="K2813" s="46" t="s">
        <v>74</v>
      </c>
      <c r="L2813" s="46">
        <v>0</v>
      </c>
      <c r="M2813" s="46" t="s">
        <v>74</v>
      </c>
      <c r="N2813" s="46">
        <v>0</v>
      </c>
      <c r="O2813" s="46" t="s">
        <v>74</v>
      </c>
      <c r="P2813" s="46">
        <v>0</v>
      </c>
      <c r="Q2813" s="46" t="s">
        <v>74</v>
      </c>
      <c r="R2813" s="46">
        <v>0</v>
      </c>
      <c r="S2813" s="46" t="s">
        <v>74</v>
      </c>
      <c r="T2813" s="46">
        <v>0</v>
      </c>
      <c r="U2813" s="46" t="s">
        <v>74</v>
      </c>
      <c r="V2813" s="46">
        <v>0</v>
      </c>
      <c r="W2813" s="46" t="s">
        <v>74</v>
      </c>
      <c r="X2813" s="46">
        <v>0</v>
      </c>
      <c r="Y2813" s="46" t="s">
        <v>74</v>
      </c>
      <c r="Z2813" s="46">
        <v>0</v>
      </c>
      <c r="AA2813" s="46" t="s">
        <v>74</v>
      </c>
      <c r="AB2813" s="46">
        <v>0</v>
      </c>
      <c r="AC2813" s="46" t="s">
        <v>74</v>
      </c>
      <c r="AD2813" s="46">
        <v>0</v>
      </c>
      <c r="AE2813" s="46" t="s">
        <v>74</v>
      </c>
      <c r="AF2813" s="46">
        <v>0</v>
      </c>
      <c r="AG2813" s="46" t="s">
        <v>74</v>
      </c>
      <c r="AH2813" s="46">
        <v>0</v>
      </c>
      <c r="AI2813" s="46" t="s">
        <v>74</v>
      </c>
      <c r="AJ2813" s="46">
        <v>0</v>
      </c>
      <c r="AK2813" s="46" t="s">
        <v>74</v>
      </c>
      <c r="AL2813" s="46">
        <v>0</v>
      </c>
      <c r="AM2813" s="46" t="s">
        <v>74</v>
      </c>
      <c r="AN2813" s="50"/>
      <c r="AO2813" s="46"/>
      <c r="AP2813" s="46"/>
      <c r="AQ2813" s="46"/>
      <c r="AR2813" s="46"/>
      <c r="AS2813" s="46"/>
      <c r="AT2813" s="46"/>
      <c r="AU2813" s="46"/>
      <c r="AV2813" s="46"/>
      <c r="AW2813" s="46"/>
      <c r="AX2813" s="46"/>
      <c r="AY2813" s="46"/>
      <c r="AZ2813" s="46"/>
      <c r="BA2813" s="46"/>
      <c r="BB2813" s="46"/>
      <c r="BC2813" s="46"/>
      <c r="BD2813" s="46"/>
      <c r="BE2813" s="46"/>
      <c r="BF2813" s="46"/>
      <c r="BG2813" s="46"/>
      <c r="BH2813" s="46"/>
      <c r="BI2813" s="46"/>
      <c r="BJ2813" s="46"/>
      <c r="BK2813" s="46"/>
      <c r="BL2813" s="46"/>
      <c r="BM2813" s="46"/>
      <c r="BN2813" s="46"/>
      <c r="BO2813" s="46"/>
      <c r="BP2813" s="46"/>
      <c r="BQ2813" s="46"/>
      <c r="BR2813" s="46"/>
      <c r="BS2813" s="46"/>
      <c r="BT2813" s="46"/>
      <c r="BU2813" s="46"/>
      <c r="BV2813" s="46"/>
      <c r="BW2813" s="46"/>
      <c r="BX2813" s="46"/>
      <c r="BY2813" s="46"/>
      <c r="BZ2813" s="46"/>
      <c r="CA2813" s="46"/>
      <c r="CB2813" s="46"/>
      <c r="CC2813" s="46"/>
    </row>
    <row r="2814" spans="7:81" x14ac:dyDescent="0.25">
      <c r="G2814" t="s">
        <v>136</v>
      </c>
      <c r="H2814" s="40">
        <v>42990</v>
      </c>
      <c r="I2814" s="46">
        <v>0</v>
      </c>
      <c r="J2814" s="46">
        <v>0</v>
      </c>
      <c r="K2814" s="46" t="s">
        <v>74</v>
      </c>
      <c r="L2814" s="46">
        <v>0</v>
      </c>
      <c r="M2814" s="46" t="s">
        <v>74</v>
      </c>
      <c r="N2814" s="46">
        <v>0</v>
      </c>
      <c r="O2814" s="46" t="s">
        <v>74</v>
      </c>
      <c r="P2814" s="46">
        <v>0</v>
      </c>
      <c r="Q2814" s="46" t="s">
        <v>74</v>
      </c>
      <c r="R2814" s="46">
        <v>0</v>
      </c>
      <c r="S2814" s="46" t="s">
        <v>74</v>
      </c>
      <c r="T2814" s="46">
        <v>0</v>
      </c>
      <c r="U2814" s="46" t="s">
        <v>74</v>
      </c>
      <c r="V2814" s="46">
        <v>0</v>
      </c>
      <c r="W2814" s="46" t="s">
        <v>74</v>
      </c>
      <c r="X2814" s="46">
        <v>0</v>
      </c>
      <c r="Y2814" s="46" t="s">
        <v>74</v>
      </c>
      <c r="Z2814" s="46">
        <v>0</v>
      </c>
      <c r="AA2814" s="46" t="s">
        <v>74</v>
      </c>
      <c r="AB2814" s="46">
        <v>0</v>
      </c>
      <c r="AC2814" s="46" t="s">
        <v>74</v>
      </c>
      <c r="AD2814" s="46">
        <v>0</v>
      </c>
      <c r="AE2814" s="46" t="s">
        <v>74</v>
      </c>
      <c r="AF2814" s="46">
        <v>0</v>
      </c>
      <c r="AG2814" s="46" t="s">
        <v>74</v>
      </c>
      <c r="AH2814" s="46">
        <v>0</v>
      </c>
      <c r="AI2814" s="46" t="s">
        <v>74</v>
      </c>
      <c r="AJ2814" s="46">
        <v>0</v>
      </c>
      <c r="AK2814" s="46" t="s">
        <v>74</v>
      </c>
      <c r="AL2814" s="46">
        <v>0</v>
      </c>
      <c r="AM2814" s="46" t="s">
        <v>74</v>
      </c>
      <c r="AN2814" s="50"/>
      <c r="AO2814" s="46"/>
      <c r="AP2814" s="46"/>
      <c r="AQ2814" s="46"/>
      <c r="AR2814" s="46"/>
      <c r="AS2814" s="46"/>
      <c r="AT2814" s="46"/>
      <c r="AU2814" s="46"/>
      <c r="AV2814" s="46"/>
      <c r="AW2814" s="46"/>
      <c r="AX2814" s="46"/>
      <c r="AY2814" s="46"/>
      <c r="AZ2814" s="46"/>
      <c r="BA2814" s="46"/>
      <c r="BB2814" s="46"/>
      <c r="BC2814" s="46"/>
      <c r="BD2814" s="46"/>
      <c r="BE2814" s="46"/>
      <c r="BF2814" s="46"/>
      <c r="BG2814" s="46"/>
      <c r="BH2814" s="46"/>
      <c r="BI2814" s="46"/>
      <c r="BJ2814" s="46"/>
      <c r="BK2814" s="46"/>
      <c r="BL2814" s="46"/>
      <c r="BM2814" s="46"/>
      <c r="BN2814" s="46"/>
      <c r="BO2814" s="46"/>
      <c r="BP2814" s="46"/>
      <c r="BQ2814" s="46"/>
      <c r="BR2814" s="46"/>
      <c r="BS2814" s="46"/>
      <c r="BT2814" s="46"/>
      <c r="BU2814" s="46"/>
      <c r="BV2814" s="46"/>
      <c r="BW2814" s="46"/>
      <c r="BX2814" s="46"/>
      <c r="BY2814" s="46"/>
      <c r="BZ2814" s="46"/>
      <c r="CA2814" s="46"/>
      <c r="CB2814" s="46"/>
      <c r="CC2814" s="46"/>
    </row>
    <row r="2815" spans="7:81" x14ac:dyDescent="0.25">
      <c r="G2815" t="s">
        <v>136</v>
      </c>
      <c r="H2815" s="40">
        <v>42991</v>
      </c>
      <c r="I2815" s="46">
        <v>0</v>
      </c>
      <c r="J2815" s="46">
        <v>0</v>
      </c>
      <c r="K2815" s="46" t="s">
        <v>74</v>
      </c>
      <c r="L2815" s="46">
        <v>0</v>
      </c>
      <c r="M2815" s="46" t="s">
        <v>74</v>
      </c>
      <c r="N2815" s="46">
        <v>0</v>
      </c>
      <c r="O2815" s="46" t="s">
        <v>74</v>
      </c>
      <c r="P2815" s="46">
        <v>0</v>
      </c>
      <c r="Q2815" s="46" t="s">
        <v>74</v>
      </c>
      <c r="R2815" s="46">
        <v>0</v>
      </c>
      <c r="S2815" s="46" t="s">
        <v>74</v>
      </c>
      <c r="T2815" s="46">
        <v>0</v>
      </c>
      <c r="U2815" s="46" t="s">
        <v>74</v>
      </c>
      <c r="V2815" s="46">
        <v>0</v>
      </c>
      <c r="W2815" s="46" t="s">
        <v>74</v>
      </c>
      <c r="X2815" s="46">
        <v>0</v>
      </c>
      <c r="Y2815" s="46" t="s">
        <v>74</v>
      </c>
      <c r="Z2815" s="46">
        <v>0</v>
      </c>
      <c r="AA2815" s="46" t="s">
        <v>74</v>
      </c>
      <c r="AB2815" s="46">
        <v>0</v>
      </c>
      <c r="AC2815" s="46">
        <v>1.3</v>
      </c>
      <c r="AD2815" s="46">
        <v>0</v>
      </c>
      <c r="AE2815" s="46" t="s">
        <v>74</v>
      </c>
      <c r="AF2815" s="46">
        <v>0</v>
      </c>
      <c r="AG2815" s="46" t="s">
        <v>74</v>
      </c>
      <c r="AH2815" s="46">
        <v>0</v>
      </c>
      <c r="AI2815" s="46" t="s">
        <v>74</v>
      </c>
      <c r="AJ2815" s="46">
        <v>0</v>
      </c>
      <c r="AK2815" s="46" t="s">
        <v>74</v>
      </c>
      <c r="AL2815" s="46">
        <v>0</v>
      </c>
      <c r="AM2815" s="46">
        <v>6.8999999999999995</v>
      </c>
      <c r="AN2815" s="50"/>
      <c r="AO2815" s="46"/>
      <c r="AP2815" s="46"/>
      <c r="AQ2815" s="46"/>
      <c r="AR2815" s="46"/>
      <c r="AS2815" s="46"/>
      <c r="AT2815" s="46"/>
      <c r="AU2815" s="46"/>
      <c r="AV2815" s="46"/>
      <c r="AW2815" s="46"/>
      <c r="AX2815" s="46"/>
      <c r="AY2815" s="46"/>
      <c r="AZ2815" s="46"/>
      <c r="BA2815" s="46"/>
      <c r="BB2815" s="46"/>
      <c r="BC2815" s="46"/>
      <c r="BD2815" s="46"/>
      <c r="BE2815" s="46"/>
      <c r="BF2815" s="46"/>
      <c r="BG2815" s="46"/>
      <c r="BH2815" s="46"/>
      <c r="BI2815" s="46"/>
      <c r="BJ2815" s="46"/>
      <c r="BK2815" s="46"/>
      <c r="BL2815" s="46"/>
      <c r="BM2815" s="46">
        <v>2</v>
      </c>
      <c r="BN2815" s="46">
        <v>0.6</v>
      </c>
      <c r="BO2815" s="46"/>
      <c r="BP2815" s="46"/>
      <c r="BQ2815" s="46"/>
      <c r="BR2815" s="46"/>
      <c r="BS2815" s="46"/>
      <c r="BT2815" s="46"/>
      <c r="BU2815" s="46"/>
      <c r="BV2815" s="46"/>
      <c r="BW2815" s="46"/>
      <c r="BX2815" s="46"/>
      <c r="BY2815" s="46"/>
      <c r="BZ2815" s="46"/>
      <c r="CA2815" s="46">
        <v>12.6</v>
      </c>
      <c r="CB2815" s="46"/>
      <c r="CC2815" s="46">
        <v>1.2</v>
      </c>
    </row>
    <row r="2816" spans="7:81" x14ac:dyDescent="0.25">
      <c r="G2816" t="s">
        <v>136</v>
      </c>
      <c r="H2816" s="40">
        <v>42992</v>
      </c>
      <c r="I2816" s="46">
        <v>0</v>
      </c>
      <c r="J2816" s="46">
        <v>0</v>
      </c>
      <c r="K2816" s="46" t="s">
        <v>74</v>
      </c>
      <c r="L2816" s="46">
        <v>0</v>
      </c>
      <c r="M2816" s="46" t="s">
        <v>74</v>
      </c>
      <c r="N2816" s="46">
        <v>0</v>
      </c>
      <c r="O2816" s="46" t="s">
        <v>74</v>
      </c>
      <c r="P2816" s="46">
        <v>0</v>
      </c>
      <c r="Q2816" s="46" t="s">
        <v>74</v>
      </c>
      <c r="R2816" s="46">
        <v>0</v>
      </c>
      <c r="S2816" s="46" t="s">
        <v>74</v>
      </c>
      <c r="T2816" s="46">
        <v>0</v>
      </c>
      <c r="U2816" s="46" t="s">
        <v>74</v>
      </c>
      <c r="V2816" s="46">
        <v>0</v>
      </c>
      <c r="W2816" s="46" t="s">
        <v>74</v>
      </c>
      <c r="X2816" s="46">
        <v>0</v>
      </c>
      <c r="Y2816" s="46" t="s">
        <v>74</v>
      </c>
      <c r="Z2816" s="46">
        <v>0</v>
      </c>
      <c r="AA2816" s="46" t="s">
        <v>74</v>
      </c>
      <c r="AB2816" s="46">
        <v>0</v>
      </c>
      <c r="AC2816" s="46" t="s">
        <v>74</v>
      </c>
      <c r="AD2816" s="46">
        <v>0</v>
      </c>
      <c r="AE2816" s="46" t="s">
        <v>74</v>
      </c>
      <c r="AF2816" s="46">
        <v>0</v>
      </c>
      <c r="AG2816" s="46" t="s">
        <v>74</v>
      </c>
      <c r="AH2816" s="46">
        <v>0</v>
      </c>
      <c r="AI2816" s="46" t="s">
        <v>74</v>
      </c>
      <c r="AJ2816" s="46">
        <v>0</v>
      </c>
      <c r="AK2816" s="46" t="s">
        <v>74</v>
      </c>
      <c r="AL2816" s="46">
        <v>0</v>
      </c>
      <c r="AM2816" s="46" t="s">
        <v>74</v>
      </c>
      <c r="AN2816" s="50"/>
      <c r="AO2816" s="46"/>
      <c r="AP2816" s="46"/>
      <c r="AQ2816" s="46"/>
      <c r="AR2816" s="46"/>
      <c r="AS2816" s="46"/>
      <c r="AT2816" s="46"/>
      <c r="AU2816" s="46"/>
      <c r="AV2816" s="46"/>
      <c r="AW2816" s="46"/>
      <c r="AX2816" s="46"/>
      <c r="AY2816" s="46"/>
      <c r="AZ2816" s="46"/>
      <c r="BA2816" s="46"/>
      <c r="BB2816" s="46"/>
      <c r="BC2816" s="46"/>
      <c r="BD2816" s="46"/>
      <c r="BE2816" s="46"/>
      <c r="BF2816" s="46"/>
      <c r="BG2816" s="46"/>
      <c r="BH2816" s="46"/>
      <c r="BI2816" s="46"/>
      <c r="BJ2816" s="46"/>
      <c r="BK2816" s="46"/>
      <c r="BL2816" s="46"/>
      <c r="BM2816" s="46"/>
      <c r="BN2816" s="46"/>
      <c r="BO2816" s="46"/>
      <c r="BP2816" s="46"/>
      <c r="BQ2816" s="46"/>
      <c r="BR2816" s="46"/>
      <c r="BS2816" s="46"/>
      <c r="BT2816" s="46"/>
      <c r="BU2816" s="46"/>
      <c r="BV2816" s="46"/>
      <c r="BW2816" s="46"/>
      <c r="BX2816" s="46"/>
      <c r="BY2816" s="46"/>
      <c r="BZ2816" s="46"/>
      <c r="CA2816" s="46"/>
      <c r="CB2816" s="46"/>
      <c r="CC2816" s="46"/>
    </row>
    <row r="2817" spans="7:81" x14ac:dyDescent="0.25">
      <c r="G2817" t="s">
        <v>136</v>
      </c>
      <c r="H2817" s="40">
        <v>42993</v>
      </c>
      <c r="I2817" s="46">
        <v>0</v>
      </c>
      <c r="J2817" s="46">
        <v>0</v>
      </c>
      <c r="K2817" s="46" t="s">
        <v>74</v>
      </c>
      <c r="L2817" s="46">
        <v>0</v>
      </c>
      <c r="M2817" s="46" t="s">
        <v>74</v>
      </c>
      <c r="N2817" s="46">
        <v>0</v>
      </c>
      <c r="O2817" s="46" t="s">
        <v>74</v>
      </c>
      <c r="P2817" s="46">
        <v>0</v>
      </c>
      <c r="Q2817" s="46" t="s">
        <v>74</v>
      </c>
      <c r="R2817" s="46">
        <v>0</v>
      </c>
      <c r="S2817" s="46" t="s">
        <v>74</v>
      </c>
      <c r="T2817" s="46">
        <v>0</v>
      </c>
      <c r="U2817" s="46" t="s">
        <v>74</v>
      </c>
      <c r="V2817" s="46">
        <v>0</v>
      </c>
      <c r="W2817" s="46" t="s">
        <v>74</v>
      </c>
      <c r="X2817" s="46">
        <v>0</v>
      </c>
      <c r="Y2817" s="46" t="s">
        <v>74</v>
      </c>
      <c r="Z2817" s="46">
        <v>0</v>
      </c>
      <c r="AA2817" s="46" t="s">
        <v>74</v>
      </c>
      <c r="AB2817" s="46">
        <v>0</v>
      </c>
      <c r="AC2817" s="46" t="s">
        <v>74</v>
      </c>
      <c r="AD2817" s="46">
        <v>0</v>
      </c>
      <c r="AE2817" s="46" t="s">
        <v>74</v>
      </c>
      <c r="AF2817" s="46">
        <v>0</v>
      </c>
      <c r="AG2817" s="46" t="s">
        <v>74</v>
      </c>
      <c r="AH2817" s="46">
        <v>0</v>
      </c>
      <c r="AI2817" s="46" t="s">
        <v>74</v>
      </c>
      <c r="AJ2817" s="46">
        <v>0</v>
      </c>
      <c r="AK2817" s="46" t="s">
        <v>74</v>
      </c>
      <c r="AL2817" s="46">
        <v>0</v>
      </c>
      <c r="AM2817" s="46" t="s">
        <v>74</v>
      </c>
      <c r="AN2817" s="50"/>
      <c r="AO2817" s="46"/>
      <c r="AP2817" s="46"/>
      <c r="AQ2817" s="46"/>
      <c r="AR2817" s="46"/>
      <c r="AS2817" s="46"/>
      <c r="AT2817" s="46"/>
      <c r="AU2817" s="46"/>
      <c r="AV2817" s="46"/>
      <c r="AW2817" s="46"/>
      <c r="AX2817" s="46"/>
      <c r="AY2817" s="46"/>
      <c r="AZ2817" s="46"/>
      <c r="BA2817" s="46"/>
      <c r="BB2817" s="46"/>
      <c r="BC2817" s="46"/>
      <c r="BD2817" s="46"/>
      <c r="BE2817" s="46"/>
      <c r="BF2817" s="46"/>
      <c r="BG2817" s="46"/>
      <c r="BH2817" s="46"/>
      <c r="BI2817" s="46"/>
      <c r="BJ2817" s="46"/>
      <c r="BK2817" s="46"/>
      <c r="BL2817" s="46"/>
      <c r="BM2817" s="46"/>
      <c r="BN2817" s="46"/>
      <c r="BO2817" s="46"/>
      <c r="BP2817" s="46"/>
      <c r="BQ2817" s="46"/>
      <c r="BR2817" s="46"/>
      <c r="BS2817" s="46"/>
      <c r="BT2817" s="46"/>
      <c r="BU2817" s="46"/>
      <c r="BV2817" s="46"/>
      <c r="BW2817" s="46"/>
      <c r="BX2817" s="46"/>
      <c r="BY2817" s="46"/>
      <c r="BZ2817" s="46"/>
      <c r="CA2817" s="46"/>
      <c r="CB2817" s="46"/>
      <c r="CC2817" s="46"/>
    </row>
    <row r="2818" spans="7:81" x14ac:dyDescent="0.25">
      <c r="G2818" t="s">
        <v>136</v>
      </c>
      <c r="H2818" s="40">
        <v>42994</v>
      </c>
      <c r="I2818" s="46">
        <v>0.5</v>
      </c>
      <c r="J2818" s="46">
        <v>0</v>
      </c>
      <c r="K2818" s="46" t="s">
        <v>74</v>
      </c>
      <c r="L2818" s="46">
        <v>0</v>
      </c>
      <c r="M2818" s="46" t="s">
        <v>74</v>
      </c>
      <c r="N2818" s="46">
        <v>0</v>
      </c>
      <c r="O2818" s="46" t="s">
        <v>74</v>
      </c>
      <c r="P2818" s="46">
        <v>0</v>
      </c>
      <c r="Q2818" s="46" t="s">
        <v>74</v>
      </c>
      <c r="R2818" s="46">
        <v>0</v>
      </c>
      <c r="S2818" s="46" t="s">
        <v>74</v>
      </c>
      <c r="T2818" s="46">
        <v>0</v>
      </c>
      <c r="U2818" s="46" t="s">
        <v>74</v>
      </c>
      <c r="V2818" s="46">
        <v>0</v>
      </c>
      <c r="W2818" s="46" t="s">
        <v>74</v>
      </c>
      <c r="X2818" s="46">
        <v>0</v>
      </c>
      <c r="Y2818" s="46" t="s">
        <v>74</v>
      </c>
      <c r="Z2818" s="46">
        <v>0</v>
      </c>
      <c r="AA2818" s="46" t="s">
        <v>74</v>
      </c>
      <c r="AB2818" s="46">
        <v>0</v>
      </c>
      <c r="AC2818" s="46" t="s">
        <v>74</v>
      </c>
      <c r="AD2818" s="46">
        <v>0</v>
      </c>
      <c r="AE2818" s="46" t="s">
        <v>74</v>
      </c>
      <c r="AF2818" s="46">
        <v>0</v>
      </c>
      <c r="AG2818" s="46" t="s">
        <v>74</v>
      </c>
      <c r="AH2818" s="46">
        <v>0</v>
      </c>
      <c r="AI2818" s="46" t="s">
        <v>74</v>
      </c>
      <c r="AJ2818" s="46">
        <v>0</v>
      </c>
      <c r="AK2818" s="46" t="s">
        <v>74</v>
      </c>
      <c r="AL2818" s="46">
        <v>0</v>
      </c>
      <c r="AM2818" s="46" t="s">
        <v>74</v>
      </c>
      <c r="AN2818" s="50"/>
      <c r="AO2818" s="46"/>
      <c r="AP2818" s="46"/>
      <c r="AQ2818" s="46"/>
      <c r="AR2818" s="46"/>
      <c r="AS2818" s="46"/>
      <c r="AT2818" s="46"/>
      <c r="AU2818" s="46"/>
      <c r="AV2818" s="46"/>
      <c r="AW2818" s="46"/>
      <c r="AX2818" s="46"/>
      <c r="AY2818" s="46"/>
      <c r="AZ2818" s="46"/>
      <c r="BA2818" s="46"/>
      <c r="BB2818" s="46"/>
      <c r="BC2818" s="46"/>
      <c r="BD2818" s="46"/>
      <c r="BE2818" s="46"/>
      <c r="BF2818" s="46"/>
      <c r="BG2818" s="46"/>
      <c r="BH2818" s="46"/>
      <c r="BI2818" s="46"/>
      <c r="BJ2818" s="46"/>
      <c r="BK2818" s="46"/>
      <c r="BL2818" s="46"/>
      <c r="BM2818" s="46"/>
      <c r="BN2818" s="46"/>
      <c r="BO2818" s="46"/>
      <c r="BP2818" s="46"/>
      <c r="BQ2818" s="46"/>
      <c r="BR2818" s="46"/>
      <c r="BS2818" s="46"/>
      <c r="BT2818" s="46"/>
      <c r="BU2818" s="46"/>
      <c r="BV2818" s="46"/>
      <c r="BW2818" s="46"/>
      <c r="BX2818" s="46"/>
      <c r="BY2818" s="46"/>
      <c r="BZ2818" s="46"/>
      <c r="CA2818" s="46"/>
      <c r="CB2818" s="46"/>
      <c r="CC2818" s="46"/>
    </row>
    <row r="2819" spans="7:81" x14ac:dyDescent="0.25">
      <c r="G2819" t="s">
        <v>136</v>
      </c>
      <c r="H2819" s="40">
        <v>42995</v>
      </c>
      <c r="I2819" s="46">
        <v>0</v>
      </c>
      <c r="J2819" s="46">
        <v>0</v>
      </c>
      <c r="K2819" s="46" t="s">
        <v>74</v>
      </c>
      <c r="L2819" s="46">
        <v>0</v>
      </c>
      <c r="M2819" s="46" t="s">
        <v>74</v>
      </c>
      <c r="N2819" s="46">
        <v>0</v>
      </c>
      <c r="O2819" s="46" t="s">
        <v>74</v>
      </c>
      <c r="P2819" s="46">
        <v>0</v>
      </c>
      <c r="Q2819" s="46" t="s">
        <v>74</v>
      </c>
      <c r="R2819" s="46">
        <v>0</v>
      </c>
      <c r="S2819" s="46" t="s">
        <v>74</v>
      </c>
      <c r="T2819" s="46">
        <v>0</v>
      </c>
      <c r="U2819" s="46" t="s">
        <v>74</v>
      </c>
      <c r="V2819" s="46">
        <v>0</v>
      </c>
      <c r="W2819" s="46" t="s">
        <v>74</v>
      </c>
      <c r="X2819" s="46">
        <v>0</v>
      </c>
      <c r="Y2819" s="46" t="s">
        <v>74</v>
      </c>
      <c r="Z2819" s="46">
        <v>0</v>
      </c>
      <c r="AA2819" s="46" t="s">
        <v>74</v>
      </c>
      <c r="AB2819" s="46">
        <v>0</v>
      </c>
      <c r="AC2819" s="46" t="s">
        <v>74</v>
      </c>
      <c r="AD2819" s="46">
        <v>0</v>
      </c>
      <c r="AE2819" s="46" t="s">
        <v>74</v>
      </c>
      <c r="AF2819" s="46">
        <v>0</v>
      </c>
      <c r="AG2819" s="46" t="s">
        <v>74</v>
      </c>
      <c r="AH2819" s="46">
        <v>0</v>
      </c>
      <c r="AI2819" s="46" t="s">
        <v>74</v>
      </c>
      <c r="AJ2819" s="46">
        <v>0</v>
      </c>
      <c r="AK2819" s="46" t="s">
        <v>74</v>
      </c>
      <c r="AL2819" s="46">
        <v>0</v>
      </c>
      <c r="AM2819" s="46" t="s">
        <v>74</v>
      </c>
      <c r="AN2819" s="50"/>
      <c r="AO2819" s="46"/>
      <c r="AP2819" s="46"/>
      <c r="AQ2819" s="46"/>
      <c r="AR2819" s="46"/>
      <c r="AS2819" s="46"/>
      <c r="AT2819" s="46"/>
      <c r="AU2819" s="46"/>
      <c r="AV2819" s="46"/>
      <c r="AW2819" s="46"/>
      <c r="AX2819" s="46"/>
      <c r="AY2819" s="46"/>
      <c r="AZ2819" s="46"/>
      <c r="BA2819" s="46"/>
      <c r="BB2819" s="46"/>
      <c r="BC2819" s="46"/>
      <c r="BD2819" s="46"/>
      <c r="BE2819" s="46"/>
      <c r="BF2819" s="46"/>
      <c r="BG2819" s="46"/>
      <c r="BH2819" s="46"/>
      <c r="BI2819" s="46"/>
      <c r="BJ2819" s="46"/>
      <c r="BK2819" s="46"/>
      <c r="BL2819" s="46"/>
      <c r="BM2819" s="46"/>
      <c r="BN2819" s="46"/>
      <c r="BO2819" s="46"/>
      <c r="BP2819" s="46"/>
      <c r="BQ2819" s="46"/>
      <c r="BR2819" s="46"/>
      <c r="BS2819" s="46"/>
      <c r="BT2819" s="46"/>
      <c r="BU2819" s="46"/>
      <c r="BV2819" s="46"/>
      <c r="BW2819" s="46"/>
      <c r="BX2819" s="46"/>
      <c r="BY2819" s="46"/>
      <c r="BZ2819" s="46"/>
      <c r="CA2819" s="46"/>
      <c r="CB2819" s="46"/>
      <c r="CC2819" s="46"/>
    </row>
    <row r="2820" spans="7:81" x14ac:dyDescent="0.25">
      <c r="G2820" t="s">
        <v>136</v>
      </c>
      <c r="H2820" s="40">
        <v>42996</v>
      </c>
      <c r="I2820" s="46">
        <v>1</v>
      </c>
      <c r="J2820" s="46">
        <v>0</v>
      </c>
      <c r="K2820" s="46" t="s">
        <v>74</v>
      </c>
      <c r="L2820" s="46">
        <v>0</v>
      </c>
      <c r="M2820" s="46" t="s">
        <v>74</v>
      </c>
      <c r="N2820" s="46">
        <v>0</v>
      </c>
      <c r="O2820" s="46" t="s">
        <v>74</v>
      </c>
      <c r="P2820" s="46">
        <v>0</v>
      </c>
      <c r="Q2820" s="46" t="s">
        <v>74</v>
      </c>
      <c r="R2820" s="46">
        <v>0</v>
      </c>
      <c r="S2820" s="46" t="s">
        <v>74</v>
      </c>
      <c r="T2820" s="46">
        <v>0</v>
      </c>
      <c r="U2820" s="46" t="s">
        <v>74</v>
      </c>
      <c r="V2820" s="46">
        <v>0</v>
      </c>
      <c r="W2820" s="46" t="s">
        <v>74</v>
      </c>
      <c r="X2820" s="46">
        <v>0</v>
      </c>
      <c r="Y2820" s="46" t="s">
        <v>74</v>
      </c>
      <c r="Z2820" s="46">
        <v>0</v>
      </c>
      <c r="AA2820" s="46" t="s">
        <v>74</v>
      </c>
      <c r="AB2820" s="46">
        <v>0</v>
      </c>
      <c r="AC2820" s="46" t="s">
        <v>74</v>
      </c>
      <c r="AD2820" s="46">
        <v>0</v>
      </c>
      <c r="AE2820" s="46" t="s">
        <v>74</v>
      </c>
      <c r="AF2820" s="46">
        <v>0</v>
      </c>
      <c r="AG2820" s="46" t="s">
        <v>74</v>
      </c>
      <c r="AH2820" s="46">
        <v>0</v>
      </c>
      <c r="AI2820" s="46" t="s">
        <v>74</v>
      </c>
      <c r="AJ2820" s="46">
        <v>0</v>
      </c>
      <c r="AK2820" s="46" t="s">
        <v>74</v>
      </c>
      <c r="AL2820" s="46">
        <v>0</v>
      </c>
      <c r="AM2820" s="46" t="s">
        <v>74</v>
      </c>
      <c r="AN2820" s="50"/>
      <c r="AO2820" s="46"/>
      <c r="AP2820" s="46"/>
      <c r="AQ2820" s="46"/>
      <c r="AR2820" s="46"/>
      <c r="AS2820" s="46"/>
      <c r="AT2820" s="46"/>
      <c r="AU2820" s="46"/>
      <c r="AV2820" s="46"/>
      <c r="AW2820" s="46"/>
      <c r="AX2820" s="46"/>
      <c r="AY2820" s="46"/>
      <c r="AZ2820" s="46"/>
      <c r="BA2820" s="46"/>
      <c r="BB2820" s="46"/>
      <c r="BC2820" s="46"/>
      <c r="BD2820" s="46"/>
      <c r="BE2820" s="46"/>
      <c r="BF2820" s="46"/>
      <c r="BG2820" s="46"/>
      <c r="BH2820" s="46"/>
      <c r="BI2820" s="46"/>
      <c r="BJ2820" s="46"/>
      <c r="BK2820" s="46"/>
      <c r="BL2820" s="46"/>
      <c r="BM2820" s="46"/>
      <c r="BN2820" s="46"/>
      <c r="BO2820" s="46"/>
      <c r="BP2820" s="46"/>
      <c r="BQ2820" s="46"/>
      <c r="BR2820" s="46"/>
      <c r="BS2820" s="46"/>
      <c r="BT2820" s="46"/>
      <c r="BU2820" s="46"/>
      <c r="BV2820" s="46"/>
      <c r="BW2820" s="46"/>
      <c r="BX2820" s="46"/>
      <c r="BY2820" s="46"/>
      <c r="BZ2820" s="46"/>
      <c r="CA2820" s="46"/>
      <c r="CB2820" s="46"/>
      <c r="CC2820" s="46"/>
    </row>
    <row r="2821" spans="7:81" x14ac:dyDescent="0.25">
      <c r="G2821" t="s">
        <v>136</v>
      </c>
      <c r="H2821" s="40">
        <v>42997</v>
      </c>
      <c r="I2821" s="46">
        <v>0</v>
      </c>
      <c r="J2821" s="46">
        <v>0</v>
      </c>
      <c r="K2821" s="46" t="s">
        <v>74</v>
      </c>
      <c r="L2821" s="46">
        <v>0</v>
      </c>
      <c r="M2821" s="46" t="s">
        <v>74</v>
      </c>
      <c r="N2821" s="46">
        <v>0</v>
      </c>
      <c r="O2821" s="46" t="s">
        <v>74</v>
      </c>
      <c r="P2821" s="46">
        <v>0</v>
      </c>
      <c r="Q2821" s="46" t="s">
        <v>74</v>
      </c>
      <c r="R2821" s="46">
        <v>0</v>
      </c>
      <c r="S2821" s="46" t="s">
        <v>74</v>
      </c>
      <c r="T2821" s="46">
        <v>0</v>
      </c>
      <c r="U2821" s="46" t="s">
        <v>74</v>
      </c>
      <c r="V2821" s="46">
        <v>0</v>
      </c>
      <c r="W2821" s="46" t="s">
        <v>74</v>
      </c>
      <c r="X2821" s="46">
        <v>0</v>
      </c>
      <c r="Y2821" s="46" t="s">
        <v>74</v>
      </c>
      <c r="Z2821" s="46">
        <v>0</v>
      </c>
      <c r="AA2821" s="46" t="s">
        <v>74</v>
      </c>
      <c r="AB2821" s="46">
        <v>0</v>
      </c>
      <c r="AC2821" s="46" t="s">
        <v>74</v>
      </c>
      <c r="AD2821" s="46">
        <v>0</v>
      </c>
      <c r="AE2821" s="46" t="s">
        <v>74</v>
      </c>
      <c r="AF2821" s="46">
        <v>0</v>
      </c>
      <c r="AG2821" s="46" t="s">
        <v>74</v>
      </c>
      <c r="AH2821" s="46">
        <v>0</v>
      </c>
      <c r="AI2821" s="46" t="s">
        <v>74</v>
      </c>
      <c r="AJ2821" s="46">
        <v>0</v>
      </c>
      <c r="AK2821" s="46" t="s">
        <v>74</v>
      </c>
      <c r="AL2821" s="46">
        <v>0</v>
      </c>
      <c r="AM2821" s="46" t="s">
        <v>74</v>
      </c>
      <c r="AN2821" s="50"/>
      <c r="AO2821" s="46"/>
      <c r="AP2821" s="46"/>
      <c r="AQ2821" s="46"/>
      <c r="AR2821" s="46"/>
      <c r="AS2821" s="46"/>
      <c r="AT2821" s="46"/>
      <c r="AU2821" s="46"/>
      <c r="AV2821" s="46"/>
      <c r="AW2821" s="46"/>
      <c r="AX2821" s="46"/>
      <c r="AY2821" s="46"/>
      <c r="AZ2821" s="46"/>
      <c r="BA2821" s="46"/>
      <c r="BB2821" s="46"/>
      <c r="BC2821" s="46"/>
      <c r="BD2821" s="46"/>
      <c r="BE2821" s="46"/>
      <c r="BF2821" s="46"/>
      <c r="BG2821" s="46"/>
      <c r="BH2821" s="46"/>
      <c r="BI2821" s="46"/>
      <c r="BJ2821" s="46"/>
      <c r="BK2821" s="46"/>
      <c r="BL2821" s="46"/>
      <c r="BM2821" s="46"/>
      <c r="BN2821" s="46"/>
      <c r="BO2821" s="46"/>
      <c r="BP2821" s="46"/>
      <c r="BQ2821" s="46"/>
      <c r="BR2821" s="46"/>
      <c r="BS2821" s="46"/>
      <c r="BT2821" s="46"/>
      <c r="BU2821" s="46"/>
      <c r="BV2821" s="46"/>
      <c r="BW2821" s="46"/>
      <c r="BX2821" s="46"/>
      <c r="BY2821" s="46"/>
      <c r="BZ2821" s="46"/>
      <c r="CA2821" s="46"/>
      <c r="CB2821" s="46"/>
      <c r="CC2821" s="46"/>
    </row>
    <row r="2822" spans="7:81" x14ac:dyDescent="0.25">
      <c r="G2822" t="s">
        <v>136</v>
      </c>
      <c r="H2822" s="40">
        <v>42998</v>
      </c>
      <c r="I2822" s="46">
        <v>0.5</v>
      </c>
      <c r="J2822" s="46">
        <v>0</v>
      </c>
      <c r="K2822" s="46" t="s">
        <v>74</v>
      </c>
      <c r="L2822" s="46">
        <v>0</v>
      </c>
      <c r="M2822" s="46" t="s">
        <v>74</v>
      </c>
      <c r="N2822" s="46">
        <v>0</v>
      </c>
      <c r="O2822" s="46" t="s">
        <v>74</v>
      </c>
      <c r="P2822" s="46">
        <v>0</v>
      </c>
      <c r="Q2822" s="46" t="s">
        <v>74</v>
      </c>
      <c r="R2822" s="46">
        <v>0</v>
      </c>
      <c r="S2822" s="46" t="s">
        <v>74</v>
      </c>
      <c r="T2822" s="46">
        <v>0</v>
      </c>
      <c r="U2822" s="46" t="s">
        <v>74</v>
      </c>
      <c r="V2822" s="46">
        <v>0</v>
      </c>
      <c r="W2822" s="46" t="s">
        <v>74</v>
      </c>
      <c r="X2822" s="46">
        <v>0</v>
      </c>
      <c r="Y2822" s="46" t="s">
        <v>74</v>
      </c>
      <c r="Z2822" s="46">
        <v>0</v>
      </c>
      <c r="AA2822" s="46" t="s">
        <v>74</v>
      </c>
      <c r="AB2822" s="46">
        <v>0</v>
      </c>
      <c r="AC2822" s="46" t="s">
        <v>74</v>
      </c>
      <c r="AD2822" s="46">
        <v>0</v>
      </c>
      <c r="AE2822" s="46" t="s">
        <v>74</v>
      </c>
      <c r="AF2822" s="46">
        <v>0</v>
      </c>
      <c r="AG2822" s="46" t="s">
        <v>74</v>
      </c>
      <c r="AH2822" s="46">
        <v>0</v>
      </c>
      <c r="AI2822" s="46" t="s">
        <v>74</v>
      </c>
      <c r="AJ2822" s="46">
        <v>0</v>
      </c>
      <c r="AK2822" s="46" t="s">
        <v>74</v>
      </c>
      <c r="AL2822" s="46">
        <v>0</v>
      </c>
      <c r="AM2822" s="46" t="s">
        <v>74</v>
      </c>
      <c r="AN2822" s="50"/>
      <c r="AO2822" s="46"/>
      <c r="AP2822" s="46"/>
      <c r="AQ2822" s="46"/>
      <c r="AR2822" s="46"/>
      <c r="AS2822" s="46"/>
      <c r="AT2822" s="46"/>
      <c r="AU2822" s="46"/>
      <c r="AV2822" s="46"/>
      <c r="AW2822" s="46"/>
      <c r="AX2822" s="46"/>
      <c r="AY2822" s="46"/>
      <c r="AZ2822" s="46"/>
      <c r="BA2822" s="46"/>
      <c r="BB2822" s="46"/>
      <c r="BC2822" s="46"/>
      <c r="BD2822" s="46"/>
      <c r="BE2822" s="46"/>
      <c r="BF2822" s="46"/>
      <c r="BG2822" s="46"/>
      <c r="BH2822" s="46"/>
      <c r="BI2822" s="46"/>
      <c r="BJ2822" s="46"/>
      <c r="BK2822" s="46"/>
      <c r="BL2822" s="46"/>
      <c r="BM2822" s="46"/>
      <c r="BN2822" s="46"/>
      <c r="BO2822" s="46"/>
      <c r="BP2822" s="46"/>
      <c r="BQ2822" s="46"/>
      <c r="BR2822" s="46"/>
      <c r="BS2822" s="46"/>
      <c r="BT2822" s="46"/>
      <c r="BU2822" s="46"/>
      <c r="BV2822" s="46"/>
      <c r="BW2822" s="46"/>
      <c r="BX2822" s="46"/>
      <c r="BY2822" s="46"/>
      <c r="BZ2822" s="46"/>
      <c r="CA2822" s="46"/>
      <c r="CB2822" s="46"/>
      <c r="CC2822" s="46"/>
    </row>
    <row r="2823" spans="7:81" x14ac:dyDescent="0.25">
      <c r="G2823" t="s">
        <v>136</v>
      </c>
      <c r="H2823" s="40">
        <v>42999</v>
      </c>
      <c r="I2823" s="46">
        <v>19.5</v>
      </c>
      <c r="J2823" s="46">
        <v>0</v>
      </c>
      <c r="K2823" s="46" t="s">
        <v>74</v>
      </c>
      <c r="L2823" s="46">
        <v>0</v>
      </c>
      <c r="M2823" s="46" t="s">
        <v>74</v>
      </c>
      <c r="N2823" s="46">
        <v>0</v>
      </c>
      <c r="O2823" s="46" t="s">
        <v>74</v>
      </c>
      <c r="P2823" s="46">
        <v>0</v>
      </c>
      <c r="Q2823" s="46" t="s">
        <v>74</v>
      </c>
      <c r="R2823" s="46">
        <v>0</v>
      </c>
      <c r="S2823" s="46">
        <v>0.7</v>
      </c>
      <c r="T2823" s="46">
        <v>0</v>
      </c>
      <c r="U2823" s="46" t="s">
        <v>74</v>
      </c>
      <c r="V2823" s="46">
        <v>0</v>
      </c>
      <c r="W2823" s="46" t="s">
        <v>74</v>
      </c>
      <c r="X2823" s="46">
        <v>0</v>
      </c>
      <c r="Y2823" s="46" t="s">
        <v>74</v>
      </c>
      <c r="Z2823" s="46">
        <v>0</v>
      </c>
      <c r="AA2823" s="46" t="s">
        <v>74</v>
      </c>
      <c r="AB2823" s="46">
        <v>0</v>
      </c>
      <c r="AC2823" s="46" t="s">
        <v>74</v>
      </c>
      <c r="AD2823" s="46">
        <v>0</v>
      </c>
      <c r="AE2823" s="46" t="s">
        <v>74</v>
      </c>
      <c r="AF2823" s="46">
        <v>0</v>
      </c>
      <c r="AG2823" s="46" t="s">
        <v>74</v>
      </c>
      <c r="AH2823" s="46">
        <v>0</v>
      </c>
      <c r="AI2823" s="46" t="s">
        <v>74</v>
      </c>
      <c r="AJ2823" s="46">
        <v>0</v>
      </c>
      <c r="AK2823" s="46" t="s">
        <v>74</v>
      </c>
      <c r="AL2823" s="46">
        <v>0</v>
      </c>
      <c r="AM2823" s="46" t="s">
        <v>74</v>
      </c>
      <c r="AN2823" s="50"/>
      <c r="AO2823" s="46"/>
      <c r="AP2823" s="46"/>
      <c r="AQ2823" s="46"/>
      <c r="AR2823" s="46"/>
      <c r="AS2823" s="46"/>
      <c r="AT2823" s="46"/>
      <c r="AU2823" s="46"/>
      <c r="AV2823" s="46"/>
      <c r="AW2823" s="46"/>
      <c r="AX2823" s="46">
        <v>0.8</v>
      </c>
      <c r="AY2823" s="46">
        <v>0.6</v>
      </c>
      <c r="AZ2823" s="46"/>
      <c r="BA2823" s="46"/>
      <c r="BB2823" s="46"/>
      <c r="BC2823" s="46"/>
      <c r="BD2823" s="46"/>
      <c r="BE2823" s="46"/>
      <c r="BF2823" s="46"/>
      <c r="BG2823" s="46"/>
      <c r="BH2823" s="46"/>
      <c r="BI2823" s="46"/>
      <c r="BJ2823" s="46"/>
      <c r="BK2823" s="46"/>
      <c r="BL2823" s="46"/>
      <c r="BM2823" s="46"/>
      <c r="BN2823" s="46"/>
      <c r="BO2823" s="46"/>
      <c r="BP2823" s="46"/>
      <c r="BQ2823" s="46"/>
      <c r="BR2823" s="46"/>
      <c r="BS2823" s="46"/>
      <c r="BT2823" s="46"/>
      <c r="BU2823" s="46"/>
      <c r="BV2823" s="46"/>
      <c r="BW2823" s="46"/>
      <c r="BX2823" s="46"/>
      <c r="BY2823" s="46"/>
      <c r="BZ2823" s="46"/>
      <c r="CA2823" s="46"/>
      <c r="CB2823" s="46"/>
      <c r="CC2823" s="46"/>
    </row>
    <row r="2824" spans="7:81" x14ac:dyDescent="0.25">
      <c r="G2824" t="s">
        <v>136</v>
      </c>
      <c r="H2824" s="40">
        <v>43000</v>
      </c>
      <c r="I2824" s="46">
        <v>7.5</v>
      </c>
      <c r="J2824" s="46">
        <v>0</v>
      </c>
      <c r="K2824" s="46" t="s">
        <v>74</v>
      </c>
      <c r="L2824" s="46">
        <v>0</v>
      </c>
      <c r="M2824" s="46" t="s">
        <v>74</v>
      </c>
      <c r="N2824" s="46">
        <v>0</v>
      </c>
      <c r="O2824" s="46" t="s">
        <v>74</v>
      </c>
      <c r="P2824" s="46">
        <v>0</v>
      </c>
      <c r="Q2824" s="46" t="s">
        <v>74</v>
      </c>
      <c r="R2824" s="46">
        <v>0</v>
      </c>
      <c r="S2824" s="46" t="s">
        <v>74</v>
      </c>
      <c r="T2824" s="46">
        <v>0</v>
      </c>
      <c r="U2824" s="46" t="s">
        <v>74</v>
      </c>
      <c r="V2824" s="46">
        <v>0</v>
      </c>
      <c r="W2824" s="46" t="s">
        <v>74</v>
      </c>
      <c r="X2824" s="46">
        <v>0</v>
      </c>
      <c r="Y2824" s="46" t="s">
        <v>74</v>
      </c>
      <c r="Z2824" s="46">
        <v>0</v>
      </c>
      <c r="AA2824" s="46" t="s">
        <v>74</v>
      </c>
      <c r="AB2824" s="46">
        <v>0</v>
      </c>
      <c r="AC2824" s="46" t="s">
        <v>74</v>
      </c>
      <c r="AD2824" s="46">
        <v>0</v>
      </c>
      <c r="AE2824" s="46" t="s">
        <v>74</v>
      </c>
      <c r="AF2824" s="46">
        <v>0</v>
      </c>
      <c r="AG2824" s="46" t="s">
        <v>74</v>
      </c>
      <c r="AH2824" s="46">
        <v>0</v>
      </c>
      <c r="AI2824" s="46" t="s">
        <v>74</v>
      </c>
      <c r="AJ2824" s="46">
        <v>0</v>
      </c>
      <c r="AK2824" s="46" t="s">
        <v>74</v>
      </c>
      <c r="AL2824" s="46">
        <v>0</v>
      </c>
      <c r="AM2824" s="46" t="s">
        <v>74</v>
      </c>
      <c r="AN2824" s="50"/>
      <c r="AO2824" s="46"/>
      <c r="AP2824" s="46"/>
      <c r="AQ2824" s="46"/>
      <c r="AR2824" s="46"/>
      <c r="AS2824" s="46"/>
      <c r="AT2824" s="46"/>
      <c r="AU2824" s="46"/>
      <c r="AV2824" s="46"/>
      <c r="AW2824" s="46"/>
      <c r="AX2824" s="46"/>
      <c r="AY2824" s="46"/>
      <c r="AZ2824" s="46"/>
      <c r="BA2824" s="46"/>
      <c r="BB2824" s="46"/>
      <c r="BC2824" s="46"/>
      <c r="BD2824" s="46"/>
      <c r="BE2824" s="46"/>
      <c r="BF2824" s="46"/>
      <c r="BG2824" s="46"/>
      <c r="BH2824" s="46"/>
      <c r="BI2824" s="46"/>
      <c r="BJ2824" s="46"/>
      <c r="BK2824" s="46"/>
      <c r="BL2824" s="46"/>
      <c r="BM2824" s="46"/>
      <c r="BN2824" s="46"/>
      <c r="BO2824" s="46"/>
      <c r="BP2824" s="46"/>
      <c r="BQ2824" s="46"/>
      <c r="BR2824" s="46"/>
      <c r="BS2824" s="46"/>
      <c r="BT2824" s="46"/>
      <c r="BU2824" s="46"/>
      <c r="BV2824" s="46"/>
      <c r="BW2824" s="46"/>
      <c r="BX2824" s="46"/>
      <c r="BY2824" s="46"/>
      <c r="BZ2824" s="46"/>
      <c r="CA2824" s="46"/>
      <c r="CB2824" s="46"/>
      <c r="CC2824" s="46"/>
    </row>
    <row r="2825" spans="7:81" x14ac:dyDescent="0.25">
      <c r="G2825" t="s">
        <v>136</v>
      </c>
      <c r="H2825" s="40">
        <v>43001</v>
      </c>
      <c r="I2825" s="46">
        <v>3.5</v>
      </c>
      <c r="J2825" s="46">
        <v>0</v>
      </c>
      <c r="K2825" s="46" t="s">
        <v>74</v>
      </c>
      <c r="L2825" s="46">
        <v>0</v>
      </c>
      <c r="M2825" s="46" t="s">
        <v>74</v>
      </c>
      <c r="N2825" s="46">
        <v>0</v>
      </c>
      <c r="O2825" s="46" t="s">
        <v>74</v>
      </c>
      <c r="P2825" s="46">
        <v>0</v>
      </c>
      <c r="Q2825" s="46" t="s">
        <v>74</v>
      </c>
      <c r="R2825" s="46">
        <v>0</v>
      </c>
      <c r="S2825" s="46" t="s">
        <v>74</v>
      </c>
      <c r="T2825" s="46">
        <v>0</v>
      </c>
      <c r="U2825" s="46" t="s">
        <v>74</v>
      </c>
      <c r="V2825" s="46">
        <v>0</v>
      </c>
      <c r="W2825" s="46" t="s">
        <v>74</v>
      </c>
      <c r="X2825" s="46">
        <v>0</v>
      </c>
      <c r="Y2825" s="46" t="s">
        <v>74</v>
      </c>
      <c r="Z2825" s="46">
        <v>0</v>
      </c>
      <c r="AA2825" s="46" t="s">
        <v>74</v>
      </c>
      <c r="AB2825" s="46">
        <v>0</v>
      </c>
      <c r="AC2825" s="46" t="s">
        <v>74</v>
      </c>
      <c r="AD2825" s="46">
        <v>0</v>
      </c>
      <c r="AE2825" s="46" t="s">
        <v>74</v>
      </c>
      <c r="AF2825" s="46">
        <v>0</v>
      </c>
      <c r="AG2825" s="46" t="s">
        <v>74</v>
      </c>
      <c r="AH2825" s="46">
        <v>0</v>
      </c>
      <c r="AI2825" s="46" t="s">
        <v>74</v>
      </c>
      <c r="AJ2825" s="46">
        <v>0</v>
      </c>
      <c r="AK2825" s="46" t="s">
        <v>74</v>
      </c>
      <c r="AL2825" s="46">
        <v>0</v>
      </c>
      <c r="AM2825" s="46" t="s">
        <v>74</v>
      </c>
      <c r="AN2825" s="50"/>
      <c r="AO2825" s="46"/>
      <c r="AP2825" s="46"/>
      <c r="AQ2825" s="46"/>
      <c r="AR2825" s="46"/>
      <c r="AS2825" s="46"/>
      <c r="AT2825" s="46"/>
      <c r="AU2825" s="46"/>
      <c r="AV2825" s="46"/>
      <c r="AW2825" s="46"/>
      <c r="AX2825" s="46"/>
      <c r="AY2825" s="46"/>
      <c r="AZ2825" s="46"/>
      <c r="BA2825" s="46"/>
      <c r="BB2825" s="46"/>
      <c r="BC2825" s="46"/>
      <c r="BD2825" s="46"/>
      <c r="BE2825" s="46"/>
      <c r="BF2825" s="46"/>
      <c r="BG2825" s="46"/>
      <c r="BH2825" s="46"/>
      <c r="BI2825" s="46"/>
      <c r="BJ2825" s="46"/>
      <c r="BK2825" s="46"/>
      <c r="BL2825" s="46"/>
      <c r="BM2825" s="46"/>
      <c r="BN2825" s="46"/>
      <c r="BO2825" s="46"/>
      <c r="BP2825" s="46"/>
      <c r="BQ2825" s="46"/>
      <c r="BR2825" s="46"/>
      <c r="BS2825" s="46"/>
      <c r="BT2825" s="46"/>
      <c r="BU2825" s="46"/>
      <c r="BV2825" s="46"/>
      <c r="BW2825" s="46"/>
      <c r="BX2825" s="46"/>
      <c r="BY2825" s="46"/>
      <c r="BZ2825" s="46"/>
      <c r="CA2825" s="46"/>
      <c r="CB2825" s="46"/>
      <c r="CC2825" s="46"/>
    </row>
    <row r="2826" spans="7:81" x14ac:dyDescent="0.25">
      <c r="G2826" t="s">
        <v>136</v>
      </c>
      <c r="H2826" s="40">
        <v>43002</v>
      </c>
      <c r="I2826" s="46">
        <v>0</v>
      </c>
      <c r="J2826" s="46">
        <v>0</v>
      </c>
      <c r="K2826" s="46" t="s">
        <v>74</v>
      </c>
      <c r="L2826" s="46">
        <v>0</v>
      </c>
      <c r="M2826" s="46" t="s">
        <v>74</v>
      </c>
      <c r="N2826" s="46">
        <v>0</v>
      </c>
      <c r="O2826" s="46" t="s">
        <v>74</v>
      </c>
      <c r="P2826" s="46">
        <v>0</v>
      </c>
      <c r="Q2826" s="46" t="s">
        <v>74</v>
      </c>
      <c r="R2826" s="46">
        <v>0</v>
      </c>
      <c r="S2826" s="46" t="s">
        <v>74</v>
      </c>
      <c r="T2826" s="46">
        <v>0</v>
      </c>
      <c r="U2826" s="46" t="s">
        <v>74</v>
      </c>
      <c r="V2826" s="46">
        <v>0</v>
      </c>
      <c r="W2826" s="46" t="s">
        <v>74</v>
      </c>
      <c r="X2826" s="46">
        <v>0</v>
      </c>
      <c r="Y2826" s="46" t="s">
        <v>74</v>
      </c>
      <c r="Z2826" s="46">
        <v>0</v>
      </c>
      <c r="AA2826" s="46" t="s">
        <v>74</v>
      </c>
      <c r="AB2826" s="46">
        <v>0</v>
      </c>
      <c r="AC2826" s="46" t="s">
        <v>74</v>
      </c>
      <c r="AD2826" s="46">
        <v>0</v>
      </c>
      <c r="AE2826" s="46" t="s">
        <v>74</v>
      </c>
      <c r="AF2826" s="46">
        <v>0</v>
      </c>
      <c r="AG2826" s="46" t="s">
        <v>74</v>
      </c>
      <c r="AH2826" s="46">
        <v>0</v>
      </c>
      <c r="AI2826" s="46" t="s">
        <v>74</v>
      </c>
      <c r="AJ2826" s="46">
        <v>0</v>
      </c>
      <c r="AK2826" s="46" t="s">
        <v>74</v>
      </c>
      <c r="AL2826" s="46">
        <v>0</v>
      </c>
      <c r="AM2826" s="46" t="s">
        <v>74</v>
      </c>
      <c r="AN2826" s="50"/>
      <c r="AO2826" s="46"/>
      <c r="AP2826" s="46"/>
      <c r="AQ2826" s="46"/>
      <c r="AR2826" s="46"/>
      <c r="AS2826" s="46"/>
      <c r="AT2826" s="46"/>
      <c r="AU2826" s="46"/>
      <c r="AV2826" s="46"/>
      <c r="AW2826" s="46"/>
      <c r="AX2826" s="46"/>
      <c r="AY2826" s="46"/>
      <c r="AZ2826" s="46"/>
      <c r="BA2826" s="46"/>
      <c r="BB2826" s="46"/>
      <c r="BC2826" s="46"/>
      <c r="BD2826" s="46"/>
      <c r="BE2826" s="46"/>
      <c r="BF2826" s="46"/>
      <c r="BG2826" s="46"/>
      <c r="BH2826" s="46"/>
      <c r="BI2826" s="46"/>
      <c r="BJ2826" s="46"/>
      <c r="BK2826" s="46"/>
      <c r="BL2826" s="46"/>
      <c r="BM2826" s="46"/>
      <c r="BN2826" s="46"/>
      <c r="BO2826" s="46"/>
      <c r="BP2826" s="46"/>
      <c r="BQ2826" s="46"/>
      <c r="BR2826" s="46"/>
      <c r="BS2826" s="46"/>
      <c r="BT2826" s="46"/>
      <c r="BU2826" s="46"/>
      <c r="BV2826" s="46"/>
      <c r="BW2826" s="46"/>
      <c r="BX2826" s="46"/>
      <c r="BY2826" s="46"/>
      <c r="BZ2826" s="46"/>
      <c r="CA2826" s="46"/>
      <c r="CB2826" s="46"/>
      <c r="CC2826" s="46"/>
    </row>
    <row r="2827" spans="7:81" x14ac:dyDescent="0.25">
      <c r="G2827" t="s">
        <v>136</v>
      </c>
      <c r="H2827" s="40">
        <v>43003</v>
      </c>
      <c r="I2827" s="46">
        <v>0</v>
      </c>
      <c r="J2827" s="46">
        <v>0</v>
      </c>
      <c r="K2827" s="46" t="s">
        <v>74</v>
      </c>
      <c r="L2827" s="46">
        <v>0</v>
      </c>
      <c r="M2827" s="46" t="s">
        <v>74</v>
      </c>
      <c r="N2827" s="46">
        <v>0</v>
      </c>
      <c r="O2827" s="46" t="s">
        <v>74</v>
      </c>
      <c r="P2827" s="46">
        <v>0</v>
      </c>
      <c r="Q2827" s="46" t="s">
        <v>74</v>
      </c>
      <c r="R2827" s="46">
        <v>0</v>
      </c>
      <c r="S2827" s="46" t="s">
        <v>74</v>
      </c>
      <c r="T2827" s="46">
        <v>0</v>
      </c>
      <c r="U2827" s="46" t="s">
        <v>74</v>
      </c>
      <c r="V2827" s="46">
        <v>0</v>
      </c>
      <c r="W2827" s="46" t="s">
        <v>74</v>
      </c>
      <c r="X2827" s="46">
        <v>0</v>
      </c>
      <c r="Y2827" s="46" t="s">
        <v>74</v>
      </c>
      <c r="Z2827" s="46">
        <v>0</v>
      </c>
      <c r="AA2827" s="46" t="s">
        <v>74</v>
      </c>
      <c r="AB2827" s="46">
        <v>0</v>
      </c>
      <c r="AC2827" s="46" t="s">
        <v>74</v>
      </c>
      <c r="AD2827" s="46">
        <v>0</v>
      </c>
      <c r="AE2827" s="46" t="s">
        <v>74</v>
      </c>
      <c r="AF2827" s="46">
        <v>0</v>
      </c>
      <c r="AG2827" s="46" t="s">
        <v>74</v>
      </c>
      <c r="AH2827" s="46">
        <v>0</v>
      </c>
      <c r="AI2827" s="46" t="s">
        <v>74</v>
      </c>
      <c r="AJ2827" s="46">
        <v>0</v>
      </c>
      <c r="AK2827" s="46" t="s">
        <v>74</v>
      </c>
      <c r="AL2827" s="46">
        <v>0</v>
      </c>
      <c r="AM2827" s="46" t="s">
        <v>74</v>
      </c>
      <c r="AN2827" s="50"/>
      <c r="AO2827" s="46"/>
      <c r="AP2827" s="46"/>
      <c r="AQ2827" s="46"/>
      <c r="AR2827" s="46"/>
      <c r="AS2827" s="46"/>
      <c r="AT2827" s="46"/>
      <c r="AU2827" s="46"/>
      <c r="AV2827" s="46"/>
      <c r="AW2827" s="46"/>
      <c r="AX2827" s="46"/>
      <c r="AY2827" s="46"/>
      <c r="AZ2827" s="46"/>
      <c r="BA2827" s="46"/>
      <c r="BB2827" s="46"/>
      <c r="BC2827" s="46"/>
      <c r="BD2827" s="46"/>
      <c r="BE2827" s="46"/>
      <c r="BF2827" s="46"/>
      <c r="BG2827" s="46"/>
      <c r="BH2827" s="46"/>
      <c r="BI2827" s="46"/>
      <c r="BJ2827" s="46"/>
      <c r="BK2827" s="46"/>
      <c r="BL2827" s="46"/>
      <c r="BM2827" s="46"/>
      <c r="BN2827" s="46"/>
      <c r="BO2827" s="46"/>
      <c r="BP2827" s="46"/>
      <c r="BQ2827" s="46"/>
      <c r="BR2827" s="46"/>
      <c r="BS2827" s="46"/>
      <c r="BT2827" s="46"/>
      <c r="BU2827" s="46"/>
      <c r="BV2827" s="46"/>
      <c r="BW2827" s="46"/>
      <c r="BX2827" s="46"/>
      <c r="BY2827" s="46"/>
      <c r="BZ2827" s="46"/>
      <c r="CA2827" s="46"/>
      <c r="CB2827" s="46"/>
      <c r="CC2827" s="46"/>
    </row>
    <row r="2828" spans="7:81" x14ac:dyDescent="0.25">
      <c r="G2828" t="s">
        <v>136</v>
      </c>
      <c r="H2828" s="40">
        <v>43004</v>
      </c>
      <c r="I2828" s="46">
        <v>0</v>
      </c>
      <c r="J2828" s="46">
        <v>0</v>
      </c>
      <c r="K2828" s="46" t="s">
        <v>74</v>
      </c>
      <c r="L2828" s="46">
        <v>0</v>
      </c>
      <c r="M2828" s="46" t="s">
        <v>74</v>
      </c>
      <c r="N2828" s="46">
        <v>0</v>
      </c>
      <c r="O2828" s="46" t="s">
        <v>74</v>
      </c>
      <c r="P2828" s="46">
        <v>0</v>
      </c>
      <c r="Q2828" s="46" t="s">
        <v>74</v>
      </c>
      <c r="R2828" s="46">
        <v>0</v>
      </c>
      <c r="S2828" s="46" t="s">
        <v>74</v>
      </c>
      <c r="T2828" s="46">
        <v>0</v>
      </c>
      <c r="U2828" s="46" t="s">
        <v>74</v>
      </c>
      <c r="V2828" s="46">
        <v>0</v>
      </c>
      <c r="W2828" s="46" t="s">
        <v>74</v>
      </c>
      <c r="X2828" s="46">
        <v>0</v>
      </c>
      <c r="Y2828" s="46" t="s">
        <v>74</v>
      </c>
      <c r="Z2828" s="46">
        <v>0</v>
      </c>
      <c r="AA2828" s="46" t="s">
        <v>74</v>
      </c>
      <c r="AB2828" s="46">
        <v>0</v>
      </c>
      <c r="AC2828" s="46" t="s">
        <v>74</v>
      </c>
      <c r="AD2828" s="46">
        <v>0</v>
      </c>
      <c r="AE2828" s="46" t="s">
        <v>74</v>
      </c>
      <c r="AF2828" s="46">
        <v>0</v>
      </c>
      <c r="AG2828" s="46" t="s">
        <v>74</v>
      </c>
      <c r="AH2828" s="46">
        <v>0</v>
      </c>
      <c r="AI2828" s="46" t="s">
        <v>74</v>
      </c>
      <c r="AJ2828" s="46">
        <v>0</v>
      </c>
      <c r="AK2828" s="46" t="s">
        <v>74</v>
      </c>
      <c r="AL2828" s="46">
        <v>0</v>
      </c>
      <c r="AM2828" s="46" t="s">
        <v>74</v>
      </c>
      <c r="AN2828" s="50"/>
      <c r="AO2828" s="46"/>
      <c r="AP2828" s="46"/>
      <c r="AQ2828" s="46"/>
      <c r="AR2828" s="46"/>
      <c r="AS2828" s="46"/>
      <c r="AT2828" s="46"/>
      <c r="AU2828" s="46"/>
      <c r="AV2828" s="46"/>
      <c r="AW2828" s="46"/>
      <c r="AX2828" s="46"/>
      <c r="AY2828" s="46"/>
      <c r="AZ2828" s="46"/>
      <c r="BA2828" s="46"/>
      <c r="BB2828" s="46"/>
      <c r="BC2828" s="46"/>
      <c r="BD2828" s="46"/>
      <c r="BE2828" s="46"/>
      <c r="BF2828" s="46"/>
      <c r="BG2828" s="46"/>
      <c r="BH2828" s="46"/>
      <c r="BI2828" s="46"/>
      <c r="BJ2828" s="46"/>
      <c r="BK2828" s="46"/>
      <c r="BL2828" s="46"/>
      <c r="BM2828" s="46"/>
      <c r="BN2828" s="46"/>
      <c r="BO2828" s="46"/>
      <c r="BP2828" s="46"/>
      <c r="BQ2828" s="46"/>
      <c r="BR2828" s="46"/>
      <c r="BS2828" s="46"/>
      <c r="BT2828" s="46"/>
      <c r="BU2828" s="46"/>
      <c r="BV2828" s="46"/>
      <c r="BW2828" s="46"/>
      <c r="BX2828" s="46"/>
      <c r="BY2828" s="46"/>
      <c r="BZ2828" s="46"/>
      <c r="CA2828" s="46"/>
      <c r="CB2828" s="46"/>
      <c r="CC2828" s="46"/>
    </row>
    <row r="2829" spans="7:81" x14ac:dyDescent="0.25">
      <c r="G2829" t="s">
        <v>136</v>
      </c>
      <c r="H2829" s="40">
        <v>43005</v>
      </c>
      <c r="I2829" s="46">
        <v>22.5</v>
      </c>
      <c r="J2829" s="46">
        <v>0</v>
      </c>
      <c r="K2829" s="46" t="s">
        <v>74</v>
      </c>
      <c r="L2829" s="46">
        <v>0</v>
      </c>
      <c r="M2829" s="46" t="s">
        <v>74</v>
      </c>
      <c r="N2829" s="46">
        <v>0</v>
      </c>
      <c r="O2829" s="46" t="s">
        <v>74</v>
      </c>
      <c r="P2829" s="46">
        <v>0</v>
      </c>
      <c r="Q2829" s="46" t="s">
        <v>74</v>
      </c>
      <c r="R2829" s="46">
        <v>0</v>
      </c>
      <c r="S2829" s="46" t="s">
        <v>74</v>
      </c>
      <c r="T2829" s="46">
        <v>0</v>
      </c>
      <c r="U2829" s="46" t="s">
        <v>74</v>
      </c>
      <c r="V2829" s="46">
        <v>0</v>
      </c>
      <c r="W2829" s="46" t="s">
        <v>74</v>
      </c>
      <c r="X2829" s="46">
        <v>0</v>
      </c>
      <c r="Y2829" s="46" t="s">
        <v>74</v>
      </c>
      <c r="Z2829" s="46">
        <v>0</v>
      </c>
      <c r="AA2829" s="46" t="s">
        <v>74</v>
      </c>
      <c r="AB2829" s="46">
        <v>0</v>
      </c>
      <c r="AC2829" s="46">
        <v>7.5333333333333341</v>
      </c>
      <c r="AD2829" s="46">
        <v>0</v>
      </c>
      <c r="AE2829" s="46">
        <v>0.56666666666666676</v>
      </c>
      <c r="AF2829" s="46">
        <v>0</v>
      </c>
      <c r="AG2829" s="46" t="s">
        <v>74</v>
      </c>
      <c r="AH2829" s="46">
        <v>0</v>
      </c>
      <c r="AI2829" s="46">
        <v>0.9</v>
      </c>
      <c r="AJ2829" s="46">
        <v>0</v>
      </c>
      <c r="AK2829" s="46" t="s">
        <v>74</v>
      </c>
      <c r="AL2829" s="46">
        <v>0</v>
      </c>
      <c r="AM2829" s="46">
        <v>1.85</v>
      </c>
      <c r="AN2829" s="50"/>
      <c r="AO2829" s="46"/>
      <c r="AP2829" s="46"/>
      <c r="AQ2829" s="46"/>
      <c r="AR2829" s="46"/>
      <c r="AS2829" s="46"/>
      <c r="AT2829" s="46"/>
      <c r="AU2829" s="46"/>
      <c r="AV2829" s="46"/>
      <c r="AW2829" s="46"/>
      <c r="AX2829" s="46"/>
      <c r="AY2829" s="46"/>
      <c r="AZ2829" s="46"/>
      <c r="BA2829" s="46"/>
      <c r="BB2829" s="46"/>
      <c r="BC2829" s="46"/>
      <c r="BD2829" s="46"/>
      <c r="BE2829" s="46"/>
      <c r="BF2829" s="46"/>
      <c r="BG2829" s="46"/>
      <c r="BH2829" s="46"/>
      <c r="BI2829" s="46"/>
      <c r="BJ2829" s="46"/>
      <c r="BK2829" s="46"/>
      <c r="BL2829" s="46">
        <v>2.5</v>
      </c>
      <c r="BM2829" s="46">
        <v>9.8000000000000007</v>
      </c>
      <c r="BN2829" s="46">
        <v>10.3</v>
      </c>
      <c r="BO2829" s="46">
        <v>1.1000000000000001</v>
      </c>
      <c r="BP2829" s="46">
        <v>0.3</v>
      </c>
      <c r="BQ2829" s="46">
        <v>0.3</v>
      </c>
      <c r="BR2829" s="46"/>
      <c r="BS2829" s="46"/>
      <c r="BT2829" s="46"/>
      <c r="BU2829" s="46">
        <v>0.9</v>
      </c>
      <c r="BV2829" s="46"/>
      <c r="BW2829" s="46"/>
      <c r="BX2829" s="46"/>
      <c r="BY2829" s="46"/>
      <c r="BZ2829" s="46"/>
      <c r="CA2829" s="46">
        <v>2.2000000000000002</v>
      </c>
      <c r="CB2829" s="46"/>
      <c r="CC2829" s="46">
        <v>1.5</v>
      </c>
    </row>
    <row r="2830" spans="7:81" x14ac:dyDescent="0.25">
      <c r="G2830" t="s">
        <v>136</v>
      </c>
      <c r="H2830" s="40">
        <v>43006</v>
      </c>
      <c r="I2830" s="46">
        <v>0</v>
      </c>
      <c r="J2830" s="46">
        <v>0</v>
      </c>
      <c r="K2830" s="46" t="s">
        <v>74</v>
      </c>
      <c r="L2830" s="46">
        <v>0</v>
      </c>
      <c r="M2830" s="46" t="s">
        <v>74</v>
      </c>
      <c r="N2830" s="46">
        <v>0</v>
      </c>
      <c r="O2830" s="46" t="s">
        <v>74</v>
      </c>
      <c r="P2830" s="46">
        <v>0</v>
      </c>
      <c r="Q2830" s="46" t="s">
        <v>74</v>
      </c>
      <c r="R2830" s="46">
        <v>0</v>
      </c>
      <c r="S2830" s="46" t="s">
        <v>74</v>
      </c>
      <c r="T2830" s="46">
        <v>0</v>
      </c>
      <c r="U2830" s="46" t="s">
        <v>74</v>
      </c>
      <c r="V2830" s="46">
        <v>0</v>
      </c>
      <c r="W2830" s="46" t="s">
        <v>74</v>
      </c>
      <c r="X2830" s="46">
        <v>0</v>
      </c>
      <c r="Y2830" s="46" t="s">
        <v>74</v>
      </c>
      <c r="Z2830" s="46">
        <v>0</v>
      </c>
      <c r="AA2830" s="46" t="s">
        <v>74</v>
      </c>
      <c r="AB2830" s="46">
        <v>0</v>
      </c>
      <c r="AC2830" s="46" t="s">
        <v>74</v>
      </c>
      <c r="AD2830" s="46">
        <v>0</v>
      </c>
      <c r="AE2830" s="46" t="s">
        <v>74</v>
      </c>
      <c r="AF2830" s="46">
        <v>0</v>
      </c>
      <c r="AG2830" s="46" t="s">
        <v>74</v>
      </c>
      <c r="AH2830" s="46">
        <v>0</v>
      </c>
      <c r="AI2830" s="46" t="s">
        <v>74</v>
      </c>
      <c r="AJ2830" s="46">
        <v>0</v>
      </c>
      <c r="AK2830" s="46" t="s">
        <v>74</v>
      </c>
      <c r="AL2830" s="46">
        <v>0</v>
      </c>
      <c r="AM2830" s="46" t="s">
        <v>74</v>
      </c>
      <c r="AN2830" s="50"/>
      <c r="AO2830" s="46"/>
      <c r="AP2830" s="46"/>
      <c r="AQ2830" s="46"/>
      <c r="AR2830" s="46"/>
      <c r="AS2830" s="46"/>
      <c r="AT2830" s="46"/>
      <c r="AU2830" s="46"/>
      <c r="AV2830" s="46"/>
      <c r="AW2830" s="46"/>
      <c r="AX2830" s="46"/>
      <c r="AY2830" s="46"/>
      <c r="AZ2830" s="46"/>
      <c r="BA2830" s="46"/>
      <c r="BB2830" s="46"/>
      <c r="BC2830" s="46"/>
      <c r="BD2830" s="46"/>
      <c r="BE2830" s="46"/>
      <c r="BF2830" s="46"/>
      <c r="BG2830" s="46"/>
      <c r="BH2830" s="46"/>
      <c r="BI2830" s="46"/>
      <c r="BJ2830" s="46"/>
      <c r="BK2830" s="46"/>
      <c r="BL2830" s="46"/>
      <c r="BM2830" s="46"/>
      <c r="BN2830" s="46"/>
      <c r="BO2830" s="46"/>
      <c r="BP2830" s="46"/>
      <c r="BQ2830" s="46"/>
      <c r="BR2830" s="46"/>
      <c r="BS2830" s="46"/>
      <c r="BT2830" s="46"/>
      <c r="BU2830" s="46"/>
      <c r="BV2830" s="46"/>
      <c r="BW2830" s="46"/>
      <c r="BX2830" s="46"/>
      <c r="BY2830" s="46"/>
      <c r="BZ2830" s="46"/>
      <c r="CA2830" s="46"/>
      <c r="CB2830" s="46"/>
      <c r="CC2830" s="46"/>
    </row>
    <row r="2831" spans="7:81" x14ac:dyDescent="0.25">
      <c r="G2831" t="s">
        <v>136</v>
      </c>
      <c r="H2831" s="40">
        <v>43007</v>
      </c>
      <c r="I2831" s="46">
        <v>0</v>
      </c>
      <c r="J2831" s="46">
        <v>0</v>
      </c>
      <c r="K2831" s="46" t="s">
        <v>74</v>
      </c>
      <c r="L2831" s="46">
        <v>0</v>
      </c>
      <c r="M2831" s="46" t="s">
        <v>74</v>
      </c>
      <c r="N2831" s="46">
        <v>0</v>
      </c>
      <c r="O2831" s="46" t="s">
        <v>74</v>
      </c>
      <c r="P2831" s="46">
        <v>0</v>
      </c>
      <c r="Q2831" s="46" t="s">
        <v>74</v>
      </c>
      <c r="R2831" s="46">
        <v>0</v>
      </c>
      <c r="S2831" s="46" t="s">
        <v>74</v>
      </c>
      <c r="T2831" s="46">
        <v>0</v>
      </c>
      <c r="U2831" s="46" t="s">
        <v>74</v>
      </c>
      <c r="V2831" s="46">
        <v>0</v>
      </c>
      <c r="W2831" s="46" t="s">
        <v>74</v>
      </c>
      <c r="X2831" s="46">
        <v>0</v>
      </c>
      <c r="Y2831" s="46" t="s">
        <v>74</v>
      </c>
      <c r="Z2831" s="46">
        <v>0</v>
      </c>
      <c r="AA2831" s="46" t="s">
        <v>74</v>
      </c>
      <c r="AB2831" s="46">
        <v>0</v>
      </c>
      <c r="AC2831" s="46" t="s">
        <v>74</v>
      </c>
      <c r="AD2831" s="46">
        <v>0</v>
      </c>
      <c r="AE2831" s="46" t="s">
        <v>74</v>
      </c>
      <c r="AF2831" s="46">
        <v>0</v>
      </c>
      <c r="AG2831" s="46" t="s">
        <v>74</v>
      </c>
      <c r="AH2831" s="46">
        <v>0</v>
      </c>
      <c r="AI2831" s="46" t="s">
        <v>74</v>
      </c>
      <c r="AJ2831" s="46">
        <v>0</v>
      </c>
      <c r="AK2831" s="46" t="s">
        <v>74</v>
      </c>
      <c r="AL2831" s="46">
        <v>0</v>
      </c>
      <c r="AM2831" s="46" t="s">
        <v>74</v>
      </c>
      <c r="AN2831" s="50"/>
      <c r="AO2831" s="46"/>
      <c r="AP2831" s="46"/>
      <c r="AQ2831" s="46"/>
      <c r="AR2831" s="46"/>
      <c r="AS2831" s="46"/>
      <c r="AT2831" s="46"/>
      <c r="AU2831" s="46"/>
      <c r="AV2831" s="46"/>
      <c r="AW2831" s="46"/>
      <c r="AX2831" s="46"/>
      <c r="AY2831" s="46"/>
      <c r="AZ2831" s="46"/>
      <c r="BA2831" s="46"/>
      <c r="BB2831" s="46"/>
      <c r="BC2831" s="46"/>
      <c r="BD2831" s="46"/>
      <c r="BE2831" s="46"/>
      <c r="BF2831" s="46"/>
      <c r="BG2831" s="46"/>
      <c r="BH2831" s="46"/>
      <c r="BI2831" s="46"/>
      <c r="BJ2831" s="46"/>
      <c r="BK2831" s="46"/>
      <c r="BL2831" s="46"/>
      <c r="BM2831" s="46"/>
      <c r="BN2831" s="46"/>
      <c r="BO2831" s="46"/>
      <c r="BP2831" s="46"/>
      <c r="BQ2831" s="46"/>
      <c r="BR2831" s="46"/>
      <c r="BS2831" s="46"/>
      <c r="BT2831" s="46"/>
      <c r="BU2831" s="46"/>
      <c r="BV2831" s="46"/>
      <c r="BW2831" s="46"/>
      <c r="BX2831" s="46"/>
      <c r="BY2831" s="46"/>
      <c r="BZ2831" s="46"/>
      <c r="CA2831" s="46"/>
      <c r="CB2831" s="46"/>
      <c r="CC2831" s="46"/>
    </row>
    <row r="2832" spans="7:81" x14ac:dyDescent="0.25">
      <c r="G2832" t="s">
        <v>136</v>
      </c>
      <c r="H2832" s="40">
        <v>43008</v>
      </c>
      <c r="I2832" s="46">
        <v>0</v>
      </c>
      <c r="J2832" s="46">
        <v>0</v>
      </c>
      <c r="K2832" s="46" t="s">
        <v>74</v>
      </c>
      <c r="L2832" s="46">
        <v>0</v>
      </c>
      <c r="M2832" s="46" t="s">
        <v>74</v>
      </c>
      <c r="N2832" s="46">
        <v>0</v>
      </c>
      <c r="O2832" s="46" t="s">
        <v>74</v>
      </c>
      <c r="P2832" s="46">
        <v>0</v>
      </c>
      <c r="Q2832" s="46" t="s">
        <v>74</v>
      </c>
      <c r="R2832" s="46">
        <v>0</v>
      </c>
      <c r="S2832" s="46" t="s">
        <v>74</v>
      </c>
      <c r="T2832" s="46">
        <v>0</v>
      </c>
      <c r="U2832" s="46" t="s">
        <v>74</v>
      </c>
      <c r="V2832" s="46">
        <v>0</v>
      </c>
      <c r="W2832" s="46" t="s">
        <v>74</v>
      </c>
      <c r="X2832" s="46">
        <v>0</v>
      </c>
      <c r="Y2832" s="46" t="s">
        <v>74</v>
      </c>
      <c r="Z2832" s="46">
        <v>0</v>
      </c>
      <c r="AA2832" s="46" t="s">
        <v>74</v>
      </c>
      <c r="AB2832" s="46">
        <v>0</v>
      </c>
      <c r="AC2832" s="46" t="s">
        <v>74</v>
      </c>
      <c r="AD2832" s="46">
        <v>0</v>
      </c>
      <c r="AE2832" s="46" t="s">
        <v>74</v>
      </c>
      <c r="AF2832" s="46">
        <v>0</v>
      </c>
      <c r="AG2832" s="46" t="s">
        <v>74</v>
      </c>
      <c r="AH2832" s="46">
        <v>0</v>
      </c>
      <c r="AI2832" s="46" t="s">
        <v>74</v>
      </c>
      <c r="AJ2832" s="46">
        <v>0</v>
      </c>
      <c r="AK2832" s="46" t="s">
        <v>74</v>
      </c>
      <c r="AL2832" s="46">
        <v>0</v>
      </c>
      <c r="AM2832" s="46" t="s">
        <v>74</v>
      </c>
      <c r="AN2832" s="50"/>
      <c r="AO2832" s="46"/>
      <c r="AP2832" s="46"/>
      <c r="AQ2832" s="46"/>
      <c r="AR2832" s="46"/>
      <c r="AS2832" s="46"/>
      <c r="AT2832" s="46"/>
      <c r="AU2832" s="46"/>
      <c r="AV2832" s="46"/>
      <c r="AW2832" s="46"/>
      <c r="AX2832" s="46"/>
      <c r="AY2832" s="46"/>
      <c r="AZ2832" s="46"/>
      <c r="BA2832" s="46"/>
      <c r="BB2832" s="46"/>
      <c r="BC2832" s="46"/>
      <c r="BD2832" s="46"/>
      <c r="BE2832" s="46"/>
      <c r="BF2832" s="46"/>
      <c r="BG2832" s="46"/>
      <c r="BH2832" s="46"/>
      <c r="BI2832" s="46"/>
      <c r="BJ2832" s="46"/>
      <c r="BK2832" s="46"/>
      <c r="BL2832" s="46"/>
      <c r="BM2832" s="46"/>
      <c r="BN2832" s="46"/>
      <c r="BO2832" s="46"/>
      <c r="BP2832" s="46"/>
      <c r="BQ2832" s="46"/>
      <c r="BR2832" s="46"/>
      <c r="BS2832" s="46"/>
      <c r="BT2832" s="46"/>
      <c r="BU2832" s="46"/>
      <c r="BV2832" s="46"/>
      <c r="BW2832" s="46"/>
      <c r="BX2832" s="46"/>
      <c r="BY2832" s="46"/>
      <c r="BZ2832" s="46"/>
      <c r="CA2832" s="46"/>
      <c r="CB2832" s="46"/>
      <c r="CC2832" s="46"/>
    </row>
  </sheetData>
  <sheetProtection sheet="1" objects="1" scenarios="1"/>
  <mergeCells count="1">
    <mergeCell ref="A3:C3"/>
  </mergeCells>
  <phoneticPr fontId="9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2F16C-AECF-458F-80C7-C3693AE63AC4}">
  <sheetPr codeName="Sheet5">
    <tabColor rgb="FF0070C0"/>
  </sheetPr>
  <dimension ref="A1:JI2832"/>
  <sheetViews>
    <sheetView workbookViewId="0">
      <selection activeCell="A5" sqref="A5"/>
    </sheetView>
  </sheetViews>
  <sheetFormatPr defaultRowHeight="15" x14ac:dyDescent="0.25"/>
  <cols>
    <col min="1" max="1" width="27" bestFit="1" customWidth="1"/>
    <col min="2" max="2" width="9.7109375" bestFit="1" customWidth="1"/>
    <col min="6" max="6" width="10.7109375" customWidth="1"/>
    <col min="7" max="7" width="10.7109375" style="37" bestFit="1" customWidth="1"/>
    <col min="8" max="8" width="16.42578125" style="37" bestFit="1" customWidth="1"/>
    <col min="9" max="9" width="13.42578125" style="37" bestFit="1" customWidth="1"/>
    <col min="10" max="10" width="16.42578125" style="37" bestFit="1" customWidth="1"/>
    <col min="11" max="11" width="18.42578125" style="37" bestFit="1" customWidth="1"/>
    <col min="12" max="12" width="20.5703125" style="37" bestFit="1" customWidth="1"/>
    <col min="13" max="15" width="21.5703125" style="37" bestFit="1" customWidth="1"/>
    <col min="16" max="16" width="22.42578125" style="37" bestFit="1" customWidth="1"/>
    <col min="17" max="18" width="22" style="37" bestFit="1" customWidth="1"/>
    <col min="19" max="19" width="25.140625" style="37" bestFit="1" customWidth="1"/>
    <col min="20" max="20" width="22.42578125" style="37" bestFit="1" customWidth="1"/>
    <col min="21" max="21" width="25.5703125" style="37" bestFit="1" customWidth="1"/>
    <col min="22" max="22" width="27.85546875" style="37" bestFit="1" customWidth="1"/>
    <col min="36" max="36" width="5.5703125" customWidth="1"/>
    <col min="42" max="42" width="5.5703125" customWidth="1"/>
    <col min="65" max="65" width="10.7109375" style="37" bestFit="1" customWidth="1"/>
    <col min="66" max="66" width="16.42578125" style="37" bestFit="1" customWidth="1"/>
    <col min="67" max="67" width="13.42578125" style="37" bestFit="1" customWidth="1"/>
    <col min="68" max="68" width="16.42578125" style="37" bestFit="1" customWidth="1"/>
    <col min="69" max="69" width="18.42578125" style="37" bestFit="1" customWidth="1"/>
    <col min="70" max="70" width="20.5703125" style="37" bestFit="1" customWidth="1"/>
    <col min="71" max="73" width="21.5703125" style="37" bestFit="1" customWidth="1"/>
    <col min="74" max="74" width="22.42578125" style="37" bestFit="1" customWidth="1"/>
    <col min="75" max="76" width="22" style="37" bestFit="1" customWidth="1"/>
    <col min="77" max="77" width="25.140625" style="37" bestFit="1" customWidth="1"/>
    <col min="78" max="78" width="22.42578125" style="37" bestFit="1" customWidth="1"/>
    <col min="79" max="79" width="25.5703125" style="37" bestFit="1" customWidth="1"/>
    <col min="80" max="80" width="27.85546875" style="37" bestFit="1" customWidth="1"/>
    <col min="123" max="123" width="10.7109375" style="37" bestFit="1" customWidth="1"/>
    <col min="124" max="138" width="10.7109375" style="37" customWidth="1"/>
    <col min="181" max="181" width="14.7109375" style="37" bestFit="1" customWidth="1"/>
    <col min="182" max="196" width="14.7109375" style="37" customWidth="1"/>
    <col min="239" max="239" width="10.7109375" style="37" bestFit="1" customWidth="1"/>
    <col min="240" max="240" width="9.140625" customWidth="1"/>
    <col min="241" max="242" width="8.7109375" customWidth="1"/>
    <col min="243" max="243" width="7" customWidth="1"/>
    <col min="244" max="244" width="8.5703125" customWidth="1"/>
    <col min="245" max="245" width="7.7109375" customWidth="1"/>
    <col min="246" max="247" width="8.28515625" customWidth="1"/>
    <col min="248" max="248" width="6.85546875" customWidth="1"/>
    <col min="249" max="251" width="8" customWidth="1"/>
    <col min="252" max="252" width="8.42578125" customWidth="1"/>
    <col min="253" max="253" width="9.7109375" customWidth="1"/>
    <col min="255" max="255" width="10.7109375" bestFit="1" customWidth="1"/>
    <col min="269" max="269" width="9.7109375" customWidth="1"/>
  </cols>
  <sheetData>
    <row r="1" spans="1:269" ht="18.75" customHeight="1" x14ac:dyDescent="0.3">
      <c r="A1" s="96" t="s">
        <v>192</v>
      </c>
      <c r="B1" s="96"/>
      <c r="C1" s="96"/>
      <c r="G1" s="65" t="s">
        <v>158</v>
      </c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 t="e">
        <f t="array" ref="W1">INDEX(Table1[TKN (g/m³)],MATCH(1,($G1=Table1[Date])*(W$2=Table1[Lysimeter Number]),0))</f>
        <v>#N/A</v>
      </c>
      <c r="X1" s="94" t="e">
        <f t="array" ref="X1">INDEX(Table1[TKN (g/m³)],MATCH(1,($G1=Table1[Date])*(X$2=Table1[Lysimeter Number]),0))</f>
        <v>#N/A</v>
      </c>
      <c r="Y1" s="94" t="e">
        <f t="array" ref="Y1">INDEX(Table1[TKN (g/m³)],MATCH(1,($G1=Table1[Date])*(Y$2=Table1[Lysimeter Number]),0))</f>
        <v>#N/A</v>
      </c>
      <c r="Z1" s="94" t="e">
        <f t="array" ref="Z1">INDEX(Table1[TKN (g/m³)],MATCH(1,($G1=Table1[Date])*(Z$2=Table1[Lysimeter Number]),0))</f>
        <v>#N/A</v>
      </c>
      <c r="AA1" s="94" t="e">
        <f t="array" ref="AA1">INDEX(Table1[TKN (g/m³)],MATCH(1,($G1=Table1[Date])*(AA$2=Table1[Lysimeter Number]),0))</f>
        <v>#N/A</v>
      </c>
      <c r="AB1" s="94" t="e">
        <f t="array" ref="AB1">INDEX(Table1[TKN (g/m³)],MATCH(1,($G1=Table1[Date])*(AB$2=Table1[Lysimeter Number]),0))</f>
        <v>#N/A</v>
      </c>
      <c r="AC1" s="94" t="e">
        <f t="array" ref="AC1">INDEX(Table1[TKN (g/m³)],MATCH(1,($G1=Table1[Date])*(AC$2=Table1[Lysimeter Number]),0))</f>
        <v>#N/A</v>
      </c>
      <c r="AD1" s="94" t="e">
        <f t="array" ref="AD1">INDEX(Table1[TKN (g/m³)],MATCH(1,($G1=Table1[Date])*(AD$2=Table1[Lysimeter Number]),0))</f>
        <v>#N/A</v>
      </c>
      <c r="AE1" s="94" t="e">
        <f t="array" ref="AE1">INDEX(Table1[TKN (g/m³)],MATCH(1,($G1=Table1[Date])*(AE$2=Table1[Lysimeter Number]),0))</f>
        <v>#N/A</v>
      </c>
      <c r="AF1" s="94" t="e">
        <f t="array" ref="AF1">INDEX(Table1[TKN (g/m³)],MATCH(1,($G1=Table1[Date])*(AF$2=Table1[Lysimeter Number]),0))</f>
        <v>#N/A</v>
      </c>
      <c r="AG1" s="94" t="e">
        <f t="array" ref="AG1">INDEX(Table1[TKN (g/m³)],MATCH(1,($G1=Table1[Date])*(AG$2=Table1[Lysimeter Number]),0))</f>
        <v>#N/A</v>
      </c>
      <c r="AH1" s="94" t="e">
        <f t="array" ref="AH1">INDEX(Table1[TKN (g/m³)],MATCH(1,($G1=Table1[Date])*(AH$2=Table1[Lysimeter Number]),0))</f>
        <v>#N/A</v>
      </c>
      <c r="AI1" s="94" t="e">
        <f t="array" ref="AI1">INDEX(Table1[TKN (g/m³)],MATCH(1,($G1=Table1[Date])*(AI$2=Table1[Lysimeter Number]),0))</f>
        <v>#N/A</v>
      </c>
      <c r="AJ1" s="94" t="e">
        <f t="array" ref="AJ1">INDEX(Table1[TKN (g/m³)],MATCH(1,($G1=Table1[Date])*(AJ$2=Table1[Lysimeter Number]),0))</f>
        <v>#N/A</v>
      </c>
      <c r="AK1" s="94" t="e">
        <f t="array" ref="AK1">INDEX(Table1[TKN (g/m³)],MATCH(1,($G1=Table1[Date])*(AK$2=Table1[Lysimeter Number]),0))</f>
        <v>#N/A</v>
      </c>
      <c r="AL1" s="94" t="e">
        <f t="array" ref="AL1">INDEX(Table1[TKN (g/m³)],MATCH(1,($G1=Table1[Date])*(AL$2=Table1[Lysimeter Number]),0))</f>
        <v>#N/A</v>
      </c>
      <c r="AM1" s="94" t="e">
        <f t="array" ref="AM1">INDEX(Table1[TKN (g/m³)],MATCH(1,($G1=Table1[Date])*(AM$2=Table1[Lysimeter Number]),0))</f>
        <v>#N/A</v>
      </c>
      <c r="AN1" s="94" t="e">
        <f t="array" ref="AN1">INDEX(Table1[TKN (g/m³)],MATCH(1,($G1=Table1[Date])*(AN$2=Table1[Lysimeter Number]),0))</f>
        <v>#N/A</v>
      </c>
      <c r="AO1" s="94" t="e">
        <f t="array" ref="AO1">INDEX(Table1[TKN (g/m³)],MATCH(1,($G1=Table1[Date])*(AO$2=Table1[Lysimeter Number]),0))</f>
        <v>#N/A</v>
      </c>
      <c r="AP1" s="94" t="e">
        <f t="array" ref="AP1">INDEX(Table1[TKN (g/m³)],MATCH(1,($G1=Table1[Date])*(AP$2=Table1[Lysimeter Number]),0))</f>
        <v>#N/A</v>
      </c>
      <c r="AQ1" s="94" t="e">
        <f t="array" ref="AQ1">INDEX(Table1[TKN (g/m³)],MATCH(1,($G1=Table1[Date])*(AQ$2=Table1[Lysimeter Number]),0))</f>
        <v>#N/A</v>
      </c>
      <c r="AR1" s="94" t="e">
        <f t="array" ref="AR1">INDEX(Table1[TKN (g/m³)],MATCH(1,($G1=Table1[Date])*(AR$2=Table1[Lysimeter Number]),0))</f>
        <v>#N/A</v>
      </c>
      <c r="AS1" s="94" t="e">
        <f t="array" ref="AS1">INDEX(Table1[TKN (g/m³)],MATCH(1,($G1=Table1[Date])*(AS$2=Table1[Lysimeter Number]),0))</f>
        <v>#N/A</v>
      </c>
      <c r="AT1" s="94" t="e">
        <f t="array" ref="AT1">INDEX(Table1[TKN (g/m³)],MATCH(1,($G1=Table1[Date])*(AT$2=Table1[Lysimeter Number]),0))</f>
        <v>#N/A</v>
      </c>
      <c r="AU1" s="94" t="e">
        <f t="array" ref="AU1">INDEX(Table1[TKN (g/m³)],MATCH(1,($G1=Table1[Date])*(AU$2=Table1[Lysimeter Number]),0))</f>
        <v>#N/A</v>
      </c>
      <c r="AV1" s="94" t="e">
        <f t="array" ref="AV1">INDEX(Table1[TKN (g/m³)],MATCH(1,($G1=Table1[Date])*(AV$2=Table1[Lysimeter Number]),0))</f>
        <v>#N/A</v>
      </c>
      <c r="AW1" s="94" t="e">
        <f t="array" ref="AW1">INDEX(Table1[TKN (g/m³)],MATCH(1,($G1=Table1[Date])*(AW$2=Table1[Lysimeter Number]),0))</f>
        <v>#N/A</v>
      </c>
      <c r="AX1" s="94" t="e">
        <f t="array" ref="AX1">INDEX(Table1[TKN (g/m³)],MATCH(1,($G1=Table1[Date])*(AX$2=Table1[Lysimeter Number]),0))</f>
        <v>#N/A</v>
      </c>
      <c r="AY1" s="94" t="e">
        <f t="array" ref="AY1">INDEX(Table1[TKN (g/m³)],MATCH(1,($G1=Table1[Date])*(AY$2=Table1[Lysimeter Number]),0))</f>
        <v>#N/A</v>
      </c>
      <c r="AZ1" s="94" t="e">
        <f t="array" ref="AZ1">INDEX(Table1[TKN (g/m³)],MATCH(1,($G1=Table1[Date])*(AZ$2=Table1[Lysimeter Number]),0))</f>
        <v>#N/A</v>
      </c>
      <c r="BA1" s="94" t="e">
        <f t="array" ref="BA1">INDEX(Table1[TKN (g/m³)],MATCH(1,($G1=Table1[Date])*(BA$2=Table1[Lysimeter Number]),0))</f>
        <v>#N/A</v>
      </c>
      <c r="BB1" s="94" t="e">
        <f t="array" ref="BB1">INDEX(Table1[TKN (g/m³)],MATCH(1,($G1=Table1[Date])*(BB$2=Table1[Lysimeter Number]),0))</f>
        <v>#N/A</v>
      </c>
      <c r="BC1" s="94" t="e">
        <f t="array" ref="BC1">INDEX(Table1[TKN (g/m³)],MATCH(1,($G1=Table1[Date])*(BC$2=Table1[Lysimeter Number]),0))</f>
        <v>#N/A</v>
      </c>
      <c r="BD1" s="94" t="e">
        <f t="array" ref="BD1">INDEX(Table1[TKN (g/m³)],MATCH(1,($G1=Table1[Date])*(BD$2=Table1[Lysimeter Number]),0))</f>
        <v>#N/A</v>
      </c>
      <c r="BE1" s="94" t="e">
        <f t="array" ref="BE1">INDEX(Table1[TKN (g/m³)],MATCH(1,($G1=Table1[Date])*(BE$2=Table1[Lysimeter Number]),0))</f>
        <v>#N/A</v>
      </c>
      <c r="BF1" s="94" t="e">
        <f t="array" ref="BF1">INDEX(Table1[TKN (g/m³)],MATCH(1,($G1=Table1[Date])*(BF$2=Table1[Lysimeter Number]),0))</f>
        <v>#N/A</v>
      </c>
      <c r="BG1" s="94" t="e">
        <f t="array" ref="BG1">INDEX(Table1[TKN (g/m³)],MATCH(1,($G1=Table1[Date])*(BG$2=Table1[Lysimeter Number]),0))</f>
        <v>#N/A</v>
      </c>
      <c r="BH1" s="94" t="e">
        <f t="array" ref="BH1">INDEX(Table1[TKN (g/m³)],MATCH(1,($G1=Table1[Date])*(BH$2=Table1[Lysimeter Number]),0))</f>
        <v>#N/A</v>
      </c>
      <c r="BI1" s="94" t="e">
        <f t="array" ref="BI1">INDEX(Table1[TKN (g/m³)],MATCH(1,($G1=Table1[Date])*(BI$2=Table1[Lysimeter Number]),0))</f>
        <v>#N/A</v>
      </c>
      <c r="BJ1" s="94" t="e">
        <f t="array" ref="BJ1">INDEX(Table1[TKN (g/m³)],MATCH(1,($G1=Table1[Date])*(BJ$2=Table1[Lysimeter Number]),0))</f>
        <v>#N/A</v>
      </c>
      <c r="BK1" s="94" t="e">
        <f t="array" ref="BK1">INDEX(Table1[TKN (g/m³)],MATCH(1,($G1=Table1[Date])*(BK$2=Table1[Lysimeter Number]),0))</f>
        <v>#N/A</v>
      </c>
      <c r="BM1" s="65" t="s">
        <v>159</v>
      </c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4" t="e">
        <f t="array" ref="CC1">INDEX(Table1[Nitrite Nitrogen (g/m³)],MATCH(1,($BM1=Table1[Date])*(CC$2=Table1[Lysimeter Number]),0))</f>
        <v>#N/A</v>
      </c>
      <c r="CD1" s="94" t="e">
        <f t="array" ref="CD1">INDEX(Table1[Nitrite Nitrogen (g/m³)],MATCH(1,($BM1=Table1[Date])*(CD$2=Table1[Lysimeter Number]),0))</f>
        <v>#N/A</v>
      </c>
      <c r="CE1" s="94" t="e">
        <f t="array" ref="CE1">INDEX(Table1[Nitrite Nitrogen (g/m³)],MATCH(1,($BM1=Table1[Date])*(CE$2=Table1[Lysimeter Number]),0))</f>
        <v>#N/A</v>
      </c>
      <c r="CF1" s="94" t="e">
        <f t="array" ref="CF1">INDEX(Table1[Nitrite Nitrogen (g/m³)],MATCH(1,($BM1=Table1[Date])*(CF$2=Table1[Lysimeter Number]),0))</f>
        <v>#N/A</v>
      </c>
      <c r="CG1" s="94" t="e">
        <f t="array" ref="CG1">INDEX(Table1[Nitrite Nitrogen (g/m³)],MATCH(1,($BM1=Table1[Date])*(CG$2=Table1[Lysimeter Number]),0))</f>
        <v>#N/A</v>
      </c>
      <c r="CH1" s="94" t="e">
        <f t="array" ref="CH1">INDEX(Table1[Nitrite Nitrogen (g/m³)],MATCH(1,($BM1=Table1[Date])*(CH$2=Table1[Lysimeter Number]),0))</f>
        <v>#N/A</v>
      </c>
      <c r="CI1" s="94" t="e">
        <f t="array" ref="CI1">INDEX(Table1[Nitrite Nitrogen (g/m³)],MATCH(1,($BM1=Table1[Date])*(CI$2=Table1[Lysimeter Number]),0))</f>
        <v>#N/A</v>
      </c>
      <c r="CJ1" s="94" t="e">
        <f t="array" ref="CJ1">INDEX(Table1[Nitrite Nitrogen (g/m³)],MATCH(1,($BM1=Table1[Date])*(CJ$2=Table1[Lysimeter Number]),0))</f>
        <v>#N/A</v>
      </c>
      <c r="CK1" s="94" t="e">
        <f t="array" ref="CK1">INDEX(Table1[Nitrite Nitrogen (g/m³)],MATCH(1,($BM1=Table1[Date])*(CK$2=Table1[Lysimeter Number]),0))</f>
        <v>#N/A</v>
      </c>
      <c r="CL1" s="94" t="e">
        <f t="array" ref="CL1">INDEX(Table1[Nitrite Nitrogen (g/m³)],MATCH(1,($BM1=Table1[Date])*(CL$2=Table1[Lysimeter Number]),0))</f>
        <v>#N/A</v>
      </c>
      <c r="CM1" s="94" t="e">
        <f t="array" ref="CM1">INDEX(Table1[Nitrite Nitrogen (g/m³)],MATCH(1,($BM1=Table1[Date])*(CM$2=Table1[Lysimeter Number]),0))</f>
        <v>#N/A</v>
      </c>
      <c r="CN1" s="94" t="e">
        <f t="array" ref="CN1">INDEX(Table1[Nitrite Nitrogen (g/m³)],MATCH(1,($BM1=Table1[Date])*(CN$2=Table1[Lysimeter Number]),0))</f>
        <v>#N/A</v>
      </c>
      <c r="CO1" s="94" t="e">
        <f t="array" ref="CO1">INDEX(Table1[Nitrite Nitrogen (g/m³)],MATCH(1,($BM1=Table1[Date])*(CO$2=Table1[Lysimeter Number]),0))</f>
        <v>#N/A</v>
      </c>
      <c r="CP1" s="94" t="e">
        <f t="array" ref="CP1">INDEX(Table1[Nitrite Nitrogen (g/m³)],MATCH(1,($BM1=Table1[Date])*(CP$2=Table1[Lysimeter Number]),0))</f>
        <v>#N/A</v>
      </c>
      <c r="CQ1" s="94" t="e">
        <f t="array" ref="CQ1">INDEX(Table1[Nitrite Nitrogen (g/m³)],MATCH(1,($BM1=Table1[Date])*(CQ$2=Table1[Lysimeter Number]),0))</f>
        <v>#N/A</v>
      </c>
      <c r="CR1" s="94" t="e">
        <f t="array" ref="CR1">INDEX(Table1[Nitrite Nitrogen (g/m³)],MATCH(1,($BM1=Table1[Date])*(CR$2=Table1[Lysimeter Number]),0))</f>
        <v>#N/A</v>
      </c>
      <c r="CS1" s="94" t="e">
        <f t="array" ref="CS1">INDEX(Table1[Nitrite Nitrogen (g/m³)],MATCH(1,($BM1=Table1[Date])*(CS$2=Table1[Lysimeter Number]),0))</f>
        <v>#N/A</v>
      </c>
      <c r="CT1" s="94" t="e">
        <f t="array" ref="CT1">INDEX(Table1[Nitrite Nitrogen (g/m³)],MATCH(1,($BM1=Table1[Date])*(CT$2=Table1[Lysimeter Number]),0))</f>
        <v>#N/A</v>
      </c>
      <c r="CU1" s="94" t="e">
        <f t="array" ref="CU1">INDEX(Table1[Nitrite Nitrogen (g/m³)],MATCH(1,($BM1=Table1[Date])*(CU$2=Table1[Lysimeter Number]),0))</f>
        <v>#N/A</v>
      </c>
      <c r="CV1" s="94" t="e">
        <f t="array" ref="CV1">INDEX(Table1[Nitrite Nitrogen (g/m³)],MATCH(1,($BM1=Table1[Date])*(CV$2=Table1[Lysimeter Number]),0))</f>
        <v>#N/A</v>
      </c>
      <c r="CW1" s="94" t="e">
        <f t="array" ref="CW1">INDEX(Table1[Nitrite Nitrogen (g/m³)],MATCH(1,($BM1=Table1[Date])*(CW$2=Table1[Lysimeter Number]),0))</f>
        <v>#N/A</v>
      </c>
      <c r="CX1" s="94" t="e">
        <f t="array" ref="CX1">INDEX(Table1[Nitrite Nitrogen (g/m³)],MATCH(1,($BM1=Table1[Date])*(CX$2=Table1[Lysimeter Number]),0))</f>
        <v>#N/A</v>
      </c>
      <c r="CY1" s="94" t="e">
        <f t="array" ref="CY1">INDEX(Table1[Nitrite Nitrogen (g/m³)],MATCH(1,($BM1=Table1[Date])*(CY$2=Table1[Lysimeter Number]),0))</f>
        <v>#N/A</v>
      </c>
      <c r="CZ1" s="94" t="e">
        <f t="array" ref="CZ1">INDEX(Table1[Nitrite Nitrogen (g/m³)],MATCH(1,($BM1=Table1[Date])*(CZ$2=Table1[Lysimeter Number]),0))</f>
        <v>#N/A</v>
      </c>
      <c r="DA1" s="94" t="e">
        <f t="array" ref="DA1">INDEX(Table1[Nitrite Nitrogen (g/m³)],MATCH(1,($BM1=Table1[Date])*(DA$2=Table1[Lysimeter Number]),0))</f>
        <v>#N/A</v>
      </c>
      <c r="DB1" s="94" t="e">
        <f t="array" ref="DB1">INDEX(Table1[Nitrite Nitrogen (g/m³)],MATCH(1,($BM1=Table1[Date])*(DB$2=Table1[Lysimeter Number]),0))</f>
        <v>#N/A</v>
      </c>
      <c r="DC1" s="94" t="e">
        <f t="array" ref="DC1">INDEX(Table1[Nitrite Nitrogen (g/m³)],MATCH(1,($BM1=Table1[Date])*(DC$2=Table1[Lysimeter Number]),0))</f>
        <v>#N/A</v>
      </c>
      <c r="DD1" s="94" t="e">
        <f t="array" ref="DD1">INDEX(Table1[Nitrite Nitrogen (g/m³)],MATCH(1,($BM1=Table1[Date])*(DD$2=Table1[Lysimeter Number]),0))</f>
        <v>#N/A</v>
      </c>
      <c r="DE1" s="94" t="e">
        <f t="array" ref="DE1">INDEX(Table1[Nitrite Nitrogen (g/m³)],MATCH(1,($BM1=Table1[Date])*(DE$2=Table1[Lysimeter Number]),0))</f>
        <v>#N/A</v>
      </c>
      <c r="DF1" s="94" t="e">
        <f t="array" ref="DF1">INDEX(Table1[Nitrite Nitrogen (g/m³)],MATCH(1,($BM1=Table1[Date])*(DF$2=Table1[Lysimeter Number]),0))</f>
        <v>#N/A</v>
      </c>
      <c r="DG1" s="94" t="e">
        <f t="array" ref="DG1">INDEX(Table1[Nitrite Nitrogen (g/m³)],MATCH(1,($BM1=Table1[Date])*(DG$2=Table1[Lysimeter Number]),0))</f>
        <v>#N/A</v>
      </c>
      <c r="DH1" s="94" t="e">
        <f t="array" ref="DH1">INDEX(Table1[Nitrite Nitrogen (g/m³)],MATCH(1,($BM1=Table1[Date])*(DH$2=Table1[Lysimeter Number]),0))</f>
        <v>#N/A</v>
      </c>
      <c r="DI1" s="94" t="e">
        <f t="array" ref="DI1">INDEX(Table1[Nitrite Nitrogen (g/m³)],MATCH(1,($BM1=Table1[Date])*(DI$2=Table1[Lysimeter Number]),0))</f>
        <v>#N/A</v>
      </c>
      <c r="DJ1" s="94" t="e">
        <f t="array" ref="DJ1">INDEX(Table1[Nitrite Nitrogen (g/m³)],MATCH(1,($BM1=Table1[Date])*(DJ$2=Table1[Lysimeter Number]),0))</f>
        <v>#N/A</v>
      </c>
      <c r="DK1" s="94" t="e">
        <f t="array" ref="DK1">INDEX(Table1[Nitrite Nitrogen (g/m³)],MATCH(1,($BM1=Table1[Date])*(DK$2=Table1[Lysimeter Number]),0))</f>
        <v>#N/A</v>
      </c>
      <c r="DL1" s="94" t="e">
        <f t="array" ref="DL1">INDEX(Table1[Nitrite Nitrogen (g/m³)],MATCH(1,($BM1=Table1[Date])*(DL$2=Table1[Lysimeter Number]),0))</f>
        <v>#N/A</v>
      </c>
      <c r="DM1" s="94" t="e">
        <f t="array" ref="DM1">INDEX(Table1[Nitrite Nitrogen (g/m³)],MATCH(1,($BM1=Table1[Date])*(DM$2=Table1[Lysimeter Number]),0))</f>
        <v>#N/A</v>
      </c>
      <c r="DN1" s="94" t="e">
        <f t="array" ref="DN1">INDEX(Table1[Nitrite Nitrogen (g/m³)],MATCH(1,($BM1=Table1[Date])*(DN$2=Table1[Lysimeter Number]),0))</f>
        <v>#N/A</v>
      </c>
      <c r="DO1" s="94" t="e">
        <f t="array" ref="DO1">INDEX(Table1[Nitrite Nitrogen (g/m³)],MATCH(1,($BM1=Table1[Date])*(DO$2=Table1[Lysimeter Number]),0))</f>
        <v>#N/A</v>
      </c>
      <c r="DP1" s="94" t="e">
        <f t="array" ref="DP1">INDEX(Table1[Nitrite Nitrogen (g/m³)],MATCH(1,($BM1=Table1[Date])*(DP$2=Table1[Lysimeter Number]),0))</f>
        <v>#N/A</v>
      </c>
      <c r="DQ1" s="94" t="e">
        <f t="array" ref="DQ1">INDEX(Table1[Nitrite Nitrogen (g/m³)],MATCH(1,($BM1=Table1[Date])*(DQ$2=Table1[Lysimeter Number]),0))</f>
        <v>#N/A</v>
      </c>
      <c r="DS1" s="65" t="s">
        <v>160</v>
      </c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4" t="e">
        <f t="array" ref="EI1">INDEX(Table1[Nitrate Nitrogen (g/m³)],MATCH(1,($DS1=Table1[Date])*(EI$2=Table1[Lysimeter Number]),0))</f>
        <v>#N/A</v>
      </c>
      <c r="EJ1" s="94" t="e">
        <f t="array" ref="EJ1">INDEX(Table1[Nitrate Nitrogen (g/m³)],MATCH(1,($DS1=Table1[Date])*(EJ$2=Table1[Lysimeter Number]),0))</f>
        <v>#N/A</v>
      </c>
      <c r="EK1" s="94" t="e">
        <f t="array" ref="EK1">INDEX(Table1[Nitrate Nitrogen (g/m³)],MATCH(1,($DS1=Table1[Date])*(EK$2=Table1[Lysimeter Number]),0))</f>
        <v>#N/A</v>
      </c>
      <c r="EL1" s="94" t="e">
        <f t="array" ref="EL1">INDEX(Table1[Nitrate Nitrogen (g/m³)],MATCH(1,($DS1=Table1[Date])*(EL$2=Table1[Lysimeter Number]),0))</f>
        <v>#N/A</v>
      </c>
      <c r="EM1" s="94" t="e">
        <f t="array" ref="EM1">INDEX(Table1[Nitrate Nitrogen (g/m³)],MATCH(1,($DS1=Table1[Date])*(EM$2=Table1[Lysimeter Number]),0))</f>
        <v>#N/A</v>
      </c>
      <c r="EN1" s="94" t="e">
        <f t="array" ref="EN1">INDEX(Table1[Nitrate Nitrogen (g/m³)],MATCH(1,($DS1=Table1[Date])*(EN$2=Table1[Lysimeter Number]),0))</f>
        <v>#N/A</v>
      </c>
      <c r="EO1" s="94" t="e">
        <f t="array" ref="EO1">INDEX(Table1[Nitrate Nitrogen (g/m³)],MATCH(1,($DS1=Table1[Date])*(EO$2=Table1[Lysimeter Number]),0))</f>
        <v>#N/A</v>
      </c>
      <c r="EP1" s="94" t="e">
        <f t="array" ref="EP1">INDEX(Table1[Nitrate Nitrogen (g/m³)],MATCH(1,($DS1=Table1[Date])*(EP$2=Table1[Lysimeter Number]),0))</f>
        <v>#N/A</v>
      </c>
      <c r="EQ1" s="94" t="e">
        <f t="array" ref="EQ1">INDEX(Table1[Nitrate Nitrogen (g/m³)],MATCH(1,($DS1=Table1[Date])*(EQ$2=Table1[Lysimeter Number]),0))</f>
        <v>#N/A</v>
      </c>
      <c r="ER1" s="94" t="e">
        <f t="array" ref="ER1">INDEX(Table1[Nitrate Nitrogen (g/m³)],MATCH(1,($DS1=Table1[Date])*(ER$2=Table1[Lysimeter Number]),0))</f>
        <v>#N/A</v>
      </c>
      <c r="ES1" s="94" t="e">
        <f t="array" ref="ES1">INDEX(Table1[Nitrate Nitrogen (g/m³)],MATCH(1,($DS1=Table1[Date])*(ES$2=Table1[Lysimeter Number]),0))</f>
        <v>#N/A</v>
      </c>
      <c r="ET1" s="94" t="e">
        <f t="array" ref="ET1">INDEX(Table1[Nitrate Nitrogen (g/m³)],MATCH(1,($DS1=Table1[Date])*(ET$2=Table1[Lysimeter Number]),0))</f>
        <v>#N/A</v>
      </c>
      <c r="EU1" s="94" t="e">
        <f t="array" ref="EU1">INDEX(Table1[Nitrate Nitrogen (g/m³)],MATCH(1,($DS1=Table1[Date])*(EU$2=Table1[Lysimeter Number]),0))</f>
        <v>#N/A</v>
      </c>
      <c r="EV1" s="94" t="e">
        <f t="array" ref="EV1">INDEX(Table1[Nitrate Nitrogen (g/m³)],MATCH(1,($DS1=Table1[Date])*(EV$2=Table1[Lysimeter Number]),0))</f>
        <v>#N/A</v>
      </c>
      <c r="EW1" s="94" t="e">
        <f t="array" ref="EW1">INDEX(Table1[Nitrate Nitrogen (g/m³)],MATCH(1,($DS1=Table1[Date])*(EW$2=Table1[Lysimeter Number]),0))</f>
        <v>#N/A</v>
      </c>
      <c r="EX1" s="94" t="e">
        <f t="array" ref="EX1">INDEX(Table1[Nitrate Nitrogen (g/m³)],MATCH(1,($DS1=Table1[Date])*(EX$2=Table1[Lysimeter Number]),0))</f>
        <v>#N/A</v>
      </c>
      <c r="EY1" s="94" t="e">
        <f t="array" ref="EY1">INDEX(Table1[Nitrate Nitrogen (g/m³)],MATCH(1,($DS1=Table1[Date])*(EY$2=Table1[Lysimeter Number]),0))</f>
        <v>#N/A</v>
      </c>
      <c r="EZ1" s="94" t="e">
        <f t="array" ref="EZ1">INDEX(Table1[Nitrate Nitrogen (g/m³)],MATCH(1,($DS1=Table1[Date])*(EZ$2=Table1[Lysimeter Number]),0))</f>
        <v>#N/A</v>
      </c>
      <c r="FA1" s="94" t="e">
        <f t="array" ref="FA1">INDEX(Table1[Nitrate Nitrogen (g/m³)],MATCH(1,($DS1=Table1[Date])*(FA$2=Table1[Lysimeter Number]),0))</f>
        <v>#N/A</v>
      </c>
      <c r="FB1" s="94" t="e">
        <f t="array" ref="FB1">INDEX(Table1[Nitrate Nitrogen (g/m³)],MATCH(1,($DS1=Table1[Date])*(FB$2=Table1[Lysimeter Number]),0))</f>
        <v>#N/A</v>
      </c>
      <c r="FC1" s="94" t="e">
        <f t="array" ref="FC1">INDEX(Table1[Nitrate Nitrogen (g/m³)],MATCH(1,($DS1=Table1[Date])*(FC$2=Table1[Lysimeter Number]),0))</f>
        <v>#N/A</v>
      </c>
      <c r="FD1" s="94" t="e">
        <f t="array" ref="FD1">INDEX(Table1[Nitrate Nitrogen (g/m³)],MATCH(1,($DS1=Table1[Date])*(FD$2=Table1[Lysimeter Number]),0))</f>
        <v>#N/A</v>
      </c>
      <c r="FE1" s="94" t="e">
        <f t="array" ref="FE1">INDEX(Table1[Nitrate Nitrogen (g/m³)],MATCH(1,($DS1=Table1[Date])*(FE$2=Table1[Lysimeter Number]),0))</f>
        <v>#N/A</v>
      </c>
      <c r="FF1" s="94" t="e">
        <f t="array" ref="FF1">INDEX(Table1[Nitrate Nitrogen (g/m³)],MATCH(1,($DS1=Table1[Date])*(FF$2=Table1[Lysimeter Number]),0))</f>
        <v>#N/A</v>
      </c>
      <c r="FG1" s="94" t="e">
        <f t="array" ref="FG1">INDEX(Table1[Nitrate Nitrogen (g/m³)],MATCH(1,($DS1=Table1[Date])*(FG$2=Table1[Lysimeter Number]),0))</f>
        <v>#N/A</v>
      </c>
      <c r="FH1" s="94" t="e">
        <f t="array" ref="FH1">INDEX(Table1[Nitrate Nitrogen (g/m³)],MATCH(1,($DS1=Table1[Date])*(FH$2=Table1[Lysimeter Number]),0))</f>
        <v>#N/A</v>
      </c>
      <c r="FI1" s="94" t="e">
        <f t="array" ref="FI1">INDEX(Table1[Nitrate Nitrogen (g/m³)],MATCH(1,($DS1=Table1[Date])*(FI$2=Table1[Lysimeter Number]),0))</f>
        <v>#N/A</v>
      </c>
      <c r="FJ1" s="94" t="e">
        <f t="array" ref="FJ1">INDEX(Table1[Nitrate Nitrogen (g/m³)],MATCH(1,($DS1=Table1[Date])*(FJ$2=Table1[Lysimeter Number]),0))</f>
        <v>#N/A</v>
      </c>
      <c r="FK1" s="94" t="e">
        <f t="array" ref="FK1">INDEX(Table1[Nitrate Nitrogen (g/m³)],MATCH(1,($DS1=Table1[Date])*(FK$2=Table1[Lysimeter Number]),0))</f>
        <v>#N/A</v>
      </c>
      <c r="FL1" s="94" t="e">
        <f t="array" ref="FL1">INDEX(Table1[Nitrate Nitrogen (g/m³)],MATCH(1,($DS1=Table1[Date])*(FL$2=Table1[Lysimeter Number]),0))</f>
        <v>#N/A</v>
      </c>
      <c r="FM1" s="94" t="e">
        <f t="array" ref="FM1">INDEX(Table1[Nitrate Nitrogen (g/m³)],MATCH(1,($DS1=Table1[Date])*(FM$2=Table1[Lysimeter Number]),0))</f>
        <v>#N/A</v>
      </c>
      <c r="FN1" s="94" t="e">
        <f t="array" ref="FN1">INDEX(Table1[Nitrate Nitrogen (g/m³)],MATCH(1,($DS1=Table1[Date])*(FN$2=Table1[Lysimeter Number]),0))</f>
        <v>#N/A</v>
      </c>
      <c r="FO1" s="94" t="e">
        <f t="array" ref="FO1">INDEX(Table1[Nitrate Nitrogen (g/m³)],MATCH(1,($DS1=Table1[Date])*(FO$2=Table1[Lysimeter Number]),0))</f>
        <v>#N/A</v>
      </c>
      <c r="FP1" s="94" t="e">
        <f t="array" ref="FP1">INDEX(Table1[Nitrate Nitrogen (g/m³)],MATCH(1,($DS1=Table1[Date])*(FP$2=Table1[Lysimeter Number]),0))</f>
        <v>#N/A</v>
      </c>
      <c r="FQ1" s="94" t="e">
        <f t="array" ref="FQ1">INDEX(Table1[Nitrate Nitrogen (g/m³)],MATCH(1,($DS1=Table1[Date])*(FQ$2=Table1[Lysimeter Number]),0))</f>
        <v>#N/A</v>
      </c>
      <c r="FR1" s="94" t="e">
        <f t="array" ref="FR1">INDEX(Table1[Nitrate Nitrogen (g/m³)],MATCH(1,($DS1=Table1[Date])*(FR$2=Table1[Lysimeter Number]),0))</f>
        <v>#N/A</v>
      </c>
      <c r="FS1" s="94" t="e">
        <f t="array" ref="FS1">INDEX(Table1[Nitrate Nitrogen (g/m³)],MATCH(1,($DS1=Table1[Date])*(FS$2=Table1[Lysimeter Number]),0))</f>
        <v>#N/A</v>
      </c>
      <c r="FT1" s="94" t="e">
        <f t="array" ref="FT1">INDEX(Table1[Nitrate Nitrogen (g/m³)],MATCH(1,($DS1=Table1[Date])*(FT$2=Table1[Lysimeter Number]),0))</f>
        <v>#N/A</v>
      </c>
      <c r="FU1" s="94" t="e">
        <f t="array" ref="FU1">INDEX(Table1[Nitrate Nitrogen (g/m³)],MATCH(1,($DS1=Table1[Date])*(FU$2=Table1[Lysimeter Number]),0))</f>
        <v>#N/A</v>
      </c>
      <c r="FV1" s="94" t="e">
        <f t="array" ref="FV1">INDEX(Table1[Nitrate Nitrogen (g/m³)],MATCH(1,($DS1=Table1[Date])*(FV$2=Table1[Lysimeter Number]),0))</f>
        <v>#N/A</v>
      </c>
      <c r="FW1" s="94" t="e">
        <f t="array" ref="FW1">INDEX(Table1[Nitrate Nitrogen (g/m³)],MATCH(1,($DS1=Table1[Date])*(FW$2=Table1[Lysimeter Number]),0))</f>
        <v>#N/A</v>
      </c>
      <c r="FX1" s="94"/>
      <c r="FY1" s="65" t="s">
        <v>181</v>
      </c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4" t="e">
        <f t="array" ref="GO1">INDEX(Table1[Ammoniacal Nitrogen (g/m³)],MATCH(1,($FY3=Table1[Date])*(GO$2=Table1[Lysimeter Number]),0))</f>
        <v>#N/A</v>
      </c>
      <c r="GP1" s="94" t="e">
        <f t="array" ref="GP1">INDEX(Table1[Ammoniacal Nitrogen (g/m³)],MATCH(1,($FY3=Table1[Date])*(GP$2=Table1[Lysimeter Number]),0))</f>
        <v>#N/A</v>
      </c>
      <c r="GQ1" s="94" t="e">
        <f t="array" ref="GQ1">INDEX(Table1[Ammoniacal Nitrogen (g/m³)],MATCH(1,($FY3=Table1[Date])*(GQ$2=Table1[Lysimeter Number]),0))</f>
        <v>#N/A</v>
      </c>
      <c r="GR1" s="94" t="e">
        <f t="array" ref="GR1">INDEX(Table1[Ammoniacal Nitrogen (g/m³)],MATCH(1,($FY3=Table1[Date])*(GR$2=Table1[Lysimeter Number]),0))</f>
        <v>#N/A</v>
      </c>
      <c r="GS1" s="94" t="e">
        <f t="array" ref="GS1">INDEX(Table1[Ammoniacal Nitrogen (g/m³)],MATCH(1,($FY3=Table1[Date])*(GS$2=Table1[Lysimeter Number]),0))</f>
        <v>#N/A</v>
      </c>
      <c r="GT1" s="94" t="e">
        <f t="array" ref="GT1">INDEX(Table1[Ammoniacal Nitrogen (g/m³)],MATCH(1,($FY3=Table1[Date])*(GT$2=Table1[Lysimeter Number]),0))</f>
        <v>#N/A</v>
      </c>
      <c r="GU1" s="94" t="e">
        <f t="array" ref="GU1">INDEX(Table1[Ammoniacal Nitrogen (g/m³)],MATCH(1,($FY3=Table1[Date])*(GU$2=Table1[Lysimeter Number]),0))</f>
        <v>#N/A</v>
      </c>
      <c r="GV1" s="94" t="e">
        <f t="array" ref="GV1">INDEX(Table1[Ammoniacal Nitrogen (g/m³)],MATCH(1,($FY3=Table1[Date])*(GV$2=Table1[Lysimeter Number]),0))</f>
        <v>#N/A</v>
      </c>
      <c r="GW1" s="94" t="e">
        <f t="array" ref="GW1">INDEX(Table1[Ammoniacal Nitrogen (g/m³)],MATCH(1,($FY3=Table1[Date])*(GW$2=Table1[Lysimeter Number]),0))</f>
        <v>#N/A</v>
      </c>
      <c r="GX1" s="94" t="e">
        <f t="array" ref="GX1">INDEX(Table1[Ammoniacal Nitrogen (g/m³)],MATCH(1,($FY3=Table1[Date])*(GX$2=Table1[Lysimeter Number]),0))</f>
        <v>#N/A</v>
      </c>
      <c r="GY1" s="94" t="e">
        <f t="array" ref="GY1">INDEX(Table1[Ammoniacal Nitrogen (g/m³)],MATCH(1,($FY3=Table1[Date])*(GY$2=Table1[Lysimeter Number]),0))</f>
        <v>#N/A</v>
      </c>
      <c r="GZ1" s="94" t="e">
        <f t="array" ref="GZ1">INDEX(Table1[Ammoniacal Nitrogen (g/m³)],MATCH(1,($FY3=Table1[Date])*(GZ$2=Table1[Lysimeter Number]),0))</f>
        <v>#N/A</v>
      </c>
      <c r="HA1" s="94" t="e">
        <f t="array" ref="HA1">INDEX(Table1[Ammoniacal Nitrogen (g/m³)],MATCH(1,($FY3=Table1[Date])*(HA$2=Table1[Lysimeter Number]),0))</f>
        <v>#N/A</v>
      </c>
      <c r="HB1" s="94" t="e">
        <f t="array" ref="HB1">INDEX(Table1[Ammoniacal Nitrogen (g/m³)],MATCH(1,($FY3=Table1[Date])*(HB$2=Table1[Lysimeter Number]),0))</f>
        <v>#N/A</v>
      </c>
      <c r="HC1" s="94" t="e">
        <f t="array" ref="HC1">INDEX(Table1[Ammoniacal Nitrogen (g/m³)],MATCH(1,($FY3=Table1[Date])*(HC$2=Table1[Lysimeter Number]),0))</f>
        <v>#N/A</v>
      </c>
      <c r="HD1" s="94" t="e">
        <f t="array" ref="HD1">INDEX(Table1[Ammoniacal Nitrogen (g/m³)],MATCH(1,($FY3=Table1[Date])*(HD$2=Table1[Lysimeter Number]),0))</f>
        <v>#N/A</v>
      </c>
      <c r="HE1" s="94" t="e">
        <f t="array" ref="HE1">INDEX(Table1[Ammoniacal Nitrogen (g/m³)],MATCH(1,($FY3=Table1[Date])*(HE$2=Table1[Lysimeter Number]),0))</f>
        <v>#N/A</v>
      </c>
      <c r="HF1" s="94" t="e">
        <f t="array" ref="HF1">INDEX(Table1[Ammoniacal Nitrogen (g/m³)],MATCH(1,($FY3=Table1[Date])*(HF$2=Table1[Lysimeter Number]),0))</f>
        <v>#N/A</v>
      </c>
      <c r="HG1" s="94" t="e">
        <f t="array" ref="HG1">INDEX(Table1[Ammoniacal Nitrogen (g/m³)],MATCH(1,($FY3=Table1[Date])*(HG$2=Table1[Lysimeter Number]),0))</f>
        <v>#N/A</v>
      </c>
      <c r="HH1" s="94" t="e">
        <f t="array" ref="HH1">INDEX(Table1[Ammoniacal Nitrogen (g/m³)],MATCH(1,($FY3=Table1[Date])*(HH$2=Table1[Lysimeter Number]),0))</f>
        <v>#N/A</v>
      </c>
      <c r="HI1" s="94" t="e">
        <f t="array" ref="HI1">INDEX(Table1[Ammoniacal Nitrogen (g/m³)],MATCH(1,($FY3=Table1[Date])*(HI$2=Table1[Lysimeter Number]),0))</f>
        <v>#N/A</v>
      </c>
      <c r="HJ1" s="94" t="e">
        <f t="array" ref="HJ1">INDEX(Table1[Ammoniacal Nitrogen (g/m³)],MATCH(1,($FY3=Table1[Date])*(HJ$2=Table1[Lysimeter Number]),0))</f>
        <v>#N/A</v>
      </c>
      <c r="HK1" s="94" t="e">
        <f t="array" ref="HK1">INDEX(Table1[Ammoniacal Nitrogen (g/m³)],MATCH(1,($FY3=Table1[Date])*(HK$2=Table1[Lysimeter Number]),0))</f>
        <v>#N/A</v>
      </c>
      <c r="HL1" s="94" t="e">
        <f t="array" ref="HL1">INDEX(Table1[Ammoniacal Nitrogen (g/m³)],MATCH(1,($FY3=Table1[Date])*(HL$2=Table1[Lysimeter Number]),0))</f>
        <v>#N/A</v>
      </c>
      <c r="HM1" s="94" t="e">
        <f t="array" ref="HM1">INDEX(Table1[Ammoniacal Nitrogen (g/m³)],MATCH(1,($FY3=Table1[Date])*(HM$2=Table1[Lysimeter Number]),0))</f>
        <v>#N/A</v>
      </c>
      <c r="HN1" s="94" t="e">
        <f t="array" ref="HN1">INDEX(Table1[Ammoniacal Nitrogen (g/m³)],MATCH(1,($FY3=Table1[Date])*(HN$2=Table1[Lysimeter Number]),0))</f>
        <v>#N/A</v>
      </c>
      <c r="HO1" s="94" t="e">
        <f t="array" ref="HO1">INDEX(Table1[Ammoniacal Nitrogen (g/m³)],MATCH(1,($FY3=Table1[Date])*(HO$2=Table1[Lysimeter Number]),0))</f>
        <v>#N/A</v>
      </c>
      <c r="HP1" s="94" t="e">
        <f t="array" ref="HP1">INDEX(Table1[Ammoniacal Nitrogen (g/m³)],MATCH(1,($FY3=Table1[Date])*(HP$2=Table1[Lysimeter Number]),0))</f>
        <v>#N/A</v>
      </c>
      <c r="HQ1" s="94" t="e">
        <f t="array" ref="HQ1">INDEX(Table1[Ammoniacal Nitrogen (g/m³)],MATCH(1,($FY3=Table1[Date])*(HQ$2=Table1[Lysimeter Number]),0))</f>
        <v>#N/A</v>
      </c>
      <c r="HR1" s="94" t="e">
        <f t="array" ref="HR1">INDEX(Table1[Ammoniacal Nitrogen (g/m³)],MATCH(1,($FY3=Table1[Date])*(HR$2=Table1[Lysimeter Number]),0))</f>
        <v>#N/A</v>
      </c>
      <c r="HS1" s="94" t="e">
        <f t="array" ref="HS1">INDEX(Table1[Ammoniacal Nitrogen (g/m³)],MATCH(1,($FY3=Table1[Date])*(HS$2=Table1[Lysimeter Number]),0))</f>
        <v>#N/A</v>
      </c>
      <c r="HT1" s="94" t="e">
        <f t="array" ref="HT1">INDEX(Table1[Ammoniacal Nitrogen (g/m³)],MATCH(1,($FY3=Table1[Date])*(HT$2=Table1[Lysimeter Number]),0))</f>
        <v>#N/A</v>
      </c>
      <c r="HU1" s="94" t="e">
        <f t="array" ref="HU1">INDEX(Table1[Ammoniacal Nitrogen (g/m³)],MATCH(1,($FY3=Table1[Date])*(HU$2=Table1[Lysimeter Number]),0))</f>
        <v>#N/A</v>
      </c>
      <c r="HV1" s="94" t="e">
        <f t="array" ref="HV1">INDEX(Table1[Ammoniacal Nitrogen (g/m³)],MATCH(1,($FY3=Table1[Date])*(HV$2=Table1[Lysimeter Number]),0))</f>
        <v>#N/A</v>
      </c>
      <c r="HW1" s="94" t="e">
        <f t="array" ref="HW1">INDEX(Table1[Ammoniacal Nitrogen (g/m³)],MATCH(1,($FY3=Table1[Date])*(HW$2=Table1[Lysimeter Number]),0))</f>
        <v>#N/A</v>
      </c>
      <c r="HX1" s="94" t="e">
        <f t="array" ref="HX1">INDEX(Table1[Ammoniacal Nitrogen (g/m³)],MATCH(1,($FY3=Table1[Date])*(HX$2=Table1[Lysimeter Number]),0))</f>
        <v>#N/A</v>
      </c>
      <c r="HY1" s="94" t="e">
        <f t="array" ref="HY1">INDEX(Table1[Ammoniacal Nitrogen (g/m³)],MATCH(1,($FY3=Table1[Date])*(HY$2=Table1[Lysimeter Number]),0))</f>
        <v>#N/A</v>
      </c>
      <c r="HZ1" s="94" t="e">
        <f t="array" ref="HZ1">INDEX(Table1[Ammoniacal Nitrogen (g/m³)],MATCH(1,($FY3=Table1[Date])*(HZ$2=Table1[Lysimeter Number]),0))</f>
        <v>#N/A</v>
      </c>
      <c r="IA1" s="94" t="e">
        <f t="array" ref="IA1">INDEX(Table1[Ammoniacal Nitrogen (g/m³)],MATCH(1,($FY3=Table1[Date])*(IA$2=Table1[Lysimeter Number]),0))</f>
        <v>#N/A</v>
      </c>
      <c r="IB1" s="94" t="e">
        <f t="array" ref="IB1">INDEX(Table1[Ammoniacal Nitrogen (g/m³)],MATCH(1,($FY3=Table1[Date])*(IB$2=Table1[Lysimeter Number]),0))</f>
        <v>#N/A</v>
      </c>
      <c r="IC1" s="94" t="e">
        <f t="array" ref="IC1">INDEX(Table1[Ammoniacal Nitrogen (g/m³)],MATCH(1,($FY3=Table1[Date])*(IC$2=Table1[Lysimeter Number]),0))</f>
        <v>#N/A</v>
      </c>
      <c r="ID1" s="94"/>
      <c r="IE1" s="65" t="s">
        <v>182</v>
      </c>
      <c r="IF1" s="76" t="s">
        <v>191</v>
      </c>
      <c r="IU1" s="65" t="s">
        <v>158</v>
      </c>
      <c r="IV1" s="76" t="s">
        <v>191</v>
      </c>
    </row>
    <row r="2" spans="1:269" ht="27" x14ac:dyDescent="0.25">
      <c r="A2" s="96"/>
      <c r="B2" s="96"/>
      <c r="C2" s="96"/>
      <c r="G2" s="39" t="s">
        <v>2</v>
      </c>
      <c r="H2" t="s">
        <v>108</v>
      </c>
      <c r="I2" t="s">
        <v>109</v>
      </c>
      <c r="J2" t="s">
        <v>110</v>
      </c>
      <c r="K2" t="s">
        <v>111</v>
      </c>
      <c r="L2" t="s">
        <v>112</v>
      </c>
      <c r="M2" t="s">
        <v>113</v>
      </c>
      <c r="N2" t="s">
        <v>114</v>
      </c>
      <c r="O2" t="s">
        <v>115</v>
      </c>
      <c r="P2" t="s">
        <v>116</v>
      </c>
      <c r="Q2" t="s">
        <v>117</v>
      </c>
      <c r="R2" t="s">
        <v>118</v>
      </c>
      <c r="S2" t="s">
        <v>119</v>
      </c>
      <c r="T2" t="s">
        <v>120</v>
      </c>
      <c r="U2" t="s">
        <v>121</v>
      </c>
      <c r="V2" t="s">
        <v>122</v>
      </c>
      <c r="W2" s="66" t="s">
        <v>161</v>
      </c>
      <c r="X2" s="67" t="s">
        <v>162</v>
      </c>
      <c r="Y2" s="66" t="s">
        <v>163</v>
      </c>
      <c r="Z2" s="67" t="s">
        <v>164</v>
      </c>
      <c r="AA2" s="66" t="s">
        <v>165</v>
      </c>
      <c r="AB2" s="67" t="s">
        <v>166</v>
      </c>
      <c r="AC2" s="66" t="s">
        <v>167</v>
      </c>
      <c r="AD2" s="67" t="s">
        <v>168</v>
      </c>
      <c r="AE2" s="66" t="s">
        <v>169</v>
      </c>
      <c r="AF2" s="67" t="s">
        <v>170</v>
      </c>
      <c r="AG2" s="66" t="s">
        <v>171</v>
      </c>
      <c r="AH2" s="67" t="s">
        <v>172</v>
      </c>
      <c r="AI2" s="66" t="s">
        <v>173</v>
      </c>
      <c r="AJ2" s="67" t="s">
        <v>174</v>
      </c>
      <c r="AK2" s="66" t="s">
        <v>175</v>
      </c>
      <c r="AL2" s="67" t="s">
        <v>176</v>
      </c>
      <c r="AM2" s="66" t="s">
        <v>177</v>
      </c>
      <c r="AN2" s="67" t="s">
        <v>178</v>
      </c>
      <c r="AO2" s="66" t="s">
        <v>179</v>
      </c>
      <c r="AP2" s="67" t="s">
        <v>180</v>
      </c>
      <c r="AQ2" s="68" t="s">
        <v>21</v>
      </c>
      <c r="AR2" s="69" t="s">
        <v>22</v>
      </c>
      <c r="AS2" s="68" t="s">
        <v>23</v>
      </c>
      <c r="AT2" s="69" t="s">
        <v>25</v>
      </c>
      <c r="AU2" s="68" t="s">
        <v>26</v>
      </c>
      <c r="AV2" s="69" t="s">
        <v>27</v>
      </c>
      <c r="AW2" s="68" t="s">
        <v>28</v>
      </c>
      <c r="AX2" s="69" t="s">
        <v>29</v>
      </c>
      <c r="AY2" s="68" t="s">
        <v>30</v>
      </c>
      <c r="AZ2" s="69" t="s">
        <v>31</v>
      </c>
      <c r="BA2" s="68" t="s">
        <v>32</v>
      </c>
      <c r="BB2" s="69" t="s">
        <v>33</v>
      </c>
      <c r="BC2" s="68" t="s">
        <v>34</v>
      </c>
      <c r="BD2" s="69" t="s">
        <v>35</v>
      </c>
      <c r="BE2" s="68" t="s">
        <v>36</v>
      </c>
      <c r="BF2" s="69" t="s">
        <v>37</v>
      </c>
      <c r="BG2" s="68" t="s">
        <v>38</v>
      </c>
      <c r="BH2" s="69" t="s">
        <v>39</v>
      </c>
      <c r="BI2" s="68" t="s">
        <v>41</v>
      </c>
      <c r="BJ2" s="69" t="s">
        <v>42</v>
      </c>
      <c r="BK2" s="68" t="s">
        <v>43</v>
      </c>
      <c r="BM2" s="39" t="s">
        <v>2</v>
      </c>
      <c r="BN2" t="s">
        <v>108</v>
      </c>
      <c r="BO2" t="s">
        <v>109</v>
      </c>
      <c r="BP2" t="s">
        <v>110</v>
      </c>
      <c r="BQ2" t="s">
        <v>111</v>
      </c>
      <c r="BR2" t="s">
        <v>112</v>
      </c>
      <c r="BS2" t="s">
        <v>113</v>
      </c>
      <c r="BT2" t="s">
        <v>114</v>
      </c>
      <c r="BU2" t="s">
        <v>115</v>
      </c>
      <c r="BV2" t="s">
        <v>116</v>
      </c>
      <c r="BW2" t="s">
        <v>117</v>
      </c>
      <c r="BX2" t="s">
        <v>118</v>
      </c>
      <c r="BY2" t="s">
        <v>119</v>
      </c>
      <c r="BZ2" t="s">
        <v>120</v>
      </c>
      <c r="CA2" t="s">
        <v>121</v>
      </c>
      <c r="CB2" t="s">
        <v>122</v>
      </c>
      <c r="CC2" s="66" t="s">
        <v>161</v>
      </c>
      <c r="CD2" s="67" t="s">
        <v>162</v>
      </c>
      <c r="CE2" s="66" t="s">
        <v>163</v>
      </c>
      <c r="CF2" s="67" t="s">
        <v>164</v>
      </c>
      <c r="CG2" s="66" t="s">
        <v>165</v>
      </c>
      <c r="CH2" s="67" t="s">
        <v>166</v>
      </c>
      <c r="CI2" s="66" t="s">
        <v>167</v>
      </c>
      <c r="CJ2" s="67" t="s">
        <v>168</v>
      </c>
      <c r="CK2" s="66" t="s">
        <v>169</v>
      </c>
      <c r="CL2" s="67" t="s">
        <v>170</v>
      </c>
      <c r="CM2" s="66" t="s">
        <v>171</v>
      </c>
      <c r="CN2" s="67" t="s">
        <v>172</v>
      </c>
      <c r="CO2" s="66" t="s">
        <v>173</v>
      </c>
      <c r="CP2" s="67" t="s">
        <v>174</v>
      </c>
      <c r="CQ2" s="66" t="s">
        <v>175</v>
      </c>
      <c r="CR2" s="67" t="s">
        <v>176</v>
      </c>
      <c r="CS2" s="66" t="s">
        <v>177</v>
      </c>
      <c r="CT2" s="67" t="s">
        <v>178</v>
      </c>
      <c r="CU2" s="66" t="s">
        <v>179</v>
      </c>
      <c r="CV2" s="67" t="s">
        <v>180</v>
      </c>
      <c r="CW2" s="68" t="s">
        <v>21</v>
      </c>
      <c r="CX2" s="69" t="s">
        <v>22</v>
      </c>
      <c r="CY2" s="68" t="s">
        <v>23</v>
      </c>
      <c r="CZ2" s="69" t="s">
        <v>25</v>
      </c>
      <c r="DA2" s="68" t="s">
        <v>26</v>
      </c>
      <c r="DB2" s="69" t="s">
        <v>27</v>
      </c>
      <c r="DC2" s="68" t="s">
        <v>28</v>
      </c>
      <c r="DD2" s="69" t="s">
        <v>29</v>
      </c>
      <c r="DE2" s="68" t="s">
        <v>30</v>
      </c>
      <c r="DF2" s="69" t="s">
        <v>31</v>
      </c>
      <c r="DG2" s="68" t="s">
        <v>32</v>
      </c>
      <c r="DH2" s="69" t="s">
        <v>33</v>
      </c>
      <c r="DI2" s="68" t="s">
        <v>34</v>
      </c>
      <c r="DJ2" s="69" t="s">
        <v>35</v>
      </c>
      <c r="DK2" s="68" t="s">
        <v>36</v>
      </c>
      <c r="DL2" s="69" t="s">
        <v>37</v>
      </c>
      <c r="DM2" s="68" t="s">
        <v>38</v>
      </c>
      <c r="DN2" s="69" t="s">
        <v>39</v>
      </c>
      <c r="DO2" s="68" t="s">
        <v>41</v>
      </c>
      <c r="DP2" s="69" t="s">
        <v>42</v>
      </c>
      <c r="DQ2" s="68" t="s">
        <v>43</v>
      </c>
      <c r="DS2" s="39" t="s">
        <v>2</v>
      </c>
      <c r="DT2" t="s">
        <v>108</v>
      </c>
      <c r="DU2" t="s">
        <v>109</v>
      </c>
      <c r="DV2" t="s">
        <v>110</v>
      </c>
      <c r="DW2" t="s">
        <v>111</v>
      </c>
      <c r="DX2" t="s">
        <v>112</v>
      </c>
      <c r="DY2" t="s">
        <v>113</v>
      </c>
      <c r="DZ2" t="s">
        <v>114</v>
      </c>
      <c r="EA2" t="s">
        <v>115</v>
      </c>
      <c r="EB2" t="s">
        <v>116</v>
      </c>
      <c r="EC2" t="s">
        <v>117</v>
      </c>
      <c r="ED2" t="s">
        <v>118</v>
      </c>
      <c r="EE2" t="s">
        <v>119</v>
      </c>
      <c r="EF2" t="s">
        <v>120</v>
      </c>
      <c r="EG2" t="s">
        <v>121</v>
      </c>
      <c r="EH2" t="s">
        <v>122</v>
      </c>
      <c r="EI2" s="66" t="s">
        <v>161</v>
      </c>
      <c r="EJ2" s="67" t="s">
        <v>162</v>
      </c>
      <c r="EK2" s="66" t="s">
        <v>163</v>
      </c>
      <c r="EL2" s="67" t="s">
        <v>164</v>
      </c>
      <c r="EM2" s="66" t="s">
        <v>165</v>
      </c>
      <c r="EN2" s="67" t="s">
        <v>166</v>
      </c>
      <c r="EO2" s="66" t="s">
        <v>167</v>
      </c>
      <c r="EP2" s="67" t="s">
        <v>168</v>
      </c>
      <c r="EQ2" s="66" t="s">
        <v>169</v>
      </c>
      <c r="ER2" s="67" t="s">
        <v>170</v>
      </c>
      <c r="ES2" s="66" t="s">
        <v>171</v>
      </c>
      <c r="ET2" s="67" t="s">
        <v>172</v>
      </c>
      <c r="EU2" s="66" t="s">
        <v>173</v>
      </c>
      <c r="EV2" s="67" t="s">
        <v>174</v>
      </c>
      <c r="EW2" s="66" t="s">
        <v>175</v>
      </c>
      <c r="EX2" s="67" t="s">
        <v>176</v>
      </c>
      <c r="EY2" s="66" t="s">
        <v>177</v>
      </c>
      <c r="EZ2" s="67" t="s">
        <v>178</v>
      </c>
      <c r="FA2" s="66" t="s">
        <v>179</v>
      </c>
      <c r="FB2" s="67" t="s">
        <v>180</v>
      </c>
      <c r="FC2" s="68" t="s">
        <v>21</v>
      </c>
      <c r="FD2" s="69" t="s">
        <v>22</v>
      </c>
      <c r="FE2" s="68" t="s">
        <v>23</v>
      </c>
      <c r="FF2" s="69" t="s">
        <v>25</v>
      </c>
      <c r="FG2" s="68" t="s">
        <v>26</v>
      </c>
      <c r="FH2" s="69" t="s">
        <v>27</v>
      </c>
      <c r="FI2" s="68" t="s">
        <v>28</v>
      </c>
      <c r="FJ2" s="69" t="s">
        <v>29</v>
      </c>
      <c r="FK2" s="68" t="s">
        <v>30</v>
      </c>
      <c r="FL2" s="69" t="s">
        <v>31</v>
      </c>
      <c r="FM2" s="68" t="s">
        <v>32</v>
      </c>
      <c r="FN2" s="69" t="s">
        <v>33</v>
      </c>
      <c r="FO2" s="68" t="s">
        <v>34</v>
      </c>
      <c r="FP2" s="69" t="s">
        <v>35</v>
      </c>
      <c r="FQ2" s="68" t="s">
        <v>36</v>
      </c>
      <c r="FR2" s="69" t="s">
        <v>37</v>
      </c>
      <c r="FS2" s="68" t="s">
        <v>38</v>
      </c>
      <c r="FT2" s="69" t="s">
        <v>39</v>
      </c>
      <c r="FU2" s="68" t="s">
        <v>41</v>
      </c>
      <c r="FV2" s="69" t="s">
        <v>42</v>
      </c>
      <c r="FW2" s="68" t="s">
        <v>43</v>
      </c>
      <c r="FY2" s="39" t="s">
        <v>2</v>
      </c>
      <c r="FZ2" s="82" t="s">
        <v>108</v>
      </c>
      <c r="GA2" s="82" t="s">
        <v>109</v>
      </c>
      <c r="GB2" s="82" t="s">
        <v>110</v>
      </c>
      <c r="GC2" s="82" t="s">
        <v>111</v>
      </c>
      <c r="GD2" s="82" t="s">
        <v>112</v>
      </c>
      <c r="GE2" s="82" t="s">
        <v>113</v>
      </c>
      <c r="GF2" s="82" t="s">
        <v>114</v>
      </c>
      <c r="GG2" s="82" t="s">
        <v>115</v>
      </c>
      <c r="GH2" s="82" t="s">
        <v>116</v>
      </c>
      <c r="GI2" s="82" t="s">
        <v>117</v>
      </c>
      <c r="GJ2" s="82" t="s">
        <v>118</v>
      </c>
      <c r="GK2" s="82" t="s">
        <v>119</v>
      </c>
      <c r="GL2" s="82" t="s">
        <v>120</v>
      </c>
      <c r="GM2" s="82" t="s">
        <v>121</v>
      </c>
      <c r="GN2" s="82" t="s">
        <v>122</v>
      </c>
      <c r="GO2" s="73" t="s">
        <v>161</v>
      </c>
      <c r="GP2" s="74" t="s">
        <v>162</v>
      </c>
      <c r="GQ2" s="73" t="s">
        <v>163</v>
      </c>
      <c r="GR2" s="74" t="s">
        <v>164</v>
      </c>
      <c r="GS2" s="73" t="s">
        <v>165</v>
      </c>
      <c r="GT2" s="74" t="s">
        <v>166</v>
      </c>
      <c r="GU2" s="73" t="s">
        <v>167</v>
      </c>
      <c r="GV2" s="74" t="s">
        <v>168</v>
      </c>
      <c r="GW2" s="73" t="s">
        <v>169</v>
      </c>
      <c r="GX2" s="74" t="s">
        <v>170</v>
      </c>
      <c r="GY2" s="73" t="s">
        <v>171</v>
      </c>
      <c r="GZ2" s="74" t="s">
        <v>172</v>
      </c>
      <c r="HA2" s="73" t="s">
        <v>173</v>
      </c>
      <c r="HB2" s="74" t="s">
        <v>174</v>
      </c>
      <c r="HC2" s="73" t="s">
        <v>175</v>
      </c>
      <c r="HD2" s="74" t="s">
        <v>176</v>
      </c>
      <c r="HE2" s="73" t="s">
        <v>177</v>
      </c>
      <c r="HF2" s="74" t="s">
        <v>178</v>
      </c>
      <c r="HG2" s="73" t="s">
        <v>179</v>
      </c>
      <c r="HH2" s="74" t="s">
        <v>180</v>
      </c>
      <c r="HI2" s="70" t="s">
        <v>21</v>
      </c>
      <c r="HJ2" s="71" t="s">
        <v>22</v>
      </c>
      <c r="HK2" s="70" t="s">
        <v>23</v>
      </c>
      <c r="HL2" s="71" t="s">
        <v>25</v>
      </c>
      <c r="HM2" s="70" t="s">
        <v>26</v>
      </c>
      <c r="HN2" s="71" t="s">
        <v>27</v>
      </c>
      <c r="HO2" s="70" t="s">
        <v>28</v>
      </c>
      <c r="HP2" s="71" t="s">
        <v>29</v>
      </c>
      <c r="HQ2" s="70" t="s">
        <v>30</v>
      </c>
      <c r="HR2" s="71" t="s">
        <v>31</v>
      </c>
      <c r="HS2" s="70" t="s">
        <v>32</v>
      </c>
      <c r="HT2" s="71" t="s">
        <v>33</v>
      </c>
      <c r="HU2" s="70" t="s">
        <v>34</v>
      </c>
      <c r="HV2" s="71" t="s">
        <v>35</v>
      </c>
      <c r="HW2" s="70" t="s">
        <v>36</v>
      </c>
      <c r="HX2" s="71" t="s">
        <v>37</v>
      </c>
      <c r="HY2" s="70" t="s">
        <v>38</v>
      </c>
      <c r="HZ2" s="71" t="s">
        <v>39</v>
      </c>
      <c r="IA2" s="70" t="s">
        <v>41</v>
      </c>
      <c r="IB2" s="71" t="s">
        <v>42</v>
      </c>
      <c r="IC2" s="72" t="s">
        <v>43</v>
      </c>
      <c r="IE2" s="75" t="s">
        <v>2</v>
      </c>
      <c r="IF2" t="s">
        <v>183</v>
      </c>
      <c r="IG2" t="s">
        <v>184</v>
      </c>
      <c r="IH2" t="s">
        <v>185</v>
      </c>
      <c r="II2" t="s">
        <v>186</v>
      </c>
      <c r="IJ2" t="s">
        <v>187</v>
      </c>
      <c r="IK2" t="s">
        <v>188</v>
      </c>
      <c r="IL2" t="s">
        <v>92</v>
      </c>
      <c r="IM2" t="s">
        <v>89</v>
      </c>
      <c r="IN2" t="s">
        <v>189</v>
      </c>
      <c r="IO2" t="s">
        <v>81</v>
      </c>
      <c r="IP2" t="s">
        <v>80</v>
      </c>
      <c r="IQ2" t="s">
        <v>82</v>
      </c>
      <c r="IR2" t="s">
        <v>190</v>
      </c>
      <c r="IS2" t="s">
        <v>19</v>
      </c>
      <c r="IU2" s="78" t="s">
        <v>2</v>
      </c>
      <c r="IV2" s="79" t="s">
        <v>183</v>
      </c>
      <c r="IW2" s="79" t="s">
        <v>184</v>
      </c>
      <c r="IX2" s="79" t="s">
        <v>185</v>
      </c>
      <c r="IY2" s="79" t="s">
        <v>186</v>
      </c>
      <c r="IZ2" s="79" t="s">
        <v>187</v>
      </c>
      <c r="JA2" s="79" t="s">
        <v>188</v>
      </c>
      <c r="JB2" s="79" t="s">
        <v>92</v>
      </c>
      <c r="JC2" s="79" t="s">
        <v>89</v>
      </c>
      <c r="JD2" s="79" t="s">
        <v>189</v>
      </c>
      <c r="JE2" s="79" t="s">
        <v>81</v>
      </c>
      <c r="JF2" s="79" t="s">
        <v>80</v>
      </c>
      <c r="JG2" s="79" t="s">
        <v>82</v>
      </c>
      <c r="JH2" s="79" t="s">
        <v>190</v>
      </c>
      <c r="JI2" s="80" t="s">
        <v>19</v>
      </c>
    </row>
    <row r="3" spans="1:269" x14ac:dyDescent="0.25">
      <c r="A3" s="63" t="s">
        <v>137</v>
      </c>
      <c r="B3" s="97" t="s">
        <v>137</v>
      </c>
      <c r="C3" s="97"/>
      <c r="D3" s="97"/>
      <c r="E3" s="47" t="s">
        <v>79</v>
      </c>
      <c r="G3" s="40">
        <v>40179</v>
      </c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BM3" s="40">
        <v>40179</v>
      </c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DS3" s="40">
        <v>40179</v>
      </c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FY3" s="40">
        <v>40179</v>
      </c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IE3" s="40">
        <v>40179</v>
      </c>
      <c r="IU3" s="77">
        <v>40179</v>
      </c>
    </row>
    <row r="4" spans="1:269" x14ac:dyDescent="0.25">
      <c r="A4" t="s">
        <v>108</v>
      </c>
      <c r="B4" s="52">
        <v>1</v>
      </c>
      <c r="C4" s="52">
        <v>2</v>
      </c>
      <c r="D4" s="52"/>
      <c r="E4" t="s">
        <v>80</v>
      </c>
      <c r="G4" s="40">
        <v>40180</v>
      </c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BM4" s="40">
        <v>40180</v>
      </c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DS4" s="40">
        <v>40180</v>
      </c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FY4" s="40">
        <v>40180</v>
      </c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IE4" s="40">
        <v>40180</v>
      </c>
      <c r="IU4" s="77">
        <v>40180</v>
      </c>
    </row>
    <row r="5" spans="1:269" x14ac:dyDescent="0.25">
      <c r="A5" t="s">
        <v>109</v>
      </c>
      <c r="B5" s="52">
        <v>3</v>
      </c>
      <c r="C5" s="52"/>
      <c r="D5" s="52"/>
      <c r="E5" t="s">
        <v>81</v>
      </c>
      <c r="G5" s="40">
        <v>40181</v>
      </c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BM5" s="40">
        <v>40181</v>
      </c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DS5" s="40">
        <v>40181</v>
      </c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FY5" s="40">
        <v>40181</v>
      </c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IE5" s="40">
        <v>40181</v>
      </c>
      <c r="IU5" s="77">
        <v>40181</v>
      </c>
    </row>
    <row r="6" spans="1:269" x14ac:dyDescent="0.25">
      <c r="A6" t="s">
        <v>110</v>
      </c>
      <c r="B6" s="52">
        <v>4</v>
      </c>
      <c r="C6" s="52">
        <v>5</v>
      </c>
      <c r="D6" s="52"/>
      <c r="E6" t="s">
        <v>82</v>
      </c>
      <c r="G6" s="40">
        <v>40182</v>
      </c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BM6" s="40">
        <v>40182</v>
      </c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DS6" s="40">
        <v>40182</v>
      </c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FY6" s="40">
        <v>40182</v>
      </c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IE6" s="40">
        <v>40182</v>
      </c>
      <c r="IU6" s="77">
        <v>40182</v>
      </c>
    </row>
    <row r="7" spans="1:269" x14ac:dyDescent="0.25">
      <c r="A7" t="s">
        <v>111</v>
      </c>
      <c r="B7" s="52">
        <v>6</v>
      </c>
      <c r="C7" s="52">
        <v>7</v>
      </c>
      <c r="D7" s="52">
        <v>8</v>
      </c>
      <c r="E7" t="s">
        <v>185</v>
      </c>
      <c r="G7" s="40">
        <v>40183</v>
      </c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BM7" s="40">
        <v>40183</v>
      </c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DS7" s="40">
        <v>40183</v>
      </c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FY7" s="40">
        <v>40183</v>
      </c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IE7" s="40">
        <v>40183</v>
      </c>
      <c r="IU7" s="77">
        <v>40183</v>
      </c>
    </row>
    <row r="8" spans="1:269" x14ac:dyDescent="0.25">
      <c r="A8" t="s">
        <v>112</v>
      </c>
      <c r="B8" s="52">
        <v>9</v>
      </c>
      <c r="C8" s="52">
        <v>10</v>
      </c>
      <c r="D8" s="52">
        <v>11</v>
      </c>
      <c r="E8" t="s">
        <v>183</v>
      </c>
      <c r="G8" s="40">
        <v>40184</v>
      </c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BM8" s="40">
        <v>40184</v>
      </c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DS8" s="40">
        <v>40184</v>
      </c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FY8" s="40">
        <v>40184</v>
      </c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IE8" s="40">
        <v>40184</v>
      </c>
      <c r="IU8" s="77">
        <v>40184</v>
      </c>
    </row>
    <row r="9" spans="1:269" x14ac:dyDescent="0.25">
      <c r="A9" t="s">
        <v>113</v>
      </c>
      <c r="B9" s="52">
        <v>12</v>
      </c>
      <c r="C9" s="52">
        <v>13</v>
      </c>
      <c r="D9" s="52">
        <v>14</v>
      </c>
      <c r="E9" t="s">
        <v>19</v>
      </c>
      <c r="G9" s="40">
        <v>40185</v>
      </c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BM9" s="40">
        <v>40185</v>
      </c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DS9" s="40">
        <v>40185</v>
      </c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FY9" s="40">
        <v>40185</v>
      </c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IE9" s="40">
        <v>40185</v>
      </c>
      <c r="IU9" s="77">
        <v>40185</v>
      </c>
    </row>
    <row r="10" spans="1:269" x14ac:dyDescent="0.25">
      <c r="A10" t="s">
        <v>114</v>
      </c>
      <c r="B10" s="52">
        <v>15</v>
      </c>
      <c r="C10" s="52">
        <v>16</v>
      </c>
      <c r="D10" s="52">
        <v>17</v>
      </c>
      <c r="E10" t="s">
        <v>188</v>
      </c>
      <c r="G10" s="40">
        <v>40186</v>
      </c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BM10" s="40">
        <v>40186</v>
      </c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DS10" s="40">
        <v>40186</v>
      </c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FY10" s="40">
        <v>40186</v>
      </c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IE10" s="40">
        <v>40186</v>
      </c>
      <c r="IU10" s="77">
        <v>40186</v>
      </c>
    </row>
    <row r="11" spans="1:269" x14ac:dyDescent="0.25">
      <c r="A11" t="s">
        <v>115</v>
      </c>
      <c r="B11" s="52">
        <v>18</v>
      </c>
      <c r="C11" s="52">
        <v>19</v>
      </c>
      <c r="D11" s="52">
        <v>20</v>
      </c>
      <c r="E11" t="s">
        <v>92</v>
      </c>
      <c r="G11" s="40">
        <v>40187</v>
      </c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BM11" s="40">
        <v>40187</v>
      </c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DS11" s="40">
        <v>40187</v>
      </c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FY11" s="40">
        <v>40187</v>
      </c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IE11" s="40">
        <v>40187</v>
      </c>
      <c r="IU11" s="77">
        <v>40187</v>
      </c>
    </row>
    <row r="12" spans="1:269" x14ac:dyDescent="0.25">
      <c r="A12" t="s">
        <v>116</v>
      </c>
      <c r="B12" s="52" t="s">
        <v>21</v>
      </c>
      <c r="C12" s="52" t="s">
        <v>22</v>
      </c>
      <c r="D12" s="52" t="s">
        <v>23</v>
      </c>
      <c r="E12" t="s">
        <v>184</v>
      </c>
      <c r="G12" s="40">
        <v>40188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BM12" s="40">
        <v>40188</v>
      </c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DS12" s="40">
        <v>40188</v>
      </c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FY12" s="40">
        <v>40188</v>
      </c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IE12" s="40">
        <v>40188</v>
      </c>
      <c r="IU12" s="77">
        <v>40188</v>
      </c>
    </row>
    <row r="13" spans="1:269" x14ac:dyDescent="0.25">
      <c r="A13" t="s">
        <v>117</v>
      </c>
      <c r="B13" s="52" t="s">
        <v>25</v>
      </c>
      <c r="C13" s="52" t="s">
        <v>26</v>
      </c>
      <c r="D13" s="52" t="s">
        <v>27</v>
      </c>
      <c r="E13" t="s">
        <v>186</v>
      </c>
      <c r="G13" s="40">
        <v>40189</v>
      </c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BM13" s="40">
        <v>40189</v>
      </c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DS13" s="40">
        <v>40189</v>
      </c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FY13" s="40">
        <v>40189</v>
      </c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IE13" s="40">
        <v>40189</v>
      </c>
      <c r="IU13" s="77">
        <v>40189</v>
      </c>
    </row>
    <row r="14" spans="1:269" x14ac:dyDescent="0.25">
      <c r="A14" t="s">
        <v>118</v>
      </c>
      <c r="B14" s="52" t="s">
        <v>28</v>
      </c>
      <c r="C14" s="52" t="s">
        <v>29</v>
      </c>
      <c r="D14" s="52" t="s">
        <v>30</v>
      </c>
      <c r="E14" t="s">
        <v>187</v>
      </c>
      <c r="G14" s="40">
        <v>40190</v>
      </c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BM14" s="40">
        <v>40190</v>
      </c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DS14" s="40">
        <v>40190</v>
      </c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FY14" s="40">
        <v>40190</v>
      </c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IE14" s="40">
        <v>40190</v>
      </c>
      <c r="IU14" s="77">
        <v>40190</v>
      </c>
    </row>
    <row r="15" spans="1:269" x14ac:dyDescent="0.25">
      <c r="A15" t="s">
        <v>119</v>
      </c>
      <c r="B15" s="52" t="s">
        <v>31</v>
      </c>
      <c r="C15" s="52" t="s">
        <v>32</v>
      </c>
      <c r="D15" s="52" t="s">
        <v>33</v>
      </c>
      <c r="E15" t="s">
        <v>19</v>
      </c>
      <c r="G15" s="40">
        <v>40191</v>
      </c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BM15" s="40">
        <v>40191</v>
      </c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DS15" s="40">
        <v>40191</v>
      </c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FY15" s="40">
        <v>40191</v>
      </c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IE15" s="40">
        <v>40191</v>
      </c>
      <c r="IU15" s="77">
        <v>40191</v>
      </c>
    </row>
    <row r="16" spans="1:269" x14ac:dyDescent="0.25">
      <c r="A16" t="s">
        <v>120</v>
      </c>
      <c r="B16" s="52" t="s">
        <v>34</v>
      </c>
      <c r="C16" s="52" t="s">
        <v>35</v>
      </c>
      <c r="D16" s="52" t="s">
        <v>36</v>
      </c>
      <c r="E16" t="s">
        <v>89</v>
      </c>
      <c r="G16" s="40">
        <v>40192</v>
      </c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BM16" s="40">
        <v>40192</v>
      </c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DS16" s="40">
        <v>40192</v>
      </c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FY16" s="40">
        <v>40192</v>
      </c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IE16" s="40">
        <v>40192</v>
      </c>
      <c r="IU16" s="77">
        <v>40192</v>
      </c>
    </row>
    <row r="17" spans="1:255" x14ac:dyDescent="0.25">
      <c r="A17" t="s">
        <v>121</v>
      </c>
      <c r="B17" s="52" t="s">
        <v>37</v>
      </c>
      <c r="C17" s="52" t="s">
        <v>38</v>
      </c>
      <c r="D17" s="52" t="s">
        <v>39</v>
      </c>
      <c r="E17" t="s">
        <v>189</v>
      </c>
      <c r="G17" s="40">
        <v>40193</v>
      </c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BM17" s="40">
        <v>40193</v>
      </c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DS17" s="40">
        <v>40193</v>
      </c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FY17" s="40">
        <v>40193</v>
      </c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IE17" s="40">
        <v>40193</v>
      </c>
      <c r="IU17" s="77">
        <v>40193</v>
      </c>
    </row>
    <row r="18" spans="1:255" x14ac:dyDescent="0.25">
      <c r="A18" t="s">
        <v>122</v>
      </c>
      <c r="B18" s="52" t="s">
        <v>41</v>
      </c>
      <c r="C18" s="52" t="s">
        <v>42</v>
      </c>
      <c r="D18" s="52" t="s">
        <v>43</v>
      </c>
      <c r="E18" t="s">
        <v>190</v>
      </c>
      <c r="G18" s="40">
        <v>40194</v>
      </c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BM18" s="40">
        <v>40194</v>
      </c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DS18" s="40">
        <v>40194</v>
      </c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FY18" s="40">
        <v>40194</v>
      </c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IE18" s="40">
        <v>40194</v>
      </c>
      <c r="IU18" s="77">
        <v>40194</v>
      </c>
    </row>
    <row r="19" spans="1:255" x14ac:dyDescent="0.25">
      <c r="G19" s="40">
        <v>40195</v>
      </c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BM19" s="40">
        <v>40195</v>
      </c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DS19" s="40">
        <v>40195</v>
      </c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FY19" s="40">
        <v>40195</v>
      </c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IE19" s="40">
        <v>40195</v>
      </c>
      <c r="IU19" s="77">
        <v>40195</v>
      </c>
    </row>
    <row r="20" spans="1:255" x14ac:dyDescent="0.25">
      <c r="G20" s="40">
        <v>40196</v>
      </c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BM20" s="40">
        <v>40196</v>
      </c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DS20" s="40">
        <v>40196</v>
      </c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FY20" s="40">
        <v>40196</v>
      </c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IE20" s="40">
        <v>40196</v>
      </c>
      <c r="IU20" s="77">
        <v>40196</v>
      </c>
    </row>
    <row r="21" spans="1:255" x14ac:dyDescent="0.25">
      <c r="A21" s="81" t="s">
        <v>193</v>
      </c>
      <c r="G21" s="40">
        <v>40197</v>
      </c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BM21" s="40">
        <v>40197</v>
      </c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DS21" s="40">
        <v>40197</v>
      </c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FY21" s="40">
        <v>40197</v>
      </c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IE21" s="40">
        <v>40197</v>
      </c>
      <c r="IU21" s="77">
        <v>40197</v>
      </c>
    </row>
    <row r="22" spans="1:255" x14ac:dyDescent="0.25">
      <c r="A22" s="81" t="s">
        <v>194</v>
      </c>
      <c r="G22" s="40">
        <v>40198</v>
      </c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BM22" s="40">
        <v>40198</v>
      </c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DS22" s="40">
        <v>40198</v>
      </c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FY22" s="40">
        <v>40198</v>
      </c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IE22" s="40">
        <v>40198</v>
      </c>
      <c r="IU22" s="77">
        <v>40198</v>
      </c>
    </row>
    <row r="23" spans="1:255" x14ac:dyDescent="0.25">
      <c r="A23" s="81" t="s">
        <v>195</v>
      </c>
      <c r="C23" s="52"/>
      <c r="G23" s="40">
        <v>40199</v>
      </c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BM23" s="40">
        <v>40199</v>
      </c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DS23" s="40">
        <v>40199</v>
      </c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FY23" s="40">
        <v>40199</v>
      </c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IE23" s="40">
        <v>40199</v>
      </c>
      <c r="IU23" s="77">
        <v>40199</v>
      </c>
    </row>
    <row r="24" spans="1:255" x14ac:dyDescent="0.25">
      <c r="A24" s="81" t="s">
        <v>196</v>
      </c>
      <c r="C24" s="52"/>
      <c r="G24" s="40">
        <v>40200</v>
      </c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BM24" s="40">
        <v>40200</v>
      </c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DS24" s="40">
        <v>40200</v>
      </c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FY24" s="40">
        <v>40200</v>
      </c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IE24" s="40">
        <v>40200</v>
      </c>
      <c r="IU24" s="77">
        <v>40200</v>
      </c>
    </row>
    <row r="25" spans="1:255" x14ac:dyDescent="0.25">
      <c r="A25" s="81" t="s">
        <v>197</v>
      </c>
      <c r="C25" s="52"/>
      <c r="G25" s="40">
        <v>40201</v>
      </c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BM25" s="40">
        <v>40201</v>
      </c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DS25" s="40">
        <v>40201</v>
      </c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FY25" s="40">
        <v>40201</v>
      </c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IE25" s="40">
        <v>40201</v>
      </c>
      <c r="IU25" s="77">
        <v>40201</v>
      </c>
    </row>
    <row r="26" spans="1:255" x14ac:dyDescent="0.25">
      <c r="A26" s="81" t="s">
        <v>198</v>
      </c>
      <c r="C26" s="52"/>
      <c r="G26" s="40">
        <v>40202</v>
      </c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BM26" s="40">
        <v>40202</v>
      </c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DS26" s="40">
        <v>40202</v>
      </c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FY26" s="40">
        <v>40202</v>
      </c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IE26" s="40">
        <v>40202</v>
      </c>
      <c r="IU26" s="77">
        <v>40202</v>
      </c>
    </row>
    <row r="27" spans="1:255" x14ac:dyDescent="0.25">
      <c r="C27" s="52"/>
      <c r="G27" s="40">
        <v>40203</v>
      </c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BM27" s="40">
        <v>40203</v>
      </c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DS27" s="40">
        <v>40203</v>
      </c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FY27" s="40">
        <v>40203</v>
      </c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IE27" s="40">
        <v>40203</v>
      </c>
      <c r="IU27" s="77">
        <v>40203</v>
      </c>
    </row>
    <row r="28" spans="1:255" x14ac:dyDescent="0.25">
      <c r="A28" s="64" t="s">
        <v>138</v>
      </c>
      <c r="C28" s="52"/>
      <c r="G28" s="40">
        <v>40204</v>
      </c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BM28" s="40">
        <v>40204</v>
      </c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DS28" s="40">
        <v>40204</v>
      </c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FY28" s="40">
        <v>40204</v>
      </c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IE28" s="40">
        <v>40204</v>
      </c>
      <c r="IU28" s="77">
        <v>40204</v>
      </c>
    </row>
    <row r="29" spans="1:255" x14ac:dyDescent="0.25">
      <c r="A29" t="s">
        <v>129</v>
      </c>
      <c r="C29" s="52"/>
      <c r="G29" s="40">
        <v>40205</v>
      </c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BM29" s="40">
        <v>40205</v>
      </c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DS29" s="40">
        <v>40205</v>
      </c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FY29" s="40">
        <v>40205</v>
      </c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IE29" s="40">
        <v>40205</v>
      </c>
      <c r="IU29" s="77">
        <v>40205</v>
      </c>
    </row>
    <row r="30" spans="1:255" x14ac:dyDescent="0.25">
      <c r="A30" t="s">
        <v>130</v>
      </c>
      <c r="C30" s="52"/>
      <c r="G30" s="40">
        <v>40206</v>
      </c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BM30" s="40">
        <v>40206</v>
      </c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DS30" s="40">
        <v>40206</v>
      </c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FY30" s="40">
        <v>40206</v>
      </c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IE30" s="40">
        <v>40206</v>
      </c>
      <c r="IU30" s="77">
        <v>40206</v>
      </c>
    </row>
    <row r="31" spans="1:255" x14ac:dyDescent="0.25">
      <c r="A31" t="s">
        <v>131</v>
      </c>
      <c r="C31" s="52"/>
      <c r="G31" s="40">
        <v>40207</v>
      </c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BM31" s="40">
        <v>40207</v>
      </c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DS31" s="40">
        <v>40207</v>
      </c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FY31" s="40">
        <v>40207</v>
      </c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IE31" s="40">
        <v>40207</v>
      </c>
      <c r="IU31" s="77">
        <v>40207</v>
      </c>
    </row>
    <row r="32" spans="1:255" x14ac:dyDescent="0.25">
      <c r="A32" t="s">
        <v>132</v>
      </c>
      <c r="C32" s="52"/>
      <c r="G32" s="40">
        <v>40208</v>
      </c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BM32" s="40">
        <v>40208</v>
      </c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DS32" s="40">
        <v>40208</v>
      </c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FY32" s="40">
        <v>40208</v>
      </c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IE32" s="40">
        <v>40208</v>
      </c>
      <c r="IU32" s="77">
        <v>40208</v>
      </c>
    </row>
    <row r="33" spans="1:255" x14ac:dyDescent="0.25">
      <c r="A33" t="s">
        <v>133</v>
      </c>
      <c r="C33" s="52"/>
      <c r="G33" s="40">
        <v>40209</v>
      </c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BM33" s="40">
        <v>40209</v>
      </c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DS33" s="40">
        <v>40209</v>
      </c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FY33" s="40">
        <v>40209</v>
      </c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IE33" s="40">
        <v>40209</v>
      </c>
      <c r="IU33" s="77">
        <v>40209</v>
      </c>
    </row>
    <row r="34" spans="1:255" x14ac:dyDescent="0.25">
      <c r="A34" t="s">
        <v>134</v>
      </c>
      <c r="C34" s="52"/>
      <c r="G34" s="40">
        <v>40210</v>
      </c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BM34" s="40">
        <v>40210</v>
      </c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DS34" s="40">
        <v>40210</v>
      </c>
      <c r="DT34">
        <v>34.6</v>
      </c>
      <c r="DU34">
        <v>163</v>
      </c>
      <c r="DV34">
        <v>29.17</v>
      </c>
      <c r="DW34">
        <v>54.699999999999996</v>
      </c>
      <c r="DX34">
        <v>70.599999999999994</v>
      </c>
      <c r="DY34">
        <v>11.133333333333333</v>
      </c>
      <c r="DZ34">
        <v>16.266666666666666</v>
      </c>
      <c r="EA34">
        <v>69.306666666666658</v>
      </c>
      <c r="EB34"/>
      <c r="EC34"/>
      <c r="ED34"/>
      <c r="EE34"/>
      <c r="EF34"/>
      <c r="EG34"/>
      <c r="EH34"/>
      <c r="EI34">
        <v>38.4</v>
      </c>
      <c r="EJ34">
        <v>30.8</v>
      </c>
      <c r="EK34">
        <v>163</v>
      </c>
      <c r="EL34">
        <v>2.74</v>
      </c>
      <c r="EM34">
        <v>55.6</v>
      </c>
      <c r="EN34">
        <v>43.9</v>
      </c>
      <c r="EO34">
        <v>94.2</v>
      </c>
      <c r="EP34">
        <v>26</v>
      </c>
      <c r="EQ34">
        <v>68.2</v>
      </c>
      <c r="ER34">
        <v>103</v>
      </c>
      <c r="ES34">
        <v>40.6</v>
      </c>
      <c r="ET34">
        <v>14.5</v>
      </c>
      <c r="EU34">
        <v>14.1</v>
      </c>
      <c r="EV34">
        <v>4.8</v>
      </c>
      <c r="EW34">
        <v>17.899999999999999</v>
      </c>
      <c r="EX34">
        <v>20.2</v>
      </c>
      <c r="EY34">
        <v>10.7</v>
      </c>
      <c r="EZ34">
        <v>139</v>
      </c>
      <c r="FA34">
        <v>64</v>
      </c>
      <c r="FB34">
        <v>4.92</v>
      </c>
      <c r="FY34" s="40">
        <v>40210</v>
      </c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IE34" s="40">
        <v>40210</v>
      </c>
      <c r="IU34" s="77">
        <v>40210</v>
      </c>
    </row>
    <row r="35" spans="1:255" x14ac:dyDescent="0.25">
      <c r="A35" t="s">
        <v>135</v>
      </c>
      <c r="C35" s="52"/>
      <c r="G35" s="40">
        <v>40211</v>
      </c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BM35" s="40">
        <v>40211</v>
      </c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DS35" s="40">
        <v>40211</v>
      </c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FY35" s="40">
        <v>40211</v>
      </c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IE35" s="40">
        <v>40211</v>
      </c>
      <c r="IU35" s="77">
        <v>40211</v>
      </c>
    </row>
    <row r="36" spans="1:255" x14ac:dyDescent="0.25">
      <c r="A36" t="s">
        <v>125</v>
      </c>
      <c r="C36" s="52"/>
      <c r="G36" s="40">
        <v>40212</v>
      </c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BM36" s="40">
        <v>40212</v>
      </c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DS36" s="40">
        <v>40212</v>
      </c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FY36" s="40">
        <v>40212</v>
      </c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IE36" s="40">
        <v>40212</v>
      </c>
      <c r="IU36" s="77">
        <v>40212</v>
      </c>
    </row>
    <row r="37" spans="1:255" x14ac:dyDescent="0.25">
      <c r="A37" t="s">
        <v>136</v>
      </c>
      <c r="C37" s="52"/>
      <c r="G37" s="40">
        <v>40213</v>
      </c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BM37" s="40">
        <v>40213</v>
      </c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DS37" s="40">
        <v>40213</v>
      </c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FY37" s="40">
        <v>40213</v>
      </c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IE37" s="40">
        <v>40213</v>
      </c>
      <c r="IU37" s="77">
        <v>40213</v>
      </c>
    </row>
    <row r="38" spans="1:255" x14ac:dyDescent="0.25">
      <c r="G38" s="40">
        <v>40214</v>
      </c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BM38" s="40">
        <v>40214</v>
      </c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DS38" s="40">
        <v>40214</v>
      </c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FY38" s="40">
        <v>40214</v>
      </c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IE38" s="40">
        <v>40214</v>
      </c>
      <c r="IU38" s="77">
        <v>40214</v>
      </c>
    </row>
    <row r="39" spans="1:255" x14ac:dyDescent="0.25">
      <c r="A39" t="s">
        <v>143</v>
      </c>
      <c r="B39" t="s">
        <v>108</v>
      </c>
      <c r="G39" s="40">
        <v>40215</v>
      </c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BM39" s="40">
        <v>40215</v>
      </c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DS39" s="40">
        <v>40215</v>
      </c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FY39" s="40">
        <v>40215</v>
      </c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IE39" s="40">
        <v>40215</v>
      </c>
      <c r="IU39" s="77">
        <v>40215</v>
      </c>
    </row>
    <row r="40" spans="1:255" x14ac:dyDescent="0.25">
      <c r="A40" t="s">
        <v>143</v>
      </c>
      <c r="B40" t="s">
        <v>109</v>
      </c>
      <c r="G40" s="40">
        <v>40216</v>
      </c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BM40" s="40">
        <v>40216</v>
      </c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DS40" s="40">
        <v>40216</v>
      </c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FY40" s="40">
        <v>40216</v>
      </c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IE40" s="40">
        <v>40216</v>
      </c>
      <c r="IU40" s="77">
        <v>40216</v>
      </c>
    </row>
    <row r="41" spans="1:255" x14ac:dyDescent="0.25">
      <c r="A41" t="s">
        <v>144</v>
      </c>
      <c r="B41" t="s">
        <v>110</v>
      </c>
      <c r="G41" s="40">
        <v>40217</v>
      </c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BM41" s="40">
        <v>40217</v>
      </c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DS41" s="40">
        <v>40217</v>
      </c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FY41" s="40">
        <v>40217</v>
      </c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IE41" s="40">
        <v>40217</v>
      </c>
      <c r="IU41" s="77">
        <v>40217</v>
      </c>
    </row>
    <row r="42" spans="1:255" x14ac:dyDescent="0.25">
      <c r="A42" t="s">
        <v>145</v>
      </c>
      <c r="B42" t="s">
        <v>111</v>
      </c>
      <c r="G42" s="40">
        <v>40218</v>
      </c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BM42" s="40">
        <v>40218</v>
      </c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DS42" s="40">
        <v>40218</v>
      </c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FY42" s="40">
        <v>40218</v>
      </c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IE42" s="40">
        <v>40218</v>
      </c>
      <c r="IU42" s="77">
        <v>40218</v>
      </c>
    </row>
    <row r="43" spans="1:255" x14ac:dyDescent="0.25">
      <c r="A43" t="s">
        <v>146</v>
      </c>
      <c r="B43" t="s">
        <v>112</v>
      </c>
      <c r="G43" s="40">
        <v>40219</v>
      </c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BM43" s="40">
        <v>40219</v>
      </c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DS43" s="40">
        <v>40219</v>
      </c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FY43" s="40">
        <v>40219</v>
      </c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IE43" s="40">
        <v>40219</v>
      </c>
      <c r="IU43" s="77">
        <v>40219</v>
      </c>
    </row>
    <row r="44" spans="1:255" x14ac:dyDescent="0.25">
      <c r="A44" t="s">
        <v>147</v>
      </c>
      <c r="B44" t="s">
        <v>113</v>
      </c>
      <c r="G44" s="40">
        <v>40220</v>
      </c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BM44" s="40">
        <v>40220</v>
      </c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DS44" s="40">
        <v>40220</v>
      </c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FY44" s="40">
        <v>40220</v>
      </c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IE44" s="40">
        <v>40220</v>
      </c>
      <c r="IU44" s="77">
        <v>40220</v>
      </c>
    </row>
    <row r="45" spans="1:255" x14ac:dyDescent="0.25">
      <c r="A45" t="s">
        <v>148</v>
      </c>
      <c r="B45" t="s">
        <v>114</v>
      </c>
      <c r="G45" s="40">
        <v>40221</v>
      </c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BM45" s="40">
        <v>40221</v>
      </c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DS45" s="40">
        <v>40221</v>
      </c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FY45" s="40">
        <v>40221</v>
      </c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IE45" s="40">
        <v>40221</v>
      </c>
      <c r="IU45" s="77">
        <v>40221</v>
      </c>
    </row>
    <row r="46" spans="1:255" x14ac:dyDescent="0.25">
      <c r="A46" t="s">
        <v>123</v>
      </c>
      <c r="B46" t="s">
        <v>115</v>
      </c>
      <c r="G46" s="40">
        <v>40222</v>
      </c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BM46" s="40">
        <v>40222</v>
      </c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DS46" s="40">
        <v>40222</v>
      </c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FY46" s="40">
        <v>40222</v>
      </c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IE46" s="40">
        <v>40222</v>
      </c>
      <c r="IU46" s="77">
        <v>40222</v>
      </c>
    </row>
    <row r="47" spans="1:255" x14ac:dyDescent="0.25">
      <c r="A47" t="s">
        <v>149</v>
      </c>
      <c r="B47" t="s">
        <v>116</v>
      </c>
      <c r="G47" s="40">
        <v>40223</v>
      </c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BM47" s="40">
        <v>40223</v>
      </c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DS47" s="40">
        <v>40223</v>
      </c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FY47" s="40">
        <v>40223</v>
      </c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IE47" s="40">
        <v>40223</v>
      </c>
      <c r="IU47" s="77">
        <v>40223</v>
      </c>
    </row>
    <row r="48" spans="1:255" x14ac:dyDescent="0.25">
      <c r="A48" t="s">
        <v>150</v>
      </c>
      <c r="B48" t="s">
        <v>117</v>
      </c>
      <c r="G48" s="40">
        <v>40224</v>
      </c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BM48" s="40">
        <v>40224</v>
      </c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DS48" s="40">
        <v>40224</v>
      </c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FY48" s="40">
        <v>40224</v>
      </c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IE48" s="40">
        <v>40224</v>
      </c>
      <c r="IU48" s="77">
        <v>40224</v>
      </c>
    </row>
    <row r="49" spans="1:255" x14ac:dyDescent="0.25">
      <c r="A49" t="s">
        <v>151</v>
      </c>
      <c r="B49" t="s">
        <v>118</v>
      </c>
      <c r="G49" s="40">
        <v>40225</v>
      </c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BM49" s="40">
        <v>40225</v>
      </c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DS49" s="40">
        <v>40225</v>
      </c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FY49" s="40">
        <v>40225</v>
      </c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IE49" s="40">
        <v>40225</v>
      </c>
      <c r="IU49" s="77">
        <v>40225</v>
      </c>
    </row>
    <row r="50" spans="1:255" x14ac:dyDescent="0.25">
      <c r="A50" t="s">
        <v>152</v>
      </c>
      <c r="B50" t="s">
        <v>119</v>
      </c>
      <c r="G50" s="40">
        <v>40226</v>
      </c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BM50" s="40">
        <v>40226</v>
      </c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DS50" s="40">
        <v>40226</v>
      </c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FY50" s="40">
        <v>40226</v>
      </c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IE50" s="40">
        <v>40226</v>
      </c>
      <c r="IU50" s="77">
        <v>40226</v>
      </c>
    </row>
    <row r="51" spans="1:255" x14ac:dyDescent="0.25">
      <c r="A51" t="s">
        <v>153</v>
      </c>
      <c r="B51" t="s">
        <v>120</v>
      </c>
      <c r="G51" s="40">
        <v>40227</v>
      </c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BM51" s="40">
        <v>40227</v>
      </c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DS51" s="40">
        <v>40227</v>
      </c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FY51" s="40">
        <v>40227</v>
      </c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IE51" s="40">
        <v>40227</v>
      </c>
      <c r="IU51" s="77">
        <v>40227</v>
      </c>
    </row>
    <row r="52" spans="1:255" x14ac:dyDescent="0.25">
      <c r="A52" t="s">
        <v>154</v>
      </c>
      <c r="B52" t="s">
        <v>121</v>
      </c>
      <c r="G52" s="40">
        <v>40228</v>
      </c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BM52" s="40">
        <v>40228</v>
      </c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DS52" s="40">
        <v>40228</v>
      </c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FY52" s="40">
        <v>40228</v>
      </c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IE52" s="40">
        <v>40228</v>
      </c>
      <c r="IU52" s="77">
        <v>40228</v>
      </c>
    </row>
    <row r="53" spans="1:255" x14ac:dyDescent="0.25">
      <c r="A53" t="s">
        <v>124</v>
      </c>
      <c r="B53" t="s">
        <v>122</v>
      </c>
      <c r="G53" s="40">
        <v>40229</v>
      </c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BM53" s="40">
        <v>40229</v>
      </c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DS53" s="40">
        <v>40229</v>
      </c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FY53" s="40">
        <v>40229</v>
      </c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IE53" s="40">
        <v>40229</v>
      </c>
      <c r="IU53" s="77">
        <v>40229</v>
      </c>
    </row>
    <row r="54" spans="1:255" x14ac:dyDescent="0.25">
      <c r="G54" s="40">
        <v>40230</v>
      </c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BM54" s="40">
        <v>40230</v>
      </c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DS54" s="40">
        <v>40230</v>
      </c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FY54" s="40">
        <v>40230</v>
      </c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IE54" s="40">
        <v>40230</v>
      </c>
      <c r="IU54" s="77">
        <v>40230</v>
      </c>
    </row>
    <row r="55" spans="1:255" x14ac:dyDescent="0.25">
      <c r="G55" s="40">
        <v>40231</v>
      </c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BM55" s="40">
        <v>40231</v>
      </c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DS55" s="40">
        <v>40231</v>
      </c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FY55" s="40">
        <v>40231</v>
      </c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IE55" s="40">
        <v>40231</v>
      </c>
      <c r="IU55" s="77">
        <v>40231</v>
      </c>
    </row>
    <row r="56" spans="1:255" x14ac:dyDescent="0.25">
      <c r="G56" s="40">
        <v>40232</v>
      </c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BM56" s="40">
        <v>40232</v>
      </c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DS56" s="40">
        <v>40232</v>
      </c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FY56" s="40">
        <v>40232</v>
      </c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IE56" s="40">
        <v>40232</v>
      </c>
      <c r="IU56" s="77">
        <v>40232</v>
      </c>
    </row>
    <row r="57" spans="1:255" x14ac:dyDescent="0.25">
      <c r="G57" s="40">
        <v>40233</v>
      </c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BM57" s="40">
        <v>40233</v>
      </c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DS57" s="40">
        <v>40233</v>
      </c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FY57" s="40">
        <v>40233</v>
      </c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IE57" s="40">
        <v>40233</v>
      </c>
      <c r="IU57" s="77">
        <v>40233</v>
      </c>
    </row>
    <row r="58" spans="1:255" x14ac:dyDescent="0.25">
      <c r="G58" s="40">
        <v>40234</v>
      </c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BM58" s="40">
        <v>40234</v>
      </c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DS58" s="40">
        <v>40234</v>
      </c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FY58" s="40">
        <v>40234</v>
      </c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IE58" s="40">
        <v>40234</v>
      </c>
      <c r="IU58" s="77">
        <v>40234</v>
      </c>
    </row>
    <row r="59" spans="1:255" x14ac:dyDescent="0.25">
      <c r="G59" s="40">
        <v>40235</v>
      </c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BM59" s="40">
        <v>40235</v>
      </c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DS59" s="40">
        <v>40235</v>
      </c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FY59" s="40">
        <v>40235</v>
      </c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IE59" s="40">
        <v>40235</v>
      </c>
      <c r="IU59" s="77">
        <v>40235</v>
      </c>
    </row>
    <row r="60" spans="1:255" x14ac:dyDescent="0.25">
      <c r="G60" s="40">
        <v>40236</v>
      </c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BM60" s="40">
        <v>40236</v>
      </c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DS60" s="40">
        <v>40236</v>
      </c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FY60" s="40">
        <v>40236</v>
      </c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IE60" s="40">
        <v>40236</v>
      </c>
      <c r="IU60" s="77">
        <v>40236</v>
      </c>
    </row>
    <row r="61" spans="1:255" x14ac:dyDescent="0.25">
      <c r="G61" s="40">
        <v>40237</v>
      </c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BM61" s="40">
        <v>40237</v>
      </c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DS61" s="40">
        <v>40237</v>
      </c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FY61" s="40">
        <v>40237</v>
      </c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IE61" s="40">
        <v>40237</v>
      </c>
      <c r="IU61" s="77">
        <v>40237</v>
      </c>
    </row>
    <row r="62" spans="1:255" x14ac:dyDescent="0.25">
      <c r="G62" s="40">
        <v>40238</v>
      </c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BM62" s="40">
        <v>40238</v>
      </c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DS62" s="40">
        <v>40238</v>
      </c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FY62" s="40">
        <v>40238</v>
      </c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IE62" s="40">
        <v>40238</v>
      </c>
      <c r="IU62" s="77">
        <v>40238</v>
      </c>
    </row>
    <row r="63" spans="1:255" x14ac:dyDescent="0.25">
      <c r="G63" s="40">
        <v>40239</v>
      </c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BM63" s="40">
        <v>40239</v>
      </c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DS63" s="40">
        <v>40239</v>
      </c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FY63" s="40">
        <v>40239</v>
      </c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IE63" s="40">
        <v>40239</v>
      </c>
      <c r="IU63" s="77">
        <v>40239</v>
      </c>
    </row>
    <row r="64" spans="1:255" x14ac:dyDescent="0.25">
      <c r="G64" s="40">
        <v>40240</v>
      </c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BM64" s="40">
        <v>40240</v>
      </c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DS64" s="40">
        <v>40240</v>
      </c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FY64" s="40">
        <v>40240</v>
      </c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IE64" s="40">
        <v>40240</v>
      </c>
      <c r="IU64" s="77">
        <v>40240</v>
      </c>
    </row>
    <row r="65" spans="7:255" x14ac:dyDescent="0.25">
      <c r="G65" s="40">
        <v>40241</v>
      </c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BM65" s="40">
        <v>40241</v>
      </c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DS65" s="40">
        <v>40241</v>
      </c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FY65" s="40">
        <v>40241</v>
      </c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IE65" s="40">
        <v>40241</v>
      </c>
      <c r="IU65" s="77">
        <v>40241</v>
      </c>
    </row>
    <row r="66" spans="7:255" x14ac:dyDescent="0.25">
      <c r="G66" s="40">
        <v>40242</v>
      </c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BM66" s="40">
        <v>40242</v>
      </c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DS66" s="40">
        <v>40242</v>
      </c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FY66" s="40">
        <v>40242</v>
      </c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IE66" s="40">
        <v>40242</v>
      </c>
      <c r="IU66" s="77">
        <v>40242</v>
      </c>
    </row>
    <row r="67" spans="7:255" x14ac:dyDescent="0.25">
      <c r="G67" s="40">
        <v>40243</v>
      </c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BM67" s="40">
        <v>40243</v>
      </c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DS67" s="40">
        <v>40243</v>
      </c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FY67" s="40">
        <v>40243</v>
      </c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IE67" s="40">
        <v>40243</v>
      </c>
      <c r="IU67" s="77">
        <v>40243</v>
      </c>
    </row>
    <row r="68" spans="7:255" x14ac:dyDescent="0.25">
      <c r="G68" s="40">
        <v>40244</v>
      </c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BM68" s="40">
        <v>40244</v>
      </c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DS68" s="40">
        <v>40244</v>
      </c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FY68" s="40">
        <v>40244</v>
      </c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IE68" s="40">
        <v>40244</v>
      </c>
      <c r="IU68" s="77">
        <v>40244</v>
      </c>
    </row>
    <row r="69" spans="7:255" x14ac:dyDescent="0.25">
      <c r="G69" s="40">
        <v>40245</v>
      </c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BM69" s="40">
        <v>40245</v>
      </c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DS69" s="40">
        <v>40245</v>
      </c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FY69" s="40">
        <v>40245</v>
      </c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IE69" s="40">
        <v>40245</v>
      </c>
      <c r="IU69" s="77">
        <v>40245</v>
      </c>
    </row>
    <row r="70" spans="7:255" x14ac:dyDescent="0.25">
      <c r="G70" s="40">
        <v>40246</v>
      </c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BM70" s="40">
        <v>40246</v>
      </c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DS70" s="40">
        <v>40246</v>
      </c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FY70" s="40">
        <v>40246</v>
      </c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IE70" s="40">
        <v>40246</v>
      </c>
      <c r="IU70" s="77">
        <v>40246</v>
      </c>
    </row>
    <row r="71" spans="7:255" x14ac:dyDescent="0.25">
      <c r="G71" s="40">
        <v>40247</v>
      </c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BM71" s="40">
        <v>40247</v>
      </c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DS71" s="40">
        <v>40247</v>
      </c>
      <c r="DT71">
        <v>9.870000000000001</v>
      </c>
      <c r="DU71">
        <v>56.3</v>
      </c>
      <c r="DV71">
        <v>24.695</v>
      </c>
      <c r="DW71">
        <v>27.28</v>
      </c>
      <c r="DX71">
        <v>41.5</v>
      </c>
      <c r="DY71">
        <v>1.7766666666666666</v>
      </c>
      <c r="DZ71">
        <v>25.066666666666666</v>
      </c>
      <c r="EA71">
        <v>42.809999999999995</v>
      </c>
      <c r="EB71"/>
      <c r="EC71"/>
      <c r="ED71"/>
      <c r="EE71"/>
      <c r="EF71"/>
      <c r="EG71"/>
      <c r="EH71"/>
      <c r="EI71">
        <v>12.9</v>
      </c>
      <c r="EJ71">
        <v>6.84</v>
      </c>
      <c r="EK71">
        <v>56.3</v>
      </c>
      <c r="EL71">
        <v>3.49</v>
      </c>
      <c r="EM71">
        <v>45.9</v>
      </c>
      <c r="EN71">
        <v>7.34</v>
      </c>
      <c r="EO71">
        <v>53.3</v>
      </c>
      <c r="EP71">
        <v>21.2</v>
      </c>
      <c r="EQ71">
        <v>47</v>
      </c>
      <c r="ER71">
        <v>65.2</v>
      </c>
      <c r="ES71">
        <v>12.3</v>
      </c>
      <c r="ET71">
        <v>1.65</v>
      </c>
      <c r="EU71">
        <v>3.23</v>
      </c>
      <c r="EV71">
        <v>0.45</v>
      </c>
      <c r="EW71">
        <v>34.700000000000003</v>
      </c>
      <c r="EX71">
        <v>23.9</v>
      </c>
      <c r="EY71">
        <v>16.600000000000001</v>
      </c>
      <c r="EZ71">
        <v>71.599999999999994</v>
      </c>
      <c r="FA71">
        <v>53.8</v>
      </c>
      <c r="FB71">
        <v>3.03</v>
      </c>
      <c r="FY71" s="40">
        <v>40247</v>
      </c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IE71" s="40">
        <v>40247</v>
      </c>
      <c r="IU71" s="77">
        <v>40247</v>
      </c>
    </row>
    <row r="72" spans="7:255" x14ac:dyDescent="0.25">
      <c r="G72" s="40">
        <v>40248</v>
      </c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BM72" s="40">
        <v>40248</v>
      </c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DS72" s="40">
        <v>40248</v>
      </c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FY72" s="40">
        <v>40248</v>
      </c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IE72" s="40">
        <v>40248</v>
      </c>
      <c r="IU72" s="77">
        <v>40248</v>
      </c>
    </row>
    <row r="73" spans="7:255" x14ac:dyDescent="0.25">
      <c r="G73" s="40">
        <v>40249</v>
      </c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BM73" s="40">
        <v>40249</v>
      </c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DS73" s="40">
        <v>40249</v>
      </c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FY73" s="40">
        <v>40249</v>
      </c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IE73" s="40">
        <v>40249</v>
      </c>
      <c r="IU73" s="77">
        <v>40249</v>
      </c>
    </row>
    <row r="74" spans="7:255" x14ac:dyDescent="0.25">
      <c r="G74" s="40">
        <v>40250</v>
      </c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BM74" s="40">
        <v>40250</v>
      </c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DS74" s="40">
        <v>40250</v>
      </c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FY74" s="40">
        <v>40250</v>
      </c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IE74" s="40">
        <v>40250</v>
      </c>
      <c r="IU74" s="77">
        <v>40250</v>
      </c>
    </row>
    <row r="75" spans="7:255" x14ac:dyDescent="0.25">
      <c r="G75" s="40">
        <v>40251</v>
      </c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BM75" s="40">
        <v>40251</v>
      </c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DS75" s="40">
        <v>40251</v>
      </c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FY75" s="40">
        <v>40251</v>
      </c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IE75" s="40">
        <v>40251</v>
      </c>
      <c r="IU75" s="77">
        <v>40251</v>
      </c>
    </row>
    <row r="76" spans="7:255" x14ac:dyDescent="0.25">
      <c r="G76" s="40">
        <v>40252</v>
      </c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BM76" s="40">
        <v>40252</v>
      </c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DS76" s="40">
        <v>40252</v>
      </c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FY76" s="40">
        <v>40252</v>
      </c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IE76" s="40">
        <v>40252</v>
      </c>
      <c r="IU76" s="77">
        <v>40252</v>
      </c>
    </row>
    <row r="77" spans="7:255" x14ac:dyDescent="0.25">
      <c r="G77" s="40">
        <v>40253</v>
      </c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BM77" s="40">
        <v>40253</v>
      </c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DS77" s="40">
        <v>40253</v>
      </c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FY77" s="40">
        <v>40253</v>
      </c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IE77" s="40">
        <v>40253</v>
      </c>
      <c r="IU77" s="77">
        <v>40253</v>
      </c>
    </row>
    <row r="78" spans="7:255" x14ac:dyDescent="0.25">
      <c r="G78" s="40">
        <v>40254</v>
      </c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BM78" s="40">
        <v>40254</v>
      </c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DS78" s="40">
        <v>40254</v>
      </c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FY78" s="40">
        <v>40254</v>
      </c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IE78" s="40">
        <v>40254</v>
      </c>
      <c r="IU78" s="77">
        <v>40254</v>
      </c>
    </row>
    <row r="79" spans="7:255" x14ac:dyDescent="0.25">
      <c r="G79" s="40">
        <v>40255</v>
      </c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BM79" s="40">
        <v>40255</v>
      </c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DS79" s="40">
        <v>40255</v>
      </c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FY79" s="40">
        <v>40255</v>
      </c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IE79" s="40">
        <v>40255</v>
      </c>
      <c r="IU79" s="77">
        <v>40255</v>
      </c>
    </row>
    <row r="80" spans="7:255" x14ac:dyDescent="0.25">
      <c r="G80" s="40">
        <v>40256</v>
      </c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BM80" s="40">
        <v>40256</v>
      </c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DS80" s="40">
        <v>40256</v>
      </c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FY80" s="40">
        <v>40256</v>
      </c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IE80" s="40">
        <v>40256</v>
      </c>
      <c r="IU80" s="77">
        <v>40256</v>
      </c>
    </row>
    <row r="81" spans="7:255" x14ac:dyDescent="0.25">
      <c r="G81" s="40">
        <v>40257</v>
      </c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BM81" s="40">
        <v>40257</v>
      </c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DS81" s="40">
        <v>40257</v>
      </c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FY81" s="40">
        <v>40257</v>
      </c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IE81" s="40">
        <v>40257</v>
      </c>
      <c r="IU81" s="77">
        <v>40257</v>
      </c>
    </row>
    <row r="82" spans="7:255" x14ac:dyDescent="0.25">
      <c r="G82" s="40">
        <v>40258</v>
      </c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BM82" s="40">
        <v>40258</v>
      </c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DS82" s="40">
        <v>40258</v>
      </c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FY82" s="40">
        <v>40258</v>
      </c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IE82" s="40">
        <v>40258</v>
      </c>
      <c r="IU82" s="77">
        <v>40258</v>
      </c>
    </row>
    <row r="83" spans="7:255" x14ac:dyDescent="0.25">
      <c r="G83" s="40">
        <v>40259</v>
      </c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BM83" s="40">
        <v>40259</v>
      </c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DS83" s="40">
        <v>40259</v>
      </c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FY83" s="40">
        <v>40259</v>
      </c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IE83" s="40">
        <v>40259</v>
      </c>
      <c r="IU83" s="77">
        <v>40259</v>
      </c>
    </row>
    <row r="84" spans="7:255" x14ac:dyDescent="0.25">
      <c r="G84" s="40">
        <v>40260</v>
      </c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BM84" s="40">
        <v>40260</v>
      </c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DS84" s="40">
        <v>40260</v>
      </c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FY84" s="40">
        <v>40260</v>
      </c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IE84" s="40">
        <v>40260</v>
      </c>
      <c r="IU84" s="77">
        <v>40260</v>
      </c>
    </row>
    <row r="85" spans="7:255" x14ac:dyDescent="0.25">
      <c r="G85" s="40">
        <v>40261</v>
      </c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BM85" s="40">
        <v>40261</v>
      </c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DS85" s="40">
        <v>40261</v>
      </c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FY85" s="40">
        <v>40261</v>
      </c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IE85" s="40">
        <v>40261</v>
      </c>
      <c r="IU85" s="77">
        <v>40261</v>
      </c>
    </row>
    <row r="86" spans="7:255" x14ac:dyDescent="0.25">
      <c r="G86" s="40">
        <v>40262</v>
      </c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BM86" s="40">
        <v>40262</v>
      </c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DS86" s="40">
        <v>40262</v>
      </c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FY86" s="40">
        <v>40262</v>
      </c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IE86" s="40">
        <v>40262</v>
      </c>
      <c r="IU86" s="77">
        <v>40262</v>
      </c>
    </row>
    <row r="87" spans="7:255" x14ac:dyDescent="0.25">
      <c r="G87" s="40">
        <v>40263</v>
      </c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BM87" s="40">
        <v>40263</v>
      </c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DS87" s="40">
        <v>40263</v>
      </c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FY87" s="40">
        <v>40263</v>
      </c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IE87" s="40">
        <v>40263</v>
      </c>
      <c r="IU87" s="77">
        <v>40263</v>
      </c>
    </row>
    <row r="88" spans="7:255" x14ac:dyDescent="0.25">
      <c r="G88" s="40">
        <v>40264</v>
      </c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BM88" s="40">
        <v>40264</v>
      </c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DS88" s="40">
        <v>40264</v>
      </c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FY88" s="40">
        <v>40264</v>
      </c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IE88" s="40">
        <v>40264</v>
      </c>
      <c r="IU88" s="77">
        <v>40264</v>
      </c>
    </row>
    <row r="89" spans="7:255" x14ac:dyDescent="0.25">
      <c r="G89" s="40">
        <v>40265</v>
      </c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BM89" s="40">
        <v>40265</v>
      </c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DS89" s="40">
        <v>40265</v>
      </c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FY89" s="40">
        <v>40265</v>
      </c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IE89" s="40">
        <v>40265</v>
      </c>
      <c r="IU89" s="77">
        <v>40265</v>
      </c>
    </row>
    <row r="90" spans="7:255" x14ac:dyDescent="0.25">
      <c r="G90" s="40">
        <v>40266</v>
      </c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BM90" s="40">
        <v>40266</v>
      </c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DS90" s="40">
        <v>40266</v>
      </c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FY90" s="40">
        <v>40266</v>
      </c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IE90" s="40">
        <v>40266</v>
      </c>
      <c r="IU90" s="77">
        <v>40266</v>
      </c>
    </row>
    <row r="91" spans="7:255" x14ac:dyDescent="0.25">
      <c r="G91" s="40">
        <v>40267</v>
      </c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BM91" s="40">
        <v>40267</v>
      </c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DS91" s="40">
        <v>40267</v>
      </c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FY91" s="40">
        <v>40267</v>
      </c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IE91" s="40">
        <v>40267</v>
      </c>
      <c r="IU91" s="77">
        <v>40267</v>
      </c>
    </row>
    <row r="92" spans="7:255" x14ac:dyDescent="0.25">
      <c r="G92" s="40">
        <v>40268</v>
      </c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BM92" s="40">
        <v>40268</v>
      </c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DS92" s="40">
        <v>40268</v>
      </c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FY92" s="40">
        <v>40268</v>
      </c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IE92" s="40">
        <v>40268</v>
      </c>
      <c r="IU92" s="77">
        <v>40268</v>
      </c>
    </row>
    <row r="93" spans="7:255" x14ac:dyDescent="0.25">
      <c r="G93" s="40">
        <v>40269</v>
      </c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BM93" s="40">
        <v>40269</v>
      </c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DS93" s="40">
        <v>40269</v>
      </c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FY93" s="40">
        <v>40269</v>
      </c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IE93" s="40">
        <v>40269</v>
      </c>
      <c r="IU93" s="77">
        <v>40269</v>
      </c>
    </row>
    <row r="94" spans="7:255" x14ac:dyDescent="0.25">
      <c r="G94" s="40">
        <v>40270</v>
      </c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BM94" s="40">
        <v>40270</v>
      </c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DS94" s="40">
        <v>40270</v>
      </c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FY94" s="40">
        <v>40270</v>
      </c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IE94" s="40">
        <v>40270</v>
      </c>
      <c r="IU94" s="77">
        <v>40270</v>
      </c>
    </row>
    <row r="95" spans="7:255" x14ac:dyDescent="0.25">
      <c r="G95" s="40">
        <v>40271</v>
      </c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BM95" s="40">
        <v>40271</v>
      </c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DS95" s="40">
        <v>40271</v>
      </c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FY95" s="40">
        <v>40271</v>
      </c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IE95" s="40">
        <v>40271</v>
      </c>
      <c r="IU95" s="77">
        <v>40271</v>
      </c>
    </row>
    <row r="96" spans="7:255" x14ac:dyDescent="0.25">
      <c r="G96" s="40">
        <v>40272</v>
      </c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BM96" s="40">
        <v>40272</v>
      </c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DS96" s="40">
        <v>40272</v>
      </c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FY96" s="40">
        <v>40272</v>
      </c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IE96" s="40">
        <v>40272</v>
      </c>
      <c r="IU96" s="77">
        <v>40272</v>
      </c>
    </row>
    <row r="97" spans="7:255" x14ac:dyDescent="0.25">
      <c r="G97" s="40">
        <v>40273</v>
      </c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BM97" s="40">
        <v>40273</v>
      </c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DS97" s="40">
        <v>40273</v>
      </c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FY97" s="40">
        <v>40273</v>
      </c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IE97" s="40">
        <v>40273</v>
      </c>
      <c r="IU97" s="77">
        <v>40273</v>
      </c>
    </row>
    <row r="98" spans="7:255" x14ac:dyDescent="0.25">
      <c r="G98" s="40">
        <v>40274</v>
      </c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BM98" s="40">
        <v>40274</v>
      </c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DS98" s="40">
        <v>40274</v>
      </c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FY98" s="40">
        <v>40274</v>
      </c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IE98" s="40">
        <v>40274</v>
      </c>
      <c r="IU98" s="77">
        <v>40274</v>
      </c>
    </row>
    <row r="99" spans="7:255" x14ac:dyDescent="0.25">
      <c r="G99" s="40">
        <v>40275</v>
      </c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BM99" s="40">
        <v>40275</v>
      </c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DS99" s="40">
        <v>40275</v>
      </c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FY99" s="40">
        <v>40275</v>
      </c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IE99" s="40">
        <v>40275</v>
      </c>
      <c r="IU99" s="77">
        <v>40275</v>
      </c>
    </row>
    <row r="100" spans="7:255" x14ac:dyDescent="0.25">
      <c r="G100" s="40">
        <v>40276</v>
      </c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BM100" s="40">
        <v>40276</v>
      </c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DS100" s="40">
        <v>40276</v>
      </c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FY100" s="40">
        <v>40276</v>
      </c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IE100" s="40">
        <v>40276</v>
      </c>
      <c r="IU100" s="77">
        <v>40276</v>
      </c>
    </row>
    <row r="101" spans="7:255" x14ac:dyDescent="0.25">
      <c r="G101" s="40">
        <v>40277</v>
      </c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BM101" s="40">
        <v>40277</v>
      </c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DS101" s="40">
        <v>40277</v>
      </c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FY101" s="40">
        <v>40277</v>
      </c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IE101" s="40">
        <v>40277</v>
      </c>
      <c r="IU101" s="77">
        <v>40277</v>
      </c>
    </row>
    <row r="102" spans="7:255" x14ac:dyDescent="0.25">
      <c r="G102" s="40">
        <v>40278</v>
      </c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BM102" s="40">
        <v>40278</v>
      </c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DS102" s="40">
        <v>40278</v>
      </c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FY102" s="40">
        <v>40278</v>
      </c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IE102" s="40">
        <v>40278</v>
      </c>
      <c r="IU102" s="77">
        <v>40278</v>
      </c>
    </row>
    <row r="103" spans="7:255" x14ac:dyDescent="0.25">
      <c r="G103" s="40">
        <v>40279</v>
      </c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BM103" s="40">
        <v>40279</v>
      </c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DS103" s="40">
        <v>40279</v>
      </c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FY103" s="40">
        <v>40279</v>
      </c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IE103" s="40">
        <v>40279</v>
      </c>
      <c r="IU103" s="77">
        <v>40279</v>
      </c>
    </row>
    <row r="104" spans="7:255" x14ac:dyDescent="0.25">
      <c r="G104" s="40">
        <v>40280</v>
      </c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BM104" s="40">
        <v>40280</v>
      </c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DS104" s="40">
        <v>40280</v>
      </c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FY104" s="40">
        <v>40280</v>
      </c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IE104" s="40">
        <v>40280</v>
      </c>
      <c r="IU104" s="77">
        <v>40280</v>
      </c>
    </row>
    <row r="105" spans="7:255" x14ac:dyDescent="0.25">
      <c r="G105" s="40">
        <v>40281</v>
      </c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BM105" s="40">
        <v>40281</v>
      </c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DS105" s="40">
        <v>40281</v>
      </c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FY105" s="40">
        <v>40281</v>
      </c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IE105" s="40">
        <v>40281</v>
      </c>
      <c r="IU105" s="77">
        <v>40281</v>
      </c>
    </row>
    <row r="106" spans="7:255" x14ac:dyDescent="0.25">
      <c r="G106" s="40">
        <v>40282</v>
      </c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BM106" s="40">
        <v>40282</v>
      </c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DS106" s="40">
        <v>40282</v>
      </c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FY106" s="40">
        <v>40282</v>
      </c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IE106" s="40">
        <v>40282</v>
      </c>
      <c r="IU106" s="77">
        <v>40282</v>
      </c>
    </row>
    <row r="107" spans="7:255" x14ac:dyDescent="0.25">
      <c r="G107" s="40">
        <v>40283</v>
      </c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BM107" s="40">
        <v>40283</v>
      </c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DS107" s="40">
        <v>40283</v>
      </c>
      <c r="DT107">
        <v>3.0149999999999997</v>
      </c>
      <c r="DU107"/>
      <c r="DV107"/>
      <c r="DW107">
        <v>14.533333333333333</v>
      </c>
      <c r="DX107">
        <v>41.9</v>
      </c>
      <c r="DY107"/>
      <c r="DZ107">
        <v>29.243333333333329</v>
      </c>
      <c r="EA107"/>
      <c r="EB107"/>
      <c r="EC107"/>
      <c r="ED107"/>
      <c r="EE107"/>
      <c r="EF107"/>
      <c r="EG107"/>
      <c r="EH107"/>
      <c r="EI107">
        <v>2.48</v>
      </c>
      <c r="EJ107">
        <v>3.55</v>
      </c>
      <c r="EN107">
        <v>8.02</v>
      </c>
      <c r="EO107">
        <v>27.8</v>
      </c>
      <c r="EP107">
        <v>7.78</v>
      </c>
      <c r="ER107">
        <v>41.9</v>
      </c>
      <c r="EW107">
        <v>62.7</v>
      </c>
      <c r="EX107">
        <v>4.63</v>
      </c>
      <c r="EY107">
        <v>20.399999999999999</v>
      </c>
      <c r="FY107" s="40">
        <v>40283</v>
      </c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IE107" s="40">
        <v>40283</v>
      </c>
      <c r="IU107" s="77">
        <v>40283</v>
      </c>
    </row>
    <row r="108" spans="7:255" x14ac:dyDescent="0.25">
      <c r="G108" s="40">
        <v>40284</v>
      </c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BM108" s="40">
        <v>40284</v>
      </c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DS108" s="40">
        <v>40284</v>
      </c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FY108" s="40">
        <v>40284</v>
      </c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IE108" s="40">
        <v>40284</v>
      </c>
      <c r="IU108" s="77">
        <v>40284</v>
      </c>
    </row>
    <row r="109" spans="7:255" x14ac:dyDescent="0.25">
      <c r="G109" s="40">
        <v>40285</v>
      </c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BM109" s="40">
        <v>40285</v>
      </c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DS109" s="40">
        <v>40285</v>
      </c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FY109" s="40">
        <v>40285</v>
      </c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IE109" s="40">
        <v>40285</v>
      </c>
      <c r="IU109" s="77">
        <v>40285</v>
      </c>
    </row>
    <row r="110" spans="7:255" x14ac:dyDescent="0.25">
      <c r="G110" s="40">
        <v>40286</v>
      </c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BM110" s="40">
        <v>40286</v>
      </c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DS110" s="40">
        <v>40286</v>
      </c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FY110" s="40">
        <v>40286</v>
      </c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IE110" s="40">
        <v>40286</v>
      </c>
      <c r="IU110" s="77">
        <v>40286</v>
      </c>
    </row>
    <row r="111" spans="7:255" x14ac:dyDescent="0.25">
      <c r="G111" s="40">
        <v>40287</v>
      </c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BM111" s="40">
        <v>40287</v>
      </c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DS111" s="40">
        <v>40287</v>
      </c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FY111" s="40">
        <v>40287</v>
      </c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IE111" s="40">
        <v>40287</v>
      </c>
      <c r="IU111" s="77">
        <v>40287</v>
      </c>
    </row>
    <row r="112" spans="7:255" x14ac:dyDescent="0.25">
      <c r="G112" s="40">
        <v>40288</v>
      </c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BM112" s="40">
        <v>40288</v>
      </c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DS112" s="40">
        <v>40288</v>
      </c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FY112" s="40">
        <v>40288</v>
      </c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IE112" s="40">
        <v>40288</v>
      </c>
      <c r="IU112" s="77">
        <v>40288</v>
      </c>
    </row>
    <row r="113" spans="7:255" x14ac:dyDescent="0.25">
      <c r="G113" s="40">
        <v>40289</v>
      </c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BM113" s="40">
        <v>40289</v>
      </c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DS113" s="40">
        <v>40289</v>
      </c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FY113" s="40">
        <v>40289</v>
      </c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IE113" s="40">
        <v>40289</v>
      </c>
      <c r="IU113" s="77">
        <v>40289</v>
      </c>
    </row>
    <row r="114" spans="7:255" x14ac:dyDescent="0.25">
      <c r="G114" s="40">
        <v>40290</v>
      </c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BM114" s="40">
        <v>40290</v>
      </c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DS114" s="40">
        <v>40290</v>
      </c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FY114" s="40">
        <v>40290</v>
      </c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IE114" s="40">
        <v>40290</v>
      </c>
      <c r="IU114" s="77">
        <v>40290</v>
      </c>
    </row>
    <row r="115" spans="7:255" x14ac:dyDescent="0.25">
      <c r="G115" s="40">
        <v>40291</v>
      </c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BM115" s="40">
        <v>40291</v>
      </c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DS115" s="40">
        <v>40291</v>
      </c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FY115" s="40">
        <v>40291</v>
      </c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IE115" s="40">
        <v>40291</v>
      </c>
      <c r="IU115" s="77">
        <v>40291</v>
      </c>
    </row>
    <row r="116" spans="7:255" x14ac:dyDescent="0.25">
      <c r="G116" s="40">
        <v>40292</v>
      </c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BM116" s="40">
        <v>40292</v>
      </c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DS116" s="40">
        <v>40292</v>
      </c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FY116" s="40">
        <v>40292</v>
      </c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IE116" s="40">
        <v>40292</v>
      </c>
      <c r="IU116" s="77">
        <v>40292</v>
      </c>
    </row>
    <row r="117" spans="7:255" x14ac:dyDescent="0.25">
      <c r="G117" s="40">
        <v>40293</v>
      </c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BM117" s="40">
        <v>40293</v>
      </c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DS117" s="40">
        <v>40293</v>
      </c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FY117" s="40">
        <v>40293</v>
      </c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IE117" s="40">
        <v>40293</v>
      </c>
      <c r="IU117" s="77">
        <v>40293</v>
      </c>
    </row>
    <row r="118" spans="7:255" x14ac:dyDescent="0.25">
      <c r="G118" s="40">
        <v>40294</v>
      </c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BM118" s="40">
        <v>40294</v>
      </c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DS118" s="40">
        <v>40294</v>
      </c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FY118" s="40">
        <v>40294</v>
      </c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IE118" s="40">
        <v>40294</v>
      </c>
      <c r="IU118" s="77">
        <v>40294</v>
      </c>
    </row>
    <row r="119" spans="7:255" x14ac:dyDescent="0.25">
      <c r="G119" s="40">
        <v>40295</v>
      </c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BM119" s="40">
        <v>40295</v>
      </c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DS119" s="40">
        <v>40295</v>
      </c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FY119" s="40">
        <v>40295</v>
      </c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IE119" s="40">
        <v>40295</v>
      </c>
      <c r="IU119" s="77">
        <v>40295</v>
      </c>
    </row>
    <row r="120" spans="7:255" x14ac:dyDescent="0.25">
      <c r="G120" s="40">
        <v>40296</v>
      </c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BM120" s="40">
        <v>40296</v>
      </c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DS120" s="40">
        <v>40296</v>
      </c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FY120" s="40">
        <v>40296</v>
      </c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IE120" s="40">
        <v>40296</v>
      </c>
      <c r="IU120" s="77">
        <v>40296</v>
      </c>
    </row>
    <row r="121" spans="7:255" x14ac:dyDescent="0.25">
      <c r="G121" s="40">
        <v>40297</v>
      </c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BM121" s="40">
        <v>40297</v>
      </c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DS121" s="40">
        <v>40297</v>
      </c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FY121" s="40">
        <v>40297</v>
      </c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IE121" s="40">
        <v>40297</v>
      </c>
      <c r="IU121" s="77">
        <v>40297</v>
      </c>
    </row>
    <row r="122" spans="7:255" x14ac:dyDescent="0.25">
      <c r="G122" s="40">
        <v>40298</v>
      </c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BM122" s="40">
        <v>40298</v>
      </c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DS122" s="40">
        <v>40298</v>
      </c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FY122" s="40">
        <v>40298</v>
      </c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IE122" s="40">
        <v>40298</v>
      </c>
      <c r="IU122" s="77">
        <v>40298</v>
      </c>
    </row>
    <row r="123" spans="7:255" x14ac:dyDescent="0.25">
      <c r="G123" s="40">
        <v>40299</v>
      </c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BM123" s="40">
        <v>40299</v>
      </c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DS123" s="40">
        <v>40299</v>
      </c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FY123" s="40">
        <v>40299</v>
      </c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IE123" s="40">
        <v>40299</v>
      </c>
      <c r="IU123" s="77">
        <v>40299</v>
      </c>
    </row>
    <row r="124" spans="7:255" x14ac:dyDescent="0.25">
      <c r="G124" s="40">
        <v>40300</v>
      </c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BM124" s="40">
        <v>40300</v>
      </c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DS124" s="40">
        <v>40300</v>
      </c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FY124" s="40">
        <v>40300</v>
      </c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IE124" s="40">
        <v>40300</v>
      </c>
      <c r="IU124" s="77">
        <v>40300</v>
      </c>
    </row>
    <row r="125" spans="7:255" x14ac:dyDescent="0.25">
      <c r="G125" s="40">
        <v>40301</v>
      </c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BM125" s="40">
        <v>40301</v>
      </c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DS125" s="40">
        <v>40301</v>
      </c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FY125" s="40">
        <v>40301</v>
      </c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IE125" s="40">
        <v>40301</v>
      </c>
      <c r="IU125" s="77">
        <v>40301</v>
      </c>
    </row>
    <row r="126" spans="7:255" x14ac:dyDescent="0.25">
      <c r="G126" s="40">
        <v>40302</v>
      </c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BM126" s="40">
        <v>40302</v>
      </c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DS126" s="40">
        <v>40302</v>
      </c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FY126" s="40">
        <v>40302</v>
      </c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IE126" s="40">
        <v>40302</v>
      </c>
      <c r="IU126" s="77">
        <v>40302</v>
      </c>
    </row>
    <row r="127" spans="7:255" x14ac:dyDescent="0.25">
      <c r="G127" s="40">
        <v>40303</v>
      </c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BM127" s="40">
        <v>40303</v>
      </c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DS127" s="40">
        <v>40303</v>
      </c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FY127" s="40">
        <v>40303</v>
      </c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IE127" s="40">
        <v>40303</v>
      </c>
      <c r="IU127" s="77">
        <v>40303</v>
      </c>
    </row>
    <row r="128" spans="7:255" x14ac:dyDescent="0.25">
      <c r="G128" s="40">
        <v>40304</v>
      </c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BM128" s="40">
        <v>40304</v>
      </c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DS128" s="40">
        <v>40304</v>
      </c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FY128" s="40">
        <v>40304</v>
      </c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IE128" s="40">
        <v>40304</v>
      </c>
      <c r="IU128" s="77">
        <v>40304</v>
      </c>
    </row>
    <row r="129" spans="7:255" x14ac:dyDescent="0.25">
      <c r="G129" s="40">
        <v>40305</v>
      </c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BM129" s="40">
        <v>40305</v>
      </c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DS129" s="40">
        <v>40305</v>
      </c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FY129" s="40">
        <v>40305</v>
      </c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IE129" s="40">
        <v>40305</v>
      </c>
      <c r="IU129" s="77">
        <v>40305</v>
      </c>
    </row>
    <row r="130" spans="7:255" x14ac:dyDescent="0.25">
      <c r="G130" s="40">
        <v>40306</v>
      </c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BM130" s="40">
        <v>40306</v>
      </c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DS130" s="40">
        <v>40306</v>
      </c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FY130" s="40">
        <v>40306</v>
      </c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IE130" s="40">
        <v>40306</v>
      </c>
      <c r="IU130" s="77">
        <v>40306</v>
      </c>
    </row>
    <row r="131" spans="7:255" x14ac:dyDescent="0.25">
      <c r="G131" s="40">
        <v>40307</v>
      </c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BM131" s="40">
        <v>40307</v>
      </c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DS131" s="40">
        <v>40307</v>
      </c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FY131" s="40">
        <v>40307</v>
      </c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IE131" s="40">
        <v>40307</v>
      </c>
      <c r="IU131" s="77">
        <v>40307</v>
      </c>
    </row>
    <row r="132" spans="7:255" x14ac:dyDescent="0.25">
      <c r="G132" s="40">
        <v>40308</v>
      </c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BM132" s="40">
        <v>40308</v>
      </c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DS132" s="40">
        <v>40308</v>
      </c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FY132" s="40">
        <v>40308</v>
      </c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IE132" s="40">
        <v>40308</v>
      </c>
      <c r="IU132" s="77">
        <v>40308</v>
      </c>
    </row>
    <row r="133" spans="7:255" x14ac:dyDescent="0.25">
      <c r="G133" s="40">
        <v>40309</v>
      </c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BM133" s="40">
        <v>40309</v>
      </c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DS133" s="40">
        <v>40309</v>
      </c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FY133" s="40">
        <v>40309</v>
      </c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IE133" s="40">
        <v>40309</v>
      </c>
      <c r="IU133" s="77">
        <v>40309</v>
      </c>
    </row>
    <row r="134" spans="7:255" x14ac:dyDescent="0.25">
      <c r="G134" s="40">
        <v>40310</v>
      </c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BM134" s="40">
        <v>40310</v>
      </c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DS134" s="40">
        <v>40310</v>
      </c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FY134" s="40">
        <v>40310</v>
      </c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IE134" s="40">
        <v>40310</v>
      </c>
      <c r="IU134" s="77">
        <v>40310</v>
      </c>
    </row>
    <row r="135" spans="7:255" x14ac:dyDescent="0.25">
      <c r="G135" s="40">
        <v>40311</v>
      </c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BM135" s="40">
        <v>40311</v>
      </c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DS135" s="40">
        <v>40311</v>
      </c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FY135" s="40">
        <v>40311</v>
      </c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IE135" s="40">
        <v>40311</v>
      </c>
      <c r="IU135" s="77">
        <v>40311</v>
      </c>
    </row>
    <row r="136" spans="7:255" x14ac:dyDescent="0.25">
      <c r="G136" s="40">
        <v>40312</v>
      </c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BM136" s="40">
        <v>40312</v>
      </c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DS136" s="40">
        <v>40312</v>
      </c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FY136" s="40">
        <v>40312</v>
      </c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IE136" s="40">
        <v>40312</v>
      </c>
      <c r="IU136" s="77">
        <v>40312</v>
      </c>
    </row>
    <row r="137" spans="7:255" x14ac:dyDescent="0.25">
      <c r="G137" s="40">
        <v>40313</v>
      </c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BM137" s="40">
        <v>40313</v>
      </c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DS137" s="40">
        <v>40313</v>
      </c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FY137" s="40">
        <v>40313</v>
      </c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IE137" s="40">
        <v>40313</v>
      </c>
      <c r="IU137" s="77">
        <v>40313</v>
      </c>
    </row>
    <row r="138" spans="7:255" x14ac:dyDescent="0.25">
      <c r="G138" s="40">
        <v>40314</v>
      </c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BM138" s="40">
        <v>40314</v>
      </c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DS138" s="40">
        <v>40314</v>
      </c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FY138" s="40">
        <v>40314</v>
      </c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IE138" s="40">
        <v>40314</v>
      </c>
      <c r="IU138" s="77">
        <v>40314</v>
      </c>
    </row>
    <row r="139" spans="7:255" x14ac:dyDescent="0.25">
      <c r="G139" s="40">
        <v>40315</v>
      </c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BM139" s="40">
        <v>40315</v>
      </c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DS139" s="40">
        <v>40315</v>
      </c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FY139" s="40">
        <v>40315</v>
      </c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IE139" s="40">
        <v>40315</v>
      </c>
      <c r="IU139" s="77">
        <v>40315</v>
      </c>
    </row>
    <row r="140" spans="7:255" x14ac:dyDescent="0.25">
      <c r="G140" s="40">
        <v>40316</v>
      </c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BM140" s="40">
        <v>40316</v>
      </c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DS140" s="40">
        <v>40316</v>
      </c>
      <c r="DT140"/>
      <c r="DU140"/>
      <c r="DV140"/>
      <c r="DW140">
        <v>8.3000000000000007</v>
      </c>
      <c r="DX140">
        <v>19.600000000000001</v>
      </c>
      <c r="DY140"/>
      <c r="DZ140">
        <v>47.233333333333341</v>
      </c>
      <c r="EA140"/>
      <c r="EB140"/>
      <c r="EC140"/>
      <c r="ED140"/>
      <c r="EE140"/>
      <c r="EF140"/>
      <c r="EG140"/>
      <c r="EH140"/>
      <c r="EN140">
        <v>8.3000000000000007</v>
      </c>
      <c r="ES140">
        <v>19.600000000000001</v>
      </c>
      <c r="EW140">
        <v>64.8</v>
      </c>
      <c r="EX140">
        <v>50.1</v>
      </c>
      <c r="EY140">
        <v>26.8</v>
      </c>
      <c r="FY140" s="40">
        <v>40316</v>
      </c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IE140" s="40">
        <v>40316</v>
      </c>
      <c r="IU140" s="77">
        <v>40316</v>
      </c>
    </row>
    <row r="141" spans="7:255" x14ac:dyDescent="0.25">
      <c r="G141" s="40">
        <v>40317</v>
      </c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BM141" s="40">
        <v>40317</v>
      </c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DS141" s="40">
        <v>40317</v>
      </c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FY141" s="40">
        <v>40317</v>
      </c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IE141" s="40">
        <v>40317</v>
      </c>
      <c r="IU141" s="77">
        <v>40317</v>
      </c>
    </row>
    <row r="142" spans="7:255" x14ac:dyDescent="0.25">
      <c r="G142" s="40">
        <v>40318</v>
      </c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BM142" s="40">
        <v>40318</v>
      </c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DS142" s="40">
        <v>40318</v>
      </c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FY142" s="40">
        <v>40318</v>
      </c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IE142" s="40">
        <v>40318</v>
      </c>
      <c r="IU142" s="77">
        <v>40318</v>
      </c>
    </row>
    <row r="143" spans="7:255" x14ac:dyDescent="0.25">
      <c r="G143" s="40">
        <v>40319</v>
      </c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BM143" s="40">
        <v>40319</v>
      </c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DS143" s="40">
        <v>40319</v>
      </c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FY143" s="40">
        <v>40319</v>
      </c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IE143" s="40">
        <v>40319</v>
      </c>
      <c r="IU143" s="77">
        <v>40319</v>
      </c>
    </row>
    <row r="144" spans="7:255" x14ac:dyDescent="0.25">
      <c r="G144" s="40">
        <v>40320</v>
      </c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BM144" s="40">
        <v>40320</v>
      </c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DS144" s="40">
        <v>40320</v>
      </c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FY144" s="40">
        <v>40320</v>
      </c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IE144" s="40">
        <v>40320</v>
      </c>
      <c r="IU144" s="77">
        <v>40320</v>
      </c>
    </row>
    <row r="145" spans="7:255" x14ac:dyDescent="0.25">
      <c r="G145" s="40">
        <v>40321</v>
      </c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BM145" s="40">
        <v>40321</v>
      </c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DS145" s="40">
        <v>40321</v>
      </c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FY145" s="40">
        <v>40321</v>
      </c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IE145" s="40">
        <v>40321</v>
      </c>
      <c r="IU145" s="77">
        <v>40321</v>
      </c>
    </row>
    <row r="146" spans="7:255" x14ac:dyDescent="0.25">
      <c r="G146" s="40">
        <v>40322</v>
      </c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BM146" s="40">
        <v>40322</v>
      </c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DS146" s="40">
        <v>40322</v>
      </c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FY146" s="40">
        <v>40322</v>
      </c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IE146" s="40">
        <v>40322</v>
      </c>
      <c r="IU146" s="77">
        <v>40322</v>
      </c>
    </row>
    <row r="147" spans="7:255" x14ac:dyDescent="0.25">
      <c r="G147" s="40">
        <v>40323</v>
      </c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BM147" s="40">
        <v>40323</v>
      </c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DS147" s="40">
        <v>40323</v>
      </c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FY147" s="40">
        <v>40323</v>
      </c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IE147" s="40">
        <v>40323</v>
      </c>
      <c r="IU147" s="77">
        <v>40323</v>
      </c>
    </row>
    <row r="148" spans="7:255" x14ac:dyDescent="0.25">
      <c r="G148" s="40">
        <v>40324</v>
      </c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BM148" s="40">
        <v>40324</v>
      </c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DS148" s="40">
        <v>40324</v>
      </c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FY148" s="40">
        <v>40324</v>
      </c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IE148" s="40">
        <v>40324</v>
      </c>
      <c r="IU148" s="77">
        <v>40324</v>
      </c>
    </row>
    <row r="149" spans="7:255" x14ac:dyDescent="0.25">
      <c r="G149" s="40">
        <v>40325</v>
      </c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BM149" s="40">
        <v>40325</v>
      </c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DS149" s="40">
        <v>40325</v>
      </c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FY149" s="40">
        <v>40325</v>
      </c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IE149" s="40">
        <v>40325</v>
      </c>
      <c r="IU149" s="77">
        <v>40325</v>
      </c>
    </row>
    <row r="150" spans="7:255" x14ac:dyDescent="0.25">
      <c r="G150" s="40">
        <v>40326</v>
      </c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BM150" s="40">
        <v>40326</v>
      </c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DS150" s="40">
        <v>40326</v>
      </c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FY150" s="40">
        <v>40326</v>
      </c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IE150" s="40">
        <v>40326</v>
      </c>
      <c r="IU150" s="77">
        <v>40326</v>
      </c>
    </row>
    <row r="151" spans="7:255" x14ac:dyDescent="0.25">
      <c r="G151" s="40">
        <v>40327</v>
      </c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BM151" s="40">
        <v>40327</v>
      </c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DS151" s="40">
        <v>40327</v>
      </c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FY151" s="40">
        <v>40327</v>
      </c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IE151" s="40">
        <v>40327</v>
      </c>
      <c r="IU151" s="77">
        <v>40327</v>
      </c>
    </row>
    <row r="152" spans="7:255" x14ac:dyDescent="0.25">
      <c r="G152" s="40">
        <v>40328</v>
      </c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BM152" s="40">
        <v>40328</v>
      </c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DS152" s="40">
        <v>40328</v>
      </c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FY152" s="40">
        <v>40328</v>
      </c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IE152" s="40">
        <v>40328</v>
      </c>
      <c r="IU152" s="77">
        <v>40328</v>
      </c>
    </row>
    <row r="153" spans="7:255" x14ac:dyDescent="0.25">
      <c r="G153" s="40">
        <v>40329</v>
      </c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BM153" s="40">
        <v>40329</v>
      </c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DS153" s="40">
        <v>40329</v>
      </c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FY153" s="40">
        <v>40329</v>
      </c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IE153" s="40">
        <v>40329</v>
      </c>
      <c r="IU153" s="77">
        <v>40329</v>
      </c>
    </row>
    <row r="154" spans="7:255" x14ac:dyDescent="0.25">
      <c r="G154" s="40">
        <v>40330</v>
      </c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BM154" s="40">
        <v>40330</v>
      </c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DS154" s="40">
        <v>40330</v>
      </c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FY154" s="40">
        <v>40330</v>
      </c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IE154" s="40">
        <v>40330</v>
      </c>
      <c r="IU154" s="77">
        <v>40330</v>
      </c>
    </row>
    <row r="155" spans="7:255" x14ac:dyDescent="0.25">
      <c r="G155" s="40">
        <v>40331</v>
      </c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BM155" s="40">
        <v>40331</v>
      </c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DS155" s="40">
        <v>40331</v>
      </c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FY155" s="40">
        <v>40331</v>
      </c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IE155" s="40">
        <v>40331</v>
      </c>
      <c r="IU155" s="77">
        <v>40331</v>
      </c>
    </row>
    <row r="156" spans="7:255" x14ac:dyDescent="0.25">
      <c r="G156" s="40">
        <v>40332</v>
      </c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BM156" s="40">
        <v>40332</v>
      </c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DS156" s="40">
        <v>40332</v>
      </c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FY156" s="40">
        <v>40332</v>
      </c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IE156" s="40">
        <v>40332</v>
      </c>
      <c r="IU156" s="77">
        <v>40332</v>
      </c>
    </row>
    <row r="157" spans="7:255" x14ac:dyDescent="0.25">
      <c r="G157" s="40">
        <v>40333</v>
      </c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BM157" s="40">
        <v>40333</v>
      </c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DS157" s="40">
        <v>40333</v>
      </c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FY157" s="40">
        <v>40333</v>
      </c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IE157" s="40">
        <v>40333</v>
      </c>
      <c r="IU157" s="77">
        <v>40333</v>
      </c>
    </row>
    <row r="158" spans="7:255" x14ac:dyDescent="0.25">
      <c r="G158" s="40">
        <v>40334</v>
      </c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BM158" s="40">
        <v>40334</v>
      </c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DS158" s="40">
        <v>40334</v>
      </c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FY158" s="40">
        <v>40334</v>
      </c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IE158" s="40">
        <v>40334</v>
      </c>
      <c r="IU158" s="77">
        <v>40334</v>
      </c>
    </row>
    <row r="159" spans="7:255" x14ac:dyDescent="0.25">
      <c r="G159" s="40">
        <v>40335</v>
      </c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BM159" s="40">
        <v>40335</v>
      </c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DS159" s="40">
        <v>40335</v>
      </c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FY159" s="40">
        <v>40335</v>
      </c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IE159" s="40">
        <v>40335</v>
      </c>
      <c r="IU159" s="77">
        <v>40335</v>
      </c>
    </row>
    <row r="160" spans="7:255" x14ac:dyDescent="0.25">
      <c r="G160" s="40">
        <v>40336</v>
      </c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BM160" s="40">
        <v>40336</v>
      </c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DS160" s="40">
        <v>40336</v>
      </c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FY160" s="40">
        <v>40336</v>
      </c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IE160" s="40">
        <v>40336</v>
      </c>
      <c r="IU160" s="77">
        <v>40336</v>
      </c>
    </row>
    <row r="161" spans="7:255" x14ac:dyDescent="0.25">
      <c r="G161" s="40">
        <v>40337</v>
      </c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BM161" s="40">
        <v>40337</v>
      </c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DS161" s="40">
        <v>40337</v>
      </c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FY161" s="40">
        <v>40337</v>
      </c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IE161" s="40">
        <v>40337</v>
      </c>
      <c r="IU161" s="77">
        <v>40337</v>
      </c>
    </row>
    <row r="162" spans="7:255" x14ac:dyDescent="0.25">
      <c r="G162" s="40">
        <v>40338</v>
      </c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BM162" s="40">
        <v>40338</v>
      </c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DS162" s="40">
        <v>40338</v>
      </c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FY162" s="40">
        <v>40338</v>
      </c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IE162" s="40">
        <v>40338</v>
      </c>
      <c r="IU162" s="77">
        <v>40338</v>
      </c>
    </row>
    <row r="163" spans="7:255" x14ac:dyDescent="0.25">
      <c r="G163" s="40">
        <v>40339</v>
      </c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BM163" s="40">
        <v>40339</v>
      </c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DS163" s="40">
        <v>40339</v>
      </c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FY163" s="40">
        <v>40339</v>
      </c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IE163" s="40">
        <v>40339</v>
      </c>
      <c r="IU163" s="77">
        <v>40339</v>
      </c>
    </row>
    <row r="164" spans="7:255" x14ac:dyDescent="0.25">
      <c r="G164" s="40">
        <v>40340</v>
      </c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BM164" s="40">
        <v>40340</v>
      </c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DS164" s="40">
        <v>40340</v>
      </c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FY164" s="40">
        <v>40340</v>
      </c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IE164" s="40">
        <v>40340</v>
      </c>
      <c r="IU164" s="77">
        <v>40340</v>
      </c>
    </row>
    <row r="165" spans="7:255" x14ac:dyDescent="0.25">
      <c r="G165" s="40">
        <v>40341</v>
      </c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BM165" s="40">
        <v>40341</v>
      </c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DS165" s="40">
        <v>40341</v>
      </c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FY165" s="40">
        <v>40341</v>
      </c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IE165" s="40">
        <v>40341</v>
      </c>
      <c r="IU165" s="77">
        <v>40341</v>
      </c>
    </row>
    <row r="166" spans="7:255" x14ac:dyDescent="0.25">
      <c r="G166" s="40">
        <v>40342</v>
      </c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BM166" s="40">
        <v>40342</v>
      </c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DS166" s="40">
        <v>40342</v>
      </c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FY166" s="40">
        <v>40342</v>
      </c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IE166" s="40">
        <v>40342</v>
      </c>
      <c r="IU166" s="77">
        <v>40342</v>
      </c>
    </row>
    <row r="167" spans="7:255" x14ac:dyDescent="0.25">
      <c r="G167" s="40">
        <v>40343</v>
      </c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BM167" s="40">
        <v>40343</v>
      </c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DS167" s="40">
        <v>40343</v>
      </c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FY167" s="40">
        <v>40343</v>
      </c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IE167" s="40">
        <v>40343</v>
      </c>
      <c r="IU167" s="77">
        <v>40343</v>
      </c>
    </row>
    <row r="168" spans="7:255" x14ac:dyDescent="0.25">
      <c r="G168" s="40">
        <v>40344</v>
      </c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BM168" s="40">
        <v>40344</v>
      </c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DS168" s="40">
        <v>40344</v>
      </c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FY168" s="40">
        <v>40344</v>
      </c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IE168" s="40">
        <v>40344</v>
      </c>
      <c r="IU168" s="77">
        <v>40344</v>
      </c>
    </row>
    <row r="169" spans="7:255" x14ac:dyDescent="0.25">
      <c r="G169" s="40">
        <v>40345</v>
      </c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BM169" s="40">
        <v>40345</v>
      </c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DS169" s="40">
        <v>40345</v>
      </c>
      <c r="DT169"/>
      <c r="DU169"/>
      <c r="DV169"/>
      <c r="DW169">
        <v>56.7</v>
      </c>
      <c r="DX169">
        <v>22.966666666666669</v>
      </c>
      <c r="DY169">
        <v>9.5000000000000018</v>
      </c>
      <c r="DZ169">
        <v>61.366666666666667</v>
      </c>
      <c r="EA169">
        <v>23.433333333333334</v>
      </c>
      <c r="EB169"/>
      <c r="EC169"/>
      <c r="ED169"/>
      <c r="EE169"/>
      <c r="EF169"/>
      <c r="EG169"/>
      <c r="EH169"/>
      <c r="EO169">
        <v>56.6</v>
      </c>
      <c r="EP169">
        <v>56.8</v>
      </c>
      <c r="EQ169">
        <v>13.9</v>
      </c>
      <c r="ER169">
        <v>24.4</v>
      </c>
      <c r="ES169">
        <v>30.6</v>
      </c>
      <c r="ET169">
        <v>14.3</v>
      </c>
      <c r="EU169">
        <v>6.26</v>
      </c>
      <c r="EV169">
        <v>7.94</v>
      </c>
      <c r="EW169">
        <v>40</v>
      </c>
      <c r="EX169">
        <v>106</v>
      </c>
      <c r="EY169">
        <v>38.1</v>
      </c>
      <c r="EZ169">
        <v>21.8</v>
      </c>
      <c r="FA169">
        <v>34.299999999999997</v>
      </c>
      <c r="FB169">
        <v>14.2</v>
      </c>
      <c r="FY169" s="40">
        <v>40345</v>
      </c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IE169" s="40">
        <v>40345</v>
      </c>
      <c r="IU169" s="77">
        <v>40345</v>
      </c>
    </row>
    <row r="170" spans="7:255" x14ac:dyDescent="0.25">
      <c r="G170" s="40">
        <v>40346</v>
      </c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BM170" s="40">
        <v>40346</v>
      </c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DS170" s="40">
        <v>40346</v>
      </c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FY170" s="40">
        <v>40346</v>
      </c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IE170" s="40">
        <v>40346</v>
      </c>
      <c r="IU170" s="77">
        <v>40346</v>
      </c>
    </row>
    <row r="171" spans="7:255" x14ac:dyDescent="0.25">
      <c r="G171" s="40">
        <v>40347</v>
      </c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BM171" s="40">
        <v>40347</v>
      </c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DS171" s="40">
        <v>40347</v>
      </c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FY171" s="40">
        <v>40347</v>
      </c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IE171" s="40">
        <v>40347</v>
      </c>
      <c r="IU171" s="77">
        <v>40347</v>
      </c>
    </row>
    <row r="172" spans="7:255" x14ac:dyDescent="0.25">
      <c r="G172" s="40">
        <v>40348</v>
      </c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BM172" s="40">
        <v>40348</v>
      </c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DS172" s="40">
        <v>40348</v>
      </c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FY172" s="40">
        <v>40348</v>
      </c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IE172" s="40">
        <v>40348</v>
      </c>
      <c r="IU172" s="77">
        <v>40348</v>
      </c>
    </row>
    <row r="173" spans="7:255" x14ac:dyDescent="0.25">
      <c r="G173" s="40">
        <v>40349</v>
      </c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BM173" s="40">
        <v>40349</v>
      </c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DS173" s="40">
        <v>40349</v>
      </c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FY173" s="40">
        <v>40349</v>
      </c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IE173" s="40">
        <v>40349</v>
      </c>
      <c r="IU173" s="77">
        <v>40349</v>
      </c>
    </row>
    <row r="174" spans="7:255" x14ac:dyDescent="0.25">
      <c r="G174" s="40">
        <v>40350</v>
      </c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BM174" s="40">
        <v>40350</v>
      </c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DS174" s="40">
        <v>40350</v>
      </c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FY174" s="40">
        <v>40350</v>
      </c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IE174" s="40">
        <v>40350</v>
      </c>
      <c r="IU174" s="77">
        <v>40350</v>
      </c>
    </row>
    <row r="175" spans="7:255" x14ac:dyDescent="0.25">
      <c r="G175" s="40">
        <v>40351</v>
      </c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BM175" s="40">
        <v>40351</v>
      </c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DS175" s="40">
        <v>40351</v>
      </c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FY175" s="40">
        <v>40351</v>
      </c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IE175" s="40">
        <v>40351</v>
      </c>
      <c r="IU175" s="77">
        <v>40351</v>
      </c>
    </row>
    <row r="176" spans="7:255" x14ac:dyDescent="0.25">
      <c r="G176" s="40">
        <v>40352</v>
      </c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BM176" s="40">
        <v>40352</v>
      </c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DS176" s="40">
        <v>40352</v>
      </c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FY176" s="40">
        <v>40352</v>
      </c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IE176" s="40">
        <v>40352</v>
      </c>
      <c r="IU176" s="77">
        <v>40352</v>
      </c>
    </row>
    <row r="177" spans="7:255" x14ac:dyDescent="0.25">
      <c r="G177" s="40">
        <v>40353</v>
      </c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BM177" s="40">
        <v>40353</v>
      </c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DS177" s="40">
        <v>40353</v>
      </c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FY177" s="40">
        <v>40353</v>
      </c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IE177" s="40">
        <v>40353</v>
      </c>
      <c r="IU177" s="77">
        <v>40353</v>
      </c>
    </row>
    <row r="178" spans="7:255" x14ac:dyDescent="0.25">
      <c r="G178" s="40">
        <v>40354</v>
      </c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BM178" s="40">
        <v>40354</v>
      </c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DS178" s="40">
        <v>40354</v>
      </c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FY178" s="40">
        <v>40354</v>
      </c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IE178" s="40">
        <v>40354</v>
      </c>
      <c r="IU178" s="77">
        <v>40354</v>
      </c>
    </row>
    <row r="179" spans="7:255" x14ac:dyDescent="0.25">
      <c r="G179" s="40">
        <v>40355</v>
      </c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BM179" s="40">
        <v>40355</v>
      </c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DS179" s="40">
        <v>40355</v>
      </c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FY179" s="40">
        <v>40355</v>
      </c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IE179" s="40">
        <v>40355</v>
      </c>
      <c r="IU179" s="77">
        <v>40355</v>
      </c>
    </row>
    <row r="180" spans="7:255" x14ac:dyDescent="0.25">
      <c r="G180" s="40">
        <v>40356</v>
      </c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BM180" s="40">
        <v>40356</v>
      </c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DS180" s="40">
        <v>40356</v>
      </c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FY180" s="40">
        <v>40356</v>
      </c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IE180" s="40">
        <v>40356</v>
      </c>
      <c r="IU180" s="77">
        <v>40356</v>
      </c>
    </row>
    <row r="181" spans="7:255" x14ac:dyDescent="0.25">
      <c r="G181" s="40">
        <v>40357</v>
      </c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BM181" s="40">
        <v>40357</v>
      </c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DS181" s="40">
        <v>40357</v>
      </c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FY181" s="40">
        <v>40357</v>
      </c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IE181" s="40">
        <v>40357</v>
      </c>
      <c r="IU181" s="77">
        <v>40357</v>
      </c>
    </row>
    <row r="182" spans="7:255" x14ac:dyDescent="0.25">
      <c r="G182" s="40">
        <v>40358</v>
      </c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BM182" s="40">
        <v>40358</v>
      </c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DS182" s="40">
        <v>40358</v>
      </c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FY182" s="40">
        <v>40358</v>
      </c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IE182" s="40">
        <v>40358</v>
      </c>
      <c r="IU182" s="77">
        <v>40358</v>
      </c>
    </row>
    <row r="183" spans="7:255" x14ac:dyDescent="0.25">
      <c r="G183" s="40">
        <v>40359</v>
      </c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BM183" s="40">
        <v>40359</v>
      </c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DS183" s="40">
        <v>40359</v>
      </c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FY183" s="40">
        <v>40359</v>
      </c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IE183" s="40">
        <v>40359</v>
      </c>
      <c r="IU183" s="77">
        <v>40359</v>
      </c>
    </row>
    <row r="184" spans="7:255" x14ac:dyDescent="0.25">
      <c r="G184" s="40">
        <v>40360</v>
      </c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BM184" s="40">
        <v>40360</v>
      </c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DS184" s="40">
        <v>40360</v>
      </c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FY184" s="40">
        <v>40360</v>
      </c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IE184" s="40">
        <v>40360</v>
      </c>
      <c r="IU184" s="77">
        <v>40360</v>
      </c>
    </row>
    <row r="185" spans="7:255" x14ac:dyDescent="0.25">
      <c r="G185" s="40">
        <v>40361</v>
      </c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BM185" s="40">
        <v>40361</v>
      </c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DS185" s="40">
        <v>40361</v>
      </c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FY185" s="40">
        <v>40361</v>
      </c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IE185" s="40">
        <v>40361</v>
      </c>
      <c r="IU185" s="77">
        <v>40361</v>
      </c>
    </row>
    <row r="186" spans="7:255" x14ac:dyDescent="0.25">
      <c r="G186" s="40">
        <v>40362</v>
      </c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BM186" s="40">
        <v>40362</v>
      </c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DS186" s="40">
        <v>40362</v>
      </c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FY186" s="40">
        <v>40362</v>
      </c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IE186" s="40">
        <v>40362</v>
      </c>
      <c r="IU186" s="77">
        <v>40362</v>
      </c>
    </row>
    <row r="187" spans="7:255" x14ac:dyDescent="0.25">
      <c r="G187" s="40">
        <v>40363</v>
      </c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BM187" s="40">
        <v>40363</v>
      </c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DS187" s="40">
        <v>40363</v>
      </c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FY187" s="40">
        <v>40363</v>
      </c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IE187" s="40">
        <v>40363</v>
      </c>
      <c r="IU187" s="77">
        <v>40363</v>
      </c>
    </row>
    <row r="188" spans="7:255" x14ac:dyDescent="0.25">
      <c r="G188" s="40">
        <v>40364</v>
      </c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BM188" s="40">
        <v>40364</v>
      </c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DS188" s="40">
        <v>40364</v>
      </c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FY188" s="40">
        <v>40364</v>
      </c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IE188" s="40">
        <v>40364</v>
      </c>
      <c r="IU188" s="77">
        <v>40364</v>
      </c>
    </row>
    <row r="189" spans="7:255" x14ac:dyDescent="0.25">
      <c r="G189" s="40">
        <v>40365</v>
      </c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BM189" s="40">
        <v>40365</v>
      </c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DS189" s="40">
        <v>40365</v>
      </c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FY189" s="40">
        <v>40365</v>
      </c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IE189" s="40">
        <v>40365</v>
      </c>
      <c r="IU189" s="77">
        <v>40365</v>
      </c>
    </row>
    <row r="190" spans="7:255" x14ac:dyDescent="0.25">
      <c r="G190" s="40">
        <v>40366</v>
      </c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BM190" s="40">
        <v>40366</v>
      </c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DS190" s="40">
        <v>40366</v>
      </c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FY190" s="40">
        <v>40366</v>
      </c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IE190" s="40">
        <v>40366</v>
      </c>
      <c r="IU190" s="77">
        <v>40366</v>
      </c>
    </row>
    <row r="191" spans="7:255" x14ac:dyDescent="0.25">
      <c r="G191" s="40">
        <v>40367</v>
      </c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BM191" s="40">
        <v>40367</v>
      </c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DS191" s="40">
        <v>40367</v>
      </c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FY191" s="40">
        <v>40367</v>
      </c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IE191" s="40">
        <v>40367</v>
      </c>
      <c r="IU191" s="77">
        <v>40367</v>
      </c>
    </row>
    <row r="192" spans="7:255" x14ac:dyDescent="0.25">
      <c r="G192" s="40">
        <v>40368</v>
      </c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BM192" s="40">
        <v>40368</v>
      </c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DS192" s="40">
        <v>40368</v>
      </c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FY192" s="40">
        <v>40368</v>
      </c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IE192" s="40">
        <v>40368</v>
      </c>
      <c r="IU192" s="77">
        <v>40368</v>
      </c>
    </row>
    <row r="193" spans="7:255" x14ac:dyDescent="0.25">
      <c r="G193" s="40">
        <v>40369</v>
      </c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BM193" s="40">
        <v>40369</v>
      </c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DS193" s="40">
        <v>40369</v>
      </c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FY193" s="40">
        <v>40369</v>
      </c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IE193" s="40">
        <v>40369</v>
      </c>
      <c r="IU193" s="77">
        <v>40369</v>
      </c>
    </row>
    <row r="194" spans="7:255" x14ac:dyDescent="0.25">
      <c r="G194" s="40">
        <v>40370</v>
      </c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BM194" s="40">
        <v>40370</v>
      </c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DS194" s="40">
        <v>40370</v>
      </c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FY194" s="40">
        <v>40370</v>
      </c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IE194" s="40">
        <v>40370</v>
      </c>
      <c r="IU194" s="77">
        <v>40370</v>
      </c>
    </row>
    <row r="195" spans="7:255" x14ac:dyDescent="0.25">
      <c r="G195" s="40">
        <v>40371</v>
      </c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BM195" s="40">
        <v>40371</v>
      </c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DS195" s="40">
        <v>40371</v>
      </c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FY195" s="40">
        <v>40371</v>
      </c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IE195" s="40">
        <v>40371</v>
      </c>
      <c r="IU195" s="77">
        <v>40371</v>
      </c>
    </row>
    <row r="196" spans="7:255" x14ac:dyDescent="0.25">
      <c r="G196" s="40">
        <v>40372</v>
      </c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BM196" s="40">
        <v>40372</v>
      </c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DS196" s="40">
        <v>40372</v>
      </c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FY196" s="40">
        <v>40372</v>
      </c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IE196" s="40">
        <v>40372</v>
      </c>
      <c r="IU196" s="77">
        <v>40372</v>
      </c>
    </row>
    <row r="197" spans="7:255" x14ac:dyDescent="0.25">
      <c r="G197" s="40">
        <v>40373</v>
      </c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BM197" s="40">
        <v>40373</v>
      </c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DS197" s="40">
        <v>40373</v>
      </c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FY197" s="40">
        <v>40373</v>
      </c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IE197" s="40">
        <v>40373</v>
      </c>
      <c r="IU197" s="77">
        <v>40373</v>
      </c>
    </row>
    <row r="198" spans="7:255" x14ac:dyDescent="0.25">
      <c r="G198" s="40">
        <v>40374</v>
      </c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BM198" s="40">
        <v>40374</v>
      </c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DS198" s="40">
        <v>40374</v>
      </c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FY198" s="40">
        <v>40374</v>
      </c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IE198" s="40">
        <v>40374</v>
      </c>
      <c r="IU198" s="77">
        <v>40374</v>
      </c>
    </row>
    <row r="199" spans="7:255" x14ac:dyDescent="0.25">
      <c r="G199" s="40">
        <v>40375</v>
      </c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BM199" s="40">
        <v>40375</v>
      </c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DS199" s="40">
        <v>40375</v>
      </c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FY199" s="40">
        <v>40375</v>
      </c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IE199" s="40">
        <v>40375</v>
      </c>
      <c r="IU199" s="77">
        <v>40375</v>
      </c>
    </row>
    <row r="200" spans="7:255" x14ac:dyDescent="0.25">
      <c r="G200" s="40">
        <v>40376</v>
      </c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BM200" s="40">
        <v>40376</v>
      </c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DS200" s="40">
        <v>40376</v>
      </c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FY200" s="40">
        <v>40376</v>
      </c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IE200" s="40">
        <v>40376</v>
      </c>
      <c r="IU200" s="77">
        <v>40376</v>
      </c>
    </row>
    <row r="201" spans="7:255" x14ac:dyDescent="0.25">
      <c r="G201" s="40">
        <v>40377</v>
      </c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BM201" s="40">
        <v>40377</v>
      </c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DS201" s="40">
        <v>40377</v>
      </c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FY201" s="40">
        <v>40377</v>
      </c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IE201" s="40">
        <v>40377</v>
      </c>
      <c r="IU201" s="77">
        <v>40377</v>
      </c>
    </row>
    <row r="202" spans="7:255" x14ac:dyDescent="0.25">
      <c r="G202" s="40">
        <v>40378</v>
      </c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BM202" s="40">
        <v>40378</v>
      </c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DS202" s="40">
        <v>40378</v>
      </c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FY202" s="40">
        <v>40378</v>
      </c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IE202" s="40">
        <v>40378</v>
      </c>
      <c r="IU202" s="77">
        <v>40378</v>
      </c>
    </row>
    <row r="203" spans="7:255" x14ac:dyDescent="0.25">
      <c r="G203" s="40">
        <v>40379</v>
      </c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BM203" s="40">
        <v>40379</v>
      </c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DS203" s="40">
        <v>40379</v>
      </c>
      <c r="DT203">
        <v>51.150000000000006</v>
      </c>
      <c r="DU203">
        <v>39.5</v>
      </c>
      <c r="DV203">
        <v>30.25</v>
      </c>
      <c r="DW203">
        <v>18.143333333333334</v>
      </c>
      <c r="DX203">
        <v>11.763333333333334</v>
      </c>
      <c r="DY203">
        <v>4.0100000000000007</v>
      </c>
      <c r="DZ203">
        <v>10.610000000000001</v>
      </c>
      <c r="EA203">
        <v>3.7733333333333334</v>
      </c>
      <c r="EB203"/>
      <c r="EC203"/>
      <c r="ED203"/>
      <c r="EE203"/>
      <c r="EF203"/>
      <c r="EG203"/>
      <c r="EH203"/>
      <c r="EI203">
        <v>44.1</v>
      </c>
      <c r="EJ203">
        <v>58.2</v>
      </c>
      <c r="EK203">
        <v>39.5</v>
      </c>
      <c r="EL203">
        <v>35.6</v>
      </c>
      <c r="EM203">
        <v>24.9</v>
      </c>
      <c r="EN203">
        <v>32.9</v>
      </c>
      <c r="EO203">
        <v>12.4</v>
      </c>
      <c r="EP203">
        <v>9.1300000000000008</v>
      </c>
      <c r="EQ203">
        <v>2.0099999999999998</v>
      </c>
      <c r="ER203">
        <v>5.88</v>
      </c>
      <c r="ES203">
        <v>27.4</v>
      </c>
      <c r="ET203">
        <v>7.28</v>
      </c>
      <c r="EU203">
        <v>2.86</v>
      </c>
      <c r="EV203">
        <v>1.89</v>
      </c>
      <c r="EW203">
        <v>8.0299999999999994</v>
      </c>
      <c r="EX203">
        <v>13</v>
      </c>
      <c r="EY203">
        <v>10.8</v>
      </c>
      <c r="EZ203">
        <v>0.01</v>
      </c>
      <c r="FA203">
        <v>8.86</v>
      </c>
      <c r="FB203">
        <v>2.4500000000000002</v>
      </c>
      <c r="FY203" s="40">
        <v>40379</v>
      </c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IE203" s="40">
        <v>40379</v>
      </c>
      <c r="IU203" s="77">
        <v>40379</v>
      </c>
    </row>
    <row r="204" spans="7:255" x14ac:dyDescent="0.25">
      <c r="G204" s="40">
        <v>40380</v>
      </c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BM204" s="40">
        <v>40380</v>
      </c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DS204" s="40">
        <v>40380</v>
      </c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FY204" s="40">
        <v>40380</v>
      </c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IE204" s="40">
        <v>40380</v>
      </c>
      <c r="IU204" s="77">
        <v>40380</v>
      </c>
    </row>
    <row r="205" spans="7:255" x14ac:dyDescent="0.25">
      <c r="G205" s="40">
        <v>40381</v>
      </c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BM205" s="40">
        <v>40381</v>
      </c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DS205" s="40">
        <v>40381</v>
      </c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FY205" s="40">
        <v>40381</v>
      </c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IE205" s="40">
        <v>40381</v>
      </c>
      <c r="IU205" s="77">
        <v>40381</v>
      </c>
    </row>
    <row r="206" spans="7:255" x14ac:dyDescent="0.25">
      <c r="G206" s="40">
        <v>40382</v>
      </c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BM206" s="40">
        <v>40382</v>
      </c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DS206" s="40">
        <v>40382</v>
      </c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FY206" s="40">
        <v>40382</v>
      </c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IE206" s="40">
        <v>40382</v>
      </c>
      <c r="IU206" s="77">
        <v>40382</v>
      </c>
    </row>
    <row r="207" spans="7:255" x14ac:dyDescent="0.25">
      <c r="G207" s="40">
        <v>40383</v>
      </c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BM207" s="40">
        <v>40383</v>
      </c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DS207" s="40">
        <v>40383</v>
      </c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FY207" s="40">
        <v>40383</v>
      </c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IE207" s="40">
        <v>40383</v>
      </c>
      <c r="IU207" s="77">
        <v>40383</v>
      </c>
    </row>
    <row r="208" spans="7:255" x14ac:dyDescent="0.25">
      <c r="G208" s="40">
        <v>40384</v>
      </c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BM208" s="40">
        <v>40384</v>
      </c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DS208" s="40">
        <v>40384</v>
      </c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FY208" s="40">
        <v>40384</v>
      </c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IE208" s="40">
        <v>40384</v>
      </c>
      <c r="IU208" s="77">
        <v>40384</v>
      </c>
    </row>
    <row r="209" spans="7:255" x14ac:dyDescent="0.25">
      <c r="G209" s="40">
        <v>40385</v>
      </c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BM209" s="40">
        <v>40385</v>
      </c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DS209" s="40">
        <v>40385</v>
      </c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FY209" s="40">
        <v>40385</v>
      </c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IE209" s="40">
        <v>40385</v>
      </c>
      <c r="IU209" s="77">
        <v>40385</v>
      </c>
    </row>
    <row r="210" spans="7:255" x14ac:dyDescent="0.25">
      <c r="G210" s="40">
        <v>40386</v>
      </c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BM210" s="40">
        <v>40386</v>
      </c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DS210" s="40">
        <v>40386</v>
      </c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FY210" s="40">
        <v>40386</v>
      </c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IE210" s="40">
        <v>40386</v>
      </c>
      <c r="IU210" s="77">
        <v>40386</v>
      </c>
    </row>
    <row r="211" spans="7:255" x14ac:dyDescent="0.25">
      <c r="G211" s="40">
        <v>40387</v>
      </c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BM211" s="40">
        <v>40387</v>
      </c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DS211" s="40">
        <v>40387</v>
      </c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FY211" s="40">
        <v>40387</v>
      </c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IE211" s="40">
        <v>40387</v>
      </c>
      <c r="IU211" s="77">
        <v>40387</v>
      </c>
    </row>
    <row r="212" spans="7:255" x14ac:dyDescent="0.25">
      <c r="G212" s="40">
        <v>40388</v>
      </c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BM212" s="40">
        <v>40388</v>
      </c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DS212" s="40">
        <v>40388</v>
      </c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FY212" s="40">
        <v>40388</v>
      </c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IE212" s="40">
        <v>40388</v>
      </c>
      <c r="IU212" s="77">
        <v>40388</v>
      </c>
    </row>
    <row r="213" spans="7:255" x14ac:dyDescent="0.25">
      <c r="G213" s="40">
        <v>40389</v>
      </c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BM213" s="40">
        <v>40389</v>
      </c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DS213" s="40">
        <v>40389</v>
      </c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FY213" s="40">
        <v>40389</v>
      </c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IE213" s="40">
        <v>40389</v>
      </c>
      <c r="IU213" s="77">
        <v>40389</v>
      </c>
    </row>
    <row r="214" spans="7:255" x14ac:dyDescent="0.25">
      <c r="G214" s="40">
        <v>40390</v>
      </c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BM214" s="40">
        <v>40390</v>
      </c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DS214" s="40">
        <v>40390</v>
      </c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FY214" s="40">
        <v>40390</v>
      </c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IE214" s="40">
        <v>40390</v>
      </c>
      <c r="IU214" s="77">
        <v>40390</v>
      </c>
    </row>
    <row r="215" spans="7:255" x14ac:dyDescent="0.25">
      <c r="G215" s="40">
        <v>40391</v>
      </c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BM215" s="40">
        <v>40391</v>
      </c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DS215" s="40">
        <v>40391</v>
      </c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FY215" s="40">
        <v>40391</v>
      </c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IE215" s="40">
        <v>40391</v>
      </c>
      <c r="IU215" s="77">
        <v>40391</v>
      </c>
    </row>
    <row r="216" spans="7:255" x14ac:dyDescent="0.25">
      <c r="G216" s="40">
        <v>40392</v>
      </c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BM216" s="40">
        <v>40392</v>
      </c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DS216" s="40">
        <v>40392</v>
      </c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FY216" s="40">
        <v>40392</v>
      </c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IE216" s="40">
        <v>40392</v>
      </c>
      <c r="IU216" s="77">
        <v>40392</v>
      </c>
    </row>
    <row r="217" spans="7:255" x14ac:dyDescent="0.25">
      <c r="G217" s="40">
        <v>40393</v>
      </c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BM217" s="40">
        <v>40393</v>
      </c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DS217" s="40">
        <v>40393</v>
      </c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FY217" s="40">
        <v>40393</v>
      </c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IE217" s="40">
        <v>40393</v>
      </c>
      <c r="IU217" s="77">
        <v>40393</v>
      </c>
    </row>
    <row r="218" spans="7:255" x14ac:dyDescent="0.25">
      <c r="G218" s="40">
        <v>40394</v>
      </c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BM218" s="40">
        <v>40394</v>
      </c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DS218" s="40">
        <v>40394</v>
      </c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FY218" s="40">
        <v>40394</v>
      </c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IE218" s="40">
        <v>40394</v>
      </c>
      <c r="IU218" s="77">
        <v>40394</v>
      </c>
    </row>
    <row r="219" spans="7:255" x14ac:dyDescent="0.25">
      <c r="G219" s="40">
        <v>40395</v>
      </c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BM219" s="40">
        <v>40395</v>
      </c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DS219" s="40">
        <v>40395</v>
      </c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FY219" s="40">
        <v>40395</v>
      </c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IE219" s="40">
        <v>40395</v>
      </c>
      <c r="IU219" s="77">
        <v>40395</v>
      </c>
    </row>
    <row r="220" spans="7:255" x14ac:dyDescent="0.25">
      <c r="G220" s="40">
        <v>40396</v>
      </c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BM220" s="40">
        <v>40396</v>
      </c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DS220" s="40">
        <v>40396</v>
      </c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FY220" s="40">
        <v>40396</v>
      </c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IE220" s="40">
        <v>40396</v>
      </c>
      <c r="IU220" s="77">
        <v>40396</v>
      </c>
    </row>
    <row r="221" spans="7:255" x14ac:dyDescent="0.25">
      <c r="G221" s="40">
        <v>40397</v>
      </c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BM221" s="40">
        <v>40397</v>
      </c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DS221" s="40">
        <v>40397</v>
      </c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FY221" s="40">
        <v>40397</v>
      </c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IE221" s="40">
        <v>40397</v>
      </c>
      <c r="IU221" s="77">
        <v>40397</v>
      </c>
    </row>
    <row r="222" spans="7:255" x14ac:dyDescent="0.25">
      <c r="G222" s="40">
        <v>40398</v>
      </c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BM222" s="40">
        <v>40398</v>
      </c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DS222" s="40">
        <v>40398</v>
      </c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FY222" s="40">
        <v>40398</v>
      </c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IE222" s="40">
        <v>40398</v>
      </c>
      <c r="IU222" s="77">
        <v>40398</v>
      </c>
    </row>
    <row r="223" spans="7:255" x14ac:dyDescent="0.25">
      <c r="G223" s="40">
        <v>40399</v>
      </c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BM223" s="40">
        <v>40399</v>
      </c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DS223" s="40">
        <v>40399</v>
      </c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FY223" s="40">
        <v>40399</v>
      </c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IE223" s="40">
        <v>40399</v>
      </c>
      <c r="IU223" s="77">
        <v>40399</v>
      </c>
    </row>
    <row r="224" spans="7:255" x14ac:dyDescent="0.25">
      <c r="G224" s="40">
        <v>40400</v>
      </c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BM224" s="40">
        <v>40400</v>
      </c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DS224" s="40">
        <v>40400</v>
      </c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FY224" s="40">
        <v>40400</v>
      </c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IE224" s="40">
        <v>40400</v>
      </c>
      <c r="IU224" s="77">
        <v>40400</v>
      </c>
    </row>
    <row r="225" spans="7:255" x14ac:dyDescent="0.25">
      <c r="G225" s="40">
        <v>40401</v>
      </c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BM225" s="40">
        <v>40401</v>
      </c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DS225" s="40">
        <v>40401</v>
      </c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FY225" s="40">
        <v>40401</v>
      </c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IE225" s="40">
        <v>40401</v>
      </c>
      <c r="IU225" s="77">
        <v>40401</v>
      </c>
    </row>
    <row r="226" spans="7:255" x14ac:dyDescent="0.25">
      <c r="G226" s="40">
        <v>40402</v>
      </c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BM226" s="40">
        <v>40402</v>
      </c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DS226" s="40">
        <v>40402</v>
      </c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FY226" s="40">
        <v>40402</v>
      </c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IE226" s="40">
        <v>40402</v>
      </c>
      <c r="IU226" s="77">
        <v>40402</v>
      </c>
    </row>
    <row r="227" spans="7:255" x14ac:dyDescent="0.25">
      <c r="G227" s="40">
        <v>40403</v>
      </c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BM227" s="40">
        <v>40403</v>
      </c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DS227" s="40">
        <v>40403</v>
      </c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FY227" s="40">
        <v>40403</v>
      </c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IE227" s="40">
        <v>40403</v>
      </c>
      <c r="IU227" s="77">
        <v>40403</v>
      </c>
    </row>
    <row r="228" spans="7:255" x14ac:dyDescent="0.25">
      <c r="G228" s="40">
        <v>40404</v>
      </c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BM228" s="40">
        <v>40404</v>
      </c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DS228" s="40">
        <v>40404</v>
      </c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FY228" s="40">
        <v>40404</v>
      </c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IE228" s="40">
        <v>40404</v>
      </c>
      <c r="IU228" s="77">
        <v>40404</v>
      </c>
    </row>
    <row r="229" spans="7:255" x14ac:dyDescent="0.25">
      <c r="G229" s="40">
        <v>40405</v>
      </c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BM229" s="40">
        <v>40405</v>
      </c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DS229" s="40">
        <v>40405</v>
      </c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FY229" s="40">
        <v>40405</v>
      </c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IE229" s="40">
        <v>40405</v>
      </c>
      <c r="IU229" s="77">
        <v>40405</v>
      </c>
    </row>
    <row r="230" spans="7:255" x14ac:dyDescent="0.25">
      <c r="G230" s="40">
        <v>40406</v>
      </c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BM230" s="40">
        <v>40406</v>
      </c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DS230" s="40">
        <v>40406</v>
      </c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FY230" s="40">
        <v>40406</v>
      </c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IE230" s="40">
        <v>40406</v>
      </c>
      <c r="IU230" s="77">
        <v>40406</v>
      </c>
    </row>
    <row r="231" spans="7:255" x14ac:dyDescent="0.25">
      <c r="G231" s="40">
        <v>40407</v>
      </c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BM231" s="40">
        <v>40407</v>
      </c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DS231" s="40">
        <v>40407</v>
      </c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FY231" s="40">
        <v>40407</v>
      </c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IE231" s="40">
        <v>40407</v>
      </c>
      <c r="IU231" s="77">
        <v>40407</v>
      </c>
    </row>
    <row r="232" spans="7:255" x14ac:dyDescent="0.25">
      <c r="G232" s="40">
        <v>40408</v>
      </c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BM232" s="40">
        <v>40408</v>
      </c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DS232" s="40">
        <v>40408</v>
      </c>
      <c r="DT232">
        <v>10.285</v>
      </c>
      <c r="DU232">
        <v>3.14</v>
      </c>
      <c r="DV232">
        <v>9.5399999999999991</v>
      </c>
      <c r="DW232">
        <v>6.0066666666666668</v>
      </c>
      <c r="DX232">
        <v>12.469999999999999</v>
      </c>
      <c r="DY232">
        <v>4.6900000000000004</v>
      </c>
      <c r="DZ232">
        <v>29.213333333333335</v>
      </c>
      <c r="EA232">
        <v>8.8166666666666682</v>
      </c>
      <c r="EB232"/>
      <c r="EC232"/>
      <c r="ED232"/>
      <c r="EE232"/>
      <c r="EF232"/>
      <c r="EG232"/>
      <c r="EH232"/>
      <c r="EI232">
        <v>9.27</v>
      </c>
      <c r="EJ232">
        <v>11.3</v>
      </c>
      <c r="EK232">
        <v>3.14</v>
      </c>
      <c r="EM232">
        <v>9.5399999999999991</v>
      </c>
      <c r="EN232">
        <v>6.84</v>
      </c>
      <c r="EO232">
        <v>6.65</v>
      </c>
      <c r="EP232">
        <v>4.53</v>
      </c>
      <c r="EQ232">
        <v>4.71</v>
      </c>
      <c r="ER232">
        <v>14.1</v>
      </c>
      <c r="ES232">
        <v>18.600000000000001</v>
      </c>
      <c r="ET232">
        <v>12.3</v>
      </c>
      <c r="EU232">
        <v>0.97</v>
      </c>
      <c r="EV232">
        <v>0.8</v>
      </c>
      <c r="EW232">
        <v>3.14</v>
      </c>
      <c r="EX232">
        <v>11.7</v>
      </c>
      <c r="EY232">
        <v>72.8</v>
      </c>
      <c r="EZ232">
        <v>20.100000000000001</v>
      </c>
      <c r="FA232">
        <v>5.12</v>
      </c>
      <c r="FB232">
        <v>1.23</v>
      </c>
      <c r="FY232" s="40">
        <v>40408</v>
      </c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IE232" s="40">
        <v>40408</v>
      </c>
      <c r="IU232" s="77">
        <v>40408</v>
      </c>
    </row>
    <row r="233" spans="7:255" x14ac:dyDescent="0.25">
      <c r="G233" s="40">
        <v>40409</v>
      </c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BM233" s="40">
        <v>40409</v>
      </c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DS233" s="40">
        <v>40409</v>
      </c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FY233" s="40">
        <v>40409</v>
      </c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IE233" s="40">
        <v>40409</v>
      </c>
      <c r="IU233" s="77">
        <v>40409</v>
      </c>
    </row>
    <row r="234" spans="7:255" x14ac:dyDescent="0.25">
      <c r="G234" s="40">
        <v>40410</v>
      </c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BM234" s="40">
        <v>40410</v>
      </c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DS234" s="40">
        <v>40410</v>
      </c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FY234" s="40">
        <v>40410</v>
      </c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IE234" s="40">
        <v>40410</v>
      </c>
      <c r="IU234" s="77">
        <v>40410</v>
      </c>
    </row>
    <row r="235" spans="7:255" x14ac:dyDescent="0.25">
      <c r="G235" s="40">
        <v>40411</v>
      </c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BM235" s="40">
        <v>40411</v>
      </c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DS235" s="40">
        <v>40411</v>
      </c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FY235" s="40">
        <v>40411</v>
      </c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IE235" s="40">
        <v>40411</v>
      </c>
      <c r="IU235" s="77">
        <v>40411</v>
      </c>
    </row>
    <row r="236" spans="7:255" x14ac:dyDescent="0.25">
      <c r="G236" s="40">
        <v>40412</v>
      </c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BM236" s="40">
        <v>40412</v>
      </c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DS236" s="40">
        <v>40412</v>
      </c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FY236" s="40">
        <v>40412</v>
      </c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IE236" s="40">
        <v>40412</v>
      </c>
      <c r="IU236" s="77">
        <v>40412</v>
      </c>
    </row>
    <row r="237" spans="7:255" x14ac:dyDescent="0.25">
      <c r="G237" s="40">
        <v>40413</v>
      </c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BM237" s="40">
        <v>40413</v>
      </c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DS237" s="40">
        <v>40413</v>
      </c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FY237" s="40">
        <v>40413</v>
      </c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IE237" s="40">
        <v>40413</v>
      </c>
      <c r="IU237" s="77">
        <v>40413</v>
      </c>
    </row>
    <row r="238" spans="7:255" x14ac:dyDescent="0.25">
      <c r="G238" s="40">
        <v>40414</v>
      </c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BM238" s="40">
        <v>40414</v>
      </c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DS238" s="40">
        <v>40414</v>
      </c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FY238" s="40">
        <v>40414</v>
      </c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IE238" s="40">
        <v>40414</v>
      </c>
      <c r="IU238" s="77">
        <v>40414</v>
      </c>
    </row>
    <row r="239" spans="7:255" x14ac:dyDescent="0.25">
      <c r="G239" s="40">
        <v>40415</v>
      </c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BM239" s="40">
        <v>40415</v>
      </c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DS239" s="40">
        <v>40415</v>
      </c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FY239" s="40">
        <v>40415</v>
      </c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IE239" s="40">
        <v>40415</v>
      </c>
      <c r="IU239" s="77">
        <v>40415</v>
      </c>
    </row>
    <row r="240" spans="7:255" x14ac:dyDescent="0.25">
      <c r="G240" s="40">
        <v>40416</v>
      </c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BM240" s="40">
        <v>40416</v>
      </c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DS240" s="40">
        <v>40416</v>
      </c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FY240" s="40">
        <v>40416</v>
      </c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IE240" s="40">
        <v>40416</v>
      </c>
      <c r="IU240" s="77">
        <v>40416</v>
      </c>
    </row>
    <row r="241" spans="7:260" x14ac:dyDescent="0.25">
      <c r="G241" s="40">
        <v>40417</v>
      </c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BM241" s="40">
        <v>40417</v>
      </c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DS241" s="40">
        <v>40417</v>
      </c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FY241" s="40">
        <v>40417</v>
      </c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IE241" s="40">
        <v>40417</v>
      </c>
      <c r="IU241" s="77">
        <v>40417</v>
      </c>
    </row>
    <row r="242" spans="7:260" x14ac:dyDescent="0.25">
      <c r="G242" s="40">
        <v>40418</v>
      </c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BM242" s="40">
        <v>40418</v>
      </c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DS242" s="40">
        <v>40418</v>
      </c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FY242" s="40">
        <v>40418</v>
      </c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IE242" s="40">
        <v>40418</v>
      </c>
      <c r="IU242" s="77">
        <v>40418</v>
      </c>
    </row>
    <row r="243" spans="7:260" x14ac:dyDescent="0.25">
      <c r="G243" s="40">
        <v>40419</v>
      </c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BM243" s="40">
        <v>40419</v>
      </c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DS243" s="40">
        <v>40419</v>
      </c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FY243" s="40">
        <v>40419</v>
      </c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IE243" s="40">
        <v>40419</v>
      </c>
      <c r="IU243" s="77">
        <v>40419</v>
      </c>
    </row>
    <row r="244" spans="7:260" x14ac:dyDescent="0.25">
      <c r="G244" s="40">
        <v>40420</v>
      </c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BM244" s="40">
        <v>40420</v>
      </c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DS244" s="40">
        <v>40420</v>
      </c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FY244" s="40">
        <v>40420</v>
      </c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IE244" s="40">
        <v>40420</v>
      </c>
      <c r="II244">
        <v>40.624999999999993</v>
      </c>
      <c r="IU244" s="77">
        <v>40420</v>
      </c>
      <c r="IY244">
        <v>65</v>
      </c>
    </row>
    <row r="245" spans="7:260" x14ac:dyDescent="0.25">
      <c r="G245" s="40">
        <v>40421</v>
      </c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BM245" s="40">
        <v>40421</v>
      </c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DS245" s="40">
        <v>40421</v>
      </c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FY245" s="40">
        <v>40421</v>
      </c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IE245" s="40">
        <v>40421</v>
      </c>
      <c r="II245">
        <v>40.624999999999993</v>
      </c>
      <c r="IJ245">
        <v>27.083188502673799</v>
      </c>
      <c r="IU245" s="77">
        <v>40421</v>
      </c>
      <c r="IY245">
        <v>65</v>
      </c>
      <c r="IZ245">
        <v>65</v>
      </c>
    </row>
    <row r="246" spans="7:260" x14ac:dyDescent="0.25">
      <c r="G246" s="40">
        <v>40422</v>
      </c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BM246" s="40">
        <v>40422</v>
      </c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DS246" s="40">
        <v>40422</v>
      </c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FY246" s="40">
        <v>40422</v>
      </c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IE246" s="40">
        <v>40422</v>
      </c>
      <c r="IU246" s="77">
        <v>40422</v>
      </c>
    </row>
    <row r="247" spans="7:260" x14ac:dyDescent="0.25">
      <c r="G247" s="40">
        <v>40423</v>
      </c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BM247" s="40">
        <v>40423</v>
      </c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DS247" s="40">
        <v>40423</v>
      </c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FY247" s="40">
        <v>40423</v>
      </c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IE247" s="40">
        <v>40423</v>
      </c>
      <c r="IU247" s="77">
        <v>40423</v>
      </c>
    </row>
    <row r="248" spans="7:260" x14ac:dyDescent="0.25">
      <c r="G248" s="40">
        <v>40424</v>
      </c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BM248" s="40">
        <v>40424</v>
      </c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DS248" s="40">
        <v>40424</v>
      </c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FY248" s="40">
        <v>40424</v>
      </c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IE248" s="40">
        <v>40424</v>
      </c>
      <c r="IU248" s="77">
        <v>40424</v>
      </c>
    </row>
    <row r="249" spans="7:260" x14ac:dyDescent="0.25">
      <c r="G249" s="40">
        <v>40425</v>
      </c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BM249" s="40">
        <v>40425</v>
      </c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DS249" s="40">
        <v>40425</v>
      </c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FY249" s="40">
        <v>40425</v>
      </c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IE249" s="40">
        <v>40425</v>
      </c>
      <c r="IU249" s="77">
        <v>40425</v>
      </c>
    </row>
    <row r="250" spans="7:260" x14ac:dyDescent="0.25">
      <c r="G250" s="40">
        <v>40426</v>
      </c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BM250" s="40">
        <v>40426</v>
      </c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DS250" s="40">
        <v>40426</v>
      </c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FY250" s="40">
        <v>40426</v>
      </c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IE250" s="40">
        <v>40426</v>
      </c>
      <c r="IU250" s="77">
        <v>40426</v>
      </c>
    </row>
    <row r="251" spans="7:260" x14ac:dyDescent="0.25">
      <c r="G251" s="40">
        <v>40427</v>
      </c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BM251" s="40">
        <v>40427</v>
      </c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DS251" s="40">
        <v>40427</v>
      </c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FY251" s="40">
        <v>40427</v>
      </c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IE251" s="40">
        <v>40427</v>
      </c>
      <c r="IU251" s="77">
        <v>40427</v>
      </c>
    </row>
    <row r="252" spans="7:260" x14ac:dyDescent="0.25">
      <c r="G252" s="40">
        <v>40428</v>
      </c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BM252" s="40">
        <v>40428</v>
      </c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DS252" s="40">
        <v>40428</v>
      </c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FY252" s="40">
        <v>40428</v>
      </c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IE252" s="40">
        <v>40428</v>
      </c>
      <c r="IU252" s="77">
        <v>40428</v>
      </c>
    </row>
    <row r="253" spans="7:260" x14ac:dyDescent="0.25">
      <c r="G253" s="40">
        <v>40429</v>
      </c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BM253" s="40">
        <v>40429</v>
      </c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DS253" s="40">
        <v>40429</v>
      </c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FY253" s="40">
        <v>40429</v>
      </c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IE253" s="40">
        <v>40429</v>
      </c>
      <c r="IU253" s="77">
        <v>40429</v>
      </c>
    </row>
    <row r="254" spans="7:260" x14ac:dyDescent="0.25">
      <c r="G254" s="40">
        <v>40430</v>
      </c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BM254" s="40">
        <v>40430</v>
      </c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DS254" s="40">
        <v>40430</v>
      </c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FY254" s="40">
        <v>40430</v>
      </c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IE254" s="40">
        <v>40430</v>
      </c>
      <c r="IU254" s="77">
        <v>40430</v>
      </c>
    </row>
    <row r="255" spans="7:260" x14ac:dyDescent="0.25">
      <c r="G255" s="40">
        <v>40431</v>
      </c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BM255" s="40">
        <v>40431</v>
      </c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DS255" s="40">
        <v>40431</v>
      </c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FY255" s="40">
        <v>40431</v>
      </c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IE255" s="40">
        <v>40431</v>
      </c>
      <c r="IU255" s="77">
        <v>40431</v>
      </c>
    </row>
    <row r="256" spans="7:260" x14ac:dyDescent="0.25">
      <c r="G256" s="40">
        <v>40432</v>
      </c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BM256" s="40">
        <v>40432</v>
      </c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DS256" s="40">
        <v>40432</v>
      </c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FY256" s="40">
        <v>40432</v>
      </c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IE256" s="40">
        <v>40432</v>
      </c>
      <c r="IU256" s="77">
        <v>40432</v>
      </c>
    </row>
    <row r="257" spans="7:264" x14ac:dyDescent="0.25">
      <c r="G257" s="40">
        <v>40433</v>
      </c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BM257" s="40">
        <v>40433</v>
      </c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DS257" s="40">
        <v>40433</v>
      </c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FY257" s="40">
        <v>40433</v>
      </c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IE257" s="40">
        <v>40433</v>
      </c>
      <c r="IU257" s="77">
        <v>40433</v>
      </c>
    </row>
    <row r="258" spans="7:264" x14ac:dyDescent="0.25">
      <c r="G258" s="40">
        <v>40434</v>
      </c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BM258" s="40">
        <v>40434</v>
      </c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DS258" s="40">
        <v>40434</v>
      </c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FY258" s="40">
        <v>40434</v>
      </c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IE258" s="40">
        <v>40434</v>
      </c>
      <c r="IK258">
        <v>27.083456719817764</v>
      </c>
      <c r="IU258" s="77">
        <v>40434</v>
      </c>
      <c r="JA258">
        <v>65</v>
      </c>
    </row>
    <row r="259" spans="7:264" x14ac:dyDescent="0.25">
      <c r="G259" s="40">
        <v>40435</v>
      </c>
      <c r="H259">
        <v>3.7</v>
      </c>
      <c r="I259">
        <v>1.9</v>
      </c>
      <c r="J259">
        <v>2.5</v>
      </c>
      <c r="K259">
        <v>2.7666666666666671</v>
      </c>
      <c r="L259">
        <v>1.7</v>
      </c>
      <c r="M259">
        <v>0.80000000000000016</v>
      </c>
      <c r="N259">
        <v>2.8000000000000003</v>
      </c>
      <c r="O259">
        <v>2.9</v>
      </c>
      <c r="P259"/>
      <c r="Q259"/>
      <c r="R259"/>
      <c r="S259"/>
      <c r="T259"/>
      <c r="U259"/>
      <c r="V259"/>
      <c r="X259">
        <v>3.7</v>
      </c>
      <c r="Y259">
        <v>1.9</v>
      </c>
      <c r="Z259">
        <v>2.4</v>
      </c>
      <c r="AA259">
        <v>2.6</v>
      </c>
      <c r="AB259">
        <v>2.2000000000000002</v>
      </c>
      <c r="AC259">
        <v>2.4</v>
      </c>
      <c r="AD259">
        <v>3.7</v>
      </c>
      <c r="AE259">
        <v>1.9</v>
      </c>
      <c r="AF259">
        <v>0.8</v>
      </c>
      <c r="AG259">
        <v>2.4</v>
      </c>
      <c r="AH259">
        <v>0.8</v>
      </c>
      <c r="AI259">
        <v>0.8</v>
      </c>
      <c r="AJ259">
        <v>0.8</v>
      </c>
      <c r="AK259">
        <v>4.5999999999999996</v>
      </c>
      <c r="AL259">
        <v>3</v>
      </c>
      <c r="AM259">
        <v>0.8</v>
      </c>
      <c r="AN259">
        <v>2.1</v>
      </c>
      <c r="AO259">
        <v>3</v>
      </c>
      <c r="AP259">
        <v>3.6</v>
      </c>
      <c r="BM259" s="40">
        <v>40435</v>
      </c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DS259" s="40">
        <v>40435</v>
      </c>
      <c r="DT259">
        <v>0.16500000000000001</v>
      </c>
      <c r="DU259">
        <v>0.1</v>
      </c>
      <c r="DV259">
        <v>7.6850000000000005</v>
      </c>
      <c r="DW259">
        <v>3.9233333333333333</v>
      </c>
      <c r="DX259">
        <v>13.293333333333331</v>
      </c>
      <c r="DY259">
        <v>0.85</v>
      </c>
      <c r="DZ259">
        <v>29.106666666666666</v>
      </c>
      <c r="EA259">
        <v>8.6933333333333334</v>
      </c>
      <c r="EB259"/>
      <c r="EC259"/>
      <c r="ED259"/>
      <c r="EE259"/>
      <c r="EF259"/>
      <c r="EG259"/>
      <c r="EH259"/>
      <c r="EI259">
        <v>0.05</v>
      </c>
      <c r="EJ259">
        <v>0.28000000000000003</v>
      </c>
      <c r="EK259">
        <v>0.1</v>
      </c>
      <c r="EL259">
        <v>13.5</v>
      </c>
      <c r="EM259">
        <v>1.87</v>
      </c>
      <c r="EN259">
        <v>6.28</v>
      </c>
      <c r="EO259">
        <v>1.43</v>
      </c>
      <c r="EP259">
        <v>4.0599999999999996</v>
      </c>
      <c r="EQ259">
        <v>7.48</v>
      </c>
      <c r="ER259">
        <v>20.7</v>
      </c>
      <c r="ES259">
        <v>11.7</v>
      </c>
      <c r="ET259">
        <v>2.23</v>
      </c>
      <c r="EU259">
        <v>0.11</v>
      </c>
      <c r="EV259">
        <v>0.21</v>
      </c>
      <c r="EW259">
        <v>1.04</v>
      </c>
      <c r="EX259">
        <v>8.68</v>
      </c>
      <c r="EY259">
        <v>77.599999999999994</v>
      </c>
      <c r="EZ259">
        <v>21.9</v>
      </c>
      <c r="FA259">
        <v>2.83</v>
      </c>
      <c r="FB259">
        <v>1.35</v>
      </c>
      <c r="FY259" s="40">
        <v>40435</v>
      </c>
      <c r="FZ259">
        <v>0.01</v>
      </c>
      <c r="GA259">
        <v>0.01</v>
      </c>
      <c r="GB259">
        <v>1.4999999999999999E-2</v>
      </c>
      <c r="GC259">
        <v>1.3333333333333334E-2</v>
      </c>
      <c r="GD259">
        <v>0.01</v>
      </c>
      <c r="GE259">
        <v>0.01</v>
      </c>
      <c r="GF259">
        <v>3.3333333333333333E-2</v>
      </c>
      <c r="GG259">
        <v>0.12333333333333334</v>
      </c>
      <c r="GH259"/>
      <c r="GI259"/>
      <c r="GJ259"/>
      <c r="GK259"/>
      <c r="GL259"/>
      <c r="GM259"/>
      <c r="GN259"/>
      <c r="GO259">
        <v>0.01</v>
      </c>
      <c r="GP259">
        <v>0.01</v>
      </c>
      <c r="GQ259">
        <v>0.01</v>
      </c>
      <c r="GR259">
        <v>0.01</v>
      </c>
      <c r="GS259">
        <v>0.02</v>
      </c>
      <c r="GT259">
        <v>0.02</v>
      </c>
      <c r="GU259">
        <v>0.01</v>
      </c>
      <c r="GV259">
        <v>0.01</v>
      </c>
      <c r="GW259">
        <v>0.01</v>
      </c>
      <c r="GX259">
        <v>0.01</v>
      </c>
      <c r="GY259">
        <v>0.01</v>
      </c>
      <c r="GZ259">
        <v>0.01</v>
      </c>
      <c r="HA259">
        <v>0.01</v>
      </c>
      <c r="HB259">
        <v>0.01</v>
      </c>
      <c r="HC259">
        <v>7.0000000000000007E-2</v>
      </c>
      <c r="HD259">
        <v>0.02</v>
      </c>
      <c r="HE259">
        <v>0.01</v>
      </c>
      <c r="HF259">
        <v>0.02</v>
      </c>
      <c r="HG259">
        <v>0.31</v>
      </c>
      <c r="HH259">
        <v>0.04</v>
      </c>
      <c r="IE259" s="40">
        <v>40435</v>
      </c>
      <c r="IM259">
        <v>27.083522727272729</v>
      </c>
      <c r="IU259" s="77">
        <v>40435</v>
      </c>
      <c r="JC259">
        <v>65</v>
      </c>
    </row>
    <row r="260" spans="7:264" x14ac:dyDescent="0.25">
      <c r="G260" s="40">
        <v>40436</v>
      </c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BM260" s="40">
        <v>40436</v>
      </c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DS260" s="40">
        <v>40436</v>
      </c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FY260" s="40">
        <v>40436</v>
      </c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IE260" s="40">
        <v>40436</v>
      </c>
      <c r="IN260">
        <v>20.3125</v>
      </c>
      <c r="IU260" s="77">
        <v>40436</v>
      </c>
      <c r="JD260">
        <v>65</v>
      </c>
    </row>
    <row r="261" spans="7:264" x14ac:dyDescent="0.25">
      <c r="G261" s="40">
        <v>40437</v>
      </c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BM261" s="40">
        <v>40437</v>
      </c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DS261" s="40">
        <v>40437</v>
      </c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FY261" s="40">
        <v>40437</v>
      </c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IE261" s="40">
        <v>40437</v>
      </c>
      <c r="IU261" s="77">
        <v>40437</v>
      </c>
    </row>
    <row r="262" spans="7:264" x14ac:dyDescent="0.25">
      <c r="G262" s="40">
        <v>40438</v>
      </c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BM262" s="40">
        <v>40438</v>
      </c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DS262" s="40">
        <v>40438</v>
      </c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FY262" s="40">
        <v>40438</v>
      </c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IE262" s="40">
        <v>40438</v>
      </c>
      <c r="IU262" s="77">
        <v>40438</v>
      </c>
    </row>
    <row r="263" spans="7:264" x14ac:dyDescent="0.25">
      <c r="G263" s="40">
        <v>40439</v>
      </c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BM263" s="40">
        <v>40439</v>
      </c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DS263" s="40">
        <v>40439</v>
      </c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FY263" s="40">
        <v>40439</v>
      </c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IE263" s="40">
        <v>40439</v>
      </c>
      <c r="IU263" s="77">
        <v>40439</v>
      </c>
    </row>
    <row r="264" spans="7:264" x14ac:dyDescent="0.25">
      <c r="G264" s="40">
        <v>40440</v>
      </c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BM264" s="40">
        <v>40440</v>
      </c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DS264" s="40">
        <v>40440</v>
      </c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FY264" s="40">
        <v>40440</v>
      </c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IE264" s="40">
        <v>40440</v>
      </c>
      <c r="IH264">
        <v>27.083218085106388</v>
      </c>
      <c r="IU264" s="77">
        <v>40440</v>
      </c>
      <c r="IX264">
        <v>65</v>
      </c>
    </row>
    <row r="265" spans="7:264" x14ac:dyDescent="0.25">
      <c r="G265" s="40">
        <v>40441</v>
      </c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BM265" s="40">
        <v>40441</v>
      </c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DS265" s="40">
        <v>40441</v>
      </c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FY265" s="40">
        <v>40441</v>
      </c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IE265" s="40">
        <v>40441</v>
      </c>
      <c r="IU265" s="77">
        <v>40441</v>
      </c>
    </row>
    <row r="266" spans="7:264" x14ac:dyDescent="0.25">
      <c r="G266" s="40">
        <v>40442</v>
      </c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BM266" s="40">
        <v>40442</v>
      </c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DS266" s="40">
        <v>40442</v>
      </c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FY266" s="40">
        <v>40442</v>
      </c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IE266" s="40">
        <v>40442</v>
      </c>
      <c r="IU266" s="77">
        <v>40442</v>
      </c>
    </row>
    <row r="267" spans="7:264" x14ac:dyDescent="0.25">
      <c r="G267" s="40">
        <v>40443</v>
      </c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BM267" s="40">
        <v>40443</v>
      </c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DS267" s="40">
        <v>40443</v>
      </c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FY267" s="40">
        <v>40443</v>
      </c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IE267" s="40">
        <v>40443</v>
      </c>
      <c r="IU267" s="77">
        <v>40443</v>
      </c>
    </row>
    <row r="268" spans="7:264" x14ac:dyDescent="0.25">
      <c r="G268" s="40">
        <v>40444</v>
      </c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BM268" s="40">
        <v>40444</v>
      </c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DS268" s="40">
        <v>40444</v>
      </c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FY268" s="40">
        <v>40444</v>
      </c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IE268" s="40">
        <v>40444</v>
      </c>
      <c r="IU268" s="77">
        <v>40444</v>
      </c>
    </row>
    <row r="269" spans="7:264" x14ac:dyDescent="0.25">
      <c r="G269" s="40">
        <v>40445</v>
      </c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BM269" s="40">
        <v>40445</v>
      </c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DS269" s="40">
        <v>40445</v>
      </c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FY269" s="40">
        <v>40445</v>
      </c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IE269" s="40">
        <v>40445</v>
      </c>
      <c r="IG269">
        <v>54.999765957446819</v>
      </c>
      <c r="IU269" s="77">
        <v>40445</v>
      </c>
      <c r="IW269">
        <v>132</v>
      </c>
    </row>
    <row r="270" spans="7:264" x14ac:dyDescent="0.25">
      <c r="G270" s="40">
        <v>40446</v>
      </c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BM270" s="40">
        <v>40446</v>
      </c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DS270" s="40">
        <v>40446</v>
      </c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FY270" s="40">
        <v>40446</v>
      </c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IE270" s="40">
        <v>40446</v>
      </c>
      <c r="IU270" s="77">
        <v>40446</v>
      </c>
    </row>
    <row r="271" spans="7:264" x14ac:dyDescent="0.25">
      <c r="G271" s="40">
        <v>40447</v>
      </c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BM271" s="40">
        <v>40447</v>
      </c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DS271" s="40">
        <v>40447</v>
      </c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FY271" s="40">
        <v>40447</v>
      </c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IE271" s="40">
        <v>40447</v>
      </c>
      <c r="IU271" s="77">
        <v>40447</v>
      </c>
    </row>
    <row r="272" spans="7:264" x14ac:dyDescent="0.25">
      <c r="G272" s="40">
        <v>40448</v>
      </c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BM272" s="40">
        <v>40448</v>
      </c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DS272" s="40">
        <v>40448</v>
      </c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FY272" s="40">
        <v>40448</v>
      </c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IE272" s="40">
        <v>40448</v>
      </c>
      <c r="IU272" s="77">
        <v>40448</v>
      </c>
    </row>
    <row r="273" spans="7:263" x14ac:dyDescent="0.25">
      <c r="G273" s="40">
        <v>40449</v>
      </c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BM273" s="40">
        <v>40449</v>
      </c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DS273" s="40">
        <v>40449</v>
      </c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FY273" s="40">
        <v>40449</v>
      </c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IE273" s="40">
        <v>40449</v>
      </c>
      <c r="IU273" s="77">
        <v>40449</v>
      </c>
    </row>
    <row r="274" spans="7:263" x14ac:dyDescent="0.25">
      <c r="G274" s="40">
        <v>40450</v>
      </c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BM274" s="40">
        <v>40450</v>
      </c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DS274" s="40">
        <v>40450</v>
      </c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FY274" s="40">
        <v>40450</v>
      </c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IE274" s="40">
        <v>40450</v>
      </c>
      <c r="IU274" s="77">
        <v>40450</v>
      </c>
    </row>
    <row r="275" spans="7:263" x14ac:dyDescent="0.25">
      <c r="G275" s="40">
        <v>40451</v>
      </c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BM275" s="40">
        <v>40451</v>
      </c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DS275" s="40">
        <v>40451</v>
      </c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FY275" s="40">
        <v>40451</v>
      </c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IE275" s="40">
        <v>40451</v>
      </c>
      <c r="IU275" s="77">
        <v>40451</v>
      </c>
    </row>
    <row r="276" spans="7:263" x14ac:dyDescent="0.25">
      <c r="G276" s="40">
        <v>40452</v>
      </c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BM276" s="40">
        <v>40452</v>
      </c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DS276" s="40">
        <v>40452</v>
      </c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FY276" s="40">
        <v>40452</v>
      </c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IE276" s="40">
        <v>40452</v>
      </c>
      <c r="IU276" s="77">
        <v>40452</v>
      </c>
    </row>
    <row r="277" spans="7:263" x14ac:dyDescent="0.25">
      <c r="G277" s="40">
        <v>40453</v>
      </c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BM277" s="40">
        <v>40453</v>
      </c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DS277" s="40">
        <v>40453</v>
      </c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FY277" s="40">
        <v>40453</v>
      </c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IE277" s="40">
        <v>40453</v>
      </c>
      <c r="IU277" s="77">
        <v>40453</v>
      </c>
    </row>
    <row r="278" spans="7:263" x14ac:dyDescent="0.25">
      <c r="G278" s="40">
        <v>40454</v>
      </c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BM278" s="40">
        <v>40454</v>
      </c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DS278" s="40">
        <v>40454</v>
      </c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FY278" s="40">
        <v>40454</v>
      </c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IE278" s="40">
        <v>40454</v>
      </c>
      <c r="IU278" s="77">
        <v>40454</v>
      </c>
    </row>
    <row r="279" spans="7:263" x14ac:dyDescent="0.25">
      <c r="G279" s="40">
        <v>40455</v>
      </c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BM279" s="40">
        <v>40455</v>
      </c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DS279" s="40">
        <v>40455</v>
      </c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FY279" s="40">
        <v>40455</v>
      </c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IE279" s="40">
        <v>40455</v>
      </c>
      <c r="IU279" s="77">
        <v>40455</v>
      </c>
    </row>
    <row r="280" spans="7:263" x14ac:dyDescent="0.25">
      <c r="G280" s="40">
        <v>40456</v>
      </c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BM280" s="40">
        <v>40456</v>
      </c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DS280" s="40">
        <v>40456</v>
      </c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FY280" s="40">
        <v>40456</v>
      </c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IE280" s="40">
        <v>40456</v>
      </c>
      <c r="IU280" s="77">
        <v>40456</v>
      </c>
    </row>
    <row r="281" spans="7:263" x14ac:dyDescent="0.25">
      <c r="G281" s="40">
        <v>40457</v>
      </c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BM281" s="40">
        <v>40457</v>
      </c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DS281" s="40">
        <v>40457</v>
      </c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FY281" s="40">
        <v>40457</v>
      </c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IE281" s="40">
        <v>40457</v>
      </c>
      <c r="IU281" s="77">
        <v>40457</v>
      </c>
    </row>
    <row r="282" spans="7:263" x14ac:dyDescent="0.25">
      <c r="G282" s="40">
        <v>40458</v>
      </c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BM282" s="40">
        <v>40458</v>
      </c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DS282" s="40">
        <v>40458</v>
      </c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FY282" s="40">
        <v>40458</v>
      </c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IE282" s="40">
        <v>40458</v>
      </c>
      <c r="II282">
        <v>82.5</v>
      </c>
      <c r="IU282" s="77">
        <v>40458</v>
      </c>
      <c r="IY282">
        <v>132</v>
      </c>
    </row>
    <row r="283" spans="7:263" x14ac:dyDescent="0.25">
      <c r="G283" s="40">
        <v>40459</v>
      </c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BM283" s="40">
        <v>40459</v>
      </c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DS283" s="40">
        <v>40459</v>
      </c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FY283" s="40">
        <v>40459</v>
      </c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IE283" s="40">
        <v>40459</v>
      </c>
      <c r="IU283" s="77">
        <v>40459</v>
      </c>
    </row>
    <row r="284" spans="7:263" x14ac:dyDescent="0.25">
      <c r="G284" s="40">
        <v>40460</v>
      </c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BM284" s="40">
        <v>40460</v>
      </c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DS284" s="40">
        <v>40460</v>
      </c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FY284" s="40">
        <v>40460</v>
      </c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IE284" s="40">
        <v>40460</v>
      </c>
      <c r="IU284" s="77">
        <v>40460</v>
      </c>
    </row>
    <row r="285" spans="7:263" x14ac:dyDescent="0.25">
      <c r="G285" s="40">
        <v>40461</v>
      </c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BM285" s="40">
        <v>40461</v>
      </c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DS285" s="40">
        <v>40461</v>
      </c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FY285" s="40">
        <v>40461</v>
      </c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IE285" s="40">
        <v>40461</v>
      </c>
      <c r="IU285" s="77">
        <v>40461</v>
      </c>
    </row>
    <row r="286" spans="7:263" x14ac:dyDescent="0.25">
      <c r="G286" s="40">
        <v>40462</v>
      </c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BM286" s="40">
        <v>40462</v>
      </c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DS286" s="40">
        <v>40462</v>
      </c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FY286" s="40">
        <v>40462</v>
      </c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IE286" s="40">
        <v>40462</v>
      </c>
      <c r="IU286" s="77">
        <v>40462</v>
      </c>
    </row>
    <row r="287" spans="7:263" x14ac:dyDescent="0.25">
      <c r="G287" s="40">
        <v>40463</v>
      </c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BM287" s="40">
        <v>40463</v>
      </c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DS287" s="40">
        <v>40463</v>
      </c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FY287" s="40">
        <v>40463</v>
      </c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IE287" s="40">
        <v>40463</v>
      </c>
      <c r="IM287">
        <v>55.000384615384618</v>
      </c>
      <c r="IU287" s="77">
        <v>40463</v>
      </c>
      <c r="JC287">
        <v>132</v>
      </c>
    </row>
    <row r="288" spans="7:263" x14ac:dyDescent="0.25">
      <c r="G288" s="40">
        <v>40464</v>
      </c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BM288" s="40">
        <v>40464</v>
      </c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DS288" s="40">
        <v>40464</v>
      </c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FY288" s="40">
        <v>40464</v>
      </c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IE288" s="40">
        <v>40464</v>
      </c>
      <c r="IU288" s="77">
        <v>40464</v>
      </c>
    </row>
    <row r="289" spans="7:264" x14ac:dyDescent="0.25">
      <c r="G289" s="40">
        <v>40465</v>
      </c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BM289" s="40">
        <v>40465</v>
      </c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DS289" s="40">
        <v>40465</v>
      </c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FY289" s="40">
        <v>40465</v>
      </c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IE289" s="40">
        <v>40465</v>
      </c>
      <c r="IN289">
        <v>55.000000000000007</v>
      </c>
      <c r="IU289" s="77">
        <v>40465</v>
      </c>
      <c r="JD289">
        <v>132</v>
      </c>
    </row>
    <row r="290" spans="7:264" x14ac:dyDescent="0.25">
      <c r="G290" s="40">
        <v>40466</v>
      </c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BM290" s="40">
        <v>40466</v>
      </c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DS290" s="40">
        <v>40466</v>
      </c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FY290" s="40">
        <v>40466</v>
      </c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IE290" s="40">
        <v>40466</v>
      </c>
      <c r="IU290" s="77">
        <v>40466</v>
      </c>
    </row>
    <row r="291" spans="7:264" x14ac:dyDescent="0.25">
      <c r="G291" s="40">
        <v>40467</v>
      </c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BM291" s="40">
        <v>40467</v>
      </c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DS291" s="40">
        <v>40467</v>
      </c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FY291" s="40">
        <v>40467</v>
      </c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IE291" s="40">
        <v>40467</v>
      </c>
      <c r="IU291" s="77">
        <v>40467</v>
      </c>
    </row>
    <row r="292" spans="7:264" x14ac:dyDescent="0.25">
      <c r="G292" s="40">
        <v>40468</v>
      </c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BM292" s="40">
        <v>40468</v>
      </c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DS292" s="40">
        <v>40468</v>
      </c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FY292" s="40">
        <v>40468</v>
      </c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IE292" s="40">
        <v>40468</v>
      </c>
      <c r="IU292" s="77">
        <v>40468</v>
      </c>
    </row>
    <row r="293" spans="7:264" x14ac:dyDescent="0.25">
      <c r="G293" s="40">
        <v>40469</v>
      </c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BM293" s="40">
        <v>40469</v>
      </c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DS293" s="40">
        <v>40469</v>
      </c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FY293" s="40">
        <v>40469</v>
      </c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IE293" s="40">
        <v>40469</v>
      </c>
      <c r="IU293" s="77">
        <v>40469</v>
      </c>
    </row>
    <row r="294" spans="7:264" x14ac:dyDescent="0.25">
      <c r="G294" s="40">
        <v>40470</v>
      </c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BM294" s="40">
        <v>40470</v>
      </c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DS294" s="40">
        <v>40470</v>
      </c>
      <c r="DT294">
        <v>1.4999999999999999E-2</v>
      </c>
      <c r="DU294">
        <v>0.03</v>
      </c>
      <c r="DV294">
        <v>4.6899999999999995</v>
      </c>
      <c r="DW294">
        <v>2.9966666666666666</v>
      </c>
      <c r="DX294">
        <v>4.5566666666666666</v>
      </c>
      <c r="DY294">
        <v>0.59666666666666668</v>
      </c>
      <c r="DZ294">
        <v>11.520000000000001</v>
      </c>
      <c r="EA294">
        <v>6.4366666666666665</v>
      </c>
      <c r="EB294"/>
      <c r="EC294"/>
      <c r="ED294"/>
      <c r="EE294"/>
      <c r="EF294"/>
      <c r="EG294"/>
      <c r="EH294"/>
      <c r="EI294">
        <v>0.02</v>
      </c>
      <c r="EJ294">
        <v>0.01</v>
      </c>
      <c r="EK294">
        <v>0.03</v>
      </c>
      <c r="EL294">
        <v>6.88</v>
      </c>
      <c r="EM294">
        <v>2.5</v>
      </c>
      <c r="EN294">
        <v>4.7</v>
      </c>
      <c r="EO294">
        <v>1.3</v>
      </c>
      <c r="EP294">
        <v>2.99</v>
      </c>
      <c r="EQ294">
        <v>4.66</v>
      </c>
      <c r="ER294">
        <v>5.52</v>
      </c>
      <c r="ES294">
        <v>3.49</v>
      </c>
      <c r="ET294">
        <v>1.1200000000000001</v>
      </c>
      <c r="EU294">
        <v>0.44</v>
      </c>
      <c r="EV294">
        <v>0.23</v>
      </c>
      <c r="EW294">
        <v>0.67</v>
      </c>
      <c r="EX294">
        <v>4.59</v>
      </c>
      <c r="EY294">
        <v>29.3</v>
      </c>
      <c r="EZ294">
        <v>12.7</v>
      </c>
      <c r="FA294">
        <v>4.92</v>
      </c>
      <c r="FB294">
        <v>1.69</v>
      </c>
      <c r="FY294" s="40">
        <v>40470</v>
      </c>
      <c r="FZ294">
        <v>0.01</v>
      </c>
      <c r="GA294">
        <v>0.01</v>
      </c>
      <c r="GB294">
        <v>0.01</v>
      </c>
      <c r="GC294">
        <v>0.02</v>
      </c>
      <c r="GD294">
        <v>1.3333333333333334E-2</v>
      </c>
      <c r="GE294">
        <v>0.01</v>
      </c>
      <c r="GF294">
        <v>1.6666666666666666E-2</v>
      </c>
      <c r="GG294">
        <v>1.3333333333333334E-2</v>
      </c>
      <c r="GH294"/>
      <c r="GI294"/>
      <c r="GJ294"/>
      <c r="GK294"/>
      <c r="GL294"/>
      <c r="GM294"/>
      <c r="GN294"/>
      <c r="GO294">
        <v>0.01</v>
      </c>
      <c r="GP294">
        <v>0.01</v>
      </c>
      <c r="GQ294">
        <v>0.01</v>
      </c>
      <c r="GR294">
        <v>0.01</v>
      </c>
      <c r="GS294">
        <v>0.01</v>
      </c>
      <c r="GT294">
        <v>0.04</v>
      </c>
      <c r="GU294">
        <v>0.01</v>
      </c>
      <c r="GV294">
        <v>0.01</v>
      </c>
      <c r="GW294">
        <v>0.01</v>
      </c>
      <c r="GX294">
        <v>0.01</v>
      </c>
      <c r="GY294">
        <v>0.02</v>
      </c>
      <c r="GZ294">
        <v>0.01</v>
      </c>
      <c r="HA294">
        <v>0.01</v>
      </c>
      <c r="HB294">
        <v>0.01</v>
      </c>
      <c r="HC294">
        <v>0.02</v>
      </c>
      <c r="HD294">
        <v>0.01</v>
      </c>
      <c r="HE294">
        <v>0.02</v>
      </c>
      <c r="HF294">
        <v>0.02</v>
      </c>
      <c r="HG294">
        <v>0.01</v>
      </c>
      <c r="HH294">
        <v>0.01</v>
      </c>
      <c r="IE294" s="40">
        <v>40470</v>
      </c>
      <c r="IU294" s="77">
        <v>40470</v>
      </c>
    </row>
    <row r="295" spans="7:264" x14ac:dyDescent="0.25">
      <c r="G295" s="40">
        <v>40471</v>
      </c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BM295" s="40">
        <v>40471</v>
      </c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DS295" s="40">
        <v>40471</v>
      </c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FY295" s="40">
        <v>40471</v>
      </c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IE295" s="40">
        <v>40471</v>
      </c>
      <c r="IL295">
        <v>54.999688385269131</v>
      </c>
      <c r="IU295" s="77">
        <v>40471</v>
      </c>
      <c r="JB295">
        <v>132</v>
      </c>
    </row>
    <row r="296" spans="7:264" x14ac:dyDescent="0.25">
      <c r="G296" s="40">
        <v>40472</v>
      </c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BM296" s="40">
        <v>40472</v>
      </c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DS296" s="40">
        <v>40472</v>
      </c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FY296" s="40">
        <v>40472</v>
      </c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IE296" s="40">
        <v>40472</v>
      </c>
      <c r="IU296" s="77">
        <v>40472</v>
      </c>
    </row>
    <row r="297" spans="7:264" x14ac:dyDescent="0.25">
      <c r="G297" s="40">
        <v>40473</v>
      </c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BM297" s="40">
        <v>40473</v>
      </c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DS297" s="40">
        <v>40473</v>
      </c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FY297" s="40">
        <v>40473</v>
      </c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IE297" s="40">
        <v>40473</v>
      </c>
      <c r="IU297" s="77">
        <v>40473</v>
      </c>
    </row>
    <row r="298" spans="7:264" x14ac:dyDescent="0.25">
      <c r="G298" s="40">
        <v>40474</v>
      </c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BM298" s="40">
        <v>40474</v>
      </c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DS298" s="40">
        <v>40474</v>
      </c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FY298" s="40">
        <v>40474</v>
      </c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IE298" s="40">
        <v>40474</v>
      </c>
      <c r="IU298" s="77">
        <v>40474</v>
      </c>
    </row>
    <row r="299" spans="7:264" x14ac:dyDescent="0.25">
      <c r="G299" s="40">
        <v>40475</v>
      </c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BM299" s="40">
        <v>40475</v>
      </c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DS299" s="40">
        <v>40475</v>
      </c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FY299" s="40">
        <v>40475</v>
      </c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IE299" s="40">
        <v>40475</v>
      </c>
      <c r="IU299" s="77">
        <v>40475</v>
      </c>
    </row>
    <row r="300" spans="7:264" x14ac:dyDescent="0.25">
      <c r="G300" s="40">
        <v>40476</v>
      </c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BM300" s="40">
        <v>40476</v>
      </c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DS300" s="40">
        <v>40476</v>
      </c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FY300" s="40">
        <v>40476</v>
      </c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IE300" s="40">
        <v>40476</v>
      </c>
      <c r="IU300" s="77">
        <v>40476</v>
      </c>
    </row>
    <row r="301" spans="7:264" x14ac:dyDescent="0.25">
      <c r="G301" s="40">
        <v>40477</v>
      </c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BM301" s="40">
        <v>40477</v>
      </c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DS301" s="40">
        <v>40477</v>
      </c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FY301" s="40">
        <v>40477</v>
      </c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IE301" s="40">
        <v>40477</v>
      </c>
      <c r="IU301" s="77">
        <v>40477</v>
      </c>
    </row>
    <row r="302" spans="7:264" x14ac:dyDescent="0.25">
      <c r="G302" s="40">
        <v>40478</v>
      </c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BM302" s="40">
        <v>40478</v>
      </c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DS302" s="40">
        <v>40478</v>
      </c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FY302" s="40">
        <v>40478</v>
      </c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IE302" s="40">
        <v>40478</v>
      </c>
      <c r="IU302" s="77">
        <v>40478</v>
      </c>
    </row>
    <row r="303" spans="7:264" x14ac:dyDescent="0.25">
      <c r="G303" s="40">
        <v>40479</v>
      </c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BM303" s="40">
        <v>40479</v>
      </c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DS303" s="40">
        <v>40479</v>
      </c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FY303" s="40">
        <v>40479</v>
      </c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IE303" s="40">
        <v>40479</v>
      </c>
      <c r="IU303" s="77">
        <v>40479</v>
      </c>
    </row>
    <row r="304" spans="7:264" x14ac:dyDescent="0.25">
      <c r="G304" s="40">
        <v>40480</v>
      </c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BM304" s="40">
        <v>40480</v>
      </c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DS304" s="40">
        <v>40480</v>
      </c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FY304" s="40">
        <v>40480</v>
      </c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IE304" s="40">
        <v>40480</v>
      </c>
      <c r="IH304">
        <v>58.333085106382988</v>
      </c>
      <c r="IU304" s="77">
        <v>40480</v>
      </c>
      <c r="IX304">
        <v>140</v>
      </c>
    </row>
    <row r="305" spans="7:267" x14ac:dyDescent="0.25">
      <c r="G305" s="40">
        <v>40481</v>
      </c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BM305" s="40">
        <v>40481</v>
      </c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DS305" s="40">
        <v>40481</v>
      </c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FY305" s="40">
        <v>40481</v>
      </c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IE305" s="40">
        <v>40481</v>
      </c>
      <c r="IU305" s="77">
        <v>40481</v>
      </c>
    </row>
    <row r="306" spans="7:267" x14ac:dyDescent="0.25">
      <c r="G306" s="40">
        <v>40482</v>
      </c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BM306" s="40">
        <v>40482</v>
      </c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DS306" s="40">
        <v>40482</v>
      </c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FY306" s="40">
        <v>40482</v>
      </c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IE306" s="40">
        <v>40482</v>
      </c>
      <c r="IU306" s="77">
        <v>40482</v>
      </c>
    </row>
    <row r="307" spans="7:267" x14ac:dyDescent="0.25">
      <c r="G307" s="40">
        <v>40483</v>
      </c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BM307" s="40">
        <v>40483</v>
      </c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DS307" s="40">
        <v>40483</v>
      </c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FY307" s="40">
        <v>40483</v>
      </c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IE307" s="40">
        <v>40483</v>
      </c>
      <c r="IU307" s="77">
        <v>40483</v>
      </c>
    </row>
    <row r="308" spans="7:267" x14ac:dyDescent="0.25">
      <c r="G308" s="40">
        <v>40484</v>
      </c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BM308" s="40">
        <v>40484</v>
      </c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DS308" s="40">
        <v>40484</v>
      </c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FY308" s="40">
        <v>40484</v>
      </c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IE308" s="40">
        <v>40484</v>
      </c>
      <c r="IM308">
        <v>58.333741258741263</v>
      </c>
      <c r="IQ308">
        <v>58.333606557377045</v>
      </c>
      <c r="IU308" s="77">
        <v>40484</v>
      </c>
      <c r="JC308">
        <v>140</v>
      </c>
      <c r="JG308">
        <v>140</v>
      </c>
    </row>
    <row r="309" spans="7:267" x14ac:dyDescent="0.25">
      <c r="G309" s="40">
        <v>40485</v>
      </c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BM309" s="40">
        <v>40485</v>
      </c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DS309" s="40">
        <v>40485</v>
      </c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FY309" s="40">
        <v>40485</v>
      </c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IE309" s="40">
        <v>40485</v>
      </c>
      <c r="IU309" s="77">
        <v>40485</v>
      </c>
    </row>
    <row r="310" spans="7:267" x14ac:dyDescent="0.25">
      <c r="G310" s="40">
        <v>40486</v>
      </c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BM310" s="40">
        <v>40486</v>
      </c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DS310" s="40">
        <v>40486</v>
      </c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FY310" s="40">
        <v>40486</v>
      </c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IE310" s="40">
        <v>40486</v>
      </c>
      <c r="IJ310">
        <v>58.333021390374341</v>
      </c>
      <c r="IU310" s="77">
        <v>40486</v>
      </c>
      <c r="IZ310">
        <v>140</v>
      </c>
    </row>
    <row r="311" spans="7:267" x14ac:dyDescent="0.25">
      <c r="G311" s="40">
        <v>40487</v>
      </c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BM311" s="40">
        <v>40487</v>
      </c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DS311" s="40">
        <v>40487</v>
      </c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FY311" s="40">
        <v>40487</v>
      </c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IE311" s="40">
        <v>40487</v>
      </c>
      <c r="IU311" s="77">
        <v>40487</v>
      </c>
    </row>
    <row r="312" spans="7:267" x14ac:dyDescent="0.25">
      <c r="G312" s="40">
        <v>40488</v>
      </c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BM312" s="40">
        <v>40488</v>
      </c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DS312" s="40">
        <v>40488</v>
      </c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FY312" s="40">
        <v>40488</v>
      </c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IE312" s="40">
        <v>40488</v>
      </c>
      <c r="IU312" s="77">
        <v>40488</v>
      </c>
    </row>
    <row r="313" spans="7:267" x14ac:dyDescent="0.25">
      <c r="G313" s="40">
        <v>40489</v>
      </c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BM313" s="40">
        <v>40489</v>
      </c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DS313" s="40">
        <v>40489</v>
      </c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FY313" s="40">
        <v>40489</v>
      </c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IE313" s="40">
        <v>40489</v>
      </c>
      <c r="IU313" s="77">
        <v>40489</v>
      </c>
    </row>
    <row r="314" spans="7:267" x14ac:dyDescent="0.25">
      <c r="G314" s="40">
        <v>40490</v>
      </c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BM314" s="40">
        <v>40490</v>
      </c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DS314" s="40">
        <v>40490</v>
      </c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FY314" s="40">
        <v>40490</v>
      </c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IE314" s="40">
        <v>40490</v>
      </c>
      <c r="IF314">
        <v>58.33360465116278</v>
      </c>
      <c r="IU314" s="77">
        <v>40490</v>
      </c>
      <c r="IV314">
        <v>140</v>
      </c>
    </row>
    <row r="315" spans="7:267" x14ac:dyDescent="0.25">
      <c r="G315" s="40">
        <v>40491</v>
      </c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BM315" s="40">
        <v>40491</v>
      </c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DS315" s="40">
        <v>40491</v>
      </c>
      <c r="DT315">
        <v>0.14499999999999999</v>
      </c>
      <c r="DU315"/>
      <c r="DV315">
        <v>1.98</v>
      </c>
      <c r="DW315">
        <v>2.57</v>
      </c>
      <c r="DX315"/>
      <c r="DY315"/>
      <c r="DZ315">
        <v>11.193333333333333</v>
      </c>
      <c r="EA315"/>
      <c r="EB315"/>
      <c r="EC315"/>
      <c r="ED315"/>
      <c r="EE315"/>
      <c r="EF315"/>
      <c r="EG315"/>
      <c r="EH315"/>
      <c r="EI315">
        <v>0.25</v>
      </c>
      <c r="EJ315">
        <v>0.04</v>
      </c>
      <c r="EL315">
        <v>0.4</v>
      </c>
      <c r="EM315">
        <v>3.56</v>
      </c>
      <c r="EP315">
        <v>2.57</v>
      </c>
      <c r="EW315">
        <v>7.0000000000000007E-2</v>
      </c>
      <c r="EX315">
        <v>5.61</v>
      </c>
      <c r="EY315">
        <v>27.9</v>
      </c>
      <c r="FY315" s="40">
        <v>40491</v>
      </c>
      <c r="FZ315">
        <v>2.5000000000000001E-2</v>
      </c>
      <c r="GA315"/>
      <c r="GB315">
        <v>0.29500000000000004</v>
      </c>
      <c r="GC315">
        <v>0.02</v>
      </c>
      <c r="GD315"/>
      <c r="GE315"/>
      <c r="GF315">
        <v>0.23333333333333336</v>
      </c>
      <c r="GG315"/>
      <c r="GH315"/>
      <c r="GI315"/>
      <c r="GJ315"/>
      <c r="GK315"/>
      <c r="GL315"/>
      <c r="GM315"/>
      <c r="GN315"/>
      <c r="GO315">
        <v>0.04</v>
      </c>
      <c r="GP315">
        <v>0.01</v>
      </c>
      <c r="GR315">
        <v>0.54</v>
      </c>
      <c r="GS315">
        <v>0.05</v>
      </c>
      <c r="GV315">
        <v>0.02</v>
      </c>
      <c r="HC315">
        <v>0.66</v>
      </c>
      <c r="HD315">
        <v>0.01</v>
      </c>
      <c r="HE315">
        <v>0.03</v>
      </c>
      <c r="IE315" s="40">
        <v>40491</v>
      </c>
      <c r="IU315" s="77">
        <v>40491</v>
      </c>
    </row>
    <row r="316" spans="7:267" x14ac:dyDescent="0.25">
      <c r="G316" s="40">
        <v>40492</v>
      </c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BM316" s="40">
        <v>40492</v>
      </c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DS316" s="40">
        <v>40492</v>
      </c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FY316" s="40">
        <v>40492</v>
      </c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IE316" s="40">
        <v>40492</v>
      </c>
      <c r="IU316" s="77">
        <v>40492</v>
      </c>
    </row>
    <row r="317" spans="7:267" x14ac:dyDescent="0.25">
      <c r="G317" s="40">
        <v>40493</v>
      </c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BM317" s="40">
        <v>40493</v>
      </c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DS317" s="40">
        <v>40493</v>
      </c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FY317" s="40">
        <v>40493</v>
      </c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IE317" s="40">
        <v>40493</v>
      </c>
      <c r="IU317" s="77">
        <v>40493</v>
      </c>
    </row>
    <row r="318" spans="7:267" x14ac:dyDescent="0.25">
      <c r="G318" s="40">
        <v>40494</v>
      </c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BM318" s="40">
        <v>40494</v>
      </c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DS318" s="40">
        <v>40494</v>
      </c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FY318" s="40">
        <v>40494</v>
      </c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IE318" s="40">
        <v>40494</v>
      </c>
      <c r="IU318" s="77">
        <v>40494</v>
      </c>
    </row>
    <row r="319" spans="7:267" x14ac:dyDescent="0.25">
      <c r="G319" s="40">
        <v>40495</v>
      </c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BM319" s="40">
        <v>40495</v>
      </c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DS319" s="40">
        <v>40495</v>
      </c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FY319" s="40">
        <v>40495</v>
      </c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IE319" s="40">
        <v>40495</v>
      </c>
      <c r="IU319" s="77">
        <v>40495</v>
      </c>
    </row>
    <row r="320" spans="7:267" x14ac:dyDescent="0.25">
      <c r="G320" s="40">
        <v>40496</v>
      </c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BM320" s="40">
        <v>40496</v>
      </c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DS320" s="40">
        <v>40496</v>
      </c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FY320" s="40">
        <v>40496</v>
      </c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IE320" s="40">
        <v>40496</v>
      </c>
      <c r="IU320" s="77">
        <v>40496</v>
      </c>
    </row>
    <row r="321" spans="7:266" x14ac:dyDescent="0.25">
      <c r="G321" s="40">
        <v>40497</v>
      </c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BM321" s="40">
        <v>40497</v>
      </c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DS321" s="40">
        <v>40497</v>
      </c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FY321" s="40">
        <v>40497</v>
      </c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IE321" s="40">
        <v>40497</v>
      </c>
      <c r="IU321" s="77">
        <v>40497</v>
      </c>
    </row>
    <row r="322" spans="7:266" x14ac:dyDescent="0.25">
      <c r="G322" s="40">
        <v>40498</v>
      </c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BM322" s="40">
        <v>40498</v>
      </c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DS322" s="40">
        <v>40498</v>
      </c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FY322" s="40">
        <v>40498</v>
      </c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IE322" s="40">
        <v>40498</v>
      </c>
      <c r="IU322" s="77">
        <v>40498</v>
      </c>
    </row>
    <row r="323" spans="7:266" x14ac:dyDescent="0.25">
      <c r="G323" s="40">
        <v>40499</v>
      </c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BM323" s="40">
        <v>40499</v>
      </c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DS323" s="40">
        <v>40499</v>
      </c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FY323" s="40">
        <v>40499</v>
      </c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IE323" s="40">
        <v>40499</v>
      </c>
      <c r="II323">
        <v>58.333919597989954</v>
      </c>
      <c r="IU323" s="77">
        <v>40499</v>
      </c>
      <c r="IY323">
        <v>140</v>
      </c>
    </row>
    <row r="324" spans="7:266" x14ac:dyDescent="0.25">
      <c r="G324" s="40">
        <v>40500</v>
      </c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BM324" s="40">
        <v>40500</v>
      </c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DS324" s="40">
        <v>40500</v>
      </c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FY324" s="40">
        <v>40500</v>
      </c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IE324" s="40">
        <v>40500</v>
      </c>
      <c r="IU324" s="77">
        <v>40500</v>
      </c>
    </row>
    <row r="325" spans="7:266" x14ac:dyDescent="0.25">
      <c r="G325" s="40">
        <v>40501</v>
      </c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BM325" s="40">
        <v>40501</v>
      </c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DS325" s="40">
        <v>40501</v>
      </c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FY325" s="40">
        <v>40501</v>
      </c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IE325" s="40">
        <v>40501</v>
      </c>
      <c r="IU325" s="77">
        <v>40501</v>
      </c>
    </row>
    <row r="326" spans="7:266" x14ac:dyDescent="0.25">
      <c r="G326" s="40">
        <v>40502</v>
      </c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BM326" s="40">
        <v>40502</v>
      </c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DS326" s="40">
        <v>40502</v>
      </c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FY326" s="40">
        <v>40502</v>
      </c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IE326" s="40">
        <v>40502</v>
      </c>
      <c r="IU326" s="77">
        <v>40502</v>
      </c>
    </row>
    <row r="327" spans="7:266" x14ac:dyDescent="0.25">
      <c r="G327" s="40">
        <v>40503</v>
      </c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BM327" s="40">
        <v>40503</v>
      </c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DS327" s="40">
        <v>40503</v>
      </c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FY327" s="40">
        <v>40503</v>
      </c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IE327" s="40">
        <v>40503</v>
      </c>
      <c r="IU327" s="77">
        <v>40503</v>
      </c>
    </row>
    <row r="328" spans="7:266" x14ac:dyDescent="0.25">
      <c r="G328" s="40">
        <v>40504</v>
      </c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BM328" s="40">
        <v>40504</v>
      </c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DS328" s="40">
        <v>40504</v>
      </c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FY328" s="40">
        <v>40504</v>
      </c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IE328" s="40">
        <v>40504</v>
      </c>
      <c r="IU328" s="77">
        <v>40504</v>
      </c>
    </row>
    <row r="329" spans="7:266" x14ac:dyDescent="0.25">
      <c r="G329" s="40">
        <v>40505</v>
      </c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BM329" s="40">
        <v>40505</v>
      </c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DS329" s="40">
        <v>40505</v>
      </c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FY329" s="40">
        <v>40505</v>
      </c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IE329" s="40">
        <v>40505</v>
      </c>
      <c r="IU329" s="77">
        <v>40505</v>
      </c>
    </row>
    <row r="330" spans="7:266" x14ac:dyDescent="0.25">
      <c r="G330" s="40">
        <v>40506</v>
      </c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BM330" s="40">
        <v>40506</v>
      </c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DS330" s="40">
        <v>40506</v>
      </c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FY330" s="40">
        <v>40506</v>
      </c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IE330" s="40">
        <v>40506</v>
      </c>
      <c r="IP330">
        <v>58.333333333333336</v>
      </c>
      <c r="IU330" s="77">
        <v>40506</v>
      </c>
      <c r="JF330">
        <v>140</v>
      </c>
    </row>
    <row r="331" spans="7:266" x14ac:dyDescent="0.25">
      <c r="G331" s="40">
        <v>40507</v>
      </c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BM331" s="40">
        <v>40507</v>
      </c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DS331" s="40">
        <v>40507</v>
      </c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FY331" s="40">
        <v>40507</v>
      </c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IE331" s="40">
        <v>40507</v>
      </c>
      <c r="IH331">
        <v>58.333085106382988</v>
      </c>
      <c r="IM331">
        <v>58.333741258741263</v>
      </c>
      <c r="IU331" s="77">
        <v>40507</v>
      </c>
      <c r="IX331">
        <v>140</v>
      </c>
      <c r="JC331">
        <v>140</v>
      </c>
    </row>
    <row r="332" spans="7:266" x14ac:dyDescent="0.25">
      <c r="G332" s="40">
        <v>40508</v>
      </c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BM332" s="40">
        <v>40508</v>
      </c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DS332" s="40">
        <v>40508</v>
      </c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FY332" s="40">
        <v>40508</v>
      </c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IE332" s="40">
        <v>40508</v>
      </c>
      <c r="IU332" s="77">
        <v>40508</v>
      </c>
    </row>
    <row r="333" spans="7:266" x14ac:dyDescent="0.25">
      <c r="G333" s="40">
        <v>40509</v>
      </c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BM333" s="40">
        <v>40509</v>
      </c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DS333" s="40">
        <v>40509</v>
      </c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FY333" s="40">
        <v>40509</v>
      </c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IE333" s="40">
        <v>40509</v>
      </c>
      <c r="IU333" s="77">
        <v>40509</v>
      </c>
    </row>
    <row r="334" spans="7:266" x14ac:dyDescent="0.25">
      <c r="G334" s="40">
        <v>40510</v>
      </c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BM334" s="40">
        <v>40510</v>
      </c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DS334" s="40">
        <v>40510</v>
      </c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FY334" s="40">
        <v>40510</v>
      </c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IE334" s="40">
        <v>40510</v>
      </c>
      <c r="IU334" s="77">
        <v>40510</v>
      </c>
    </row>
    <row r="335" spans="7:266" x14ac:dyDescent="0.25">
      <c r="G335" s="40">
        <v>40511</v>
      </c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BM335" s="40">
        <v>40511</v>
      </c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DS335" s="40">
        <v>40511</v>
      </c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FY335" s="40">
        <v>40511</v>
      </c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IE335" s="40">
        <v>40511</v>
      </c>
      <c r="IU335" s="77">
        <v>40511</v>
      </c>
    </row>
    <row r="336" spans="7:266" x14ac:dyDescent="0.25">
      <c r="G336" s="40">
        <v>40512</v>
      </c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BM336" s="40">
        <v>40512</v>
      </c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DS336" s="40">
        <v>40512</v>
      </c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FY336" s="40">
        <v>40512</v>
      </c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IE336" s="40">
        <v>40512</v>
      </c>
      <c r="IU336" s="77">
        <v>40512</v>
      </c>
    </row>
    <row r="337" spans="7:268" x14ac:dyDescent="0.25">
      <c r="G337" s="40">
        <v>40513</v>
      </c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BM337" s="40">
        <v>40513</v>
      </c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DS337" s="40">
        <v>40513</v>
      </c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FY337" s="40">
        <v>40513</v>
      </c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IE337" s="40">
        <v>40513</v>
      </c>
      <c r="IU337" s="77">
        <v>40513</v>
      </c>
    </row>
    <row r="338" spans="7:268" x14ac:dyDescent="0.25">
      <c r="G338" s="40">
        <v>40514</v>
      </c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BM338" s="40">
        <v>40514</v>
      </c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DS338" s="40">
        <v>40514</v>
      </c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FY338" s="40">
        <v>40514</v>
      </c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IE338" s="40">
        <v>40514</v>
      </c>
      <c r="IU338" s="77">
        <v>40514</v>
      </c>
    </row>
    <row r="339" spans="7:268" x14ac:dyDescent="0.25">
      <c r="G339" s="40">
        <v>40515</v>
      </c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BM339" s="40">
        <v>40515</v>
      </c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DS339" s="40">
        <v>40515</v>
      </c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FY339" s="40">
        <v>40515</v>
      </c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IE339" s="40">
        <v>40515</v>
      </c>
      <c r="IK339">
        <v>87.5</v>
      </c>
      <c r="IU339" s="77">
        <v>40515</v>
      </c>
      <c r="JA339">
        <v>140</v>
      </c>
    </row>
    <row r="340" spans="7:268" x14ac:dyDescent="0.25">
      <c r="G340" s="40">
        <v>40516</v>
      </c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BM340" s="40">
        <v>40516</v>
      </c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DS340" s="40">
        <v>40516</v>
      </c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FY340" s="40">
        <v>40516</v>
      </c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IE340" s="40">
        <v>40516</v>
      </c>
      <c r="IU340" s="77">
        <v>40516</v>
      </c>
    </row>
    <row r="341" spans="7:268" x14ac:dyDescent="0.25">
      <c r="G341" s="40">
        <v>40517</v>
      </c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BM341" s="40">
        <v>40517</v>
      </c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DS341" s="40">
        <v>40517</v>
      </c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FY341" s="40">
        <v>40517</v>
      </c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IE341" s="40">
        <v>40517</v>
      </c>
      <c r="IU341" s="77">
        <v>40517</v>
      </c>
    </row>
    <row r="342" spans="7:268" x14ac:dyDescent="0.25">
      <c r="G342" s="40">
        <v>40518</v>
      </c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BM342" s="40">
        <v>40518</v>
      </c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DS342" s="40">
        <v>40518</v>
      </c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FY342" s="40">
        <v>40518</v>
      </c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IE342" s="40">
        <v>40518</v>
      </c>
      <c r="IU342" s="77">
        <v>40518</v>
      </c>
    </row>
    <row r="343" spans="7:268" x14ac:dyDescent="0.25">
      <c r="G343" s="40">
        <v>40519</v>
      </c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BM343" s="40">
        <v>40519</v>
      </c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DS343" s="40">
        <v>40519</v>
      </c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FY343" s="40">
        <v>40519</v>
      </c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IE343" s="40">
        <v>40519</v>
      </c>
      <c r="IJ343">
        <v>87.5</v>
      </c>
      <c r="IR343">
        <v>58.333636363636352</v>
      </c>
      <c r="IU343" s="77">
        <v>40519</v>
      </c>
      <c r="IZ343">
        <v>140</v>
      </c>
      <c r="JH343">
        <v>140</v>
      </c>
    </row>
    <row r="344" spans="7:268" x14ac:dyDescent="0.25">
      <c r="G344" s="40">
        <v>40520</v>
      </c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BM344" s="40">
        <v>40520</v>
      </c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DS344" s="40">
        <v>40520</v>
      </c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FY344" s="40">
        <v>40520</v>
      </c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IE344" s="40">
        <v>40520</v>
      </c>
      <c r="IU344" s="77">
        <v>40520</v>
      </c>
    </row>
    <row r="345" spans="7:268" x14ac:dyDescent="0.25">
      <c r="G345" s="40">
        <v>40521</v>
      </c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BM345" s="40">
        <v>40521</v>
      </c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DS345" s="40">
        <v>40521</v>
      </c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FY345" s="40">
        <v>40521</v>
      </c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IE345" s="40">
        <v>40521</v>
      </c>
      <c r="IU345" s="77">
        <v>40521</v>
      </c>
    </row>
    <row r="346" spans="7:268" x14ac:dyDescent="0.25">
      <c r="G346" s="40">
        <v>40522</v>
      </c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BM346" s="40">
        <v>40522</v>
      </c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DS346" s="40">
        <v>40522</v>
      </c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FY346" s="40">
        <v>40522</v>
      </c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IE346" s="40">
        <v>40522</v>
      </c>
      <c r="IF346">
        <v>87.5</v>
      </c>
      <c r="IL346">
        <v>87.5</v>
      </c>
      <c r="IU346" s="77">
        <v>40522</v>
      </c>
      <c r="IV346">
        <v>140</v>
      </c>
      <c r="JB346">
        <v>140</v>
      </c>
    </row>
    <row r="347" spans="7:268" x14ac:dyDescent="0.25">
      <c r="G347" s="40">
        <v>40523</v>
      </c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BM347" s="40">
        <v>40523</v>
      </c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DS347" s="40">
        <v>40523</v>
      </c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FY347" s="40">
        <v>40523</v>
      </c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IE347" s="40">
        <v>40523</v>
      </c>
      <c r="IU347" s="77">
        <v>40523</v>
      </c>
    </row>
    <row r="348" spans="7:268" x14ac:dyDescent="0.25">
      <c r="G348" s="40">
        <v>40524</v>
      </c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BM348" s="40">
        <v>40524</v>
      </c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DS348" s="40">
        <v>40524</v>
      </c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FY348" s="40">
        <v>40524</v>
      </c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IE348" s="40">
        <v>40524</v>
      </c>
      <c r="IU348" s="77">
        <v>40524</v>
      </c>
    </row>
    <row r="349" spans="7:268" x14ac:dyDescent="0.25">
      <c r="G349" s="40">
        <v>40525</v>
      </c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BM349" s="40">
        <v>40525</v>
      </c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DS349" s="40">
        <v>40525</v>
      </c>
      <c r="DT349">
        <v>0.24</v>
      </c>
      <c r="DU349"/>
      <c r="DV349"/>
      <c r="DW349"/>
      <c r="DX349">
        <v>2.09</v>
      </c>
      <c r="DY349"/>
      <c r="DZ349">
        <v>10.83</v>
      </c>
      <c r="EA349"/>
      <c r="EB349"/>
      <c r="EC349"/>
      <c r="ED349"/>
      <c r="EE349"/>
      <c r="EF349"/>
      <c r="EG349"/>
      <c r="EH349"/>
      <c r="EI349">
        <v>0.33</v>
      </c>
      <c r="EJ349">
        <v>0.15</v>
      </c>
      <c r="ER349">
        <v>2.09</v>
      </c>
      <c r="EW349">
        <v>0.33</v>
      </c>
      <c r="EX349">
        <v>9.66</v>
      </c>
      <c r="EY349">
        <v>22.5</v>
      </c>
      <c r="FY349" s="40">
        <v>40525</v>
      </c>
      <c r="FZ349">
        <v>0.01</v>
      </c>
      <c r="GA349"/>
      <c r="GB349"/>
      <c r="GC349"/>
      <c r="GD349">
        <v>0.01</v>
      </c>
      <c r="GE349"/>
      <c r="GF349">
        <v>0.04</v>
      </c>
      <c r="GG349"/>
      <c r="GH349"/>
      <c r="GI349"/>
      <c r="GJ349"/>
      <c r="GK349"/>
      <c r="GL349"/>
      <c r="GM349"/>
      <c r="GN349"/>
      <c r="GO349">
        <v>0.01</v>
      </c>
      <c r="GP349">
        <v>0.01</v>
      </c>
      <c r="GX349">
        <v>0.01</v>
      </c>
      <c r="HC349">
        <v>0.1</v>
      </c>
      <c r="HD349">
        <v>0.01</v>
      </c>
      <c r="HE349">
        <v>0.01</v>
      </c>
      <c r="IE349" s="40">
        <v>40525</v>
      </c>
      <c r="IU349" s="77">
        <v>40525</v>
      </c>
    </row>
    <row r="350" spans="7:268" x14ac:dyDescent="0.25">
      <c r="G350" s="40">
        <v>40526</v>
      </c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BM350" s="40">
        <v>40526</v>
      </c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DS350" s="40">
        <v>40526</v>
      </c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FY350" s="40">
        <v>40526</v>
      </c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IE350" s="40">
        <v>40526</v>
      </c>
      <c r="IU350" s="77">
        <v>40526</v>
      </c>
    </row>
    <row r="351" spans="7:268" x14ac:dyDescent="0.25">
      <c r="G351" s="40">
        <v>40527</v>
      </c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BM351" s="40">
        <v>40527</v>
      </c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DS351" s="40">
        <v>40527</v>
      </c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FY351" s="40">
        <v>40527</v>
      </c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IE351" s="40">
        <v>40527</v>
      </c>
      <c r="IU351" s="77">
        <v>40527</v>
      </c>
    </row>
    <row r="352" spans="7:268" x14ac:dyDescent="0.25">
      <c r="G352" s="40">
        <v>40528</v>
      </c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BM352" s="40">
        <v>40528</v>
      </c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DS352" s="40">
        <v>40528</v>
      </c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FY352" s="40">
        <v>40528</v>
      </c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IE352" s="40">
        <v>40528</v>
      </c>
      <c r="IQ352">
        <v>58.333606557377045</v>
      </c>
      <c r="IU352" s="77">
        <v>40528</v>
      </c>
      <c r="JG352">
        <v>140</v>
      </c>
    </row>
    <row r="353" spans="7:264" x14ac:dyDescent="0.25">
      <c r="G353" s="40">
        <v>40529</v>
      </c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BM353" s="40">
        <v>40529</v>
      </c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DS353" s="40">
        <v>40529</v>
      </c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FY353" s="40">
        <v>40529</v>
      </c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IE353" s="40">
        <v>40529</v>
      </c>
      <c r="IU353" s="77">
        <v>40529</v>
      </c>
    </row>
    <row r="354" spans="7:264" x14ac:dyDescent="0.25">
      <c r="G354" s="40">
        <v>40530</v>
      </c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BM354" s="40">
        <v>40530</v>
      </c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DS354" s="40">
        <v>40530</v>
      </c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FY354" s="40">
        <v>40530</v>
      </c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IE354" s="40">
        <v>40530</v>
      </c>
      <c r="IU354" s="77">
        <v>40530</v>
      </c>
    </row>
    <row r="355" spans="7:264" x14ac:dyDescent="0.25">
      <c r="G355" s="40">
        <v>40531</v>
      </c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BM355" s="40">
        <v>40531</v>
      </c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DS355" s="40">
        <v>40531</v>
      </c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FY355" s="40">
        <v>40531</v>
      </c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IE355" s="40">
        <v>40531</v>
      </c>
      <c r="IU355" s="77">
        <v>40531</v>
      </c>
    </row>
    <row r="356" spans="7:264" x14ac:dyDescent="0.25">
      <c r="G356" s="40">
        <v>40532</v>
      </c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BM356" s="40">
        <v>40532</v>
      </c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DS356" s="40">
        <v>40532</v>
      </c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FY356" s="40">
        <v>40532</v>
      </c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IE356" s="40">
        <v>40532</v>
      </c>
      <c r="IN356">
        <v>107.5</v>
      </c>
      <c r="IU356" s="77">
        <v>40532</v>
      </c>
      <c r="JD356">
        <v>258</v>
      </c>
    </row>
    <row r="357" spans="7:264" x14ac:dyDescent="0.25">
      <c r="G357" s="40">
        <v>40533</v>
      </c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BM357" s="40">
        <v>40533</v>
      </c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DS357" s="40">
        <v>40533</v>
      </c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FY357" s="40">
        <v>40533</v>
      </c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IE357" s="40">
        <v>40533</v>
      </c>
      <c r="IH357">
        <v>161.25</v>
      </c>
      <c r="IM357">
        <v>161.25</v>
      </c>
      <c r="IU357" s="77">
        <v>40533</v>
      </c>
      <c r="IX357">
        <v>258</v>
      </c>
      <c r="JC357">
        <v>258</v>
      </c>
    </row>
    <row r="358" spans="7:264" x14ac:dyDescent="0.25">
      <c r="G358" s="40">
        <v>40534</v>
      </c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BM358" s="40">
        <v>40534</v>
      </c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DS358" s="40">
        <v>40534</v>
      </c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FY358" s="40">
        <v>40534</v>
      </c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IE358" s="40">
        <v>40534</v>
      </c>
      <c r="II358">
        <v>161.24999999999997</v>
      </c>
      <c r="IU358" s="77">
        <v>40534</v>
      </c>
      <c r="IY358">
        <v>258</v>
      </c>
    </row>
    <row r="359" spans="7:264" x14ac:dyDescent="0.25">
      <c r="G359" s="40">
        <v>40535</v>
      </c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BM359" s="40">
        <v>40535</v>
      </c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DS359" s="40">
        <v>40535</v>
      </c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FY359" s="40">
        <v>40535</v>
      </c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IE359" s="40">
        <v>40535</v>
      </c>
      <c r="IU359" s="77">
        <v>40535</v>
      </c>
    </row>
    <row r="360" spans="7:264" x14ac:dyDescent="0.25">
      <c r="G360" s="40">
        <v>40536</v>
      </c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BM360" s="40">
        <v>40536</v>
      </c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DS360" s="40">
        <v>40536</v>
      </c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FY360" s="40">
        <v>40536</v>
      </c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IE360" s="40">
        <v>40536</v>
      </c>
      <c r="IU360" s="77">
        <v>40536</v>
      </c>
    </row>
    <row r="361" spans="7:264" x14ac:dyDescent="0.25">
      <c r="G361" s="40">
        <v>40537</v>
      </c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BM361" s="40">
        <v>40537</v>
      </c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DS361" s="40">
        <v>40537</v>
      </c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FY361" s="40">
        <v>40537</v>
      </c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IE361" s="40">
        <v>40537</v>
      </c>
      <c r="IU361" s="77">
        <v>40537</v>
      </c>
    </row>
    <row r="362" spans="7:264" x14ac:dyDescent="0.25">
      <c r="G362" s="40">
        <v>40538</v>
      </c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BM362" s="40">
        <v>40538</v>
      </c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DS362" s="40">
        <v>40538</v>
      </c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FY362" s="40">
        <v>40538</v>
      </c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IE362" s="40">
        <v>40538</v>
      </c>
      <c r="IU362" s="77">
        <v>40538</v>
      </c>
    </row>
    <row r="363" spans="7:264" x14ac:dyDescent="0.25">
      <c r="G363" s="40">
        <v>40539</v>
      </c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BM363" s="40">
        <v>40539</v>
      </c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DS363" s="40">
        <v>40539</v>
      </c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FY363" s="40">
        <v>40539</v>
      </c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IE363" s="40">
        <v>40539</v>
      </c>
      <c r="IU363" s="77">
        <v>40539</v>
      </c>
    </row>
    <row r="364" spans="7:264" x14ac:dyDescent="0.25">
      <c r="G364" s="40">
        <v>40540</v>
      </c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BM364" s="40">
        <v>40540</v>
      </c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DS364" s="40">
        <v>40540</v>
      </c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FY364" s="40">
        <v>40540</v>
      </c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IE364" s="40">
        <v>40540</v>
      </c>
      <c r="IU364" s="77">
        <v>40540</v>
      </c>
    </row>
    <row r="365" spans="7:264" x14ac:dyDescent="0.25">
      <c r="G365" s="40">
        <v>40541</v>
      </c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BM365" s="40">
        <v>40541</v>
      </c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DS365" s="40">
        <v>40541</v>
      </c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FY365" s="40">
        <v>40541</v>
      </c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IE365" s="40">
        <v>40541</v>
      </c>
      <c r="IU365" s="77">
        <v>40541</v>
      </c>
    </row>
    <row r="366" spans="7:264" x14ac:dyDescent="0.25">
      <c r="G366" s="40">
        <v>40542</v>
      </c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BM366" s="40">
        <v>40542</v>
      </c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DS366" s="40">
        <v>40542</v>
      </c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FY366" s="40">
        <v>40542</v>
      </c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IE366" s="40">
        <v>40542</v>
      </c>
      <c r="IU366" s="77">
        <v>40542</v>
      </c>
    </row>
    <row r="367" spans="7:264" x14ac:dyDescent="0.25">
      <c r="G367" s="40">
        <v>40543</v>
      </c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BM367" s="40">
        <v>40543</v>
      </c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DS367" s="40">
        <v>40543</v>
      </c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FY367" s="40">
        <v>40543</v>
      </c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IE367" s="40">
        <v>40543</v>
      </c>
      <c r="IU367" s="77">
        <v>40543</v>
      </c>
    </row>
    <row r="368" spans="7:264" x14ac:dyDescent="0.25">
      <c r="G368" s="40">
        <v>40544</v>
      </c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BM368" s="40">
        <v>40544</v>
      </c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DS368" s="40">
        <v>40544</v>
      </c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FY368" s="40">
        <v>40544</v>
      </c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IE368" s="40">
        <v>40544</v>
      </c>
      <c r="IU368" s="77">
        <v>40544</v>
      </c>
    </row>
    <row r="369" spans="7:265" x14ac:dyDescent="0.25">
      <c r="G369" s="40">
        <v>40545</v>
      </c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BM369" s="40">
        <v>40545</v>
      </c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DS369" s="40">
        <v>40545</v>
      </c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FY369" s="40">
        <v>40545</v>
      </c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IE369" s="40">
        <v>40545</v>
      </c>
      <c r="IU369" s="77">
        <v>40545</v>
      </c>
    </row>
    <row r="370" spans="7:265" x14ac:dyDescent="0.25">
      <c r="G370" s="40">
        <v>40546</v>
      </c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BM370" s="40">
        <v>40546</v>
      </c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DS370" s="40">
        <v>40546</v>
      </c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FY370" s="40">
        <v>40546</v>
      </c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IE370" s="40">
        <v>40546</v>
      </c>
      <c r="IU370" s="77">
        <v>40546</v>
      </c>
    </row>
    <row r="371" spans="7:265" x14ac:dyDescent="0.25">
      <c r="G371" s="40">
        <v>40547</v>
      </c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BM371" s="40">
        <v>40547</v>
      </c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DS371" s="40">
        <v>40547</v>
      </c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FY371" s="40">
        <v>40547</v>
      </c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IE371" s="40">
        <v>40547</v>
      </c>
      <c r="IU371" s="77">
        <v>40547</v>
      </c>
    </row>
    <row r="372" spans="7:265" x14ac:dyDescent="0.25">
      <c r="G372" s="40">
        <v>40548</v>
      </c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BM372" s="40">
        <v>40548</v>
      </c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DS372" s="40">
        <v>40548</v>
      </c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FY372" s="40">
        <v>40548</v>
      </c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IE372" s="40">
        <v>40548</v>
      </c>
      <c r="IU372" s="77">
        <v>40548</v>
      </c>
    </row>
    <row r="373" spans="7:265" x14ac:dyDescent="0.25">
      <c r="G373" s="40">
        <v>40549</v>
      </c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BM373" s="40">
        <v>40549</v>
      </c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DS373" s="40">
        <v>40549</v>
      </c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FY373" s="40">
        <v>40549</v>
      </c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IE373" s="40">
        <v>40549</v>
      </c>
      <c r="IU373" s="77">
        <v>40549</v>
      </c>
    </row>
    <row r="374" spans="7:265" x14ac:dyDescent="0.25">
      <c r="G374" s="40">
        <v>40550</v>
      </c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BM374" s="40">
        <v>40550</v>
      </c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DS374" s="40">
        <v>40550</v>
      </c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FY374" s="40">
        <v>40550</v>
      </c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IE374" s="40">
        <v>40550</v>
      </c>
      <c r="IG374">
        <v>161.25</v>
      </c>
      <c r="IU374" s="77">
        <v>40550</v>
      </c>
      <c r="IW374">
        <v>258</v>
      </c>
    </row>
    <row r="375" spans="7:265" x14ac:dyDescent="0.25">
      <c r="G375" s="40">
        <v>40551</v>
      </c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BM375" s="40">
        <v>40551</v>
      </c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DS375" s="40">
        <v>40551</v>
      </c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FY375" s="40">
        <v>40551</v>
      </c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IE375" s="40">
        <v>40551</v>
      </c>
      <c r="IU375" s="77">
        <v>40551</v>
      </c>
    </row>
    <row r="376" spans="7:265" x14ac:dyDescent="0.25">
      <c r="G376" s="40">
        <v>40552</v>
      </c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BM376" s="40">
        <v>40552</v>
      </c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DS376" s="40">
        <v>40552</v>
      </c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FY376" s="40">
        <v>40552</v>
      </c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IE376" s="40">
        <v>40552</v>
      </c>
      <c r="IU376" s="77">
        <v>40552</v>
      </c>
    </row>
    <row r="377" spans="7:265" x14ac:dyDescent="0.25">
      <c r="G377" s="40">
        <v>40553</v>
      </c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BM377" s="40">
        <v>40553</v>
      </c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DS377" s="40">
        <v>40553</v>
      </c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FY377" s="40">
        <v>40553</v>
      </c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IE377" s="40">
        <v>40553</v>
      </c>
      <c r="IO377">
        <v>31.617548638132295</v>
      </c>
      <c r="IU377" s="77">
        <v>40553</v>
      </c>
      <c r="JE377">
        <v>258</v>
      </c>
    </row>
    <row r="378" spans="7:265" x14ac:dyDescent="0.25">
      <c r="G378" s="40">
        <v>40554</v>
      </c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BM378" s="40">
        <v>40554</v>
      </c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DS378" s="40">
        <v>40554</v>
      </c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FY378" s="40">
        <v>40554</v>
      </c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IE378" s="40">
        <v>40554</v>
      </c>
      <c r="IH378">
        <v>161.25</v>
      </c>
      <c r="IU378" s="77">
        <v>40554</v>
      </c>
      <c r="IX378">
        <v>258</v>
      </c>
    </row>
    <row r="379" spans="7:265" x14ac:dyDescent="0.25">
      <c r="G379" s="40">
        <v>40555</v>
      </c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BM379" s="40">
        <v>40555</v>
      </c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DS379" s="40">
        <v>40555</v>
      </c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FY379" s="40">
        <v>40555</v>
      </c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IE379" s="40">
        <v>40555</v>
      </c>
      <c r="IU379" s="77">
        <v>40555</v>
      </c>
    </row>
    <row r="380" spans="7:265" x14ac:dyDescent="0.25">
      <c r="G380" s="40">
        <v>40556</v>
      </c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BM380" s="40">
        <v>40556</v>
      </c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DS380" s="40">
        <v>40556</v>
      </c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FY380" s="40">
        <v>40556</v>
      </c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IE380" s="40">
        <v>40556</v>
      </c>
      <c r="IU380" s="77">
        <v>40556</v>
      </c>
    </row>
    <row r="381" spans="7:265" x14ac:dyDescent="0.25">
      <c r="G381" s="40">
        <v>40557</v>
      </c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BM381" s="40">
        <v>40557</v>
      </c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DS381" s="40">
        <v>40557</v>
      </c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FY381" s="40">
        <v>40557</v>
      </c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IE381" s="40">
        <v>40557</v>
      </c>
      <c r="IJ381">
        <v>107.49942513368984</v>
      </c>
      <c r="IU381" s="77">
        <v>40557</v>
      </c>
      <c r="IZ381">
        <v>258</v>
      </c>
    </row>
    <row r="382" spans="7:265" x14ac:dyDescent="0.25">
      <c r="G382" s="40">
        <v>40558</v>
      </c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BM382" s="40">
        <v>40558</v>
      </c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DS382" s="40">
        <v>40558</v>
      </c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FY382" s="40">
        <v>40558</v>
      </c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IE382" s="40">
        <v>40558</v>
      </c>
      <c r="IU382" s="77">
        <v>40558</v>
      </c>
    </row>
    <row r="383" spans="7:265" x14ac:dyDescent="0.25">
      <c r="G383" s="40">
        <v>40559</v>
      </c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BM383" s="40">
        <v>40559</v>
      </c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DS383" s="40">
        <v>40559</v>
      </c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FY383" s="40">
        <v>40559</v>
      </c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IE383" s="40">
        <v>40559</v>
      </c>
      <c r="IU383" s="77">
        <v>40559</v>
      </c>
    </row>
    <row r="384" spans="7:265" x14ac:dyDescent="0.25">
      <c r="G384" s="40">
        <v>40560</v>
      </c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BM384" s="40">
        <v>40560</v>
      </c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DS384" s="40">
        <v>40560</v>
      </c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FY384" s="40">
        <v>40560</v>
      </c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IE384" s="40">
        <v>40560</v>
      </c>
      <c r="IK384">
        <v>107.50048974943053</v>
      </c>
      <c r="IU384" s="77">
        <v>40560</v>
      </c>
      <c r="JA384">
        <v>258</v>
      </c>
    </row>
    <row r="385" spans="7:262" x14ac:dyDescent="0.25">
      <c r="G385" s="40">
        <v>40561</v>
      </c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BM385" s="40">
        <v>40561</v>
      </c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DS385" s="40">
        <v>40561</v>
      </c>
      <c r="DT385"/>
      <c r="DU385"/>
      <c r="DV385">
        <v>6.45</v>
      </c>
      <c r="DW385">
        <v>4.07</v>
      </c>
      <c r="DX385">
        <v>1.6333333333333335</v>
      </c>
      <c r="DY385"/>
      <c r="DZ385">
        <v>30.3</v>
      </c>
      <c r="EA385">
        <v>1.0233333333333332</v>
      </c>
      <c r="EB385"/>
      <c r="EC385"/>
      <c r="ED385"/>
      <c r="EE385"/>
      <c r="EF385"/>
      <c r="EG385"/>
      <c r="EH385"/>
      <c r="EL385">
        <v>8.82</v>
      </c>
      <c r="EM385">
        <v>4.08</v>
      </c>
      <c r="EN385">
        <v>4.07</v>
      </c>
      <c r="EQ385">
        <v>0.01</v>
      </c>
      <c r="ER385">
        <v>3.91</v>
      </c>
      <c r="ES385">
        <v>0.98</v>
      </c>
      <c r="EW385">
        <v>10.6</v>
      </c>
      <c r="EY385">
        <v>50</v>
      </c>
      <c r="EZ385">
        <v>0.02</v>
      </c>
      <c r="FA385">
        <v>0.01</v>
      </c>
      <c r="FB385">
        <v>3.04</v>
      </c>
      <c r="FY385" s="40">
        <v>40561</v>
      </c>
      <c r="FZ385"/>
      <c r="GA385"/>
      <c r="GB385">
        <v>7.0000000000000007E-2</v>
      </c>
      <c r="GC385">
        <v>0.01</v>
      </c>
      <c r="GD385">
        <v>1.6666666666666667</v>
      </c>
      <c r="GE385"/>
      <c r="GF385">
        <v>0.15</v>
      </c>
      <c r="GG385">
        <v>6.1000000000000014</v>
      </c>
      <c r="GH385"/>
      <c r="GI385"/>
      <c r="GJ385"/>
      <c r="GK385"/>
      <c r="GL385"/>
      <c r="GM385"/>
      <c r="GN385"/>
      <c r="GR385">
        <v>0.01</v>
      </c>
      <c r="GS385">
        <v>0.13</v>
      </c>
      <c r="GT385">
        <v>0.01</v>
      </c>
      <c r="GW385">
        <v>1.47</v>
      </c>
      <c r="GX385">
        <v>0.02</v>
      </c>
      <c r="GY385">
        <v>3.51</v>
      </c>
      <c r="HC385">
        <v>0.28999999999999998</v>
      </c>
      <c r="HE385">
        <v>0.01</v>
      </c>
      <c r="HF385">
        <v>1.6</v>
      </c>
      <c r="HG385">
        <v>16.600000000000001</v>
      </c>
      <c r="HH385">
        <v>0.1</v>
      </c>
      <c r="IE385" s="40">
        <v>40561</v>
      </c>
      <c r="IG385">
        <v>75.833010638297878</v>
      </c>
      <c r="IU385" s="77">
        <v>40561</v>
      </c>
      <c r="IW385">
        <v>182</v>
      </c>
    </row>
    <row r="386" spans="7:262" x14ac:dyDescent="0.25">
      <c r="G386" s="40">
        <v>40562</v>
      </c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BM386" s="40">
        <v>40562</v>
      </c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DS386" s="40">
        <v>40562</v>
      </c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FY386" s="40">
        <v>40562</v>
      </c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IE386" s="40">
        <v>40562</v>
      </c>
      <c r="IU386" s="77">
        <v>40562</v>
      </c>
    </row>
    <row r="387" spans="7:262" x14ac:dyDescent="0.25">
      <c r="G387" s="40">
        <v>40563</v>
      </c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BM387" s="40">
        <v>40563</v>
      </c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DS387" s="40">
        <v>40563</v>
      </c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FY387" s="40">
        <v>40563</v>
      </c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IE387" s="40">
        <v>40563</v>
      </c>
      <c r="IU387" s="77">
        <v>40563</v>
      </c>
    </row>
    <row r="388" spans="7:262" x14ac:dyDescent="0.25">
      <c r="G388" s="40">
        <v>40564</v>
      </c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BM388" s="40">
        <v>40564</v>
      </c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DS388" s="40">
        <v>40564</v>
      </c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FY388" s="40">
        <v>40564</v>
      </c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IE388" s="40">
        <v>40564</v>
      </c>
      <c r="IU388" s="77">
        <v>40564</v>
      </c>
    </row>
    <row r="389" spans="7:262" x14ac:dyDescent="0.25">
      <c r="G389" s="40">
        <v>40565</v>
      </c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BM389" s="40">
        <v>40565</v>
      </c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DS389" s="40">
        <v>40565</v>
      </c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FY389" s="40">
        <v>40565</v>
      </c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IE389" s="40">
        <v>40565</v>
      </c>
      <c r="IU389" s="77">
        <v>40565</v>
      </c>
    </row>
    <row r="390" spans="7:262" x14ac:dyDescent="0.25">
      <c r="G390" s="40">
        <v>40566</v>
      </c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BM390" s="40">
        <v>40566</v>
      </c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DS390" s="40">
        <v>40566</v>
      </c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FY390" s="40">
        <v>40566</v>
      </c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IE390" s="40">
        <v>40566</v>
      </c>
      <c r="IU390" s="77">
        <v>40566</v>
      </c>
    </row>
    <row r="391" spans="7:262" x14ac:dyDescent="0.25">
      <c r="G391" s="40">
        <v>40567</v>
      </c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BM391" s="40">
        <v>40567</v>
      </c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DS391" s="40">
        <v>40567</v>
      </c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FY391" s="40">
        <v>40567</v>
      </c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IE391" s="40">
        <v>40567</v>
      </c>
      <c r="IU391" s="77">
        <v>40567</v>
      </c>
    </row>
    <row r="392" spans="7:262" x14ac:dyDescent="0.25">
      <c r="G392" s="40">
        <v>40568</v>
      </c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BM392" s="40">
        <v>40568</v>
      </c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DS392" s="40">
        <v>40568</v>
      </c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FY392" s="40">
        <v>40568</v>
      </c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IE392" s="40">
        <v>40568</v>
      </c>
      <c r="IU392" s="77">
        <v>40568</v>
      </c>
    </row>
    <row r="393" spans="7:262" x14ac:dyDescent="0.25">
      <c r="G393" s="40">
        <v>40569</v>
      </c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BM393" s="40">
        <v>40569</v>
      </c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DS393" s="40">
        <v>40569</v>
      </c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FY393" s="40">
        <v>40569</v>
      </c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IE393" s="40">
        <v>40569</v>
      </c>
      <c r="IL393">
        <v>75.832903682719561</v>
      </c>
      <c r="IU393" s="77">
        <v>40569</v>
      </c>
      <c r="JB393">
        <v>182</v>
      </c>
    </row>
    <row r="394" spans="7:262" x14ac:dyDescent="0.25">
      <c r="G394" s="40">
        <v>40570</v>
      </c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BM394" s="40">
        <v>40570</v>
      </c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DS394" s="40">
        <v>40570</v>
      </c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FY394" s="40">
        <v>40570</v>
      </c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IE394" s="40">
        <v>40570</v>
      </c>
      <c r="IU394" s="77">
        <v>40570</v>
      </c>
    </row>
    <row r="395" spans="7:262" x14ac:dyDescent="0.25">
      <c r="G395" s="40">
        <v>40571</v>
      </c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BM395" s="40">
        <v>40571</v>
      </c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DS395" s="40">
        <v>40571</v>
      </c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FY395" s="40">
        <v>40571</v>
      </c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IE395" s="40">
        <v>40571</v>
      </c>
      <c r="IU395" s="77">
        <v>40571</v>
      </c>
    </row>
    <row r="396" spans="7:262" x14ac:dyDescent="0.25">
      <c r="G396" s="40">
        <v>40572</v>
      </c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BM396" s="40">
        <v>40572</v>
      </c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DS396" s="40">
        <v>40572</v>
      </c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FY396" s="40">
        <v>40572</v>
      </c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IE396" s="40">
        <v>40572</v>
      </c>
      <c r="IU396" s="77">
        <v>40572</v>
      </c>
    </row>
    <row r="397" spans="7:262" x14ac:dyDescent="0.25">
      <c r="G397" s="40">
        <v>40573</v>
      </c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BM397" s="40">
        <v>40573</v>
      </c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DS397" s="40">
        <v>40573</v>
      </c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FY397" s="40">
        <v>40573</v>
      </c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IE397" s="40">
        <v>40573</v>
      </c>
      <c r="IU397" s="77">
        <v>40573</v>
      </c>
    </row>
    <row r="398" spans="7:262" x14ac:dyDescent="0.25">
      <c r="G398" s="40">
        <v>40574</v>
      </c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BM398" s="40">
        <v>40574</v>
      </c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DS398" s="40">
        <v>40574</v>
      </c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FY398" s="40">
        <v>40574</v>
      </c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IE398" s="40">
        <v>40574</v>
      </c>
      <c r="IU398" s="77">
        <v>40574</v>
      </c>
    </row>
    <row r="399" spans="7:262" x14ac:dyDescent="0.25">
      <c r="G399" s="40">
        <v>40575</v>
      </c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BM399" s="40">
        <v>40575</v>
      </c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DS399" s="40">
        <v>40575</v>
      </c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FY399" s="40">
        <v>40575</v>
      </c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IE399" s="40">
        <v>40575</v>
      </c>
      <c r="IU399" s="77">
        <v>40575</v>
      </c>
    </row>
    <row r="400" spans="7:262" x14ac:dyDescent="0.25">
      <c r="G400" s="40">
        <v>40576</v>
      </c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BM400" s="40">
        <v>40576</v>
      </c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DS400" s="40">
        <v>40576</v>
      </c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FY400" s="40">
        <v>40576</v>
      </c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IE400" s="40">
        <v>40576</v>
      </c>
      <c r="IU400" s="77">
        <v>40576</v>
      </c>
    </row>
    <row r="401" spans="7:268" x14ac:dyDescent="0.25">
      <c r="G401" s="40">
        <v>40577</v>
      </c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BM401" s="40">
        <v>40577</v>
      </c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DS401" s="40">
        <v>40577</v>
      </c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FY401" s="40">
        <v>40577</v>
      </c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IE401" s="40">
        <v>40577</v>
      </c>
      <c r="IU401" s="77">
        <v>40577</v>
      </c>
    </row>
    <row r="402" spans="7:268" x14ac:dyDescent="0.25">
      <c r="G402" s="40">
        <v>40578</v>
      </c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BM402" s="40">
        <v>40578</v>
      </c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DS402" s="40">
        <v>40578</v>
      </c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FY402" s="40">
        <v>40578</v>
      </c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IE402" s="40">
        <v>40578</v>
      </c>
      <c r="IU402" s="77">
        <v>40578</v>
      </c>
    </row>
    <row r="403" spans="7:268" x14ac:dyDescent="0.25">
      <c r="G403" s="40">
        <v>40579</v>
      </c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BM403" s="40">
        <v>40579</v>
      </c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DS403" s="40">
        <v>40579</v>
      </c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FY403" s="40">
        <v>40579</v>
      </c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IE403" s="40">
        <v>40579</v>
      </c>
      <c r="IU403" s="77">
        <v>40579</v>
      </c>
    </row>
    <row r="404" spans="7:268" x14ac:dyDescent="0.25">
      <c r="G404" s="40">
        <v>40580</v>
      </c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BM404" s="40">
        <v>40580</v>
      </c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DS404" s="40">
        <v>40580</v>
      </c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FY404" s="40">
        <v>40580</v>
      </c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IE404" s="40">
        <v>40580</v>
      </c>
      <c r="IU404" s="77">
        <v>40580</v>
      </c>
    </row>
    <row r="405" spans="7:268" x14ac:dyDescent="0.25">
      <c r="G405" s="40">
        <v>40581</v>
      </c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BM405" s="40">
        <v>40581</v>
      </c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DS405" s="40">
        <v>40581</v>
      </c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FY405" s="40">
        <v>40581</v>
      </c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IE405" s="40">
        <v>40581</v>
      </c>
      <c r="IU405" s="77">
        <v>40581</v>
      </c>
    </row>
    <row r="406" spans="7:268" x14ac:dyDescent="0.25">
      <c r="G406" s="40">
        <v>40582</v>
      </c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BM406" s="40">
        <v>40582</v>
      </c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DS406" s="40">
        <v>40582</v>
      </c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FY406" s="40">
        <v>40582</v>
      </c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IE406" s="40">
        <v>40582</v>
      </c>
      <c r="IU406" s="77">
        <v>40582</v>
      </c>
    </row>
    <row r="407" spans="7:268" x14ac:dyDescent="0.25">
      <c r="G407" s="40">
        <v>40583</v>
      </c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BM407" s="40">
        <v>40583</v>
      </c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DS407" s="40">
        <v>40583</v>
      </c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FY407" s="40">
        <v>40583</v>
      </c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IE407" s="40">
        <v>40583</v>
      </c>
      <c r="II407">
        <v>113.75</v>
      </c>
      <c r="IR407">
        <v>75.833727272727259</v>
      </c>
      <c r="IU407" s="77">
        <v>40583</v>
      </c>
      <c r="IY407">
        <v>182</v>
      </c>
      <c r="JH407">
        <v>182</v>
      </c>
    </row>
    <row r="408" spans="7:268" x14ac:dyDescent="0.25">
      <c r="G408" s="40">
        <v>40584</v>
      </c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BM408" s="40">
        <v>40584</v>
      </c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DS408" s="40">
        <v>40584</v>
      </c>
      <c r="DT408">
        <v>2.9550000000000001</v>
      </c>
      <c r="DU408">
        <v>24.2</v>
      </c>
      <c r="DV408">
        <v>3.0700000000000003</v>
      </c>
      <c r="DW408">
        <v>47.633333333333326</v>
      </c>
      <c r="DX408">
        <v>8.6549999999999994</v>
      </c>
      <c r="DY408">
        <v>11.006666666666668</v>
      </c>
      <c r="DZ408">
        <v>36.833333333333336</v>
      </c>
      <c r="EA408">
        <v>28.036666666666672</v>
      </c>
      <c r="EB408"/>
      <c r="EC408"/>
      <c r="ED408"/>
      <c r="EE408"/>
      <c r="EF408"/>
      <c r="EG408"/>
      <c r="EH408"/>
      <c r="EI408">
        <v>4.82</v>
      </c>
      <c r="EJ408">
        <v>1.0900000000000001</v>
      </c>
      <c r="EK408">
        <v>24.2</v>
      </c>
      <c r="EL408">
        <v>0.03</v>
      </c>
      <c r="EM408">
        <v>6.11</v>
      </c>
      <c r="EN408">
        <v>22.5</v>
      </c>
      <c r="EO408">
        <v>28.8</v>
      </c>
      <c r="EP408">
        <v>91.6</v>
      </c>
      <c r="EQ408">
        <v>7.11</v>
      </c>
      <c r="ER408">
        <v>10.199999999999999</v>
      </c>
      <c r="ET408">
        <v>11.8</v>
      </c>
      <c r="EU408">
        <v>8.82</v>
      </c>
      <c r="EV408">
        <v>12.4</v>
      </c>
      <c r="EW408">
        <v>31</v>
      </c>
      <c r="EX408">
        <v>62.1</v>
      </c>
      <c r="EY408">
        <v>17.399999999999999</v>
      </c>
      <c r="EZ408">
        <v>65.5</v>
      </c>
      <c r="FA408">
        <v>0.01</v>
      </c>
      <c r="FB408">
        <v>18.600000000000001</v>
      </c>
      <c r="FY408" s="40">
        <v>40584</v>
      </c>
      <c r="FZ408">
        <v>0.03</v>
      </c>
      <c r="GA408">
        <v>0.02</v>
      </c>
      <c r="GB408">
        <v>0.23500000000000001</v>
      </c>
      <c r="GC408">
        <v>1.6666666666666666E-2</v>
      </c>
      <c r="GD408">
        <v>3.5000000000000003E-2</v>
      </c>
      <c r="GE408">
        <v>0.01</v>
      </c>
      <c r="GF408">
        <v>8.666666666666667E-2</v>
      </c>
      <c r="GG408">
        <v>16.786666666666669</v>
      </c>
      <c r="GH408"/>
      <c r="GI408"/>
      <c r="GJ408"/>
      <c r="GK408"/>
      <c r="GL408"/>
      <c r="GM408"/>
      <c r="GN408"/>
      <c r="GO408">
        <v>0.04</v>
      </c>
      <c r="GP408">
        <v>0.02</v>
      </c>
      <c r="GQ408">
        <v>0.02</v>
      </c>
      <c r="GR408">
        <v>0.45</v>
      </c>
      <c r="GS408">
        <v>0.02</v>
      </c>
      <c r="GT408">
        <v>0.02</v>
      </c>
      <c r="GU408">
        <v>0.02</v>
      </c>
      <c r="GV408">
        <v>0.01</v>
      </c>
      <c r="GW408">
        <v>0.05</v>
      </c>
      <c r="GX408">
        <v>0.02</v>
      </c>
      <c r="GZ408">
        <v>0.01</v>
      </c>
      <c r="HA408">
        <v>0.01</v>
      </c>
      <c r="HB408">
        <v>0.01</v>
      </c>
      <c r="HC408">
        <v>0.19</v>
      </c>
      <c r="HD408">
        <v>0.06</v>
      </c>
      <c r="HE408">
        <v>0.01</v>
      </c>
      <c r="HF408">
        <v>1.84</v>
      </c>
      <c r="HG408">
        <v>48.5</v>
      </c>
      <c r="HH408">
        <v>0.02</v>
      </c>
      <c r="IE408" s="40">
        <v>40584</v>
      </c>
      <c r="IU408" s="77">
        <v>40584</v>
      </c>
    </row>
    <row r="409" spans="7:268" x14ac:dyDescent="0.25">
      <c r="G409" s="40">
        <v>40585</v>
      </c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BM409" s="40">
        <v>40585</v>
      </c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DS409" s="40">
        <v>40585</v>
      </c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FY409" s="40">
        <v>40585</v>
      </c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IE409" s="40">
        <v>40585</v>
      </c>
      <c r="IU409" s="77">
        <v>40585</v>
      </c>
    </row>
    <row r="410" spans="7:268" x14ac:dyDescent="0.25">
      <c r="G410" s="40">
        <v>40586</v>
      </c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BM410" s="40">
        <v>40586</v>
      </c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DS410" s="40">
        <v>40586</v>
      </c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FY410" s="40">
        <v>40586</v>
      </c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IE410" s="40">
        <v>40586</v>
      </c>
      <c r="IU410" s="77">
        <v>40586</v>
      </c>
    </row>
    <row r="411" spans="7:268" x14ac:dyDescent="0.25">
      <c r="G411" s="40">
        <v>40587</v>
      </c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BM411" s="40">
        <v>40587</v>
      </c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DS411" s="40">
        <v>40587</v>
      </c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FY411" s="40">
        <v>40587</v>
      </c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IE411" s="40">
        <v>40587</v>
      </c>
      <c r="IU411" s="77">
        <v>40587</v>
      </c>
    </row>
    <row r="412" spans="7:268" x14ac:dyDescent="0.25">
      <c r="G412" s="40">
        <v>40588</v>
      </c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BM412" s="40">
        <v>40588</v>
      </c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DS412" s="40">
        <v>40588</v>
      </c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FY412" s="40">
        <v>40588</v>
      </c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IE412" s="40">
        <v>40588</v>
      </c>
      <c r="IU412" s="77">
        <v>40588</v>
      </c>
    </row>
    <row r="413" spans="7:268" x14ac:dyDescent="0.25">
      <c r="G413" s="40">
        <v>40589</v>
      </c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BM413" s="40">
        <v>40589</v>
      </c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DS413" s="40">
        <v>40589</v>
      </c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FY413" s="40">
        <v>40589</v>
      </c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IE413" s="40">
        <v>40589</v>
      </c>
      <c r="IU413" s="77">
        <v>40589</v>
      </c>
    </row>
    <row r="414" spans="7:268" x14ac:dyDescent="0.25">
      <c r="G414" s="40">
        <v>40590</v>
      </c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BM414" s="40">
        <v>40590</v>
      </c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DS414" s="40">
        <v>40590</v>
      </c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FY414" s="40">
        <v>40590</v>
      </c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IE414" s="40">
        <v>40590</v>
      </c>
      <c r="IU414" s="77">
        <v>40590</v>
      </c>
    </row>
    <row r="415" spans="7:268" x14ac:dyDescent="0.25">
      <c r="G415" s="40">
        <v>40591</v>
      </c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BM415" s="40">
        <v>40591</v>
      </c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DS415" s="40">
        <v>40591</v>
      </c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FY415" s="40">
        <v>40591</v>
      </c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IE415" s="40">
        <v>40591</v>
      </c>
      <c r="IF415">
        <v>37.91631395348837</v>
      </c>
      <c r="IL415">
        <v>37.91709631728046</v>
      </c>
      <c r="IR415">
        <v>37.916272727272727</v>
      </c>
      <c r="IU415" s="77">
        <v>40591</v>
      </c>
      <c r="IV415">
        <v>182</v>
      </c>
      <c r="JB415">
        <v>182</v>
      </c>
      <c r="JH415">
        <v>182</v>
      </c>
    </row>
    <row r="416" spans="7:268" x14ac:dyDescent="0.25">
      <c r="G416" s="40">
        <v>40592</v>
      </c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BM416" s="40">
        <v>40592</v>
      </c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DS416" s="40">
        <v>40592</v>
      </c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FY416" s="40">
        <v>40592</v>
      </c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IE416" s="40">
        <v>40592</v>
      </c>
      <c r="IU416" s="77">
        <v>40592</v>
      </c>
    </row>
    <row r="417" spans="7:266" x14ac:dyDescent="0.25">
      <c r="G417" s="40">
        <v>40593</v>
      </c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BM417" s="40">
        <v>40593</v>
      </c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DS417" s="40">
        <v>40593</v>
      </c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FY417" s="40">
        <v>40593</v>
      </c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IE417" s="40">
        <v>40593</v>
      </c>
      <c r="IU417" s="77">
        <v>40593</v>
      </c>
    </row>
    <row r="418" spans="7:266" x14ac:dyDescent="0.25">
      <c r="G418" s="40">
        <v>40594</v>
      </c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BM418" s="40">
        <v>40594</v>
      </c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DS418" s="40">
        <v>40594</v>
      </c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FY418" s="40">
        <v>40594</v>
      </c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IE418" s="40">
        <v>40594</v>
      </c>
      <c r="IU418" s="77">
        <v>40594</v>
      </c>
    </row>
    <row r="419" spans="7:266" x14ac:dyDescent="0.25">
      <c r="G419" s="40">
        <v>40595</v>
      </c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BM419" s="40">
        <v>40595</v>
      </c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DS419" s="40">
        <v>40595</v>
      </c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FY419" s="40">
        <v>40595</v>
      </c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IE419" s="40">
        <v>40595</v>
      </c>
      <c r="IU419" s="77">
        <v>40595</v>
      </c>
    </row>
    <row r="420" spans="7:266" x14ac:dyDescent="0.25">
      <c r="G420" s="40">
        <v>40596</v>
      </c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BM420" s="40">
        <v>40596</v>
      </c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DS420" s="40">
        <v>40596</v>
      </c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FY420" s="40">
        <v>40596</v>
      </c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IE420" s="40">
        <v>40596</v>
      </c>
      <c r="IP420">
        <v>26.666666666666668</v>
      </c>
      <c r="IU420" s="77">
        <v>40596</v>
      </c>
      <c r="JF420">
        <v>64</v>
      </c>
    </row>
    <row r="421" spans="7:266" x14ac:dyDescent="0.25">
      <c r="G421" s="40">
        <v>40597</v>
      </c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BM421" s="40">
        <v>40597</v>
      </c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DS421" s="40">
        <v>40597</v>
      </c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FY421" s="40">
        <v>40597</v>
      </c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IE421" s="40">
        <v>40597</v>
      </c>
      <c r="IG421">
        <v>40.000000000000007</v>
      </c>
      <c r="IU421" s="77">
        <v>40597</v>
      </c>
      <c r="IW421">
        <v>64</v>
      </c>
    </row>
    <row r="422" spans="7:266" x14ac:dyDescent="0.25">
      <c r="G422" s="40">
        <v>40598</v>
      </c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BM422" s="40">
        <v>40598</v>
      </c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DS422" s="40">
        <v>40598</v>
      </c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FY422" s="40">
        <v>40598</v>
      </c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IE422" s="40">
        <v>40598</v>
      </c>
      <c r="IU422" s="77">
        <v>40598</v>
      </c>
    </row>
    <row r="423" spans="7:266" x14ac:dyDescent="0.25">
      <c r="G423" s="40">
        <v>40599</v>
      </c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BM423" s="40">
        <v>40599</v>
      </c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DS423" s="40">
        <v>40599</v>
      </c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FY423" s="40">
        <v>40599</v>
      </c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IE423" s="40">
        <v>40599</v>
      </c>
      <c r="IU423" s="77">
        <v>40599</v>
      </c>
    </row>
    <row r="424" spans="7:266" x14ac:dyDescent="0.25">
      <c r="G424" s="40">
        <v>40600</v>
      </c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BM424" s="40">
        <v>40600</v>
      </c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DS424" s="40">
        <v>40600</v>
      </c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FY424" s="40">
        <v>40600</v>
      </c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IE424" s="40">
        <v>40600</v>
      </c>
      <c r="IU424" s="77">
        <v>40600</v>
      </c>
    </row>
    <row r="425" spans="7:266" x14ac:dyDescent="0.25">
      <c r="G425" s="40">
        <v>40601</v>
      </c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BM425" s="40">
        <v>40601</v>
      </c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DS425" s="40">
        <v>40601</v>
      </c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FY425" s="40">
        <v>40601</v>
      </c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IE425" s="40">
        <v>40601</v>
      </c>
      <c r="IU425" s="77">
        <v>40601</v>
      </c>
    </row>
    <row r="426" spans="7:266" x14ac:dyDescent="0.25">
      <c r="G426" s="40">
        <v>40602</v>
      </c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BM426" s="40">
        <v>40602</v>
      </c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DS426" s="40">
        <v>40602</v>
      </c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FY426" s="40">
        <v>40602</v>
      </c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IE426" s="40">
        <v>40602</v>
      </c>
      <c r="IU426" s="77">
        <v>40602</v>
      </c>
    </row>
    <row r="427" spans="7:266" x14ac:dyDescent="0.25">
      <c r="G427" s="40">
        <v>40603</v>
      </c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BM427" s="40">
        <v>40603</v>
      </c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DS427" s="40">
        <v>40603</v>
      </c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FY427" s="40">
        <v>40603</v>
      </c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IE427" s="40">
        <v>40603</v>
      </c>
      <c r="IU427" s="77">
        <v>40603</v>
      </c>
    </row>
    <row r="428" spans="7:266" x14ac:dyDescent="0.25">
      <c r="G428" s="40">
        <v>40604</v>
      </c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BM428" s="40">
        <v>40604</v>
      </c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DS428" s="40">
        <v>40604</v>
      </c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FY428" s="40">
        <v>40604</v>
      </c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IE428" s="40">
        <v>40604</v>
      </c>
      <c r="IU428" s="77">
        <v>40604</v>
      </c>
    </row>
    <row r="429" spans="7:266" x14ac:dyDescent="0.25">
      <c r="G429" s="40">
        <v>40605</v>
      </c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BM429" s="40">
        <v>40605</v>
      </c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DS429" s="40">
        <v>40605</v>
      </c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FY429" s="40">
        <v>40605</v>
      </c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IE429" s="40">
        <v>40605</v>
      </c>
      <c r="IJ429">
        <v>40</v>
      </c>
      <c r="IU429" s="77">
        <v>40605</v>
      </c>
      <c r="IZ429">
        <v>64</v>
      </c>
    </row>
    <row r="430" spans="7:266" x14ac:dyDescent="0.25">
      <c r="G430" s="40">
        <v>40606</v>
      </c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BM430" s="40">
        <v>40606</v>
      </c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DS430" s="40">
        <v>40606</v>
      </c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FY430" s="40">
        <v>40606</v>
      </c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IE430" s="40">
        <v>40606</v>
      </c>
      <c r="IU430" s="77">
        <v>40606</v>
      </c>
    </row>
    <row r="431" spans="7:266" x14ac:dyDescent="0.25">
      <c r="G431" s="40">
        <v>40607</v>
      </c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BM431" s="40">
        <v>40607</v>
      </c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DS431" s="40">
        <v>40607</v>
      </c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FY431" s="40">
        <v>40607</v>
      </c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IE431" s="40">
        <v>40607</v>
      </c>
      <c r="IU431" s="77">
        <v>40607</v>
      </c>
    </row>
    <row r="432" spans="7:266" x14ac:dyDescent="0.25">
      <c r="G432" s="40">
        <v>40608</v>
      </c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BM432" s="40">
        <v>40608</v>
      </c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DS432" s="40">
        <v>40608</v>
      </c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FY432" s="40">
        <v>40608</v>
      </c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IE432" s="40">
        <v>40608</v>
      </c>
      <c r="IN432">
        <v>26.666666666666671</v>
      </c>
      <c r="IU432" s="77">
        <v>40608</v>
      </c>
      <c r="JD432">
        <v>64</v>
      </c>
    </row>
    <row r="433" spans="7:268" x14ac:dyDescent="0.25">
      <c r="G433" s="40">
        <v>40609</v>
      </c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BM433" s="40">
        <v>40609</v>
      </c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DS433" s="40">
        <v>40609</v>
      </c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FY433" s="40">
        <v>40609</v>
      </c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IE433" s="40">
        <v>40609</v>
      </c>
      <c r="IU433" s="77">
        <v>40609</v>
      </c>
    </row>
    <row r="434" spans="7:268" x14ac:dyDescent="0.25">
      <c r="G434" s="40">
        <v>40610</v>
      </c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BM434" s="40">
        <v>40610</v>
      </c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DS434" s="40">
        <v>40610</v>
      </c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FY434" s="40">
        <v>40610</v>
      </c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IE434" s="40">
        <v>40610</v>
      </c>
      <c r="IU434" s="77">
        <v>40610</v>
      </c>
    </row>
    <row r="435" spans="7:268" x14ac:dyDescent="0.25">
      <c r="G435" s="40">
        <v>40611</v>
      </c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BM435" s="40">
        <v>40611</v>
      </c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DS435" s="40">
        <v>40611</v>
      </c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FY435" s="40">
        <v>40611</v>
      </c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IE435" s="40">
        <v>40611</v>
      </c>
      <c r="IU435" s="77">
        <v>40611</v>
      </c>
    </row>
    <row r="436" spans="7:268" x14ac:dyDescent="0.25">
      <c r="G436" s="40">
        <v>40612</v>
      </c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BM436" s="40">
        <v>40612</v>
      </c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DS436" s="40">
        <v>40612</v>
      </c>
      <c r="DT436">
        <v>0.01</v>
      </c>
      <c r="DU436"/>
      <c r="DV436"/>
      <c r="DW436">
        <v>61.9</v>
      </c>
      <c r="DX436"/>
      <c r="DY436"/>
      <c r="DZ436"/>
      <c r="EA436"/>
      <c r="EB436"/>
      <c r="EC436"/>
      <c r="ED436"/>
      <c r="EE436"/>
      <c r="EF436"/>
      <c r="EG436"/>
      <c r="EH436"/>
      <c r="EI436">
        <v>0.01</v>
      </c>
      <c r="EN436">
        <v>61.9</v>
      </c>
      <c r="FY436" s="40">
        <v>40612</v>
      </c>
      <c r="FZ436">
        <v>0.01</v>
      </c>
      <c r="GA436"/>
      <c r="GB436"/>
      <c r="GC436">
        <v>0.05</v>
      </c>
      <c r="GD436"/>
      <c r="GE436"/>
      <c r="GF436"/>
      <c r="GG436"/>
      <c r="GH436"/>
      <c r="GI436"/>
      <c r="GJ436"/>
      <c r="GK436"/>
      <c r="GL436"/>
      <c r="GM436"/>
      <c r="GN436"/>
      <c r="GO436">
        <v>0.01</v>
      </c>
      <c r="GT436">
        <v>0.05</v>
      </c>
      <c r="IE436" s="40">
        <v>40612</v>
      </c>
      <c r="IP436">
        <v>13.333333333333334</v>
      </c>
      <c r="IU436" s="77">
        <v>40612</v>
      </c>
      <c r="JF436">
        <v>64</v>
      </c>
    </row>
    <row r="437" spans="7:268" x14ac:dyDescent="0.25">
      <c r="G437" s="40">
        <v>40613</v>
      </c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BM437" s="40">
        <v>40613</v>
      </c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DS437" s="40">
        <v>40613</v>
      </c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FY437" s="40">
        <v>40613</v>
      </c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IE437" s="40">
        <v>40613</v>
      </c>
      <c r="IU437" s="77">
        <v>40613</v>
      </c>
    </row>
    <row r="438" spans="7:268" x14ac:dyDescent="0.25">
      <c r="G438" s="40">
        <v>40614</v>
      </c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BM438" s="40">
        <v>40614</v>
      </c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DS438" s="40">
        <v>40614</v>
      </c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FY438" s="40">
        <v>40614</v>
      </c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IE438" s="40">
        <v>40614</v>
      </c>
      <c r="IU438" s="77">
        <v>40614</v>
      </c>
    </row>
    <row r="439" spans="7:268" x14ac:dyDescent="0.25">
      <c r="G439" s="40">
        <v>40615</v>
      </c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BM439" s="40">
        <v>40615</v>
      </c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DS439" s="40">
        <v>40615</v>
      </c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FY439" s="40">
        <v>40615</v>
      </c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IE439" s="40">
        <v>40615</v>
      </c>
      <c r="II439">
        <v>50.833844221105537</v>
      </c>
      <c r="IR439">
        <v>50.833597402597398</v>
      </c>
      <c r="IU439" s="77">
        <v>40615</v>
      </c>
      <c r="IY439">
        <v>122</v>
      </c>
      <c r="JH439">
        <v>122</v>
      </c>
    </row>
    <row r="440" spans="7:268" x14ac:dyDescent="0.25">
      <c r="G440" s="40">
        <v>40616</v>
      </c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BM440" s="40">
        <v>40616</v>
      </c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DS440" s="40">
        <v>40616</v>
      </c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FY440" s="40">
        <v>40616</v>
      </c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IE440" s="40">
        <v>40616</v>
      </c>
      <c r="IU440" s="77">
        <v>40616</v>
      </c>
    </row>
    <row r="441" spans="7:268" x14ac:dyDescent="0.25">
      <c r="G441" s="40">
        <v>40617</v>
      </c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BM441" s="40">
        <v>40617</v>
      </c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DS441" s="40">
        <v>40617</v>
      </c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FY441" s="40">
        <v>40617</v>
      </c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IE441" s="40">
        <v>40617</v>
      </c>
      <c r="IU441" s="77">
        <v>40617</v>
      </c>
    </row>
    <row r="442" spans="7:268" x14ac:dyDescent="0.25">
      <c r="G442" s="40">
        <v>40618</v>
      </c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BM442" s="40">
        <v>40618</v>
      </c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DS442" s="40">
        <v>40618</v>
      </c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FY442" s="40">
        <v>40618</v>
      </c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IE442" s="40">
        <v>40618</v>
      </c>
      <c r="IU442" s="77">
        <v>40618</v>
      </c>
    </row>
    <row r="443" spans="7:268" x14ac:dyDescent="0.25">
      <c r="G443" s="40">
        <v>40619</v>
      </c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BM443" s="40">
        <v>40619</v>
      </c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DS443" s="40">
        <v>40619</v>
      </c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FY443" s="40">
        <v>40619</v>
      </c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IE443" s="40">
        <v>40619</v>
      </c>
      <c r="IU443" s="77">
        <v>40619</v>
      </c>
    </row>
    <row r="444" spans="7:268" x14ac:dyDescent="0.25">
      <c r="G444" s="40">
        <v>40620</v>
      </c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BM444" s="40">
        <v>40620</v>
      </c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DS444" s="40">
        <v>40620</v>
      </c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FY444" s="40">
        <v>40620</v>
      </c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IE444" s="40">
        <v>40620</v>
      </c>
      <c r="IU444" s="77">
        <v>40620</v>
      </c>
    </row>
    <row r="445" spans="7:268" x14ac:dyDescent="0.25">
      <c r="G445" s="40">
        <v>40621</v>
      </c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BM445" s="40">
        <v>40621</v>
      </c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DS445" s="40">
        <v>40621</v>
      </c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FY445" s="40">
        <v>40621</v>
      </c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IE445" s="40">
        <v>40621</v>
      </c>
      <c r="IU445" s="77">
        <v>40621</v>
      </c>
    </row>
    <row r="446" spans="7:268" x14ac:dyDescent="0.25">
      <c r="G446" s="40">
        <v>40622</v>
      </c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BM446" s="40">
        <v>40622</v>
      </c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DS446" s="40">
        <v>40622</v>
      </c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FY446" s="40">
        <v>40622</v>
      </c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IE446" s="40">
        <v>40622</v>
      </c>
      <c r="IU446" s="77">
        <v>40622</v>
      </c>
    </row>
    <row r="447" spans="7:268" x14ac:dyDescent="0.25">
      <c r="G447" s="40">
        <v>40623</v>
      </c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BM447" s="40">
        <v>40623</v>
      </c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DS447" s="40">
        <v>40623</v>
      </c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FY447" s="40">
        <v>40623</v>
      </c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IE447" s="40">
        <v>40623</v>
      </c>
      <c r="IF447">
        <v>76.25</v>
      </c>
      <c r="IU447" s="77">
        <v>40623</v>
      </c>
      <c r="IV447">
        <v>122</v>
      </c>
    </row>
    <row r="448" spans="7:268" x14ac:dyDescent="0.25">
      <c r="G448" s="40">
        <v>40624</v>
      </c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BM448" s="40">
        <v>40624</v>
      </c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DS448" s="40">
        <v>40624</v>
      </c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FY448" s="40">
        <v>40624</v>
      </c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IE448" s="40">
        <v>40624</v>
      </c>
      <c r="IU448" s="77">
        <v>40624</v>
      </c>
    </row>
    <row r="449" spans="7:267" x14ac:dyDescent="0.25">
      <c r="G449" s="40">
        <v>40625</v>
      </c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BM449" s="40">
        <v>40625</v>
      </c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DS449" s="40">
        <v>40625</v>
      </c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FY449" s="40">
        <v>40625</v>
      </c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IE449" s="40">
        <v>40625</v>
      </c>
      <c r="IU449" s="77">
        <v>40625</v>
      </c>
    </row>
    <row r="450" spans="7:267" x14ac:dyDescent="0.25">
      <c r="G450" s="40">
        <v>40626</v>
      </c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BM450" s="40">
        <v>40626</v>
      </c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DS450" s="40">
        <v>40626</v>
      </c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FY450" s="40">
        <v>40626</v>
      </c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IE450" s="40">
        <v>40626</v>
      </c>
      <c r="IN450">
        <v>50.833333333333336</v>
      </c>
      <c r="IU450" s="77">
        <v>40626</v>
      </c>
      <c r="JD450">
        <v>122</v>
      </c>
    </row>
    <row r="451" spans="7:267" x14ac:dyDescent="0.25">
      <c r="G451" s="40">
        <v>40627</v>
      </c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BM451" s="40">
        <v>40627</v>
      </c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DS451" s="40">
        <v>40627</v>
      </c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FY451" s="40">
        <v>40627</v>
      </c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IE451" s="40">
        <v>40627</v>
      </c>
      <c r="IU451" s="77">
        <v>40627</v>
      </c>
    </row>
    <row r="452" spans="7:267" x14ac:dyDescent="0.25">
      <c r="G452" s="40">
        <v>40628</v>
      </c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BM452" s="40">
        <v>40628</v>
      </c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DS452" s="40">
        <v>40628</v>
      </c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FY452" s="40">
        <v>40628</v>
      </c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IE452" s="40">
        <v>40628</v>
      </c>
      <c r="IU452" s="77">
        <v>40628</v>
      </c>
    </row>
    <row r="453" spans="7:267" x14ac:dyDescent="0.25">
      <c r="G453" s="40">
        <v>40629</v>
      </c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BM453" s="40">
        <v>40629</v>
      </c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DS453" s="40">
        <v>40629</v>
      </c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FY453" s="40">
        <v>40629</v>
      </c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IE453" s="40">
        <v>40629</v>
      </c>
      <c r="IU453" s="77">
        <v>40629</v>
      </c>
    </row>
    <row r="454" spans="7:267" x14ac:dyDescent="0.25">
      <c r="G454" s="40">
        <v>40630</v>
      </c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BM454" s="40">
        <v>40630</v>
      </c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DS454" s="40">
        <v>40630</v>
      </c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FY454" s="40">
        <v>40630</v>
      </c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IE454" s="40">
        <v>40630</v>
      </c>
      <c r="IJ454">
        <v>50.833061497326206</v>
      </c>
      <c r="IU454" s="77">
        <v>40630</v>
      </c>
      <c r="IZ454">
        <v>122</v>
      </c>
    </row>
    <row r="455" spans="7:267" x14ac:dyDescent="0.25">
      <c r="G455" s="40">
        <v>40631</v>
      </c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BM455" s="40">
        <v>40631</v>
      </c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DS455" s="40">
        <v>40631</v>
      </c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FY455" s="40">
        <v>40631</v>
      </c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IE455" s="40">
        <v>40631</v>
      </c>
      <c r="IQ455">
        <v>50.833571428571425</v>
      </c>
      <c r="IU455" s="77">
        <v>40631</v>
      </c>
      <c r="JG455">
        <v>122</v>
      </c>
    </row>
    <row r="456" spans="7:267" x14ac:dyDescent="0.25">
      <c r="G456" s="40">
        <v>40632</v>
      </c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BM456" s="40">
        <v>40632</v>
      </c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DS456" s="40">
        <v>40632</v>
      </c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FY456" s="40">
        <v>40632</v>
      </c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IE456" s="40">
        <v>40632</v>
      </c>
      <c r="IU456" s="77">
        <v>40632</v>
      </c>
    </row>
    <row r="457" spans="7:267" x14ac:dyDescent="0.25">
      <c r="G457" s="40">
        <v>40633</v>
      </c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BM457" s="40">
        <v>40633</v>
      </c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DS457" s="40">
        <v>40633</v>
      </c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FY457" s="40">
        <v>40633</v>
      </c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IE457" s="40">
        <v>40633</v>
      </c>
      <c r="IU457" s="77">
        <v>40633</v>
      </c>
    </row>
    <row r="458" spans="7:267" x14ac:dyDescent="0.25">
      <c r="G458" s="40">
        <v>40634</v>
      </c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BM458" s="40">
        <v>40634</v>
      </c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DS458" s="40">
        <v>40634</v>
      </c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FY458" s="40">
        <v>40634</v>
      </c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IE458" s="40">
        <v>40634</v>
      </c>
      <c r="IF458">
        <v>50.833569767441851</v>
      </c>
      <c r="IU458" s="77">
        <v>40634</v>
      </c>
      <c r="IV458">
        <v>122</v>
      </c>
    </row>
    <row r="459" spans="7:267" x14ac:dyDescent="0.25">
      <c r="G459" s="40">
        <v>40635</v>
      </c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BM459" s="40">
        <v>40635</v>
      </c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DS459" s="40">
        <v>40635</v>
      </c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FY459" s="40">
        <v>40635</v>
      </c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IE459" s="40">
        <v>40635</v>
      </c>
      <c r="IU459" s="77">
        <v>40635</v>
      </c>
    </row>
    <row r="460" spans="7:267" x14ac:dyDescent="0.25">
      <c r="G460" s="40">
        <v>40636</v>
      </c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BM460" s="40">
        <v>40636</v>
      </c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DS460" s="40">
        <v>40636</v>
      </c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FY460" s="40">
        <v>40636</v>
      </c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IE460" s="40">
        <v>40636</v>
      </c>
      <c r="IU460" s="77">
        <v>40636</v>
      </c>
    </row>
    <row r="461" spans="7:267" x14ac:dyDescent="0.25">
      <c r="G461" s="40">
        <v>40637</v>
      </c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BM461" s="40">
        <v>40637</v>
      </c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DS461" s="40">
        <v>40637</v>
      </c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FY461" s="40">
        <v>40637</v>
      </c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IE461" s="40">
        <v>40637</v>
      </c>
      <c r="IU461" s="77">
        <v>40637</v>
      </c>
    </row>
    <row r="462" spans="7:267" x14ac:dyDescent="0.25">
      <c r="G462" s="40">
        <v>40638</v>
      </c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BM462" s="40">
        <v>40638</v>
      </c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DS462" s="40">
        <v>40638</v>
      </c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FY462" s="40">
        <v>40638</v>
      </c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IE462" s="40">
        <v>40638</v>
      </c>
      <c r="IU462" s="77">
        <v>40638</v>
      </c>
    </row>
    <row r="463" spans="7:267" x14ac:dyDescent="0.25">
      <c r="G463" s="40">
        <v>40639</v>
      </c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BM463" s="40">
        <v>40639</v>
      </c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DS463" s="40">
        <v>40639</v>
      </c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FY463" s="40">
        <v>40639</v>
      </c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IE463" s="40">
        <v>40639</v>
      </c>
      <c r="IU463" s="77">
        <v>40639</v>
      </c>
    </row>
    <row r="464" spans="7:267" x14ac:dyDescent="0.25">
      <c r="G464" s="40">
        <v>40640</v>
      </c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BM464" s="40">
        <v>40640</v>
      </c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DS464" s="40">
        <v>40640</v>
      </c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FY464" s="40">
        <v>40640</v>
      </c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IE464" s="40">
        <v>40640</v>
      </c>
      <c r="IU464" s="77">
        <v>40640</v>
      </c>
    </row>
    <row r="465" spans="7:268" x14ac:dyDescent="0.25">
      <c r="G465" s="40">
        <v>40641</v>
      </c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BM465" s="40">
        <v>40641</v>
      </c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DS465" s="40">
        <v>40641</v>
      </c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FY465" s="40">
        <v>40641</v>
      </c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IE465" s="40">
        <v>40641</v>
      </c>
      <c r="IP465">
        <v>50.833333333333336</v>
      </c>
      <c r="IU465" s="77">
        <v>40641</v>
      </c>
      <c r="JF465">
        <v>122</v>
      </c>
    </row>
    <row r="466" spans="7:268" x14ac:dyDescent="0.25">
      <c r="G466" s="40">
        <v>40642</v>
      </c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BM466" s="40">
        <v>40642</v>
      </c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DS466" s="40">
        <v>40642</v>
      </c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FY466" s="40">
        <v>40642</v>
      </c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IE466" s="40">
        <v>40642</v>
      </c>
      <c r="IU466" s="77">
        <v>40642</v>
      </c>
    </row>
    <row r="467" spans="7:268" x14ac:dyDescent="0.25">
      <c r="G467" s="40">
        <v>40643</v>
      </c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BM467" s="40">
        <v>40643</v>
      </c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DS467" s="40">
        <v>40643</v>
      </c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FY467" s="40">
        <v>40643</v>
      </c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IE467" s="40">
        <v>40643</v>
      </c>
      <c r="IU467" s="77">
        <v>40643</v>
      </c>
    </row>
    <row r="468" spans="7:268" x14ac:dyDescent="0.25">
      <c r="G468" s="40">
        <v>40644</v>
      </c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BM468" s="40">
        <v>40644</v>
      </c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DS468" s="40">
        <v>40644</v>
      </c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FY468" s="40">
        <v>40644</v>
      </c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IE468" s="40">
        <v>40644</v>
      </c>
      <c r="II468">
        <v>50.833844221105537</v>
      </c>
      <c r="IJ468">
        <v>50.833061497326206</v>
      </c>
      <c r="IU468" s="77">
        <v>40644</v>
      </c>
      <c r="IY468">
        <v>122</v>
      </c>
      <c r="IZ468">
        <v>122</v>
      </c>
    </row>
    <row r="469" spans="7:268" x14ac:dyDescent="0.25">
      <c r="G469" s="40">
        <v>40645</v>
      </c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BM469" s="40">
        <v>40645</v>
      </c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DS469" s="40">
        <v>40645</v>
      </c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FY469" s="40">
        <v>40645</v>
      </c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IE469" s="40">
        <v>40645</v>
      </c>
      <c r="IU469" s="77">
        <v>40645</v>
      </c>
    </row>
    <row r="470" spans="7:268" x14ac:dyDescent="0.25">
      <c r="G470" s="40">
        <v>40646</v>
      </c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BM470" s="40">
        <v>40646</v>
      </c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DS470" s="40">
        <v>40646</v>
      </c>
      <c r="DT470">
        <v>1.85</v>
      </c>
      <c r="DU470"/>
      <c r="DV470">
        <v>29.85</v>
      </c>
      <c r="DW470"/>
      <c r="DX470">
        <v>15.625</v>
      </c>
      <c r="DY470"/>
      <c r="DZ470">
        <v>123.33333333333333</v>
      </c>
      <c r="EA470">
        <v>19.3</v>
      </c>
      <c r="EB470"/>
      <c r="EC470"/>
      <c r="ED470"/>
      <c r="EE470"/>
      <c r="EF470"/>
      <c r="EG470"/>
      <c r="EH470"/>
      <c r="EI470">
        <v>2.19</v>
      </c>
      <c r="EJ470">
        <v>1.51</v>
      </c>
      <c r="EL470">
        <v>49.1</v>
      </c>
      <c r="EM470">
        <v>10.6</v>
      </c>
      <c r="EQ470">
        <v>0.65</v>
      </c>
      <c r="ER470">
        <v>30.6</v>
      </c>
      <c r="EW470">
        <v>131</v>
      </c>
      <c r="EX470">
        <v>122</v>
      </c>
      <c r="EY470">
        <v>117</v>
      </c>
      <c r="FA470">
        <v>19.3</v>
      </c>
      <c r="FY470" s="40">
        <v>40646</v>
      </c>
      <c r="FZ470">
        <v>1.4999999999999999E-2</v>
      </c>
      <c r="GA470"/>
      <c r="GB470">
        <v>2.5000000000000001E-2</v>
      </c>
      <c r="GC470"/>
      <c r="GD470">
        <v>0.28999999999999998</v>
      </c>
      <c r="GE470"/>
      <c r="GF470">
        <v>1.3333333333333334E-2</v>
      </c>
      <c r="GG470">
        <v>0.06</v>
      </c>
      <c r="GH470"/>
      <c r="GI470"/>
      <c r="GJ470"/>
      <c r="GK470"/>
      <c r="GL470"/>
      <c r="GM470"/>
      <c r="GN470"/>
      <c r="GO470">
        <v>0.02</v>
      </c>
      <c r="GP470">
        <v>0.01</v>
      </c>
      <c r="GR470">
        <v>0.04</v>
      </c>
      <c r="GS470">
        <v>0.01</v>
      </c>
      <c r="GW470">
        <v>0.56999999999999995</v>
      </c>
      <c r="GX470">
        <v>0.01</v>
      </c>
      <c r="HC470">
        <v>0.02</v>
      </c>
      <c r="HD470">
        <v>0.01</v>
      </c>
      <c r="HE470">
        <v>0.01</v>
      </c>
      <c r="HG470">
        <v>0.06</v>
      </c>
      <c r="IE470" s="40">
        <v>40646</v>
      </c>
      <c r="IU470" s="77">
        <v>40646</v>
      </c>
    </row>
    <row r="471" spans="7:268" x14ac:dyDescent="0.25">
      <c r="G471" s="40">
        <v>40647</v>
      </c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BM471" s="40">
        <v>40647</v>
      </c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DS471" s="40">
        <v>40647</v>
      </c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FY471" s="40">
        <v>40647</v>
      </c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IE471" s="40">
        <v>40647</v>
      </c>
      <c r="IR471">
        <v>50.833597402597398</v>
      </c>
      <c r="IU471" s="77">
        <v>40647</v>
      </c>
      <c r="JH471">
        <v>122</v>
      </c>
    </row>
    <row r="472" spans="7:268" x14ac:dyDescent="0.25">
      <c r="G472" s="40">
        <v>40648</v>
      </c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BM472" s="40">
        <v>40648</v>
      </c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DS472" s="40">
        <v>40648</v>
      </c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FY472" s="40">
        <v>40648</v>
      </c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IE472" s="40">
        <v>40648</v>
      </c>
      <c r="IU472" s="77">
        <v>40648</v>
      </c>
    </row>
    <row r="473" spans="7:268" x14ac:dyDescent="0.25">
      <c r="G473" s="40">
        <v>40649</v>
      </c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BM473" s="40">
        <v>40649</v>
      </c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DS473" s="40">
        <v>40649</v>
      </c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FY473" s="40">
        <v>40649</v>
      </c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IE473" s="40">
        <v>40649</v>
      </c>
      <c r="IU473" s="77">
        <v>40649</v>
      </c>
    </row>
    <row r="474" spans="7:268" x14ac:dyDescent="0.25">
      <c r="G474" s="40">
        <v>40650</v>
      </c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BM474" s="40">
        <v>40650</v>
      </c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DS474" s="40">
        <v>40650</v>
      </c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FY474" s="40">
        <v>40650</v>
      </c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IE474" s="40">
        <v>40650</v>
      </c>
      <c r="IU474" s="77">
        <v>40650</v>
      </c>
    </row>
    <row r="475" spans="7:268" x14ac:dyDescent="0.25">
      <c r="G475" s="40">
        <v>40651</v>
      </c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BM475" s="40">
        <v>40651</v>
      </c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DS475" s="40">
        <v>40651</v>
      </c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FY475" s="40">
        <v>40651</v>
      </c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IE475" s="40">
        <v>40651</v>
      </c>
      <c r="IN475">
        <v>50.833333333333336</v>
      </c>
      <c r="IU475" s="77">
        <v>40651</v>
      </c>
      <c r="JD475">
        <v>122</v>
      </c>
    </row>
    <row r="476" spans="7:268" x14ac:dyDescent="0.25">
      <c r="G476" s="40">
        <v>40652</v>
      </c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BM476" s="40">
        <v>40652</v>
      </c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DS476" s="40">
        <v>40652</v>
      </c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FY476" s="40">
        <v>40652</v>
      </c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IE476" s="40">
        <v>40652</v>
      </c>
      <c r="II476">
        <v>50.833844221105537</v>
      </c>
      <c r="IO476">
        <v>50.832937743190655</v>
      </c>
      <c r="IU476" s="77">
        <v>40652</v>
      </c>
      <c r="IY476">
        <v>122</v>
      </c>
      <c r="JE476">
        <v>122</v>
      </c>
    </row>
    <row r="477" spans="7:268" x14ac:dyDescent="0.25">
      <c r="G477" s="40">
        <v>40653</v>
      </c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BM477" s="40">
        <v>40653</v>
      </c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DS477" s="40">
        <v>40653</v>
      </c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FY477" s="40">
        <v>40653</v>
      </c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IE477" s="40">
        <v>40653</v>
      </c>
      <c r="IU477" s="77">
        <v>40653</v>
      </c>
    </row>
    <row r="478" spans="7:268" x14ac:dyDescent="0.25">
      <c r="G478" s="40">
        <v>40654</v>
      </c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BM478" s="40">
        <v>40654</v>
      </c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DS478" s="40">
        <v>40654</v>
      </c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FY478" s="40">
        <v>40654</v>
      </c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IE478" s="40">
        <v>40654</v>
      </c>
      <c r="IQ478">
        <v>50.833571428571425</v>
      </c>
      <c r="IU478" s="77">
        <v>40654</v>
      </c>
      <c r="JG478">
        <v>122</v>
      </c>
    </row>
    <row r="479" spans="7:268" x14ac:dyDescent="0.25">
      <c r="G479" s="40">
        <v>40655</v>
      </c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BM479" s="40">
        <v>40655</v>
      </c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DS479" s="40">
        <v>40655</v>
      </c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FY479" s="40">
        <v>40655</v>
      </c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IE479" s="40">
        <v>40655</v>
      </c>
      <c r="IU479" s="77">
        <v>40655</v>
      </c>
    </row>
    <row r="480" spans="7:268" x14ac:dyDescent="0.25">
      <c r="G480" s="40">
        <v>40656</v>
      </c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BM480" s="40">
        <v>40656</v>
      </c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DS480" s="40">
        <v>40656</v>
      </c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FY480" s="40">
        <v>40656</v>
      </c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IE480" s="40">
        <v>40656</v>
      </c>
      <c r="IU480" s="77">
        <v>40656</v>
      </c>
    </row>
    <row r="481" spans="7:264" x14ac:dyDescent="0.25">
      <c r="G481" s="40">
        <v>40657</v>
      </c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BM481" s="40">
        <v>40657</v>
      </c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DS481" s="40">
        <v>40657</v>
      </c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FY481" s="40">
        <v>40657</v>
      </c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IE481" s="40">
        <v>40657</v>
      </c>
      <c r="IU481" s="77">
        <v>40657</v>
      </c>
    </row>
    <row r="482" spans="7:264" x14ac:dyDescent="0.25">
      <c r="G482" s="40">
        <v>40658</v>
      </c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BM482" s="40">
        <v>40658</v>
      </c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DS482" s="40">
        <v>40658</v>
      </c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FY482" s="40">
        <v>40658</v>
      </c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IE482" s="40">
        <v>40658</v>
      </c>
      <c r="IU482" s="77">
        <v>40658</v>
      </c>
    </row>
    <row r="483" spans="7:264" x14ac:dyDescent="0.25">
      <c r="G483" s="40">
        <v>40659</v>
      </c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BM483" s="40">
        <v>40659</v>
      </c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DS483" s="40">
        <v>40659</v>
      </c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FY483" s="40">
        <v>40659</v>
      </c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IE483" s="40">
        <v>40659</v>
      </c>
      <c r="IU483" s="77">
        <v>40659</v>
      </c>
    </row>
    <row r="484" spans="7:264" x14ac:dyDescent="0.25">
      <c r="G484" s="40">
        <v>40660</v>
      </c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BM484" s="40">
        <v>40660</v>
      </c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DS484" s="40">
        <v>40660</v>
      </c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FY484" s="40">
        <v>40660</v>
      </c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IE484" s="40">
        <v>40660</v>
      </c>
      <c r="IG484">
        <v>50.833117021276607</v>
      </c>
      <c r="IN484">
        <v>50.833333333333336</v>
      </c>
      <c r="IU484" s="77">
        <v>40660</v>
      </c>
      <c r="IW484">
        <v>122</v>
      </c>
      <c r="JD484">
        <v>122</v>
      </c>
    </row>
    <row r="485" spans="7:264" x14ac:dyDescent="0.25">
      <c r="G485" s="40">
        <v>40661</v>
      </c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BM485" s="40">
        <v>40661</v>
      </c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DS485" s="40">
        <v>40661</v>
      </c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FY485" s="40">
        <v>40661</v>
      </c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IE485" s="40">
        <v>40661</v>
      </c>
      <c r="IU485" s="77">
        <v>40661</v>
      </c>
    </row>
    <row r="486" spans="7:264" x14ac:dyDescent="0.25">
      <c r="G486" s="40">
        <v>40662</v>
      </c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BM486" s="40">
        <v>40662</v>
      </c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DS486" s="40">
        <v>40662</v>
      </c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FY486" s="40">
        <v>40662</v>
      </c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IE486" s="40">
        <v>40662</v>
      </c>
      <c r="IG486">
        <v>50.833117021276607</v>
      </c>
      <c r="IU486" s="77">
        <v>40662</v>
      </c>
      <c r="IW486">
        <v>122</v>
      </c>
    </row>
    <row r="487" spans="7:264" x14ac:dyDescent="0.25">
      <c r="G487" s="40">
        <v>40663</v>
      </c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BM487" s="40">
        <v>40663</v>
      </c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DS487" s="40">
        <v>40663</v>
      </c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FY487" s="40">
        <v>40663</v>
      </c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IE487" s="40">
        <v>40663</v>
      </c>
      <c r="IU487" s="77">
        <v>40663</v>
      </c>
    </row>
    <row r="488" spans="7:264" x14ac:dyDescent="0.25">
      <c r="G488" s="40">
        <v>40664</v>
      </c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BM488" s="40">
        <v>40664</v>
      </c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DS488" s="40">
        <v>40664</v>
      </c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FY488" s="40">
        <v>40664</v>
      </c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IE488" s="40">
        <v>40664</v>
      </c>
      <c r="IU488" s="77">
        <v>40664</v>
      </c>
    </row>
    <row r="489" spans="7:264" x14ac:dyDescent="0.25">
      <c r="G489" s="40">
        <v>40665</v>
      </c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BM489" s="40">
        <v>40665</v>
      </c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DS489" s="40">
        <v>40665</v>
      </c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FY489" s="40">
        <v>40665</v>
      </c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IE489" s="40">
        <v>40665</v>
      </c>
      <c r="IU489" s="77">
        <v>40665</v>
      </c>
    </row>
    <row r="490" spans="7:264" x14ac:dyDescent="0.25">
      <c r="G490" s="40">
        <v>40666</v>
      </c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BM490" s="40">
        <v>40666</v>
      </c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DS490" s="40">
        <v>40666</v>
      </c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FY490" s="40">
        <v>40666</v>
      </c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IE490" s="40">
        <v>40666</v>
      </c>
      <c r="IJ490">
        <v>49.583068181818184</v>
      </c>
      <c r="IU490" s="77">
        <v>40666</v>
      </c>
      <c r="IZ490">
        <v>119</v>
      </c>
    </row>
    <row r="491" spans="7:264" x14ac:dyDescent="0.25">
      <c r="G491" s="40">
        <v>40667</v>
      </c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BM491" s="40">
        <v>40667</v>
      </c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DS491" s="40">
        <v>40667</v>
      </c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FY491" s="40">
        <v>40667</v>
      </c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IE491" s="40">
        <v>40667</v>
      </c>
      <c r="IU491" s="77">
        <v>40667</v>
      </c>
    </row>
    <row r="492" spans="7:264" x14ac:dyDescent="0.25">
      <c r="G492" s="40">
        <v>40668</v>
      </c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BM492" s="40">
        <v>40668</v>
      </c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DS492" s="40">
        <v>40668</v>
      </c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FY492" s="40">
        <v>40668</v>
      </c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IE492" s="40">
        <v>40668</v>
      </c>
      <c r="IF492">
        <v>49.583563953488365</v>
      </c>
      <c r="IU492" s="77">
        <v>40668</v>
      </c>
      <c r="IV492">
        <v>119</v>
      </c>
    </row>
    <row r="493" spans="7:264" x14ac:dyDescent="0.25">
      <c r="G493" s="40">
        <v>40669</v>
      </c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BM493" s="40">
        <v>40669</v>
      </c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DS493" s="40">
        <v>40669</v>
      </c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FY493" s="40">
        <v>40669</v>
      </c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IE493" s="40">
        <v>40669</v>
      </c>
      <c r="IU493" s="77">
        <v>40669</v>
      </c>
    </row>
    <row r="494" spans="7:264" x14ac:dyDescent="0.25">
      <c r="G494" s="40">
        <v>40670</v>
      </c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BM494" s="40">
        <v>40670</v>
      </c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DS494" s="40">
        <v>40670</v>
      </c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FY494" s="40">
        <v>40670</v>
      </c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IE494" s="40">
        <v>40670</v>
      </c>
      <c r="IU494" s="77">
        <v>40670</v>
      </c>
    </row>
    <row r="495" spans="7:264" x14ac:dyDescent="0.25">
      <c r="G495" s="40">
        <v>40671</v>
      </c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BM495" s="40">
        <v>40671</v>
      </c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DS495" s="40">
        <v>40671</v>
      </c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FY495" s="40">
        <v>40671</v>
      </c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IE495" s="40">
        <v>40671</v>
      </c>
      <c r="IU495" s="77">
        <v>40671</v>
      </c>
    </row>
    <row r="496" spans="7:264" x14ac:dyDescent="0.25">
      <c r="G496" s="40">
        <v>40672</v>
      </c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BM496" s="40">
        <v>40672</v>
      </c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DS496" s="40">
        <v>40672</v>
      </c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FY496" s="40">
        <v>40672</v>
      </c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IE496" s="40">
        <v>40672</v>
      </c>
      <c r="IU496" s="77">
        <v>40672</v>
      </c>
    </row>
    <row r="497" spans="7:265" x14ac:dyDescent="0.25">
      <c r="G497" s="40">
        <v>40673</v>
      </c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BM497" s="40">
        <v>40673</v>
      </c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DS497" s="40">
        <v>40673</v>
      </c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FY497" s="40">
        <v>40673</v>
      </c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IE497" s="40">
        <v>40673</v>
      </c>
      <c r="IU497" s="77">
        <v>40673</v>
      </c>
    </row>
    <row r="498" spans="7:265" x14ac:dyDescent="0.25">
      <c r="G498" s="40">
        <v>40674</v>
      </c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BM498" s="40">
        <v>40674</v>
      </c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DS498" s="40">
        <v>40674</v>
      </c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FY498" s="40">
        <v>40674</v>
      </c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IE498" s="40">
        <v>40674</v>
      </c>
      <c r="IU498" s="77">
        <v>40674</v>
      </c>
    </row>
    <row r="499" spans="7:265" x14ac:dyDescent="0.25">
      <c r="G499" s="40">
        <v>40675</v>
      </c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BM499" s="40">
        <v>40675</v>
      </c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DS499" s="40">
        <v>40675</v>
      </c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FY499" s="40">
        <v>40675</v>
      </c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IE499" s="40">
        <v>40675</v>
      </c>
      <c r="IU499" s="77">
        <v>40675</v>
      </c>
    </row>
    <row r="500" spans="7:265" x14ac:dyDescent="0.25">
      <c r="G500" s="40">
        <v>40676</v>
      </c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BM500" s="40">
        <v>40676</v>
      </c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DS500" s="40">
        <v>40676</v>
      </c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FY500" s="40">
        <v>40676</v>
      </c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IE500" s="40">
        <v>40676</v>
      </c>
      <c r="IU500" s="77">
        <v>40676</v>
      </c>
    </row>
    <row r="501" spans="7:265" x14ac:dyDescent="0.25">
      <c r="G501" s="40">
        <v>40677</v>
      </c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BM501" s="40">
        <v>40677</v>
      </c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DS501" s="40">
        <v>40677</v>
      </c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FY501" s="40">
        <v>40677</v>
      </c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IE501" s="40">
        <v>40677</v>
      </c>
      <c r="IU501" s="77">
        <v>40677</v>
      </c>
    </row>
    <row r="502" spans="7:265" x14ac:dyDescent="0.25">
      <c r="G502" s="40">
        <v>40678</v>
      </c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BM502" s="40">
        <v>40678</v>
      </c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DS502" s="40">
        <v>40678</v>
      </c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FY502" s="40">
        <v>40678</v>
      </c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IE502" s="40">
        <v>40678</v>
      </c>
      <c r="IU502" s="77">
        <v>40678</v>
      </c>
    </row>
    <row r="503" spans="7:265" x14ac:dyDescent="0.25">
      <c r="G503" s="40">
        <v>40679</v>
      </c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BM503" s="40">
        <v>40679</v>
      </c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DS503" s="40">
        <v>40679</v>
      </c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FY503" s="40">
        <v>40679</v>
      </c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IE503" s="40">
        <v>40679</v>
      </c>
      <c r="IF503">
        <v>49.583563953488365</v>
      </c>
      <c r="IH503">
        <v>49.58312234042554</v>
      </c>
      <c r="IJ503">
        <v>49.583068181818184</v>
      </c>
      <c r="IO503">
        <v>49.582947470817118</v>
      </c>
      <c r="IU503" s="77">
        <v>40679</v>
      </c>
      <c r="IV503">
        <v>119</v>
      </c>
      <c r="IX503">
        <v>119</v>
      </c>
      <c r="IZ503">
        <v>119</v>
      </c>
      <c r="JE503">
        <v>119</v>
      </c>
    </row>
    <row r="504" spans="7:265" x14ac:dyDescent="0.25">
      <c r="G504" s="40">
        <v>40680</v>
      </c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BM504" s="40">
        <v>40680</v>
      </c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DS504" s="40">
        <v>40680</v>
      </c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FY504" s="40">
        <v>40680</v>
      </c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IE504" s="40">
        <v>40680</v>
      </c>
      <c r="IU504" s="77">
        <v>40680</v>
      </c>
    </row>
    <row r="505" spans="7:265" x14ac:dyDescent="0.25">
      <c r="G505" s="40">
        <v>40681</v>
      </c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BM505" s="40">
        <v>40681</v>
      </c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DS505" s="40">
        <v>40681</v>
      </c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FY505" s="40">
        <v>40681</v>
      </c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IE505" s="40">
        <v>40681</v>
      </c>
      <c r="IF505">
        <v>49.583563953488365</v>
      </c>
      <c r="IU505" s="77">
        <v>40681</v>
      </c>
      <c r="IV505">
        <v>119</v>
      </c>
    </row>
    <row r="506" spans="7:265" x14ac:dyDescent="0.25">
      <c r="G506" s="40">
        <v>40682</v>
      </c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BM506" s="40">
        <v>40682</v>
      </c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DS506" s="40">
        <v>40682</v>
      </c>
      <c r="DT506">
        <v>12.6</v>
      </c>
      <c r="DU506">
        <v>8.7100000000000009</v>
      </c>
      <c r="DV506">
        <v>5.46</v>
      </c>
      <c r="DW506">
        <v>42.199999999999996</v>
      </c>
      <c r="DX506">
        <v>9.89</v>
      </c>
      <c r="DY506">
        <v>12.003333333333332</v>
      </c>
      <c r="DZ506">
        <v>239</v>
      </c>
      <c r="EA506">
        <v>139.76666666666665</v>
      </c>
      <c r="EB506"/>
      <c r="EC506"/>
      <c r="ED506"/>
      <c r="EE506"/>
      <c r="EF506"/>
      <c r="EG506"/>
      <c r="EH506"/>
      <c r="EI506">
        <v>11.2</v>
      </c>
      <c r="EJ506">
        <v>14</v>
      </c>
      <c r="EK506">
        <v>8.7100000000000009</v>
      </c>
      <c r="EM506">
        <v>5.46</v>
      </c>
      <c r="EN506">
        <v>67.099999999999994</v>
      </c>
      <c r="EO506">
        <v>20.9</v>
      </c>
      <c r="EP506">
        <v>38.6</v>
      </c>
      <c r="EQ506">
        <v>14.2</v>
      </c>
      <c r="ER506">
        <v>5.58</v>
      </c>
      <c r="ET506">
        <v>18.600000000000001</v>
      </c>
      <c r="EU506">
        <v>13.2</v>
      </c>
      <c r="EV506">
        <v>4.21</v>
      </c>
      <c r="EW506">
        <v>200</v>
      </c>
      <c r="EX506">
        <v>253</v>
      </c>
      <c r="EY506">
        <v>264</v>
      </c>
      <c r="EZ506">
        <v>273</v>
      </c>
      <c r="FA506">
        <v>72.900000000000006</v>
      </c>
      <c r="FB506">
        <v>73.400000000000006</v>
      </c>
      <c r="FY506" s="40">
        <v>40682</v>
      </c>
      <c r="FZ506">
        <v>1.4999999999999999E-2</v>
      </c>
      <c r="GA506">
        <v>0.01</v>
      </c>
      <c r="GB506">
        <v>0.99</v>
      </c>
      <c r="GC506">
        <v>9.6666666666666679E-2</v>
      </c>
      <c r="GD506">
        <v>1.4999999999999999E-2</v>
      </c>
      <c r="GE506">
        <v>1.3333333333333334E-2</v>
      </c>
      <c r="GF506">
        <v>0.01</v>
      </c>
      <c r="GG506">
        <v>0.10000000000000002</v>
      </c>
      <c r="GH506"/>
      <c r="GI506"/>
      <c r="GJ506"/>
      <c r="GK506"/>
      <c r="GL506"/>
      <c r="GM506"/>
      <c r="GN506"/>
      <c r="GO506">
        <v>0.02</v>
      </c>
      <c r="GP506">
        <v>0.01</v>
      </c>
      <c r="GQ506">
        <v>0.01</v>
      </c>
      <c r="GS506">
        <v>0.99</v>
      </c>
      <c r="GT506">
        <v>0.06</v>
      </c>
      <c r="GU506">
        <v>0.21</v>
      </c>
      <c r="GV506">
        <v>0.02</v>
      </c>
      <c r="GW506">
        <v>0.02</v>
      </c>
      <c r="GX506">
        <v>0.01</v>
      </c>
      <c r="GZ506">
        <v>0.01</v>
      </c>
      <c r="HA506">
        <v>0.01</v>
      </c>
      <c r="HB506">
        <v>0.02</v>
      </c>
      <c r="HC506">
        <v>0.01</v>
      </c>
      <c r="HD506">
        <v>0.01</v>
      </c>
      <c r="HE506">
        <v>0.01</v>
      </c>
      <c r="HF506">
        <v>0.09</v>
      </c>
      <c r="HG506">
        <v>0.2</v>
      </c>
      <c r="HH506">
        <v>0.01</v>
      </c>
      <c r="IE506" s="40">
        <v>40682</v>
      </c>
      <c r="IU506" s="77">
        <v>40682</v>
      </c>
    </row>
    <row r="507" spans="7:265" x14ac:dyDescent="0.25">
      <c r="G507" s="40">
        <v>40683</v>
      </c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BM507" s="40">
        <v>40683</v>
      </c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DS507" s="40">
        <v>40683</v>
      </c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FY507" s="40">
        <v>40683</v>
      </c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IE507" s="40">
        <v>40683</v>
      </c>
      <c r="IU507" s="77">
        <v>40683</v>
      </c>
    </row>
    <row r="508" spans="7:265" x14ac:dyDescent="0.25">
      <c r="G508" s="40">
        <v>40684</v>
      </c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BM508" s="40">
        <v>40684</v>
      </c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DS508" s="40">
        <v>40684</v>
      </c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FY508" s="40">
        <v>40684</v>
      </c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IE508" s="40">
        <v>40684</v>
      </c>
      <c r="IU508" s="77">
        <v>40684</v>
      </c>
    </row>
    <row r="509" spans="7:265" x14ac:dyDescent="0.25">
      <c r="G509" s="40">
        <v>40685</v>
      </c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BM509" s="40">
        <v>40685</v>
      </c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DS509" s="40">
        <v>40685</v>
      </c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FY509" s="40">
        <v>40685</v>
      </c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IE509" s="40">
        <v>40685</v>
      </c>
      <c r="IU509" s="77">
        <v>40685</v>
      </c>
    </row>
    <row r="510" spans="7:265" x14ac:dyDescent="0.25">
      <c r="G510" s="40">
        <v>40686</v>
      </c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BM510" s="40">
        <v>40686</v>
      </c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DS510" s="40">
        <v>40686</v>
      </c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FY510" s="40">
        <v>40686</v>
      </c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IE510" s="40">
        <v>40686</v>
      </c>
      <c r="IU510" s="77">
        <v>40686</v>
      </c>
    </row>
    <row r="511" spans="7:265" x14ac:dyDescent="0.25">
      <c r="G511" s="40">
        <v>40687</v>
      </c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BM511" s="40">
        <v>40687</v>
      </c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DS511" s="40">
        <v>40687</v>
      </c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FY511" s="40">
        <v>40687</v>
      </c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IE511" s="40">
        <v>40687</v>
      </c>
      <c r="IH511">
        <v>49.58312234042554</v>
      </c>
      <c r="IU511" s="77">
        <v>40687</v>
      </c>
      <c r="IX511">
        <v>119</v>
      </c>
    </row>
    <row r="512" spans="7:265" x14ac:dyDescent="0.25">
      <c r="G512" s="40">
        <v>40688</v>
      </c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BM512" s="40">
        <v>40688</v>
      </c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DS512" s="40">
        <v>40688</v>
      </c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FY512" s="40">
        <v>40688</v>
      </c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IE512" s="40">
        <v>40688</v>
      </c>
      <c r="IU512" s="77">
        <v>40688</v>
      </c>
    </row>
    <row r="513" spans="7:267" x14ac:dyDescent="0.25">
      <c r="G513" s="40">
        <v>40689</v>
      </c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BM513" s="40">
        <v>40689</v>
      </c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DS513" s="40">
        <v>40689</v>
      </c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FY513" s="40">
        <v>40689</v>
      </c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IE513" s="40">
        <v>40689</v>
      </c>
      <c r="IF513">
        <v>49.583563953488365</v>
      </c>
      <c r="IU513" s="77">
        <v>40689</v>
      </c>
      <c r="IV513">
        <v>119</v>
      </c>
    </row>
    <row r="514" spans="7:267" x14ac:dyDescent="0.25">
      <c r="G514" s="40">
        <v>40690</v>
      </c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BM514" s="40">
        <v>40690</v>
      </c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DS514" s="40">
        <v>40690</v>
      </c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FY514" s="40">
        <v>40690</v>
      </c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IE514" s="40">
        <v>40690</v>
      </c>
      <c r="IU514" s="77">
        <v>40690</v>
      </c>
    </row>
    <row r="515" spans="7:267" x14ac:dyDescent="0.25">
      <c r="G515" s="40">
        <v>40691</v>
      </c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BM515" s="40">
        <v>40691</v>
      </c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DS515" s="40">
        <v>40691</v>
      </c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FY515" s="40">
        <v>40691</v>
      </c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IE515" s="40">
        <v>40691</v>
      </c>
      <c r="IU515" s="77">
        <v>40691</v>
      </c>
    </row>
    <row r="516" spans="7:267" x14ac:dyDescent="0.25">
      <c r="G516" s="40">
        <v>40692</v>
      </c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BM516" s="40">
        <v>40692</v>
      </c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DS516" s="40">
        <v>40692</v>
      </c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FY516" s="40">
        <v>40692</v>
      </c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IE516" s="40">
        <v>40692</v>
      </c>
      <c r="IU516" s="77">
        <v>40692</v>
      </c>
    </row>
    <row r="517" spans="7:267" x14ac:dyDescent="0.25">
      <c r="G517" s="40">
        <v>40693</v>
      </c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BM517" s="40">
        <v>40693</v>
      </c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DS517" s="40">
        <v>40693</v>
      </c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FY517" s="40">
        <v>40693</v>
      </c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IE517" s="40">
        <v>40693</v>
      </c>
      <c r="IN517">
        <v>49.583333333333336</v>
      </c>
      <c r="IU517" s="77">
        <v>40693</v>
      </c>
      <c r="JD517">
        <v>119</v>
      </c>
    </row>
    <row r="518" spans="7:267" x14ac:dyDescent="0.25">
      <c r="G518" s="40">
        <v>40694</v>
      </c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BM518" s="40">
        <v>40694</v>
      </c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DS518" s="40">
        <v>40694</v>
      </c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FY518" s="40">
        <v>40694</v>
      </c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IE518" s="40">
        <v>40694</v>
      </c>
      <c r="IU518" s="77">
        <v>40694</v>
      </c>
    </row>
    <row r="519" spans="7:267" x14ac:dyDescent="0.25">
      <c r="G519" s="40">
        <v>40695</v>
      </c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BM519" s="40">
        <v>40695</v>
      </c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DS519" s="40">
        <v>40695</v>
      </c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FY519" s="40">
        <v>40695</v>
      </c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IE519" s="40">
        <v>40695</v>
      </c>
      <c r="IK519">
        <v>49.583559225512531</v>
      </c>
      <c r="IL519">
        <v>49.583052407932023</v>
      </c>
      <c r="IU519" s="77">
        <v>40695</v>
      </c>
      <c r="JA519">
        <v>119</v>
      </c>
      <c r="JB519">
        <v>119</v>
      </c>
    </row>
    <row r="520" spans="7:267" x14ac:dyDescent="0.25">
      <c r="G520" s="40">
        <v>40696</v>
      </c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BM520" s="40">
        <v>40696</v>
      </c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DS520" s="40">
        <v>40696</v>
      </c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FY520" s="40">
        <v>40696</v>
      </c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IE520" s="40">
        <v>40696</v>
      </c>
      <c r="IU520" s="77">
        <v>40696</v>
      </c>
    </row>
    <row r="521" spans="7:267" x14ac:dyDescent="0.25">
      <c r="G521" s="40">
        <v>40697</v>
      </c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BM521" s="40">
        <v>40697</v>
      </c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DS521" s="40">
        <v>40697</v>
      </c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FY521" s="40">
        <v>40697</v>
      </c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IE521" s="40">
        <v>40697</v>
      </c>
      <c r="IU521" s="77">
        <v>40697</v>
      </c>
    </row>
    <row r="522" spans="7:267" x14ac:dyDescent="0.25">
      <c r="G522" s="40">
        <v>40698</v>
      </c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BM522" s="40">
        <v>40698</v>
      </c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DS522" s="40">
        <v>40698</v>
      </c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FY522" s="40">
        <v>40698</v>
      </c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IE522" s="40">
        <v>40698</v>
      </c>
      <c r="IU522" s="77">
        <v>40698</v>
      </c>
    </row>
    <row r="523" spans="7:267" x14ac:dyDescent="0.25">
      <c r="G523" s="40">
        <v>40699</v>
      </c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BM523" s="40">
        <v>40699</v>
      </c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DS523" s="40">
        <v>40699</v>
      </c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FY523" s="40">
        <v>40699</v>
      </c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IE523" s="40">
        <v>40699</v>
      </c>
      <c r="IU523" s="77">
        <v>40699</v>
      </c>
    </row>
    <row r="524" spans="7:267" x14ac:dyDescent="0.25">
      <c r="G524" s="40">
        <v>40700</v>
      </c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BM524" s="40">
        <v>40700</v>
      </c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DS524" s="40">
        <v>40700</v>
      </c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FY524" s="40">
        <v>40700</v>
      </c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IE524" s="40">
        <v>40700</v>
      </c>
      <c r="IU524" s="77">
        <v>40700</v>
      </c>
    </row>
    <row r="525" spans="7:267" x14ac:dyDescent="0.25">
      <c r="G525" s="40">
        <v>40701</v>
      </c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BM525" s="40">
        <v>40701</v>
      </c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DS525" s="40">
        <v>40701</v>
      </c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FY525" s="40">
        <v>40701</v>
      </c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IE525" s="40">
        <v>40701</v>
      </c>
      <c r="IU525" s="77">
        <v>40701</v>
      </c>
    </row>
    <row r="526" spans="7:267" x14ac:dyDescent="0.25">
      <c r="G526" s="40">
        <v>40702</v>
      </c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BM526" s="40">
        <v>40702</v>
      </c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DS526" s="40">
        <v>40702</v>
      </c>
      <c r="DT526">
        <v>5.4349999999999996</v>
      </c>
      <c r="DU526">
        <v>2.4500000000000002</v>
      </c>
      <c r="DV526">
        <v>34.1</v>
      </c>
      <c r="DW526">
        <v>20.866666666666664</v>
      </c>
      <c r="DX526">
        <v>13.125</v>
      </c>
      <c r="DY526">
        <v>4.9950000000000001</v>
      </c>
      <c r="DZ526">
        <v>156.33333333333334</v>
      </c>
      <c r="EA526">
        <v>30.11</v>
      </c>
      <c r="EB526"/>
      <c r="EC526"/>
      <c r="ED526"/>
      <c r="EE526"/>
      <c r="EF526"/>
      <c r="EG526"/>
      <c r="EH526"/>
      <c r="EI526">
        <v>5.6</v>
      </c>
      <c r="EJ526">
        <v>5.27</v>
      </c>
      <c r="EK526">
        <v>2.4500000000000002</v>
      </c>
      <c r="EM526">
        <v>34.1</v>
      </c>
      <c r="EN526">
        <v>27.9</v>
      </c>
      <c r="EO526">
        <v>13.5</v>
      </c>
      <c r="EP526">
        <v>21.2</v>
      </c>
      <c r="EQ526">
        <v>19.8</v>
      </c>
      <c r="ER526">
        <v>6.45</v>
      </c>
      <c r="EU526">
        <v>7.39</v>
      </c>
      <c r="EV526">
        <v>2.6</v>
      </c>
      <c r="EW526">
        <v>115</v>
      </c>
      <c r="EX526">
        <v>193</v>
      </c>
      <c r="EY526">
        <v>161</v>
      </c>
      <c r="EZ526">
        <v>49.4</v>
      </c>
      <c r="FA526">
        <v>0.03</v>
      </c>
      <c r="FB526">
        <v>40.9</v>
      </c>
      <c r="FY526" s="40">
        <v>40702</v>
      </c>
      <c r="FZ526">
        <v>0.01</v>
      </c>
      <c r="GA526">
        <v>0.01</v>
      </c>
      <c r="GB526">
        <v>0.08</v>
      </c>
      <c r="GC526">
        <v>1.3333333333333334E-2</v>
      </c>
      <c r="GD526">
        <v>0.01</v>
      </c>
      <c r="GE526">
        <v>0.01</v>
      </c>
      <c r="GF526">
        <v>2.3333333333333331E-2</v>
      </c>
      <c r="GG526">
        <v>5.6533333333333333</v>
      </c>
      <c r="GH526"/>
      <c r="GI526"/>
      <c r="GJ526"/>
      <c r="GK526"/>
      <c r="GL526"/>
      <c r="GM526"/>
      <c r="GN526"/>
      <c r="GO526">
        <v>0.01</v>
      </c>
      <c r="GP526">
        <v>0.01</v>
      </c>
      <c r="GQ526">
        <v>0.01</v>
      </c>
      <c r="GS526">
        <v>0.08</v>
      </c>
      <c r="GT526">
        <v>0.01</v>
      </c>
      <c r="GU526">
        <v>0.02</v>
      </c>
      <c r="GV526">
        <v>0.01</v>
      </c>
      <c r="GW526">
        <v>0.01</v>
      </c>
      <c r="GX526">
        <v>0.01</v>
      </c>
      <c r="HA526">
        <v>0.01</v>
      </c>
      <c r="HB526">
        <v>0.01</v>
      </c>
      <c r="HC526">
        <v>0.04</v>
      </c>
      <c r="HD526">
        <v>0.02</v>
      </c>
      <c r="HE526">
        <v>0.01</v>
      </c>
      <c r="HF526">
        <v>0.42</v>
      </c>
      <c r="HG526">
        <v>16.5</v>
      </c>
      <c r="HH526">
        <v>0.04</v>
      </c>
      <c r="IE526" s="40">
        <v>40702</v>
      </c>
      <c r="IN526">
        <v>35.416666666666664</v>
      </c>
      <c r="IO526">
        <v>35.416391050583655</v>
      </c>
      <c r="IQ526">
        <v>35.416832552693208</v>
      </c>
      <c r="IU526" s="77">
        <v>40702</v>
      </c>
      <c r="JD526">
        <v>85</v>
      </c>
      <c r="JE526">
        <v>85</v>
      </c>
      <c r="JG526">
        <v>85</v>
      </c>
    </row>
    <row r="527" spans="7:267" x14ac:dyDescent="0.25">
      <c r="G527" s="40">
        <v>40703</v>
      </c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BM527" s="40">
        <v>40703</v>
      </c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DS527" s="40">
        <v>40703</v>
      </c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FY527" s="40">
        <v>40703</v>
      </c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IE527" s="40">
        <v>40703</v>
      </c>
      <c r="IM527">
        <v>35.416914335664337</v>
      </c>
      <c r="IU527" s="77">
        <v>40703</v>
      </c>
      <c r="JC527">
        <v>85</v>
      </c>
    </row>
    <row r="528" spans="7:267" x14ac:dyDescent="0.25">
      <c r="G528" s="40">
        <v>40704</v>
      </c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BM528" s="40">
        <v>40704</v>
      </c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DS528" s="40">
        <v>40704</v>
      </c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FY528" s="40">
        <v>40704</v>
      </c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IE528" s="40">
        <v>40704</v>
      </c>
      <c r="IU528" s="77">
        <v>40704</v>
      </c>
    </row>
    <row r="529" spans="7:267" x14ac:dyDescent="0.25">
      <c r="G529" s="40">
        <v>40705</v>
      </c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BM529" s="40">
        <v>40705</v>
      </c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DS529" s="40">
        <v>40705</v>
      </c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FY529" s="40">
        <v>40705</v>
      </c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IE529" s="40">
        <v>40705</v>
      </c>
      <c r="IU529" s="77">
        <v>40705</v>
      </c>
    </row>
    <row r="530" spans="7:267" x14ac:dyDescent="0.25">
      <c r="G530" s="40">
        <v>40706</v>
      </c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BM530" s="40">
        <v>40706</v>
      </c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DS530" s="40">
        <v>40706</v>
      </c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FY530" s="40">
        <v>40706</v>
      </c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IE530" s="40">
        <v>40706</v>
      </c>
      <c r="IU530" s="77">
        <v>40706</v>
      </c>
    </row>
    <row r="531" spans="7:267" x14ac:dyDescent="0.25">
      <c r="G531" s="40">
        <v>40707</v>
      </c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BM531" s="40">
        <v>40707</v>
      </c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DS531" s="40">
        <v>40707</v>
      </c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FY531" s="40">
        <v>40707</v>
      </c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IE531" s="40">
        <v>40707</v>
      </c>
      <c r="IU531" s="77">
        <v>40707</v>
      </c>
    </row>
    <row r="532" spans="7:267" x14ac:dyDescent="0.25">
      <c r="G532" s="40">
        <v>40708</v>
      </c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BM532" s="40">
        <v>40708</v>
      </c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DS532" s="40">
        <v>40708</v>
      </c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FY532" s="40">
        <v>40708</v>
      </c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IE532" s="40">
        <v>40708</v>
      </c>
      <c r="IU532" s="77">
        <v>40708</v>
      </c>
    </row>
    <row r="533" spans="7:267" x14ac:dyDescent="0.25">
      <c r="G533" s="40">
        <v>40709</v>
      </c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BM533" s="40">
        <v>40709</v>
      </c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DS533" s="40">
        <v>40709</v>
      </c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FY533" s="40">
        <v>40709</v>
      </c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IE533" s="40">
        <v>40709</v>
      </c>
      <c r="IN533">
        <v>35.416666666666664</v>
      </c>
      <c r="IU533" s="77">
        <v>40709</v>
      </c>
      <c r="JD533">
        <v>85</v>
      </c>
    </row>
    <row r="534" spans="7:267" x14ac:dyDescent="0.25">
      <c r="G534" s="40">
        <v>40710</v>
      </c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BM534" s="40">
        <v>40710</v>
      </c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DS534" s="40">
        <v>40710</v>
      </c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FY534" s="40">
        <v>40710</v>
      </c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IE534" s="40">
        <v>40710</v>
      </c>
      <c r="IJ534">
        <v>35.416477272727278</v>
      </c>
      <c r="IK534">
        <v>35.416828018223235</v>
      </c>
      <c r="IL534">
        <v>35.416466005665725</v>
      </c>
      <c r="IU534" s="77">
        <v>40710</v>
      </c>
      <c r="IZ534">
        <v>85</v>
      </c>
      <c r="JA534">
        <v>85</v>
      </c>
      <c r="JB534">
        <v>85</v>
      </c>
    </row>
    <row r="535" spans="7:267" x14ac:dyDescent="0.25">
      <c r="G535" s="40">
        <v>40711</v>
      </c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BM535" s="40">
        <v>40711</v>
      </c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DS535" s="40">
        <v>40711</v>
      </c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FY535" s="40">
        <v>40711</v>
      </c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IE535" s="40">
        <v>40711</v>
      </c>
      <c r="IU535" s="77">
        <v>40711</v>
      </c>
    </row>
    <row r="536" spans="7:267" x14ac:dyDescent="0.25">
      <c r="G536" s="40">
        <v>40712</v>
      </c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BM536" s="40">
        <v>40712</v>
      </c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DS536" s="40">
        <v>40712</v>
      </c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FY536" s="40">
        <v>40712</v>
      </c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IE536" s="40">
        <v>40712</v>
      </c>
      <c r="IU536" s="77">
        <v>40712</v>
      </c>
    </row>
    <row r="537" spans="7:267" x14ac:dyDescent="0.25">
      <c r="G537" s="40">
        <v>40713</v>
      </c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BM537" s="40">
        <v>40713</v>
      </c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DS537" s="40">
        <v>40713</v>
      </c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FY537" s="40">
        <v>40713</v>
      </c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IE537" s="40">
        <v>40713</v>
      </c>
      <c r="IU537" s="77">
        <v>40713</v>
      </c>
    </row>
    <row r="538" spans="7:267" x14ac:dyDescent="0.25">
      <c r="G538" s="40">
        <v>40714</v>
      </c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BM538" s="40">
        <v>40714</v>
      </c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DS538" s="40">
        <v>40714</v>
      </c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FY538" s="40">
        <v>40714</v>
      </c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IE538" s="40">
        <v>40714</v>
      </c>
      <c r="IQ538">
        <v>35.416832552693208</v>
      </c>
      <c r="IU538" s="77">
        <v>40714</v>
      </c>
      <c r="JG538">
        <v>85</v>
      </c>
    </row>
    <row r="539" spans="7:267" x14ac:dyDescent="0.25">
      <c r="G539" s="40">
        <v>40715</v>
      </c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BM539" s="40">
        <v>40715</v>
      </c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DS539" s="40">
        <v>40715</v>
      </c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FY539" s="40">
        <v>40715</v>
      </c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IE539" s="40">
        <v>40715</v>
      </c>
      <c r="IU539" s="77">
        <v>40715</v>
      </c>
    </row>
    <row r="540" spans="7:267" x14ac:dyDescent="0.25">
      <c r="G540" s="40">
        <v>40716</v>
      </c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BM540" s="40">
        <v>40716</v>
      </c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DS540" s="40">
        <v>40716</v>
      </c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FY540" s="40">
        <v>40716</v>
      </c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IE540" s="40">
        <v>40716</v>
      </c>
      <c r="IG540">
        <v>35.416515957446812</v>
      </c>
      <c r="IK540">
        <v>35.416828018223235</v>
      </c>
      <c r="IU540" s="77">
        <v>40716</v>
      </c>
      <c r="IW540">
        <v>85</v>
      </c>
      <c r="JA540">
        <v>85</v>
      </c>
    </row>
    <row r="541" spans="7:267" x14ac:dyDescent="0.25">
      <c r="G541" s="40">
        <v>40717</v>
      </c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BM541" s="40">
        <v>40717</v>
      </c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DS541" s="40">
        <v>40717</v>
      </c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FY541" s="40">
        <v>40717</v>
      </c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IE541" s="40">
        <v>40717</v>
      </c>
      <c r="IO541">
        <v>35.416391050583655</v>
      </c>
      <c r="IU541" s="77">
        <v>40717</v>
      </c>
      <c r="JE541">
        <v>85</v>
      </c>
    </row>
    <row r="542" spans="7:267" x14ac:dyDescent="0.25">
      <c r="G542" s="40">
        <v>40718</v>
      </c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BM542" s="40">
        <v>40718</v>
      </c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DS542" s="40">
        <v>40718</v>
      </c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FY542" s="40">
        <v>40718</v>
      </c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IE542" s="40">
        <v>40718</v>
      </c>
      <c r="IU542" s="77">
        <v>40718</v>
      </c>
    </row>
    <row r="543" spans="7:267" x14ac:dyDescent="0.25">
      <c r="G543" s="40">
        <v>40719</v>
      </c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BM543" s="40">
        <v>40719</v>
      </c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DS543" s="40">
        <v>40719</v>
      </c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FY543" s="40">
        <v>40719</v>
      </c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IE543" s="40">
        <v>40719</v>
      </c>
      <c r="IU543" s="77">
        <v>40719</v>
      </c>
    </row>
    <row r="544" spans="7:267" x14ac:dyDescent="0.25">
      <c r="G544" s="40">
        <v>40720</v>
      </c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BM544" s="40">
        <v>40720</v>
      </c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DS544" s="40">
        <v>40720</v>
      </c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FY544" s="40">
        <v>40720</v>
      </c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IE544" s="40">
        <v>40720</v>
      </c>
      <c r="IU544" s="77">
        <v>40720</v>
      </c>
    </row>
    <row r="545" spans="7:265" x14ac:dyDescent="0.25">
      <c r="G545" s="40">
        <v>40721</v>
      </c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BM545" s="40">
        <v>40721</v>
      </c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DS545" s="40">
        <v>40721</v>
      </c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FY545" s="40">
        <v>40721</v>
      </c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IE545" s="40">
        <v>40721</v>
      </c>
      <c r="IU545" s="77">
        <v>40721</v>
      </c>
    </row>
    <row r="546" spans="7:265" x14ac:dyDescent="0.25">
      <c r="G546" s="40">
        <v>40722</v>
      </c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BM546" s="40">
        <v>40722</v>
      </c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DS546" s="40">
        <v>40722</v>
      </c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FY546" s="40">
        <v>40722</v>
      </c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IE546" s="40">
        <v>40722</v>
      </c>
      <c r="IU546" s="77">
        <v>40722</v>
      </c>
    </row>
    <row r="547" spans="7:265" x14ac:dyDescent="0.25">
      <c r="G547" s="40">
        <v>40723</v>
      </c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BM547" s="40">
        <v>40723</v>
      </c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DS547" s="40">
        <v>40723</v>
      </c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FY547" s="40">
        <v>40723</v>
      </c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IE547" s="40">
        <v>40723</v>
      </c>
      <c r="IU547" s="77">
        <v>40723</v>
      </c>
    </row>
    <row r="548" spans="7:265" x14ac:dyDescent="0.25">
      <c r="G548" s="40">
        <v>40724</v>
      </c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BM548" s="40">
        <v>40724</v>
      </c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DS548" s="40">
        <v>40724</v>
      </c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FY548" s="40">
        <v>40724</v>
      </c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IE548" s="40">
        <v>40724</v>
      </c>
      <c r="IN548">
        <v>45.416666666666671</v>
      </c>
      <c r="IU548" s="77">
        <v>40724</v>
      </c>
      <c r="JD548">
        <v>109</v>
      </c>
    </row>
    <row r="549" spans="7:265" x14ac:dyDescent="0.25">
      <c r="G549" s="40">
        <v>40725</v>
      </c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BM549" s="40">
        <v>40725</v>
      </c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DS549" s="40">
        <v>40725</v>
      </c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FY549" s="40">
        <v>40725</v>
      </c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IE549" s="40">
        <v>40725</v>
      </c>
      <c r="IU549" s="77">
        <v>40725</v>
      </c>
    </row>
    <row r="550" spans="7:265" x14ac:dyDescent="0.25">
      <c r="G550" s="40">
        <v>40726</v>
      </c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BM550" s="40">
        <v>40726</v>
      </c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DS550" s="40">
        <v>40726</v>
      </c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FY550" s="40">
        <v>40726</v>
      </c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IE550" s="40">
        <v>40726</v>
      </c>
      <c r="IU550" s="77">
        <v>40726</v>
      </c>
    </row>
    <row r="551" spans="7:265" x14ac:dyDescent="0.25">
      <c r="G551" s="40">
        <v>40727</v>
      </c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BM551" s="40">
        <v>40727</v>
      </c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DS551" s="40">
        <v>40727</v>
      </c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FY551" s="40">
        <v>40727</v>
      </c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IE551" s="40">
        <v>40727</v>
      </c>
      <c r="IU551" s="77">
        <v>40727</v>
      </c>
    </row>
    <row r="552" spans="7:265" x14ac:dyDescent="0.25">
      <c r="G552" s="40">
        <v>40728</v>
      </c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BM552" s="40">
        <v>40728</v>
      </c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DS552" s="40">
        <v>40728</v>
      </c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FY552" s="40">
        <v>40728</v>
      </c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IE552" s="40">
        <v>40728</v>
      </c>
      <c r="IK552">
        <v>45.416873576309797</v>
      </c>
      <c r="IO552">
        <v>45.416313229571983</v>
      </c>
      <c r="IU552" s="77">
        <v>40728</v>
      </c>
      <c r="JA552">
        <v>109</v>
      </c>
      <c r="JE552">
        <v>109</v>
      </c>
    </row>
    <row r="553" spans="7:265" x14ac:dyDescent="0.25">
      <c r="G553" s="40">
        <v>40729</v>
      </c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BM553" s="40">
        <v>40729</v>
      </c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DS553" s="40">
        <v>40729</v>
      </c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FY553" s="40">
        <v>40729</v>
      </c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IE553" s="40">
        <v>40729</v>
      </c>
      <c r="IM553">
        <v>45.416984265734264</v>
      </c>
      <c r="IN553">
        <v>45.416666666666671</v>
      </c>
      <c r="IU553" s="77">
        <v>40729</v>
      </c>
      <c r="JC553">
        <v>109</v>
      </c>
      <c r="JD553">
        <v>109</v>
      </c>
    </row>
    <row r="554" spans="7:265" x14ac:dyDescent="0.25">
      <c r="G554" s="40">
        <v>40730</v>
      </c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BM554" s="40">
        <v>40730</v>
      </c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DS554" s="40">
        <v>40730</v>
      </c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FY554" s="40">
        <v>40730</v>
      </c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IE554" s="40">
        <v>40730</v>
      </c>
      <c r="IU554" s="77">
        <v>40730</v>
      </c>
    </row>
    <row r="555" spans="7:265" x14ac:dyDescent="0.25">
      <c r="G555" s="40">
        <v>40731</v>
      </c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BM555" s="40">
        <v>40731</v>
      </c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DS555" s="40">
        <v>40731</v>
      </c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FY555" s="40">
        <v>40731</v>
      </c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IE555" s="40">
        <v>40731</v>
      </c>
      <c r="IU555" s="77">
        <v>40731</v>
      </c>
    </row>
    <row r="556" spans="7:265" x14ac:dyDescent="0.25">
      <c r="G556" s="40">
        <v>40732</v>
      </c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BM556" s="40">
        <v>40732</v>
      </c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DS556" s="40">
        <v>40732</v>
      </c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FY556" s="40">
        <v>40732</v>
      </c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IE556" s="40">
        <v>40732</v>
      </c>
      <c r="IK556">
        <v>45.416873576309797</v>
      </c>
      <c r="IU556" s="77">
        <v>40732</v>
      </c>
      <c r="JA556">
        <v>109</v>
      </c>
    </row>
    <row r="557" spans="7:265" x14ac:dyDescent="0.25">
      <c r="G557" s="40">
        <v>40733</v>
      </c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BM557" s="40">
        <v>40733</v>
      </c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DS557" s="40">
        <v>40733</v>
      </c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FY557" s="40">
        <v>40733</v>
      </c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IE557" s="40">
        <v>40733</v>
      </c>
      <c r="IU557" s="77">
        <v>40733</v>
      </c>
    </row>
    <row r="558" spans="7:265" x14ac:dyDescent="0.25">
      <c r="G558" s="40">
        <v>40734</v>
      </c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BM558" s="40">
        <v>40734</v>
      </c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DS558" s="40">
        <v>40734</v>
      </c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FY558" s="40">
        <v>40734</v>
      </c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IE558" s="40">
        <v>40734</v>
      </c>
      <c r="IU558" s="77">
        <v>40734</v>
      </c>
    </row>
    <row r="559" spans="7:265" x14ac:dyDescent="0.25">
      <c r="G559" s="40">
        <v>40735</v>
      </c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BM559" s="40">
        <v>40735</v>
      </c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DS559" s="40">
        <v>40735</v>
      </c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FY559" s="40">
        <v>40735</v>
      </c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IE559" s="40">
        <v>40735</v>
      </c>
      <c r="IU559" s="77">
        <v>40735</v>
      </c>
    </row>
    <row r="560" spans="7:265" x14ac:dyDescent="0.25">
      <c r="G560" s="40">
        <v>40736</v>
      </c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BM560" s="40">
        <v>40736</v>
      </c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DS560" s="40">
        <v>40736</v>
      </c>
      <c r="DT560">
        <v>0.38</v>
      </c>
      <c r="DU560">
        <v>5.0599999999999996</v>
      </c>
      <c r="DV560">
        <v>62.2</v>
      </c>
      <c r="DW560">
        <v>33</v>
      </c>
      <c r="DX560">
        <v>23.599999999999998</v>
      </c>
      <c r="DY560">
        <v>10.389999999999999</v>
      </c>
      <c r="DZ560">
        <v>9.6066666666666674</v>
      </c>
      <c r="EA560">
        <v>21.166666666666668</v>
      </c>
      <c r="EB560"/>
      <c r="EC560"/>
      <c r="ED560"/>
      <c r="EE560"/>
      <c r="EF560"/>
      <c r="EG560"/>
      <c r="EH560"/>
      <c r="EI560">
        <v>0.51</v>
      </c>
      <c r="EJ560">
        <v>0.25</v>
      </c>
      <c r="EK560">
        <v>5.0599999999999996</v>
      </c>
      <c r="EL560">
        <v>58.4</v>
      </c>
      <c r="EM560">
        <v>66</v>
      </c>
      <c r="EN560">
        <v>15.1</v>
      </c>
      <c r="EO560">
        <v>30.3</v>
      </c>
      <c r="EP560">
        <v>53.6</v>
      </c>
      <c r="EQ560">
        <v>25.8</v>
      </c>
      <c r="ER560">
        <v>11</v>
      </c>
      <c r="ES560">
        <v>34</v>
      </c>
      <c r="ET560">
        <v>12.1</v>
      </c>
      <c r="EU560">
        <v>9.9499999999999993</v>
      </c>
      <c r="EV560">
        <v>9.1199999999999992</v>
      </c>
      <c r="EW560">
        <v>28.8</v>
      </c>
      <c r="EX560">
        <v>0.01</v>
      </c>
      <c r="EY560">
        <v>0.01</v>
      </c>
      <c r="EZ560">
        <v>28.2</v>
      </c>
      <c r="FA560">
        <v>13.1</v>
      </c>
      <c r="FB560">
        <v>22.2</v>
      </c>
      <c r="FY560" s="40">
        <v>40736</v>
      </c>
      <c r="FZ560">
        <v>0.01</v>
      </c>
      <c r="GA560">
        <v>0.01</v>
      </c>
      <c r="GB560">
        <v>0.01</v>
      </c>
      <c r="GC560">
        <v>0.08</v>
      </c>
      <c r="GD560">
        <v>0.01</v>
      </c>
      <c r="GE560">
        <v>0.01</v>
      </c>
      <c r="GF560">
        <v>47.466666666666669</v>
      </c>
      <c r="GG560">
        <v>3.6199999999999997</v>
      </c>
      <c r="GH560"/>
      <c r="GI560"/>
      <c r="GJ560"/>
      <c r="GK560"/>
      <c r="GL560"/>
      <c r="GM560"/>
      <c r="GN560"/>
      <c r="GO560">
        <v>0.01</v>
      </c>
      <c r="GP560">
        <v>0.01</v>
      </c>
      <c r="GQ560">
        <v>0.01</v>
      </c>
      <c r="GR560">
        <v>0.01</v>
      </c>
      <c r="GS560">
        <v>0.01</v>
      </c>
      <c r="GT560">
        <v>0.21</v>
      </c>
      <c r="GU560">
        <v>0.01</v>
      </c>
      <c r="GV560">
        <v>0.02</v>
      </c>
      <c r="GW560">
        <v>0.01</v>
      </c>
      <c r="GX560">
        <v>0.01</v>
      </c>
      <c r="GY560">
        <v>0.01</v>
      </c>
      <c r="GZ560">
        <v>0.01</v>
      </c>
      <c r="HA560">
        <v>0.01</v>
      </c>
      <c r="HB560">
        <v>0.01</v>
      </c>
      <c r="HC560">
        <v>0.3</v>
      </c>
      <c r="HD560">
        <v>57.9</v>
      </c>
      <c r="HE560">
        <v>84.2</v>
      </c>
      <c r="HF560">
        <v>0.04</v>
      </c>
      <c r="HG560">
        <v>10.8</v>
      </c>
      <c r="HH560">
        <v>0.02</v>
      </c>
      <c r="IE560" s="40">
        <v>40736</v>
      </c>
      <c r="IO560">
        <v>31.249756809338521</v>
      </c>
      <c r="IU560" s="77">
        <v>40736</v>
      </c>
      <c r="JE560">
        <v>75</v>
      </c>
    </row>
    <row r="561" spans="7:267" x14ac:dyDescent="0.25">
      <c r="G561" s="40">
        <v>40737</v>
      </c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BM561" s="40">
        <v>40737</v>
      </c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DS561" s="40">
        <v>40737</v>
      </c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FY561" s="40">
        <v>40737</v>
      </c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IE561" s="40">
        <v>40737</v>
      </c>
      <c r="IU561" s="77">
        <v>40737</v>
      </c>
    </row>
    <row r="562" spans="7:267" x14ac:dyDescent="0.25">
      <c r="G562" s="40">
        <v>40738</v>
      </c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BM562" s="40">
        <v>40738</v>
      </c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DS562" s="40">
        <v>40738</v>
      </c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FY562" s="40">
        <v>40738</v>
      </c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IE562" s="40">
        <v>40738</v>
      </c>
      <c r="IU562" s="77">
        <v>40738</v>
      </c>
    </row>
    <row r="563" spans="7:267" x14ac:dyDescent="0.25">
      <c r="G563" s="40">
        <v>40739</v>
      </c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BM563" s="40">
        <v>40739</v>
      </c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DS563" s="40">
        <v>40739</v>
      </c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FY563" s="40">
        <v>40739</v>
      </c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IE563" s="40">
        <v>40739</v>
      </c>
      <c r="IM563">
        <v>31.250218531468533</v>
      </c>
      <c r="IU563" s="77">
        <v>40739</v>
      </c>
      <c r="JC563">
        <v>75</v>
      </c>
    </row>
    <row r="564" spans="7:267" x14ac:dyDescent="0.25">
      <c r="G564" s="40">
        <v>40740</v>
      </c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BM564" s="40">
        <v>40740</v>
      </c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DS564" s="40">
        <v>40740</v>
      </c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FY564" s="40">
        <v>40740</v>
      </c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IE564" s="40">
        <v>40740</v>
      </c>
      <c r="IU564" s="77">
        <v>40740</v>
      </c>
    </row>
    <row r="565" spans="7:267" x14ac:dyDescent="0.25">
      <c r="G565" s="40">
        <v>40741</v>
      </c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BM565" s="40">
        <v>40741</v>
      </c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DS565" s="40">
        <v>40741</v>
      </c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FY565" s="40">
        <v>40741</v>
      </c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IE565" s="40">
        <v>40741</v>
      </c>
      <c r="IU565" s="77">
        <v>40741</v>
      </c>
    </row>
    <row r="566" spans="7:267" x14ac:dyDescent="0.25">
      <c r="G566" s="40">
        <v>40742</v>
      </c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BM566" s="40">
        <v>40742</v>
      </c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DS566" s="40">
        <v>40742</v>
      </c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FY566" s="40">
        <v>40742</v>
      </c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IE566" s="40">
        <v>40742</v>
      </c>
      <c r="IU566" s="77">
        <v>40742</v>
      </c>
    </row>
    <row r="567" spans="7:267" x14ac:dyDescent="0.25">
      <c r="G567" s="40">
        <v>40743</v>
      </c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BM567" s="40">
        <v>40743</v>
      </c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DS567" s="40">
        <v>40743</v>
      </c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FY567" s="40">
        <v>40743</v>
      </c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IE567" s="40">
        <v>40743</v>
      </c>
      <c r="IL567">
        <v>31.249822946175637</v>
      </c>
      <c r="IU567" s="77">
        <v>40743</v>
      </c>
      <c r="JB567">
        <v>75</v>
      </c>
    </row>
    <row r="568" spans="7:267" x14ac:dyDescent="0.25">
      <c r="G568" s="40">
        <v>40744</v>
      </c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BM568" s="40">
        <v>40744</v>
      </c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DS568" s="40">
        <v>40744</v>
      </c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FY568" s="40">
        <v>40744</v>
      </c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IE568" s="40">
        <v>40744</v>
      </c>
      <c r="IG568">
        <v>31.249867021276597</v>
      </c>
      <c r="IQ568">
        <v>31.250146370023419</v>
      </c>
      <c r="IU568" s="77">
        <v>40744</v>
      </c>
      <c r="IW568">
        <v>75</v>
      </c>
      <c r="JG568">
        <v>75</v>
      </c>
    </row>
    <row r="569" spans="7:267" x14ac:dyDescent="0.25">
      <c r="G569" s="40">
        <v>40745</v>
      </c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BM569" s="40">
        <v>40745</v>
      </c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DS569" s="40">
        <v>40745</v>
      </c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FY569" s="40">
        <v>40745</v>
      </c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IE569" s="40">
        <v>40745</v>
      </c>
      <c r="IO569">
        <v>31.249756809338521</v>
      </c>
      <c r="IU569" s="77">
        <v>40745</v>
      </c>
      <c r="JE569">
        <v>75</v>
      </c>
    </row>
    <row r="570" spans="7:267" x14ac:dyDescent="0.25">
      <c r="G570" s="40">
        <v>40746</v>
      </c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BM570" s="40">
        <v>40746</v>
      </c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DS570" s="40">
        <v>40746</v>
      </c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FY570" s="40">
        <v>40746</v>
      </c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IE570" s="40">
        <v>40746</v>
      </c>
      <c r="IU570" s="77">
        <v>40746</v>
      </c>
    </row>
    <row r="571" spans="7:267" x14ac:dyDescent="0.25">
      <c r="G571" s="40">
        <v>40747</v>
      </c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BM571" s="40">
        <v>40747</v>
      </c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DS571" s="40">
        <v>40747</v>
      </c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FY571" s="40">
        <v>40747</v>
      </c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IE571" s="40">
        <v>40747</v>
      </c>
      <c r="IU571" s="77">
        <v>40747</v>
      </c>
    </row>
    <row r="572" spans="7:267" x14ac:dyDescent="0.25">
      <c r="G572" s="40">
        <v>40748</v>
      </c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BM572" s="40">
        <v>40748</v>
      </c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DS572" s="40">
        <v>40748</v>
      </c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FY572" s="40">
        <v>40748</v>
      </c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IE572" s="40">
        <v>40748</v>
      </c>
      <c r="IU572" s="77">
        <v>40748</v>
      </c>
    </row>
    <row r="573" spans="7:267" x14ac:dyDescent="0.25">
      <c r="G573" s="40">
        <v>40749</v>
      </c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BM573" s="40">
        <v>40749</v>
      </c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DS573" s="40">
        <v>40749</v>
      </c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FY573" s="40">
        <v>40749</v>
      </c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IE573" s="40">
        <v>40749</v>
      </c>
      <c r="IU573" s="77">
        <v>40749</v>
      </c>
    </row>
    <row r="574" spans="7:267" x14ac:dyDescent="0.25">
      <c r="G574" s="40">
        <v>40750</v>
      </c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BM574" s="40">
        <v>40750</v>
      </c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DS574" s="40">
        <v>40750</v>
      </c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FY574" s="40">
        <v>40750</v>
      </c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IE574" s="40">
        <v>40750</v>
      </c>
      <c r="IU574" s="77">
        <v>40750</v>
      </c>
    </row>
    <row r="575" spans="7:267" x14ac:dyDescent="0.25">
      <c r="G575" s="40">
        <v>40751</v>
      </c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BM575" s="40">
        <v>40751</v>
      </c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DS575" s="40">
        <v>40751</v>
      </c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FY575" s="40">
        <v>40751</v>
      </c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IE575" s="40">
        <v>40751</v>
      </c>
      <c r="IK575">
        <v>31.250142369020502</v>
      </c>
      <c r="IU575" s="77">
        <v>40751</v>
      </c>
      <c r="JA575">
        <v>75</v>
      </c>
    </row>
    <row r="576" spans="7:267" x14ac:dyDescent="0.25">
      <c r="G576" s="40">
        <v>40752</v>
      </c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BM576" s="40">
        <v>40752</v>
      </c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DS576" s="40">
        <v>40752</v>
      </c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FY576" s="40">
        <v>40752</v>
      </c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IE576" s="40">
        <v>40752</v>
      </c>
      <c r="IL576">
        <v>31.249822946175637</v>
      </c>
      <c r="IU576" s="77">
        <v>40752</v>
      </c>
      <c r="JB576">
        <v>75</v>
      </c>
    </row>
    <row r="577" spans="7:267" x14ac:dyDescent="0.25">
      <c r="G577" s="40">
        <v>40753</v>
      </c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BM577" s="40">
        <v>40753</v>
      </c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DS577" s="40">
        <v>40753</v>
      </c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FY577" s="40">
        <v>40753</v>
      </c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IE577" s="40">
        <v>40753</v>
      </c>
      <c r="IG577">
        <v>31.249867021276597</v>
      </c>
      <c r="IL577">
        <v>31.249822946175637</v>
      </c>
      <c r="IU577" s="77">
        <v>40753</v>
      </c>
      <c r="IW577">
        <v>75</v>
      </c>
      <c r="JB577">
        <v>75</v>
      </c>
    </row>
    <row r="578" spans="7:267" x14ac:dyDescent="0.25">
      <c r="G578" s="40">
        <v>40754</v>
      </c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BM578" s="40">
        <v>40754</v>
      </c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DS578" s="40">
        <v>40754</v>
      </c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FY578" s="40">
        <v>40754</v>
      </c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IE578" s="40">
        <v>40754</v>
      </c>
      <c r="IU578" s="77">
        <v>40754</v>
      </c>
    </row>
    <row r="579" spans="7:267" x14ac:dyDescent="0.25">
      <c r="G579" s="40">
        <v>40755</v>
      </c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BM579" s="40">
        <v>40755</v>
      </c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DS579" s="40">
        <v>40755</v>
      </c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FY579" s="40">
        <v>40755</v>
      </c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IE579" s="40">
        <v>40755</v>
      </c>
      <c r="IU579" s="77">
        <v>40755</v>
      </c>
    </row>
    <row r="580" spans="7:267" x14ac:dyDescent="0.25">
      <c r="G580" s="40">
        <v>40756</v>
      </c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BM580" s="40">
        <v>40756</v>
      </c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DS580" s="40">
        <v>40756</v>
      </c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FY580" s="40">
        <v>40756</v>
      </c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IE580" s="40">
        <v>40756</v>
      </c>
      <c r="IG580">
        <v>31.249867021276597</v>
      </c>
      <c r="IU580" s="77">
        <v>40756</v>
      </c>
      <c r="IW580">
        <v>75</v>
      </c>
    </row>
    <row r="581" spans="7:267" x14ac:dyDescent="0.25">
      <c r="G581" s="40">
        <v>40757</v>
      </c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BM581" s="40">
        <v>40757</v>
      </c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DS581" s="40">
        <v>40757</v>
      </c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FY581" s="40">
        <v>40757</v>
      </c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IE581" s="40">
        <v>40757</v>
      </c>
      <c r="IU581" s="77">
        <v>40757</v>
      </c>
    </row>
    <row r="582" spans="7:267" x14ac:dyDescent="0.25">
      <c r="G582" s="40">
        <v>40758</v>
      </c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BM582" s="40">
        <v>40758</v>
      </c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DS582" s="40">
        <v>40758</v>
      </c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FY582" s="40">
        <v>40758</v>
      </c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IE582" s="40">
        <v>40758</v>
      </c>
      <c r="IJ582">
        <v>31.249832887700535</v>
      </c>
      <c r="IU582" s="77">
        <v>40758</v>
      </c>
      <c r="IZ582">
        <v>75</v>
      </c>
    </row>
    <row r="583" spans="7:267" x14ac:dyDescent="0.25">
      <c r="G583" s="40">
        <v>40759</v>
      </c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BM583" s="40">
        <v>40759</v>
      </c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DS583" s="40">
        <v>40759</v>
      </c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FY583" s="40">
        <v>40759</v>
      </c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IE583" s="40">
        <v>40759</v>
      </c>
      <c r="IU583" s="77">
        <v>40759</v>
      </c>
    </row>
    <row r="584" spans="7:267" x14ac:dyDescent="0.25">
      <c r="G584" s="40">
        <v>40760</v>
      </c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BM584" s="40">
        <v>40760</v>
      </c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DS584" s="40">
        <v>40760</v>
      </c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FY584" s="40">
        <v>40760</v>
      </c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IE584" s="40">
        <v>40760</v>
      </c>
      <c r="IL584">
        <v>31.249822946175637</v>
      </c>
      <c r="IU584" s="77">
        <v>40760</v>
      </c>
      <c r="JB584">
        <v>75</v>
      </c>
    </row>
    <row r="585" spans="7:267" x14ac:dyDescent="0.25">
      <c r="G585" s="40">
        <v>40761</v>
      </c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BM585" s="40">
        <v>40761</v>
      </c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DS585" s="40">
        <v>40761</v>
      </c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FY585" s="40">
        <v>40761</v>
      </c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IE585" s="40">
        <v>40761</v>
      </c>
      <c r="IU585" s="77">
        <v>40761</v>
      </c>
    </row>
    <row r="586" spans="7:267" x14ac:dyDescent="0.25">
      <c r="G586" s="40">
        <v>40762</v>
      </c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BM586" s="40">
        <v>40762</v>
      </c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DS586" s="40">
        <v>40762</v>
      </c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FY586" s="40">
        <v>40762</v>
      </c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IE586" s="40">
        <v>40762</v>
      </c>
      <c r="IU586" s="77">
        <v>40762</v>
      </c>
    </row>
    <row r="587" spans="7:267" x14ac:dyDescent="0.25">
      <c r="G587" s="40">
        <v>40763</v>
      </c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BM587" s="40">
        <v>40763</v>
      </c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DS587" s="40">
        <v>40763</v>
      </c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FY587" s="40">
        <v>40763</v>
      </c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IE587" s="40">
        <v>40763</v>
      </c>
      <c r="IU587" s="77">
        <v>40763</v>
      </c>
    </row>
    <row r="588" spans="7:267" x14ac:dyDescent="0.25">
      <c r="G588" s="40">
        <v>40764</v>
      </c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BM588" s="40">
        <v>40764</v>
      </c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DS588" s="40">
        <v>40764</v>
      </c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FY588" s="40">
        <v>40764</v>
      </c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IE588" s="40">
        <v>40764</v>
      </c>
      <c r="IG588">
        <v>31.249867021276597</v>
      </c>
      <c r="IU588" s="77">
        <v>40764</v>
      </c>
      <c r="IW588">
        <v>75</v>
      </c>
    </row>
    <row r="589" spans="7:267" x14ac:dyDescent="0.25">
      <c r="G589" s="40">
        <v>40765</v>
      </c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BM589" s="40">
        <v>40765</v>
      </c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DS589" s="40">
        <v>40765</v>
      </c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FY589" s="40">
        <v>40765</v>
      </c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IE589" s="40">
        <v>40765</v>
      </c>
      <c r="IU589" s="77">
        <v>40765</v>
      </c>
    </row>
    <row r="590" spans="7:267" x14ac:dyDescent="0.25">
      <c r="G590" s="40">
        <v>40766</v>
      </c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BM590" s="40">
        <v>40766</v>
      </c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DS590" s="40">
        <v>40766</v>
      </c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FY590" s="40">
        <v>40766</v>
      </c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IE590" s="40">
        <v>40766</v>
      </c>
      <c r="IQ590">
        <v>31.250146370023419</v>
      </c>
      <c r="IU590" s="77">
        <v>40766</v>
      </c>
      <c r="JG590">
        <v>75</v>
      </c>
    </row>
    <row r="591" spans="7:267" x14ac:dyDescent="0.25">
      <c r="G591" s="40">
        <v>40767</v>
      </c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BM591" s="40">
        <v>40767</v>
      </c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DS591" s="40">
        <v>40767</v>
      </c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FY591" s="40">
        <v>40767</v>
      </c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IE591" s="40">
        <v>40767</v>
      </c>
      <c r="IF591">
        <v>31.250145348837211</v>
      </c>
      <c r="IK591">
        <v>31.250142369020502</v>
      </c>
      <c r="IM591">
        <v>31.250218531468533</v>
      </c>
      <c r="IU591" s="77">
        <v>40767</v>
      </c>
      <c r="IV591">
        <v>75</v>
      </c>
      <c r="JA591">
        <v>75</v>
      </c>
      <c r="JC591">
        <v>75</v>
      </c>
    </row>
    <row r="592" spans="7:267" x14ac:dyDescent="0.25">
      <c r="G592" s="40">
        <v>40768</v>
      </c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BM592" s="40">
        <v>40768</v>
      </c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DS592" s="40">
        <v>40768</v>
      </c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FY592" s="40">
        <v>40768</v>
      </c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IE592" s="40">
        <v>40768</v>
      </c>
      <c r="IU592" s="77">
        <v>40768</v>
      </c>
    </row>
    <row r="593" spans="7:267" x14ac:dyDescent="0.25">
      <c r="G593" s="40">
        <v>40769</v>
      </c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BM593" s="40">
        <v>40769</v>
      </c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DS593" s="40">
        <v>40769</v>
      </c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FY593" s="40">
        <v>40769</v>
      </c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IE593" s="40">
        <v>40769</v>
      </c>
      <c r="IU593" s="77">
        <v>40769</v>
      </c>
    </row>
    <row r="594" spans="7:267" x14ac:dyDescent="0.25">
      <c r="G594" s="40">
        <v>40770</v>
      </c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BM594" s="40">
        <v>40770</v>
      </c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DS594" s="40">
        <v>40770</v>
      </c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FY594" s="40">
        <v>40770</v>
      </c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IE594" s="40">
        <v>40770</v>
      </c>
      <c r="IU594" s="77">
        <v>40770</v>
      </c>
    </row>
    <row r="595" spans="7:267" x14ac:dyDescent="0.25">
      <c r="G595" s="40">
        <v>40771</v>
      </c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BM595" s="40">
        <v>40771</v>
      </c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DS595" s="40">
        <v>40771</v>
      </c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FY595" s="40">
        <v>40771</v>
      </c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IE595" s="40">
        <v>40771</v>
      </c>
      <c r="IG595">
        <v>31.249867021276597</v>
      </c>
      <c r="IH595">
        <v>31.249867021276597</v>
      </c>
      <c r="IQ595">
        <v>31.250146370023419</v>
      </c>
      <c r="IU595" s="77">
        <v>40771</v>
      </c>
      <c r="IW595">
        <v>75</v>
      </c>
      <c r="IX595">
        <v>75</v>
      </c>
      <c r="JG595">
        <v>75</v>
      </c>
    </row>
    <row r="596" spans="7:267" x14ac:dyDescent="0.25">
      <c r="G596" s="40">
        <v>40772</v>
      </c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BM596" s="40">
        <v>40772</v>
      </c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DS596" s="40">
        <v>40772</v>
      </c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FY596" s="40">
        <v>40772</v>
      </c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IE596" s="40">
        <v>40772</v>
      </c>
      <c r="IU596" s="77">
        <v>40772</v>
      </c>
    </row>
    <row r="597" spans="7:267" x14ac:dyDescent="0.25">
      <c r="G597" s="40">
        <v>40773</v>
      </c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BM597" s="40">
        <v>40773</v>
      </c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DS597" s="40">
        <v>40773</v>
      </c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FY597" s="40">
        <v>40773</v>
      </c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IE597" s="40">
        <v>40773</v>
      </c>
      <c r="IU597" s="77">
        <v>40773</v>
      </c>
    </row>
    <row r="598" spans="7:267" x14ac:dyDescent="0.25">
      <c r="G598" s="40">
        <v>40774</v>
      </c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BM598" s="40">
        <v>40774</v>
      </c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DS598" s="40">
        <v>40774</v>
      </c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FY598" s="40">
        <v>40774</v>
      </c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IE598" s="40">
        <v>40774</v>
      </c>
      <c r="IU598" s="77">
        <v>40774</v>
      </c>
    </row>
    <row r="599" spans="7:267" x14ac:dyDescent="0.25">
      <c r="G599" s="40">
        <v>40775</v>
      </c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BM599" s="40">
        <v>40775</v>
      </c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DS599" s="40">
        <v>40775</v>
      </c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FY599" s="40">
        <v>40775</v>
      </c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IE599" s="40">
        <v>40775</v>
      </c>
      <c r="IO599">
        <v>32.749745136186768</v>
      </c>
      <c r="IU599" s="77">
        <v>40775</v>
      </c>
      <c r="JE599">
        <v>78.599999999999994</v>
      </c>
    </row>
    <row r="600" spans="7:267" x14ac:dyDescent="0.25">
      <c r="G600" s="40">
        <v>40776</v>
      </c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BM600" s="40">
        <v>40776</v>
      </c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DS600" s="40">
        <v>40776</v>
      </c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FY600" s="40">
        <v>40776</v>
      </c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IE600" s="40">
        <v>40776</v>
      </c>
      <c r="IU600" s="77">
        <v>40776</v>
      </c>
    </row>
    <row r="601" spans="7:267" x14ac:dyDescent="0.25">
      <c r="G601" s="40">
        <v>40777</v>
      </c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BM601" s="40">
        <v>40777</v>
      </c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DS601" s="40">
        <v>40777</v>
      </c>
      <c r="DT601">
        <v>0.11000000000000001</v>
      </c>
      <c r="DU601">
        <v>24.5</v>
      </c>
      <c r="DV601">
        <v>43.25</v>
      </c>
      <c r="DW601">
        <v>18.666666666666668</v>
      </c>
      <c r="DX601">
        <v>29.066666666666663</v>
      </c>
      <c r="DY601">
        <v>29.633333333333336</v>
      </c>
      <c r="DZ601">
        <v>37.300000000000004</v>
      </c>
      <c r="EA601">
        <v>12.573333333333332</v>
      </c>
      <c r="EB601"/>
      <c r="EC601"/>
      <c r="ED601"/>
      <c r="EE601"/>
      <c r="EF601"/>
      <c r="EG601"/>
      <c r="EH601"/>
      <c r="EI601">
        <v>0.05</v>
      </c>
      <c r="EJ601">
        <v>0.17</v>
      </c>
      <c r="EK601">
        <v>24.5</v>
      </c>
      <c r="EL601">
        <v>64.900000000000006</v>
      </c>
      <c r="EM601">
        <v>21.6</v>
      </c>
      <c r="EN601">
        <v>13.2</v>
      </c>
      <c r="EO601">
        <v>17.399999999999999</v>
      </c>
      <c r="EP601">
        <v>25.4</v>
      </c>
      <c r="EQ601">
        <v>16.8</v>
      </c>
      <c r="ER601">
        <v>50.3</v>
      </c>
      <c r="ES601">
        <v>20.100000000000001</v>
      </c>
      <c r="ET601">
        <v>14.9</v>
      </c>
      <c r="EU601">
        <v>37.1</v>
      </c>
      <c r="EV601">
        <v>36.9</v>
      </c>
      <c r="EW601">
        <v>81.900000000000006</v>
      </c>
      <c r="EX601">
        <v>28.5</v>
      </c>
      <c r="EY601">
        <v>1.5</v>
      </c>
      <c r="EZ601">
        <v>9.76</v>
      </c>
      <c r="FA601">
        <v>8.86</v>
      </c>
      <c r="FB601">
        <v>19.100000000000001</v>
      </c>
      <c r="FY601" s="40">
        <v>40777</v>
      </c>
      <c r="FZ601">
        <v>0.01</v>
      </c>
      <c r="GA601">
        <v>0.05</v>
      </c>
      <c r="GB601">
        <v>0.01</v>
      </c>
      <c r="GC601">
        <v>7.6666666666666675E-2</v>
      </c>
      <c r="GD601">
        <v>1.3333333333333334E-2</v>
      </c>
      <c r="GE601">
        <v>0.01</v>
      </c>
      <c r="GF601">
        <v>6.293333333333333</v>
      </c>
      <c r="GG601">
        <v>0.10000000000000002</v>
      </c>
      <c r="GH601"/>
      <c r="GI601"/>
      <c r="GJ601"/>
      <c r="GK601"/>
      <c r="GL601"/>
      <c r="GM601"/>
      <c r="GN601"/>
      <c r="GO601">
        <v>0.01</v>
      </c>
      <c r="GP601">
        <v>0.01</v>
      </c>
      <c r="GQ601">
        <v>0.05</v>
      </c>
      <c r="GR601">
        <v>0.01</v>
      </c>
      <c r="GS601">
        <v>0.01</v>
      </c>
      <c r="GT601">
        <v>0.03</v>
      </c>
      <c r="GU601">
        <v>0.19</v>
      </c>
      <c r="GV601">
        <v>0.01</v>
      </c>
      <c r="GW601">
        <v>0.01</v>
      </c>
      <c r="GX601">
        <v>0.02</v>
      </c>
      <c r="GY601">
        <v>0.01</v>
      </c>
      <c r="GZ601">
        <v>0.01</v>
      </c>
      <c r="HA601">
        <v>0.01</v>
      </c>
      <c r="HB601">
        <v>0.01</v>
      </c>
      <c r="HC601">
        <v>0.01</v>
      </c>
      <c r="HD601">
        <v>3.57</v>
      </c>
      <c r="HE601">
        <v>15.3</v>
      </c>
      <c r="HF601">
        <v>0.27</v>
      </c>
      <c r="HG601">
        <v>0.02</v>
      </c>
      <c r="HH601">
        <v>0.01</v>
      </c>
      <c r="IE601" s="40">
        <v>40777</v>
      </c>
      <c r="IF601">
        <v>32.750152325581396</v>
      </c>
      <c r="IU601" s="77">
        <v>40777</v>
      </c>
      <c r="IV601">
        <v>78.599999999999994</v>
      </c>
    </row>
    <row r="602" spans="7:267" x14ac:dyDescent="0.25">
      <c r="G602" s="40">
        <v>40778</v>
      </c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BM602" s="40">
        <v>40778</v>
      </c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DS602" s="40">
        <v>40778</v>
      </c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FY602" s="40">
        <v>40778</v>
      </c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IE602" s="40">
        <v>40778</v>
      </c>
      <c r="IN602">
        <v>16.375</v>
      </c>
      <c r="IO602">
        <v>32.749745136186768</v>
      </c>
      <c r="IU602" s="77">
        <v>40778</v>
      </c>
      <c r="JD602">
        <v>78.599999999999994</v>
      </c>
      <c r="JE602">
        <v>78.599999999999994</v>
      </c>
    </row>
    <row r="603" spans="7:267" x14ac:dyDescent="0.25">
      <c r="G603" s="40">
        <v>40779</v>
      </c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BM603" s="40">
        <v>40779</v>
      </c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DS603" s="40">
        <v>40779</v>
      </c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FY603" s="40">
        <v>40779</v>
      </c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IE603" s="40">
        <v>40779</v>
      </c>
      <c r="IL603">
        <v>32.749814447592065</v>
      </c>
      <c r="IN603">
        <v>16.375</v>
      </c>
      <c r="IU603" s="77">
        <v>40779</v>
      </c>
      <c r="JB603">
        <v>78.599999999999994</v>
      </c>
      <c r="JD603">
        <v>78.599999999999994</v>
      </c>
    </row>
    <row r="604" spans="7:267" x14ac:dyDescent="0.25">
      <c r="G604" s="40">
        <v>40780</v>
      </c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BM604" s="40">
        <v>40780</v>
      </c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DS604" s="40">
        <v>40780</v>
      </c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FY604" s="40">
        <v>40780</v>
      </c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IE604" s="40">
        <v>40780</v>
      </c>
      <c r="IK604">
        <v>32.750149202733482</v>
      </c>
      <c r="IU604" s="77">
        <v>40780</v>
      </c>
      <c r="JA604">
        <v>78.599999999999994</v>
      </c>
    </row>
    <row r="605" spans="7:267" x14ac:dyDescent="0.25">
      <c r="G605" s="40">
        <v>40781</v>
      </c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BM605" s="40">
        <v>40781</v>
      </c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DS605" s="40">
        <v>40781</v>
      </c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FY605" s="40">
        <v>40781</v>
      </c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IE605" s="40">
        <v>40781</v>
      </c>
      <c r="IH605">
        <v>32.749860638297875</v>
      </c>
      <c r="IU605" s="77">
        <v>40781</v>
      </c>
      <c r="IX605">
        <v>78.599999999999994</v>
      </c>
    </row>
    <row r="606" spans="7:267" x14ac:dyDescent="0.25">
      <c r="G606" s="40">
        <v>40782</v>
      </c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BM606" s="40">
        <v>40782</v>
      </c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DS606" s="40">
        <v>40782</v>
      </c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FY606" s="40">
        <v>40782</v>
      </c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IE606" s="40">
        <v>40782</v>
      </c>
      <c r="IU606" s="77">
        <v>40782</v>
      </c>
    </row>
    <row r="607" spans="7:267" x14ac:dyDescent="0.25">
      <c r="G607" s="40">
        <v>40783</v>
      </c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BM607" s="40">
        <v>40783</v>
      </c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DS607" s="40">
        <v>40783</v>
      </c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FY607" s="40">
        <v>40783</v>
      </c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IE607" s="40">
        <v>40783</v>
      </c>
      <c r="IU607" s="77">
        <v>40783</v>
      </c>
    </row>
    <row r="608" spans="7:267" x14ac:dyDescent="0.25">
      <c r="G608" s="40">
        <v>40784</v>
      </c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BM608" s="40">
        <v>40784</v>
      </c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DS608" s="40">
        <v>40784</v>
      </c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FY608" s="40">
        <v>40784</v>
      </c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IE608" s="40">
        <v>40784</v>
      </c>
      <c r="IG608">
        <v>32.749860638297875</v>
      </c>
      <c r="IQ608">
        <v>32.750153395784544</v>
      </c>
      <c r="IU608" s="77">
        <v>40784</v>
      </c>
      <c r="IW608">
        <v>78.599999999999994</v>
      </c>
      <c r="JG608">
        <v>78.599999999999994</v>
      </c>
    </row>
    <row r="609" spans="7:265" x14ac:dyDescent="0.25">
      <c r="G609" s="40">
        <v>40785</v>
      </c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BM609" s="40">
        <v>40785</v>
      </c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DS609" s="40">
        <v>40785</v>
      </c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FY609" s="40">
        <v>40785</v>
      </c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IE609" s="40">
        <v>40785</v>
      </c>
      <c r="IK609">
        <v>32.750149202733482</v>
      </c>
      <c r="IU609" s="77">
        <v>40785</v>
      </c>
      <c r="JA609">
        <v>78.599999999999994</v>
      </c>
    </row>
    <row r="610" spans="7:265" x14ac:dyDescent="0.25">
      <c r="G610" s="40">
        <v>40786</v>
      </c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BM610" s="40">
        <v>40786</v>
      </c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DS610" s="40">
        <v>40786</v>
      </c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FY610" s="40">
        <v>40786</v>
      </c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IE610" s="40">
        <v>40786</v>
      </c>
      <c r="IO610">
        <v>32.749745136186768</v>
      </c>
      <c r="IU610" s="77">
        <v>40786</v>
      </c>
      <c r="JE610">
        <v>78.599999999999994</v>
      </c>
    </row>
    <row r="611" spans="7:265" x14ac:dyDescent="0.25">
      <c r="G611" s="40">
        <v>40787</v>
      </c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BM611" s="40">
        <v>40787</v>
      </c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DS611" s="40">
        <v>40787</v>
      </c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FY611" s="40">
        <v>40787</v>
      </c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IE611" s="40">
        <v>40787</v>
      </c>
      <c r="IU611" s="77">
        <v>40787</v>
      </c>
    </row>
    <row r="612" spans="7:265" x14ac:dyDescent="0.25">
      <c r="G612" s="40">
        <v>40788</v>
      </c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BM612" s="40">
        <v>40788</v>
      </c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DS612" s="40">
        <v>40788</v>
      </c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FY612" s="40">
        <v>40788</v>
      </c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IE612" s="40">
        <v>40788</v>
      </c>
      <c r="IU612" s="77">
        <v>40788</v>
      </c>
    </row>
    <row r="613" spans="7:265" x14ac:dyDescent="0.25">
      <c r="G613" s="40">
        <v>40789</v>
      </c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BM613" s="40">
        <v>40789</v>
      </c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DS613" s="40">
        <v>40789</v>
      </c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FY613" s="40">
        <v>40789</v>
      </c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IE613" s="40">
        <v>40789</v>
      </c>
      <c r="IU613" s="77">
        <v>40789</v>
      </c>
    </row>
    <row r="614" spans="7:265" x14ac:dyDescent="0.25">
      <c r="G614" s="40">
        <v>40790</v>
      </c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BM614" s="40">
        <v>40790</v>
      </c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DS614" s="40">
        <v>40790</v>
      </c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FY614" s="40">
        <v>40790</v>
      </c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IE614" s="40">
        <v>40790</v>
      </c>
      <c r="IU614" s="77">
        <v>40790</v>
      </c>
    </row>
    <row r="615" spans="7:265" x14ac:dyDescent="0.25">
      <c r="G615" s="40">
        <v>40791</v>
      </c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BM615" s="40">
        <v>40791</v>
      </c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DS615" s="40">
        <v>40791</v>
      </c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FY615" s="40">
        <v>40791</v>
      </c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IE615" s="40">
        <v>40791</v>
      </c>
      <c r="IO615">
        <v>32.749745136186768</v>
      </c>
      <c r="IU615" s="77">
        <v>40791</v>
      </c>
      <c r="JE615">
        <v>78.599999999999994</v>
      </c>
    </row>
    <row r="616" spans="7:265" x14ac:dyDescent="0.25">
      <c r="G616" s="40">
        <v>40792</v>
      </c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BM616" s="40">
        <v>40792</v>
      </c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DS616" s="40">
        <v>40792</v>
      </c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FY616" s="40">
        <v>40792</v>
      </c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IE616" s="40">
        <v>40792</v>
      </c>
      <c r="IF616">
        <v>32.750152325581396</v>
      </c>
      <c r="IU616" s="77">
        <v>40792</v>
      </c>
      <c r="IV616">
        <v>78.599999999999994</v>
      </c>
    </row>
    <row r="617" spans="7:265" x14ac:dyDescent="0.25">
      <c r="G617" s="40">
        <v>40793</v>
      </c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BM617" s="40">
        <v>40793</v>
      </c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DS617" s="40">
        <v>40793</v>
      </c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FY617" s="40">
        <v>40793</v>
      </c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IE617" s="40">
        <v>40793</v>
      </c>
      <c r="II617">
        <v>32.750329145728642</v>
      </c>
      <c r="IU617" s="77">
        <v>40793</v>
      </c>
      <c r="IY617">
        <v>78.599999999999994</v>
      </c>
    </row>
    <row r="618" spans="7:265" x14ac:dyDescent="0.25">
      <c r="G618" s="40">
        <v>40794</v>
      </c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BM618" s="40">
        <v>40794</v>
      </c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DS618" s="40">
        <v>40794</v>
      </c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FY618" s="40">
        <v>40794</v>
      </c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IE618" s="40">
        <v>40794</v>
      </c>
      <c r="IU618" s="77">
        <v>40794</v>
      </c>
    </row>
    <row r="619" spans="7:265" x14ac:dyDescent="0.25">
      <c r="G619" s="40">
        <v>40795</v>
      </c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BM619" s="40">
        <v>40795</v>
      </c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DS619" s="40">
        <v>40795</v>
      </c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FY619" s="40">
        <v>40795</v>
      </c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IE619" s="40">
        <v>40795</v>
      </c>
      <c r="IJ619">
        <v>32.749824866310163</v>
      </c>
      <c r="IU619" s="77">
        <v>40795</v>
      </c>
      <c r="IZ619">
        <v>78.599999999999994</v>
      </c>
    </row>
    <row r="620" spans="7:265" x14ac:dyDescent="0.25">
      <c r="G620" s="40">
        <v>40796</v>
      </c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BM620" s="40">
        <v>40796</v>
      </c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DS620" s="40">
        <v>40796</v>
      </c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FY620" s="40">
        <v>40796</v>
      </c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IE620" s="40">
        <v>40796</v>
      </c>
      <c r="IU620" s="77">
        <v>40796</v>
      </c>
    </row>
    <row r="621" spans="7:265" x14ac:dyDescent="0.25">
      <c r="G621" s="40">
        <v>40797</v>
      </c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BM621" s="40">
        <v>40797</v>
      </c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DS621" s="40">
        <v>40797</v>
      </c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FY621" s="40">
        <v>40797</v>
      </c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IE621" s="40">
        <v>40797</v>
      </c>
      <c r="IU621" s="77">
        <v>40797</v>
      </c>
    </row>
    <row r="622" spans="7:265" x14ac:dyDescent="0.25">
      <c r="G622" s="40">
        <v>40798</v>
      </c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BM622" s="40">
        <v>40798</v>
      </c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DS622" s="40">
        <v>40798</v>
      </c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FY622" s="40">
        <v>40798</v>
      </c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IE622" s="40">
        <v>40798</v>
      </c>
      <c r="IU622" s="77">
        <v>40798</v>
      </c>
    </row>
    <row r="623" spans="7:265" x14ac:dyDescent="0.25">
      <c r="G623" s="40">
        <v>40799</v>
      </c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BM623" s="40">
        <v>40799</v>
      </c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DS623" s="40">
        <v>40799</v>
      </c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FY623" s="40">
        <v>40799</v>
      </c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IE623" s="40">
        <v>40799</v>
      </c>
      <c r="IU623" s="77">
        <v>40799</v>
      </c>
    </row>
    <row r="624" spans="7:265" x14ac:dyDescent="0.25">
      <c r="G624" s="40">
        <v>40800</v>
      </c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BM624" s="40">
        <v>40800</v>
      </c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DS624" s="40">
        <v>40800</v>
      </c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FY624" s="40">
        <v>40800</v>
      </c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IE624" s="40">
        <v>40800</v>
      </c>
      <c r="IU624" s="77">
        <v>40800</v>
      </c>
    </row>
    <row r="625" spans="7:267" x14ac:dyDescent="0.25">
      <c r="G625" s="40">
        <v>40801</v>
      </c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BM625" s="40">
        <v>40801</v>
      </c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DS625" s="40">
        <v>40801</v>
      </c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FY625" s="40">
        <v>40801</v>
      </c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IE625" s="40">
        <v>40801</v>
      </c>
      <c r="IU625" s="77">
        <v>40801</v>
      </c>
    </row>
    <row r="626" spans="7:267" x14ac:dyDescent="0.25">
      <c r="G626" s="40">
        <v>40802</v>
      </c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BM626" s="40">
        <v>40802</v>
      </c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DS626" s="40">
        <v>40802</v>
      </c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FY626" s="40">
        <v>40802</v>
      </c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IE626" s="40">
        <v>40802</v>
      </c>
      <c r="IO626">
        <v>32.749745136186768</v>
      </c>
      <c r="IQ626">
        <v>32.750153395784544</v>
      </c>
      <c r="IU626" s="77">
        <v>40802</v>
      </c>
      <c r="JE626">
        <v>78.599999999999994</v>
      </c>
      <c r="JG626">
        <v>78.599999999999994</v>
      </c>
    </row>
    <row r="627" spans="7:267" x14ac:dyDescent="0.25">
      <c r="G627" s="40">
        <v>40803</v>
      </c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BM627" s="40">
        <v>40803</v>
      </c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DS627" s="40">
        <v>40803</v>
      </c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FY627" s="40">
        <v>40803</v>
      </c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IE627" s="40">
        <v>40803</v>
      </c>
      <c r="IU627" s="77">
        <v>40803</v>
      </c>
    </row>
    <row r="628" spans="7:267" x14ac:dyDescent="0.25">
      <c r="G628" s="40">
        <v>40804</v>
      </c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BM628" s="40">
        <v>40804</v>
      </c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DS628" s="40">
        <v>40804</v>
      </c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FY628" s="40">
        <v>40804</v>
      </c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IE628" s="40">
        <v>40804</v>
      </c>
      <c r="IU628" s="77">
        <v>40804</v>
      </c>
    </row>
    <row r="629" spans="7:267" x14ac:dyDescent="0.25">
      <c r="G629" s="40">
        <v>40805</v>
      </c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BM629" s="40">
        <v>40805</v>
      </c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DS629" s="40">
        <v>40805</v>
      </c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FY629" s="40">
        <v>40805</v>
      </c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IE629" s="40">
        <v>40805</v>
      </c>
      <c r="IU629" s="77">
        <v>40805</v>
      </c>
    </row>
    <row r="630" spans="7:267" x14ac:dyDescent="0.25">
      <c r="G630" s="40">
        <v>40806</v>
      </c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BM630" s="40">
        <v>40806</v>
      </c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DS630" s="40">
        <v>40806</v>
      </c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FY630" s="40">
        <v>40806</v>
      </c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IE630" s="40">
        <v>40806</v>
      </c>
      <c r="IU630" s="77">
        <v>40806</v>
      </c>
    </row>
    <row r="631" spans="7:267" x14ac:dyDescent="0.25">
      <c r="G631" s="40">
        <v>40807</v>
      </c>
      <c r="H631">
        <v>1.6</v>
      </c>
      <c r="I631">
        <v>2.5</v>
      </c>
      <c r="J631">
        <v>6.5500000000000007</v>
      </c>
      <c r="K631">
        <v>1.5</v>
      </c>
      <c r="L631">
        <v>2.15</v>
      </c>
      <c r="M631">
        <v>0.8</v>
      </c>
      <c r="N631">
        <v>17.5</v>
      </c>
      <c r="O631">
        <v>2.2333333333333334</v>
      </c>
      <c r="P631"/>
      <c r="Q631"/>
      <c r="R631"/>
      <c r="S631"/>
      <c r="T631"/>
      <c r="U631"/>
      <c r="V631"/>
      <c r="W631">
        <v>1.5</v>
      </c>
      <c r="X631">
        <v>1.7</v>
      </c>
      <c r="Y631">
        <v>2.5</v>
      </c>
      <c r="Z631">
        <v>5.2</v>
      </c>
      <c r="AA631">
        <v>7.9</v>
      </c>
      <c r="AB631">
        <v>2.9</v>
      </c>
      <c r="AC631">
        <v>0.8</v>
      </c>
      <c r="AD631">
        <v>0.8</v>
      </c>
      <c r="AF631">
        <v>0.8</v>
      </c>
      <c r="AG631">
        <v>3.5</v>
      </c>
      <c r="AI631">
        <v>0.8</v>
      </c>
      <c r="AJ631">
        <v>0.8</v>
      </c>
      <c r="AK631">
        <v>0.8</v>
      </c>
      <c r="AL631">
        <v>24.7</v>
      </c>
      <c r="AM631">
        <v>27</v>
      </c>
      <c r="AN631">
        <v>3.4</v>
      </c>
      <c r="AO631">
        <v>0.8</v>
      </c>
      <c r="AP631">
        <v>2.5</v>
      </c>
      <c r="BM631" s="40">
        <v>40807</v>
      </c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DS631" s="40">
        <v>40807</v>
      </c>
      <c r="DT631">
        <v>0.3</v>
      </c>
      <c r="DU631">
        <v>25.7</v>
      </c>
      <c r="DV631">
        <v>3.5950000000000002</v>
      </c>
      <c r="DW631">
        <v>22.833333333333332</v>
      </c>
      <c r="DX631">
        <v>33.849999999999994</v>
      </c>
      <c r="DY631">
        <v>28.25</v>
      </c>
      <c r="DZ631">
        <v>28.62</v>
      </c>
      <c r="EA631">
        <v>18.133333333333333</v>
      </c>
      <c r="EB631"/>
      <c r="EC631"/>
      <c r="ED631"/>
      <c r="EE631"/>
      <c r="EF631"/>
      <c r="EG631"/>
      <c r="EH631"/>
      <c r="EI631">
        <v>0.3</v>
      </c>
      <c r="EJ631">
        <v>0.3</v>
      </c>
      <c r="EK631">
        <v>25.7</v>
      </c>
      <c r="EL631">
        <v>6.9</v>
      </c>
      <c r="EM631">
        <v>0.28999999999999998</v>
      </c>
      <c r="EN631">
        <v>18.2</v>
      </c>
      <c r="EO631">
        <v>23</v>
      </c>
      <c r="EP631">
        <v>27.3</v>
      </c>
      <c r="ER631">
        <v>39.799999999999997</v>
      </c>
      <c r="ES631">
        <v>27.9</v>
      </c>
      <c r="EU631">
        <v>28.5</v>
      </c>
      <c r="EV631">
        <v>28</v>
      </c>
      <c r="EW631">
        <v>66.400000000000006</v>
      </c>
      <c r="EX631">
        <v>18.600000000000001</v>
      </c>
      <c r="EY631">
        <v>0.86</v>
      </c>
      <c r="EZ631">
        <v>16.100000000000001</v>
      </c>
      <c r="FA631">
        <v>23.4</v>
      </c>
      <c r="FB631">
        <v>14.9</v>
      </c>
      <c r="FY631" s="40">
        <v>40807</v>
      </c>
      <c r="FZ631">
        <v>0.01</v>
      </c>
      <c r="GA631">
        <v>0.01</v>
      </c>
      <c r="GB631">
        <v>0.91999999999999993</v>
      </c>
      <c r="GC631">
        <v>1.3333333333333334E-2</v>
      </c>
      <c r="GD631">
        <v>1.4999999999999999E-2</v>
      </c>
      <c r="GE631">
        <v>0.02</v>
      </c>
      <c r="GF631">
        <v>10.770000000000001</v>
      </c>
      <c r="GG631">
        <v>4.9999999999999996E-2</v>
      </c>
      <c r="GH631"/>
      <c r="GI631"/>
      <c r="GJ631"/>
      <c r="GK631"/>
      <c r="GL631"/>
      <c r="GM631"/>
      <c r="GN631"/>
      <c r="GO631">
        <v>0.01</v>
      </c>
      <c r="GP631">
        <v>0.01</v>
      </c>
      <c r="GQ631">
        <v>0.01</v>
      </c>
      <c r="GR631">
        <v>0.6</v>
      </c>
      <c r="GS631">
        <v>1.24</v>
      </c>
      <c r="GT631">
        <v>0.01</v>
      </c>
      <c r="GU631">
        <v>0.02</v>
      </c>
      <c r="GV631">
        <v>0.01</v>
      </c>
      <c r="GX631">
        <v>0.01</v>
      </c>
      <c r="GY631">
        <v>0.02</v>
      </c>
      <c r="HA631">
        <v>0.01</v>
      </c>
      <c r="HB631">
        <v>0.03</v>
      </c>
      <c r="HC631">
        <v>0.01</v>
      </c>
      <c r="HD631">
        <v>13.5</v>
      </c>
      <c r="HE631">
        <v>18.8</v>
      </c>
      <c r="HF631">
        <v>0.12</v>
      </c>
      <c r="HG631">
        <v>0.02</v>
      </c>
      <c r="HH631">
        <v>0.01</v>
      </c>
      <c r="IE631" s="40">
        <v>40807</v>
      </c>
      <c r="IU631" s="77">
        <v>40807</v>
      </c>
    </row>
    <row r="632" spans="7:267" x14ac:dyDescent="0.25">
      <c r="G632" s="40">
        <v>40808</v>
      </c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BM632" s="40">
        <v>40808</v>
      </c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DS632" s="40">
        <v>40808</v>
      </c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FY632" s="40">
        <v>40808</v>
      </c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IE632" s="40">
        <v>40808</v>
      </c>
      <c r="IU632" s="77">
        <v>40808</v>
      </c>
    </row>
    <row r="633" spans="7:267" x14ac:dyDescent="0.25">
      <c r="G633" s="40">
        <v>40809</v>
      </c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BM633" s="40">
        <v>40809</v>
      </c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DS633" s="40">
        <v>40809</v>
      </c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FY633" s="40">
        <v>40809</v>
      </c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IE633" s="40">
        <v>40809</v>
      </c>
      <c r="IU633" s="77">
        <v>40809</v>
      </c>
    </row>
    <row r="634" spans="7:267" x14ac:dyDescent="0.25">
      <c r="G634" s="40">
        <v>40810</v>
      </c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BM634" s="40">
        <v>40810</v>
      </c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DS634" s="40">
        <v>40810</v>
      </c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FY634" s="40">
        <v>40810</v>
      </c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IE634" s="40">
        <v>40810</v>
      </c>
      <c r="IU634" s="77">
        <v>40810</v>
      </c>
    </row>
    <row r="635" spans="7:267" x14ac:dyDescent="0.25">
      <c r="G635" s="40">
        <v>40811</v>
      </c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BM635" s="40">
        <v>40811</v>
      </c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DS635" s="40">
        <v>40811</v>
      </c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FY635" s="40">
        <v>40811</v>
      </c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IE635" s="40">
        <v>40811</v>
      </c>
      <c r="IU635" s="77">
        <v>40811</v>
      </c>
    </row>
    <row r="636" spans="7:267" x14ac:dyDescent="0.25">
      <c r="G636" s="40">
        <v>40812</v>
      </c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BM636" s="40">
        <v>40812</v>
      </c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DS636" s="40">
        <v>40812</v>
      </c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FY636" s="40">
        <v>40812</v>
      </c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IE636" s="40">
        <v>40812</v>
      </c>
      <c r="IF636">
        <v>32.750152325581396</v>
      </c>
      <c r="IG636">
        <v>32.749860638297875</v>
      </c>
      <c r="IU636" s="77">
        <v>40812</v>
      </c>
      <c r="IV636">
        <v>78.599999999999994</v>
      </c>
      <c r="IW636">
        <v>78.599999999999994</v>
      </c>
    </row>
    <row r="637" spans="7:267" x14ac:dyDescent="0.25">
      <c r="G637" s="40">
        <v>40813</v>
      </c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BM637" s="40">
        <v>40813</v>
      </c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DS637" s="40">
        <v>40813</v>
      </c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FY637" s="40">
        <v>40813</v>
      </c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IE637" s="40">
        <v>40813</v>
      </c>
      <c r="IJ637">
        <v>39.124790775401074</v>
      </c>
      <c r="IU637" s="77">
        <v>40813</v>
      </c>
      <c r="IZ637">
        <v>93.9</v>
      </c>
    </row>
    <row r="638" spans="7:267" x14ac:dyDescent="0.25">
      <c r="G638" s="40">
        <v>40814</v>
      </c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BM638" s="40">
        <v>40814</v>
      </c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DS638" s="40">
        <v>40814</v>
      </c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FY638" s="40">
        <v>40814</v>
      </c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IE638" s="40">
        <v>40814</v>
      </c>
      <c r="IU638" s="77">
        <v>40814</v>
      </c>
    </row>
    <row r="639" spans="7:267" x14ac:dyDescent="0.25">
      <c r="G639" s="40">
        <v>40815</v>
      </c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BM639" s="40">
        <v>40815</v>
      </c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DS639" s="40">
        <v>40815</v>
      </c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FY639" s="40">
        <v>40815</v>
      </c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IE639" s="40">
        <v>40815</v>
      </c>
      <c r="IH639">
        <v>39.124833510638304</v>
      </c>
      <c r="IU639" s="77">
        <v>40815</v>
      </c>
      <c r="IX639">
        <v>93.9</v>
      </c>
    </row>
    <row r="640" spans="7:267" x14ac:dyDescent="0.25">
      <c r="G640" s="40">
        <v>40816</v>
      </c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BM640" s="40">
        <v>40816</v>
      </c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DS640" s="40">
        <v>40816</v>
      </c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FY640" s="40">
        <v>40816</v>
      </c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IE640" s="40">
        <v>40816</v>
      </c>
      <c r="IU640" s="77">
        <v>40816</v>
      </c>
    </row>
    <row r="641" spans="7:264" x14ac:dyDescent="0.25">
      <c r="G641" s="40">
        <v>40817</v>
      </c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BM641" s="40">
        <v>40817</v>
      </c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DS641" s="40">
        <v>40817</v>
      </c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FY641" s="40">
        <v>40817</v>
      </c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IE641" s="40">
        <v>40817</v>
      </c>
      <c r="IU641" s="77">
        <v>40817</v>
      </c>
    </row>
    <row r="642" spans="7:264" x14ac:dyDescent="0.25">
      <c r="G642" s="40">
        <v>40818</v>
      </c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BM642" s="40">
        <v>40818</v>
      </c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DS642" s="40">
        <v>40818</v>
      </c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FY642" s="40">
        <v>40818</v>
      </c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IE642" s="40">
        <v>40818</v>
      </c>
      <c r="IU642" s="77">
        <v>40818</v>
      </c>
    </row>
    <row r="643" spans="7:264" x14ac:dyDescent="0.25">
      <c r="G643" s="40">
        <v>40819</v>
      </c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BM643" s="40">
        <v>40819</v>
      </c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DS643" s="40">
        <v>40819</v>
      </c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FY643" s="40">
        <v>40819</v>
      </c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IE643" s="40">
        <v>40819</v>
      </c>
      <c r="IU643" s="77">
        <v>40819</v>
      </c>
    </row>
    <row r="644" spans="7:264" x14ac:dyDescent="0.25">
      <c r="G644" s="40">
        <v>40820</v>
      </c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BM644" s="40">
        <v>40820</v>
      </c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DS644" s="40">
        <v>40820</v>
      </c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FY644" s="40">
        <v>40820</v>
      </c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IE644" s="40">
        <v>40820</v>
      </c>
      <c r="IU644" s="77">
        <v>40820</v>
      </c>
    </row>
    <row r="645" spans="7:264" x14ac:dyDescent="0.25">
      <c r="G645" s="40">
        <v>40821</v>
      </c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BM645" s="40">
        <v>40821</v>
      </c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DS645" s="40">
        <v>40821</v>
      </c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FY645" s="40">
        <v>40821</v>
      </c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IE645" s="40">
        <v>40821</v>
      </c>
      <c r="IU645" s="77">
        <v>40821</v>
      </c>
    </row>
    <row r="646" spans="7:264" x14ac:dyDescent="0.25">
      <c r="G646" s="40">
        <v>40822</v>
      </c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BM646" s="40">
        <v>40822</v>
      </c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DS646" s="40">
        <v>40822</v>
      </c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FY646" s="40">
        <v>40822</v>
      </c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IE646" s="40">
        <v>40822</v>
      </c>
      <c r="IU646" s="77">
        <v>40822</v>
      </c>
    </row>
    <row r="647" spans="7:264" x14ac:dyDescent="0.25">
      <c r="G647" s="40">
        <v>40823</v>
      </c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BM647" s="40">
        <v>40823</v>
      </c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DS647" s="40">
        <v>40823</v>
      </c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FY647" s="40">
        <v>40823</v>
      </c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IE647" s="40">
        <v>40823</v>
      </c>
      <c r="IU647" s="77">
        <v>40823</v>
      </c>
    </row>
    <row r="648" spans="7:264" x14ac:dyDescent="0.25">
      <c r="G648" s="40">
        <v>40824</v>
      </c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BM648" s="40">
        <v>40824</v>
      </c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DS648" s="40">
        <v>40824</v>
      </c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FY648" s="40">
        <v>40824</v>
      </c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IE648" s="40">
        <v>40824</v>
      </c>
      <c r="IU648" s="77">
        <v>40824</v>
      </c>
    </row>
    <row r="649" spans="7:264" x14ac:dyDescent="0.25">
      <c r="G649" s="40">
        <v>40825</v>
      </c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BM649" s="40">
        <v>40825</v>
      </c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DS649" s="40">
        <v>40825</v>
      </c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FY649" s="40">
        <v>40825</v>
      </c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IE649" s="40">
        <v>40825</v>
      </c>
      <c r="IU649" s="77">
        <v>40825</v>
      </c>
    </row>
    <row r="650" spans="7:264" x14ac:dyDescent="0.25">
      <c r="G650" s="40">
        <v>40826</v>
      </c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BM650" s="40">
        <v>40826</v>
      </c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DS650" s="40">
        <v>40826</v>
      </c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FY650" s="40">
        <v>40826</v>
      </c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IE650" s="40">
        <v>40826</v>
      </c>
      <c r="IU650" s="77">
        <v>40826</v>
      </c>
    </row>
    <row r="651" spans="7:264" x14ac:dyDescent="0.25">
      <c r="G651" s="40">
        <v>40827</v>
      </c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BM651" s="40">
        <v>40827</v>
      </c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DS651" s="40">
        <v>40827</v>
      </c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FY651" s="40">
        <v>40827</v>
      </c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IE651" s="40">
        <v>40827</v>
      </c>
      <c r="IK651">
        <v>39.125178246013668</v>
      </c>
      <c r="IL651">
        <v>39.124778328611903</v>
      </c>
      <c r="IU651" s="77">
        <v>40827</v>
      </c>
      <c r="JA651">
        <v>93.9</v>
      </c>
      <c r="JB651">
        <v>93.9</v>
      </c>
    </row>
    <row r="652" spans="7:264" x14ac:dyDescent="0.25">
      <c r="G652" s="40">
        <v>40828</v>
      </c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BM652" s="40">
        <v>40828</v>
      </c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DS652" s="40">
        <v>40828</v>
      </c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FY652" s="40">
        <v>40828</v>
      </c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IE652" s="40">
        <v>40828</v>
      </c>
      <c r="IU652" s="77">
        <v>40828</v>
      </c>
    </row>
    <row r="653" spans="7:264" x14ac:dyDescent="0.25">
      <c r="G653" s="40">
        <v>40829</v>
      </c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BM653" s="40">
        <v>40829</v>
      </c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DS653" s="40">
        <v>40829</v>
      </c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FY653" s="40">
        <v>40829</v>
      </c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IE653" s="40">
        <v>40829</v>
      </c>
      <c r="IU653" s="77">
        <v>40829</v>
      </c>
    </row>
    <row r="654" spans="7:264" x14ac:dyDescent="0.25">
      <c r="G654" s="40">
        <v>40830</v>
      </c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BM654" s="40">
        <v>40830</v>
      </c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DS654" s="40">
        <v>40830</v>
      </c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FY654" s="40">
        <v>40830</v>
      </c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IE654" s="40">
        <v>40830</v>
      </c>
      <c r="IU654" s="77">
        <v>40830</v>
      </c>
    </row>
    <row r="655" spans="7:264" x14ac:dyDescent="0.25">
      <c r="G655" s="40">
        <v>40831</v>
      </c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BM655" s="40">
        <v>40831</v>
      </c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DS655" s="40">
        <v>40831</v>
      </c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FY655" s="40">
        <v>40831</v>
      </c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IE655" s="40">
        <v>40831</v>
      </c>
      <c r="IU655" s="77">
        <v>40831</v>
      </c>
    </row>
    <row r="656" spans="7:264" x14ac:dyDescent="0.25">
      <c r="G656" s="40">
        <v>40832</v>
      </c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BM656" s="40">
        <v>40832</v>
      </c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DS656" s="40">
        <v>40832</v>
      </c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FY656" s="40">
        <v>40832</v>
      </c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IE656" s="40">
        <v>40832</v>
      </c>
      <c r="IN656">
        <v>39.125000000000007</v>
      </c>
      <c r="IU656" s="77">
        <v>40832</v>
      </c>
      <c r="JD656">
        <v>93.9</v>
      </c>
    </row>
    <row r="657" spans="7:257" x14ac:dyDescent="0.25">
      <c r="G657" s="40">
        <v>40833</v>
      </c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BM657" s="40">
        <v>40833</v>
      </c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DS657" s="40">
        <v>40833</v>
      </c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FY657" s="40">
        <v>40833</v>
      </c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IE657" s="40">
        <v>40833</v>
      </c>
      <c r="IU657" s="77">
        <v>40833</v>
      </c>
    </row>
    <row r="658" spans="7:257" x14ac:dyDescent="0.25">
      <c r="G658" s="40">
        <v>40834</v>
      </c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BM658" s="40">
        <v>40834</v>
      </c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DS658" s="40">
        <v>40834</v>
      </c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FY658" s="40">
        <v>40834</v>
      </c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IE658" s="40">
        <v>40834</v>
      </c>
      <c r="IU658" s="77">
        <v>40834</v>
      </c>
    </row>
    <row r="659" spans="7:257" x14ac:dyDescent="0.25">
      <c r="G659" s="40">
        <v>40835</v>
      </c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BM659" s="40">
        <v>40835</v>
      </c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DS659" s="40">
        <v>40835</v>
      </c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FY659" s="40">
        <v>40835</v>
      </c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IE659" s="40">
        <v>40835</v>
      </c>
      <c r="IU659" s="77">
        <v>40835</v>
      </c>
    </row>
    <row r="660" spans="7:257" x14ac:dyDescent="0.25">
      <c r="G660" s="40">
        <v>40836</v>
      </c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BM660" s="40">
        <v>40836</v>
      </c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DS660" s="40">
        <v>40836</v>
      </c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FY660" s="40">
        <v>40836</v>
      </c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IE660" s="40">
        <v>40836</v>
      </c>
      <c r="IG660">
        <v>39.124833510638304</v>
      </c>
      <c r="IU660" s="77">
        <v>40836</v>
      </c>
      <c r="IW660">
        <v>93.9</v>
      </c>
    </row>
    <row r="661" spans="7:257" x14ac:dyDescent="0.25">
      <c r="G661" s="40">
        <v>40837</v>
      </c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BM661" s="40">
        <v>40837</v>
      </c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DS661" s="40">
        <v>40837</v>
      </c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FY661" s="40">
        <v>40837</v>
      </c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IE661" s="40">
        <v>40837</v>
      </c>
      <c r="IU661" s="77">
        <v>40837</v>
      </c>
    </row>
    <row r="662" spans="7:257" x14ac:dyDescent="0.25">
      <c r="G662" s="40">
        <v>40838</v>
      </c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BM662" s="40">
        <v>40838</v>
      </c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DS662" s="40">
        <v>40838</v>
      </c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FY662" s="40">
        <v>40838</v>
      </c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IE662" s="40">
        <v>40838</v>
      </c>
      <c r="IU662" s="77">
        <v>40838</v>
      </c>
    </row>
    <row r="663" spans="7:257" x14ac:dyDescent="0.25">
      <c r="G663" s="40">
        <v>40839</v>
      </c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BM663" s="40">
        <v>40839</v>
      </c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DS663" s="40">
        <v>40839</v>
      </c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FY663" s="40">
        <v>40839</v>
      </c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IE663" s="40">
        <v>40839</v>
      </c>
      <c r="IU663" s="77">
        <v>40839</v>
      </c>
    </row>
    <row r="664" spans="7:257" x14ac:dyDescent="0.25">
      <c r="G664" s="40">
        <v>40840</v>
      </c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BM664" s="40">
        <v>40840</v>
      </c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DS664" s="40">
        <v>40840</v>
      </c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FY664" s="40">
        <v>40840</v>
      </c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IE664" s="40">
        <v>40840</v>
      </c>
      <c r="IU664" s="77">
        <v>40840</v>
      </c>
    </row>
    <row r="665" spans="7:257" x14ac:dyDescent="0.25">
      <c r="G665" s="40">
        <v>40841</v>
      </c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BM665" s="40">
        <v>40841</v>
      </c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DS665" s="40">
        <v>40841</v>
      </c>
      <c r="DT665"/>
      <c r="DU665">
        <v>26.6</v>
      </c>
      <c r="DV665">
        <v>11.309999999999999</v>
      </c>
      <c r="DW665">
        <v>10.433333333333334</v>
      </c>
      <c r="DX665"/>
      <c r="DY665">
        <v>5.87</v>
      </c>
      <c r="DZ665">
        <v>24.626666666666669</v>
      </c>
      <c r="EA665">
        <v>17.533333333333335</v>
      </c>
      <c r="EB665"/>
      <c r="EC665"/>
      <c r="ED665"/>
      <c r="EE665"/>
      <c r="EF665"/>
      <c r="EG665"/>
      <c r="EH665"/>
      <c r="EK665">
        <v>26.6</v>
      </c>
      <c r="EL665">
        <v>9.6199999999999992</v>
      </c>
      <c r="EM665">
        <v>13</v>
      </c>
      <c r="EN665">
        <v>10.4</v>
      </c>
      <c r="EO665">
        <v>7.4</v>
      </c>
      <c r="EP665">
        <v>13.5</v>
      </c>
      <c r="EU665">
        <v>6.87</v>
      </c>
      <c r="EV665">
        <v>4.87</v>
      </c>
      <c r="EW665">
        <v>45.4</v>
      </c>
      <c r="EX665">
        <v>28.3</v>
      </c>
      <c r="EY665">
        <v>0.18</v>
      </c>
      <c r="EZ665">
        <v>14.7</v>
      </c>
      <c r="FA665">
        <v>24</v>
      </c>
      <c r="FB665">
        <v>13.9</v>
      </c>
      <c r="FY665" s="40">
        <v>40841</v>
      </c>
      <c r="FZ665"/>
      <c r="GA665">
        <v>0.01</v>
      </c>
      <c r="GB665">
        <v>6.5000000000000002E-2</v>
      </c>
      <c r="GC665">
        <v>0.45333333333333337</v>
      </c>
      <c r="GD665"/>
      <c r="GE665">
        <v>0.01</v>
      </c>
      <c r="GF665">
        <v>2.1933333333333334</v>
      </c>
      <c r="GG665">
        <v>0.11</v>
      </c>
      <c r="GH665"/>
      <c r="GI665"/>
      <c r="GJ665"/>
      <c r="GK665"/>
      <c r="GL665"/>
      <c r="GM665"/>
      <c r="GN665"/>
      <c r="GQ665">
        <v>0.01</v>
      </c>
      <c r="GR665">
        <v>0.03</v>
      </c>
      <c r="GS665">
        <v>0.1</v>
      </c>
      <c r="GT665">
        <v>0.05</v>
      </c>
      <c r="GU665">
        <v>1.25</v>
      </c>
      <c r="GV665">
        <v>0.06</v>
      </c>
      <c r="HA665">
        <v>0.01</v>
      </c>
      <c r="HB665">
        <v>0.01</v>
      </c>
      <c r="HC665">
        <v>0.19</v>
      </c>
      <c r="HD665">
        <v>0.32</v>
      </c>
      <c r="HE665">
        <v>6.07</v>
      </c>
      <c r="HF665">
        <v>0.28000000000000003</v>
      </c>
      <c r="HG665">
        <v>0.04</v>
      </c>
      <c r="HH665">
        <v>0.01</v>
      </c>
      <c r="IE665" s="40">
        <v>40841</v>
      </c>
      <c r="IU665" s="77">
        <v>40841</v>
      </c>
    </row>
    <row r="666" spans="7:257" x14ac:dyDescent="0.25">
      <c r="G666" s="40">
        <v>40842</v>
      </c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BM666" s="40">
        <v>40842</v>
      </c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DS666" s="40">
        <v>40842</v>
      </c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FY666" s="40">
        <v>40842</v>
      </c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IE666" s="40">
        <v>40842</v>
      </c>
      <c r="IU666" s="77">
        <v>40842</v>
      </c>
    </row>
    <row r="667" spans="7:257" x14ac:dyDescent="0.25">
      <c r="G667" s="40">
        <v>40843</v>
      </c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BM667" s="40">
        <v>40843</v>
      </c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DS667" s="40">
        <v>40843</v>
      </c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FY667" s="40">
        <v>40843</v>
      </c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IE667" s="40">
        <v>40843</v>
      </c>
      <c r="IU667" s="77">
        <v>40843</v>
      </c>
    </row>
    <row r="668" spans="7:257" x14ac:dyDescent="0.25">
      <c r="G668" s="40">
        <v>40844</v>
      </c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BM668" s="40">
        <v>40844</v>
      </c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DS668" s="40">
        <v>40844</v>
      </c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FY668" s="40">
        <v>40844</v>
      </c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IE668" s="40">
        <v>40844</v>
      </c>
      <c r="IU668" s="77">
        <v>40844</v>
      </c>
    </row>
    <row r="669" spans="7:257" x14ac:dyDescent="0.25">
      <c r="G669" s="40">
        <v>40845</v>
      </c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BM669" s="40">
        <v>40845</v>
      </c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DS669" s="40">
        <v>40845</v>
      </c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FY669" s="40">
        <v>40845</v>
      </c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IE669" s="40">
        <v>40845</v>
      </c>
      <c r="IU669" s="77">
        <v>40845</v>
      </c>
    </row>
    <row r="670" spans="7:257" x14ac:dyDescent="0.25">
      <c r="G670" s="40">
        <v>40846</v>
      </c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BM670" s="40">
        <v>40846</v>
      </c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DS670" s="40">
        <v>40846</v>
      </c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FY670" s="40">
        <v>40846</v>
      </c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IE670" s="40">
        <v>40846</v>
      </c>
      <c r="IU670" s="77">
        <v>40846</v>
      </c>
    </row>
    <row r="671" spans="7:257" x14ac:dyDescent="0.25">
      <c r="G671" s="40">
        <v>40847</v>
      </c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BM671" s="40">
        <v>40847</v>
      </c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DS671" s="40">
        <v>40847</v>
      </c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FY671" s="40">
        <v>40847</v>
      </c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IE671" s="40">
        <v>40847</v>
      </c>
      <c r="IU671" s="77">
        <v>40847</v>
      </c>
    </row>
    <row r="672" spans="7:257" x14ac:dyDescent="0.25">
      <c r="G672" s="40">
        <v>40848</v>
      </c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BM672" s="40">
        <v>40848</v>
      </c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DS672" s="40">
        <v>40848</v>
      </c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FY672" s="40">
        <v>40848</v>
      </c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IE672" s="40">
        <v>40848</v>
      </c>
      <c r="IU672" s="77">
        <v>40848</v>
      </c>
    </row>
    <row r="673" spans="7:266" x14ac:dyDescent="0.25">
      <c r="G673" s="40">
        <v>40849</v>
      </c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BM673" s="40">
        <v>40849</v>
      </c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DS673" s="40">
        <v>40849</v>
      </c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FY673" s="40">
        <v>40849</v>
      </c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IE673" s="40">
        <v>40849</v>
      </c>
      <c r="IM673">
        <v>48.333671328671336</v>
      </c>
      <c r="IU673" s="77">
        <v>40849</v>
      </c>
      <c r="JC673">
        <v>116</v>
      </c>
    </row>
    <row r="674" spans="7:266" x14ac:dyDescent="0.25">
      <c r="G674" s="40">
        <v>40850</v>
      </c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BM674" s="40">
        <v>40850</v>
      </c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DS674" s="40">
        <v>40850</v>
      </c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FY674" s="40">
        <v>40850</v>
      </c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IE674" s="40">
        <v>40850</v>
      </c>
      <c r="IU674" s="77">
        <v>40850</v>
      </c>
    </row>
    <row r="675" spans="7:266" x14ac:dyDescent="0.25">
      <c r="G675" s="40">
        <v>40851</v>
      </c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BM675" s="40">
        <v>40851</v>
      </c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DS675" s="40">
        <v>40851</v>
      </c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FY675" s="40">
        <v>40851</v>
      </c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IE675" s="40">
        <v>40851</v>
      </c>
      <c r="IU675" s="77">
        <v>40851</v>
      </c>
    </row>
    <row r="676" spans="7:266" x14ac:dyDescent="0.25">
      <c r="G676" s="40">
        <v>40852</v>
      </c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BM676" s="40">
        <v>40852</v>
      </c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DS676" s="40">
        <v>40852</v>
      </c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FY676" s="40">
        <v>40852</v>
      </c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IE676" s="40">
        <v>40852</v>
      </c>
      <c r="IU676" s="77">
        <v>40852</v>
      </c>
    </row>
    <row r="677" spans="7:266" x14ac:dyDescent="0.25">
      <c r="G677" s="40">
        <v>40853</v>
      </c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BM677" s="40">
        <v>40853</v>
      </c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DS677" s="40">
        <v>40853</v>
      </c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FY677" s="40">
        <v>40853</v>
      </c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IE677" s="40">
        <v>40853</v>
      </c>
      <c r="IU677" s="77">
        <v>40853</v>
      </c>
    </row>
    <row r="678" spans="7:266" x14ac:dyDescent="0.25">
      <c r="G678" s="40">
        <v>40854</v>
      </c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BM678" s="40">
        <v>40854</v>
      </c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DS678" s="40">
        <v>40854</v>
      </c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FY678" s="40">
        <v>40854</v>
      </c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IE678" s="40">
        <v>40854</v>
      </c>
      <c r="IH678">
        <v>48.333127659574473</v>
      </c>
      <c r="IU678" s="77">
        <v>40854</v>
      </c>
      <c r="IX678">
        <v>116</v>
      </c>
    </row>
    <row r="679" spans="7:266" x14ac:dyDescent="0.25">
      <c r="G679" s="40">
        <v>40855</v>
      </c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BM679" s="40">
        <v>40855</v>
      </c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DS679" s="40">
        <v>40855</v>
      </c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FY679" s="40">
        <v>40855</v>
      </c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IE679" s="40">
        <v>40855</v>
      </c>
      <c r="IU679" s="77">
        <v>40855</v>
      </c>
    </row>
    <row r="680" spans="7:266" x14ac:dyDescent="0.25">
      <c r="G680" s="40">
        <v>40856</v>
      </c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BM680" s="40">
        <v>40856</v>
      </c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DS680" s="40">
        <v>40856</v>
      </c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FY680" s="40">
        <v>40856</v>
      </c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IE680" s="40">
        <v>40856</v>
      </c>
      <c r="IU680" s="77">
        <v>40856</v>
      </c>
    </row>
    <row r="681" spans="7:266" x14ac:dyDescent="0.25">
      <c r="G681" s="40">
        <v>40857</v>
      </c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BM681" s="40">
        <v>40857</v>
      </c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DS681" s="40">
        <v>40857</v>
      </c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FY681" s="40">
        <v>40857</v>
      </c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IE681" s="40">
        <v>40857</v>
      </c>
      <c r="IU681" s="77">
        <v>40857</v>
      </c>
    </row>
    <row r="682" spans="7:266" x14ac:dyDescent="0.25">
      <c r="G682" s="40">
        <v>40858</v>
      </c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BM682" s="40">
        <v>40858</v>
      </c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DS682" s="40">
        <v>40858</v>
      </c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FY682" s="40">
        <v>40858</v>
      </c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IE682" s="40">
        <v>40858</v>
      </c>
      <c r="IJ682">
        <v>48.333074866310163</v>
      </c>
      <c r="IU682" s="77">
        <v>40858</v>
      </c>
      <c r="IZ682">
        <v>116</v>
      </c>
    </row>
    <row r="683" spans="7:266" x14ac:dyDescent="0.25">
      <c r="G683" s="40">
        <v>40859</v>
      </c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BM683" s="40">
        <v>40859</v>
      </c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DS683" s="40">
        <v>40859</v>
      </c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FY683" s="40">
        <v>40859</v>
      </c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IE683" s="40">
        <v>40859</v>
      </c>
      <c r="IU683" s="77">
        <v>40859</v>
      </c>
    </row>
    <row r="684" spans="7:266" x14ac:dyDescent="0.25">
      <c r="G684" s="40">
        <v>40860</v>
      </c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BM684" s="40">
        <v>40860</v>
      </c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DS684" s="40">
        <v>40860</v>
      </c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FY684" s="40">
        <v>40860</v>
      </c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IE684" s="40">
        <v>40860</v>
      </c>
      <c r="IU684" s="77">
        <v>40860</v>
      </c>
    </row>
    <row r="685" spans="7:266" x14ac:dyDescent="0.25">
      <c r="G685" s="40">
        <v>40861</v>
      </c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BM685" s="40">
        <v>40861</v>
      </c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DS685" s="40">
        <v>40861</v>
      </c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FY685" s="40">
        <v>40861</v>
      </c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IE685" s="40">
        <v>40861</v>
      </c>
      <c r="IP685">
        <v>48.333333333333336</v>
      </c>
      <c r="IU685" s="77">
        <v>40861</v>
      </c>
      <c r="JF685">
        <v>116</v>
      </c>
    </row>
    <row r="686" spans="7:266" x14ac:dyDescent="0.25">
      <c r="G686" s="40">
        <v>40862</v>
      </c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BM686" s="40">
        <v>40862</v>
      </c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DS686" s="40">
        <v>40862</v>
      </c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FY686" s="40">
        <v>40862</v>
      </c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IE686" s="40">
        <v>40862</v>
      </c>
      <c r="IF686">
        <v>48.33355813953488</v>
      </c>
      <c r="IU686" s="77">
        <v>40862</v>
      </c>
      <c r="IV686">
        <v>116</v>
      </c>
    </row>
    <row r="687" spans="7:266" x14ac:dyDescent="0.25">
      <c r="G687" s="40">
        <v>40863</v>
      </c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BM687" s="40">
        <v>40863</v>
      </c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DS687" s="40">
        <v>40863</v>
      </c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FY687" s="40">
        <v>40863</v>
      </c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IE687" s="40">
        <v>40863</v>
      </c>
      <c r="IU687" s="77">
        <v>40863</v>
      </c>
    </row>
    <row r="688" spans="7:266" x14ac:dyDescent="0.25">
      <c r="G688" s="40">
        <v>40864</v>
      </c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BM688" s="40">
        <v>40864</v>
      </c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DS688" s="40">
        <v>40864</v>
      </c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FY688" s="40">
        <v>40864</v>
      </c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IE688" s="40">
        <v>40864</v>
      </c>
      <c r="IU688" s="77">
        <v>40864</v>
      </c>
    </row>
    <row r="689" spans="7:266" x14ac:dyDescent="0.25">
      <c r="G689" s="40">
        <v>40865</v>
      </c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BM689" s="40">
        <v>40865</v>
      </c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DS689" s="40">
        <v>40865</v>
      </c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FY689" s="40">
        <v>40865</v>
      </c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IE689" s="40">
        <v>40865</v>
      </c>
      <c r="IF689">
        <v>48.33355813953488</v>
      </c>
      <c r="II689">
        <v>48.333819095477388</v>
      </c>
      <c r="IU689" s="77">
        <v>40865</v>
      </c>
      <c r="IV689">
        <v>116</v>
      </c>
      <c r="IY689">
        <v>116</v>
      </c>
    </row>
    <row r="690" spans="7:266" x14ac:dyDescent="0.25">
      <c r="G690" s="40">
        <v>40866</v>
      </c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BM690" s="40">
        <v>40866</v>
      </c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DS690" s="40">
        <v>40866</v>
      </c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FY690" s="40">
        <v>40866</v>
      </c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IE690" s="40">
        <v>40866</v>
      </c>
      <c r="IU690" s="77">
        <v>40866</v>
      </c>
    </row>
    <row r="691" spans="7:266" x14ac:dyDescent="0.25">
      <c r="G691" s="40">
        <v>40867</v>
      </c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BM691" s="40">
        <v>40867</v>
      </c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DS691" s="40">
        <v>40867</v>
      </c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FY691" s="40">
        <v>40867</v>
      </c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IE691" s="40">
        <v>40867</v>
      </c>
      <c r="IU691" s="77">
        <v>40867</v>
      </c>
    </row>
    <row r="692" spans="7:266" x14ac:dyDescent="0.25">
      <c r="G692" s="40">
        <v>40868</v>
      </c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BM692" s="40">
        <v>40868</v>
      </c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DS692" s="40">
        <v>40868</v>
      </c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FY692" s="40">
        <v>40868</v>
      </c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IE692" s="40">
        <v>40868</v>
      </c>
      <c r="IU692" s="77">
        <v>40868</v>
      </c>
    </row>
    <row r="693" spans="7:266" x14ac:dyDescent="0.25">
      <c r="G693" s="40">
        <v>40869</v>
      </c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BM693" s="40">
        <v>40869</v>
      </c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DS693" s="40">
        <v>40869</v>
      </c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FY693" s="40">
        <v>40869</v>
      </c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IE693" s="40">
        <v>40869</v>
      </c>
      <c r="IU693" s="77">
        <v>40869</v>
      </c>
    </row>
    <row r="694" spans="7:266" x14ac:dyDescent="0.25">
      <c r="G694" s="40">
        <v>40870</v>
      </c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BM694" s="40">
        <v>40870</v>
      </c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DS694" s="40">
        <v>40870</v>
      </c>
      <c r="DT694"/>
      <c r="DU694"/>
      <c r="DV694">
        <v>14.3</v>
      </c>
      <c r="DW694">
        <v>11.813333333333333</v>
      </c>
      <c r="DX694">
        <v>12.433333333333335</v>
      </c>
      <c r="DY694">
        <v>1.075</v>
      </c>
      <c r="DZ694">
        <v>8.9466666666666654</v>
      </c>
      <c r="EA694">
        <v>11.81</v>
      </c>
      <c r="EB694"/>
      <c r="EC694"/>
      <c r="ED694"/>
      <c r="EE694"/>
      <c r="EF694"/>
      <c r="EG694"/>
      <c r="EH694"/>
      <c r="EM694">
        <v>14.3</v>
      </c>
      <c r="EN694">
        <v>1.48</v>
      </c>
      <c r="EO694">
        <v>6.36</v>
      </c>
      <c r="EP694">
        <v>27.6</v>
      </c>
      <c r="EQ694">
        <v>0.09</v>
      </c>
      <c r="ER694">
        <v>0.11</v>
      </c>
      <c r="ES694">
        <v>37.1</v>
      </c>
      <c r="EU694">
        <v>1.55</v>
      </c>
      <c r="EV694">
        <v>0.6</v>
      </c>
      <c r="EW694">
        <v>25.9</v>
      </c>
      <c r="EX694">
        <v>0.7</v>
      </c>
      <c r="EY694">
        <v>0.24</v>
      </c>
      <c r="EZ694">
        <v>5.0599999999999996</v>
      </c>
      <c r="FA694">
        <v>20.7</v>
      </c>
      <c r="FB694">
        <v>9.67</v>
      </c>
      <c r="FY694" s="40">
        <v>40870</v>
      </c>
      <c r="FZ694"/>
      <c r="GA694"/>
      <c r="GB694">
        <v>0.01</v>
      </c>
      <c r="GC694">
        <v>0.38000000000000006</v>
      </c>
      <c r="GD694">
        <v>0.92333333333333334</v>
      </c>
      <c r="GE694">
        <v>0.01</v>
      </c>
      <c r="GF694">
        <v>1.2966666666666666</v>
      </c>
      <c r="GG694">
        <v>1.64</v>
      </c>
      <c r="GH694"/>
      <c r="GI694"/>
      <c r="GJ694"/>
      <c r="GK694"/>
      <c r="GL694"/>
      <c r="GM694"/>
      <c r="GN694"/>
      <c r="GS694">
        <v>0.01</v>
      </c>
      <c r="GT694">
        <v>1.1100000000000001</v>
      </c>
      <c r="GU694">
        <v>0.02</v>
      </c>
      <c r="GV694">
        <v>0.01</v>
      </c>
      <c r="GW694">
        <v>1.42</v>
      </c>
      <c r="GX694">
        <v>1.32</v>
      </c>
      <c r="GY694">
        <v>0.03</v>
      </c>
      <c r="HA694">
        <v>0.01</v>
      </c>
      <c r="HB694">
        <v>0.01</v>
      </c>
      <c r="HC694">
        <v>0.01</v>
      </c>
      <c r="HD694">
        <v>0.01</v>
      </c>
      <c r="HE694">
        <v>3.87</v>
      </c>
      <c r="HF694">
        <v>4.9000000000000004</v>
      </c>
      <c r="HG694">
        <v>0.01</v>
      </c>
      <c r="HH694">
        <v>0.01</v>
      </c>
      <c r="IE694" s="40">
        <v>40870</v>
      </c>
      <c r="IU694" s="77">
        <v>40870</v>
      </c>
    </row>
    <row r="695" spans="7:266" x14ac:dyDescent="0.25">
      <c r="G695" s="40">
        <v>40871</v>
      </c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BM695" s="40">
        <v>40871</v>
      </c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DS695" s="40">
        <v>40871</v>
      </c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FY695" s="40">
        <v>40871</v>
      </c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IE695" s="40">
        <v>40871</v>
      </c>
      <c r="IL695">
        <v>36.99979036827196</v>
      </c>
      <c r="IU695" s="77">
        <v>40871</v>
      </c>
      <c r="JB695">
        <v>88.8</v>
      </c>
    </row>
    <row r="696" spans="7:266" x14ac:dyDescent="0.25">
      <c r="G696" s="40">
        <v>40872</v>
      </c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BM696" s="40">
        <v>40872</v>
      </c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DS696" s="40">
        <v>40872</v>
      </c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FY696" s="40">
        <v>40872</v>
      </c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IE696" s="40">
        <v>40872</v>
      </c>
      <c r="IU696" s="77">
        <v>40872</v>
      </c>
    </row>
    <row r="697" spans="7:266" x14ac:dyDescent="0.25">
      <c r="G697" s="40">
        <v>40873</v>
      </c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BM697" s="40">
        <v>40873</v>
      </c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DS697" s="40">
        <v>40873</v>
      </c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FY697" s="40">
        <v>40873</v>
      </c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IE697" s="40">
        <v>40873</v>
      </c>
      <c r="IU697" s="77">
        <v>40873</v>
      </c>
    </row>
    <row r="698" spans="7:266" x14ac:dyDescent="0.25">
      <c r="G698" s="40">
        <v>40874</v>
      </c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BM698" s="40">
        <v>40874</v>
      </c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DS698" s="40">
        <v>40874</v>
      </c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FY698" s="40">
        <v>40874</v>
      </c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IE698" s="40">
        <v>40874</v>
      </c>
      <c r="IU698" s="77">
        <v>40874</v>
      </c>
    </row>
    <row r="699" spans="7:266" x14ac:dyDescent="0.25">
      <c r="G699" s="40">
        <v>40875</v>
      </c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BM699" s="40">
        <v>40875</v>
      </c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DS699" s="40">
        <v>40875</v>
      </c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FY699" s="40">
        <v>40875</v>
      </c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IE699" s="40">
        <v>40875</v>
      </c>
      <c r="IU699" s="77">
        <v>40875</v>
      </c>
    </row>
    <row r="700" spans="7:266" x14ac:dyDescent="0.25">
      <c r="G700" s="40">
        <v>40876</v>
      </c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BM700" s="40">
        <v>40876</v>
      </c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DS700" s="40">
        <v>40876</v>
      </c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FY700" s="40">
        <v>40876</v>
      </c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IE700" s="40">
        <v>40876</v>
      </c>
      <c r="IP700">
        <v>37</v>
      </c>
      <c r="IU700" s="77">
        <v>40876</v>
      </c>
      <c r="JF700">
        <v>88.8</v>
      </c>
    </row>
    <row r="701" spans="7:266" x14ac:dyDescent="0.25">
      <c r="G701" s="40">
        <v>40877</v>
      </c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BM701" s="40">
        <v>40877</v>
      </c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DS701" s="40">
        <v>40877</v>
      </c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FY701" s="40">
        <v>40877</v>
      </c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IE701" s="40">
        <v>40877</v>
      </c>
      <c r="IK701">
        <v>37.000168564920273</v>
      </c>
      <c r="IU701" s="77">
        <v>40877</v>
      </c>
      <c r="JA701">
        <v>88.8</v>
      </c>
    </row>
    <row r="702" spans="7:266" x14ac:dyDescent="0.25">
      <c r="G702" s="40">
        <v>40878</v>
      </c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BM702" s="40">
        <v>40878</v>
      </c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DS702" s="40">
        <v>40878</v>
      </c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FY702" s="40">
        <v>40878</v>
      </c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IE702" s="40">
        <v>40878</v>
      </c>
      <c r="IU702" s="77">
        <v>40878</v>
      </c>
    </row>
    <row r="703" spans="7:266" x14ac:dyDescent="0.25">
      <c r="G703" s="40">
        <v>40879</v>
      </c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BM703" s="40">
        <v>40879</v>
      </c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DS703" s="40">
        <v>40879</v>
      </c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FY703" s="40">
        <v>40879</v>
      </c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IE703" s="40">
        <v>40879</v>
      </c>
      <c r="IU703" s="77">
        <v>40879</v>
      </c>
    </row>
    <row r="704" spans="7:266" x14ac:dyDescent="0.25">
      <c r="G704" s="40">
        <v>40880</v>
      </c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BM704" s="40">
        <v>40880</v>
      </c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DS704" s="40">
        <v>40880</v>
      </c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FY704" s="40">
        <v>40880</v>
      </c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IE704" s="40">
        <v>40880</v>
      </c>
      <c r="IU704" s="77">
        <v>40880</v>
      </c>
    </row>
    <row r="705" spans="7:268" x14ac:dyDescent="0.25">
      <c r="G705" s="40">
        <v>40881</v>
      </c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BM705" s="40">
        <v>40881</v>
      </c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DS705" s="40">
        <v>40881</v>
      </c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FY705" s="40">
        <v>40881</v>
      </c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IE705" s="40">
        <v>40881</v>
      </c>
      <c r="IU705" s="77">
        <v>40881</v>
      </c>
    </row>
    <row r="706" spans="7:268" x14ac:dyDescent="0.25">
      <c r="G706" s="40">
        <v>40882</v>
      </c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BM706" s="40">
        <v>40882</v>
      </c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DS706" s="40">
        <v>40882</v>
      </c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FY706" s="40">
        <v>40882</v>
      </c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IE706" s="40">
        <v>40882</v>
      </c>
      <c r="IR706">
        <v>37.000192207792203</v>
      </c>
      <c r="IU706" s="77">
        <v>40882</v>
      </c>
      <c r="JH706">
        <v>88.8</v>
      </c>
    </row>
    <row r="707" spans="7:268" x14ac:dyDescent="0.25">
      <c r="G707" s="40">
        <v>40883</v>
      </c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BM707" s="40">
        <v>40883</v>
      </c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DS707" s="40">
        <v>40883</v>
      </c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FY707" s="40">
        <v>40883</v>
      </c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IE707" s="40">
        <v>40883</v>
      </c>
      <c r="IM707">
        <v>37.000258741258747</v>
      </c>
      <c r="IU707" s="77">
        <v>40883</v>
      </c>
      <c r="JC707">
        <v>88.8</v>
      </c>
    </row>
    <row r="708" spans="7:268" x14ac:dyDescent="0.25">
      <c r="G708" s="40">
        <v>40884</v>
      </c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BM708" s="40">
        <v>40884</v>
      </c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DS708" s="40">
        <v>40884</v>
      </c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FY708" s="40">
        <v>40884</v>
      </c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IE708" s="40">
        <v>40884</v>
      </c>
      <c r="IU708" s="77">
        <v>40884</v>
      </c>
    </row>
    <row r="709" spans="7:268" x14ac:dyDescent="0.25">
      <c r="G709" s="40">
        <v>40885</v>
      </c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BM709" s="40">
        <v>40885</v>
      </c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DS709" s="40">
        <v>40885</v>
      </c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FY709" s="40">
        <v>40885</v>
      </c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IE709" s="40">
        <v>40885</v>
      </c>
      <c r="IU709" s="77">
        <v>40885</v>
      </c>
    </row>
    <row r="710" spans="7:268" x14ac:dyDescent="0.25">
      <c r="G710" s="40">
        <v>40886</v>
      </c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BM710" s="40">
        <v>40886</v>
      </c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DS710" s="40">
        <v>40886</v>
      </c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FY710" s="40">
        <v>40886</v>
      </c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IE710" s="40">
        <v>40886</v>
      </c>
      <c r="II710">
        <v>37.000371859296479</v>
      </c>
      <c r="IU710" s="77">
        <v>40886</v>
      </c>
      <c r="IY710">
        <v>88.8</v>
      </c>
    </row>
    <row r="711" spans="7:268" x14ac:dyDescent="0.25">
      <c r="G711" s="40">
        <v>40887</v>
      </c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BM711" s="40">
        <v>40887</v>
      </c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DS711" s="40">
        <v>40887</v>
      </c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FY711" s="40">
        <v>40887</v>
      </c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IE711" s="40">
        <v>40887</v>
      </c>
      <c r="IU711" s="77">
        <v>40887</v>
      </c>
    </row>
    <row r="712" spans="7:268" x14ac:dyDescent="0.25">
      <c r="G712" s="40">
        <v>40888</v>
      </c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BM712" s="40">
        <v>40888</v>
      </c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DS712" s="40">
        <v>40888</v>
      </c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FY712" s="40">
        <v>40888</v>
      </c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IE712" s="40">
        <v>40888</v>
      </c>
      <c r="IU712" s="77">
        <v>40888</v>
      </c>
    </row>
    <row r="713" spans="7:268" x14ac:dyDescent="0.25">
      <c r="G713" s="40">
        <v>40889</v>
      </c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BM713" s="40">
        <v>40889</v>
      </c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DS713" s="40">
        <v>40889</v>
      </c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FY713" s="40">
        <v>40889</v>
      </c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IE713" s="40">
        <v>40889</v>
      </c>
      <c r="IU713" s="77">
        <v>40889</v>
      </c>
    </row>
    <row r="714" spans="7:268" x14ac:dyDescent="0.25">
      <c r="G714" s="40">
        <v>40890</v>
      </c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BM714" s="40">
        <v>40890</v>
      </c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DS714" s="40">
        <v>40890</v>
      </c>
      <c r="DT714"/>
      <c r="DU714"/>
      <c r="DV714"/>
      <c r="DW714"/>
      <c r="DX714"/>
      <c r="DY714"/>
      <c r="DZ714">
        <v>6.76</v>
      </c>
      <c r="EA714">
        <v>6.8149999999999995</v>
      </c>
      <c r="EB714"/>
      <c r="EC714"/>
      <c r="ED714"/>
      <c r="EE714"/>
      <c r="EF714"/>
      <c r="EG714"/>
      <c r="EH714"/>
      <c r="EX714">
        <v>7.2</v>
      </c>
      <c r="EY714">
        <v>6.32</v>
      </c>
      <c r="FA714">
        <v>11.1</v>
      </c>
      <c r="FB714">
        <v>2.5299999999999998</v>
      </c>
      <c r="FY714" s="40">
        <v>40890</v>
      </c>
      <c r="FZ714"/>
      <c r="GA714"/>
      <c r="GB714"/>
      <c r="GC714"/>
      <c r="GD714"/>
      <c r="GE714"/>
      <c r="GF714">
        <v>1.49</v>
      </c>
      <c r="GG714">
        <v>0.115</v>
      </c>
      <c r="GH714"/>
      <c r="GI714"/>
      <c r="GJ714"/>
      <c r="GK714"/>
      <c r="GL714"/>
      <c r="GM714"/>
      <c r="GN714"/>
      <c r="HD714">
        <v>2.09</v>
      </c>
      <c r="HE714">
        <v>0.89</v>
      </c>
      <c r="HG714">
        <v>0.03</v>
      </c>
      <c r="HH714">
        <v>0.2</v>
      </c>
      <c r="IE714" s="40">
        <v>40890</v>
      </c>
      <c r="IQ714">
        <v>37.000173302107726</v>
      </c>
      <c r="IU714" s="77">
        <v>40890</v>
      </c>
      <c r="JG714">
        <v>88.8</v>
      </c>
    </row>
    <row r="715" spans="7:268" x14ac:dyDescent="0.25">
      <c r="G715" s="40">
        <v>40891</v>
      </c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BM715" s="40">
        <v>40891</v>
      </c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DS715" s="40">
        <v>40891</v>
      </c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FY715" s="40">
        <v>40891</v>
      </c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IE715" s="40">
        <v>40891</v>
      </c>
      <c r="IG715">
        <v>36.999842553191492</v>
      </c>
      <c r="IU715" s="77">
        <v>40891</v>
      </c>
      <c r="IW715">
        <v>88.8</v>
      </c>
    </row>
    <row r="716" spans="7:268" x14ac:dyDescent="0.25">
      <c r="G716" s="40">
        <v>40892</v>
      </c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BM716" s="40">
        <v>40892</v>
      </c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DS716" s="40">
        <v>40892</v>
      </c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FY716" s="40">
        <v>40892</v>
      </c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IE716" s="40">
        <v>40892</v>
      </c>
      <c r="IG716">
        <v>36.999842553191492</v>
      </c>
      <c r="IH716">
        <v>36.999842553191492</v>
      </c>
      <c r="IU716" s="77">
        <v>40892</v>
      </c>
      <c r="IW716">
        <v>88.8</v>
      </c>
      <c r="IX716">
        <v>88.8</v>
      </c>
    </row>
    <row r="717" spans="7:268" x14ac:dyDescent="0.25">
      <c r="G717" s="40">
        <v>40893</v>
      </c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BM717" s="40">
        <v>40893</v>
      </c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DS717" s="40">
        <v>40893</v>
      </c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FY717" s="40">
        <v>40893</v>
      </c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IE717" s="40">
        <v>40893</v>
      </c>
      <c r="IU717" s="77">
        <v>40893</v>
      </c>
    </row>
    <row r="718" spans="7:268" x14ac:dyDescent="0.25">
      <c r="G718" s="40">
        <v>40894</v>
      </c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BM718" s="40">
        <v>40894</v>
      </c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DS718" s="40">
        <v>40894</v>
      </c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FY718" s="40">
        <v>40894</v>
      </c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IE718" s="40">
        <v>40894</v>
      </c>
      <c r="IU718" s="77">
        <v>40894</v>
      </c>
    </row>
    <row r="719" spans="7:268" x14ac:dyDescent="0.25">
      <c r="G719" s="40">
        <v>40895</v>
      </c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BM719" s="40">
        <v>40895</v>
      </c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DS719" s="40">
        <v>40895</v>
      </c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FY719" s="40">
        <v>40895</v>
      </c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IE719" s="40">
        <v>40895</v>
      </c>
      <c r="IU719" s="77">
        <v>40895</v>
      </c>
    </row>
    <row r="720" spans="7:268" x14ac:dyDescent="0.25">
      <c r="G720" s="40">
        <v>40896</v>
      </c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BM720" s="40">
        <v>40896</v>
      </c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DS720" s="40">
        <v>40896</v>
      </c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FY720" s="40">
        <v>40896</v>
      </c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IE720" s="40">
        <v>40896</v>
      </c>
      <c r="IK720">
        <v>37.000168564920273</v>
      </c>
      <c r="IU720" s="77">
        <v>40896</v>
      </c>
      <c r="JA720">
        <v>88.8</v>
      </c>
    </row>
    <row r="721" spans="7:263" x14ac:dyDescent="0.25">
      <c r="G721" s="40">
        <v>40897</v>
      </c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BM721" s="40">
        <v>40897</v>
      </c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DS721" s="40">
        <v>40897</v>
      </c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FY721" s="40">
        <v>40897</v>
      </c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IE721" s="40">
        <v>40897</v>
      </c>
      <c r="IU721" s="77">
        <v>40897</v>
      </c>
    </row>
    <row r="722" spans="7:263" x14ac:dyDescent="0.25">
      <c r="G722" s="40">
        <v>40898</v>
      </c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BM722" s="40">
        <v>40898</v>
      </c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DS722" s="40">
        <v>40898</v>
      </c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FY722" s="40">
        <v>40898</v>
      </c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IE722" s="40">
        <v>40898</v>
      </c>
      <c r="IK722">
        <v>37.000168564920273</v>
      </c>
      <c r="IU722" s="77">
        <v>40898</v>
      </c>
      <c r="JA722">
        <v>88.8</v>
      </c>
    </row>
    <row r="723" spans="7:263" x14ac:dyDescent="0.25">
      <c r="G723" s="40">
        <v>40899</v>
      </c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BM723" s="40">
        <v>40899</v>
      </c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DS723" s="40">
        <v>40899</v>
      </c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FY723" s="40">
        <v>40899</v>
      </c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IE723" s="40">
        <v>40899</v>
      </c>
      <c r="IL723">
        <v>56.666345609065168</v>
      </c>
      <c r="IU723" s="77">
        <v>40899</v>
      </c>
      <c r="JB723">
        <v>136</v>
      </c>
    </row>
    <row r="724" spans="7:263" x14ac:dyDescent="0.25">
      <c r="G724" s="40">
        <v>40900</v>
      </c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BM724" s="40">
        <v>40900</v>
      </c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DS724" s="40">
        <v>40900</v>
      </c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FY724" s="40">
        <v>40900</v>
      </c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IE724" s="40">
        <v>40900</v>
      </c>
      <c r="IU724" s="77">
        <v>40900</v>
      </c>
    </row>
    <row r="725" spans="7:263" x14ac:dyDescent="0.25">
      <c r="G725" s="40">
        <v>40901</v>
      </c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BM725" s="40">
        <v>40901</v>
      </c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DS725" s="40">
        <v>40901</v>
      </c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FY725" s="40">
        <v>40901</v>
      </c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IE725" s="40">
        <v>40901</v>
      </c>
      <c r="IU725" s="77">
        <v>40901</v>
      </c>
    </row>
    <row r="726" spans="7:263" x14ac:dyDescent="0.25">
      <c r="G726" s="40">
        <v>40902</v>
      </c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BM726" s="40">
        <v>40902</v>
      </c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DS726" s="40">
        <v>40902</v>
      </c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FY726" s="40">
        <v>40902</v>
      </c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IE726" s="40">
        <v>40902</v>
      </c>
      <c r="IU726" s="77">
        <v>40902</v>
      </c>
    </row>
    <row r="727" spans="7:263" x14ac:dyDescent="0.25">
      <c r="G727" s="40">
        <v>40903</v>
      </c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BM727" s="40">
        <v>40903</v>
      </c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DS727" s="40">
        <v>40903</v>
      </c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FY727" s="40">
        <v>40903</v>
      </c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IE727" s="40">
        <v>40903</v>
      </c>
      <c r="IU727" s="77">
        <v>40903</v>
      </c>
    </row>
    <row r="728" spans="7:263" x14ac:dyDescent="0.25">
      <c r="G728" s="40">
        <v>40904</v>
      </c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BM728" s="40">
        <v>40904</v>
      </c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DS728" s="40">
        <v>40904</v>
      </c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FY728" s="40">
        <v>40904</v>
      </c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IE728" s="40">
        <v>40904</v>
      </c>
      <c r="IU728" s="77">
        <v>40904</v>
      </c>
    </row>
    <row r="729" spans="7:263" x14ac:dyDescent="0.25">
      <c r="G729" s="40">
        <v>40905</v>
      </c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BM729" s="40">
        <v>40905</v>
      </c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DS729" s="40">
        <v>40905</v>
      </c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FY729" s="40">
        <v>40905</v>
      </c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IE729" s="40">
        <v>40905</v>
      </c>
      <c r="IU729" s="77">
        <v>40905</v>
      </c>
    </row>
    <row r="730" spans="7:263" x14ac:dyDescent="0.25">
      <c r="G730" s="40">
        <v>40906</v>
      </c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BM730" s="40">
        <v>40906</v>
      </c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DS730" s="40">
        <v>40906</v>
      </c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FY730" s="40">
        <v>40906</v>
      </c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IE730" s="40">
        <v>40906</v>
      </c>
      <c r="IU730" s="77">
        <v>40906</v>
      </c>
    </row>
    <row r="731" spans="7:263" x14ac:dyDescent="0.25">
      <c r="G731" s="40">
        <v>40907</v>
      </c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BM731" s="40">
        <v>40907</v>
      </c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DS731" s="40">
        <v>40907</v>
      </c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FY731" s="40">
        <v>40907</v>
      </c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IE731" s="40">
        <v>40907</v>
      </c>
      <c r="IU731" s="77">
        <v>40907</v>
      </c>
    </row>
    <row r="732" spans="7:263" x14ac:dyDescent="0.25">
      <c r="G732" s="40">
        <v>40908</v>
      </c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BM732" s="40">
        <v>40908</v>
      </c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DS732" s="40">
        <v>40908</v>
      </c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FY732" s="40">
        <v>40908</v>
      </c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IE732" s="40">
        <v>40908</v>
      </c>
      <c r="IU732" s="77">
        <v>40908</v>
      </c>
    </row>
    <row r="733" spans="7:263" x14ac:dyDescent="0.25">
      <c r="G733" s="40">
        <v>40909</v>
      </c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BM733" s="40">
        <v>40909</v>
      </c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DS733" s="40">
        <v>40909</v>
      </c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FY733" s="40">
        <v>40909</v>
      </c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IE733" s="40">
        <v>40909</v>
      </c>
      <c r="IU733" s="77">
        <v>40909</v>
      </c>
    </row>
    <row r="734" spans="7:263" x14ac:dyDescent="0.25">
      <c r="G734" s="40">
        <v>40910</v>
      </c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BM734" s="40">
        <v>40910</v>
      </c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DS734" s="40">
        <v>40910</v>
      </c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FY734" s="40">
        <v>40910</v>
      </c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IE734" s="40">
        <v>40910</v>
      </c>
      <c r="IU734" s="77">
        <v>40910</v>
      </c>
    </row>
    <row r="735" spans="7:263" x14ac:dyDescent="0.25">
      <c r="G735" s="40">
        <v>40911</v>
      </c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BM735" s="40">
        <v>40911</v>
      </c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DS735" s="40">
        <v>40911</v>
      </c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FY735" s="40">
        <v>40911</v>
      </c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IE735" s="40">
        <v>40911</v>
      </c>
      <c r="IM735">
        <v>56.667062937062951</v>
      </c>
      <c r="IU735" s="77">
        <v>40911</v>
      </c>
      <c r="JC735">
        <v>136</v>
      </c>
    </row>
    <row r="736" spans="7:263" x14ac:dyDescent="0.25">
      <c r="G736" s="40">
        <v>40912</v>
      </c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BM736" s="40">
        <v>40912</v>
      </c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DS736" s="40">
        <v>40912</v>
      </c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FY736" s="40">
        <v>40912</v>
      </c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IE736" s="40">
        <v>40912</v>
      </c>
      <c r="IU736" s="77">
        <v>40912</v>
      </c>
    </row>
    <row r="737" spans="7:268" x14ac:dyDescent="0.25">
      <c r="G737" s="40">
        <v>40913</v>
      </c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BM737" s="40">
        <v>40913</v>
      </c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DS737" s="40">
        <v>40913</v>
      </c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FY737" s="40">
        <v>40913</v>
      </c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IE737" s="40">
        <v>40913</v>
      </c>
      <c r="IU737" s="77">
        <v>40913</v>
      </c>
    </row>
    <row r="738" spans="7:268" x14ac:dyDescent="0.25">
      <c r="G738" s="40">
        <v>40914</v>
      </c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BM738" s="40">
        <v>40914</v>
      </c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DS738" s="40">
        <v>40914</v>
      </c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FY738" s="40">
        <v>40914</v>
      </c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IE738" s="40">
        <v>40914</v>
      </c>
      <c r="IL738">
        <v>56.666345609065168</v>
      </c>
      <c r="IR738">
        <v>56.666961038961034</v>
      </c>
      <c r="IU738" s="77">
        <v>40914</v>
      </c>
      <c r="JB738">
        <v>136</v>
      </c>
      <c r="JH738">
        <v>136</v>
      </c>
    </row>
    <row r="739" spans="7:268" x14ac:dyDescent="0.25">
      <c r="G739" s="40">
        <v>40915</v>
      </c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BM739" s="40">
        <v>40915</v>
      </c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DS739" s="40">
        <v>40915</v>
      </c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FY739" s="40">
        <v>40915</v>
      </c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IE739" s="40">
        <v>40915</v>
      </c>
      <c r="IU739" s="77">
        <v>40915</v>
      </c>
    </row>
    <row r="740" spans="7:268" x14ac:dyDescent="0.25">
      <c r="G740" s="40">
        <v>40916</v>
      </c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BM740" s="40">
        <v>40916</v>
      </c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DS740" s="40">
        <v>40916</v>
      </c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FY740" s="40">
        <v>40916</v>
      </c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IE740" s="40">
        <v>40916</v>
      </c>
      <c r="IU740" s="77">
        <v>40916</v>
      </c>
    </row>
    <row r="741" spans="7:268" x14ac:dyDescent="0.25">
      <c r="G741" s="40">
        <v>40917</v>
      </c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BM741" s="40">
        <v>40917</v>
      </c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DS741" s="40">
        <v>40917</v>
      </c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FY741" s="40">
        <v>40917</v>
      </c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IE741" s="40">
        <v>40917</v>
      </c>
      <c r="IU741" s="77">
        <v>40917</v>
      </c>
    </row>
    <row r="742" spans="7:268" x14ac:dyDescent="0.25">
      <c r="G742" s="40">
        <v>40918</v>
      </c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BM742" s="40">
        <v>40918</v>
      </c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DS742" s="40">
        <v>40918</v>
      </c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FY742" s="40">
        <v>40918</v>
      </c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IE742" s="40">
        <v>40918</v>
      </c>
      <c r="IJ742">
        <v>56.666363636363634</v>
      </c>
      <c r="IK742">
        <v>56.666924829157175</v>
      </c>
      <c r="IU742" s="77">
        <v>40918</v>
      </c>
      <c r="IZ742">
        <v>136</v>
      </c>
      <c r="JA742">
        <v>136</v>
      </c>
    </row>
    <row r="743" spans="7:268" x14ac:dyDescent="0.25">
      <c r="G743" s="40">
        <v>40919</v>
      </c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BM743" s="40">
        <v>40919</v>
      </c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DS743" s="40">
        <v>40919</v>
      </c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FY743" s="40">
        <v>40919</v>
      </c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IE743" s="40">
        <v>40919</v>
      </c>
      <c r="IU743" s="77">
        <v>40919</v>
      </c>
    </row>
    <row r="744" spans="7:268" x14ac:dyDescent="0.25">
      <c r="G744" s="40">
        <v>40920</v>
      </c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BM744" s="40">
        <v>40920</v>
      </c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DS744" s="40">
        <v>40920</v>
      </c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FY744" s="40">
        <v>40920</v>
      </c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IE744" s="40">
        <v>40920</v>
      </c>
      <c r="IU744" s="77">
        <v>40920</v>
      </c>
    </row>
    <row r="745" spans="7:268" x14ac:dyDescent="0.25">
      <c r="G745" s="40">
        <v>40921</v>
      </c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BM745" s="40">
        <v>40921</v>
      </c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DS745" s="40">
        <v>40921</v>
      </c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FY745" s="40">
        <v>40921</v>
      </c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IE745" s="40">
        <v>40921</v>
      </c>
      <c r="IU745" s="77">
        <v>40921</v>
      </c>
    </row>
    <row r="746" spans="7:268" x14ac:dyDescent="0.25">
      <c r="G746" s="40">
        <v>40922</v>
      </c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BM746" s="40">
        <v>40922</v>
      </c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DS746" s="40">
        <v>40922</v>
      </c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FY746" s="40">
        <v>40922</v>
      </c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IE746" s="40">
        <v>40922</v>
      </c>
      <c r="IU746" s="77">
        <v>40922</v>
      </c>
    </row>
    <row r="747" spans="7:268" x14ac:dyDescent="0.25">
      <c r="G747" s="40">
        <v>40923</v>
      </c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BM747" s="40">
        <v>40923</v>
      </c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DS747" s="40">
        <v>40923</v>
      </c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FY747" s="40">
        <v>40923</v>
      </c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IE747" s="40">
        <v>40923</v>
      </c>
      <c r="IU747" s="77">
        <v>40923</v>
      </c>
    </row>
    <row r="748" spans="7:268" x14ac:dyDescent="0.25">
      <c r="G748" s="40">
        <v>40924</v>
      </c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BM748" s="40">
        <v>40924</v>
      </c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DS748" s="40">
        <v>40924</v>
      </c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FY748" s="40">
        <v>40924</v>
      </c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IE748" s="40">
        <v>40924</v>
      </c>
      <c r="IU748" s="77">
        <v>40924</v>
      </c>
    </row>
    <row r="749" spans="7:268" x14ac:dyDescent="0.25">
      <c r="G749" s="40">
        <v>40925</v>
      </c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BM749" s="40">
        <v>40925</v>
      </c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DS749" s="40">
        <v>40925</v>
      </c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FY749" s="40">
        <v>40925</v>
      </c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IE749" s="40">
        <v>40925</v>
      </c>
      <c r="IU749" s="77">
        <v>40925</v>
      </c>
    </row>
    <row r="750" spans="7:268" x14ac:dyDescent="0.25">
      <c r="G750" s="40">
        <v>40926</v>
      </c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BM750" s="40">
        <v>40926</v>
      </c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DS750" s="40">
        <v>40926</v>
      </c>
      <c r="DT750">
        <v>1.46</v>
      </c>
      <c r="DU750">
        <v>5.77</v>
      </c>
      <c r="DV750">
        <v>8.6449999999999996</v>
      </c>
      <c r="DW750">
        <v>35.966666666666669</v>
      </c>
      <c r="DX750">
        <v>56.133333333333326</v>
      </c>
      <c r="DY750">
        <v>10.29</v>
      </c>
      <c r="DZ750">
        <v>12.329999999999998</v>
      </c>
      <c r="EA750">
        <v>78.966666666666654</v>
      </c>
      <c r="EB750"/>
      <c r="EC750"/>
      <c r="ED750"/>
      <c r="EE750"/>
      <c r="EF750"/>
      <c r="EG750"/>
      <c r="EH750"/>
      <c r="EI750">
        <v>2.83</v>
      </c>
      <c r="EJ750">
        <v>0.09</v>
      </c>
      <c r="EK750">
        <v>5.77</v>
      </c>
      <c r="EL750">
        <v>9.73</v>
      </c>
      <c r="EM750">
        <v>7.56</v>
      </c>
      <c r="EN750">
        <v>38.700000000000003</v>
      </c>
      <c r="EO750">
        <v>27.2</v>
      </c>
      <c r="EP750">
        <v>42</v>
      </c>
      <c r="EQ750">
        <v>62.5</v>
      </c>
      <c r="ER750">
        <v>34.299999999999997</v>
      </c>
      <c r="ES750">
        <v>71.599999999999994</v>
      </c>
      <c r="ET750">
        <v>16.899999999999999</v>
      </c>
      <c r="EU750">
        <v>7.47</v>
      </c>
      <c r="EV750">
        <v>6.5</v>
      </c>
      <c r="EW750">
        <v>2.57</v>
      </c>
      <c r="EX750">
        <v>34.299999999999997</v>
      </c>
      <c r="EY750">
        <v>0.12</v>
      </c>
      <c r="EZ750">
        <v>195</v>
      </c>
      <c r="FA750">
        <v>30.7</v>
      </c>
      <c r="FB750">
        <v>11.2</v>
      </c>
      <c r="FY750" s="40">
        <v>40926</v>
      </c>
      <c r="FZ750">
        <v>3.4999999999999996E-2</v>
      </c>
      <c r="GA750">
        <v>0.01</v>
      </c>
      <c r="GB750">
        <v>2.5000000000000001E-2</v>
      </c>
      <c r="GC750">
        <v>0.01</v>
      </c>
      <c r="GD750">
        <v>4.3333333333333335E-2</v>
      </c>
      <c r="GE750">
        <v>0.02</v>
      </c>
      <c r="GF750">
        <v>0.9</v>
      </c>
      <c r="GG750">
        <v>2.3333333333333334E-2</v>
      </c>
      <c r="GH750"/>
      <c r="GI750"/>
      <c r="GJ750"/>
      <c r="GK750"/>
      <c r="GL750"/>
      <c r="GM750"/>
      <c r="GN750"/>
      <c r="GO750">
        <v>0.06</v>
      </c>
      <c r="GP750">
        <v>0.01</v>
      </c>
      <c r="GQ750">
        <v>0.01</v>
      </c>
      <c r="GR750">
        <v>0.02</v>
      </c>
      <c r="GS750">
        <v>0.03</v>
      </c>
      <c r="GT750">
        <v>0.01</v>
      </c>
      <c r="GU750">
        <v>0.01</v>
      </c>
      <c r="GV750">
        <v>0.01</v>
      </c>
      <c r="GW750">
        <v>0.1</v>
      </c>
      <c r="GX750">
        <v>0.01</v>
      </c>
      <c r="GY750">
        <v>0.02</v>
      </c>
      <c r="GZ750">
        <v>0.04</v>
      </c>
      <c r="HA750">
        <v>0.01</v>
      </c>
      <c r="HB750">
        <v>0.01</v>
      </c>
      <c r="HC750">
        <v>0.45</v>
      </c>
      <c r="HD750">
        <v>0.65</v>
      </c>
      <c r="HE750">
        <v>1.6</v>
      </c>
      <c r="HF750">
        <v>0.01</v>
      </c>
      <c r="HG750">
        <v>0.05</v>
      </c>
      <c r="HH750">
        <v>0.01</v>
      </c>
      <c r="IE750" s="40">
        <v>40926</v>
      </c>
      <c r="IU750" s="77">
        <v>40926</v>
      </c>
    </row>
    <row r="751" spans="7:268" x14ac:dyDescent="0.25">
      <c r="G751" s="40">
        <v>40927</v>
      </c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BM751" s="40">
        <v>40927</v>
      </c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DS751" s="40">
        <v>40927</v>
      </c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FY751" s="40">
        <v>40927</v>
      </c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IE751" s="40">
        <v>40927</v>
      </c>
      <c r="IU751" s="77">
        <v>40927</v>
      </c>
    </row>
    <row r="752" spans="7:268" x14ac:dyDescent="0.25">
      <c r="G752" s="40">
        <v>40928</v>
      </c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BM752" s="40">
        <v>40928</v>
      </c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DS752" s="40">
        <v>40928</v>
      </c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FY752" s="40">
        <v>40928</v>
      </c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IE752" s="40">
        <v>40928</v>
      </c>
      <c r="IM752">
        <v>56.667062937062951</v>
      </c>
      <c r="IP752">
        <v>85</v>
      </c>
      <c r="IU752" s="77">
        <v>40928</v>
      </c>
      <c r="JC752">
        <v>136</v>
      </c>
      <c r="JF752">
        <v>136</v>
      </c>
    </row>
    <row r="753" spans="7:259" x14ac:dyDescent="0.25">
      <c r="G753" s="40">
        <v>40929</v>
      </c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BM753" s="40">
        <v>40929</v>
      </c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DS753" s="40">
        <v>40929</v>
      </c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FY753" s="40">
        <v>40929</v>
      </c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IE753" s="40">
        <v>40929</v>
      </c>
      <c r="IU753" s="77">
        <v>40929</v>
      </c>
    </row>
    <row r="754" spans="7:259" x14ac:dyDescent="0.25">
      <c r="G754" s="40">
        <v>40930</v>
      </c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BM754" s="40">
        <v>40930</v>
      </c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DS754" s="40">
        <v>40930</v>
      </c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FY754" s="40">
        <v>40930</v>
      </c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IE754" s="40">
        <v>40930</v>
      </c>
      <c r="IU754" s="77">
        <v>40930</v>
      </c>
    </row>
    <row r="755" spans="7:259" x14ac:dyDescent="0.25">
      <c r="G755" s="40">
        <v>40931</v>
      </c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BM755" s="40">
        <v>40931</v>
      </c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DS755" s="40">
        <v>40931</v>
      </c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FY755" s="40">
        <v>40931</v>
      </c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IE755" s="40">
        <v>40931</v>
      </c>
      <c r="IU755" s="77">
        <v>40931</v>
      </c>
    </row>
    <row r="756" spans="7:259" x14ac:dyDescent="0.25">
      <c r="G756" s="40">
        <v>40932</v>
      </c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BM756" s="40">
        <v>40932</v>
      </c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DS756" s="40">
        <v>40932</v>
      </c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FY756" s="40">
        <v>40932</v>
      </c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IE756" s="40">
        <v>40932</v>
      </c>
      <c r="IU756" s="77">
        <v>40932</v>
      </c>
    </row>
    <row r="757" spans="7:259" x14ac:dyDescent="0.25">
      <c r="G757" s="40">
        <v>40933</v>
      </c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BM757" s="40">
        <v>40933</v>
      </c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DS757" s="40">
        <v>40933</v>
      </c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FY757" s="40">
        <v>40933</v>
      </c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IE757" s="40">
        <v>40933</v>
      </c>
      <c r="IH757">
        <v>56.666425531914896</v>
      </c>
      <c r="IU757" s="77">
        <v>40933</v>
      </c>
      <c r="IX757">
        <v>136</v>
      </c>
    </row>
    <row r="758" spans="7:259" x14ac:dyDescent="0.25">
      <c r="G758" s="40">
        <v>40934</v>
      </c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BM758" s="40">
        <v>40934</v>
      </c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DS758" s="40">
        <v>40934</v>
      </c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FY758" s="40">
        <v>40934</v>
      </c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IE758" s="40">
        <v>40934</v>
      </c>
      <c r="IU758" s="77">
        <v>40934</v>
      </c>
    </row>
    <row r="759" spans="7:259" x14ac:dyDescent="0.25">
      <c r="G759" s="40">
        <v>40935</v>
      </c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BM759" s="40">
        <v>40935</v>
      </c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DS759" s="40">
        <v>40935</v>
      </c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FY759" s="40">
        <v>40935</v>
      </c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IE759" s="40">
        <v>40935</v>
      </c>
      <c r="IU759" s="77">
        <v>40935</v>
      </c>
    </row>
    <row r="760" spans="7:259" x14ac:dyDescent="0.25">
      <c r="G760" s="40">
        <v>40936</v>
      </c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BM760" s="40">
        <v>40936</v>
      </c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DS760" s="40">
        <v>40936</v>
      </c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FY760" s="40">
        <v>40936</v>
      </c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IE760" s="40">
        <v>40936</v>
      </c>
      <c r="IU760" s="77">
        <v>40936</v>
      </c>
    </row>
    <row r="761" spans="7:259" x14ac:dyDescent="0.25">
      <c r="G761" s="40">
        <v>40937</v>
      </c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BM761" s="40">
        <v>40937</v>
      </c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DS761" s="40">
        <v>40937</v>
      </c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FY761" s="40">
        <v>40937</v>
      </c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IE761" s="40">
        <v>40937</v>
      </c>
      <c r="IU761" s="77">
        <v>40937</v>
      </c>
    </row>
    <row r="762" spans="7:259" x14ac:dyDescent="0.25">
      <c r="G762" s="40">
        <v>40938</v>
      </c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BM762" s="40">
        <v>40938</v>
      </c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DS762" s="40">
        <v>40938</v>
      </c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FY762" s="40">
        <v>40938</v>
      </c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IE762" s="40">
        <v>40938</v>
      </c>
      <c r="II762">
        <v>84.999999999999986</v>
      </c>
      <c r="IU762" s="77">
        <v>40938</v>
      </c>
      <c r="IY762">
        <v>136</v>
      </c>
    </row>
    <row r="763" spans="7:259" x14ac:dyDescent="0.25">
      <c r="G763" s="40">
        <v>40939</v>
      </c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BM763" s="40">
        <v>40939</v>
      </c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DS763" s="40">
        <v>40939</v>
      </c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FY763" s="40">
        <v>40939</v>
      </c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IE763" s="40">
        <v>40939</v>
      </c>
      <c r="IU763" s="77">
        <v>40939</v>
      </c>
    </row>
    <row r="764" spans="7:259" x14ac:dyDescent="0.25">
      <c r="G764" s="40">
        <v>40940</v>
      </c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BM764" s="40">
        <v>40940</v>
      </c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DS764" s="40">
        <v>40940</v>
      </c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FY764" s="40">
        <v>40940</v>
      </c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IE764" s="40">
        <v>40940</v>
      </c>
      <c r="IU764" s="77">
        <v>40940</v>
      </c>
    </row>
    <row r="765" spans="7:259" x14ac:dyDescent="0.25">
      <c r="G765" s="40">
        <v>40941</v>
      </c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BM765" s="40">
        <v>40941</v>
      </c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DS765" s="40">
        <v>40941</v>
      </c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FY765" s="40">
        <v>40941</v>
      </c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IE765" s="40">
        <v>40941</v>
      </c>
      <c r="IU765" s="77">
        <v>40941</v>
      </c>
    </row>
    <row r="766" spans="7:259" x14ac:dyDescent="0.25">
      <c r="G766" s="40">
        <v>40942</v>
      </c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BM766" s="40">
        <v>40942</v>
      </c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DS766" s="40">
        <v>40942</v>
      </c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FY766" s="40">
        <v>40942</v>
      </c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IE766" s="40">
        <v>40942</v>
      </c>
      <c r="IU766" s="77">
        <v>40942</v>
      </c>
    </row>
    <row r="767" spans="7:259" x14ac:dyDescent="0.25">
      <c r="G767" s="40">
        <v>40943</v>
      </c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BM767" s="40">
        <v>40943</v>
      </c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DS767" s="40">
        <v>40943</v>
      </c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FY767" s="40">
        <v>40943</v>
      </c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IE767" s="40">
        <v>40943</v>
      </c>
      <c r="IU767" s="77">
        <v>40943</v>
      </c>
    </row>
    <row r="768" spans="7:259" x14ac:dyDescent="0.25">
      <c r="G768" s="40">
        <v>40944</v>
      </c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BM768" s="40">
        <v>40944</v>
      </c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DS768" s="40">
        <v>40944</v>
      </c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FY768" s="40">
        <v>40944</v>
      </c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IE768" s="40">
        <v>40944</v>
      </c>
      <c r="IU768" s="77">
        <v>40944</v>
      </c>
    </row>
    <row r="769" spans="7:266" x14ac:dyDescent="0.25">
      <c r="G769" s="40">
        <v>40945</v>
      </c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BM769" s="40">
        <v>40945</v>
      </c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DS769" s="40">
        <v>40945</v>
      </c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FY769" s="40">
        <v>40945</v>
      </c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IE769" s="40">
        <v>40945</v>
      </c>
      <c r="IU769" s="77">
        <v>40945</v>
      </c>
    </row>
    <row r="770" spans="7:266" x14ac:dyDescent="0.25">
      <c r="G770" s="40">
        <v>40946</v>
      </c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BM770" s="40">
        <v>40946</v>
      </c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DS770" s="40">
        <v>40946</v>
      </c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FY770" s="40">
        <v>40946</v>
      </c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IE770" s="40">
        <v>40946</v>
      </c>
      <c r="IU770" s="77">
        <v>40946</v>
      </c>
    </row>
    <row r="771" spans="7:266" x14ac:dyDescent="0.25">
      <c r="G771" s="40">
        <v>40947</v>
      </c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BM771" s="40">
        <v>40947</v>
      </c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DS771" s="40">
        <v>40947</v>
      </c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FY771" s="40">
        <v>40947</v>
      </c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IE771" s="40">
        <v>40947</v>
      </c>
      <c r="II771">
        <v>95</v>
      </c>
      <c r="IU771" s="77">
        <v>40947</v>
      </c>
      <c r="IY771">
        <v>152</v>
      </c>
    </row>
    <row r="772" spans="7:266" x14ac:dyDescent="0.25">
      <c r="G772" s="40">
        <v>40948</v>
      </c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BM772" s="40">
        <v>40948</v>
      </c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DS772" s="40">
        <v>40948</v>
      </c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FY772" s="40">
        <v>40948</v>
      </c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IE772" s="40">
        <v>40948</v>
      </c>
      <c r="IP772">
        <v>95</v>
      </c>
      <c r="IU772" s="77">
        <v>40948</v>
      </c>
      <c r="JF772">
        <v>152</v>
      </c>
    </row>
    <row r="773" spans="7:266" x14ac:dyDescent="0.25">
      <c r="G773" s="40">
        <v>40949</v>
      </c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BM773" s="40">
        <v>40949</v>
      </c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DS773" s="40">
        <v>40949</v>
      </c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FY773" s="40">
        <v>40949</v>
      </c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IE773" s="40">
        <v>40949</v>
      </c>
      <c r="IU773" s="77">
        <v>40949</v>
      </c>
    </row>
    <row r="774" spans="7:266" x14ac:dyDescent="0.25">
      <c r="G774" s="40">
        <v>40950</v>
      </c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BM774" s="40">
        <v>40950</v>
      </c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DS774" s="40">
        <v>40950</v>
      </c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FY774" s="40">
        <v>40950</v>
      </c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IE774" s="40">
        <v>40950</v>
      </c>
      <c r="IU774" s="77">
        <v>40950</v>
      </c>
    </row>
    <row r="775" spans="7:266" x14ac:dyDescent="0.25">
      <c r="G775" s="40">
        <v>40951</v>
      </c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BM775" s="40">
        <v>40951</v>
      </c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DS775" s="40">
        <v>40951</v>
      </c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FY775" s="40">
        <v>40951</v>
      </c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IE775" s="40">
        <v>40951</v>
      </c>
      <c r="IU775" s="77">
        <v>40951</v>
      </c>
    </row>
    <row r="776" spans="7:266" x14ac:dyDescent="0.25">
      <c r="G776" s="40">
        <v>40952</v>
      </c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BM776" s="40">
        <v>40952</v>
      </c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DS776" s="40">
        <v>40952</v>
      </c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FY776" s="40">
        <v>40952</v>
      </c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IE776" s="40">
        <v>40952</v>
      </c>
      <c r="IF776">
        <v>63.333627906976744</v>
      </c>
      <c r="IU776" s="77">
        <v>40952</v>
      </c>
      <c r="IV776">
        <v>152</v>
      </c>
    </row>
    <row r="777" spans="7:266" x14ac:dyDescent="0.25">
      <c r="G777" s="40">
        <v>40953</v>
      </c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BM777" s="40">
        <v>40953</v>
      </c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DS777" s="40">
        <v>40953</v>
      </c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FY777" s="40">
        <v>40953</v>
      </c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IE777" s="40">
        <v>40953</v>
      </c>
      <c r="IU777" s="77">
        <v>40953</v>
      </c>
    </row>
    <row r="778" spans="7:266" x14ac:dyDescent="0.25">
      <c r="G778" s="40">
        <v>40954</v>
      </c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BM778" s="40">
        <v>40954</v>
      </c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DS778" s="40">
        <v>40954</v>
      </c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FY778" s="40">
        <v>40954</v>
      </c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IE778" s="40">
        <v>40954</v>
      </c>
      <c r="IU778" s="77">
        <v>40954</v>
      </c>
    </row>
    <row r="779" spans="7:266" x14ac:dyDescent="0.25">
      <c r="G779" s="40">
        <v>40955</v>
      </c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BM779" s="40">
        <v>40955</v>
      </c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DS779" s="40">
        <v>40955</v>
      </c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FY779" s="40">
        <v>40955</v>
      </c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IE779" s="40">
        <v>40955</v>
      </c>
      <c r="IU779" s="77">
        <v>40955</v>
      </c>
    </row>
    <row r="780" spans="7:266" x14ac:dyDescent="0.25">
      <c r="G780" s="40">
        <v>40956</v>
      </c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BM780" s="40">
        <v>40956</v>
      </c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DS780" s="40">
        <v>40956</v>
      </c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FY780" s="40">
        <v>40956</v>
      </c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IE780" s="40">
        <v>40956</v>
      </c>
      <c r="II780">
        <v>48.562499999999993</v>
      </c>
      <c r="IU780" s="77">
        <v>40956</v>
      </c>
      <c r="IY780">
        <v>77.7</v>
      </c>
    </row>
    <row r="781" spans="7:266" x14ac:dyDescent="0.25">
      <c r="G781" s="40">
        <v>40957</v>
      </c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BM781" s="40">
        <v>40957</v>
      </c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DS781" s="40">
        <v>40957</v>
      </c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FY781" s="40">
        <v>40957</v>
      </c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IE781" s="40">
        <v>40957</v>
      </c>
      <c r="IU781" s="77">
        <v>40957</v>
      </c>
    </row>
    <row r="782" spans="7:266" x14ac:dyDescent="0.25">
      <c r="G782" s="40">
        <v>40958</v>
      </c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BM782" s="40">
        <v>40958</v>
      </c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DS782" s="40">
        <v>40958</v>
      </c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FY782" s="40">
        <v>40958</v>
      </c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IE782" s="40">
        <v>40958</v>
      </c>
      <c r="IU782" s="77">
        <v>40958</v>
      </c>
    </row>
    <row r="783" spans="7:266" x14ac:dyDescent="0.25">
      <c r="G783" s="40">
        <v>40959</v>
      </c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BM783" s="40">
        <v>40959</v>
      </c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DS783" s="40">
        <v>40959</v>
      </c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FY783" s="40">
        <v>40959</v>
      </c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IE783" s="40">
        <v>40959</v>
      </c>
      <c r="IJ783">
        <v>32.374826871657753</v>
      </c>
      <c r="IU783" s="77">
        <v>40959</v>
      </c>
      <c r="IZ783">
        <v>77.7</v>
      </c>
    </row>
    <row r="784" spans="7:266" x14ac:dyDescent="0.25">
      <c r="G784" s="40">
        <v>40960</v>
      </c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BM784" s="40">
        <v>40960</v>
      </c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DS784" s="40">
        <v>40960</v>
      </c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FY784" s="40">
        <v>40960</v>
      </c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IE784" s="40">
        <v>40960</v>
      </c>
      <c r="IU784" s="77">
        <v>40960</v>
      </c>
    </row>
    <row r="785" spans="7:259" x14ac:dyDescent="0.25">
      <c r="G785" s="40">
        <v>40961</v>
      </c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BM785" s="40">
        <v>40961</v>
      </c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DS785" s="40">
        <v>40961</v>
      </c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FY785" s="40">
        <v>40961</v>
      </c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IE785" s="40">
        <v>40961</v>
      </c>
      <c r="IU785" s="77">
        <v>40961</v>
      </c>
    </row>
    <row r="786" spans="7:259" x14ac:dyDescent="0.25">
      <c r="G786" s="40">
        <v>40962</v>
      </c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BM786" s="40">
        <v>40962</v>
      </c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DS786" s="40">
        <v>40962</v>
      </c>
      <c r="DT786">
        <v>1.2850000000000001</v>
      </c>
      <c r="DU786"/>
      <c r="DV786">
        <v>7.88</v>
      </c>
      <c r="DW786">
        <v>39.85</v>
      </c>
      <c r="DX786">
        <v>33.366666666666667</v>
      </c>
      <c r="DY786"/>
      <c r="DZ786">
        <v>37.9</v>
      </c>
      <c r="EA786">
        <v>97.75</v>
      </c>
      <c r="EB786"/>
      <c r="EC786"/>
      <c r="ED786"/>
      <c r="EE786"/>
      <c r="EF786"/>
      <c r="EG786"/>
      <c r="EH786"/>
      <c r="EI786">
        <v>1.56</v>
      </c>
      <c r="EJ786">
        <v>1.01</v>
      </c>
      <c r="EL786">
        <v>7.88</v>
      </c>
      <c r="EN786">
        <v>41.1</v>
      </c>
      <c r="EP786">
        <v>38.6</v>
      </c>
      <c r="EQ786">
        <v>24.9</v>
      </c>
      <c r="ER786">
        <v>21</v>
      </c>
      <c r="ES786">
        <v>54.2</v>
      </c>
      <c r="EX786">
        <v>37.9</v>
      </c>
      <c r="EZ786">
        <v>165</v>
      </c>
      <c r="FA786">
        <v>30.5</v>
      </c>
      <c r="FY786" s="40">
        <v>40962</v>
      </c>
      <c r="FZ786">
        <v>4.9999999999999996E-2</v>
      </c>
      <c r="GA786"/>
      <c r="GB786">
        <v>0.02</v>
      </c>
      <c r="GC786">
        <v>0.01</v>
      </c>
      <c r="GD786">
        <v>0.79666666666666652</v>
      </c>
      <c r="GE786"/>
      <c r="GF786">
        <v>0.47</v>
      </c>
      <c r="GG786">
        <v>0.01</v>
      </c>
      <c r="GH786"/>
      <c r="GI786"/>
      <c r="GJ786"/>
      <c r="GK786"/>
      <c r="GL786"/>
      <c r="GM786"/>
      <c r="GN786"/>
      <c r="GO786">
        <v>0.09</v>
      </c>
      <c r="GP786">
        <v>0.01</v>
      </c>
      <c r="GR786">
        <v>0.02</v>
      </c>
      <c r="GT786">
        <v>0.01</v>
      </c>
      <c r="GV786">
        <v>0.01</v>
      </c>
      <c r="GW786">
        <v>2.1</v>
      </c>
      <c r="GX786">
        <v>0.03</v>
      </c>
      <c r="GY786">
        <v>0.26</v>
      </c>
      <c r="HD786">
        <v>0.47</v>
      </c>
      <c r="HF786">
        <v>0.01</v>
      </c>
      <c r="HG786">
        <v>0.01</v>
      </c>
      <c r="IE786" s="40">
        <v>40962</v>
      </c>
      <c r="IU786" s="77">
        <v>40962</v>
      </c>
    </row>
    <row r="787" spans="7:259" x14ac:dyDescent="0.25">
      <c r="G787" s="40">
        <v>40963</v>
      </c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BM787" s="40">
        <v>40963</v>
      </c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DS787" s="40">
        <v>40963</v>
      </c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FY787" s="40">
        <v>40963</v>
      </c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IE787" s="40">
        <v>40963</v>
      </c>
      <c r="IU787" s="77">
        <v>40963</v>
      </c>
    </row>
    <row r="788" spans="7:259" x14ac:dyDescent="0.25">
      <c r="G788" s="40">
        <v>40964</v>
      </c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BM788" s="40">
        <v>40964</v>
      </c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DS788" s="40">
        <v>40964</v>
      </c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FY788" s="40">
        <v>40964</v>
      </c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IE788" s="40">
        <v>40964</v>
      </c>
      <c r="IU788" s="77">
        <v>40964</v>
      </c>
    </row>
    <row r="789" spans="7:259" x14ac:dyDescent="0.25">
      <c r="G789" s="40">
        <v>40965</v>
      </c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BM789" s="40">
        <v>40965</v>
      </c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DS789" s="40">
        <v>40965</v>
      </c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FY789" s="40">
        <v>40965</v>
      </c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IE789" s="40">
        <v>40965</v>
      </c>
      <c r="IU789" s="77">
        <v>40965</v>
      </c>
    </row>
    <row r="790" spans="7:259" x14ac:dyDescent="0.25">
      <c r="G790" s="40">
        <v>40966</v>
      </c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BM790" s="40">
        <v>40966</v>
      </c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DS790" s="40">
        <v>40966</v>
      </c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FY790" s="40">
        <v>40966</v>
      </c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IE790" s="40">
        <v>40966</v>
      </c>
      <c r="IU790" s="77">
        <v>40966</v>
      </c>
    </row>
    <row r="791" spans="7:259" x14ac:dyDescent="0.25">
      <c r="G791" s="40">
        <v>40967</v>
      </c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BM791" s="40">
        <v>40967</v>
      </c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DS791" s="40">
        <v>40967</v>
      </c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FY791" s="40">
        <v>40967</v>
      </c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IE791" s="40">
        <v>40967</v>
      </c>
      <c r="IU791" s="77">
        <v>40967</v>
      </c>
    </row>
    <row r="792" spans="7:259" x14ac:dyDescent="0.25">
      <c r="G792" s="40">
        <v>40968</v>
      </c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BM792" s="40">
        <v>40968</v>
      </c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DS792" s="40">
        <v>40968</v>
      </c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FY792" s="40">
        <v>40968</v>
      </c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IE792" s="40">
        <v>40968</v>
      </c>
      <c r="IU792" s="77">
        <v>40968</v>
      </c>
    </row>
    <row r="793" spans="7:259" x14ac:dyDescent="0.25">
      <c r="G793" s="40">
        <v>40969</v>
      </c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BM793" s="40">
        <v>40969</v>
      </c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DS793" s="40">
        <v>40969</v>
      </c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FY793" s="40">
        <v>40969</v>
      </c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IE793" s="40">
        <v>40969</v>
      </c>
      <c r="II793">
        <v>48.562499999999993</v>
      </c>
      <c r="IU793" s="77">
        <v>40969</v>
      </c>
      <c r="IY793">
        <v>77.7</v>
      </c>
    </row>
    <row r="794" spans="7:259" x14ac:dyDescent="0.25">
      <c r="G794" s="40">
        <v>40970</v>
      </c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BM794" s="40">
        <v>40970</v>
      </c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DS794" s="40">
        <v>40970</v>
      </c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FY794" s="40">
        <v>40970</v>
      </c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IE794" s="40">
        <v>40970</v>
      </c>
      <c r="IU794" s="77">
        <v>40970</v>
      </c>
    </row>
    <row r="795" spans="7:259" x14ac:dyDescent="0.25">
      <c r="G795" s="40">
        <v>40971</v>
      </c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BM795" s="40">
        <v>40971</v>
      </c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DS795" s="40">
        <v>40971</v>
      </c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FY795" s="40">
        <v>40971</v>
      </c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IE795" s="40">
        <v>40971</v>
      </c>
      <c r="IU795" s="77">
        <v>40971</v>
      </c>
    </row>
    <row r="796" spans="7:259" x14ac:dyDescent="0.25">
      <c r="G796" s="40">
        <v>40972</v>
      </c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BM796" s="40">
        <v>40972</v>
      </c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DS796" s="40">
        <v>40972</v>
      </c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FY796" s="40">
        <v>40972</v>
      </c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IE796" s="40">
        <v>40972</v>
      </c>
      <c r="IU796" s="77">
        <v>40972</v>
      </c>
    </row>
    <row r="797" spans="7:259" x14ac:dyDescent="0.25">
      <c r="G797" s="40">
        <v>40973</v>
      </c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BM797" s="40">
        <v>40973</v>
      </c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DS797" s="40">
        <v>40973</v>
      </c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FY797" s="40">
        <v>40973</v>
      </c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IE797" s="40">
        <v>40973</v>
      </c>
      <c r="IU797" s="77">
        <v>40973</v>
      </c>
    </row>
    <row r="798" spans="7:259" x14ac:dyDescent="0.25">
      <c r="G798" s="40">
        <v>40974</v>
      </c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BM798" s="40">
        <v>40974</v>
      </c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DS798" s="40">
        <v>40974</v>
      </c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FY798" s="40">
        <v>40974</v>
      </c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IE798" s="40">
        <v>40974</v>
      </c>
      <c r="IU798" s="77">
        <v>40974</v>
      </c>
    </row>
    <row r="799" spans="7:259" x14ac:dyDescent="0.25">
      <c r="G799" s="40">
        <v>40975</v>
      </c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BM799" s="40">
        <v>40975</v>
      </c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DS799" s="40">
        <v>40975</v>
      </c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FY799" s="40">
        <v>40975</v>
      </c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IE799" s="40">
        <v>40975</v>
      </c>
      <c r="IU799" s="77">
        <v>40975</v>
      </c>
    </row>
    <row r="800" spans="7:259" x14ac:dyDescent="0.25">
      <c r="G800" s="40">
        <v>40976</v>
      </c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BM800" s="40">
        <v>40976</v>
      </c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DS800" s="40">
        <v>40976</v>
      </c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FY800" s="40">
        <v>40976</v>
      </c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IE800" s="40">
        <v>40976</v>
      </c>
      <c r="IU800" s="77">
        <v>40976</v>
      </c>
    </row>
    <row r="801" spans="7:262" x14ac:dyDescent="0.25">
      <c r="G801" s="40">
        <v>40977</v>
      </c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BM801" s="40">
        <v>40977</v>
      </c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DS801" s="40">
        <v>40977</v>
      </c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FY801" s="40">
        <v>40977</v>
      </c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IE801" s="40">
        <v>40977</v>
      </c>
      <c r="IU801" s="77">
        <v>40977</v>
      </c>
    </row>
    <row r="802" spans="7:262" x14ac:dyDescent="0.25">
      <c r="G802" s="40">
        <v>40978</v>
      </c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BM802" s="40">
        <v>40978</v>
      </c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DS802" s="40">
        <v>40978</v>
      </c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FY802" s="40">
        <v>40978</v>
      </c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IE802" s="40">
        <v>40978</v>
      </c>
      <c r="IU802" s="77">
        <v>40978</v>
      </c>
    </row>
    <row r="803" spans="7:262" x14ac:dyDescent="0.25">
      <c r="G803" s="40">
        <v>40979</v>
      </c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BM803" s="40">
        <v>40979</v>
      </c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DS803" s="40">
        <v>40979</v>
      </c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FY803" s="40">
        <v>40979</v>
      </c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IE803" s="40">
        <v>40979</v>
      </c>
      <c r="IU803" s="77">
        <v>40979</v>
      </c>
    </row>
    <row r="804" spans="7:262" x14ac:dyDescent="0.25">
      <c r="G804" s="40">
        <v>40980</v>
      </c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BM804" s="40">
        <v>40980</v>
      </c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DS804" s="40">
        <v>40980</v>
      </c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FY804" s="40">
        <v>40980</v>
      </c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IE804" s="40">
        <v>40980</v>
      </c>
      <c r="IU804" s="77">
        <v>40980</v>
      </c>
    </row>
    <row r="805" spans="7:262" x14ac:dyDescent="0.25">
      <c r="G805" s="40">
        <v>40981</v>
      </c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BM805" s="40">
        <v>40981</v>
      </c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DS805" s="40">
        <v>40981</v>
      </c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FY805" s="40">
        <v>40981</v>
      </c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IE805" s="40">
        <v>40981</v>
      </c>
      <c r="IU805" s="77">
        <v>40981</v>
      </c>
    </row>
    <row r="806" spans="7:262" x14ac:dyDescent="0.25">
      <c r="G806" s="40">
        <v>40982</v>
      </c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BM806" s="40">
        <v>40982</v>
      </c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DS806" s="40">
        <v>40982</v>
      </c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FY806" s="40">
        <v>40982</v>
      </c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IE806" s="40">
        <v>40982</v>
      </c>
      <c r="IU806" s="77">
        <v>40982</v>
      </c>
    </row>
    <row r="807" spans="7:262" x14ac:dyDescent="0.25">
      <c r="G807" s="40">
        <v>40983</v>
      </c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BM807" s="40">
        <v>40983</v>
      </c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DS807" s="40">
        <v>40983</v>
      </c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FY807" s="40">
        <v>40983</v>
      </c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IE807" s="40">
        <v>40983</v>
      </c>
      <c r="II807">
        <v>48.562499999999993</v>
      </c>
      <c r="IK807">
        <v>32.375147494305239</v>
      </c>
      <c r="IU807" s="77">
        <v>40983</v>
      </c>
      <c r="IY807">
        <v>77.7</v>
      </c>
      <c r="JA807">
        <v>77.7</v>
      </c>
    </row>
    <row r="808" spans="7:262" x14ac:dyDescent="0.25">
      <c r="G808" s="40">
        <v>40984</v>
      </c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BM808" s="40">
        <v>40984</v>
      </c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DS808" s="40">
        <v>40984</v>
      </c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FY808" s="40">
        <v>40984</v>
      </c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IE808" s="40">
        <v>40984</v>
      </c>
      <c r="IU808" s="77">
        <v>40984</v>
      </c>
    </row>
    <row r="809" spans="7:262" x14ac:dyDescent="0.25">
      <c r="G809" s="40">
        <v>40985</v>
      </c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BM809" s="40">
        <v>40985</v>
      </c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DS809" s="40">
        <v>40985</v>
      </c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FY809" s="40">
        <v>40985</v>
      </c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IE809" s="40">
        <v>40985</v>
      </c>
      <c r="IU809" s="77">
        <v>40985</v>
      </c>
    </row>
    <row r="810" spans="7:262" x14ac:dyDescent="0.25">
      <c r="G810" s="40">
        <v>40986</v>
      </c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BM810" s="40">
        <v>40986</v>
      </c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DS810" s="40">
        <v>40986</v>
      </c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FY810" s="40">
        <v>40986</v>
      </c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IE810" s="40">
        <v>40986</v>
      </c>
      <c r="IU810" s="77">
        <v>40986</v>
      </c>
    </row>
    <row r="811" spans="7:262" x14ac:dyDescent="0.25">
      <c r="G811" s="40">
        <v>40987</v>
      </c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BM811" s="40">
        <v>40987</v>
      </c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DS811" s="40">
        <v>40987</v>
      </c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FY811" s="40">
        <v>40987</v>
      </c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IE811" s="40">
        <v>40987</v>
      </c>
      <c r="IU811" s="77">
        <v>40987</v>
      </c>
    </row>
    <row r="812" spans="7:262" x14ac:dyDescent="0.25">
      <c r="G812" s="40">
        <v>40988</v>
      </c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BM812" s="40">
        <v>40988</v>
      </c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DS812" s="40">
        <v>40988</v>
      </c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FY812" s="40">
        <v>40988</v>
      </c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IE812" s="40">
        <v>40988</v>
      </c>
      <c r="IU812" s="77">
        <v>40988</v>
      </c>
    </row>
    <row r="813" spans="7:262" x14ac:dyDescent="0.25">
      <c r="G813" s="40">
        <v>40989</v>
      </c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BM813" s="40">
        <v>40989</v>
      </c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DS813" s="40">
        <v>40989</v>
      </c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FY813" s="40">
        <v>40989</v>
      </c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IE813" s="40">
        <v>40989</v>
      </c>
      <c r="IU813" s="77">
        <v>40989</v>
      </c>
    </row>
    <row r="814" spans="7:262" x14ac:dyDescent="0.25">
      <c r="G814" s="40">
        <v>40990</v>
      </c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BM814" s="40">
        <v>40990</v>
      </c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DS814" s="40">
        <v>40990</v>
      </c>
      <c r="DT814">
        <v>1.78</v>
      </c>
      <c r="DU814">
        <v>2.88</v>
      </c>
      <c r="DV814">
        <v>4.29</v>
      </c>
      <c r="DW814">
        <v>64.833333333333329</v>
      </c>
      <c r="DX814">
        <v>47.933333333333337</v>
      </c>
      <c r="DY814">
        <v>8.49</v>
      </c>
      <c r="DZ814">
        <v>19.09</v>
      </c>
      <c r="EA814">
        <v>44.133333333333333</v>
      </c>
      <c r="EB814"/>
      <c r="EC814"/>
      <c r="ED814"/>
      <c r="EE814"/>
      <c r="EF814"/>
      <c r="EG814"/>
      <c r="EH814"/>
      <c r="EJ814">
        <v>1.78</v>
      </c>
      <c r="EK814">
        <v>2.88</v>
      </c>
      <c r="EL814">
        <v>4.29</v>
      </c>
      <c r="EM814">
        <v>4.29</v>
      </c>
      <c r="EN814">
        <v>88.3</v>
      </c>
      <c r="EO814">
        <v>38.4</v>
      </c>
      <c r="EP814">
        <v>67.8</v>
      </c>
      <c r="EQ814">
        <v>58.4</v>
      </c>
      <c r="ER814">
        <v>11.6</v>
      </c>
      <c r="ES814">
        <v>73.8</v>
      </c>
      <c r="EU814">
        <v>10.199999999999999</v>
      </c>
      <c r="EV814">
        <v>6.78</v>
      </c>
      <c r="EW814">
        <v>5.55</v>
      </c>
      <c r="EX814">
        <v>41.9</v>
      </c>
      <c r="EY814">
        <v>9.82</v>
      </c>
      <c r="EZ814">
        <v>89</v>
      </c>
      <c r="FA814">
        <v>33.200000000000003</v>
      </c>
      <c r="FB814">
        <v>10.199999999999999</v>
      </c>
      <c r="FY814" s="40">
        <v>40990</v>
      </c>
      <c r="FZ814">
        <v>0.12</v>
      </c>
      <c r="GA814">
        <v>0.03</v>
      </c>
      <c r="GB814">
        <v>2.5000000000000001E-2</v>
      </c>
      <c r="GC814">
        <v>0.01</v>
      </c>
      <c r="GD814">
        <v>3.3333333333333333E-2</v>
      </c>
      <c r="GE814">
        <v>0.01</v>
      </c>
      <c r="GF814">
        <v>3.6666666666666674E-2</v>
      </c>
      <c r="GG814">
        <v>1.6666666666666666E-2</v>
      </c>
      <c r="GH814"/>
      <c r="GI814"/>
      <c r="GJ814"/>
      <c r="GK814"/>
      <c r="GL814"/>
      <c r="GM814"/>
      <c r="GN814"/>
      <c r="GP814">
        <v>0.12</v>
      </c>
      <c r="GQ814">
        <v>0.03</v>
      </c>
      <c r="GR814">
        <v>0.04</v>
      </c>
      <c r="GS814">
        <v>0.01</v>
      </c>
      <c r="GT814">
        <v>0.01</v>
      </c>
      <c r="GU814">
        <v>0.01</v>
      </c>
      <c r="GV814">
        <v>0.01</v>
      </c>
      <c r="GW814">
        <v>0.02</v>
      </c>
      <c r="GX814">
        <v>0.01</v>
      </c>
      <c r="GY814">
        <v>7.0000000000000007E-2</v>
      </c>
      <c r="HA814">
        <v>0.01</v>
      </c>
      <c r="HB814">
        <v>0.01</v>
      </c>
      <c r="HC814">
        <v>0.05</v>
      </c>
      <c r="HD814">
        <v>0.02</v>
      </c>
      <c r="HE814">
        <v>0.04</v>
      </c>
      <c r="HF814">
        <v>0.02</v>
      </c>
      <c r="HG814">
        <v>0.01</v>
      </c>
      <c r="HH814">
        <v>0.02</v>
      </c>
      <c r="IE814" s="40">
        <v>40990</v>
      </c>
      <c r="IG814">
        <v>59.583079787234048</v>
      </c>
      <c r="IU814" s="77">
        <v>40990</v>
      </c>
      <c r="IW814">
        <v>143</v>
      </c>
    </row>
    <row r="815" spans="7:262" x14ac:dyDescent="0.25">
      <c r="G815" s="40">
        <v>40991</v>
      </c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BM815" s="40">
        <v>40991</v>
      </c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DS815" s="40">
        <v>40991</v>
      </c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FY815" s="40">
        <v>40991</v>
      </c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IE815" s="40">
        <v>40991</v>
      </c>
      <c r="IL815">
        <v>59.582995750708221</v>
      </c>
      <c r="IU815" s="77">
        <v>40991</v>
      </c>
      <c r="JB815">
        <v>143</v>
      </c>
    </row>
    <row r="816" spans="7:262" x14ac:dyDescent="0.25">
      <c r="G816" s="40">
        <v>40992</v>
      </c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BM816" s="40">
        <v>40992</v>
      </c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DS816" s="40">
        <v>40992</v>
      </c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FY816" s="40">
        <v>40992</v>
      </c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IE816" s="40">
        <v>40992</v>
      </c>
      <c r="IU816" s="77">
        <v>40992</v>
      </c>
    </row>
    <row r="817" spans="7:265" x14ac:dyDescent="0.25">
      <c r="G817" s="40">
        <v>40993</v>
      </c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BM817" s="40">
        <v>40993</v>
      </c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DS817" s="40">
        <v>40993</v>
      </c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FY817" s="40">
        <v>40993</v>
      </c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IE817" s="40">
        <v>40993</v>
      </c>
      <c r="IU817" s="77">
        <v>40993</v>
      </c>
    </row>
    <row r="818" spans="7:265" x14ac:dyDescent="0.25">
      <c r="G818" s="40">
        <v>40994</v>
      </c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BM818" s="40">
        <v>40994</v>
      </c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DS818" s="40">
        <v>40994</v>
      </c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FY818" s="40">
        <v>40994</v>
      </c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IE818" s="40">
        <v>40994</v>
      </c>
      <c r="IU818" s="77">
        <v>40994</v>
      </c>
    </row>
    <row r="819" spans="7:265" x14ac:dyDescent="0.25">
      <c r="G819" s="40">
        <v>40995</v>
      </c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BM819" s="40">
        <v>40995</v>
      </c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DS819" s="40">
        <v>40995</v>
      </c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FY819" s="40">
        <v>40995</v>
      </c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IE819" s="40">
        <v>40995</v>
      </c>
      <c r="IU819" s="77">
        <v>40995</v>
      </c>
    </row>
    <row r="820" spans="7:265" x14ac:dyDescent="0.25">
      <c r="G820" s="40">
        <v>40996</v>
      </c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BM820" s="40">
        <v>40996</v>
      </c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DS820" s="40">
        <v>40996</v>
      </c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FY820" s="40">
        <v>40996</v>
      </c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IE820" s="40">
        <v>40996</v>
      </c>
      <c r="IU820" s="77">
        <v>40996</v>
      </c>
    </row>
    <row r="821" spans="7:265" x14ac:dyDescent="0.25">
      <c r="G821" s="40">
        <v>40997</v>
      </c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BM821" s="40">
        <v>40997</v>
      </c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DS821" s="40">
        <v>40997</v>
      </c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FY821" s="40">
        <v>40997</v>
      </c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IE821" s="40">
        <v>40997</v>
      </c>
      <c r="IU821" s="77">
        <v>40997</v>
      </c>
    </row>
    <row r="822" spans="7:265" x14ac:dyDescent="0.25">
      <c r="G822" s="40">
        <v>40998</v>
      </c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BM822" s="40">
        <v>40998</v>
      </c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DS822" s="40">
        <v>40998</v>
      </c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FY822" s="40">
        <v>40998</v>
      </c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IE822" s="40">
        <v>40998</v>
      </c>
      <c r="IU822" s="77">
        <v>40998</v>
      </c>
    </row>
    <row r="823" spans="7:265" x14ac:dyDescent="0.25">
      <c r="G823" s="40">
        <v>40999</v>
      </c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BM823" s="40">
        <v>40999</v>
      </c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DS823" s="40">
        <v>40999</v>
      </c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FY823" s="40">
        <v>40999</v>
      </c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IE823" s="40">
        <v>40999</v>
      </c>
      <c r="IU823" s="77">
        <v>40999</v>
      </c>
    </row>
    <row r="824" spans="7:265" x14ac:dyDescent="0.25">
      <c r="G824" s="40">
        <v>41000</v>
      </c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BM824" s="40">
        <v>41000</v>
      </c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DS824" s="40">
        <v>41000</v>
      </c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FY824" s="40">
        <v>41000</v>
      </c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IE824" s="40">
        <v>41000</v>
      </c>
      <c r="IU824" s="77">
        <v>41000</v>
      </c>
    </row>
    <row r="825" spans="7:265" x14ac:dyDescent="0.25">
      <c r="G825" s="40">
        <v>41001</v>
      </c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BM825" s="40">
        <v>41001</v>
      </c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DS825" s="40">
        <v>41001</v>
      </c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FY825" s="40">
        <v>41001</v>
      </c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IE825" s="40">
        <v>41001</v>
      </c>
      <c r="IU825" s="77">
        <v>41001</v>
      </c>
    </row>
    <row r="826" spans="7:265" x14ac:dyDescent="0.25">
      <c r="G826" s="40">
        <v>41002</v>
      </c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BM826" s="40">
        <v>41002</v>
      </c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DS826" s="40">
        <v>41002</v>
      </c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FY826" s="40">
        <v>41002</v>
      </c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IE826" s="40">
        <v>41002</v>
      </c>
      <c r="IU826" s="77">
        <v>41002</v>
      </c>
    </row>
    <row r="827" spans="7:265" x14ac:dyDescent="0.25">
      <c r="G827" s="40">
        <v>41003</v>
      </c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BM827" s="40">
        <v>41003</v>
      </c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DS827" s="40">
        <v>41003</v>
      </c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FY827" s="40">
        <v>41003</v>
      </c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IE827" s="40">
        <v>41003</v>
      </c>
      <c r="IJ827">
        <v>59.583014705882356</v>
      </c>
      <c r="IM827">
        <v>59.583750000000002</v>
      </c>
      <c r="IN827">
        <v>59.583333333333336</v>
      </c>
      <c r="IO827">
        <v>59.582869649805438</v>
      </c>
      <c r="IU827" s="77">
        <v>41003</v>
      </c>
      <c r="IZ827">
        <v>143</v>
      </c>
      <c r="JC827">
        <v>143</v>
      </c>
      <c r="JD827">
        <v>143</v>
      </c>
      <c r="JE827">
        <v>143</v>
      </c>
    </row>
    <row r="828" spans="7:265" x14ac:dyDescent="0.25">
      <c r="G828" s="40">
        <v>41004</v>
      </c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BM828" s="40">
        <v>41004</v>
      </c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DS828" s="40">
        <v>41004</v>
      </c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FY828" s="40">
        <v>41004</v>
      </c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IE828" s="40">
        <v>41004</v>
      </c>
      <c r="IU828" s="77">
        <v>41004</v>
      </c>
    </row>
    <row r="829" spans="7:265" x14ac:dyDescent="0.25">
      <c r="G829" s="40">
        <v>41005</v>
      </c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BM829" s="40">
        <v>41005</v>
      </c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DS829" s="40">
        <v>41005</v>
      </c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FY829" s="40">
        <v>41005</v>
      </c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IE829" s="40">
        <v>41005</v>
      </c>
      <c r="IU829" s="77">
        <v>41005</v>
      </c>
    </row>
    <row r="830" spans="7:265" x14ac:dyDescent="0.25">
      <c r="G830" s="40">
        <v>41006</v>
      </c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BM830" s="40">
        <v>41006</v>
      </c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DS830" s="40">
        <v>41006</v>
      </c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FY830" s="40">
        <v>41006</v>
      </c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IE830" s="40">
        <v>41006</v>
      </c>
      <c r="IU830" s="77">
        <v>41006</v>
      </c>
    </row>
    <row r="831" spans="7:265" x14ac:dyDescent="0.25">
      <c r="G831" s="40">
        <v>41007</v>
      </c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BM831" s="40">
        <v>41007</v>
      </c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DS831" s="40">
        <v>41007</v>
      </c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FY831" s="40">
        <v>41007</v>
      </c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IE831" s="40">
        <v>41007</v>
      </c>
      <c r="IU831" s="77">
        <v>41007</v>
      </c>
    </row>
    <row r="832" spans="7:265" x14ac:dyDescent="0.25">
      <c r="G832" s="40">
        <v>41008</v>
      </c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BM832" s="40">
        <v>41008</v>
      </c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DS832" s="40">
        <v>41008</v>
      </c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FY832" s="40">
        <v>41008</v>
      </c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IE832" s="40">
        <v>41008</v>
      </c>
      <c r="IU832" s="77">
        <v>41008</v>
      </c>
    </row>
    <row r="833" spans="7:267" x14ac:dyDescent="0.25">
      <c r="G833" s="40">
        <v>41009</v>
      </c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BM833" s="40">
        <v>41009</v>
      </c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DS833" s="40">
        <v>41009</v>
      </c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FY833" s="40">
        <v>41009</v>
      </c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IE833" s="40">
        <v>41009</v>
      </c>
      <c r="IU833" s="77">
        <v>41009</v>
      </c>
    </row>
    <row r="834" spans="7:267" x14ac:dyDescent="0.25">
      <c r="G834" s="40">
        <v>41010</v>
      </c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BM834" s="40">
        <v>41010</v>
      </c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DS834" s="40">
        <v>41010</v>
      </c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FY834" s="40">
        <v>41010</v>
      </c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IE834" s="40">
        <v>41010</v>
      </c>
      <c r="IK834">
        <v>59.583604783599093</v>
      </c>
      <c r="IU834" s="77">
        <v>41010</v>
      </c>
      <c r="JA834">
        <v>143</v>
      </c>
    </row>
    <row r="835" spans="7:267" x14ac:dyDescent="0.25">
      <c r="G835" s="40">
        <v>41011</v>
      </c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BM835" s="40">
        <v>41011</v>
      </c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DS835" s="40">
        <v>41011</v>
      </c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FY835" s="40">
        <v>41011</v>
      </c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IE835" s="40">
        <v>41011</v>
      </c>
      <c r="IH835">
        <v>57.916420212765964</v>
      </c>
      <c r="IU835" s="77">
        <v>41011</v>
      </c>
      <c r="IX835">
        <v>139</v>
      </c>
    </row>
    <row r="836" spans="7:267" x14ac:dyDescent="0.25">
      <c r="G836" s="40">
        <v>41012</v>
      </c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BM836" s="40">
        <v>41012</v>
      </c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DS836" s="40">
        <v>41012</v>
      </c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FY836" s="40">
        <v>41012</v>
      </c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IE836" s="40">
        <v>41012</v>
      </c>
      <c r="IN836">
        <v>57.916666666666671</v>
      </c>
      <c r="IU836" s="77">
        <v>41012</v>
      </c>
      <c r="JD836">
        <v>139</v>
      </c>
    </row>
    <row r="837" spans="7:267" x14ac:dyDescent="0.25">
      <c r="G837" s="40">
        <v>41013</v>
      </c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BM837" s="40">
        <v>41013</v>
      </c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DS837" s="40">
        <v>41013</v>
      </c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FY837" s="40">
        <v>41013</v>
      </c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IE837" s="40">
        <v>41013</v>
      </c>
      <c r="IU837" s="77">
        <v>41013</v>
      </c>
    </row>
    <row r="838" spans="7:267" x14ac:dyDescent="0.25">
      <c r="G838" s="40">
        <v>41014</v>
      </c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BM838" s="40">
        <v>41014</v>
      </c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DS838" s="40">
        <v>41014</v>
      </c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FY838" s="40">
        <v>41014</v>
      </c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IE838" s="40">
        <v>41014</v>
      </c>
      <c r="IU838" s="77">
        <v>41014</v>
      </c>
    </row>
    <row r="839" spans="7:267" x14ac:dyDescent="0.25">
      <c r="G839" s="40">
        <v>41015</v>
      </c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BM839" s="40">
        <v>41015</v>
      </c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DS839" s="40">
        <v>41015</v>
      </c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FY839" s="40">
        <v>41015</v>
      </c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IE839" s="40">
        <v>41015</v>
      </c>
      <c r="IU839" s="77">
        <v>41015</v>
      </c>
    </row>
    <row r="840" spans="7:267" x14ac:dyDescent="0.25">
      <c r="G840" s="40">
        <v>41016</v>
      </c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BM840" s="40">
        <v>41016</v>
      </c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DS840" s="40">
        <v>41016</v>
      </c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FY840" s="40">
        <v>41016</v>
      </c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IE840" s="40">
        <v>41016</v>
      </c>
      <c r="IO840">
        <v>57.916215953307393</v>
      </c>
      <c r="IU840" s="77">
        <v>41016</v>
      </c>
      <c r="JE840">
        <v>139</v>
      </c>
    </row>
    <row r="841" spans="7:267" x14ac:dyDescent="0.25">
      <c r="G841" s="40">
        <v>41017</v>
      </c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BM841" s="40">
        <v>41017</v>
      </c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DS841" s="40">
        <v>41017</v>
      </c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FY841" s="40">
        <v>41017</v>
      </c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IE841" s="40">
        <v>41017</v>
      </c>
      <c r="IO841">
        <v>57.916215953307393</v>
      </c>
      <c r="IQ841">
        <v>57.91693793911007</v>
      </c>
      <c r="IU841" s="77">
        <v>41017</v>
      </c>
      <c r="JE841">
        <v>139</v>
      </c>
      <c r="JG841">
        <v>139</v>
      </c>
    </row>
    <row r="842" spans="7:267" x14ac:dyDescent="0.25">
      <c r="G842" s="40">
        <v>41018</v>
      </c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BM842" s="40">
        <v>41018</v>
      </c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DS842" s="40">
        <v>41018</v>
      </c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FY842" s="40">
        <v>41018</v>
      </c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IE842" s="40">
        <v>41018</v>
      </c>
      <c r="IF842">
        <v>57.916936046511623</v>
      </c>
      <c r="IG842">
        <v>57.916420212765964</v>
      </c>
      <c r="IN842">
        <v>57.916666666666671</v>
      </c>
      <c r="IU842" s="77">
        <v>41018</v>
      </c>
      <c r="IV842">
        <v>139</v>
      </c>
      <c r="IW842">
        <v>139</v>
      </c>
      <c r="JD842">
        <v>139</v>
      </c>
    </row>
    <row r="843" spans="7:267" x14ac:dyDescent="0.25">
      <c r="G843" s="40">
        <v>41019</v>
      </c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BM843" s="40">
        <v>41019</v>
      </c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DS843" s="40">
        <v>41019</v>
      </c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FY843" s="40">
        <v>41019</v>
      </c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IE843" s="40">
        <v>41019</v>
      </c>
      <c r="IU843" s="77">
        <v>41019</v>
      </c>
    </row>
    <row r="844" spans="7:267" x14ac:dyDescent="0.25">
      <c r="G844" s="40">
        <v>41020</v>
      </c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BM844" s="40">
        <v>41020</v>
      </c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DS844" s="40">
        <v>41020</v>
      </c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FY844" s="40">
        <v>41020</v>
      </c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IE844" s="40">
        <v>41020</v>
      </c>
      <c r="IU844" s="77">
        <v>41020</v>
      </c>
    </row>
    <row r="845" spans="7:267" x14ac:dyDescent="0.25">
      <c r="G845" s="40">
        <v>41021</v>
      </c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BM845" s="40">
        <v>41021</v>
      </c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DS845" s="40">
        <v>41021</v>
      </c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FY845" s="40">
        <v>41021</v>
      </c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IE845" s="40">
        <v>41021</v>
      </c>
      <c r="IU845" s="77">
        <v>41021</v>
      </c>
    </row>
    <row r="846" spans="7:267" x14ac:dyDescent="0.25">
      <c r="G846" s="40">
        <v>41022</v>
      </c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BM846" s="40">
        <v>41022</v>
      </c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DS846" s="40">
        <v>41022</v>
      </c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FY846" s="40">
        <v>41022</v>
      </c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IE846" s="40">
        <v>41022</v>
      </c>
      <c r="IF846">
        <v>57.916936046511623</v>
      </c>
      <c r="IU846" s="77">
        <v>41022</v>
      </c>
      <c r="IV846">
        <v>139</v>
      </c>
    </row>
    <row r="847" spans="7:267" x14ac:dyDescent="0.25">
      <c r="G847" s="40">
        <v>41023</v>
      </c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BM847" s="40">
        <v>41023</v>
      </c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DS847" s="40">
        <v>41023</v>
      </c>
      <c r="DT847">
        <v>1.2650000000000001</v>
      </c>
      <c r="DU847">
        <v>0.71</v>
      </c>
      <c r="DV847">
        <v>1.6099999999999999</v>
      </c>
      <c r="DW847">
        <v>30.3</v>
      </c>
      <c r="DX847">
        <v>41.113333333333337</v>
      </c>
      <c r="DY847">
        <v>18.793333333333333</v>
      </c>
      <c r="DZ847">
        <v>3.8666666666666671</v>
      </c>
      <c r="EA847">
        <v>17.426666666666669</v>
      </c>
      <c r="EB847"/>
      <c r="EC847"/>
      <c r="ED847"/>
      <c r="EE847"/>
      <c r="EF847"/>
      <c r="EG847"/>
      <c r="EH847"/>
      <c r="EI847">
        <v>1.55</v>
      </c>
      <c r="EJ847">
        <v>0.98</v>
      </c>
      <c r="EK847">
        <v>0.71</v>
      </c>
      <c r="EL847">
        <v>0.03</v>
      </c>
      <c r="EM847">
        <v>3.19</v>
      </c>
      <c r="EN847">
        <v>34.9</v>
      </c>
      <c r="EO847">
        <v>25.5</v>
      </c>
      <c r="EP847">
        <v>30.5</v>
      </c>
      <c r="EQ847">
        <v>83.2</v>
      </c>
      <c r="ER847">
        <v>6.64</v>
      </c>
      <c r="ES847">
        <v>33.5</v>
      </c>
      <c r="ET847">
        <v>21.3</v>
      </c>
      <c r="EU847">
        <v>32.200000000000003</v>
      </c>
      <c r="EV847">
        <v>2.88</v>
      </c>
      <c r="EW847">
        <v>1.72</v>
      </c>
      <c r="EX847">
        <v>9.66</v>
      </c>
      <c r="EY847">
        <v>0.22</v>
      </c>
      <c r="EZ847">
        <v>29.6</v>
      </c>
      <c r="FA847">
        <v>17.3</v>
      </c>
      <c r="FB847">
        <v>5.38</v>
      </c>
      <c r="FY847" s="40">
        <v>41023</v>
      </c>
      <c r="FZ847">
        <v>0.01</v>
      </c>
      <c r="GA847">
        <v>0.01</v>
      </c>
      <c r="GB847">
        <v>0.53</v>
      </c>
      <c r="GC847">
        <v>0.01</v>
      </c>
      <c r="GD847">
        <v>3.666666666666666E-2</v>
      </c>
      <c r="GE847">
        <v>0.01</v>
      </c>
      <c r="GF847">
        <v>1.3333333333333334E-2</v>
      </c>
      <c r="GG847">
        <v>0.01</v>
      </c>
      <c r="GH847"/>
      <c r="GI847"/>
      <c r="GJ847"/>
      <c r="GK847"/>
      <c r="GL847"/>
      <c r="GM847"/>
      <c r="GN847"/>
      <c r="GO847">
        <v>0.01</v>
      </c>
      <c r="GP847">
        <v>0.01</v>
      </c>
      <c r="GQ847">
        <v>0.01</v>
      </c>
      <c r="GR847">
        <v>1.04</v>
      </c>
      <c r="GS847">
        <v>0.02</v>
      </c>
      <c r="GT847">
        <v>0.01</v>
      </c>
      <c r="GU847">
        <v>0.01</v>
      </c>
      <c r="GV847">
        <v>0.01</v>
      </c>
      <c r="GW847">
        <v>0.09</v>
      </c>
      <c r="GX847">
        <v>0.01</v>
      </c>
      <c r="GY847">
        <v>0.01</v>
      </c>
      <c r="GZ847">
        <v>0.01</v>
      </c>
      <c r="HA847">
        <v>0.01</v>
      </c>
      <c r="HB847">
        <v>0.01</v>
      </c>
      <c r="HC847">
        <v>0.01</v>
      </c>
      <c r="HD847">
        <v>0.01</v>
      </c>
      <c r="HE847">
        <v>0.02</v>
      </c>
      <c r="HF847">
        <v>0.01</v>
      </c>
      <c r="HG847">
        <v>0.01</v>
      </c>
      <c r="HH847">
        <v>0.01</v>
      </c>
      <c r="IE847" s="40">
        <v>41023</v>
      </c>
      <c r="IU847" s="77">
        <v>41023</v>
      </c>
    </row>
    <row r="848" spans="7:267" x14ac:dyDescent="0.25">
      <c r="G848" s="40">
        <v>41024</v>
      </c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BM848" s="40">
        <v>41024</v>
      </c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DS848" s="40">
        <v>41024</v>
      </c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FY848" s="40">
        <v>41024</v>
      </c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IE848" s="40">
        <v>41024</v>
      </c>
      <c r="IU848" s="77">
        <v>41024</v>
      </c>
    </row>
    <row r="849" spans="7:267" x14ac:dyDescent="0.25">
      <c r="G849" s="40">
        <v>41025</v>
      </c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BM849" s="40">
        <v>41025</v>
      </c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DS849" s="40">
        <v>41025</v>
      </c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FY849" s="40">
        <v>41025</v>
      </c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IE849" s="40">
        <v>41025</v>
      </c>
      <c r="IH849">
        <v>57.916420212765964</v>
      </c>
      <c r="IU849" s="77">
        <v>41025</v>
      </c>
      <c r="IX849">
        <v>139</v>
      </c>
    </row>
    <row r="850" spans="7:267" x14ac:dyDescent="0.25">
      <c r="G850" s="40">
        <v>41026</v>
      </c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BM850" s="40">
        <v>41026</v>
      </c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DS850" s="40">
        <v>41026</v>
      </c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FY850" s="40">
        <v>41026</v>
      </c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IE850" s="40">
        <v>41026</v>
      </c>
      <c r="IQ850">
        <v>57.91693793911007</v>
      </c>
      <c r="IU850" s="77">
        <v>41026</v>
      </c>
      <c r="JG850">
        <v>139</v>
      </c>
    </row>
    <row r="851" spans="7:267" x14ac:dyDescent="0.25">
      <c r="G851" s="40">
        <v>41027</v>
      </c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BM851" s="40">
        <v>41027</v>
      </c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DS851" s="40">
        <v>41027</v>
      </c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FY851" s="40">
        <v>41027</v>
      </c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IE851" s="40">
        <v>41027</v>
      </c>
      <c r="IU851" s="77">
        <v>41027</v>
      </c>
    </row>
    <row r="852" spans="7:267" x14ac:dyDescent="0.25">
      <c r="G852" s="40">
        <v>41028</v>
      </c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BM852" s="40">
        <v>41028</v>
      </c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DS852" s="40">
        <v>41028</v>
      </c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FY852" s="40">
        <v>41028</v>
      </c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IE852" s="40">
        <v>41028</v>
      </c>
      <c r="IU852" s="77">
        <v>41028</v>
      </c>
    </row>
    <row r="853" spans="7:267" x14ac:dyDescent="0.25">
      <c r="G853" s="40">
        <v>41029</v>
      </c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BM853" s="40">
        <v>41029</v>
      </c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DS853" s="40">
        <v>41029</v>
      </c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FY853" s="40">
        <v>41029</v>
      </c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IE853" s="40">
        <v>41029</v>
      </c>
      <c r="IU853" s="77">
        <v>41029</v>
      </c>
    </row>
    <row r="854" spans="7:267" x14ac:dyDescent="0.25">
      <c r="G854" s="40">
        <v>41030</v>
      </c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BM854" s="40">
        <v>41030</v>
      </c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DS854" s="40">
        <v>41030</v>
      </c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FY854" s="40">
        <v>41030</v>
      </c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IE854" s="40">
        <v>41030</v>
      </c>
      <c r="IJ854">
        <v>57.91635695187167</v>
      </c>
      <c r="IO854">
        <v>57.916215953307393</v>
      </c>
      <c r="IU854" s="77">
        <v>41030</v>
      </c>
      <c r="IZ854">
        <v>139</v>
      </c>
      <c r="JE854">
        <v>139</v>
      </c>
    </row>
    <row r="855" spans="7:267" x14ac:dyDescent="0.25">
      <c r="G855" s="40">
        <v>41031</v>
      </c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BM855" s="40">
        <v>41031</v>
      </c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DS855" s="40">
        <v>41031</v>
      </c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FY855" s="40">
        <v>41031</v>
      </c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IE855" s="40">
        <v>41031</v>
      </c>
      <c r="IN855">
        <v>57.916666666666671</v>
      </c>
      <c r="IU855" s="77">
        <v>41031</v>
      </c>
      <c r="JD855">
        <v>139</v>
      </c>
    </row>
    <row r="856" spans="7:267" x14ac:dyDescent="0.25">
      <c r="G856" s="40">
        <v>41032</v>
      </c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BM856" s="40">
        <v>41032</v>
      </c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DS856" s="40">
        <v>41032</v>
      </c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FY856" s="40">
        <v>41032</v>
      </c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IE856" s="40">
        <v>41032</v>
      </c>
      <c r="IG856">
        <v>57.916420212765964</v>
      </c>
      <c r="IU856" s="77">
        <v>41032</v>
      </c>
      <c r="IW856">
        <v>139</v>
      </c>
    </row>
    <row r="857" spans="7:267" x14ac:dyDescent="0.25">
      <c r="G857" s="40">
        <v>41033</v>
      </c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BM857" s="40">
        <v>41033</v>
      </c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DS857" s="40">
        <v>41033</v>
      </c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FY857" s="40">
        <v>41033</v>
      </c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IE857" s="40">
        <v>41033</v>
      </c>
      <c r="IG857">
        <v>57.916420212765964</v>
      </c>
      <c r="IU857" s="77">
        <v>41033</v>
      </c>
      <c r="IW857">
        <v>139</v>
      </c>
    </row>
    <row r="858" spans="7:267" x14ac:dyDescent="0.25">
      <c r="G858" s="40">
        <v>41034</v>
      </c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BM858" s="40">
        <v>41034</v>
      </c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DS858" s="40">
        <v>41034</v>
      </c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FY858" s="40">
        <v>41034</v>
      </c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IE858" s="40">
        <v>41034</v>
      </c>
      <c r="IU858" s="77">
        <v>41034</v>
      </c>
    </row>
    <row r="859" spans="7:267" x14ac:dyDescent="0.25">
      <c r="G859" s="40">
        <v>41035</v>
      </c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BM859" s="40">
        <v>41035</v>
      </c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DS859" s="40">
        <v>41035</v>
      </c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FY859" s="40">
        <v>41035</v>
      </c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IE859" s="40">
        <v>41035</v>
      </c>
      <c r="IU859" s="77">
        <v>41035</v>
      </c>
    </row>
    <row r="860" spans="7:267" x14ac:dyDescent="0.25">
      <c r="G860" s="40">
        <v>41036</v>
      </c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BM860" s="40">
        <v>41036</v>
      </c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DS860" s="40">
        <v>41036</v>
      </c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FY860" s="40">
        <v>41036</v>
      </c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IE860" s="40">
        <v>41036</v>
      </c>
      <c r="IU860" s="77">
        <v>41036</v>
      </c>
    </row>
    <row r="861" spans="7:267" x14ac:dyDescent="0.25">
      <c r="G861" s="40">
        <v>41037</v>
      </c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BM861" s="40">
        <v>41037</v>
      </c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DS861" s="40">
        <v>41037</v>
      </c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FY861" s="40">
        <v>41037</v>
      </c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IE861" s="40">
        <v>41037</v>
      </c>
      <c r="IU861" s="77">
        <v>41037</v>
      </c>
    </row>
    <row r="862" spans="7:267" x14ac:dyDescent="0.25">
      <c r="G862" s="40">
        <v>41038</v>
      </c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BM862" s="40">
        <v>41038</v>
      </c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DS862" s="40">
        <v>41038</v>
      </c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FY862" s="40">
        <v>41038</v>
      </c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IE862" s="40">
        <v>41038</v>
      </c>
      <c r="IG862">
        <v>57.916420212765964</v>
      </c>
      <c r="IU862" s="77">
        <v>41038</v>
      </c>
      <c r="IW862">
        <v>139</v>
      </c>
    </row>
    <row r="863" spans="7:267" x14ac:dyDescent="0.25">
      <c r="G863" s="40">
        <v>41039</v>
      </c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BM863" s="40">
        <v>41039</v>
      </c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DS863" s="40">
        <v>41039</v>
      </c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FY863" s="40">
        <v>41039</v>
      </c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IE863" s="40">
        <v>41039</v>
      </c>
      <c r="IU863" s="77">
        <v>41039</v>
      </c>
    </row>
    <row r="864" spans="7:267" x14ac:dyDescent="0.25">
      <c r="G864" s="40">
        <v>41040</v>
      </c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BM864" s="40">
        <v>41040</v>
      </c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DS864" s="40">
        <v>41040</v>
      </c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FY864" s="40">
        <v>41040</v>
      </c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IE864" s="40">
        <v>41040</v>
      </c>
      <c r="IU864" s="77">
        <v>41040</v>
      </c>
    </row>
    <row r="865" spans="7:265" x14ac:dyDescent="0.25">
      <c r="G865" s="40">
        <v>41041</v>
      </c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BM865" s="40">
        <v>41041</v>
      </c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DS865" s="40">
        <v>41041</v>
      </c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FY865" s="40">
        <v>41041</v>
      </c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IE865" s="40">
        <v>41041</v>
      </c>
      <c r="IU865" s="77">
        <v>41041</v>
      </c>
    </row>
    <row r="866" spans="7:265" x14ac:dyDescent="0.25">
      <c r="G866" s="40">
        <v>41042</v>
      </c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BM866" s="40">
        <v>41042</v>
      </c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DS866" s="40">
        <v>41042</v>
      </c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FY866" s="40">
        <v>41042</v>
      </c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IE866" s="40">
        <v>41042</v>
      </c>
      <c r="IU866" s="77">
        <v>41042</v>
      </c>
    </row>
    <row r="867" spans="7:265" x14ac:dyDescent="0.25">
      <c r="G867" s="40">
        <v>41043</v>
      </c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BM867" s="40">
        <v>41043</v>
      </c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DS867" s="40">
        <v>41043</v>
      </c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FY867" s="40">
        <v>41043</v>
      </c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IE867" s="40">
        <v>41043</v>
      </c>
      <c r="IU867" s="77">
        <v>41043</v>
      </c>
    </row>
    <row r="868" spans="7:265" x14ac:dyDescent="0.25">
      <c r="G868" s="40">
        <v>41044</v>
      </c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BM868" s="40">
        <v>41044</v>
      </c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DS868" s="40">
        <v>41044</v>
      </c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FY868" s="40">
        <v>41044</v>
      </c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IE868" s="40">
        <v>41044</v>
      </c>
      <c r="IO868">
        <v>57.916215953307393</v>
      </c>
      <c r="IU868" s="77">
        <v>41044</v>
      </c>
      <c r="JE868">
        <v>139</v>
      </c>
    </row>
    <row r="869" spans="7:265" x14ac:dyDescent="0.25">
      <c r="G869" s="40">
        <v>41045</v>
      </c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BM869" s="40">
        <v>41045</v>
      </c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DS869" s="40">
        <v>41045</v>
      </c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FY869" s="40">
        <v>41045</v>
      </c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IE869" s="40">
        <v>41045</v>
      </c>
      <c r="IU869" s="77">
        <v>41045</v>
      </c>
    </row>
    <row r="870" spans="7:265" x14ac:dyDescent="0.25">
      <c r="G870" s="40">
        <v>41046</v>
      </c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BM870" s="40">
        <v>41046</v>
      </c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DS870" s="40">
        <v>41046</v>
      </c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FY870" s="40">
        <v>41046</v>
      </c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IE870" s="40">
        <v>41046</v>
      </c>
      <c r="IF870">
        <v>52.083575581395344</v>
      </c>
      <c r="IU870" s="77">
        <v>41046</v>
      </c>
      <c r="IV870">
        <v>125</v>
      </c>
    </row>
    <row r="871" spans="7:265" x14ac:dyDescent="0.25">
      <c r="G871" s="40">
        <v>41047</v>
      </c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BM871" s="40">
        <v>41047</v>
      </c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DS871" s="40">
        <v>41047</v>
      </c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FY871" s="40">
        <v>41047</v>
      </c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IE871" s="40">
        <v>41047</v>
      </c>
      <c r="IJ871">
        <v>52.083054812834227</v>
      </c>
      <c r="IU871" s="77">
        <v>41047</v>
      </c>
      <c r="IZ871">
        <v>125</v>
      </c>
    </row>
    <row r="872" spans="7:265" x14ac:dyDescent="0.25">
      <c r="G872" s="40">
        <v>41048</v>
      </c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BM872" s="40">
        <v>41048</v>
      </c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DS872" s="40">
        <v>41048</v>
      </c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FY872" s="40">
        <v>41048</v>
      </c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IE872" s="40">
        <v>41048</v>
      </c>
      <c r="IU872" s="77">
        <v>41048</v>
      </c>
    </row>
    <row r="873" spans="7:265" x14ac:dyDescent="0.25">
      <c r="G873" s="40">
        <v>41049</v>
      </c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BM873" s="40">
        <v>41049</v>
      </c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DS873" s="40">
        <v>41049</v>
      </c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FY873" s="40">
        <v>41049</v>
      </c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IE873" s="40">
        <v>41049</v>
      </c>
      <c r="IU873" s="77">
        <v>41049</v>
      </c>
    </row>
    <row r="874" spans="7:265" x14ac:dyDescent="0.25">
      <c r="G874" s="40">
        <v>41050</v>
      </c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BM874" s="40">
        <v>41050</v>
      </c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DS874" s="40">
        <v>41050</v>
      </c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FY874" s="40">
        <v>41050</v>
      </c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IE874" s="40">
        <v>41050</v>
      </c>
      <c r="IU874" s="77">
        <v>41050</v>
      </c>
    </row>
    <row r="875" spans="7:265" x14ac:dyDescent="0.25">
      <c r="G875" s="40">
        <v>41051</v>
      </c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BM875" s="40">
        <v>41051</v>
      </c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DS875" s="40">
        <v>41051</v>
      </c>
      <c r="DT875">
        <v>0.94000000000000006</v>
      </c>
      <c r="DU875">
        <v>1.5</v>
      </c>
      <c r="DV875"/>
      <c r="DW875">
        <v>56.800000000000004</v>
      </c>
      <c r="DX875">
        <v>76.86666666666666</v>
      </c>
      <c r="DY875">
        <v>35.869999999999997</v>
      </c>
      <c r="DZ875">
        <v>20.599999999999998</v>
      </c>
      <c r="EA875"/>
      <c r="EB875"/>
      <c r="EC875"/>
      <c r="ED875"/>
      <c r="EE875"/>
      <c r="EF875"/>
      <c r="EG875"/>
      <c r="EH875"/>
      <c r="EI875">
        <v>0.8</v>
      </c>
      <c r="EJ875">
        <v>1.08</v>
      </c>
      <c r="EK875">
        <v>1.5</v>
      </c>
      <c r="EN875">
        <v>57.1</v>
      </c>
      <c r="EO875">
        <v>51.8</v>
      </c>
      <c r="EP875">
        <v>61.5</v>
      </c>
      <c r="EQ875">
        <v>65.8</v>
      </c>
      <c r="ER875">
        <v>24.8</v>
      </c>
      <c r="ES875">
        <v>140</v>
      </c>
      <c r="ET875">
        <v>64.5</v>
      </c>
      <c r="EV875">
        <v>7.24</v>
      </c>
      <c r="EW875">
        <v>25.1</v>
      </c>
      <c r="EX875">
        <v>23.9</v>
      </c>
      <c r="EY875">
        <v>12.8</v>
      </c>
      <c r="FY875" s="40">
        <v>41051</v>
      </c>
      <c r="FZ875">
        <v>1.4999999999999999E-2</v>
      </c>
      <c r="GA875">
        <v>0.04</v>
      </c>
      <c r="GB875"/>
      <c r="GC875">
        <v>0.01</v>
      </c>
      <c r="GD875">
        <v>4.3333333333333335E-2</v>
      </c>
      <c r="GE875">
        <v>0.01</v>
      </c>
      <c r="GF875">
        <v>0.10666666666666667</v>
      </c>
      <c r="GG875"/>
      <c r="GH875"/>
      <c r="GI875"/>
      <c r="GJ875"/>
      <c r="GK875"/>
      <c r="GL875"/>
      <c r="GM875"/>
      <c r="GN875"/>
      <c r="GO875">
        <v>0.02</v>
      </c>
      <c r="GP875">
        <v>0.01</v>
      </c>
      <c r="GQ875">
        <v>0.04</v>
      </c>
      <c r="GT875">
        <v>0.01</v>
      </c>
      <c r="GU875">
        <v>0.01</v>
      </c>
      <c r="GV875">
        <v>0.01</v>
      </c>
      <c r="GW875">
        <v>0.04</v>
      </c>
      <c r="GX875">
        <v>0.08</v>
      </c>
      <c r="GY875">
        <v>0.01</v>
      </c>
      <c r="GZ875">
        <v>0.01</v>
      </c>
      <c r="HB875">
        <v>0.01</v>
      </c>
      <c r="HC875">
        <v>7.0000000000000007E-2</v>
      </c>
      <c r="HD875">
        <v>0.03</v>
      </c>
      <c r="HE875">
        <v>0.22</v>
      </c>
      <c r="IE875" s="40">
        <v>41051</v>
      </c>
      <c r="IN875">
        <v>52.083333333333336</v>
      </c>
      <c r="IU875" s="77">
        <v>41051</v>
      </c>
      <c r="JD875">
        <v>125</v>
      </c>
    </row>
    <row r="876" spans="7:265" x14ac:dyDescent="0.25">
      <c r="G876" s="40">
        <v>41052</v>
      </c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BM876" s="40">
        <v>41052</v>
      </c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DS876" s="40">
        <v>41052</v>
      </c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FY876" s="40">
        <v>41052</v>
      </c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IE876" s="40">
        <v>41052</v>
      </c>
      <c r="IU876" s="77">
        <v>41052</v>
      </c>
    </row>
    <row r="877" spans="7:265" x14ac:dyDescent="0.25">
      <c r="G877" s="40">
        <v>41053</v>
      </c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BM877" s="40">
        <v>41053</v>
      </c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DS877" s="40">
        <v>41053</v>
      </c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FY877" s="40">
        <v>41053</v>
      </c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IE877" s="40">
        <v>41053</v>
      </c>
      <c r="IU877" s="77">
        <v>41053</v>
      </c>
    </row>
    <row r="878" spans="7:265" x14ac:dyDescent="0.25">
      <c r="G878" s="40">
        <v>41054</v>
      </c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BM878" s="40">
        <v>41054</v>
      </c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DS878" s="40">
        <v>41054</v>
      </c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FY878" s="40">
        <v>41054</v>
      </c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IE878" s="40">
        <v>41054</v>
      </c>
      <c r="IU878" s="77">
        <v>41054</v>
      </c>
    </row>
    <row r="879" spans="7:265" x14ac:dyDescent="0.25">
      <c r="G879" s="40">
        <v>41055</v>
      </c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BM879" s="40">
        <v>41055</v>
      </c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DS879" s="40">
        <v>41055</v>
      </c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FY879" s="40">
        <v>41055</v>
      </c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IE879" s="40">
        <v>41055</v>
      </c>
      <c r="IU879" s="77">
        <v>41055</v>
      </c>
    </row>
    <row r="880" spans="7:265" x14ac:dyDescent="0.25">
      <c r="G880" s="40">
        <v>41056</v>
      </c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BM880" s="40">
        <v>41056</v>
      </c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DS880" s="40">
        <v>41056</v>
      </c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FY880" s="40">
        <v>41056</v>
      </c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IE880" s="40">
        <v>41056</v>
      </c>
      <c r="IU880" s="77">
        <v>41056</v>
      </c>
    </row>
    <row r="881" spans="7:263" x14ac:dyDescent="0.25">
      <c r="G881" s="40">
        <v>41057</v>
      </c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BM881" s="40">
        <v>41057</v>
      </c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DS881" s="40">
        <v>41057</v>
      </c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FY881" s="40">
        <v>41057</v>
      </c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IE881" s="40">
        <v>41057</v>
      </c>
      <c r="IU881" s="77">
        <v>41057</v>
      </c>
    </row>
    <row r="882" spans="7:263" x14ac:dyDescent="0.25">
      <c r="G882" s="40">
        <v>41058</v>
      </c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BM882" s="40">
        <v>41058</v>
      </c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DS882" s="40">
        <v>41058</v>
      </c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FY882" s="40">
        <v>41058</v>
      </c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IE882" s="40">
        <v>41058</v>
      </c>
      <c r="IU882" s="77">
        <v>41058</v>
      </c>
    </row>
    <row r="883" spans="7:263" x14ac:dyDescent="0.25">
      <c r="G883" s="40">
        <v>41059</v>
      </c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BM883" s="40">
        <v>41059</v>
      </c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DS883" s="40">
        <v>41059</v>
      </c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FY883" s="40">
        <v>41059</v>
      </c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IE883" s="40">
        <v>41059</v>
      </c>
      <c r="IU883" s="77">
        <v>41059</v>
      </c>
    </row>
    <row r="884" spans="7:263" x14ac:dyDescent="0.25">
      <c r="G884" s="40">
        <v>41060</v>
      </c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BM884" s="40">
        <v>41060</v>
      </c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DS884" s="40">
        <v>41060</v>
      </c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FY884" s="40">
        <v>41060</v>
      </c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IE884" s="40">
        <v>41060</v>
      </c>
      <c r="IU884" s="77">
        <v>41060</v>
      </c>
    </row>
    <row r="885" spans="7:263" x14ac:dyDescent="0.25">
      <c r="G885" s="40">
        <v>41061</v>
      </c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BM885" s="40">
        <v>41061</v>
      </c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DS885" s="40">
        <v>41061</v>
      </c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FY885" s="40">
        <v>41061</v>
      </c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IE885" s="40">
        <v>41061</v>
      </c>
      <c r="IL885">
        <v>50.958044617563743</v>
      </c>
      <c r="IU885" s="77">
        <v>41061</v>
      </c>
      <c r="JB885">
        <v>122.3</v>
      </c>
    </row>
    <row r="886" spans="7:263" x14ac:dyDescent="0.25">
      <c r="G886" s="40">
        <v>41062</v>
      </c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BM886" s="40">
        <v>41062</v>
      </c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DS886" s="40">
        <v>41062</v>
      </c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FY886" s="40">
        <v>41062</v>
      </c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IE886" s="40">
        <v>41062</v>
      </c>
      <c r="IU886" s="77">
        <v>41062</v>
      </c>
    </row>
    <row r="887" spans="7:263" x14ac:dyDescent="0.25">
      <c r="G887" s="40">
        <v>41063</v>
      </c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BM887" s="40">
        <v>41063</v>
      </c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DS887" s="40">
        <v>41063</v>
      </c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FY887" s="40">
        <v>41063</v>
      </c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IE887" s="40">
        <v>41063</v>
      </c>
      <c r="IU887" s="77">
        <v>41063</v>
      </c>
    </row>
    <row r="888" spans="7:263" x14ac:dyDescent="0.25">
      <c r="G888" s="40">
        <v>41064</v>
      </c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BM888" s="40">
        <v>41064</v>
      </c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DS888" s="40">
        <v>41064</v>
      </c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FY888" s="40">
        <v>41064</v>
      </c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IE888" s="40">
        <v>41064</v>
      </c>
      <c r="IU888" s="77">
        <v>41064</v>
      </c>
    </row>
    <row r="889" spans="7:263" x14ac:dyDescent="0.25">
      <c r="G889" s="40">
        <v>41065</v>
      </c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BM889" s="40">
        <v>41065</v>
      </c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DS889" s="40">
        <v>41065</v>
      </c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FY889" s="40">
        <v>41065</v>
      </c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IE889" s="40">
        <v>41065</v>
      </c>
      <c r="IU889" s="77">
        <v>41065</v>
      </c>
    </row>
    <row r="890" spans="7:263" x14ac:dyDescent="0.25">
      <c r="G890" s="40">
        <v>41066</v>
      </c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BM890" s="40">
        <v>41066</v>
      </c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DS890" s="40">
        <v>41066</v>
      </c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FY890" s="40">
        <v>41066</v>
      </c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IE890" s="40">
        <v>41066</v>
      </c>
      <c r="IK890">
        <v>50.958565489749425</v>
      </c>
      <c r="IM890">
        <v>50.958689685314695</v>
      </c>
      <c r="IU890" s="77">
        <v>41066</v>
      </c>
      <c r="JA890">
        <v>122.3</v>
      </c>
      <c r="JC890">
        <v>122.3</v>
      </c>
    </row>
    <row r="891" spans="7:263" x14ac:dyDescent="0.25">
      <c r="G891" s="40">
        <v>41067</v>
      </c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BM891" s="40">
        <v>41067</v>
      </c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DS891" s="40">
        <v>41067</v>
      </c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FY891" s="40">
        <v>41067</v>
      </c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IE891" s="40">
        <v>41067</v>
      </c>
      <c r="IU891" s="77">
        <v>41067</v>
      </c>
    </row>
    <row r="892" spans="7:263" x14ac:dyDescent="0.25">
      <c r="G892" s="40">
        <v>41068</v>
      </c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BM892" s="40">
        <v>41068</v>
      </c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DS892" s="40">
        <v>41068</v>
      </c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FY892" s="40">
        <v>41068</v>
      </c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IE892" s="40">
        <v>41068</v>
      </c>
      <c r="IU892" s="77">
        <v>41068</v>
      </c>
    </row>
    <row r="893" spans="7:263" x14ac:dyDescent="0.25">
      <c r="G893" s="40">
        <v>41069</v>
      </c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BM893" s="40">
        <v>41069</v>
      </c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DS893" s="40">
        <v>41069</v>
      </c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FY893" s="40">
        <v>41069</v>
      </c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IE893" s="40">
        <v>41069</v>
      </c>
      <c r="IU893" s="77">
        <v>41069</v>
      </c>
    </row>
    <row r="894" spans="7:263" x14ac:dyDescent="0.25">
      <c r="G894" s="40">
        <v>41070</v>
      </c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BM894" s="40">
        <v>41070</v>
      </c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DS894" s="40">
        <v>41070</v>
      </c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FY894" s="40">
        <v>41070</v>
      </c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IE894" s="40">
        <v>41070</v>
      </c>
      <c r="IU894" s="77">
        <v>41070</v>
      </c>
    </row>
    <row r="895" spans="7:263" x14ac:dyDescent="0.25">
      <c r="G895" s="40">
        <v>41071</v>
      </c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BM895" s="40">
        <v>41071</v>
      </c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DS895" s="40">
        <v>41071</v>
      </c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FY895" s="40">
        <v>41071</v>
      </c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IE895" s="40">
        <v>41071</v>
      </c>
      <c r="IU895" s="77">
        <v>41071</v>
      </c>
    </row>
    <row r="896" spans="7:263" x14ac:dyDescent="0.25">
      <c r="G896" s="40">
        <v>41072</v>
      </c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BM896" s="40">
        <v>41072</v>
      </c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DS896" s="40">
        <v>41072</v>
      </c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FY896" s="40">
        <v>41072</v>
      </c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IE896" s="40">
        <v>41072</v>
      </c>
      <c r="IU896" s="77">
        <v>41072</v>
      </c>
    </row>
    <row r="897" spans="7:258" x14ac:dyDescent="0.25">
      <c r="G897" s="40">
        <v>41073</v>
      </c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BM897" s="40">
        <v>41073</v>
      </c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DS897" s="40">
        <v>41073</v>
      </c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FY897" s="40">
        <v>41073</v>
      </c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IE897" s="40">
        <v>41073</v>
      </c>
      <c r="IU897" s="77">
        <v>41073</v>
      </c>
    </row>
    <row r="898" spans="7:258" x14ac:dyDescent="0.25">
      <c r="G898" s="40">
        <v>41074</v>
      </c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BM898" s="40">
        <v>41074</v>
      </c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DS898" s="40">
        <v>41074</v>
      </c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FY898" s="40">
        <v>41074</v>
      </c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IE898" s="40">
        <v>41074</v>
      </c>
      <c r="IU898" s="77">
        <v>41074</v>
      </c>
    </row>
    <row r="899" spans="7:258" x14ac:dyDescent="0.25">
      <c r="G899" s="40">
        <v>41075</v>
      </c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BM899" s="40">
        <v>41075</v>
      </c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DS899" s="40">
        <v>41075</v>
      </c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FY899" s="40">
        <v>41075</v>
      </c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IE899" s="40">
        <v>41075</v>
      </c>
      <c r="IU899" s="77">
        <v>41075</v>
      </c>
    </row>
    <row r="900" spans="7:258" x14ac:dyDescent="0.25">
      <c r="G900" s="40">
        <v>41076</v>
      </c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BM900" s="40">
        <v>41076</v>
      </c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DS900" s="40">
        <v>41076</v>
      </c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FY900" s="40">
        <v>41076</v>
      </c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IE900" s="40">
        <v>41076</v>
      </c>
      <c r="IU900" s="77">
        <v>41076</v>
      </c>
    </row>
    <row r="901" spans="7:258" x14ac:dyDescent="0.25">
      <c r="G901" s="40">
        <v>41077</v>
      </c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BM901" s="40">
        <v>41077</v>
      </c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DS901" s="40">
        <v>41077</v>
      </c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FY901" s="40">
        <v>41077</v>
      </c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IE901" s="40">
        <v>41077</v>
      </c>
      <c r="IU901" s="77">
        <v>41077</v>
      </c>
    </row>
    <row r="902" spans="7:258" x14ac:dyDescent="0.25">
      <c r="G902" s="40">
        <v>41078</v>
      </c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BM902" s="40">
        <v>41078</v>
      </c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DS902" s="40">
        <v>41078</v>
      </c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FY902" s="40">
        <v>41078</v>
      </c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IE902" s="40">
        <v>41078</v>
      </c>
      <c r="IU902" s="77">
        <v>41078</v>
      </c>
    </row>
    <row r="903" spans="7:258" x14ac:dyDescent="0.25">
      <c r="G903" s="40">
        <v>41079</v>
      </c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BM903" s="40">
        <v>41079</v>
      </c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DS903" s="40">
        <v>41079</v>
      </c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FY903" s="40">
        <v>41079</v>
      </c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IE903" s="40">
        <v>41079</v>
      </c>
      <c r="IU903" s="77">
        <v>41079</v>
      </c>
    </row>
    <row r="904" spans="7:258" x14ac:dyDescent="0.25">
      <c r="G904" s="40">
        <v>41080</v>
      </c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BM904" s="40">
        <v>41080</v>
      </c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DS904" s="40">
        <v>41080</v>
      </c>
      <c r="DT904">
        <v>1.17</v>
      </c>
      <c r="DU904">
        <v>1.3</v>
      </c>
      <c r="DV904">
        <v>7.01</v>
      </c>
      <c r="DW904">
        <v>49.35</v>
      </c>
      <c r="DX904">
        <v>62.933333333333337</v>
      </c>
      <c r="DY904">
        <v>28.585000000000001</v>
      </c>
      <c r="DZ904">
        <v>33.733333333333334</v>
      </c>
      <c r="EA904">
        <v>26.966666666666665</v>
      </c>
      <c r="EB904"/>
      <c r="EC904"/>
      <c r="ED904"/>
      <c r="EE904"/>
      <c r="EF904"/>
      <c r="EG904"/>
      <c r="EH904"/>
      <c r="EI904">
        <v>1.17</v>
      </c>
      <c r="EK904">
        <v>1.3</v>
      </c>
      <c r="EL904">
        <v>7.01</v>
      </c>
      <c r="EO904">
        <v>53.1</v>
      </c>
      <c r="EP904">
        <v>45.6</v>
      </c>
      <c r="EQ904">
        <v>51</v>
      </c>
      <c r="ER904">
        <v>23.8</v>
      </c>
      <c r="ES904">
        <v>114</v>
      </c>
      <c r="EU904">
        <v>51.7</v>
      </c>
      <c r="EV904">
        <v>5.47</v>
      </c>
      <c r="EW904">
        <v>44.8</v>
      </c>
      <c r="EX904">
        <v>33.700000000000003</v>
      </c>
      <c r="EY904">
        <v>22.7</v>
      </c>
      <c r="EZ904">
        <v>52.5</v>
      </c>
      <c r="FA904">
        <v>17.100000000000001</v>
      </c>
      <c r="FB904">
        <v>11.3</v>
      </c>
      <c r="FY904" s="40">
        <v>41080</v>
      </c>
      <c r="FZ904">
        <v>0.04</v>
      </c>
      <c r="GA904">
        <v>0.02</v>
      </c>
      <c r="GB904">
        <v>0.06</v>
      </c>
      <c r="GC904">
        <v>5.5E-2</v>
      </c>
      <c r="GD904">
        <v>0.01</v>
      </c>
      <c r="GE904">
        <v>0.01</v>
      </c>
      <c r="GF904">
        <v>1.3333333333333334E-2</v>
      </c>
      <c r="GG904">
        <v>0.43333333333333335</v>
      </c>
      <c r="GH904"/>
      <c r="GI904"/>
      <c r="GJ904"/>
      <c r="GK904"/>
      <c r="GL904"/>
      <c r="GM904"/>
      <c r="GN904"/>
      <c r="GO904">
        <v>0.04</v>
      </c>
      <c r="GQ904">
        <v>0.02</v>
      </c>
      <c r="GR904">
        <v>0.06</v>
      </c>
      <c r="GU904">
        <v>0.1</v>
      </c>
      <c r="GV904">
        <v>0.01</v>
      </c>
      <c r="GW904">
        <v>0.01</v>
      </c>
      <c r="GX904">
        <v>0.01</v>
      </c>
      <c r="GY904">
        <v>0.01</v>
      </c>
      <c r="HA904">
        <v>0.01</v>
      </c>
      <c r="HB904">
        <v>0.01</v>
      </c>
      <c r="HC904">
        <v>0.02</v>
      </c>
      <c r="HD904">
        <v>0.01</v>
      </c>
      <c r="HE904">
        <v>0.01</v>
      </c>
      <c r="HF904">
        <v>1.04</v>
      </c>
      <c r="HG904">
        <v>0.01</v>
      </c>
      <c r="HH904">
        <v>0.25</v>
      </c>
      <c r="IE904" s="40">
        <v>41080</v>
      </c>
      <c r="IU904" s="77">
        <v>41080</v>
      </c>
    </row>
    <row r="905" spans="7:258" x14ac:dyDescent="0.25">
      <c r="G905" s="40">
        <v>41081</v>
      </c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BM905" s="40">
        <v>41081</v>
      </c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DS905" s="40">
        <v>41081</v>
      </c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FY905" s="40">
        <v>41081</v>
      </c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IE905" s="40">
        <v>41081</v>
      </c>
      <c r="IU905" s="77">
        <v>41081</v>
      </c>
    </row>
    <row r="906" spans="7:258" x14ac:dyDescent="0.25">
      <c r="G906" s="40">
        <v>41082</v>
      </c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BM906" s="40">
        <v>41082</v>
      </c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DS906" s="40">
        <v>41082</v>
      </c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FY906" s="40">
        <v>41082</v>
      </c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IE906" s="40">
        <v>41082</v>
      </c>
      <c r="IH906">
        <v>50.958116489361707</v>
      </c>
      <c r="IU906" s="77">
        <v>41082</v>
      </c>
      <c r="IX906">
        <v>122.3</v>
      </c>
    </row>
    <row r="907" spans="7:258" x14ac:dyDescent="0.25">
      <c r="G907" s="40">
        <v>41083</v>
      </c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BM907" s="40">
        <v>41083</v>
      </c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DS907" s="40">
        <v>41083</v>
      </c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FY907" s="40">
        <v>41083</v>
      </c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IE907" s="40">
        <v>41083</v>
      </c>
      <c r="IU907" s="77">
        <v>41083</v>
      </c>
    </row>
    <row r="908" spans="7:258" x14ac:dyDescent="0.25">
      <c r="G908" s="40">
        <v>41084</v>
      </c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BM908" s="40">
        <v>41084</v>
      </c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DS908" s="40">
        <v>41084</v>
      </c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FY908" s="40">
        <v>41084</v>
      </c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IE908" s="40">
        <v>41084</v>
      </c>
      <c r="IU908" s="77">
        <v>41084</v>
      </c>
    </row>
    <row r="909" spans="7:258" x14ac:dyDescent="0.25">
      <c r="G909" s="40">
        <v>41085</v>
      </c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BM909" s="40">
        <v>41085</v>
      </c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DS909" s="40">
        <v>41085</v>
      </c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FY909" s="40">
        <v>41085</v>
      </c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IE909" s="40">
        <v>41085</v>
      </c>
      <c r="IF909">
        <v>50.958570348837213</v>
      </c>
      <c r="IU909" s="77">
        <v>41085</v>
      </c>
      <c r="IV909">
        <v>122.3</v>
      </c>
    </row>
    <row r="910" spans="7:258" x14ac:dyDescent="0.25">
      <c r="G910" s="40">
        <v>41086</v>
      </c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BM910" s="40">
        <v>41086</v>
      </c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DS910" s="40">
        <v>41086</v>
      </c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FY910" s="40">
        <v>41086</v>
      </c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IE910" s="40">
        <v>41086</v>
      </c>
      <c r="IU910" s="77">
        <v>41086</v>
      </c>
    </row>
    <row r="911" spans="7:258" x14ac:dyDescent="0.25">
      <c r="G911" s="40">
        <v>41087</v>
      </c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BM911" s="40">
        <v>41087</v>
      </c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DS911" s="40">
        <v>41087</v>
      </c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FY911" s="40">
        <v>41087</v>
      </c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IE911" s="40">
        <v>41087</v>
      </c>
      <c r="IU911" s="77">
        <v>41087</v>
      </c>
    </row>
    <row r="912" spans="7:258" x14ac:dyDescent="0.25">
      <c r="G912" s="40">
        <v>41088</v>
      </c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BM912" s="40">
        <v>41088</v>
      </c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DS912" s="40">
        <v>41088</v>
      </c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FY912" s="40">
        <v>41088</v>
      </c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IE912" s="40">
        <v>41088</v>
      </c>
      <c r="IU912" s="77">
        <v>41088</v>
      </c>
    </row>
    <row r="913" spans="7:265" x14ac:dyDescent="0.25">
      <c r="G913" s="40">
        <v>41089</v>
      </c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BM913" s="40">
        <v>41089</v>
      </c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DS913" s="40">
        <v>41089</v>
      </c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FY913" s="40">
        <v>41089</v>
      </c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IE913" s="40">
        <v>41089</v>
      </c>
      <c r="IJ913">
        <v>50.958060828877009</v>
      </c>
      <c r="IU913" s="77">
        <v>41089</v>
      </c>
      <c r="IZ913">
        <v>122.3</v>
      </c>
    </row>
    <row r="914" spans="7:265" x14ac:dyDescent="0.25">
      <c r="G914" s="40">
        <v>41090</v>
      </c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BM914" s="40">
        <v>41090</v>
      </c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DS914" s="40">
        <v>41090</v>
      </c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FY914" s="40">
        <v>41090</v>
      </c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IE914" s="40">
        <v>41090</v>
      </c>
      <c r="IU914" s="77">
        <v>41090</v>
      </c>
    </row>
    <row r="915" spans="7:265" x14ac:dyDescent="0.25">
      <c r="G915" s="40">
        <v>41091</v>
      </c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BM915" s="40">
        <v>41091</v>
      </c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DS915" s="40">
        <v>41091</v>
      </c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FY915" s="40">
        <v>41091</v>
      </c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IE915" s="40">
        <v>41091</v>
      </c>
      <c r="IU915" s="77">
        <v>41091</v>
      </c>
    </row>
    <row r="916" spans="7:265" x14ac:dyDescent="0.25">
      <c r="G916" s="40">
        <v>41092</v>
      </c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BM916" s="40">
        <v>41092</v>
      </c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DS916" s="40">
        <v>41092</v>
      </c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FY916" s="40">
        <v>41092</v>
      </c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IE916" s="40">
        <v>41092</v>
      </c>
      <c r="IO916">
        <v>40.916348249027237</v>
      </c>
      <c r="IU916" s="77">
        <v>41092</v>
      </c>
      <c r="JE916">
        <v>98.2</v>
      </c>
    </row>
    <row r="917" spans="7:265" x14ac:dyDescent="0.25">
      <c r="G917" s="40">
        <v>41093</v>
      </c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BM917" s="40">
        <v>41093</v>
      </c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DS917" s="40">
        <v>41093</v>
      </c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FY917" s="40">
        <v>41093</v>
      </c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IE917" s="40">
        <v>41093</v>
      </c>
      <c r="IG917">
        <v>40.916492553191503</v>
      </c>
      <c r="IU917" s="77">
        <v>41093</v>
      </c>
      <c r="IW917">
        <v>98.2</v>
      </c>
    </row>
    <row r="918" spans="7:265" x14ac:dyDescent="0.25">
      <c r="G918" s="40">
        <v>41094</v>
      </c>
      <c r="H918"/>
      <c r="I918">
        <v>0.8</v>
      </c>
      <c r="J918">
        <v>3.9</v>
      </c>
      <c r="K918">
        <v>0.80000000000000016</v>
      </c>
      <c r="L918">
        <v>1.1499999999999999</v>
      </c>
      <c r="M918">
        <v>0.8</v>
      </c>
      <c r="N918">
        <v>1.1333333333333335</v>
      </c>
      <c r="O918">
        <v>2.6333333333333333</v>
      </c>
      <c r="P918"/>
      <c r="Q918"/>
      <c r="R918"/>
      <c r="S918"/>
      <c r="T918"/>
      <c r="U918"/>
      <c r="V918"/>
      <c r="Y918">
        <v>0.8</v>
      </c>
      <c r="AA918">
        <v>3.9</v>
      </c>
      <c r="AB918">
        <v>0.8</v>
      </c>
      <c r="AC918">
        <v>0.8</v>
      </c>
      <c r="AD918">
        <v>0.8</v>
      </c>
      <c r="AE918">
        <v>1.5</v>
      </c>
      <c r="AG918">
        <v>0.8</v>
      </c>
      <c r="AI918">
        <v>0.8</v>
      </c>
      <c r="AJ918">
        <v>0.8</v>
      </c>
      <c r="AK918">
        <v>0.8</v>
      </c>
      <c r="AL918">
        <v>1.3</v>
      </c>
      <c r="AM918">
        <v>1.3</v>
      </c>
      <c r="AN918">
        <v>2</v>
      </c>
      <c r="AO918">
        <v>2</v>
      </c>
      <c r="AP918">
        <v>3.9</v>
      </c>
      <c r="BM918" s="40">
        <v>41094</v>
      </c>
      <c r="BN918"/>
      <c r="BO918">
        <v>0.02</v>
      </c>
      <c r="BP918">
        <v>0.01</v>
      </c>
      <c r="BQ918">
        <v>0.13666666666666669</v>
      </c>
      <c r="BR918">
        <v>0.02</v>
      </c>
      <c r="BS918">
        <v>0.01</v>
      </c>
      <c r="BT918">
        <v>0.01</v>
      </c>
      <c r="BU918">
        <v>2.6666666666666668E-2</v>
      </c>
      <c r="BV918"/>
      <c r="BW918"/>
      <c r="BX918"/>
      <c r="BY918"/>
      <c r="BZ918"/>
      <c r="CA918"/>
      <c r="CB918"/>
      <c r="CE918">
        <v>0.02</v>
      </c>
      <c r="CG918">
        <v>0.01</v>
      </c>
      <c r="CH918">
        <v>0.38</v>
      </c>
      <c r="CI918">
        <v>0.02</v>
      </c>
      <c r="CJ918">
        <v>0.01</v>
      </c>
      <c r="CK918">
        <v>0.02</v>
      </c>
      <c r="CM918">
        <v>0.02</v>
      </c>
      <c r="CO918">
        <v>0.01</v>
      </c>
      <c r="CP918">
        <v>0.01</v>
      </c>
      <c r="CQ918">
        <v>0.01</v>
      </c>
      <c r="CR918">
        <v>0.01</v>
      </c>
      <c r="CS918">
        <v>0.01</v>
      </c>
      <c r="CT918">
        <v>0.04</v>
      </c>
      <c r="CU918">
        <v>0.02</v>
      </c>
      <c r="CV918">
        <v>0.02</v>
      </c>
      <c r="DS918" s="40">
        <v>41094</v>
      </c>
      <c r="DT918"/>
      <c r="DU918">
        <v>1.52</v>
      </c>
      <c r="DV918">
        <v>2.68</v>
      </c>
      <c r="DW918">
        <v>44.166666666666664</v>
      </c>
      <c r="DX918">
        <v>65</v>
      </c>
      <c r="DY918">
        <v>17.78</v>
      </c>
      <c r="DZ918">
        <v>29.133333333333336</v>
      </c>
      <c r="EA918">
        <v>21.700000000000003</v>
      </c>
      <c r="EB918"/>
      <c r="EC918"/>
      <c r="ED918"/>
      <c r="EE918"/>
      <c r="EF918"/>
      <c r="EG918"/>
      <c r="EH918"/>
      <c r="EK918">
        <v>1.52</v>
      </c>
      <c r="EM918">
        <v>2.68</v>
      </c>
      <c r="EN918">
        <v>42.8</v>
      </c>
      <c r="EO918">
        <v>53.7</v>
      </c>
      <c r="EP918">
        <v>36</v>
      </c>
      <c r="EQ918">
        <v>34.5</v>
      </c>
      <c r="ES918">
        <v>95.5</v>
      </c>
      <c r="EU918">
        <v>32.1</v>
      </c>
      <c r="EV918">
        <v>3.46</v>
      </c>
      <c r="EW918">
        <v>38.6</v>
      </c>
      <c r="EX918">
        <v>29.2</v>
      </c>
      <c r="EY918">
        <v>19.600000000000001</v>
      </c>
      <c r="EZ918">
        <v>32.6</v>
      </c>
      <c r="FA918">
        <v>18.100000000000001</v>
      </c>
      <c r="FB918">
        <v>14.4</v>
      </c>
      <c r="FY918" s="40">
        <v>41094</v>
      </c>
      <c r="FZ918"/>
      <c r="GA918">
        <v>0.05</v>
      </c>
      <c r="GB918">
        <v>0.01</v>
      </c>
      <c r="GC918">
        <v>0.19000000000000003</v>
      </c>
      <c r="GD918">
        <v>2.5000000000000001E-2</v>
      </c>
      <c r="GE918">
        <v>0.01</v>
      </c>
      <c r="GF918">
        <v>1.6666666666666666E-2</v>
      </c>
      <c r="GG918">
        <v>0.35333333333333333</v>
      </c>
      <c r="GH918"/>
      <c r="GI918"/>
      <c r="GJ918"/>
      <c r="GK918"/>
      <c r="GL918"/>
      <c r="GM918"/>
      <c r="GN918"/>
      <c r="GQ918">
        <v>0.05</v>
      </c>
      <c r="GS918">
        <v>0.01</v>
      </c>
      <c r="GT918">
        <v>0.54</v>
      </c>
      <c r="GU918">
        <v>0.02</v>
      </c>
      <c r="GV918">
        <v>0.01</v>
      </c>
      <c r="GW918">
        <v>0.04</v>
      </c>
      <c r="GY918">
        <v>0.01</v>
      </c>
      <c r="HA918">
        <v>0.01</v>
      </c>
      <c r="HB918">
        <v>0.01</v>
      </c>
      <c r="HC918">
        <v>0.01</v>
      </c>
      <c r="HD918">
        <v>0.02</v>
      </c>
      <c r="HE918">
        <v>0.02</v>
      </c>
      <c r="HF918">
        <v>0.33</v>
      </c>
      <c r="HG918">
        <v>0.01</v>
      </c>
      <c r="HH918">
        <v>0.72</v>
      </c>
      <c r="IE918" s="40">
        <v>41094</v>
      </c>
      <c r="IM918">
        <v>40.916952797202804</v>
      </c>
      <c r="IU918" s="77">
        <v>41094</v>
      </c>
      <c r="JC918">
        <v>98.2</v>
      </c>
    </row>
    <row r="919" spans="7:265" x14ac:dyDescent="0.25">
      <c r="G919" s="40">
        <v>41095</v>
      </c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BM919" s="40">
        <v>41095</v>
      </c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DS919" s="40">
        <v>41095</v>
      </c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FY919" s="40">
        <v>41095</v>
      </c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IE919" s="40">
        <v>41095</v>
      </c>
      <c r="IU919" s="77">
        <v>41095</v>
      </c>
    </row>
    <row r="920" spans="7:265" x14ac:dyDescent="0.25">
      <c r="G920" s="40">
        <v>41096</v>
      </c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BM920" s="40">
        <v>41096</v>
      </c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DS920" s="40">
        <v>41096</v>
      </c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FY920" s="40">
        <v>41096</v>
      </c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IE920" s="40">
        <v>41096</v>
      </c>
      <c r="IU920" s="77">
        <v>41096</v>
      </c>
    </row>
    <row r="921" spans="7:265" x14ac:dyDescent="0.25">
      <c r="G921" s="40">
        <v>41097</v>
      </c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BM921" s="40">
        <v>41097</v>
      </c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DS921" s="40">
        <v>41097</v>
      </c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FY921" s="40">
        <v>41097</v>
      </c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IE921" s="40">
        <v>41097</v>
      </c>
      <c r="IL921">
        <v>40.916434844192644</v>
      </c>
      <c r="IU921" s="77">
        <v>41097</v>
      </c>
      <c r="JB921">
        <v>98.2</v>
      </c>
    </row>
    <row r="922" spans="7:265" x14ac:dyDescent="0.25">
      <c r="G922" s="40">
        <v>41098</v>
      </c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BM922" s="40">
        <v>41098</v>
      </c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DS922" s="40">
        <v>41098</v>
      </c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FY922" s="40">
        <v>41098</v>
      </c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IE922" s="40">
        <v>41098</v>
      </c>
      <c r="IU922" s="77">
        <v>41098</v>
      </c>
    </row>
    <row r="923" spans="7:265" x14ac:dyDescent="0.25">
      <c r="G923" s="40">
        <v>41099</v>
      </c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BM923" s="40">
        <v>41099</v>
      </c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DS923" s="40">
        <v>41099</v>
      </c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FY923" s="40">
        <v>41099</v>
      </c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IE923" s="40">
        <v>41099</v>
      </c>
      <c r="IU923" s="77">
        <v>41099</v>
      </c>
    </row>
    <row r="924" spans="7:265" x14ac:dyDescent="0.25">
      <c r="G924" s="40">
        <v>41100</v>
      </c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BM924" s="40">
        <v>41100</v>
      </c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DS924" s="40">
        <v>41100</v>
      </c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FY924" s="40">
        <v>41100</v>
      </c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IE924" s="40">
        <v>41100</v>
      </c>
      <c r="IU924" s="77">
        <v>41100</v>
      </c>
    </row>
    <row r="925" spans="7:265" x14ac:dyDescent="0.25">
      <c r="G925" s="40">
        <v>41101</v>
      </c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BM925" s="40">
        <v>41101</v>
      </c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DS925" s="40">
        <v>41101</v>
      </c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FY925" s="40">
        <v>41101</v>
      </c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IE925" s="40">
        <v>41101</v>
      </c>
      <c r="IK925">
        <v>40.916853075170842</v>
      </c>
      <c r="IU925" s="77">
        <v>41101</v>
      </c>
      <c r="JA925">
        <v>98.2</v>
      </c>
    </row>
    <row r="926" spans="7:265" x14ac:dyDescent="0.25">
      <c r="G926" s="40">
        <v>41102</v>
      </c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BM926" s="40">
        <v>41102</v>
      </c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DS926" s="40">
        <v>41102</v>
      </c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FY926" s="40">
        <v>41102</v>
      </c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IE926" s="40">
        <v>41102</v>
      </c>
      <c r="IU926" s="77">
        <v>41102</v>
      </c>
    </row>
    <row r="927" spans="7:265" x14ac:dyDescent="0.25">
      <c r="G927" s="40">
        <v>41103</v>
      </c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BM927" s="40">
        <v>41103</v>
      </c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DS927" s="40">
        <v>41103</v>
      </c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FY927" s="40">
        <v>41103</v>
      </c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IE927" s="40">
        <v>41103</v>
      </c>
      <c r="IU927" s="77">
        <v>41103</v>
      </c>
    </row>
    <row r="928" spans="7:265" x14ac:dyDescent="0.25">
      <c r="G928" s="40">
        <v>41104</v>
      </c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BM928" s="40">
        <v>41104</v>
      </c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DS928" s="40">
        <v>41104</v>
      </c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FY928" s="40">
        <v>41104</v>
      </c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IE928" s="40">
        <v>41104</v>
      </c>
      <c r="IU928" s="77">
        <v>41104</v>
      </c>
    </row>
    <row r="929" spans="7:267" x14ac:dyDescent="0.25">
      <c r="G929" s="40">
        <v>41105</v>
      </c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BM929" s="40">
        <v>41105</v>
      </c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DS929" s="40">
        <v>41105</v>
      </c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FY929" s="40">
        <v>41105</v>
      </c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IE929" s="40">
        <v>41105</v>
      </c>
      <c r="IU929" s="77">
        <v>41105</v>
      </c>
    </row>
    <row r="930" spans="7:267" x14ac:dyDescent="0.25">
      <c r="G930" s="40">
        <v>41106</v>
      </c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BM930" s="40">
        <v>41106</v>
      </c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DS930" s="40">
        <v>41106</v>
      </c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FY930" s="40">
        <v>41106</v>
      </c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IE930" s="40">
        <v>41106</v>
      </c>
      <c r="IU930" s="77">
        <v>41106</v>
      </c>
    </row>
    <row r="931" spans="7:267" x14ac:dyDescent="0.25">
      <c r="G931" s="40">
        <v>41107</v>
      </c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BM931" s="40">
        <v>41107</v>
      </c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DS931" s="40">
        <v>41107</v>
      </c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FY931" s="40">
        <v>41107</v>
      </c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IE931" s="40">
        <v>41107</v>
      </c>
      <c r="IN931">
        <v>40.916666666666664</v>
      </c>
      <c r="IU931" s="77">
        <v>41107</v>
      </c>
      <c r="JD931">
        <v>98.2</v>
      </c>
    </row>
    <row r="932" spans="7:267" x14ac:dyDescent="0.25">
      <c r="G932" s="40">
        <v>41108</v>
      </c>
      <c r="H932">
        <v>1.3</v>
      </c>
      <c r="I932">
        <v>2.2000000000000002</v>
      </c>
      <c r="J932">
        <v>3.1</v>
      </c>
      <c r="K932">
        <v>0.9</v>
      </c>
      <c r="L932">
        <v>2.4</v>
      </c>
      <c r="M932">
        <v>0.8666666666666667</v>
      </c>
      <c r="N932">
        <v>0.80000000000000016</v>
      </c>
      <c r="O932">
        <v>1.8</v>
      </c>
      <c r="P932"/>
      <c r="Q932"/>
      <c r="R932"/>
      <c r="S932"/>
      <c r="T932"/>
      <c r="U932"/>
      <c r="V932"/>
      <c r="W932">
        <v>1.7</v>
      </c>
      <c r="X932">
        <v>0.9</v>
      </c>
      <c r="Y932">
        <v>2.2000000000000002</v>
      </c>
      <c r="Z932">
        <v>2.5</v>
      </c>
      <c r="AA932">
        <v>3.7</v>
      </c>
      <c r="AB932">
        <v>0.8</v>
      </c>
      <c r="AC932">
        <v>0.8</v>
      </c>
      <c r="AD932">
        <v>1.1000000000000001</v>
      </c>
      <c r="AE932">
        <v>3</v>
      </c>
      <c r="AF932">
        <v>3.4</v>
      </c>
      <c r="AG932">
        <v>0.8</v>
      </c>
      <c r="AH932">
        <v>0.8</v>
      </c>
      <c r="AI932">
        <v>0.8</v>
      </c>
      <c r="AJ932">
        <v>1</v>
      </c>
      <c r="AK932">
        <v>0.8</v>
      </c>
      <c r="AL932">
        <v>0.8</v>
      </c>
      <c r="AM932">
        <v>0.8</v>
      </c>
      <c r="AN932">
        <v>1.5</v>
      </c>
      <c r="AO932">
        <v>1.4</v>
      </c>
      <c r="AP932">
        <v>2.5</v>
      </c>
      <c r="BM932" s="40">
        <v>41108</v>
      </c>
      <c r="BN932">
        <v>0.01</v>
      </c>
      <c r="BO932">
        <v>0.01</v>
      </c>
      <c r="BP932">
        <v>0.01</v>
      </c>
      <c r="BQ932">
        <v>0.01</v>
      </c>
      <c r="BR932">
        <v>0.01</v>
      </c>
      <c r="BS932">
        <v>0.01</v>
      </c>
      <c r="BT932">
        <v>0.01</v>
      </c>
      <c r="BU932">
        <v>0.04</v>
      </c>
      <c r="BV932"/>
      <c r="BW932"/>
      <c r="BX932"/>
      <c r="BY932"/>
      <c r="BZ932"/>
      <c r="CA932"/>
      <c r="CB932"/>
      <c r="CC932">
        <v>0.01</v>
      </c>
      <c r="CD932">
        <v>0.01</v>
      </c>
      <c r="CE932">
        <v>0.01</v>
      </c>
      <c r="CF932">
        <v>0.01</v>
      </c>
      <c r="CG932">
        <v>0.01</v>
      </c>
      <c r="CH932">
        <v>0.01</v>
      </c>
      <c r="CI932">
        <v>0.01</v>
      </c>
      <c r="CJ932">
        <v>0.01</v>
      </c>
      <c r="CK932">
        <v>0.01</v>
      </c>
      <c r="CL932">
        <v>0.01</v>
      </c>
      <c r="CM932">
        <v>0.01</v>
      </c>
      <c r="CN932">
        <v>0.01</v>
      </c>
      <c r="CO932">
        <v>0.01</v>
      </c>
      <c r="CP932">
        <v>0.01</v>
      </c>
      <c r="CQ932">
        <v>0.01</v>
      </c>
      <c r="CR932">
        <v>0.01</v>
      </c>
      <c r="CS932">
        <v>0.01</v>
      </c>
      <c r="CT932">
        <v>0.01</v>
      </c>
      <c r="CU932">
        <v>0.01</v>
      </c>
      <c r="CV932">
        <v>0.1</v>
      </c>
      <c r="DS932" s="40">
        <v>41108</v>
      </c>
      <c r="DT932">
        <v>2.5300000000000002</v>
      </c>
      <c r="DU932">
        <v>12.7</v>
      </c>
      <c r="DV932">
        <v>0.61</v>
      </c>
      <c r="DW932">
        <v>46.966666666666661</v>
      </c>
      <c r="DX932">
        <v>31.033333333333331</v>
      </c>
      <c r="DY932">
        <v>32.333333333333329</v>
      </c>
      <c r="DZ932">
        <v>37.4</v>
      </c>
      <c r="EA932">
        <v>13.799999999999999</v>
      </c>
      <c r="EB932"/>
      <c r="EC932"/>
      <c r="ED932"/>
      <c r="EE932"/>
      <c r="EF932"/>
      <c r="EG932"/>
      <c r="EH932"/>
      <c r="EI932">
        <v>4.9400000000000004</v>
      </c>
      <c r="EJ932">
        <v>0.12</v>
      </c>
      <c r="EK932">
        <v>12.7</v>
      </c>
      <c r="EL932">
        <v>0.98</v>
      </c>
      <c r="EM932">
        <v>0.24</v>
      </c>
      <c r="EN932">
        <v>42.7</v>
      </c>
      <c r="EO932">
        <v>63.4</v>
      </c>
      <c r="EP932">
        <v>34.799999999999997</v>
      </c>
      <c r="EQ932">
        <v>21.2</v>
      </c>
      <c r="ER932">
        <v>12.5</v>
      </c>
      <c r="ES932">
        <v>59.4</v>
      </c>
      <c r="ET932">
        <v>65.099999999999994</v>
      </c>
      <c r="EU932">
        <v>19.8</v>
      </c>
      <c r="EV932">
        <v>12.1</v>
      </c>
      <c r="EW932">
        <v>35.200000000000003</v>
      </c>
      <c r="EX932">
        <v>51</v>
      </c>
      <c r="EY932">
        <v>26</v>
      </c>
      <c r="EZ932">
        <v>13.4</v>
      </c>
      <c r="FA932">
        <v>14.6</v>
      </c>
      <c r="FB932">
        <v>13.4</v>
      </c>
      <c r="FY932" s="40">
        <v>41108</v>
      </c>
      <c r="FZ932">
        <v>2.5000000000000001E-2</v>
      </c>
      <c r="GA932">
        <v>0.01</v>
      </c>
      <c r="GB932">
        <v>0.1</v>
      </c>
      <c r="GC932">
        <v>2.6666666666666661E-2</v>
      </c>
      <c r="GD932">
        <v>3.3333333333333333E-2</v>
      </c>
      <c r="GE932">
        <v>0.01</v>
      </c>
      <c r="GF932">
        <v>0.01</v>
      </c>
      <c r="GG932">
        <v>8.666666666666667E-2</v>
      </c>
      <c r="GH932"/>
      <c r="GI932"/>
      <c r="GJ932"/>
      <c r="GK932"/>
      <c r="GL932"/>
      <c r="GM932"/>
      <c r="GN932"/>
      <c r="GO932">
        <v>0.04</v>
      </c>
      <c r="GP932">
        <v>0.01</v>
      </c>
      <c r="GQ932">
        <v>0.01</v>
      </c>
      <c r="GR932">
        <v>0.05</v>
      </c>
      <c r="GS932">
        <v>0.15</v>
      </c>
      <c r="GT932">
        <v>0.06</v>
      </c>
      <c r="GU932">
        <v>0.01</v>
      </c>
      <c r="GV932">
        <v>0.01</v>
      </c>
      <c r="GW932">
        <v>0.01</v>
      </c>
      <c r="GX932">
        <v>0.08</v>
      </c>
      <c r="GY932">
        <v>0.01</v>
      </c>
      <c r="GZ932">
        <v>0.01</v>
      </c>
      <c r="HA932">
        <v>0.01</v>
      </c>
      <c r="HB932">
        <v>0.01</v>
      </c>
      <c r="HC932">
        <v>0.01</v>
      </c>
      <c r="HD932">
        <v>0.01</v>
      </c>
      <c r="HE932">
        <v>0.01</v>
      </c>
      <c r="HF932">
        <v>0.01</v>
      </c>
      <c r="HG932">
        <v>0.01</v>
      </c>
      <c r="HH932">
        <v>0.24</v>
      </c>
      <c r="IE932" s="40">
        <v>41108</v>
      </c>
      <c r="IU932" s="77">
        <v>41108</v>
      </c>
    </row>
    <row r="933" spans="7:267" x14ac:dyDescent="0.25">
      <c r="G933" s="40">
        <v>41109</v>
      </c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BM933" s="40">
        <v>41109</v>
      </c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DS933" s="40">
        <v>41109</v>
      </c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FY933" s="40">
        <v>41109</v>
      </c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IE933" s="40">
        <v>41109</v>
      </c>
      <c r="IU933" s="77">
        <v>41109</v>
      </c>
    </row>
    <row r="934" spans="7:267" x14ac:dyDescent="0.25">
      <c r="G934" s="40">
        <v>41110</v>
      </c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BM934" s="40">
        <v>41110</v>
      </c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DS934" s="40">
        <v>41110</v>
      </c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FY934" s="40">
        <v>41110</v>
      </c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IE934" s="40">
        <v>41110</v>
      </c>
      <c r="IU934" s="77">
        <v>41110</v>
      </c>
    </row>
    <row r="935" spans="7:267" x14ac:dyDescent="0.25">
      <c r="G935" s="40">
        <v>41111</v>
      </c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BM935" s="40">
        <v>41111</v>
      </c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DS935" s="40">
        <v>41111</v>
      </c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FY935" s="40">
        <v>41111</v>
      </c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IE935" s="40">
        <v>41111</v>
      </c>
      <c r="IQ935">
        <v>40.916858313817329</v>
      </c>
      <c r="IU935" s="77">
        <v>41111</v>
      </c>
      <c r="JG935">
        <v>98.2</v>
      </c>
    </row>
    <row r="936" spans="7:267" x14ac:dyDescent="0.25">
      <c r="G936" s="40">
        <v>41112</v>
      </c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BM936" s="40">
        <v>41112</v>
      </c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DS936" s="40">
        <v>41112</v>
      </c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FY936" s="40">
        <v>41112</v>
      </c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IE936" s="40">
        <v>41112</v>
      </c>
      <c r="IU936" s="77">
        <v>41112</v>
      </c>
    </row>
    <row r="937" spans="7:267" x14ac:dyDescent="0.25">
      <c r="G937" s="40">
        <v>41113</v>
      </c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BM937" s="40">
        <v>41113</v>
      </c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DS937" s="40">
        <v>41113</v>
      </c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FY937" s="40">
        <v>41113</v>
      </c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IE937" s="40">
        <v>41113</v>
      </c>
      <c r="IU937" s="77">
        <v>41113</v>
      </c>
    </row>
    <row r="938" spans="7:267" x14ac:dyDescent="0.25">
      <c r="G938" s="40">
        <v>41114</v>
      </c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BM938" s="40">
        <v>41114</v>
      </c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DS938" s="40">
        <v>41114</v>
      </c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FY938" s="40">
        <v>41114</v>
      </c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IE938" s="40">
        <v>41114</v>
      </c>
      <c r="IU938" s="77">
        <v>41114</v>
      </c>
    </row>
    <row r="939" spans="7:267" x14ac:dyDescent="0.25">
      <c r="G939" s="40">
        <v>41115</v>
      </c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BM939" s="40">
        <v>41115</v>
      </c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DS939" s="40">
        <v>41115</v>
      </c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FY939" s="40">
        <v>41115</v>
      </c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IE939" s="40">
        <v>41115</v>
      </c>
      <c r="IU939" s="77">
        <v>41115</v>
      </c>
    </row>
    <row r="940" spans="7:267" x14ac:dyDescent="0.25">
      <c r="G940" s="40">
        <v>41116</v>
      </c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BM940" s="40">
        <v>41116</v>
      </c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DS940" s="40">
        <v>41116</v>
      </c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FY940" s="40">
        <v>41116</v>
      </c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IE940" s="40">
        <v>41116</v>
      </c>
      <c r="IJ940">
        <v>40.916447860962577</v>
      </c>
      <c r="IU940" s="77">
        <v>41116</v>
      </c>
      <c r="IZ940">
        <v>98.2</v>
      </c>
    </row>
    <row r="941" spans="7:267" x14ac:dyDescent="0.25">
      <c r="G941" s="40">
        <v>41117</v>
      </c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BM941" s="40">
        <v>41117</v>
      </c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DS941" s="40">
        <v>41117</v>
      </c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FY941" s="40">
        <v>41117</v>
      </c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IE941" s="40">
        <v>41117</v>
      </c>
      <c r="IH941">
        <v>40.916492553191503</v>
      </c>
      <c r="IU941" s="77">
        <v>41117</v>
      </c>
      <c r="IX941">
        <v>98.2</v>
      </c>
    </row>
    <row r="942" spans="7:267" x14ac:dyDescent="0.25">
      <c r="G942" s="40">
        <v>41118</v>
      </c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BM942" s="40">
        <v>41118</v>
      </c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DS942" s="40">
        <v>41118</v>
      </c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FY942" s="40">
        <v>41118</v>
      </c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IE942" s="40">
        <v>41118</v>
      </c>
      <c r="IU942" s="77">
        <v>41118</v>
      </c>
    </row>
    <row r="943" spans="7:267" x14ac:dyDescent="0.25">
      <c r="G943" s="40">
        <v>41119</v>
      </c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BM943" s="40">
        <v>41119</v>
      </c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DS943" s="40">
        <v>41119</v>
      </c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FY943" s="40">
        <v>41119</v>
      </c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IE943" s="40">
        <v>41119</v>
      </c>
      <c r="IU943" s="77">
        <v>41119</v>
      </c>
    </row>
    <row r="944" spans="7:267" x14ac:dyDescent="0.25">
      <c r="G944" s="40">
        <v>41120</v>
      </c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BM944" s="40">
        <v>41120</v>
      </c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DS944" s="40">
        <v>41120</v>
      </c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FY944" s="40">
        <v>41120</v>
      </c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IE944" s="40">
        <v>41120</v>
      </c>
      <c r="IU944" s="77">
        <v>41120</v>
      </c>
    </row>
    <row r="945" spans="7:263" x14ac:dyDescent="0.25">
      <c r="G945" s="40">
        <v>41121</v>
      </c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BM945" s="40">
        <v>41121</v>
      </c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DS945" s="40">
        <v>41121</v>
      </c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FY945" s="40">
        <v>41121</v>
      </c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IE945" s="40">
        <v>41121</v>
      </c>
      <c r="IF945">
        <v>40.916856976744185</v>
      </c>
      <c r="IU945" s="77">
        <v>41121</v>
      </c>
      <c r="IV945">
        <v>98.2</v>
      </c>
    </row>
    <row r="946" spans="7:263" x14ac:dyDescent="0.25">
      <c r="G946" s="40">
        <v>41122</v>
      </c>
      <c r="H946">
        <v>0.8</v>
      </c>
      <c r="I946">
        <v>0.8</v>
      </c>
      <c r="J946">
        <v>1.45</v>
      </c>
      <c r="K946">
        <v>0.80000000000000016</v>
      </c>
      <c r="L946">
        <v>2.3666666666666667</v>
      </c>
      <c r="M946">
        <v>0.80000000000000016</v>
      </c>
      <c r="N946">
        <v>2.4666666666666668</v>
      </c>
      <c r="O946">
        <v>2.3000000000000003</v>
      </c>
      <c r="P946"/>
      <c r="Q946"/>
      <c r="R946"/>
      <c r="S946"/>
      <c r="T946"/>
      <c r="U946"/>
      <c r="V946"/>
      <c r="W946">
        <v>0.8</v>
      </c>
      <c r="X946">
        <v>0.8</v>
      </c>
      <c r="Y946">
        <v>0.8</v>
      </c>
      <c r="Z946">
        <v>1.7</v>
      </c>
      <c r="AA946">
        <v>1.2</v>
      </c>
      <c r="AB946">
        <v>0.8</v>
      </c>
      <c r="AC946">
        <v>0.8</v>
      </c>
      <c r="AD946">
        <v>0.8</v>
      </c>
      <c r="AE946">
        <v>3</v>
      </c>
      <c r="AF946">
        <v>2.5</v>
      </c>
      <c r="AG946">
        <v>1.6</v>
      </c>
      <c r="AH946">
        <v>0.8</v>
      </c>
      <c r="AI946">
        <v>0.8</v>
      </c>
      <c r="AJ946">
        <v>0.8</v>
      </c>
      <c r="AK946">
        <v>1.4</v>
      </c>
      <c r="AL946">
        <v>3.4</v>
      </c>
      <c r="AM946">
        <v>2.6</v>
      </c>
      <c r="AN946">
        <v>2.1</v>
      </c>
      <c r="AO946">
        <v>1.6</v>
      </c>
      <c r="AP946">
        <v>3.2</v>
      </c>
      <c r="BM946" s="40">
        <v>41122</v>
      </c>
      <c r="BN946">
        <v>0.01</v>
      </c>
      <c r="BO946">
        <v>0.01</v>
      </c>
      <c r="BP946">
        <v>1.4999999999999999E-2</v>
      </c>
      <c r="BQ946">
        <v>0.01</v>
      </c>
      <c r="BR946">
        <v>0.04</v>
      </c>
      <c r="BS946">
        <v>0.01</v>
      </c>
      <c r="BT946">
        <v>0.01</v>
      </c>
      <c r="BU946">
        <v>2.6666666666666668E-2</v>
      </c>
      <c r="BV946"/>
      <c r="BW946"/>
      <c r="BX946"/>
      <c r="BY946"/>
      <c r="BZ946"/>
      <c r="CA946"/>
      <c r="CB946"/>
      <c r="CC946">
        <v>0.01</v>
      </c>
      <c r="CD946">
        <v>0.01</v>
      </c>
      <c r="CE946">
        <v>0.01</v>
      </c>
      <c r="CF946">
        <v>0.02</v>
      </c>
      <c r="CG946">
        <v>0.01</v>
      </c>
      <c r="CH946">
        <v>0.01</v>
      </c>
      <c r="CI946">
        <v>0.01</v>
      </c>
      <c r="CJ946">
        <v>0.01</v>
      </c>
      <c r="CK946">
        <v>0.01</v>
      </c>
      <c r="CL946">
        <v>0.01</v>
      </c>
      <c r="CM946">
        <v>0.1</v>
      </c>
      <c r="CN946">
        <v>0.01</v>
      </c>
      <c r="CO946">
        <v>0.01</v>
      </c>
      <c r="CP946">
        <v>0.01</v>
      </c>
      <c r="CQ946">
        <v>0.01</v>
      </c>
      <c r="CR946">
        <v>0.01</v>
      </c>
      <c r="CS946">
        <v>0.01</v>
      </c>
      <c r="CT946">
        <v>0.01</v>
      </c>
      <c r="CU946">
        <v>0.01</v>
      </c>
      <c r="CV946">
        <v>0.06</v>
      </c>
      <c r="DS946" s="40">
        <v>41122</v>
      </c>
      <c r="DT946">
        <v>0.61</v>
      </c>
      <c r="DU946">
        <v>20.6</v>
      </c>
      <c r="DV946">
        <v>0.37</v>
      </c>
      <c r="DW946">
        <v>36.166666666666664</v>
      </c>
      <c r="DX946">
        <v>17.256666666666664</v>
      </c>
      <c r="DY946">
        <v>42.43333333333333</v>
      </c>
      <c r="DZ946">
        <v>14.766666666666666</v>
      </c>
      <c r="EA946">
        <v>16.333333333333332</v>
      </c>
      <c r="EB946"/>
      <c r="EC946"/>
      <c r="ED946"/>
      <c r="EE946"/>
      <c r="EF946"/>
      <c r="EG946"/>
      <c r="EH946"/>
      <c r="EI946">
        <v>1.17</v>
      </c>
      <c r="EJ946">
        <v>0.05</v>
      </c>
      <c r="EK946">
        <v>20.6</v>
      </c>
      <c r="EL946">
        <v>0.54</v>
      </c>
      <c r="EM946">
        <v>0.2</v>
      </c>
      <c r="EN946">
        <v>36.4</v>
      </c>
      <c r="EO946">
        <v>52.6</v>
      </c>
      <c r="EP946">
        <v>19.5</v>
      </c>
      <c r="EQ946">
        <v>10.8</v>
      </c>
      <c r="ER946">
        <v>3.07</v>
      </c>
      <c r="ES946">
        <v>37.9</v>
      </c>
      <c r="ET946">
        <v>61.3</v>
      </c>
      <c r="EU946">
        <v>38.799999999999997</v>
      </c>
      <c r="EV946">
        <v>27.2</v>
      </c>
      <c r="EW946">
        <v>11.7</v>
      </c>
      <c r="EX946">
        <v>16.399999999999999</v>
      </c>
      <c r="EY946">
        <v>16.2</v>
      </c>
      <c r="EZ946">
        <v>20</v>
      </c>
      <c r="FA946">
        <v>17.899999999999999</v>
      </c>
      <c r="FB946">
        <v>11.1</v>
      </c>
      <c r="FY946" s="40">
        <v>41122</v>
      </c>
      <c r="FZ946">
        <v>1.4999999999999999E-2</v>
      </c>
      <c r="GA946">
        <v>0.01</v>
      </c>
      <c r="GB946">
        <v>0.41500000000000004</v>
      </c>
      <c r="GC946">
        <v>0.02</v>
      </c>
      <c r="GD946">
        <v>1.3333333333333334E-2</v>
      </c>
      <c r="GE946">
        <v>0.01</v>
      </c>
      <c r="GF946">
        <v>9.6666666666666665E-2</v>
      </c>
      <c r="GG946">
        <v>0.03</v>
      </c>
      <c r="GH946"/>
      <c r="GI946"/>
      <c r="GJ946"/>
      <c r="GK946"/>
      <c r="GL946"/>
      <c r="GM946"/>
      <c r="GN946"/>
      <c r="GO946">
        <v>0.02</v>
      </c>
      <c r="GP946">
        <v>0.01</v>
      </c>
      <c r="GQ946">
        <v>0.01</v>
      </c>
      <c r="GR946">
        <v>0.81</v>
      </c>
      <c r="GS946">
        <v>0.02</v>
      </c>
      <c r="GT946">
        <v>0.04</v>
      </c>
      <c r="GU946">
        <v>0.01</v>
      </c>
      <c r="GV946">
        <v>0.01</v>
      </c>
      <c r="GW946">
        <v>0.01</v>
      </c>
      <c r="GX946">
        <v>0.02</v>
      </c>
      <c r="GY946">
        <v>0.01</v>
      </c>
      <c r="GZ946">
        <v>0.01</v>
      </c>
      <c r="HA946">
        <v>0.01</v>
      </c>
      <c r="HB946">
        <v>0.01</v>
      </c>
      <c r="HC946">
        <v>0.01</v>
      </c>
      <c r="HD946">
        <v>0.09</v>
      </c>
      <c r="HE946">
        <v>0.19</v>
      </c>
      <c r="HF946">
        <v>0.02</v>
      </c>
      <c r="HG946">
        <v>0.01</v>
      </c>
      <c r="HH946">
        <v>0.06</v>
      </c>
      <c r="IE946" s="40">
        <v>41122</v>
      </c>
      <c r="IU946" s="77">
        <v>41122</v>
      </c>
    </row>
    <row r="947" spans="7:263" x14ac:dyDescent="0.25">
      <c r="G947" s="40">
        <v>41123</v>
      </c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BM947" s="40">
        <v>41123</v>
      </c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DS947" s="40">
        <v>41123</v>
      </c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FY947" s="40">
        <v>41123</v>
      </c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IE947" s="40">
        <v>41123</v>
      </c>
      <c r="IU947" s="77">
        <v>41123</v>
      </c>
    </row>
    <row r="948" spans="7:263" x14ac:dyDescent="0.25">
      <c r="G948" s="40">
        <v>41124</v>
      </c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BM948" s="40">
        <v>41124</v>
      </c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DS948" s="40">
        <v>41124</v>
      </c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FY948" s="40">
        <v>41124</v>
      </c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IE948" s="40">
        <v>41124</v>
      </c>
      <c r="IU948" s="77">
        <v>41124</v>
      </c>
    </row>
    <row r="949" spans="7:263" x14ac:dyDescent="0.25">
      <c r="G949" s="40">
        <v>41125</v>
      </c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BM949" s="40">
        <v>41125</v>
      </c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DS949" s="40">
        <v>41125</v>
      </c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FY949" s="40">
        <v>41125</v>
      </c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IE949" s="40">
        <v>41125</v>
      </c>
      <c r="IU949" s="77">
        <v>41125</v>
      </c>
    </row>
    <row r="950" spans="7:263" x14ac:dyDescent="0.25">
      <c r="G950" s="40">
        <v>41126</v>
      </c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BM950" s="40">
        <v>41126</v>
      </c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DS950" s="40">
        <v>41126</v>
      </c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FY950" s="40">
        <v>41126</v>
      </c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IE950" s="40">
        <v>41126</v>
      </c>
      <c r="IU950" s="77">
        <v>41126</v>
      </c>
    </row>
    <row r="951" spans="7:263" x14ac:dyDescent="0.25">
      <c r="G951" s="40">
        <v>41127</v>
      </c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BM951" s="40">
        <v>41127</v>
      </c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DS951" s="40">
        <v>41127</v>
      </c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FY951" s="40">
        <v>41127</v>
      </c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IE951" s="40">
        <v>41127</v>
      </c>
      <c r="IM951">
        <v>32.333559440559441</v>
      </c>
      <c r="IU951" s="77">
        <v>41127</v>
      </c>
      <c r="JC951">
        <v>77.599999999999994</v>
      </c>
    </row>
    <row r="952" spans="7:263" x14ac:dyDescent="0.25">
      <c r="G952" s="40">
        <v>41128</v>
      </c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BM952" s="40">
        <v>41128</v>
      </c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DS952" s="40">
        <v>41128</v>
      </c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FY952" s="40">
        <v>41128</v>
      </c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IE952" s="40">
        <v>41128</v>
      </c>
      <c r="IU952" s="77">
        <v>41128</v>
      </c>
    </row>
    <row r="953" spans="7:263" x14ac:dyDescent="0.25">
      <c r="G953" s="40">
        <v>41129</v>
      </c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BM953" s="40">
        <v>41129</v>
      </c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DS953" s="40">
        <v>41129</v>
      </c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FY953" s="40">
        <v>41129</v>
      </c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IE953" s="40">
        <v>41129</v>
      </c>
      <c r="IU953" s="77">
        <v>41129</v>
      </c>
    </row>
    <row r="954" spans="7:263" x14ac:dyDescent="0.25">
      <c r="G954" s="40">
        <v>41130</v>
      </c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BM954" s="40">
        <v>41130</v>
      </c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DS954" s="40">
        <v>41130</v>
      </c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FY954" s="40">
        <v>41130</v>
      </c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IE954" s="40">
        <v>41130</v>
      </c>
      <c r="IU954" s="77">
        <v>41130</v>
      </c>
    </row>
    <row r="955" spans="7:263" x14ac:dyDescent="0.25">
      <c r="G955" s="40">
        <v>41131</v>
      </c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BM955" s="40">
        <v>41131</v>
      </c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DS955" s="40">
        <v>41131</v>
      </c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FY955" s="40">
        <v>41131</v>
      </c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IE955" s="40">
        <v>41131</v>
      </c>
      <c r="IU955" s="77">
        <v>41131</v>
      </c>
    </row>
    <row r="956" spans="7:263" x14ac:dyDescent="0.25">
      <c r="G956" s="40">
        <v>41132</v>
      </c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BM956" s="40">
        <v>41132</v>
      </c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DS956" s="40">
        <v>41132</v>
      </c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FY956" s="40">
        <v>41132</v>
      </c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IE956" s="40">
        <v>41132</v>
      </c>
      <c r="IU956" s="77">
        <v>41132</v>
      </c>
    </row>
    <row r="957" spans="7:263" x14ac:dyDescent="0.25">
      <c r="G957" s="40">
        <v>41133</v>
      </c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BM957" s="40">
        <v>41133</v>
      </c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DS957" s="40">
        <v>41133</v>
      </c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FY957" s="40">
        <v>41133</v>
      </c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IE957" s="40">
        <v>41133</v>
      </c>
      <c r="IU957" s="77">
        <v>41133</v>
      </c>
    </row>
    <row r="958" spans="7:263" x14ac:dyDescent="0.25">
      <c r="G958" s="40">
        <v>41134</v>
      </c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BM958" s="40">
        <v>41134</v>
      </c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DS958" s="40">
        <v>41134</v>
      </c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FY958" s="40">
        <v>41134</v>
      </c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IE958" s="40">
        <v>41134</v>
      </c>
      <c r="IU958" s="77">
        <v>41134</v>
      </c>
    </row>
    <row r="959" spans="7:263" x14ac:dyDescent="0.25">
      <c r="G959" s="40">
        <v>41135</v>
      </c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BM959" s="40">
        <v>41135</v>
      </c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DS959" s="40">
        <v>41135</v>
      </c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FY959" s="40">
        <v>41135</v>
      </c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IE959" s="40">
        <v>41135</v>
      </c>
      <c r="IU959" s="77">
        <v>41135</v>
      </c>
    </row>
    <row r="960" spans="7:263" x14ac:dyDescent="0.25">
      <c r="G960" s="40">
        <v>41136</v>
      </c>
      <c r="H960">
        <v>0.85000000000000009</v>
      </c>
      <c r="I960">
        <v>1.6</v>
      </c>
      <c r="J960">
        <v>1.9</v>
      </c>
      <c r="K960">
        <v>2.4333333333333331</v>
      </c>
      <c r="L960">
        <v>2.4</v>
      </c>
      <c r="M960">
        <v>1.6666666666666667</v>
      </c>
      <c r="N960">
        <v>1.4666666666666668</v>
      </c>
      <c r="O960">
        <v>3.0666666666666664</v>
      </c>
      <c r="P960"/>
      <c r="Q960"/>
      <c r="R960"/>
      <c r="S960"/>
      <c r="T960"/>
      <c r="U960"/>
      <c r="V960"/>
      <c r="W960">
        <v>0.9</v>
      </c>
      <c r="X960">
        <v>0.8</v>
      </c>
      <c r="Y960">
        <v>1.6</v>
      </c>
      <c r="Z960">
        <v>2.1</v>
      </c>
      <c r="AA960">
        <v>1.7</v>
      </c>
      <c r="AB960">
        <v>2.4</v>
      </c>
      <c r="AC960">
        <v>2.2999999999999998</v>
      </c>
      <c r="AD960">
        <v>2.6</v>
      </c>
      <c r="AE960">
        <v>3.5</v>
      </c>
      <c r="AF960">
        <v>2.2000000000000002</v>
      </c>
      <c r="AG960">
        <v>1.5</v>
      </c>
      <c r="AH960">
        <v>2.5</v>
      </c>
      <c r="AI960">
        <v>0.8</v>
      </c>
      <c r="AJ960">
        <v>1.7</v>
      </c>
      <c r="AK960">
        <v>1</v>
      </c>
      <c r="AL960">
        <v>2.4</v>
      </c>
      <c r="AM960">
        <v>1</v>
      </c>
      <c r="AN960">
        <v>3.5</v>
      </c>
      <c r="AO960">
        <v>2.9</v>
      </c>
      <c r="AP960">
        <v>2.8</v>
      </c>
      <c r="BM960" s="40">
        <v>41136</v>
      </c>
      <c r="BN960">
        <v>0.01</v>
      </c>
      <c r="BO960">
        <v>0.01</v>
      </c>
      <c r="BP960">
        <v>0.01</v>
      </c>
      <c r="BQ960">
        <v>0.01</v>
      </c>
      <c r="BR960">
        <v>0.01</v>
      </c>
      <c r="BS960">
        <v>0.01</v>
      </c>
      <c r="BT960">
        <v>0.01</v>
      </c>
      <c r="BU960">
        <v>0.01</v>
      </c>
      <c r="BV960"/>
      <c r="BW960"/>
      <c r="BX960"/>
      <c r="BY960"/>
      <c r="BZ960"/>
      <c r="CA960"/>
      <c r="CB960"/>
      <c r="CC960">
        <v>0.01</v>
      </c>
      <c r="CD960">
        <v>0.01</v>
      </c>
      <c r="CE960">
        <v>0.01</v>
      </c>
      <c r="CF960">
        <v>0.01</v>
      </c>
      <c r="CG960">
        <v>0.01</v>
      </c>
      <c r="CH960">
        <v>0.01</v>
      </c>
      <c r="CI960">
        <v>0.01</v>
      </c>
      <c r="CJ960">
        <v>0.01</v>
      </c>
      <c r="CK960">
        <v>0.01</v>
      </c>
      <c r="CL960">
        <v>0.01</v>
      </c>
      <c r="CM960">
        <v>0.01</v>
      </c>
      <c r="CN960">
        <v>0.01</v>
      </c>
      <c r="CO960">
        <v>0.01</v>
      </c>
      <c r="CP960">
        <v>0.01</v>
      </c>
      <c r="CQ960">
        <v>0.01</v>
      </c>
      <c r="CR960">
        <v>0.01</v>
      </c>
      <c r="CS960">
        <v>0.01</v>
      </c>
      <c r="CT960">
        <v>0.01</v>
      </c>
      <c r="CU960">
        <v>0.01</v>
      </c>
      <c r="CV960">
        <v>0.01</v>
      </c>
      <c r="DS960" s="40">
        <v>41136</v>
      </c>
      <c r="DT960">
        <v>3.4999999999999996E-2</v>
      </c>
      <c r="DU960">
        <v>3.29</v>
      </c>
      <c r="DV960">
        <v>1.4950000000000001</v>
      </c>
      <c r="DW960">
        <v>13.966666666666667</v>
      </c>
      <c r="DX960">
        <v>11.38</v>
      </c>
      <c r="DY960">
        <v>18.666666666666668</v>
      </c>
      <c r="DZ960">
        <v>12.073333333333332</v>
      </c>
      <c r="EA960">
        <v>7.1000000000000005</v>
      </c>
      <c r="EB960"/>
      <c r="EC960"/>
      <c r="ED960"/>
      <c r="EE960"/>
      <c r="EF960"/>
      <c r="EG960"/>
      <c r="EH960"/>
      <c r="EI960">
        <v>0.06</v>
      </c>
      <c r="EJ960">
        <v>0.01</v>
      </c>
      <c r="EK960">
        <v>3.29</v>
      </c>
      <c r="EL960">
        <v>1.57</v>
      </c>
      <c r="EM960">
        <v>1.42</v>
      </c>
      <c r="EN960">
        <v>19.7</v>
      </c>
      <c r="EO960">
        <v>13.2</v>
      </c>
      <c r="EP960">
        <v>9</v>
      </c>
      <c r="EQ960">
        <v>6.62</v>
      </c>
      <c r="ER960">
        <v>2.42</v>
      </c>
      <c r="ES960">
        <v>25.1</v>
      </c>
      <c r="ET960">
        <v>25.6</v>
      </c>
      <c r="EU960">
        <v>19.7</v>
      </c>
      <c r="EV960">
        <v>10.7</v>
      </c>
      <c r="EW960">
        <v>5.42</v>
      </c>
      <c r="EX960">
        <v>12.8</v>
      </c>
      <c r="EY960">
        <v>18</v>
      </c>
      <c r="EZ960">
        <v>5.33</v>
      </c>
      <c r="FA960">
        <v>10.1</v>
      </c>
      <c r="FB960">
        <v>5.87</v>
      </c>
      <c r="FY960" s="40">
        <v>41136</v>
      </c>
      <c r="FZ960">
        <v>0.01</v>
      </c>
      <c r="GA960">
        <v>0.01</v>
      </c>
      <c r="GB960">
        <v>1.4999999999999999E-2</v>
      </c>
      <c r="GC960">
        <v>1.3333333333333334E-2</v>
      </c>
      <c r="GD960">
        <v>0.01</v>
      </c>
      <c r="GE960">
        <v>0.01</v>
      </c>
      <c r="GF960">
        <v>1.6666666666666666E-2</v>
      </c>
      <c r="GG960">
        <v>1.3333333333333334E-2</v>
      </c>
      <c r="GH960"/>
      <c r="GI960"/>
      <c r="GJ960"/>
      <c r="GK960"/>
      <c r="GL960"/>
      <c r="GM960"/>
      <c r="GN960"/>
      <c r="GO960">
        <v>0.01</v>
      </c>
      <c r="GP960">
        <v>0.01</v>
      </c>
      <c r="GQ960">
        <v>0.01</v>
      </c>
      <c r="GR960">
        <v>0.02</v>
      </c>
      <c r="GS960">
        <v>0.01</v>
      </c>
      <c r="GT960">
        <v>0.02</v>
      </c>
      <c r="GU960">
        <v>0.01</v>
      </c>
      <c r="GV960">
        <v>0.01</v>
      </c>
      <c r="GW960">
        <v>0.01</v>
      </c>
      <c r="GX960">
        <v>0.01</v>
      </c>
      <c r="GY960">
        <v>0.01</v>
      </c>
      <c r="GZ960">
        <v>0.01</v>
      </c>
      <c r="HA960">
        <v>0.01</v>
      </c>
      <c r="HB960">
        <v>0.01</v>
      </c>
      <c r="HC960">
        <v>0.01</v>
      </c>
      <c r="HD960">
        <v>0.02</v>
      </c>
      <c r="HE960">
        <v>0.02</v>
      </c>
      <c r="HF960">
        <v>0.01</v>
      </c>
      <c r="HG960">
        <v>0.01</v>
      </c>
      <c r="HH960">
        <v>0.02</v>
      </c>
      <c r="IE960" s="40">
        <v>41136</v>
      </c>
      <c r="IH960">
        <v>32.33319574468085</v>
      </c>
      <c r="IL960">
        <v>32.333150141643067</v>
      </c>
      <c r="IU960" s="77">
        <v>41136</v>
      </c>
      <c r="IX960">
        <v>77.599999999999994</v>
      </c>
      <c r="JB960">
        <v>77.599999999999994</v>
      </c>
    </row>
    <row r="961" spans="7:261" x14ac:dyDescent="0.25">
      <c r="G961" s="40">
        <v>41137</v>
      </c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BM961" s="40">
        <v>41137</v>
      </c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DS961" s="40">
        <v>41137</v>
      </c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FY961" s="40">
        <v>41137</v>
      </c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IE961" s="40">
        <v>41137</v>
      </c>
      <c r="IU961" s="77">
        <v>41137</v>
      </c>
    </row>
    <row r="962" spans="7:261" x14ac:dyDescent="0.25">
      <c r="G962" s="40">
        <v>41138</v>
      </c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BM962" s="40">
        <v>41138</v>
      </c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DS962" s="40">
        <v>41138</v>
      </c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FY962" s="40">
        <v>41138</v>
      </c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IE962" s="40">
        <v>41138</v>
      </c>
      <c r="IU962" s="77">
        <v>41138</v>
      </c>
    </row>
    <row r="963" spans="7:261" x14ac:dyDescent="0.25">
      <c r="G963" s="40">
        <v>41139</v>
      </c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BM963" s="40">
        <v>41139</v>
      </c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DS963" s="40">
        <v>41139</v>
      </c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FY963" s="40">
        <v>41139</v>
      </c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IE963" s="40">
        <v>41139</v>
      </c>
      <c r="IU963" s="77">
        <v>41139</v>
      </c>
    </row>
    <row r="964" spans="7:261" x14ac:dyDescent="0.25">
      <c r="G964" s="40">
        <v>41140</v>
      </c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BM964" s="40">
        <v>41140</v>
      </c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DS964" s="40">
        <v>41140</v>
      </c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FY964" s="40">
        <v>41140</v>
      </c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IE964" s="40">
        <v>41140</v>
      </c>
      <c r="IU964" s="77">
        <v>41140</v>
      </c>
    </row>
    <row r="965" spans="7:261" x14ac:dyDescent="0.25">
      <c r="G965" s="40">
        <v>41141</v>
      </c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BM965" s="40">
        <v>41141</v>
      </c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DS965" s="40">
        <v>41141</v>
      </c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FY965" s="40">
        <v>41141</v>
      </c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IE965" s="40">
        <v>41141</v>
      </c>
      <c r="IU965" s="77">
        <v>41141</v>
      </c>
    </row>
    <row r="966" spans="7:261" x14ac:dyDescent="0.25">
      <c r="G966" s="40">
        <v>41142</v>
      </c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BM966" s="40">
        <v>41142</v>
      </c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DS966" s="40">
        <v>41142</v>
      </c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FY966" s="40">
        <v>41142</v>
      </c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IE966" s="40">
        <v>41142</v>
      </c>
      <c r="IU966" s="77">
        <v>41142</v>
      </c>
    </row>
    <row r="967" spans="7:261" x14ac:dyDescent="0.25">
      <c r="G967" s="40">
        <v>41143</v>
      </c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BM967" s="40">
        <v>41143</v>
      </c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DS967" s="40">
        <v>41143</v>
      </c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FY967" s="40">
        <v>41143</v>
      </c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IE967" s="40">
        <v>41143</v>
      </c>
      <c r="IK967">
        <v>32.33348063781321</v>
      </c>
      <c r="IU967" s="77">
        <v>41143</v>
      </c>
      <c r="JA967">
        <v>77.599999999999994</v>
      </c>
    </row>
    <row r="968" spans="7:261" x14ac:dyDescent="0.25">
      <c r="G968" s="40">
        <v>41144</v>
      </c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BM968" s="40">
        <v>41144</v>
      </c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DS968" s="40">
        <v>41144</v>
      </c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FY968" s="40">
        <v>41144</v>
      </c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IE968" s="40">
        <v>41144</v>
      </c>
      <c r="IJ968">
        <v>32.333160427807492</v>
      </c>
      <c r="IU968" s="77">
        <v>41144</v>
      </c>
      <c r="IZ968">
        <v>77.599999999999994</v>
      </c>
    </row>
    <row r="969" spans="7:261" x14ac:dyDescent="0.25">
      <c r="G969" s="40">
        <v>41145</v>
      </c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BM969" s="40">
        <v>41145</v>
      </c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DS969" s="40">
        <v>41145</v>
      </c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FY969" s="40">
        <v>41145</v>
      </c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IE969" s="40">
        <v>41145</v>
      </c>
      <c r="IU969" s="77">
        <v>41145</v>
      </c>
    </row>
    <row r="970" spans="7:261" x14ac:dyDescent="0.25">
      <c r="G970" s="40">
        <v>41146</v>
      </c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BM970" s="40">
        <v>41146</v>
      </c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DS970" s="40">
        <v>41146</v>
      </c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FY970" s="40">
        <v>41146</v>
      </c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IE970" s="40">
        <v>41146</v>
      </c>
      <c r="IU970" s="77">
        <v>41146</v>
      </c>
    </row>
    <row r="971" spans="7:261" x14ac:dyDescent="0.25">
      <c r="G971" s="40">
        <v>41147</v>
      </c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BM971" s="40">
        <v>41147</v>
      </c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DS971" s="40">
        <v>41147</v>
      </c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FY971" s="40">
        <v>41147</v>
      </c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IE971" s="40">
        <v>41147</v>
      </c>
      <c r="IU971" s="77">
        <v>41147</v>
      </c>
    </row>
    <row r="972" spans="7:261" x14ac:dyDescent="0.25">
      <c r="G972" s="40">
        <v>41148</v>
      </c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BM972" s="40">
        <v>41148</v>
      </c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DS972" s="40">
        <v>41148</v>
      </c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FY972" s="40">
        <v>41148</v>
      </c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IE972" s="40">
        <v>41148</v>
      </c>
      <c r="IU972" s="77">
        <v>41148</v>
      </c>
    </row>
    <row r="973" spans="7:261" x14ac:dyDescent="0.25">
      <c r="G973" s="40">
        <v>41149</v>
      </c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BM973" s="40">
        <v>41149</v>
      </c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DS973" s="40">
        <v>41149</v>
      </c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FY973" s="40">
        <v>41149</v>
      </c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IE973" s="40">
        <v>41149</v>
      </c>
      <c r="IU973" s="77">
        <v>41149</v>
      </c>
    </row>
    <row r="974" spans="7:261" x14ac:dyDescent="0.25">
      <c r="G974" s="40">
        <v>41150</v>
      </c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BM974" s="40">
        <v>41150</v>
      </c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DS974" s="40">
        <v>41150</v>
      </c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FY974" s="40">
        <v>41150</v>
      </c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IE974" s="40">
        <v>41150</v>
      </c>
      <c r="IU974" s="77">
        <v>41150</v>
      </c>
    </row>
    <row r="975" spans="7:261" x14ac:dyDescent="0.25">
      <c r="G975" s="40">
        <v>41151</v>
      </c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BM975" s="40">
        <v>41151</v>
      </c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DS975" s="40">
        <v>41151</v>
      </c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FY975" s="40">
        <v>41151</v>
      </c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IE975" s="40">
        <v>41151</v>
      </c>
      <c r="IU975" s="77">
        <v>41151</v>
      </c>
    </row>
    <row r="976" spans="7:261" x14ac:dyDescent="0.25">
      <c r="G976" s="40">
        <v>41152</v>
      </c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BM976" s="40">
        <v>41152</v>
      </c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DS976" s="40">
        <v>41152</v>
      </c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FY976" s="40">
        <v>41152</v>
      </c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IE976" s="40">
        <v>41152</v>
      </c>
      <c r="IU976" s="77">
        <v>41152</v>
      </c>
    </row>
    <row r="977" spans="7:264" x14ac:dyDescent="0.25">
      <c r="G977" s="40">
        <v>41153</v>
      </c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BM977" s="40">
        <v>41153</v>
      </c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DS977" s="40">
        <v>41153</v>
      </c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FY977" s="40">
        <v>41153</v>
      </c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IE977" s="40">
        <v>41153</v>
      </c>
      <c r="IU977" s="77">
        <v>41153</v>
      </c>
    </row>
    <row r="978" spans="7:264" x14ac:dyDescent="0.25">
      <c r="G978" s="40">
        <v>41154</v>
      </c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BM978" s="40">
        <v>41154</v>
      </c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DS978" s="40">
        <v>41154</v>
      </c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FY978" s="40">
        <v>41154</v>
      </c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IE978" s="40">
        <v>41154</v>
      </c>
      <c r="IU978" s="77">
        <v>41154</v>
      </c>
    </row>
    <row r="979" spans="7:264" x14ac:dyDescent="0.25">
      <c r="G979" s="40">
        <v>41155</v>
      </c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BM979" s="40">
        <v>41155</v>
      </c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DS979" s="40">
        <v>41155</v>
      </c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FY979" s="40">
        <v>41155</v>
      </c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IE979" s="40">
        <v>41155</v>
      </c>
      <c r="IU979" s="77">
        <v>41155</v>
      </c>
    </row>
    <row r="980" spans="7:264" x14ac:dyDescent="0.25">
      <c r="G980" s="40">
        <v>41156</v>
      </c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BM980" s="40">
        <v>41156</v>
      </c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DS980" s="40">
        <v>41156</v>
      </c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FY980" s="40">
        <v>41156</v>
      </c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IE980" s="40">
        <v>41156</v>
      </c>
      <c r="IN980">
        <v>34.208333333333336</v>
      </c>
      <c r="IU980" s="77">
        <v>41156</v>
      </c>
      <c r="JD980">
        <v>82.1</v>
      </c>
    </row>
    <row r="981" spans="7:264" x14ac:dyDescent="0.25">
      <c r="G981" s="40">
        <v>41157</v>
      </c>
      <c r="H981">
        <v>0.8</v>
      </c>
      <c r="I981">
        <v>0.8</v>
      </c>
      <c r="J981">
        <v>0.8</v>
      </c>
      <c r="K981">
        <v>1.3999999999999997</v>
      </c>
      <c r="L981">
        <v>2.1</v>
      </c>
      <c r="M981">
        <v>0.93333333333333324</v>
      </c>
      <c r="N981">
        <v>1.6000000000000003</v>
      </c>
      <c r="O981">
        <v>1.8333333333333333</v>
      </c>
      <c r="P981"/>
      <c r="Q981"/>
      <c r="R981"/>
      <c r="S981"/>
      <c r="T981"/>
      <c r="U981"/>
      <c r="V981"/>
      <c r="W981">
        <v>0.8</v>
      </c>
      <c r="X981">
        <v>0.8</v>
      </c>
      <c r="Y981">
        <v>0.8</v>
      </c>
      <c r="Z981">
        <v>0.8</v>
      </c>
      <c r="AA981">
        <v>0.8</v>
      </c>
      <c r="AB981">
        <v>0.9</v>
      </c>
      <c r="AC981">
        <v>1.4</v>
      </c>
      <c r="AD981">
        <v>1.9</v>
      </c>
      <c r="AE981">
        <v>2</v>
      </c>
      <c r="AF981">
        <v>1.9</v>
      </c>
      <c r="AG981">
        <v>2.4</v>
      </c>
      <c r="AH981">
        <v>1.1000000000000001</v>
      </c>
      <c r="AI981">
        <v>0.9</v>
      </c>
      <c r="AJ981">
        <v>0.8</v>
      </c>
      <c r="AK981">
        <v>0.8</v>
      </c>
      <c r="AL981">
        <v>1.8</v>
      </c>
      <c r="AM981">
        <v>2.2000000000000002</v>
      </c>
      <c r="AN981">
        <v>1.8</v>
      </c>
      <c r="AO981">
        <v>1.6</v>
      </c>
      <c r="AP981">
        <v>2.1</v>
      </c>
      <c r="BM981" s="40">
        <v>41157</v>
      </c>
      <c r="BN981">
        <v>0.01</v>
      </c>
      <c r="BO981">
        <v>0.01</v>
      </c>
      <c r="BP981">
        <v>0.01</v>
      </c>
      <c r="BQ981">
        <v>0.01</v>
      </c>
      <c r="BR981">
        <v>0.01</v>
      </c>
      <c r="BS981">
        <v>0.01</v>
      </c>
      <c r="BT981">
        <v>0.01</v>
      </c>
      <c r="BU981">
        <v>0.01</v>
      </c>
      <c r="BV981"/>
      <c r="BW981"/>
      <c r="BX981"/>
      <c r="BY981"/>
      <c r="BZ981"/>
      <c r="CA981"/>
      <c r="CB981"/>
      <c r="CC981">
        <v>0.01</v>
      </c>
      <c r="CD981">
        <v>0.01</v>
      </c>
      <c r="CE981">
        <v>0.01</v>
      </c>
      <c r="CF981">
        <v>0.01</v>
      </c>
      <c r="CG981">
        <v>0.01</v>
      </c>
      <c r="CH981">
        <v>0.01</v>
      </c>
      <c r="CI981">
        <v>0.01</v>
      </c>
      <c r="CJ981">
        <v>0.01</v>
      </c>
      <c r="CK981">
        <v>0.01</v>
      </c>
      <c r="CL981">
        <v>0.01</v>
      </c>
      <c r="CM981">
        <v>0.01</v>
      </c>
      <c r="CN981">
        <v>0.01</v>
      </c>
      <c r="CO981">
        <v>0.01</v>
      </c>
      <c r="CP981">
        <v>0.01</v>
      </c>
      <c r="CQ981">
        <v>0.01</v>
      </c>
      <c r="CR981">
        <v>0.01</v>
      </c>
      <c r="CS981">
        <v>0.01</v>
      </c>
      <c r="CT981">
        <v>0.01</v>
      </c>
      <c r="CU981">
        <v>0.01</v>
      </c>
      <c r="CV981">
        <v>0.01</v>
      </c>
      <c r="DS981" s="40">
        <v>41157</v>
      </c>
      <c r="DT981">
        <v>0.105</v>
      </c>
      <c r="DU981">
        <v>1.1499999999999999</v>
      </c>
      <c r="DV981">
        <v>1.9</v>
      </c>
      <c r="DW981">
        <v>9.6166666666666671</v>
      </c>
      <c r="DX981">
        <v>9.8933333333333326</v>
      </c>
      <c r="DY981">
        <v>11.6</v>
      </c>
      <c r="DZ981">
        <v>14.81</v>
      </c>
      <c r="EA981">
        <v>9.413333333333334</v>
      </c>
      <c r="EB981"/>
      <c r="EC981"/>
      <c r="ED981"/>
      <c r="EE981"/>
      <c r="EF981"/>
      <c r="EG981"/>
      <c r="EH981"/>
      <c r="EI981">
        <v>0.19</v>
      </c>
      <c r="EJ981">
        <v>0.02</v>
      </c>
      <c r="EK981">
        <v>1.1499999999999999</v>
      </c>
      <c r="EL981">
        <v>2.5299999999999998</v>
      </c>
      <c r="EM981">
        <v>1.27</v>
      </c>
      <c r="EN981">
        <v>16.100000000000001</v>
      </c>
      <c r="EO981">
        <v>5.37</v>
      </c>
      <c r="EP981">
        <v>7.38</v>
      </c>
      <c r="EQ981">
        <v>9.39</v>
      </c>
      <c r="ER981">
        <v>2.99</v>
      </c>
      <c r="ES981">
        <v>17.3</v>
      </c>
      <c r="ET981">
        <v>19.399999999999999</v>
      </c>
      <c r="EU981">
        <v>11.9</v>
      </c>
      <c r="EV981">
        <v>3.5</v>
      </c>
      <c r="EW981">
        <v>4.93</v>
      </c>
      <c r="EX981">
        <v>17.8</v>
      </c>
      <c r="EY981">
        <v>21.7</v>
      </c>
      <c r="EZ981">
        <v>9.61</v>
      </c>
      <c r="FA981">
        <v>8.89</v>
      </c>
      <c r="FB981">
        <v>9.74</v>
      </c>
      <c r="FY981" s="40">
        <v>41157</v>
      </c>
      <c r="FZ981">
        <v>0.01</v>
      </c>
      <c r="GA981">
        <v>0.01</v>
      </c>
      <c r="GB981">
        <v>0.01</v>
      </c>
      <c r="GC981">
        <v>0.01</v>
      </c>
      <c r="GD981">
        <v>0.01</v>
      </c>
      <c r="GE981">
        <v>0.01</v>
      </c>
      <c r="GF981">
        <v>0.02</v>
      </c>
      <c r="GG981">
        <v>0.01</v>
      </c>
      <c r="GH981"/>
      <c r="GI981"/>
      <c r="GJ981"/>
      <c r="GK981"/>
      <c r="GL981"/>
      <c r="GM981"/>
      <c r="GN981"/>
      <c r="GO981">
        <v>0.01</v>
      </c>
      <c r="GP981">
        <v>0.01</v>
      </c>
      <c r="GQ981">
        <v>0.01</v>
      </c>
      <c r="GR981">
        <v>0.01</v>
      </c>
      <c r="GS981">
        <v>0.01</v>
      </c>
      <c r="GT981">
        <v>0.01</v>
      </c>
      <c r="GU981">
        <v>0.01</v>
      </c>
      <c r="GV981">
        <v>0.01</v>
      </c>
      <c r="GW981">
        <v>0.01</v>
      </c>
      <c r="GX981">
        <v>0.01</v>
      </c>
      <c r="GY981">
        <v>0.01</v>
      </c>
      <c r="GZ981">
        <v>0.01</v>
      </c>
      <c r="HA981">
        <v>0.01</v>
      </c>
      <c r="HB981">
        <v>0.01</v>
      </c>
      <c r="HC981">
        <v>0.01</v>
      </c>
      <c r="HD981">
        <v>0.02</v>
      </c>
      <c r="HE981">
        <v>0.03</v>
      </c>
      <c r="HF981">
        <v>0.01</v>
      </c>
      <c r="HG981">
        <v>0.01</v>
      </c>
      <c r="HH981">
        <v>0.01</v>
      </c>
      <c r="IE981" s="40">
        <v>41157</v>
      </c>
      <c r="IU981" s="77">
        <v>41157</v>
      </c>
    </row>
    <row r="982" spans="7:264" x14ac:dyDescent="0.25">
      <c r="G982" s="40">
        <v>41158</v>
      </c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BM982" s="40">
        <v>41158</v>
      </c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DS982" s="40">
        <v>41158</v>
      </c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FY982" s="40">
        <v>41158</v>
      </c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IE982" s="40">
        <v>41158</v>
      </c>
      <c r="IU982" s="77">
        <v>41158</v>
      </c>
    </row>
    <row r="983" spans="7:264" x14ac:dyDescent="0.25">
      <c r="G983" s="40">
        <v>41159</v>
      </c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BM983" s="40">
        <v>41159</v>
      </c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DS983" s="40">
        <v>41159</v>
      </c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FY983" s="40">
        <v>41159</v>
      </c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IE983" s="40">
        <v>41159</v>
      </c>
      <c r="IU983" s="77">
        <v>41159</v>
      </c>
    </row>
    <row r="984" spans="7:264" x14ac:dyDescent="0.25">
      <c r="G984" s="40">
        <v>41160</v>
      </c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BM984" s="40">
        <v>41160</v>
      </c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DS984" s="40">
        <v>41160</v>
      </c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FY984" s="40">
        <v>41160</v>
      </c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IE984" s="40">
        <v>41160</v>
      </c>
      <c r="IU984" s="77">
        <v>41160</v>
      </c>
    </row>
    <row r="985" spans="7:264" x14ac:dyDescent="0.25">
      <c r="G985" s="40">
        <v>41161</v>
      </c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BM985" s="40">
        <v>41161</v>
      </c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DS985" s="40">
        <v>41161</v>
      </c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FY985" s="40">
        <v>41161</v>
      </c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IE985" s="40">
        <v>41161</v>
      </c>
      <c r="IU985" s="77">
        <v>41161</v>
      </c>
    </row>
    <row r="986" spans="7:264" x14ac:dyDescent="0.25">
      <c r="G986" s="40">
        <v>41162</v>
      </c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BM986" s="40">
        <v>41162</v>
      </c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DS986" s="40">
        <v>41162</v>
      </c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FY986" s="40">
        <v>41162</v>
      </c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IE986" s="40">
        <v>41162</v>
      </c>
      <c r="IU986" s="77">
        <v>41162</v>
      </c>
    </row>
    <row r="987" spans="7:264" x14ac:dyDescent="0.25">
      <c r="G987" s="40">
        <v>41163</v>
      </c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BM987" s="40">
        <v>41163</v>
      </c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DS987" s="40">
        <v>41163</v>
      </c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FY987" s="40">
        <v>41163</v>
      </c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IE987" s="40">
        <v>41163</v>
      </c>
      <c r="IU987" s="77">
        <v>41163</v>
      </c>
    </row>
    <row r="988" spans="7:264" x14ac:dyDescent="0.25">
      <c r="G988" s="40">
        <v>41164</v>
      </c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BM988" s="40">
        <v>41164</v>
      </c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DS988" s="40">
        <v>41164</v>
      </c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FY988" s="40">
        <v>41164</v>
      </c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IE988" s="40">
        <v>41164</v>
      </c>
      <c r="IU988" s="77">
        <v>41164</v>
      </c>
    </row>
    <row r="989" spans="7:264" x14ac:dyDescent="0.25">
      <c r="G989" s="40">
        <v>41165</v>
      </c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BM989" s="40">
        <v>41165</v>
      </c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DS989" s="40">
        <v>41165</v>
      </c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FY989" s="40">
        <v>41165</v>
      </c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IE989" s="40">
        <v>41165</v>
      </c>
      <c r="IU989" s="77">
        <v>41165</v>
      </c>
    </row>
    <row r="990" spans="7:264" x14ac:dyDescent="0.25">
      <c r="G990" s="40">
        <v>41166</v>
      </c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BM990" s="40">
        <v>41166</v>
      </c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DS990" s="40">
        <v>41166</v>
      </c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FY990" s="40">
        <v>41166</v>
      </c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IE990" s="40">
        <v>41166</v>
      </c>
      <c r="IU990" s="77">
        <v>41166</v>
      </c>
    </row>
    <row r="991" spans="7:264" x14ac:dyDescent="0.25">
      <c r="G991" s="40">
        <v>41167</v>
      </c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BM991" s="40">
        <v>41167</v>
      </c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DS991" s="40">
        <v>41167</v>
      </c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FY991" s="40">
        <v>41167</v>
      </c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IE991" s="40">
        <v>41167</v>
      </c>
      <c r="IU991" s="77">
        <v>41167</v>
      </c>
    </row>
    <row r="992" spans="7:264" x14ac:dyDescent="0.25">
      <c r="G992" s="40">
        <v>41168</v>
      </c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BM992" s="40">
        <v>41168</v>
      </c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DS992" s="40">
        <v>41168</v>
      </c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FY992" s="40">
        <v>41168</v>
      </c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IE992" s="40">
        <v>41168</v>
      </c>
      <c r="IU992" s="77">
        <v>41168</v>
      </c>
    </row>
    <row r="993" spans="7:263" x14ac:dyDescent="0.25">
      <c r="G993" s="40">
        <v>41169</v>
      </c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BM993" s="40">
        <v>41169</v>
      </c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DS993" s="40">
        <v>41169</v>
      </c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FY993" s="40">
        <v>41169</v>
      </c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IE993" s="40">
        <v>41169</v>
      </c>
      <c r="IU993" s="77">
        <v>41169</v>
      </c>
    </row>
    <row r="994" spans="7:263" x14ac:dyDescent="0.25">
      <c r="G994" s="40">
        <v>41170</v>
      </c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BM994" s="40">
        <v>41170</v>
      </c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DS994" s="40">
        <v>41170</v>
      </c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FY994" s="40">
        <v>41170</v>
      </c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IE994" s="40">
        <v>41170</v>
      </c>
      <c r="IG994">
        <v>34.208187765957447</v>
      </c>
      <c r="IM994">
        <v>34.208572552447549</v>
      </c>
      <c r="IU994" s="77">
        <v>41170</v>
      </c>
      <c r="IW994">
        <v>82.1</v>
      </c>
      <c r="JC994">
        <v>82.1</v>
      </c>
    </row>
    <row r="995" spans="7:263" x14ac:dyDescent="0.25">
      <c r="G995" s="40">
        <v>41171</v>
      </c>
      <c r="H995">
        <v>3.1</v>
      </c>
      <c r="I995"/>
      <c r="J995"/>
      <c r="K995"/>
      <c r="L995"/>
      <c r="M995"/>
      <c r="N995">
        <v>3.05</v>
      </c>
      <c r="O995"/>
      <c r="P995"/>
      <c r="Q995"/>
      <c r="R995"/>
      <c r="S995"/>
      <c r="T995"/>
      <c r="U995"/>
      <c r="V995"/>
      <c r="X995">
        <v>3.1</v>
      </c>
      <c r="AL995">
        <v>3.1</v>
      </c>
      <c r="AM995">
        <v>3</v>
      </c>
      <c r="BM995" s="40">
        <v>41171</v>
      </c>
      <c r="BN995">
        <v>0.01</v>
      </c>
      <c r="BO995"/>
      <c r="BP995"/>
      <c r="BQ995">
        <v>0.01</v>
      </c>
      <c r="BR995">
        <v>0.01</v>
      </c>
      <c r="BS995"/>
      <c r="BT995">
        <v>0.01</v>
      </c>
      <c r="BU995">
        <v>0.01</v>
      </c>
      <c r="BV995"/>
      <c r="BW995"/>
      <c r="BX995"/>
      <c r="BY995"/>
      <c r="BZ995"/>
      <c r="CA995"/>
      <c r="CB995"/>
      <c r="CD995">
        <v>0.01</v>
      </c>
      <c r="CI995">
        <v>0.01</v>
      </c>
      <c r="CJ995">
        <v>0.01</v>
      </c>
      <c r="CL995">
        <v>0.01</v>
      </c>
      <c r="CM995">
        <v>0.01</v>
      </c>
      <c r="CQ995">
        <v>0.01</v>
      </c>
      <c r="CR995">
        <v>0.01</v>
      </c>
      <c r="CS995">
        <v>0.01</v>
      </c>
      <c r="CT995">
        <v>0.01</v>
      </c>
      <c r="CU995">
        <v>0.01</v>
      </c>
      <c r="CV995">
        <v>0.01</v>
      </c>
      <c r="DS995" s="40">
        <v>41171</v>
      </c>
      <c r="DT995">
        <v>0.35</v>
      </c>
      <c r="DU995"/>
      <c r="DV995"/>
      <c r="DW995">
        <v>6.7200000000000006</v>
      </c>
      <c r="DX995">
        <v>8.8949999999999996</v>
      </c>
      <c r="DY995"/>
      <c r="DZ995">
        <v>17.303333333333331</v>
      </c>
      <c r="EA995">
        <v>9.8666666666666654</v>
      </c>
      <c r="EB995"/>
      <c r="EC995"/>
      <c r="ED995"/>
      <c r="EE995"/>
      <c r="EF995"/>
      <c r="EG995"/>
      <c r="EH995"/>
      <c r="EJ995">
        <v>0.35</v>
      </c>
      <c r="EO995">
        <v>7.37</v>
      </c>
      <c r="EP995">
        <v>6.07</v>
      </c>
      <c r="ER995">
        <v>3.79</v>
      </c>
      <c r="ES995">
        <v>14</v>
      </c>
      <c r="EW995">
        <v>6.81</v>
      </c>
      <c r="EX995">
        <v>20.5</v>
      </c>
      <c r="EY995">
        <v>24.6</v>
      </c>
      <c r="EZ995">
        <v>13.6</v>
      </c>
      <c r="FA995">
        <v>8.6199999999999992</v>
      </c>
      <c r="FB995">
        <v>7.38</v>
      </c>
      <c r="FY995" s="40">
        <v>41171</v>
      </c>
      <c r="FZ995">
        <v>0.01</v>
      </c>
      <c r="GA995"/>
      <c r="GB995"/>
      <c r="GC995">
        <v>0.04</v>
      </c>
      <c r="GD995">
        <v>0.02</v>
      </c>
      <c r="GE995"/>
      <c r="GF995">
        <v>1.6666666666666666E-2</v>
      </c>
      <c r="GG995">
        <v>0.01</v>
      </c>
      <c r="GH995"/>
      <c r="GI995"/>
      <c r="GJ995"/>
      <c r="GK995"/>
      <c r="GL995"/>
      <c r="GM995"/>
      <c r="GN995"/>
      <c r="GP995">
        <v>0.01</v>
      </c>
      <c r="GU995">
        <v>0.05</v>
      </c>
      <c r="GV995">
        <v>0.03</v>
      </c>
      <c r="GX995">
        <v>0.02</v>
      </c>
      <c r="GY995">
        <v>0.02</v>
      </c>
      <c r="HC995">
        <v>0.01</v>
      </c>
      <c r="HD995">
        <v>0.01</v>
      </c>
      <c r="HE995">
        <v>0.03</v>
      </c>
      <c r="HF995">
        <v>0.01</v>
      </c>
      <c r="HG995">
        <v>0.01</v>
      </c>
      <c r="HH995">
        <v>0.01</v>
      </c>
      <c r="IE995" s="40">
        <v>41171</v>
      </c>
      <c r="IU995" s="77">
        <v>41171</v>
      </c>
    </row>
    <row r="996" spans="7:263" x14ac:dyDescent="0.25">
      <c r="G996" s="40">
        <v>41172</v>
      </c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BM996" s="40">
        <v>41172</v>
      </c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DS996" s="40">
        <v>41172</v>
      </c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FY996" s="40">
        <v>41172</v>
      </c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IE996" s="40">
        <v>41172</v>
      </c>
      <c r="IU996" s="77">
        <v>41172</v>
      </c>
    </row>
    <row r="997" spans="7:263" x14ac:dyDescent="0.25">
      <c r="G997" s="40">
        <v>41173</v>
      </c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BM997" s="40">
        <v>41173</v>
      </c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DS997" s="40">
        <v>41173</v>
      </c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FY997" s="40">
        <v>41173</v>
      </c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IE997" s="40">
        <v>41173</v>
      </c>
      <c r="IU997" s="77">
        <v>41173</v>
      </c>
    </row>
    <row r="998" spans="7:263" x14ac:dyDescent="0.25">
      <c r="G998" s="40">
        <v>41174</v>
      </c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BM998" s="40">
        <v>41174</v>
      </c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DS998" s="40">
        <v>41174</v>
      </c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FY998" s="40">
        <v>41174</v>
      </c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IE998" s="40">
        <v>41174</v>
      </c>
      <c r="IU998" s="77">
        <v>41174</v>
      </c>
    </row>
    <row r="999" spans="7:263" x14ac:dyDescent="0.25">
      <c r="G999" s="40">
        <v>41175</v>
      </c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BM999" s="40">
        <v>41175</v>
      </c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DS999" s="40">
        <v>41175</v>
      </c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FY999" s="40">
        <v>41175</v>
      </c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IE999" s="40">
        <v>41175</v>
      </c>
      <c r="IU999" s="77">
        <v>41175</v>
      </c>
    </row>
    <row r="1000" spans="7:263" x14ac:dyDescent="0.25">
      <c r="G1000" s="40">
        <v>41176</v>
      </c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BM1000" s="40">
        <v>41176</v>
      </c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DS1000" s="40">
        <v>41176</v>
      </c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FY1000" s="40">
        <v>41176</v>
      </c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IE1000" s="40">
        <v>41176</v>
      </c>
      <c r="IU1000" s="77">
        <v>41176</v>
      </c>
    </row>
    <row r="1001" spans="7:263" x14ac:dyDescent="0.25">
      <c r="G1001" s="40">
        <v>41177</v>
      </c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BM1001" s="40">
        <v>41177</v>
      </c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DS1001" s="40">
        <v>41177</v>
      </c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FY1001" s="40">
        <v>41177</v>
      </c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IE1001" s="40">
        <v>41177</v>
      </c>
      <c r="IU1001" s="77">
        <v>41177</v>
      </c>
    </row>
    <row r="1002" spans="7:263" x14ac:dyDescent="0.25">
      <c r="G1002" s="40">
        <v>41178</v>
      </c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BM1002" s="40">
        <v>41178</v>
      </c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DS1002" s="40">
        <v>41178</v>
      </c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FY1002" s="40">
        <v>41178</v>
      </c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IE1002" s="40">
        <v>41178</v>
      </c>
      <c r="IU1002" s="77">
        <v>41178</v>
      </c>
    </row>
    <row r="1003" spans="7:263" x14ac:dyDescent="0.25">
      <c r="G1003" s="40">
        <v>41179</v>
      </c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BM1003" s="40">
        <v>41179</v>
      </c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DS1003" s="40">
        <v>41179</v>
      </c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FY1003" s="40">
        <v>41179</v>
      </c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IE1003" s="40">
        <v>41179</v>
      </c>
      <c r="IJ1003">
        <v>34.208150401069517</v>
      </c>
      <c r="IU1003" s="77">
        <v>41179</v>
      </c>
      <c r="IZ1003">
        <v>82.1</v>
      </c>
    </row>
    <row r="1004" spans="7:263" x14ac:dyDescent="0.25">
      <c r="G1004" s="40">
        <v>41180</v>
      </c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BM1004" s="40">
        <v>41180</v>
      </c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DS1004" s="40">
        <v>41180</v>
      </c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FY1004" s="40">
        <v>41180</v>
      </c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IE1004" s="40">
        <v>41180</v>
      </c>
      <c r="IU1004" s="77">
        <v>41180</v>
      </c>
    </row>
    <row r="1005" spans="7:263" x14ac:dyDescent="0.25">
      <c r="G1005" s="40">
        <v>41181</v>
      </c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BM1005" s="40">
        <v>41181</v>
      </c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DS1005" s="40">
        <v>41181</v>
      </c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FY1005" s="40">
        <v>41181</v>
      </c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IE1005" s="40">
        <v>41181</v>
      </c>
      <c r="IU1005" s="77">
        <v>41181</v>
      </c>
    </row>
    <row r="1006" spans="7:263" x14ac:dyDescent="0.25">
      <c r="G1006" s="40">
        <v>41182</v>
      </c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BM1006" s="40">
        <v>41182</v>
      </c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DS1006" s="40">
        <v>41182</v>
      </c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FY1006" s="40">
        <v>41182</v>
      </c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IE1006" s="40">
        <v>41182</v>
      </c>
      <c r="IU1006" s="77">
        <v>41182</v>
      </c>
    </row>
    <row r="1007" spans="7:263" x14ac:dyDescent="0.25">
      <c r="G1007" s="40">
        <v>41183</v>
      </c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BM1007" s="40">
        <v>41183</v>
      </c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DS1007" s="40">
        <v>41183</v>
      </c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FY1007" s="40">
        <v>41183</v>
      </c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IE1007" s="40">
        <v>41183</v>
      </c>
      <c r="IU1007" s="77">
        <v>41183</v>
      </c>
    </row>
    <row r="1008" spans="7:263" x14ac:dyDescent="0.25">
      <c r="G1008" s="40">
        <v>41184</v>
      </c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BM1008" s="40">
        <v>41184</v>
      </c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DS1008" s="40">
        <v>41184</v>
      </c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FY1008" s="40">
        <v>41184</v>
      </c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IE1008" s="40">
        <v>41184</v>
      </c>
      <c r="IU1008" s="77">
        <v>41184</v>
      </c>
    </row>
    <row r="1009" spans="7:267" x14ac:dyDescent="0.25">
      <c r="G1009" s="40">
        <v>41185</v>
      </c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BM1009" s="40">
        <v>41185</v>
      </c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DS1009" s="40">
        <v>41185</v>
      </c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FY1009" s="40">
        <v>41185</v>
      </c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IE1009" s="40">
        <v>41185</v>
      </c>
      <c r="IU1009" s="77">
        <v>41185</v>
      </c>
    </row>
    <row r="1010" spans="7:267" x14ac:dyDescent="0.25">
      <c r="G1010" s="40">
        <v>41186</v>
      </c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BM1010" s="40">
        <v>41186</v>
      </c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DS1010" s="40">
        <v>41186</v>
      </c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FY1010" s="40">
        <v>41186</v>
      </c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IE1010" s="40">
        <v>41186</v>
      </c>
      <c r="IU1010" s="77">
        <v>41186</v>
      </c>
    </row>
    <row r="1011" spans="7:267" x14ac:dyDescent="0.25">
      <c r="G1011" s="40">
        <v>41187</v>
      </c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BM1011" s="40">
        <v>41187</v>
      </c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DS1011" s="40">
        <v>41187</v>
      </c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FY1011" s="40">
        <v>41187</v>
      </c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IE1011" s="40">
        <v>41187</v>
      </c>
      <c r="IQ1011">
        <v>46.208549765807959</v>
      </c>
      <c r="IU1011" s="77">
        <v>41187</v>
      </c>
      <c r="JG1011">
        <v>110.9</v>
      </c>
    </row>
    <row r="1012" spans="7:267" x14ac:dyDescent="0.25">
      <c r="G1012" s="40">
        <v>41188</v>
      </c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BM1012" s="40">
        <v>41188</v>
      </c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DS1012" s="40">
        <v>41188</v>
      </c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FY1012" s="40">
        <v>41188</v>
      </c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IE1012" s="40">
        <v>41188</v>
      </c>
      <c r="IU1012" s="77">
        <v>41188</v>
      </c>
    </row>
    <row r="1013" spans="7:267" x14ac:dyDescent="0.25">
      <c r="G1013" s="40">
        <v>41189</v>
      </c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BM1013" s="40">
        <v>41189</v>
      </c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DS1013" s="40">
        <v>41189</v>
      </c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FY1013" s="40">
        <v>41189</v>
      </c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IE1013" s="40">
        <v>41189</v>
      </c>
      <c r="IU1013" s="77">
        <v>41189</v>
      </c>
    </row>
    <row r="1014" spans="7:267" x14ac:dyDescent="0.25">
      <c r="G1014" s="40">
        <v>41190</v>
      </c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BM1014" s="40">
        <v>41190</v>
      </c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DS1014" s="40">
        <v>41190</v>
      </c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FY1014" s="40">
        <v>41190</v>
      </c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IE1014" s="40">
        <v>41190</v>
      </c>
      <c r="IU1014" s="77">
        <v>41190</v>
      </c>
    </row>
    <row r="1015" spans="7:267" x14ac:dyDescent="0.25">
      <c r="G1015" s="40">
        <v>41191</v>
      </c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BM1015" s="40">
        <v>41191</v>
      </c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DS1015" s="40">
        <v>41191</v>
      </c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FY1015" s="40">
        <v>41191</v>
      </c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IE1015" s="40">
        <v>41191</v>
      </c>
      <c r="IF1015">
        <v>46.208548255813952</v>
      </c>
      <c r="IU1015" s="77">
        <v>41191</v>
      </c>
      <c r="IV1015">
        <v>110.9</v>
      </c>
    </row>
    <row r="1016" spans="7:267" x14ac:dyDescent="0.25">
      <c r="G1016" s="40">
        <v>41192</v>
      </c>
      <c r="H1016"/>
      <c r="I1016"/>
      <c r="J1016">
        <v>1.6</v>
      </c>
      <c r="K1016">
        <v>2.4333333333333331</v>
      </c>
      <c r="L1016">
        <v>2</v>
      </c>
      <c r="M1016"/>
      <c r="N1016"/>
      <c r="O1016"/>
      <c r="P1016"/>
      <c r="Q1016"/>
      <c r="R1016"/>
      <c r="S1016"/>
      <c r="T1016"/>
      <c r="U1016"/>
      <c r="V1016"/>
      <c r="Z1016">
        <v>1.6</v>
      </c>
      <c r="AB1016">
        <v>2.9</v>
      </c>
      <c r="AC1016">
        <v>1.9</v>
      </c>
      <c r="AD1016">
        <v>2.5</v>
      </c>
      <c r="AE1016">
        <v>1.9</v>
      </c>
      <c r="AG1016">
        <v>2.1</v>
      </c>
      <c r="BM1016" s="40">
        <v>41192</v>
      </c>
      <c r="BN1016"/>
      <c r="BO1016"/>
      <c r="BP1016">
        <v>0.01</v>
      </c>
      <c r="BQ1016">
        <v>1.3333333333333334E-2</v>
      </c>
      <c r="BR1016">
        <v>0.01</v>
      </c>
      <c r="BS1016"/>
      <c r="BT1016"/>
      <c r="BU1016"/>
      <c r="BV1016"/>
      <c r="BW1016"/>
      <c r="BX1016"/>
      <c r="BY1016"/>
      <c r="BZ1016"/>
      <c r="CA1016"/>
      <c r="CB1016"/>
      <c r="CF1016">
        <v>0.01</v>
      </c>
      <c r="CG1016">
        <v>0.01</v>
      </c>
      <c r="CH1016">
        <v>0.02</v>
      </c>
      <c r="CI1016">
        <v>0.01</v>
      </c>
      <c r="CJ1016">
        <v>0.01</v>
      </c>
      <c r="CK1016">
        <v>0.01</v>
      </c>
      <c r="CM1016">
        <v>0.01</v>
      </c>
      <c r="DS1016" s="40">
        <v>41192</v>
      </c>
      <c r="DT1016"/>
      <c r="DU1016"/>
      <c r="DV1016">
        <v>1.345</v>
      </c>
      <c r="DW1016">
        <v>19.433333333333334</v>
      </c>
      <c r="DX1016">
        <v>15.020000000000001</v>
      </c>
      <c r="DY1016"/>
      <c r="DZ1016"/>
      <c r="EA1016"/>
      <c r="EB1016"/>
      <c r="EC1016"/>
      <c r="ED1016"/>
      <c r="EE1016"/>
      <c r="EF1016"/>
      <c r="EG1016"/>
      <c r="EH1016"/>
      <c r="EL1016">
        <v>1.18</v>
      </c>
      <c r="EM1016">
        <v>1.51</v>
      </c>
      <c r="EN1016">
        <v>25.5</v>
      </c>
      <c r="EO1016">
        <v>12.4</v>
      </c>
      <c r="EP1016">
        <v>20.399999999999999</v>
      </c>
      <c r="EQ1016">
        <v>23.1</v>
      </c>
      <c r="ES1016">
        <v>6.94</v>
      </c>
      <c r="FY1016" s="40">
        <v>41192</v>
      </c>
      <c r="FZ1016"/>
      <c r="GA1016"/>
      <c r="GB1016">
        <v>7.4999999999999997E-2</v>
      </c>
      <c r="GC1016">
        <v>0.08</v>
      </c>
      <c r="GD1016">
        <v>0.02</v>
      </c>
      <c r="GE1016"/>
      <c r="GF1016"/>
      <c r="GG1016"/>
      <c r="GH1016"/>
      <c r="GI1016"/>
      <c r="GJ1016"/>
      <c r="GK1016"/>
      <c r="GL1016"/>
      <c r="GM1016"/>
      <c r="GN1016"/>
      <c r="GR1016">
        <v>0.13</v>
      </c>
      <c r="GS1016">
        <v>0.02</v>
      </c>
      <c r="GT1016">
        <v>0.22</v>
      </c>
      <c r="GU1016">
        <v>0.01</v>
      </c>
      <c r="GV1016">
        <v>0.01</v>
      </c>
      <c r="GW1016">
        <v>0.02</v>
      </c>
      <c r="GY1016">
        <v>0.02</v>
      </c>
      <c r="IE1016" s="40">
        <v>41192</v>
      </c>
      <c r="IU1016" s="77">
        <v>41192</v>
      </c>
    </row>
    <row r="1017" spans="7:267" x14ac:dyDescent="0.25">
      <c r="G1017" s="40">
        <v>41193</v>
      </c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BM1017" s="40">
        <v>41193</v>
      </c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DS1017" s="40">
        <v>41193</v>
      </c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FY1017" s="40">
        <v>41193</v>
      </c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IE1017" s="40">
        <v>41193</v>
      </c>
      <c r="IG1017">
        <v>46.208136702127668</v>
      </c>
      <c r="IU1017" s="77">
        <v>41193</v>
      </c>
      <c r="IW1017">
        <v>110.9</v>
      </c>
    </row>
    <row r="1018" spans="7:267" x14ac:dyDescent="0.25">
      <c r="G1018" s="40">
        <v>41194</v>
      </c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BM1018" s="40">
        <v>41194</v>
      </c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DS1018" s="40">
        <v>41194</v>
      </c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FY1018" s="40">
        <v>41194</v>
      </c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IE1018" s="40">
        <v>41194</v>
      </c>
      <c r="IU1018" s="77">
        <v>41194</v>
      </c>
    </row>
    <row r="1019" spans="7:267" x14ac:dyDescent="0.25">
      <c r="G1019" s="40">
        <v>41195</v>
      </c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BM1019" s="40">
        <v>41195</v>
      </c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DS1019" s="40">
        <v>41195</v>
      </c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FY1019" s="40">
        <v>41195</v>
      </c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IE1019" s="40">
        <v>41195</v>
      </c>
      <c r="IU1019" s="77">
        <v>41195</v>
      </c>
    </row>
    <row r="1020" spans="7:267" x14ac:dyDescent="0.25">
      <c r="G1020" s="40">
        <v>41196</v>
      </c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BM1020" s="40">
        <v>41196</v>
      </c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DS1020" s="40">
        <v>41196</v>
      </c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FY1020" s="40">
        <v>41196</v>
      </c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IE1020" s="40">
        <v>41196</v>
      </c>
      <c r="IU1020" s="77">
        <v>41196</v>
      </c>
    </row>
    <row r="1021" spans="7:267" x14ac:dyDescent="0.25">
      <c r="G1021" s="40">
        <v>41197</v>
      </c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BM1021" s="40">
        <v>41197</v>
      </c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DS1021" s="40">
        <v>41197</v>
      </c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FY1021" s="40">
        <v>41197</v>
      </c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IE1021" s="40">
        <v>41197</v>
      </c>
      <c r="IU1021" s="77">
        <v>41197</v>
      </c>
    </row>
    <row r="1022" spans="7:267" x14ac:dyDescent="0.25">
      <c r="G1022" s="40">
        <v>41198</v>
      </c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BM1022" s="40">
        <v>41198</v>
      </c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DS1022" s="40">
        <v>41198</v>
      </c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FY1022" s="40">
        <v>41198</v>
      </c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IE1022" s="40">
        <v>41198</v>
      </c>
      <c r="IU1022" s="77">
        <v>41198</v>
      </c>
    </row>
    <row r="1023" spans="7:267" x14ac:dyDescent="0.25">
      <c r="G1023" s="40">
        <v>41199</v>
      </c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BM1023" s="40">
        <v>41199</v>
      </c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DS1023" s="40">
        <v>41199</v>
      </c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FY1023" s="40">
        <v>41199</v>
      </c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IE1023" s="40">
        <v>41199</v>
      </c>
      <c r="IU1023" s="77">
        <v>41199</v>
      </c>
    </row>
    <row r="1024" spans="7:267" x14ac:dyDescent="0.25">
      <c r="G1024" s="40">
        <v>41200</v>
      </c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BM1024" s="40">
        <v>41200</v>
      </c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DS1024" s="40">
        <v>41200</v>
      </c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FY1024" s="40">
        <v>41200</v>
      </c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IE1024" s="40">
        <v>41200</v>
      </c>
      <c r="IU1024" s="77">
        <v>41200</v>
      </c>
    </row>
    <row r="1025" spans="7:262" x14ac:dyDescent="0.25">
      <c r="G1025" s="40">
        <v>41201</v>
      </c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BM1025" s="40">
        <v>41201</v>
      </c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DS1025" s="40">
        <v>41201</v>
      </c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FY1025" s="40">
        <v>41201</v>
      </c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IE1025" s="40">
        <v>41201</v>
      </c>
      <c r="IU1025" s="77">
        <v>41201</v>
      </c>
    </row>
    <row r="1026" spans="7:262" x14ac:dyDescent="0.25">
      <c r="G1026" s="40">
        <v>41202</v>
      </c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BM1026" s="40">
        <v>41202</v>
      </c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DS1026" s="40">
        <v>41202</v>
      </c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FY1026" s="40">
        <v>41202</v>
      </c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IE1026" s="40">
        <v>41202</v>
      </c>
      <c r="IU1026" s="77">
        <v>41202</v>
      </c>
    </row>
    <row r="1027" spans="7:262" x14ac:dyDescent="0.25">
      <c r="G1027" s="40">
        <v>41203</v>
      </c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BM1027" s="40">
        <v>41203</v>
      </c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DS1027" s="40">
        <v>41203</v>
      </c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FY1027" s="40">
        <v>41203</v>
      </c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IE1027" s="40">
        <v>41203</v>
      </c>
      <c r="IU1027" s="77">
        <v>41203</v>
      </c>
    </row>
    <row r="1028" spans="7:262" x14ac:dyDescent="0.25">
      <c r="G1028" s="40">
        <v>41204</v>
      </c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BM1028" s="40">
        <v>41204</v>
      </c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DS1028" s="40">
        <v>41204</v>
      </c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FY1028" s="40">
        <v>41204</v>
      </c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IE1028" s="40">
        <v>41204</v>
      </c>
      <c r="IU1028" s="77">
        <v>41204</v>
      </c>
    </row>
    <row r="1029" spans="7:262" x14ac:dyDescent="0.25">
      <c r="G1029" s="40">
        <v>41205</v>
      </c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BM1029" s="40">
        <v>41205</v>
      </c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DS1029" s="40">
        <v>41205</v>
      </c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FY1029" s="40">
        <v>41205</v>
      </c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IE1029" s="40">
        <v>41205</v>
      </c>
      <c r="IU1029" s="77">
        <v>41205</v>
      </c>
    </row>
    <row r="1030" spans="7:262" x14ac:dyDescent="0.25">
      <c r="G1030" s="40">
        <v>41206</v>
      </c>
      <c r="H1030"/>
      <c r="I1030"/>
      <c r="J1030">
        <v>3.8</v>
      </c>
      <c r="K1030">
        <v>2.8666666666666671</v>
      </c>
      <c r="L1030">
        <v>2.6333333333333333</v>
      </c>
      <c r="M1030"/>
      <c r="N1030">
        <v>3.1</v>
      </c>
      <c r="O1030"/>
      <c r="P1030"/>
      <c r="Q1030"/>
      <c r="R1030"/>
      <c r="S1030"/>
      <c r="T1030"/>
      <c r="U1030"/>
      <c r="V1030"/>
      <c r="Z1030">
        <v>3.8</v>
      </c>
      <c r="AB1030">
        <v>4.2</v>
      </c>
      <c r="AC1030">
        <v>2.1</v>
      </c>
      <c r="AD1030">
        <v>2.2999999999999998</v>
      </c>
      <c r="AE1030">
        <v>1.8</v>
      </c>
      <c r="AF1030">
        <v>3.2</v>
      </c>
      <c r="AG1030">
        <v>2.9</v>
      </c>
      <c r="AM1030">
        <v>3.1</v>
      </c>
      <c r="BM1030" s="40">
        <v>41206</v>
      </c>
      <c r="BN1030"/>
      <c r="BO1030"/>
      <c r="BP1030">
        <v>0.01</v>
      </c>
      <c r="BQ1030">
        <v>0.01</v>
      </c>
      <c r="BR1030">
        <v>0.01</v>
      </c>
      <c r="BS1030"/>
      <c r="BT1030">
        <v>0.01</v>
      </c>
      <c r="BU1030"/>
      <c r="BV1030"/>
      <c r="BW1030"/>
      <c r="BX1030"/>
      <c r="BY1030"/>
      <c r="BZ1030"/>
      <c r="CA1030"/>
      <c r="CB1030"/>
      <c r="CF1030">
        <v>0.01</v>
      </c>
      <c r="CH1030">
        <v>0.01</v>
      </c>
      <c r="CI1030">
        <v>0.01</v>
      </c>
      <c r="CJ1030">
        <v>0.01</v>
      </c>
      <c r="CK1030">
        <v>0.01</v>
      </c>
      <c r="CL1030">
        <v>0.01</v>
      </c>
      <c r="CM1030">
        <v>0.01</v>
      </c>
      <c r="CS1030">
        <v>0.01</v>
      </c>
      <c r="DS1030" s="40">
        <v>41206</v>
      </c>
      <c r="DT1030"/>
      <c r="DU1030"/>
      <c r="DV1030">
        <v>2.14</v>
      </c>
      <c r="DW1030">
        <v>25.7</v>
      </c>
      <c r="DX1030">
        <v>32.766666666666666</v>
      </c>
      <c r="DY1030"/>
      <c r="DZ1030">
        <v>20.5</v>
      </c>
      <c r="EA1030"/>
      <c r="EB1030"/>
      <c r="EC1030"/>
      <c r="ED1030"/>
      <c r="EE1030"/>
      <c r="EF1030"/>
      <c r="EG1030"/>
      <c r="EH1030"/>
      <c r="EL1030">
        <v>2.14</v>
      </c>
      <c r="EN1030">
        <v>26.1</v>
      </c>
      <c r="EO1030">
        <v>21.9</v>
      </c>
      <c r="EP1030">
        <v>29.1</v>
      </c>
      <c r="EQ1030">
        <v>58.9</v>
      </c>
      <c r="ER1030">
        <v>17.2</v>
      </c>
      <c r="ES1030">
        <v>22.2</v>
      </c>
      <c r="EY1030">
        <v>20.5</v>
      </c>
      <c r="FY1030" s="40">
        <v>41206</v>
      </c>
      <c r="FZ1030"/>
      <c r="GA1030"/>
      <c r="GB1030">
        <v>0.02</v>
      </c>
      <c r="GC1030">
        <v>0.16</v>
      </c>
      <c r="GD1030">
        <v>0.01</v>
      </c>
      <c r="GE1030"/>
      <c r="GF1030">
        <v>0.03</v>
      </c>
      <c r="GG1030"/>
      <c r="GH1030"/>
      <c r="GI1030"/>
      <c r="GJ1030"/>
      <c r="GK1030"/>
      <c r="GL1030"/>
      <c r="GM1030"/>
      <c r="GN1030"/>
      <c r="GR1030">
        <v>0.02</v>
      </c>
      <c r="GT1030">
        <v>0.46</v>
      </c>
      <c r="GU1030">
        <v>0.01</v>
      </c>
      <c r="GV1030">
        <v>0.01</v>
      </c>
      <c r="GW1030">
        <v>0.01</v>
      </c>
      <c r="GX1030">
        <v>0.01</v>
      </c>
      <c r="GY1030">
        <v>0.01</v>
      </c>
      <c r="HE1030">
        <v>0.03</v>
      </c>
      <c r="IE1030" s="40">
        <v>41206</v>
      </c>
      <c r="IU1030" s="77">
        <v>41206</v>
      </c>
    </row>
    <row r="1031" spans="7:262" x14ac:dyDescent="0.25">
      <c r="G1031" s="40">
        <v>41207</v>
      </c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BM1031" s="40">
        <v>41207</v>
      </c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DS1031" s="40">
        <v>41207</v>
      </c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FY1031" s="40">
        <v>41207</v>
      </c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IE1031" s="40">
        <v>41207</v>
      </c>
      <c r="IU1031" s="77">
        <v>41207</v>
      </c>
    </row>
    <row r="1032" spans="7:262" x14ac:dyDescent="0.25">
      <c r="G1032" s="40">
        <v>41208</v>
      </c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BM1032" s="40">
        <v>41208</v>
      </c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DS1032" s="40">
        <v>41208</v>
      </c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FY1032" s="40">
        <v>41208</v>
      </c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IE1032" s="40">
        <v>41208</v>
      </c>
      <c r="IU1032" s="77">
        <v>41208</v>
      </c>
    </row>
    <row r="1033" spans="7:262" x14ac:dyDescent="0.25">
      <c r="G1033" s="40">
        <v>41209</v>
      </c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BM1033" s="40">
        <v>41209</v>
      </c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DS1033" s="40">
        <v>41209</v>
      </c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FY1033" s="40">
        <v>41209</v>
      </c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IE1033" s="40">
        <v>41209</v>
      </c>
      <c r="IU1033" s="77">
        <v>41209</v>
      </c>
    </row>
    <row r="1034" spans="7:262" x14ac:dyDescent="0.25">
      <c r="G1034" s="40">
        <v>41210</v>
      </c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BM1034" s="40">
        <v>41210</v>
      </c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DS1034" s="40">
        <v>41210</v>
      </c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FY1034" s="40">
        <v>41210</v>
      </c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IE1034" s="40">
        <v>41210</v>
      </c>
      <c r="IU1034" s="77">
        <v>41210</v>
      </c>
    </row>
    <row r="1035" spans="7:262" x14ac:dyDescent="0.25">
      <c r="G1035" s="40">
        <v>41211</v>
      </c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BM1035" s="40">
        <v>41211</v>
      </c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DS1035" s="40">
        <v>41211</v>
      </c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FY1035" s="40">
        <v>41211</v>
      </c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IE1035" s="40">
        <v>41211</v>
      </c>
      <c r="IU1035" s="77">
        <v>41211</v>
      </c>
    </row>
    <row r="1036" spans="7:262" x14ac:dyDescent="0.25">
      <c r="G1036" s="40">
        <v>41212</v>
      </c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BM1036" s="40">
        <v>41212</v>
      </c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DS1036" s="40">
        <v>41212</v>
      </c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FY1036" s="40">
        <v>41212</v>
      </c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IE1036" s="40">
        <v>41212</v>
      </c>
      <c r="IU1036" s="77">
        <v>41212</v>
      </c>
    </row>
    <row r="1037" spans="7:262" x14ac:dyDescent="0.25">
      <c r="G1037" s="40">
        <v>41213</v>
      </c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BM1037" s="40">
        <v>41213</v>
      </c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DS1037" s="40">
        <v>41213</v>
      </c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FY1037" s="40">
        <v>41213</v>
      </c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IE1037" s="40">
        <v>41213</v>
      </c>
      <c r="IK1037">
        <v>46.208543849658312</v>
      </c>
      <c r="IU1037" s="77">
        <v>41213</v>
      </c>
      <c r="JA1037">
        <v>110.9</v>
      </c>
    </row>
    <row r="1038" spans="7:262" x14ac:dyDescent="0.25">
      <c r="G1038" s="40">
        <v>41214</v>
      </c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BM1038" s="40">
        <v>41214</v>
      </c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DS1038" s="40">
        <v>41214</v>
      </c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FY1038" s="40">
        <v>41214</v>
      </c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IE1038" s="40">
        <v>41214</v>
      </c>
      <c r="IU1038" s="77">
        <v>41214</v>
      </c>
    </row>
    <row r="1039" spans="7:262" x14ac:dyDescent="0.25">
      <c r="G1039" s="40">
        <v>41215</v>
      </c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BM1039" s="40">
        <v>41215</v>
      </c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DS1039" s="40">
        <v>41215</v>
      </c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FY1039" s="40">
        <v>41215</v>
      </c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IE1039" s="40">
        <v>41215</v>
      </c>
      <c r="IL1039">
        <v>43.666419263456092</v>
      </c>
      <c r="IU1039" s="77">
        <v>41215</v>
      </c>
      <c r="JB1039">
        <v>104.8</v>
      </c>
    </row>
    <row r="1040" spans="7:262" x14ac:dyDescent="0.25">
      <c r="G1040" s="40">
        <v>41216</v>
      </c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BM1040" s="40">
        <v>41216</v>
      </c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DS1040" s="40">
        <v>41216</v>
      </c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FY1040" s="40">
        <v>41216</v>
      </c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IE1040" s="40">
        <v>41216</v>
      </c>
      <c r="IU1040" s="77">
        <v>41216</v>
      </c>
    </row>
    <row r="1041" spans="7:266" x14ac:dyDescent="0.25">
      <c r="G1041" s="40">
        <v>41217</v>
      </c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BM1041" s="40">
        <v>41217</v>
      </c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DS1041" s="40">
        <v>41217</v>
      </c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FY1041" s="40">
        <v>41217</v>
      </c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IE1041" s="40">
        <v>41217</v>
      </c>
      <c r="IU1041" s="77">
        <v>41217</v>
      </c>
    </row>
    <row r="1042" spans="7:266" x14ac:dyDescent="0.25">
      <c r="G1042" s="40">
        <v>41218</v>
      </c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BM1042" s="40">
        <v>41218</v>
      </c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DS1042" s="40">
        <v>41218</v>
      </c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FY1042" s="40">
        <v>41218</v>
      </c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IE1042" s="40">
        <v>41218</v>
      </c>
      <c r="IU1042" s="77">
        <v>41218</v>
      </c>
    </row>
    <row r="1043" spans="7:266" x14ac:dyDescent="0.25">
      <c r="G1043" s="40">
        <v>41219</v>
      </c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BM1043" s="40">
        <v>41219</v>
      </c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DS1043" s="40">
        <v>41219</v>
      </c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FY1043" s="40">
        <v>41219</v>
      </c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IE1043" s="40">
        <v>41219</v>
      </c>
      <c r="IU1043" s="77">
        <v>41219</v>
      </c>
    </row>
    <row r="1044" spans="7:266" x14ac:dyDescent="0.25">
      <c r="G1044" s="40">
        <v>41220</v>
      </c>
      <c r="H1044"/>
      <c r="I1044"/>
      <c r="J1044"/>
      <c r="K1044"/>
      <c r="L1044">
        <v>1.7</v>
      </c>
      <c r="M1044"/>
      <c r="N1044">
        <v>1.7666666666666666</v>
      </c>
      <c r="O1044"/>
      <c r="P1044"/>
      <c r="Q1044"/>
      <c r="R1044"/>
      <c r="S1044"/>
      <c r="T1044"/>
      <c r="U1044"/>
      <c r="V1044"/>
      <c r="AF1044">
        <v>1.7</v>
      </c>
      <c r="AK1044">
        <v>3.5</v>
      </c>
      <c r="AL1044">
        <v>1</v>
      </c>
      <c r="AM1044">
        <v>0.8</v>
      </c>
      <c r="BM1044" s="40">
        <v>41220</v>
      </c>
      <c r="BN1044"/>
      <c r="BO1044"/>
      <c r="BP1044"/>
      <c r="BQ1044">
        <v>0.01</v>
      </c>
      <c r="BR1044">
        <v>0.01</v>
      </c>
      <c r="BS1044"/>
      <c r="BT1044">
        <v>0.01</v>
      </c>
      <c r="BU1044"/>
      <c r="BV1044"/>
      <c r="BW1044"/>
      <c r="BX1044"/>
      <c r="BY1044"/>
      <c r="BZ1044"/>
      <c r="CA1044"/>
      <c r="CB1044"/>
      <c r="CI1044">
        <v>0.01</v>
      </c>
      <c r="CJ1044">
        <v>0.01</v>
      </c>
      <c r="CK1044">
        <v>0.01</v>
      </c>
      <c r="CL1044">
        <v>0.01</v>
      </c>
      <c r="CM1044">
        <v>0.01</v>
      </c>
      <c r="CQ1044">
        <v>0.01</v>
      </c>
      <c r="CR1044">
        <v>0.01</v>
      </c>
      <c r="CS1044">
        <v>0.01</v>
      </c>
      <c r="DS1044" s="40">
        <v>41220</v>
      </c>
      <c r="DT1044"/>
      <c r="DU1044"/>
      <c r="DV1044"/>
      <c r="DW1044">
        <v>22.35</v>
      </c>
      <c r="DX1044">
        <v>26.233333333333334</v>
      </c>
      <c r="DY1044"/>
      <c r="DZ1044">
        <v>22.213333333333335</v>
      </c>
      <c r="EA1044"/>
      <c r="EB1044"/>
      <c r="EC1044"/>
      <c r="ED1044"/>
      <c r="EE1044"/>
      <c r="EF1044"/>
      <c r="EG1044"/>
      <c r="EH1044"/>
      <c r="EO1044">
        <v>21.5</v>
      </c>
      <c r="EP1044">
        <v>23.2</v>
      </c>
      <c r="EQ1044">
        <v>48.8</v>
      </c>
      <c r="ER1044">
        <v>17</v>
      </c>
      <c r="ES1044">
        <v>12.9</v>
      </c>
      <c r="EW1044">
        <v>7.94</v>
      </c>
      <c r="EX1044">
        <v>25.1</v>
      </c>
      <c r="EY1044">
        <v>33.6</v>
      </c>
      <c r="FY1044" s="40">
        <v>41220</v>
      </c>
      <c r="FZ1044"/>
      <c r="GA1044"/>
      <c r="GB1044"/>
      <c r="GC1044">
        <v>0.02</v>
      </c>
      <c r="GD1044">
        <v>2.5000000000000001E-2</v>
      </c>
      <c r="GE1044"/>
      <c r="GF1044">
        <v>0.25666666666666665</v>
      </c>
      <c r="GG1044"/>
      <c r="GH1044"/>
      <c r="GI1044"/>
      <c r="GJ1044"/>
      <c r="GK1044"/>
      <c r="GL1044"/>
      <c r="GM1044"/>
      <c r="GN1044"/>
      <c r="GU1044">
        <v>0.03</v>
      </c>
      <c r="GV1044">
        <v>0.01</v>
      </c>
      <c r="GW1044">
        <v>0.03</v>
      </c>
      <c r="GX1044">
        <v>0.02</v>
      </c>
      <c r="HC1044">
        <v>0.6</v>
      </c>
      <c r="HD1044">
        <v>0.11</v>
      </c>
      <c r="HE1044">
        <v>0.06</v>
      </c>
      <c r="IE1044" s="40">
        <v>41220</v>
      </c>
      <c r="IU1044" s="77">
        <v>41220</v>
      </c>
    </row>
    <row r="1045" spans="7:266" x14ac:dyDescent="0.25">
      <c r="G1045" s="40">
        <v>41221</v>
      </c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BM1045" s="40">
        <v>41221</v>
      </c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DS1045" s="40">
        <v>41221</v>
      </c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FY1045" s="40">
        <v>41221</v>
      </c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IE1045" s="40">
        <v>41221</v>
      </c>
      <c r="IU1045" s="77">
        <v>41221</v>
      </c>
    </row>
    <row r="1046" spans="7:266" x14ac:dyDescent="0.25">
      <c r="G1046" s="40">
        <v>41222</v>
      </c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BM1046" s="40">
        <v>41222</v>
      </c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DS1046" s="40">
        <v>41222</v>
      </c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FY1046" s="40">
        <v>41222</v>
      </c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IE1046" s="40">
        <v>41222</v>
      </c>
      <c r="IJ1046">
        <v>43.666433155080213</v>
      </c>
      <c r="IU1046" s="77">
        <v>41222</v>
      </c>
      <c r="IZ1046">
        <v>104.8</v>
      </c>
    </row>
    <row r="1047" spans="7:266" x14ac:dyDescent="0.25">
      <c r="G1047" s="40">
        <v>41223</v>
      </c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BM1047" s="40">
        <v>41223</v>
      </c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DS1047" s="40">
        <v>41223</v>
      </c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FY1047" s="40">
        <v>41223</v>
      </c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IE1047" s="40">
        <v>41223</v>
      </c>
      <c r="IU1047" s="77">
        <v>41223</v>
      </c>
    </row>
    <row r="1048" spans="7:266" x14ac:dyDescent="0.25">
      <c r="G1048" s="40">
        <v>41224</v>
      </c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BM1048" s="40">
        <v>41224</v>
      </c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DS1048" s="40">
        <v>41224</v>
      </c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FY1048" s="40">
        <v>41224</v>
      </c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IE1048" s="40">
        <v>41224</v>
      </c>
      <c r="IU1048" s="77">
        <v>41224</v>
      </c>
    </row>
    <row r="1049" spans="7:266" x14ac:dyDescent="0.25">
      <c r="G1049" s="40">
        <v>41225</v>
      </c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BM1049" s="40">
        <v>41225</v>
      </c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DS1049" s="40">
        <v>41225</v>
      </c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FY1049" s="40">
        <v>41225</v>
      </c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IE1049" s="40">
        <v>41225</v>
      </c>
      <c r="IP1049">
        <v>43.666666666666664</v>
      </c>
      <c r="IU1049" s="77">
        <v>41225</v>
      </c>
      <c r="JF1049">
        <v>104.8</v>
      </c>
    </row>
    <row r="1050" spans="7:266" x14ac:dyDescent="0.25">
      <c r="G1050" s="40">
        <v>41226</v>
      </c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BM1050" s="40">
        <v>41226</v>
      </c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DS1050" s="40">
        <v>41226</v>
      </c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FY1050" s="40">
        <v>41226</v>
      </c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IE1050" s="40">
        <v>41226</v>
      </c>
      <c r="IU1050" s="77">
        <v>41226</v>
      </c>
    </row>
    <row r="1051" spans="7:266" x14ac:dyDescent="0.25">
      <c r="G1051" s="40">
        <v>41227</v>
      </c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BM1051" s="40">
        <v>41227</v>
      </c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DS1051" s="40">
        <v>41227</v>
      </c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FY1051" s="40">
        <v>41227</v>
      </c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IE1051" s="40">
        <v>41227</v>
      </c>
      <c r="IU1051" s="77">
        <v>41227</v>
      </c>
    </row>
    <row r="1052" spans="7:266" x14ac:dyDescent="0.25">
      <c r="G1052" s="40">
        <v>41228</v>
      </c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BM1052" s="40">
        <v>41228</v>
      </c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DS1052" s="40">
        <v>41228</v>
      </c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FY1052" s="40">
        <v>41228</v>
      </c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IE1052" s="40">
        <v>41228</v>
      </c>
      <c r="IU1052" s="77">
        <v>41228</v>
      </c>
    </row>
    <row r="1053" spans="7:266" x14ac:dyDescent="0.25">
      <c r="G1053" s="40">
        <v>41229</v>
      </c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BM1053" s="40">
        <v>41229</v>
      </c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DS1053" s="40">
        <v>41229</v>
      </c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FY1053" s="40">
        <v>41229</v>
      </c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IE1053" s="40">
        <v>41229</v>
      </c>
      <c r="IU1053" s="77">
        <v>41229</v>
      </c>
    </row>
    <row r="1054" spans="7:266" x14ac:dyDescent="0.25">
      <c r="G1054" s="40">
        <v>41230</v>
      </c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BM1054" s="40">
        <v>41230</v>
      </c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DS1054" s="40">
        <v>41230</v>
      </c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FY1054" s="40">
        <v>41230</v>
      </c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  <c r="IE1054" s="40">
        <v>41230</v>
      </c>
      <c r="IU1054" s="77">
        <v>41230</v>
      </c>
    </row>
    <row r="1055" spans="7:266" x14ac:dyDescent="0.25">
      <c r="G1055" s="40">
        <v>41231</v>
      </c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BM1055" s="40">
        <v>41231</v>
      </c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DS1055" s="40">
        <v>41231</v>
      </c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FY1055" s="40">
        <v>41231</v>
      </c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  <c r="IE1055" s="40">
        <v>41231</v>
      </c>
      <c r="IU1055" s="77">
        <v>41231</v>
      </c>
    </row>
    <row r="1056" spans="7:266" x14ac:dyDescent="0.25">
      <c r="G1056" s="40">
        <v>41232</v>
      </c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BM1056" s="40">
        <v>41232</v>
      </c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DS1056" s="40">
        <v>41232</v>
      </c>
      <c r="DT1056"/>
      <c r="DU1056"/>
      <c r="DV1056"/>
      <c r="DW1056"/>
      <c r="DX1056"/>
      <c r="DY1056"/>
      <c r="DZ1056"/>
      <c r="EA1056"/>
      <c r="EB1056"/>
      <c r="EC1056"/>
      <c r="ED1056"/>
      <c r="EE1056"/>
      <c r="EF1056"/>
      <c r="EG1056"/>
      <c r="EH1056"/>
      <c r="FY1056" s="40">
        <v>41232</v>
      </c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  <c r="IE1056" s="40">
        <v>41232</v>
      </c>
      <c r="IU1056" s="77">
        <v>41232</v>
      </c>
    </row>
    <row r="1057" spans="7:268" x14ac:dyDescent="0.25">
      <c r="G1057" s="40">
        <v>41233</v>
      </c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BM1057" s="40">
        <v>41233</v>
      </c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DS1057" s="40">
        <v>41233</v>
      </c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FY1057" s="40">
        <v>41233</v>
      </c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  <c r="IE1057" s="40">
        <v>41233</v>
      </c>
      <c r="IU1057" s="77">
        <v>41233</v>
      </c>
    </row>
    <row r="1058" spans="7:268" x14ac:dyDescent="0.25">
      <c r="G1058" s="40">
        <v>41234</v>
      </c>
      <c r="H1058">
        <v>1.3</v>
      </c>
      <c r="I1058"/>
      <c r="J1058"/>
      <c r="K1058">
        <v>2</v>
      </c>
      <c r="L1058"/>
      <c r="M1058"/>
      <c r="N1058">
        <v>1.4</v>
      </c>
      <c r="O1058">
        <v>2.8333333333333335</v>
      </c>
      <c r="P1058"/>
      <c r="Q1058"/>
      <c r="R1058"/>
      <c r="S1058"/>
      <c r="T1058"/>
      <c r="U1058"/>
      <c r="V1058"/>
      <c r="W1058">
        <v>1.3</v>
      </c>
      <c r="AB1058">
        <v>2</v>
      </c>
      <c r="AL1058">
        <v>1.4</v>
      </c>
      <c r="AN1058">
        <v>3.5</v>
      </c>
      <c r="AO1058">
        <v>2.1</v>
      </c>
      <c r="AP1058">
        <v>2.9</v>
      </c>
      <c r="BM1058" s="40">
        <v>41234</v>
      </c>
      <c r="BN1058">
        <v>0.01</v>
      </c>
      <c r="BO1058"/>
      <c r="BP1058"/>
      <c r="BQ1058">
        <v>0.01</v>
      </c>
      <c r="BR1058"/>
      <c r="BS1058"/>
      <c r="BT1058">
        <v>0.01</v>
      </c>
      <c r="BU1058">
        <v>1.3333333333333334E-2</v>
      </c>
      <c r="BV1058"/>
      <c r="BW1058"/>
      <c r="BX1058"/>
      <c r="BY1058"/>
      <c r="BZ1058"/>
      <c r="CA1058"/>
      <c r="CB1058"/>
      <c r="CC1058">
        <v>0.01</v>
      </c>
      <c r="CH1058">
        <v>0.01</v>
      </c>
      <c r="CR1058">
        <v>0.01</v>
      </c>
      <c r="CT1058">
        <v>0.02</v>
      </c>
      <c r="CU1058">
        <v>0.01</v>
      </c>
      <c r="CV1058">
        <v>0.01</v>
      </c>
      <c r="DS1058" s="40">
        <v>41234</v>
      </c>
      <c r="DT1058">
        <v>0.7</v>
      </c>
      <c r="DU1058"/>
      <c r="DV1058"/>
      <c r="DW1058">
        <v>24.7</v>
      </c>
      <c r="DX1058"/>
      <c r="DY1058"/>
      <c r="DZ1058">
        <v>22.7</v>
      </c>
      <c r="EA1058">
        <v>10.066666666666666</v>
      </c>
      <c r="EB1058"/>
      <c r="EC1058"/>
      <c r="ED1058"/>
      <c r="EE1058"/>
      <c r="EF1058"/>
      <c r="EG1058"/>
      <c r="EH1058"/>
      <c r="EI1058">
        <v>0.7</v>
      </c>
      <c r="EN1058">
        <v>24.7</v>
      </c>
      <c r="EX1058">
        <v>22.7</v>
      </c>
      <c r="EZ1058">
        <v>9.67</v>
      </c>
      <c r="FA1058">
        <v>7.83</v>
      </c>
      <c r="FB1058">
        <v>12.7</v>
      </c>
      <c r="FY1058" s="40">
        <v>41234</v>
      </c>
      <c r="FZ1058">
        <v>0.03</v>
      </c>
      <c r="GA1058"/>
      <c r="GB1058"/>
      <c r="GC1058">
        <v>0.01</v>
      </c>
      <c r="GD1058"/>
      <c r="GE1058"/>
      <c r="GF1058">
        <v>0.01</v>
      </c>
      <c r="GG1058">
        <v>7.6666666666666675E-2</v>
      </c>
      <c r="GH1058"/>
      <c r="GI1058"/>
      <c r="GJ1058"/>
      <c r="GK1058"/>
      <c r="GL1058"/>
      <c r="GM1058"/>
      <c r="GN1058"/>
      <c r="GO1058">
        <v>0.03</v>
      </c>
      <c r="GT1058">
        <v>0.01</v>
      </c>
      <c r="HD1058">
        <v>0.01</v>
      </c>
      <c r="HF1058">
        <v>0.19</v>
      </c>
      <c r="HG1058">
        <v>0.01</v>
      </c>
      <c r="HH1058">
        <v>0.03</v>
      </c>
      <c r="IE1058" s="40">
        <v>41234</v>
      </c>
      <c r="IU1058" s="77">
        <v>41234</v>
      </c>
    </row>
    <row r="1059" spans="7:268" x14ac:dyDescent="0.25">
      <c r="G1059" s="40">
        <v>41235</v>
      </c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BM1059" s="40">
        <v>41235</v>
      </c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DS1059" s="40">
        <v>41235</v>
      </c>
      <c r="DT1059"/>
      <c r="DU1059"/>
      <c r="DV1059"/>
      <c r="DW1059"/>
      <c r="DX1059"/>
      <c r="DY1059"/>
      <c r="DZ1059"/>
      <c r="EA1059"/>
      <c r="EB1059"/>
      <c r="EC1059"/>
      <c r="ED1059"/>
      <c r="EE1059"/>
      <c r="EF1059"/>
      <c r="EG1059"/>
      <c r="EH1059"/>
      <c r="FY1059" s="40">
        <v>41235</v>
      </c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  <c r="IE1059" s="40">
        <v>41235</v>
      </c>
      <c r="IU1059" s="77">
        <v>41235</v>
      </c>
    </row>
    <row r="1060" spans="7:268" x14ac:dyDescent="0.25">
      <c r="G1060" s="40">
        <v>41236</v>
      </c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BM1060" s="40">
        <v>41236</v>
      </c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DS1060" s="40">
        <v>41236</v>
      </c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FY1060" s="40">
        <v>41236</v>
      </c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  <c r="IE1060" s="40">
        <v>41236</v>
      </c>
      <c r="IH1060">
        <v>43.666480851063831</v>
      </c>
      <c r="IU1060" s="77">
        <v>41236</v>
      </c>
      <c r="IX1060">
        <v>104.8</v>
      </c>
    </row>
    <row r="1061" spans="7:268" x14ac:dyDescent="0.25">
      <c r="G1061" s="40">
        <v>41237</v>
      </c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BM1061" s="40">
        <v>41237</v>
      </c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DS1061" s="40">
        <v>41237</v>
      </c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FY1061" s="40">
        <v>41237</v>
      </c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  <c r="IE1061" s="40">
        <v>41237</v>
      </c>
      <c r="IU1061" s="77">
        <v>41237</v>
      </c>
    </row>
    <row r="1062" spans="7:268" x14ac:dyDescent="0.25">
      <c r="G1062" s="40">
        <v>41238</v>
      </c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BM1062" s="40">
        <v>41238</v>
      </c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DS1062" s="40">
        <v>41238</v>
      </c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FY1062" s="40">
        <v>41238</v>
      </c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  <c r="IE1062" s="40">
        <v>41238</v>
      </c>
      <c r="IU1062" s="77">
        <v>41238</v>
      </c>
    </row>
    <row r="1063" spans="7:268" x14ac:dyDescent="0.25">
      <c r="G1063" s="40">
        <v>41239</v>
      </c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BM1063" s="40">
        <v>41239</v>
      </c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DS1063" s="40">
        <v>41239</v>
      </c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FY1063" s="40">
        <v>41239</v>
      </c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  <c r="IE1063" s="40">
        <v>41239</v>
      </c>
      <c r="IO1063">
        <v>43.666326848249021</v>
      </c>
      <c r="IU1063" s="77">
        <v>41239</v>
      </c>
      <c r="JE1063">
        <v>104.8</v>
      </c>
    </row>
    <row r="1064" spans="7:268" x14ac:dyDescent="0.25">
      <c r="G1064" s="40">
        <v>41240</v>
      </c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BM1064" s="40">
        <v>41240</v>
      </c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DS1064" s="40">
        <v>41240</v>
      </c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FY1064" s="40">
        <v>41240</v>
      </c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  <c r="IE1064" s="40">
        <v>41240</v>
      </c>
      <c r="IR1064">
        <v>43.666893506493494</v>
      </c>
      <c r="IU1064" s="77">
        <v>41240</v>
      </c>
      <c r="JH1064">
        <v>104.8</v>
      </c>
    </row>
    <row r="1065" spans="7:268" x14ac:dyDescent="0.25">
      <c r="G1065" s="40">
        <v>41241</v>
      </c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BM1065" s="40">
        <v>41241</v>
      </c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DS1065" s="40">
        <v>41241</v>
      </c>
      <c r="DT1065"/>
      <c r="DU1065"/>
      <c r="DV1065"/>
      <c r="DW1065"/>
      <c r="DX1065"/>
      <c r="DY1065"/>
      <c r="DZ1065"/>
      <c r="EA1065"/>
      <c r="EB1065"/>
      <c r="EC1065"/>
      <c r="ED1065"/>
      <c r="EE1065"/>
      <c r="EF1065"/>
      <c r="EG1065"/>
      <c r="EH1065"/>
      <c r="FY1065" s="40">
        <v>41241</v>
      </c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  <c r="IE1065" s="40">
        <v>41241</v>
      </c>
      <c r="II1065">
        <v>43.667105527638192</v>
      </c>
      <c r="IU1065" s="77">
        <v>41241</v>
      </c>
      <c r="IY1065">
        <v>104.8</v>
      </c>
    </row>
    <row r="1066" spans="7:268" x14ac:dyDescent="0.25">
      <c r="G1066" s="40">
        <v>41242</v>
      </c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BM1066" s="40">
        <v>41242</v>
      </c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DS1066" s="40">
        <v>41242</v>
      </c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FY1066" s="40">
        <v>41242</v>
      </c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  <c r="IE1066" s="40">
        <v>41242</v>
      </c>
      <c r="IM1066">
        <v>43.666972027972029</v>
      </c>
      <c r="IU1066" s="77">
        <v>41242</v>
      </c>
      <c r="JC1066">
        <v>104.8</v>
      </c>
    </row>
    <row r="1067" spans="7:268" x14ac:dyDescent="0.25">
      <c r="G1067" s="40">
        <v>41243</v>
      </c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BM1067" s="40">
        <v>41243</v>
      </c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DS1067" s="40">
        <v>41243</v>
      </c>
      <c r="DT1067"/>
      <c r="DU1067"/>
      <c r="DV1067"/>
      <c r="DW1067"/>
      <c r="DX1067"/>
      <c r="DY1067"/>
      <c r="DZ1067"/>
      <c r="EA1067"/>
      <c r="EB1067"/>
      <c r="EC1067"/>
      <c r="ED1067"/>
      <c r="EE1067"/>
      <c r="EF1067"/>
      <c r="EG1067"/>
      <c r="EH1067"/>
      <c r="FY1067" s="40">
        <v>41243</v>
      </c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  <c r="IE1067" s="40">
        <v>41243</v>
      </c>
      <c r="IU1067" s="77">
        <v>41243</v>
      </c>
    </row>
    <row r="1068" spans="7:268" x14ac:dyDescent="0.25">
      <c r="G1068" s="40">
        <v>41244</v>
      </c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BM1068" s="40">
        <v>41244</v>
      </c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DS1068" s="40">
        <v>41244</v>
      </c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FY1068" s="40">
        <v>41244</v>
      </c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  <c r="IE1068" s="40">
        <v>41244</v>
      </c>
      <c r="IU1068" s="77">
        <v>41244</v>
      </c>
    </row>
    <row r="1069" spans="7:268" x14ac:dyDescent="0.25">
      <c r="G1069" s="40">
        <v>41245</v>
      </c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BM1069" s="40">
        <v>41245</v>
      </c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DS1069" s="40">
        <v>41245</v>
      </c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FY1069" s="40">
        <v>41245</v>
      </c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  <c r="IE1069" s="40">
        <v>41245</v>
      </c>
      <c r="IU1069" s="77">
        <v>41245</v>
      </c>
    </row>
    <row r="1070" spans="7:268" x14ac:dyDescent="0.25">
      <c r="G1070" s="40">
        <v>41246</v>
      </c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BM1070" s="40">
        <v>41246</v>
      </c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DS1070" s="40">
        <v>41246</v>
      </c>
      <c r="DT1070"/>
      <c r="DU1070"/>
      <c r="DV1070"/>
      <c r="DW1070"/>
      <c r="DX1070"/>
      <c r="DY1070"/>
      <c r="DZ1070"/>
      <c r="EA1070"/>
      <c r="EB1070"/>
      <c r="EC1070"/>
      <c r="ED1070"/>
      <c r="EE1070"/>
      <c r="EF1070"/>
      <c r="EG1070"/>
      <c r="EH1070"/>
      <c r="FY1070" s="40">
        <v>41246</v>
      </c>
      <c r="FZ1070"/>
      <c r="GA1070"/>
      <c r="GB1070"/>
      <c r="GC1070"/>
      <c r="GD1070"/>
      <c r="GE1070"/>
      <c r="GF1070"/>
      <c r="GG1070"/>
      <c r="GH1070"/>
      <c r="GI1070"/>
      <c r="GJ1070"/>
      <c r="GK1070"/>
      <c r="GL1070"/>
      <c r="GM1070"/>
      <c r="GN1070"/>
      <c r="IE1070" s="40">
        <v>41246</v>
      </c>
      <c r="IU1070" s="77">
        <v>41246</v>
      </c>
    </row>
    <row r="1071" spans="7:268" x14ac:dyDescent="0.25">
      <c r="G1071" s="40">
        <v>41247</v>
      </c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BM1071" s="40">
        <v>41247</v>
      </c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DS1071" s="40">
        <v>41247</v>
      </c>
      <c r="DT1071"/>
      <c r="DU1071"/>
      <c r="DV1071"/>
      <c r="DW1071"/>
      <c r="DX1071"/>
      <c r="DY1071"/>
      <c r="DZ1071"/>
      <c r="EA1071"/>
      <c r="EB1071"/>
      <c r="EC1071"/>
      <c r="ED1071"/>
      <c r="EE1071"/>
      <c r="EF1071"/>
      <c r="EG1071"/>
      <c r="EH1071"/>
      <c r="FY1071" s="40">
        <v>41247</v>
      </c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  <c r="IE1071" s="40">
        <v>41247</v>
      </c>
      <c r="IU1071" s="77">
        <v>41247</v>
      </c>
    </row>
    <row r="1072" spans="7:268" x14ac:dyDescent="0.25">
      <c r="G1072" s="40">
        <v>41248</v>
      </c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BM1072" s="40">
        <v>41248</v>
      </c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DS1072" s="40">
        <v>41248</v>
      </c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FY1072" s="40">
        <v>41248</v>
      </c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  <c r="IE1072" s="40">
        <v>41248</v>
      </c>
      <c r="IU1072" s="77">
        <v>41248</v>
      </c>
    </row>
    <row r="1073" spans="7:268" x14ac:dyDescent="0.25">
      <c r="G1073" s="40">
        <v>41249</v>
      </c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BM1073" s="40">
        <v>41249</v>
      </c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DS1073" s="40">
        <v>41249</v>
      </c>
      <c r="DT1073"/>
      <c r="DU1073"/>
      <c r="DV1073"/>
      <c r="DW1073"/>
      <c r="DX1073"/>
      <c r="DY1073"/>
      <c r="DZ1073"/>
      <c r="EA1073"/>
      <c r="EB1073"/>
      <c r="EC1073"/>
      <c r="ED1073"/>
      <c r="EE1073"/>
      <c r="EF1073"/>
      <c r="EG1073"/>
      <c r="EH1073"/>
      <c r="FY1073" s="40">
        <v>41249</v>
      </c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  <c r="IE1073" s="40">
        <v>41249</v>
      </c>
      <c r="IG1073">
        <v>51.124782446808517</v>
      </c>
      <c r="IU1073" s="77">
        <v>41249</v>
      </c>
      <c r="IW1073">
        <v>122.7</v>
      </c>
    </row>
    <row r="1074" spans="7:268" x14ac:dyDescent="0.25">
      <c r="G1074" s="40">
        <v>41250</v>
      </c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BM1074" s="40">
        <v>41250</v>
      </c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DS1074" s="40">
        <v>41250</v>
      </c>
      <c r="DT1074"/>
      <c r="DU1074"/>
      <c r="DV1074"/>
      <c r="DW1074"/>
      <c r="DX1074"/>
      <c r="DY1074"/>
      <c r="DZ1074"/>
      <c r="EA1074"/>
      <c r="EB1074"/>
      <c r="EC1074"/>
      <c r="ED1074"/>
      <c r="EE1074"/>
      <c r="EF1074"/>
      <c r="EG1074"/>
      <c r="EH1074"/>
      <c r="FY1074" s="40">
        <v>41250</v>
      </c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  <c r="IE1074" s="40">
        <v>41250</v>
      </c>
      <c r="IU1074" s="77">
        <v>41250</v>
      </c>
    </row>
    <row r="1075" spans="7:268" x14ac:dyDescent="0.25">
      <c r="G1075" s="40">
        <v>41251</v>
      </c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BM1075" s="40">
        <v>41251</v>
      </c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DS1075" s="40">
        <v>41251</v>
      </c>
      <c r="DT1075"/>
      <c r="DU1075"/>
      <c r="DV1075"/>
      <c r="DW1075"/>
      <c r="DX1075"/>
      <c r="DY1075"/>
      <c r="DZ1075"/>
      <c r="EA1075"/>
      <c r="EB1075"/>
      <c r="EC1075"/>
      <c r="ED1075"/>
      <c r="EE1075"/>
      <c r="EF1075"/>
      <c r="EG1075"/>
      <c r="EH1075"/>
      <c r="FY1075" s="40">
        <v>41251</v>
      </c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  <c r="IE1075" s="40">
        <v>41251</v>
      </c>
      <c r="IU1075" s="77">
        <v>41251</v>
      </c>
    </row>
    <row r="1076" spans="7:268" x14ac:dyDescent="0.25">
      <c r="G1076" s="40">
        <v>41252</v>
      </c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BM1076" s="40">
        <v>41252</v>
      </c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DS1076" s="40">
        <v>41252</v>
      </c>
      <c r="DT1076"/>
      <c r="DU1076"/>
      <c r="DV1076"/>
      <c r="DW1076"/>
      <c r="DX1076"/>
      <c r="DY1076"/>
      <c r="DZ1076"/>
      <c r="EA1076"/>
      <c r="EB1076"/>
      <c r="EC1076"/>
      <c r="ED1076"/>
      <c r="EE1076"/>
      <c r="EF1076"/>
      <c r="EG1076"/>
      <c r="EH1076"/>
      <c r="FY1076" s="40">
        <v>41252</v>
      </c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  <c r="IE1076" s="40">
        <v>41252</v>
      </c>
      <c r="IU1076" s="77">
        <v>41252</v>
      </c>
    </row>
    <row r="1077" spans="7:268" x14ac:dyDescent="0.25">
      <c r="G1077" s="40">
        <v>41253</v>
      </c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BM1077" s="40">
        <v>41253</v>
      </c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DS1077" s="40">
        <v>41253</v>
      </c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FY1077" s="40">
        <v>41253</v>
      </c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  <c r="IE1077" s="40">
        <v>41253</v>
      </c>
      <c r="IL1077">
        <v>51.124710339943348</v>
      </c>
      <c r="IU1077" s="77">
        <v>41253</v>
      </c>
      <c r="JB1077">
        <v>122.7</v>
      </c>
    </row>
    <row r="1078" spans="7:268" x14ac:dyDescent="0.25">
      <c r="G1078" s="40">
        <v>41254</v>
      </c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BM1078" s="40">
        <v>41254</v>
      </c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DS1078" s="40">
        <v>41254</v>
      </c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FY1078" s="40">
        <v>41254</v>
      </c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  <c r="IE1078" s="40">
        <v>41254</v>
      </c>
      <c r="IJ1078">
        <v>51.124726604278074</v>
      </c>
      <c r="IK1078">
        <v>51.12523291571754</v>
      </c>
      <c r="IU1078" s="77">
        <v>41254</v>
      </c>
      <c r="IZ1078">
        <v>122.7</v>
      </c>
      <c r="JA1078">
        <v>122.7</v>
      </c>
    </row>
    <row r="1079" spans="7:268" x14ac:dyDescent="0.25">
      <c r="G1079" s="40">
        <v>41255</v>
      </c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BM1079" s="40">
        <v>41255</v>
      </c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DS1079" s="40">
        <v>41255</v>
      </c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FY1079" s="40">
        <v>41255</v>
      </c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  <c r="IE1079" s="40">
        <v>41255</v>
      </c>
      <c r="IU1079" s="77">
        <v>41255</v>
      </c>
    </row>
    <row r="1080" spans="7:268" x14ac:dyDescent="0.25">
      <c r="G1080" s="40">
        <v>41256</v>
      </c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BM1080" s="40">
        <v>41256</v>
      </c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DS1080" s="40">
        <v>41256</v>
      </c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FY1080" s="40">
        <v>41256</v>
      </c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  <c r="IE1080" s="40">
        <v>41256</v>
      </c>
      <c r="IU1080" s="77">
        <v>41256</v>
      </c>
    </row>
    <row r="1081" spans="7:268" x14ac:dyDescent="0.25">
      <c r="G1081" s="40">
        <v>41257</v>
      </c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BM1081" s="40">
        <v>41257</v>
      </c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DS1081" s="40">
        <v>41257</v>
      </c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FY1081" s="40">
        <v>41257</v>
      </c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  <c r="IE1081" s="40">
        <v>41257</v>
      </c>
      <c r="IU1081" s="77">
        <v>41257</v>
      </c>
    </row>
    <row r="1082" spans="7:268" x14ac:dyDescent="0.25">
      <c r="G1082" s="40">
        <v>41258</v>
      </c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BM1082" s="40">
        <v>41258</v>
      </c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DS1082" s="40">
        <v>41258</v>
      </c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FY1082" s="40">
        <v>41258</v>
      </c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  <c r="IE1082" s="40">
        <v>41258</v>
      </c>
      <c r="IU1082" s="77">
        <v>41258</v>
      </c>
    </row>
    <row r="1083" spans="7:268" x14ac:dyDescent="0.25">
      <c r="G1083" s="40">
        <v>41259</v>
      </c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BM1083" s="40">
        <v>41259</v>
      </c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DS1083" s="40">
        <v>41259</v>
      </c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FY1083" s="40">
        <v>41259</v>
      </c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  <c r="IE1083" s="40">
        <v>41259</v>
      </c>
      <c r="IU1083" s="77">
        <v>41259</v>
      </c>
    </row>
    <row r="1084" spans="7:268" x14ac:dyDescent="0.25">
      <c r="G1084" s="40">
        <v>41260</v>
      </c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BM1084" s="40">
        <v>41260</v>
      </c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DS1084" s="40">
        <v>41260</v>
      </c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FY1084" s="40">
        <v>41260</v>
      </c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  <c r="IE1084" s="40">
        <v>41260</v>
      </c>
      <c r="IR1084">
        <v>51.125265584415587</v>
      </c>
      <c r="IU1084" s="77">
        <v>41260</v>
      </c>
      <c r="JH1084">
        <v>122.7</v>
      </c>
    </row>
    <row r="1085" spans="7:268" x14ac:dyDescent="0.25">
      <c r="G1085" s="40">
        <v>41261</v>
      </c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BM1085" s="40">
        <v>41261</v>
      </c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DS1085" s="40">
        <v>41261</v>
      </c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FY1085" s="40">
        <v>41261</v>
      </c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  <c r="IE1085" s="40">
        <v>41261</v>
      </c>
      <c r="IU1085" s="77">
        <v>41261</v>
      </c>
    </row>
    <row r="1086" spans="7:268" x14ac:dyDescent="0.25">
      <c r="G1086" s="40">
        <v>41262</v>
      </c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BM1086" s="40">
        <v>41262</v>
      </c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DS1086" s="40">
        <v>41262</v>
      </c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FY1086" s="40">
        <v>41262</v>
      </c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  <c r="IE1086" s="40">
        <v>41262</v>
      </c>
      <c r="IU1086" s="77">
        <v>41262</v>
      </c>
    </row>
    <row r="1087" spans="7:268" x14ac:dyDescent="0.25">
      <c r="G1087" s="40">
        <v>41263</v>
      </c>
      <c r="H1087"/>
      <c r="I1087"/>
      <c r="J1087"/>
      <c r="K1087">
        <v>0.8</v>
      </c>
      <c r="L1087"/>
      <c r="M1087"/>
      <c r="N1087">
        <v>5.0999999999999996</v>
      </c>
      <c r="O1087"/>
      <c r="P1087"/>
      <c r="Q1087"/>
      <c r="R1087"/>
      <c r="S1087"/>
      <c r="T1087"/>
      <c r="U1087"/>
      <c r="V1087"/>
      <c r="AB1087">
        <v>0.8</v>
      </c>
      <c r="AK1087">
        <v>5.0999999999999996</v>
      </c>
      <c r="BM1087" s="40">
        <v>41263</v>
      </c>
      <c r="BN1087"/>
      <c r="BO1087"/>
      <c r="BP1087"/>
      <c r="BQ1087">
        <v>0.01</v>
      </c>
      <c r="BR1087"/>
      <c r="BS1087"/>
      <c r="BT1087">
        <v>0.01</v>
      </c>
      <c r="BU1087"/>
      <c r="BV1087"/>
      <c r="BW1087"/>
      <c r="BX1087"/>
      <c r="BY1087"/>
      <c r="BZ1087"/>
      <c r="CA1087"/>
      <c r="CB1087"/>
      <c r="CH1087">
        <v>0.01</v>
      </c>
      <c r="CQ1087">
        <v>0.01</v>
      </c>
      <c r="DS1087" s="40">
        <v>41263</v>
      </c>
      <c r="DT1087"/>
      <c r="DU1087"/>
      <c r="DV1087"/>
      <c r="DW1087">
        <v>108</v>
      </c>
      <c r="DX1087"/>
      <c r="DY1087"/>
      <c r="DZ1087">
        <v>0.59</v>
      </c>
      <c r="EA1087"/>
      <c r="EB1087"/>
      <c r="EC1087"/>
      <c r="ED1087"/>
      <c r="EE1087"/>
      <c r="EF1087"/>
      <c r="EG1087"/>
      <c r="EH1087"/>
      <c r="EN1087">
        <v>108</v>
      </c>
      <c r="EW1087">
        <v>0.59</v>
      </c>
      <c r="FY1087" s="40">
        <v>41263</v>
      </c>
      <c r="FZ1087"/>
      <c r="GA1087"/>
      <c r="GB1087"/>
      <c r="GC1087">
        <v>0.05</v>
      </c>
      <c r="GD1087"/>
      <c r="GE1087"/>
      <c r="GF1087">
        <v>0.17</v>
      </c>
      <c r="GG1087"/>
      <c r="GH1087"/>
      <c r="GI1087"/>
      <c r="GJ1087"/>
      <c r="GK1087"/>
      <c r="GL1087"/>
      <c r="GM1087"/>
      <c r="GN1087"/>
      <c r="GT1087">
        <v>0.05</v>
      </c>
      <c r="HC1087">
        <v>0.17</v>
      </c>
      <c r="IE1087" s="40">
        <v>41263</v>
      </c>
      <c r="IU1087" s="77">
        <v>41263</v>
      </c>
    </row>
    <row r="1088" spans="7:268" x14ac:dyDescent="0.25">
      <c r="G1088" s="40">
        <v>41264</v>
      </c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BM1088" s="40">
        <v>41264</v>
      </c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DS1088" s="40">
        <v>41264</v>
      </c>
      <c r="DT1088"/>
      <c r="DU1088"/>
      <c r="DV1088"/>
      <c r="DW1088"/>
      <c r="DX1088"/>
      <c r="DY1088"/>
      <c r="DZ1088"/>
      <c r="EA1088"/>
      <c r="EB1088"/>
      <c r="EC1088"/>
      <c r="ED1088"/>
      <c r="EE1088"/>
      <c r="EF1088"/>
      <c r="EG1088"/>
      <c r="EH1088"/>
      <c r="FY1088" s="40">
        <v>41264</v>
      </c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  <c r="IE1088" s="40">
        <v>41264</v>
      </c>
      <c r="IH1088">
        <v>51.124782446808517</v>
      </c>
      <c r="IU1088" s="77">
        <v>41264</v>
      </c>
      <c r="IX1088">
        <v>122.7</v>
      </c>
    </row>
    <row r="1089" spans="7:255" x14ac:dyDescent="0.25">
      <c r="G1089" s="40">
        <v>41265</v>
      </c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BM1089" s="40">
        <v>41265</v>
      </c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DS1089" s="40">
        <v>41265</v>
      </c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FY1089" s="40">
        <v>41265</v>
      </c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  <c r="IE1089" s="40">
        <v>41265</v>
      </c>
      <c r="IU1089" s="77">
        <v>41265</v>
      </c>
    </row>
    <row r="1090" spans="7:255" x14ac:dyDescent="0.25">
      <c r="G1090" s="40">
        <v>41266</v>
      </c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BM1090" s="40">
        <v>41266</v>
      </c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DS1090" s="40">
        <v>41266</v>
      </c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FY1090" s="40">
        <v>41266</v>
      </c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  <c r="IE1090" s="40">
        <v>41266</v>
      </c>
      <c r="IU1090" s="77">
        <v>41266</v>
      </c>
    </row>
    <row r="1091" spans="7:255" x14ac:dyDescent="0.25">
      <c r="G1091" s="40">
        <v>41267</v>
      </c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BM1091" s="40">
        <v>41267</v>
      </c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DS1091" s="40">
        <v>41267</v>
      </c>
      <c r="DT1091"/>
      <c r="DU1091"/>
      <c r="DV1091"/>
      <c r="DW1091"/>
      <c r="DX1091"/>
      <c r="DY1091"/>
      <c r="DZ1091"/>
      <c r="EA1091"/>
      <c r="EB1091"/>
      <c r="EC1091"/>
      <c r="ED1091"/>
      <c r="EE1091"/>
      <c r="EF1091"/>
      <c r="EG1091"/>
      <c r="EH1091"/>
      <c r="FY1091" s="40">
        <v>41267</v>
      </c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  <c r="IE1091" s="40">
        <v>41267</v>
      </c>
      <c r="IU1091" s="77">
        <v>41267</v>
      </c>
    </row>
    <row r="1092" spans="7:255" x14ac:dyDescent="0.25">
      <c r="G1092" s="40">
        <v>41268</v>
      </c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BM1092" s="40">
        <v>41268</v>
      </c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DS1092" s="40">
        <v>41268</v>
      </c>
      <c r="DT1092"/>
      <c r="DU1092"/>
      <c r="DV1092"/>
      <c r="DW1092"/>
      <c r="DX1092"/>
      <c r="DY1092"/>
      <c r="DZ1092"/>
      <c r="EA1092"/>
      <c r="EB1092"/>
      <c r="EC1092"/>
      <c r="ED1092"/>
      <c r="EE1092"/>
      <c r="EF1092"/>
      <c r="EG1092"/>
      <c r="EH1092"/>
      <c r="FY1092" s="40">
        <v>41268</v>
      </c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  <c r="IE1092" s="40">
        <v>41268</v>
      </c>
      <c r="IU1092" s="77">
        <v>41268</v>
      </c>
    </row>
    <row r="1093" spans="7:255" x14ac:dyDescent="0.25">
      <c r="G1093" s="40">
        <v>41269</v>
      </c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BM1093" s="40">
        <v>41269</v>
      </c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DS1093" s="40">
        <v>41269</v>
      </c>
      <c r="DT1093"/>
      <c r="DU1093"/>
      <c r="DV1093"/>
      <c r="DW1093"/>
      <c r="DX1093"/>
      <c r="DY1093"/>
      <c r="DZ1093"/>
      <c r="EA1093"/>
      <c r="EB1093"/>
      <c r="EC1093"/>
      <c r="ED1093"/>
      <c r="EE1093"/>
      <c r="EF1093"/>
      <c r="EG1093"/>
      <c r="EH1093"/>
      <c r="FY1093" s="40">
        <v>41269</v>
      </c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  <c r="IE1093" s="40">
        <v>41269</v>
      </c>
      <c r="IU1093" s="77">
        <v>41269</v>
      </c>
    </row>
    <row r="1094" spans="7:255" x14ac:dyDescent="0.25">
      <c r="G1094" s="40">
        <v>41270</v>
      </c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BM1094" s="40">
        <v>41270</v>
      </c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DS1094" s="40">
        <v>41270</v>
      </c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FY1094" s="40">
        <v>41270</v>
      </c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  <c r="IE1094" s="40">
        <v>41270</v>
      </c>
      <c r="IU1094" s="77">
        <v>41270</v>
      </c>
    </row>
    <row r="1095" spans="7:255" x14ac:dyDescent="0.25">
      <c r="G1095" s="40">
        <v>41271</v>
      </c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BM1095" s="40">
        <v>41271</v>
      </c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DS1095" s="40">
        <v>41271</v>
      </c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FY1095" s="40">
        <v>41271</v>
      </c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  <c r="IE1095" s="40">
        <v>41271</v>
      </c>
      <c r="IU1095" s="77">
        <v>41271</v>
      </c>
    </row>
    <row r="1096" spans="7:255" x14ac:dyDescent="0.25">
      <c r="G1096" s="40">
        <v>41272</v>
      </c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BM1096" s="40">
        <v>41272</v>
      </c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DS1096" s="40">
        <v>41272</v>
      </c>
      <c r="DT1096"/>
      <c r="DU1096"/>
      <c r="DV1096"/>
      <c r="DW1096"/>
      <c r="DX1096"/>
      <c r="DY1096"/>
      <c r="DZ1096"/>
      <c r="EA1096"/>
      <c r="EB1096"/>
      <c r="EC1096"/>
      <c r="ED1096"/>
      <c r="EE1096"/>
      <c r="EF1096"/>
      <c r="EG1096"/>
      <c r="EH1096"/>
      <c r="FY1096" s="40">
        <v>41272</v>
      </c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  <c r="IE1096" s="40">
        <v>41272</v>
      </c>
      <c r="IU1096" s="77">
        <v>41272</v>
      </c>
    </row>
    <row r="1097" spans="7:255" x14ac:dyDescent="0.25">
      <c r="G1097" s="40">
        <v>41273</v>
      </c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BM1097" s="40">
        <v>41273</v>
      </c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DS1097" s="40">
        <v>41273</v>
      </c>
      <c r="DT1097"/>
      <c r="DU1097"/>
      <c r="DV1097"/>
      <c r="DW1097"/>
      <c r="DX1097"/>
      <c r="DY1097"/>
      <c r="DZ1097"/>
      <c r="EA1097"/>
      <c r="EB1097"/>
      <c r="EC1097"/>
      <c r="ED1097"/>
      <c r="EE1097"/>
      <c r="EF1097"/>
      <c r="EG1097"/>
      <c r="EH1097"/>
      <c r="FY1097" s="40">
        <v>41273</v>
      </c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  <c r="IE1097" s="40">
        <v>41273</v>
      </c>
      <c r="IU1097" s="77">
        <v>41273</v>
      </c>
    </row>
    <row r="1098" spans="7:255" x14ac:dyDescent="0.25">
      <c r="G1098" s="40">
        <v>41274</v>
      </c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BM1098" s="40">
        <v>41274</v>
      </c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DS1098" s="40">
        <v>41274</v>
      </c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FY1098" s="40">
        <v>41274</v>
      </c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  <c r="IE1098" s="40">
        <v>41274</v>
      </c>
      <c r="IU1098" s="77">
        <v>41274</v>
      </c>
    </row>
    <row r="1099" spans="7:255" x14ac:dyDescent="0.25">
      <c r="G1099" s="40">
        <v>41275</v>
      </c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BM1099" s="40">
        <v>41275</v>
      </c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DS1099" s="40">
        <v>41275</v>
      </c>
      <c r="DT1099"/>
      <c r="DU1099"/>
      <c r="DV1099"/>
      <c r="DW1099"/>
      <c r="DX1099"/>
      <c r="DY1099"/>
      <c r="DZ1099"/>
      <c r="EA1099"/>
      <c r="EB1099"/>
      <c r="EC1099"/>
      <c r="ED1099"/>
      <c r="EE1099"/>
      <c r="EF1099"/>
      <c r="EG1099"/>
      <c r="EH1099"/>
      <c r="FY1099" s="40">
        <v>41275</v>
      </c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  <c r="IE1099" s="40">
        <v>41275</v>
      </c>
      <c r="IU1099" s="77">
        <v>41275</v>
      </c>
    </row>
    <row r="1100" spans="7:255" x14ac:dyDescent="0.25">
      <c r="G1100" s="40">
        <v>41276</v>
      </c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BM1100" s="40">
        <v>41276</v>
      </c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DS1100" s="40">
        <v>41276</v>
      </c>
      <c r="DT1100"/>
      <c r="DU1100"/>
      <c r="DV1100"/>
      <c r="DW1100"/>
      <c r="DX1100"/>
      <c r="DY1100"/>
      <c r="DZ1100"/>
      <c r="EA1100"/>
      <c r="EB1100"/>
      <c r="EC1100"/>
      <c r="ED1100"/>
      <c r="EE1100"/>
      <c r="EF1100"/>
      <c r="EG1100"/>
      <c r="EH1100"/>
      <c r="FY1100" s="40">
        <v>41276</v>
      </c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  <c r="IE1100" s="40">
        <v>41276</v>
      </c>
      <c r="IU1100" s="77">
        <v>41276</v>
      </c>
    </row>
    <row r="1101" spans="7:255" x14ac:dyDescent="0.25">
      <c r="G1101" s="40">
        <v>41277</v>
      </c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BM1101" s="40">
        <v>41277</v>
      </c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DS1101" s="40">
        <v>41277</v>
      </c>
      <c r="DT1101"/>
      <c r="DU1101"/>
      <c r="DV1101"/>
      <c r="DW1101"/>
      <c r="DX1101"/>
      <c r="DY1101"/>
      <c r="DZ1101"/>
      <c r="EA1101"/>
      <c r="EB1101"/>
      <c r="EC1101"/>
      <c r="ED1101"/>
      <c r="EE1101"/>
      <c r="EF1101"/>
      <c r="EG1101"/>
      <c r="EH1101"/>
      <c r="FY1101" s="40">
        <v>41277</v>
      </c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  <c r="IE1101" s="40">
        <v>41277</v>
      </c>
      <c r="IU1101" s="77">
        <v>41277</v>
      </c>
    </row>
    <row r="1102" spans="7:255" x14ac:dyDescent="0.25">
      <c r="G1102" s="40">
        <v>41278</v>
      </c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BM1102" s="40">
        <v>41278</v>
      </c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DS1102" s="40">
        <v>41278</v>
      </c>
      <c r="DT1102"/>
      <c r="DU1102"/>
      <c r="DV1102"/>
      <c r="DW1102"/>
      <c r="DX1102"/>
      <c r="DY1102"/>
      <c r="DZ1102"/>
      <c r="EA1102"/>
      <c r="EB1102"/>
      <c r="EC1102"/>
      <c r="ED1102"/>
      <c r="EE1102"/>
      <c r="EF1102"/>
      <c r="EG1102"/>
      <c r="EH1102"/>
      <c r="FY1102" s="40">
        <v>41278</v>
      </c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  <c r="IE1102" s="40">
        <v>41278</v>
      </c>
      <c r="IU1102" s="77">
        <v>41278</v>
      </c>
    </row>
    <row r="1103" spans="7:255" x14ac:dyDescent="0.25">
      <c r="G1103" s="40">
        <v>41279</v>
      </c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BM1103" s="40">
        <v>41279</v>
      </c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DS1103" s="40">
        <v>41279</v>
      </c>
      <c r="DT1103"/>
      <c r="DU1103"/>
      <c r="DV1103"/>
      <c r="DW1103"/>
      <c r="DX1103"/>
      <c r="DY1103"/>
      <c r="DZ1103"/>
      <c r="EA1103"/>
      <c r="EB1103"/>
      <c r="EC1103"/>
      <c r="ED1103"/>
      <c r="EE1103"/>
      <c r="EF1103"/>
      <c r="EG1103"/>
      <c r="EH1103"/>
      <c r="FY1103" s="40">
        <v>41279</v>
      </c>
      <c r="FZ1103"/>
      <c r="GA1103"/>
      <c r="GB1103"/>
      <c r="GC1103"/>
      <c r="GD1103"/>
      <c r="GE1103"/>
      <c r="GF1103"/>
      <c r="GG1103"/>
      <c r="GH1103"/>
      <c r="GI1103"/>
      <c r="GJ1103"/>
      <c r="GK1103"/>
      <c r="GL1103"/>
      <c r="GM1103"/>
      <c r="GN1103"/>
      <c r="IE1103" s="40">
        <v>41279</v>
      </c>
      <c r="IU1103" s="77">
        <v>41279</v>
      </c>
    </row>
    <row r="1104" spans="7:255" x14ac:dyDescent="0.25">
      <c r="G1104" s="40">
        <v>41280</v>
      </c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BM1104" s="40">
        <v>41280</v>
      </c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DS1104" s="40">
        <v>41280</v>
      </c>
      <c r="DT1104"/>
      <c r="DU1104"/>
      <c r="DV1104"/>
      <c r="DW1104"/>
      <c r="DX1104"/>
      <c r="DY1104"/>
      <c r="DZ1104"/>
      <c r="EA1104"/>
      <c r="EB1104"/>
      <c r="EC1104"/>
      <c r="ED1104"/>
      <c r="EE1104"/>
      <c r="EF1104"/>
      <c r="EG1104"/>
      <c r="EH1104"/>
      <c r="FY1104" s="40">
        <v>41280</v>
      </c>
      <c r="FZ1104"/>
      <c r="GA1104"/>
      <c r="GB1104"/>
      <c r="GC1104"/>
      <c r="GD1104"/>
      <c r="GE1104"/>
      <c r="GF1104"/>
      <c r="GG1104"/>
      <c r="GH1104"/>
      <c r="GI1104"/>
      <c r="GJ1104"/>
      <c r="GK1104"/>
      <c r="GL1104"/>
      <c r="GM1104"/>
      <c r="GN1104"/>
      <c r="IE1104" s="40">
        <v>41280</v>
      </c>
      <c r="IU1104" s="77">
        <v>41280</v>
      </c>
    </row>
    <row r="1105" spans="7:257" x14ac:dyDescent="0.25">
      <c r="G1105" s="40">
        <v>41281</v>
      </c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BM1105" s="40">
        <v>41281</v>
      </c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DS1105" s="40">
        <v>41281</v>
      </c>
      <c r="DT1105"/>
      <c r="DU1105"/>
      <c r="DV1105"/>
      <c r="DW1105"/>
      <c r="DX1105"/>
      <c r="DY1105"/>
      <c r="DZ1105"/>
      <c r="EA1105"/>
      <c r="EB1105"/>
      <c r="EC1105"/>
      <c r="ED1105"/>
      <c r="EE1105"/>
      <c r="EF1105"/>
      <c r="EG1105"/>
      <c r="EH1105"/>
      <c r="FY1105" s="40">
        <v>41281</v>
      </c>
      <c r="FZ1105"/>
      <c r="GA1105"/>
      <c r="GB1105"/>
      <c r="GC1105"/>
      <c r="GD1105"/>
      <c r="GE1105"/>
      <c r="GF1105"/>
      <c r="GG1105"/>
      <c r="GH1105"/>
      <c r="GI1105"/>
      <c r="GJ1105"/>
      <c r="GK1105"/>
      <c r="GL1105"/>
      <c r="GM1105"/>
      <c r="GN1105"/>
      <c r="IE1105" s="40">
        <v>41281</v>
      </c>
      <c r="IU1105" s="77">
        <v>41281</v>
      </c>
    </row>
    <row r="1106" spans="7:257" x14ac:dyDescent="0.25">
      <c r="G1106" s="40">
        <v>41282</v>
      </c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BM1106" s="40">
        <v>41282</v>
      </c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DS1106" s="40">
        <v>41282</v>
      </c>
      <c r="DT1106"/>
      <c r="DU1106"/>
      <c r="DV1106"/>
      <c r="DW1106"/>
      <c r="DX1106"/>
      <c r="DY1106"/>
      <c r="DZ1106"/>
      <c r="EA1106"/>
      <c r="EB1106"/>
      <c r="EC1106"/>
      <c r="ED1106"/>
      <c r="EE1106"/>
      <c r="EF1106"/>
      <c r="EG1106"/>
      <c r="EH1106"/>
      <c r="FY1106" s="40">
        <v>41282</v>
      </c>
      <c r="FZ1106"/>
      <c r="GA1106"/>
      <c r="GB1106"/>
      <c r="GC1106"/>
      <c r="GD1106"/>
      <c r="GE1106"/>
      <c r="GF1106"/>
      <c r="GG1106"/>
      <c r="GH1106"/>
      <c r="GI1106"/>
      <c r="GJ1106"/>
      <c r="GK1106"/>
      <c r="GL1106"/>
      <c r="GM1106"/>
      <c r="GN1106"/>
      <c r="IE1106" s="40">
        <v>41282</v>
      </c>
      <c r="IU1106" s="77">
        <v>41282</v>
      </c>
    </row>
    <row r="1107" spans="7:257" x14ac:dyDescent="0.25">
      <c r="G1107" s="40">
        <v>41283</v>
      </c>
      <c r="H1107"/>
      <c r="I1107"/>
      <c r="J1107"/>
      <c r="K1107">
        <v>0.8</v>
      </c>
      <c r="L1107">
        <v>0.80000000000000016</v>
      </c>
      <c r="M1107">
        <v>2.4</v>
      </c>
      <c r="N1107">
        <v>1.4666666666666666</v>
      </c>
      <c r="O1107">
        <v>0.80000000000000016</v>
      </c>
      <c r="P1107"/>
      <c r="Q1107"/>
      <c r="R1107"/>
      <c r="S1107"/>
      <c r="T1107"/>
      <c r="U1107"/>
      <c r="V1107"/>
      <c r="AB1107">
        <v>0.8</v>
      </c>
      <c r="AD1107">
        <v>0.8</v>
      </c>
      <c r="AE1107">
        <v>0.8</v>
      </c>
      <c r="AF1107">
        <v>0.8</v>
      </c>
      <c r="AG1107">
        <v>0.8</v>
      </c>
      <c r="AI1107">
        <v>2.2999999999999998</v>
      </c>
      <c r="AJ1107">
        <v>2.5</v>
      </c>
      <c r="AK1107">
        <v>2.8</v>
      </c>
      <c r="AL1107">
        <v>0.8</v>
      </c>
      <c r="AM1107">
        <v>0.8</v>
      </c>
      <c r="AN1107">
        <v>0.8</v>
      </c>
      <c r="AO1107">
        <v>0.8</v>
      </c>
      <c r="AP1107">
        <v>0.8</v>
      </c>
      <c r="BM1107" s="40">
        <v>41283</v>
      </c>
      <c r="BN1107"/>
      <c r="BO1107"/>
      <c r="BP1107"/>
      <c r="BQ1107">
        <v>0.01</v>
      </c>
      <c r="BR1107">
        <v>0.01</v>
      </c>
      <c r="BS1107">
        <v>0.01</v>
      </c>
      <c r="BT1107">
        <v>1.3333333333333334E-2</v>
      </c>
      <c r="BU1107">
        <v>1.3333333333333334E-2</v>
      </c>
      <c r="BV1107"/>
      <c r="BW1107"/>
      <c r="BX1107"/>
      <c r="BY1107"/>
      <c r="BZ1107"/>
      <c r="CA1107"/>
      <c r="CB1107"/>
      <c r="CH1107">
        <v>0.01</v>
      </c>
      <c r="CJ1107">
        <v>0.01</v>
      </c>
      <c r="CK1107">
        <v>0.01</v>
      </c>
      <c r="CL1107">
        <v>0.01</v>
      </c>
      <c r="CM1107">
        <v>0.01</v>
      </c>
      <c r="CO1107">
        <v>0.01</v>
      </c>
      <c r="CP1107">
        <v>0.01</v>
      </c>
      <c r="CQ1107">
        <v>0.02</v>
      </c>
      <c r="CR1107">
        <v>0.01</v>
      </c>
      <c r="CS1107">
        <v>0.01</v>
      </c>
      <c r="CT1107">
        <v>0.01</v>
      </c>
      <c r="CU1107">
        <v>0.02</v>
      </c>
      <c r="CV1107">
        <v>0.01</v>
      </c>
      <c r="DS1107" s="40">
        <v>41283</v>
      </c>
      <c r="DT1107"/>
      <c r="DU1107"/>
      <c r="DV1107"/>
      <c r="DW1107">
        <v>92.6</v>
      </c>
      <c r="DX1107">
        <v>96.600000000000009</v>
      </c>
      <c r="DY1107">
        <v>15.65</v>
      </c>
      <c r="DZ1107">
        <v>45.633333333333333</v>
      </c>
      <c r="EA1107">
        <v>35.366666666666667</v>
      </c>
      <c r="EB1107"/>
      <c r="EC1107"/>
      <c r="ED1107"/>
      <c r="EE1107"/>
      <c r="EF1107"/>
      <c r="EG1107"/>
      <c r="EH1107"/>
      <c r="EN1107">
        <v>133</v>
      </c>
      <c r="EP1107">
        <v>52.2</v>
      </c>
      <c r="EQ1107">
        <v>166</v>
      </c>
      <c r="ER1107">
        <v>61.6</v>
      </c>
      <c r="ES1107">
        <v>62.2</v>
      </c>
      <c r="EU1107">
        <v>12.3</v>
      </c>
      <c r="EV1107">
        <v>19</v>
      </c>
      <c r="EW1107">
        <v>19.2</v>
      </c>
      <c r="EX1107">
        <v>50.8</v>
      </c>
      <c r="EY1107">
        <v>66.900000000000006</v>
      </c>
      <c r="EZ1107">
        <v>43.4</v>
      </c>
      <c r="FA1107">
        <v>30.5</v>
      </c>
      <c r="FB1107">
        <v>32.200000000000003</v>
      </c>
      <c r="FY1107" s="40">
        <v>41283</v>
      </c>
      <c r="FZ1107"/>
      <c r="GA1107"/>
      <c r="GB1107"/>
      <c r="GC1107">
        <v>0.01</v>
      </c>
      <c r="GD1107">
        <v>0.01</v>
      </c>
      <c r="GE1107">
        <v>0.01</v>
      </c>
      <c r="GF1107">
        <v>0.37000000000000005</v>
      </c>
      <c r="GG1107">
        <v>0.01</v>
      </c>
      <c r="GH1107"/>
      <c r="GI1107"/>
      <c r="GJ1107"/>
      <c r="GK1107"/>
      <c r="GL1107"/>
      <c r="GM1107"/>
      <c r="GN1107"/>
      <c r="GT1107">
        <v>0.01</v>
      </c>
      <c r="GV1107">
        <v>0.01</v>
      </c>
      <c r="GW1107">
        <v>0.01</v>
      </c>
      <c r="GX1107">
        <v>0.01</v>
      </c>
      <c r="GY1107">
        <v>0.01</v>
      </c>
      <c r="HA1107">
        <v>0.01</v>
      </c>
      <c r="HB1107">
        <v>0.01</v>
      </c>
      <c r="HC1107">
        <v>1.03</v>
      </c>
      <c r="HD1107">
        <v>0.06</v>
      </c>
      <c r="HE1107">
        <v>0.02</v>
      </c>
      <c r="HF1107">
        <v>0.01</v>
      </c>
      <c r="HG1107">
        <v>0.01</v>
      </c>
      <c r="HH1107">
        <v>0.01</v>
      </c>
      <c r="IE1107" s="40">
        <v>41283</v>
      </c>
      <c r="IU1107" s="77">
        <v>41283</v>
      </c>
    </row>
    <row r="1108" spans="7:257" x14ac:dyDescent="0.25">
      <c r="G1108" s="40">
        <v>41284</v>
      </c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BM1108" s="40">
        <v>41284</v>
      </c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DS1108" s="40">
        <v>41284</v>
      </c>
      <c r="DT1108"/>
      <c r="DU1108"/>
      <c r="DV1108"/>
      <c r="DW1108"/>
      <c r="DX1108"/>
      <c r="DY1108"/>
      <c r="DZ1108"/>
      <c r="EA1108"/>
      <c r="EB1108"/>
      <c r="EC1108"/>
      <c r="ED1108"/>
      <c r="EE1108"/>
      <c r="EF1108"/>
      <c r="EG1108"/>
      <c r="EH1108"/>
      <c r="FY1108" s="40">
        <v>41284</v>
      </c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  <c r="IE1108" s="40">
        <v>41284</v>
      </c>
      <c r="IU1108" s="77">
        <v>41284</v>
      </c>
    </row>
    <row r="1109" spans="7:257" x14ac:dyDescent="0.25">
      <c r="G1109" s="40">
        <v>41285</v>
      </c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BM1109" s="40">
        <v>41285</v>
      </c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DS1109" s="40">
        <v>41285</v>
      </c>
      <c r="DT1109"/>
      <c r="DU1109"/>
      <c r="DV1109"/>
      <c r="DW1109"/>
      <c r="DX1109"/>
      <c r="DY1109"/>
      <c r="DZ1109"/>
      <c r="EA1109"/>
      <c r="EB1109"/>
      <c r="EC1109"/>
      <c r="ED1109"/>
      <c r="EE1109"/>
      <c r="EF1109"/>
      <c r="EG1109"/>
      <c r="EH1109"/>
      <c r="FY1109" s="40">
        <v>41285</v>
      </c>
      <c r="FZ1109"/>
      <c r="GA1109"/>
      <c r="GB1109"/>
      <c r="GC1109"/>
      <c r="GD1109"/>
      <c r="GE1109"/>
      <c r="GF1109"/>
      <c r="GG1109"/>
      <c r="GH1109"/>
      <c r="GI1109"/>
      <c r="GJ1109"/>
      <c r="GK1109"/>
      <c r="GL1109"/>
      <c r="GM1109"/>
      <c r="GN1109"/>
      <c r="IE1109" s="40">
        <v>41285</v>
      </c>
      <c r="IG1109">
        <v>55.958095212765969</v>
      </c>
      <c r="IU1109" s="77">
        <v>41285</v>
      </c>
      <c r="IW1109">
        <v>134.30000000000001</v>
      </c>
    </row>
    <row r="1110" spans="7:257" x14ac:dyDescent="0.25">
      <c r="G1110" s="40">
        <v>41286</v>
      </c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BM1110" s="40">
        <v>41286</v>
      </c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DS1110" s="40">
        <v>41286</v>
      </c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FY1110" s="40">
        <v>41286</v>
      </c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IE1110" s="40">
        <v>41286</v>
      </c>
      <c r="IU1110" s="77">
        <v>41286</v>
      </c>
    </row>
    <row r="1111" spans="7:257" x14ac:dyDescent="0.25">
      <c r="G1111" s="40">
        <v>41287</v>
      </c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BM1111" s="40">
        <v>41287</v>
      </c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DS1111" s="40">
        <v>41287</v>
      </c>
      <c r="DT1111"/>
      <c r="DU1111"/>
      <c r="DV1111"/>
      <c r="DW1111"/>
      <c r="DX1111"/>
      <c r="DY1111"/>
      <c r="DZ1111"/>
      <c r="EA1111"/>
      <c r="EB1111"/>
      <c r="EC1111"/>
      <c r="ED1111"/>
      <c r="EE1111"/>
      <c r="EF1111"/>
      <c r="EG1111"/>
      <c r="EH1111"/>
      <c r="FY1111" s="40">
        <v>41287</v>
      </c>
      <c r="FZ1111"/>
      <c r="GA1111"/>
      <c r="GB1111"/>
      <c r="GC1111"/>
      <c r="GD1111"/>
      <c r="GE1111"/>
      <c r="GF1111"/>
      <c r="GG1111"/>
      <c r="GH1111"/>
      <c r="GI1111"/>
      <c r="GJ1111"/>
      <c r="GK1111"/>
      <c r="GL1111"/>
      <c r="GM1111"/>
      <c r="GN1111"/>
      <c r="IE1111" s="40">
        <v>41287</v>
      </c>
      <c r="IU1111" s="77">
        <v>41287</v>
      </c>
    </row>
    <row r="1112" spans="7:257" x14ac:dyDescent="0.25">
      <c r="G1112" s="40">
        <v>41288</v>
      </c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BM1112" s="40">
        <v>41288</v>
      </c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DS1112" s="40">
        <v>41288</v>
      </c>
      <c r="DT1112"/>
      <c r="DU1112"/>
      <c r="DV1112"/>
      <c r="DW1112"/>
      <c r="DX1112"/>
      <c r="DY1112"/>
      <c r="DZ1112"/>
      <c r="EA1112"/>
      <c r="EB1112"/>
      <c r="EC1112"/>
      <c r="ED1112"/>
      <c r="EE1112"/>
      <c r="EF1112"/>
      <c r="EG1112"/>
      <c r="EH1112"/>
      <c r="FY1112" s="40">
        <v>41288</v>
      </c>
      <c r="FZ1112"/>
      <c r="GA1112"/>
      <c r="GB1112"/>
      <c r="GC1112"/>
      <c r="GD1112"/>
      <c r="GE1112"/>
      <c r="GF1112"/>
      <c r="GG1112"/>
      <c r="GH1112"/>
      <c r="GI1112"/>
      <c r="GJ1112"/>
      <c r="GK1112"/>
      <c r="GL1112"/>
      <c r="GM1112"/>
      <c r="GN1112"/>
      <c r="IE1112" s="40">
        <v>41288</v>
      </c>
      <c r="IU1112" s="77">
        <v>41288</v>
      </c>
    </row>
    <row r="1113" spans="7:257" x14ac:dyDescent="0.25">
      <c r="G1113" s="40">
        <v>41289</v>
      </c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BM1113" s="40">
        <v>41289</v>
      </c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DS1113" s="40">
        <v>41289</v>
      </c>
      <c r="DT1113"/>
      <c r="DU1113"/>
      <c r="DV1113"/>
      <c r="DW1113"/>
      <c r="DX1113"/>
      <c r="DY1113"/>
      <c r="DZ1113"/>
      <c r="EA1113"/>
      <c r="EB1113"/>
      <c r="EC1113"/>
      <c r="ED1113"/>
      <c r="EE1113"/>
      <c r="EF1113"/>
      <c r="EG1113"/>
      <c r="EH1113"/>
      <c r="FY1113" s="40">
        <v>41289</v>
      </c>
      <c r="FZ1113"/>
      <c r="GA1113"/>
      <c r="GB1113"/>
      <c r="GC1113"/>
      <c r="GD1113"/>
      <c r="GE1113"/>
      <c r="GF1113"/>
      <c r="GG1113"/>
      <c r="GH1113"/>
      <c r="GI1113"/>
      <c r="GJ1113"/>
      <c r="GK1113"/>
      <c r="GL1113"/>
      <c r="GM1113"/>
      <c r="GN1113"/>
      <c r="IE1113" s="40">
        <v>41289</v>
      </c>
      <c r="IU1113" s="77">
        <v>41289</v>
      </c>
    </row>
    <row r="1114" spans="7:257" x14ac:dyDescent="0.25">
      <c r="G1114" s="40">
        <v>41290</v>
      </c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BM1114" s="40">
        <v>41290</v>
      </c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DS1114" s="40">
        <v>41290</v>
      </c>
      <c r="DT1114"/>
      <c r="DU1114"/>
      <c r="DV1114"/>
      <c r="DW1114"/>
      <c r="DX1114"/>
      <c r="DY1114"/>
      <c r="DZ1114"/>
      <c r="EA1114"/>
      <c r="EB1114"/>
      <c r="EC1114"/>
      <c r="ED1114"/>
      <c r="EE1114"/>
      <c r="EF1114"/>
      <c r="EG1114"/>
      <c r="EH1114"/>
      <c r="FY1114" s="40">
        <v>41290</v>
      </c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  <c r="IE1114" s="40">
        <v>41290</v>
      </c>
      <c r="IU1114" s="77">
        <v>41290</v>
      </c>
    </row>
    <row r="1115" spans="7:257" x14ac:dyDescent="0.25">
      <c r="G1115" s="40">
        <v>41291</v>
      </c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BM1115" s="40">
        <v>41291</v>
      </c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DS1115" s="40">
        <v>41291</v>
      </c>
      <c r="DT1115"/>
      <c r="DU1115"/>
      <c r="DV1115"/>
      <c r="DW1115"/>
      <c r="DX1115"/>
      <c r="DY1115"/>
      <c r="DZ1115"/>
      <c r="EA1115"/>
      <c r="EB1115"/>
      <c r="EC1115"/>
      <c r="ED1115"/>
      <c r="EE1115"/>
      <c r="EF1115"/>
      <c r="EG1115"/>
      <c r="EH1115"/>
      <c r="FY1115" s="40">
        <v>41291</v>
      </c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  <c r="IE1115" s="40">
        <v>41291</v>
      </c>
      <c r="IU1115" s="77">
        <v>41291</v>
      </c>
    </row>
    <row r="1116" spans="7:257" x14ac:dyDescent="0.25">
      <c r="G1116" s="40">
        <v>41292</v>
      </c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BM1116" s="40">
        <v>41292</v>
      </c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DS1116" s="40">
        <v>41292</v>
      </c>
      <c r="DT1116"/>
      <c r="DU1116"/>
      <c r="DV1116"/>
      <c r="DW1116"/>
      <c r="DX1116"/>
      <c r="DY1116"/>
      <c r="DZ1116"/>
      <c r="EA1116"/>
      <c r="EB1116"/>
      <c r="EC1116"/>
      <c r="ED1116"/>
      <c r="EE1116"/>
      <c r="EF1116"/>
      <c r="EG1116"/>
      <c r="EH1116"/>
      <c r="FY1116" s="40">
        <v>41292</v>
      </c>
      <c r="FZ1116"/>
      <c r="GA1116"/>
      <c r="GB1116"/>
      <c r="GC1116"/>
      <c r="GD1116"/>
      <c r="GE1116"/>
      <c r="GF1116"/>
      <c r="GG1116"/>
      <c r="GH1116"/>
      <c r="GI1116"/>
      <c r="GJ1116"/>
      <c r="GK1116"/>
      <c r="GL1116"/>
      <c r="GM1116"/>
      <c r="GN1116"/>
      <c r="IE1116" s="40">
        <v>41292</v>
      </c>
      <c r="IU1116" s="77">
        <v>41292</v>
      </c>
    </row>
    <row r="1117" spans="7:257" x14ac:dyDescent="0.25">
      <c r="G1117" s="40">
        <v>41293</v>
      </c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BM1117" s="40">
        <v>41293</v>
      </c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DS1117" s="40">
        <v>41293</v>
      </c>
      <c r="DT1117"/>
      <c r="DU1117"/>
      <c r="DV1117"/>
      <c r="DW1117"/>
      <c r="DX1117"/>
      <c r="DY1117"/>
      <c r="DZ1117"/>
      <c r="EA1117"/>
      <c r="EB1117"/>
      <c r="EC1117"/>
      <c r="ED1117"/>
      <c r="EE1117"/>
      <c r="EF1117"/>
      <c r="EG1117"/>
      <c r="EH1117"/>
      <c r="FY1117" s="40">
        <v>41293</v>
      </c>
      <c r="FZ1117"/>
      <c r="GA1117"/>
      <c r="GB1117"/>
      <c r="GC1117"/>
      <c r="GD1117"/>
      <c r="GE1117"/>
      <c r="GF1117"/>
      <c r="GG1117"/>
      <c r="GH1117"/>
      <c r="GI1117"/>
      <c r="GJ1117"/>
      <c r="GK1117"/>
      <c r="GL1117"/>
      <c r="GM1117"/>
      <c r="GN1117"/>
      <c r="IE1117" s="40">
        <v>41293</v>
      </c>
      <c r="IU1117" s="77">
        <v>41293</v>
      </c>
    </row>
    <row r="1118" spans="7:257" x14ac:dyDescent="0.25">
      <c r="G1118" s="40">
        <v>41294</v>
      </c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BM1118" s="40">
        <v>41294</v>
      </c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DS1118" s="40">
        <v>41294</v>
      </c>
      <c r="DT1118"/>
      <c r="DU1118"/>
      <c r="DV1118"/>
      <c r="DW1118"/>
      <c r="DX1118"/>
      <c r="DY1118"/>
      <c r="DZ1118"/>
      <c r="EA1118"/>
      <c r="EB1118"/>
      <c r="EC1118"/>
      <c r="ED1118"/>
      <c r="EE1118"/>
      <c r="EF1118"/>
      <c r="EG1118"/>
      <c r="EH1118"/>
      <c r="FY1118" s="40">
        <v>41294</v>
      </c>
      <c r="FZ1118"/>
      <c r="GA1118"/>
      <c r="GB1118"/>
      <c r="GC1118"/>
      <c r="GD1118"/>
      <c r="GE1118"/>
      <c r="GF1118"/>
      <c r="GG1118"/>
      <c r="GH1118"/>
      <c r="GI1118"/>
      <c r="GJ1118"/>
      <c r="GK1118"/>
      <c r="GL1118"/>
      <c r="GM1118"/>
      <c r="GN1118"/>
      <c r="IE1118" s="40">
        <v>41294</v>
      </c>
      <c r="IU1118" s="77">
        <v>41294</v>
      </c>
    </row>
    <row r="1119" spans="7:257" x14ac:dyDescent="0.25">
      <c r="G1119" s="40">
        <v>41295</v>
      </c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BM1119" s="40">
        <v>41295</v>
      </c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DS1119" s="40">
        <v>41295</v>
      </c>
      <c r="DT1119"/>
      <c r="DU1119"/>
      <c r="DV1119"/>
      <c r="DW1119"/>
      <c r="DX1119"/>
      <c r="DY1119"/>
      <c r="DZ1119"/>
      <c r="EA1119"/>
      <c r="EB1119"/>
      <c r="EC1119"/>
      <c r="ED1119"/>
      <c r="EE1119"/>
      <c r="EF1119"/>
      <c r="EG1119"/>
      <c r="EH1119"/>
      <c r="FY1119" s="40">
        <v>41295</v>
      </c>
      <c r="FZ1119"/>
      <c r="GA1119"/>
      <c r="GB1119"/>
      <c r="GC1119"/>
      <c r="GD1119"/>
      <c r="GE1119"/>
      <c r="GF1119"/>
      <c r="GG1119"/>
      <c r="GH1119"/>
      <c r="GI1119"/>
      <c r="GJ1119"/>
      <c r="GK1119"/>
      <c r="GL1119"/>
      <c r="GM1119"/>
      <c r="GN1119"/>
      <c r="IE1119" s="40">
        <v>41295</v>
      </c>
      <c r="IU1119" s="77">
        <v>41295</v>
      </c>
    </row>
    <row r="1120" spans="7:257" x14ac:dyDescent="0.25">
      <c r="G1120" s="40">
        <v>41296</v>
      </c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BM1120" s="40">
        <v>41296</v>
      </c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DS1120" s="40">
        <v>41296</v>
      </c>
      <c r="DT1120"/>
      <c r="DU1120"/>
      <c r="DV1120"/>
      <c r="DW1120"/>
      <c r="DX1120"/>
      <c r="DY1120"/>
      <c r="DZ1120"/>
      <c r="EA1120"/>
      <c r="EB1120"/>
      <c r="EC1120"/>
      <c r="ED1120"/>
      <c r="EE1120"/>
      <c r="EF1120"/>
      <c r="EG1120"/>
      <c r="EH1120"/>
      <c r="FY1120" s="40">
        <v>41296</v>
      </c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  <c r="IE1120" s="40">
        <v>41296</v>
      </c>
      <c r="IU1120" s="77">
        <v>41296</v>
      </c>
    </row>
    <row r="1121" spans="7:268" x14ac:dyDescent="0.25">
      <c r="G1121" s="40">
        <v>41297</v>
      </c>
      <c r="H1121"/>
      <c r="I1121"/>
      <c r="J1121"/>
      <c r="K1121">
        <v>0.8</v>
      </c>
      <c r="L1121"/>
      <c r="M1121"/>
      <c r="N1121"/>
      <c r="O1121"/>
      <c r="P1121"/>
      <c r="Q1121"/>
      <c r="R1121"/>
      <c r="S1121"/>
      <c r="T1121"/>
      <c r="U1121"/>
      <c r="V1121"/>
      <c r="AB1121">
        <v>0.8</v>
      </c>
      <c r="BM1121" s="40">
        <v>41297</v>
      </c>
      <c r="BN1121"/>
      <c r="BO1121"/>
      <c r="BP1121"/>
      <c r="BQ1121">
        <v>0.1</v>
      </c>
      <c r="BR1121"/>
      <c r="BS1121"/>
      <c r="BT1121"/>
      <c r="BU1121"/>
      <c r="BV1121"/>
      <c r="BW1121"/>
      <c r="BX1121"/>
      <c r="BY1121"/>
      <c r="BZ1121"/>
      <c r="CA1121"/>
      <c r="CB1121"/>
      <c r="CH1121">
        <v>0.1</v>
      </c>
      <c r="DS1121" s="40">
        <v>41297</v>
      </c>
      <c r="DT1121"/>
      <c r="DU1121"/>
      <c r="DV1121"/>
      <c r="DW1121">
        <v>178</v>
      </c>
      <c r="DX1121"/>
      <c r="DY1121"/>
      <c r="DZ1121"/>
      <c r="EA1121"/>
      <c r="EB1121"/>
      <c r="EC1121"/>
      <c r="ED1121"/>
      <c r="EE1121"/>
      <c r="EF1121"/>
      <c r="EG1121"/>
      <c r="EH1121"/>
      <c r="EN1121">
        <v>178</v>
      </c>
      <c r="FY1121" s="40">
        <v>41297</v>
      </c>
      <c r="FZ1121"/>
      <c r="GA1121"/>
      <c r="GB1121"/>
      <c r="GC1121">
        <v>0.01</v>
      </c>
      <c r="GD1121"/>
      <c r="GE1121"/>
      <c r="GF1121"/>
      <c r="GG1121"/>
      <c r="GH1121"/>
      <c r="GI1121"/>
      <c r="GJ1121"/>
      <c r="GK1121"/>
      <c r="GL1121"/>
      <c r="GM1121"/>
      <c r="GN1121"/>
      <c r="GT1121">
        <v>0.01</v>
      </c>
      <c r="IE1121" s="40">
        <v>41297</v>
      </c>
      <c r="IP1121">
        <v>55.958333333333343</v>
      </c>
      <c r="IU1121" s="77">
        <v>41297</v>
      </c>
      <c r="JF1121">
        <v>134.30000000000001</v>
      </c>
    </row>
    <row r="1122" spans="7:268" x14ac:dyDescent="0.25">
      <c r="G1122" s="40">
        <v>41298</v>
      </c>
      <c r="H1122"/>
      <c r="I1122"/>
      <c r="J1122"/>
      <c r="K1122"/>
      <c r="L1122"/>
      <c r="M1122"/>
      <c r="N1122"/>
      <c r="O1122"/>
      <c r="P1122">
        <v>0.8</v>
      </c>
      <c r="Q1122">
        <v>3.55</v>
      </c>
      <c r="R1122">
        <v>3.1</v>
      </c>
      <c r="S1122">
        <v>1.7</v>
      </c>
      <c r="T1122"/>
      <c r="U1122">
        <v>17</v>
      </c>
      <c r="V1122">
        <v>11.85</v>
      </c>
      <c r="AS1122">
        <v>0.8</v>
      </c>
      <c r="AT1122">
        <v>0.8</v>
      </c>
      <c r="AV1122">
        <v>6.3</v>
      </c>
      <c r="AW1122">
        <v>5.4</v>
      </c>
      <c r="AX1122">
        <v>0.8</v>
      </c>
      <c r="AZ1122">
        <v>1.7</v>
      </c>
      <c r="BH1122">
        <v>17</v>
      </c>
      <c r="BJ1122">
        <v>6.8</v>
      </c>
      <c r="BK1122">
        <v>16.899999999999999</v>
      </c>
      <c r="BM1122" s="40">
        <v>41298</v>
      </c>
      <c r="BN1122"/>
      <c r="BO1122"/>
      <c r="BP1122"/>
      <c r="BQ1122"/>
      <c r="BR1122"/>
      <c r="BS1122"/>
      <c r="BT1122"/>
      <c r="BU1122"/>
      <c r="BV1122">
        <v>2.52</v>
      </c>
      <c r="BW1122">
        <v>1.9100000000000001</v>
      </c>
      <c r="BX1122">
        <v>2.7650000000000001</v>
      </c>
      <c r="BY1122">
        <v>0.16</v>
      </c>
      <c r="BZ1122"/>
      <c r="CA1122">
        <v>5.55</v>
      </c>
      <c r="CB1122">
        <v>0.745</v>
      </c>
      <c r="CY1122">
        <v>2.52</v>
      </c>
      <c r="CZ1122">
        <v>2.35</v>
      </c>
      <c r="DB1122">
        <v>1.47</v>
      </c>
      <c r="DC1122">
        <v>0.65</v>
      </c>
      <c r="DD1122">
        <v>4.88</v>
      </c>
      <c r="DF1122">
        <v>0.16</v>
      </c>
      <c r="DN1122">
        <v>5.55</v>
      </c>
      <c r="DP1122">
        <v>1.48</v>
      </c>
      <c r="DQ1122">
        <v>0.01</v>
      </c>
      <c r="DS1122" s="40">
        <v>41298</v>
      </c>
      <c r="DT1122"/>
      <c r="DU1122"/>
      <c r="DV1122"/>
      <c r="DW1122"/>
      <c r="DX1122"/>
      <c r="DY1122"/>
      <c r="DZ1122"/>
      <c r="EA1122"/>
      <c r="EB1122">
        <v>276</v>
      </c>
      <c r="EC1122">
        <v>164.55</v>
      </c>
      <c r="ED1122">
        <v>161.55000000000001</v>
      </c>
      <c r="EE1122">
        <v>0.69</v>
      </c>
      <c r="EF1122"/>
      <c r="EG1122">
        <v>25.2</v>
      </c>
      <c r="EH1122">
        <v>4.9999999999999996E-2</v>
      </c>
      <c r="FE1122">
        <v>276</v>
      </c>
      <c r="FF1122">
        <v>273</v>
      </c>
      <c r="FH1122">
        <v>56.1</v>
      </c>
      <c r="FI1122">
        <v>87.1</v>
      </c>
      <c r="FJ1122">
        <v>236</v>
      </c>
      <c r="FL1122">
        <v>0.69</v>
      </c>
      <c r="FT1122">
        <v>25.2</v>
      </c>
      <c r="FV1122">
        <v>0.09</v>
      </c>
      <c r="FW1122">
        <v>0.01</v>
      </c>
      <c r="FY1122" s="40">
        <v>41298</v>
      </c>
      <c r="FZ1122"/>
      <c r="GA1122"/>
      <c r="GB1122"/>
      <c r="GC1122"/>
      <c r="GD1122"/>
      <c r="GE1122"/>
      <c r="GF1122"/>
      <c r="GG1122"/>
      <c r="GH1122">
        <v>0.38</v>
      </c>
      <c r="GI1122">
        <v>1.2149999999999999</v>
      </c>
      <c r="GJ1122">
        <v>0.91500000000000004</v>
      </c>
      <c r="GK1122">
        <v>0.77</v>
      </c>
      <c r="GL1122"/>
      <c r="GM1122">
        <v>3.97</v>
      </c>
      <c r="GN1122">
        <v>1.8900000000000001</v>
      </c>
      <c r="HK1122">
        <v>0.38</v>
      </c>
      <c r="HL1122">
        <v>1.3</v>
      </c>
      <c r="HN1122">
        <v>1.1299999999999999</v>
      </c>
      <c r="HO1122">
        <v>0.94</v>
      </c>
      <c r="HP1122">
        <v>0.89</v>
      </c>
      <c r="HR1122">
        <v>0.77</v>
      </c>
      <c r="HZ1122">
        <v>3.97</v>
      </c>
      <c r="IB1122">
        <v>0.49</v>
      </c>
      <c r="IC1122">
        <v>3.29</v>
      </c>
      <c r="IE1122" s="40">
        <v>41298</v>
      </c>
      <c r="IO1122">
        <v>55.957897859922184</v>
      </c>
      <c r="IQ1122">
        <v>55.958595433255269</v>
      </c>
      <c r="IU1122" s="77">
        <v>41298</v>
      </c>
      <c r="JE1122">
        <v>134.30000000000001</v>
      </c>
      <c r="JG1122">
        <v>134.30000000000001</v>
      </c>
    </row>
    <row r="1123" spans="7:268" x14ac:dyDescent="0.25">
      <c r="G1123" s="40">
        <v>41299</v>
      </c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BM1123" s="40">
        <v>41299</v>
      </c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DS1123" s="40">
        <v>41299</v>
      </c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FY1123" s="40">
        <v>41299</v>
      </c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  <c r="IE1123" s="40">
        <v>41299</v>
      </c>
      <c r="IJ1123">
        <v>55.958034090909095</v>
      </c>
      <c r="IU1123" s="77">
        <v>41299</v>
      </c>
      <c r="IZ1123">
        <v>134.30000000000001</v>
      </c>
    </row>
    <row r="1124" spans="7:268" x14ac:dyDescent="0.25">
      <c r="G1124" s="40">
        <v>41300</v>
      </c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BM1124" s="40">
        <v>41300</v>
      </c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DS1124" s="40">
        <v>41300</v>
      </c>
      <c r="DT1124"/>
      <c r="DU1124"/>
      <c r="DV1124"/>
      <c r="DW1124"/>
      <c r="DX1124"/>
      <c r="DY1124"/>
      <c r="DZ1124"/>
      <c r="EA1124"/>
      <c r="EB1124"/>
      <c r="EC1124"/>
      <c r="ED1124"/>
      <c r="EE1124"/>
      <c r="EF1124"/>
      <c r="EG1124"/>
      <c r="EH1124"/>
      <c r="FY1124" s="40">
        <v>41300</v>
      </c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  <c r="IE1124" s="40">
        <v>41300</v>
      </c>
      <c r="IU1124" s="77">
        <v>41300</v>
      </c>
    </row>
    <row r="1125" spans="7:268" x14ac:dyDescent="0.25">
      <c r="G1125" s="40">
        <v>41301</v>
      </c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BM1125" s="40">
        <v>41301</v>
      </c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DS1125" s="40">
        <v>41301</v>
      </c>
      <c r="DT1125"/>
      <c r="DU1125"/>
      <c r="DV1125"/>
      <c r="DW1125"/>
      <c r="DX1125"/>
      <c r="DY1125"/>
      <c r="DZ1125"/>
      <c r="EA1125"/>
      <c r="EB1125"/>
      <c r="EC1125"/>
      <c r="ED1125"/>
      <c r="EE1125"/>
      <c r="EF1125"/>
      <c r="EG1125"/>
      <c r="EH1125"/>
      <c r="FY1125" s="40">
        <v>41301</v>
      </c>
      <c r="FZ1125"/>
      <c r="GA1125"/>
      <c r="GB1125"/>
      <c r="GC1125"/>
      <c r="GD1125"/>
      <c r="GE1125"/>
      <c r="GF1125"/>
      <c r="GG1125"/>
      <c r="GH1125"/>
      <c r="GI1125"/>
      <c r="GJ1125"/>
      <c r="GK1125"/>
      <c r="GL1125"/>
      <c r="GM1125"/>
      <c r="GN1125"/>
      <c r="IE1125" s="40">
        <v>41301</v>
      </c>
      <c r="IU1125" s="77">
        <v>41301</v>
      </c>
    </row>
    <row r="1126" spans="7:268" x14ac:dyDescent="0.25">
      <c r="G1126" s="40">
        <v>41302</v>
      </c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BM1126" s="40">
        <v>41302</v>
      </c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DS1126" s="40">
        <v>41302</v>
      </c>
      <c r="DT1126"/>
      <c r="DU1126"/>
      <c r="DV1126"/>
      <c r="DW1126"/>
      <c r="DX1126"/>
      <c r="DY1126"/>
      <c r="DZ1126"/>
      <c r="EA1126"/>
      <c r="EB1126"/>
      <c r="EC1126"/>
      <c r="ED1126"/>
      <c r="EE1126"/>
      <c r="EF1126"/>
      <c r="EG1126"/>
      <c r="EH1126"/>
      <c r="FY1126" s="40">
        <v>41302</v>
      </c>
      <c r="FZ1126"/>
      <c r="GA1126"/>
      <c r="GB1126"/>
      <c r="GC1126"/>
      <c r="GD1126"/>
      <c r="GE1126"/>
      <c r="GF1126"/>
      <c r="GG1126"/>
      <c r="GH1126"/>
      <c r="GI1126"/>
      <c r="GJ1126"/>
      <c r="GK1126"/>
      <c r="GL1126"/>
      <c r="GM1126"/>
      <c r="GN1126"/>
      <c r="IE1126" s="40">
        <v>41302</v>
      </c>
      <c r="IN1126">
        <v>55.958333333333343</v>
      </c>
      <c r="IU1126" s="77">
        <v>41302</v>
      </c>
      <c r="JD1126">
        <v>134.30000000000001</v>
      </c>
    </row>
    <row r="1127" spans="7:268" x14ac:dyDescent="0.25">
      <c r="G1127" s="40">
        <v>41303</v>
      </c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BM1127" s="40">
        <v>41303</v>
      </c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DS1127" s="40">
        <v>41303</v>
      </c>
      <c r="DT1127"/>
      <c r="DU1127"/>
      <c r="DV1127"/>
      <c r="DW1127"/>
      <c r="DX1127"/>
      <c r="DY1127"/>
      <c r="DZ1127"/>
      <c r="EA1127"/>
      <c r="EB1127"/>
      <c r="EC1127"/>
      <c r="ED1127"/>
      <c r="EE1127"/>
      <c r="EF1127"/>
      <c r="EG1127"/>
      <c r="EH1127"/>
      <c r="FY1127" s="40">
        <v>41303</v>
      </c>
      <c r="FZ1127"/>
      <c r="GA1127"/>
      <c r="GB1127"/>
      <c r="GC1127"/>
      <c r="GD1127"/>
      <c r="GE1127"/>
      <c r="GF1127"/>
      <c r="GG1127"/>
      <c r="GH1127"/>
      <c r="GI1127"/>
      <c r="GJ1127"/>
      <c r="GK1127"/>
      <c r="GL1127"/>
      <c r="GM1127"/>
      <c r="GN1127"/>
      <c r="IE1127" s="40">
        <v>41303</v>
      </c>
      <c r="IU1127" s="77">
        <v>41303</v>
      </c>
    </row>
    <row r="1128" spans="7:268" x14ac:dyDescent="0.25">
      <c r="G1128" s="40">
        <v>41304</v>
      </c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BM1128" s="40">
        <v>41304</v>
      </c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DS1128" s="40">
        <v>41304</v>
      </c>
      <c r="DT1128"/>
      <c r="DU1128"/>
      <c r="DV1128"/>
      <c r="DW1128"/>
      <c r="DX1128"/>
      <c r="DY1128"/>
      <c r="DZ1128"/>
      <c r="EA1128"/>
      <c r="EB1128"/>
      <c r="EC1128"/>
      <c r="ED1128"/>
      <c r="EE1128"/>
      <c r="EF1128"/>
      <c r="EG1128"/>
      <c r="EH1128"/>
      <c r="FY1128" s="40">
        <v>41304</v>
      </c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  <c r="IE1128" s="40">
        <v>41304</v>
      </c>
      <c r="IF1128">
        <v>55.95859360465117</v>
      </c>
      <c r="IU1128" s="77">
        <v>41304</v>
      </c>
      <c r="IV1128">
        <v>134.30000000000001</v>
      </c>
    </row>
    <row r="1129" spans="7:268" x14ac:dyDescent="0.25">
      <c r="G1129" s="40">
        <v>41305</v>
      </c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BM1129" s="40">
        <v>41305</v>
      </c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DS1129" s="40">
        <v>41305</v>
      </c>
      <c r="DT1129"/>
      <c r="DU1129"/>
      <c r="DV1129"/>
      <c r="DW1129"/>
      <c r="DX1129"/>
      <c r="DY1129"/>
      <c r="DZ1129"/>
      <c r="EA1129"/>
      <c r="EB1129"/>
      <c r="EC1129"/>
      <c r="ED1129"/>
      <c r="EE1129"/>
      <c r="EF1129"/>
      <c r="EG1129"/>
      <c r="EH1129"/>
      <c r="FY1129" s="40">
        <v>41305</v>
      </c>
      <c r="FZ1129"/>
      <c r="GA1129"/>
      <c r="GB1129"/>
      <c r="GC1129"/>
      <c r="GD1129"/>
      <c r="GE1129"/>
      <c r="GF1129"/>
      <c r="GG1129"/>
      <c r="GH1129"/>
      <c r="GI1129"/>
      <c r="GJ1129"/>
      <c r="GK1129"/>
      <c r="GL1129"/>
      <c r="GM1129"/>
      <c r="GN1129"/>
      <c r="IE1129" s="40">
        <v>41305</v>
      </c>
      <c r="IU1129" s="77">
        <v>41305</v>
      </c>
    </row>
    <row r="1130" spans="7:268" x14ac:dyDescent="0.25">
      <c r="G1130" s="40">
        <v>41306</v>
      </c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BM1130" s="40">
        <v>41306</v>
      </c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DS1130" s="40">
        <v>41306</v>
      </c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FY1130" s="40">
        <v>41306</v>
      </c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  <c r="IE1130" s="40">
        <v>41306</v>
      </c>
      <c r="IU1130" s="77">
        <v>41306</v>
      </c>
    </row>
    <row r="1131" spans="7:268" x14ac:dyDescent="0.25">
      <c r="G1131" s="40">
        <v>41307</v>
      </c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BM1131" s="40">
        <v>41307</v>
      </c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DS1131" s="40">
        <v>41307</v>
      </c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FY1131" s="40">
        <v>41307</v>
      </c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IE1131" s="40">
        <v>41307</v>
      </c>
      <c r="IU1131" s="77">
        <v>41307</v>
      </c>
    </row>
    <row r="1132" spans="7:268" x14ac:dyDescent="0.25">
      <c r="G1132" s="40">
        <v>41308</v>
      </c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BM1132" s="40">
        <v>41308</v>
      </c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DS1132" s="40">
        <v>41308</v>
      </c>
      <c r="DT1132"/>
      <c r="DU1132"/>
      <c r="DV1132"/>
      <c r="DW1132"/>
      <c r="DX1132"/>
      <c r="DY1132"/>
      <c r="DZ1132"/>
      <c r="EA1132"/>
      <c r="EB1132"/>
      <c r="EC1132"/>
      <c r="ED1132"/>
      <c r="EE1132"/>
      <c r="EF1132"/>
      <c r="EG1132"/>
      <c r="EH1132"/>
      <c r="FY1132" s="40">
        <v>41308</v>
      </c>
      <c r="FZ1132"/>
      <c r="GA1132"/>
      <c r="GB1132"/>
      <c r="GC1132"/>
      <c r="GD1132"/>
      <c r="GE1132"/>
      <c r="GF1132"/>
      <c r="GG1132"/>
      <c r="GH1132"/>
      <c r="GI1132"/>
      <c r="GJ1132"/>
      <c r="GK1132"/>
      <c r="GL1132"/>
      <c r="GM1132"/>
      <c r="GN1132"/>
      <c r="IE1132" s="40">
        <v>41308</v>
      </c>
      <c r="IU1132" s="77">
        <v>41308</v>
      </c>
    </row>
    <row r="1133" spans="7:268" x14ac:dyDescent="0.25">
      <c r="G1133" s="40">
        <v>41309</v>
      </c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BM1133" s="40">
        <v>41309</v>
      </c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DS1133" s="40">
        <v>41309</v>
      </c>
      <c r="DT1133"/>
      <c r="DU1133"/>
      <c r="DV1133"/>
      <c r="DW1133"/>
      <c r="DX1133"/>
      <c r="DY1133"/>
      <c r="DZ1133"/>
      <c r="EA1133"/>
      <c r="EB1133"/>
      <c r="EC1133"/>
      <c r="ED1133"/>
      <c r="EE1133"/>
      <c r="EF1133"/>
      <c r="EG1133"/>
      <c r="EH1133"/>
      <c r="FY1133" s="40">
        <v>41309</v>
      </c>
      <c r="FZ1133"/>
      <c r="GA1133"/>
      <c r="GB1133"/>
      <c r="GC1133"/>
      <c r="GD1133"/>
      <c r="GE1133"/>
      <c r="GF1133"/>
      <c r="GG1133"/>
      <c r="GH1133"/>
      <c r="GI1133"/>
      <c r="GJ1133"/>
      <c r="GK1133"/>
      <c r="GL1133"/>
      <c r="GM1133"/>
      <c r="GN1133"/>
      <c r="IE1133" s="40">
        <v>41309</v>
      </c>
      <c r="IR1133">
        <v>51.250266233766226</v>
      </c>
      <c r="IU1133" s="77">
        <v>41309</v>
      </c>
      <c r="JH1133">
        <v>123</v>
      </c>
    </row>
    <row r="1134" spans="7:268" x14ac:dyDescent="0.25">
      <c r="G1134" s="40">
        <v>41310</v>
      </c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BM1134" s="40">
        <v>41310</v>
      </c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DS1134" s="40">
        <v>41310</v>
      </c>
      <c r="DT1134"/>
      <c r="DU1134"/>
      <c r="DV1134"/>
      <c r="DW1134"/>
      <c r="DX1134"/>
      <c r="DY1134"/>
      <c r="DZ1134"/>
      <c r="EA1134"/>
      <c r="EB1134"/>
      <c r="EC1134"/>
      <c r="ED1134"/>
      <c r="EE1134"/>
      <c r="EF1134"/>
      <c r="EG1134"/>
      <c r="EH1134"/>
      <c r="FY1134" s="40">
        <v>41310</v>
      </c>
      <c r="FZ1134"/>
      <c r="GA1134"/>
      <c r="GB1134"/>
      <c r="GC1134"/>
      <c r="GD1134"/>
      <c r="GE1134"/>
      <c r="GF1134"/>
      <c r="GG1134"/>
      <c r="GH1134"/>
      <c r="GI1134"/>
      <c r="GJ1134"/>
      <c r="GK1134"/>
      <c r="GL1134"/>
      <c r="GM1134"/>
      <c r="GN1134"/>
      <c r="IE1134" s="40">
        <v>41310</v>
      </c>
      <c r="IU1134" s="77">
        <v>41310</v>
      </c>
    </row>
    <row r="1135" spans="7:268" x14ac:dyDescent="0.25">
      <c r="G1135" s="40">
        <v>41311</v>
      </c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BM1135" s="40">
        <v>41311</v>
      </c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DS1135" s="40">
        <v>41311</v>
      </c>
      <c r="DT1135"/>
      <c r="DU1135"/>
      <c r="DV1135"/>
      <c r="DW1135"/>
      <c r="DX1135"/>
      <c r="DY1135"/>
      <c r="DZ1135"/>
      <c r="EA1135"/>
      <c r="EB1135"/>
      <c r="EC1135"/>
      <c r="ED1135"/>
      <c r="EE1135"/>
      <c r="EF1135"/>
      <c r="EG1135"/>
      <c r="EH1135"/>
      <c r="FY1135" s="40">
        <v>41311</v>
      </c>
      <c r="FZ1135"/>
      <c r="GA1135"/>
      <c r="GB1135"/>
      <c r="GC1135"/>
      <c r="GD1135"/>
      <c r="GE1135"/>
      <c r="GF1135"/>
      <c r="GG1135"/>
      <c r="GH1135"/>
      <c r="GI1135"/>
      <c r="GJ1135"/>
      <c r="GK1135"/>
      <c r="GL1135"/>
      <c r="GM1135"/>
      <c r="GN1135"/>
      <c r="IE1135" s="40">
        <v>41311</v>
      </c>
      <c r="IU1135" s="77">
        <v>41311</v>
      </c>
    </row>
    <row r="1136" spans="7:268" x14ac:dyDescent="0.25">
      <c r="G1136" s="40">
        <v>41312</v>
      </c>
      <c r="H1136"/>
      <c r="I1136">
        <v>5.3</v>
      </c>
      <c r="J1136">
        <v>12.35</v>
      </c>
      <c r="K1136">
        <v>0.8</v>
      </c>
      <c r="L1136">
        <v>0.8</v>
      </c>
      <c r="M1136"/>
      <c r="N1136">
        <v>0.8</v>
      </c>
      <c r="O1136"/>
      <c r="P1136"/>
      <c r="Q1136"/>
      <c r="R1136"/>
      <c r="S1136"/>
      <c r="T1136"/>
      <c r="U1136"/>
      <c r="V1136"/>
      <c r="Y1136">
        <v>5.3</v>
      </c>
      <c r="Z1136">
        <v>19.399999999999999</v>
      </c>
      <c r="AA1136">
        <v>5.3</v>
      </c>
      <c r="AB1136">
        <v>0.8</v>
      </c>
      <c r="AE1136">
        <v>0.8</v>
      </c>
      <c r="AG1136">
        <v>0.8</v>
      </c>
      <c r="AM1136">
        <v>0.8</v>
      </c>
      <c r="BM1136" s="40">
        <v>41312</v>
      </c>
      <c r="BN1136"/>
      <c r="BO1136">
        <v>0.01</v>
      </c>
      <c r="BP1136">
        <v>0.255</v>
      </c>
      <c r="BQ1136">
        <v>0.2</v>
      </c>
      <c r="BR1136">
        <v>0.27</v>
      </c>
      <c r="BS1136"/>
      <c r="BT1136">
        <v>0.2</v>
      </c>
      <c r="BU1136"/>
      <c r="BV1136"/>
      <c r="BW1136"/>
      <c r="BX1136"/>
      <c r="BY1136"/>
      <c r="BZ1136"/>
      <c r="CA1136"/>
      <c r="CB1136"/>
      <c r="CE1136">
        <v>0.01</v>
      </c>
      <c r="CF1136">
        <v>0.28000000000000003</v>
      </c>
      <c r="CG1136">
        <v>0.23</v>
      </c>
      <c r="CH1136">
        <v>0.2</v>
      </c>
      <c r="CK1136">
        <v>0.2</v>
      </c>
      <c r="CM1136">
        <v>0.34</v>
      </c>
      <c r="CS1136">
        <v>0.2</v>
      </c>
      <c r="DS1136" s="40">
        <v>41312</v>
      </c>
      <c r="DT1136"/>
      <c r="DU1136">
        <v>0.05</v>
      </c>
      <c r="DV1136">
        <v>2.125</v>
      </c>
      <c r="DW1136">
        <v>178</v>
      </c>
      <c r="DX1136">
        <v>223.5</v>
      </c>
      <c r="DY1136"/>
      <c r="DZ1136">
        <v>101</v>
      </c>
      <c r="EA1136"/>
      <c r="EB1136"/>
      <c r="EC1136"/>
      <c r="ED1136"/>
      <c r="EE1136"/>
      <c r="EF1136"/>
      <c r="EG1136"/>
      <c r="EH1136"/>
      <c r="EK1136">
        <v>0.05</v>
      </c>
      <c r="EL1136">
        <v>2.96</v>
      </c>
      <c r="EM1136">
        <v>1.29</v>
      </c>
      <c r="EN1136">
        <v>178</v>
      </c>
      <c r="EQ1136">
        <v>305</v>
      </c>
      <c r="ES1136">
        <v>142</v>
      </c>
      <c r="EY1136">
        <v>101</v>
      </c>
      <c r="FY1136" s="40">
        <v>41312</v>
      </c>
      <c r="FZ1136"/>
      <c r="GA1136">
        <v>0.62</v>
      </c>
      <c r="GB1136">
        <v>4.5750000000000002</v>
      </c>
      <c r="GC1136">
        <v>0.01</v>
      </c>
      <c r="GD1136">
        <v>3.4999999999999996E-2</v>
      </c>
      <c r="GE1136"/>
      <c r="GF1136">
        <v>0.01</v>
      </c>
      <c r="GG1136"/>
      <c r="GH1136"/>
      <c r="GI1136"/>
      <c r="GJ1136"/>
      <c r="GK1136"/>
      <c r="GL1136"/>
      <c r="GM1136"/>
      <c r="GN1136"/>
      <c r="GQ1136">
        <v>0.62</v>
      </c>
      <c r="GR1136">
        <v>8.84</v>
      </c>
      <c r="GS1136">
        <v>0.31</v>
      </c>
      <c r="GT1136">
        <v>0.01</v>
      </c>
      <c r="GW1136">
        <v>0.01</v>
      </c>
      <c r="GY1136">
        <v>0.06</v>
      </c>
      <c r="HE1136">
        <v>0.01</v>
      </c>
      <c r="IE1136" s="40">
        <v>41312</v>
      </c>
      <c r="IU1136" s="77">
        <v>41312</v>
      </c>
    </row>
    <row r="1137" spans="7:268" x14ac:dyDescent="0.25">
      <c r="G1137" s="40">
        <v>41313</v>
      </c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BM1137" s="40">
        <v>41313</v>
      </c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DS1137" s="40">
        <v>41313</v>
      </c>
      <c r="DT1137"/>
      <c r="DU1137"/>
      <c r="DV1137"/>
      <c r="DW1137"/>
      <c r="DX1137"/>
      <c r="DY1137"/>
      <c r="DZ1137"/>
      <c r="EA1137"/>
      <c r="EB1137"/>
      <c r="EC1137"/>
      <c r="ED1137"/>
      <c r="EE1137"/>
      <c r="EF1137"/>
      <c r="EG1137"/>
      <c r="EH1137"/>
      <c r="FY1137" s="40">
        <v>41313</v>
      </c>
      <c r="FZ1137"/>
      <c r="GA1137"/>
      <c r="GB1137"/>
      <c r="GC1137"/>
      <c r="GD1137"/>
      <c r="GE1137"/>
      <c r="GF1137"/>
      <c r="GG1137"/>
      <c r="GH1137"/>
      <c r="GI1137"/>
      <c r="GJ1137"/>
      <c r="GK1137"/>
      <c r="GL1137"/>
      <c r="GM1137"/>
      <c r="GN1137"/>
      <c r="IE1137" s="40">
        <v>41313</v>
      </c>
      <c r="IU1137" s="77">
        <v>41313</v>
      </c>
    </row>
    <row r="1138" spans="7:268" x14ac:dyDescent="0.25">
      <c r="G1138" s="40">
        <v>41314</v>
      </c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BM1138" s="40">
        <v>41314</v>
      </c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DS1138" s="40">
        <v>41314</v>
      </c>
      <c r="DT1138"/>
      <c r="DU1138"/>
      <c r="DV1138"/>
      <c r="DW1138"/>
      <c r="DX1138"/>
      <c r="DY1138"/>
      <c r="DZ1138"/>
      <c r="EA1138"/>
      <c r="EB1138"/>
      <c r="EC1138"/>
      <c r="ED1138"/>
      <c r="EE1138"/>
      <c r="EF1138"/>
      <c r="EG1138"/>
      <c r="EH1138"/>
      <c r="FY1138" s="40">
        <v>41314</v>
      </c>
      <c r="FZ1138"/>
      <c r="GA1138"/>
      <c r="GB1138"/>
      <c r="GC1138"/>
      <c r="GD1138"/>
      <c r="GE1138"/>
      <c r="GF1138"/>
      <c r="GG1138"/>
      <c r="GH1138"/>
      <c r="GI1138"/>
      <c r="GJ1138"/>
      <c r="GK1138"/>
      <c r="GL1138"/>
      <c r="GM1138"/>
      <c r="GN1138"/>
      <c r="IE1138" s="40">
        <v>41314</v>
      </c>
      <c r="IU1138" s="77">
        <v>41314</v>
      </c>
    </row>
    <row r="1139" spans="7:268" x14ac:dyDescent="0.25">
      <c r="G1139" s="40">
        <v>41315</v>
      </c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BM1139" s="40">
        <v>41315</v>
      </c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DS1139" s="40">
        <v>41315</v>
      </c>
      <c r="DT1139"/>
      <c r="DU1139"/>
      <c r="DV1139"/>
      <c r="DW1139"/>
      <c r="DX1139"/>
      <c r="DY1139"/>
      <c r="DZ1139"/>
      <c r="EA1139"/>
      <c r="EB1139"/>
      <c r="EC1139"/>
      <c r="ED1139"/>
      <c r="EE1139"/>
      <c r="EF1139"/>
      <c r="EG1139"/>
      <c r="EH1139"/>
      <c r="FY1139" s="40">
        <v>41315</v>
      </c>
      <c r="FZ1139"/>
      <c r="GA1139"/>
      <c r="GB1139"/>
      <c r="GC1139"/>
      <c r="GD1139"/>
      <c r="GE1139"/>
      <c r="GF1139"/>
      <c r="GG1139"/>
      <c r="GH1139"/>
      <c r="GI1139"/>
      <c r="GJ1139"/>
      <c r="GK1139"/>
      <c r="GL1139"/>
      <c r="GM1139"/>
      <c r="GN1139"/>
      <c r="IE1139" s="40">
        <v>41315</v>
      </c>
      <c r="IU1139" s="77">
        <v>41315</v>
      </c>
    </row>
    <row r="1140" spans="7:268" x14ac:dyDescent="0.25">
      <c r="G1140" s="40">
        <v>41316</v>
      </c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BM1140" s="40">
        <v>41316</v>
      </c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DS1140" s="40">
        <v>41316</v>
      </c>
      <c r="DT1140"/>
      <c r="DU1140"/>
      <c r="DV1140"/>
      <c r="DW1140"/>
      <c r="DX1140"/>
      <c r="DY1140"/>
      <c r="DZ1140"/>
      <c r="EA1140"/>
      <c r="EB1140"/>
      <c r="EC1140"/>
      <c r="ED1140"/>
      <c r="EE1140"/>
      <c r="EF1140"/>
      <c r="EG1140"/>
      <c r="EH1140"/>
      <c r="FY1140" s="40">
        <v>41316</v>
      </c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  <c r="IE1140" s="40">
        <v>41316</v>
      </c>
      <c r="IU1140" s="77">
        <v>41316</v>
      </c>
    </row>
    <row r="1141" spans="7:268" x14ac:dyDescent="0.25">
      <c r="G1141" s="40">
        <v>41317</v>
      </c>
      <c r="H1141"/>
      <c r="I1141"/>
      <c r="J1141"/>
      <c r="K1141"/>
      <c r="L1141"/>
      <c r="M1141"/>
      <c r="N1141"/>
      <c r="O1141"/>
      <c r="P1141"/>
      <c r="Q1141"/>
      <c r="R1141">
        <v>0.8</v>
      </c>
      <c r="S1141">
        <v>2.2000000000000002</v>
      </c>
      <c r="T1141">
        <v>0.8</v>
      </c>
      <c r="U1141">
        <v>0.8</v>
      </c>
      <c r="V1141">
        <v>10.5</v>
      </c>
      <c r="AY1141">
        <v>0.8</v>
      </c>
      <c r="AZ1141">
        <v>2.2000000000000002</v>
      </c>
      <c r="BC1141">
        <v>0.8</v>
      </c>
      <c r="BH1141">
        <v>0.8</v>
      </c>
      <c r="BJ1141">
        <v>6</v>
      </c>
      <c r="BK1141">
        <v>15</v>
      </c>
      <c r="BM1141" s="40">
        <v>41317</v>
      </c>
      <c r="BN1141"/>
      <c r="BO1141"/>
      <c r="BP1141"/>
      <c r="BQ1141"/>
      <c r="BR1141"/>
      <c r="BS1141"/>
      <c r="BT1141"/>
      <c r="BU1141"/>
      <c r="BV1141"/>
      <c r="BW1141"/>
      <c r="BX1141">
        <v>8.3000000000000007</v>
      </c>
      <c r="BY1141">
        <v>0.03</v>
      </c>
      <c r="BZ1141">
        <v>4.5</v>
      </c>
      <c r="CA1141">
        <v>2.3199999999999998</v>
      </c>
      <c r="CB1141">
        <v>0.01</v>
      </c>
      <c r="DE1141">
        <v>8.3000000000000007</v>
      </c>
      <c r="DF1141">
        <v>0.03</v>
      </c>
      <c r="DI1141">
        <v>4.5</v>
      </c>
      <c r="DN1141">
        <v>2.3199999999999998</v>
      </c>
      <c r="DP1141">
        <v>0.01</v>
      </c>
      <c r="DQ1141">
        <v>0.01</v>
      </c>
      <c r="DS1141" s="40">
        <v>41317</v>
      </c>
      <c r="DT1141"/>
      <c r="DU1141"/>
      <c r="DV1141"/>
      <c r="DW1141"/>
      <c r="DX1141"/>
      <c r="DY1141"/>
      <c r="DZ1141"/>
      <c r="EA1141"/>
      <c r="EB1141"/>
      <c r="EC1141"/>
      <c r="ED1141">
        <v>80.400000000000006</v>
      </c>
      <c r="EE1141">
        <v>0.84</v>
      </c>
      <c r="EF1141">
        <v>149</v>
      </c>
      <c r="EG1141">
        <v>71.8</v>
      </c>
      <c r="EH1141">
        <v>0.01</v>
      </c>
      <c r="FK1141">
        <v>80.400000000000006</v>
      </c>
      <c r="FL1141">
        <v>0.84</v>
      </c>
      <c r="FO1141">
        <v>149</v>
      </c>
      <c r="FT1141">
        <v>71.8</v>
      </c>
      <c r="FV1141">
        <v>0.01</v>
      </c>
      <c r="FW1141">
        <v>0.01</v>
      </c>
      <c r="FY1141" s="40">
        <v>41317</v>
      </c>
      <c r="FZ1141"/>
      <c r="GA1141"/>
      <c r="GB1141"/>
      <c r="GC1141"/>
      <c r="GD1141"/>
      <c r="GE1141"/>
      <c r="GF1141"/>
      <c r="GG1141"/>
      <c r="GH1141"/>
      <c r="GI1141"/>
      <c r="GJ1141">
        <v>1.1499999999999999</v>
      </c>
      <c r="GK1141">
        <v>0.36</v>
      </c>
      <c r="GL1141">
        <v>1.96</v>
      </c>
      <c r="GM1141">
        <v>1.17</v>
      </c>
      <c r="GN1141">
        <v>1.85</v>
      </c>
      <c r="HQ1141">
        <v>1.1499999999999999</v>
      </c>
      <c r="HR1141">
        <v>0.36</v>
      </c>
      <c r="HU1141">
        <v>1.96</v>
      </c>
      <c r="HZ1141">
        <v>1.17</v>
      </c>
      <c r="IB1141">
        <v>0.27</v>
      </c>
      <c r="IC1141">
        <v>3.43</v>
      </c>
      <c r="IE1141" s="40">
        <v>41317</v>
      </c>
      <c r="IU1141" s="77">
        <v>41317</v>
      </c>
    </row>
    <row r="1142" spans="7:268" x14ac:dyDescent="0.25">
      <c r="G1142" s="40">
        <v>41318</v>
      </c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BM1142" s="40">
        <v>41318</v>
      </c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DS1142" s="40">
        <v>41318</v>
      </c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FY1142" s="40">
        <v>41318</v>
      </c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  <c r="IE1142" s="40">
        <v>41318</v>
      </c>
      <c r="IG1142">
        <v>51.249781914893624</v>
      </c>
      <c r="IU1142" s="77">
        <v>41318</v>
      </c>
      <c r="IW1142">
        <v>123</v>
      </c>
    </row>
    <row r="1143" spans="7:268" x14ac:dyDescent="0.25">
      <c r="G1143" s="40">
        <v>41319</v>
      </c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BM1143" s="40">
        <v>41319</v>
      </c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DS1143" s="40">
        <v>41319</v>
      </c>
      <c r="DT1143"/>
      <c r="DU1143"/>
      <c r="DV1143"/>
      <c r="DW1143"/>
      <c r="DX1143"/>
      <c r="DY1143"/>
      <c r="DZ1143"/>
      <c r="EA1143"/>
      <c r="EB1143"/>
      <c r="EC1143"/>
      <c r="ED1143"/>
      <c r="EE1143"/>
      <c r="EF1143"/>
      <c r="EG1143"/>
      <c r="EH1143"/>
      <c r="FY1143" s="40">
        <v>41319</v>
      </c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  <c r="IE1143" s="40">
        <v>41319</v>
      </c>
      <c r="IN1143">
        <v>51.250000000000007</v>
      </c>
      <c r="IU1143" s="77">
        <v>41319</v>
      </c>
      <c r="JD1143">
        <v>123</v>
      </c>
    </row>
    <row r="1144" spans="7:268" x14ac:dyDescent="0.25">
      <c r="G1144" s="40">
        <v>41320</v>
      </c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BM1144" s="40">
        <v>41320</v>
      </c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DS1144" s="40">
        <v>41320</v>
      </c>
      <c r="DT1144"/>
      <c r="DU1144"/>
      <c r="DV1144"/>
      <c r="DW1144"/>
      <c r="DX1144"/>
      <c r="DY1144"/>
      <c r="DZ1144"/>
      <c r="EA1144"/>
      <c r="EB1144"/>
      <c r="EC1144"/>
      <c r="ED1144"/>
      <c r="EE1144"/>
      <c r="EF1144"/>
      <c r="EG1144"/>
      <c r="EH1144"/>
      <c r="FY1144" s="40">
        <v>41320</v>
      </c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  <c r="IE1144" s="40">
        <v>41320</v>
      </c>
      <c r="IU1144" s="77">
        <v>41320</v>
      </c>
    </row>
    <row r="1145" spans="7:268" x14ac:dyDescent="0.25">
      <c r="G1145" s="40">
        <v>41321</v>
      </c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BM1145" s="40">
        <v>41321</v>
      </c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DS1145" s="40">
        <v>41321</v>
      </c>
      <c r="DT1145"/>
      <c r="DU1145"/>
      <c r="DV1145"/>
      <c r="DW1145"/>
      <c r="DX1145"/>
      <c r="DY1145"/>
      <c r="DZ1145"/>
      <c r="EA1145"/>
      <c r="EB1145"/>
      <c r="EC1145"/>
      <c r="ED1145"/>
      <c r="EE1145"/>
      <c r="EF1145"/>
      <c r="EG1145"/>
      <c r="EH1145"/>
      <c r="FY1145" s="40">
        <v>41321</v>
      </c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  <c r="IE1145" s="40">
        <v>41321</v>
      </c>
      <c r="IU1145" s="77">
        <v>41321</v>
      </c>
    </row>
    <row r="1146" spans="7:268" x14ac:dyDescent="0.25">
      <c r="G1146" s="40">
        <v>41322</v>
      </c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BM1146" s="40">
        <v>41322</v>
      </c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DS1146" s="40">
        <v>41322</v>
      </c>
      <c r="DT1146"/>
      <c r="DU1146"/>
      <c r="DV1146"/>
      <c r="DW1146"/>
      <c r="DX1146"/>
      <c r="DY1146"/>
      <c r="DZ1146"/>
      <c r="EA1146"/>
      <c r="EB1146"/>
      <c r="EC1146"/>
      <c r="ED1146"/>
      <c r="EE1146"/>
      <c r="EF1146"/>
      <c r="EG1146"/>
      <c r="EH1146"/>
      <c r="FY1146" s="40">
        <v>41322</v>
      </c>
      <c r="FZ1146"/>
      <c r="GA1146"/>
      <c r="GB1146"/>
      <c r="GC1146"/>
      <c r="GD1146"/>
      <c r="GE1146"/>
      <c r="GF1146"/>
      <c r="GG1146"/>
      <c r="GH1146"/>
      <c r="GI1146"/>
      <c r="GJ1146"/>
      <c r="GK1146"/>
      <c r="GL1146"/>
      <c r="GM1146"/>
      <c r="GN1146"/>
      <c r="IE1146" s="40">
        <v>41322</v>
      </c>
      <c r="IU1146" s="77">
        <v>41322</v>
      </c>
    </row>
    <row r="1147" spans="7:268" x14ac:dyDescent="0.25">
      <c r="G1147" s="40">
        <v>41323</v>
      </c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BM1147" s="40">
        <v>41323</v>
      </c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DS1147" s="40">
        <v>41323</v>
      </c>
      <c r="DT1147"/>
      <c r="DU1147"/>
      <c r="DV1147"/>
      <c r="DW1147"/>
      <c r="DX1147"/>
      <c r="DY1147"/>
      <c r="DZ1147"/>
      <c r="EA1147"/>
      <c r="EB1147"/>
      <c r="EC1147"/>
      <c r="ED1147"/>
      <c r="EE1147"/>
      <c r="EF1147"/>
      <c r="EG1147"/>
      <c r="EH1147"/>
      <c r="FY1147" s="40">
        <v>41323</v>
      </c>
      <c r="FZ1147"/>
      <c r="GA1147"/>
      <c r="GB1147"/>
      <c r="GC1147"/>
      <c r="GD1147"/>
      <c r="GE1147"/>
      <c r="GF1147"/>
      <c r="GG1147"/>
      <c r="GH1147"/>
      <c r="GI1147"/>
      <c r="GJ1147"/>
      <c r="GK1147"/>
      <c r="GL1147"/>
      <c r="GM1147"/>
      <c r="GN1147"/>
      <c r="IE1147" s="40">
        <v>41323</v>
      </c>
      <c r="IU1147" s="77">
        <v>41323</v>
      </c>
    </row>
    <row r="1148" spans="7:268" x14ac:dyDescent="0.25">
      <c r="G1148" s="40">
        <v>41324</v>
      </c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BM1148" s="40">
        <v>41324</v>
      </c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DS1148" s="40">
        <v>41324</v>
      </c>
      <c r="DT1148"/>
      <c r="DU1148"/>
      <c r="DV1148"/>
      <c r="DW1148"/>
      <c r="DX1148"/>
      <c r="DY1148"/>
      <c r="DZ1148"/>
      <c r="EA1148"/>
      <c r="EB1148"/>
      <c r="EC1148"/>
      <c r="ED1148"/>
      <c r="EE1148"/>
      <c r="EF1148"/>
      <c r="EG1148"/>
      <c r="EH1148"/>
      <c r="FY1148" s="40">
        <v>41324</v>
      </c>
      <c r="FZ1148"/>
      <c r="GA1148"/>
      <c r="GB1148"/>
      <c r="GC1148"/>
      <c r="GD1148"/>
      <c r="GE1148"/>
      <c r="GF1148"/>
      <c r="GG1148"/>
      <c r="GH1148"/>
      <c r="GI1148"/>
      <c r="GJ1148"/>
      <c r="GK1148"/>
      <c r="GL1148"/>
      <c r="GM1148"/>
      <c r="GN1148"/>
      <c r="IE1148" s="40">
        <v>41324</v>
      </c>
      <c r="IR1148">
        <v>51.250266233766226</v>
      </c>
      <c r="IU1148" s="77">
        <v>41324</v>
      </c>
      <c r="JH1148">
        <v>123</v>
      </c>
    </row>
    <row r="1149" spans="7:268" x14ac:dyDescent="0.25">
      <c r="G1149" s="40">
        <v>41325</v>
      </c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BM1149" s="40">
        <v>41325</v>
      </c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DS1149" s="40">
        <v>41325</v>
      </c>
      <c r="DT1149"/>
      <c r="DU1149"/>
      <c r="DV1149"/>
      <c r="DW1149"/>
      <c r="DX1149"/>
      <c r="DY1149"/>
      <c r="DZ1149"/>
      <c r="EA1149"/>
      <c r="EB1149"/>
      <c r="EC1149"/>
      <c r="ED1149"/>
      <c r="EE1149"/>
      <c r="EF1149"/>
      <c r="EG1149"/>
      <c r="EH1149"/>
      <c r="FY1149" s="40">
        <v>41325</v>
      </c>
      <c r="FZ1149"/>
      <c r="GA1149"/>
      <c r="GB1149"/>
      <c r="GC1149"/>
      <c r="GD1149"/>
      <c r="GE1149"/>
      <c r="GF1149"/>
      <c r="GG1149"/>
      <c r="GH1149"/>
      <c r="GI1149"/>
      <c r="GJ1149"/>
      <c r="GK1149"/>
      <c r="GL1149"/>
      <c r="GM1149"/>
      <c r="GN1149"/>
      <c r="IE1149" s="40">
        <v>41325</v>
      </c>
      <c r="IU1149" s="77">
        <v>41325</v>
      </c>
    </row>
    <row r="1150" spans="7:268" x14ac:dyDescent="0.25">
      <c r="G1150" s="40">
        <v>41326</v>
      </c>
      <c r="H1150"/>
      <c r="I1150"/>
      <c r="J1150">
        <v>18.3</v>
      </c>
      <c r="K1150"/>
      <c r="L1150"/>
      <c r="M1150"/>
      <c r="N1150"/>
      <c r="O1150"/>
      <c r="P1150"/>
      <c r="Q1150"/>
      <c r="R1150"/>
      <c r="S1150"/>
      <c r="T1150"/>
      <c r="U1150"/>
      <c r="V1150"/>
      <c r="Z1150">
        <v>30.5</v>
      </c>
      <c r="AA1150">
        <v>6.1</v>
      </c>
      <c r="BM1150" s="40">
        <v>41326</v>
      </c>
      <c r="BN1150"/>
      <c r="BO1150"/>
      <c r="BP1150">
        <v>0.01</v>
      </c>
      <c r="BQ1150"/>
      <c r="BR1150"/>
      <c r="BS1150"/>
      <c r="BT1150"/>
      <c r="BU1150"/>
      <c r="BV1150"/>
      <c r="BW1150"/>
      <c r="BX1150"/>
      <c r="BY1150"/>
      <c r="BZ1150"/>
      <c r="CA1150"/>
      <c r="CB1150"/>
      <c r="CF1150">
        <v>0.01</v>
      </c>
      <c r="CG1150">
        <v>0.01</v>
      </c>
      <c r="DS1150" s="40">
        <v>41326</v>
      </c>
      <c r="DT1150"/>
      <c r="DU1150"/>
      <c r="DV1150">
        <v>8.81</v>
      </c>
      <c r="DW1150"/>
      <c r="DX1150"/>
      <c r="DY1150"/>
      <c r="DZ1150"/>
      <c r="EA1150"/>
      <c r="EB1150"/>
      <c r="EC1150"/>
      <c r="ED1150"/>
      <c r="EE1150"/>
      <c r="EF1150"/>
      <c r="EG1150"/>
      <c r="EH1150"/>
      <c r="EL1150">
        <v>0.02</v>
      </c>
      <c r="EM1150">
        <v>17.600000000000001</v>
      </c>
      <c r="FY1150" s="40">
        <v>41326</v>
      </c>
      <c r="FZ1150"/>
      <c r="GA1150"/>
      <c r="GB1150">
        <v>4.625</v>
      </c>
      <c r="GC1150"/>
      <c r="GD1150"/>
      <c r="GE1150"/>
      <c r="GF1150"/>
      <c r="GG1150"/>
      <c r="GH1150"/>
      <c r="GI1150"/>
      <c r="GJ1150"/>
      <c r="GK1150"/>
      <c r="GL1150"/>
      <c r="GM1150"/>
      <c r="GN1150"/>
      <c r="GR1150">
        <v>9.24</v>
      </c>
      <c r="GS1150">
        <v>0.01</v>
      </c>
      <c r="IE1150" s="40">
        <v>41326</v>
      </c>
      <c r="IU1150" s="77">
        <v>41326</v>
      </c>
    </row>
    <row r="1151" spans="7:268" x14ac:dyDescent="0.25">
      <c r="G1151" s="40">
        <v>41327</v>
      </c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BM1151" s="40">
        <v>41327</v>
      </c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DS1151" s="40">
        <v>41327</v>
      </c>
      <c r="DT1151"/>
      <c r="DU1151"/>
      <c r="DV1151"/>
      <c r="DW1151"/>
      <c r="DX1151"/>
      <c r="DY1151"/>
      <c r="DZ1151"/>
      <c r="EA1151"/>
      <c r="EB1151"/>
      <c r="EC1151"/>
      <c r="ED1151"/>
      <c r="EE1151"/>
      <c r="EF1151"/>
      <c r="EG1151"/>
      <c r="EH1151"/>
      <c r="FY1151" s="40">
        <v>41327</v>
      </c>
      <c r="FZ1151"/>
      <c r="GA1151"/>
      <c r="GB1151"/>
      <c r="GC1151"/>
      <c r="GD1151"/>
      <c r="GE1151"/>
      <c r="GF1151"/>
      <c r="GG1151"/>
      <c r="GH1151"/>
      <c r="GI1151"/>
      <c r="GJ1151"/>
      <c r="GK1151"/>
      <c r="GL1151"/>
      <c r="GM1151"/>
      <c r="GN1151"/>
      <c r="IE1151" s="40">
        <v>41327</v>
      </c>
      <c r="IU1151" s="77">
        <v>41327</v>
      </c>
    </row>
    <row r="1152" spans="7:268" x14ac:dyDescent="0.25">
      <c r="G1152" s="40">
        <v>41328</v>
      </c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BM1152" s="40">
        <v>41328</v>
      </c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DS1152" s="40">
        <v>41328</v>
      </c>
      <c r="DT1152"/>
      <c r="DU1152"/>
      <c r="DV1152"/>
      <c r="DW1152"/>
      <c r="DX1152"/>
      <c r="DY1152"/>
      <c r="DZ1152"/>
      <c r="EA1152"/>
      <c r="EB1152"/>
      <c r="EC1152"/>
      <c r="ED1152"/>
      <c r="EE1152"/>
      <c r="EF1152"/>
      <c r="EG1152"/>
      <c r="EH1152"/>
      <c r="FY1152" s="40">
        <v>41328</v>
      </c>
      <c r="FZ1152"/>
      <c r="GA1152"/>
      <c r="GB1152"/>
      <c r="GC1152"/>
      <c r="GD1152"/>
      <c r="GE1152"/>
      <c r="GF1152"/>
      <c r="GG1152"/>
      <c r="GH1152"/>
      <c r="GI1152"/>
      <c r="GJ1152"/>
      <c r="GK1152"/>
      <c r="GL1152"/>
      <c r="GM1152"/>
      <c r="GN1152"/>
      <c r="IE1152" s="40">
        <v>41328</v>
      </c>
      <c r="IU1152" s="77">
        <v>41328</v>
      </c>
    </row>
    <row r="1153" spans="7:265" x14ac:dyDescent="0.25">
      <c r="G1153" s="40">
        <v>41329</v>
      </c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BM1153" s="40">
        <v>41329</v>
      </c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DS1153" s="40">
        <v>41329</v>
      </c>
      <c r="DT1153"/>
      <c r="DU1153"/>
      <c r="DV1153"/>
      <c r="DW1153"/>
      <c r="DX1153"/>
      <c r="DY1153"/>
      <c r="DZ1153"/>
      <c r="EA1153"/>
      <c r="EB1153"/>
      <c r="EC1153"/>
      <c r="ED1153"/>
      <c r="EE1153"/>
      <c r="EF1153"/>
      <c r="EG1153"/>
      <c r="EH1153"/>
      <c r="FY1153" s="40">
        <v>41329</v>
      </c>
      <c r="FZ1153"/>
      <c r="GA1153"/>
      <c r="GB1153"/>
      <c r="GC1153"/>
      <c r="GD1153"/>
      <c r="GE1153"/>
      <c r="GF1153"/>
      <c r="GG1153"/>
      <c r="GH1153"/>
      <c r="GI1153"/>
      <c r="GJ1153"/>
      <c r="GK1153"/>
      <c r="GL1153"/>
      <c r="GM1153"/>
      <c r="GN1153"/>
      <c r="IE1153" s="40">
        <v>41329</v>
      </c>
      <c r="IU1153" s="77">
        <v>41329</v>
      </c>
    </row>
    <row r="1154" spans="7:265" x14ac:dyDescent="0.25">
      <c r="G1154" s="40">
        <v>41330</v>
      </c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BM1154" s="40">
        <v>41330</v>
      </c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DS1154" s="40">
        <v>41330</v>
      </c>
      <c r="DT1154"/>
      <c r="DU1154"/>
      <c r="DV1154"/>
      <c r="DW1154"/>
      <c r="DX1154"/>
      <c r="DY1154"/>
      <c r="DZ1154"/>
      <c r="EA1154"/>
      <c r="EB1154"/>
      <c r="EC1154"/>
      <c r="ED1154"/>
      <c r="EE1154"/>
      <c r="EF1154"/>
      <c r="EG1154"/>
      <c r="EH1154"/>
      <c r="FY1154" s="40">
        <v>41330</v>
      </c>
      <c r="FZ1154"/>
      <c r="GA1154"/>
      <c r="GB1154"/>
      <c r="GC1154"/>
      <c r="GD1154"/>
      <c r="GE1154"/>
      <c r="GF1154"/>
      <c r="GG1154"/>
      <c r="GH1154"/>
      <c r="GI1154"/>
      <c r="GJ1154"/>
      <c r="GK1154"/>
      <c r="GL1154"/>
      <c r="GM1154"/>
      <c r="GN1154"/>
      <c r="IE1154" s="40">
        <v>41330</v>
      </c>
      <c r="IU1154" s="77">
        <v>41330</v>
      </c>
    </row>
    <row r="1155" spans="7:265" x14ac:dyDescent="0.25">
      <c r="G1155" s="40">
        <v>41331</v>
      </c>
      <c r="H1155"/>
      <c r="I1155"/>
      <c r="J1155"/>
      <c r="K1155"/>
      <c r="L1155"/>
      <c r="M1155"/>
      <c r="N1155"/>
      <c r="O1155"/>
      <c r="P1155"/>
      <c r="Q1155"/>
      <c r="R1155"/>
      <c r="S1155">
        <v>3.4</v>
      </c>
      <c r="T1155"/>
      <c r="U1155">
        <v>0.9</v>
      </c>
      <c r="V1155">
        <v>12.149999999999999</v>
      </c>
      <c r="AZ1155">
        <v>3.4</v>
      </c>
      <c r="BH1155">
        <v>0.9</v>
      </c>
      <c r="BJ1155">
        <v>8.6999999999999993</v>
      </c>
      <c r="BK1155">
        <v>15.6</v>
      </c>
      <c r="BM1155" s="40">
        <v>41331</v>
      </c>
      <c r="BN1155"/>
      <c r="BO1155"/>
      <c r="BP1155"/>
      <c r="BQ1155"/>
      <c r="BR1155"/>
      <c r="BS1155"/>
      <c r="BT1155"/>
      <c r="BU1155"/>
      <c r="BV1155"/>
      <c r="BW1155"/>
      <c r="BX1155"/>
      <c r="BY1155">
        <v>0.03</v>
      </c>
      <c r="BZ1155"/>
      <c r="CA1155">
        <v>1.85</v>
      </c>
      <c r="CB1155">
        <v>0.11</v>
      </c>
      <c r="DF1155">
        <v>0.03</v>
      </c>
      <c r="DN1155">
        <v>1.85</v>
      </c>
      <c r="DP1155">
        <v>0.01</v>
      </c>
      <c r="DQ1155">
        <v>0.21</v>
      </c>
      <c r="DS1155" s="40">
        <v>41331</v>
      </c>
      <c r="DT1155"/>
      <c r="DU1155"/>
      <c r="DV1155"/>
      <c r="DW1155"/>
      <c r="DX1155"/>
      <c r="DY1155"/>
      <c r="DZ1155"/>
      <c r="EA1155"/>
      <c r="EB1155"/>
      <c r="EC1155"/>
      <c r="ED1155"/>
      <c r="EE1155">
        <v>0.36</v>
      </c>
      <c r="EF1155"/>
      <c r="EG1155">
        <v>86</v>
      </c>
      <c r="EH1155">
        <v>0.04</v>
      </c>
      <c r="FL1155">
        <v>0.36</v>
      </c>
      <c r="FT1155">
        <v>86</v>
      </c>
      <c r="FV1155">
        <v>0.03</v>
      </c>
      <c r="FW1155">
        <v>0.05</v>
      </c>
      <c r="FY1155" s="40">
        <v>41331</v>
      </c>
      <c r="FZ1155"/>
      <c r="GA1155"/>
      <c r="GB1155"/>
      <c r="GC1155"/>
      <c r="GD1155"/>
      <c r="GE1155"/>
      <c r="GF1155"/>
      <c r="GG1155"/>
      <c r="GH1155"/>
      <c r="GI1155"/>
      <c r="GJ1155"/>
      <c r="GK1155">
        <v>0.81</v>
      </c>
      <c r="GL1155"/>
      <c r="GM1155">
        <v>0.54</v>
      </c>
      <c r="GN1155">
        <v>8.33</v>
      </c>
      <c r="HR1155">
        <v>0.81</v>
      </c>
      <c r="HZ1155">
        <v>0.54</v>
      </c>
      <c r="IB1155">
        <v>4.5599999999999996</v>
      </c>
      <c r="IC1155">
        <v>12.1</v>
      </c>
      <c r="IE1155" s="40">
        <v>41331</v>
      </c>
      <c r="IO1155">
        <v>51.249601167315177</v>
      </c>
      <c r="IU1155" s="77">
        <v>41331</v>
      </c>
      <c r="JE1155">
        <v>123</v>
      </c>
    </row>
    <row r="1156" spans="7:265" x14ac:dyDescent="0.25">
      <c r="G1156" s="40">
        <v>41332</v>
      </c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BM1156" s="40">
        <v>41332</v>
      </c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DS1156" s="40">
        <v>41332</v>
      </c>
      <c r="DT1156"/>
      <c r="DU1156"/>
      <c r="DV1156"/>
      <c r="DW1156"/>
      <c r="DX1156"/>
      <c r="DY1156"/>
      <c r="DZ1156"/>
      <c r="EA1156"/>
      <c r="EB1156"/>
      <c r="EC1156"/>
      <c r="ED1156"/>
      <c r="EE1156"/>
      <c r="EF1156"/>
      <c r="EG1156"/>
      <c r="EH1156"/>
      <c r="FY1156" s="40">
        <v>41332</v>
      </c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  <c r="IE1156" s="40">
        <v>41332</v>
      </c>
      <c r="II1156">
        <v>51.250515075376889</v>
      </c>
      <c r="IU1156" s="77">
        <v>41332</v>
      </c>
      <c r="IY1156">
        <v>123</v>
      </c>
    </row>
    <row r="1157" spans="7:265" x14ac:dyDescent="0.25">
      <c r="G1157" s="40">
        <v>41333</v>
      </c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BM1157" s="40">
        <v>41333</v>
      </c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DS1157" s="40">
        <v>41333</v>
      </c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FY1157" s="40">
        <v>41333</v>
      </c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  <c r="IE1157" s="40">
        <v>41333</v>
      </c>
      <c r="IJ1157">
        <v>51.249725935828884</v>
      </c>
      <c r="IU1157" s="77">
        <v>41333</v>
      </c>
      <c r="IZ1157">
        <v>123</v>
      </c>
    </row>
    <row r="1158" spans="7:265" x14ac:dyDescent="0.25">
      <c r="G1158" s="40">
        <v>41334</v>
      </c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BM1158" s="40">
        <v>41334</v>
      </c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DS1158" s="40">
        <v>41334</v>
      </c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FY1158" s="40">
        <v>41334</v>
      </c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  <c r="IE1158" s="40">
        <v>41334</v>
      </c>
      <c r="IU1158" s="77">
        <v>41334</v>
      </c>
    </row>
    <row r="1159" spans="7:265" x14ac:dyDescent="0.25">
      <c r="G1159" s="40">
        <v>41335</v>
      </c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BM1159" s="40">
        <v>41335</v>
      </c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DS1159" s="40">
        <v>41335</v>
      </c>
      <c r="DT1159"/>
      <c r="DU1159"/>
      <c r="DV1159"/>
      <c r="DW1159"/>
      <c r="DX1159"/>
      <c r="DY1159"/>
      <c r="DZ1159"/>
      <c r="EA1159"/>
      <c r="EB1159"/>
      <c r="EC1159"/>
      <c r="ED1159"/>
      <c r="EE1159"/>
      <c r="EF1159"/>
      <c r="EG1159"/>
      <c r="EH1159"/>
      <c r="FY1159" s="40">
        <v>41335</v>
      </c>
      <c r="FZ1159"/>
      <c r="GA1159"/>
      <c r="GB1159"/>
      <c r="GC1159"/>
      <c r="GD1159"/>
      <c r="GE1159"/>
      <c r="GF1159"/>
      <c r="GG1159"/>
      <c r="GH1159"/>
      <c r="GI1159"/>
      <c r="GJ1159"/>
      <c r="GK1159"/>
      <c r="GL1159"/>
      <c r="GM1159"/>
      <c r="GN1159"/>
      <c r="IE1159" s="40">
        <v>41335</v>
      </c>
      <c r="IU1159" s="77">
        <v>41335</v>
      </c>
    </row>
    <row r="1160" spans="7:265" x14ac:dyDescent="0.25">
      <c r="G1160" s="40">
        <v>41336</v>
      </c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BM1160" s="40">
        <v>41336</v>
      </c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DS1160" s="40">
        <v>41336</v>
      </c>
      <c r="DT1160"/>
      <c r="DU1160"/>
      <c r="DV1160"/>
      <c r="DW1160"/>
      <c r="DX1160"/>
      <c r="DY1160"/>
      <c r="DZ1160"/>
      <c r="EA1160"/>
      <c r="EB1160"/>
      <c r="EC1160"/>
      <c r="ED1160"/>
      <c r="EE1160"/>
      <c r="EF1160"/>
      <c r="EG1160"/>
      <c r="EH1160"/>
      <c r="FY1160" s="40">
        <v>41336</v>
      </c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  <c r="IE1160" s="40">
        <v>41336</v>
      </c>
      <c r="IU1160" s="77">
        <v>41336</v>
      </c>
    </row>
    <row r="1161" spans="7:265" x14ac:dyDescent="0.25">
      <c r="G1161" s="40">
        <v>41337</v>
      </c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BM1161" s="40">
        <v>41337</v>
      </c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DS1161" s="40">
        <v>41337</v>
      </c>
      <c r="DT1161"/>
      <c r="DU1161"/>
      <c r="DV1161"/>
      <c r="DW1161"/>
      <c r="DX1161"/>
      <c r="DY1161"/>
      <c r="DZ1161"/>
      <c r="EA1161"/>
      <c r="EB1161"/>
      <c r="EC1161"/>
      <c r="ED1161"/>
      <c r="EE1161"/>
      <c r="EF1161"/>
      <c r="EG1161"/>
      <c r="EH1161"/>
      <c r="FY1161" s="40">
        <v>41337</v>
      </c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  <c r="IE1161" s="40">
        <v>41337</v>
      </c>
      <c r="IU1161" s="77">
        <v>41337</v>
      </c>
    </row>
    <row r="1162" spans="7:265" x14ac:dyDescent="0.25">
      <c r="G1162" s="40">
        <v>41338</v>
      </c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BM1162" s="40">
        <v>41338</v>
      </c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DS1162" s="40">
        <v>41338</v>
      </c>
      <c r="DT1162"/>
      <c r="DU1162"/>
      <c r="DV1162"/>
      <c r="DW1162"/>
      <c r="DX1162"/>
      <c r="DY1162"/>
      <c r="DZ1162"/>
      <c r="EA1162"/>
      <c r="EB1162"/>
      <c r="EC1162"/>
      <c r="ED1162"/>
      <c r="EE1162"/>
      <c r="EF1162"/>
      <c r="EG1162"/>
      <c r="EH1162"/>
      <c r="FY1162" s="40">
        <v>41338</v>
      </c>
      <c r="FZ1162"/>
      <c r="GA1162"/>
      <c r="GB1162"/>
      <c r="GC1162"/>
      <c r="GD1162"/>
      <c r="GE1162"/>
      <c r="GF1162"/>
      <c r="GG1162"/>
      <c r="GH1162"/>
      <c r="GI1162"/>
      <c r="GJ1162"/>
      <c r="GK1162"/>
      <c r="GL1162"/>
      <c r="GM1162"/>
      <c r="GN1162"/>
      <c r="IE1162" s="40">
        <v>41338</v>
      </c>
      <c r="IU1162" s="77">
        <v>41338</v>
      </c>
    </row>
    <row r="1163" spans="7:265" x14ac:dyDescent="0.25">
      <c r="G1163" s="40">
        <v>41339</v>
      </c>
      <c r="H1163"/>
      <c r="I1163">
        <v>8</v>
      </c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Y1163">
        <v>8</v>
      </c>
      <c r="BM1163" s="40">
        <v>41339</v>
      </c>
      <c r="BN1163"/>
      <c r="BO1163">
        <v>1.04</v>
      </c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E1163">
        <v>1.04</v>
      </c>
      <c r="DS1163" s="40">
        <v>41339</v>
      </c>
      <c r="DT1163"/>
      <c r="DU1163">
        <v>17.899999999999999</v>
      </c>
      <c r="DV1163"/>
      <c r="DW1163"/>
      <c r="DX1163"/>
      <c r="DY1163"/>
      <c r="DZ1163"/>
      <c r="EA1163"/>
      <c r="EB1163"/>
      <c r="EC1163"/>
      <c r="ED1163"/>
      <c r="EE1163"/>
      <c r="EF1163"/>
      <c r="EG1163"/>
      <c r="EH1163"/>
      <c r="EK1163">
        <v>17.899999999999999</v>
      </c>
      <c r="FY1163" s="40">
        <v>41339</v>
      </c>
      <c r="FZ1163"/>
      <c r="GA1163">
        <v>1.22</v>
      </c>
      <c r="GB1163"/>
      <c r="GC1163"/>
      <c r="GD1163"/>
      <c r="GE1163"/>
      <c r="GF1163"/>
      <c r="GG1163"/>
      <c r="GH1163"/>
      <c r="GI1163"/>
      <c r="GJ1163"/>
      <c r="GK1163"/>
      <c r="GL1163"/>
      <c r="GM1163"/>
      <c r="GN1163"/>
      <c r="GQ1163">
        <v>1.22</v>
      </c>
      <c r="IE1163" s="40">
        <v>41339</v>
      </c>
      <c r="IU1163" s="77">
        <v>41339</v>
      </c>
    </row>
    <row r="1164" spans="7:265" x14ac:dyDescent="0.25">
      <c r="G1164" s="40">
        <v>41340</v>
      </c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BM1164" s="40">
        <v>41340</v>
      </c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DS1164" s="40">
        <v>41340</v>
      </c>
      <c r="DT1164"/>
      <c r="DU1164"/>
      <c r="DV1164"/>
      <c r="DW1164"/>
      <c r="DX1164"/>
      <c r="DY1164"/>
      <c r="DZ1164"/>
      <c r="EA1164"/>
      <c r="EB1164"/>
      <c r="EC1164"/>
      <c r="ED1164"/>
      <c r="EE1164"/>
      <c r="EF1164"/>
      <c r="EG1164"/>
      <c r="EH1164"/>
      <c r="FY1164" s="40">
        <v>41340</v>
      </c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  <c r="IE1164" s="40">
        <v>41340</v>
      </c>
      <c r="IU1164" s="77">
        <v>41340</v>
      </c>
    </row>
    <row r="1165" spans="7:265" x14ac:dyDescent="0.25">
      <c r="G1165" s="40">
        <v>41341</v>
      </c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BM1165" s="40">
        <v>41341</v>
      </c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DS1165" s="40">
        <v>41341</v>
      </c>
      <c r="DT1165"/>
      <c r="DU1165"/>
      <c r="DV1165"/>
      <c r="DW1165"/>
      <c r="DX1165"/>
      <c r="DY1165"/>
      <c r="DZ1165"/>
      <c r="EA1165"/>
      <c r="EB1165"/>
      <c r="EC1165"/>
      <c r="ED1165"/>
      <c r="EE1165"/>
      <c r="EF1165"/>
      <c r="EG1165"/>
      <c r="EH1165"/>
      <c r="FY1165" s="40">
        <v>41341</v>
      </c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  <c r="IE1165" s="40">
        <v>41341</v>
      </c>
      <c r="IU1165" s="77">
        <v>41341</v>
      </c>
    </row>
    <row r="1166" spans="7:265" x14ac:dyDescent="0.25">
      <c r="G1166" s="40">
        <v>41342</v>
      </c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BM1166" s="40">
        <v>41342</v>
      </c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DS1166" s="40">
        <v>41342</v>
      </c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FY1166" s="40">
        <v>41342</v>
      </c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  <c r="IE1166" s="40">
        <v>41342</v>
      </c>
      <c r="IU1166" s="77">
        <v>41342</v>
      </c>
    </row>
    <row r="1167" spans="7:265" x14ac:dyDescent="0.25">
      <c r="G1167" s="40">
        <v>41343</v>
      </c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BM1167" s="40">
        <v>41343</v>
      </c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DS1167" s="40">
        <v>41343</v>
      </c>
      <c r="DT1167"/>
      <c r="DU1167"/>
      <c r="DV1167"/>
      <c r="DW1167"/>
      <c r="DX1167"/>
      <c r="DY1167"/>
      <c r="DZ1167"/>
      <c r="EA1167"/>
      <c r="EB1167"/>
      <c r="EC1167"/>
      <c r="ED1167"/>
      <c r="EE1167"/>
      <c r="EF1167"/>
      <c r="EG1167"/>
      <c r="EH1167"/>
      <c r="FY1167" s="40">
        <v>41343</v>
      </c>
      <c r="FZ1167"/>
      <c r="GA1167"/>
      <c r="GB1167"/>
      <c r="GC1167"/>
      <c r="GD1167"/>
      <c r="GE1167"/>
      <c r="GF1167"/>
      <c r="GG1167"/>
      <c r="GH1167"/>
      <c r="GI1167"/>
      <c r="GJ1167"/>
      <c r="GK1167"/>
      <c r="GL1167"/>
      <c r="GM1167"/>
      <c r="GN1167"/>
      <c r="IE1167" s="40">
        <v>41343</v>
      </c>
      <c r="IU1167" s="77">
        <v>41343</v>
      </c>
    </row>
    <row r="1168" spans="7:265" x14ac:dyDescent="0.25">
      <c r="G1168" s="40">
        <v>41344</v>
      </c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BM1168" s="40">
        <v>41344</v>
      </c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DS1168" s="40">
        <v>41344</v>
      </c>
      <c r="DT1168"/>
      <c r="DU1168"/>
      <c r="DV1168"/>
      <c r="DW1168"/>
      <c r="DX1168"/>
      <c r="DY1168"/>
      <c r="DZ1168"/>
      <c r="EA1168"/>
      <c r="EB1168"/>
      <c r="EC1168"/>
      <c r="ED1168"/>
      <c r="EE1168"/>
      <c r="EF1168"/>
      <c r="EG1168"/>
      <c r="EH1168"/>
      <c r="FY1168" s="40">
        <v>41344</v>
      </c>
      <c r="FZ1168"/>
      <c r="GA1168"/>
      <c r="GB1168"/>
      <c r="GC1168"/>
      <c r="GD1168"/>
      <c r="GE1168"/>
      <c r="GF1168"/>
      <c r="GG1168"/>
      <c r="GH1168"/>
      <c r="GI1168"/>
      <c r="GJ1168"/>
      <c r="GK1168"/>
      <c r="GL1168"/>
      <c r="GM1168"/>
      <c r="GN1168"/>
      <c r="IE1168" s="40">
        <v>41344</v>
      </c>
      <c r="IU1168" s="77">
        <v>41344</v>
      </c>
    </row>
    <row r="1169" spans="7:265" x14ac:dyDescent="0.25">
      <c r="G1169" s="40">
        <v>41345</v>
      </c>
      <c r="H1169"/>
      <c r="I1169"/>
      <c r="J1169"/>
      <c r="K1169"/>
      <c r="L1169"/>
      <c r="M1169"/>
      <c r="N1169"/>
      <c r="O1169"/>
      <c r="P1169"/>
      <c r="Q1169">
        <v>7.5</v>
      </c>
      <c r="R1169"/>
      <c r="S1169"/>
      <c r="T1169">
        <v>8.4</v>
      </c>
      <c r="U1169"/>
      <c r="V1169"/>
      <c r="AV1169">
        <v>7.5</v>
      </c>
      <c r="BC1169">
        <v>8.4</v>
      </c>
      <c r="BM1169" s="40">
        <v>41345</v>
      </c>
      <c r="BN1169"/>
      <c r="BO1169"/>
      <c r="BP1169"/>
      <c r="BQ1169"/>
      <c r="BR1169"/>
      <c r="BS1169"/>
      <c r="BT1169"/>
      <c r="BU1169"/>
      <c r="BV1169"/>
      <c r="BW1169">
        <v>0.04</v>
      </c>
      <c r="BX1169"/>
      <c r="BY1169"/>
      <c r="BZ1169">
        <v>17.600000000000001</v>
      </c>
      <c r="CA1169"/>
      <c r="CB1169"/>
      <c r="DB1169">
        <v>0.04</v>
      </c>
      <c r="DI1169">
        <v>17.600000000000001</v>
      </c>
      <c r="DS1169" s="40">
        <v>41345</v>
      </c>
      <c r="DT1169"/>
      <c r="DU1169"/>
      <c r="DV1169"/>
      <c r="DW1169"/>
      <c r="DX1169"/>
      <c r="DY1169"/>
      <c r="DZ1169"/>
      <c r="EA1169"/>
      <c r="EB1169"/>
      <c r="EC1169">
        <v>27.8</v>
      </c>
      <c r="ED1169"/>
      <c r="EE1169"/>
      <c r="EF1169">
        <v>47.5</v>
      </c>
      <c r="EG1169"/>
      <c r="EH1169"/>
      <c r="FH1169">
        <v>27.8</v>
      </c>
      <c r="FO1169">
        <v>47.5</v>
      </c>
      <c r="FY1169" s="40">
        <v>41345</v>
      </c>
      <c r="FZ1169"/>
      <c r="GA1169"/>
      <c r="GB1169"/>
      <c r="GC1169"/>
      <c r="GD1169"/>
      <c r="GE1169"/>
      <c r="GF1169"/>
      <c r="GG1169"/>
      <c r="GH1169"/>
      <c r="GI1169">
        <v>0.75</v>
      </c>
      <c r="GJ1169"/>
      <c r="GK1169"/>
      <c r="GL1169">
        <v>1.36</v>
      </c>
      <c r="GM1169"/>
      <c r="GN1169"/>
      <c r="HN1169">
        <v>0.75</v>
      </c>
      <c r="HU1169">
        <v>1.36</v>
      </c>
      <c r="IE1169" s="40">
        <v>41345</v>
      </c>
      <c r="IU1169" s="77">
        <v>41345</v>
      </c>
    </row>
    <row r="1170" spans="7:265" x14ac:dyDescent="0.25">
      <c r="G1170" s="40">
        <v>41346</v>
      </c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BM1170" s="40">
        <v>41346</v>
      </c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DS1170" s="40">
        <v>41346</v>
      </c>
      <c r="DT1170"/>
      <c r="DU1170"/>
      <c r="DV1170"/>
      <c r="DW1170"/>
      <c r="DX1170"/>
      <c r="DY1170"/>
      <c r="DZ1170"/>
      <c r="EA1170"/>
      <c r="EB1170"/>
      <c r="EC1170"/>
      <c r="ED1170"/>
      <c r="EE1170"/>
      <c r="EF1170"/>
      <c r="EG1170"/>
      <c r="EH1170"/>
      <c r="FY1170" s="40">
        <v>41346</v>
      </c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  <c r="IE1170" s="40">
        <v>41346</v>
      </c>
      <c r="IU1170" s="77">
        <v>41346</v>
      </c>
    </row>
    <row r="1171" spans="7:265" x14ac:dyDescent="0.25">
      <c r="G1171" s="40">
        <v>41347</v>
      </c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BM1171" s="40">
        <v>41347</v>
      </c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DS1171" s="40">
        <v>41347</v>
      </c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FY1171" s="40">
        <v>41347</v>
      </c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  <c r="IE1171" s="40">
        <v>41347</v>
      </c>
      <c r="IU1171" s="77">
        <v>41347</v>
      </c>
    </row>
    <row r="1172" spans="7:265" x14ac:dyDescent="0.25">
      <c r="G1172" s="40">
        <v>41348</v>
      </c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BM1172" s="40">
        <v>41348</v>
      </c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DS1172" s="40">
        <v>41348</v>
      </c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FY1172" s="40">
        <v>41348</v>
      </c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  <c r="IE1172" s="40">
        <v>41348</v>
      </c>
      <c r="IO1172">
        <v>50.541273346303498</v>
      </c>
      <c r="IU1172" s="77">
        <v>41348</v>
      </c>
      <c r="JE1172">
        <v>121.3</v>
      </c>
    </row>
    <row r="1173" spans="7:265" x14ac:dyDescent="0.25">
      <c r="G1173" s="40">
        <v>41349</v>
      </c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BM1173" s="40">
        <v>41349</v>
      </c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DS1173" s="40">
        <v>41349</v>
      </c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FY1173" s="40">
        <v>41349</v>
      </c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IE1173" s="40">
        <v>41349</v>
      </c>
      <c r="IU1173" s="77">
        <v>41349</v>
      </c>
    </row>
    <row r="1174" spans="7:265" x14ac:dyDescent="0.25">
      <c r="G1174" s="40">
        <v>41350</v>
      </c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BM1174" s="40">
        <v>41350</v>
      </c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DS1174" s="40">
        <v>41350</v>
      </c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FY1174" s="40">
        <v>41350</v>
      </c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IE1174" s="40">
        <v>41350</v>
      </c>
      <c r="IU1174" s="77">
        <v>41350</v>
      </c>
    </row>
    <row r="1175" spans="7:265" x14ac:dyDescent="0.25">
      <c r="G1175" s="40">
        <v>41351</v>
      </c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BM1175" s="40">
        <v>41351</v>
      </c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DS1175" s="40">
        <v>41351</v>
      </c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FY1175" s="40">
        <v>41351</v>
      </c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  <c r="IE1175" s="40">
        <v>41351</v>
      </c>
      <c r="IU1175" s="77">
        <v>41351</v>
      </c>
    </row>
    <row r="1176" spans="7:265" x14ac:dyDescent="0.25">
      <c r="G1176" s="40">
        <v>41352</v>
      </c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BM1176" s="40">
        <v>41352</v>
      </c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DS1176" s="40">
        <v>41352</v>
      </c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FY1176" s="40">
        <v>41352</v>
      </c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  <c r="IE1176" s="40">
        <v>41352</v>
      </c>
      <c r="IU1176" s="77">
        <v>41352</v>
      </c>
    </row>
    <row r="1177" spans="7:265" x14ac:dyDescent="0.25">
      <c r="G1177" s="40">
        <v>41353</v>
      </c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BM1177" s="40">
        <v>41353</v>
      </c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DS1177" s="40">
        <v>41353</v>
      </c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FY1177" s="40">
        <v>41353</v>
      </c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  <c r="IE1177" s="40">
        <v>41353</v>
      </c>
      <c r="IU1177" s="77">
        <v>41353</v>
      </c>
    </row>
    <row r="1178" spans="7:265" x14ac:dyDescent="0.25">
      <c r="G1178" s="40">
        <v>41354</v>
      </c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BM1178" s="40">
        <v>41354</v>
      </c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DS1178" s="40">
        <v>41354</v>
      </c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FY1178" s="40">
        <v>41354</v>
      </c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  <c r="IE1178" s="40">
        <v>41354</v>
      </c>
      <c r="IF1178">
        <v>50.541901744186042</v>
      </c>
      <c r="IU1178" s="77">
        <v>41354</v>
      </c>
      <c r="IV1178">
        <v>121.3</v>
      </c>
    </row>
    <row r="1179" spans="7:265" x14ac:dyDescent="0.25">
      <c r="G1179" s="40">
        <v>41355</v>
      </c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BM1179" s="40">
        <v>41355</v>
      </c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DS1179" s="40">
        <v>41355</v>
      </c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FY1179" s="40">
        <v>41355</v>
      </c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  <c r="IE1179" s="40">
        <v>41355</v>
      </c>
      <c r="IU1179" s="77">
        <v>41355</v>
      </c>
    </row>
    <row r="1180" spans="7:265" x14ac:dyDescent="0.25">
      <c r="G1180" s="40">
        <v>41356</v>
      </c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BM1180" s="40">
        <v>41356</v>
      </c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DS1180" s="40">
        <v>41356</v>
      </c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FY1180" s="40">
        <v>41356</v>
      </c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IE1180" s="40">
        <v>41356</v>
      </c>
      <c r="IU1180" s="77">
        <v>41356</v>
      </c>
    </row>
    <row r="1181" spans="7:265" x14ac:dyDescent="0.25">
      <c r="G1181" s="40">
        <v>41357</v>
      </c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BM1181" s="40">
        <v>41357</v>
      </c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DS1181" s="40">
        <v>41357</v>
      </c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FY1181" s="40">
        <v>41357</v>
      </c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  <c r="IE1181" s="40">
        <v>41357</v>
      </c>
      <c r="IU1181" s="77">
        <v>41357</v>
      </c>
    </row>
    <row r="1182" spans="7:265" x14ac:dyDescent="0.25">
      <c r="G1182" s="40">
        <v>41358</v>
      </c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BM1182" s="40">
        <v>41358</v>
      </c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DS1182" s="40">
        <v>41358</v>
      </c>
      <c r="DT1182"/>
      <c r="DU1182"/>
      <c r="DV1182"/>
      <c r="DW1182"/>
      <c r="DX1182"/>
      <c r="DY1182"/>
      <c r="DZ1182"/>
      <c r="EA1182"/>
      <c r="EB1182"/>
      <c r="EC1182"/>
      <c r="ED1182"/>
      <c r="EE1182"/>
      <c r="EF1182"/>
      <c r="EG1182"/>
      <c r="EH1182"/>
      <c r="FY1182" s="40">
        <v>41358</v>
      </c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  <c r="IE1182" s="40">
        <v>41358</v>
      </c>
      <c r="IU1182" s="77">
        <v>41358</v>
      </c>
    </row>
    <row r="1183" spans="7:265" x14ac:dyDescent="0.25">
      <c r="G1183" s="40">
        <v>41359</v>
      </c>
      <c r="H1183"/>
      <c r="I1183"/>
      <c r="J1183"/>
      <c r="K1183"/>
      <c r="L1183"/>
      <c r="M1183"/>
      <c r="N1183"/>
      <c r="O1183"/>
      <c r="P1183"/>
      <c r="Q1183">
        <v>8</v>
      </c>
      <c r="R1183">
        <v>6.1</v>
      </c>
      <c r="S1183"/>
      <c r="T1183"/>
      <c r="U1183"/>
      <c r="V1183">
        <v>6.9499999999999993</v>
      </c>
      <c r="AU1183">
        <v>8.5</v>
      </c>
      <c r="AV1183">
        <v>7.5</v>
      </c>
      <c r="AW1183">
        <v>6.1</v>
      </c>
      <c r="BJ1183">
        <v>6.1</v>
      </c>
      <c r="BK1183">
        <v>7.8</v>
      </c>
      <c r="BM1183" s="40">
        <v>41359</v>
      </c>
      <c r="BN1183"/>
      <c r="BO1183"/>
      <c r="BP1183"/>
      <c r="BQ1183"/>
      <c r="BR1183"/>
      <c r="BS1183"/>
      <c r="BT1183"/>
      <c r="BU1183"/>
      <c r="BV1183"/>
      <c r="BW1183">
        <v>0.28000000000000003</v>
      </c>
      <c r="BX1183">
        <v>0.03</v>
      </c>
      <c r="BY1183"/>
      <c r="BZ1183"/>
      <c r="CA1183"/>
      <c r="CB1183">
        <v>2.5000000000000001E-2</v>
      </c>
      <c r="DA1183">
        <v>0.4</v>
      </c>
      <c r="DB1183">
        <v>0.16</v>
      </c>
      <c r="DC1183">
        <v>0.03</v>
      </c>
      <c r="DP1183">
        <v>0.04</v>
      </c>
      <c r="DQ1183">
        <v>0.01</v>
      </c>
      <c r="DS1183" s="40">
        <v>41359</v>
      </c>
      <c r="DT1183"/>
      <c r="DU1183"/>
      <c r="DV1183"/>
      <c r="DW1183"/>
      <c r="DX1183"/>
      <c r="DY1183"/>
      <c r="DZ1183"/>
      <c r="EA1183"/>
      <c r="EB1183"/>
      <c r="EC1183">
        <v>24.75</v>
      </c>
      <c r="ED1183">
        <v>33.9</v>
      </c>
      <c r="EE1183"/>
      <c r="EF1183"/>
      <c r="EG1183"/>
      <c r="EH1183">
        <v>0.15</v>
      </c>
      <c r="FG1183">
        <v>22.2</v>
      </c>
      <c r="FH1183">
        <v>27.3</v>
      </c>
      <c r="FI1183">
        <v>33.9</v>
      </c>
      <c r="FV1183">
        <v>0.05</v>
      </c>
      <c r="FW1183">
        <v>0.25</v>
      </c>
      <c r="FY1183" s="40">
        <v>41359</v>
      </c>
      <c r="FZ1183"/>
      <c r="GA1183"/>
      <c r="GB1183"/>
      <c r="GC1183"/>
      <c r="GD1183"/>
      <c r="GE1183"/>
      <c r="GF1183"/>
      <c r="GG1183"/>
      <c r="GH1183"/>
      <c r="GI1183">
        <v>2.6749999999999998</v>
      </c>
      <c r="GJ1183">
        <v>1.44</v>
      </c>
      <c r="GK1183"/>
      <c r="GL1183"/>
      <c r="GM1183"/>
      <c r="GN1183">
        <v>2.29</v>
      </c>
      <c r="HM1183">
        <v>2.85</v>
      </c>
      <c r="HN1183">
        <v>2.5</v>
      </c>
      <c r="HO1183">
        <v>1.44</v>
      </c>
      <c r="IB1183">
        <v>0.34</v>
      </c>
      <c r="IC1183">
        <v>4.24</v>
      </c>
      <c r="IE1183" s="40">
        <v>41359</v>
      </c>
      <c r="IU1183" s="77">
        <v>41359</v>
      </c>
    </row>
    <row r="1184" spans="7:265" x14ac:dyDescent="0.25">
      <c r="G1184" s="40">
        <v>41360</v>
      </c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BM1184" s="40">
        <v>41360</v>
      </c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DS1184" s="40">
        <v>41360</v>
      </c>
      <c r="DT1184"/>
      <c r="DU1184"/>
      <c r="DV1184"/>
      <c r="DW1184"/>
      <c r="DX1184"/>
      <c r="DY1184"/>
      <c r="DZ1184"/>
      <c r="EA1184"/>
      <c r="EB1184"/>
      <c r="EC1184"/>
      <c r="ED1184"/>
      <c r="EE1184"/>
      <c r="EF1184"/>
      <c r="EG1184"/>
      <c r="EH1184"/>
      <c r="FY1184" s="40">
        <v>41360</v>
      </c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  <c r="IE1184" s="40">
        <v>41360</v>
      </c>
      <c r="IU1184" s="77">
        <v>41360</v>
      </c>
    </row>
    <row r="1185" spans="7:267" x14ac:dyDescent="0.25">
      <c r="G1185" s="40">
        <v>41361</v>
      </c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BM1185" s="40">
        <v>41361</v>
      </c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DS1185" s="40">
        <v>41361</v>
      </c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FY1185" s="40">
        <v>41361</v>
      </c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  <c r="IE1185" s="40">
        <v>41361</v>
      </c>
      <c r="IG1185">
        <v>50.541451595744689</v>
      </c>
      <c r="IU1185" s="77">
        <v>41361</v>
      </c>
      <c r="IW1185">
        <v>121.3</v>
      </c>
    </row>
    <row r="1186" spans="7:267" x14ac:dyDescent="0.25">
      <c r="G1186" s="40">
        <v>41362</v>
      </c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BM1186" s="40">
        <v>41362</v>
      </c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DS1186" s="40">
        <v>41362</v>
      </c>
      <c r="DT1186"/>
      <c r="DU1186"/>
      <c r="DV1186"/>
      <c r="DW1186"/>
      <c r="DX1186"/>
      <c r="DY1186"/>
      <c r="DZ1186"/>
      <c r="EA1186"/>
      <c r="EB1186"/>
      <c r="EC1186"/>
      <c r="ED1186"/>
      <c r="EE1186"/>
      <c r="EF1186"/>
      <c r="EG1186"/>
      <c r="EH1186"/>
      <c r="FY1186" s="40">
        <v>41362</v>
      </c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  <c r="IE1186" s="40">
        <v>41362</v>
      </c>
      <c r="IU1186" s="77">
        <v>41362</v>
      </c>
    </row>
    <row r="1187" spans="7:267" x14ac:dyDescent="0.25">
      <c r="G1187" s="40">
        <v>41363</v>
      </c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BM1187" s="40">
        <v>41363</v>
      </c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DS1187" s="40">
        <v>41363</v>
      </c>
      <c r="DT1187"/>
      <c r="DU1187"/>
      <c r="DV1187"/>
      <c r="DW1187"/>
      <c r="DX1187"/>
      <c r="DY1187"/>
      <c r="DZ1187"/>
      <c r="EA1187"/>
      <c r="EB1187"/>
      <c r="EC1187"/>
      <c r="ED1187"/>
      <c r="EE1187"/>
      <c r="EF1187"/>
      <c r="EG1187"/>
      <c r="EH1187"/>
      <c r="FY1187" s="40">
        <v>41363</v>
      </c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  <c r="IE1187" s="40">
        <v>41363</v>
      </c>
      <c r="IU1187" s="77">
        <v>41363</v>
      </c>
    </row>
    <row r="1188" spans="7:267" x14ac:dyDescent="0.25">
      <c r="G1188" s="40">
        <v>41364</v>
      </c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BM1188" s="40">
        <v>41364</v>
      </c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DS1188" s="40">
        <v>41364</v>
      </c>
      <c r="DT1188"/>
      <c r="DU1188"/>
      <c r="DV1188"/>
      <c r="DW1188"/>
      <c r="DX1188"/>
      <c r="DY1188"/>
      <c r="DZ1188"/>
      <c r="EA1188"/>
      <c r="EB1188"/>
      <c r="EC1188"/>
      <c r="ED1188"/>
      <c r="EE1188"/>
      <c r="EF1188"/>
      <c r="EG1188"/>
      <c r="EH1188"/>
      <c r="FY1188" s="40">
        <v>41364</v>
      </c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  <c r="IE1188" s="40">
        <v>41364</v>
      </c>
      <c r="IU1188" s="77">
        <v>41364</v>
      </c>
    </row>
    <row r="1189" spans="7:267" x14ac:dyDescent="0.25">
      <c r="G1189" s="40">
        <v>41365</v>
      </c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BM1189" s="40">
        <v>41365</v>
      </c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DS1189" s="40">
        <v>41365</v>
      </c>
      <c r="DT1189"/>
      <c r="DU1189"/>
      <c r="DV1189"/>
      <c r="DW1189"/>
      <c r="DX1189"/>
      <c r="DY1189"/>
      <c r="DZ1189"/>
      <c r="EA1189"/>
      <c r="EB1189"/>
      <c r="EC1189"/>
      <c r="ED1189"/>
      <c r="EE1189"/>
      <c r="EF1189"/>
      <c r="EG1189"/>
      <c r="EH1189"/>
      <c r="FY1189" s="40">
        <v>41365</v>
      </c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  <c r="IE1189" s="40">
        <v>41365</v>
      </c>
      <c r="IU1189" s="77">
        <v>41365</v>
      </c>
    </row>
    <row r="1190" spans="7:267" x14ac:dyDescent="0.25">
      <c r="G1190" s="40">
        <v>41366</v>
      </c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BM1190" s="40">
        <v>41366</v>
      </c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DS1190" s="40">
        <v>41366</v>
      </c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FY1190" s="40">
        <v>41366</v>
      </c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  <c r="IE1190" s="40">
        <v>41366</v>
      </c>
      <c r="IU1190" s="77">
        <v>41366</v>
      </c>
    </row>
    <row r="1191" spans="7:267" x14ac:dyDescent="0.25">
      <c r="G1191" s="40">
        <v>41367</v>
      </c>
      <c r="H1191"/>
      <c r="I1191">
        <v>0.8</v>
      </c>
      <c r="J1191">
        <v>11.75</v>
      </c>
      <c r="K1191"/>
      <c r="L1191">
        <v>0.8</v>
      </c>
      <c r="M1191"/>
      <c r="N1191"/>
      <c r="O1191"/>
      <c r="P1191"/>
      <c r="Q1191"/>
      <c r="R1191"/>
      <c r="S1191"/>
      <c r="T1191"/>
      <c r="U1191"/>
      <c r="V1191"/>
      <c r="Y1191">
        <v>0.8</v>
      </c>
      <c r="Z1191">
        <v>12.2</v>
      </c>
      <c r="AA1191">
        <v>11.3</v>
      </c>
      <c r="AG1191">
        <v>0.8</v>
      </c>
      <c r="BM1191" s="40">
        <v>41367</v>
      </c>
      <c r="BN1191"/>
      <c r="BO1191">
        <v>0.01</v>
      </c>
      <c r="BP1191">
        <v>0.155</v>
      </c>
      <c r="BQ1191"/>
      <c r="BR1191">
        <v>0.02</v>
      </c>
      <c r="BS1191"/>
      <c r="BT1191"/>
      <c r="BU1191"/>
      <c r="BV1191"/>
      <c r="BW1191"/>
      <c r="BX1191"/>
      <c r="BY1191"/>
      <c r="BZ1191"/>
      <c r="CA1191"/>
      <c r="CB1191"/>
      <c r="CE1191">
        <v>0.01</v>
      </c>
      <c r="CF1191">
        <v>0.02</v>
      </c>
      <c r="CG1191">
        <v>0.28999999999999998</v>
      </c>
      <c r="CM1191">
        <v>0.02</v>
      </c>
      <c r="DS1191" s="40">
        <v>41367</v>
      </c>
      <c r="DT1191"/>
      <c r="DU1191">
        <v>58.5</v>
      </c>
      <c r="DV1191">
        <v>2.0750000000000002</v>
      </c>
      <c r="DW1191"/>
      <c r="DX1191">
        <v>84.1</v>
      </c>
      <c r="DY1191"/>
      <c r="DZ1191"/>
      <c r="EA1191"/>
      <c r="EB1191"/>
      <c r="EC1191"/>
      <c r="ED1191"/>
      <c r="EE1191"/>
      <c r="EF1191"/>
      <c r="EG1191"/>
      <c r="EH1191"/>
      <c r="EK1191">
        <v>58.5</v>
      </c>
      <c r="EL1191">
        <v>0.27</v>
      </c>
      <c r="EM1191">
        <v>3.88</v>
      </c>
      <c r="ES1191">
        <v>84.1</v>
      </c>
      <c r="FY1191" s="40">
        <v>41367</v>
      </c>
      <c r="FZ1191"/>
      <c r="GA1191">
        <v>0.03</v>
      </c>
      <c r="GB1191">
        <v>5.9700000000000006</v>
      </c>
      <c r="GC1191"/>
      <c r="GD1191">
        <v>1.64</v>
      </c>
      <c r="GE1191"/>
      <c r="GF1191"/>
      <c r="GG1191"/>
      <c r="GH1191"/>
      <c r="GI1191"/>
      <c r="GJ1191"/>
      <c r="GK1191"/>
      <c r="GL1191"/>
      <c r="GM1191"/>
      <c r="GN1191"/>
      <c r="GQ1191">
        <v>0.03</v>
      </c>
      <c r="GR1191">
        <v>7.08</v>
      </c>
      <c r="GS1191">
        <v>4.8600000000000003</v>
      </c>
      <c r="GY1191">
        <v>1.64</v>
      </c>
      <c r="IE1191" s="40">
        <v>41367</v>
      </c>
      <c r="IU1191" s="77">
        <v>41367</v>
      </c>
    </row>
    <row r="1192" spans="7:267" x14ac:dyDescent="0.25">
      <c r="G1192" s="40">
        <v>41368</v>
      </c>
      <c r="H1192"/>
      <c r="I1192"/>
      <c r="J1192"/>
      <c r="K1192"/>
      <c r="L1192"/>
      <c r="M1192"/>
      <c r="N1192"/>
      <c r="O1192"/>
      <c r="P1192"/>
      <c r="Q1192">
        <v>8.6499999999999986</v>
      </c>
      <c r="R1192">
        <v>4.3</v>
      </c>
      <c r="S1192"/>
      <c r="T1192"/>
      <c r="U1192"/>
      <c r="V1192"/>
      <c r="AU1192">
        <v>12.7</v>
      </c>
      <c r="AV1192">
        <v>4.5999999999999996</v>
      </c>
      <c r="AW1192">
        <v>4.3</v>
      </c>
      <c r="BM1192" s="40">
        <v>41368</v>
      </c>
      <c r="BN1192"/>
      <c r="BO1192"/>
      <c r="BP1192"/>
      <c r="BQ1192"/>
      <c r="BR1192"/>
      <c r="BS1192"/>
      <c r="BT1192"/>
      <c r="BU1192"/>
      <c r="BV1192"/>
      <c r="BW1192">
        <v>1.2450000000000001</v>
      </c>
      <c r="BX1192">
        <v>0.43</v>
      </c>
      <c r="BY1192"/>
      <c r="BZ1192"/>
      <c r="CA1192"/>
      <c r="CB1192"/>
      <c r="DA1192">
        <v>1.42</v>
      </c>
      <c r="DB1192">
        <v>1.07</v>
      </c>
      <c r="DC1192">
        <v>0.43</v>
      </c>
      <c r="DS1192" s="40">
        <v>41368</v>
      </c>
      <c r="DT1192"/>
      <c r="DU1192"/>
      <c r="DV1192"/>
      <c r="DW1192"/>
      <c r="DX1192"/>
      <c r="DY1192"/>
      <c r="DZ1192"/>
      <c r="EA1192"/>
      <c r="EB1192"/>
      <c r="EC1192">
        <v>13.15</v>
      </c>
      <c r="ED1192">
        <v>26.9</v>
      </c>
      <c r="EE1192"/>
      <c r="EF1192"/>
      <c r="EG1192"/>
      <c r="EH1192"/>
      <c r="FG1192">
        <v>14.3</v>
      </c>
      <c r="FH1192">
        <v>12</v>
      </c>
      <c r="FI1192">
        <v>26.9</v>
      </c>
      <c r="FY1192" s="40">
        <v>41368</v>
      </c>
      <c r="FZ1192"/>
      <c r="GA1192"/>
      <c r="GB1192"/>
      <c r="GC1192"/>
      <c r="GD1192"/>
      <c r="GE1192"/>
      <c r="GF1192"/>
      <c r="GG1192"/>
      <c r="GH1192"/>
      <c r="GI1192">
        <v>3.9550000000000001</v>
      </c>
      <c r="GJ1192">
        <v>2.84</v>
      </c>
      <c r="GK1192"/>
      <c r="GL1192"/>
      <c r="GM1192"/>
      <c r="GN1192"/>
      <c r="HM1192">
        <v>4.9000000000000004</v>
      </c>
      <c r="HN1192">
        <v>3.01</v>
      </c>
      <c r="HO1192">
        <v>2.84</v>
      </c>
      <c r="IE1192" s="40">
        <v>41368</v>
      </c>
      <c r="IU1192" s="77">
        <v>41368</v>
      </c>
    </row>
    <row r="1193" spans="7:267" x14ac:dyDescent="0.25">
      <c r="G1193" s="40">
        <v>41369</v>
      </c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BM1193" s="40">
        <v>41369</v>
      </c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DS1193" s="40">
        <v>41369</v>
      </c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FY1193" s="40">
        <v>41369</v>
      </c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IE1193" s="40">
        <v>41369</v>
      </c>
      <c r="IU1193" s="77">
        <v>41369</v>
      </c>
    </row>
    <row r="1194" spans="7:267" x14ac:dyDescent="0.25">
      <c r="G1194" s="40">
        <v>41370</v>
      </c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BM1194" s="40">
        <v>41370</v>
      </c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DS1194" s="40">
        <v>41370</v>
      </c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FY1194" s="40">
        <v>41370</v>
      </c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  <c r="IE1194" s="40">
        <v>41370</v>
      </c>
      <c r="IU1194" s="77">
        <v>41370</v>
      </c>
    </row>
    <row r="1195" spans="7:267" x14ac:dyDescent="0.25">
      <c r="G1195" s="40">
        <v>41371</v>
      </c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BM1195" s="40">
        <v>41371</v>
      </c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DS1195" s="40">
        <v>41371</v>
      </c>
      <c r="DT1195"/>
      <c r="DU1195"/>
      <c r="DV1195"/>
      <c r="DW1195"/>
      <c r="DX1195"/>
      <c r="DY1195"/>
      <c r="DZ1195"/>
      <c r="EA1195"/>
      <c r="EB1195"/>
      <c r="EC1195"/>
      <c r="ED1195"/>
      <c r="EE1195"/>
      <c r="EF1195"/>
      <c r="EG1195"/>
      <c r="EH1195"/>
      <c r="FY1195" s="40">
        <v>41371</v>
      </c>
      <c r="FZ1195"/>
      <c r="GA1195"/>
      <c r="GB1195"/>
      <c r="GC1195"/>
      <c r="GD1195"/>
      <c r="GE1195"/>
      <c r="GF1195"/>
      <c r="GG1195"/>
      <c r="GH1195"/>
      <c r="GI1195"/>
      <c r="GJ1195"/>
      <c r="GK1195"/>
      <c r="GL1195"/>
      <c r="GM1195"/>
      <c r="GN1195"/>
      <c r="IE1195" s="40">
        <v>41371</v>
      </c>
      <c r="IU1195" s="77">
        <v>41371</v>
      </c>
    </row>
    <row r="1196" spans="7:267" x14ac:dyDescent="0.25">
      <c r="G1196" s="40">
        <v>41372</v>
      </c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BM1196" s="40">
        <v>41372</v>
      </c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DS1196" s="40">
        <v>41372</v>
      </c>
      <c r="DT1196"/>
      <c r="DU1196"/>
      <c r="DV1196"/>
      <c r="DW1196"/>
      <c r="DX1196"/>
      <c r="DY1196"/>
      <c r="DZ1196"/>
      <c r="EA1196"/>
      <c r="EB1196"/>
      <c r="EC1196"/>
      <c r="ED1196"/>
      <c r="EE1196"/>
      <c r="EF1196"/>
      <c r="EG1196"/>
      <c r="EH1196"/>
      <c r="FY1196" s="40">
        <v>41372</v>
      </c>
      <c r="FZ1196"/>
      <c r="GA1196"/>
      <c r="GB1196"/>
      <c r="GC1196"/>
      <c r="GD1196"/>
      <c r="GE1196"/>
      <c r="GF1196"/>
      <c r="GG1196"/>
      <c r="GH1196"/>
      <c r="GI1196"/>
      <c r="GJ1196"/>
      <c r="GK1196"/>
      <c r="GL1196"/>
      <c r="GM1196"/>
      <c r="GN1196"/>
      <c r="IE1196" s="40">
        <v>41372</v>
      </c>
      <c r="IU1196" s="77">
        <v>41372</v>
      </c>
    </row>
    <row r="1197" spans="7:267" x14ac:dyDescent="0.25">
      <c r="G1197" s="40">
        <v>41373</v>
      </c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BM1197" s="40">
        <v>41373</v>
      </c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DS1197" s="40">
        <v>41373</v>
      </c>
      <c r="DT1197"/>
      <c r="DU1197"/>
      <c r="DV1197"/>
      <c r="DW1197"/>
      <c r="DX1197"/>
      <c r="DY1197"/>
      <c r="DZ1197"/>
      <c r="EA1197"/>
      <c r="EB1197"/>
      <c r="EC1197"/>
      <c r="ED1197"/>
      <c r="EE1197"/>
      <c r="EF1197"/>
      <c r="EG1197"/>
      <c r="EH1197"/>
      <c r="FY1197" s="40">
        <v>41373</v>
      </c>
      <c r="FZ1197"/>
      <c r="GA1197"/>
      <c r="GB1197"/>
      <c r="GC1197"/>
      <c r="GD1197"/>
      <c r="GE1197"/>
      <c r="GF1197"/>
      <c r="GG1197"/>
      <c r="GH1197"/>
      <c r="GI1197"/>
      <c r="GJ1197"/>
      <c r="GK1197"/>
      <c r="GL1197"/>
      <c r="GM1197"/>
      <c r="GN1197"/>
      <c r="IE1197" s="40">
        <v>41373</v>
      </c>
      <c r="IU1197" s="77">
        <v>41373</v>
      </c>
    </row>
    <row r="1198" spans="7:267" x14ac:dyDescent="0.25">
      <c r="G1198" s="40">
        <v>41374</v>
      </c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BM1198" s="40">
        <v>41374</v>
      </c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DS1198" s="40">
        <v>41374</v>
      </c>
      <c r="DT1198"/>
      <c r="DU1198"/>
      <c r="DV1198"/>
      <c r="DW1198"/>
      <c r="DX1198"/>
      <c r="DY1198"/>
      <c r="DZ1198"/>
      <c r="EA1198"/>
      <c r="EB1198"/>
      <c r="EC1198"/>
      <c r="ED1198"/>
      <c r="EE1198"/>
      <c r="EF1198"/>
      <c r="EG1198"/>
      <c r="EH1198"/>
      <c r="FY1198" s="40">
        <v>41374</v>
      </c>
      <c r="FZ1198"/>
      <c r="GA1198"/>
      <c r="GB1198"/>
      <c r="GC1198"/>
      <c r="GD1198"/>
      <c r="GE1198"/>
      <c r="GF1198"/>
      <c r="GG1198"/>
      <c r="GH1198"/>
      <c r="GI1198"/>
      <c r="GJ1198"/>
      <c r="GK1198"/>
      <c r="GL1198"/>
      <c r="GM1198"/>
      <c r="GN1198"/>
      <c r="IE1198" s="40">
        <v>41374</v>
      </c>
      <c r="IP1198">
        <v>43.833333333333336</v>
      </c>
      <c r="IQ1198">
        <v>43.833538641686182</v>
      </c>
      <c r="IU1198" s="77">
        <v>41374</v>
      </c>
      <c r="JF1198">
        <v>105.2</v>
      </c>
      <c r="JG1198">
        <v>105.2</v>
      </c>
    </row>
    <row r="1199" spans="7:267" x14ac:dyDescent="0.25">
      <c r="G1199" s="40">
        <v>41375</v>
      </c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BM1199" s="40">
        <v>41375</v>
      </c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DS1199" s="40">
        <v>41375</v>
      </c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FY1199" s="40">
        <v>41375</v>
      </c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IE1199" s="40">
        <v>41375</v>
      </c>
      <c r="IU1199" s="77">
        <v>41375</v>
      </c>
    </row>
    <row r="1200" spans="7:267" x14ac:dyDescent="0.25">
      <c r="G1200" s="40">
        <v>41376</v>
      </c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BM1200" s="40">
        <v>41376</v>
      </c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DS1200" s="40">
        <v>41376</v>
      </c>
      <c r="DT1200"/>
      <c r="DU1200"/>
      <c r="DV1200"/>
      <c r="DW1200"/>
      <c r="DX1200"/>
      <c r="DY1200"/>
      <c r="DZ1200"/>
      <c r="EA1200"/>
      <c r="EB1200"/>
      <c r="EC1200"/>
      <c r="ED1200"/>
      <c r="EE1200"/>
      <c r="EF1200"/>
      <c r="EG1200"/>
      <c r="EH1200"/>
      <c r="FY1200" s="40">
        <v>41376</v>
      </c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  <c r="IE1200" s="40">
        <v>41376</v>
      </c>
      <c r="IU1200" s="77">
        <v>41376</v>
      </c>
    </row>
    <row r="1201" spans="7:264" x14ac:dyDescent="0.25">
      <c r="G1201" s="40">
        <v>41377</v>
      </c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BM1201" s="40">
        <v>41377</v>
      </c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DS1201" s="40">
        <v>41377</v>
      </c>
      <c r="DT1201"/>
      <c r="DU1201"/>
      <c r="DV1201"/>
      <c r="DW1201"/>
      <c r="DX1201"/>
      <c r="DY1201"/>
      <c r="DZ1201"/>
      <c r="EA1201"/>
      <c r="EB1201"/>
      <c r="EC1201"/>
      <c r="ED1201"/>
      <c r="EE1201"/>
      <c r="EF1201"/>
      <c r="EG1201"/>
      <c r="EH1201"/>
      <c r="FY1201" s="40">
        <v>41377</v>
      </c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  <c r="IE1201" s="40">
        <v>41377</v>
      </c>
      <c r="IU1201" s="77">
        <v>41377</v>
      </c>
    </row>
    <row r="1202" spans="7:264" x14ac:dyDescent="0.25">
      <c r="G1202" s="40">
        <v>41378</v>
      </c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BM1202" s="40">
        <v>41378</v>
      </c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DS1202" s="40">
        <v>41378</v>
      </c>
      <c r="DT1202"/>
      <c r="DU1202"/>
      <c r="DV1202"/>
      <c r="DW1202"/>
      <c r="DX1202"/>
      <c r="DY1202"/>
      <c r="DZ1202"/>
      <c r="EA1202"/>
      <c r="EB1202"/>
      <c r="EC1202"/>
      <c r="ED1202"/>
      <c r="EE1202"/>
      <c r="EF1202"/>
      <c r="EG1202"/>
      <c r="EH1202"/>
      <c r="FY1202" s="40">
        <v>41378</v>
      </c>
      <c r="FZ1202"/>
      <c r="GA1202"/>
      <c r="GB1202"/>
      <c r="GC1202"/>
      <c r="GD1202"/>
      <c r="GE1202"/>
      <c r="GF1202"/>
      <c r="GG1202"/>
      <c r="GH1202"/>
      <c r="GI1202"/>
      <c r="GJ1202"/>
      <c r="GK1202"/>
      <c r="GL1202"/>
      <c r="GM1202"/>
      <c r="GN1202"/>
      <c r="IE1202" s="40">
        <v>41378</v>
      </c>
      <c r="IU1202" s="77">
        <v>41378</v>
      </c>
    </row>
    <row r="1203" spans="7:264" x14ac:dyDescent="0.25">
      <c r="G1203" s="40">
        <v>41379</v>
      </c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BM1203" s="40">
        <v>41379</v>
      </c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DS1203" s="40">
        <v>41379</v>
      </c>
      <c r="DT1203"/>
      <c r="DU1203"/>
      <c r="DV1203"/>
      <c r="DW1203"/>
      <c r="DX1203"/>
      <c r="DY1203"/>
      <c r="DZ1203"/>
      <c r="EA1203"/>
      <c r="EB1203"/>
      <c r="EC1203"/>
      <c r="ED1203"/>
      <c r="EE1203"/>
      <c r="EF1203"/>
      <c r="EG1203"/>
      <c r="EH1203"/>
      <c r="FY1203" s="40">
        <v>41379</v>
      </c>
      <c r="FZ1203"/>
      <c r="GA1203"/>
      <c r="GB1203"/>
      <c r="GC1203"/>
      <c r="GD1203"/>
      <c r="GE1203"/>
      <c r="GF1203"/>
      <c r="GG1203"/>
      <c r="GH1203"/>
      <c r="GI1203"/>
      <c r="GJ1203"/>
      <c r="GK1203"/>
      <c r="GL1203"/>
      <c r="GM1203"/>
      <c r="GN1203"/>
      <c r="IE1203" s="40">
        <v>41379</v>
      </c>
      <c r="IU1203" s="77">
        <v>41379</v>
      </c>
    </row>
    <row r="1204" spans="7:264" x14ac:dyDescent="0.25">
      <c r="G1204" s="40">
        <v>41380</v>
      </c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BM1204" s="40">
        <v>41380</v>
      </c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DS1204" s="40">
        <v>41380</v>
      </c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FY1204" s="40">
        <v>41380</v>
      </c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  <c r="IE1204" s="40">
        <v>41380</v>
      </c>
      <c r="IU1204" s="77">
        <v>41380</v>
      </c>
    </row>
    <row r="1205" spans="7:264" x14ac:dyDescent="0.25">
      <c r="G1205" s="40">
        <v>41381</v>
      </c>
      <c r="H1205">
        <v>28</v>
      </c>
      <c r="I1205"/>
      <c r="J1205">
        <v>7.1999999999999993</v>
      </c>
      <c r="K1205">
        <v>3.2</v>
      </c>
      <c r="L1205"/>
      <c r="M1205"/>
      <c r="N1205"/>
      <c r="O1205"/>
      <c r="P1205"/>
      <c r="Q1205"/>
      <c r="R1205"/>
      <c r="S1205"/>
      <c r="T1205"/>
      <c r="U1205"/>
      <c r="V1205"/>
      <c r="W1205">
        <v>28</v>
      </c>
      <c r="Z1205">
        <v>6.3</v>
      </c>
      <c r="AA1205">
        <v>8.1</v>
      </c>
      <c r="AB1205">
        <v>3.2</v>
      </c>
      <c r="BM1205" s="40">
        <v>41381</v>
      </c>
      <c r="BN1205">
        <v>0.01</v>
      </c>
      <c r="BO1205"/>
      <c r="BP1205">
        <v>0.12</v>
      </c>
      <c r="BQ1205">
        <v>15.4</v>
      </c>
      <c r="BR1205"/>
      <c r="BS1205"/>
      <c r="BT1205"/>
      <c r="BU1205"/>
      <c r="BV1205"/>
      <c r="BW1205"/>
      <c r="BX1205"/>
      <c r="BY1205"/>
      <c r="BZ1205"/>
      <c r="CA1205"/>
      <c r="CB1205"/>
      <c r="CC1205">
        <v>0.01</v>
      </c>
      <c r="CF1205">
        <v>0.22</v>
      </c>
      <c r="CG1205">
        <v>0.02</v>
      </c>
      <c r="CH1205">
        <v>15.4</v>
      </c>
      <c r="DS1205" s="40">
        <v>41381</v>
      </c>
      <c r="DT1205">
        <v>0.01</v>
      </c>
      <c r="DU1205"/>
      <c r="DV1205">
        <v>29.25</v>
      </c>
      <c r="DW1205">
        <v>63.5</v>
      </c>
      <c r="DX1205"/>
      <c r="DY1205"/>
      <c r="DZ1205"/>
      <c r="EA1205"/>
      <c r="EB1205"/>
      <c r="EC1205"/>
      <c r="ED1205"/>
      <c r="EE1205"/>
      <c r="EF1205"/>
      <c r="EG1205"/>
      <c r="EH1205"/>
      <c r="EI1205">
        <v>0.01</v>
      </c>
      <c r="EL1205">
        <v>36.4</v>
      </c>
      <c r="EM1205">
        <v>22.1</v>
      </c>
      <c r="EN1205">
        <v>63.5</v>
      </c>
      <c r="FY1205" s="40">
        <v>41381</v>
      </c>
      <c r="FZ1205">
        <v>6.27</v>
      </c>
      <c r="GA1205"/>
      <c r="GB1205">
        <v>1.8499999999999999</v>
      </c>
      <c r="GC1205">
        <v>1.85</v>
      </c>
      <c r="GD1205"/>
      <c r="GE1205"/>
      <c r="GF1205"/>
      <c r="GG1205"/>
      <c r="GH1205"/>
      <c r="GI1205"/>
      <c r="GJ1205"/>
      <c r="GK1205"/>
      <c r="GL1205"/>
      <c r="GM1205"/>
      <c r="GN1205"/>
      <c r="GO1205">
        <v>6.27</v>
      </c>
      <c r="GR1205">
        <v>0.86</v>
      </c>
      <c r="GS1205">
        <v>2.84</v>
      </c>
      <c r="GT1205">
        <v>1.85</v>
      </c>
      <c r="IE1205" s="40">
        <v>41381</v>
      </c>
      <c r="IU1205" s="77">
        <v>41381</v>
      </c>
    </row>
    <row r="1206" spans="7:264" x14ac:dyDescent="0.25">
      <c r="G1206" s="40">
        <v>41382</v>
      </c>
      <c r="H1206"/>
      <c r="I1206"/>
      <c r="J1206"/>
      <c r="K1206"/>
      <c r="L1206"/>
      <c r="M1206"/>
      <c r="N1206"/>
      <c r="O1206"/>
      <c r="P1206"/>
      <c r="Q1206"/>
      <c r="R1206">
        <v>9.1999999999999993</v>
      </c>
      <c r="S1206"/>
      <c r="T1206"/>
      <c r="U1206"/>
      <c r="V1206"/>
      <c r="AW1206">
        <v>9.1999999999999993</v>
      </c>
      <c r="BM1206" s="40">
        <v>41382</v>
      </c>
      <c r="BN1206"/>
      <c r="BO1206"/>
      <c r="BP1206"/>
      <c r="BQ1206"/>
      <c r="BR1206"/>
      <c r="BS1206"/>
      <c r="BT1206"/>
      <c r="BU1206"/>
      <c r="BV1206"/>
      <c r="BW1206"/>
      <c r="BX1206">
        <v>0.74</v>
      </c>
      <c r="BY1206"/>
      <c r="BZ1206"/>
      <c r="CA1206"/>
      <c r="CB1206"/>
      <c r="DC1206">
        <v>0.74</v>
      </c>
      <c r="DS1206" s="40">
        <v>41382</v>
      </c>
      <c r="DT1206"/>
      <c r="DU1206"/>
      <c r="DV1206"/>
      <c r="DW1206"/>
      <c r="DX1206"/>
      <c r="DY1206"/>
      <c r="DZ1206"/>
      <c r="EA1206"/>
      <c r="EB1206"/>
      <c r="EC1206"/>
      <c r="ED1206">
        <v>41.1</v>
      </c>
      <c r="EE1206"/>
      <c r="EF1206"/>
      <c r="EG1206"/>
      <c r="EH1206"/>
      <c r="FI1206">
        <v>41.1</v>
      </c>
      <c r="FY1206" s="40">
        <v>41382</v>
      </c>
      <c r="FZ1206"/>
      <c r="GA1206"/>
      <c r="GB1206"/>
      <c r="GC1206"/>
      <c r="GD1206"/>
      <c r="GE1206"/>
      <c r="GF1206"/>
      <c r="GG1206"/>
      <c r="GH1206"/>
      <c r="GI1206"/>
      <c r="GJ1206">
        <v>1.27</v>
      </c>
      <c r="GK1206"/>
      <c r="GL1206"/>
      <c r="GM1206"/>
      <c r="GN1206"/>
      <c r="HO1206">
        <v>1.27</v>
      </c>
      <c r="IE1206" s="40">
        <v>41382</v>
      </c>
      <c r="IN1206">
        <v>43.833333333333336</v>
      </c>
      <c r="IU1206" s="77">
        <v>41382</v>
      </c>
      <c r="JD1206">
        <v>105.2</v>
      </c>
    </row>
    <row r="1207" spans="7:264" x14ac:dyDescent="0.25">
      <c r="G1207" s="40">
        <v>41383</v>
      </c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BM1207" s="40">
        <v>41383</v>
      </c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DS1207" s="40">
        <v>41383</v>
      </c>
      <c r="DT1207"/>
      <c r="DU1207"/>
      <c r="DV1207"/>
      <c r="DW1207"/>
      <c r="DX1207"/>
      <c r="DY1207"/>
      <c r="DZ1207"/>
      <c r="EA1207"/>
      <c r="EB1207"/>
      <c r="EC1207"/>
      <c r="ED1207"/>
      <c r="EE1207"/>
      <c r="EF1207"/>
      <c r="EG1207"/>
      <c r="EH1207"/>
      <c r="FY1207" s="40">
        <v>41383</v>
      </c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  <c r="IE1207" s="40">
        <v>41383</v>
      </c>
      <c r="IU1207" s="77">
        <v>41383</v>
      </c>
    </row>
    <row r="1208" spans="7:264" x14ac:dyDescent="0.25">
      <c r="G1208" s="40">
        <v>41384</v>
      </c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BM1208" s="40">
        <v>41384</v>
      </c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DS1208" s="40">
        <v>41384</v>
      </c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FY1208" s="40">
        <v>41384</v>
      </c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  <c r="IE1208" s="40">
        <v>41384</v>
      </c>
      <c r="IU1208" s="77">
        <v>41384</v>
      </c>
    </row>
    <row r="1209" spans="7:264" x14ac:dyDescent="0.25">
      <c r="G1209" s="40">
        <v>41385</v>
      </c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BM1209" s="40">
        <v>41385</v>
      </c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DS1209" s="40">
        <v>41385</v>
      </c>
      <c r="DT1209"/>
      <c r="DU1209"/>
      <c r="DV1209"/>
      <c r="DW1209"/>
      <c r="DX1209"/>
      <c r="DY1209"/>
      <c r="DZ1209"/>
      <c r="EA1209"/>
      <c r="EB1209"/>
      <c r="EC1209"/>
      <c r="ED1209"/>
      <c r="EE1209"/>
      <c r="EF1209"/>
      <c r="EG1209"/>
      <c r="EH1209"/>
      <c r="FY1209" s="40">
        <v>41385</v>
      </c>
      <c r="FZ1209"/>
      <c r="GA1209"/>
      <c r="GB1209"/>
      <c r="GC1209"/>
      <c r="GD1209"/>
      <c r="GE1209"/>
      <c r="GF1209"/>
      <c r="GG1209"/>
      <c r="GH1209"/>
      <c r="GI1209"/>
      <c r="GJ1209"/>
      <c r="GK1209"/>
      <c r="GL1209"/>
      <c r="GM1209"/>
      <c r="GN1209"/>
      <c r="IE1209" s="40">
        <v>41385</v>
      </c>
      <c r="IU1209" s="77">
        <v>41385</v>
      </c>
    </row>
    <row r="1210" spans="7:264" x14ac:dyDescent="0.25">
      <c r="G1210" s="40">
        <v>41386</v>
      </c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BM1210" s="40">
        <v>41386</v>
      </c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DS1210" s="40">
        <v>41386</v>
      </c>
      <c r="DT1210"/>
      <c r="DU1210"/>
      <c r="DV1210"/>
      <c r="DW1210"/>
      <c r="DX1210"/>
      <c r="DY1210"/>
      <c r="DZ1210"/>
      <c r="EA1210"/>
      <c r="EB1210"/>
      <c r="EC1210"/>
      <c r="ED1210"/>
      <c r="EE1210"/>
      <c r="EF1210"/>
      <c r="EG1210"/>
      <c r="EH1210"/>
      <c r="FY1210" s="40">
        <v>41386</v>
      </c>
      <c r="FZ1210"/>
      <c r="GA1210"/>
      <c r="GB1210"/>
      <c r="GC1210"/>
      <c r="GD1210"/>
      <c r="GE1210"/>
      <c r="GF1210"/>
      <c r="GG1210"/>
      <c r="GH1210"/>
      <c r="GI1210"/>
      <c r="GJ1210"/>
      <c r="GK1210"/>
      <c r="GL1210"/>
      <c r="GM1210"/>
      <c r="GN1210"/>
      <c r="IE1210" s="40">
        <v>41386</v>
      </c>
      <c r="IU1210" s="77">
        <v>41386</v>
      </c>
    </row>
    <row r="1211" spans="7:264" x14ac:dyDescent="0.25">
      <c r="G1211" s="40">
        <v>41387</v>
      </c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BM1211" s="40">
        <v>41387</v>
      </c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DS1211" s="40">
        <v>41387</v>
      </c>
      <c r="DT1211"/>
      <c r="DU1211"/>
      <c r="DV1211"/>
      <c r="DW1211"/>
      <c r="DX1211"/>
      <c r="DY1211"/>
      <c r="DZ1211"/>
      <c r="EA1211"/>
      <c r="EB1211"/>
      <c r="EC1211"/>
      <c r="ED1211"/>
      <c r="EE1211"/>
      <c r="EF1211"/>
      <c r="EG1211"/>
      <c r="EH1211"/>
      <c r="FY1211" s="40">
        <v>41387</v>
      </c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  <c r="IE1211" s="40">
        <v>41387</v>
      </c>
      <c r="IU1211" s="77">
        <v>41387</v>
      </c>
    </row>
    <row r="1212" spans="7:264" x14ac:dyDescent="0.25">
      <c r="G1212" s="40">
        <v>41388</v>
      </c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BM1212" s="40">
        <v>41388</v>
      </c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DS1212" s="40">
        <v>41388</v>
      </c>
      <c r="DT1212"/>
      <c r="DU1212"/>
      <c r="DV1212"/>
      <c r="DW1212"/>
      <c r="DX1212"/>
      <c r="DY1212"/>
      <c r="DZ1212"/>
      <c r="EA1212"/>
      <c r="EB1212"/>
      <c r="EC1212"/>
      <c r="ED1212"/>
      <c r="EE1212"/>
      <c r="EF1212"/>
      <c r="EG1212"/>
      <c r="EH1212"/>
      <c r="FY1212" s="40">
        <v>41388</v>
      </c>
      <c r="FZ1212"/>
      <c r="GA1212"/>
      <c r="GB1212"/>
      <c r="GC1212"/>
      <c r="GD1212"/>
      <c r="GE1212"/>
      <c r="GF1212"/>
      <c r="GG1212"/>
      <c r="GH1212"/>
      <c r="GI1212"/>
      <c r="GJ1212"/>
      <c r="GK1212"/>
      <c r="GL1212"/>
      <c r="GM1212"/>
      <c r="GN1212"/>
      <c r="IE1212" s="40">
        <v>41388</v>
      </c>
      <c r="IU1212" s="77">
        <v>41388</v>
      </c>
    </row>
    <row r="1213" spans="7:264" x14ac:dyDescent="0.25">
      <c r="G1213" s="40">
        <v>41389</v>
      </c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BM1213" s="40">
        <v>41389</v>
      </c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DS1213" s="40">
        <v>41389</v>
      </c>
      <c r="DT1213"/>
      <c r="DU1213"/>
      <c r="DV1213"/>
      <c r="DW1213"/>
      <c r="DX1213"/>
      <c r="DY1213"/>
      <c r="DZ1213"/>
      <c r="EA1213"/>
      <c r="EB1213"/>
      <c r="EC1213"/>
      <c r="ED1213"/>
      <c r="EE1213"/>
      <c r="EF1213"/>
      <c r="EG1213"/>
      <c r="EH1213"/>
      <c r="FY1213" s="40">
        <v>41389</v>
      </c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  <c r="IE1213" s="40">
        <v>41389</v>
      </c>
      <c r="IU1213" s="77">
        <v>41389</v>
      </c>
    </row>
    <row r="1214" spans="7:264" x14ac:dyDescent="0.25">
      <c r="G1214" s="40">
        <v>41390</v>
      </c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BM1214" s="40">
        <v>41390</v>
      </c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DS1214" s="40">
        <v>41390</v>
      </c>
      <c r="DT1214"/>
      <c r="DU1214"/>
      <c r="DV1214"/>
      <c r="DW1214"/>
      <c r="DX1214"/>
      <c r="DY1214"/>
      <c r="DZ1214"/>
      <c r="EA1214"/>
      <c r="EB1214"/>
      <c r="EC1214"/>
      <c r="ED1214"/>
      <c r="EE1214"/>
      <c r="EF1214"/>
      <c r="EG1214"/>
      <c r="EH1214"/>
      <c r="FY1214" s="40">
        <v>41390</v>
      </c>
      <c r="FZ1214"/>
      <c r="GA1214"/>
      <c r="GB1214"/>
      <c r="GC1214"/>
      <c r="GD1214"/>
      <c r="GE1214"/>
      <c r="GF1214"/>
      <c r="GG1214"/>
      <c r="GH1214"/>
      <c r="GI1214"/>
      <c r="GJ1214"/>
      <c r="GK1214"/>
      <c r="GL1214"/>
      <c r="GM1214"/>
      <c r="GN1214"/>
      <c r="IE1214" s="40">
        <v>41390</v>
      </c>
      <c r="IU1214" s="77">
        <v>41390</v>
      </c>
    </row>
    <row r="1215" spans="7:264" x14ac:dyDescent="0.25">
      <c r="G1215" s="40">
        <v>41391</v>
      </c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BM1215" s="40">
        <v>41391</v>
      </c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DS1215" s="40">
        <v>41391</v>
      </c>
      <c r="DT1215"/>
      <c r="DU1215"/>
      <c r="DV1215"/>
      <c r="DW1215"/>
      <c r="DX1215"/>
      <c r="DY1215"/>
      <c r="DZ1215"/>
      <c r="EA1215"/>
      <c r="EB1215"/>
      <c r="EC1215"/>
      <c r="ED1215"/>
      <c r="EE1215"/>
      <c r="EF1215"/>
      <c r="EG1215"/>
      <c r="EH1215"/>
      <c r="FY1215" s="40">
        <v>41391</v>
      </c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  <c r="IE1215" s="40">
        <v>41391</v>
      </c>
      <c r="IU1215" s="77">
        <v>41391</v>
      </c>
    </row>
    <row r="1216" spans="7:264" x14ac:dyDescent="0.25">
      <c r="G1216" s="40">
        <v>41392</v>
      </c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BM1216" s="40">
        <v>41392</v>
      </c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DS1216" s="40">
        <v>41392</v>
      </c>
      <c r="DT1216"/>
      <c r="DU1216"/>
      <c r="DV1216"/>
      <c r="DW1216"/>
      <c r="DX1216"/>
      <c r="DY1216"/>
      <c r="DZ1216"/>
      <c r="EA1216"/>
      <c r="EB1216"/>
      <c r="EC1216"/>
      <c r="ED1216"/>
      <c r="EE1216"/>
      <c r="EF1216"/>
      <c r="EG1216"/>
      <c r="EH1216"/>
      <c r="FY1216" s="40">
        <v>41392</v>
      </c>
      <c r="FZ1216"/>
      <c r="GA1216"/>
      <c r="GB1216"/>
      <c r="GC1216"/>
      <c r="GD1216"/>
      <c r="GE1216"/>
      <c r="GF1216"/>
      <c r="GG1216"/>
      <c r="GH1216"/>
      <c r="GI1216"/>
      <c r="GJ1216"/>
      <c r="GK1216"/>
      <c r="GL1216"/>
      <c r="GM1216"/>
      <c r="GN1216"/>
      <c r="IE1216" s="40">
        <v>41392</v>
      </c>
      <c r="IU1216" s="77">
        <v>41392</v>
      </c>
    </row>
    <row r="1217" spans="7:268" x14ac:dyDescent="0.25">
      <c r="G1217" s="40">
        <v>41393</v>
      </c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BM1217" s="40">
        <v>41393</v>
      </c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DS1217" s="40">
        <v>41393</v>
      </c>
      <c r="DT1217"/>
      <c r="DU1217"/>
      <c r="DV1217"/>
      <c r="DW1217"/>
      <c r="DX1217"/>
      <c r="DY1217"/>
      <c r="DZ1217"/>
      <c r="EA1217"/>
      <c r="EB1217"/>
      <c r="EC1217"/>
      <c r="ED1217"/>
      <c r="EE1217"/>
      <c r="EF1217"/>
      <c r="EG1217"/>
      <c r="EH1217"/>
      <c r="FY1217" s="40">
        <v>41393</v>
      </c>
      <c r="FZ1217"/>
      <c r="GA1217"/>
      <c r="GB1217"/>
      <c r="GC1217"/>
      <c r="GD1217"/>
      <c r="GE1217"/>
      <c r="GF1217"/>
      <c r="GG1217"/>
      <c r="GH1217"/>
      <c r="GI1217"/>
      <c r="GJ1217"/>
      <c r="GK1217"/>
      <c r="GL1217"/>
      <c r="GM1217"/>
      <c r="GN1217"/>
      <c r="IE1217" s="40">
        <v>41393</v>
      </c>
      <c r="IU1217" s="77">
        <v>41393</v>
      </c>
    </row>
    <row r="1218" spans="7:268" x14ac:dyDescent="0.25">
      <c r="G1218" s="40">
        <v>41394</v>
      </c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BM1218" s="40">
        <v>41394</v>
      </c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DS1218" s="40">
        <v>41394</v>
      </c>
      <c r="DT1218"/>
      <c r="DU1218"/>
      <c r="DV1218"/>
      <c r="DW1218"/>
      <c r="DX1218"/>
      <c r="DY1218"/>
      <c r="DZ1218"/>
      <c r="EA1218"/>
      <c r="EB1218"/>
      <c r="EC1218"/>
      <c r="ED1218"/>
      <c r="EE1218"/>
      <c r="EF1218"/>
      <c r="EG1218"/>
      <c r="EH1218"/>
      <c r="FY1218" s="40">
        <v>41394</v>
      </c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  <c r="IE1218" s="40">
        <v>41394</v>
      </c>
      <c r="IU1218" s="77">
        <v>41394</v>
      </c>
    </row>
    <row r="1219" spans="7:268" x14ac:dyDescent="0.25">
      <c r="G1219" s="40">
        <v>41395</v>
      </c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BM1219" s="40">
        <v>41395</v>
      </c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DS1219" s="40">
        <v>41395</v>
      </c>
      <c r="DT1219"/>
      <c r="DU1219"/>
      <c r="DV1219"/>
      <c r="DW1219"/>
      <c r="DX1219"/>
      <c r="DY1219"/>
      <c r="DZ1219"/>
      <c r="EA1219"/>
      <c r="EB1219"/>
      <c r="EC1219"/>
      <c r="ED1219"/>
      <c r="EE1219"/>
      <c r="EF1219"/>
      <c r="EG1219"/>
      <c r="EH1219"/>
      <c r="FY1219" s="40">
        <v>41395</v>
      </c>
      <c r="FZ1219"/>
      <c r="GA1219"/>
      <c r="GB1219"/>
      <c r="GC1219"/>
      <c r="GD1219"/>
      <c r="GE1219"/>
      <c r="GF1219"/>
      <c r="GG1219"/>
      <c r="GH1219"/>
      <c r="GI1219"/>
      <c r="GJ1219"/>
      <c r="GK1219"/>
      <c r="GL1219"/>
      <c r="GM1219"/>
      <c r="GN1219"/>
      <c r="IE1219" s="40">
        <v>41395</v>
      </c>
      <c r="IU1219" s="77">
        <v>41395</v>
      </c>
    </row>
    <row r="1220" spans="7:268" x14ac:dyDescent="0.25">
      <c r="G1220" s="40">
        <v>41396</v>
      </c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BM1220" s="40">
        <v>41396</v>
      </c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DS1220" s="40">
        <v>41396</v>
      </c>
      <c r="DT1220"/>
      <c r="DU1220"/>
      <c r="DV1220"/>
      <c r="DW1220"/>
      <c r="DX1220"/>
      <c r="DY1220"/>
      <c r="DZ1220"/>
      <c r="EA1220"/>
      <c r="EB1220"/>
      <c r="EC1220"/>
      <c r="ED1220"/>
      <c r="EE1220"/>
      <c r="EF1220"/>
      <c r="EG1220"/>
      <c r="EH1220"/>
      <c r="FY1220" s="40">
        <v>41396</v>
      </c>
      <c r="FZ1220"/>
      <c r="GA1220"/>
      <c r="GB1220"/>
      <c r="GC1220"/>
      <c r="GD1220"/>
      <c r="GE1220"/>
      <c r="GF1220"/>
      <c r="GG1220"/>
      <c r="GH1220"/>
      <c r="GI1220"/>
      <c r="GJ1220"/>
      <c r="GK1220"/>
      <c r="GL1220"/>
      <c r="GM1220"/>
      <c r="GN1220"/>
      <c r="IE1220" s="40">
        <v>41396</v>
      </c>
      <c r="IU1220" s="77">
        <v>41396</v>
      </c>
    </row>
    <row r="1221" spans="7:268" x14ac:dyDescent="0.25">
      <c r="G1221" s="40">
        <v>41397</v>
      </c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BM1221" s="40">
        <v>41397</v>
      </c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DS1221" s="40">
        <v>41397</v>
      </c>
      <c r="DT1221"/>
      <c r="DU1221"/>
      <c r="DV1221"/>
      <c r="DW1221"/>
      <c r="DX1221"/>
      <c r="DY1221"/>
      <c r="DZ1221"/>
      <c r="EA1221"/>
      <c r="EB1221"/>
      <c r="EC1221"/>
      <c r="ED1221"/>
      <c r="EE1221"/>
      <c r="EF1221"/>
      <c r="EG1221"/>
      <c r="EH1221"/>
      <c r="FY1221" s="40">
        <v>41397</v>
      </c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  <c r="IE1221" s="40">
        <v>41397</v>
      </c>
      <c r="IU1221" s="77">
        <v>41397</v>
      </c>
    </row>
    <row r="1222" spans="7:268" x14ac:dyDescent="0.25">
      <c r="G1222" s="40">
        <v>41398</v>
      </c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BM1222" s="40">
        <v>41398</v>
      </c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DS1222" s="40">
        <v>41398</v>
      </c>
      <c r="DT1222"/>
      <c r="DU1222"/>
      <c r="DV1222"/>
      <c r="DW1222"/>
      <c r="DX1222"/>
      <c r="DY1222"/>
      <c r="DZ1222"/>
      <c r="EA1222"/>
      <c r="EB1222"/>
      <c r="EC1222"/>
      <c r="ED1222"/>
      <c r="EE1222"/>
      <c r="EF1222"/>
      <c r="EG1222"/>
      <c r="EH1222"/>
      <c r="FY1222" s="40">
        <v>41398</v>
      </c>
      <c r="FZ1222"/>
      <c r="GA1222"/>
      <c r="GB1222"/>
      <c r="GC1222"/>
      <c r="GD1222"/>
      <c r="GE1222"/>
      <c r="GF1222"/>
      <c r="GG1222"/>
      <c r="GH1222"/>
      <c r="GI1222"/>
      <c r="GJ1222"/>
      <c r="GK1222"/>
      <c r="GL1222"/>
      <c r="GM1222"/>
      <c r="GN1222"/>
      <c r="IE1222" s="40">
        <v>41398</v>
      </c>
      <c r="IU1222" s="77">
        <v>41398</v>
      </c>
    </row>
    <row r="1223" spans="7:268" x14ac:dyDescent="0.25">
      <c r="G1223" s="40">
        <v>41399</v>
      </c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BM1223" s="40">
        <v>41399</v>
      </c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DS1223" s="40">
        <v>41399</v>
      </c>
      <c r="DT1223"/>
      <c r="DU1223"/>
      <c r="DV1223"/>
      <c r="DW1223"/>
      <c r="DX1223"/>
      <c r="DY1223"/>
      <c r="DZ1223"/>
      <c r="EA1223"/>
      <c r="EB1223"/>
      <c r="EC1223"/>
      <c r="ED1223"/>
      <c r="EE1223"/>
      <c r="EF1223"/>
      <c r="EG1223"/>
      <c r="EH1223"/>
      <c r="FY1223" s="40">
        <v>41399</v>
      </c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  <c r="IE1223" s="40">
        <v>41399</v>
      </c>
      <c r="IU1223" s="77">
        <v>41399</v>
      </c>
    </row>
    <row r="1224" spans="7:268" x14ac:dyDescent="0.25">
      <c r="G1224" s="40">
        <v>41400</v>
      </c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BM1224" s="40">
        <v>41400</v>
      </c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DS1224" s="40">
        <v>41400</v>
      </c>
      <c r="DT1224"/>
      <c r="DU1224"/>
      <c r="DV1224"/>
      <c r="DW1224"/>
      <c r="DX1224"/>
      <c r="DY1224"/>
      <c r="DZ1224"/>
      <c r="EA1224"/>
      <c r="EB1224"/>
      <c r="EC1224"/>
      <c r="ED1224"/>
      <c r="EE1224"/>
      <c r="EF1224"/>
      <c r="EG1224"/>
      <c r="EH1224"/>
      <c r="FY1224" s="40">
        <v>41400</v>
      </c>
      <c r="FZ1224"/>
      <c r="GA1224"/>
      <c r="GB1224"/>
      <c r="GC1224"/>
      <c r="GD1224"/>
      <c r="GE1224"/>
      <c r="GF1224"/>
      <c r="GG1224"/>
      <c r="GH1224"/>
      <c r="GI1224"/>
      <c r="GJ1224"/>
      <c r="GK1224"/>
      <c r="GL1224"/>
      <c r="GM1224"/>
      <c r="GN1224"/>
      <c r="IE1224" s="40">
        <v>41400</v>
      </c>
      <c r="IU1224" s="77">
        <v>41400</v>
      </c>
    </row>
    <row r="1225" spans="7:268" x14ac:dyDescent="0.25">
      <c r="G1225" s="40">
        <v>41401</v>
      </c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BM1225" s="40">
        <v>41401</v>
      </c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DS1225" s="40">
        <v>41401</v>
      </c>
      <c r="DT1225"/>
      <c r="DU1225"/>
      <c r="DV1225"/>
      <c r="DW1225"/>
      <c r="DX1225"/>
      <c r="DY1225"/>
      <c r="DZ1225"/>
      <c r="EA1225"/>
      <c r="EB1225"/>
      <c r="EC1225"/>
      <c r="ED1225"/>
      <c r="EE1225"/>
      <c r="EF1225"/>
      <c r="EG1225"/>
      <c r="EH1225"/>
      <c r="FY1225" s="40">
        <v>41401</v>
      </c>
      <c r="FZ1225"/>
      <c r="GA1225"/>
      <c r="GB1225"/>
      <c r="GC1225"/>
      <c r="GD1225"/>
      <c r="GE1225"/>
      <c r="GF1225"/>
      <c r="GG1225"/>
      <c r="GH1225"/>
      <c r="GI1225"/>
      <c r="GJ1225"/>
      <c r="GK1225"/>
      <c r="GL1225"/>
      <c r="GM1225"/>
      <c r="GN1225"/>
      <c r="IE1225" s="40">
        <v>41401</v>
      </c>
      <c r="IU1225" s="77">
        <v>41401</v>
      </c>
    </row>
    <row r="1226" spans="7:268" x14ac:dyDescent="0.25">
      <c r="G1226" s="40">
        <v>41402</v>
      </c>
      <c r="H1226"/>
      <c r="I1226"/>
      <c r="J1226">
        <v>4</v>
      </c>
      <c r="K1226">
        <v>3.9</v>
      </c>
      <c r="L1226"/>
      <c r="M1226"/>
      <c r="N1226">
        <v>0.8</v>
      </c>
      <c r="O1226"/>
      <c r="P1226"/>
      <c r="Q1226"/>
      <c r="R1226"/>
      <c r="S1226"/>
      <c r="T1226"/>
      <c r="U1226"/>
      <c r="V1226"/>
      <c r="Z1226">
        <v>4.2</v>
      </c>
      <c r="AA1226">
        <v>3.8</v>
      </c>
      <c r="AB1226">
        <v>3.9</v>
      </c>
      <c r="AM1226">
        <v>0.8</v>
      </c>
      <c r="BM1226" s="40">
        <v>41402</v>
      </c>
      <c r="BN1226"/>
      <c r="BO1226"/>
      <c r="BP1226">
        <v>0.255</v>
      </c>
      <c r="BQ1226">
        <v>0.23</v>
      </c>
      <c r="BR1226"/>
      <c r="BS1226"/>
      <c r="BT1226">
        <v>0.04</v>
      </c>
      <c r="BU1226"/>
      <c r="BV1226"/>
      <c r="BW1226"/>
      <c r="BX1226"/>
      <c r="BY1226"/>
      <c r="BZ1226"/>
      <c r="CA1226"/>
      <c r="CB1226"/>
      <c r="CF1226">
        <v>0.49</v>
      </c>
      <c r="CG1226">
        <v>0.02</v>
      </c>
      <c r="CH1226">
        <v>0.23</v>
      </c>
      <c r="CS1226">
        <v>0.04</v>
      </c>
      <c r="DS1226" s="40">
        <v>41402</v>
      </c>
      <c r="DT1226"/>
      <c r="DU1226"/>
      <c r="DV1226">
        <v>26.85</v>
      </c>
      <c r="DW1226">
        <v>71.099999999999994</v>
      </c>
      <c r="DX1226"/>
      <c r="DY1226"/>
      <c r="DZ1226">
        <v>248</v>
      </c>
      <c r="EA1226"/>
      <c r="EB1226"/>
      <c r="EC1226"/>
      <c r="ED1226"/>
      <c r="EE1226"/>
      <c r="EF1226"/>
      <c r="EG1226"/>
      <c r="EH1226"/>
      <c r="EL1226">
        <v>30.1</v>
      </c>
      <c r="EM1226">
        <v>23.6</v>
      </c>
      <c r="EN1226">
        <v>71.099999999999994</v>
      </c>
      <c r="EY1226">
        <v>248</v>
      </c>
      <c r="FY1226" s="40">
        <v>41402</v>
      </c>
      <c r="FZ1226"/>
      <c r="GA1226"/>
      <c r="GB1226">
        <v>0.17</v>
      </c>
      <c r="GC1226">
        <v>0.02</v>
      </c>
      <c r="GD1226"/>
      <c r="GE1226"/>
      <c r="GF1226">
        <v>0.05</v>
      </c>
      <c r="GG1226"/>
      <c r="GH1226"/>
      <c r="GI1226"/>
      <c r="GJ1226"/>
      <c r="GK1226"/>
      <c r="GL1226"/>
      <c r="GM1226"/>
      <c r="GN1226"/>
      <c r="GR1226">
        <v>0.33</v>
      </c>
      <c r="GS1226">
        <v>0.01</v>
      </c>
      <c r="GT1226">
        <v>0.02</v>
      </c>
      <c r="HE1226">
        <v>0.05</v>
      </c>
      <c r="IE1226" s="40">
        <v>41402</v>
      </c>
      <c r="IU1226" s="77">
        <v>41402</v>
      </c>
    </row>
    <row r="1227" spans="7:268" x14ac:dyDescent="0.25">
      <c r="G1227" s="40">
        <v>41403</v>
      </c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BM1227" s="40">
        <v>41403</v>
      </c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DS1227" s="40">
        <v>41403</v>
      </c>
      <c r="DT1227"/>
      <c r="DU1227"/>
      <c r="DV1227"/>
      <c r="DW1227"/>
      <c r="DX1227"/>
      <c r="DY1227"/>
      <c r="DZ1227"/>
      <c r="EA1227"/>
      <c r="EB1227"/>
      <c r="EC1227"/>
      <c r="ED1227"/>
      <c r="EE1227"/>
      <c r="EF1227"/>
      <c r="EG1227"/>
      <c r="EH1227"/>
      <c r="FY1227" s="40">
        <v>41403</v>
      </c>
      <c r="FZ1227"/>
      <c r="GA1227"/>
      <c r="GB1227"/>
      <c r="GC1227"/>
      <c r="GD1227"/>
      <c r="GE1227"/>
      <c r="GF1227"/>
      <c r="GG1227"/>
      <c r="GH1227"/>
      <c r="GI1227"/>
      <c r="GJ1227"/>
      <c r="GK1227"/>
      <c r="GL1227"/>
      <c r="GM1227"/>
      <c r="GN1227"/>
      <c r="IE1227" s="40">
        <v>41403</v>
      </c>
      <c r="IK1227">
        <v>43.333530751708423</v>
      </c>
      <c r="IU1227" s="77">
        <v>41403</v>
      </c>
      <c r="JA1227">
        <v>104</v>
      </c>
    </row>
    <row r="1228" spans="7:268" x14ac:dyDescent="0.25">
      <c r="G1228" s="40">
        <v>41404</v>
      </c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BM1228" s="40">
        <v>41404</v>
      </c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DS1228" s="40">
        <v>41404</v>
      </c>
      <c r="DT1228"/>
      <c r="DU1228"/>
      <c r="DV1228"/>
      <c r="DW1228"/>
      <c r="DX1228"/>
      <c r="DY1228"/>
      <c r="DZ1228"/>
      <c r="EA1228"/>
      <c r="EB1228"/>
      <c r="EC1228"/>
      <c r="ED1228"/>
      <c r="EE1228"/>
      <c r="EF1228"/>
      <c r="EG1228"/>
      <c r="EH1228"/>
      <c r="FY1228" s="40">
        <v>41404</v>
      </c>
      <c r="FZ1228"/>
      <c r="GA1228"/>
      <c r="GB1228"/>
      <c r="GC1228"/>
      <c r="GD1228"/>
      <c r="GE1228"/>
      <c r="GF1228"/>
      <c r="GG1228"/>
      <c r="GH1228"/>
      <c r="GI1228"/>
      <c r="GJ1228"/>
      <c r="GK1228"/>
      <c r="GL1228"/>
      <c r="GM1228"/>
      <c r="GN1228"/>
      <c r="IE1228" s="40">
        <v>41404</v>
      </c>
      <c r="IR1228">
        <v>43.333558441558438</v>
      </c>
      <c r="IU1228" s="77">
        <v>41404</v>
      </c>
      <c r="JH1228">
        <v>104</v>
      </c>
    </row>
    <row r="1229" spans="7:268" x14ac:dyDescent="0.25">
      <c r="G1229" s="40">
        <v>41405</v>
      </c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BM1229" s="40">
        <v>41405</v>
      </c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DS1229" s="40">
        <v>41405</v>
      </c>
      <c r="DT1229"/>
      <c r="DU1229"/>
      <c r="DV1229"/>
      <c r="DW1229"/>
      <c r="DX1229"/>
      <c r="DY1229"/>
      <c r="DZ1229"/>
      <c r="EA1229"/>
      <c r="EB1229"/>
      <c r="EC1229"/>
      <c r="ED1229"/>
      <c r="EE1229"/>
      <c r="EF1229"/>
      <c r="EG1229"/>
      <c r="EH1229"/>
      <c r="FY1229" s="40">
        <v>41405</v>
      </c>
      <c r="FZ1229"/>
      <c r="GA1229"/>
      <c r="GB1229"/>
      <c r="GC1229"/>
      <c r="GD1229"/>
      <c r="GE1229"/>
      <c r="GF1229"/>
      <c r="GG1229"/>
      <c r="GH1229"/>
      <c r="GI1229"/>
      <c r="GJ1229"/>
      <c r="GK1229"/>
      <c r="GL1229"/>
      <c r="GM1229"/>
      <c r="GN1229"/>
      <c r="IE1229" s="40">
        <v>41405</v>
      </c>
      <c r="IU1229" s="77">
        <v>41405</v>
      </c>
    </row>
    <row r="1230" spans="7:268" x14ac:dyDescent="0.25">
      <c r="G1230" s="40">
        <v>41406</v>
      </c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BM1230" s="40">
        <v>41406</v>
      </c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DS1230" s="40">
        <v>41406</v>
      </c>
      <c r="DT1230"/>
      <c r="DU1230"/>
      <c r="DV1230"/>
      <c r="DW1230"/>
      <c r="DX1230"/>
      <c r="DY1230"/>
      <c r="DZ1230"/>
      <c r="EA1230"/>
      <c r="EB1230"/>
      <c r="EC1230"/>
      <c r="ED1230"/>
      <c r="EE1230"/>
      <c r="EF1230"/>
      <c r="EG1230"/>
      <c r="EH1230"/>
      <c r="FY1230" s="40">
        <v>41406</v>
      </c>
      <c r="FZ1230"/>
      <c r="GA1230"/>
      <c r="GB1230"/>
      <c r="GC1230"/>
      <c r="GD1230"/>
      <c r="GE1230"/>
      <c r="GF1230"/>
      <c r="GG1230"/>
      <c r="GH1230"/>
      <c r="GI1230"/>
      <c r="GJ1230"/>
      <c r="GK1230"/>
      <c r="GL1230"/>
      <c r="GM1230"/>
      <c r="GN1230"/>
      <c r="IE1230" s="40">
        <v>41406</v>
      </c>
      <c r="IU1230" s="77">
        <v>41406</v>
      </c>
    </row>
    <row r="1231" spans="7:268" x14ac:dyDescent="0.25">
      <c r="G1231" s="40">
        <v>41407</v>
      </c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BM1231" s="40">
        <v>41407</v>
      </c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DS1231" s="40">
        <v>41407</v>
      </c>
      <c r="DT1231"/>
      <c r="DU1231"/>
      <c r="DV1231"/>
      <c r="DW1231"/>
      <c r="DX1231"/>
      <c r="DY1231"/>
      <c r="DZ1231"/>
      <c r="EA1231"/>
      <c r="EB1231"/>
      <c r="EC1231"/>
      <c r="ED1231"/>
      <c r="EE1231"/>
      <c r="EF1231"/>
      <c r="EG1231"/>
      <c r="EH1231"/>
      <c r="FY1231" s="40">
        <v>41407</v>
      </c>
      <c r="FZ1231"/>
      <c r="GA1231"/>
      <c r="GB1231"/>
      <c r="GC1231"/>
      <c r="GD1231"/>
      <c r="GE1231"/>
      <c r="GF1231"/>
      <c r="GG1231"/>
      <c r="GH1231"/>
      <c r="GI1231"/>
      <c r="GJ1231"/>
      <c r="GK1231"/>
      <c r="GL1231"/>
      <c r="GM1231"/>
      <c r="GN1231"/>
      <c r="IE1231" s="40">
        <v>41407</v>
      </c>
      <c r="IL1231">
        <v>43.333087818696896</v>
      </c>
      <c r="IU1231" s="77">
        <v>41407</v>
      </c>
      <c r="JB1231">
        <v>104</v>
      </c>
    </row>
    <row r="1232" spans="7:268" x14ac:dyDescent="0.25">
      <c r="G1232" s="40">
        <v>41408</v>
      </c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BM1232" s="40">
        <v>41408</v>
      </c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DS1232" s="40">
        <v>41408</v>
      </c>
      <c r="DT1232"/>
      <c r="DU1232"/>
      <c r="DV1232"/>
      <c r="DW1232"/>
      <c r="DX1232"/>
      <c r="DY1232"/>
      <c r="DZ1232"/>
      <c r="EA1232"/>
      <c r="EB1232"/>
      <c r="EC1232"/>
      <c r="ED1232"/>
      <c r="EE1232"/>
      <c r="EF1232"/>
      <c r="EG1232"/>
      <c r="EH1232"/>
      <c r="FY1232" s="40">
        <v>41408</v>
      </c>
      <c r="FZ1232"/>
      <c r="GA1232"/>
      <c r="GB1232"/>
      <c r="GC1232"/>
      <c r="GD1232"/>
      <c r="GE1232"/>
      <c r="GF1232"/>
      <c r="GG1232"/>
      <c r="GH1232"/>
      <c r="GI1232"/>
      <c r="GJ1232"/>
      <c r="GK1232"/>
      <c r="GL1232"/>
      <c r="GM1232"/>
      <c r="GN1232"/>
      <c r="IE1232" s="40">
        <v>41408</v>
      </c>
      <c r="IU1232" s="77">
        <v>41408</v>
      </c>
    </row>
    <row r="1233" spans="7:260" x14ac:dyDescent="0.25">
      <c r="G1233" s="40">
        <v>41409</v>
      </c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BM1233" s="40">
        <v>41409</v>
      </c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DS1233" s="40">
        <v>41409</v>
      </c>
      <c r="DT1233"/>
      <c r="DU1233"/>
      <c r="DV1233"/>
      <c r="DW1233"/>
      <c r="DX1233"/>
      <c r="DY1233"/>
      <c r="DZ1233"/>
      <c r="EA1233"/>
      <c r="EB1233"/>
      <c r="EC1233"/>
      <c r="ED1233"/>
      <c r="EE1233"/>
      <c r="EF1233"/>
      <c r="EG1233"/>
      <c r="EH1233"/>
      <c r="FY1233" s="40">
        <v>41409</v>
      </c>
      <c r="FZ1233"/>
      <c r="GA1233"/>
      <c r="GB1233"/>
      <c r="GC1233"/>
      <c r="GD1233"/>
      <c r="GE1233"/>
      <c r="GF1233"/>
      <c r="GG1233"/>
      <c r="GH1233"/>
      <c r="GI1233"/>
      <c r="GJ1233"/>
      <c r="GK1233"/>
      <c r="GL1233"/>
      <c r="GM1233"/>
      <c r="GN1233"/>
      <c r="IE1233" s="40">
        <v>41409</v>
      </c>
      <c r="IU1233" s="77">
        <v>41409</v>
      </c>
    </row>
    <row r="1234" spans="7:260" x14ac:dyDescent="0.25">
      <c r="G1234" s="40">
        <v>41410</v>
      </c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BM1234" s="40">
        <v>41410</v>
      </c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DS1234" s="40">
        <v>41410</v>
      </c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FY1234" s="40">
        <v>41410</v>
      </c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IE1234" s="40">
        <v>41410</v>
      </c>
      <c r="IU1234" s="77">
        <v>41410</v>
      </c>
    </row>
    <row r="1235" spans="7:260" x14ac:dyDescent="0.25">
      <c r="G1235" s="40">
        <v>41411</v>
      </c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BM1235" s="40">
        <v>41411</v>
      </c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DS1235" s="40">
        <v>41411</v>
      </c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FY1235" s="40">
        <v>41411</v>
      </c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IE1235" s="40">
        <v>41411</v>
      </c>
      <c r="IU1235" s="77">
        <v>41411</v>
      </c>
    </row>
    <row r="1236" spans="7:260" x14ac:dyDescent="0.25">
      <c r="G1236" s="40">
        <v>41412</v>
      </c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BM1236" s="40">
        <v>41412</v>
      </c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DS1236" s="40">
        <v>41412</v>
      </c>
      <c r="DT1236"/>
      <c r="DU1236"/>
      <c r="DV1236"/>
      <c r="DW1236"/>
      <c r="DX1236"/>
      <c r="DY1236"/>
      <c r="DZ1236"/>
      <c r="EA1236"/>
      <c r="EB1236"/>
      <c r="EC1236"/>
      <c r="ED1236"/>
      <c r="EE1236"/>
      <c r="EF1236"/>
      <c r="EG1236"/>
      <c r="EH1236"/>
      <c r="FY1236" s="40">
        <v>41412</v>
      </c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  <c r="IE1236" s="40">
        <v>41412</v>
      </c>
      <c r="IU1236" s="77">
        <v>41412</v>
      </c>
    </row>
    <row r="1237" spans="7:260" x14ac:dyDescent="0.25">
      <c r="G1237" s="40">
        <v>41413</v>
      </c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BM1237" s="40">
        <v>41413</v>
      </c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DS1237" s="40">
        <v>41413</v>
      </c>
      <c r="DT1237"/>
      <c r="DU1237"/>
      <c r="DV1237"/>
      <c r="DW1237"/>
      <c r="DX1237"/>
      <c r="DY1237"/>
      <c r="DZ1237"/>
      <c r="EA1237"/>
      <c r="EB1237"/>
      <c r="EC1237"/>
      <c r="ED1237"/>
      <c r="EE1237"/>
      <c r="EF1237"/>
      <c r="EG1237"/>
      <c r="EH1237"/>
      <c r="FY1237" s="40">
        <v>41413</v>
      </c>
      <c r="FZ1237"/>
      <c r="GA1237"/>
      <c r="GB1237"/>
      <c r="GC1237"/>
      <c r="GD1237"/>
      <c r="GE1237"/>
      <c r="GF1237"/>
      <c r="GG1237"/>
      <c r="GH1237"/>
      <c r="GI1237"/>
      <c r="GJ1237"/>
      <c r="GK1237"/>
      <c r="GL1237"/>
      <c r="GM1237"/>
      <c r="GN1237"/>
      <c r="IE1237" s="40">
        <v>41413</v>
      </c>
      <c r="IU1237" s="77">
        <v>41413</v>
      </c>
    </row>
    <row r="1238" spans="7:260" x14ac:dyDescent="0.25">
      <c r="G1238" s="40">
        <v>41414</v>
      </c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BM1238" s="40">
        <v>41414</v>
      </c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DS1238" s="40">
        <v>41414</v>
      </c>
      <c r="DT1238"/>
      <c r="DU1238"/>
      <c r="DV1238"/>
      <c r="DW1238"/>
      <c r="DX1238"/>
      <c r="DY1238"/>
      <c r="DZ1238"/>
      <c r="EA1238"/>
      <c r="EB1238"/>
      <c r="EC1238"/>
      <c r="ED1238"/>
      <c r="EE1238"/>
      <c r="EF1238"/>
      <c r="EG1238"/>
      <c r="EH1238"/>
      <c r="FY1238" s="40">
        <v>41414</v>
      </c>
      <c r="FZ1238"/>
      <c r="GA1238"/>
      <c r="GB1238"/>
      <c r="GC1238"/>
      <c r="GD1238"/>
      <c r="GE1238"/>
      <c r="GF1238"/>
      <c r="GG1238"/>
      <c r="GH1238"/>
      <c r="GI1238"/>
      <c r="GJ1238"/>
      <c r="GK1238"/>
      <c r="GL1238"/>
      <c r="GM1238"/>
      <c r="GN1238"/>
      <c r="IE1238" s="40">
        <v>41414</v>
      </c>
      <c r="IU1238" s="77">
        <v>41414</v>
      </c>
    </row>
    <row r="1239" spans="7:260" x14ac:dyDescent="0.25">
      <c r="G1239" s="40">
        <v>41415</v>
      </c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BM1239" s="40">
        <v>41415</v>
      </c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DS1239" s="40">
        <v>41415</v>
      </c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FY1239" s="40">
        <v>41415</v>
      </c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IE1239" s="40">
        <v>41415</v>
      </c>
      <c r="IU1239" s="77">
        <v>41415</v>
      </c>
    </row>
    <row r="1240" spans="7:260" x14ac:dyDescent="0.25">
      <c r="G1240" s="40">
        <v>41416</v>
      </c>
      <c r="H1240">
        <v>4.5999999999999996</v>
      </c>
      <c r="I1240"/>
      <c r="J1240">
        <v>0.8</v>
      </c>
      <c r="K1240">
        <v>0.80000000000000016</v>
      </c>
      <c r="L1240">
        <v>0.8</v>
      </c>
      <c r="M1240"/>
      <c r="N1240">
        <v>0.8</v>
      </c>
      <c r="O1240"/>
      <c r="P1240"/>
      <c r="Q1240"/>
      <c r="R1240"/>
      <c r="S1240"/>
      <c r="T1240"/>
      <c r="U1240"/>
      <c r="V1240"/>
      <c r="W1240">
        <v>4.5999999999999996</v>
      </c>
      <c r="Z1240">
        <v>0.8</v>
      </c>
      <c r="AB1240">
        <v>0.8</v>
      </c>
      <c r="AC1240">
        <v>0.8</v>
      </c>
      <c r="AD1240">
        <v>0.8</v>
      </c>
      <c r="AG1240">
        <v>0.8</v>
      </c>
      <c r="AM1240">
        <v>0.8</v>
      </c>
      <c r="BM1240" s="40">
        <v>41416</v>
      </c>
      <c r="BN1240">
        <v>0.08</v>
      </c>
      <c r="BO1240"/>
      <c r="BP1240">
        <v>0.01</v>
      </c>
      <c r="BQ1240">
        <v>0.01</v>
      </c>
      <c r="BR1240">
        <v>0.02</v>
      </c>
      <c r="BS1240"/>
      <c r="BT1240">
        <v>0.01</v>
      </c>
      <c r="BU1240"/>
      <c r="BV1240"/>
      <c r="BW1240"/>
      <c r="BX1240"/>
      <c r="BY1240"/>
      <c r="BZ1240"/>
      <c r="CA1240"/>
      <c r="CB1240"/>
      <c r="CC1240">
        <v>0.08</v>
      </c>
      <c r="CF1240">
        <v>0.01</v>
      </c>
      <c r="CH1240">
        <v>0.01</v>
      </c>
      <c r="CI1240">
        <v>0.01</v>
      </c>
      <c r="CJ1240">
        <v>0.01</v>
      </c>
      <c r="CM1240">
        <v>0.02</v>
      </c>
      <c r="CS1240">
        <v>0.01</v>
      </c>
      <c r="DS1240" s="40">
        <v>41416</v>
      </c>
      <c r="DT1240">
        <v>21.4</v>
      </c>
      <c r="DU1240"/>
      <c r="DV1240">
        <v>41.6</v>
      </c>
      <c r="DW1240">
        <v>77.533333333333331</v>
      </c>
      <c r="DX1240">
        <v>110</v>
      </c>
      <c r="DY1240"/>
      <c r="DZ1240">
        <v>223</v>
      </c>
      <c r="EA1240"/>
      <c r="EB1240"/>
      <c r="EC1240"/>
      <c r="ED1240"/>
      <c r="EE1240"/>
      <c r="EF1240"/>
      <c r="EG1240"/>
      <c r="EH1240"/>
      <c r="EI1240">
        <v>21.4</v>
      </c>
      <c r="EL1240">
        <v>41.6</v>
      </c>
      <c r="EN1240">
        <v>134</v>
      </c>
      <c r="EO1240">
        <v>43.2</v>
      </c>
      <c r="EP1240">
        <v>55.4</v>
      </c>
      <c r="ES1240">
        <v>110</v>
      </c>
      <c r="EY1240">
        <v>223</v>
      </c>
      <c r="FY1240" s="40">
        <v>41416</v>
      </c>
      <c r="FZ1240">
        <v>2.4700000000000002</v>
      </c>
      <c r="GA1240"/>
      <c r="GB1240">
        <v>0.08</v>
      </c>
      <c r="GC1240">
        <v>3.3333333333333333E-2</v>
      </c>
      <c r="GD1240">
        <v>0.42</v>
      </c>
      <c r="GE1240"/>
      <c r="GF1240">
        <v>0.01</v>
      </c>
      <c r="GG1240"/>
      <c r="GH1240"/>
      <c r="GI1240"/>
      <c r="GJ1240"/>
      <c r="GK1240"/>
      <c r="GL1240"/>
      <c r="GM1240"/>
      <c r="GN1240"/>
      <c r="GO1240">
        <v>2.4700000000000002</v>
      </c>
      <c r="GR1240">
        <v>0.08</v>
      </c>
      <c r="GT1240">
        <v>0.02</v>
      </c>
      <c r="GU1240">
        <v>7.0000000000000007E-2</v>
      </c>
      <c r="GV1240">
        <v>0.01</v>
      </c>
      <c r="GY1240">
        <v>0.42</v>
      </c>
      <c r="HE1240">
        <v>0.01</v>
      </c>
      <c r="IE1240" s="40">
        <v>41416</v>
      </c>
      <c r="IU1240" s="77">
        <v>41416</v>
      </c>
    </row>
    <row r="1241" spans="7:260" x14ac:dyDescent="0.25">
      <c r="G1241" s="40">
        <v>41417</v>
      </c>
      <c r="H1241"/>
      <c r="I1241"/>
      <c r="J1241"/>
      <c r="K1241"/>
      <c r="L1241"/>
      <c r="M1241"/>
      <c r="N1241"/>
      <c r="O1241"/>
      <c r="P1241">
        <v>7.9</v>
      </c>
      <c r="Q1241"/>
      <c r="R1241"/>
      <c r="S1241"/>
      <c r="T1241"/>
      <c r="U1241"/>
      <c r="V1241">
        <v>3.7333333333333338</v>
      </c>
      <c r="AS1241">
        <v>7.9</v>
      </c>
      <c r="BI1241">
        <v>4.0999999999999996</v>
      </c>
      <c r="BJ1241">
        <v>4.7</v>
      </c>
      <c r="BK1241">
        <v>2.4</v>
      </c>
      <c r="BM1241" s="40">
        <v>41417</v>
      </c>
      <c r="BN1241"/>
      <c r="BO1241"/>
      <c r="BP1241"/>
      <c r="BQ1241"/>
      <c r="BR1241"/>
      <c r="BS1241"/>
      <c r="BT1241"/>
      <c r="BU1241"/>
      <c r="BV1241">
        <v>0.1</v>
      </c>
      <c r="BW1241"/>
      <c r="BX1241"/>
      <c r="BY1241"/>
      <c r="BZ1241"/>
      <c r="CA1241"/>
      <c r="CB1241">
        <v>6.6666666666666666E-2</v>
      </c>
      <c r="CY1241">
        <v>0.1</v>
      </c>
      <c r="DO1241">
        <v>0.14000000000000001</v>
      </c>
      <c r="DP1241">
        <v>0.01</v>
      </c>
      <c r="DQ1241">
        <v>0.05</v>
      </c>
      <c r="DS1241" s="40">
        <v>41417</v>
      </c>
      <c r="DT1241"/>
      <c r="DU1241"/>
      <c r="DV1241"/>
      <c r="DW1241"/>
      <c r="DX1241"/>
      <c r="DY1241"/>
      <c r="DZ1241"/>
      <c r="EA1241"/>
      <c r="EB1241">
        <v>80.5</v>
      </c>
      <c r="EC1241"/>
      <c r="ED1241"/>
      <c r="EE1241"/>
      <c r="EF1241"/>
      <c r="EG1241"/>
      <c r="EH1241">
        <v>9.2633333333333336</v>
      </c>
      <c r="FE1241">
        <v>80.5</v>
      </c>
      <c r="FU1241">
        <v>25.7</v>
      </c>
      <c r="FV1241">
        <v>0.99</v>
      </c>
      <c r="FW1241">
        <v>1.1000000000000001</v>
      </c>
      <c r="FY1241" s="40">
        <v>41417</v>
      </c>
      <c r="FZ1241"/>
      <c r="GA1241"/>
      <c r="GB1241"/>
      <c r="GC1241"/>
      <c r="GD1241"/>
      <c r="GE1241"/>
      <c r="GF1241"/>
      <c r="GG1241"/>
      <c r="GH1241">
        <v>0.35</v>
      </c>
      <c r="GI1241"/>
      <c r="GJ1241"/>
      <c r="GK1241"/>
      <c r="GL1241"/>
      <c r="GM1241"/>
      <c r="GN1241">
        <v>0.39333333333333331</v>
      </c>
      <c r="HK1241">
        <v>0.35</v>
      </c>
      <c r="IA1241">
        <v>0.7</v>
      </c>
      <c r="IB1241">
        <v>0.45</v>
      </c>
      <c r="IC1241">
        <v>0.03</v>
      </c>
      <c r="IE1241" s="40">
        <v>41417</v>
      </c>
      <c r="IU1241" s="77">
        <v>41417</v>
      </c>
    </row>
    <row r="1242" spans="7:260" x14ac:dyDescent="0.25">
      <c r="G1242" s="40">
        <v>41418</v>
      </c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BM1242" s="40">
        <v>41418</v>
      </c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DS1242" s="40">
        <v>41418</v>
      </c>
      <c r="DT1242"/>
      <c r="DU1242"/>
      <c r="DV1242"/>
      <c r="DW1242"/>
      <c r="DX1242"/>
      <c r="DY1242"/>
      <c r="DZ1242"/>
      <c r="EA1242"/>
      <c r="EB1242"/>
      <c r="EC1242"/>
      <c r="ED1242"/>
      <c r="EE1242"/>
      <c r="EF1242"/>
      <c r="EG1242"/>
      <c r="EH1242"/>
      <c r="FY1242" s="40">
        <v>41418</v>
      </c>
      <c r="FZ1242"/>
      <c r="GA1242"/>
      <c r="GB1242"/>
      <c r="GC1242"/>
      <c r="GD1242"/>
      <c r="GE1242"/>
      <c r="GF1242"/>
      <c r="GG1242"/>
      <c r="GH1242"/>
      <c r="GI1242"/>
      <c r="GJ1242"/>
      <c r="GK1242"/>
      <c r="GL1242"/>
      <c r="GM1242"/>
      <c r="GN1242"/>
      <c r="IE1242" s="40">
        <v>41418</v>
      </c>
      <c r="IJ1242">
        <v>43.333101604278085</v>
      </c>
      <c r="IU1242" s="77">
        <v>41418</v>
      </c>
      <c r="IZ1242">
        <v>104</v>
      </c>
    </row>
    <row r="1243" spans="7:260" x14ac:dyDescent="0.25">
      <c r="G1243" s="40">
        <v>41419</v>
      </c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BM1243" s="40">
        <v>41419</v>
      </c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DS1243" s="40">
        <v>41419</v>
      </c>
      <c r="DT1243"/>
      <c r="DU1243"/>
      <c r="DV1243"/>
      <c r="DW1243"/>
      <c r="DX1243"/>
      <c r="DY1243"/>
      <c r="DZ1243"/>
      <c r="EA1243"/>
      <c r="EB1243"/>
      <c r="EC1243"/>
      <c r="ED1243"/>
      <c r="EE1243"/>
      <c r="EF1243"/>
      <c r="EG1243"/>
      <c r="EH1243"/>
      <c r="FY1243" s="40">
        <v>41419</v>
      </c>
      <c r="FZ1243"/>
      <c r="GA1243"/>
      <c r="GB1243"/>
      <c r="GC1243"/>
      <c r="GD1243"/>
      <c r="GE1243"/>
      <c r="GF1243"/>
      <c r="GG1243"/>
      <c r="GH1243"/>
      <c r="GI1243"/>
      <c r="GJ1243"/>
      <c r="GK1243"/>
      <c r="GL1243"/>
      <c r="GM1243"/>
      <c r="GN1243"/>
      <c r="IE1243" s="40">
        <v>41419</v>
      </c>
      <c r="IU1243" s="77">
        <v>41419</v>
      </c>
    </row>
    <row r="1244" spans="7:260" x14ac:dyDescent="0.25">
      <c r="G1244" s="40">
        <v>41420</v>
      </c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BM1244" s="40">
        <v>41420</v>
      </c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DS1244" s="40">
        <v>41420</v>
      </c>
      <c r="DT1244"/>
      <c r="DU1244"/>
      <c r="DV1244"/>
      <c r="DW1244"/>
      <c r="DX1244"/>
      <c r="DY1244"/>
      <c r="DZ1244"/>
      <c r="EA1244"/>
      <c r="EB1244"/>
      <c r="EC1244"/>
      <c r="ED1244"/>
      <c r="EE1244"/>
      <c r="EF1244"/>
      <c r="EG1244"/>
      <c r="EH1244"/>
      <c r="FY1244" s="40">
        <v>41420</v>
      </c>
      <c r="FZ1244"/>
      <c r="GA1244"/>
      <c r="GB1244"/>
      <c r="GC1244"/>
      <c r="GD1244"/>
      <c r="GE1244"/>
      <c r="GF1244"/>
      <c r="GG1244"/>
      <c r="GH1244"/>
      <c r="GI1244"/>
      <c r="GJ1244"/>
      <c r="GK1244"/>
      <c r="GL1244"/>
      <c r="GM1244"/>
      <c r="GN1244"/>
      <c r="IE1244" s="40">
        <v>41420</v>
      </c>
      <c r="IU1244" s="77">
        <v>41420</v>
      </c>
    </row>
    <row r="1245" spans="7:260" x14ac:dyDescent="0.25">
      <c r="G1245" s="40">
        <v>41421</v>
      </c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BM1245" s="40">
        <v>41421</v>
      </c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DS1245" s="40">
        <v>41421</v>
      </c>
      <c r="DT1245"/>
      <c r="DU1245"/>
      <c r="DV1245"/>
      <c r="DW1245"/>
      <c r="DX1245"/>
      <c r="DY1245"/>
      <c r="DZ1245"/>
      <c r="EA1245"/>
      <c r="EB1245"/>
      <c r="EC1245"/>
      <c r="ED1245"/>
      <c r="EE1245"/>
      <c r="EF1245"/>
      <c r="EG1245"/>
      <c r="EH1245"/>
      <c r="FY1245" s="40">
        <v>41421</v>
      </c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  <c r="IE1245" s="40">
        <v>41421</v>
      </c>
      <c r="IU1245" s="77">
        <v>41421</v>
      </c>
    </row>
    <row r="1246" spans="7:260" x14ac:dyDescent="0.25">
      <c r="G1246" s="40">
        <v>41422</v>
      </c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BM1246" s="40">
        <v>41422</v>
      </c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DS1246" s="40">
        <v>41422</v>
      </c>
      <c r="DT1246"/>
      <c r="DU1246"/>
      <c r="DV1246"/>
      <c r="DW1246"/>
      <c r="DX1246"/>
      <c r="DY1246"/>
      <c r="DZ1246"/>
      <c r="EA1246"/>
      <c r="EB1246"/>
      <c r="EC1246"/>
      <c r="ED1246"/>
      <c r="EE1246"/>
      <c r="EF1246"/>
      <c r="EG1246"/>
      <c r="EH1246"/>
      <c r="FY1246" s="40">
        <v>41422</v>
      </c>
      <c r="FZ1246"/>
      <c r="GA1246"/>
      <c r="GB1246"/>
      <c r="GC1246"/>
      <c r="GD1246"/>
      <c r="GE1246"/>
      <c r="GF1246"/>
      <c r="GG1246"/>
      <c r="GH1246"/>
      <c r="GI1246"/>
      <c r="GJ1246"/>
      <c r="GK1246"/>
      <c r="GL1246"/>
      <c r="GM1246"/>
      <c r="GN1246"/>
      <c r="IE1246" s="40">
        <v>41422</v>
      </c>
      <c r="IU1246" s="77">
        <v>41422</v>
      </c>
    </row>
    <row r="1247" spans="7:260" x14ac:dyDescent="0.25">
      <c r="G1247" s="40">
        <v>41423</v>
      </c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BM1247" s="40">
        <v>41423</v>
      </c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DS1247" s="40">
        <v>41423</v>
      </c>
      <c r="DT1247"/>
      <c r="DU1247"/>
      <c r="DV1247"/>
      <c r="DW1247"/>
      <c r="DX1247"/>
      <c r="DY1247"/>
      <c r="DZ1247"/>
      <c r="EA1247"/>
      <c r="EB1247"/>
      <c r="EC1247"/>
      <c r="ED1247"/>
      <c r="EE1247"/>
      <c r="EF1247"/>
      <c r="EG1247"/>
      <c r="EH1247"/>
      <c r="FY1247" s="40">
        <v>41423</v>
      </c>
      <c r="FZ1247"/>
      <c r="GA1247"/>
      <c r="GB1247"/>
      <c r="GC1247"/>
      <c r="GD1247"/>
      <c r="GE1247"/>
      <c r="GF1247"/>
      <c r="GG1247"/>
      <c r="GH1247"/>
      <c r="GI1247"/>
      <c r="GJ1247"/>
      <c r="GK1247"/>
      <c r="GL1247"/>
      <c r="GM1247"/>
      <c r="GN1247"/>
      <c r="IE1247" s="40">
        <v>41423</v>
      </c>
      <c r="IU1247" s="77">
        <v>41423</v>
      </c>
    </row>
    <row r="1248" spans="7:260" x14ac:dyDescent="0.25">
      <c r="G1248" s="40">
        <v>41424</v>
      </c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BM1248" s="40">
        <v>41424</v>
      </c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DS1248" s="40">
        <v>41424</v>
      </c>
      <c r="DT1248"/>
      <c r="DU1248"/>
      <c r="DV1248"/>
      <c r="DW1248"/>
      <c r="DX1248"/>
      <c r="DY1248"/>
      <c r="DZ1248"/>
      <c r="EA1248"/>
      <c r="EB1248"/>
      <c r="EC1248"/>
      <c r="ED1248"/>
      <c r="EE1248"/>
      <c r="EF1248"/>
      <c r="EG1248"/>
      <c r="EH1248"/>
      <c r="FY1248" s="40">
        <v>41424</v>
      </c>
      <c r="FZ1248"/>
      <c r="GA1248"/>
      <c r="GB1248"/>
      <c r="GC1248"/>
      <c r="GD1248"/>
      <c r="GE1248"/>
      <c r="GF1248"/>
      <c r="GG1248"/>
      <c r="GH1248"/>
      <c r="GI1248"/>
      <c r="GJ1248"/>
      <c r="GK1248"/>
      <c r="GL1248"/>
      <c r="GM1248"/>
      <c r="GN1248"/>
      <c r="IE1248" s="40">
        <v>41424</v>
      </c>
      <c r="IU1248" s="77">
        <v>41424</v>
      </c>
    </row>
    <row r="1249" spans="7:263" x14ac:dyDescent="0.25">
      <c r="G1249" s="40">
        <v>41425</v>
      </c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BM1249" s="40">
        <v>41425</v>
      </c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DS1249" s="40">
        <v>41425</v>
      </c>
      <c r="DT1249"/>
      <c r="DU1249"/>
      <c r="DV1249"/>
      <c r="DW1249"/>
      <c r="DX1249"/>
      <c r="DY1249"/>
      <c r="DZ1249"/>
      <c r="EA1249"/>
      <c r="EB1249"/>
      <c r="EC1249"/>
      <c r="ED1249"/>
      <c r="EE1249"/>
      <c r="EF1249"/>
      <c r="EG1249"/>
      <c r="EH1249"/>
      <c r="FY1249" s="40">
        <v>41425</v>
      </c>
      <c r="FZ1249"/>
      <c r="GA1249"/>
      <c r="GB1249"/>
      <c r="GC1249"/>
      <c r="GD1249"/>
      <c r="GE1249"/>
      <c r="GF1249"/>
      <c r="GG1249"/>
      <c r="GH1249"/>
      <c r="GI1249"/>
      <c r="GJ1249"/>
      <c r="GK1249"/>
      <c r="GL1249"/>
      <c r="GM1249"/>
      <c r="GN1249"/>
      <c r="IE1249" s="40">
        <v>41425</v>
      </c>
      <c r="IU1249" s="77">
        <v>41425</v>
      </c>
    </row>
    <row r="1250" spans="7:263" x14ac:dyDescent="0.25">
      <c r="G1250" s="40">
        <v>41426</v>
      </c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BM1250" s="40">
        <v>41426</v>
      </c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DS1250" s="40">
        <v>41426</v>
      </c>
      <c r="DT1250"/>
      <c r="DU1250"/>
      <c r="DV1250"/>
      <c r="DW1250"/>
      <c r="DX1250"/>
      <c r="DY1250"/>
      <c r="DZ1250"/>
      <c r="EA1250"/>
      <c r="EB1250"/>
      <c r="EC1250"/>
      <c r="ED1250"/>
      <c r="EE1250"/>
      <c r="EF1250"/>
      <c r="EG1250"/>
      <c r="EH1250"/>
      <c r="FY1250" s="40">
        <v>41426</v>
      </c>
      <c r="FZ1250"/>
      <c r="GA1250"/>
      <c r="GB1250"/>
      <c r="GC1250"/>
      <c r="GD1250"/>
      <c r="GE1250"/>
      <c r="GF1250"/>
      <c r="GG1250"/>
      <c r="GH1250"/>
      <c r="GI1250"/>
      <c r="GJ1250"/>
      <c r="GK1250"/>
      <c r="GL1250"/>
      <c r="GM1250"/>
      <c r="GN1250"/>
      <c r="IE1250" s="40">
        <v>41426</v>
      </c>
      <c r="IU1250" s="77">
        <v>41426</v>
      </c>
    </row>
    <row r="1251" spans="7:263" x14ac:dyDescent="0.25">
      <c r="G1251" s="40">
        <v>41427</v>
      </c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BM1251" s="40">
        <v>41427</v>
      </c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DS1251" s="40">
        <v>41427</v>
      </c>
      <c r="DT1251"/>
      <c r="DU1251"/>
      <c r="DV1251"/>
      <c r="DW1251"/>
      <c r="DX1251"/>
      <c r="DY1251"/>
      <c r="DZ1251"/>
      <c r="EA1251"/>
      <c r="EB1251"/>
      <c r="EC1251"/>
      <c r="ED1251"/>
      <c r="EE1251"/>
      <c r="EF1251"/>
      <c r="EG1251"/>
      <c r="EH1251"/>
      <c r="FY1251" s="40">
        <v>41427</v>
      </c>
      <c r="FZ1251"/>
      <c r="GA1251"/>
      <c r="GB1251"/>
      <c r="GC1251"/>
      <c r="GD1251"/>
      <c r="GE1251"/>
      <c r="GF1251"/>
      <c r="GG1251"/>
      <c r="GH1251"/>
      <c r="GI1251"/>
      <c r="GJ1251"/>
      <c r="GK1251"/>
      <c r="GL1251"/>
      <c r="GM1251"/>
      <c r="GN1251"/>
      <c r="IE1251" s="40">
        <v>41427</v>
      </c>
      <c r="IU1251" s="77">
        <v>41427</v>
      </c>
    </row>
    <row r="1252" spans="7:263" x14ac:dyDescent="0.25">
      <c r="G1252" s="40">
        <v>41428</v>
      </c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BM1252" s="40">
        <v>41428</v>
      </c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DS1252" s="40">
        <v>41428</v>
      </c>
      <c r="DT1252"/>
      <c r="DU1252"/>
      <c r="DV1252"/>
      <c r="DW1252"/>
      <c r="DX1252"/>
      <c r="DY1252"/>
      <c r="DZ1252"/>
      <c r="EA1252"/>
      <c r="EB1252"/>
      <c r="EC1252"/>
      <c r="ED1252"/>
      <c r="EE1252"/>
      <c r="EF1252"/>
      <c r="EG1252"/>
      <c r="EH1252"/>
      <c r="FY1252" s="40">
        <v>41428</v>
      </c>
      <c r="FZ1252"/>
      <c r="GA1252"/>
      <c r="GB1252"/>
      <c r="GC1252"/>
      <c r="GD1252"/>
      <c r="GE1252"/>
      <c r="GF1252"/>
      <c r="GG1252"/>
      <c r="GH1252"/>
      <c r="GI1252"/>
      <c r="GJ1252"/>
      <c r="GK1252"/>
      <c r="GL1252"/>
      <c r="GM1252"/>
      <c r="GN1252"/>
      <c r="IE1252" s="40">
        <v>41428</v>
      </c>
      <c r="IU1252" s="77">
        <v>41428</v>
      </c>
    </row>
    <row r="1253" spans="7:263" x14ac:dyDescent="0.25">
      <c r="G1253" s="40">
        <v>41429</v>
      </c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BM1253" s="40">
        <v>41429</v>
      </c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DS1253" s="40">
        <v>41429</v>
      </c>
      <c r="DT1253"/>
      <c r="DU1253"/>
      <c r="DV1253"/>
      <c r="DW1253"/>
      <c r="DX1253"/>
      <c r="DY1253"/>
      <c r="DZ1253"/>
      <c r="EA1253"/>
      <c r="EB1253"/>
      <c r="EC1253"/>
      <c r="ED1253"/>
      <c r="EE1253"/>
      <c r="EF1253"/>
      <c r="EG1253"/>
      <c r="EH1253"/>
      <c r="FY1253" s="40">
        <v>41429</v>
      </c>
      <c r="FZ1253"/>
      <c r="GA1253"/>
      <c r="GB1253"/>
      <c r="GC1253"/>
      <c r="GD1253"/>
      <c r="GE1253"/>
      <c r="GF1253"/>
      <c r="GG1253"/>
      <c r="GH1253"/>
      <c r="GI1253"/>
      <c r="GJ1253"/>
      <c r="GK1253"/>
      <c r="GL1253"/>
      <c r="GM1253"/>
      <c r="GN1253"/>
      <c r="IE1253" s="40">
        <v>41429</v>
      </c>
      <c r="IU1253" s="77">
        <v>41429</v>
      </c>
    </row>
    <row r="1254" spans="7:263" x14ac:dyDescent="0.25">
      <c r="G1254" s="40">
        <v>41430</v>
      </c>
      <c r="H1254">
        <v>4.75</v>
      </c>
      <c r="I1254">
        <v>2.2999999999999998</v>
      </c>
      <c r="J1254">
        <v>6.4499999999999993</v>
      </c>
      <c r="K1254">
        <v>5.0666666666666664</v>
      </c>
      <c r="L1254">
        <v>5.3666666666666671</v>
      </c>
      <c r="M1254">
        <v>10.1</v>
      </c>
      <c r="N1254">
        <v>5.55</v>
      </c>
      <c r="O1254">
        <v>6.8</v>
      </c>
      <c r="P1254"/>
      <c r="Q1254"/>
      <c r="R1254"/>
      <c r="S1254"/>
      <c r="T1254"/>
      <c r="U1254"/>
      <c r="V1254"/>
      <c r="W1254">
        <v>5.3</v>
      </c>
      <c r="X1254">
        <v>4.2</v>
      </c>
      <c r="Y1254">
        <v>2.2999999999999998</v>
      </c>
      <c r="Z1254">
        <v>3.7</v>
      </c>
      <c r="AA1254">
        <v>9.1999999999999993</v>
      </c>
      <c r="AB1254">
        <v>4.4000000000000004</v>
      </c>
      <c r="AC1254">
        <v>4.5</v>
      </c>
      <c r="AD1254">
        <v>6.3</v>
      </c>
      <c r="AE1254">
        <v>3.6</v>
      </c>
      <c r="AF1254">
        <v>5.8</v>
      </c>
      <c r="AG1254">
        <v>6.7</v>
      </c>
      <c r="AJ1254">
        <v>10.1</v>
      </c>
      <c r="AK1254">
        <v>5.5</v>
      </c>
      <c r="AM1254">
        <v>5.6</v>
      </c>
      <c r="AN1254">
        <v>5</v>
      </c>
      <c r="AO1254">
        <v>9.8000000000000007</v>
      </c>
      <c r="AP1254">
        <v>5.6</v>
      </c>
      <c r="BM1254" s="40">
        <v>41430</v>
      </c>
      <c r="BN1254">
        <v>4.4999999999999998E-2</v>
      </c>
      <c r="BO1254">
        <v>0.01</v>
      </c>
      <c r="BP1254">
        <v>0.01</v>
      </c>
      <c r="BQ1254">
        <v>0.01</v>
      </c>
      <c r="BR1254">
        <v>0.01</v>
      </c>
      <c r="BS1254">
        <v>0.01</v>
      </c>
      <c r="BT1254">
        <v>0.01</v>
      </c>
      <c r="BU1254">
        <v>0.01</v>
      </c>
      <c r="BV1254"/>
      <c r="BW1254"/>
      <c r="BX1254"/>
      <c r="BY1254"/>
      <c r="BZ1254"/>
      <c r="CA1254"/>
      <c r="CB1254"/>
      <c r="CC1254">
        <v>0.08</v>
      </c>
      <c r="CD1254">
        <v>0.01</v>
      </c>
      <c r="CE1254">
        <v>0.01</v>
      </c>
      <c r="CF1254">
        <v>0.01</v>
      </c>
      <c r="CG1254">
        <v>0.01</v>
      </c>
      <c r="CH1254">
        <v>0.01</v>
      </c>
      <c r="CI1254">
        <v>0.01</v>
      </c>
      <c r="CJ1254">
        <v>0.01</v>
      </c>
      <c r="CK1254">
        <v>0.01</v>
      </c>
      <c r="CL1254">
        <v>0.01</v>
      </c>
      <c r="CM1254">
        <v>0.01</v>
      </c>
      <c r="CP1254">
        <v>0.01</v>
      </c>
      <c r="CQ1254">
        <v>0.01</v>
      </c>
      <c r="CS1254">
        <v>0.01</v>
      </c>
      <c r="CT1254">
        <v>0.01</v>
      </c>
      <c r="CU1254">
        <v>0.01</v>
      </c>
      <c r="CV1254">
        <v>0.01</v>
      </c>
      <c r="DS1254" s="40">
        <v>41430</v>
      </c>
      <c r="DT1254">
        <v>29.9</v>
      </c>
      <c r="DU1254">
        <v>89.2</v>
      </c>
      <c r="DV1254">
        <v>64.75</v>
      </c>
      <c r="DW1254">
        <v>151.66666666666666</v>
      </c>
      <c r="DX1254">
        <v>120.96666666666665</v>
      </c>
      <c r="DY1254">
        <v>14.1</v>
      </c>
      <c r="DZ1254">
        <v>171.15</v>
      </c>
      <c r="EA1254">
        <v>89</v>
      </c>
      <c r="EB1254"/>
      <c r="EC1254"/>
      <c r="ED1254"/>
      <c r="EE1254"/>
      <c r="EF1254"/>
      <c r="EG1254"/>
      <c r="EH1254"/>
      <c r="EI1254">
        <v>34.299999999999997</v>
      </c>
      <c r="EJ1254">
        <v>25.5</v>
      </c>
      <c r="EK1254">
        <v>89.2</v>
      </c>
      <c r="EL1254">
        <v>74</v>
      </c>
      <c r="EM1254">
        <v>55.5</v>
      </c>
      <c r="EN1254">
        <v>219</v>
      </c>
      <c r="EO1254">
        <v>129</v>
      </c>
      <c r="EP1254">
        <v>107</v>
      </c>
      <c r="EQ1254">
        <v>147</v>
      </c>
      <c r="ER1254">
        <v>78.900000000000006</v>
      </c>
      <c r="ES1254">
        <v>137</v>
      </c>
      <c r="EV1254">
        <v>14.1</v>
      </c>
      <c r="EW1254">
        <v>65.3</v>
      </c>
      <c r="EY1254">
        <v>277</v>
      </c>
      <c r="EZ1254">
        <v>162</v>
      </c>
      <c r="FA1254">
        <v>33</v>
      </c>
      <c r="FB1254">
        <v>72</v>
      </c>
      <c r="FY1254" s="40">
        <v>41430</v>
      </c>
      <c r="FZ1254">
        <v>1.4999999999999999E-2</v>
      </c>
      <c r="GA1254">
        <v>0.01</v>
      </c>
      <c r="GB1254">
        <v>0.01</v>
      </c>
      <c r="GC1254">
        <v>0.01</v>
      </c>
      <c r="GD1254">
        <v>3.6666666666666667E-2</v>
      </c>
      <c r="GE1254">
        <v>0.02</v>
      </c>
      <c r="GF1254">
        <v>0.01</v>
      </c>
      <c r="GG1254">
        <v>4.3333333333333335E-2</v>
      </c>
      <c r="GH1254"/>
      <c r="GI1254"/>
      <c r="GJ1254"/>
      <c r="GK1254"/>
      <c r="GL1254"/>
      <c r="GM1254"/>
      <c r="GN1254"/>
      <c r="GO1254">
        <v>0.02</v>
      </c>
      <c r="GP1254">
        <v>0.01</v>
      </c>
      <c r="GQ1254">
        <v>0.01</v>
      </c>
      <c r="GR1254">
        <v>0.01</v>
      </c>
      <c r="GS1254">
        <v>0.01</v>
      </c>
      <c r="GT1254">
        <v>0.01</v>
      </c>
      <c r="GU1254">
        <v>0.01</v>
      </c>
      <c r="GV1254">
        <v>0.01</v>
      </c>
      <c r="GW1254">
        <v>0.01</v>
      </c>
      <c r="GX1254">
        <v>0.01</v>
      </c>
      <c r="GY1254">
        <v>0.09</v>
      </c>
      <c r="HB1254">
        <v>0.02</v>
      </c>
      <c r="HC1254">
        <v>0.01</v>
      </c>
      <c r="HE1254">
        <v>0.01</v>
      </c>
      <c r="HF1254">
        <v>0.11</v>
      </c>
      <c r="HG1254">
        <v>0.01</v>
      </c>
      <c r="HH1254">
        <v>0.01</v>
      </c>
      <c r="IE1254" s="40">
        <v>41430</v>
      </c>
      <c r="IU1254" s="77">
        <v>41430</v>
      </c>
    </row>
    <row r="1255" spans="7:263" x14ac:dyDescent="0.25">
      <c r="G1255" s="40">
        <v>41431</v>
      </c>
      <c r="H1255"/>
      <c r="I1255"/>
      <c r="J1255"/>
      <c r="K1255"/>
      <c r="L1255"/>
      <c r="M1255"/>
      <c r="N1255"/>
      <c r="O1255"/>
      <c r="P1255">
        <v>1.95</v>
      </c>
      <c r="Q1255">
        <v>1.9666666666666666</v>
      </c>
      <c r="R1255">
        <v>1.05</v>
      </c>
      <c r="S1255"/>
      <c r="T1255">
        <v>0.95000000000000007</v>
      </c>
      <c r="U1255">
        <v>0.9</v>
      </c>
      <c r="V1255">
        <v>3.0333333333333332</v>
      </c>
      <c r="AR1255">
        <v>2</v>
      </c>
      <c r="AS1255">
        <v>1.9</v>
      </c>
      <c r="AT1255">
        <v>0.8</v>
      </c>
      <c r="AU1255">
        <v>4.3</v>
      </c>
      <c r="AV1255">
        <v>0.8</v>
      </c>
      <c r="AX1255">
        <v>1.3</v>
      </c>
      <c r="AY1255">
        <v>0.8</v>
      </c>
      <c r="BC1255">
        <v>1.1000000000000001</v>
      </c>
      <c r="BE1255">
        <v>0.8</v>
      </c>
      <c r="BG1255">
        <v>1</v>
      </c>
      <c r="BH1255">
        <v>0.8</v>
      </c>
      <c r="BI1255">
        <v>3.3</v>
      </c>
      <c r="BJ1255">
        <v>3</v>
      </c>
      <c r="BK1255">
        <v>2.8</v>
      </c>
      <c r="BM1255" s="40">
        <v>41431</v>
      </c>
      <c r="BN1255"/>
      <c r="BO1255"/>
      <c r="BP1255"/>
      <c r="BQ1255"/>
      <c r="BR1255"/>
      <c r="BS1255"/>
      <c r="BT1255"/>
      <c r="BU1255"/>
      <c r="BV1255">
        <v>0.01</v>
      </c>
      <c r="BW1255">
        <v>4.6666666666666669E-2</v>
      </c>
      <c r="BX1255">
        <v>0.21000000000000002</v>
      </c>
      <c r="BY1255"/>
      <c r="BZ1255">
        <v>0.23500000000000001</v>
      </c>
      <c r="CA1255">
        <v>1.28</v>
      </c>
      <c r="CB1255">
        <v>1.3333333333333334E-2</v>
      </c>
      <c r="CX1255">
        <v>0.01</v>
      </c>
      <c r="CY1255">
        <v>0.01</v>
      </c>
      <c r="CZ1255">
        <v>0.12</v>
      </c>
      <c r="DA1255">
        <v>0.01</v>
      </c>
      <c r="DB1255">
        <v>0.01</v>
      </c>
      <c r="DD1255">
        <v>0.34</v>
      </c>
      <c r="DE1255">
        <v>0.08</v>
      </c>
      <c r="DI1255">
        <v>0.27</v>
      </c>
      <c r="DK1255">
        <v>0.2</v>
      </c>
      <c r="DM1255">
        <v>0.02</v>
      </c>
      <c r="DN1255">
        <v>2.54</v>
      </c>
      <c r="DO1255">
        <v>0.01</v>
      </c>
      <c r="DP1255">
        <v>0.02</v>
      </c>
      <c r="DQ1255">
        <v>0.01</v>
      </c>
      <c r="DS1255" s="40">
        <v>41431</v>
      </c>
      <c r="DT1255"/>
      <c r="DU1255"/>
      <c r="DV1255"/>
      <c r="DW1255"/>
      <c r="DX1255"/>
      <c r="DY1255"/>
      <c r="DZ1255"/>
      <c r="EA1255"/>
      <c r="EB1255">
        <v>68.55</v>
      </c>
      <c r="EC1255">
        <v>43.166666666666664</v>
      </c>
      <c r="ED1255">
        <v>73.8</v>
      </c>
      <c r="EE1255"/>
      <c r="EF1255">
        <v>232</v>
      </c>
      <c r="EG1255">
        <v>66.75</v>
      </c>
      <c r="EH1255">
        <v>3.2566666666666664</v>
      </c>
      <c r="FD1255">
        <v>106</v>
      </c>
      <c r="FE1255">
        <v>31.1</v>
      </c>
      <c r="FF1255">
        <v>42.1</v>
      </c>
      <c r="FG1255">
        <v>45.1</v>
      </c>
      <c r="FH1255">
        <v>42.3</v>
      </c>
      <c r="FJ1255">
        <v>93</v>
      </c>
      <c r="FK1255">
        <v>54.6</v>
      </c>
      <c r="FO1255">
        <v>236</v>
      </c>
      <c r="FQ1255">
        <v>228</v>
      </c>
      <c r="FS1255">
        <v>60.6</v>
      </c>
      <c r="FT1255">
        <v>72.900000000000006</v>
      </c>
      <c r="FU1255">
        <v>8.2799999999999994</v>
      </c>
      <c r="FV1255">
        <v>1.39</v>
      </c>
      <c r="FW1255">
        <v>0.1</v>
      </c>
      <c r="FY1255" s="40">
        <v>41431</v>
      </c>
      <c r="FZ1255"/>
      <c r="GA1255"/>
      <c r="GB1255"/>
      <c r="GC1255"/>
      <c r="GD1255"/>
      <c r="GE1255"/>
      <c r="GF1255"/>
      <c r="GG1255"/>
      <c r="GH1255">
        <v>0.01</v>
      </c>
      <c r="GI1255">
        <v>0.21666666666666667</v>
      </c>
      <c r="GJ1255">
        <v>0.97</v>
      </c>
      <c r="GK1255"/>
      <c r="GL1255">
        <v>0.115</v>
      </c>
      <c r="GM1255">
        <v>2.5350000000000001</v>
      </c>
      <c r="GN1255">
        <v>0.01</v>
      </c>
      <c r="HJ1255">
        <v>0.01</v>
      </c>
      <c r="HK1255">
        <v>0.01</v>
      </c>
      <c r="HL1255">
        <v>0.63</v>
      </c>
      <c r="HM1255">
        <v>0.01</v>
      </c>
      <c r="HN1255">
        <v>0.01</v>
      </c>
      <c r="HP1255">
        <v>1.36</v>
      </c>
      <c r="HQ1255">
        <v>0.57999999999999996</v>
      </c>
      <c r="HU1255">
        <v>0.09</v>
      </c>
      <c r="HW1255">
        <v>0.14000000000000001</v>
      </c>
      <c r="HY1255">
        <v>0.24</v>
      </c>
      <c r="HZ1255">
        <v>4.83</v>
      </c>
      <c r="IA1255">
        <v>0.01</v>
      </c>
      <c r="IB1255">
        <v>0.01</v>
      </c>
      <c r="IC1255">
        <v>0.01</v>
      </c>
      <c r="IE1255" s="40">
        <v>41431</v>
      </c>
      <c r="IU1255" s="77">
        <v>41431</v>
      </c>
    </row>
    <row r="1256" spans="7:263" x14ac:dyDescent="0.25">
      <c r="G1256" s="40">
        <v>41432</v>
      </c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BM1256" s="40">
        <v>41432</v>
      </c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DS1256" s="40">
        <v>41432</v>
      </c>
      <c r="DT1256"/>
      <c r="DU1256"/>
      <c r="DV1256"/>
      <c r="DW1256"/>
      <c r="DX1256"/>
      <c r="DY1256"/>
      <c r="DZ1256"/>
      <c r="EA1256"/>
      <c r="EB1256"/>
      <c r="EC1256"/>
      <c r="ED1256"/>
      <c r="EE1256"/>
      <c r="EF1256"/>
      <c r="EG1256"/>
      <c r="EH1256"/>
      <c r="FY1256" s="40">
        <v>41432</v>
      </c>
      <c r="FZ1256"/>
      <c r="GA1256"/>
      <c r="GB1256"/>
      <c r="GC1256"/>
      <c r="GD1256"/>
      <c r="GE1256"/>
      <c r="GF1256"/>
      <c r="GG1256"/>
      <c r="GH1256"/>
      <c r="GI1256"/>
      <c r="GJ1256"/>
      <c r="GK1256"/>
      <c r="GL1256"/>
      <c r="GM1256"/>
      <c r="GN1256"/>
      <c r="IE1256" s="40">
        <v>41432</v>
      </c>
      <c r="IM1256">
        <v>34.583575174825178</v>
      </c>
      <c r="IU1256" s="77">
        <v>41432</v>
      </c>
      <c r="JC1256">
        <v>83</v>
      </c>
    </row>
    <row r="1257" spans="7:263" x14ac:dyDescent="0.25">
      <c r="G1257" s="40">
        <v>41433</v>
      </c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BM1257" s="40">
        <v>41433</v>
      </c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DS1257" s="40">
        <v>41433</v>
      </c>
      <c r="DT1257"/>
      <c r="DU1257"/>
      <c r="DV1257"/>
      <c r="DW1257"/>
      <c r="DX1257"/>
      <c r="DY1257"/>
      <c r="DZ1257"/>
      <c r="EA1257"/>
      <c r="EB1257"/>
      <c r="EC1257"/>
      <c r="ED1257"/>
      <c r="EE1257"/>
      <c r="EF1257"/>
      <c r="EG1257"/>
      <c r="EH1257"/>
      <c r="FY1257" s="40">
        <v>41433</v>
      </c>
      <c r="FZ1257"/>
      <c r="GA1257"/>
      <c r="GB1257"/>
      <c r="GC1257"/>
      <c r="GD1257"/>
      <c r="GE1257"/>
      <c r="GF1257"/>
      <c r="GG1257"/>
      <c r="GH1257"/>
      <c r="GI1257"/>
      <c r="GJ1257"/>
      <c r="GK1257"/>
      <c r="GL1257"/>
      <c r="GM1257"/>
      <c r="GN1257"/>
      <c r="IE1257" s="40">
        <v>41433</v>
      </c>
      <c r="IU1257" s="77">
        <v>41433</v>
      </c>
    </row>
    <row r="1258" spans="7:263" x14ac:dyDescent="0.25">
      <c r="G1258" s="40">
        <v>41434</v>
      </c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BM1258" s="40">
        <v>41434</v>
      </c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DS1258" s="40">
        <v>41434</v>
      </c>
      <c r="DT1258"/>
      <c r="DU1258"/>
      <c r="DV1258"/>
      <c r="DW1258"/>
      <c r="DX1258"/>
      <c r="DY1258"/>
      <c r="DZ1258"/>
      <c r="EA1258"/>
      <c r="EB1258"/>
      <c r="EC1258"/>
      <c r="ED1258"/>
      <c r="EE1258"/>
      <c r="EF1258"/>
      <c r="EG1258"/>
      <c r="EH1258"/>
      <c r="FY1258" s="40">
        <v>41434</v>
      </c>
      <c r="FZ1258"/>
      <c r="GA1258"/>
      <c r="GB1258"/>
      <c r="GC1258"/>
      <c r="GD1258"/>
      <c r="GE1258"/>
      <c r="GF1258"/>
      <c r="GG1258"/>
      <c r="GH1258"/>
      <c r="GI1258"/>
      <c r="GJ1258"/>
      <c r="GK1258"/>
      <c r="GL1258"/>
      <c r="GM1258"/>
      <c r="GN1258"/>
      <c r="IE1258" s="40">
        <v>41434</v>
      </c>
      <c r="IF1258">
        <v>34.583494186046508</v>
      </c>
      <c r="IU1258" s="77">
        <v>41434</v>
      </c>
      <c r="IV1258">
        <v>83</v>
      </c>
    </row>
    <row r="1259" spans="7:263" x14ac:dyDescent="0.25">
      <c r="G1259" s="40">
        <v>41435</v>
      </c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BM1259" s="40">
        <v>41435</v>
      </c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DS1259" s="40">
        <v>41435</v>
      </c>
      <c r="DT1259"/>
      <c r="DU1259"/>
      <c r="DV1259"/>
      <c r="DW1259"/>
      <c r="DX1259"/>
      <c r="DY1259"/>
      <c r="DZ1259"/>
      <c r="EA1259"/>
      <c r="EB1259"/>
      <c r="EC1259"/>
      <c r="ED1259"/>
      <c r="EE1259"/>
      <c r="EF1259"/>
      <c r="EG1259"/>
      <c r="EH1259"/>
      <c r="FY1259" s="40">
        <v>41435</v>
      </c>
      <c r="FZ1259"/>
      <c r="GA1259"/>
      <c r="GB1259"/>
      <c r="GC1259"/>
      <c r="GD1259"/>
      <c r="GE1259"/>
      <c r="GF1259"/>
      <c r="GG1259"/>
      <c r="GH1259"/>
      <c r="GI1259"/>
      <c r="GJ1259"/>
      <c r="GK1259"/>
      <c r="GL1259"/>
      <c r="GM1259"/>
      <c r="GN1259"/>
      <c r="IE1259" s="40">
        <v>41435</v>
      </c>
      <c r="IU1259" s="77">
        <v>41435</v>
      </c>
    </row>
    <row r="1260" spans="7:263" x14ac:dyDescent="0.25">
      <c r="G1260" s="40">
        <v>41436</v>
      </c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BM1260" s="40">
        <v>41436</v>
      </c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DS1260" s="40">
        <v>41436</v>
      </c>
      <c r="DT1260"/>
      <c r="DU1260"/>
      <c r="DV1260"/>
      <c r="DW1260"/>
      <c r="DX1260"/>
      <c r="DY1260"/>
      <c r="DZ1260"/>
      <c r="EA1260"/>
      <c r="EB1260"/>
      <c r="EC1260"/>
      <c r="ED1260"/>
      <c r="EE1260"/>
      <c r="EF1260"/>
      <c r="EG1260"/>
      <c r="EH1260"/>
      <c r="FY1260" s="40">
        <v>41436</v>
      </c>
      <c r="FZ1260"/>
      <c r="GA1260"/>
      <c r="GB1260"/>
      <c r="GC1260"/>
      <c r="GD1260"/>
      <c r="GE1260"/>
      <c r="GF1260"/>
      <c r="GG1260"/>
      <c r="GH1260"/>
      <c r="GI1260"/>
      <c r="GJ1260"/>
      <c r="GK1260"/>
      <c r="GL1260"/>
      <c r="GM1260"/>
      <c r="GN1260"/>
      <c r="IE1260" s="40">
        <v>41436</v>
      </c>
      <c r="IU1260" s="77">
        <v>41436</v>
      </c>
    </row>
    <row r="1261" spans="7:263" x14ac:dyDescent="0.25">
      <c r="G1261" s="40">
        <v>41437</v>
      </c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BM1261" s="40">
        <v>41437</v>
      </c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DS1261" s="40">
        <v>41437</v>
      </c>
      <c r="DT1261"/>
      <c r="DU1261"/>
      <c r="DV1261"/>
      <c r="DW1261"/>
      <c r="DX1261"/>
      <c r="DY1261"/>
      <c r="DZ1261"/>
      <c r="EA1261"/>
      <c r="EB1261"/>
      <c r="EC1261"/>
      <c r="ED1261"/>
      <c r="EE1261"/>
      <c r="EF1261"/>
      <c r="EG1261"/>
      <c r="EH1261"/>
      <c r="FY1261" s="40">
        <v>41437</v>
      </c>
      <c r="FZ1261"/>
      <c r="GA1261"/>
      <c r="GB1261"/>
      <c r="GC1261"/>
      <c r="GD1261"/>
      <c r="GE1261"/>
      <c r="GF1261"/>
      <c r="GG1261"/>
      <c r="GH1261"/>
      <c r="GI1261"/>
      <c r="GJ1261"/>
      <c r="GK1261"/>
      <c r="GL1261"/>
      <c r="GM1261"/>
      <c r="GN1261"/>
      <c r="IE1261" s="40">
        <v>41437</v>
      </c>
      <c r="IU1261" s="77">
        <v>41437</v>
      </c>
    </row>
    <row r="1262" spans="7:263" x14ac:dyDescent="0.25">
      <c r="G1262" s="40">
        <v>41438</v>
      </c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BM1262" s="40">
        <v>41438</v>
      </c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DS1262" s="40">
        <v>41438</v>
      </c>
      <c r="DT1262"/>
      <c r="DU1262"/>
      <c r="DV1262"/>
      <c r="DW1262"/>
      <c r="DX1262"/>
      <c r="DY1262"/>
      <c r="DZ1262"/>
      <c r="EA1262"/>
      <c r="EB1262"/>
      <c r="EC1262"/>
      <c r="ED1262"/>
      <c r="EE1262"/>
      <c r="EF1262"/>
      <c r="EG1262"/>
      <c r="EH1262"/>
      <c r="FY1262" s="40">
        <v>41438</v>
      </c>
      <c r="FZ1262"/>
      <c r="GA1262"/>
      <c r="GB1262"/>
      <c r="GC1262"/>
      <c r="GD1262"/>
      <c r="GE1262"/>
      <c r="GF1262"/>
      <c r="GG1262"/>
      <c r="GH1262"/>
      <c r="GI1262"/>
      <c r="GJ1262"/>
      <c r="GK1262"/>
      <c r="GL1262"/>
      <c r="GM1262"/>
      <c r="GN1262"/>
      <c r="IE1262" s="40">
        <v>41438</v>
      </c>
      <c r="IU1262" s="77">
        <v>41438</v>
      </c>
    </row>
    <row r="1263" spans="7:263" x14ac:dyDescent="0.25">
      <c r="G1263" s="40">
        <v>41439</v>
      </c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BM1263" s="40">
        <v>41439</v>
      </c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DS1263" s="40">
        <v>41439</v>
      </c>
      <c r="DT1263"/>
      <c r="DU1263"/>
      <c r="DV1263"/>
      <c r="DW1263"/>
      <c r="DX1263"/>
      <c r="DY1263"/>
      <c r="DZ1263"/>
      <c r="EA1263"/>
      <c r="EB1263"/>
      <c r="EC1263"/>
      <c r="ED1263"/>
      <c r="EE1263"/>
      <c r="EF1263"/>
      <c r="EG1263"/>
      <c r="EH1263"/>
      <c r="FY1263" s="40">
        <v>41439</v>
      </c>
      <c r="FZ1263"/>
      <c r="GA1263"/>
      <c r="GB1263"/>
      <c r="GC1263"/>
      <c r="GD1263"/>
      <c r="GE1263"/>
      <c r="GF1263"/>
      <c r="GG1263"/>
      <c r="GH1263"/>
      <c r="GI1263"/>
      <c r="GJ1263"/>
      <c r="GK1263"/>
      <c r="GL1263"/>
      <c r="GM1263"/>
      <c r="GN1263"/>
      <c r="IE1263" s="40">
        <v>41439</v>
      </c>
      <c r="IU1263" s="77">
        <v>41439</v>
      </c>
    </row>
    <row r="1264" spans="7:263" x14ac:dyDescent="0.25">
      <c r="G1264" s="40">
        <v>41440</v>
      </c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BM1264" s="40">
        <v>41440</v>
      </c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DS1264" s="40">
        <v>41440</v>
      </c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FY1264" s="40">
        <v>41440</v>
      </c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IE1264" s="40">
        <v>41440</v>
      </c>
      <c r="IU1264" s="77">
        <v>41440</v>
      </c>
    </row>
    <row r="1265" spans="7:261" x14ac:dyDescent="0.25">
      <c r="G1265" s="40">
        <v>41441</v>
      </c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BM1265" s="40">
        <v>41441</v>
      </c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DS1265" s="40">
        <v>41441</v>
      </c>
      <c r="DT1265"/>
      <c r="DU1265"/>
      <c r="DV1265"/>
      <c r="DW1265"/>
      <c r="DX1265"/>
      <c r="DY1265"/>
      <c r="DZ1265"/>
      <c r="EA1265"/>
      <c r="EB1265"/>
      <c r="EC1265"/>
      <c r="ED1265"/>
      <c r="EE1265"/>
      <c r="EF1265"/>
      <c r="EG1265"/>
      <c r="EH1265"/>
      <c r="FY1265" s="40">
        <v>41441</v>
      </c>
      <c r="FZ1265"/>
      <c r="GA1265"/>
      <c r="GB1265"/>
      <c r="GC1265"/>
      <c r="GD1265"/>
      <c r="GE1265"/>
      <c r="GF1265"/>
      <c r="GG1265"/>
      <c r="GH1265"/>
      <c r="GI1265"/>
      <c r="GJ1265"/>
      <c r="GK1265"/>
      <c r="GL1265"/>
      <c r="GM1265"/>
      <c r="GN1265"/>
      <c r="IE1265" s="40">
        <v>41441</v>
      </c>
      <c r="IU1265" s="77">
        <v>41441</v>
      </c>
    </row>
    <row r="1266" spans="7:261" x14ac:dyDescent="0.25">
      <c r="G1266" s="40">
        <v>41442</v>
      </c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BM1266" s="40">
        <v>41442</v>
      </c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DS1266" s="40">
        <v>41442</v>
      </c>
      <c r="DT1266"/>
      <c r="DU1266"/>
      <c r="DV1266"/>
      <c r="DW1266"/>
      <c r="DX1266"/>
      <c r="DY1266"/>
      <c r="DZ1266"/>
      <c r="EA1266"/>
      <c r="EB1266"/>
      <c r="EC1266"/>
      <c r="ED1266"/>
      <c r="EE1266"/>
      <c r="EF1266"/>
      <c r="EG1266"/>
      <c r="EH1266"/>
      <c r="FY1266" s="40">
        <v>41442</v>
      </c>
      <c r="FZ1266"/>
      <c r="GA1266"/>
      <c r="GB1266"/>
      <c r="GC1266"/>
      <c r="GD1266"/>
      <c r="GE1266"/>
      <c r="GF1266"/>
      <c r="GG1266"/>
      <c r="GH1266"/>
      <c r="GI1266"/>
      <c r="GJ1266"/>
      <c r="GK1266"/>
      <c r="GL1266"/>
      <c r="GM1266"/>
      <c r="GN1266"/>
      <c r="IE1266" s="40">
        <v>41442</v>
      </c>
      <c r="IG1266">
        <v>34.58318617021277</v>
      </c>
      <c r="IU1266" s="77">
        <v>41442</v>
      </c>
      <c r="IW1266">
        <v>83</v>
      </c>
    </row>
    <row r="1267" spans="7:261" x14ac:dyDescent="0.25">
      <c r="G1267" s="40">
        <v>41443</v>
      </c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BM1267" s="40">
        <v>41443</v>
      </c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DS1267" s="40">
        <v>41443</v>
      </c>
      <c r="DT1267"/>
      <c r="DU1267"/>
      <c r="DV1267"/>
      <c r="DW1267"/>
      <c r="DX1267"/>
      <c r="DY1267"/>
      <c r="DZ1267"/>
      <c r="EA1267"/>
      <c r="EB1267"/>
      <c r="EC1267"/>
      <c r="ED1267"/>
      <c r="EE1267"/>
      <c r="EF1267"/>
      <c r="EG1267"/>
      <c r="EH1267"/>
      <c r="FY1267" s="40">
        <v>41443</v>
      </c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  <c r="IE1267" s="40">
        <v>41443</v>
      </c>
      <c r="IU1267" s="77">
        <v>41443</v>
      </c>
    </row>
    <row r="1268" spans="7:261" x14ac:dyDescent="0.25">
      <c r="G1268" s="40">
        <v>41444</v>
      </c>
      <c r="H1268">
        <v>6.6999999999999993</v>
      </c>
      <c r="I1268">
        <v>7.8</v>
      </c>
      <c r="J1268">
        <v>2.75</v>
      </c>
      <c r="K1268">
        <v>4.3999999999999995</v>
      </c>
      <c r="L1268">
        <v>4.4333333333333336</v>
      </c>
      <c r="M1268">
        <v>3.6999999999999997</v>
      </c>
      <c r="N1268">
        <v>2.1666666666666665</v>
      </c>
      <c r="O1268">
        <v>2.2000000000000002</v>
      </c>
      <c r="P1268"/>
      <c r="Q1268"/>
      <c r="R1268"/>
      <c r="S1268"/>
      <c r="T1268"/>
      <c r="U1268"/>
      <c r="V1268"/>
      <c r="W1268">
        <v>6.8</v>
      </c>
      <c r="X1268">
        <v>6.6</v>
      </c>
      <c r="Y1268">
        <v>7.8</v>
      </c>
      <c r="Z1268">
        <v>3</v>
      </c>
      <c r="AA1268">
        <v>2.5</v>
      </c>
      <c r="AB1268">
        <v>3.3</v>
      </c>
      <c r="AC1268">
        <v>6.2</v>
      </c>
      <c r="AD1268">
        <v>3.7</v>
      </c>
      <c r="AE1268">
        <v>7.7</v>
      </c>
      <c r="AF1268">
        <v>2.7</v>
      </c>
      <c r="AG1268">
        <v>2.9</v>
      </c>
      <c r="AH1268">
        <v>3.4</v>
      </c>
      <c r="AI1268">
        <v>4.7</v>
      </c>
      <c r="AJ1268">
        <v>3</v>
      </c>
      <c r="AK1268">
        <v>2.9</v>
      </c>
      <c r="AL1268">
        <v>2.4</v>
      </c>
      <c r="AM1268">
        <v>1.2</v>
      </c>
      <c r="AN1268">
        <v>0.8</v>
      </c>
      <c r="AO1268">
        <v>3.6</v>
      </c>
      <c r="BM1268" s="40">
        <v>41444</v>
      </c>
      <c r="BN1268">
        <v>0.01</v>
      </c>
      <c r="BO1268">
        <v>0.01</v>
      </c>
      <c r="BP1268">
        <v>0.01</v>
      </c>
      <c r="BQ1268">
        <v>0.01</v>
      </c>
      <c r="BR1268">
        <v>1.3333333333333334E-2</v>
      </c>
      <c r="BS1268">
        <v>0.01</v>
      </c>
      <c r="BT1268">
        <v>0.01</v>
      </c>
      <c r="BU1268">
        <v>0.01</v>
      </c>
      <c r="BV1268"/>
      <c r="BW1268"/>
      <c r="BX1268"/>
      <c r="BY1268"/>
      <c r="BZ1268"/>
      <c r="CA1268"/>
      <c r="CB1268"/>
      <c r="CC1268">
        <v>0.01</v>
      </c>
      <c r="CD1268">
        <v>0.01</v>
      </c>
      <c r="CE1268">
        <v>0.01</v>
      </c>
      <c r="CF1268">
        <v>0.01</v>
      </c>
      <c r="CG1268">
        <v>0.01</v>
      </c>
      <c r="CH1268">
        <v>0.01</v>
      </c>
      <c r="CI1268">
        <v>0.01</v>
      </c>
      <c r="CJ1268">
        <v>0.01</v>
      </c>
      <c r="CK1268">
        <v>0.01</v>
      </c>
      <c r="CL1268">
        <v>0.01</v>
      </c>
      <c r="CM1268">
        <v>0.02</v>
      </c>
      <c r="CN1268">
        <v>0.01</v>
      </c>
      <c r="CO1268">
        <v>0.01</v>
      </c>
      <c r="CP1268">
        <v>0.01</v>
      </c>
      <c r="CQ1268">
        <v>0.01</v>
      </c>
      <c r="CR1268">
        <v>0.01</v>
      </c>
      <c r="CS1268">
        <v>0.01</v>
      </c>
      <c r="CT1268">
        <v>0.01</v>
      </c>
      <c r="CU1268">
        <v>0.01</v>
      </c>
      <c r="DS1268" s="40">
        <v>41444</v>
      </c>
      <c r="DT1268">
        <v>26</v>
      </c>
      <c r="DU1268">
        <v>37.1</v>
      </c>
      <c r="DV1268">
        <v>64.150000000000006</v>
      </c>
      <c r="DW1268">
        <v>213</v>
      </c>
      <c r="DX1268">
        <v>87.433333333333337</v>
      </c>
      <c r="DY1268">
        <v>21.75333333333333</v>
      </c>
      <c r="DZ1268">
        <v>167.23333333333332</v>
      </c>
      <c r="EA1268">
        <v>52.75</v>
      </c>
      <c r="EB1268"/>
      <c r="EC1268"/>
      <c r="ED1268"/>
      <c r="EE1268"/>
      <c r="EF1268"/>
      <c r="EG1268"/>
      <c r="EH1268"/>
      <c r="EI1268">
        <v>35.4</v>
      </c>
      <c r="EJ1268">
        <v>16.600000000000001</v>
      </c>
      <c r="EK1268">
        <v>37.1</v>
      </c>
      <c r="EL1268">
        <v>63.7</v>
      </c>
      <c r="EM1268">
        <v>64.599999999999994</v>
      </c>
      <c r="EN1268">
        <v>270</v>
      </c>
      <c r="EO1268">
        <v>212</v>
      </c>
      <c r="EP1268">
        <v>157</v>
      </c>
      <c r="EQ1268">
        <v>49</v>
      </c>
      <c r="ER1268">
        <v>90.3</v>
      </c>
      <c r="ES1268">
        <v>123</v>
      </c>
      <c r="ET1268">
        <v>40.1</v>
      </c>
      <c r="EU1268">
        <v>8.26</v>
      </c>
      <c r="EV1268">
        <v>16.899999999999999</v>
      </c>
      <c r="EW1268">
        <v>62.7</v>
      </c>
      <c r="EX1268">
        <v>104</v>
      </c>
      <c r="EY1268">
        <v>335</v>
      </c>
      <c r="EZ1268">
        <v>85.9</v>
      </c>
      <c r="FA1268">
        <v>19.600000000000001</v>
      </c>
      <c r="FY1268" s="40">
        <v>41444</v>
      </c>
      <c r="FZ1268">
        <v>0.01</v>
      </c>
      <c r="GA1268">
        <v>0.01</v>
      </c>
      <c r="GB1268">
        <v>0.01</v>
      </c>
      <c r="GC1268">
        <v>0.01</v>
      </c>
      <c r="GD1268">
        <v>0.14333333333333334</v>
      </c>
      <c r="GE1268">
        <v>0.01</v>
      </c>
      <c r="GF1268">
        <v>0.01</v>
      </c>
      <c r="GG1268">
        <v>0.01</v>
      </c>
      <c r="GH1268"/>
      <c r="GI1268"/>
      <c r="GJ1268"/>
      <c r="GK1268"/>
      <c r="GL1268"/>
      <c r="GM1268"/>
      <c r="GN1268"/>
      <c r="GO1268">
        <v>0.01</v>
      </c>
      <c r="GP1268">
        <v>0.01</v>
      </c>
      <c r="GQ1268">
        <v>0.01</v>
      </c>
      <c r="GR1268">
        <v>0.01</v>
      </c>
      <c r="GS1268">
        <v>0.01</v>
      </c>
      <c r="GT1268">
        <v>0.01</v>
      </c>
      <c r="GU1268">
        <v>0.01</v>
      </c>
      <c r="GV1268">
        <v>0.01</v>
      </c>
      <c r="GW1268">
        <v>0.24</v>
      </c>
      <c r="GX1268">
        <v>0.01</v>
      </c>
      <c r="GY1268">
        <v>0.18</v>
      </c>
      <c r="GZ1268">
        <v>0.01</v>
      </c>
      <c r="HA1268">
        <v>0.01</v>
      </c>
      <c r="HB1268">
        <v>0.01</v>
      </c>
      <c r="HC1268">
        <v>0.01</v>
      </c>
      <c r="HD1268">
        <v>0.01</v>
      </c>
      <c r="HE1268">
        <v>0.01</v>
      </c>
      <c r="HF1268">
        <v>0.01</v>
      </c>
      <c r="HG1268">
        <v>0.01</v>
      </c>
      <c r="IE1268" s="40">
        <v>41444</v>
      </c>
      <c r="IK1268">
        <v>34.583490888382684</v>
      </c>
      <c r="IU1268" s="77">
        <v>41444</v>
      </c>
      <c r="JA1268">
        <v>83</v>
      </c>
    </row>
    <row r="1269" spans="7:261" x14ac:dyDescent="0.25">
      <c r="G1269" s="40">
        <v>41445</v>
      </c>
      <c r="H1269"/>
      <c r="I1269"/>
      <c r="J1269"/>
      <c r="K1269"/>
      <c r="L1269"/>
      <c r="M1269"/>
      <c r="N1269"/>
      <c r="O1269"/>
      <c r="P1269">
        <v>0.8</v>
      </c>
      <c r="Q1269">
        <v>3.1666666666666665</v>
      </c>
      <c r="R1269">
        <v>1.3333333333333333</v>
      </c>
      <c r="S1269">
        <v>1.1666666666666667</v>
      </c>
      <c r="T1269">
        <v>0.9</v>
      </c>
      <c r="U1269">
        <v>2.85</v>
      </c>
      <c r="V1269">
        <v>2.9666666666666668</v>
      </c>
      <c r="AR1269">
        <v>0.8</v>
      </c>
      <c r="AS1269">
        <v>0.8</v>
      </c>
      <c r="AT1269">
        <v>4.9000000000000004</v>
      </c>
      <c r="AU1269">
        <v>3.8</v>
      </c>
      <c r="AV1269">
        <v>0.8</v>
      </c>
      <c r="AW1269">
        <v>1.2</v>
      </c>
      <c r="AX1269">
        <v>1.4</v>
      </c>
      <c r="AY1269">
        <v>1.4</v>
      </c>
      <c r="AZ1269">
        <v>1.5</v>
      </c>
      <c r="BA1269">
        <v>0.9</v>
      </c>
      <c r="BB1269">
        <v>1.1000000000000001</v>
      </c>
      <c r="BC1269">
        <v>0.8</v>
      </c>
      <c r="BD1269">
        <v>1.1000000000000001</v>
      </c>
      <c r="BE1269">
        <v>0.8</v>
      </c>
      <c r="BG1269">
        <v>4.7</v>
      </c>
      <c r="BH1269">
        <v>1</v>
      </c>
      <c r="BI1269">
        <v>3.5</v>
      </c>
      <c r="BJ1269">
        <v>3.7</v>
      </c>
      <c r="BK1269">
        <v>1.7</v>
      </c>
      <c r="BM1269" s="40">
        <v>41445</v>
      </c>
      <c r="BN1269"/>
      <c r="BO1269"/>
      <c r="BP1269"/>
      <c r="BQ1269"/>
      <c r="BR1269"/>
      <c r="BS1269"/>
      <c r="BT1269"/>
      <c r="BU1269"/>
      <c r="BV1269">
        <v>0.01</v>
      </c>
      <c r="BW1269">
        <v>0.03</v>
      </c>
      <c r="BX1269">
        <v>0.03</v>
      </c>
      <c r="BY1269">
        <v>1.2933333333333332</v>
      </c>
      <c r="BZ1269">
        <v>0.01</v>
      </c>
      <c r="CA1269">
        <v>9.0000000000000011E-2</v>
      </c>
      <c r="CB1269">
        <v>0.01</v>
      </c>
      <c r="CX1269">
        <v>0.01</v>
      </c>
      <c r="CY1269">
        <v>0.01</v>
      </c>
      <c r="CZ1269">
        <v>7.0000000000000007E-2</v>
      </c>
      <c r="DA1269">
        <v>0.01</v>
      </c>
      <c r="DB1269">
        <v>0.01</v>
      </c>
      <c r="DC1269">
        <v>0.02</v>
      </c>
      <c r="DD1269">
        <v>0.02</v>
      </c>
      <c r="DE1269">
        <v>0.05</v>
      </c>
      <c r="DF1269">
        <v>0.2</v>
      </c>
      <c r="DG1269">
        <v>1.77</v>
      </c>
      <c r="DH1269">
        <v>1.91</v>
      </c>
      <c r="DI1269">
        <v>0.01</v>
      </c>
      <c r="DJ1269">
        <v>0.01</v>
      </c>
      <c r="DK1269">
        <v>0.01</v>
      </c>
      <c r="DM1269">
        <v>0.01</v>
      </c>
      <c r="DN1269">
        <v>0.17</v>
      </c>
      <c r="DO1269">
        <v>0.01</v>
      </c>
      <c r="DP1269">
        <v>0.01</v>
      </c>
      <c r="DQ1269">
        <v>0.01</v>
      </c>
      <c r="DS1269" s="40">
        <v>41445</v>
      </c>
      <c r="DT1269"/>
      <c r="DU1269"/>
      <c r="DV1269"/>
      <c r="DW1269"/>
      <c r="DX1269"/>
      <c r="DY1269"/>
      <c r="DZ1269"/>
      <c r="EA1269"/>
      <c r="EB1269">
        <v>102.6</v>
      </c>
      <c r="EC1269">
        <v>27.47666666666667</v>
      </c>
      <c r="ED1269">
        <v>72</v>
      </c>
      <c r="EE1269">
        <v>87.466666666666654</v>
      </c>
      <c r="EF1269">
        <v>128.93333333333334</v>
      </c>
      <c r="EG1269">
        <v>41.2</v>
      </c>
      <c r="EH1269">
        <v>1.01</v>
      </c>
      <c r="FD1269">
        <v>122</v>
      </c>
      <c r="FE1269">
        <v>83.2</v>
      </c>
      <c r="FF1269">
        <v>6.43</v>
      </c>
      <c r="FG1269">
        <v>33.200000000000003</v>
      </c>
      <c r="FH1269">
        <v>42.8</v>
      </c>
      <c r="FI1269">
        <v>84</v>
      </c>
      <c r="FJ1269">
        <v>83.9</v>
      </c>
      <c r="FK1269">
        <v>48.1</v>
      </c>
      <c r="FL1269">
        <v>95.1</v>
      </c>
      <c r="FM1269">
        <v>82</v>
      </c>
      <c r="FN1269">
        <v>85.3</v>
      </c>
      <c r="FO1269">
        <v>217</v>
      </c>
      <c r="FP1269">
        <v>89.8</v>
      </c>
      <c r="FQ1269">
        <v>80</v>
      </c>
      <c r="FS1269">
        <v>21.6</v>
      </c>
      <c r="FT1269">
        <v>60.8</v>
      </c>
      <c r="FU1269">
        <v>2.31</v>
      </c>
      <c r="FV1269">
        <v>0.63</v>
      </c>
      <c r="FW1269">
        <v>0.09</v>
      </c>
      <c r="FY1269" s="40">
        <v>41445</v>
      </c>
      <c r="FZ1269"/>
      <c r="GA1269"/>
      <c r="GB1269"/>
      <c r="GC1269"/>
      <c r="GD1269"/>
      <c r="GE1269"/>
      <c r="GF1269"/>
      <c r="GG1269"/>
      <c r="GH1269">
        <v>0.02</v>
      </c>
      <c r="GI1269">
        <v>0.18333333333333335</v>
      </c>
      <c r="GJ1269">
        <v>0.69333333333333336</v>
      </c>
      <c r="GK1269">
        <v>2.5533333333333332</v>
      </c>
      <c r="GL1269">
        <v>0.01</v>
      </c>
      <c r="GM1269">
        <v>0.24</v>
      </c>
      <c r="GN1269">
        <v>3.6666666666666667E-2</v>
      </c>
      <c r="HJ1269">
        <v>0.02</v>
      </c>
      <c r="HK1269">
        <v>0.02</v>
      </c>
      <c r="HL1269">
        <v>0.48</v>
      </c>
      <c r="HM1269">
        <v>0.05</v>
      </c>
      <c r="HN1269">
        <v>0.02</v>
      </c>
      <c r="HO1269">
        <v>1.81</v>
      </c>
      <c r="HP1269">
        <v>0.12</v>
      </c>
      <c r="HQ1269">
        <v>0.15</v>
      </c>
      <c r="HR1269">
        <v>0.6</v>
      </c>
      <c r="HS1269">
        <v>4.57</v>
      </c>
      <c r="HT1269">
        <v>2.4900000000000002</v>
      </c>
      <c r="HU1269">
        <v>0.01</v>
      </c>
      <c r="HV1269">
        <v>0.01</v>
      </c>
      <c r="HW1269">
        <v>0.01</v>
      </c>
      <c r="HY1269">
        <v>0.04</v>
      </c>
      <c r="HZ1269">
        <v>0.44</v>
      </c>
      <c r="IA1269">
        <v>0.08</v>
      </c>
      <c r="IB1269">
        <v>0.02</v>
      </c>
      <c r="IC1269">
        <v>0.01</v>
      </c>
      <c r="IE1269" s="40">
        <v>41445</v>
      </c>
      <c r="IH1269">
        <v>34.58318617021277</v>
      </c>
      <c r="IU1269" s="77">
        <v>41445</v>
      </c>
      <c r="IX1269">
        <v>83</v>
      </c>
    </row>
    <row r="1270" spans="7:261" x14ac:dyDescent="0.25">
      <c r="G1270" s="40">
        <v>41446</v>
      </c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BM1270" s="40">
        <v>41446</v>
      </c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DS1270" s="40">
        <v>41446</v>
      </c>
      <c r="DT1270"/>
      <c r="DU1270"/>
      <c r="DV1270"/>
      <c r="DW1270"/>
      <c r="DX1270"/>
      <c r="DY1270"/>
      <c r="DZ1270"/>
      <c r="EA1270"/>
      <c r="EB1270"/>
      <c r="EC1270"/>
      <c r="ED1270"/>
      <c r="EE1270"/>
      <c r="EF1270"/>
      <c r="EG1270"/>
      <c r="EH1270"/>
      <c r="FY1270" s="40">
        <v>41446</v>
      </c>
      <c r="FZ1270"/>
      <c r="GA1270"/>
      <c r="GB1270"/>
      <c r="GC1270"/>
      <c r="GD1270"/>
      <c r="GE1270"/>
      <c r="GF1270"/>
      <c r="GG1270"/>
      <c r="GH1270"/>
      <c r="GI1270"/>
      <c r="GJ1270"/>
      <c r="GK1270"/>
      <c r="GL1270"/>
      <c r="GM1270"/>
      <c r="GN1270"/>
      <c r="IE1270" s="40">
        <v>41446</v>
      </c>
      <c r="IU1270" s="77">
        <v>41446</v>
      </c>
    </row>
    <row r="1271" spans="7:261" x14ac:dyDescent="0.25">
      <c r="G1271" s="40">
        <v>41447</v>
      </c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BM1271" s="40">
        <v>41447</v>
      </c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DS1271" s="40">
        <v>41447</v>
      </c>
      <c r="DT1271"/>
      <c r="DU1271"/>
      <c r="DV1271"/>
      <c r="DW1271"/>
      <c r="DX1271"/>
      <c r="DY1271"/>
      <c r="DZ1271"/>
      <c r="EA1271"/>
      <c r="EB1271"/>
      <c r="EC1271"/>
      <c r="ED1271"/>
      <c r="EE1271"/>
      <c r="EF1271"/>
      <c r="EG1271"/>
      <c r="EH1271"/>
      <c r="FY1271" s="40">
        <v>41447</v>
      </c>
      <c r="FZ1271"/>
      <c r="GA1271"/>
      <c r="GB1271"/>
      <c r="GC1271"/>
      <c r="GD1271"/>
      <c r="GE1271"/>
      <c r="GF1271"/>
      <c r="GG1271"/>
      <c r="GH1271"/>
      <c r="GI1271"/>
      <c r="GJ1271"/>
      <c r="GK1271"/>
      <c r="GL1271"/>
      <c r="GM1271"/>
      <c r="GN1271"/>
      <c r="IE1271" s="40">
        <v>41447</v>
      </c>
      <c r="IU1271" s="77">
        <v>41447</v>
      </c>
    </row>
    <row r="1272" spans="7:261" x14ac:dyDescent="0.25">
      <c r="G1272" s="40">
        <v>41448</v>
      </c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BM1272" s="40">
        <v>41448</v>
      </c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DS1272" s="40">
        <v>41448</v>
      </c>
      <c r="DT1272"/>
      <c r="DU1272"/>
      <c r="DV1272"/>
      <c r="DW1272"/>
      <c r="DX1272"/>
      <c r="DY1272"/>
      <c r="DZ1272"/>
      <c r="EA1272"/>
      <c r="EB1272"/>
      <c r="EC1272"/>
      <c r="ED1272"/>
      <c r="EE1272"/>
      <c r="EF1272"/>
      <c r="EG1272"/>
      <c r="EH1272"/>
      <c r="FY1272" s="40">
        <v>41448</v>
      </c>
      <c r="FZ1272"/>
      <c r="GA1272"/>
      <c r="GB1272"/>
      <c r="GC1272"/>
      <c r="GD1272"/>
      <c r="GE1272"/>
      <c r="GF1272"/>
      <c r="GG1272"/>
      <c r="GH1272"/>
      <c r="GI1272"/>
      <c r="GJ1272"/>
      <c r="GK1272"/>
      <c r="GL1272"/>
      <c r="GM1272"/>
      <c r="GN1272"/>
      <c r="IE1272" s="40">
        <v>41448</v>
      </c>
      <c r="IU1272" s="77">
        <v>41448</v>
      </c>
    </row>
    <row r="1273" spans="7:261" x14ac:dyDescent="0.25">
      <c r="G1273" s="40">
        <v>41449</v>
      </c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BM1273" s="40">
        <v>41449</v>
      </c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DS1273" s="40">
        <v>41449</v>
      </c>
      <c r="DT1273"/>
      <c r="DU1273"/>
      <c r="DV1273"/>
      <c r="DW1273"/>
      <c r="DX1273"/>
      <c r="DY1273"/>
      <c r="DZ1273"/>
      <c r="EA1273"/>
      <c r="EB1273"/>
      <c r="EC1273"/>
      <c r="ED1273"/>
      <c r="EE1273"/>
      <c r="EF1273"/>
      <c r="EG1273"/>
      <c r="EH1273"/>
      <c r="FY1273" s="40">
        <v>41449</v>
      </c>
      <c r="FZ1273"/>
      <c r="GA1273"/>
      <c r="GB1273"/>
      <c r="GC1273"/>
      <c r="GD1273"/>
      <c r="GE1273"/>
      <c r="GF1273"/>
      <c r="GG1273"/>
      <c r="GH1273"/>
      <c r="GI1273"/>
      <c r="GJ1273"/>
      <c r="GK1273"/>
      <c r="GL1273"/>
      <c r="GM1273"/>
      <c r="GN1273"/>
      <c r="IE1273" s="40">
        <v>41449</v>
      </c>
      <c r="IU1273" s="77">
        <v>41449</v>
      </c>
    </row>
    <row r="1274" spans="7:261" x14ac:dyDescent="0.25">
      <c r="G1274" s="40">
        <v>41450</v>
      </c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BM1274" s="40">
        <v>41450</v>
      </c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DS1274" s="40">
        <v>41450</v>
      </c>
      <c r="DT1274"/>
      <c r="DU1274"/>
      <c r="DV1274"/>
      <c r="DW1274"/>
      <c r="DX1274"/>
      <c r="DY1274"/>
      <c r="DZ1274"/>
      <c r="EA1274"/>
      <c r="EB1274"/>
      <c r="EC1274"/>
      <c r="ED1274"/>
      <c r="EE1274"/>
      <c r="EF1274"/>
      <c r="EG1274"/>
      <c r="EH1274"/>
      <c r="FY1274" s="40">
        <v>41450</v>
      </c>
      <c r="FZ1274"/>
      <c r="GA1274"/>
      <c r="GB1274"/>
      <c r="GC1274"/>
      <c r="GD1274"/>
      <c r="GE1274"/>
      <c r="GF1274"/>
      <c r="GG1274"/>
      <c r="GH1274"/>
      <c r="GI1274"/>
      <c r="GJ1274"/>
      <c r="GK1274"/>
      <c r="GL1274"/>
      <c r="GM1274"/>
      <c r="GN1274"/>
      <c r="IE1274" s="40">
        <v>41450</v>
      </c>
      <c r="IU1274" s="77">
        <v>41450</v>
      </c>
    </row>
    <row r="1275" spans="7:261" x14ac:dyDescent="0.25">
      <c r="G1275" s="40">
        <v>41451</v>
      </c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BM1275" s="40">
        <v>41451</v>
      </c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DS1275" s="40">
        <v>41451</v>
      </c>
      <c r="DT1275"/>
      <c r="DU1275"/>
      <c r="DV1275"/>
      <c r="DW1275"/>
      <c r="DX1275"/>
      <c r="DY1275"/>
      <c r="DZ1275"/>
      <c r="EA1275"/>
      <c r="EB1275"/>
      <c r="EC1275"/>
      <c r="ED1275"/>
      <c r="EE1275"/>
      <c r="EF1275"/>
      <c r="EG1275"/>
      <c r="EH1275"/>
      <c r="FY1275" s="40">
        <v>41451</v>
      </c>
      <c r="FZ1275"/>
      <c r="GA1275"/>
      <c r="GB1275"/>
      <c r="GC1275"/>
      <c r="GD1275"/>
      <c r="GE1275"/>
      <c r="GF1275"/>
      <c r="GG1275"/>
      <c r="GH1275"/>
      <c r="GI1275"/>
      <c r="GJ1275"/>
      <c r="GK1275"/>
      <c r="GL1275"/>
      <c r="GM1275"/>
      <c r="GN1275"/>
      <c r="IE1275" s="40">
        <v>41451</v>
      </c>
      <c r="IU1275" s="77">
        <v>41451</v>
      </c>
    </row>
    <row r="1276" spans="7:261" x14ac:dyDescent="0.25">
      <c r="G1276" s="40">
        <v>41452</v>
      </c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BM1276" s="40">
        <v>41452</v>
      </c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DS1276" s="40">
        <v>41452</v>
      </c>
      <c r="DT1276"/>
      <c r="DU1276"/>
      <c r="DV1276"/>
      <c r="DW1276"/>
      <c r="DX1276"/>
      <c r="DY1276"/>
      <c r="DZ1276"/>
      <c r="EA1276"/>
      <c r="EB1276"/>
      <c r="EC1276"/>
      <c r="ED1276"/>
      <c r="EE1276"/>
      <c r="EF1276"/>
      <c r="EG1276"/>
      <c r="EH1276"/>
      <c r="FY1276" s="40">
        <v>41452</v>
      </c>
      <c r="FZ1276"/>
      <c r="GA1276"/>
      <c r="GB1276"/>
      <c r="GC1276"/>
      <c r="GD1276"/>
      <c r="GE1276"/>
      <c r="GF1276"/>
      <c r="GG1276"/>
      <c r="GH1276"/>
      <c r="GI1276"/>
      <c r="GJ1276"/>
      <c r="GK1276"/>
      <c r="GL1276"/>
      <c r="GM1276"/>
      <c r="GN1276"/>
      <c r="IE1276" s="40">
        <v>41452</v>
      </c>
      <c r="IU1276" s="77">
        <v>41452</v>
      </c>
    </row>
    <row r="1277" spans="7:261" x14ac:dyDescent="0.25">
      <c r="G1277" s="40">
        <v>41453</v>
      </c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BM1277" s="40">
        <v>41453</v>
      </c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DS1277" s="40">
        <v>41453</v>
      </c>
      <c r="DT1277"/>
      <c r="DU1277"/>
      <c r="DV1277"/>
      <c r="DW1277"/>
      <c r="DX1277"/>
      <c r="DY1277"/>
      <c r="DZ1277"/>
      <c r="EA1277"/>
      <c r="EB1277"/>
      <c r="EC1277"/>
      <c r="ED1277"/>
      <c r="EE1277"/>
      <c r="EF1277"/>
      <c r="EG1277"/>
      <c r="EH1277"/>
      <c r="FY1277" s="40">
        <v>41453</v>
      </c>
      <c r="FZ1277"/>
      <c r="GA1277"/>
      <c r="GB1277"/>
      <c r="GC1277"/>
      <c r="GD1277"/>
      <c r="GE1277"/>
      <c r="GF1277"/>
      <c r="GG1277"/>
      <c r="GH1277"/>
      <c r="GI1277"/>
      <c r="GJ1277"/>
      <c r="GK1277"/>
      <c r="GL1277"/>
      <c r="GM1277"/>
      <c r="GN1277"/>
      <c r="IE1277" s="40">
        <v>41453</v>
      </c>
      <c r="IU1277" s="77">
        <v>41453</v>
      </c>
    </row>
    <row r="1278" spans="7:261" x14ac:dyDescent="0.25">
      <c r="G1278" s="40">
        <v>41454</v>
      </c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BM1278" s="40">
        <v>41454</v>
      </c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DS1278" s="40">
        <v>41454</v>
      </c>
      <c r="DT1278"/>
      <c r="DU1278"/>
      <c r="DV1278"/>
      <c r="DW1278"/>
      <c r="DX1278"/>
      <c r="DY1278"/>
      <c r="DZ1278"/>
      <c r="EA1278"/>
      <c r="EB1278"/>
      <c r="EC1278"/>
      <c r="ED1278"/>
      <c r="EE1278"/>
      <c r="EF1278"/>
      <c r="EG1278"/>
      <c r="EH1278"/>
      <c r="FY1278" s="40">
        <v>41454</v>
      </c>
      <c r="FZ1278"/>
      <c r="GA1278"/>
      <c r="GB1278"/>
      <c r="GC1278"/>
      <c r="GD1278"/>
      <c r="GE1278"/>
      <c r="GF1278"/>
      <c r="GG1278"/>
      <c r="GH1278"/>
      <c r="GI1278"/>
      <c r="GJ1278"/>
      <c r="GK1278"/>
      <c r="GL1278"/>
      <c r="GM1278"/>
      <c r="GN1278"/>
      <c r="IE1278" s="40">
        <v>41454</v>
      </c>
      <c r="IU1278" s="77">
        <v>41454</v>
      </c>
    </row>
    <row r="1279" spans="7:261" x14ac:dyDescent="0.25">
      <c r="G1279" s="40">
        <v>41455</v>
      </c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BM1279" s="40">
        <v>41455</v>
      </c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DS1279" s="40">
        <v>41455</v>
      </c>
      <c r="DT1279"/>
      <c r="DU1279"/>
      <c r="DV1279"/>
      <c r="DW1279"/>
      <c r="DX1279"/>
      <c r="DY1279"/>
      <c r="DZ1279"/>
      <c r="EA1279"/>
      <c r="EB1279"/>
      <c r="EC1279"/>
      <c r="ED1279"/>
      <c r="EE1279"/>
      <c r="EF1279"/>
      <c r="EG1279"/>
      <c r="EH1279"/>
      <c r="FY1279" s="40">
        <v>41455</v>
      </c>
      <c r="FZ1279"/>
      <c r="GA1279"/>
      <c r="GB1279"/>
      <c r="GC1279"/>
      <c r="GD1279"/>
      <c r="GE1279"/>
      <c r="GF1279"/>
      <c r="GG1279"/>
      <c r="GH1279"/>
      <c r="GI1279"/>
      <c r="GJ1279"/>
      <c r="GK1279"/>
      <c r="GL1279"/>
      <c r="GM1279"/>
      <c r="GN1279"/>
      <c r="IE1279" s="40">
        <v>41455</v>
      </c>
      <c r="IU1279" s="77">
        <v>41455</v>
      </c>
    </row>
    <row r="1280" spans="7:261" x14ac:dyDescent="0.25">
      <c r="G1280" s="40">
        <v>41456</v>
      </c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BM1280" s="40">
        <v>41456</v>
      </c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DS1280" s="40">
        <v>41456</v>
      </c>
      <c r="DT1280"/>
      <c r="DU1280"/>
      <c r="DV1280"/>
      <c r="DW1280"/>
      <c r="DX1280"/>
      <c r="DY1280"/>
      <c r="DZ1280"/>
      <c r="EA1280"/>
      <c r="EB1280"/>
      <c r="EC1280"/>
      <c r="ED1280"/>
      <c r="EE1280"/>
      <c r="EF1280"/>
      <c r="EG1280"/>
      <c r="EH1280"/>
      <c r="FY1280" s="40">
        <v>41456</v>
      </c>
      <c r="FZ1280"/>
      <c r="GA1280"/>
      <c r="GB1280"/>
      <c r="GC1280"/>
      <c r="GD1280"/>
      <c r="GE1280"/>
      <c r="GF1280"/>
      <c r="GG1280"/>
      <c r="GH1280"/>
      <c r="GI1280"/>
      <c r="GJ1280"/>
      <c r="GK1280"/>
      <c r="GL1280"/>
      <c r="GM1280"/>
      <c r="GN1280"/>
      <c r="IE1280" s="40">
        <v>41456</v>
      </c>
      <c r="IU1280" s="77">
        <v>41456</v>
      </c>
    </row>
    <row r="1281" spans="7:265" x14ac:dyDescent="0.25">
      <c r="G1281" s="40">
        <v>41457</v>
      </c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BM1281" s="40">
        <v>41457</v>
      </c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DS1281" s="40">
        <v>41457</v>
      </c>
      <c r="DT1281"/>
      <c r="DU1281"/>
      <c r="DV1281"/>
      <c r="DW1281"/>
      <c r="DX1281"/>
      <c r="DY1281"/>
      <c r="DZ1281"/>
      <c r="EA1281"/>
      <c r="EB1281"/>
      <c r="EC1281"/>
      <c r="ED1281"/>
      <c r="EE1281"/>
      <c r="EF1281"/>
      <c r="EG1281"/>
      <c r="EH1281"/>
      <c r="FY1281" s="40">
        <v>41457</v>
      </c>
      <c r="FZ1281"/>
      <c r="GA1281"/>
      <c r="GB1281"/>
      <c r="GC1281"/>
      <c r="GD1281"/>
      <c r="GE1281"/>
      <c r="GF1281"/>
      <c r="GG1281"/>
      <c r="GH1281"/>
      <c r="GI1281"/>
      <c r="GJ1281"/>
      <c r="GK1281"/>
      <c r="GL1281"/>
      <c r="GM1281"/>
      <c r="GN1281"/>
      <c r="IE1281" s="40">
        <v>41457</v>
      </c>
      <c r="IU1281" s="77">
        <v>41457</v>
      </c>
    </row>
    <row r="1282" spans="7:265" x14ac:dyDescent="0.25">
      <c r="G1282" s="40">
        <v>41458</v>
      </c>
      <c r="H1282">
        <v>2.8</v>
      </c>
      <c r="I1282">
        <v>5.9</v>
      </c>
      <c r="J1282">
        <v>1.75</v>
      </c>
      <c r="K1282">
        <v>0.80000000000000016</v>
      </c>
      <c r="L1282">
        <v>2.5333333333333332</v>
      </c>
      <c r="M1282">
        <v>3.05</v>
      </c>
      <c r="N1282">
        <v>0.80000000000000016</v>
      </c>
      <c r="O1282">
        <v>5.3</v>
      </c>
      <c r="P1282"/>
      <c r="Q1282"/>
      <c r="R1282"/>
      <c r="S1282"/>
      <c r="T1282"/>
      <c r="U1282"/>
      <c r="V1282"/>
      <c r="W1282">
        <v>2.4</v>
      </c>
      <c r="X1282">
        <v>3.2</v>
      </c>
      <c r="Y1282">
        <v>5.9</v>
      </c>
      <c r="Z1282">
        <v>2</v>
      </c>
      <c r="AA1282">
        <v>1.5</v>
      </c>
      <c r="AB1282">
        <v>0.8</v>
      </c>
      <c r="AC1282">
        <v>0.8</v>
      </c>
      <c r="AD1282">
        <v>0.8</v>
      </c>
      <c r="AE1282">
        <v>6</v>
      </c>
      <c r="AF1282">
        <v>0.8</v>
      </c>
      <c r="AG1282">
        <v>0.8</v>
      </c>
      <c r="AI1282">
        <v>3.1</v>
      </c>
      <c r="AJ1282">
        <v>3</v>
      </c>
      <c r="AK1282">
        <v>0.8</v>
      </c>
      <c r="AL1282">
        <v>0.8</v>
      </c>
      <c r="AM1282">
        <v>0.8</v>
      </c>
      <c r="AN1282">
        <v>5.0999999999999996</v>
      </c>
      <c r="AO1282">
        <v>5.5</v>
      </c>
      <c r="BM1282" s="40">
        <v>41458</v>
      </c>
      <c r="BN1282">
        <v>0.01</v>
      </c>
      <c r="BO1282">
        <v>0.01</v>
      </c>
      <c r="BP1282">
        <v>0.01</v>
      </c>
      <c r="BQ1282">
        <v>0.01</v>
      </c>
      <c r="BR1282">
        <v>0.01</v>
      </c>
      <c r="BS1282">
        <v>0.01</v>
      </c>
      <c r="BT1282">
        <v>0.01</v>
      </c>
      <c r="BU1282">
        <v>0.01</v>
      </c>
      <c r="BV1282"/>
      <c r="BW1282"/>
      <c r="BX1282"/>
      <c r="BY1282"/>
      <c r="BZ1282"/>
      <c r="CA1282"/>
      <c r="CB1282"/>
      <c r="CC1282">
        <v>0.01</v>
      </c>
      <c r="CD1282">
        <v>0.01</v>
      </c>
      <c r="CE1282">
        <v>0.01</v>
      </c>
      <c r="CF1282">
        <v>0.01</v>
      </c>
      <c r="CG1282">
        <v>0.01</v>
      </c>
      <c r="CH1282">
        <v>0.01</v>
      </c>
      <c r="CI1282">
        <v>0.01</v>
      </c>
      <c r="CJ1282">
        <v>0.01</v>
      </c>
      <c r="CK1282">
        <v>0.01</v>
      </c>
      <c r="CL1282">
        <v>0.01</v>
      </c>
      <c r="CM1282">
        <v>0.01</v>
      </c>
      <c r="CO1282">
        <v>0.01</v>
      </c>
      <c r="CP1282">
        <v>0.01</v>
      </c>
      <c r="CQ1282">
        <v>0.01</v>
      </c>
      <c r="CR1282">
        <v>0.01</v>
      </c>
      <c r="CS1282">
        <v>0.01</v>
      </c>
      <c r="CT1282">
        <v>0.01</v>
      </c>
      <c r="CU1282">
        <v>0.01</v>
      </c>
      <c r="DS1282" s="40">
        <v>41458</v>
      </c>
      <c r="DT1282">
        <v>7.49</v>
      </c>
      <c r="DU1282">
        <v>8.93</v>
      </c>
      <c r="DV1282">
        <v>54.35</v>
      </c>
      <c r="DW1282">
        <v>85.600000000000009</v>
      </c>
      <c r="DX1282">
        <v>64.7</v>
      </c>
      <c r="DY1282">
        <v>7.7949999999999999</v>
      </c>
      <c r="DZ1282">
        <v>146.36666666666667</v>
      </c>
      <c r="EA1282">
        <v>29.4</v>
      </c>
      <c r="EB1282"/>
      <c r="EC1282"/>
      <c r="ED1282"/>
      <c r="EE1282"/>
      <c r="EF1282"/>
      <c r="EG1282"/>
      <c r="EH1282"/>
      <c r="EI1282">
        <v>9.8800000000000008</v>
      </c>
      <c r="EJ1282">
        <v>5.0999999999999996</v>
      </c>
      <c r="EK1282">
        <v>8.93</v>
      </c>
      <c r="EL1282">
        <v>49.1</v>
      </c>
      <c r="EM1282">
        <v>59.6</v>
      </c>
      <c r="EN1282">
        <v>103</v>
      </c>
      <c r="EO1282">
        <v>85.5</v>
      </c>
      <c r="EP1282">
        <v>68.3</v>
      </c>
      <c r="EQ1282">
        <v>24.7</v>
      </c>
      <c r="ER1282">
        <v>77.3</v>
      </c>
      <c r="ES1282">
        <v>92.1</v>
      </c>
      <c r="EU1282">
        <v>4.09</v>
      </c>
      <c r="EV1282">
        <v>11.5</v>
      </c>
      <c r="EW1282">
        <v>76.099999999999994</v>
      </c>
      <c r="EX1282">
        <v>111</v>
      </c>
      <c r="EY1282">
        <v>252</v>
      </c>
      <c r="EZ1282">
        <v>45.4</v>
      </c>
      <c r="FA1282">
        <v>13.4</v>
      </c>
      <c r="FY1282" s="40">
        <v>41458</v>
      </c>
      <c r="FZ1282">
        <v>0.01</v>
      </c>
      <c r="GA1282">
        <v>0.01</v>
      </c>
      <c r="GB1282">
        <v>0.01</v>
      </c>
      <c r="GC1282">
        <v>0.01</v>
      </c>
      <c r="GD1282">
        <v>1.6666666666666666E-2</v>
      </c>
      <c r="GE1282">
        <v>0.01</v>
      </c>
      <c r="GF1282">
        <v>0.01</v>
      </c>
      <c r="GG1282">
        <v>1.4999999999999999E-2</v>
      </c>
      <c r="GH1282"/>
      <c r="GI1282"/>
      <c r="GJ1282"/>
      <c r="GK1282"/>
      <c r="GL1282"/>
      <c r="GM1282"/>
      <c r="GN1282"/>
      <c r="GO1282">
        <v>0.01</v>
      </c>
      <c r="GP1282">
        <v>0.01</v>
      </c>
      <c r="GQ1282">
        <v>0.01</v>
      </c>
      <c r="GR1282">
        <v>0.01</v>
      </c>
      <c r="GS1282">
        <v>0.01</v>
      </c>
      <c r="GT1282">
        <v>0.01</v>
      </c>
      <c r="GU1282">
        <v>0.01</v>
      </c>
      <c r="GV1282">
        <v>0.01</v>
      </c>
      <c r="GW1282">
        <v>0.01</v>
      </c>
      <c r="GX1282">
        <v>0.01</v>
      </c>
      <c r="GY1282">
        <v>0.03</v>
      </c>
      <c r="HA1282">
        <v>0.01</v>
      </c>
      <c r="HB1282">
        <v>0.01</v>
      </c>
      <c r="HC1282">
        <v>0.01</v>
      </c>
      <c r="HD1282">
        <v>0.01</v>
      </c>
      <c r="HE1282">
        <v>0.01</v>
      </c>
      <c r="HF1282">
        <v>0.02</v>
      </c>
      <c r="HG1282">
        <v>0.01</v>
      </c>
      <c r="IE1282" s="40">
        <v>41458</v>
      </c>
      <c r="IN1282">
        <v>30.874999999999996</v>
      </c>
      <c r="IO1282">
        <v>30.874759727626458</v>
      </c>
      <c r="IU1282" s="77">
        <v>41458</v>
      </c>
      <c r="JD1282">
        <v>74.099999999999994</v>
      </c>
      <c r="JE1282">
        <v>74.099999999999994</v>
      </c>
    </row>
    <row r="1283" spans="7:265" x14ac:dyDescent="0.25">
      <c r="G1283" s="40">
        <v>41459</v>
      </c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BM1283" s="40">
        <v>41459</v>
      </c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DS1283" s="40">
        <v>41459</v>
      </c>
      <c r="DT1283"/>
      <c r="DU1283"/>
      <c r="DV1283"/>
      <c r="DW1283"/>
      <c r="DX1283"/>
      <c r="DY1283"/>
      <c r="DZ1283"/>
      <c r="EA1283"/>
      <c r="EB1283"/>
      <c r="EC1283"/>
      <c r="ED1283"/>
      <c r="EE1283"/>
      <c r="EF1283"/>
      <c r="EG1283"/>
      <c r="EH1283"/>
      <c r="FY1283" s="40">
        <v>41459</v>
      </c>
      <c r="FZ1283"/>
      <c r="GA1283"/>
      <c r="GB1283"/>
      <c r="GC1283"/>
      <c r="GD1283"/>
      <c r="GE1283"/>
      <c r="GF1283"/>
      <c r="GG1283"/>
      <c r="GH1283"/>
      <c r="GI1283"/>
      <c r="GJ1283"/>
      <c r="GK1283"/>
      <c r="GL1283"/>
      <c r="GM1283"/>
      <c r="GN1283"/>
      <c r="IE1283" s="40">
        <v>41459</v>
      </c>
      <c r="IJ1283">
        <v>30.874834893048128</v>
      </c>
      <c r="IU1283" s="77">
        <v>41459</v>
      </c>
      <c r="IZ1283">
        <v>74.099999999999994</v>
      </c>
    </row>
    <row r="1284" spans="7:265" x14ac:dyDescent="0.25">
      <c r="G1284" s="40">
        <v>41460</v>
      </c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BM1284" s="40">
        <v>41460</v>
      </c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DS1284" s="40">
        <v>41460</v>
      </c>
      <c r="DT1284"/>
      <c r="DU1284"/>
      <c r="DV1284"/>
      <c r="DW1284"/>
      <c r="DX1284"/>
      <c r="DY1284"/>
      <c r="DZ1284"/>
      <c r="EA1284"/>
      <c r="EB1284"/>
      <c r="EC1284"/>
      <c r="ED1284"/>
      <c r="EE1284"/>
      <c r="EF1284"/>
      <c r="EG1284"/>
      <c r="EH1284"/>
      <c r="FY1284" s="40">
        <v>41460</v>
      </c>
      <c r="FZ1284"/>
      <c r="GA1284"/>
      <c r="GB1284"/>
      <c r="GC1284"/>
      <c r="GD1284"/>
      <c r="GE1284"/>
      <c r="GF1284"/>
      <c r="GG1284"/>
      <c r="GH1284"/>
      <c r="GI1284"/>
      <c r="GJ1284"/>
      <c r="GK1284"/>
      <c r="GL1284"/>
      <c r="GM1284"/>
      <c r="GN1284"/>
      <c r="IE1284" s="40">
        <v>41460</v>
      </c>
      <c r="IF1284">
        <v>30.875143604651161</v>
      </c>
      <c r="IU1284" s="77">
        <v>41460</v>
      </c>
      <c r="IV1284">
        <v>74.099999999999994</v>
      </c>
    </row>
    <row r="1285" spans="7:265" x14ac:dyDescent="0.25">
      <c r="G1285" s="40">
        <v>41461</v>
      </c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BM1285" s="40">
        <v>41461</v>
      </c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DS1285" s="40">
        <v>41461</v>
      </c>
      <c r="DT1285"/>
      <c r="DU1285"/>
      <c r="DV1285"/>
      <c r="DW1285"/>
      <c r="DX1285"/>
      <c r="DY1285"/>
      <c r="DZ1285"/>
      <c r="EA1285"/>
      <c r="EB1285"/>
      <c r="EC1285"/>
      <c r="ED1285"/>
      <c r="EE1285"/>
      <c r="EF1285"/>
      <c r="EG1285"/>
      <c r="EH1285"/>
      <c r="FY1285" s="40">
        <v>41461</v>
      </c>
      <c r="FZ1285"/>
      <c r="GA1285"/>
      <c r="GB1285"/>
      <c r="GC1285"/>
      <c r="GD1285"/>
      <c r="GE1285"/>
      <c r="GF1285"/>
      <c r="GG1285"/>
      <c r="GH1285"/>
      <c r="GI1285"/>
      <c r="GJ1285"/>
      <c r="GK1285"/>
      <c r="GL1285"/>
      <c r="GM1285"/>
      <c r="GN1285"/>
      <c r="IE1285" s="40">
        <v>41461</v>
      </c>
      <c r="IU1285" s="77">
        <v>41461</v>
      </c>
    </row>
    <row r="1286" spans="7:265" x14ac:dyDescent="0.25">
      <c r="G1286" s="40">
        <v>41462</v>
      </c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BM1286" s="40">
        <v>41462</v>
      </c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DS1286" s="40">
        <v>41462</v>
      </c>
      <c r="DT1286"/>
      <c r="DU1286"/>
      <c r="DV1286"/>
      <c r="DW1286"/>
      <c r="DX1286"/>
      <c r="DY1286"/>
      <c r="DZ1286"/>
      <c r="EA1286"/>
      <c r="EB1286"/>
      <c r="EC1286"/>
      <c r="ED1286"/>
      <c r="EE1286"/>
      <c r="EF1286"/>
      <c r="EG1286"/>
      <c r="EH1286"/>
      <c r="FY1286" s="40">
        <v>41462</v>
      </c>
      <c r="FZ1286"/>
      <c r="GA1286"/>
      <c r="GB1286"/>
      <c r="GC1286"/>
      <c r="GD1286"/>
      <c r="GE1286"/>
      <c r="GF1286"/>
      <c r="GG1286"/>
      <c r="GH1286"/>
      <c r="GI1286"/>
      <c r="GJ1286"/>
      <c r="GK1286"/>
      <c r="GL1286"/>
      <c r="GM1286"/>
      <c r="GN1286"/>
      <c r="IE1286" s="40">
        <v>41462</v>
      </c>
      <c r="IU1286" s="77">
        <v>41462</v>
      </c>
    </row>
    <row r="1287" spans="7:265" x14ac:dyDescent="0.25">
      <c r="G1287" s="40">
        <v>41463</v>
      </c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BM1287" s="40">
        <v>41463</v>
      </c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DS1287" s="40">
        <v>41463</v>
      </c>
      <c r="DT1287"/>
      <c r="DU1287"/>
      <c r="DV1287"/>
      <c r="DW1287"/>
      <c r="DX1287"/>
      <c r="DY1287"/>
      <c r="DZ1287"/>
      <c r="EA1287"/>
      <c r="EB1287"/>
      <c r="EC1287"/>
      <c r="ED1287"/>
      <c r="EE1287"/>
      <c r="EF1287"/>
      <c r="EG1287"/>
      <c r="EH1287"/>
      <c r="FY1287" s="40">
        <v>41463</v>
      </c>
      <c r="FZ1287"/>
      <c r="GA1287"/>
      <c r="GB1287"/>
      <c r="GC1287"/>
      <c r="GD1287"/>
      <c r="GE1287"/>
      <c r="GF1287"/>
      <c r="GG1287"/>
      <c r="GH1287"/>
      <c r="GI1287"/>
      <c r="GJ1287"/>
      <c r="GK1287"/>
      <c r="GL1287"/>
      <c r="GM1287"/>
      <c r="GN1287"/>
      <c r="IE1287" s="40">
        <v>41463</v>
      </c>
      <c r="IL1287">
        <v>30.874825070821529</v>
      </c>
      <c r="IU1287" s="77">
        <v>41463</v>
      </c>
      <c r="JB1287">
        <v>74.099999999999994</v>
      </c>
    </row>
    <row r="1288" spans="7:265" x14ac:dyDescent="0.25">
      <c r="G1288" s="40">
        <v>41464</v>
      </c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BM1288" s="40">
        <v>41464</v>
      </c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DS1288" s="40">
        <v>41464</v>
      </c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FY1288" s="40">
        <v>41464</v>
      </c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IE1288" s="40">
        <v>41464</v>
      </c>
      <c r="IU1288" s="77">
        <v>41464</v>
      </c>
    </row>
    <row r="1289" spans="7:265" x14ac:dyDescent="0.25">
      <c r="G1289" s="40">
        <v>41465</v>
      </c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BM1289" s="40">
        <v>41465</v>
      </c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DS1289" s="40">
        <v>41465</v>
      </c>
      <c r="DT1289"/>
      <c r="DU1289"/>
      <c r="DV1289"/>
      <c r="DW1289"/>
      <c r="DX1289"/>
      <c r="DY1289"/>
      <c r="DZ1289"/>
      <c r="EA1289"/>
      <c r="EB1289"/>
      <c r="EC1289"/>
      <c r="ED1289"/>
      <c r="EE1289"/>
      <c r="EF1289"/>
      <c r="EG1289"/>
      <c r="EH1289"/>
      <c r="FY1289" s="40">
        <v>41465</v>
      </c>
      <c r="FZ1289"/>
      <c r="GA1289"/>
      <c r="GB1289"/>
      <c r="GC1289"/>
      <c r="GD1289"/>
      <c r="GE1289"/>
      <c r="GF1289"/>
      <c r="GG1289"/>
      <c r="GH1289"/>
      <c r="GI1289"/>
      <c r="GJ1289"/>
      <c r="GK1289"/>
      <c r="GL1289"/>
      <c r="GM1289"/>
      <c r="GN1289"/>
      <c r="IE1289" s="40">
        <v>41465</v>
      </c>
      <c r="IU1289" s="77">
        <v>41465</v>
      </c>
    </row>
    <row r="1290" spans="7:265" x14ac:dyDescent="0.25">
      <c r="G1290" s="40">
        <v>41466</v>
      </c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BM1290" s="40">
        <v>41466</v>
      </c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DS1290" s="40">
        <v>41466</v>
      </c>
      <c r="DT1290"/>
      <c r="DU1290"/>
      <c r="DV1290"/>
      <c r="DW1290"/>
      <c r="DX1290"/>
      <c r="DY1290"/>
      <c r="DZ1290"/>
      <c r="EA1290"/>
      <c r="EB1290"/>
      <c r="EC1290"/>
      <c r="ED1290"/>
      <c r="EE1290"/>
      <c r="EF1290"/>
      <c r="EG1290"/>
      <c r="EH1290"/>
      <c r="FY1290" s="40">
        <v>41466</v>
      </c>
      <c r="FZ1290"/>
      <c r="GA1290"/>
      <c r="GB1290"/>
      <c r="GC1290"/>
      <c r="GD1290"/>
      <c r="GE1290"/>
      <c r="GF1290"/>
      <c r="GG1290"/>
      <c r="GH1290"/>
      <c r="GI1290"/>
      <c r="GJ1290"/>
      <c r="GK1290"/>
      <c r="GL1290"/>
      <c r="GM1290"/>
      <c r="GN1290"/>
      <c r="IE1290" s="40">
        <v>41466</v>
      </c>
      <c r="IU1290" s="77">
        <v>41466</v>
      </c>
    </row>
    <row r="1291" spans="7:265" x14ac:dyDescent="0.25">
      <c r="G1291" s="40">
        <v>41467</v>
      </c>
      <c r="H1291"/>
      <c r="I1291"/>
      <c r="J1291"/>
      <c r="K1291"/>
      <c r="L1291"/>
      <c r="M1291"/>
      <c r="N1291"/>
      <c r="O1291"/>
      <c r="P1291">
        <v>0.8</v>
      </c>
      <c r="Q1291"/>
      <c r="R1291"/>
      <c r="S1291"/>
      <c r="T1291"/>
      <c r="U1291"/>
      <c r="V1291"/>
      <c r="AS1291">
        <v>0.8</v>
      </c>
      <c r="BM1291" s="40">
        <v>41467</v>
      </c>
      <c r="BN1291"/>
      <c r="BO1291"/>
      <c r="BP1291"/>
      <c r="BQ1291"/>
      <c r="BR1291"/>
      <c r="BS1291"/>
      <c r="BT1291"/>
      <c r="BU1291"/>
      <c r="BV1291">
        <v>0.01</v>
      </c>
      <c r="BW1291"/>
      <c r="BX1291"/>
      <c r="BY1291"/>
      <c r="BZ1291"/>
      <c r="CA1291"/>
      <c r="CB1291"/>
      <c r="CY1291">
        <v>0.01</v>
      </c>
      <c r="DS1291" s="40">
        <v>41467</v>
      </c>
      <c r="DT1291"/>
      <c r="DU1291"/>
      <c r="DV1291"/>
      <c r="DW1291"/>
      <c r="DX1291"/>
      <c r="DY1291"/>
      <c r="DZ1291"/>
      <c r="EA1291"/>
      <c r="EB1291">
        <v>101</v>
      </c>
      <c r="EC1291"/>
      <c r="ED1291"/>
      <c r="EE1291"/>
      <c r="EF1291"/>
      <c r="EG1291"/>
      <c r="EH1291"/>
      <c r="FE1291">
        <v>101</v>
      </c>
      <c r="FY1291" s="40">
        <v>41467</v>
      </c>
      <c r="FZ1291"/>
      <c r="GA1291"/>
      <c r="GB1291"/>
      <c r="GC1291"/>
      <c r="GD1291"/>
      <c r="GE1291"/>
      <c r="GF1291"/>
      <c r="GG1291"/>
      <c r="GH1291">
        <v>0.14000000000000001</v>
      </c>
      <c r="GI1291"/>
      <c r="GJ1291"/>
      <c r="GK1291"/>
      <c r="GL1291"/>
      <c r="GM1291"/>
      <c r="GN1291"/>
      <c r="HK1291">
        <v>0.14000000000000001</v>
      </c>
      <c r="IE1291" s="40">
        <v>41467</v>
      </c>
      <c r="IU1291" s="77">
        <v>41467</v>
      </c>
    </row>
    <row r="1292" spans="7:265" x14ac:dyDescent="0.25">
      <c r="G1292" s="40">
        <v>41468</v>
      </c>
      <c r="H1292"/>
      <c r="I1292"/>
      <c r="J1292"/>
      <c r="K1292"/>
      <c r="L1292"/>
      <c r="M1292"/>
      <c r="N1292"/>
      <c r="O1292"/>
      <c r="P1292"/>
      <c r="Q1292">
        <v>3.6</v>
      </c>
      <c r="R1292"/>
      <c r="S1292"/>
      <c r="T1292"/>
      <c r="U1292"/>
      <c r="V1292"/>
      <c r="AT1292">
        <v>3.6</v>
      </c>
      <c r="BM1292" s="40">
        <v>41468</v>
      </c>
      <c r="BN1292"/>
      <c r="BO1292"/>
      <c r="BP1292"/>
      <c r="BQ1292"/>
      <c r="BR1292"/>
      <c r="BS1292"/>
      <c r="BT1292"/>
      <c r="BU1292"/>
      <c r="BV1292"/>
      <c r="BW1292">
        <v>0.01</v>
      </c>
      <c r="BX1292"/>
      <c r="BY1292"/>
      <c r="BZ1292"/>
      <c r="CA1292"/>
      <c r="CB1292"/>
      <c r="CZ1292">
        <v>0.01</v>
      </c>
      <c r="DS1292" s="40">
        <v>41468</v>
      </c>
      <c r="DT1292"/>
      <c r="DU1292"/>
      <c r="DV1292"/>
      <c r="DW1292"/>
      <c r="DX1292"/>
      <c r="DY1292"/>
      <c r="DZ1292"/>
      <c r="EA1292"/>
      <c r="EB1292"/>
      <c r="EC1292">
        <v>5.22</v>
      </c>
      <c r="ED1292"/>
      <c r="EE1292"/>
      <c r="EF1292"/>
      <c r="EG1292"/>
      <c r="EH1292"/>
      <c r="FF1292">
        <v>5.22</v>
      </c>
      <c r="FY1292" s="40">
        <v>41468</v>
      </c>
      <c r="FZ1292"/>
      <c r="GA1292"/>
      <c r="GB1292"/>
      <c r="GC1292"/>
      <c r="GD1292"/>
      <c r="GE1292"/>
      <c r="GF1292"/>
      <c r="GG1292"/>
      <c r="GH1292"/>
      <c r="GI1292">
        <v>0.02</v>
      </c>
      <c r="GJ1292"/>
      <c r="GK1292"/>
      <c r="GL1292"/>
      <c r="GM1292"/>
      <c r="GN1292"/>
      <c r="HL1292">
        <v>0.02</v>
      </c>
      <c r="IE1292" s="40">
        <v>41468</v>
      </c>
      <c r="IU1292" s="77">
        <v>41468</v>
      </c>
    </row>
    <row r="1293" spans="7:265" x14ac:dyDescent="0.25">
      <c r="G1293" s="40">
        <v>41469</v>
      </c>
      <c r="H1293"/>
      <c r="I1293"/>
      <c r="J1293"/>
      <c r="K1293"/>
      <c r="L1293"/>
      <c r="M1293"/>
      <c r="N1293"/>
      <c r="O1293"/>
      <c r="P1293"/>
      <c r="Q1293">
        <v>3.4</v>
      </c>
      <c r="R1293"/>
      <c r="S1293"/>
      <c r="T1293"/>
      <c r="U1293"/>
      <c r="V1293"/>
      <c r="AU1293">
        <v>3.4</v>
      </c>
      <c r="BM1293" s="40">
        <v>41469</v>
      </c>
      <c r="BN1293"/>
      <c r="BO1293"/>
      <c r="BP1293"/>
      <c r="BQ1293"/>
      <c r="BR1293"/>
      <c r="BS1293"/>
      <c r="BT1293"/>
      <c r="BU1293"/>
      <c r="BV1293"/>
      <c r="BW1293">
        <v>0.02</v>
      </c>
      <c r="BX1293"/>
      <c r="BY1293"/>
      <c r="BZ1293"/>
      <c r="CA1293"/>
      <c r="CB1293"/>
      <c r="DA1293">
        <v>0.02</v>
      </c>
      <c r="DS1293" s="40">
        <v>41469</v>
      </c>
      <c r="DT1293"/>
      <c r="DU1293"/>
      <c r="DV1293"/>
      <c r="DW1293"/>
      <c r="DX1293"/>
      <c r="DY1293"/>
      <c r="DZ1293"/>
      <c r="EA1293"/>
      <c r="EB1293"/>
      <c r="EC1293">
        <v>11.5</v>
      </c>
      <c r="ED1293"/>
      <c r="EE1293"/>
      <c r="EF1293"/>
      <c r="EG1293"/>
      <c r="EH1293"/>
      <c r="FG1293">
        <v>11.5</v>
      </c>
      <c r="FY1293" s="40">
        <v>41469</v>
      </c>
      <c r="FZ1293"/>
      <c r="GA1293"/>
      <c r="GB1293"/>
      <c r="GC1293"/>
      <c r="GD1293"/>
      <c r="GE1293"/>
      <c r="GF1293"/>
      <c r="GG1293"/>
      <c r="GH1293"/>
      <c r="GI1293">
        <v>0.03</v>
      </c>
      <c r="GJ1293"/>
      <c r="GK1293"/>
      <c r="GL1293"/>
      <c r="GM1293"/>
      <c r="GN1293"/>
      <c r="HM1293">
        <v>0.03</v>
      </c>
      <c r="IE1293" s="40">
        <v>41469</v>
      </c>
      <c r="IU1293" s="77">
        <v>41469</v>
      </c>
    </row>
    <row r="1294" spans="7:265" x14ac:dyDescent="0.25">
      <c r="G1294" s="40">
        <v>41470</v>
      </c>
      <c r="H1294"/>
      <c r="I1294"/>
      <c r="J1294"/>
      <c r="K1294"/>
      <c r="L1294"/>
      <c r="M1294"/>
      <c r="N1294"/>
      <c r="O1294"/>
      <c r="P1294"/>
      <c r="Q1294">
        <v>2.6</v>
      </c>
      <c r="R1294"/>
      <c r="S1294"/>
      <c r="T1294"/>
      <c r="U1294"/>
      <c r="V1294"/>
      <c r="AV1294">
        <v>2.6</v>
      </c>
      <c r="BM1294" s="40">
        <v>41470</v>
      </c>
      <c r="BN1294"/>
      <c r="BO1294"/>
      <c r="BP1294"/>
      <c r="BQ1294"/>
      <c r="BR1294"/>
      <c r="BS1294"/>
      <c r="BT1294"/>
      <c r="BU1294"/>
      <c r="BV1294"/>
      <c r="BW1294">
        <v>0.01</v>
      </c>
      <c r="BX1294"/>
      <c r="BY1294"/>
      <c r="BZ1294"/>
      <c r="CA1294"/>
      <c r="CB1294"/>
      <c r="DB1294">
        <v>0.01</v>
      </c>
      <c r="DS1294" s="40">
        <v>41470</v>
      </c>
      <c r="DT1294"/>
      <c r="DU1294"/>
      <c r="DV1294"/>
      <c r="DW1294"/>
      <c r="DX1294"/>
      <c r="DY1294"/>
      <c r="DZ1294"/>
      <c r="EA1294"/>
      <c r="EB1294"/>
      <c r="EC1294">
        <v>21.7</v>
      </c>
      <c r="ED1294"/>
      <c r="EE1294"/>
      <c r="EF1294"/>
      <c r="EG1294"/>
      <c r="EH1294"/>
      <c r="FH1294">
        <v>21.7</v>
      </c>
      <c r="FY1294" s="40">
        <v>41470</v>
      </c>
      <c r="FZ1294"/>
      <c r="GA1294"/>
      <c r="GB1294"/>
      <c r="GC1294"/>
      <c r="GD1294"/>
      <c r="GE1294"/>
      <c r="GF1294"/>
      <c r="GG1294"/>
      <c r="GH1294"/>
      <c r="GI1294">
        <v>0.01</v>
      </c>
      <c r="GJ1294"/>
      <c r="GK1294"/>
      <c r="GL1294"/>
      <c r="GM1294"/>
      <c r="GN1294"/>
      <c r="HN1294">
        <v>0.01</v>
      </c>
      <c r="IE1294" s="40">
        <v>41470</v>
      </c>
      <c r="IU1294" s="77">
        <v>41470</v>
      </c>
    </row>
    <row r="1295" spans="7:265" x14ac:dyDescent="0.25">
      <c r="G1295" s="40">
        <v>41471</v>
      </c>
      <c r="H1295"/>
      <c r="I1295"/>
      <c r="J1295"/>
      <c r="K1295"/>
      <c r="L1295"/>
      <c r="M1295"/>
      <c r="N1295"/>
      <c r="O1295"/>
      <c r="P1295"/>
      <c r="Q1295"/>
      <c r="R1295">
        <v>0.8</v>
      </c>
      <c r="S1295"/>
      <c r="T1295"/>
      <c r="U1295"/>
      <c r="V1295"/>
      <c r="AW1295">
        <v>0.8</v>
      </c>
      <c r="BM1295" s="40">
        <v>41471</v>
      </c>
      <c r="BN1295"/>
      <c r="BO1295"/>
      <c r="BP1295"/>
      <c r="BQ1295"/>
      <c r="BR1295"/>
      <c r="BS1295"/>
      <c r="BT1295"/>
      <c r="BU1295"/>
      <c r="BV1295"/>
      <c r="BW1295"/>
      <c r="BX1295">
        <v>0.01</v>
      </c>
      <c r="BY1295"/>
      <c r="BZ1295"/>
      <c r="CA1295"/>
      <c r="CB1295"/>
      <c r="DC1295">
        <v>0.01</v>
      </c>
      <c r="DS1295" s="40">
        <v>41471</v>
      </c>
      <c r="DT1295"/>
      <c r="DU1295"/>
      <c r="DV1295"/>
      <c r="DW1295"/>
      <c r="DX1295"/>
      <c r="DY1295"/>
      <c r="DZ1295"/>
      <c r="EA1295"/>
      <c r="EB1295"/>
      <c r="EC1295"/>
      <c r="ED1295">
        <v>74.8</v>
      </c>
      <c r="EE1295"/>
      <c r="EF1295"/>
      <c r="EG1295"/>
      <c r="EH1295"/>
      <c r="FI1295">
        <v>74.8</v>
      </c>
      <c r="FY1295" s="40">
        <v>41471</v>
      </c>
      <c r="FZ1295"/>
      <c r="GA1295"/>
      <c r="GB1295"/>
      <c r="GC1295"/>
      <c r="GD1295"/>
      <c r="GE1295"/>
      <c r="GF1295"/>
      <c r="GG1295"/>
      <c r="GH1295"/>
      <c r="GI1295"/>
      <c r="GJ1295">
        <v>0.02</v>
      </c>
      <c r="GK1295"/>
      <c r="GL1295"/>
      <c r="GM1295"/>
      <c r="GN1295"/>
      <c r="HO1295">
        <v>0.02</v>
      </c>
      <c r="IE1295" s="40">
        <v>41471</v>
      </c>
      <c r="IU1295" s="77">
        <v>41471</v>
      </c>
    </row>
    <row r="1296" spans="7:265" x14ac:dyDescent="0.25">
      <c r="G1296" s="40">
        <v>41472</v>
      </c>
      <c r="H1296">
        <v>2.2999999999999998</v>
      </c>
      <c r="I1296">
        <v>4.4000000000000004</v>
      </c>
      <c r="J1296">
        <v>3.5999999999999996</v>
      </c>
      <c r="K1296">
        <v>1.4333333333333336</v>
      </c>
      <c r="L1296">
        <v>2.1</v>
      </c>
      <c r="M1296">
        <v>1.6666666666666667</v>
      </c>
      <c r="N1296">
        <v>2.3000000000000003</v>
      </c>
      <c r="O1296">
        <v>10</v>
      </c>
      <c r="P1296"/>
      <c r="Q1296"/>
      <c r="R1296">
        <v>4.5</v>
      </c>
      <c r="S1296"/>
      <c r="T1296"/>
      <c r="U1296"/>
      <c r="V1296"/>
      <c r="W1296">
        <v>2.7</v>
      </c>
      <c r="X1296">
        <v>1.9</v>
      </c>
      <c r="Y1296">
        <v>4.4000000000000004</v>
      </c>
      <c r="Z1296">
        <v>3.8</v>
      </c>
      <c r="AA1296">
        <v>3.4</v>
      </c>
      <c r="AB1296">
        <v>0.8</v>
      </c>
      <c r="AC1296">
        <v>2.4</v>
      </c>
      <c r="AD1296">
        <v>1.1000000000000001</v>
      </c>
      <c r="AE1296">
        <v>3.5</v>
      </c>
      <c r="AF1296">
        <v>2</v>
      </c>
      <c r="AG1296">
        <v>0.8</v>
      </c>
      <c r="AH1296">
        <v>2.2999999999999998</v>
      </c>
      <c r="AI1296">
        <v>1.4</v>
      </c>
      <c r="AJ1296">
        <v>1.3</v>
      </c>
      <c r="AK1296">
        <v>1.7</v>
      </c>
      <c r="AL1296">
        <v>0.8</v>
      </c>
      <c r="AM1296">
        <v>4.4000000000000004</v>
      </c>
      <c r="AN1296">
        <v>2.8</v>
      </c>
      <c r="AO1296">
        <v>17.2</v>
      </c>
      <c r="AX1296">
        <v>4.5</v>
      </c>
      <c r="BM1296" s="40">
        <v>41472</v>
      </c>
      <c r="BN1296">
        <v>0.01</v>
      </c>
      <c r="BO1296">
        <v>0.01</v>
      </c>
      <c r="BP1296">
        <v>0.01</v>
      </c>
      <c r="BQ1296">
        <v>0.01</v>
      </c>
      <c r="BR1296">
        <v>0.01</v>
      </c>
      <c r="BS1296">
        <v>0.01</v>
      </c>
      <c r="BT1296">
        <v>1.3333333333333334E-2</v>
      </c>
      <c r="BU1296">
        <v>2.5000000000000001E-2</v>
      </c>
      <c r="BV1296"/>
      <c r="BW1296"/>
      <c r="BX1296">
        <v>0.02</v>
      </c>
      <c r="BY1296"/>
      <c r="BZ1296"/>
      <c r="CA1296"/>
      <c r="CB1296"/>
      <c r="CC1296">
        <v>0.01</v>
      </c>
      <c r="CD1296">
        <v>0.01</v>
      </c>
      <c r="CE1296">
        <v>0.01</v>
      </c>
      <c r="CF1296">
        <v>0.01</v>
      </c>
      <c r="CG1296">
        <v>0.01</v>
      </c>
      <c r="CH1296">
        <v>0.01</v>
      </c>
      <c r="CI1296">
        <v>0.01</v>
      </c>
      <c r="CJ1296">
        <v>0.01</v>
      </c>
      <c r="CK1296">
        <v>0.01</v>
      </c>
      <c r="CL1296">
        <v>0.01</v>
      </c>
      <c r="CM1296">
        <v>0.01</v>
      </c>
      <c r="CN1296">
        <v>0.01</v>
      </c>
      <c r="CO1296">
        <v>0.01</v>
      </c>
      <c r="CP1296">
        <v>0.01</v>
      </c>
      <c r="CQ1296">
        <v>0.01</v>
      </c>
      <c r="CR1296">
        <v>0.01</v>
      </c>
      <c r="CS1296">
        <v>0.02</v>
      </c>
      <c r="CT1296">
        <v>0.01</v>
      </c>
      <c r="CU1296">
        <v>0.04</v>
      </c>
      <c r="DD1296">
        <v>0.02</v>
      </c>
      <c r="DS1296" s="40">
        <v>41472</v>
      </c>
      <c r="DT1296">
        <v>4.49</v>
      </c>
      <c r="DU1296">
        <v>6.45</v>
      </c>
      <c r="DV1296">
        <v>15.65</v>
      </c>
      <c r="DW1296">
        <v>43.033333333333339</v>
      </c>
      <c r="DX1296">
        <v>34.666666666666664</v>
      </c>
      <c r="DY1296">
        <v>4.7299999999999995</v>
      </c>
      <c r="DZ1296">
        <v>40.9</v>
      </c>
      <c r="EA1296">
        <v>10.455</v>
      </c>
      <c r="EB1296"/>
      <c r="EC1296"/>
      <c r="ED1296">
        <v>72.7</v>
      </c>
      <c r="EE1296"/>
      <c r="EF1296"/>
      <c r="EG1296"/>
      <c r="EH1296"/>
      <c r="EI1296">
        <v>6.48</v>
      </c>
      <c r="EJ1296">
        <v>2.5</v>
      </c>
      <c r="EK1296">
        <v>6.45</v>
      </c>
      <c r="EL1296">
        <v>15.5</v>
      </c>
      <c r="EM1296">
        <v>15.8</v>
      </c>
      <c r="EN1296">
        <v>68.3</v>
      </c>
      <c r="EO1296">
        <v>25.1</v>
      </c>
      <c r="EP1296">
        <v>35.700000000000003</v>
      </c>
      <c r="EQ1296">
        <v>17.100000000000001</v>
      </c>
      <c r="ER1296">
        <v>32.1</v>
      </c>
      <c r="ES1296">
        <v>54.8</v>
      </c>
      <c r="ET1296">
        <v>8.85</v>
      </c>
      <c r="EU1296">
        <v>1.08</v>
      </c>
      <c r="EV1296">
        <v>4.26</v>
      </c>
      <c r="EW1296">
        <v>43.5</v>
      </c>
      <c r="EX1296">
        <v>53.7</v>
      </c>
      <c r="EY1296">
        <v>25.5</v>
      </c>
      <c r="EZ1296">
        <v>20.8</v>
      </c>
      <c r="FA1296">
        <v>0.11</v>
      </c>
      <c r="FJ1296">
        <v>72.7</v>
      </c>
      <c r="FY1296" s="40">
        <v>41472</v>
      </c>
      <c r="FZ1296">
        <v>2.5000000000000001E-2</v>
      </c>
      <c r="GA1296">
        <v>0.01</v>
      </c>
      <c r="GB1296">
        <v>0.11</v>
      </c>
      <c r="GC1296">
        <v>0.01</v>
      </c>
      <c r="GD1296">
        <v>2.3333333333333334E-2</v>
      </c>
      <c r="GE1296">
        <v>0.01</v>
      </c>
      <c r="GF1296">
        <v>2.3333333333333334E-2</v>
      </c>
      <c r="GG1296">
        <v>3.0149999999999997</v>
      </c>
      <c r="GH1296"/>
      <c r="GI1296"/>
      <c r="GJ1296">
        <v>0.05</v>
      </c>
      <c r="GK1296"/>
      <c r="GL1296"/>
      <c r="GM1296"/>
      <c r="GN1296"/>
      <c r="GO1296">
        <v>0.02</v>
      </c>
      <c r="GP1296">
        <v>0.03</v>
      </c>
      <c r="GQ1296">
        <v>0.01</v>
      </c>
      <c r="GR1296">
        <v>0.2</v>
      </c>
      <c r="GS1296">
        <v>0.02</v>
      </c>
      <c r="GT1296">
        <v>0.01</v>
      </c>
      <c r="GU1296">
        <v>0.01</v>
      </c>
      <c r="GV1296">
        <v>0.01</v>
      </c>
      <c r="GW1296">
        <v>0.01</v>
      </c>
      <c r="GX1296">
        <v>0.03</v>
      </c>
      <c r="GY1296">
        <v>0.03</v>
      </c>
      <c r="GZ1296">
        <v>0.01</v>
      </c>
      <c r="HA1296">
        <v>0.01</v>
      </c>
      <c r="HB1296">
        <v>0.01</v>
      </c>
      <c r="HC1296">
        <v>0.01</v>
      </c>
      <c r="HD1296">
        <v>0.05</v>
      </c>
      <c r="HE1296">
        <v>0.01</v>
      </c>
      <c r="HF1296">
        <v>0.1</v>
      </c>
      <c r="HG1296">
        <v>5.93</v>
      </c>
      <c r="HP1296">
        <v>0.05</v>
      </c>
      <c r="IE1296" s="40">
        <v>41472</v>
      </c>
      <c r="II1296">
        <v>30.875310301507536</v>
      </c>
      <c r="IU1296" s="77">
        <v>41472</v>
      </c>
      <c r="IY1296">
        <v>74.099999999999994</v>
      </c>
    </row>
    <row r="1297" spans="7:263" x14ac:dyDescent="0.25">
      <c r="G1297" s="40">
        <v>41473</v>
      </c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BM1297" s="40">
        <v>41473</v>
      </c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DS1297" s="40">
        <v>41473</v>
      </c>
      <c r="DT1297"/>
      <c r="DU1297"/>
      <c r="DV1297"/>
      <c r="DW1297"/>
      <c r="DX1297"/>
      <c r="DY1297"/>
      <c r="DZ1297"/>
      <c r="EA1297"/>
      <c r="EB1297"/>
      <c r="EC1297"/>
      <c r="ED1297"/>
      <c r="EE1297"/>
      <c r="EF1297"/>
      <c r="EG1297"/>
      <c r="EH1297"/>
      <c r="FY1297" s="40">
        <v>41473</v>
      </c>
      <c r="FZ1297"/>
      <c r="GA1297"/>
      <c r="GB1297"/>
      <c r="GC1297"/>
      <c r="GD1297"/>
      <c r="GE1297"/>
      <c r="GF1297"/>
      <c r="GG1297"/>
      <c r="GH1297"/>
      <c r="GI1297"/>
      <c r="GJ1297"/>
      <c r="GK1297"/>
      <c r="GL1297"/>
      <c r="GM1297"/>
      <c r="GN1297"/>
      <c r="IE1297" s="40">
        <v>41473</v>
      </c>
      <c r="IM1297">
        <v>30.875215909090905</v>
      </c>
      <c r="IU1297" s="77">
        <v>41473</v>
      </c>
      <c r="JC1297">
        <v>74.099999999999994</v>
      </c>
    </row>
    <row r="1298" spans="7:263" x14ac:dyDescent="0.25">
      <c r="G1298" s="40">
        <v>41474</v>
      </c>
      <c r="H1298"/>
      <c r="I1298"/>
      <c r="J1298"/>
      <c r="K1298"/>
      <c r="L1298"/>
      <c r="M1298"/>
      <c r="N1298"/>
      <c r="O1298"/>
      <c r="P1298"/>
      <c r="Q1298"/>
      <c r="R1298"/>
      <c r="S1298">
        <v>5.3</v>
      </c>
      <c r="T1298"/>
      <c r="U1298"/>
      <c r="V1298"/>
      <c r="AZ1298">
        <v>5.3</v>
      </c>
      <c r="BM1298" s="40">
        <v>41474</v>
      </c>
      <c r="BN1298"/>
      <c r="BO1298"/>
      <c r="BP1298"/>
      <c r="BQ1298"/>
      <c r="BR1298"/>
      <c r="BS1298"/>
      <c r="BT1298"/>
      <c r="BU1298"/>
      <c r="BV1298"/>
      <c r="BW1298"/>
      <c r="BX1298"/>
      <c r="BY1298">
        <v>0.67</v>
      </c>
      <c r="BZ1298"/>
      <c r="CA1298"/>
      <c r="CB1298"/>
      <c r="DF1298">
        <v>0.67</v>
      </c>
      <c r="DS1298" s="40">
        <v>41474</v>
      </c>
      <c r="DT1298"/>
      <c r="DU1298"/>
      <c r="DV1298"/>
      <c r="DW1298"/>
      <c r="DX1298"/>
      <c r="DY1298"/>
      <c r="DZ1298"/>
      <c r="EA1298"/>
      <c r="EB1298"/>
      <c r="EC1298"/>
      <c r="ED1298"/>
      <c r="EE1298">
        <v>15.6</v>
      </c>
      <c r="EF1298"/>
      <c r="EG1298"/>
      <c r="EH1298"/>
      <c r="FL1298">
        <v>15.6</v>
      </c>
      <c r="FY1298" s="40">
        <v>41474</v>
      </c>
      <c r="FZ1298"/>
      <c r="GA1298"/>
      <c r="GB1298"/>
      <c r="GC1298"/>
      <c r="GD1298"/>
      <c r="GE1298"/>
      <c r="GF1298"/>
      <c r="GG1298"/>
      <c r="GH1298"/>
      <c r="GI1298"/>
      <c r="GJ1298"/>
      <c r="GK1298">
        <v>0.36</v>
      </c>
      <c r="GL1298"/>
      <c r="GM1298"/>
      <c r="GN1298"/>
      <c r="HR1298">
        <v>0.36</v>
      </c>
      <c r="IE1298" s="40">
        <v>41474</v>
      </c>
      <c r="IU1298" s="77">
        <v>41474</v>
      </c>
    </row>
    <row r="1299" spans="7:263" x14ac:dyDescent="0.25">
      <c r="G1299" s="40">
        <v>41475</v>
      </c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BM1299" s="40">
        <v>41475</v>
      </c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DS1299" s="40">
        <v>41475</v>
      </c>
      <c r="DT1299"/>
      <c r="DU1299"/>
      <c r="DV1299"/>
      <c r="DW1299"/>
      <c r="DX1299"/>
      <c r="DY1299"/>
      <c r="DZ1299"/>
      <c r="EA1299"/>
      <c r="EB1299"/>
      <c r="EC1299"/>
      <c r="ED1299"/>
      <c r="EE1299"/>
      <c r="EF1299"/>
      <c r="EG1299"/>
      <c r="EH1299"/>
      <c r="FY1299" s="40">
        <v>41475</v>
      </c>
      <c r="FZ1299"/>
      <c r="GA1299"/>
      <c r="GB1299"/>
      <c r="GC1299"/>
      <c r="GD1299"/>
      <c r="GE1299"/>
      <c r="GF1299"/>
      <c r="GG1299"/>
      <c r="GH1299"/>
      <c r="GI1299"/>
      <c r="GJ1299"/>
      <c r="GK1299"/>
      <c r="GL1299"/>
      <c r="GM1299"/>
      <c r="GN1299"/>
      <c r="IE1299" s="40">
        <v>41475</v>
      </c>
      <c r="IU1299" s="77">
        <v>41475</v>
      </c>
    </row>
    <row r="1300" spans="7:263" x14ac:dyDescent="0.25">
      <c r="G1300" s="40">
        <v>41476</v>
      </c>
      <c r="H1300"/>
      <c r="I1300"/>
      <c r="J1300"/>
      <c r="K1300"/>
      <c r="L1300"/>
      <c r="M1300"/>
      <c r="N1300"/>
      <c r="O1300"/>
      <c r="P1300"/>
      <c r="Q1300"/>
      <c r="R1300"/>
      <c r="S1300">
        <v>0.8</v>
      </c>
      <c r="T1300"/>
      <c r="U1300"/>
      <c r="V1300"/>
      <c r="BB1300">
        <v>0.8</v>
      </c>
      <c r="BM1300" s="40">
        <v>41476</v>
      </c>
      <c r="BN1300"/>
      <c r="BO1300"/>
      <c r="BP1300"/>
      <c r="BQ1300"/>
      <c r="BR1300"/>
      <c r="BS1300"/>
      <c r="BT1300"/>
      <c r="BU1300"/>
      <c r="BV1300"/>
      <c r="BW1300"/>
      <c r="BX1300"/>
      <c r="BY1300">
        <v>0.2</v>
      </c>
      <c r="BZ1300"/>
      <c r="CA1300"/>
      <c r="CB1300"/>
      <c r="DH1300">
        <v>0.2</v>
      </c>
      <c r="DS1300" s="40">
        <v>41476</v>
      </c>
      <c r="DT1300"/>
      <c r="DU1300"/>
      <c r="DV1300"/>
      <c r="DW1300"/>
      <c r="DX1300"/>
      <c r="DY1300"/>
      <c r="DZ1300"/>
      <c r="EA1300"/>
      <c r="EB1300"/>
      <c r="EC1300"/>
      <c r="ED1300"/>
      <c r="EE1300">
        <v>135</v>
      </c>
      <c r="EF1300"/>
      <c r="EG1300"/>
      <c r="EH1300"/>
      <c r="FN1300">
        <v>135</v>
      </c>
      <c r="FY1300" s="40">
        <v>41476</v>
      </c>
      <c r="FZ1300"/>
      <c r="GA1300"/>
      <c r="GB1300"/>
      <c r="GC1300"/>
      <c r="GD1300"/>
      <c r="GE1300"/>
      <c r="GF1300"/>
      <c r="GG1300"/>
      <c r="GH1300"/>
      <c r="GI1300"/>
      <c r="GJ1300"/>
      <c r="GK1300">
        <v>0.81</v>
      </c>
      <c r="GL1300"/>
      <c r="GM1300"/>
      <c r="GN1300"/>
      <c r="HT1300">
        <v>0.81</v>
      </c>
      <c r="IE1300" s="40">
        <v>41476</v>
      </c>
      <c r="IU1300" s="77">
        <v>41476</v>
      </c>
    </row>
    <row r="1301" spans="7:263" x14ac:dyDescent="0.25">
      <c r="G1301" s="40">
        <v>41477</v>
      </c>
      <c r="H1301"/>
      <c r="I1301"/>
      <c r="J1301"/>
      <c r="K1301"/>
      <c r="L1301"/>
      <c r="M1301"/>
      <c r="N1301"/>
      <c r="O1301"/>
      <c r="P1301"/>
      <c r="Q1301"/>
      <c r="R1301"/>
      <c r="S1301"/>
      <c r="T1301">
        <v>0.8</v>
      </c>
      <c r="U1301"/>
      <c r="V1301"/>
      <c r="BC1301">
        <v>0.8</v>
      </c>
      <c r="BM1301" s="40">
        <v>41477</v>
      </c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>
        <v>0.01</v>
      </c>
      <c r="CA1301"/>
      <c r="CB1301"/>
      <c r="DI1301">
        <v>0.01</v>
      </c>
      <c r="DS1301" s="40">
        <v>41477</v>
      </c>
      <c r="DT1301"/>
      <c r="DU1301"/>
      <c r="DV1301"/>
      <c r="DW1301"/>
      <c r="DX1301"/>
      <c r="DY1301"/>
      <c r="DZ1301"/>
      <c r="EA1301"/>
      <c r="EB1301"/>
      <c r="EC1301"/>
      <c r="ED1301"/>
      <c r="EE1301"/>
      <c r="EF1301">
        <v>113</v>
      </c>
      <c r="EG1301"/>
      <c r="EH1301"/>
      <c r="FO1301">
        <v>113</v>
      </c>
      <c r="FY1301" s="40">
        <v>41477</v>
      </c>
      <c r="FZ1301"/>
      <c r="GA1301"/>
      <c r="GB1301"/>
      <c r="GC1301"/>
      <c r="GD1301"/>
      <c r="GE1301"/>
      <c r="GF1301"/>
      <c r="GG1301"/>
      <c r="GH1301"/>
      <c r="GI1301"/>
      <c r="GJ1301"/>
      <c r="GK1301"/>
      <c r="GL1301">
        <v>0.02</v>
      </c>
      <c r="GM1301"/>
      <c r="GN1301"/>
      <c r="HU1301">
        <v>0.02</v>
      </c>
      <c r="IE1301" s="40">
        <v>41477</v>
      </c>
      <c r="IK1301">
        <v>30.875140660592255</v>
      </c>
      <c r="IU1301" s="77">
        <v>41477</v>
      </c>
      <c r="JA1301">
        <v>74.099999999999994</v>
      </c>
    </row>
    <row r="1302" spans="7:263" x14ac:dyDescent="0.25">
      <c r="G1302" s="40">
        <v>41478</v>
      </c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BM1302" s="40">
        <v>41478</v>
      </c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DS1302" s="40">
        <v>41478</v>
      </c>
      <c r="DT1302"/>
      <c r="DU1302"/>
      <c r="DV1302"/>
      <c r="DW1302"/>
      <c r="DX1302"/>
      <c r="DY1302"/>
      <c r="DZ1302"/>
      <c r="EA1302"/>
      <c r="EB1302"/>
      <c r="EC1302"/>
      <c r="ED1302"/>
      <c r="EE1302"/>
      <c r="EF1302"/>
      <c r="EG1302"/>
      <c r="EH1302"/>
      <c r="FY1302" s="40">
        <v>41478</v>
      </c>
      <c r="FZ1302"/>
      <c r="GA1302"/>
      <c r="GB1302"/>
      <c r="GC1302"/>
      <c r="GD1302"/>
      <c r="GE1302"/>
      <c r="GF1302"/>
      <c r="GG1302"/>
      <c r="GH1302"/>
      <c r="GI1302"/>
      <c r="GJ1302"/>
      <c r="GK1302"/>
      <c r="GL1302"/>
      <c r="GM1302"/>
      <c r="GN1302"/>
      <c r="IE1302" s="40">
        <v>41478</v>
      </c>
      <c r="IU1302" s="77">
        <v>41478</v>
      </c>
    </row>
    <row r="1303" spans="7:263" x14ac:dyDescent="0.25">
      <c r="G1303" s="40">
        <v>41479</v>
      </c>
      <c r="H1303"/>
      <c r="I1303"/>
      <c r="J1303"/>
      <c r="K1303"/>
      <c r="L1303"/>
      <c r="M1303"/>
      <c r="N1303"/>
      <c r="O1303"/>
      <c r="P1303"/>
      <c r="Q1303"/>
      <c r="R1303"/>
      <c r="S1303"/>
      <c r="T1303">
        <v>0.8</v>
      </c>
      <c r="U1303"/>
      <c r="V1303"/>
      <c r="BE1303">
        <v>0.8</v>
      </c>
      <c r="BM1303" s="40">
        <v>41479</v>
      </c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>
        <v>0.01</v>
      </c>
      <c r="CA1303"/>
      <c r="CB1303"/>
      <c r="DK1303">
        <v>0.01</v>
      </c>
      <c r="DS1303" s="40">
        <v>41479</v>
      </c>
      <c r="DT1303"/>
      <c r="DU1303"/>
      <c r="DV1303"/>
      <c r="DW1303"/>
      <c r="DX1303"/>
      <c r="DY1303"/>
      <c r="DZ1303"/>
      <c r="EA1303"/>
      <c r="EB1303"/>
      <c r="EC1303"/>
      <c r="ED1303"/>
      <c r="EE1303"/>
      <c r="EF1303">
        <v>56.7</v>
      </c>
      <c r="EG1303"/>
      <c r="EH1303"/>
      <c r="FQ1303">
        <v>56.7</v>
      </c>
      <c r="FY1303" s="40">
        <v>41479</v>
      </c>
      <c r="FZ1303"/>
      <c r="GA1303"/>
      <c r="GB1303"/>
      <c r="GC1303"/>
      <c r="GD1303"/>
      <c r="GE1303"/>
      <c r="GF1303"/>
      <c r="GG1303"/>
      <c r="GH1303"/>
      <c r="GI1303"/>
      <c r="GJ1303"/>
      <c r="GK1303"/>
      <c r="GL1303">
        <v>0.01</v>
      </c>
      <c r="GM1303"/>
      <c r="GN1303"/>
      <c r="HW1303">
        <v>0.01</v>
      </c>
      <c r="IE1303" s="40">
        <v>41479</v>
      </c>
      <c r="IU1303" s="77">
        <v>41479</v>
      </c>
    </row>
    <row r="1304" spans="7:263" x14ac:dyDescent="0.25">
      <c r="G1304" s="40">
        <v>41480</v>
      </c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BM1304" s="40">
        <v>41480</v>
      </c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DS1304" s="40">
        <v>41480</v>
      </c>
      <c r="DT1304"/>
      <c r="DU1304"/>
      <c r="DV1304"/>
      <c r="DW1304"/>
      <c r="DX1304"/>
      <c r="DY1304"/>
      <c r="DZ1304"/>
      <c r="EA1304"/>
      <c r="EB1304"/>
      <c r="EC1304"/>
      <c r="ED1304"/>
      <c r="EE1304"/>
      <c r="EF1304"/>
      <c r="EG1304"/>
      <c r="EH1304"/>
      <c r="FY1304" s="40">
        <v>41480</v>
      </c>
      <c r="FZ1304"/>
      <c r="GA1304"/>
      <c r="GB1304"/>
      <c r="GC1304"/>
      <c r="GD1304"/>
      <c r="GE1304"/>
      <c r="GF1304"/>
      <c r="GG1304"/>
      <c r="GH1304"/>
      <c r="GI1304"/>
      <c r="GJ1304"/>
      <c r="GK1304"/>
      <c r="GL1304"/>
      <c r="GM1304"/>
      <c r="GN1304"/>
      <c r="IE1304" s="40">
        <v>41480</v>
      </c>
      <c r="IF1304">
        <v>30.875143604651161</v>
      </c>
      <c r="IU1304" s="77">
        <v>41480</v>
      </c>
      <c r="IV1304">
        <v>74.099999999999994</v>
      </c>
    </row>
    <row r="1305" spans="7:263" x14ac:dyDescent="0.25">
      <c r="G1305" s="40">
        <v>41481</v>
      </c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>
        <v>5.6</v>
      </c>
      <c r="V1305"/>
      <c r="BG1305">
        <v>5.6</v>
      </c>
      <c r="BM1305" s="40">
        <v>41481</v>
      </c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>
        <v>1.05</v>
      </c>
      <c r="CB1305"/>
      <c r="DM1305">
        <v>1.05</v>
      </c>
      <c r="DS1305" s="40">
        <v>41481</v>
      </c>
      <c r="DT1305"/>
      <c r="DU1305"/>
      <c r="DV1305"/>
      <c r="DW1305"/>
      <c r="DX1305"/>
      <c r="DY1305"/>
      <c r="DZ1305"/>
      <c r="EA1305"/>
      <c r="EB1305"/>
      <c r="EC1305"/>
      <c r="ED1305"/>
      <c r="EE1305"/>
      <c r="EF1305"/>
      <c r="EG1305">
        <v>2.33</v>
      </c>
      <c r="EH1305"/>
      <c r="FS1305">
        <v>2.33</v>
      </c>
      <c r="FY1305" s="40">
        <v>41481</v>
      </c>
      <c r="FZ1305"/>
      <c r="GA1305"/>
      <c r="GB1305"/>
      <c r="GC1305"/>
      <c r="GD1305"/>
      <c r="GE1305"/>
      <c r="GF1305"/>
      <c r="GG1305"/>
      <c r="GH1305"/>
      <c r="GI1305"/>
      <c r="GJ1305"/>
      <c r="GK1305"/>
      <c r="GL1305"/>
      <c r="GM1305">
        <v>0.01</v>
      </c>
      <c r="GN1305"/>
      <c r="HY1305">
        <v>0.01</v>
      </c>
      <c r="IE1305" s="40">
        <v>41481</v>
      </c>
      <c r="IU1305" s="77">
        <v>41481</v>
      </c>
    </row>
    <row r="1306" spans="7:263" x14ac:dyDescent="0.25">
      <c r="G1306" s="40">
        <v>41482</v>
      </c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>
        <v>4.7</v>
      </c>
      <c r="V1306"/>
      <c r="BH1306">
        <v>4.7</v>
      </c>
      <c r="BM1306" s="40">
        <v>41482</v>
      </c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>
        <v>4.74</v>
      </c>
      <c r="CB1306"/>
      <c r="DN1306">
        <v>4.74</v>
      </c>
      <c r="DS1306" s="40">
        <v>41482</v>
      </c>
      <c r="DT1306"/>
      <c r="DU1306"/>
      <c r="DV1306"/>
      <c r="DW1306"/>
      <c r="DX1306"/>
      <c r="DY1306"/>
      <c r="DZ1306"/>
      <c r="EA1306"/>
      <c r="EB1306"/>
      <c r="EC1306"/>
      <c r="ED1306"/>
      <c r="EE1306"/>
      <c r="EF1306"/>
      <c r="EG1306">
        <v>2.0499999999999998</v>
      </c>
      <c r="EH1306"/>
      <c r="FT1306">
        <v>2.0499999999999998</v>
      </c>
      <c r="FY1306" s="40">
        <v>41482</v>
      </c>
      <c r="FZ1306"/>
      <c r="GA1306"/>
      <c r="GB1306"/>
      <c r="GC1306"/>
      <c r="GD1306"/>
      <c r="GE1306"/>
      <c r="GF1306"/>
      <c r="GG1306"/>
      <c r="GH1306"/>
      <c r="GI1306"/>
      <c r="GJ1306"/>
      <c r="GK1306"/>
      <c r="GL1306"/>
      <c r="GM1306">
        <v>0.11</v>
      </c>
      <c r="GN1306"/>
      <c r="HZ1306">
        <v>0.11</v>
      </c>
      <c r="IE1306" s="40">
        <v>41482</v>
      </c>
      <c r="IU1306" s="77">
        <v>41482</v>
      </c>
    </row>
    <row r="1307" spans="7:263" x14ac:dyDescent="0.25">
      <c r="G1307" s="40">
        <v>41483</v>
      </c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>
        <v>2.2999999999999998</v>
      </c>
      <c r="BI1307">
        <v>2.2999999999999998</v>
      </c>
      <c r="BM1307" s="40">
        <v>41483</v>
      </c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>
        <v>0.01</v>
      </c>
      <c r="DO1307">
        <v>0.01</v>
      </c>
      <c r="DS1307" s="40">
        <v>41483</v>
      </c>
      <c r="DT1307"/>
      <c r="DU1307"/>
      <c r="DV1307"/>
      <c r="DW1307"/>
      <c r="DX1307"/>
      <c r="DY1307"/>
      <c r="DZ1307"/>
      <c r="EA1307"/>
      <c r="EB1307"/>
      <c r="EC1307"/>
      <c r="ED1307"/>
      <c r="EE1307"/>
      <c r="EF1307"/>
      <c r="EG1307"/>
      <c r="EH1307">
        <v>19.399999999999999</v>
      </c>
      <c r="FU1307">
        <v>19.399999999999999</v>
      </c>
      <c r="FY1307" s="40">
        <v>41483</v>
      </c>
      <c r="FZ1307"/>
      <c r="GA1307"/>
      <c r="GB1307"/>
      <c r="GC1307"/>
      <c r="GD1307"/>
      <c r="GE1307"/>
      <c r="GF1307"/>
      <c r="GG1307"/>
      <c r="GH1307"/>
      <c r="GI1307"/>
      <c r="GJ1307"/>
      <c r="GK1307"/>
      <c r="GL1307"/>
      <c r="GM1307"/>
      <c r="GN1307">
        <v>0.01</v>
      </c>
      <c r="IA1307">
        <v>0.01</v>
      </c>
      <c r="IE1307" s="40">
        <v>41483</v>
      </c>
      <c r="IU1307" s="77">
        <v>41483</v>
      </c>
    </row>
    <row r="1308" spans="7:263" x14ac:dyDescent="0.25">
      <c r="G1308" s="40">
        <v>41484</v>
      </c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>
        <v>0.8</v>
      </c>
      <c r="BJ1308">
        <v>0.8</v>
      </c>
      <c r="BM1308" s="40">
        <v>41484</v>
      </c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>
        <v>0.01</v>
      </c>
      <c r="DP1308">
        <v>0.01</v>
      </c>
      <c r="DS1308" s="40">
        <v>41484</v>
      </c>
      <c r="DT1308"/>
      <c r="DU1308"/>
      <c r="DV1308"/>
      <c r="DW1308"/>
      <c r="DX1308"/>
      <c r="DY1308"/>
      <c r="DZ1308"/>
      <c r="EA1308"/>
      <c r="EB1308"/>
      <c r="EC1308"/>
      <c r="ED1308"/>
      <c r="EE1308"/>
      <c r="EF1308"/>
      <c r="EG1308"/>
      <c r="EH1308">
        <v>0.94</v>
      </c>
      <c r="FV1308">
        <v>0.94</v>
      </c>
      <c r="FY1308" s="40">
        <v>41484</v>
      </c>
      <c r="FZ1308"/>
      <c r="GA1308"/>
      <c r="GB1308"/>
      <c r="GC1308"/>
      <c r="GD1308"/>
      <c r="GE1308"/>
      <c r="GF1308"/>
      <c r="GG1308"/>
      <c r="GH1308"/>
      <c r="GI1308"/>
      <c r="GJ1308"/>
      <c r="GK1308"/>
      <c r="GL1308"/>
      <c r="GM1308"/>
      <c r="GN1308">
        <v>0.01</v>
      </c>
      <c r="IB1308">
        <v>0.01</v>
      </c>
      <c r="IE1308" s="40">
        <v>41484</v>
      </c>
      <c r="IG1308">
        <v>30.874868617021278</v>
      </c>
      <c r="IJ1308">
        <v>30.874834893048128</v>
      </c>
      <c r="IU1308" s="77">
        <v>41484</v>
      </c>
      <c r="IW1308">
        <v>74.099999999999994</v>
      </c>
      <c r="IZ1308">
        <v>74.099999999999994</v>
      </c>
    </row>
    <row r="1309" spans="7:263" x14ac:dyDescent="0.25">
      <c r="G1309" s="40">
        <v>41485</v>
      </c>
      <c r="H1309"/>
      <c r="I1309"/>
      <c r="J1309"/>
      <c r="K1309"/>
      <c r="L1309"/>
      <c r="M1309"/>
      <c r="N1309"/>
      <c r="O1309"/>
      <c r="P1309">
        <v>1</v>
      </c>
      <c r="Q1309">
        <v>3.2333333333333329</v>
      </c>
      <c r="R1309">
        <v>5.2666666666666666</v>
      </c>
      <c r="S1309">
        <v>1.6666666666666667</v>
      </c>
      <c r="T1309">
        <v>2.6999999999999997</v>
      </c>
      <c r="U1309">
        <v>4.9000000000000004</v>
      </c>
      <c r="V1309">
        <v>1</v>
      </c>
      <c r="AR1309">
        <v>1.2</v>
      </c>
      <c r="AS1309">
        <v>0.8</v>
      </c>
      <c r="AT1309">
        <v>2.6</v>
      </c>
      <c r="AU1309">
        <v>4.0999999999999996</v>
      </c>
      <c r="AV1309">
        <v>3</v>
      </c>
      <c r="AW1309">
        <v>4.3</v>
      </c>
      <c r="AX1309">
        <v>6.2</v>
      </c>
      <c r="AY1309">
        <v>5.3</v>
      </c>
      <c r="AZ1309">
        <v>3.4</v>
      </c>
      <c r="BA1309">
        <v>0.8</v>
      </c>
      <c r="BB1309">
        <v>0.8</v>
      </c>
      <c r="BC1309">
        <v>0.8</v>
      </c>
      <c r="BE1309">
        <v>4.5999999999999996</v>
      </c>
      <c r="BG1309">
        <v>5.4</v>
      </c>
      <c r="BH1309">
        <v>4.4000000000000004</v>
      </c>
      <c r="BI1309">
        <v>0.8</v>
      </c>
      <c r="BJ1309">
        <v>1.4</v>
      </c>
      <c r="BK1309">
        <v>0.8</v>
      </c>
      <c r="BM1309" s="40">
        <v>41485</v>
      </c>
      <c r="BN1309"/>
      <c r="BO1309"/>
      <c r="BP1309"/>
      <c r="BQ1309"/>
      <c r="BR1309"/>
      <c r="BS1309"/>
      <c r="BT1309"/>
      <c r="BU1309"/>
      <c r="BV1309">
        <v>0.01</v>
      </c>
      <c r="BW1309">
        <v>0.01</v>
      </c>
      <c r="BX1309">
        <v>0.01</v>
      </c>
      <c r="BY1309">
        <v>2.3333333333333331E-2</v>
      </c>
      <c r="BZ1309">
        <v>0.01</v>
      </c>
      <c r="CA1309">
        <v>0.46</v>
      </c>
      <c r="CB1309">
        <v>0.01</v>
      </c>
      <c r="CX1309">
        <v>0.01</v>
      </c>
      <c r="CY1309">
        <v>0.01</v>
      </c>
      <c r="CZ1309">
        <v>0.01</v>
      </c>
      <c r="DA1309">
        <v>0.01</v>
      </c>
      <c r="DB1309">
        <v>0.01</v>
      </c>
      <c r="DC1309">
        <v>0.01</v>
      </c>
      <c r="DD1309">
        <v>0.01</v>
      </c>
      <c r="DE1309">
        <v>0.01</v>
      </c>
      <c r="DF1309">
        <v>0.03</v>
      </c>
      <c r="DG1309">
        <v>0.03</v>
      </c>
      <c r="DH1309">
        <v>0.01</v>
      </c>
      <c r="DI1309">
        <v>0.01</v>
      </c>
      <c r="DK1309">
        <v>0.01</v>
      </c>
      <c r="DM1309">
        <v>0.77</v>
      </c>
      <c r="DN1309">
        <v>0.15</v>
      </c>
      <c r="DO1309">
        <v>0.01</v>
      </c>
      <c r="DP1309">
        <v>0.01</v>
      </c>
      <c r="DQ1309">
        <v>0.01</v>
      </c>
      <c r="DS1309" s="40">
        <v>41485</v>
      </c>
      <c r="DT1309"/>
      <c r="DU1309"/>
      <c r="DV1309"/>
      <c r="DW1309"/>
      <c r="DX1309"/>
      <c r="DY1309"/>
      <c r="DZ1309"/>
      <c r="EA1309"/>
      <c r="EB1309">
        <v>44.4</v>
      </c>
      <c r="EC1309">
        <v>10.786666666666667</v>
      </c>
      <c r="ED1309">
        <v>19.43</v>
      </c>
      <c r="EE1309">
        <v>40.68</v>
      </c>
      <c r="EF1309">
        <v>44</v>
      </c>
      <c r="EG1309">
        <v>6.12</v>
      </c>
      <c r="EH1309">
        <v>6.34</v>
      </c>
      <c r="FD1309">
        <v>34.299999999999997</v>
      </c>
      <c r="FE1309">
        <v>54.5</v>
      </c>
      <c r="FF1309">
        <v>3.06</v>
      </c>
      <c r="FG1309">
        <v>12.2</v>
      </c>
      <c r="FH1309">
        <v>17.100000000000001</v>
      </c>
      <c r="FI1309">
        <v>7.39</v>
      </c>
      <c r="FJ1309">
        <v>38</v>
      </c>
      <c r="FK1309">
        <v>12.9</v>
      </c>
      <c r="FL1309">
        <v>3.34</v>
      </c>
      <c r="FM1309">
        <v>28</v>
      </c>
      <c r="FN1309">
        <v>90.7</v>
      </c>
      <c r="FO1309">
        <v>63.7</v>
      </c>
      <c r="FQ1309">
        <v>24.3</v>
      </c>
      <c r="FS1309">
        <v>7.49</v>
      </c>
      <c r="FT1309">
        <v>4.75</v>
      </c>
      <c r="FU1309">
        <v>18.399999999999999</v>
      </c>
      <c r="FV1309">
        <v>0.53</v>
      </c>
      <c r="FW1309">
        <v>0.09</v>
      </c>
      <c r="FY1309" s="40">
        <v>41485</v>
      </c>
      <c r="FZ1309"/>
      <c r="GA1309"/>
      <c r="GB1309"/>
      <c r="GC1309"/>
      <c r="GD1309"/>
      <c r="GE1309"/>
      <c r="GF1309"/>
      <c r="GG1309"/>
      <c r="GH1309">
        <v>1.4999999999999999E-2</v>
      </c>
      <c r="GI1309">
        <v>3.6666666666666667E-2</v>
      </c>
      <c r="GJ1309">
        <v>2.3333333333333334E-2</v>
      </c>
      <c r="GK1309">
        <v>0.17333333333333334</v>
      </c>
      <c r="GL1309">
        <v>0.02</v>
      </c>
      <c r="GM1309">
        <v>2.12</v>
      </c>
      <c r="GN1309">
        <v>0.01</v>
      </c>
      <c r="HJ1309">
        <v>0.01</v>
      </c>
      <c r="HK1309">
        <v>0.02</v>
      </c>
      <c r="HL1309">
        <v>0.04</v>
      </c>
      <c r="HM1309">
        <v>0.04</v>
      </c>
      <c r="HN1309">
        <v>0.03</v>
      </c>
      <c r="HO1309">
        <v>0.01</v>
      </c>
      <c r="HP1309">
        <v>0.02</v>
      </c>
      <c r="HQ1309">
        <v>0.04</v>
      </c>
      <c r="HR1309">
        <v>0.02</v>
      </c>
      <c r="HS1309">
        <v>0.43</v>
      </c>
      <c r="HT1309">
        <v>7.0000000000000007E-2</v>
      </c>
      <c r="HU1309">
        <v>0.01</v>
      </c>
      <c r="HW1309">
        <v>0.03</v>
      </c>
      <c r="HY1309">
        <v>2.73</v>
      </c>
      <c r="HZ1309">
        <v>1.51</v>
      </c>
      <c r="IA1309">
        <v>0.01</v>
      </c>
      <c r="IB1309">
        <v>0.01</v>
      </c>
      <c r="IC1309">
        <v>0.01</v>
      </c>
      <c r="IE1309" s="40">
        <v>41485</v>
      </c>
      <c r="IL1309">
        <v>30.874825070821529</v>
      </c>
      <c r="IU1309" s="77">
        <v>41485</v>
      </c>
      <c r="JB1309">
        <v>74.099999999999994</v>
      </c>
    </row>
    <row r="1310" spans="7:263" x14ac:dyDescent="0.25">
      <c r="G1310" s="40">
        <v>41486</v>
      </c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BM1310" s="40">
        <v>41486</v>
      </c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DS1310" s="40">
        <v>41486</v>
      </c>
      <c r="DT1310"/>
      <c r="DU1310"/>
      <c r="DV1310"/>
      <c r="DW1310"/>
      <c r="DX1310"/>
      <c r="DY1310"/>
      <c r="DZ1310"/>
      <c r="EA1310"/>
      <c r="EB1310"/>
      <c r="EC1310"/>
      <c r="ED1310"/>
      <c r="EE1310"/>
      <c r="EF1310"/>
      <c r="EG1310"/>
      <c r="EH1310"/>
      <c r="FY1310" s="40">
        <v>41486</v>
      </c>
      <c r="FZ1310"/>
      <c r="GA1310"/>
      <c r="GB1310"/>
      <c r="GC1310"/>
      <c r="GD1310"/>
      <c r="GE1310"/>
      <c r="GF1310"/>
      <c r="GG1310"/>
      <c r="GH1310"/>
      <c r="GI1310"/>
      <c r="GJ1310"/>
      <c r="GK1310"/>
      <c r="GL1310"/>
      <c r="GM1310"/>
      <c r="GN1310"/>
      <c r="IE1310" s="40">
        <v>41486</v>
      </c>
      <c r="IU1310" s="77">
        <v>41486</v>
      </c>
    </row>
    <row r="1311" spans="7:263" x14ac:dyDescent="0.25">
      <c r="G1311" s="40">
        <v>41487</v>
      </c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BM1311" s="40">
        <v>41487</v>
      </c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DS1311" s="40">
        <v>41487</v>
      </c>
      <c r="DT1311"/>
      <c r="DU1311"/>
      <c r="DV1311"/>
      <c r="DW1311"/>
      <c r="DX1311"/>
      <c r="DY1311"/>
      <c r="DZ1311"/>
      <c r="EA1311"/>
      <c r="EB1311"/>
      <c r="EC1311"/>
      <c r="ED1311"/>
      <c r="EE1311"/>
      <c r="EF1311"/>
      <c r="EG1311"/>
      <c r="EH1311"/>
      <c r="FY1311" s="40">
        <v>41487</v>
      </c>
      <c r="FZ1311"/>
      <c r="GA1311"/>
      <c r="GB1311"/>
      <c r="GC1311"/>
      <c r="GD1311"/>
      <c r="GE1311"/>
      <c r="GF1311"/>
      <c r="GG1311"/>
      <c r="GH1311"/>
      <c r="GI1311"/>
      <c r="GJ1311"/>
      <c r="GK1311"/>
      <c r="GL1311"/>
      <c r="GM1311"/>
      <c r="GN1311"/>
      <c r="IE1311" s="40">
        <v>41487</v>
      </c>
      <c r="IU1311" s="77">
        <v>41487</v>
      </c>
    </row>
    <row r="1312" spans="7:263" x14ac:dyDescent="0.25">
      <c r="G1312" s="40">
        <v>41488</v>
      </c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BM1312" s="40">
        <v>41488</v>
      </c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DS1312" s="40">
        <v>41488</v>
      </c>
      <c r="DT1312"/>
      <c r="DU1312"/>
      <c r="DV1312"/>
      <c r="DW1312"/>
      <c r="DX1312"/>
      <c r="DY1312"/>
      <c r="DZ1312"/>
      <c r="EA1312"/>
      <c r="EB1312"/>
      <c r="EC1312"/>
      <c r="ED1312"/>
      <c r="EE1312"/>
      <c r="EF1312"/>
      <c r="EG1312"/>
      <c r="EH1312"/>
      <c r="FY1312" s="40">
        <v>41488</v>
      </c>
      <c r="FZ1312"/>
      <c r="GA1312"/>
      <c r="GB1312"/>
      <c r="GC1312"/>
      <c r="GD1312"/>
      <c r="GE1312"/>
      <c r="GF1312"/>
      <c r="GG1312"/>
      <c r="GH1312"/>
      <c r="GI1312"/>
      <c r="GJ1312"/>
      <c r="GK1312"/>
      <c r="GL1312"/>
      <c r="GM1312"/>
      <c r="GN1312"/>
      <c r="IE1312" s="40">
        <v>41488</v>
      </c>
      <c r="IH1312">
        <v>36.833176595744689</v>
      </c>
      <c r="IU1312" s="77">
        <v>41488</v>
      </c>
      <c r="IX1312">
        <v>88.4</v>
      </c>
    </row>
    <row r="1313" spans="7:263" x14ac:dyDescent="0.25">
      <c r="G1313" s="40">
        <v>41489</v>
      </c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BM1313" s="40">
        <v>41489</v>
      </c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DS1313" s="40">
        <v>41489</v>
      </c>
      <c r="DT1313"/>
      <c r="DU1313"/>
      <c r="DV1313"/>
      <c r="DW1313"/>
      <c r="DX1313"/>
      <c r="DY1313"/>
      <c r="DZ1313"/>
      <c r="EA1313"/>
      <c r="EB1313"/>
      <c r="EC1313"/>
      <c r="ED1313"/>
      <c r="EE1313"/>
      <c r="EF1313"/>
      <c r="EG1313"/>
      <c r="EH1313"/>
      <c r="FY1313" s="40">
        <v>41489</v>
      </c>
      <c r="FZ1313"/>
      <c r="GA1313"/>
      <c r="GB1313"/>
      <c r="GC1313"/>
      <c r="GD1313"/>
      <c r="GE1313"/>
      <c r="GF1313"/>
      <c r="GG1313"/>
      <c r="GH1313"/>
      <c r="GI1313"/>
      <c r="GJ1313"/>
      <c r="GK1313"/>
      <c r="GL1313"/>
      <c r="GM1313"/>
      <c r="GN1313"/>
      <c r="IE1313" s="40">
        <v>41489</v>
      </c>
      <c r="IU1313" s="77">
        <v>41489</v>
      </c>
    </row>
    <row r="1314" spans="7:263" x14ac:dyDescent="0.25">
      <c r="G1314" s="40">
        <v>41490</v>
      </c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BM1314" s="40">
        <v>41490</v>
      </c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DS1314" s="40">
        <v>41490</v>
      </c>
      <c r="DT1314"/>
      <c r="DU1314"/>
      <c r="DV1314"/>
      <c r="DW1314"/>
      <c r="DX1314"/>
      <c r="DY1314"/>
      <c r="DZ1314"/>
      <c r="EA1314"/>
      <c r="EB1314"/>
      <c r="EC1314"/>
      <c r="ED1314"/>
      <c r="EE1314"/>
      <c r="EF1314"/>
      <c r="EG1314"/>
      <c r="EH1314"/>
      <c r="FY1314" s="40">
        <v>41490</v>
      </c>
      <c r="FZ1314"/>
      <c r="GA1314"/>
      <c r="GB1314"/>
      <c r="GC1314"/>
      <c r="GD1314"/>
      <c r="GE1314"/>
      <c r="GF1314"/>
      <c r="GG1314"/>
      <c r="GH1314"/>
      <c r="GI1314"/>
      <c r="GJ1314"/>
      <c r="GK1314"/>
      <c r="GL1314"/>
      <c r="GM1314"/>
      <c r="GN1314"/>
      <c r="IE1314" s="40">
        <v>41490</v>
      </c>
      <c r="IM1314">
        <v>36.833590909090915</v>
      </c>
      <c r="IU1314" s="77">
        <v>41490</v>
      </c>
      <c r="JC1314">
        <v>88.4</v>
      </c>
    </row>
    <row r="1315" spans="7:263" x14ac:dyDescent="0.25">
      <c r="G1315" s="40">
        <v>41491</v>
      </c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BM1315" s="40">
        <v>41491</v>
      </c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DS1315" s="40">
        <v>41491</v>
      </c>
      <c r="DT1315"/>
      <c r="DU1315"/>
      <c r="DV1315"/>
      <c r="DW1315"/>
      <c r="DX1315"/>
      <c r="DY1315"/>
      <c r="DZ1315"/>
      <c r="EA1315"/>
      <c r="EB1315"/>
      <c r="EC1315"/>
      <c r="ED1315"/>
      <c r="EE1315"/>
      <c r="EF1315"/>
      <c r="EG1315"/>
      <c r="EH1315"/>
      <c r="FY1315" s="40">
        <v>41491</v>
      </c>
      <c r="FZ1315"/>
      <c r="GA1315"/>
      <c r="GB1315"/>
      <c r="GC1315"/>
      <c r="GD1315"/>
      <c r="GE1315"/>
      <c r="GF1315"/>
      <c r="GG1315"/>
      <c r="GH1315"/>
      <c r="GI1315"/>
      <c r="GJ1315"/>
      <c r="GK1315"/>
      <c r="GL1315"/>
      <c r="GM1315"/>
      <c r="GN1315"/>
      <c r="IE1315" s="40">
        <v>41491</v>
      </c>
      <c r="IU1315" s="77">
        <v>41491</v>
      </c>
    </row>
    <row r="1316" spans="7:263" x14ac:dyDescent="0.25">
      <c r="G1316" s="40">
        <v>41492</v>
      </c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BM1316" s="40">
        <v>41492</v>
      </c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DS1316" s="40">
        <v>41492</v>
      </c>
      <c r="DT1316"/>
      <c r="DU1316"/>
      <c r="DV1316"/>
      <c r="DW1316"/>
      <c r="DX1316"/>
      <c r="DY1316"/>
      <c r="DZ1316"/>
      <c r="EA1316"/>
      <c r="EB1316"/>
      <c r="EC1316"/>
      <c r="ED1316"/>
      <c r="EE1316"/>
      <c r="EF1316"/>
      <c r="EG1316"/>
      <c r="EH1316"/>
      <c r="FY1316" s="40">
        <v>41492</v>
      </c>
      <c r="FZ1316"/>
      <c r="GA1316"/>
      <c r="GB1316"/>
      <c r="GC1316"/>
      <c r="GD1316"/>
      <c r="GE1316"/>
      <c r="GF1316"/>
      <c r="GG1316"/>
      <c r="GH1316"/>
      <c r="GI1316"/>
      <c r="GJ1316"/>
      <c r="GK1316"/>
      <c r="GL1316"/>
      <c r="GM1316"/>
      <c r="GN1316"/>
      <c r="IE1316" s="40">
        <v>41492</v>
      </c>
      <c r="IU1316" s="77">
        <v>41492</v>
      </c>
    </row>
    <row r="1317" spans="7:263" x14ac:dyDescent="0.25">
      <c r="G1317" s="40">
        <v>41493</v>
      </c>
      <c r="H1317">
        <v>2.1</v>
      </c>
      <c r="I1317">
        <v>5.2</v>
      </c>
      <c r="J1317">
        <v>4.8499999999999996</v>
      </c>
      <c r="K1317">
        <v>2.3333333333333335</v>
      </c>
      <c r="L1317">
        <v>3.2999999999999994</v>
      </c>
      <c r="M1317">
        <v>4.0333333333333332</v>
      </c>
      <c r="N1317">
        <v>6.2333333333333343</v>
      </c>
      <c r="O1317">
        <v>3.6999999999999997</v>
      </c>
      <c r="P1317"/>
      <c r="Q1317"/>
      <c r="R1317"/>
      <c r="S1317"/>
      <c r="T1317"/>
      <c r="U1317"/>
      <c r="V1317"/>
      <c r="W1317">
        <v>2.2000000000000002</v>
      </c>
      <c r="X1317">
        <v>2</v>
      </c>
      <c r="Y1317">
        <v>5.2</v>
      </c>
      <c r="Z1317">
        <v>5.4</v>
      </c>
      <c r="AA1317">
        <v>4.3</v>
      </c>
      <c r="AB1317">
        <v>0.8</v>
      </c>
      <c r="AC1317">
        <v>2.8</v>
      </c>
      <c r="AD1317">
        <v>3.4</v>
      </c>
      <c r="AE1317">
        <v>3.8</v>
      </c>
      <c r="AF1317">
        <v>3.8</v>
      </c>
      <c r="AG1317">
        <v>2.2999999999999998</v>
      </c>
      <c r="AH1317">
        <v>3.6</v>
      </c>
      <c r="AI1317">
        <v>2</v>
      </c>
      <c r="AJ1317">
        <v>6.5</v>
      </c>
      <c r="AK1317">
        <v>8.3000000000000007</v>
      </c>
      <c r="AL1317">
        <v>5.3</v>
      </c>
      <c r="AM1317">
        <v>5.0999999999999996</v>
      </c>
      <c r="AN1317">
        <v>2.8</v>
      </c>
      <c r="AO1317">
        <v>4.5999999999999996</v>
      </c>
      <c r="BM1317" s="40">
        <v>41493</v>
      </c>
      <c r="BN1317">
        <v>0.01</v>
      </c>
      <c r="BO1317">
        <v>0.01</v>
      </c>
      <c r="BP1317">
        <v>0.01</v>
      </c>
      <c r="BQ1317">
        <v>0.01</v>
      </c>
      <c r="BR1317">
        <v>0.01</v>
      </c>
      <c r="BS1317">
        <v>0.01</v>
      </c>
      <c r="BT1317">
        <v>0.01</v>
      </c>
      <c r="BU1317">
        <v>0.01</v>
      </c>
      <c r="BV1317"/>
      <c r="BW1317"/>
      <c r="BX1317"/>
      <c r="BY1317"/>
      <c r="BZ1317"/>
      <c r="CA1317"/>
      <c r="CB1317"/>
      <c r="CC1317">
        <v>0.01</v>
      </c>
      <c r="CD1317">
        <v>0.01</v>
      </c>
      <c r="CE1317">
        <v>0.01</v>
      </c>
      <c r="CF1317">
        <v>0.01</v>
      </c>
      <c r="CG1317">
        <v>0.01</v>
      </c>
      <c r="CH1317">
        <v>0.01</v>
      </c>
      <c r="CI1317">
        <v>0.01</v>
      </c>
      <c r="CJ1317">
        <v>0.01</v>
      </c>
      <c r="CK1317">
        <v>0.01</v>
      </c>
      <c r="CL1317">
        <v>0.01</v>
      </c>
      <c r="CM1317">
        <v>0.01</v>
      </c>
      <c r="CN1317">
        <v>0.01</v>
      </c>
      <c r="CO1317">
        <v>0.01</v>
      </c>
      <c r="CP1317">
        <v>0.01</v>
      </c>
      <c r="CQ1317">
        <v>0.01</v>
      </c>
      <c r="CR1317">
        <v>0.01</v>
      </c>
      <c r="CS1317">
        <v>0.01</v>
      </c>
      <c r="CT1317">
        <v>0.01</v>
      </c>
      <c r="CU1317">
        <v>0.01</v>
      </c>
      <c r="DS1317" s="40">
        <v>41493</v>
      </c>
      <c r="DT1317">
        <v>0.72499999999999998</v>
      </c>
      <c r="DU1317">
        <v>6.35</v>
      </c>
      <c r="DV1317">
        <v>10.715</v>
      </c>
      <c r="DW1317">
        <v>20.433333333333334</v>
      </c>
      <c r="DX1317">
        <v>19.55</v>
      </c>
      <c r="DY1317">
        <v>2.3299999999999996</v>
      </c>
      <c r="DZ1317">
        <v>15.336666666666666</v>
      </c>
      <c r="EA1317">
        <v>14.85</v>
      </c>
      <c r="EB1317"/>
      <c r="EC1317"/>
      <c r="ED1317"/>
      <c r="EE1317"/>
      <c r="EF1317"/>
      <c r="EG1317"/>
      <c r="EH1317"/>
      <c r="EI1317">
        <v>1.18</v>
      </c>
      <c r="EJ1317">
        <v>0.27</v>
      </c>
      <c r="EK1317">
        <v>6.35</v>
      </c>
      <c r="EL1317">
        <v>11.5</v>
      </c>
      <c r="EM1317">
        <v>9.93</v>
      </c>
      <c r="EN1317">
        <v>35.4</v>
      </c>
      <c r="EO1317">
        <v>10.3</v>
      </c>
      <c r="EP1317">
        <v>15.6</v>
      </c>
      <c r="EQ1317">
        <v>7.75</v>
      </c>
      <c r="ER1317">
        <v>11.9</v>
      </c>
      <c r="ES1317">
        <v>39</v>
      </c>
      <c r="ET1317">
        <v>5.04</v>
      </c>
      <c r="EU1317">
        <v>0.81</v>
      </c>
      <c r="EV1317">
        <v>1.1399999999999999</v>
      </c>
      <c r="EW1317">
        <v>19.100000000000001</v>
      </c>
      <c r="EX1317">
        <v>18.899999999999999</v>
      </c>
      <c r="EY1317">
        <v>8.01</v>
      </c>
      <c r="EZ1317">
        <v>19.399999999999999</v>
      </c>
      <c r="FA1317">
        <v>10.3</v>
      </c>
      <c r="FY1317" s="40">
        <v>41493</v>
      </c>
      <c r="FZ1317">
        <v>0.01</v>
      </c>
      <c r="GA1317">
        <v>0.01</v>
      </c>
      <c r="GB1317">
        <v>1.4999999999999999E-2</v>
      </c>
      <c r="GC1317">
        <v>0.02</v>
      </c>
      <c r="GD1317">
        <v>0.01</v>
      </c>
      <c r="GE1317">
        <v>0.01</v>
      </c>
      <c r="GF1317">
        <v>0.02</v>
      </c>
      <c r="GG1317">
        <v>0.16500000000000001</v>
      </c>
      <c r="GH1317"/>
      <c r="GI1317"/>
      <c r="GJ1317"/>
      <c r="GK1317"/>
      <c r="GL1317"/>
      <c r="GM1317"/>
      <c r="GN1317"/>
      <c r="GO1317">
        <v>0.01</v>
      </c>
      <c r="GP1317">
        <v>0.01</v>
      </c>
      <c r="GQ1317">
        <v>0.01</v>
      </c>
      <c r="GR1317">
        <v>0.02</v>
      </c>
      <c r="GS1317">
        <v>0.01</v>
      </c>
      <c r="GT1317">
        <v>0.03</v>
      </c>
      <c r="GU1317">
        <v>0.01</v>
      </c>
      <c r="GV1317">
        <v>0.02</v>
      </c>
      <c r="GW1317">
        <v>0.01</v>
      </c>
      <c r="GX1317">
        <v>0.01</v>
      </c>
      <c r="GY1317">
        <v>0.01</v>
      </c>
      <c r="GZ1317">
        <v>0.01</v>
      </c>
      <c r="HA1317">
        <v>0.01</v>
      </c>
      <c r="HB1317">
        <v>0.01</v>
      </c>
      <c r="HC1317">
        <v>0.03</v>
      </c>
      <c r="HD1317">
        <v>0.01</v>
      </c>
      <c r="HE1317">
        <v>0.02</v>
      </c>
      <c r="HF1317">
        <v>0.01</v>
      </c>
      <c r="HG1317">
        <v>0.32</v>
      </c>
      <c r="IE1317" s="40">
        <v>41493</v>
      </c>
      <c r="IU1317" s="77">
        <v>41493</v>
      </c>
    </row>
    <row r="1318" spans="7:263" x14ac:dyDescent="0.25">
      <c r="G1318" s="40">
        <v>41494</v>
      </c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BM1318" s="40">
        <v>41494</v>
      </c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DS1318" s="40">
        <v>41494</v>
      </c>
      <c r="DT1318"/>
      <c r="DU1318"/>
      <c r="DV1318"/>
      <c r="DW1318"/>
      <c r="DX1318"/>
      <c r="DY1318"/>
      <c r="DZ1318"/>
      <c r="EA1318"/>
      <c r="EB1318"/>
      <c r="EC1318"/>
      <c r="ED1318"/>
      <c r="EE1318"/>
      <c r="EF1318"/>
      <c r="EG1318"/>
      <c r="EH1318"/>
      <c r="FY1318" s="40">
        <v>41494</v>
      </c>
      <c r="FZ1318"/>
      <c r="GA1318"/>
      <c r="GB1318"/>
      <c r="GC1318"/>
      <c r="GD1318"/>
      <c r="GE1318"/>
      <c r="GF1318"/>
      <c r="GG1318"/>
      <c r="GH1318"/>
      <c r="GI1318"/>
      <c r="GJ1318"/>
      <c r="GK1318"/>
      <c r="GL1318"/>
      <c r="GM1318"/>
      <c r="GN1318"/>
      <c r="IE1318" s="40">
        <v>41494</v>
      </c>
      <c r="IU1318" s="77">
        <v>41494</v>
      </c>
    </row>
    <row r="1319" spans="7:263" x14ac:dyDescent="0.25">
      <c r="G1319" s="40">
        <v>41495</v>
      </c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BM1319" s="40">
        <v>41495</v>
      </c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DS1319" s="40">
        <v>41495</v>
      </c>
      <c r="DT1319"/>
      <c r="DU1319"/>
      <c r="DV1319"/>
      <c r="DW1319"/>
      <c r="DX1319"/>
      <c r="DY1319"/>
      <c r="DZ1319"/>
      <c r="EA1319"/>
      <c r="EB1319"/>
      <c r="EC1319"/>
      <c r="ED1319"/>
      <c r="EE1319"/>
      <c r="EF1319"/>
      <c r="EG1319"/>
      <c r="EH1319"/>
      <c r="FY1319" s="40">
        <v>41495</v>
      </c>
      <c r="FZ1319"/>
      <c r="GA1319"/>
      <c r="GB1319"/>
      <c r="GC1319"/>
      <c r="GD1319"/>
      <c r="GE1319"/>
      <c r="GF1319"/>
      <c r="GG1319"/>
      <c r="GH1319"/>
      <c r="GI1319"/>
      <c r="GJ1319"/>
      <c r="GK1319"/>
      <c r="GL1319"/>
      <c r="GM1319"/>
      <c r="GN1319"/>
      <c r="IE1319" s="40">
        <v>41495</v>
      </c>
      <c r="IF1319">
        <v>36.833504651162791</v>
      </c>
      <c r="IU1319" s="77">
        <v>41495</v>
      </c>
      <c r="IV1319">
        <v>88.4</v>
      </c>
    </row>
    <row r="1320" spans="7:263" x14ac:dyDescent="0.25">
      <c r="G1320" s="40">
        <v>41496</v>
      </c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BM1320" s="40">
        <v>41496</v>
      </c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DS1320" s="40">
        <v>41496</v>
      </c>
      <c r="DT1320"/>
      <c r="DU1320"/>
      <c r="DV1320"/>
      <c r="DW1320"/>
      <c r="DX1320"/>
      <c r="DY1320"/>
      <c r="DZ1320"/>
      <c r="EA1320"/>
      <c r="EB1320"/>
      <c r="EC1320"/>
      <c r="ED1320"/>
      <c r="EE1320"/>
      <c r="EF1320"/>
      <c r="EG1320"/>
      <c r="EH1320"/>
      <c r="FY1320" s="40">
        <v>41496</v>
      </c>
      <c r="FZ1320"/>
      <c r="GA1320"/>
      <c r="GB1320"/>
      <c r="GC1320"/>
      <c r="GD1320"/>
      <c r="GE1320"/>
      <c r="GF1320"/>
      <c r="GG1320"/>
      <c r="GH1320"/>
      <c r="GI1320"/>
      <c r="GJ1320"/>
      <c r="GK1320"/>
      <c r="GL1320"/>
      <c r="GM1320"/>
      <c r="GN1320"/>
      <c r="IE1320" s="40">
        <v>41496</v>
      </c>
      <c r="II1320">
        <v>36.833703517587942</v>
      </c>
      <c r="IU1320" s="77">
        <v>41496</v>
      </c>
      <c r="IY1320">
        <v>88.4</v>
      </c>
    </row>
    <row r="1321" spans="7:263" x14ac:dyDescent="0.25">
      <c r="G1321" s="40">
        <v>41497</v>
      </c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BM1321" s="40">
        <v>41497</v>
      </c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DS1321" s="40">
        <v>41497</v>
      </c>
      <c r="DT1321"/>
      <c r="DU1321"/>
      <c r="DV1321"/>
      <c r="DW1321"/>
      <c r="DX1321"/>
      <c r="DY1321"/>
      <c r="DZ1321"/>
      <c r="EA1321"/>
      <c r="EB1321"/>
      <c r="EC1321"/>
      <c r="ED1321"/>
      <c r="EE1321"/>
      <c r="EF1321"/>
      <c r="EG1321"/>
      <c r="EH1321"/>
      <c r="FY1321" s="40">
        <v>41497</v>
      </c>
      <c r="FZ1321"/>
      <c r="GA1321"/>
      <c r="GB1321"/>
      <c r="GC1321"/>
      <c r="GD1321"/>
      <c r="GE1321"/>
      <c r="GF1321"/>
      <c r="GG1321"/>
      <c r="GH1321"/>
      <c r="GI1321"/>
      <c r="GJ1321"/>
      <c r="GK1321"/>
      <c r="GL1321"/>
      <c r="GM1321"/>
      <c r="GN1321"/>
      <c r="IE1321" s="40">
        <v>41497</v>
      </c>
      <c r="IL1321">
        <v>36.833124645892362</v>
      </c>
      <c r="IU1321" s="77">
        <v>41497</v>
      </c>
      <c r="JB1321">
        <v>88.4</v>
      </c>
    </row>
    <row r="1322" spans="7:263" x14ac:dyDescent="0.25">
      <c r="G1322" s="40">
        <v>41498</v>
      </c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BM1322" s="40">
        <v>41498</v>
      </c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DS1322" s="40">
        <v>41498</v>
      </c>
      <c r="DT1322"/>
      <c r="DU1322"/>
      <c r="DV1322"/>
      <c r="DW1322"/>
      <c r="DX1322"/>
      <c r="DY1322"/>
      <c r="DZ1322"/>
      <c r="EA1322"/>
      <c r="EB1322"/>
      <c r="EC1322"/>
      <c r="ED1322"/>
      <c r="EE1322"/>
      <c r="EF1322"/>
      <c r="EG1322"/>
      <c r="EH1322"/>
      <c r="FY1322" s="40">
        <v>41498</v>
      </c>
      <c r="FZ1322"/>
      <c r="GA1322"/>
      <c r="GB1322"/>
      <c r="GC1322"/>
      <c r="GD1322"/>
      <c r="GE1322"/>
      <c r="GF1322"/>
      <c r="GG1322"/>
      <c r="GH1322"/>
      <c r="GI1322"/>
      <c r="GJ1322"/>
      <c r="GK1322"/>
      <c r="GL1322"/>
      <c r="GM1322"/>
      <c r="GN1322"/>
      <c r="IE1322" s="40">
        <v>41498</v>
      </c>
      <c r="IK1322">
        <v>36.833501138952158</v>
      </c>
      <c r="IU1322" s="77">
        <v>41498</v>
      </c>
      <c r="JA1322">
        <v>88.4</v>
      </c>
    </row>
    <row r="1323" spans="7:263" x14ac:dyDescent="0.25">
      <c r="G1323" s="40">
        <v>41499</v>
      </c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BM1323" s="40">
        <v>41499</v>
      </c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DS1323" s="40">
        <v>41499</v>
      </c>
      <c r="DT1323"/>
      <c r="DU1323"/>
      <c r="DV1323"/>
      <c r="DW1323"/>
      <c r="DX1323"/>
      <c r="DY1323"/>
      <c r="DZ1323"/>
      <c r="EA1323"/>
      <c r="EB1323"/>
      <c r="EC1323"/>
      <c r="ED1323"/>
      <c r="EE1323"/>
      <c r="EF1323"/>
      <c r="EG1323"/>
      <c r="EH1323"/>
      <c r="FY1323" s="40">
        <v>41499</v>
      </c>
      <c r="FZ1323"/>
      <c r="GA1323"/>
      <c r="GB1323"/>
      <c r="GC1323"/>
      <c r="GD1323"/>
      <c r="GE1323"/>
      <c r="GF1323"/>
      <c r="GG1323"/>
      <c r="GH1323"/>
      <c r="GI1323"/>
      <c r="GJ1323"/>
      <c r="GK1323"/>
      <c r="GL1323"/>
      <c r="GM1323"/>
      <c r="GN1323"/>
      <c r="IE1323" s="40">
        <v>41499</v>
      </c>
      <c r="IU1323" s="77">
        <v>41499</v>
      </c>
    </row>
    <row r="1324" spans="7:263" x14ac:dyDescent="0.25">
      <c r="G1324" s="40">
        <v>41500</v>
      </c>
      <c r="H1324"/>
      <c r="I1324"/>
      <c r="J1324"/>
      <c r="K1324"/>
      <c r="L1324"/>
      <c r="M1324"/>
      <c r="N1324"/>
      <c r="O1324"/>
      <c r="P1324">
        <v>2.9</v>
      </c>
      <c r="Q1324">
        <v>5.5333333333333341</v>
      </c>
      <c r="R1324">
        <v>6.166666666666667</v>
      </c>
      <c r="S1324">
        <v>2.4333333333333331</v>
      </c>
      <c r="T1324">
        <v>1.5499999999999998</v>
      </c>
      <c r="U1324">
        <v>6.7</v>
      </c>
      <c r="V1324">
        <v>1.4000000000000001</v>
      </c>
      <c r="AR1324">
        <v>1.5</v>
      </c>
      <c r="AS1324">
        <v>4.3</v>
      </c>
      <c r="AT1324">
        <v>6.2</v>
      </c>
      <c r="AU1324">
        <v>4.8</v>
      </c>
      <c r="AV1324">
        <v>5.6</v>
      </c>
      <c r="AW1324">
        <v>6.8</v>
      </c>
      <c r="AX1324">
        <v>6</v>
      </c>
      <c r="AY1324">
        <v>5.7</v>
      </c>
      <c r="AZ1324">
        <v>3</v>
      </c>
      <c r="BA1324">
        <v>1</v>
      </c>
      <c r="BB1324">
        <v>3.3</v>
      </c>
      <c r="BC1324">
        <v>0.8</v>
      </c>
      <c r="BE1324">
        <v>2.2999999999999998</v>
      </c>
      <c r="BH1324">
        <v>6.7</v>
      </c>
      <c r="BI1324">
        <v>1.7</v>
      </c>
      <c r="BJ1324">
        <v>1</v>
      </c>
      <c r="BK1324">
        <v>1.5</v>
      </c>
      <c r="BM1324" s="40">
        <v>41500</v>
      </c>
      <c r="BN1324"/>
      <c r="BO1324"/>
      <c r="BP1324"/>
      <c r="BQ1324"/>
      <c r="BR1324"/>
      <c r="BS1324"/>
      <c r="BT1324"/>
      <c r="BU1324"/>
      <c r="BV1324">
        <v>0.06</v>
      </c>
      <c r="BW1324">
        <v>0.01</v>
      </c>
      <c r="BX1324">
        <v>3.6666666666666667E-2</v>
      </c>
      <c r="BY1324">
        <v>4.6666666666666669E-2</v>
      </c>
      <c r="BZ1324">
        <v>1.4999999999999999E-2</v>
      </c>
      <c r="CA1324">
        <v>1.46</v>
      </c>
      <c r="CB1324">
        <v>0.01</v>
      </c>
      <c r="CX1324">
        <v>0.11</v>
      </c>
      <c r="CY1324">
        <v>0.01</v>
      </c>
      <c r="CZ1324">
        <v>0.01</v>
      </c>
      <c r="DA1324">
        <v>0.01</v>
      </c>
      <c r="DB1324">
        <v>0.01</v>
      </c>
      <c r="DC1324">
        <v>0.01</v>
      </c>
      <c r="DD1324">
        <v>0.08</v>
      </c>
      <c r="DE1324">
        <v>0.02</v>
      </c>
      <c r="DF1324">
        <v>0.01</v>
      </c>
      <c r="DG1324">
        <v>0.03</v>
      </c>
      <c r="DH1324">
        <v>0.1</v>
      </c>
      <c r="DI1324">
        <v>0.01</v>
      </c>
      <c r="DK1324">
        <v>0.02</v>
      </c>
      <c r="DN1324">
        <v>1.46</v>
      </c>
      <c r="DO1324">
        <v>0.01</v>
      </c>
      <c r="DP1324">
        <v>0.01</v>
      </c>
      <c r="DQ1324">
        <v>0.01</v>
      </c>
      <c r="DS1324" s="40">
        <v>41500</v>
      </c>
      <c r="DT1324"/>
      <c r="DU1324"/>
      <c r="DV1324"/>
      <c r="DW1324"/>
      <c r="DX1324"/>
      <c r="DY1324"/>
      <c r="DZ1324"/>
      <c r="EA1324"/>
      <c r="EB1324">
        <v>11.654999999999999</v>
      </c>
      <c r="EC1324">
        <v>10.316666666666668</v>
      </c>
      <c r="ED1324">
        <v>6.8466666666666667</v>
      </c>
      <c r="EE1324">
        <v>17.776666666666667</v>
      </c>
      <c r="EF1324">
        <v>22.75</v>
      </c>
      <c r="EG1324">
        <v>5.28</v>
      </c>
      <c r="EH1324">
        <v>3.1533333333333329</v>
      </c>
      <c r="FD1324">
        <v>7.61</v>
      </c>
      <c r="FE1324">
        <v>15.7</v>
      </c>
      <c r="FF1324">
        <v>8.07</v>
      </c>
      <c r="FG1324">
        <v>8.8800000000000008</v>
      </c>
      <c r="FH1324">
        <v>14</v>
      </c>
      <c r="FI1324">
        <v>2.67</v>
      </c>
      <c r="FJ1324">
        <v>11.8</v>
      </c>
      <c r="FK1324">
        <v>6.07</v>
      </c>
      <c r="FL1324">
        <v>1.53</v>
      </c>
      <c r="FM1324">
        <v>21.4</v>
      </c>
      <c r="FN1324">
        <v>30.4</v>
      </c>
      <c r="FO1324">
        <v>23.2</v>
      </c>
      <c r="FQ1324">
        <v>22.3</v>
      </c>
      <c r="FT1324">
        <v>5.28</v>
      </c>
      <c r="FU1324">
        <v>8.99</v>
      </c>
      <c r="FV1324">
        <v>0.43</v>
      </c>
      <c r="FW1324">
        <v>0.04</v>
      </c>
      <c r="FY1324" s="40">
        <v>41500</v>
      </c>
      <c r="FZ1324"/>
      <c r="GA1324"/>
      <c r="GB1324"/>
      <c r="GC1324"/>
      <c r="GD1324"/>
      <c r="GE1324"/>
      <c r="GF1324"/>
      <c r="GG1324"/>
      <c r="GH1324">
        <v>0.21</v>
      </c>
      <c r="GI1324">
        <v>3.6666666666666667E-2</v>
      </c>
      <c r="GJ1324">
        <v>0.33333333333333331</v>
      </c>
      <c r="GK1324">
        <v>0.19333333333333336</v>
      </c>
      <c r="GL1324">
        <v>0.03</v>
      </c>
      <c r="GM1324">
        <v>3.62</v>
      </c>
      <c r="GN1324">
        <v>0.01</v>
      </c>
      <c r="HJ1324">
        <v>0.38</v>
      </c>
      <c r="HK1324">
        <v>0.04</v>
      </c>
      <c r="HL1324">
        <v>0.08</v>
      </c>
      <c r="HM1324">
        <v>0.02</v>
      </c>
      <c r="HN1324">
        <v>0.01</v>
      </c>
      <c r="HO1324">
        <v>0.26</v>
      </c>
      <c r="HP1324">
        <v>0.08</v>
      </c>
      <c r="HQ1324">
        <v>0.66</v>
      </c>
      <c r="HR1324">
        <v>0.01</v>
      </c>
      <c r="HS1324">
        <v>0.34</v>
      </c>
      <c r="HT1324">
        <v>0.23</v>
      </c>
      <c r="HU1324">
        <v>0.02</v>
      </c>
      <c r="HW1324">
        <v>0.04</v>
      </c>
      <c r="HZ1324">
        <v>3.62</v>
      </c>
      <c r="IA1324">
        <v>0.01</v>
      </c>
      <c r="IB1324">
        <v>0.01</v>
      </c>
      <c r="IC1324">
        <v>0.01</v>
      </c>
      <c r="IE1324" s="40">
        <v>41500</v>
      </c>
      <c r="IU1324" s="77">
        <v>41500</v>
      </c>
    </row>
    <row r="1325" spans="7:263" x14ac:dyDescent="0.25">
      <c r="G1325" s="40">
        <v>41501</v>
      </c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BM1325" s="40">
        <v>41501</v>
      </c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DS1325" s="40">
        <v>41501</v>
      </c>
      <c r="DT1325"/>
      <c r="DU1325"/>
      <c r="DV1325"/>
      <c r="DW1325"/>
      <c r="DX1325"/>
      <c r="DY1325"/>
      <c r="DZ1325"/>
      <c r="EA1325"/>
      <c r="EB1325"/>
      <c r="EC1325"/>
      <c r="ED1325"/>
      <c r="EE1325"/>
      <c r="EF1325"/>
      <c r="EG1325"/>
      <c r="EH1325"/>
      <c r="FY1325" s="40">
        <v>41501</v>
      </c>
      <c r="FZ1325"/>
      <c r="GA1325"/>
      <c r="GB1325"/>
      <c r="GC1325"/>
      <c r="GD1325"/>
      <c r="GE1325"/>
      <c r="GF1325"/>
      <c r="GG1325"/>
      <c r="GH1325"/>
      <c r="GI1325"/>
      <c r="GJ1325"/>
      <c r="GK1325"/>
      <c r="GL1325"/>
      <c r="GM1325"/>
      <c r="GN1325"/>
      <c r="IE1325" s="40">
        <v>41501</v>
      </c>
      <c r="IU1325" s="77">
        <v>41501</v>
      </c>
    </row>
    <row r="1326" spans="7:263" x14ac:dyDescent="0.25">
      <c r="G1326" s="40">
        <v>41502</v>
      </c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BM1326" s="40">
        <v>41502</v>
      </c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DS1326" s="40">
        <v>41502</v>
      </c>
      <c r="DT1326"/>
      <c r="DU1326"/>
      <c r="DV1326"/>
      <c r="DW1326"/>
      <c r="DX1326"/>
      <c r="DY1326"/>
      <c r="DZ1326"/>
      <c r="EA1326"/>
      <c r="EB1326"/>
      <c r="EC1326"/>
      <c r="ED1326"/>
      <c r="EE1326"/>
      <c r="EF1326"/>
      <c r="EG1326"/>
      <c r="EH1326"/>
      <c r="FY1326" s="40">
        <v>41502</v>
      </c>
      <c r="FZ1326"/>
      <c r="GA1326"/>
      <c r="GB1326"/>
      <c r="GC1326"/>
      <c r="GD1326"/>
      <c r="GE1326"/>
      <c r="GF1326"/>
      <c r="GG1326"/>
      <c r="GH1326"/>
      <c r="GI1326"/>
      <c r="GJ1326"/>
      <c r="GK1326"/>
      <c r="GL1326"/>
      <c r="GM1326"/>
      <c r="GN1326"/>
      <c r="IE1326" s="40">
        <v>41502</v>
      </c>
      <c r="IU1326" s="77">
        <v>41502</v>
      </c>
    </row>
    <row r="1327" spans="7:263" x14ac:dyDescent="0.25">
      <c r="G1327" s="40">
        <v>41503</v>
      </c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BM1327" s="40">
        <v>41503</v>
      </c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DS1327" s="40">
        <v>41503</v>
      </c>
      <c r="DT1327"/>
      <c r="DU1327"/>
      <c r="DV1327"/>
      <c r="DW1327"/>
      <c r="DX1327"/>
      <c r="DY1327"/>
      <c r="DZ1327"/>
      <c r="EA1327"/>
      <c r="EB1327"/>
      <c r="EC1327"/>
      <c r="ED1327"/>
      <c r="EE1327"/>
      <c r="EF1327"/>
      <c r="EG1327"/>
      <c r="EH1327"/>
      <c r="FY1327" s="40">
        <v>41503</v>
      </c>
      <c r="FZ1327"/>
      <c r="GA1327"/>
      <c r="GB1327"/>
      <c r="GC1327"/>
      <c r="GD1327"/>
      <c r="GE1327"/>
      <c r="GF1327"/>
      <c r="GG1327"/>
      <c r="GH1327"/>
      <c r="GI1327"/>
      <c r="GJ1327"/>
      <c r="GK1327"/>
      <c r="GL1327"/>
      <c r="GM1327"/>
      <c r="GN1327"/>
      <c r="IE1327" s="40">
        <v>41503</v>
      </c>
      <c r="IU1327" s="77">
        <v>41503</v>
      </c>
    </row>
    <row r="1328" spans="7:263" x14ac:dyDescent="0.25">
      <c r="G1328" s="40">
        <v>41504</v>
      </c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BM1328" s="40">
        <v>41504</v>
      </c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DS1328" s="40">
        <v>41504</v>
      </c>
      <c r="DT1328"/>
      <c r="DU1328"/>
      <c r="DV1328"/>
      <c r="DW1328"/>
      <c r="DX1328"/>
      <c r="DY1328"/>
      <c r="DZ1328"/>
      <c r="EA1328"/>
      <c r="EB1328"/>
      <c r="EC1328"/>
      <c r="ED1328"/>
      <c r="EE1328"/>
      <c r="EF1328"/>
      <c r="EG1328"/>
      <c r="EH1328"/>
      <c r="FY1328" s="40">
        <v>41504</v>
      </c>
      <c r="FZ1328"/>
      <c r="GA1328"/>
      <c r="GB1328"/>
      <c r="GC1328"/>
      <c r="GD1328"/>
      <c r="GE1328"/>
      <c r="GF1328"/>
      <c r="GG1328"/>
      <c r="GH1328"/>
      <c r="GI1328"/>
      <c r="GJ1328"/>
      <c r="GK1328"/>
      <c r="GL1328"/>
      <c r="GM1328"/>
      <c r="GN1328"/>
      <c r="IE1328" s="40">
        <v>41504</v>
      </c>
      <c r="IU1328" s="77">
        <v>41504</v>
      </c>
    </row>
    <row r="1329" spans="7:263" x14ac:dyDescent="0.25">
      <c r="G1329" s="40">
        <v>41505</v>
      </c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BM1329" s="40">
        <v>41505</v>
      </c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DS1329" s="40">
        <v>41505</v>
      </c>
      <c r="DT1329"/>
      <c r="DU1329"/>
      <c r="DV1329"/>
      <c r="DW1329"/>
      <c r="DX1329"/>
      <c r="DY1329"/>
      <c r="DZ1329"/>
      <c r="EA1329"/>
      <c r="EB1329"/>
      <c r="EC1329"/>
      <c r="ED1329"/>
      <c r="EE1329"/>
      <c r="EF1329"/>
      <c r="EG1329"/>
      <c r="EH1329"/>
      <c r="FY1329" s="40">
        <v>41505</v>
      </c>
      <c r="FZ1329"/>
      <c r="GA1329"/>
      <c r="GB1329"/>
      <c r="GC1329"/>
      <c r="GD1329"/>
      <c r="GE1329"/>
      <c r="GF1329"/>
      <c r="GG1329"/>
      <c r="GH1329"/>
      <c r="GI1329"/>
      <c r="GJ1329"/>
      <c r="GK1329"/>
      <c r="GL1329"/>
      <c r="GM1329"/>
      <c r="GN1329"/>
      <c r="IE1329" s="40">
        <v>41505</v>
      </c>
      <c r="IU1329" s="77">
        <v>41505</v>
      </c>
    </row>
    <row r="1330" spans="7:263" x14ac:dyDescent="0.25">
      <c r="G1330" s="40">
        <v>41506</v>
      </c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BM1330" s="40">
        <v>41506</v>
      </c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DS1330" s="40">
        <v>41506</v>
      </c>
      <c r="DT1330"/>
      <c r="DU1330"/>
      <c r="DV1330"/>
      <c r="DW1330"/>
      <c r="DX1330"/>
      <c r="DY1330"/>
      <c r="DZ1330"/>
      <c r="EA1330"/>
      <c r="EB1330"/>
      <c r="EC1330"/>
      <c r="ED1330"/>
      <c r="EE1330"/>
      <c r="EF1330"/>
      <c r="EG1330"/>
      <c r="EH1330"/>
      <c r="FY1330" s="40">
        <v>41506</v>
      </c>
      <c r="FZ1330"/>
      <c r="GA1330"/>
      <c r="GB1330"/>
      <c r="GC1330"/>
      <c r="GD1330"/>
      <c r="GE1330"/>
      <c r="GF1330"/>
      <c r="GG1330"/>
      <c r="GH1330"/>
      <c r="GI1330"/>
      <c r="GJ1330"/>
      <c r="GK1330"/>
      <c r="GL1330"/>
      <c r="GM1330"/>
      <c r="GN1330"/>
      <c r="IE1330" s="40">
        <v>41506</v>
      </c>
      <c r="IU1330" s="77">
        <v>41506</v>
      </c>
    </row>
    <row r="1331" spans="7:263" x14ac:dyDescent="0.25">
      <c r="G1331" s="40">
        <v>41507</v>
      </c>
      <c r="H1331">
        <v>3.0999999999999996</v>
      </c>
      <c r="I1331">
        <v>5.3</v>
      </c>
      <c r="J1331">
        <v>5.65</v>
      </c>
      <c r="K1331">
        <v>2.3000000000000003</v>
      </c>
      <c r="L1331">
        <v>3.1999999999999997</v>
      </c>
      <c r="M1331">
        <v>9.2333333333333325</v>
      </c>
      <c r="N1331">
        <v>5.8666666666666671</v>
      </c>
      <c r="O1331">
        <v>7.25</v>
      </c>
      <c r="P1331"/>
      <c r="Q1331"/>
      <c r="R1331"/>
      <c r="S1331"/>
      <c r="T1331"/>
      <c r="U1331"/>
      <c r="V1331"/>
      <c r="W1331">
        <v>3.3</v>
      </c>
      <c r="X1331">
        <v>2.9</v>
      </c>
      <c r="Y1331">
        <v>5.3</v>
      </c>
      <c r="Z1331">
        <v>5</v>
      </c>
      <c r="AA1331">
        <v>6.3</v>
      </c>
      <c r="AB1331">
        <v>0.8</v>
      </c>
      <c r="AC1331">
        <v>3.9</v>
      </c>
      <c r="AD1331">
        <v>2.2000000000000002</v>
      </c>
      <c r="AE1331">
        <v>4.0999999999999996</v>
      </c>
      <c r="AF1331">
        <v>4.5</v>
      </c>
      <c r="AG1331">
        <v>1</v>
      </c>
      <c r="AH1331">
        <v>8.5</v>
      </c>
      <c r="AI1331">
        <v>14</v>
      </c>
      <c r="AJ1331">
        <v>5.2</v>
      </c>
      <c r="AK1331">
        <v>6.5</v>
      </c>
      <c r="AL1331">
        <v>5.3</v>
      </c>
      <c r="AM1331">
        <v>5.8</v>
      </c>
      <c r="AN1331">
        <v>5.5</v>
      </c>
      <c r="AO1331">
        <v>9</v>
      </c>
      <c r="BM1331" s="40">
        <v>41507</v>
      </c>
      <c r="BN1331">
        <v>0.01</v>
      </c>
      <c r="BO1331">
        <v>0.01</v>
      </c>
      <c r="BP1331">
        <v>0.01</v>
      </c>
      <c r="BQ1331">
        <v>0.01</v>
      </c>
      <c r="BR1331">
        <v>0.01</v>
      </c>
      <c r="BS1331">
        <v>0.01</v>
      </c>
      <c r="BT1331">
        <v>0.01</v>
      </c>
      <c r="BU1331">
        <v>0.01</v>
      </c>
      <c r="BV1331"/>
      <c r="BW1331"/>
      <c r="BX1331"/>
      <c r="BY1331"/>
      <c r="BZ1331"/>
      <c r="CA1331"/>
      <c r="CB1331"/>
      <c r="CC1331">
        <v>0.01</v>
      </c>
      <c r="CD1331">
        <v>0.01</v>
      </c>
      <c r="CE1331">
        <v>0.01</v>
      </c>
      <c r="CF1331">
        <v>0.01</v>
      </c>
      <c r="CG1331">
        <v>0.01</v>
      </c>
      <c r="CH1331">
        <v>0.01</v>
      </c>
      <c r="CI1331">
        <v>0.01</v>
      </c>
      <c r="CJ1331">
        <v>0.01</v>
      </c>
      <c r="CK1331">
        <v>0.01</v>
      </c>
      <c r="CL1331">
        <v>0.01</v>
      </c>
      <c r="CM1331">
        <v>0.01</v>
      </c>
      <c r="CN1331">
        <v>0.01</v>
      </c>
      <c r="CO1331">
        <v>0.01</v>
      </c>
      <c r="CP1331">
        <v>0.01</v>
      </c>
      <c r="CQ1331">
        <v>0.01</v>
      </c>
      <c r="CR1331">
        <v>0.01</v>
      </c>
      <c r="CS1331">
        <v>0.01</v>
      </c>
      <c r="CT1331">
        <v>0.01</v>
      </c>
      <c r="CU1331">
        <v>0.01</v>
      </c>
      <c r="DS1331" s="40">
        <v>41507</v>
      </c>
      <c r="DT1331">
        <v>0.98</v>
      </c>
      <c r="DU1331">
        <v>4.21</v>
      </c>
      <c r="DV1331">
        <v>6.9700000000000006</v>
      </c>
      <c r="DW1331">
        <v>21.8</v>
      </c>
      <c r="DX1331">
        <v>13.016666666666666</v>
      </c>
      <c r="DY1331">
        <v>2</v>
      </c>
      <c r="DZ1331">
        <v>11.913333333333334</v>
      </c>
      <c r="EA1331">
        <v>11.15</v>
      </c>
      <c r="EB1331"/>
      <c r="EC1331"/>
      <c r="ED1331"/>
      <c r="EE1331"/>
      <c r="EF1331"/>
      <c r="EG1331"/>
      <c r="EH1331"/>
      <c r="EI1331">
        <v>1.47</v>
      </c>
      <c r="EJ1331">
        <v>0.49</v>
      </c>
      <c r="EK1331">
        <v>4.21</v>
      </c>
      <c r="EL1331">
        <v>7.65</v>
      </c>
      <c r="EM1331">
        <v>6.29</v>
      </c>
      <c r="EN1331">
        <v>28.5</v>
      </c>
      <c r="EO1331">
        <v>11.3</v>
      </c>
      <c r="EP1331">
        <v>25.6</v>
      </c>
      <c r="EQ1331">
        <v>2.86</v>
      </c>
      <c r="ER1331">
        <v>4.29</v>
      </c>
      <c r="ES1331">
        <v>31.9</v>
      </c>
      <c r="ET1331">
        <v>4.5</v>
      </c>
      <c r="EU1331">
        <v>0.83</v>
      </c>
      <c r="EV1331">
        <v>0.67</v>
      </c>
      <c r="EW1331">
        <v>12.4</v>
      </c>
      <c r="EX1331">
        <v>18.3</v>
      </c>
      <c r="EY1331">
        <v>5.04</v>
      </c>
      <c r="EZ1331">
        <v>15.1</v>
      </c>
      <c r="FA1331">
        <v>7.2</v>
      </c>
      <c r="FY1331" s="40">
        <v>41507</v>
      </c>
      <c r="FZ1331">
        <v>0.01</v>
      </c>
      <c r="GA1331">
        <v>0.01</v>
      </c>
      <c r="GB1331">
        <v>1.4999999999999999E-2</v>
      </c>
      <c r="GC1331">
        <v>0.01</v>
      </c>
      <c r="GD1331">
        <v>4.6666666666666669E-2</v>
      </c>
      <c r="GE1331">
        <v>0.01</v>
      </c>
      <c r="GF1331">
        <v>0.01</v>
      </c>
      <c r="GG1331">
        <v>0.01</v>
      </c>
      <c r="GH1331"/>
      <c r="GI1331"/>
      <c r="GJ1331"/>
      <c r="GK1331"/>
      <c r="GL1331"/>
      <c r="GM1331"/>
      <c r="GN1331"/>
      <c r="GO1331">
        <v>0.01</v>
      </c>
      <c r="GP1331">
        <v>0.01</v>
      </c>
      <c r="GQ1331">
        <v>0.01</v>
      </c>
      <c r="GR1331">
        <v>0.01</v>
      </c>
      <c r="GS1331">
        <v>0.02</v>
      </c>
      <c r="GT1331">
        <v>0.01</v>
      </c>
      <c r="GU1331">
        <v>0.01</v>
      </c>
      <c r="GV1331">
        <v>0.01</v>
      </c>
      <c r="GW1331">
        <v>0.12</v>
      </c>
      <c r="GX1331">
        <v>0.01</v>
      </c>
      <c r="GY1331">
        <v>0.01</v>
      </c>
      <c r="GZ1331">
        <v>0.01</v>
      </c>
      <c r="HA1331">
        <v>0.01</v>
      </c>
      <c r="HB1331">
        <v>0.01</v>
      </c>
      <c r="HC1331">
        <v>0.01</v>
      </c>
      <c r="HD1331">
        <v>0.01</v>
      </c>
      <c r="HE1331">
        <v>0.01</v>
      </c>
      <c r="HF1331">
        <v>0.01</v>
      </c>
      <c r="HG1331">
        <v>0.01</v>
      </c>
      <c r="IE1331" s="40">
        <v>41507</v>
      </c>
      <c r="IU1331" s="77">
        <v>41507</v>
      </c>
    </row>
    <row r="1332" spans="7:263" x14ac:dyDescent="0.25">
      <c r="G1332" s="40">
        <v>41508</v>
      </c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BM1332" s="40">
        <v>41508</v>
      </c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DS1332" s="40">
        <v>41508</v>
      </c>
      <c r="DT1332"/>
      <c r="DU1332"/>
      <c r="DV1332"/>
      <c r="DW1332"/>
      <c r="DX1332"/>
      <c r="DY1332"/>
      <c r="DZ1332"/>
      <c r="EA1332"/>
      <c r="EB1332"/>
      <c r="EC1332"/>
      <c r="ED1332"/>
      <c r="EE1332"/>
      <c r="EF1332"/>
      <c r="EG1332"/>
      <c r="EH1332"/>
      <c r="FY1332" s="40">
        <v>41508</v>
      </c>
      <c r="FZ1332"/>
      <c r="GA1332"/>
      <c r="GB1332"/>
      <c r="GC1332"/>
      <c r="GD1332"/>
      <c r="GE1332"/>
      <c r="GF1332"/>
      <c r="GG1332"/>
      <c r="GH1332"/>
      <c r="GI1332"/>
      <c r="GJ1332"/>
      <c r="GK1332"/>
      <c r="GL1332"/>
      <c r="GM1332"/>
      <c r="GN1332"/>
      <c r="IE1332" s="40">
        <v>41508</v>
      </c>
      <c r="IU1332" s="77">
        <v>41508</v>
      </c>
    </row>
    <row r="1333" spans="7:263" x14ac:dyDescent="0.25">
      <c r="G1333" s="40">
        <v>41509</v>
      </c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BM1333" s="40">
        <v>41509</v>
      </c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DS1333" s="40">
        <v>41509</v>
      </c>
      <c r="DT1333"/>
      <c r="DU1333"/>
      <c r="DV1333"/>
      <c r="DW1333"/>
      <c r="DX1333"/>
      <c r="DY1333"/>
      <c r="DZ1333"/>
      <c r="EA1333"/>
      <c r="EB1333"/>
      <c r="EC1333"/>
      <c r="ED1333"/>
      <c r="EE1333"/>
      <c r="EF1333"/>
      <c r="EG1333"/>
      <c r="EH1333"/>
      <c r="FY1333" s="40">
        <v>41509</v>
      </c>
      <c r="FZ1333"/>
      <c r="GA1333"/>
      <c r="GB1333"/>
      <c r="GC1333"/>
      <c r="GD1333"/>
      <c r="GE1333"/>
      <c r="GF1333"/>
      <c r="GG1333"/>
      <c r="GH1333"/>
      <c r="GI1333"/>
      <c r="GJ1333"/>
      <c r="GK1333"/>
      <c r="GL1333"/>
      <c r="GM1333"/>
      <c r="GN1333"/>
      <c r="IE1333" s="40">
        <v>41509</v>
      </c>
      <c r="IU1333" s="77">
        <v>41509</v>
      </c>
    </row>
    <row r="1334" spans="7:263" x14ac:dyDescent="0.25">
      <c r="G1334" s="40">
        <v>41510</v>
      </c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BM1334" s="40">
        <v>41510</v>
      </c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DS1334" s="40">
        <v>41510</v>
      </c>
      <c r="DT1334"/>
      <c r="DU1334"/>
      <c r="DV1334"/>
      <c r="DW1334"/>
      <c r="DX1334"/>
      <c r="DY1334"/>
      <c r="DZ1334"/>
      <c r="EA1334"/>
      <c r="EB1334"/>
      <c r="EC1334"/>
      <c r="ED1334"/>
      <c r="EE1334"/>
      <c r="EF1334"/>
      <c r="EG1334"/>
      <c r="EH1334"/>
      <c r="FY1334" s="40">
        <v>41510</v>
      </c>
      <c r="FZ1334"/>
      <c r="GA1334"/>
      <c r="GB1334"/>
      <c r="GC1334"/>
      <c r="GD1334"/>
      <c r="GE1334"/>
      <c r="GF1334"/>
      <c r="GG1334"/>
      <c r="GH1334"/>
      <c r="GI1334"/>
      <c r="GJ1334"/>
      <c r="GK1334"/>
      <c r="GL1334"/>
      <c r="GM1334"/>
      <c r="GN1334"/>
      <c r="IE1334" s="40">
        <v>41510</v>
      </c>
      <c r="IU1334" s="77">
        <v>41510</v>
      </c>
    </row>
    <row r="1335" spans="7:263" x14ac:dyDescent="0.25">
      <c r="G1335" s="40">
        <v>41511</v>
      </c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BM1335" s="40">
        <v>41511</v>
      </c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DS1335" s="40">
        <v>41511</v>
      </c>
      <c r="DT1335"/>
      <c r="DU1335"/>
      <c r="DV1335"/>
      <c r="DW1335"/>
      <c r="DX1335"/>
      <c r="DY1335"/>
      <c r="DZ1335"/>
      <c r="EA1335"/>
      <c r="EB1335"/>
      <c r="EC1335"/>
      <c r="ED1335"/>
      <c r="EE1335"/>
      <c r="EF1335"/>
      <c r="EG1335"/>
      <c r="EH1335"/>
      <c r="FY1335" s="40">
        <v>41511</v>
      </c>
      <c r="FZ1335"/>
      <c r="GA1335"/>
      <c r="GB1335"/>
      <c r="GC1335"/>
      <c r="GD1335"/>
      <c r="GE1335"/>
      <c r="GF1335"/>
      <c r="GG1335"/>
      <c r="GH1335"/>
      <c r="GI1335"/>
      <c r="GJ1335"/>
      <c r="GK1335"/>
      <c r="GL1335"/>
      <c r="GM1335"/>
      <c r="GN1335"/>
      <c r="IE1335" s="40">
        <v>41511</v>
      </c>
      <c r="IU1335" s="77">
        <v>41511</v>
      </c>
    </row>
    <row r="1336" spans="7:263" x14ac:dyDescent="0.25">
      <c r="G1336" s="40">
        <v>41512</v>
      </c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BM1336" s="40">
        <v>41512</v>
      </c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DS1336" s="40">
        <v>41512</v>
      </c>
      <c r="DT1336"/>
      <c r="DU1336"/>
      <c r="DV1336"/>
      <c r="DW1336"/>
      <c r="DX1336"/>
      <c r="DY1336"/>
      <c r="DZ1336"/>
      <c r="EA1336"/>
      <c r="EB1336"/>
      <c r="EC1336"/>
      <c r="ED1336"/>
      <c r="EE1336"/>
      <c r="EF1336"/>
      <c r="EG1336"/>
      <c r="EH1336"/>
      <c r="FY1336" s="40">
        <v>41512</v>
      </c>
      <c r="FZ1336"/>
      <c r="GA1336"/>
      <c r="GB1336"/>
      <c r="GC1336"/>
      <c r="GD1336"/>
      <c r="GE1336"/>
      <c r="GF1336"/>
      <c r="GG1336"/>
      <c r="GH1336"/>
      <c r="GI1336"/>
      <c r="GJ1336"/>
      <c r="GK1336"/>
      <c r="GL1336"/>
      <c r="GM1336"/>
      <c r="GN1336"/>
      <c r="IE1336" s="40">
        <v>41512</v>
      </c>
      <c r="IU1336" s="77">
        <v>41512</v>
      </c>
    </row>
    <row r="1337" spans="7:263" x14ac:dyDescent="0.25">
      <c r="G1337" s="40">
        <v>41513</v>
      </c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BM1337" s="40">
        <v>41513</v>
      </c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DS1337" s="40">
        <v>41513</v>
      </c>
      <c r="DT1337"/>
      <c r="DU1337"/>
      <c r="DV1337"/>
      <c r="DW1337"/>
      <c r="DX1337"/>
      <c r="DY1337"/>
      <c r="DZ1337"/>
      <c r="EA1337"/>
      <c r="EB1337"/>
      <c r="EC1337"/>
      <c r="ED1337"/>
      <c r="EE1337"/>
      <c r="EF1337"/>
      <c r="EG1337"/>
      <c r="EH1337"/>
      <c r="FY1337" s="40">
        <v>41513</v>
      </c>
      <c r="FZ1337"/>
      <c r="GA1337"/>
      <c r="GB1337"/>
      <c r="GC1337"/>
      <c r="GD1337"/>
      <c r="GE1337"/>
      <c r="GF1337"/>
      <c r="GG1337"/>
      <c r="GH1337"/>
      <c r="GI1337"/>
      <c r="GJ1337"/>
      <c r="GK1337"/>
      <c r="GL1337"/>
      <c r="GM1337"/>
      <c r="GN1337"/>
      <c r="IE1337" s="40">
        <v>41513</v>
      </c>
      <c r="IU1337" s="77">
        <v>41513</v>
      </c>
    </row>
    <row r="1338" spans="7:263" x14ac:dyDescent="0.25">
      <c r="G1338" s="40">
        <v>41514</v>
      </c>
      <c r="H1338"/>
      <c r="I1338"/>
      <c r="J1338"/>
      <c r="K1338"/>
      <c r="L1338"/>
      <c r="M1338"/>
      <c r="N1338"/>
      <c r="O1338"/>
      <c r="P1338">
        <v>4.3000000000000007</v>
      </c>
      <c r="Q1338">
        <v>6.3999999999999995</v>
      </c>
      <c r="R1338">
        <v>6.4333333333333336</v>
      </c>
      <c r="S1338">
        <v>4.333333333333333</v>
      </c>
      <c r="T1338">
        <v>5.0999999999999996</v>
      </c>
      <c r="U1338">
        <v>2</v>
      </c>
      <c r="V1338">
        <v>2.2666666666666666</v>
      </c>
      <c r="AR1338">
        <v>4.2</v>
      </c>
      <c r="AS1338">
        <v>4.4000000000000004</v>
      </c>
      <c r="AT1338">
        <v>4.9000000000000004</v>
      </c>
      <c r="AU1338">
        <v>6.6</v>
      </c>
      <c r="AV1338">
        <v>7.7</v>
      </c>
      <c r="AW1338">
        <v>8.1</v>
      </c>
      <c r="AX1338">
        <v>4.5</v>
      </c>
      <c r="AY1338">
        <v>6.7</v>
      </c>
      <c r="AZ1338">
        <v>4.5</v>
      </c>
      <c r="BA1338">
        <v>4.5</v>
      </c>
      <c r="BB1338">
        <v>4</v>
      </c>
      <c r="BC1338">
        <v>6.3</v>
      </c>
      <c r="BE1338">
        <v>3.9</v>
      </c>
      <c r="BF1338">
        <v>2.1</v>
      </c>
      <c r="BG1338">
        <v>0.8</v>
      </c>
      <c r="BH1338">
        <v>3.1</v>
      </c>
      <c r="BI1338">
        <v>5.2</v>
      </c>
      <c r="BJ1338">
        <v>0.8</v>
      </c>
      <c r="BK1338">
        <v>0.8</v>
      </c>
      <c r="BM1338" s="40">
        <v>41514</v>
      </c>
      <c r="BN1338"/>
      <c r="BO1338"/>
      <c r="BP1338"/>
      <c r="BQ1338"/>
      <c r="BR1338"/>
      <c r="BS1338"/>
      <c r="BT1338"/>
      <c r="BU1338"/>
      <c r="BV1338">
        <v>0.01</v>
      </c>
      <c r="BW1338">
        <v>0.01</v>
      </c>
      <c r="BX1338">
        <v>1.3333333333333334E-2</v>
      </c>
      <c r="BY1338">
        <v>4.3333333333333335E-2</v>
      </c>
      <c r="BZ1338">
        <v>0.01</v>
      </c>
      <c r="CA1338">
        <v>0.06</v>
      </c>
      <c r="CB1338">
        <v>6.9999999999999993E-3</v>
      </c>
      <c r="CX1338">
        <v>0.01</v>
      </c>
      <c r="CY1338">
        <v>0.01</v>
      </c>
      <c r="CZ1338">
        <v>0.01</v>
      </c>
      <c r="DA1338">
        <v>0.01</v>
      </c>
      <c r="DB1338">
        <v>0.01</v>
      </c>
      <c r="DC1338">
        <v>0.01</v>
      </c>
      <c r="DD1338">
        <v>0.01</v>
      </c>
      <c r="DE1338">
        <v>0.02</v>
      </c>
      <c r="DF1338">
        <v>0.01</v>
      </c>
      <c r="DG1338">
        <v>7.0000000000000007E-2</v>
      </c>
      <c r="DH1338">
        <v>0.05</v>
      </c>
      <c r="DI1338">
        <v>0.01</v>
      </c>
      <c r="DK1338">
        <v>0.01</v>
      </c>
      <c r="DL1338">
        <v>0.01</v>
      </c>
      <c r="DM1338">
        <v>7.0000000000000007E-2</v>
      </c>
      <c r="DN1338">
        <v>0.1</v>
      </c>
      <c r="DO1338">
        <v>1E-3</v>
      </c>
      <c r="DP1338">
        <v>0.01</v>
      </c>
      <c r="DQ1338">
        <v>0.01</v>
      </c>
      <c r="DS1338" s="40">
        <v>41514</v>
      </c>
      <c r="DT1338"/>
      <c r="DU1338"/>
      <c r="DV1338"/>
      <c r="DW1338"/>
      <c r="DX1338"/>
      <c r="DY1338"/>
      <c r="DZ1338"/>
      <c r="EA1338"/>
      <c r="EB1338">
        <v>14.055</v>
      </c>
      <c r="EC1338">
        <v>2.8633333333333333</v>
      </c>
      <c r="ED1338">
        <v>15.103333333333333</v>
      </c>
      <c r="EE1338">
        <v>7.1733333333333329</v>
      </c>
      <c r="EF1338">
        <v>12.440000000000001</v>
      </c>
      <c r="EG1338">
        <v>18.666666666666664</v>
      </c>
      <c r="EH1338">
        <v>3.16</v>
      </c>
      <c r="FD1338">
        <v>18.600000000000001</v>
      </c>
      <c r="FE1338">
        <v>9.51</v>
      </c>
      <c r="FF1338">
        <v>3.09</v>
      </c>
      <c r="FG1338">
        <v>1.38</v>
      </c>
      <c r="FH1338">
        <v>4.12</v>
      </c>
      <c r="FI1338">
        <v>2.41</v>
      </c>
      <c r="FJ1338">
        <v>23</v>
      </c>
      <c r="FK1338">
        <v>19.899999999999999</v>
      </c>
      <c r="FL1338">
        <v>0.59</v>
      </c>
      <c r="FM1338">
        <v>11.4</v>
      </c>
      <c r="FN1338">
        <v>9.5299999999999994</v>
      </c>
      <c r="FO1338">
        <v>9.58</v>
      </c>
      <c r="FQ1338">
        <v>15.3</v>
      </c>
      <c r="FR1338">
        <v>2.8</v>
      </c>
      <c r="FS1338">
        <v>36.799999999999997</v>
      </c>
      <c r="FT1338">
        <v>16.399999999999999</v>
      </c>
      <c r="FU1338">
        <v>7.1</v>
      </c>
      <c r="FV1338">
        <v>0.38</v>
      </c>
      <c r="FW1338">
        <v>2</v>
      </c>
      <c r="FY1338" s="40">
        <v>41514</v>
      </c>
      <c r="FZ1338"/>
      <c r="GA1338"/>
      <c r="GB1338"/>
      <c r="GC1338"/>
      <c r="GD1338"/>
      <c r="GE1338"/>
      <c r="GF1338"/>
      <c r="GG1338"/>
      <c r="GH1338">
        <v>0.03</v>
      </c>
      <c r="GI1338">
        <v>0.04</v>
      </c>
      <c r="GJ1338">
        <v>3.0000000000000002E-2</v>
      </c>
      <c r="GK1338">
        <v>0.12</v>
      </c>
      <c r="GL1338">
        <v>0.02</v>
      </c>
      <c r="GM1338">
        <v>0.08</v>
      </c>
      <c r="GN1338">
        <v>0.01</v>
      </c>
      <c r="HJ1338">
        <v>0.02</v>
      </c>
      <c r="HK1338">
        <v>0.04</v>
      </c>
      <c r="HL1338">
        <v>0.08</v>
      </c>
      <c r="HM1338">
        <v>0.03</v>
      </c>
      <c r="HN1338">
        <v>0.01</v>
      </c>
      <c r="HO1338">
        <v>0.01</v>
      </c>
      <c r="HP1338">
        <v>0.01</v>
      </c>
      <c r="HQ1338">
        <v>7.0000000000000007E-2</v>
      </c>
      <c r="HR1338">
        <v>0.02</v>
      </c>
      <c r="HS1338">
        <v>0.2</v>
      </c>
      <c r="HT1338">
        <v>0.14000000000000001</v>
      </c>
      <c r="HU1338">
        <v>0.01</v>
      </c>
      <c r="HW1338">
        <v>0.03</v>
      </c>
      <c r="HX1338">
        <v>0.05</v>
      </c>
      <c r="HY1338">
        <v>0.06</v>
      </c>
      <c r="HZ1338">
        <v>0.13</v>
      </c>
      <c r="IA1338">
        <v>0.01</v>
      </c>
      <c r="IB1338">
        <v>0.01</v>
      </c>
      <c r="IC1338">
        <v>0.01</v>
      </c>
      <c r="IE1338" s="40">
        <v>41514</v>
      </c>
      <c r="IM1338">
        <v>36.833590909090915</v>
      </c>
      <c r="IU1338" s="77">
        <v>41514</v>
      </c>
      <c r="JC1338">
        <v>88.4</v>
      </c>
    </row>
    <row r="1339" spans="7:263" x14ac:dyDescent="0.25">
      <c r="G1339" s="40">
        <v>41515</v>
      </c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BM1339" s="40">
        <v>41515</v>
      </c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DS1339" s="40">
        <v>41515</v>
      </c>
      <c r="DT1339"/>
      <c r="DU1339"/>
      <c r="DV1339"/>
      <c r="DW1339"/>
      <c r="DX1339"/>
      <c r="DY1339"/>
      <c r="DZ1339"/>
      <c r="EA1339"/>
      <c r="EB1339"/>
      <c r="EC1339"/>
      <c r="ED1339"/>
      <c r="EE1339"/>
      <c r="EF1339"/>
      <c r="EG1339"/>
      <c r="EH1339"/>
      <c r="FY1339" s="40">
        <v>41515</v>
      </c>
      <c r="FZ1339"/>
      <c r="GA1339"/>
      <c r="GB1339"/>
      <c r="GC1339"/>
      <c r="GD1339"/>
      <c r="GE1339"/>
      <c r="GF1339"/>
      <c r="GG1339"/>
      <c r="GH1339"/>
      <c r="GI1339"/>
      <c r="GJ1339"/>
      <c r="GK1339"/>
      <c r="GL1339"/>
      <c r="GM1339"/>
      <c r="GN1339"/>
      <c r="IE1339" s="40">
        <v>41515</v>
      </c>
      <c r="IJ1339">
        <v>36.83313636363637</v>
      </c>
      <c r="IU1339" s="77">
        <v>41515</v>
      </c>
      <c r="IZ1339">
        <v>88.4</v>
      </c>
    </row>
    <row r="1340" spans="7:263" x14ac:dyDescent="0.25">
      <c r="G1340" s="40">
        <v>41516</v>
      </c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BM1340" s="40">
        <v>41516</v>
      </c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DS1340" s="40">
        <v>41516</v>
      </c>
      <c r="DT1340"/>
      <c r="DU1340"/>
      <c r="DV1340"/>
      <c r="DW1340"/>
      <c r="DX1340"/>
      <c r="DY1340"/>
      <c r="DZ1340"/>
      <c r="EA1340"/>
      <c r="EB1340"/>
      <c r="EC1340"/>
      <c r="ED1340"/>
      <c r="EE1340"/>
      <c r="EF1340"/>
      <c r="EG1340"/>
      <c r="EH1340"/>
      <c r="FY1340" s="40">
        <v>41516</v>
      </c>
      <c r="FZ1340"/>
      <c r="GA1340"/>
      <c r="GB1340"/>
      <c r="GC1340"/>
      <c r="GD1340"/>
      <c r="GE1340"/>
      <c r="GF1340"/>
      <c r="GG1340"/>
      <c r="GH1340"/>
      <c r="GI1340"/>
      <c r="GJ1340"/>
      <c r="GK1340"/>
      <c r="GL1340"/>
      <c r="GM1340"/>
      <c r="GN1340"/>
      <c r="IE1340" s="40">
        <v>41516</v>
      </c>
      <c r="IU1340" s="77">
        <v>41516</v>
      </c>
    </row>
    <row r="1341" spans="7:263" x14ac:dyDescent="0.25">
      <c r="G1341" s="40">
        <v>41517</v>
      </c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BM1341" s="40">
        <v>41517</v>
      </c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DS1341" s="40">
        <v>41517</v>
      </c>
      <c r="DT1341"/>
      <c r="DU1341"/>
      <c r="DV1341"/>
      <c r="DW1341"/>
      <c r="DX1341"/>
      <c r="DY1341"/>
      <c r="DZ1341"/>
      <c r="EA1341"/>
      <c r="EB1341"/>
      <c r="EC1341"/>
      <c r="ED1341"/>
      <c r="EE1341"/>
      <c r="EF1341"/>
      <c r="EG1341"/>
      <c r="EH1341"/>
      <c r="FY1341" s="40">
        <v>41517</v>
      </c>
      <c r="FZ1341"/>
      <c r="GA1341"/>
      <c r="GB1341"/>
      <c r="GC1341"/>
      <c r="GD1341"/>
      <c r="GE1341"/>
      <c r="GF1341"/>
      <c r="GG1341"/>
      <c r="GH1341"/>
      <c r="GI1341"/>
      <c r="GJ1341"/>
      <c r="GK1341"/>
      <c r="GL1341"/>
      <c r="GM1341"/>
      <c r="GN1341"/>
      <c r="IE1341" s="40">
        <v>41517</v>
      </c>
      <c r="IU1341" s="77">
        <v>41517</v>
      </c>
    </row>
    <row r="1342" spans="7:263" x14ac:dyDescent="0.25">
      <c r="G1342" s="40">
        <v>41518</v>
      </c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BM1342" s="40">
        <v>41518</v>
      </c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DS1342" s="40">
        <v>41518</v>
      </c>
      <c r="DT1342"/>
      <c r="DU1342"/>
      <c r="DV1342"/>
      <c r="DW1342"/>
      <c r="DX1342"/>
      <c r="DY1342"/>
      <c r="DZ1342"/>
      <c r="EA1342"/>
      <c r="EB1342"/>
      <c r="EC1342"/>
      <c r="ED1342"/>
      <c r="EE1342"/>
      <c r="EF1342"/>
      <c r="EG1342"/>
      <c r="EH1342"/>
      <c r="FY1342" s="40">
        <v>41518</v>
      </c>
      <c r="FZ1342"/>
      <c r="GA1342"/>
      <c r="GB1342"/>
      <c r="GC1342"/>
      <c r="GD1342"/>
      <c r="GE1342"/>
      <c r="GF1342"/>
      <c r="GG1342"/>
      <c r="GH1342"/>
      <c r="GI1342"/>
      <c r="GJ1342"/>
      <c r="GK1342"/>
      <c r="GL1342"/>
      <c r="GM1342"/>
      <c r="GN1342"/>
      <c r="IE1342" s="40">
        <v>41518</v>
      </c>
      <c r="IH1342">
        <v>34.58318617021277</v>
      </c>
      <c r="IU1342" s="77">
        <v>41518</v>
      </c>
      <c r="IX1342">
        <v>83</v>
      </c>
    </row>
    <row r="1343" spans="7:263" x14ac:dyDescent="0.25">
      <c r="G1343" s="40">
        <v>41519</v>
      </c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BM1343" s="40">
        <v>41519</v>
      </c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DS1343" s="40">
        <v>41519</v>
      </c>
      <c r="DT1343"/>
      <c r="DU1343"/>
      <c r="DV1343"/>
      <c r="DW1343"/>
      <c r="DX1343"/>
      <c r="DY1343"/>
      <c r="DZ1343"/>
      <c r="EA1343"/>
      <c r="EB1343"/>
      <c r="EC1343"/>
      <c r="ED1343"/>
      <c r="EE1343"/>
      <c r="EF1343"/>
      <c r="EG1343"/>
      <c r="EH1343"/>
      <c r="FY1343" s="40">
        <v>41519</v>
      </c>
      <c r="FZ1343"/>
      <c r="GA1343"/>
      <c r="GB1343"/>
      <c r="GC1343"/>
      <c r="GD1343"/>
      <c r="GE1343"/>
      <c r="GF1343"/>
      <c r="GG1343"/>
      <c r="GH1343"/>
      <c r="GI1343"/>
      <c r="GJ1343"/>
      <c r="GK1343"/>
      <c r="GL1343"/>
      <c r="GM1343"/>
      <c r="GN1343"/>
      <c r="IE1343" s="40">
        <v>41519</v>
      </c>
      <c r="IU1343" s="77">
        <v>41519</v>
      </c>
    </row>
    <row r="1344" spans="7:263" x14ac:dyDescent="0.25">
      <c r="G1344" s="40">
        <v>41520</v>
      </c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BM1344" s="40">
        <v>41520</v>
      </c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DS1344" s="40">
        <v>41520</v>
      </c>
      <c r="DT1344"/>
      <c r="DU1344"/>
      <c r="DV1344"/>
      <c r="DW1344"/>
      <c r="DX1344"/>
      <c r="DY1344"/>
      <c r="DZ1344"/>
      <c r="EA1344"/>
      <c r="EB1344"/>
      <c r="EC1344"/>
      <c r="ED1344"/>
      <c r="EE1344"/>
      <c r="EF1344"/>
      <c r="EG1344"/>
      <c r="EH1344"/>
      <c r="FY1344" s="40">
        <v>41520</v>
      </c>
      <c r="FZ1344"/>
      <c r="GA1344"/>
      <c r="GB1344"/>
      <c r="GC1344"/>
      <c r="GD1344"/>
      <c r="GE1344"/>
      <c r="GF1344"/>
      <c r="GG1344"/>
      <c r="GH1344"/>
      <c r="GI1344"/>
      <c r="GJ1344"/>
      <c r="GK1344"/>
      <c r="GL1344"/>
      <c r="GM1344"/>
      <c r="GN1344"/>
      <c r="IE1344" s="40">
        <v>41520</v>
      </c>
      <c r="IU1344" s="77">
        <v>41520</v>
      </c>
    </row>
    <row r="1345" spans="7:259" x14ac:dyDescent="0.25">
      <c r="G1345" s="40">
        <v>41521</v>
      </c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BM1345" s="40">
        <v>41521</v>
      </c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DS1345" s="40">
        <v>41521</v>
      </c>
      <c r="DT1345"/>
      <c r="DU1345"/>
      <c r="DV1345"/>
      <c r="DW1345"/>
      <c r="DX1345"/>
      <c r="DY1345"/>
      <c r="DZ1345"/>
      <c r="EA1345"/>
      <c r="EB1345"/>
      <c r="EC1345"/>
      <c r="ED1345"/>
      <c r="EE1345"/>
      <c r="EF1345"/>
      <c r="EG1345"/>
      <c r="EH1345"/>
      <c r="FY1345" s="40">
        <v>41521</v>
      </c>
      <c r="FZ1345"/>
      <c r="GA1345"/>
      <c r="GB1345"/>
      <c r="GC1345"/>
      <c r="GD1345"/>
      <c r="GE1345"/>
      <c r="GF1345"/>
      <c r="GG1345"/>
      <c r="GH1345"/>
      <c r="GI1345"/>
      <c r="GJ1345"/>
      <c r="GK1345"/>
      <c r="GL1345"/>
      <c r="GM1345"/>
      <c r="GN1345"/>
      <c r="IE1345" s="40">
        <v>41521</v>
      </c>
      <c r="IF1345">
        <v>34.583494186046508</v>
      </c>
      <c r="IG1345">
        <v>34.58318617021277</v>
      </c>
      <c r="IU1345" s="77">
        <v>41521</v>
      </c>
      <c r="IV1345">
        <v>83</v>
      </c>
      <c r="IW1345">
        <v>83</v>
      </c>
    </row>
    <row r="1346" spans="7:259" x14ac:dyDescent="0.25">
      <c r="G1346" s="40">
        <v>41522</v>
      </c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BM1346" s="40">
        <v>41522</v>
      </c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DS1346" s="40">
        <v>41522</v>
      </c>
      <c r="DT1346"/>
      <c r="DU1346"/>
      <c r="DV1346"/>
      <c r="DW1346"/>
      <c r="DX1346"/>
      <c r="DY1346"/>
      <c r="DZ1346"/>
      <c r="EA1346"/>
      <c r="EB1346"/>
      <c r="EC1346"/>
      <c r="ED1346"/>
      <c r="EE1346"/>
      <c r="EF1346"/>
      <c r="EG1346"/>
      <c r="EH1346"/>
      <c r="FY1346" s="40">
        <v>41522</v>
      </c>
      <c r="FZ1346"/>
      <c r="GA1346"/>
      <c r="GB1346"/>
      <c r="GC1346"/>
      <c r="GD1346"/>
      <c r="GE1346"/>
      <c r="GF1346"/>
      <c r="GG1346"/>
      <c r="GH1346"/>
      <c r="GI1346"/>
      <c r="GJ1346"/>
      <c r="GK1346"/>
      <c r="GL1346"/>
      <c r="GM1346"/>
      <c r="GN1346"/>
      <c r="IE1346" s="40">
        <v>41522</v>
      </c>
      <c r="II1346">
        <v>34.583680904522609</v>
      </c>
      <c r="IU1346" s="77">
        <v>41522</v>
      </c>
      <c r="IY1346">
        <v>83</v>
      </c>
    </row>
    <row r="1347" spans="7:259" x14ac:dyDescent="0.25">
      <c r="G1347" s="40">
        <v>41523</v>
      </c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BM1347" s="40">
        <v>41523</v>
      </c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DS1347" s="40">
        <v>41523</v>
      </c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FY1347" s="40">
        <v>41523</v>
      </c>
      <c r="FZ1347"/>
      <c r="GA1347"/>
      <c r="GB1347"/>
      <c r="GC1347"/>
      <c r="GD1347"/>
      <c r="GE1347"/>
      <c r="GF1347"/>
      <c r="GG1347"/>
      <c r="GH1347"/>
      <c r="GI1347"/>
      <c r="GJ1347"/>
      <c r="GK1347"/>
      <c r="GL1347"/>
      <c r="GM1347"/>
      <c r="GN1347"/>
      <c r="IE1347" s="40">
        <v>41523</v>
      </c>
      <c r="IU1347" s="77">
        <v>41523</v>
      </c>
    </row>
    <row r="1348" spans="7:259" x14ac:dyDescent="0.25">
      <c r="G1348" s="40">
        <v>41524</v>
      </c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BM1348" s="40">
        <v>41524</v>
      </c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DS1348" s="40">
        <v>41524</v>
      </c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FY1348" s="40">
        <v>41524</v>
      </c>
      <c r="FZ1348"/>
      <c r="GA1348"/>
      <c r="GB1348"/>
      <c r="GC1348"/>
      <c r="GD1348"/>
      <c r="GE1348"/>
      <c r="GF1348"/>
      <c r="GG1348"/>
      <c r="GH1348"/>
      <c r="GI1348"/>
      <c r="GJ1348"/>
      <c r="GK1348"/>
      <c r="GL1348"/>
      <c r="GM1348"/>
      <c r="GN1348"/>
      <c r="IE1348" s="40">
        <v>41524</v>
      </c>
      <c r="IU1348" s="77">
        <v>41524</v>
      </c>
    </row>
    <row r="1349" spans="7:259" x14ac:dyDescent="0.25">
      <c r="G1349" s="40">
        <v>41525</v>
      </c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BM1349" s="40">
        <v>41525</v>
      </c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DS1349" s="40">
        <v>41525</v>
      </c>
      <c r="DT1349"/>
      <c r="DU1349"/>
      <c r="DV1349"/>
      <c r="DW1349"/>
      <c r="DX1349"/>
      <c r="DY1349"/>
      <c r="DZ1349"/>
      <c r="EA1349"/>
      <c r="EB1349"/>
      <c r="EC1349"/>
      <c r="ED1349"/>
      <c r="EE1349"/>
      <c r="EF1349"/>
      <c r="EG1349"/>
      <c r="EH1349"/>
      <c r="FY1349" s="40">
        <v>41525</v>
      </c>
      <c r="FZ1349"/>
      <c r="GA1349"/>
      <c r="GB1349"/>
      <c r="GC1349"/>
      <c r="GD1349"/>
      <c r="GE1349"/>
      <c r="GF1349"/>
      <c r="GG1349"/>
      <c r="GH1349"/>
      <c r="GI1349"/>
      <c r="GJ1349"/>
      <c r="GK1349"/>
      <c r="GL1349"/>
      <c r="GM1349"/>
      <c r="GN1349"/>
      <c r="IE1349" s="40">
        <v>41525</v>
      </c>
      <c r="IU1349" s="77">
        <v>41525</v>
      </c>
    </row>
    <row r="1350" spans="7:259" x14ac:dyDescent="0.25">
      <c r="G1350" s="40">
        <v>41526</v>
      </c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BM1350" s="40">
        <v>41526</v>
      </c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DS1350" s="40">
        <v>41526</v>
      </c>
      <c r="DT1350"/>
      <c r="DU1350"/>
      <c r="DV1350"/>
      <c r="DW1350"/>
      <c r="DX1350"/>
      <c r="DY1350"/>
      <c r="DZ1350"/>
      <c r="EA1350"/>
      <c r="EB1350"/>
      <c r="EC1350"/>
      <c r="ED1350"/>
      <c r="EE1350"/>
      <c r="EF1350"/>
      <c r="EG1350"/>
      <c r="EH1350"/>
      <c r="FY1350" s="40">
        <v>41526</v>
      </c>
      <c r="FZ1350"/>
      <c r="GA1350"/>
      <c r="GB1350"/>
      <c r="GC1350"/>
      <c r="GD1350"/>
      <c r="GE1350"/>
      <c r="GF1350"/>
      <c r="GG1350"/>
      <c r="GH1350"/>
      <c r="GI1350"/>
      <c r="GJ1350"/>
      <c r="GK1350"/>
      <c r="GL1350"/>
      <c r="GM1350"/>
      <c r="GN1350"/>
      <c r="IE1350" s="40">
        <v>41526</v>
      </c>
      <c r="IU1350" s="77">
        <v>41526</v>
      </c>
    </row>
    <row r="1351" spans="7:259" x14ac:dyDescent="0.25">
      <c r="G1351" s="40">
        <v>41527</v>
      </c>
      <c r="H1351">
        <v>2.5499999999999998</v>
      </c>
      <c r="I1351">
        <v>2.8</v>
      </c>
      <c r="J1351">
        <v>3.45</v>
      </c>
      <c r="K1351">
        <v>3.6333333333333329</v>
      </c>
      <c r="L1351">
        <v>4.666666666666667</v>
      </c>
      <c r="M1351">
        <v>6.4666666666666677</v>
      </c>
      <c r="N1351">
        <v>5.2</v>
      </c>
      <c r="O1351">
        <v>4.95</v>
      </c>
      <c r="P1351"/>
      <c r="Q1351"/>
      <c r="R1351"/>
      <c r="S1351"/>
      <c r="T1351"/>
      <c r="U1351"/>
      <c r="V1351"/>
      <c r="W1351">
        <v>3.1</v>
      </c>
      <c r="X1351">
        <v>2</v>
      </c>
      <c r="Y1351">
        <v>2.8</v>
      </c>
      <c r="Z1351">
        <v>3.1</v>
      </c>
      <c r="AA1351">
        <v>3.8</v>
      </c>
      <c r="AB1351">
        <v>3.4</v>
      </c>
      <c r="AC1351">
        <v>3.7</v>
      </c>
      <c r="AD1351">
        <v>3.8</v>
      </c>
      <c r="AE1351">
        <v>2.6</v>
      </c>
      <c r="AF1351">
        <v>3.5</v>
      </c>
      <c r="AG1351">
        <v>7.9</v>
      </c>
      <c r="AH1351">
        <v>3.4</v>
      </c>
      <c r="AI1351">
        <v>10.3</v>
      </c>
      <c r="AJ1351">
        <v>5.7</v>
      </c>
      <c r="AK1351">
        <v>7</v>
      </c>
      <c r="AL1351">
        <v>4</v>
      </c>
      <c r="AM1351">
        <v>4.5999999999999996</v>
      </c>
      <c r="AN1351">
        <v>4.9000000000000004</v>
      </c>
      <c r="AO1351">
        <v>5</v>
      </c>
      <c r="BM1351" s="40">
        <v>41527</v>
      </c>
      <c r="BN1351">
        <v>0.01</v>
      </c>
      <c r="BO1351">
        <v>0.01</v>
      </c>
      <c r="BP1351">
        <v>0.01</v>
      </c>
      <c r="BQ1351">
        <v>0.01</v>
      </c>
      <c r="BR1351">
        <v>0.01</v>
      </c>
      <c r="BS1351">
        <v>0.01</v>
      </c>
      <c r="BT1351">
        <v>0.01</v>
      </c>
      <c r="BU1351">
        <v>0.01</v>
      </c>
      <c r="BV1351"/>
      <c r="BW1351"/>
      <c r="BX1351"/>
      <c r="BY1351"/>
      <c r="BZ1351"/>
      <c r="CA1351"/>
      <c r="CB1351"/>
      <c r="CC1351">
        <v>0.01</v>
      </c>
      <c r="CD1351">
        <v>0.01</v>
      </c>
      <c r="CE1351">
        <v>0.01</v>
      </c>
      <c r="CF1351">
        <v>0.01</v>
      </c>
      <c r="CG1351">
        <v>0.01</v>
      </c>
      <c r="CH1351">
        <v>0.01</v>
      </c>
      <c r="CI1351">
        <v>0.01</v>
      </c>
      <c r="CJ1351">
        <v>0.01</v>
      </c>
      <c r="CK1351">
        <v>0.01</v>
      </c>
      <c r="CL1351">
        <v>0.01</v>
      </c>
      <c r="CM1351">
        <v>0.01</v>
      </c>
      <c r="CN1351">
        <v>0.01</v>
      </c>
      <c r="CO1351">
        <v>0.01</v>
      </c>
      <c r="CP1351">
        <v>0.01</v>
      </c>
      <c r="CQ1351">
        <v>0.01</v>
      </c>
      <c r="CR1351">
        <v>0.01</v>
      </c>
      <c r="CS1351">
        <v>0.01</v>
      </c>
      <c r="CT1351">
        <v>0.01</v>
      </c>
      <c r="CU1351">
        <v>0.01</v>
      </c>
      <c r="DS1351" s="40">
        <v>41527</v>
      </c>
      <c r="DT1351">
        <v>0.11499999999999999</v>
      </c>
      <c r="DU1351">
        <v>2.95</v>
      </c>
      <c r="DV1351">
        <v>7.52</v>
      </c>
      <c r="DW1351">
        <v>12.733333333333334</v>
      </c>
      <c r="DX1351">
        <v>9.3666666666666671</v>
      </c>
      <c r="DY1351">
        <v>1.5866666666666667</v>
      </c>
      <c r="DZ1351">
        <v>10.073333333333332</v>
      </c>
      <c r="EA1351">
        <v>6.34</v>
      </c>
      <c r="EB1351"/>
      <c r="EC1351"/>
      <c r="ED1351"/>
      <c r="EE1351"/>
      <c r="EF1351"/>
      <c r="EG1351"/>
      <c r="EH1351"/>
      <c r="EI1351">
        <v>0.18</v>
      </c>
      <c r="EJ1351">
        <v>0.05</v>
      </c>
      <c r="EK1351">
        <v>2.95</v>
      </c>
      <c r="EL1351">
        <v>7.14</v>
      </c>
      <c r="EM1351">
        <v>7.9</v>
      </c>
      <c r="EN1351">
        <v>17.5</v>
      </c>
      <c r="EO1351">
        <v>7.1</v>
      </c>
      <c r="EP1351">
        <v>13.6</v>
      </c>
      <c r="EQ1351">
        <v>6.27</v>
      </c>
      <c r="ER1351">
        <v>2.83</v>
      </c>
      <c r="ES1351">
        <v>19</v>
      </c>
      <c r="ET1351">
        <v>4.13</v>
      </c>
      <c r="EU1351">
        <v>0.5</v>
      </c>
      <c r="EV1351">
        <v>0.13</v>
      </c>
      <c r="EW1351">
        <v>9.25</v>
      </c>
      <c r="EX1351">
        <v>12.6</v>
      </c>
      <c r="EY1351">
        <v>8.3699999999999992</v>
      </c>
      <c r="EZ1351">
        <v>6.36</v>
      </c>
      <c r="FA1351">
        <v>6.32</v>
      </c>
      <c r="FY1351" s="40">
        <v>41527</v>
      </c>
      <c r="FZ1351">
        <v>0.01</v>
      </c>
      <c r="GA1351">
        <v>0.01</v>
      </c>
      <c r="GB1351">
        <v>0.01</v>
      </c>
      <c r="GC1351">
        <v>0.12</v>
      </c>
      <c r="GD1351">
        <v>6.6666666666666666E-2</v>
      </c>
      <c r="GE1351">
        <v>6.3333333333333339E-2</v>
      </c>
      <c r="GF1351">
        <v>7.3333333333333334E-2</v>
      </c>
      <c r="GG1351">
        <v>0.09</v>
      </c>
      <c r="GH1351"/>
      <c r="GI1351"/>
      <c r="GJ1351"/>
      <c r="GK1351"/>
      <c r="GL1351"/>
      <c r="GM1351"/>
      <c r="GN1351"/>
      <c r="GO1351">
        <v>0.01</v>
      </c>
      <c r="GP1351">
        <v>0.01</v>
      </c>
      <c r="GQ1351">
        <v>0.01</v>
      </c>
      <c r="GR1351">
        <v>0.01</v>
      </c>
      <c r="GS1351">
        <v>0.01</v>
      </c>
      <c r="GT1351">
        <v>0.06</v>
      </c>
      <c r="GU1351">
        <v>0.09</v>
      </c>
      <c r="GV1351">
        <v>0.21</v>
      </c>
      <c r="GW1351">
        <v>0.17</v>
      </c>
      <c r="GX1351">
        <v>0.01</v>
      </c>
      <c r="GY1351">
        <v>0.02</v>
      </c>
      <c r="GZ1351">
        <v>7.0000000000000007E-2</v>
      </c>
      <c r="HA1351">
        <v>7.0000000000000007E-2</v>
      </c>
      <c r="HB1351">
        <v>0.05</v>
      </c>
      <c r="HC1351">
        <v>0.09</v>
      </c>
      <c r="HD1351">
        <v>0.06</v>
      </c>
      <c r="HE1351">
        <v>7.0000000000000007E-2</v>
      </c>
      <c r="HF1351">
        <v>7.0000000000000007E-2</v>
      </c>
      <c r="HG1351">
        <v>0.11</v>
      </c>
      <c r="IE1351" s="40">
        <v>41527</v>
      </c>
      <c r="IU1351" s="77">
        <v>41527</v>
      </c>
    </row>
    <row r="1352" spans="7:259" x14ac:dyDescent="0.25">
      <c r="G1352" s="40">
        <v>41528</v>
      </c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BM1352" s="40">
        <v>41528</v>
      </c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DS1352" s="40">
        <v>41528</v>
      </c>
      <c r="DT1352"/>
      <c r="DU1352"/>
      <c r="DV1352"/>
      <c r="DW1352"/>
      <c r="DX1352"/>
      <c r="DY1352"/>
      <c r="DZ1352"/>
      <c r="EA1352"/>
      <c r="EB1352"/>
      <c r="EC1352"/>
      <c r="ED1352"/>
      <c r="EE1352"/>
      <c r="EF1352"/>
      <c r="EG1352"/>
      <c r="EH1352"/>
      <c r="FY1352" s="40">
        <v>41528</v>
      </c>
      <c r="FZ1352"/>
      <c r="GA1352"/>
      <c r="GB1352"/>
      <c r="GC1352"/>
      <c r="GD1352"/>
      <c r="GE1352"/>
      <c r="GF1352"/>
      <c r="GG1352"/>
      <c r="GH1352"/>
      <c r="GI1352"/>
      <c r="GJ1352"/>
      <c r="GK1352"/>
      <c r="GL1352"/>
      <c r="GM1352"/>
      <c r="GN1352"/>
      <c r="IE1352" s="40">
        <v>41528</v>
      </c>
      <c r="IU1352" s="77">
        <v>41528</v>
      </c>
    </row>
    <row r="1353" spans="7:259" x14ac:dyDescent="0.25">
      <c r="G1353" s="40">
        <v>41529</v>
      </c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BM1353" s="40">
        <v>41529</v>
      </c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DS1353" s="40">
        <v>41529</v>
      </c>
      <c r="DT1353"/>
      <c r="DU1353"/>
      <c r="DV1353"/>
      <c r="DW1353"/>
      <c r="DX1353"/>
      <c r="DY1353"/>
      <c r="DZ1353"/>
      <c r="EA1353"/>
      <c r="EB1353"/>
      <c r="EC1353"/>
      <c r="ED1353"/>
      <c r="EE1353"/>
      <c r="EF1353"/>
      <c r="EG1353"/>
      <c r="EH1353"/>
      <c r="FY1353" s="40">
        <v>41529</v>
      </c>
      <c r="FZ1353"/>
      <c r="GA1353"/>
      <c r="GB1353"/>
      <c r="GC1353"/>
      <c r="GD1353"/>
      <c r="GE1353"/>
      <c r="GF1353"/>
      <c r="GG1353"/>
      <c r="GH1353"/>
      <c r="GI1353"/>
      <c r="GJ1353"/>
      <c r="GK1353"/>
      <c r="GL1353"/>
      <c r="GM1353"/>
      <c r="GN1353"/>
      <c r="IE1353" s="40">
        <v>41529</v>
      </c>
      <c r="IU1353" s="77">
        <v>41529</v>
      </c>
    </row>
    <row r="1354" spans="7:259" x14ac:dyDescent="0.25">
      <c r="G1354" s="40">
        <v>41530</v>
      </c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BM1354" s="40">
        <v>41530</v>
      </c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DS1354" s="40">
        <v>41530</v>
      </c>
      <c r="DT1354"/>
      <c r="DU1354"/>
      <c r="DV1354"/>
      <c r="DW1354"/>
      <c r="DX1354"/>
      <c r="DY1354"/>
      <c r="DZ1354"/>
      <c r="EA1354"/>
      <c r="EB1354"/>
      <c r="EC1354"/>
      <c r="ED1354"/>
      <c r="EE1354"/>
      <c r="EF1354"/>
      <c r="EG1354"/>
      <c r="EH1354"/>
      <c r="FY1354" s="40">
        <v>41530</v>
      </c>
      <c r="FZ1354"/>
      <c r="GA1354"/>
      <c r="GB1354"/>
      <c r="GC1354"/>
      <c r="GD1354"/>
      <c r="GE1354"/>
      <c r="GF1354"/>
      <c r="GG1354"/>
      <c r="GH1354"/>
      <c r="GI1354"/>
      <c r="GJ1354"/>
      <c r="GK1354"/>
      <c r="GL1354"/>
      <c r="GM1354"/>
      <c r="GN1354"/>
      <c r="IE1354" s="40">
        <v>41530</v>
      </c>
      <c r="IU1354" s="77">
        <v>41530</v>
      </c>
    </row>
    <row r="1355" spans="7:259" x14ac:dyDescent="0.25">
      <c r="G1355" s="40">
        <v>41531</v>
      </c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BM1355" s="40">
        <v>41531</v>
      </c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DS1355" s="40">
        <v>41531</v>
      </c>
      <c r="DT1355"/>
      <c r="DU1355"/>
      <c r="DV1355"/>
      <c r="DW1355"/>
      <c r="DX1355"/>
      <c r="DY1355"/>
      <c r="DZ1355"/>
      <c r="EA1355"/>
      <c r="EB1355"/>
      <c r="EC1355"/>
      <c r="ED1355"/>
      <c r="EE1355"/>
      <c r="EF1355"/>
      <c r="EG1355"/>
      <c r="EH1355"/>
      <c r="FY1355" s="40">
        <v>41531</v>
      </c>
      <c r="FZ1355"/>
      <c r="GA1355"/>
      <c r="GB1355"/>
      <c r="GC1355"/>
      <c r="GD1355"/>
      <c r="GE1355"/>
      <c r="GF1355"/>
      <c r="GG1355"/>
      <c r="GH1355"/>
      <c r="GI1355"/>
      <c r="GJ1355"/>
      <c r="GK1355"/>
      <c r="GL1355"/>
      <c r="GM1355"/>
      <c r="GN1355"/>
      <c r="IE1355" s="40">
        <v>41531</v>
      </c>
      <c r="IU1355" s="77">
        <v>41531</v>
      </c>
    </row>
    <row r="1356" spans="7:259" x14ac:dyDescent="0.25">
      <c r="G1356" s="40">
        <v>41532</v>
      </c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BM1356" s="40">
        <v>41532</v>
      </c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DS1356" s="40">
        <v>41532</v>
      </c>
      <c r="DT1356"/>
      <c r="DU1356"/>
      <c r="DV1356"/>
      <c r="DW1356"/>
      <c r="DX1356"/>
      <c r="DY1356"/>
      <c r="DZ1356"/>
      <c r="EA1356"/>
      <c r="EB1356"/>
      <c r="EC1356"/>
      <c r="ED1356"/>
      <c r="EE1356"/>
      <c r="EF1356"/>
      <c r="EG1356"/>
      <c r="EH1356"/>
      <c r="FY1356" s="40">
        <v>41532</v>
      </c>
      <c r="FZ1356"/>
      <c r="GA1356"/>
      <c r="GB1356"/>
      <c r="GC1356"/>
      <c r="GD1356"/>
      <c r="GE1356"/>
      <c r="GF1356"/>
      <c r="GG1356"/>
      <c r="GH1356"/>
      <c r="GI1356"/>
      <c r="GJ1356"/>
      <c r="GK1356"/>
      <c r="GL1356"/>
      <c r="GM1356"/>
      <c r="GN1356"/>
      <c r="IE1356" s="40">
        <v>41532</v>
      </c>
      <c r="IU1356" s="77">
        <v>41532</v>
      </c>
    </row>
    <row r="1357" spans="7:259" x14ac:dyDescent="0.25">
      <c r="G1357" s="40">
        <v>41533</v>
      </c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BM1357" s="40">
        <v>41533</v>
      </c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DS1357" s="40">
        <v>41533</v>
      </c>
      <c r="DT1357"/>
      <c r="DU1357"/>
      <c r="DV1357"/>
      <c r="DW1357"/>
      <c r="DX1357"/>
      <c r="DY1357"/>
      <c r="DZ1357"/>
      <c r="EA1357"/>
      <c r="EB1357"/>
      <c r="EC1357"/>
      <c r="ED1357"/>
      <c r="EE1357"/>
      <c r="EF1357"/>
      <c r="EG1357"/>
      <c r="EH1357"/>
      <c r="FY1357" s="40">
        <v>41533</v>
      </c>
      <c r="FZ1357"/>
      <c r="GA1357"/>
      <c r="GB1357"/>
      <c r="GC1357"/>
      <c r="GD1357"/>
      <c r="GE1357"/>
      <c r="GF1357"/>
      <c r="GG1357"/>
      <c r="GH1357"/>
      <c r="GI1357"/>
      <c r="GJ1357"/>
      <c r="GK1357"/>
      <c r="GL1357"/>
      <c r="GM1357"/>
      <c r="GN1357"/>
      <c r="IE1357" s="40">
        <v>41533</v>
      </c>
      <c r="IU1357" s="77">
        <v>41533</v>
      </c>
    </row>
    <row r="1358" spans="7:259" x14ac:dyDescent="0.25">
      <c r="G1358" s="40">
        <v>41534</v>
      </c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BM1358" s="40">
        <v>41534</v>
      </c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DS1358" s="40">
        <v>41534</v>
      </c>
      <c r="DT1358"/>
      <c r="DU1358"/>
      <c r="DV1358"/>
      <c r="DW1358"/>
      <c r="DX1358"/>
      <c r="DY1358"/>
      <c r="DZ1358"/>
      <c r="EA1358"/>
      <c r="EB1358"/>
      <c r="EC1358"/>
      <c r="ED1358"/>
      <c r="EE1358"/>
      <c r="EF1358"/>
      <c r="EG1358"/>
      <c r="EH1358"/>
      <c r="FY1358" s="40">
        <v>41534</v>
      </c>
      <c r="FZ1358"/>
      <c r="GA1358"/>
      <c r="GB1358"/>
      <c r="GC1358"/>
      <c r="GD1358"/>
      <c r="GE1358"/>
      <c r="GF1358"/>
      <c r="GG1358"/>
      <c r="GH1358"/>
      <c r="GI1358"/>
      <c r="GJ1358"/>
      <c r="GK1358"/>
      <c r="GL1358"/>
      <c r="GM1358"/>
      <c r="GN1358"/>
      <c r="IE1358" s="40">
        <v>41534</v>
      </c>
      <c r="IU1358" s="77">
        <v>41534</v>
      </c>
    </row>
    <row r="1359" spans="7:259" x14ac:dyDescent="0.25">
      <c r="G1359" s="40">
        <v>41535</v>
      </c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BM1359" s="40">
        <v>41535</v>
      </c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DS1359" s="40">
        <v>41535</v>
      </c>
      <c r="DT1359"/>
      <c r="DU1359"/>
      <c r="DV1359"/>
      <c r="DW1359"/>
      <c r="DX1359"/>
      <c r="DY1359"/>
      <c r="DZ1359"/>
      <c r="EA1359"/>
      <c r="EB1359"/>
      <c r="EC1359"/>
      <c r="ED1359"/>
      <c r="EE1359"/>
      <c r="EF1359"/>
      <c r="EG1359"/>
      <c r="EH1359"/>
      <c r="FY1359" s="40">
        <v>41535</v>
      </c>
      <c r="FZ1359"/>
      <c r="GA1359"/>
      <c r="GB1359"/>
      <c r="GC1359"/>
      <c r="GD1359"/>
      <c r="GE1359"/>
      <c r="GF1359"/>
      <c r="GG1359"/>
      <c r="GH1359"/>
      <c r="GI1359"/>
      <c r="GJ1359"/>
      <c r="GK1359"/>
      <c r="GL1359"/>
      <c r="GM1359"/>
      <c r="GN1359"/>
      <c r="IE1359" s="40">
        <v>41535</v>
      </c>
      <c r="IU1359" s="77">
        <v>41535</v>
      </c>
    </row>
    <row r="1360" spans="7:259" x14ac:dyDescent="0.25">
      <c r="G1360" s="40">
        <v>41536</v>
      </c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BM1360" s="40">
        <v>41536</v>
      </c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DS1360" s="40">
        <v>41536</v>
      </c>
      <c r="DT1360"/>
      <c r="DU1360"/>
      <c r="DV1360"/>
      <c r="DW1360"/>
      <c r="DX1360"/>
      <c r="DY1360"/>
      <c r="DZ1360"/>
      <c r="EA1360"/>
      <c r="EB1360"/>
      <c r="EC1360"/>
      <c r="ED1360"/>
      <c r="EE1360"/>
      <c r="EF1360"/>
      <c r="EG1360"/>
      <c r="EH1360"/>
      <c r="FY1360" s="40">
        <v>41536</v>
      </c>
      <c r="FZ1360"/>
      <c r="GA1360"/>
      <c r="GB1360"/>
      <c r="GC1360"/>
      <c r="GD1360"/>
      <c r="GE1360"/>
      <c r="GF1360"/>
      <c r="GG1360"/>
      <c r="GH1360"/>
      <c r="GI1360"/>
      <c r="GJ1360"/>
      <c r="GK1360"/>
      <c r="GL1360"/>
      <c r="GM1360"/>
      <c r="GN1360"/>
      <c r="IE1360" s="40">
        <v>41536</v>
      </c>
      <c r="IU1360" s="77">
        <v>41536</v>
      </c>
    </row>
    <row r="1361" spans="7:264" x14ac:dyDescent="0.25">
      <c r="G1361" s="40">
        <v>41537</v>
      </c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BM1361" s="40">
        <v>41537</v>
      </c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DS1361" s="40">
        <v>41537</v>
      </c>
      <c r="DT1361"/>
      <c r="DU1361"/>
      <c r="DV1361"/>
      <c r="DW1361"/>
      <c r="DX1361"/>
      <c r="DY1361"/>
      <c r="DZ1361"/>
      <c r="EA1361"/>
      <c r="EB1361"/>
      <c r="EC1361"/>
      <c r="ED1361"/>
      <c r="EE1361"/>
      <c r="EF1361"/>
      <c r="EG1361"/>
      <c r="EH1361"/>
      <c r="FY1361" s="40">
        <v>41537</v>
      </c>
      <c r="FZ1361"/>
      <c r="GA1361"/>
      <c r="GB1361"/>
      <c r="GC1361"/>
      <c r="GD1361"/>
      <c r="GE1361"/>
      <c r="GF1361"/>
      <c r="GG1361"/>
      <c r="GH1361"/>
      <c r="GI1361"/>
      <c r="GJ1361"/>
      <c r="GK1361"/>
      <c r="GL1361"/>
      <c r="GM1361"/>
      <c r="GN1361"/>
      <c r="IE1361" s="40">
        <v>41537</v>
      </c>
      <c r="IU1361" s="77">
        <v>41537</v>
      </c>
    </row>
    <row r="1362" spans="7:264" x14ac:dyDescent="0.25">
      <c r="G1362" s="40">
        <v>41538</v>
      </c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BM1362" s="40">
        <v>41538</v>
      </c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DS1362" s="40">
        <v>41538</v>
      </c>
      <c r="DT1362"/>
      <c r="DU1362"/>
      <c r="DV1362"/>
      <c r="DW1362"/>
      <c r="DX1362"/>
      <c r="DY1362"/>
      <c r="DZ1362"/>
      <c r="EA1362"/>
      <c r="EB1362"/>
      <c r="EC1362"/>
      <c r="ED1362"/>
      <c r="EE1362"/>
      <c r="EF1362"/>
      <c r="EG1362"/>
      <c r="EH1362"/>
      <c r="FY1362" s="40">
        <v>41538</v>
      </c>
      <c r="FZ1362"/>
      <c r="GA1362"/>
      <c r="GB1362"/>
      <c r="GC1362"/>
      <c r="GD1362"/>
      <c r="GE1362"/>
      <c r="GF1362"/>
      <c r="GG1362"/>
      <c r="GH1362"/>
      <c r="GI1362"/>
      <c r="GJ1362"/>
      <c r="GK1362"/>
      <c r="GL1362"/>
      <c r="GM1362"/>
      <c r="GN1362"/>
      <c r="IE1362" s="40">
        <v>41538</v>
      </c>
      <c r="IU1362" s="77">
        <v>41538</v>
      </c>
    </row>
    <row r="1363" spans="7:264" x14ac:dyDescent="0.25">
      <c r="G1363" s="40">
        <v>41539</v>
      </c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BM1363" s="40">
        <v>41539</v>
      </c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DS1363" s="40">
        <v>41539</v>
      </c>
      <c r="DT1363"/>
      <c r="DU1363"/>
      <c r="DV1363"/>
      <c r="DW1363"/>
      <c r="DX1363"/>
      <c r="DY1363"/>
      <c r="DZ1363"/>
      <c r="EA1363"/>
      <c r="EB1363"/>
      <c r="EC1363"/>
      <c r="ED1363"/>
      <c r="EE1363"/>
      <c r="EF1363"/>
      <c r="EG1363"/>
      <c r="EH1363"/>
      <c r="FY1363" s="40">
        <v>41539</v>
      </c>
      <c r="FZ1363"/>
      <c r="GA1363"/>
      <c r="GB1363"/>
      <c r="GC1363"/>
      <c r="GD1363"/>
      <c r="GE1363"/>
      <c r="GF1363"/>
      <c r="GG1363"/>
      <c r="GH1363"/>
      <c r="GI1363"/>
      <c r="GJ1363"/>
      <c r="GK1363"/>
      <c r="GL1363"/>
      <c r="GM1363"/>
      <c r="GN1363"/>
      <c r="IE1363" s="40">
        <v>41539</v>
      </c>
      <c r="IU1363" s="77">
        <v>41539</v>
      </c>
    </row>
    <row r="1364" spans="7:264" x14ac:dyDescent="0.25">
      <c r="G1364" s="40">
        <v>41540</v>
      </c>
      <c r="H1364">
        <v>1.75</v>
      </c>
      <c r="I1364"/>
      <c r="J1364">
        <v>4</v>
      </c>
      <c r="K1364">
        <v>3.9666666666666668</v>
      </c>
      <c r="L1364"/>
      <c r="M1364"/>
      <c r="N1364"/>
      <c r="O1364">
        <v>3.95</v>
      </c>
      <c r="P1364"/>
      <c r="Q1364"/>
      <c r="R1364"/>
      <c r="S1364"/>
      <c r="T1364"/>
      <c r="U1364"/>
      <c r="V1364"/>
      <c r="W1364">
        <v>2.1</v>
      </c>
      <c r="X1364">
        <v>1.4</v>
      </c>
      <c r="Z1364">
        <v>4</v>
      </c>
      <c r="AB1364">
        <v>3.4</v>
      </c>
      <c r="AC1364">
        <v>5.0999999999999996</v>
      </c>
      <c r="AD1364">
        <v>3.4</v>
      </c>
      <c r="AN1364">
        <v>3.5</v>
      </c>
      <c r="AO1364">
        <v>4.4000000000000004</v>
      </c>
      <c r="BM1364" s="40">
        <v>41540</v>
      </c>
      <c r="BN1364">
        <v>0.01</v>
      </c>
      <c r="BO1364"/>
      <c r="BP1364">
        <v>0.01</v>
      </c>
      <c r="BQ1364">
        <v>0.01</v>
      </c>
      <c r="BR1364"/>
      <c r="BS1364"/>
      <c r="BT1364"/>
      <c r="BU1364">
        <v>0.01</v>
      </c>
      <c r="BV1364"/>
      <c r="BW1364"/>
      <c r="BX1364"/>
      <c r="BY1364"/>
      <c r="BZ1364"/>
      <c r="CA1364"/>
      <c r="CB1364"/>
      <c r="CC1364">
        <v>0.01</v>
      </c>
      <c r="CD1364">
        <v>0.01</v>
      </c>
      <c r="CF1364">
        <v>0.01</v>
      </c>
      <c r="CH1364">
        <v>0.01</v>
      </c>
      <c r="CI1364">
        <v>0.01</v>
      </c>
      <c r="CJ1364">
        <v>0.01</v>
      </c>
      <c r="CT1364">
        <v>0.01</v>
      </c>
      <c r="CU1364">
        <v>0.01</v>
      </c>
      <c r="DS1364" s="40">
        <v>41540</v>
      </c>
      <c r="DT1364">
        <v>0.88</v>
      </c>
      <c r="DU1364"/>
      <c r="DV1364">
        <v>5.41</v>
      </c>
      <c r="DW1364">
        <v>11.826666666666668</v>
      </c>
      <c r="DX1364"/>
      <c r="DY1364"/>
      <c r="DZ1364"/>
      <c r="EA1364">
        <v>6.49</v>
      </c>
      <c r="EB1364"/>
      <c r="EC1364"/>
      <c r="ED1364"/>
      <c r="EE1364"/>
      <c r="EF1364"/>
      <c r="EG1364"/>
      <c r="EH1364"/>
      <c r="EI1364">
        <v>1.69</v>
      </c>
      <c r="EJ1364">
        <v>7.0000000000000007E-2</v>
      </c>
      <c r="EL1364">
        <v>5.41</v>
      </c>
      <c r="EN1364">
        <v>16.100000000000001</v>
      </c>
      <c r="EO1364">
        <v>8.48</v>
      </c>
      <c r="EP1364">
        <v>10.9</v>
      </c>
      <c r="EZ1364">
        <v>6.56</v>
      </c>
      <c r="FA1364">
        <v>6.42</v>
      </c>
      <c r="FY1364" s="40">
        <v>41540</v>
      </c>
      <c r="FZ1364">
        <v>0.01</v>
      </c>
      <c r="GA1364"/>
      <c r="GB1364">
        <v>0.02</v>
      </c>
      <c r="GC1364">
        <v>7.6666666666666675E-2</v>
      </c>
      <c r="GD1364"/>
      <c r="GE1364"/>
      <c r="GF1364"/>
      <c r="GG1364">
        <v>0.01</v>
      </c>
      <c r="GH1364"/>
      <c r="GI1364"/>
      <c r="GJ1364"/>
      <c r="GK1364"/>
      <c r="GL1364"/>
      <c r="GM1364"/>
      <c r="GN1364"/>
      <c r="GO1364">
        <v>0.01</v>
      </c>
      <c r="GP1364">
        <v>0.01</v>
      </c>
      <c r="GR1364">
        <v>0.02</v>
      </c>
      <c r="GT1364">
        <v>0.04</v>
      </c>
      <c r="GU1364">
        <v>0.1</v>
      </c>
      <c r="GV1364">
        <v>0.09</v>
      </c>
      <c r="HF1364">
        <v>0.01</v>
      </c>
      <c r="HG1364">
        <v>0.01</v>
      </c>
      <c r="IE1364" s="40">
        <v>41540</v>
      </c>
      <c r="IU1364" s="77">
        <v>41540</v>
      </c>
    </row>
    <row r="1365" spans="7:264" x14ac:dyDescent="0.25">
      <c r="G1365" s="40">
        <v>41541</v>
      </c>
      <c r="H1365"/>
      <c r="I1365"/>
      <c r="J1365"/>
      <c r="K1365"/>
      <c r="L1365"/>
      <c r="M1365"/>
      <c r="N1365"/>
      <c r="O1365"/>
      <c r="P1365">
        <v>4</v>
      </c>
      <c r="Q1365">
        <v>2.9</v>
      </c>
      <c r="R1365">
        <v>6.3000000000000007</v>
      </c>
      <c r="S1365">
        <v>2</v>
      </c>
      <c r="T1365">
        <v>2.4500000000000002</v>
      </c>
      <c r="U1365"/>
      <c r="V1365">
        <v>2.1</v>
      </c>
      <c r="AR1365">
        <v>4.0999999999999996</v>
      </c>
      <c r="AS1365">
        <v>3.9</v>
      </c>
      <c r="AT1365">
        <v>3</v>
      </c>
      <c r="AU1365">
        <v>2.6</v>
      </c>
      <c r="AV1365">
        <v>3.1</v>
      </c>
      <c r="AW1365">
        <v>7.4</v>
      </c>
      <c r="AX1365">
        <v>5.2</v>
      </c>
      <c r="AZ1365">
        <v>2</v>
      </c>
      <c r="BC1365">
        <v>2.6</v>
      </c>
      <c r="BE1365">
        <v>2.2999999999999998</v>
      </c>
      <c r="BI1365">
        <v>2.1</v>
      </c>
      <c r="BM1365" s="40">
        <v>41541</v>
      </c>
      <c r="BN1365"/>
      <c r="BO1365"/>
      <c r="BP1365"/>
      <c r="BQ1365"/>
      <c r="BR1365"/>
      <c r="BS1365"/>
      <c r="BT1365"/>
      <c r="BU1365"/>
      <c r="BV1365">
        <v>0.71</v>
      </c>
      <c r="BW1365">
        <v>0.01</v>
      </c>
      <c r="BX1365">
        <v>0.02</v>
      </c>
      <c r="BY1365">
        <v>0.02</v>
      </c>
      <c r="BZ1365">
        <v>4.9999999999999996E-2</v>
      </c>
      <c r="CA1365"/>
      <c r="CB1365">
        <v>0.01</v>
      </c>
      <c r="CX1365">
        <v>1.38</v>
      </c>
      <c r="CY1365">
        <v>0.04</v>
      </c>
      <c r="CZ1365">
        <v>0.01</v>
      </c>
      <c r="DA1365">
        <v>0.01</v>
      </c>
      <c r="DB1365">
        <v>0.01</v>
      </c>
      <c r="DC1365">
        <v>0.01</v>
      </c>
      <c r="DD1365">
        <v>0.03</v>
      </c>
      <c r="DF1365">
        <v>0.02</v>
      </c>
      <c r="DI1365">
        <v>0.09</v>
      </c>
      <c r="DK1365">
        <v>0.01</v>
      </c>
      <c r="DO1365">
        <v>0.01</v>
      </c>
      <c r="DS1365" s="40">
        <v>41541</v>
      </c>
      <c r="DT1365"/>
      <c r="DU1365"/>
      <c r="DV1365"/>
      <c r="DW1365"/>
      <c r="DX1365"/>
      <c r="DY1365"/>
      <c r="DZ1365"/>
      <c r="EA1365"/>
      <c r="EB1365">
        <v>2.48</v>
      </c>
      <c r="EC1365">
        <v>3.6266666666666665</v>
      </c>
      <c r="ED1365">
        <v>19.899999999999999</v>
      </c>
      <c r="EE1365">
        <v>0.94</v>
      </c>
      <c r="EF1365">
        <v>9.6750000000000007</v>
      </c>
      <c r="EG1365"/>
      <c r="EH1365">
        <v>3.62</v>
      </c>
      <c r="FD1365">
        <v>3.14</v>
      </c>
      <c r="FE1365">
        <v>1.82</v>
      </c>
      <c r="FF1365">
        <v>3.98</v>
      </c>
      <c r="FG1365">
        <v>3.1</v>
      </c>
      <c r="FH1365">
        <v>3.8</v>
      </c>
      <c r="FI1365">
        <v>25.8</v>
      </c>
      <c r="FJ1365">
        <v>14</v>
      </c>
      <c r="FL1365">
        <v>0.94</v>
      </c>
      <c r="FO1365">
        <v>7.85</v>
      </c>
      <c r="FQ1365">
        <v>11.5</v>
      </c>
      <c r="FU1365">
        <v>3.62</v>
      </c>
      <c r="FY1365" s="40">
        <v>41541</v>
      </c>
      <c r="FZ1365"/>
      <c r="GA1365"/>
      <c r="GB1365"/>
      <c r="GC1365"/>
      <c r="GD1365"/>
      <c r="GE1365"/>
      <c r="GF1365"/>
      <c r="GG1365"/>
      <c r="GH1365">
        <v>0.94500000000000006</v>
      </c>
      <c r="GI1365">
        <v>7.3333333333333348E-2</v>
      </c>
      <c r="GJ1365">
        <v>7.0000000000000007E-2</v>
      </c>
      <c r="GK1365">
        <v>0.09</v>
      </c>
      <c r="GL1365">
        <v>0.19</v>
      </c>
      <c r="GM1365"/>
      <c r="GN1365">
        <v>0.06</v>
      </c>
      <c r="HJ1365">
        <v>1.24</v>
      </c>
      <c r="HK1365">
        <v>0.65</v>
      </c>
      <c r="HL1365">
        <v>0.14000000000000001</v>
      </c>
      <c r="HM1365">
        <v>7.0000000000000007E-2</v>
      </c>
      <c r="HN1365">
        <v>0.01</v>
      </c>
      <c r="HO1365">
        <v>0.03</v>
      </c>
      <c r="HP1365">
        <v>0.11</v>
      </c>
      <c r="HR1365">
        <v>0.09</v>
      </c>
      <c r="HU1365">
        <v>0.33</v>
      </c>
      <c r="HW1365">
        <v>0.05</v>
      </c>
      <c r="IA1365">
        <v>0.06</v>
      </c>
      <c r="IE1365" s="40">
        <v>41541</v>
      </c>
      <c r="IN1365">
        <v>34.583333333333336</v>
      </c>
      <c r="IU1365" s="77">
        <v>41541</v>
      </c>
      <c r="JD1365">
        <v>83</v>
      </c>
    </row>
    <row r="1366" spans="7:264" x14ac:dyDescent="0.25">
      <c r="G1366" s="40">
        <v>41542</v>
      </c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BM1366" s="40">
        <v>41542</v>
      </c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DS1366" s="40">
        <v>41542</v>
      </c>
      <c r="DT1366"/>
      <c r="DU1366"/>
      <c r="DV1366"/>
      <c r="DW1366"/>
      <c r="DX1366"/>
      <c r="DY1366"/>
      <c r="DZ1366"/>
      <c r="EA1366"/>
      <c r="EB1366"/>
      <c r="EC1366"/>
      <c r="ED1366"/>
      <c r="EE1366"/>
      <c r="EF1366"/>
      <c r="EG1366"/>
      <c r="EH1366"/>
      <c r="FY1366" s="40">
        <v>41542</v>
      </c>
      <c r="FZ1366"/>
      <c r="GA1366"/>
      <c r="GB1366"/>
      <c r="GC1366"/>
      <c r="GD1366"/>
      <c r="GE1366"/>
      <c r="GF1366"/>
      <c r="GG1366"/>
      <c r="GH1366"/>
      <c r="GI1366"/>
      <c r="GJ1366"/>
      <c r="GK1366"/>
      <c r="GL1366"/>
      <c r="GM1366"/>
      <c r="GN1366"/>
      <c r="IE1366" s="40">
        <v>41542</v>
      </c>
      <c r="IM1366">
        <v>34.583575174825178</v>
      </c>
      <c r="IU1366" s="77">
        <v>41542</v>
      </c>
      <c r="JC1366">
        <v>83</v>
      </c>
    </row>
    <row r="1367" spans="7:264" x14ac:dyDescent="0.25">
      <c r="G1367" s="40">
        <v>41543</v>
      </c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BM1367" s="40">
        <v>41543</v>
      </c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DS1367" s="40">
        <v>41543</v>
      </c>
      <c r="DT1367"/>
      <c r="DU1367"/>
      <c r="DV1367"/>
      <c r="DW1367"/>
      <c r="DX1367"/>
      <c r="DY1367"/>
      <c r="DZ1367"/>
      <c r="EA1367"/>
      <c r="EB1367"/>
      <c r="EC1367"/>
      <c r="ED1367"/>
      <c r="EE1367"/>
      <c r="EF1367"/>
      <c r="EG1367"/>
      <c r="EH1367"/>
      <c r="FY1367" s="40">
        <v>41543</v>
      </c>
      <c r="FZ1367"/>
      <c r="GA1367"/>
      <c r="GB1367"/>
      <c r="GC1367"/>
      <c r="GD1367"/>
      <c r="GE1367"/>
      <c r="GF1367"/>
      <c r="GG1367"/>
      <c r="GH1367"/>
      <c r="GI1367"/>
      <c r="GJ1367"/>
      <c r="GK1367"/>
      <c r="GL1367"/>
      <c r="GM1367"/>
      <c r="GN1367"/>
      <c r="IE1367" s="40">
        <v>41543</v>
      </c>
      <c r="IU1367" s="77">
        <v>41543</v>
      </c>
    </row>
    <row r="1368" spans="7:264" x14ac:dyDescent="0.25">
      <c r="G1368" s="40">
        <v>41544</v>
      </c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BM1368" s="40">
        <v>41544</v>
      </c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DS1368" s="40">
        <v>41544</v>
      </c>
      <c r="DT1368"/>
      <c r="DU1368"/>
      <c r="DV1368"/>
      <c r="DW1368"/>
      <c r="DX1368"/>
      <c r="DY1368"/>
      <c r="DZ1368"/>
      <c r="EA1368"/>
      <c r="EB1368"/>
      <c r="EC1368"/>
      <c r="ED1368"/>
      <c r="EE1368"/>
      <c r="EF1368"/>
      <c r="EG1368"/>
      <c r="EH1368"/>
      <c r="FY1368" s="40">
        <v>41544</v>
      </c>
      <c r="FZ1368"/>
      <c r="GA1368"/>
      <c r="GB1368"/>
      <c r="GC1368"/>
      <c r="GD1368"/>
      <c r="GE1368"/>
      <c r="GF1368"/>
      <c r="GG1368"/>
      <c r="GH1368"/>
      <c r="GI1368"/>
      <c r="GJ1368"/>
      <c r="GK1368"/>
      <c r="GL1368"/>
      <c r="GM1368"/>
      <c r="GN1368"/>
      <c r="IE1368" s="40">
        <v>41544</v>
      </c>
      <c r="IK1368">
        <v>34.583490888382684</v>
      </c>
      <c r="IU1368" s="77">
        <v>41544</v>
      </c>
      <c r="JA1368">
        <v>83</v>
      </c>
    </row>
    <row r="1369" spans="7:264" x14ac:dyDescent="0.25">
      <c r="G1369" s="40">
        <v>41545</v>
      </c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BM1369" s="40">
        <v>41545</v>
      </c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DS1369" s="40">
        <v>41545</v>
      </c>
      <c r="DT1369"/>
      <c r="DU1369"/>
      <c r="DV1369"/>
      <c r="DW1369"/>
      <c r="DX1369"/>
      <c r="DY1369"/>
      <c r="DZ1369"/>
      <c r="EA1369"/>
      <c r="EB1369"/>
      <c r="EC1369"/>
      <c r="ED1369"/>
      <c r="EE1369"/>
      <c r="EF1369"/>
      <c r="EG1369"/>
      <c r="EH1369"/>
      <c r="FY1369" s="40">
        <v>41545</v>
      </c>
      <c r="FZ1369"/>
      <c r="GA1369"/>
      <c r="GB1369"/>
      <c r="GC1369"/>
      <c r="GD1369"/>
      <c r="GE1369"/>
      <c r="GF1369"/>
      <c r="GG1369"/>
      <c r="GH1369"/>
      <c r="GI1369"/>
      <c r="GJ1369"/>
      <c r="GK1369"/>
      <c r="GL1369"/>
      <c r="GM1369"/>
      <c r="GN1369"/>
      <c r="IE1369" s="40">
        <v>41545</v>
      </c>
      <c r="IU1369" s="77">
        <v>41545</v>
      </c>
    </row>
    <row r="1370" spans="7:264" x14ac:dyDescent="0.25">
      <c r="G1370" s="40">
        <v>41546</v>
      </c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BM1370" s="40">
        <v>41546</v>
      </c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DS1370" s="40">
        <v>41546</v>
      </c>
      <c r="DT1370"/>
      <c r="DU1370"/>
      <c r="DV1370"/>
      <c r="DW1370"/>
      <c r="DX1370"/>
      <c r="DY1370"/>
      <c r="DZ1370"/>
      <c r="EA1370"/>
      <c r="EB1370"/>
      <c r="EC1370"/>
      <c r="ED1370"/>
      <c r="EE1370"/>
      <c r="EF1370"/>
      <c r="EG1370"/>
      <c r="EH1370"/>
      <c r="FY1370" s="40">
        <v>41546</v>
      </c>
      <c r="FZ1370"/>
      <c r="GA1370"/>
      <c r="GB1370"/>
      <c r="GC1370"/>
      <c r="GD1370"/>
      <c r="GE1370"/>
      <c r="GF1370"/>
      <c r="GG1370"/>
      <c r="GH1370"/>
      <c r="GI1370"/>
      <c r="GJ1370"/>
      <c r="GK1370"/>
      <c r="GL1370"/>
      <c r="GM1370"/>
      <c r="GN1370"/>
      <c r="IE1370" s="40">
        <v>41546</v>
      </c>
      <c r="IU1370" s="77">
        <v>41546</v>
      </c>
    </row>
    <row r="1371" spans="7:264" x14ac:dyDescent="0.25">
      <c r="G1371" s="40">
        <v>41547</v>
      </c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BM1371" s="40">
        <v>41547</v>
      </c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DS1371" s="40">
        <v>41547</v>
      </c>
      <c r="DT1371"/>
      <c r="DU1371"/>
      <c r="DV1371"/>
      <c r="DW1371"/>
      <c r="DX1371"/>
      <c r="DY1371"/>
      <c r="DZ1371"/>
      <c r="EA1371"/>
      <c r="EB1371"/>
      <c r="EC1371"/>
      <c r="ED1371"/>
      <c r="EE1371"/>
      <c r="EF1371"/>
      <c r="EG1371"/>
      <c r="EH1371"/>
      <c r="FY1371" s="40">
        <v>41547</v>
      </c>
      <c r="FZ1371"/>
      <c r="GA1371"/>
      <c r="GB1371"/>
      <c r="GC1371"/>
      <c r="GD1371"/>
      <c r="GE1371"/>
      <c r="GF1371"/>
      <c r="GG1371"/>
      <c r="GH1371"/>
      <c r="GI1371"/>
      <c r="GJ1371"/>
      <c r="GK1371"/>
      <c r="GL1371"/>
      <c r="GM1371"/>
      <c r="GN1371"/>
      <c r="IE1371" s="40">
        <v>41547</v>
      </c>
      <c r="IU1371" s="77">
        <v>41547</v>
      </c>
    </row>
    <row r="1372" spans="7:264" x14ac:dyDescent="0.25">
      <c r="G1372" s="40">
        <v>41548</v>
      </c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BM1372" s="40">
        <v>41548</v>
      </c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DS1372" s="40">
        <v>41548</v>
      </c>
      <c r="DT1372"/>
      <c r="DU1372"/>
      <c r="DV1372"/>
      <c r="DW1372"/>
      <c r="DX1372"/>
      <c r="DY1372"/>
      <c r="DZ1372"/>
      <c r="EA1372"/>
      <c r="EB1372"/>
      <c r="EC1372"/>
      <c r="ED1372"/>
      <c r="EE1372"/>
      <c r="EF1372"/>
      <c r="EG1372"/>
      <c r="EH1372"/>
      <c r="FY1372" s="40">
        <v>41548</v>
      </c>
      <c r="FZ1372"/>
      <c r="GA1372"/>
      <c r="GB1372"/>
      <c r="GC1372"/>
      <c r="GD1372"/>
      <c r="GE1372"/>
      <c r="GF1372"/>
      <c r="GG1372"/>
      <c r="GH1372"/>
      <c r="GI1372"/>
      <c r="GJ1372"/>
      <c r="GK1372"/>
      <c r="GL1372"/>
      <c r="GM1372"/>
      <c r="GN1372"/>
      <c r="IE1372" s="40">
        <v>41548</v>
      </c>
      <c r="IU1372" s="77">
        <v>41548</v>
      </c>
    </row>
    <row r="1373" spans="7:264" x14ac:dyDescent="0.25">
      <c r="G1373" s="40">
        <v>41549</v>
      </c>
      <c r="H1373">
        <v>2.35</v>
      </c>
      <c r="I1373">
        <v>3.3</v>
      </c>
      <c r="J1373">
        <v>4.5500000000000007</v>
      </c>
      <c r="K1373">
        <v>2.2666666666666671</v>
      </c>
      <c r="L1373">
        <v>2.8</v>
      </c>
      <c r="M1373">
        <v>0.85000000000000009</v>
      </c>
      <c r="N1373">
        <v>2.75</v>
      </c>
      <c r="O1373">
        <v>2.4500000000000002</v>
      </c>
      <c r="P1373"/>
      <c r="Q1373"/>
      <c r="R1373"/>
      <c r="S1373"/>
      <c r="T1373"/>
      <c r="U1373"/>
      <c r="V1373"/>
      <c r="W1373">
        <v>2.7</v>
      </c>
      <c r="X1373">
        <v>2</v>
      </c>
      <c r="Y1373">
        <v>3.3</v>
      </c>
      <c r="Z1373">
        <v>4.4000000000000004</v>
      </c>
      <c r="AA1373">
        <v>4.7</v>
      </c>
      <c r="AB1373">
        <v>3</v>
      </c>
      <c r="AC1373">
        <v>1.9</v>
      </c>
      <c r="AD1373">
        <v>1.9</v>
      </c>
      <c r="AF1373">
        <v>3.4</v>
      </c>
      <c r="AG1373">
        <v>2.2000000000000002</v>
      </c>
      <c r="AI1373">
        <v>0.9</v>
      </c>
      <c r="AJ1373">
        <v>0.8</v>
      </c>
      <c r="AL1373">
        <v>2.5</v>
      </c>
      <c r="AM1373">
        <v>3</v>
      </c>
      <c r="AN1373">
        <v>1.9</v>
      </c>
      <c r="AO1373">
        <v>3</v>
      </c>
      <c r="BM1373" s="40">
        <v>41549</v>
      </c>
      <c r="BN1373">
        <v>0.01</v>
      </c>
      <c r="BO1373">
        <v>0.01</v>
      </c>
      <c r="BP1373">
        <v>0.01</v>
      </c>
      <c r="BQ1373">
        <v>0.01</v>
      </c>
      <c r="BR1373">
        <v>0.01</v>
      </c>
      <c r="BS1373">
        <v>0.01</v>
      </c>
      <c r="BT1373">
        <v>0.01</v>
      </c>
      <c r="BU1373">
        <v>0.01</v>
      </c>
      <c r="BV1373"/>
      <c r="BW1373"/>
      <c r="BX1373"/>
      <c r="BY1373"/>
      <c r="BZ1373"/>
      <c r="CA1373"/>
      <c r="CB1373"/>
      <c r="CC1373">
        <v>0.01</v>
      </c>
      <c r="CD1373">
        <v>0.01</v>
      </c>
      <c r="CE1373">
        <v>0.01</v>
      </c>
      <c r="CF1373">
        <v>0.01</v>
      </c>
      <c r="CG1373">
        <v>0.01</v>
      </c>
      <c r="CH1373">
        <v>0.01</v>
      </c>
      <c r="CI1373">
        <v>0.01</v>
      </c>
      <c r="CJ1373">
        <v>0.01</v>
      </c>
      <c r="CL1373">
        <v>0.01</v>
      </c>
      <c r="CM1373">
        <v>0.01</v>
      </c>
      <c r="CO1373">
        <v>0.01</v>
      </c>
      <c r="CP1373">
        <v>0.01</v>
      </c>
      <c r="CR1373">
        <v>0.01</v>
      </c>
      <c r="CS1373">
        <v>0.01</v>
      </c>
      <c r="CT1373">
        <v>0.01</v>
      </c>
      <c r="CU1373">
        <v>0.01</v>
      </c>
      <c r="DS1373" s="40">
        <v>41549</v>
      </c>
      <c r="DT1373">
        <v>1.48</v>
      </c>
      <c r="DU1373">
        <v>3.85</v>
      </c>
      <c r="DV1373">
        <v>8.375</v>
      </c>
      <c r="DW1373">
        <v>11.219999999999999</v>
      </c>
      <c r="DX1373">
        <v>5.7050000000000001</v>
      </c>
      <c r="DY1373">
        <v>0.505</v>
      </c>
      <c r="DZ1373">
        <v>10.164999999999999</v>
      </c>
      <c r="EA1373">
        <v>7.04</v>
      </c>
      <c r="EB1373"/>
      <c r="EC1373"/>
      <c r="ED1373"/>
      <c r="EE1373"/>
      <c r="EF1373"/>
      <c r="EG1373"/>
      <c r="EH1373"/>
      <c r="EI1373">
        <v>1.7</v>
      </c>
      <c r="EJ1373">
        <v>1.26</v>
      </c>
      <c r="EK1373">
        <v>3.85</v>
      </c>
      <c r="EL1373">
        <v>6.15</v>
      </c>
      <c r="EM1373">
        <v>10.6</v>
      </c>
      <c r="EN1373">
        <v>14.7</v>
      </c>
      <c r="EO1373">
        <v>8.9600000000000009</v>
      </c>
      <c r="EP1373">
        <v>10</v>
      </c>
      <c r="ER1373">
        <v>2.21</v>
      </c>
      <c r="ES1373">
        <v>9.1999999999999993</v>
      </c>
      <c r="EU1373">
        <v>0.89</v>
      </c>
      <c r="EV1373">
        <v>0.12</v>
      </c>
      <c r="EX1373">
        <v>12.7</v>
      </c>
      <c r="EY1373">
        <v>7.63</v>
      </c>
      <c r="EZ1373">
        <v>7.49</v>
      </c>
      <c r="FA1373">
        <v>6.59</v>
      </c>
      <c r="FY1373" s="40">
        <v>41549</v>
      </c>
      <c r="FZ1373">
        <v>0.01</v>
      </c>
      <c r="GA1373">
        <v>0.01</v>
      </c>
      <c r="GB1373">
        <v>0.01</v>
      </c>
      <c r="GC1373">
        <v>3.3333333333333333E-2</v>
      </c>
      <c r="GD1373">
        <v>0.01</v>
      </c>
      <c r="GE1373">
        <v>0.01</v>
      </c>
      <c r="GF1373">
        <v>0.01</v>
      </c>
      <c r="GG1373">
        <v>0.01</v>
      </c>
      <c r="GH1373"/>
      <c r="GI1373"/>
      <c r="GJ1373"/>
      <c r="GK1373"/>
      <c r="GL1373"/>
      <c r="GM1373"/>
      <c r="GN1373"/>
      <c r="GO1373">
        <v>0.01</v>
      </c>
      <c r="GP1373">
        <v>0.01</v>
      </c>
      <c r="GQ1373">
        <v>0.01</v>
      </c>
      <c r="GR1373">
        <v>0.01</v>
      </c>
      <c r="GS1373">
        <v>0.01</v>
      </c>
      <c r="GT1373">
        <v>0.01</v>
      </c>
      <c r="GU1373">
        <v>0.08</v>
      </c>
      <c r="GV1373">
        <v>0.01</v>
      </c>
      <c r="GX1373">
        <v>0.01</v>
      </c>
      <c r="GY1373">
        <v>0.01</v>
      </c>
      <c r="HA1373">
        <v>0.01</v>
      </c>
      <c r="HB1373">
        <v>0.01</v>
      </c>
      <c r="HD1373">
        <v>0.01</v>
      </c>
      <c r="HE1373">
        <v>0.01</v>
      </c>
      <c r="HF1373">
        <v>0.01</v>
      </c>
      <c r="HG1373">
        <v>0.01</v>
      </c>
      <c r="IE1373" s="40">
        <v>41549</v>
      </c>
      <c r="IU1373" s="77">
        <v>41549</v>
      </c>
    </row>
    <row r="1374" spans="7:264" x14ac:dyDescent="0.25">
      <c r="G1374" s="40">
        <v>41550</v>
      </c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BM1374" s="40">
        <v>41550</v>
      </c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DS1374" s="40">
        <v>41550</v>
      </c>
      <c r="DT1374"/>
      <c r="DU1374"/>
      <c r="DV1374"/>
      <c r="DW1374"/>
      <c r="DX1374"/>
      <c r="DY1374"/>
      <c r="DZ1374"/>
      <c r="EA1374"/>
      <c r="EB1374"/>
      <c r="EC1374"/>
      <c r="ED1374"/>
      <c r="EE1374"/>
      <c r="EF1374"/>
      <c r="EG1374"/>
      <c r="EH1374"/>
      <c r="FY1374" s="40">
        <v>41550</v>
      </c>
      <c r="FZ1374"/>
      <c r="GA1374"/>
      <c r="GB1374"/>
      <c r="GC1374"/>
      <c r="GD1374"/>
      <c r="GE1374"/>
      <c r="GF1374"/>
      <c r="GG1374"/>
      <c r="GH1374"/>
      <c r="GI1374"/>
      <c r="GJ1374"/>
      <c r="GK1374"/>
      <c r="GL1374"/>
      <c r="GM1374"/>
      <c r="GN1374"/>
      <c r="IE1374" s="40">
        <v>41550</v>
      </c>
      <c r="IU1374" s="77">
        <v>41550</v>
      </c>
    </row>
    <row r="1375" spans="7:264" x14ac:dyDescent="0.25">
      <c r="G1375" s="40">
        <v>41551</v>
      </c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BM1375" s="40">
        <v>41551</v>
      </c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DS1375" s="40">
        <v>41551</v>
      </c>
      <c r="DT1375"/>
      <c r="DU1375"/>
      <c r="DV1375"/>
      <c r="DW1375"/>
      <c r="DX1375"/>
      <c r="DY1375"/>
      <c r="DZ1375"/>
      <c r="EA1375"/>
      <c r="EB1375"/>
      <c r="EC1375"/>
      <c r="ED1375"/>
      <c r="EE1375"/>
      <c r="EF1375"/>
      <c r="EG1375"/>
      <c r="EH1375"/>
      <c r="FY1375" s="40">
        <v>41551</v>
      </c>
      <c r="FZ1375"/>
      <c r="GA1375"/>
      <c r="GB1375"/>
      <c r="GC1375"/>
      <c r="GD1375"/>
      <c r="GE1375"/>
      <c r="GF1375"/>
      <c r="GG1375"/>
      <c r="GH1375"/>
      <c r="GI1375"/>
      <c r="GJ1375"/>
      <c r="GK1375"/>
      <c r="GL1375"/>
      <c r="GM1375"/>
      <c r="GN1375"/>
      <c r="IE1375" s="40">
        <v>41551</v>
      </c>
      <c r="IU1375" s="77">
        <v>41551</v>
      </c>
    </row>
    <row r="1376" spans="7:264" x14ac:dyDescent="0.25">
      <c r="G1376" s="40">
        <v>41552</v>
      </c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BM1376" s="40">
        <v>41552</v>
      </c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DS1376" s="40">
        <v>41552</v>
      </c>
      <c r="DT1376"/>
      <c r="DU1376"/>
      <c r="DV1376"/>
      <c r="DW1376"/>
      <c r="DX1376"/>
      <c r="DY1376"/>
      <c r="DZ1376"/>
      <c r="EA1376"/>
      <c r="EB1376"/>
      <c r="EC1376"/>
      <c r="ED1376"/>
      <c r="EE1376"/>
      <c r="EF1376"/>
      <c r="EG1376"/>
      <c r="EH1376"/>
      <c r="FY1376" s="40">
        <v>41552</v>
      </c>
      <c r="FZ1376"/>
      <c r="GA1376"/>
      <c r="GB1376"/>
      <c r="GC1376"/>
      <c r="GD1376"/>
      <c r="GE1376"/>
      <c r="GF1376"/>
      <c r="GG1376"/>
      <c r="GH1376"/>
      <c r="GI1376"/>
      <c r="GJ1376"/>
      <c r="GK1376"/>
      <c r="GL1376"/>
      <c r="GM1376"/>
      <c r="GN1376"/>
      <c r="IE1376" s="40">
        <v>41552</v>
      </c>
      <c r="IU1376" s="77">
        <v>41552</v>
      </c>
    </row>
    <row r="1377" spans="7:267" x14ac:dyDescent="0.25">
      <c r="G1377" s="40">
        <v>41553</v>
      </c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BM1377" s="40">
        <v>41553</v>
      </c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DS1377" s="40">
        <v>41553</v>
      </c>
      <c r="DT1377"/>
      <c r="DU1377"/>
      <c r="DV1377"/>
      <c r="DW1377"/>
      <c r="DX1377"/>
      <c r="DY1377"/>
      <c r="DZ1377"/>
      <c r="EA1377"/>
      <c r="EB1377"/>
      <c r="EC1377"/>
      <c r="ED1377"/>
      <c r="EE1377"/>
      <c r="EF1377"/>
      <c r="EG1377"/>
      <c r="EH1377"/>
      <c r="FY1377" s="40">
        <v>41553</v>
      </c>
      <c r="FZ1377"/>
      <c r="GA1377"/>
      <c r="GB1377"/>
      <c r="GC1377"/>
      <c r="GD1377"/>
      <c r="GE1377"/>
      <c r="GF1377"/>
      <c r="GG1377"/>
      <c r="GH1377"/>
      <c r="GI1377"/>
      <c r="GJ1377"/>
      <c r="GK1377"/>
      <c r="GL1377"/>
      <c r="GM1377"/>
      <c r="GN1377"/>
      <c r="IE1377" s="40">
        <v>41553</v>
      </c>
      <c r="IU1377" s="77">
        <v>41553</v>
      </c>
    </row>
    <row r="1378" spans="7:267" x14ac:dyDescent="0.25">
      <c r="G1378" s="40">
        <v>41554</v>
      </c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BM1378" s="40">
        <v>41554</v>
      </c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DS1378" s="40">
        <v>41554</v>
      </c>
      <c r="DT1378"/>
      <c r="DU1378"/>
      <c r="DV1378"/>
      <c r="DW1378"/>
      <c r="DX1378"/>
      <c r="DY1378"/>
      <c r="DZ1378"/>
      <c r="EA1378"/>
      <c r="EB1378"/>
      <c r="EC1378"/>
      <c r="ED1378"/>
      <c r="EE1378"/>
      <c r="EF1378"/>
      <c r="EG1378"/>
      <c r="EH1378"/>
      <c r="FY1378" s="40">
        <v>41554</v>
      </c>
      <c r="FZ1378"/>
      <c r="GA1378"/>
      <c r="GB1378"/>
      <c r="GC1378"/>
      <c r="GD1378"/>
      <c r="GE1378"/>
      <c r="GF1378"/>
      <c r="GG1378"/>
      <c r="GH1378"/>
      <c r="GI1378"/>
      <c r="GJ1378"/>
      <c r="GK1378"/>
      <c r="GL1378"/>
      <c r="GM1378"/>
      <c r="GN1378"/>
      <c r="IE1378" s="40">
        <v>41554</v>
      </c>
      <c r="IU1378" s="77">
        <v>41554</v>
      </c>
    </row>
    <row r="1379" spans="7:267" x14ac:dyDescent="0.25">
      <c r="G1379" s="40">
        <v>41555</v>
      </c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BM1379" s="40">
        <v>41555</v>
      </c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DS1379" s="40">
        <v>41555</v>
      </c>
      <c r="DT1379"/>
      <c r="DU1379"/>
      <c r="DV1379"/>
      <c r="DW1379"/>
      <c r="DX1379"/>
      <c r="DY1379"/>
      <c r="DZ1379"/>
      <c r="EA1379"/>
      <c r="EB1379"/>
      <c r="EC1379"/>
      <c r="ED1379"/>
      <c r="EE1379"/>
      <c r="EF1379"/>
      <c r="EG1379"/>
      <c r="EH1379"/>
      <c r="FY1379" s="40">
        <v>41555</v>
      </c>
      <c r="FZ1379"/>
      <c r="GA1379"/>
      <c r="GB1379"/>
      <c r="GC1379"/>
      <c r="GD1379"/>
      <c r="GE1379"/>
      <c r="GF1379"/>
      <c r="GG1379"/>
      <c r="GH1379"/>
      <c r="GI1379"/>
      <c r="GJ1379"/>
      <c r="GK1379"/>
      <c r="GL1379"/>
      <c r="GM1379"/>
      <c r="GN1379"/>
      <c r="IE1379" s="40">
        <v>41555</v>
      </c>
      <c r="IU1379" s="77">
        <v>41555</v>
      </c>
    </row>
    <row r="1380" spans="7:267" x14ac:dyDescent="0.25">
      <c r="G1380" s="40">
        <v>41556</v>
      </c>
      <c r="H1380"/>
      <c r="I1380"/>
      <c r="J1380"/>
      <c r="K1380"/>
      <c r="L1380"/>
      <c r="M1380"/>
      <c r="N1380"/>
      <c r="O1380"/>
      <c r="P1380">
        <v>9.75</v>
      </c>
      <c r="Q1380">
        <v>3.6666666666666665</v>
      </c>
      <c r="R1380"/>
      <c r="S1380"/>
      <c r="T1380">
        <v>7.55</v>
      </c>
      <c r="U1380">
        <v>5.95</v>
      </c>
      <c r="V1380">
        <v>1.7333333333333334</v>
      </c>
      <c r="AR1380">
        <v>10.1</v>
      </c>
      <c r="AS1380">
        <v>9.4</v>
      </c>
      <c r="AT1380">
        <v>4.3</v>
      </c>
      <c r="AU1380">
        <v>3</v>
      </c>
      <c r="AV1380">
        <v>3.7</v>
      </c>
      <c r="BC1380">
        <v>10.199999999999999</v>
      </c>
      <c r="BE1380">
        <v>4.9000000000000004</v>
      </c>
      <c r="BG1380">
        <v>7</v>
      </c>
      <c r="BH1380">
        <v>4.9000000000000004</v>
      </c>
      <c r="BI1380">
        <v>1.7</v>
      </c>
      <c r="BJ1380">
        <v>1.3</v>
      </c>
      <c r="BK1380">
        <v>2.2000000000000002</v>
      </c>
      <c r="BM1380" s="40">
        <v>41556</v>
      </c>
      <c r="BN1380"/>
      <c r="BO1380"/>
      <c r="BP1380"/>
      <c r="BQ1380"/>
      <c r="BR1380"/>
      <c r="BS1380"/>
      <c r="BT1380"/>
      <c r="BU1380"/>
      <c r="BV1380">
        <v>7.4999999999999997E-2</v>
      </c>
      <c r="BW1380">
        <v>0.01</v>
      </c>
      <c r="BX1380"/>
      <c r="BY1380"/>
      <c r="BZ1380">
        <v>0.16499999999999998</v>
      </c>
      <c r="CA1380">
        <v>0.12</v>
      </c>
      <c r="CB1380">
        <v>0.01</v>
      </c>
      <c r="CX1380">
        <v>0.06</v>
      </c>
      <c r="CY1380">
        <v>0.09</v>
      </c>
      <c r="CZ1380">
        <v>0.01</v>
      </c>
      <c r="DA1380">
        <v>0.01</v>
      </c>
      <c r="DB1380">
        <v>0.01</v>
      </c>
      <c r="DI1380">
        <v>0.24</v>
      </c>
      <c r="DK1380">
        <v>0.09</v>
      </c>
      <c r="DM1380">
        <v>0.21</v>
      </c>
      <c r="DN1380">
        <v>0.03</v>
      </c>
      <c r="DO1380">
        <v>0.01</v>
      </c>
      <c r="DP1380">
        <v>0.01</v>
      </c>
      <c r="DQ1380">
        <v>0.01</v>
      </c>
      <c r="DS1380" s="40">
        <v>41556</v>
      </c>
      <c r="DT1380"/>
      <c r="DU1380"/>
      <c r="DV1380"/>
      <c r="DW1380"/>
      <c r="DX1380"/>
      <c r="DY1380"/>
      <c r="DZ1380"/>
      <c r="EA1380"/>
      <c r="EB1380">
        <v>9.5350000000000001</v>
      </c>
      <c r="EC1380">
        <v>4.6533333333333333</v>
      </c>
      <c r="ED1380"/>
      <c r="EE1380"/>
      <c r="EF1380">
        <v>5.6400000000000006</v>
      </c>
      <c r="EG1380">
        <v>1.0350000000000001</v>
      </c>
      <c r="EH1380">
        <v>0.6366666666666666</v>
      </c>
      <c r="FD1380">
        <v>13.1</v>
      </c>
      <c r="FE1380">
        <v>5.97</v>
      </c>
      <c r="FF1380">
        <v>5.65</v>
      </c>
      <c r="FG1380">
        <v>2.52</v>
      </c>
      <c r="FH1380">
        <v>5.79</v>
      </c>
      <c r="FO1380">
        <v>2.31</v>
      </c>
      <c r="FQ1380">
        <v>8.9700000000000006</v>
      </c>
      <c r="FS1380">
        <v>1.87</v>
      </c>
      <c r="FT1380">
        <v>0.2</v>
      </c>
      <c r="FU1380">
        <v>1.38</v>
      </c>
      <c r="FV1380">
        <v>0.42</v>
      </c>
      <c r="FW1380">
        <v>0.11</v>
      </c>
      <c r="FY1380" s="40">
        <v>41556</v>
      </c>
      <c r="FZ1380"/>
      <c r="GA1380"/>
      <c r="GB1380"/>
      <c r="GC1380"/>
      <c r="GD1380"/>
      <c r="GE1380"/>
      <c r="GF1380"/>
      <c r="GG1380"/>
      <c r="GH1380">
        <v>0.375</v>
      </c>
      <c r="GI1380">
        <v>7.0000000000000007E-2</v>
      </c>
      <c r="GJ1380"/>
      <c r="GK1380"/>
      <c r="GL1380">
        <v>0.64500000000000002</v>
      </c>
      <c r="GM1380">
        <v>0.67</v>
      </c>
      <c r="GN1380">
        <v>0.01</v>
      </c>
      <c r="HJ1380">
        <v>0.14000000000000001</v>
      </c>
      <c r="HK1380">
        <v>0.61</v>
      </c>
      <c r="HL1380">
        <v>0.13</v>
      </c>
      <c r="HM1380">
        <v>7.0000000000000007E-2</v>
      </c>
      <c r="HN1380">
        <v>0.01</v>
      </c>
      <c r="HU1380">
        <v>0.99</v>
      </c>
      <c r="HW1380">
        <v>0.3</v>
      </c>
      <c r="HY1380">
        <v>0.93</v>
      </c>
      <c r="HZ1380">
        <v>0.41</v>
      </c>
      <c r="IA1380">
        <v>0.01</v>
      </c>
      <c r="IB1380">
        <v>0.01</v>
      </c>
      <c r="IC1380">
        <v>0.01</v>
      </c>
      <c r="IE1380" s="40">
        <v>41556</v>
      </c>
      <c r="IL1380">
        <v>36.941457365439092</v>
      </c>
      <c r="IU1380" s="77">
        <v>41556</v>
      </c>
      <c r="JB1380">
        <v>88.66</v>
      </c>
    </row>
    <row r="1381" spans="7:267" x14ac:dyDescent="0.25">
      <c r="G1381" s="40">
        <v>41557</v>
      </c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BM1381" s="40">
        <v>41557</v>
      </c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DS1381" s="40">
        <v>41557</v>
      </c>
      <c r="DT1381"/>
      <c r="DU1381"/>
      <c r="DV1381"/>
      <c r="DW1381"/>
      <c r="DX1381"/>
      <c r="DY1381"/>
      <c r="DZ1381"/>
      <c r="EA1381"/>
      <c r="EB1381"/>
      <c r="EC1381"/>
      <c r="ED1381"/>
      <c r="EE1381"/>
      <c r="EF1381"/>
      <c r="EG1381"/>
      <c r="EH1381"/>
      <c r="FY1381" s="40">
        <v>41557</v>
      </c>
      <c r="FZ1381"/>
      <c r="GA1381"/>
      <c r="GB1381"/>
      <c r="GC1381"/>
      <c r="GD1381"/>
      <c r="GE1381"/>
      <c r="GF1381"/>
      <c r="GG1381"/>
      <c r="GH1381"/>
      <c r="GI1381"/>
      <c r="GJ1381"/>
      <c r="GK1381"/>
      <c r="GL1381"/>
      <c r="GM1381"/>
      <c r="GN1381"/>
      <c r="IE1381" s="40">
        <v>41557</v>
      </c>
      <c r="IU1381" s="77">
        <v>41557</v>
      </c>
    </row>
    <row r="1382" spans="7:267" x14ac:dyDescent="0.25">
      <c r="G1382" s="40">
        <v>41558</v>
      </c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BM1382" s="40">
        <v>41558</v>
      </c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DS1382" s="40">
        <v>41558</v>
      </c>
      <c r="DT1382"/>
      <c r="DU1382"/>
      <c r="DV1382"/>
      <c r="DW1382"/>
      <c r="DX1382"/>
      <c r="DY1382"/>
      <c r="DZ1382"/>
      <c r="EA1382"/>
      <c r="EB1382"/>
      <c r="EC1382"/>
      <c r="ED1382"/>
      <c r="EE1382"/>
      <c r="EF1382"/>
      <c r="EG1382"/>
      <c r="EH1382"/>
      <c r="FY1382" s="40">
        <v>41558</v>
      </c>
      <c r="FZ1382"/>
      <c r="GA1382"/>
      <c r="GB1382"/>
      <c r="GC1382"/>
      <c r="GD1382"/>
      <c r="GE1382"/>
      <c r="GF1382"/>
      <c r="GG1382"/>
      <c r="GH1382"/>
      <c r="GI1382"/>
      <c r="GJ1382"/>
      <c r="GK1382"/>
      <c r="GL1382"/>
      <c r="GM1382"/>
      <c r="GN1382"/>
      <c r="IE1382" s="40">
        <v>41558</v>
      </c>
      <c r="IU1382" s="77">
        <v>41558</v>
      </c>
    </row>
    <row r="1383" spans="7:267" x14ac:dyDescent="0.25">
      <c r="G1383" s="40">
        <v>41559</v>
      </c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BM1383" s="40">
        <v>41559</v>
      </c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DS1383" s="40">
        <v>41559</v>
      </c>
      <c r="DT1383"/>
      <c r="DU1383"/>
      <c r="DV1383"/>
      <c r="DW1383"/>
      <c r="DX1383"/>
      <c r="DY1383"/>
      <c r="DZ1383"/>
      <c r="EA1383"/>
      <c r="EB1383"/>
      <c r="EC1383"/>
      <c r="ED1383"/>
      <c r="EE1383"/>
      <c r="EF1383"/>
      <c r="EG1383"/>
      <c r="EH1383"/>
      <c r="FY1383" s="40">
        <v>41559</v>
      </c>
      <c r="FZ1383"/>
      <c r="GA1383"/>
      <c r="GB1383"/>
      <c r="GC1383"/>
      <c r="GD1383"/>
      <c r="GE1383"/>
      <c r="GF1383"/>
      <c r="GG1383"/>
      <c r="GH1383"/>
      <c r="GI1383"/>
      <c r="GJ1383"/>
      <c r="GK1383"/>
      <c r="GL1383"/>
      <c r="GM1383"/>
      <c r="GN1383"/>
      <c r="IE1383" s="40">
        <v>41559</v>
      </c>
      <c r="IU1383" s="77">
        <v>41559</v>
      </c>
    </row>
    <row r="1384" spans="7:267" x14ac:dyDescent="0.25">
      <c r="G1384" s="40">
        <v>41560</v>
      </c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BM1384" s="40">
        <v>41560</v>
      </c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DS1384" s="40">
        <v>41560</v>
      </c>
      <c r="DT1384"/>
      <c r="DU1384"/>
      <c r="DV1384"/>
      <c r="DW1384"/>
      <c r="DX1384"/>
      <c r="DY1384"/>
      <c r="DZ1384"/>
      <c r="EA1384"/>
      <c r="EB1384"/>
      <c r="EC1384"/>
      <c r="ED1384"/>
      <c r="EE1384"/>
      <c r="EF1384"/>
      <c r="EG1384"/>
      <c r="EH1384"/>
      <c r="FY1384" s="40">
        <v>41560</v>
      </c>
      <c r="FZ1384"/>
      <c r="GA1384"/>
      <c r="GB1384"/>
      <c r="GC1384"/>
      <c r="GD1384"/>
      <c r="GE1384"/>
      <c r="GF1384"/>
      <c r="GG1384"/>
      <c r="GH1384"/>
      <c r="GI1384"/>
      <c r="GJ1384"/>
      <c r="GK1384"/>
      <c r="GL1384"/>
      <c r="GM1384"/>
      <c r="GN1384"/>
      <c r="IE1384" s="40">
        <v>41560</v>
      </c>
      <c r="IU1384" s="77">
        <v>41560</v>
      </c>
    </row>
    <row r="1385" spans="7:267" x14ac:dyDescent="0.25">
      <c r="G1385" s="40">
        <v>41561</v>
      </c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BM1385" s="40">
        <v>41561</v>
      </c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DS1385" s="40">
        <v>41561</v>
      </c>
      <c r="DT1385"/>
      <c r="DU1385"/>
      <c r="DV1385"/>
      <c r="DW1385"/>
      <c r="DX1385"/>
      <c r="DY1385"/>
      <c r="DZ1385"/>
      <c r="EA1385"/>
      <c r="EB1385"/>
      <c r="EC1385"/>
      <c r="ED1385"/>
      <c r="EE1385"/>
      <c r="EF1385"/>
      <c r="EG1385"/>
      <c r="EH1385"/>
      <c r="FY1385" s="40">
        <v>41561</v>
      </c>
      <c r="FZ1385"/>
      <c r="GA1385"/>
      <c r="GB1385"/>
      <c r="GC1385"/>
      <c r="GD1385"/>
      <c r="GE1385"/>
      <c r="GF1385"/>
      <c r="GG1385"/>
      <c r="GH1385"/>
      <c r="GI1385"/>
      <c r="GJ1385"/>
      <c r="GK1385"/>
      <c r="GL1385"/>
      <c r="GM1385"/>
      <c r="GN1385"/>
      <c r="IE1385" s="40">
        <v>41561</v>
      </c>
      <c r="IU1385" s="77">
        <v>41561</v>
      </c>
    </row>
    <row r="1386" spans="7:267" x14ac:dyDescent="0.25">
      <c r="G1386" s="40">
        <v>41562</v>
      </c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BM1386" s="40">
        <v>41562</v>
      </c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DS1386" s="40">
        <v>41562</v>
      </c>
      <c r="DT1386"/>
      <c r="DU1386"/>
      <c r="DV1386"/>
      <c r="DW1386"/>
      <c r="DX1386"/>
      <c r="DY1386"/>
      <c r="DZ1386"/>
      <c r="EA1386"/>
      <c r="EB1386"/>
      <c r="EC1386"/>
      <c r="ED1386"/>
      <c r="EE1386"/>
      <c r="EF1386"/>
      <c r="EG1386"/>
      <c r="EH1386"/>
      <c r="FY1386" s="40">
        <v>41562</v>
      </c>
      <c r="FZ1386"/>
      <c r="GA1386"/>
      <c r="GB1386"/>
      <c r="GC1386"/>
      <c r="GD1386"/>
      <c r="GE1386"/>
      <c r="GF1386"/>
      <c r="GG1386"/>
      <c r="GH1386"/>
      <c r="GI1386"/>
      <c r="GJ1386"/>
      <c r="GK1386"/>
      <c r="GL1386"/>
      <c r="GM1386"/>
      <c r="GN1386"/>
      <c r="IE1386" s="40">
        <v>41562</v>
      </c>
      <c r="IU1386" s="77">
        <v>41562</v>
      </c>
    </row>
    <row r="1387" spans="7:267" x14ac:dyDescent="0.25">
      <c r="G1387" s="40">
        <v>41563</v>
      </c>
      <c r="H1387">
        <v>2.4</v>
      </c>
      <c r="I1387"/>
      <c r="J1387">
        <v>4.2</v>
      </c>
      <c r="K1387"/>
      <c r="L1387"/>
      <c r="M1387">
        <v>12.2</v>
      </c>
      <c r="N1387"/>
      <c r="O1387">
        <v>21.2</v>
      </c>
      <c r="P1387"/>
      <c r="Q1387"/>
      <c r="R1387"/>
      <c r="S1387"/>
      <c r="T1387"/>
      <c r="U1387"/>
      <c r="V1387"/>
      <c r="W1387">
        <v>2.4</v>
      </c>
      <c r="Z1387">
        <v>4.2</v>
      </c>
      <c r="AI1387">
        <v>2.7</v>
      </c>
      <c r="AJ1387">
        <v>21.7</v>
      </c>
      <c r="AO1387">
        <v>21.2</v>
      </c>
      <c r="BM1387" s="40">
        <v>41563</v>
      </c>
      <c r="BN1387">
        <v>0.01</v>
      </c>
      <c r="BO1387"/>
      <c r="BP1387">
        <v>0.01</v>
      </c>
      <c r="BQ1387"/>
      <c r="BR1387"/>
      <c r="BS1387">
        <v>0.01</v>
      </c>
      <c r="BT1387"/>
      <c r="BU1387">
        <v>0.01</v>
      </c>
      <c r="BV1387"/>
      <c r="BW1387"/>
      <c r="BX1387"/>
      <c r="BY1387"/>
      <c r="BZ1387"/>
      <c r="CA1387"/>
      <c r="CB1387"/>
      <c r="CC1387">
        <v>0.01</v>
      </c>
      <c r="CF1387">
        <v>0.01</v>
      </c>
      <c r="CO1387">
        <v>0.01</v>
      </c>
      <c r="CP1387">
        <v>0.01</v>
      </c>
      <c r="CU1387">
        <v>0.01</v>
      </c>
      <c r="DS1387" s="40">
        <v>41563</v>
      </c>
      <c r="DT1387">
        <v>3.38</v>
      </c>
      <c r="DU1387"/>
      <c r="DV1387">
        <v>8.24</v>
      </c>
      <c r="DW1387"/>
      <c r="DX1387"/>
      <c r="DY1387">
        <v>0.7</v>
      </c>
      <c r="DZ1387"/>
      <c r="EA1387">
        <v>7.63</v>
      </c>
      <c r="EB1387"/>
      <c r="EC1387"/>
      <c r="ED1387"/>
      <c r="EE1387"/>
      <c r="EF1387"/>
      <c r="EG1387"/>
      <c r="EH1387"/>
      <c r="EI1387">
        <v>3.38</v>
      </c>
      <c r="EL1387">
        <v>8.24</v>
      </c>
      <c r="EU1387">
        <v>1.05</v>
      </c>
      <c r="EV1387">
        <v>0.35</v>
      </c>
      <c r="FA1387">
        <v>7.63</v>
      </c>
      <c r="FY1387" s="40">
        <v>41563</v>
      </c>
      <c r="FZ1387">
        <v>0.04</v>
      </c>
      <c r="GA1387"/>
      <c r="GB1387">
        <v>0.05</v>
      </c>
      <c r="GC1387"/>
      <c r="GD1387"/>
      <c r="GE1387">
        <v>0.02</v>
      </c>
      <c r="GF1387"/>
      <c r="GG1387">
        <v>0.02</v>
      </c>
      <c r="GH1387"/>
      <c r="GI1387"/>
      <c r="GJ1387"/>
      <c r="GK1387"/>
      <c r="GL1387"/>
      <c r="GM1387"/>
      <c r="GN1387"/>
      <c r="GO1387">
        <v>0.04</v>
      </c>
      <c r="GR1387">
        <v>0.05</v>
      </c>
      <c r="HA1387">
        <v>0.03</v>
      </c>
      <c r="HB1387">
        <v>0.01</v>
      </c>
      <c r="HG1387">
        <v>0.02</v>
      </c>
      <c r="IE1387" s="40">
        <v>41563</v>
      </c>
      <c r="IQ1387">
        <v>36.94183969555035</v>
      </c>
      <c r="IU1387" s="77">
        <v>41563</v>
      </c>
      <c r="JG1387">
        <v>88.66</v>
      </c>
    </row>
    <row r="1388" spans="7:267" x14ac:dyDescent="0.25">
      <c r="G1388" s="40">
        <v>41564</v>
      </c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BM1388" s="40">
        <v>41564</v>
      </c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DS1388" s="40">
        <v>41564</v>
      </c>
      <c r="DT1388"/>
      <c r="DU1388"/>
      <c r="DV1388"/>
      <c r="DW1388"/>
      <c r="DX1388"/>
      <c r="DY1388"/>
      <c r="DZ1388"/>
      <c r="EA1388"/>
      <c r="EB1388"/>
      <c r="EC1388"/>
      <c r="ED1388"/>
      <c r="EE1388"/>
      <c r="EF1388"/>
      <c r="EG1388"/>
      <c r="EH1388"/>
      <c r="FY1388" s="40">
        <v>41564</v>
      </c>
      <c r="FZ1388"/>
      <c r="GA1388"/>
      <c r="GB1388"/>
      <c r="GC1388"/>
      <c r="GD1388"/>
      <c r="GE1388"/>
      <c r="GF1388"/>
      <c r="GG1388"/>
      <c r="GH1388"/>
      <c r="GI1388"/>
      <c r="GJ1388"/>
      <c r="GK1388"/>
      <c r="GL1388"/>
      <c r="GM1388"/>
      <c r="GN1388"/>
      <c r="IE1388" s="40">
        <v>41564</v>
      </c>
      <c r="IU1388" s="77">
        <v>41564</v>
      </c>
    </row>
    <row r="1389" spans="7:267" x14ac:dyDescent="0.25">
      <c r="G1389" s="40">
        <v>41565</v>
      </c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BM1389" s="40">
        <v>41565</v>
      </c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DS1389" s="40">
        <v>41565</v>
      </c>
      <c r="DT1389"/>
      <c r="DU1389"/>
      <c r="DV1389"/>
      <c r="DW1389"/>
      <c r="DX1389"/>
      <c r="DY1389"/>
      <c r="DZ1389"/>
      <c r="EA1389"/>
      <c r="EB1389"/>
      <c r="EC1389"/>
      <c r="ED1389"/>
      <c r="EE1389"/>
      <c r="EF1389"/>
      <c r="EG1389"/>
      <c r="EH1389"/>
      <c r="FY1389" s="40">
        <v>41565</v>
      </c>
      <c r="FZ1389"/>
      <c r="GA1389"/>
      <c r="GB1389"/>
      <c r="GC1389"/>
      <c r="GD1389"/>
      <c r="GE1389"/>
      <c r="GF1389"/>
      <c r="GG1389"/>
      <c r="GH1389"/>
      <c r="GI1389"/>
      <c r="GJ1389"/>
      <c r="GK1389"/>
      <c r="GL1389"/>
      <c r="GM1389"/>
      <c r="GN1389"/>
      <c r="IE1389" s="40">
        <v>41565</v>
      </c>
      <c r="IF1389">
        <v>36.941838488372092</v>
      </c>
      <c r="II1389">
        <v>36.942037939698487</v>
      </c>
      <c r="IU1389" s="77">
        <v>41565</v>
      </c>
      <c r="IV1389">
        <v>88.66</v>
      </c>
      <c r="IY1389">
        <v>88.66</v>
      </c>
    </row>
    <row r="1390" spans="7:267" x14ac:dyDescent="0.25">
      <c r="G1390" s="40">
        <v>41566</v>
      </c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BM1390" s="40">
        <v>41566</v>
      </c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DS1390" s="40">
        <v>41566</v>
      </c>
      <c r="DT1390"/>
      <c r="DU1390"/>
      <c r="DV1390"/>
      <c r="DW1390"/>
      <c r="DX1390"/>
      <c r="DY1390"/>
      <c r="DZ1390"/>
      <c r="EA1390"/>
      <c r="EB1390"/>
      <c r="EC1390"/>
      <c r="ED1390"/>
      <c r="EE1390"/>
      <c r="EF1390"/>
      <c r="EG1390"/>
      <c r="EH1390"/>
      <c r="FY1390" s="40">
        <v>41566</v>
      </c>
      <c r="FZ1390"/>
      <c r="GA1390"/>
      <c r="GB1390"/>
      <c r="GC1390"/>
      <c r="GD1390"/>
      <c r="GE1390"/>
      <c r="GF1390"/>
      <c r="GG1390"/>
      <c r="GH1390"/>
      <c r="GI1390"/>
      <c r="GJ1390"/>
      <c r="GK1390"/>
      <c r="GL1390"/>
      <c r="GM1390"/>
      <c r="GN1390"/>
      <c r="IE1390" s="40">
        <v>41566</v>
      </c>
      <c r="IU1390" s="77">
        <v>41566</v>
      </c>
    </row>
    <row r="1391" spans="7:267" x14ac:dyDescent="0.25">
      <c r="G1391" s="40">
        <v>41567</v>
      </c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BM1391" s="40">
        <v>41567</v>
      </c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DS1391" s="40">
        <v>41567</v>
      </c>
      <c r="DT1391"/>
      <c r="DU1391"/>
      <c r="DV1391"/>
      <c r="DW1391"/>
      <c r="DX1391"/>
      <c r="DY1391"/>
      <c r="DZ1391"/>
      <c r="EA1391"/>
      <c r="EB1391"/>
      <c r="EC1391"/>
      <c r="ED1391"/>
      <c r="EE1391"/>
      <c r="EF1391"/>
      <c r="EG1391"/>
      <c r="EH1391"/>
      <c r="FY1391" s="40">
        <v>41567</v>
      </c>
      <c r="FZ1391"/>
      <c r="GA1391"/>
      <c r="GB1391"/>
      <c r="GC1391"/>
      <c r="GD1391"/>
      <c r="GE1391"/>
      <c r="GF1391"/>
      <c r="GG1391"/>
      <c r="GH1391"/>
      <c r="GI1391"/>
      <c r="GJ1391"/>
      <c r="GK1391"/>
      <c r="GL1391"/>
      <c r="GM1391"/>
      <c r="GN1391"/>
      <c r="IE1391" s="40">
        <v>41567</v>
      </c>
      <c r="IU1391" s="77">
        <v>41567</v>
      </c>
    </row>
    <row r="1392" spans="7:267" x14ac:dyDescent="0.25">
      <c r="G1392" s="40">
        <v>41568</v>
      </c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BM1392" s="40">
        <v>41568</v>
      </c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DS1392" s="40">
        <v>41568</v>
      </c>
      <c r="DT1392"/>
      <c r="DU1392"/>
      <c r="DV1392"/>
      <c r="DW1392"/>
      <c r="DX1392"/>
      <c r="DY1392"/>
      <c r="DZ1392"/>
      <c r="EA1392"/>
      <c r="EB1392"/>
      <c r="EC1392"/>
      <c r="ED1392"/>
      <c r="EE1392"/>
      <c r="EF1392"/>
      <c r="EG1392"/>
      <c r="EH1392"/>
      <c r="FY1392" s="40">
        <v>41568</v>
      </c>
      <c r="FZ1392"/>
      <c r="GA1392"/>
      <c r="GB1392"/>
      <c r="GC1392"/>
      <c r="GD1392"/>
      <c r="GE1392"/>
      <c r="GF1392"/>
      <c r="GG1392"/>
      <c r="GH1392"/>
      <c r="GI1392"/>
      <c r="GJ1392"/>
      <c r="GK1392"/>
      <c r="GL1392"/>
      <c r="GM1392"/>
      <c r="GN1392"/>
      <c r="IE1392" s="40">
        <v>41568</v>
      </c>
      <c r="IU1392" s="77">
        <v>41568</v>
      </c>
    </row>
    <row r="1393" spans="7:263" x14ac:dyDescent="0.25">
      <c r="G1393" s="40">
        <v>41569</v>
      </c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BM1393" s="40">
        <v>41569</v>
      </c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DS1393" s="40">
        <v>41569</v>
      </c>
      <c r="DT1393"/>
      <c r="DU1393"/>
      <c r="DV1393"/>
      <c r="DW1393"/>
      <c r="DX1393"/>
      <c r="DY1393"/>
      <c r="DZ1393"/>
      <c r="EA1393"/>
      <c r="EB1393"/>
      <c r="EC1393"/>
      <c r="ED1393"/>
      <c r="EE1393"/>
      <c r="EF1393"/>
      <c r="EG1393"/>
      <c r="EH1393"/>
      <c r="FY1393" s="40">
        <v>41569</v>
      </c>
      <c r="FZ1393"/>
      <c r="GA1393"/>
      <c r="GB1393"/>
      <c r="GC1393"/>
      <c r="GD1393"/>
      <c r="GE1393"/>
      <c r="GF1393"/>
      <c r="GG1393"/>
      <c r="GH1393"/>
      <c r="GI1393"/>
      <c r="GJ1393"/>
      <c r="GK1393"/>
      <c r="GL1393"/>
      <c r="GM1393"/>
      <c r="GN1393"/>
      <c r="IE1393" s="40">
        <v>41569</v>
      </c>
      <c r="IU1393" s="77">
        <v>41569</v>
      </c>
    </row>
    <row r="1394" spans="7:263" x14ac:dyDescent="0.25">
      <c r="G1394" s="40">
        <v>41570</v>
      </c>
      <c r="H1394"/>
      <c r="I1394"/>
      <c r="J1394"/>
      <c r="K1394"/>
      <c r="L1394"/>
      <c r="M1394"/>
      <c r="N1394"/>
      <c r="O1394"/>
      <c r="P1394"/>
      <c r="Q1394">
        <v>4.8666666666666663</v>
      </c>
      <c r="R1394"/>
      <c r="S1394"/>
      <c r="T1394"/>
      <c r="U1394"/>
      <c r="V1394">
        <v>2.7000000000000006</v>
      </c>
      <c r="AT1394">
        <v>2.5</v>
      </c>
      <c r="AU1394">
        <v>4.8</v>
      </c>
      <c r="AV1394">
        <v>7.3</v>
      </c>
      <c r="BI1394">
        <v>2.6</v>
      </c>
      <c r="BJ1394">
        <v>2.8</v>
      </c>
      <c r="BK1394">
        <v>2.7</v>
      </c>
      <c r="BM1394" s="40">
        <v>41570</v>
      </c>
      <c r="BN1394"/>
      <c r="BO1394"/>
      <c r="BP1394"/>
      <c r="BQ1394"/>
      <c r="BR1394"/>
      <c r="BS1394"/>
      <c r="BT1394"/>
      <c r="BU1394"/>
      <c r="BV1394"/>
      <c r="BW1394">
        <v>5.3333333333333337E-2</v>
      </c>
      <c r="BX1394"/>
      <c r="BY1394"/>
      <c r="BZ1394"/>
      <c r="CA1394"/>
      <c r="CB1394">
        <v>0.01</v>
      </c>
      <c r="CZ1394">
        <v>0.12</v>
      </c>
      <c r="DA1394">
        <v>0.03</v>
      </c>
      <c r="DB1394">
        <v>0.01</v>
      </c>
      <c r="DO1394">
        <v>0.01</v>
      </c>
      <c r="DP1394">
        <v>0.01</v>
      </c>
      <c r="DQ1394">
        <v>0.01</v>
      </c>
      <c r="DS1394" s="40">
        <v>41570</v>
      </c>
      <c r="DT1394"/>
      <c r="DU1394"/>
      <c r="DV1394"/>
      <c r="DW1394"/>
      <c r="DX1394"/>
      <c r="DY1394"/>
      <c r="DZ1394"/>
      <c r="EA1394"/>
      <c r="EB1394"/>
      <c r="EC1394">
        <v>5.1133333333333333</v>
      </c>
      <c r="ED1394"/>
      <c r="EE1394"/>
      <c r="EF1394"/>
      <c r="EG1394"/>
      <c r="EH1394">
        <v>0.94666666666666666</v>
      </c>
      <c r="FF1394">
        <v>4.3499999999999996</v>
      </c>
      <c r="FG1394">
        <v>5.7</v>
      </c>
      <c r="FH1394">
        <v>5.29</v>
      </c>
      <c r="FU1394">
        <v>1.72</v>
      </c>
      <c r="FV1394">
        <v>0.83</v>
      </c>
      <c r="FW1394">
        <v>0.28999999999999998</v>
      </c>
      <c r="FY1394" s="40">
        <v>41570</v>
      </c>
      <c r="FZ1394"/>
      <c r="GA1394"/>
      <c r="GB1394"/>
      <c r="GC1394"/>
      <c r="GD1394"/>
      <c r="GE1394"/>
      <c r="GF1394"/>
      <c r="GG1394"/>
      <c r="GH1394"/>
      <c r="GI1394">
        <v>8.666666666666667E-2</v>
      </c>
      <c r="GJ1394"/>
      <c r="GK1394"/>
      <c r="GL1394"/>
      <c r="GM1394"/>
      <c r="GN1394">
        <v>1.6666666666666666E-2</v>
      </c>
      <c r="HL1394">
        <v>0.2</v>
      </c>
      <c r="HM1394">
        <v>0.04</v>
      </c>
      <c r="HN1394">
        <v>0.02</v>
      </c>
      <c r="IA1394">
        <v>0.02</v>
      </c>
      <c r="IB1394">
        <v>0.01</v>
      </c>
      <c r="IC1394">
        <v>0.02</v>
      </c>
      <c r="IE1394" s="40">
        <v>41570</v>
      </c>
      <c r="IU1394" s="77">
        <v>41570</v>
      </c>
    </row>
    <row r="1395" spans="7:263" x14ac:dyDescent="0.25">
      <c r="G1395" s="40">
        <v>41571</v>
      </c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BM1395" s="40">
        <v>41571</v>
      </c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DS1395" s="40">
        <v>41571</v>
      </c>
      <c r="DT1395"/>
      <c r="DU1395"/>
      <c r="DV1395"/>
      <c r="DW1395"/>
      <c r="DX1395"/>
      <c r="DY1395"/>
      <c r="DZ1395"/>
      <c r="EA1395"/>
      <c r="EB1395"/>
      <c r="EC1395"/>
      <c r="ED1395"/>
      <c r="EE1395"/>
      <c r="EF1395"/>
      <c r="EG1395"/>
      <c r="EH1395"/>
      <c r="FY1395" s="40">
        <v>41571</v>
      </c>
      <c r="FZ1395"/>
      <c r="GA1395"/>
      <c r="GB1395"/>
      <c r="GC1395"/>
      <c r="GD1395"/>
      <c r="GE1395"/>
      <c r="GF1395"/>
      <c r="GG1395"/>
      <c r="GH1395"/>
      <c r="GI1395"/>
      <c r="GJ1395"/>
      <c r="GK1395"/>
      <c r="GL1395"/>
      <c r="GM1395"/>
      <c r="GN1395"/>
      <c r="IE1395" s="40">
        <v>41571</v>
      </c>
      <c r="IM1395">
        <v>36.941925000000005</v>
      </c>
      <c r="IU1395" s="77">
        <v>41571</v>
      </c>
      <c r="JC1395">
        <v>88.66</v>
      </c>
    </row>
    <row r="1396" spans="7:263" x14ac:dyDescent="0.25">
      <c r="G1396" s="40">
        <v>41572</v>
      </c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BM1396" s="40">
        <v>41572</v>
      </c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DS1396" s="40">
        <v>41572</v>
      </c>
      <c r="DT1396"/>
      <c r="DU1396"/>
      <c r="DV1396"/>
      <c r="DW1396"/>
      <c r="DX1396"/>
      <c r="DY1396"/>
      <c r="DZ1396"/>
      <c r="EA1396"/>
      <c r="EB1396"/>
      <c r="EC1396"/>
      <c r="ED1396"/>
      <c r="EE1396"/>
      <c r="EF1396"/>
      <c r="EG1396"/>
      <c r="EH1396"/>
      <c r="FY1396" s="40">
        <v>41572</v>
      </c>
      <c r="FZ1396"/>
      <c r="GA1396"/>
      <c r="GB1396"/>
      <c r="GC1396"/>
      <c r="GD1396"/>
      <c r="GE1396"/>
      <c r="GF1396"/>
      <c r="GG1396"/>
      <c r="GH1396"/>
      <c r="GI1396"/>
      <c r="GJ1396"/>
      <c r="GK1396"/>
      <c r="GL1396"/>
      <c r="GM1396"/>
      <c r="GN1396"/>
      <c r="IE1396" s="40">
        <v>41572</v>
      </c>
      <c r="IU1396" s="77">
        <v>41572</v>
      </c>
    </row>
    <row r="1397" spans="7:263" x14ac:dyDescent="0.25">
      <c r="G1397" s="40">
        <v>41573</v>
      </c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BM1397" s="40">
        <v>41573</v>
      </c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DS1397" s="40">
        <v>41573</v>
      </c>
      <c r="DT1397"/>
      <c r="DU1397"/>
      <c r="DV1397"/>
      <c r="DW1397"/>
      <c r="DX1397"/>
      <c r="DY1397"/>
      <c r="DZ1397"/>
      <c r="EA1397"/>
      <c r="EB1397"/>
      <c r="EC1397"/>
      <c r="ED1397"/>
      <c r="EE1397"/>
      <c r="EF1397"/>
      <c r="EG1397"/>
      <c r="EH1397"/>
      <c r="FY1397" s="40">
        <v>41573</v>
      </c>
      <c r="FZ1397"/>
      <c r="GA1397"/>
      <c r="GB1397"/>
      <c r="GC1397"/>
      <c r="GD1397"/>
      <c r="GE1397"/>
      <c r="GF1397"/>
      <c r="GG1397"/>
      <c r="GH1397"/>
      <c r="GI1397"/>
      <c r="GJ1397"/>
      <c r="GK1397"/>
      <c r="GL1397"/>
      <c r="GM1397"/>
      <c r="GN1397"/>
      <c r="IE1397" s="40">
        <v>41573</v>
      </c>
      <c r="IU1397" s="77">
        <v>41573</v>
      </c>
    </row>
    <row r="1398" spans="7:263" x14ac:dyDescent="0.25">
      <c r="G1398" s="40">
        <v>41574</v>
      </c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BM1398" s="40">
        <v>41574</v>
      </c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DS1398" s="40">
        <v>41574</v>
      </c>
      <c r="DT1398"/>
      <c r="DU1398"/>
      <c r="DV1398"/>
      <c r="DW1398"/>
      <c r="DX1398"/>
      <c r="DY1398"/>
      <c r="DZ1398"/>
      <c r="EA1398"/>
      <c r="EB1398"/>
      <c r="EC1398"/>
      <c r="ED1398"/>
      <c r="EE1398"/>
      <c r="EF1398"/>
      <c r="EG1398"/>
      <c r="EH1398"/>
      <c r="FY1398" s="40">
        <v>41574</v>
      </c>
      <c r="FZ1398"/>
      <c r="GA1398"/>
      <c r="GB1398"/>
      <c r="GC1398"/>
      <c r="GD1398"/>
      <c r="GE1398"/>
      <c r="GF1398"/>
      <c r="GG1398"/>
      <c r="GH1398"/>
      <c r="GI1398"/>
      <c r="GJ1398"/>
      <c r="GK1398"/>
      <c r="GL1398"/>
      <c r="GM1398"/>
      <c r="GN1398"/>
      <c r="IE1398" s="40">
        <v>41574</v>
      </c>
      <c r="IU1398" s="77">
        <v>41574</v>
      </c>
    </row>
    <row r="1399" spans="7:263" x14ac:dyDescent="0.25">
      <c r="G1399" s="40">
        <v>41575</v>
      </c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BM1399" s="40">
        <v>41575</v>
      </c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DS1399" s="40">
        <v>41575</v>
      </c>
      <c r="DT1399"/>
      <c r="DU1399"/>
      <c r="DV1399"/>
      <c r="DW1399"/>
      <c r="DX1399"/>
      <c r="DY1399"/>
      <c r="DZ1399"/>
      <c r="EA1399"/>
      <c r="EB1399"/>
      <c r="EC1399"/>
      <c r="ED1399"/>
      <c r="EE1399"/>
      <c r="EF1399"/>
      <c r="EG1399"/>
      <c r="EH1399"/>
      <c r="FY1399" s="40">
        <v>41575</v>
      </c>
      <c r="FZ1399"/>
      <c r="GA1399"/>
      <c r="GB1399"/>
      <c r="GC1399"/>
      <c r="GD1399"/>
      <c r="GE1399"/>
      <c r="GF1399"/>
      <c r="GG1399"/>
      <c r="GH1399"/>
      <c r="GI1399"/>
      <c r="GJ1399"/>
      <c r="GK1399"/>
      <c r="GL1399"/>
      <c r="GM1399"/>
      <c r="GN1399"/>
      <c r="IE1399" s="40">
        <v>41575</v>
      </c>
      <c r="IU1399" s="77">
        <v>41575</v>
      </c>
    </row>
    <row r="1400" spans="7:263" x14ac:dyDescent="0.25">
      <c r="G1400" s="40">
        <v>41576</v>
      </c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BM1400" s="40">
        <v>41576</v>
      </c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DS1400" s="40">
        <v>41576</v>
      </c>
      <c r="DT1400"/>
      <c r="DU1400"/>
      <c r="DV1400"/>
      <c r="DW1400"/>
      <c r="DX1400"/>
      <c r="DY1400"/>
      <c r="DZ1400"/>
      <c r="EA1400"/>
      <c r="EB1400"/>
      <c r="EC1400"/>
      <c r="ED1400"/>
      <c r="EE1400"/>
      <c r="EF1400"/>
      <c r="EG1400"/>
      <c r="EH1400"/>
      <c r="FY1400" s="40">
        <v>41576</v>
      </c>
      <c r="FZ1400"/>
      <c r="GA1400"/>
      <c r="GB1400"/>
      <c r="GC1400"/>
      <c r="GD1400"/>
      <c r="GE1400"/>
      <c r="GF1400"/>
      <c r="GG1400"/>
      <c r="GH1400"/>
      <c r="GI1400"/>
      <c r="GJ1400"/>
      <c r="GK1400"/>
      <c r="GL1400"/>
      <c r="GM1400"/>
      <c r="GN1400"/>
      <c r="IE1400" s="40">
        <v>41576</v>
      </c>
      <c r="IU1400" s="77">
        <v>41576</v>
      </c>
    </row>
    <row r="1401" spans="7:263" x14ac:dyDescent="0.25">
      <c r="G1401" s="40">
        <v>41577</v>
      </c>
      <c r="H1401"/>
      <c r="I1401"/>
      <c r="J1401"/>
      <c r="K1401">
        <v>7</v>
      </c>
      <c r="L1401"/>
      <c r="M1401"/>
      <c r="N1401">
        <v>4.7</v>
      </c>
      <c r="O1401"/>
      <c r="P1401"/>
      <c r="Q1401"/>
      <c r="R1401"/>
      <c r="S1401"/>
      <c r="T1401"/>
      <c r="U1401"/>
      <c r="V1401"/>
      <c r="AC1401">
        <v>7</v>
      </c>
      <c r="AM1401">
        <v>4.7</v>
      </c>
      <c r="BM1401" s="40">
        <v>41577</v>
      </c>
      <c r="BN1401"/>
      <c r="BO1401"/>
      <c r="BP1401"/>
      <c r="BQ1401">
        <v>0.01</v>
      </c>
      <c r="BR1401"/>
      <c r="BS1401"/>
      <c r="BT1401">
        <v>0.01</v>
      </c>
      <c r="BU1401"/>
      <c r="BV1401"/>
      <c r="BW1401"/>
      <c r="BX1401"/>
      <c r="BY1401"/>
      <c r="BZ1401"/>
      <c r="CA1401"/>
      <c r="CB1401"/>
      <c r="CI1401">
        <v>0.01</v>
      </c>
      <c r="CS1401">
        <v>0.01</v>
      </c>
      <c r="DS1401" s="40">
        <v>41577</v>
      </c>
      <c r="DT1401"/>
      <c r="DU1401"/>
      <c r="DV1401"/>
      <c r="DW1401">
        <v>9.59</v>
      </c>
      <c r="DX1401"/>
      <c r="DY1401"/>
      <c r="DZ1401">
        <v>7.51</v>
      </c>
      <c r="EA1401"/>
      <c r="EB1401"/>
      <c r="EC1401"/>
      <c r="ED1401"/>
      <c r="EE1401"/>
      <c r="EF1401"/>
      <c r="EG1401"/>
      <c r="EH1401"/>
      <c r="EO1401">
        <v>9.59</v>
      </c>
      <c r="EY1401">
        <v>7.51</v>
      </c>
      <c r="FY1401" s="40">
        <v>41577</v>
      </c>
      <c r="FZ1401"/>
      <c r="GA1401"/>
      <c r="GB1401"/>
      <c r="GC1401">
        <v>0.09</v>
      </c>
      <c r="GD1401"/>
      <c r="GE1401"/>
      <c r="GF1401">
        <v>0.05</v>
      </c>
      <c r="GG1401"/>
      <c r="GH1401"/>
      <c r="GI1401"/>
      <c r="GJ1401"/>
      <c r="GK1401"/>
      <c r="GL1401"/>
      <c r="GM1401"/>
      <c r="GN1401"/>
      <c r="GU1401">
        <v>0.09</v>
      </c>
      <c r="HE1401">
        <v>0.05</v>
      </c>
      <c r="IE1401" s="40">
        <v>41577</v>
      </c>
      <c r="IU1401" s="77">
        <v>41577</v>
      </c>
    </row>
    <row r="1402" spans="7:263" x14ac:dyDescent="0.25">
      <c r="G1402" s="40">
        <v>41578</v>
      </c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BM1402" s="40">
        <v>41578</v>
      </c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DS1402" s="40">
        <v>41578</v>
      </c>
      <c r="DT1402"/>
      <c r="DU1402"/>
      <c r="DV1402"/>
      <c r="DW1402"/>
      <c r="DX1402"/>
      <c r="DY1402"/>
      <c r="DZ1402"/>
      <c r="EA1402"/>
      <c r="EB1402"/>
      <c r="EC1402"/>
      <c r="ED1402"/>
      <c r="EE1402"/>
      <c r="EF1402"/>
      <c r="EG1402"/>
      <c r="EH1402"/>
      <c r="FY1402" s="40">
        <v>41578</v>
      </c>
      <c r="FZ1402"/>
      <c r="GA1402"/>
      <c r="GB1402"/>
      <c r="GC1402"/>
      <c r="GD1402"/>
      <c r="GE1402"/>
      <c r="GF1402"/>
      <c r="GG1402"/>
      <c r="GH1402"/>
      <c r="GI1402"/>
      <c r="GJ1402"/>
      <c r="GK1402"/>
      <c r="GL1402"/>
      <c r="GM1402"/>
      <c r="GN1402"/>
      <c r="IE1402" s="40">
        <v>41578</v>
      </c>
      <c r="IU1402" s="77">
        <v>41578</v>
      </c>
    </row>
    <row r="1403" spans="7:263" x14ac:dyDescent="0.25">
      <c r="G1403" s="40">
        <v>41579</v>
      </c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BM1403" s="40">
        <v>41579</v>
      </c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DS1403" s="40">
        <v>41579</v>
      </c>
      <c r="DT1403"/>
      <c r="DU1403"/>
      <c r="DV1403"/>
      <c r="DW1403"/>
      <c r="DX1403"/>
      <c r="DY1403"/>
      <c r="DZ1403"/>
      <c r="EA1403"/>
      <c r="EB1403"/>
      <c r="EC1403"/>
      <c r="ED1403"/>
      <c r="EE1403"/>
      <c r="EF1403"/>
      <c r="EG1403"/>
      <c r="EH1403"/>
      <c r="FY1403" s="40">
        <v>41579</v>
      </c>
      <c r="FZ1403"/>
      <c r="GA1403"/>
      <c r="GB1403"/>
      <c r="GC1403"/>
      <c r="GD1403"/>
      <c r="GE1403"/>
      <c r="GF1403"/>
      <c r="GG1403"/>
      <c r="GH1403"/>
      <c r="GI1403"/>
      <c r="GJ1403"/>
      <c r="GK1403"/>
      <c r="GL1403"/>
      <c r="GM1403"/>
      <c r="GN1403"/>
      <c r="IE1403" s="40">
        <v>41579</v>
      </c>
      <c r="IU1403" s="77">
        <v>41579</v>
      </c>
    </row>
    <row r="1404" spans="7:263" x14ac:dyDescent="0.25">
      <c r="G1404" s="40">
        <v>41580</v>
      </c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BM1404" s="40">
        <v>41580</v>
      </c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DS1404" s="40">
        <v>41580</v>
      </c>
      <c r="DT1404"/>
      <c r="DU1404"/>
      <c r="DV1404"/>
      <c r="DW1404"/>
      <c r="DX1404"/>
      <c r="DY1404"/>
      <c r="DZ1404"/>
      <c r="EA1404"/>
      <c r="EB1404"/>
      <c r="EC1404"/>
      <c r="ED1404"/>
      <c r="EE1404"/>
      <c r="EF1404"/>
      <c r="EG1404"/>
      <c r="EH1404"/>
      <c r="FY1404" s="40">
        <v>41580</v>
      </c>
      <c r="FZ1404"/>
      <c r="GA1404"/>
      <c r="GB1404"/>
      <c r="GC1404"/>
      <c r="GD1404"/>
      <c r="GE1404"/>
      <c r="GF1404"/>
      <c r="GG1404"/>
      <c r="GH1404"/>
      <c r="GI1404"/>
      <c r="GJ1404"/>
      <c r="GK1404"/>
      <c r="GL1404"/>
      <c r="GM1404"/>
      <c r="GN1404"/>
      <c r="IE1404" s="40">
        <v>41580</v>
      </c>
      <c r="IU1404" s="77">
        <v>41580</v>
      </c>
    </row>
    <row r="1405" spans="7:263" x14ac:dyDescent="0.25">
      <c r="G1405" s="40">
        <v>41581</v>
      </c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BM1405" s="40">
        <v>41581</v>
      </c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DS1405" s="40">
        <v>41581</v>
      </c>
      <c r="DT1405"/>
      <c r="DU1405"/>
      <c r="DV1405"/>
      <c r="DW1405"/>
      <c r="DX1405"/>
      <c r="DY1405"/>
      <c r="DZ1405"/>
      <c r="EA1405"/>
      <c r="EB1405"/>
      <c r="EC1405"/>
      <c r="ED1405"/>
      <c r="EE1405"/>
      <c r="EF1405"/>
      <c r="EG1405"/>
      <c r="EH1405"/>
      <c r="FY1405" s="40">
        <v>41581</v>
      </c>
      <c r="FZ1405"/>
      <c r="GA1405"/>
      <c r="GB1405"/>
      <c r="GC1405"/>
      <c r="GD1405"/>
      <c r="GE1405"/>
      <c r="GF1405"/>
      <c r="GG1405"/>
      <c r="GH1405"/>
      <c r="GI1405"/>
      <c r="GJ1405"/>
      <c r="GK1405"/>
      <c r="GL1405"/>
      <c r="GM1405"/>
      <c r="GN1405"/>
      <c r="IE1405" s="40">
        <v>41581</v>
      </c>
      <c r="IU1405" s="77">
        <v>41581</v>
      </c>
    </row>
    <row r="1406" spans="7:263" x14ac:dyDescent="0.25">
      <c r="G1406" s="40">
        <v>41582</v>
      </c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BM1406" s="40">
        <v>41582</v>
      </c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DS1406" s="40">
        <v>41582</v>
      </c>
      <c r="DT1406"/>
      <c r="DU1406"/>
      <c r="DV1406"/>
      <c r="DW1406"/>
      <c r="DX1406"/>
      <c r="DY1406"/>
      <c r="DZ1406"/>
      <c r="EA1406"/>
      <c r="EB1406"/>
      <c r="EC1406"/>
      <c r="ED1406"/>
      <c r="EE1406"/>
      <c r="EF1406"/>
      <c r="EG1406"/>
      <c r="EH1406"/>
      <c r="FY1406" s="40">
        <v>41582</v>
      </c>
      <c r="FZ1406"/>
      <c r="GA1406"/>
      <c r="GB1406"/>
      <c r="GC1406"/>
      <c r="GD1406"/>
      <c r="GE1406"/>
      <c r="GF1406"/>
      <c r="GG1406"/>
      <c r="GH1406"/>
      <c r="GI1406"/>
      <c r="GJ1406"/>
      <c r="GK1406"/>
      <c r="GL1406"/>
      <c r="GM1406"/>
      <c r="GN1406"/>
      <c r="IE1406" s="40">
        <v>41582</v>
      </c>
      <c r="IU1406" s="77">
        <v>41582</v>
      </c>
    </row>
    <row r="1407" spans="7:263" x14ac:dyDescent="0.25">
      <c r="G1407" s="40">
        <v>41583</v>
      </c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BM1407" s="40">
        <v>41583</v>
      </c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DS1407" s="40">
        <v>41583</v>
      </c>
      <c r="DT1407"/>
      <c r="DU1407"/>
      <c r="DV1407"/>
      <c r="DW1407"/>
      <c r="DX1407"/>
      <c r="DY1407"/>
      <c r="DZ1407"/>
      <c r="EA1407"/>
      <c r="EB1407"/>
      <c r="EC1407"/>
      <c r="ED1407"/>
      <c r="EE1407"/>
      <c r="EF1407"/>
      <c r="EG1407"/>
      <c r="EH1407"/>
      <c r="FY1407" s="40">
        <v>41583</v>
      </c>
      <c r="FZ1407"/>
      <c r="GA1407"/>
      <c r="GB1407"/>
      <c r="GC1407"/>
      <c r="GD1407"/>
      <c r="GE1407"/>
      <c r="GF1407"/>
      <c r="GG1407"/>
      <c r="GH1407"/>
      <c r="GI1407"/>
      <c r="GJ1407"/>
      <c r="GK1407"/>
      <c r="GL1407"/>
      <c r="GM1407"/>
      <c r="GN1407"/>
      <c r="IE1407" s="40">
        <v>41583</v>
      </c>
      <c r="IJ1407">
        <v>36.70813703208556</v>
      </c>
      <c r="IU1407" s="77">
        <v>41583</v>
      </c>
      <c r="IZ1407">
        <v>88.1</v>
      </c>
    </row>
    <row r="1408" spans="7:263" x14ac:dyDescent="0.25">
      <c r="G1408" s="40">
        <v>41584</v>
      </c>
      <c r="H1408"/>
      <c r="I1408"/>
      <c r="J1408"/>
      <c r="K1408"/>
      <c r="L1408"/>
      <c r="M1408"/>
      <c r="N1408"/>
      <c r="O1408"/>
      <c r="P1408"/>
      <c r="Q1408">
        <v>5.65</v>
      </c>
      <c r="R1408"/>
      <c r="S1408"/>
      <c r="T1408"/>
      <c r="U1408"/>
      <c r="V1408">
        <v>3.1</v>
      </c>
      <c r="AU1408">
        <v>7.4</v>
      </c>
      <c r="AV1408">
        <v>3.9</v>
      </c>
      <c r="BI1408">
        <v>3</v>
      </c>
      <c r="BJ1408">
        <v>3.2</v>
      </c>
      <c r="BM1408" s="40">
        <v>41584</v>
      </c>
      <c r="BN1408"/>
      <c r="BO1408"/>
      <c r="BP1408"/>
      <c r="BQ1408"/>
      <c r="BR1408"/>
      <c r="BS1408"/>
      <c r="BT1408"/>
      <c r="BU1408"/>
      <c r="BV1408"/>
      <c r="BW1408">
        <v>0.17499999999999999</v>
      </c>
      <c r="BX1408"/>
      <c r="BY1408"/>
      <c r="BZ1408"/>
      <c r="CA1408"/>
      <c r="CB1408">
        <v>1.4999999999999999E-2</v>
      </c>
      <c r="DA1408">
        <v>0.26</v>
      </c>
      <c r="DB1408">
        <v>0.09</v>
      </c>
      <c r="DO1408">
        <v>0.02</v>
      </c>
      <c r="DP1408">
        <v>0.01</v>
      </c>
      <c r="DS1408" s="40">
        <v>41584</v>
      </c>
      <c r="DT1408"/>
      <c r="DU1408"/>
      <c r="DV1408"/>
      <c r="DW1408"/>
      <c r="DX1408"/>
      <c r="DY1408"/>
      <c r="DZ1408"/>
      <c r="EA1408"/>
      <c r="EB1408"/>
      <c r="EC1408">
        <v>10.039999999999999</v>
      </c>
      <c r="ED1408"/>
      <c r="EE1408"/>
      <c r="EF1408"/>
      <c r="EG1408"/>
      <c r="EH1408">
        <v>2.6850000000000001</v>
      </c>
      <c r="FG1408">
        <v>12.4</v>
      </c>
      <c r="FH1408">
        <v>7.68</v>
      </c>
      <c r="FU1408">
        <v>3.81</v>
      </c>
      <c r="FV1408">
        <v>1.56</v>
      </c>
      <c r="FY1408" s="40">
        <v>41584</v>
      </c>
      <c r="FZ1408"/>
      <c r="GA1408"/>
      <c r="GB1408"/>
      <c r="GC1408"/>
      <c r="GD1408"/>
      <c r="GE1408"/>
      <c r="GF1408"/>
      <c r="GG1408"/>
      <c r="GH1408"/>
      <c r="GI1408">
        <v>0.48</v>
      </c>
      <c r="GJ1408"/>
      <c r="GK1408"/>
      <c r="GL1408"/>
      <c r="GM1408"/>
      <c r="GN1408">
        <v>5.5E-2</v>
      </c>
      <c r="HM1408">
        <v>0.62</v>
      </c>
      <c r="HN1408">
        <v>0.34</v>
      </c>
      <c r="IA1408">
        <v>0.06</v>
      </c>
      <c r="IB1408">
        <v>0.05</v>
      </c>
      <c r="IE1408" s="40">
        <v>41584</v>
      </c>
      <c r="IU1408" s="77">
        <v>41584</v>
      </c>
    </row>
    <row r="1409" spans="7:266" x14ac:dyDescent="0.25">
      <c r="G1409" s="40">
        <v>41585</v>
      </c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BM1409" s="40">
        <v>41585</v>
      </c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DS1409" s="40">
        <v>41585</v>
      </c>
      <c r="DT1409"/>
      <c r="DU1409"/>
      <c r="DV1409"/>
      <c r="DW1409"/>
      <c r="DX1409"/>
      <c r="DY1409"/>
      <c r="DZ1409"/>
      <c r="EA1409"/>
      <c r="EB1409"/>
      <c r="EC1409"/>
      <c r="ED1409"/>
      <c r="EE1409"/>
      <c r="EF1409"/>
      <c r="EG1409"/>
      <c r="EH1409"/>
      <c r="FY1409" s="40">
        <v>41585</v>
      </c>
      <c r="FZ1409"/>
      <c r="GA1409"/>
      <c r="GB1409"/>
      <c r="GC1409"/>
      <c r="GD1409"/>
      <c r="GE1409"/>
      <c r="GF1409"/>
      <c r="GG1409"/>
      <c r="GH1409"/>
      <c r="GI1409"/>
      <c r="GJ1409"/>
      <c r="GK1409"/>
      <c r="GL1409"/>
      <c r="GM1409"/>
      <c r="GN1409"/>
      <c r="IE1409" s="40">
        <v>41585</v>
      </c>
      <c r="IU1409" s="77">
        <v>41585</v>
      </c>
    </row>
    <row r="1410" spans="7:266" x14ac:dyDescent="0.25">
      <c r="G1410" s="40">
        <v>41586</v>
      </c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BM1410" s="40">
        <v>41586</v>
      </c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DS1410" s="40">
        <v>41586</v>
      </c>
      <c r="DT1410"/>
      <c r="DU1410"/>
      <c r="DV1410"/>
      <c r="DW1410"/>
      <c r="DX1410"/>
      <c r="DY1410"/>
      <c r="DZ1410"/>
      <c r="EA1410"/>
      <c r="EB1410"/>
      <c r="EC1410"/>
      <c r="ED1410"/>
      <c r="EE1410"/>
      <c r="EF1410"/>
      <c r="EG1410"/>
      <c r="EH1410"/>
      <c r="FY1410" s="40">
        <v>41586</v>
      </c>
      <c r="FZ1410"/>
      <c r="GA1410"/>
      <c r="GB1410"/>
      <c r="GC1410"/>
      <c r="GD1410"/>
      <c r="GE1410"/>
      <c r="GF1410"/>
      <c r="GG1410"/>
      <c r="GH1410"/>
      <c r="GI1410"/>
      <c r="GJ1410"/>
      <c r="GK1410"/>
      <c r="GL1410"/>
      <c r="GM1410"/>
      <c r="GN1410"/>
      <c r="IE1410" s="40">
        <v>41586</v>
      </c>
      <c r="IU1410" s="77">
        <v>41586</v>
      </c>
    </row>
    <row r="1411" spans="7:266" x14ac:dyDescent="0.25">
      <c r="G1411" s="40">
        <v>41587</v>
      </c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BM1411" s="40">
        <v>41587</v>
      </c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DS1411" s="40">
        <v>41587</v>
      </c>
      <c r="DT1411"/>
      <c r="DU1411"/>
      <c r="DV1411"/>
      <c r="DW1411"/>
      <c r="DX1411"/>
      <c r="DY1411"/>
      <c r="DZ1411"/>
      <c r="EA1411"/>
      <c r="EB1411"/>
      <c r="EC1411"/>
      <c r="ED1411"/>
      <c r="EE1411"/>
      <c r="EF1411"/>
      <c r="EG1411"/>
      <c r="EH1411"/>
      <c r="FY1411" s="40">
        <v>41587</v>
      </c>
      <c r="FZ1411"/>
      <c r="GA1411"/>
      <c r="GB1411"/>
      <c r="GC1411"/>
      <c r="GD1411"/>
      <c r="GE1411"/>
      <c r="GF1411"/>
      <c r="GG1411"/>
      <c r="GH1411"/>
      <c r="GI1411"/>
      <c r="GJ1411"/>
      <c r="GK1411"/>
      <c r="GL1411"/>
      <c r="GM1411"/>
      <c r="GN1411"/>
      <c r="IE1411" s="40">
        <v>41587</v>
      </c>
      <c r="IU1411" s="77">
        <v>41587</v>
      </c>
    </row>
    <row r="1412" spans="7:266" x14ac:dyDescent="0.25">
      <c r="G1412" s="40">
        <v>41588</v>
      </c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BM1412" s="40">
        <v>41588</v>
      </c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DS1412" s="40">
        <v>41588</v>
      </c>
      <c r="DT1412"/>
      <c r="DU1412"/>
      <c r="DV1412"/>
      <c r="DW1412"/>
      <c r="DX1412"/>
      <c r="DY1412"/>
      <c r="DZ1412"/>
      <c r="EA1412"/>
      <c r="EB1412"/>
      <c r="EC1412"/>
      <c r="ED1412"/>
      <c r="EE1412"/>
      <c r="EF1412"/>
      <c r="EG1412"/>
      <c r="EH1412"/>
      <c r="FY1412" s="40">
        <v>41588</v>
      </c>
      <c r="FZ1412"/>
      <c r="GA1412"/>
      <c r="GB1412"/>
      <c r="GC1412"/>
      <c r="GD1412"/>
      <c r="GE1412"/>
      <c r="GF1412"/>
      <c r="GG1412"/>
      <c r="GH1412"/>
      <c r="GI1412"/>
      <c r="GJ1412"/>
      <c r="GK1412"/>
      <c r="GL1412"/>
      <c r="GM1412"/>
      <c r="GN1412"/>
      <c r="IE1412" s="40">
        <v>41588</v>
      </c>
      <c r="IU1412" s="77">
        <v>41588</v>
      </c>
    </row>
    <row r="1413" spans="7:266" x14ac:dyDescent="0.25">
      <c r="G1413" s="40">
        <v>41589</v>
      </c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BM1413" s="40">
        <v>41589</v>
      </c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DS1413" s="40">
        <v>41589</v>
      </c>
      <c r="DT1413"/>
      <c r="DU1413"/>
      <c r="DV1413"/>
      <c r="DW1413"/>
      <c r="DX1413"/>
      <c r="DY1413"/>
      <c r="DZ1413"/>
      <c r="EA1413"/>
      <c r="EB1413"/>
      <c r="EC1413"/>
      <c r="ED1413"/>
      <c r="EE1413"/>
      <c r="EF1413"/>
      <c r="EG1413"/>
      <c r="EH1413"/>
      <c r="FY1413" s="40">
        <v>41589</v>
      </c>
      <c r="FZ1413"/>
      <c r="GA1413"/>
      <c r="GB1413"/>
      <c r="GC1413"/>
      <c r="GD1413"/>
      <c r="GE1413"/>
      <c r="GF1413"/>
      <c r="GG1413"/>
      <c r="GH1413"/>
      <c r="GI1413"/>
      <c r="GJ1413"/>
      <c r="GK1413"/>
      <c r="GL1413"/>
      <c r="GM1413"/>
      <c r="GN1413"/>
      <c r="IE1413" s="40">
        <v>41589</v>
      </c>
      <c r="IU1413" s="77">
        <v>41589</v>
      </c>
    </row>
    <row r="1414" spans="7:266" x14ac:dyDescent="0.25">
      <c r="G1414" s="40">
        <v>41590</v>
      </c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BM1414" s="40">
        <v>41590</v>
      </c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DS1414" s="40">
        <v>41590</v>
      </c>
      <c r="DT1414"/>
      <c r="DU1414"/>
      <c r="DV1414"/>
      <c r="DW1414"/>
      <c r="DX1414"/>
      <c r="DY1414"/>
      <c r="DZ1414"/>
      <c r="EA1414"/>
      <c r="EB1414"/>
      <c r="EC1414"/>
      <c r="ED1414"/>
      <c r="EE1414"/>
      <c r="EF1414"/>
      <c r="EG1414"/>
      <c r="EH1414"/>
      <c r="FY1414" s="40">
        <v>41590</v>
      </c>
      <c r="FZ1414"/>
      <c r="GA1414"/>
      <c r="GB1414"/>
      <c r="GC1414"/>
      <c r="GD1414"/>
      <c r="GE1414"/>
      <c r="GF1414"/>
      <c r="GG1414"/>
      <c r="GH1414"/>
      <c r="GI1414"/>
      <c r="GJ1414"/>
      <c r="GK1414"/>
      <c r="GL1414"/>
      <c r="GM1414"/>
      <c r="GN1414"/>
      <c r="IE1414" s="40">
        <v>41590</v>
      </c>
      <c r="IU1414" s="77">
        <v>41590</v>
      </c>
    </row>
    <row r="1415" spans="7:266" x14ac:dyDescent="0.25">
      <c r="G1415" s="40">
        <v>41591</v>
      </c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BM1415" s="40">
        <v>41591</v>
      </c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DS1415" s="40">
        <v>41591</v>
      </c>
      <c r="DT1415"/>
      <c r="DU1415"/>
      <c r="DV1415"/>
      <c r="DW1415"/>
      <c r="DX1415"/>
      <c r="DY1415"/>
      <c r="DZ1415"/>
      <c r="EA1415"/>
      <c r="EB1415"/>
      <c r="EC1415"/>
      <c r="ED1415"/>
      <c r="EE1415"/>
      <c r="EF1415"/>
      <c r="EG1415"/>
      <c r="EH1415"/>
      <c r="FY1415" s="40">
        <v>41591</v>
      </c>
      <c r="FZ1415"/>
      <c r="GA1415"/>
      <c r="GB1415"/>
      <c r="GC1415"/>
      <c r="GD1415"/>
      <c r="GE1415"/>
      <c r="GF1415"/>
      <c r="GG1415"/>
      <c r="GH1415"/>
      <c r="GI1415"/>
      <c r="GJ1415"/>
      <c r="GK1415"/>
      <c r="GL1415"/>
      <c r="GM1415"/>
      <c r="GN1415"/>
      <c r="IE1415" s="40">
        <v>41591</v>
      </c>
      <c r="IG1415">
        <v>36.708177127659575</v>
      </c>
      <c r="IP1415">
        <v>36.708333333333336</v>
      </c>
      <c r="IU1415" s="77">
        <v>41591</v>
      </c>
      <c r="IW1415">
        <v>88.1</v>
      </c>
      <c r="JF1415">
        <v>88.1</v>
      </c>
    </row>
    <row r="1416" spans="7:266" x14ac:dyDescent="0.25">
      <c r="G1416" s="40">
        <v>41592</v>
      </c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BM1416" s="40">
        <v>41592</v>
      </c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DS1416" s="40">
        <v>41592</v>
      </c>
      <c r="DT1416"/>
      <c r="DU1416"/>
      <c r="DV1416"/>
      <c r="DW1416"/>
      <c r="DX1416"/>
      <c r="DY1416"/>
      <c r="DZ1416"/>
      <c r="EA1416"/>
      <c r="EB1416"/>
      <c r="EC1416"/>
      <c r="ED1416"/>
      <c r="EE1416"/>
      <c r="EF1416"/>
      <c r="EG1416"/>
      <c r="EH1416"/>
      <c r="FY1416" s="40">
        <v>41592</v>
      </c>
      <c r="FZ1416"/>
      <c r="GA1416"/>
      <c r="GB1416"/>
      <c r="GC1416"/>
      <c r="GD1416"/>
      <c r="GE1416"/>
      <c r="GF1416"/>
      <c r="GG1416"/>
      <c r="GH1416"/>
      <c r="GI1416"/>
      <c r="GJ1416"/>
      <c r="GK1416"/>
      <c r="GL1416"/>
      <c r="GM1416"/>
      <c r="GN1416"/>
      <c r="IE1416" s="40">
        <v>41592</v>
      </c>
      <c r="IH1416">
        <v>36.708177127659575</v>
      </c>
      <c r="IU1416" s="77">
        <v>41592</v>
      </c>
      <c r="IX1416">
        <v>88.1</v>
      </c>
    </row>
    <row r="1417" spans="7:266" x14ac:dyDescent="0.25">
      <c r="G1417" s="40">
        <v>41593</v>
      </c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BM1417" s="40">
        <v>41593</v>
      </c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DS1417" s="40">
        <v>41593</v>
      </c>
      <c r="DT1417"/>
      <c r="DU1417"/>
      <c r="DV1417"/>
      <c r="DW1417"/>
      <c r="DX1417"/>
      <c r="DY1417"/>
      <c r="DZ1417"/>
      <c r="EA1417"/>
      <c r="EB1417"/>
      <c r="EC1417"/>
      <c r="ED1417"/>
      <c r="EE1417"/>
      <c r="EF1417"/>
      <c r="EG1417"/>
      <c r="EH1417"/>
      <c r="FY1417" s="40">
        <v>41593</v>
      </c>
      <c r="FZ1417"/>
      <c r="GA1417"/>
      <c r="GB1417"/>
      <c r="GC1417"/>
      <c r="GD1417"/>
      <c r="GE1417"/>
      <c r="GF1417"/>
      <c r="GG1417"/>
      <c r="GH1417"/>
      <c r="GI1417"/>
      <c r="GJ1417"/>
      <c r="GK1417"/>
      <c r="GL1417"/>
      <c r="GM1417"/>
      <c r="GN1417"/>
      <c r="IE1417" s="40">
        <v>41593</v>
      </c>
      <c r="IU1417" s="77">
        <v>41593</v>
      </c>
    </row>
    <row r="1418" spans="7:266" x14ac:dyDescent="0.25">
      <c r="G1418" s="40">
        <v>41594</v>
      </c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BM1418" s="40">
        <v>41594</v>
      </c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DS1418" s="40">
        <v>41594</v>
      </c>
      <c r="DT1418"/>
      <c r="DU1418"/>
      <c r="DV1418"/>
      <c r="DW1418"/>
      <c r="DX1418"/>
      <c r="DY1418"/>
      <c r="DZ1418"/>
      <c r="EA1418"/>
      <c r="EB1418"/>
      <c r="EC1418"/>
      <c r="ED1418"/>
      <c r="EE1418"/>
      <c r="EF1418"/>
      <c r="EG1418"/>
      <c r="EH1418"/>
      <c r="FY1418" s="40">
        <v>41594</v>
      </c>
      <c r="FZ1418"/>
      <c r="GA1418"/>
      <c r="GB1418"/>
      <c r="GC1418"/>
      <c r="GD1418"/>
      <c r="GE1418"/>
      <c r="GF1418"/>
      <c r="GG1418"/>
      <c r="GH1418"/>
      <c r="GI1418"/>
      <c r="GJ1418"/>
      <c r="GK1418"/>
      <c r="GL1418"/>
      <c r="GM1418"/>
      <c r="GN1418"/>
      <c r="IE1418" s="40">
        <v>41594</v>
      </c>
      <c r="IU1418" s="77">
        <v>41594</v>
      </c>
    </row>
    <row r="1419" spans="7:266" x14ac:dyDescent="0.25">
      <c r="G1419" s="40">
        <v>41595</v>
      </c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BM1419" s="40">
        <v>41595</v>
      </c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DS1419" s="40">
        <v>41595</v>
      </c>
      <c r="DT1419"/>
      <c r="DU1419"/>
      <c r="DV1419"/>
      <c r="DW1419"/>
      <c r="DX1419"/>
      <c r="DY1419"/>
      <c r="DZ1419"/>
      <c r="EA1419"/>
      <c r="EB1419"/>
      <c r="EC1419"/>
      <c r="ED1419"/>
      <c r="EE1419"/>
      <c r="EF1419"/>
      <c r="EG1419"/>
      <c r="EH1419"/>
      <c r="FY1419" s="40">
        <v>41595</v>
      </c>
      <c r="FZ1419"/>
      <c r="GA1419"/>
      <c r="GB1419"/>
      <c r="GC1419"/>
      <c r="GD1419"/>
      <c r="GE1419"/>
      <c r="GF1419"/>
      <c r="GG1419"/>
      <c r="GH1419"/>
      <c r="GI1419"/>
      <c r="GJ1419"/>
      <c r="GK1419"/>
      <c r="GL1419"/>
      <c r="GM1419"/>
      <c r="GN1419"/>
      <c r="IE1419" s="40">
        <v>41595</v>
      </c>
      <c r="IU1419" s="77">
        <v>41595</v>
      </c>
    </row>
    <row r="1420" spans="7:266" x14ac:dyDescent="0.25">
      <c r="G1420" s="40">
        <v>41596</v>
      </c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BM1420" s="40">
        <v>41596</v>
      </c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DS1420" s="40">
        <v>41596</v>
      </c>
      <c r="DT1420"/>
      <c r="DU1420"/>
      <c r="DV1420"/>
      <c r="DW1420"/>
      <c r="DX1420"/>
      <c r="DY1420"/>
      <c r="DZ1420"/>
      <c r="EA1420"/>
      <c r="EB1420"/>
      <c r="EC1420"/>
      <c r="ED1420"/>
      <c r="EE1420"/>
      <c r="EF1420"/>
      <c r="EG1420"/>
      <c r="EH1420"/>
      <c r="FY1420" s="40">
        <v>41596</v>
      </c>
      <c r="FZ1420"/>
      <c r="GA1420"/>
      <c r="GB1420"/>
      <c r="GC1420"/>
      <c r="GD1420"/>
      <c r="GE1420"/>
      <c r="GF1420"/>
      <c r="GG1420"/>
      <c r="GH1420"/>
      <c r="GI1420"/>
      <c r="GJ1420"/>
      <c r="GK1420"/>
      <c r="GL1420"/>
      <c r="GM1420"/>
      <c r="GN1420"/>
      <c r="IE1420" s="40">
        <v>41596</v>
      </c>
      <c r="IU1420" s="77">
        <v>41596</v>
      </c>
    </row>
    <row r="1421" spans="7:266" x14ac:dyDescent="0.25">
      <c r="G1421" s="40">
        <v>41597</v>
      </c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BM1421" s="40">
        <v>41597</v>
      </c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DS1421" s="40">
        <v>41597</v>
      </c>
      <c r="DT1421"/>
      <c r="DU1421"/>
      <c r="DV1421"/>
      <c r="DW1421"/>
      <c r="DX1421"/>
      <c r="DY1421"/>
      <c r="DZ1421"/>
      <c r="EA1421"/>
      <c r="EB1421"/>
      <c r="EC1421"/>
      <c r="ED1421"/>
      <c r="EE1421"/>
      <c r="EF1421"/>
      <c r="EG1421"/>
      <c r="EH1421"/>
      <c r="FY1421" s="40">
        <v>41597</v>
      </c>
      <c r="FZ1421"/>
      <c r="GA1421"/>
      <c r="GB1421"/>
      <c r="GC1421"/>
      <c r="GD1421"/>
      <c r="GE1421"/>
      <c r="GF1421"/>
      <c r="GG1421"/>
      <c r="GH1421"/>
      <c r="GI1421"/>
      <c r="GJ1421"/>
      <c r="GK1421"/>
      <c r="GL1421"/>
      <c r="GM1421"/>
      <c r="GN1421"/>
      <c r="IE1421" s="40">
        <v>41597</v>
      </c>
      <c r="IU1421" s="77">
        <v>41597</v>
      </c>
    </row>
    <row r="1422" spans="7:266" x14ac:dyDescent="0.25">
      <c r="G1422" s="40">
        <v>41598</v>
      </c>
      <c r="H1422"/>
      <c r="I1422"/>
      <c r="J1422"/>
      <c r="K1422"/>
      <c r="L1422"/>
      <c r="M1422"/>
      <c r="N1422"/>
      <c r="O1422"/>
      <c r="P1422"/>
      <c r="Q1422"/>
      <c r="R1422">
        <v>6.1</v>
      </c>
      <c r="S1422"/>
      <c r="T1422"/>
      <c r="U1422"/>
      <c r="V1422"/>
      <c r="AY1422">
        <v>6.1</v>
      </c>
      <c r="BM1422" s="40">
        <v>41598</v>
      </c>
      <c r="BN1422"/>
      <c r="BO1422"/>
      <c r="BP1422"/>
      <c r="BQ1422"/>
      <c r="BR1422"/>
      <c r="BS1422"/>
      <c r="BT1422"/>
      <c r="BU1422"/>
      <c r="BV1422"/>
      <c r="BW1422"/>
      <c r="BX1422">
        <v>0.38</v>
      </c>
      <c r="BY1422"/>
      <c r="BZ1422"/>
      <c r="CA1422"/>
      <c r="CB1422"/>
      <c r="DE1422">
        <v>0.38</v>
      </c>
      <c r="DS1422" s="40">
        <v>41598</v>
      </c>
      <c r="DT1422"/>
      <c r="DU1422"/>
      <c r="DV1422"/>
      <c r="DW1422"/>
      <c r="DX1422"/>
      <c r="DY1422"/>
      <c r="DZ1422"/>
      <c r="EA1422"/>
      <c r="EB1422"/>
      <c r="EC1422"/>
      <c r="ED1422">
        <v>30.4</v>
      </c>
      <c r="EE1422"/>
      <c r="EF1422"/>
      <c r="EG1422"/>
      <c r="EH1422"/>
      <c r="FK1422">
        <v>30.4</v>
      </c>
      <c r="FY1422" s="40">
        <v>41598</v>
      </c>
      <c r="FZ1422"/>
      <c r="GA1422"/>
      <c r="GB1422"/>
      <c r="GC1422"/>
      <c r="GD1422"/>
      <c r="GE1422"/>
      <c r="GF1422"/>
      <c r="GG1422"/>
      <c r="GH1422"/>
      <c r="GI1422"/>
      <c r="GJ1422">
        <v>1.41</v>
      </c>
      <c r="GK1422"/>
      <c r="GL1422"/>
      <c r="GM1422"/>
      <c r="GN1422"/>
      <c r="HQ1422">
        <v>1.41</v>
      </c>
      <c r="IE1422" s="40">
        <v>41598</v>
      </c>
      <c r="IU1422" s="77">
        <v>41598</v>
      </c>
    </row>
    <row r="1423" spans="7:266" x14ac:dyDescent="0.25">
      <c r="G1423" s="40">
        <v>41599</v>
      </c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BM1423" s="40">
        <v>41599</v>
      </c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DS1423" s="40">
        <v>41599</v>
      </c>
      <c r="DT1423"/>
      <c r="DU1423"/>
      <c r="DV1423"/>
      <c r="DW1423"/>
      <c r="DX1423"/>
      <c r="DY1423"/>
      <c r="DZ1423"/>
      <c r="EA1423"/>
      <c r="EB1423"/>
      <c r="EC1423"/>
      <c r="ED1423"/>
      <c r="EE1423"/>
      <c r="EF1423"/>
      <c r="EG1423"/>
      <c r="EH1423"/>
      <c r="FY1423" s="40">
        <v>41599</v>
      </c>
      <c r="FZ1423"/>
      <c r="GA1423"/>
      <c r="GB1423"/>
      <c r="GC1423"/>
      <c r="GD1423"/>
      <c r="GE1423"/>
      <c r="GF1423"/>
      <c r="GG1423"/>
      <c r="GH1423"/>
      <c r="GI1423"/>
      <c r="GJ1423"/>
      <c r="GK1423"/>
      <c r="GL1423"/>
      <c r="GM1423"/>
      <c r="GN1423"/>
      <c r="IE1423" s="40">
        <v>41599</v>
      </c>
      <c r="IU1423" s="77">
        <v>41599</v>
      </c>
    </row>
    <row r="1424" spans="7:266" x14ac:dyDescent="0.25">
      <c r="G1424" s="40">
        <v>41600</v>
      </c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BM1424" s="40">
        <v>41600</v>
      </c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DS1424" s="40">
        <v>41600</v>
      </c>
      <c r="DT1424"/>
      <c r="DU1424"/>
      <c r="DV1424"/>
      <c r="DW1424"/>
      <c r="DX1424"/>
      <c r="DY1424"/>
      <c r="DZ1424"/>
      <c r="EA1424"/>
      <c r="EB1424"/>
      <c r="EC1424"/>
      <c r="ED1424"/>
      <c r="EE1424"/>
      <c r="EF1424"/>
      <c r="EG1424"/>
      <c r="EH1424"/>
      <c r="FY1424" s="40">
        <v>41600</v>
      </c>
      <c r="FZ1424"/>
      <c r="GA1424"/>
      <c r="GB1424"/>
      <c r="GC1424"/>
      <c r="GD1424"/>
      <c r="GE1424"/>
      <c r="GF1424"/>
      <c r="GG1424"/>
      <c r="GH1424"/>
      <c r="GI1424"/>
      <c r="GJ1424"/>
      <c r="GK1424"/>
      <c r="GL1424"/>
      <c r="GM1424"/>
      <c r="GN1424"/>
      <c r="IE1424" s="40">
        <v>41600</v>
      </c>
      <c r="IU1424" s="77">
        <v>41600</v>
      </c>
    </row>
    <row r="1425" spans="7:267" x14ac:dyDescent="0.25">
      <c r="G1425" s="40">
        <v>41601</v>
      </c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BM1425" s="40">
        <v>41601</v>
      </c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DS1425" s="40">
        <v>41601</v>
      </c>
      <c r="DT1425"/>
      <c r="DU1425"/>
      <c r="DV1425"/>
      <c r="DW1425"/>
      <c r="DX1425"/>
      <c r="DY1425"/>
      <c r="DZ1425"/>
      <c r="EA1425"/>
      <c r="EB1425"/>
      <c r="EC1425"/>
      <c r="ED1425"/>
      <c r="EE1425"/>
      <c r="EF1425"/>
      <c r="EG1425"/>
      <c r="EH1425"/>
      <c r="FY1425" s="40">
        <v>41601</v>
      </c>
      <c r="FZ1425"/>
      <c r="GA1425"/>
      <c r="GB1425"/>
      <c r="GC1425"/>
      <c r="GD1425"/>
      <c r="GE1425"/>
      <c r="GF1425"/>
      <c r="GG1425"/>
      <c r="GH1425"/>
      <c r="GI1425"/>
      <c r="GJ1425"/>
      <c r="GK1425"/>
      <c r="GL1425"/>
      <c r="GM1425"/>
      <c r="GN1425"/>
      <c r="IE1425" s="40">
        <v>41601</v>
      </c>
      <c r="IU1425" s="77">
        <v>41601</v>
      </c>
    </row>
    <row r="1426" spans="7:267" x14ac:dyDescent="0.25">
      <c r="G1426" s="40">
        <v>41602</v>
      </c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BM1426" s="40">
        <v>41602</v>
      </c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DS1426" s="40">
        <v>41602</v>
      </c>
      <c r="DT1426"/>
      <c r="DU1426"/>
      <c r="DV1426"/>
      <c r="DW1426"/>
      <c r="DX1426"/>
      <c r="DY1426"/>
      <c r="DZ1426"/>
      <c r="EA1426"/>
      <c r="EB1426"/>
      <c r="EC1426"/>
      <c r="ED1426"/>
      <c r="EE1426"/>
      <c r="EF1426"/>
      <c r="EG1426"/>
      <c r="EH1426"/>
      <c r="FY1426" s="40">
        <v>41602</v>
      </c>
      <c r="FZ1426"/>
      <c r="GA1426"/>
      <c r="GB1426"/>
      <c r="GC1426"/>
      <c r="GD1426"/>
      <c r="GE1426"/>
      <c r="GF1426"/>
      <c r="GG1426"/>
      <c r="GH1426"/>
      <c r="GI1426"/>
      <c r="GJ1426"/>
      <c r="GK1426"/>
      <c r="GL1426"/>
      <c r="GM1426"/>
      <c r="GN1426"/>
      <c r="IE1426" s="40">
        <v>41602</v>
      </c>
      <c r="IU1426" s="77">
        <v>41602</v>
      </c>
    </row>
    <row r="1427" spans="7:267" x14ac:dyDescent="0.25">
      <c r="G1427" s="40">
        <v>41603</v>
      </c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BM1427" s="40">
        <v>41603</v>
      </c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DS1427" s="40">
        <v>41603</v>
      </c>
      <c r="DT1427"/>
      <c r="DU1427"/>
      <c r="DV1427"/>
      <c r="DW1427"/>
      <c r="DX1427"/>
      <c r="DY1427"/>
      <c r="DZ1427"/>
      <c r="EA1427"/>
      <c r="EB1427"/>
      <c r="EC1427"/>
      <c r="ED1427"/>
      <c r="EE1427"/>
      <c r="EF1427"/>
      <c r="EG1427"/>
      <c r="EH1427"/>
      <c r="FY1427" s="40">
        <v>41603</v>
      </c>
      <c r="FZ1427"/>
      <c r="GA1427"/>
      <c r="GB1427"/>
      <c r="GC1427"/>
      <c r="GD1427"/>
      <c r="GE1427"/>
      <c r="GF1427"/>
      <c r="GG1427"/>
      <c r="GH1427"/>
      <c r="GI1427"/>
      <c r="GJ1427"/>
      <c r="GK1427"/>
      <c r="GL1427"/>
      <c r="GM1427"/>
      <c r="GN1427"/>
      <c r="IE1427" s="40">
        <v>41603</v>
      </c>
      <c r="IU1427" s="77">
        <v>41603</v>
      </c>
    </row>
    <row r="1428" spans="7:267" x14ac:dyDescent="0.25">
      <c r="G1428" s="40">
        <v>41604</v>
      </c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BM1428" s="40">
        <v>41604</v>
      </c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DS1428" s="40">
        <v>41604</v>
      </c>
      <c r="DT1428"/>
      <c r="DU1428"/>
      <c r="DV1428"/>
      <c r="DW1428"/>
      <c r="DX1428"/>
      <c r="DY1428"/>
      <c r="DZ1428"/>
      <c r="EA1428"/>
      <c r="EB1428"/>
      <c r="EC1428"/>
      <c r="ED1428"/>
      <c r="EE1428"/>
      <c r="EF1428"/>
      <c r="EG1428"/>
      <c r="EH1428"/>
      <c r="FY1428" s="40">
        <v>41604</v>
      </c>
      <c r="FZ1428"/>
      <c r="GA1428"/>
      <c r="GB1428"/>
      <c r="GC1428"/>
      <c r="GD1428"/>
      <c r="GE1428"/>
      <c r="GF1428"/>
      <c r="GG1428"/>
      <c r="GH1428"/>
      <c r="GI1428"/>
      <c r="GJ1428"/>
      <c r="GK1428"/>
      <c r="GL1428"/>
      <c r="GM1428"/>
      <c r="GN1428"/>
      <c r="IE1428" s="40">
        <v>41604</v>
      </c>
      <c r="IL1428">
        <v>36.708125354107651</v>
      </c>
      <c r="IU1428" s="77">
        <v>41604</v>
      </c>
      <c r="JB1428">
        <v>88.1</v>
      </c>
    </row>
    <row r="1429" spans="7:267" x14ac:dyDescent="0.25">
      <c r="G1429" s="40">
        <v>41605</v>
      </c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BM1429" s="40">
        <v>41605</v>
      </c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DS1429" s="40">
        <v>41605</v>
      </c>
      <c r="DT1429"/>
      <c r="DU1429"/>
      <c r="DV1429"/>
      <c r="DW1429"/>
      <c r="DX1429"/>
      <c r="DY1429"/>
      <c r="DZ1429"/>
      <c r="EA1429"/>
      <c r="EB1429"/>
      <c r="EC1429"/>
      <c r="ED1429"/>
      <c r="EE1429"/>
      <c r="EF1429"/>
      <c r="EG1429"/>
      <c r="EH1429"/>
      <c r="FY1429" s="40">
        <v>41605</v>
      </c>
      <c r="FZ1429"/>
      <c r="GA1429"/>
      <c r="GB1429"/>
      <c r="GC1429"/>
      <c r="GD1429"/>
      <c r="GE1429"/>
      <c r="GF1429"/>
      <c r="GG1429"/>
      <c r="GH1429"/>
      <c r="GI1429"/>
      <c r="GJ1429"/>
      <c r="GK1429"/>
      <c r="GL1429"/>
      <c r="GM1429"/>
      <c r="GN1429"/>
      <c r="IE1429" s="40">
        <v>41605</v>
      </c>
      <c r="IU1429" s="77">
        <v>41605</v>
      </c>
    </row>
    <row r="1430" spans="7:267" x14ac:dyDescent="0.25">
      <c r="G1430" s="40">
        <v>41606</v>
      </c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BM1430" s="40">
        <v>41606</v>
      </c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DS1430" s="40">
        <v>41606</v>
      </c>
      <c r="DT1430"/>
      <c r="DU1430"/>
      <c r="DV1430"/>
      <c r="DW1430"/>
      <c r="DX1430"/>
      <c r="DY1430"/>
      <c r="DZ1430"/>
      <c r="EA1430"/>
      <c r="EB1430"/>
      <c r="EC1430"/>
      <c r="ED1430"/>
      <c r="EE1430"/>
      <c r="EF1430"/>
      <c r="EG1430"/>
      <c r="EH1430"/>
      <c r="FY1430" s="40">
        <v>41606</v>
      </c>
      <c r="FZ1430"/>
      <c r="GA1430"/>
      <c r="GB1430"/>
      <c r="GC1430"/>
      <c r="GD1430"/>
      <c r="GE1430"/>
      <c r="GF1430"/>
      <c r="GG1430"/>
      <c r="GH1430"/>
      <c r="GI1430"/>
      <c r="GJ1430"/>
      <c r="GK1430"/>
      <c r="GL1430"/>
      <c r="GM1430"/>
      <c r="GN1430"/>
      <c r="IE1430" s="40">
        <v>41606</v>
      </c>
      <c r="IJ1430">
        <v>36.70813703208556</v>
      </c>
      <c r="IK1430">
        <v>36.70850056947608</v>
      </c>
      <c r="IU1430" s="77">
        <v>41606</v>
      </c>
      <c r="IZ1430">
        <v>88.1</v>
      </c>
      <c r="JA1430">
        <v>88.1</v>
      </c>
    </row>
    <row r="1431" spans="7:267" x14ac:dyDescent="0.25">
      <c r="G1431" s="40">
        <v>41607</v>
      </c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BM1431" s="40">
        <v>41607</v>
      </c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DS1431" s="40">
        <v>41607</v>
      </c>
      <c r="DT1431"/>
      <c r="DU1431"/>
      <c r="DV1431"/>
      <c r="DW1431"/>
      <c r="DX1431"/>
      <c r="DY1431"/>
      <c r="DZ1431"/>
      <c r="EA1431"/>
      <c r="EB1431"/>
      <c r="EC1431"/>
      <c r="ED1431"/>
      <c r="EE1431"/>
      <c r="EF1431"/>
      <c r="EG1431"/>
      <c r="EH1431"/>
      <c r="FY1431" s="40">
        <v>41607</v>
      </c>
      <c r="FZ1431"/>
      <c r="GA1431"/>
      <c r="GB1431"/>
      <c r="GC1431"/>
      <c r="GD1431"/>
      <c r="GE1431"/>
      <c r="GF1431"/>
      <c r="GG1431"/>
      <c r="GH1431"/>
      <c r="GI1431"/>
      <c r="GJ1431"/>
      <c r="GK1431"/>
      <c r="GL1431"/>
      <c r="GM1431"/>
      <c r="GN1431"/>
      <c r="IE1431" s="40">
        <v>41607</v>
      </c>
      <c r="IH1431">
        <v>36.708177127659575</v>
      </c>
      <c r="IU1431" s="77">
        <v>41607</v>
      </c>
      <c r="IX1431">
        <v>88.1</v>
      </c>
    </row>
    <row r="1432" spans="7:267" x14ac:dyDescent="0.25">
      <c r="G1432" s="40">
        <v>41608</v>
      </c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BM1432" s="40">
        <v>41608</v>
      </c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DS1432" s="40">
        <v>41608</v>
      </c>
      <c r="DT1432"/>
      <c r="DU1432"/>
      <c r="DV1432"/>
      <c r="DW1432"/>
      <c r="DX1432"/>
      <c r="DY1432"/>
      <c r="DZ1432"/>
      <c r="EA1432"/>
      <c r="EB1432"/>
      <c r="EC1432"/>
      <c r="ED1432"/>
      <c r="EE1432"/>
      <c r="EF1432"/>
      <c r="EG1432"/>
      <c r="EH1432"/>
      <c r="FY1432" s="40">
        <v>41608</v>
      </c>
      <c r="FZ1432"/>
      <c r="GA1432"/>
      <c r="GB1432"/>
      <c r="GC1432"/>
      <c r="GD1432"/>
      <c r="GE1432"/>
      <c r="GF1432"/>
      <c r="GG1432"/>
      <c r="GH1432"/>
      <c r="GI1432"/>
      <c r="GJ1432"/>
      <c r="GK1432"/>
      <c r="GL1432"/>
      <c r="GM1432"/>
      <c r="GN1432"/>
      <c r="IE1432" s="40">
        <v>41608</v>
      </c>
      <c r="IU1432" s="77">
        <v>41608</v>
      </c>
    </row>
    <row r="1433" spans="7:267" x14ac:dyDescent="0.25">
      <c r="G1433" s="40">
        <v>41609</v>
      </c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BM1433" s="40">
        <v>41609</v>
      </c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DS1433" s="40">
        <v>41609</v>
      </c>
      <c r="DT1433"/>
      <c r="DU1433"/>
      <c r="DV1433"/>
      <c r="DW1433"/>
      <c r="DX1433"/>
      <c r="DY1433"/>
      <c r="DZ1433"/>
      <c r="EA1433"/>
      <c r="EB1433"/>
      <c r="EC1433"/>
      <c r="ED1433"/>
      <c r="EE1433"/>
      <c r="EF1433"/>
      <c r="EG1433"/>
      <c r="EH1433"/>
      <c r="FY1433" s="40">
        <v>41609</v>
      </c>
      <c r="FZ1433"/>
      <c r="GA1433"/>
      <c r="GB1433"/>
      <c r="GC1433"/>
      <c r="GD1433"/>
      <c r="GE1433"/>
      <c r="GF1433"/>
      <c r="GG1433"/>
      <c r="GH1433"/>
      <c r="GI1433"/>
      <c r="GJ1433"/>
      <c r="GK1433"/>
      <c r="GL1433"/>
      <c r="GM1433"/>
      <c r="GN1433"/>
      <c r="IE1433" s="40">
        <v>41609</v>
      </c>
      <c r="IU1433" s="77">
        <v>41609</v>
      </c>
    </row>
    <row r="1434" spans="7:267" x14ac:dyDescent="0.25">
      <c r="G1434" s="40">
        <v>41610</v>
      </c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BM1434" s="40">
        <v>41610</v>
      </c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DS1434" s="40">
        <v>41610</v>
      </c>
      <c r="DT1434"/>
      <c r="DU1434"/>
      <c r="DV1434"/>
      <c r="DW1434"/>
      <c r="DX1434"/>
      <c r="DY1434"/>
      <c r="DZ1434"/>
      <c r="EA1434"/>
      <c r="EB1434"/>
      <c r="EC1434"/>
      <c r="ED1434"/>
      <c r="EE1434"/>
      <c r="EF1434"/>
      <c r="EG1434"/>
      <c r="EH1434"/>
      <c r="FY1434" s="40">
        <v>41610</v>
      </c>
      <c r="FZ1434"/>
      <c r="GA1434"/>
      <c r="GB1434"/>
      <c r="GC1434"/>
      <c r="GD1434"/>
      <c r="GE1434"/>
      <c r="GF1434"/>
      <c r="GG1434"/>
      <c r="GH1434"/>
      <c r="GI1434"/>
      <c r="GJ1434"/>
      <c r="GK1434"/>
      <c r="GL1434"/>
      <c r="GM1434"/>
      <c r="GN1434"/>
      <c r="IE1434" s="40">
        <v>41610</v>
      </c>
      <c r="IG1434">
        <v>36.708177127659575</v>
      </c>
      <c r="IU1434" s="77">
        <v>41610</v>
      </c>
      <c r="IW1434">
        <v>88.1</v>
      </c>
    </row>
    <row r="1435" spans="7:267" x14ac:dyDescent="0.25">
      <c r="G1435" s="40">
        <v>41611</v>
      </c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BM1435" s="40">
        <v>41611</v>
      </c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DS1435" s="40">
        <v>41611</v>
      </c>
      <c r="DT1435"/>
      <c r="DU1435"/>
      <c r="DV1435"/>
      <c r="DW1435"/>
      <c r="DX1435"/>
      <c r="DY1435"/>
      <c r="DZ1435"/>
      <c r="EA1435"/>
      <c r="EB1435"/>
      <c r="EC1435"/>
      <c r="ED1435"/>
      <c r="EE1435"/>
      <c r="EF1435"/>
      <c r="EG1435"/>
      <c r="EH1435"/>
      <c r="FY1435" s="40">
        <v>41611</v>
      </c>
      <c r="FZ1435"/>
      <c r="GA1435"/>
      <c r="GB1435"/>
      <c r="GC1435"/>
      <c r="GD1435"/>
      <c r="GE1435"/>
      <c r="GF1435"/>
      <c r="GG1435"/>
      <c r="GH1435"/>
      <c r="GI1435"/>
      <c r="GJ1435"/>
      <c r="GK1435"/>
      <c r="GL1435"/>
      <c r="GM1435"/>
      <c r="GN1435"/>
      <c r="IE1435" s="40">
        <v>41611</v>
      </c>
      <c r="IU1435" s="77">
        <v>41611</v>
      </c>
    </row>
    <row r="1436" spans="7:267" x14ac:dyDescent="0.25">
      <c r="G1436" s="40">
        <v>41612</v>
      </c>
      <c r="H1436"/>
      <c r="I1436"/>
      <c r="J1436"/>
      <c r="K1436"/>
      <c r="L1436"/>
      <c r="M1436"/>
      <c r="N1436"/>
      <c r="O1436"/>
      <c r="P1436">
        <v>0.8</v>
      </c>
      <c r="Q1436">
        <v>6.0666666666666664</v>
      </c>
      <c r="R1436">
        <v>7.8333333333333321</v>
      </c>
      <c r="S1436">
        <v>6.4</v>
      </c>
      <c r="T1436">
        <v>6.35</v>
      </c>
      <c r="U1436">
        <v>5.6999999999999993</v>
      </c>
      <c r="V1436">
        <v>7.25</v>
      </c>
      <c r="AR1436">
        <v>0.8</v>
      </c>
      <c r="AS1436">
        <v>0.8</v>
      </c>
      <c r="AT1436">
        <v>4.2</v>
      </c>
      <c r="AU1436">
        <v>7.2</v>
      </c>
      <c r="AV1436">
        <v>6.8</v>
      </c>
      <c r="AW1436">
        <v>13.2</v>
      </c>
      <c r="AX1436">
        <v>5.0999999999999996</v>
      </c>
      <c r="AY1436">
        <v>5.2</v>
      </c>
      <c r="AZ1436">
        <v>6.4</v>
      </c>
      <c r="BC1436">
        <v>6.3</v>
      </c>
      <c r="BE1436">
        <v>6.4</v>
      </c>
      <c r="BG1436">
        <v>5.3</v>
      </c>
      <c r="BH1436">
        <v>6.1</v>
      </c>
      <c r="BI1436">
        <v>9.9</v>
      </c>
      <c r="BJ1436">
        <v>4.5999999999999996</v>
      </c>
      <c r="BM1436" s="40">
        <v>41612</v>
      </c>
      <c r="BN1436"/>
      <c r="BO1436"/>
      <c r="BP1436"/>
      <c r="BQ1436"/>
      <c r="BR1436"/>
      <c r="BS1436"/>
      <c r="BT1436"/>
      <c r="BU1436"/>
      <c r="BV1436">
        <v>0.04</v>
      </c>
      <c r="BW1436">
        <v>0.03</v>
      </c>
      <c r="BX1436">
        <v>0.22333333333333336</v>
      </c>
      <c r="BY1436">
        <v>7.0000000000000007E-2</v>
      </c>
      <c r="BZ1436">
        <v>0.04</v>
      </c>
      <c r="CA1436">
        <v>6.5000000000000002E-2</v>
      </c>
      <c r="CB1436">
        <v>1.4999999999999999E-2</v>
      </c>
      <c r="CX1436">
        <v>0.06</v>
      </c>
      <c r="CY1436">
        <v>0.02</v>
      </c>
      <c r="CZ1436">
        <v>0.01</v>
      </c>
      <c r="DA1436">
        <v>0.05</v>
      </c>
      <c r="DB1436">
        <v>0.03</v>
      </c>
      <c r="DC1436">
        <v>0.09</v>
      </c>
      <c r="DD1436">
        <v>0.04</v>
      </c>
      <c r="DE1436">
        <v>0.54</v>
      </c>
      <c r="DF1436">
        <v>7.0000000000000007E-2</v>
      </c>
      <c r="DI1436">
        <v>0.05</v>
      </c>
      <c r="DK1436">
        <v>0.03</v>
      </c>
      <c r="DM1436">
        <v>7.0000000000000007E-2</v>
      </c>
      <c r="DN1436">
        <v>0.06</v>
      </c>
      <c r="DO1436">
        <v>0.02</v>
      </c>
      <c r="DP1436">
        <v>0.01</v>
      </c>
      <c r="DS1436" s="40">
        <v>41612</v>
      </c>
      <c r="DT1436"/>
      <c r="DU1436"/>
      <c r="DV1436"/>
      <c r="DW1436"/>
      <c r="DX1436"/>
      <c r="DY1436"/>
      <c r="DZ1436"/>
      <c r="EA1436"/>
      <c r="EB1436">
        <v>38.950000000000003</v>
      </c>
      <c r="EC1436">
        <v>4.79</v>
      </c>
      <c r="ED1436">
        <v>17.989999999999998</v>
      </c>
      <c r="EE1436">
        <v>5.2</v>
      </c>
      <c r="EF1436">
        <v>3.5049999999999999</v>
      </c>
      <c r="EG1436">
        <v>8.879999999999999</v>
      </c>
      <c r="EH1436">
        <v>5.6349999999999998</v>
      </c>
      <c r="FD1436">
        <v>48.5</v>
      </c>
      <c r="FE1436">
        <v>29.4</v>
      </c>
      <c r="FF1436">
        <v>3.18</v>
      </c>
      <c r="FG1436">
        <v>7.73</v>
      </c>
      <c r="FH1436">
        <v>3.46</v>
      </c>
      <c r="FI1436">
        <v>9.57</v>
      </c>
      <c r="FJ1436">
        <v>28.2</v>
      </c>
      <c r="FK1436">
        <v>16.2</v>
      </c>
      <c r="FL1436">
        <v>5.2</v>
      </c>
      <c r="FO1436">
        <v>2.97</v>
      </c>
      <c r="FQ1436">
        <v>4.04</v>
      </c>
      <c r="FS1436">
        <v>7.56</v>
      </c>
      <c r="FT1436">
        <v>10.199999999999999</v>
      </c>
      <c r="FU1436">
        <v>6.28</v>
      </c>
      <c r="FV1436">
        <v>4.99</v>
      </c>
      <c r="FY1436" s="40">
        <v>41612</v>
      </c>
      <c r="FZ1436"/>
      <c r="GA1436"/>
      <c r="GB1436"/>
      <c r="GC1436"/>
      <c r="GD1436"/>
      <c r="GE1436"/>
      <c r="GF1436"/>
      <c r="GG1436"/>
      <c r="GH1436">
        <v>0.47</v>
      </c>
      <c r="GI1436">
        <v>0.15333333333333335</v>
      </c>
      <c r="GJ1436">
        <v>2.1166666666666667</v>
      </c>
      <c r="GK1436">
        <v>0.3</v>
      </c>
      <c r="GL1436">
        <v>0.11499999999999999</v>
      </c>
      <c r="GM1436">
        <v>0.17</v>
      </c>
      <c r="GN1436">
        <v>2.5000000000000001E-2</v>
      </c>
      <c r="HJ1436">
        <v>0.86</v>
      </c>
      <c r="HK1436">
        <v>0.08</v>
      </c>
      <c r="HL1436">
        <v>0.13</v>
      </c>
      <c r="HM1436">
        <v>0.1</v>
      </c>
      <c r="HN1436">
        <v>0.23</v>
      </c>
      <c r="HO1436">
        <v>4.6399999999999997</v>
      </c>
      <c r="HP1436">
        <v>0.93</v>
      </c>
      <c r="HQ1436">
        <v>0.78</v>
      </c>
      <c r="HR1436">
        <v>0.3</v>
      </c>
      <c r="HU1436">
        <v>0.21</v>
      </c>
      <c r="HW1436">
        <v>0.02</v>
      </c>
      <c r="HY1436">
        <v>0.2</v>
      </c>
      <c r="HZ1436">
        <v>0.14000000000000001</v>
      </c>
      <c r="IA1436">
        <v>0.01</v>
      </c>
      <c r="IB1436">
        <v>0.04</v>
      </c>
      <c r="IE1436" s="40">
        <v>41612</v>
      </c>
      <c r="IM1436">
        <v>36.708590034965042</v>
      </c>
      <c r="IU1436" s="77">
        <v>41612</v>
      </c>
      <c r="JC1436">
        <v>88.1</v>
      </c>
    </row>
    <row r="1437" spans="7:267" x14ac:dyDescent="0.25">
      <c r="G1437" s="40">
        <v>41613</v>
      </c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BM1437" s="40">
        <v>41613</v>
      </c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DS1437" s="40">
        <v>41613</v>
      </c>
      <c r="DT1437"/>
      <c r="DU1437"/>
      <c r="DV1437"/>
      <c r="DW1437"/>
      <c r="DX1437"/>
      <c r="DY1437"/>
      <c r="DZ1437"/>
      <c r="EA1437"/>
      <c r="EB1437"/>
      <c r="EC1437"/>
      <c r="ED1437"/>
      <c r="EE1437"/>
      <c r="EF1437"/>
      <c r="EG1437"/>
      <c r="EH1437"/>
      <c r="FY1437" s="40">
        <v>41613</v>
      </c>
      <c r="FZ1437"/>
      <c r="GA1437"/>
      <c r="GB1437"/>
      <c r="GC1437"/>
      <c r="GD1437"/>
      <c r="GE1437"/>
      <c r="GF1437"/>
      <c r="GG1437"/>
      <c r="GH1437"/>
      <c r="GI1437"/>
      <c r="GJ1437"/>
      <c r="GK1437"/>
      <c r="GL1437"/>
      <c r="GM1437"/>
      <c r="GN1437"/>
      <c r="IE1437" s="40">
        <v>41613</v>
      </c>
      <c r="IU1437" s="77">
        <v>41613</v>
      </c>
    </row>
    <row r="1438" spans="7:267" x14ac:dyDescent="0.25">
      <c r="G1438" s="40">
        <v>41614</v>
      </c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BM1438" s="40">
        <v>41614</v>
      </c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DS1438" s="40">
        <v>41614</v>
      </c>
      <c r="DT1438"/>
      <c r="DU1438"/>
      <c r="DV1438"/>
      <c r="DW1438"/>
      <c r="DX1438"/>
      <c r="DY1438"/>
      <c r="DZ1438"/>
      <c r="EA1438"/>
      <c r="EB1438"/>
      <c r="EC1438"/>
      <c r="ED1438"/>
      <c r="EE1438"/>
      <c r="EF1438"/>
      <c r="EG1438"/>
      <c r="EH1438"/>
      <c r="FY1438" s="40">
        <v>41614</v>
      </c>
      <c r="FZ1438"/>
      <c r="GA1438"/>
      <c r="GB1438"/>
      <c r="GC1438"/>
      <c r="GD1438"/>
      <c r="GE1438"/>
      <c r="GF1438"/>
      <c r="GG1438"/>
      <c r="GH1438"/>
      <c r="GI1438"/>
      <c r="GJ1438"/>
      <c r="GK1438"/>
      <c r="GL1438"/>
      <c r="GM1438"/>
      <c r="GN1438"/>
      <c r="IE1438" s="40">
        <v>41614</v>
      </c>
      <c r="IO1438">
        <v>36.708047665369648</v>
      </c>
      <c r="IU1438" s="77">
        <v>41614</v>
      </c>
      <c r="JE1438">
        <v>88.1</v>
      </c>
    </row>
    <row r="1439" spans="7:267" x14ac:dyDescent="0.25">
      <c r="G1439" s="40">
        <v>41615</v>
      </c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BM1439" s="40">
        <v>41615</v>
      </c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DS1439" s="40">
        <v>41615</v>
      </c>
      <c r="DT1439"/>
      <c r="DU1439"/>
      <c r="DV1439"/>
      <c r="DW1439"/>
      <c r="DX1439"/>
      <c r="DY1439"/>
      <c r="DZ1439"/>
      <c r="EA1439"/>
      <c r="EB1439"/>
      <c r="EC1439"/>
      <c r="ED1439"/>
      <c r="EE1439"/>
      <c r="EF1439"/>
      <c r="EG1439"/>
      <c r="EH1439"/>
      <c r="FY1439" s="40">
        <v>41615</v>
      </c>
      <c r="FZ1439"/>
      <c r="GA1439"/>
      <c r="GB1439"/>
      <c r="GC1439"/>
      <c r="GD1439"/>
      <c r="GE1439"/>
      <c r="GF1439"/>
      <c r="GG1439"/>
      <c r="GH1439"/>
      <c r="GI1439"/>
      <c r="GJ1439"/>
      <c r="GK1439"/>
      <c r="GL1439"/>
      <c r="GM1439"/>
      <c r="GN1439"/>
      <c r="IE1439" s="40">
        <v>41615</v>
      </c>
      <c r="IU1439" s="77">
        <v>41615</v>
      </c>
    </row>
    <row r="1440" spans="7:267" x14ac:dyDescent="0.25">
      <c r="G1440" s="40">
        <v>41616</v>
      </c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BM1440" s="40">
        <v>41616</v>
      </c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DS1440" s="40">
        <v>41616</v>
      </c>
      <c r="DT1440"/>
      <c r="DU1440"/>
      <c r="DV1440"/>
      <c r="DW1440"/>
      <c r="DX1440"/>
      <c r="DY1440"/>
      <c r="DZ1440"/>
      <c r="EA1440"/>
      <c r="EB1440"/>
      <c r="EC1440"/>
      <c r="ED1440"/>
      <c r="EE1440"/>
      <c r="EF1440"/>
      <c r="EG1440"/>
      <c r="EH1440"/>
      <c r="FY1440" s="40">
        <v>41616</v>
      </c>
      <c r="FZ1440"/>
      <c r="GA1440"/>
      <c r="GB1440"/>
      <c r="GC1440"/>
      <c r="GD1440"/>
      <c r="GE1440"/>
      <c r="GF1440"/>
      <c r="GG1440"/>
      <c r="GH1440"/>
      <c r="GI1440"/>
      <c r="GJ1440"/>
      <c r="GK1440"/>
      <c r="GL1440"/>
      <c r="GM1440"/>
      <c r="GN1440"/>
      <c r="IE1440" s="40">
        <v>41616</v>
      </c>
      <c r="IQ1440">
        <v>36.708505269320838</v>
      </c>
      <c r="IU1440" s="77">
        <v>41616</v>
      </c>
      <c r="JG1440">
        <v>88.1</v>
      </c>
    </row>
    <row r="1441" spans="7:268" x14ac:dyDescent="0.25">
      <c r="G1441" s="40">
        <v>41617</v>
      </c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BM1441" s="40">
        <v>41617</v>
      </c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DS1441" s="40">
        <v>41617</v>
      </c>
      <c r="DT1441"/>
      <c r="DU1441"/>
      <c r="DV1441"/>
      <c r="DW1441"/>
      <c r="DX1441"/>
      <c r="DY1441"/>
      <c r="DZ1441"/>
      <c r="EA1441"/>
      <c r="EB1441"/>
      <c r="EC1441"/>
      <c r="ED1441"/>
      <c r="EE1441"/>
      <c r="EF1441"/>
      <c r="EG1441"/>
      <c r="EH1441"/>
      <c r="FY1441" s="40">
        <v>41617</v>
      </c>
      <c r="FZ1441"/>
      <c r="GA1441"/>
      <c r="GB1441"/>
      <c r="GC1441"/>
      <c r="GD1441"/>
      <c r="GE1441"/>
      <c r="GF1441"/>
      <c r="GG1441"/>
      <c r="GH1441"/>
      <c r="GI1441"/>
      <c r="GJ1441"/>
      <c r="GK1441"/>
      <c r="GL1441"/>
      <c r="GM1441"/>
      <c r="GN1441"/>
      <c r="IE1441" s="40">
        <v>41617</v>
      </c>
      <c r="IU1441" s="77">
        <v>41617</v>
      </c>
    </row>
    <row r="1442" spans="7:268" x14ac:dyDescent="0.25">
      <c r="G1442" s="40">
        <v>41618</v>
      </c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BM1442" s="40">
        <v>41618</v>
      </c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DS1442" s="40">
        <v>41618</v>
      </c>
      <c r="DT1442"/>
      <c r="DU1442"/>
      <c r="DV1442"/>
      <c r="DW1442"/>
      <c r="DX1442"/>
      <c r="DY1442"/>
      <c r="DZ1442"/>
      <c r="EA1442"/>
      <c r="EB1442"/>
      <c r="EC1442"/>
      <c r="ED1442"/>
      <c r="EE1442"/>
      <c r="EF1442"/>
      <c r="EG1442"/>
      <c r="EH1442"/>
      <c r="FY1442" s="40">
        <v>41618</v>
      </c>
      <c r="FZ1442"/>
      <c r="GA1442"/>
      <c r="GB1442"/>
      <c r="GC1442"/>
      <c r="GD1442"/>
      <c r="GE1442"/>
      <c r="GF1442"/>
      <c r="GG1442"/>
      <c r="GH1442"/>
      <c r="GI1442"/>
      <c r="GJ1442"/>
      <c r="GK1442"/>
      <c r="GL1442"/>
      <c r="GM1442"/>
      <c r="GN1442"/>
      <c r="IE1442" s="40">
        <v>41618</v>
      </c>
      <c r="IF1442">
        <v>36.708504069767436</v>
      </c>
      <c r="II1442">
        <v>36.708702261306534</v>
      </c>
      <c r="IL1442">
        <v>36.708125354107651</v>
      </c>
      <c r="IN1442">
        <v>36.708333333333329</v>
      </c>
      <c r="IU1442" s="77">
        <v>41618</v>
      </c>
      <c r="IV1442">
        <v>88.1</v>
      </c>
      <c r="IY1442">
        <v>88.1</v>
      </c>
      <c r="JB1442">
        <v>88.1</v>
      </c>
      <c r="JD1442">
        <v>88.1</v>
      </c>
    </row>
    <row r="1443" spans="7:268" x14ac:dyDescent="0.25">
      <c r="G1443" s="40">
        <v>41619</v>
      </c>
      <c r="H1443">
        <v>2.1</v>
      </c>
      <c r="I1443">
        <v>4.9000000000000004</v>
      </c>
      <c r="J1443">
        <v>3.7</v>
      </c>
      <c r="K1443">
        <v>2.8333333333333335</v>
      </c>
      <c r="L1443">
        <v>4.3666666666666663</v>
      </c>
      <c r="M1443">
        <v>1.1333333333333335</v>
      </c>
      <c r="N1443">
        <v>3.9333333333333336</v>
      </c>
      <c r="O1443">
        <v>4.3</v>
      </c>
      <c r="P1443"/>
      <c r="Q1443"/>
      <c r="R1443"/>
      <c r="S1443"/>
      <c r="T1443"/>
      <c r="U1443"/>
      <c r="V1443"/>
      <c r="W1443">
        <v>2.4</v>
      </c>
      <c r="X1443">
        <v>1.8</v>
      </c>
      <c r="Y1443">
        <v>4.9000000000000004</v>
      </c>
      <c r="Z1443">
        <v>2.9</v>
      </c>
      <c r="AA1443">
        <v>4.5</v>
      </c>
      <c r="AB1443">
        <v>3.3</v>
      </c>
      <c r="AC1443">
        <v>0.8</v>
      </c>
      <c r="AD1443">
        <v>4.4000000000000004</v>
      </c>
      <c r="AE1443">
        <v>5.4</v>
      </c>
      <c r="AF1443">
        <v>4.0999999999999996</v>
      </c>
      <c r="AG1443">
        <v>3.6</v>
      </c>
      <c r="AH1443">
        <v>0.8</v>
      </c>
      <c r="AI1443">
        <v>1.6</v>
      </c>
      <c r="AJ1443">
        <v>1</v>
      </c>
      <c r="AK1443">
        <v>3.7</v>
      </c>
      <c r="AL1443">
        <v>3.4</v>
      </c>
      <c r="AM1443">
        <v>4.7</v>
      </c>
      <c r="AN1443">
        <v>5.2</v>
      </c>
      <c r="AO1443">
        <v>3.4</v>
      </c>
      <c r="BM1443" s="40">
        <v>41619</v>
      </c>
      <c r="BN1443">
        <v>0.01</v>
      </c>
      <c r="BO1443">
        <v>0.04</v>
      </c>
      <c r="BP1443">
        <v>1.4999999999999999E-2</v>
      </c>
      <c r="BQ1443">
        <v>1.6666666666666666E-2</v>
      </c>
      <c r="BR1443">
        <v>0.01</v>
      </c>
      <c r="BS1443">
        <v>0.01</v>
      </c>
      <c r="BT1443">
        <v>0.01</v>
      </c>
      <c r="BU1443">
        <v>3.5000000000000003E-2</v>
      </c>
      <c r="BV1443"/>
      <c r="BW1443"/>
      <c r="BX1443"/>
      <c r="BY1443"/>
      <c r="BZ1443"/>
      <c r="CA1443"/>
      <c r="CB1443"/>
      <c r="CC1443">
        <v>0.01</v>
      </c>
      <c r="CD1443">
        <v>0.01</v>
      </c>
      <c r="CE1443">
        <v>0.04</v>
      </c>
      <c r="CF1443">
        <v>0.01</v>
      </c>
      <c r="CG1443">
        <v>0.02</v>
      </c>
      <c r="CH1443">
        <v>0.02</v>
      </c>
      <c r="CI1443">
        <v>0.01</v>
      </c>
      <c r="CJ1443">
        <v>0.02</v>
      </c>
      <c r="CK1443">
        <v>0.01</v>
      </c>
      <c r="CL1443">
        <v>0.01</v>
      </c>
      <c r="CM1443">
        <v>0.01</v>
      </c>
      <c r="CN1443">
        <v>0.01</v>
      </c>
      <c r="CO1443">
        <v>0.01</v>
      </c>
      <c r="CP1443">
        <v>0.01</v>
      </c>
      <c r="CQ1443">
        <v>0.01</v>
      </c>
      <c r="CR1443">
        <v>0.01</v>
      </c>
      <c r="CS1443">
        <v>0.01</v>
      </c>
      <c r="CT1443">
        <v>0.04</v>
      </c>
      <c r="CU1443">
        <v>0.03</v>
      </c>
      <c r="DS1443" s="40">
        <v>41619</v>
      </c>
      <c r="DT1443">
        <v>1.635</v>
      </c>
      <c r="DU1443">
        <v>6.61</v>
      </c>
      <c r="DV1443">
        <v>5.2</v>
      </c>
      <c r="DW1443">
        <v>33.93333333333333</v>
      </c>
      <c r="DX1443">
        <v>15.699999999999998</v>
      </c>
      <c r="DY1443">
        <v>1.8499999999999999</v>
      </c>
      <c r="DZ1443">
        <v>9.7899999999999991</v>
      </c>
      <c r="EA1443">
        <v>7.6950000000000003</v>
      </c>
      <c r="EB1443"/>
      <c r="EC1443"/>
      <c r="ED1443"/>
      <c r="EE1443"/>
      <c r="EF1443"/>
      <c r="EG1443"/>
      <c r="EH1443"/>
      <c r="EI1443">
        <v>3.09</v>
      </c>
      <c r="EJ1443">
        <v>0.18</v>
      </c>
      <c r="EK1443">
        <v>6.61</v>
      </c>
      <c r="EL1443">
        <v>7.04</v>
      </c>
      <c r="EM1443">
        <v>3.36</v>
      </c>
      <c r="EN1443">
        <v>33.9</v>
      </c>
      <c r="EO1443">
        <v>40.4</v>
      </c>
      <c r="EP1443">
        <v>27.5</v>
      </c>
      <c r="EQ1443">
        <v>11.5</v>
      </c>
      <c r="ER1443">
        <v>1.7</v>
      </c>
      <c r="ES1443">
        <v>33.9</v>
      </c>
      <c r="ET1443">
        <v>1.65</v>
      </c>
      <c r="EU1443">
        <v>1.49</v>
      </c>
      <c r="EV1443">
        <v>2.41</v>
      </c>
      <c r="EW1443">
        <v>14.5</v>
      </c>
      <c r="EX1443">
        <v>8.1999999999999993</v>
      </c>
      <c r="EY1443">
        <v>6.67</v>
      </c>
      <c r="EZ1443">
        <v>5.09</v>
      </c>
      <c r="FA1443">
        <v>10.3</v>
      </c>
      <c r="FY1443" s="40">
        <v>41619</v>
      </c>
      <c r="FZ1443">
        <v>1.4999999999999999E-2</v>
      </c>
      <c r="GA1443">
        <v>0.44</v>
      </c>
      <c r="GB1443">
        <v>2.5000000000000001E-2</v>
      </c>
      <c r="GC1443">
        <v>0.31666666666666665</v>
      </c>
      <c r="GD1443">
        <v>0.04</v>
      </c>
      <c r="GE1443">
        <v>1.3333333333333334E-2</v>
      </c>
      <c r="GF1443">
        <v>3.0000000000000002E-2</v>
      </c>
      <c r="GG1443">
        <v>0.84499999999999997</v>
      </c>
      <c r="GH1443"/>
      <c r="GI1443"/>
      <c r="GJ1443"/>
      <c r="GK1443"/>
      <c r="GL1443"/>
      <c r="GM1443"/>
      <c r="GN1443"/>
      <c r="GO1443">
        <v>0.01</v>
      </c>
      <c r="GP1443">
        <v>0.02</v>
      </c>
      <c r="GQ1443">
        <v>0.44</v>
      </c>
      <c r="GR1443">
        <v>0.02</v>
      </c>
      <c r="GS1443">
        <v>0.03</v>
      </c>
      <c r="GT1443">
        <v>0.74</v>
      </c>
      <c r="GU1443">
        <v>0.02</v>
      </c>
      <c r="GV1443">
        <v>0.19</v>
      </c>
      <c r="GW1443">
        <v>0.01</v>
      </c>
      <c r="GX1443">
        <v>0.08</v>
      </c>
      <c r="GY1443">
        <v>0.03</v>
      </c>
      <c r="GZ1443">
        <v>0.01</v>
      </c>
      <c r="HA1443">
        <v>0.01</v>
      </c>
      <c r="HB1443">
        <v>0.02</v>
      </c>
      <c r="HC1443">
        <v>0.04</v>
      </c>
      <c r="HD1443">
        <v>0.03</v>
      </c>
      <c r="HE1443">
        <v>0.02</v>
      </c>
      <c r="HF1443">
        <v>1.2</v>
      </c>
      <c r="HG1443">
        <v>0.49</v>
      </c>
      <c r="IE1443" s="40">
        <v>41619</v>
      </c>
      <c r="IU1443" s="77">
        <v>41619</v>
      </c>
    </row>
    <row r="1444" spans="7:268" x14ac:dyDescent="0.25">
      <c r="G1444" s="40">
        <v>41620</v>
      </c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BM1444" s="40">
        <v>41620</v>
      </c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DS1444" s="40">
        <v>41620</v>
      </c>
      <c r="DT1444"/>
      <c r="DU1444"/>
      <c r="DV1444"/>
      <c r="DW1444"/>
      <c r="DX1444"/>
      <c r="DY1444"/>
      <c r="DZ1444"/>
      <c r="EA1444"/>
      <c r="EB1444"/>
      <c r="EC1444"/>
      <c r="ED1444"/>
      <c r="EE1444"/>
      <c r="EF1444"/>
      <c r="EG1444"/>
      <c r="EH1444"/>
      <c r="FY1444" s="40">
        <v>41620</v>
      </c>
      <c r="FZ1444"/>
      <c r="GA1444"/>
      <c r="GB1444"/>
      <c r="GC1444"/>
      <c r="GD1444"/>
      <c r="GE1444"/>
      <c r="GF1444"/>
      <c r="GG1444"/>
      <c r="GH1444"/>
      <c r="GI1444"/>
      <c r="GJ1444"/>
      <c r="GK1444"/>
      <c r="GL1444"/>
      <c r="GM1444"/>
      <c r="GN1444"/>
      <c r="IE1444" s="40">
        <v>41620</v>
      </c>
      <c r="IK1444">
        <v>36.70850056947608</v>
      </c>
      <c r="IU1444" s="77">
        <v>41620</v>
      </c>
      <c r="JA1444">
        <v>88.1</v>
      </c>
    </row>
    <row r="1445" spans="7:268" x14ac:dyDescent="0.25">
      <c r="G1445" s="40">
        <v>41621</v>
      </c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BM1445" s="40">
        <v>41621</v>
      </c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DS1445" s="40">
        <v>41621</v>
      </c>
      <c r="DT1445"/>
      <c r="DU1445"/>
      <c r="DV1445"/>
      <c r="DW1445"/>
      <c r="DX1445"/>
      <c r="DY1445"/>
      <c r="DZ1445"/>
      <c r="EA1445"/>
      <c r="EB1445"/>
      <c r="EC1445"/>
      <c r="ED1445"/>
      <c r="EE1445"/>
      <c r="EF1445"/>
      <c r="EG1445"/>
      <c r="EH1445"/>
      <c r="FY1445" s="40">
        <v>41621</v>
      </c>
      <c r="FZ1445"/>
      <c r="GA1445"/>
      <c r="GB1445"/>
      <c r="GC1445"/>
      <c r="GD1445"/>
      <c r="GE1445"/>
      <c r="GF1445"/>
      <c r="GG1445"/>
      <c r="GH1445"/>
      <c r="GI1445"/>
      <c r="GJ1445"/>
      <c r="GK1445"/>
      <c r="GL1445"/>
      <c r="GM1445"/>
      <c r="GN1445"/>
      <c r="IE1445" s="40">
        <v>41621</v>
      </c>
      <c r="IU1445" s="77">
        <v>41621</v>
      </c>
    </row>
    <row r="1446" spans="7:268" x14ac:dyDescent="0.25">
      <c r="G1446" s="40">
        <v>41622</v>
      </c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BM1446" s="40">
        <v>41622</v>
      </c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DS1446" s="40">
        <v>41622</v>
      </c>
      <c r="DT1446"/>
      <c r="DU1446"/>
      <c r="DV1446"/>
      <c r="DW1446"/>
      <c r="DX1446"/>
      <c r="DY1446"/>
      <c r="DZ1446"/>
      <c r="EA1446"/>
      <c r="EB1446"/>
      <c r="EC1446"/>
      <c r="ED1446"/>
      <c r="EE1446"/>
      <c r="EF1446"/>
      <c r="EG1446"/>
      <c r="EH1446"/>
      <c r="FY1446" s="40">
        <v>41622</v>
      </c>
      <c r="FZ1446"/>
      <c r="GA1446"/>
      <c r="GB1446"/>
      <c r="GC1446"/>
      <c r="GD1446"/>
      <c r="GE1446"/>
      <c r="GF1446"/>
      <c r="GG1446"/>
      <c r="GH1446"/>
      <c r="GI1446"/>
      <c r="GJ1446"/>
      <c r="GK1446"/>
      <c r="GL1446"/>
      <c r="GM1446"/>
      <c r="GN1446"/>
      <c r="IE1446" s="40">
        <v>41622</v>
      </c>
      <c r="IU1446" s="77">
        <v>41622</v>
      </c>
    </row>
    <row r="1447" spans="7:268" x14ac:dyDescent="0.25">
      <c r="G1447" s="40">
        <v>41623</v>
      </c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BM1447" s="40">
        <v>41623</v>
      </c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DS1447" s="40">
        <v>41623</v>
      </c>
      <c r="DT1447"/>
      <c r="DU1447"/>
      <c r="DV1447"/>
      <c r="DW1447"/>
      <c r="DX1447"/>
      <c r="DY1447"/>
      <c r="DZ1447"/>
      <c r="EA1447"/>
      <c r="EB1447"/>
      <c r="EC1447"/>
      <c r="ED1447"/>
      <c r="EE1447"/>
      <c r="EF1447"/>
      <c r="EG1447"/>
      <c r="EH1447"/>
      <c r="FY1447" s="40">
        <v>41623</v>
      </c>
      <c r="FZ1447"/>
      <c r="GA1447"/>
      <c r="GB1447"/>
      <c r="GC1447"/>
      <c r="GD1447"/>
      <c r="GE1447"/>
      <c r="GF1447"/>
      <c r="GG1447"/>
      <c r="GH1447"/>
      <c r="GI1447"/>
      <c r="GJ1447"/>
      <c r="GK1447"/>
      <c r="GL1447"/>
      <c r="GM1447"/>
      <c r="GN1447"/>
      <c r="IE1447" s="40">
        <v>41623</v>
      </c>
      <c r="IU1447" s="77">
        <v>41623</v>
      </c>
    </row>
    <row r="1448" spans="7:268" x14ac:dyDescent="0.25">
      <c r="G1448" s="40">
        <v>41624</v>
      </c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BM1448" s="40">
        <v>41624</v>
      </c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DS1448" s="40">
        <v>41624</v>
      </c>
      <c r="DT1448"/>
      <c r="DU1448"/>
      <c r="DV1448"/>
      <c r="DW1448"/>
      <c r="DX1448"/>
      <c r="DY1448"/>
      <c r="DZ1448"/>
      <c r="EA1448"/>
      <c r="EB1448"/>
      <c r="EC1448"/>
      <c r="ED1448"/>
      <c r="EE1448"/>
      <c r="EF1448"/>
      <c r="EG1448"/>
      <c r="EH1448"/>
      <c r="FY1448" s="40">
        <v>41624</v>
      </c>
      <c r="FZ1448"/>
      <c r="GA1448"/>
      <c r="GB1448"/>
      <c r="GC1448"/>
      <c r="GD1448"/>
      <c r="GE1448"/>
      <c r="GF1448"/>
      <c r="GG1448"/>
      <c r="GH1448"/>
      <c r="GI1448"/>
      <c r="GJ1448"/>
      <c r="GK1448"/>
      <c r="GL1448"/>
      <c r="GM1448"/>
      <c r="GN1448"/>
      <c r="IE1448" s="40">
        <v>41624</v>
      </c>
      <c r="IU1448" s="77">
        <v>41624</v>
      </c>
    </row>
    <row r="1449" spans="7:268" x14ac:dyDescent="0.25">
      <c r="G1449" s="40">
        <v>41625</v>
      </c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BM1449" s="40">
        <v>41625</v>
      </c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DS1449" s="40">
        <v>41625</v>
      </c>
      <c r="DT1449"/>
      <c r="DU1449"/>
      <c r="DV1449"/>
      <c r="DW1449"/>
      <c r="DX1449"/>
      <c r="DY1449"/>
      <c r="DZ1449"/>
      <c r="EA1449"/>
      <c r="EB1449"/>
      <c r="EC1449"/>
      <c r="ED1449"/>
      <c r="EE1449"/>
      <c r="EF1449"/>
      <c r="EG1449"/>
      <c r="EH1449"/>
      <c r="FY1449" s="40">
        <v>41625</v>
      </c>
      <c r="FZ1449"/>
      <c r="GA1449"/>
      <c r="GB1449"/>
      <c r="GC1449"/>
      <c r="GD1449"/>
      <c r="GE1449"/>
      <c r="GF1449"/>
      <c r="GG1449"/>
      <c r="GH1449"/>
      <c r="GI1449"/>
      <c r="GJ1449"/>
      <c r="GK1449"/>
      <c r="GL1449"/>
      <c r="GM1449"/>
      <c r="GN1449"/>
      <c r="IE1449" s="40">
        <v>41625</v>
      </c>
      <c r="IU1449" s="77">
        <v>41625</v>
      </c>
    </row>
    <row r="1450" spans="7:268" x14ac:dyDescent="0.25">
      <c r="G1450" s="40">
        <v>41626</v>
      </c>
      <c r="H1450"/>
      <c r="I1450"/>
      <c r="J1450"/>
      <c r="K1450"/>
      <c r="L1450"/>
      <c r="M1450"/>
      <c r="N1450"/>
      <c r="O1450"/>
      <c r="P1450"/>
      <c r="Q1450">
        <v>6.2</v>
      </c>
      <c r="R1450"/>
      <c r="S1450"/>
      <c r="T1450">
        <v>6.3999999999999995</v>
      </c>
      <c r="U1450"/>
      <c r="V1450">
        <v>3.15</v>
      </c>
      <c r="AT1450">
        <v>8.1999999999999993</v>
      </c>
      <c r="AU1450">
        <v>4.5</v>
      </c>
      <c r="AV1450">
        <v>5.9</v>
      </c>
      <c r="BC1450">
        <v>2.6</v>
      </c>
      <c r="BE1450">
        <v>10.199999999999999</v>
      </c>
      <c r="BI1450">
        <v>3.8</v>
      </c>
      <c r="BJ1450">
        <v>2.5</v>
      </c>
      <c r="BM1450" s="40">
        <v>41626</v>
      </c>
      <c r="BN1450"/>
      <c r="BO1450"/>
      <c r="BP1450"/>
      <c r="BQ1450"/>
      <c r="BR1450"/>
      <c r="BS1450"/>
      <c r="BT1450"/>
      <c r="BU1450"/>
      <c r="BV1450"/>
      <c r="BW1450">
        <v>2.3333333333333331E-2</v>
      </c>
      <c r="BX1450"/>
      <c r="BY1450"/>
      <c r="BZ1450">
        <v>6.0000000000000005E-2</v>
      </c>
      <c r="CA1450"/>
      <c r="CB1450">
        <v>0.01</v>
      </c>
      <c r="CZ1450">
        <v>0.03</v>
      </c>
      <c r="DA1450">
        <v>0.03</v>
      </c>
      <c r="DB1450">
        <v>0.01</v>
      </c>
      <c r="DI1450">
        <v>0.02</v>
      </c>
      <c r="DK1450">
        <v>0.1</v>
      </c>
      <c r="DO1450">
        <v>0.01</v>
      </c>
      <c r="DP1450">
        <v>0.01</v>
      </c>
      <c r="DS1450" s="40">
        <v>41626</v>
      </c>
      <c r="DT1450"/>
      <c r="DU1450"/>
      <c r="DV1450"/>
      <c r="DW1450"/>
      <c r="DX1450"/>
      <c r="DY1450"/>
      <c r="DZ1450"/>
      <c r="EA1450"/>
      <c r="EB1450"/>
      <c r="EC1450">
        <v>0.26999999999999996</v>
      </c>
      <c r="ED1450"/>
      <c r="EE1450"/>
      <c r="EF1450">
        <v>5.24</v>
      </c>
      <c r="EG1450"/>
      <c r="EH1450">
        <v>3.3650000000000002</v>
      </c>
      <c r="FF1450">
        <v>0.13</v>
      </c>
      <c r="FG1450">
        <v>0.11</v>
      </c>
      <c r="FH1450">
        <v>0.56999999999999995</v>
      </c>
      <c r="FO1450">
        <v>9.01</v>
      </c>
      <c r="FQ1450">
        <v>1.47</v>
      </c>
      <c r="FU1450">
        <v>3.5</v>
      </c>
      <c r="FV1450">
        <v>3.23</v>
      </c>
      <c r="FY1450" s="40">
        <v>41626</v>
      </c>
      <c r="FZ1450"/>
      <c r="GA1450"/>
      <c r="GB1450"/>
      <c r="GC1450"/>
      <c r="GD1450"/>
      <c r="GE1450"/>
      <c r="GF1450"/>
      <c r="GG1450"/>
      <c r="GH1450"/>
      <c r="GI1450">
        <v>0.25333333333333335</v>
      </c>
      <c r="GJ1450"/>
      <c r="GK1450"/>
      <c r="GL1450">
        <v>0.11</v>
      </c>
      <c r="GM1450"/>
      <c r="GN1450">
        <v>1.4999999999999999E-2</v>
      </c>
      <c r="HL1450">
        <v>0.39</v>
      </c>
      <c r="HM1450">
        <v>0.33</v>
      </c>
      <c r="HN1450">
        <v>0.04</v>
      </c>
      <c r="HU1450">
        <v>0.04</v>
      </c>
      <c r="HW1450">
        <v>0.18</v>
      </c>
      <c r="IA1450">
        <v>0.01</v>
      </c>
      <c r="IB1450">
        <v>0.02</v>
      </c>
      <c r="IE1450" s="40">
        <v>41626</v>
      </c>
      <c r="IG1450">
        <v>36.708177127659575</v>
      </c>
      <c r="IP1450">
        <v>36.708333333333336</v>
      </c>
      <c r="IU1450" s="77">
        <v>41626</v>
      </c>
      <c r="IW1450">
        <v>88.1</v>
      </c>
      <c r="JF1450">
        <v>88.1</v>
      </c>
    </row>
    <row r="1451" spans="7:268" x14ac:dyDescent="0.25">
      <c r="G1451" s="40">
        <v>41627</v>
      </c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BM1451" s="40">
        <v>41627</v>
      </c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DS1451" s="40">
        <v>41627</v>
      </c>
      <c r="DT1451"/>
      <c r="DU1451"/>
      <c r="DV1451"/>
      <c r="DW1451"/>
      <c r="DX1451"/>
      <c r="DY1451"/>
      <c r="DZ1451"/>
      <c r="EA1451"/>
      <c r="EB1451"/>
      <c r="EC1451"/>
      <c r="ED1451"/>
      <c r="EE1451"/>
      <c r="EF1451"/>
      <c r="EG1451"/>
      <c r="EH1451"/>
      <c r="FY1451" s="40">
        <v>41627</v>
      </c>
      <c r="FZ1451"/>
      <c r="GA1451"/>
      <c r="GB1451"/>
      <c r="GC1451"/>
      <c r="GD1451"/>
      <c r="GE1451"/>
      <c r="GF1451"/>
      <c r="GG1451"/>
      <c r="GH1451"/>
      <c r="GI1451"/>
      <c r="GJ1451"/>
      <c r="GK1451"/>
      <c r="GL1451"/>
      <c r="GM1451"/>
      <c r="GN1451"/>
      <c r="IE1451" s="40">
        <v>41627</v>
      </c>
      <c r="IR1451">
        <v>36.708524025974022</v>
      </c>
      <c r="IU1451" s="77">
        <v>41627</v>
      </c>
      <c r="JH1451">
        <v>88.1</v>
      </c>
    </row>
    <row r="1452" spans="7:268" x14ac:dyDescent="0.25">
      <c r="G1452" s="40">
        <v>41628</v>
      </c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BM1452" s="40">
        <v>41628</v>
      </c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DS1452" s="40">
        <v>41628</v>
      </c>
      <c r="DT1452"/>
      <c r="DU1452"/>
      <c r="DV1452"/>
      <c r="DW1452"/>
      <c r="DX1452"/>
      <c r="DY1452"/>
      <c r="DZ1452"/>
      <c r="EA1452"/>
      <c r="EB1452"/>
      <c r="EC1452"/>
      <c r="ED1452"/>
      <c r="EE1452"/>
      <c r="EF1452"/>
      <c r="EG1452"/>
      <c r="EH1452"/>
      <c r="FY1452" s="40">
        <v>41628</v>
      </c>
      <c r="FZ1452"/>
      <c r="GA1452"/>
      <c r="GB1452"/>
      <c r="GC1452"/>
      <c r="GD1452"/>
      <c r="GE1452"/>
      <c r="GF1452"/>
      <c r="GG1452"/>
      <c r="GH1452"/>
      <c r="GI1452"/>
      <c r="GJ1452"/>
      <c r="GK1452"/>
      <c r="GL1452"/>
      <c r="GM1452"/>
      <c r="GN1452"/>
      <c r="IE1452" s="40">
        <v>41628</v>
      </c>
      <c r="IU1452" s="77">
        <v>41628</v>
      </c>
    </row>
    <row r="1453" spans="7:268" x14ac:dyDescent="0.25">
      <c r="G1453" s="40">
        <v>41629</v>
      </c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BM1453" s="40">
        <v>41629</v>
      </c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DS1453" s="40">
        <v>41629</v>
      </c>
      <c r="DT1453"/>
      <c r="DU1453"/>
      <c r="DV1453"/>
      <c r="DW1453"/>
      <c r="DX1453"/>
      <c r="DY1453"/>
      <c r="DZ1453"/>
      <c r="EA1453"/>
      <c r="EB1453"/>
      <c r="EC1453"/>
      <c r="ED1453"/>
      <c r="EE1453"/>
      <c r="EF1453"/>
      <c r="EG1453"/>
      <c r="EH1453"/>
      <c r="FY1453" s="40">
        <v>41629</v>
      </c>
      <c r="FZ1453"/>
      <c r="GA1453"/>
      <c r="GB1453"/>
      <c r="GC1453"/>
      <c r="GD1453"/>
      <c r="GE1453"/>
      <c r="GF1453"/>
      <c r="GG1453"/>
      <c r="GH1453"/>
      <c r="GI1453"/>
      <c r="GJ1453"/>
      <c r="GK1453"/>
      <c r="GL1453"/>
      <c r="GM1453"/>
      <c r="GN1453"/>
      <c r="IE1453" s="40">
        <v>41629</v>
      </c>
      <c r="IU1453" s="77">
        <v>41629</v>
      </c>
    </row>
    <row r="1454" spans="7:268" x14ac:dyDescent="0.25">
      <c r="G1454" s="40">
        <v>41630</v>
      </c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BM1454" s="40">
        <v>41630</v>
      </c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DS1454" s="40">
        <v>41630</v>
      </c>
      <c r="DT1454"/>
      <c r="DU1454"/>
      <c r="DV1454"/>
      <c r="DW1454"/>
      <c r="DX1454"/>
      <c r="DY1454"/>
      <c r="DZ1454"/>
      <c r="EA1454"/>
      <c r="EB1454"/>
      <c r="EC1454"/>
      <c r="ED1454"/>
      <c r="EE1454"/>
      <c r="EF1454"/>
      <c r="EG1454"/>
      <c r="EH1454"/>
      <c r="FY1454" s="40">
        <v>41630</v>
      </c>
      <c r="FZ1454"/>
      <c r="GA1454"/>
      <c r="GB1454"/>
      <c r="GC1454"/>
      <c r="GD1454"/>
      <c r="GE1454"/>
      <c r="GF1454"/>
      <c r="GG1454"/>
      <c r="GH1454"/>
      <c r="GI1454"/>
      <c r="GJ1454"/>
      <c r="GK1454"/>
      <c r="GL1454"/>
      <c r="GM1454"/>
      <c r="GN1454"/>
      <c r="IE1454" s="40">
        <v>41630</v>
      </c>
      <c r="IU1454" s="77">
        <v>41630</v>
      </c>
    </row>
    <row r="1455" spans="7:268" x14ac:dyDescent="0.25">
      <c r="G1455" s="40">
        <v>41631</v>
      </c>
      <c r="H1455">
        <v>17.5</v>
      </c>
      <c r="I1455"/>
      <c r="J1455"/>
      <c r="K1455">
        <v>3.3666666666666667</v>
      </c>
      <c r="L1455"/>
      <c r="M1455"/>
      <c r="N1455">
        <v>4.9666666666666659</v>
      </c>
      <c r="O1455">
        <v>3.25</v>
      </c>
      <c r="P1455"/>
      <c r="Q1455"/>
      <c r="R1455"/>
      <c r="S1455"/>
      <c r="T1455"/>
      <c r="U1455"/>
      <c r="V1455"/>
      <c r="W1455">
        <v>17.5</v>
      </c>
      <c r="AB1455">
        <v>2.2999999999999998</v>
      </c>
      <c r="AC1455">
        <v>0.8</v>
      </c>
      <c r="AD1455">
        <v>7</v>
      </c>
      <c r="AK1455">
        <v>7.7</v>
      </c>
      <c r="AL1455">
        <v>3</v>
      </c>
      <c r="AM1455">
        <v>4.2</v>
      </c>
      <c r="AN1455">
        <v>3.8</v>
      </c>
      <c r="AO1455">
        <v>2.7</v>
      </c>
      <c r="BM1455" s="40">
        <v>41631</v>
      </c>
      <c r="BN1455">
        <v>0.01</v>
      </c>
      <c r="BO1455"/>
      <c r="BP1455"/>
      <c r="BQ1455">
        <v>0.03</v>
      </c>
      <c r="BR1455"/>
      <c r="BS1455"/>
      <c r="BT1455">
        <v>0.01</v>
      </c>
      <c r="BU1455">
        <v>0.01</v>
      </c>
      <c r="BV1455"/>
      <c r="BW1455"/>
      <c r="BX1455"/>
      <c r="BY1455"/>
      <c r="BZ1455"/>
      <c r="CA1455"/>
      <c r="CB1455"/>
      <c r="CC1455">
        <v>0.01</v>
      </c>
      <c r="CH1455">
        <v>7.0000000000000007E-2</v>
      </c>
      <c r="CI1455">
        <v>0.01</v>
      </c>
      <c r="CJ1455">
        <v>0.01</v>
      </c>
      <c r="CQ1455">
        <v>0.01</v>
      </c>
      <c r="CR1455">
        <v>0.01</v>
      </c>
      <c r="CS1455">
        <v>0.01</v>
      </c>
      <c r="CT1455">
        <v>0.01</v>
      </c>
      <c r="CU1455">
        <v>0.01</v>
      </c>
      <c r="DS1455" s="40">
        <v>41631</v>
      </c>
      <c r="DT1455">
        <v>0.28999999999999998</v>
      </c>
      <c r="DU1455"/>
      <c r="DV1455"/>
      <c r="DW1455">
        <v>35.366666666666667</v>
      </c>
      <c r="DX1455"/>
      <c r="DY1455"/>
      <c r="DZ1455">
        <v>7.543333333333333</v>
      </c>
      <c r="EA1455">
        <v>11.2</v>
      </c>
      <c r="EB1455"/>
      <c r="EC1455"/>
      <c r="ED1455"/>
      <c r="EE1455"/>
      <c r="EF1455"/>
      <c r="EG1455"/>
      <c r="EH1455"/>
      <c r="EI1455">
        <v>0.28999999999999998</v>
      </c>
      <c r="EN1455">
        <v>38.4</v>
      </c>
      <c r="EO1455">
        <v>47.2</v>
      </c>
      <c r="EP1455">
        <v>20.5</v>
      </c>
      <c r="EW1455">
        <v>8.89</v>
      </c>
      <c r="EX1455">
        <v>6.77</v>
      </c>
      <c r="EY1455">
        <v>6.97</v>
      </c>
      <c r="EZ1455">
        <v>10.7</v>
      </c>
      <c r="FA1455">
        <v>11.7</v>
      </c>
      <c r="FY1455" s="40">
        <v>41631</v>
      </c>
      <c r="FZ1455">
        <v>0.02</v>
      </c>
      <c r="GA1455"/>
      <c r="GB1455"/>
      <c r="GC1455">
        <v>0.9900000000000001</v>
      </c>
      <c r="GD1455"/>
      <c r="GE1455"/>
      <c r="GF1455">
        <v>0.61</v>
      </c>
      <c r="GG1455">
        <v>1.4999999999999999E-2</v>
      </c>
      <c r="GH1455"/>
      <c r="GI1455"/>
      <c r="GJ1455"/>
      <c r="GK1455"/>
      <c r="GL1455"/>
      <c r="GM1455"/>
      <c r="GN1455"/>
      <c r="GO1455">
        <v>0.02</v>
      </c>
      <c r="GT1455">
        <v>1.0900000000000001</v>
      </c>
      <c r="GU1455">
        <v>7.0000000000000007E-2</v>
      </c>
      <c r="GV1455">
        <v>1.81</v>
      </c>
      <c r="HC1455">
        <v>1.65</v>
      </c>
      <c r="HD1455">
        <v>0.13</v>
      </c>
      <c r="HE1455">
        <v>0.05</v>
      </c>
      <c r="HF1455">
        <v>0.01</v>
      </c>
      <c r="HG1455">
        <v>0.02</v>
      </c>
      <c r="IE1455" s="40">
        <v>41631</v>
      </c>
      <c r="IU1455" s="77">
        <v>41631</v>
      </c>
    </row>
    <row r="1456" spans="7:268" x14ac:dyDescent="0.25">
      <c r="G1456" s="40">
        <v>41632</v>
      </c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BM1456" s="40">
        <v>41632</v>
      </c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DS1456" s="40">
        <v>41632</v>
      </c>
      <c r="DT1456"/>
      <c r="DU1456"/>
      <c r="DV1456"/>
      <c r="DW1456"/>
      <c r="DX1456"/>
      <c r="DY1456"/>
      <c r="DZ1456"/>
      <c r="EA1456"/>
      <c r="EB1456"/>
      <c r="EC1456"/>
      <c r="ED1456"/>
      <c r="EE1456"/>
      <c r="EF1456"/>
      <c r="EG1456"/>
      <c r="EH1456"/>
      <c r="FY1456" s="40">
        <v>41632</v>
      </c>
      <c r="FZ1456"/>
      <c r="GA1456"/>
      <c r="GB1456"/>
      <c r="GC1456"/>
      <c r="GD1456"/>
      <c r="GE1456"/>
      <c r="GF1456"/>
      <c r="GG1456"/>
      <c r="GH1456"/>
      <c r="GI1456"/>
      <c r="GJ1456"/>
      <c r="GK1456"/>
      <c r="GL1456"/>
      <c r="GM1456"/>
      <c r="GN1456"/>
      <c r="IE1456" s="40">
        <v>41632</v>
      </c>
      <c r="IU1456" s="77">
        <v>41632</v>
      </c>
    </row>
    <row r="1457" spans="7:266" x14ac:dyDescent="0.25">
      <c r="G1457" s="40">
        <v>41633</v>
      </c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BM1457" s="40">
        <v>41633</v>
      </c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DS1457" s="40">
        <v>41633</v>
      </c>
      <c r="DT1457"/>
      <c r="DU1457"/>
      <c r="DV1457"/>
      <c r="DW1457"/>
      <c r="DX1457"/>
      <c r="DY1457"/>
      <c r="DZ1457"/>
      <c r="EA1457"/>
      <c r="EB1457"/>
      <c r="EC1457"/>
      <c r="ED1457"/>
      <c r="EE1457"/>
      <c r="EF1457"/>
      <c r="EG1457"/>
      <c r="EH1457"/>
      <c r="FY1457" s="40">
        <v>41633</v>
      </c>
      <c r="FZ1457"/>
      <c r="GA1457"/>
      <c r="GB1457"/>
      <c r="GC1457"/>
      <c r="GD1457"/>
      <c r="GE1457"/>
      <c r="GF1457"/>
      <c r="GG1457"/>
      <c r="GH1457"/>
      <c r="GI1457"/>
      <c r="GJ1457"/>
      <c r="GK1457"/>
      <c r="GL1457"/>
      <c r="GM1457"/>
      <c r="GN1457"/>
      <c r="IE1457" s="40">
        <v>41633</v>
      </c>
      <c r="IU1457" s="77">
        <v>41633</v>
      </c>
    </row>
    <row r="1458" spans="7:266" x14ac:dyDescent="0.25">
      <c r="G1458" s="40">
        <v>41634</v>
      </c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BM1458" s="40">
        <v>41634</v>
      </c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DS1458" s="40">
        <v>41634</v>
      </c>
      <c r="DT1458"/>
      <c r="DU1458"/>
      <c r="DV1458"/>
      <c r="DW1458"/>
      <c r="DX1458"/>
      <c r="DY1458"/>
      <c r="DZ1458"/>
      <c r="EA1458"/>
      <c r="EB1458"/>
      <c r="EC1458"/>
      <c r="ED1458"/>
      <c r="EE1458"/>
      <c r="EF1458"/>
      <c r="EG1458"/>
      <c r="EH1458"/>
      <c r="FY1458" s="40">
        <v>41634</v>
      </c>
      <c r="FZ1458"/>
      <c r="GA1458"/>
      <c r="GB1458"/>
      <c r="GC1458"/>
      <c r="GD1458"/>
      <c r="GE1458"/>
      <c r="GF1458"/>
      <c r="GG1458"/>
      <c r="GH1458"/>
      <c r="GI1458"/>
      <c r="GJ1458"/>
      <c r="GK1458"/>
      <c r="GL1458"/>
      <c r="GM1458"/>
      <c r="GN1458"/>
      <c r="IE1458" s="40">
        <v>41634</v>
      </c>
      <c r="IU1458" s="77">
        <v>41634</v>
      </c>
    </row>
    <row r="1459" spans="7:266" x14ac:dyDescent="0.25">
      <c r="G1459" s="40">
        <v>41635</v>
      </c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BM1459" s="40">
        <v>41635</v>
      </c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DS1459" s="40">
        <v>41635</v>
      </c>
      <c r="DT1459"/>
      <c r="DU1459"/>
      <c r="DV1459"/>
      <c r="DW1459"/>
      <c r="DX1459"/>
      <c r="DY1459"/>
      <c r="DZ1459"/>
      <c r="EA1459"/>
      <c r="EB1459"/>
      <c r="EC1459"/>
      <c r="ED1459"/>
      <c r="EE1459"/>
      <c r="EF1459"/>
      <c r="EG1459"/>
      <c r="EH1459"/>
      <c r="FY1459" s="40">
        <v>41635</v>
      </c>
      <c r="FZ1459"/>
      <c r="GA1459"/>
      <c r="GB1459"/>
      <c r="GC1459"/>
      <c r="GD1459"/>
      <c r="GE1459"/>
      <c r="GF1459"/>
      <c r="GG1459"/>
      <c r="GH1459"/>
      <c r="GI1459"/>
      <c r="GJ1459"/>
      <c r="GK1459"/>
      <c r="GL1459"/>
      <c r="GM1459"/>
      <c r="GN1459"/>
      <c r="IE1459" s="40">
        <v>41635</v>
      </c>
      <c r="IU1459" s="77">
        <v>41635</v>
      </c>
    </row>
    <row r="1460" spans="7:266" x14ac:dyDescent="0.25">
      <c r="G1460" s="40">
        <v>41636</v>
      </c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BM1460" s="40">
        <v>41636</v>
      </c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DS1460" s="40">
        <v>41636</v>
      </c>
      <c r="DT1460"/>
      <c r="DU1460"/>
      <c r="DV1460"/>
      <c r="DW1460"/>
      <c r="DX1460"/>
      <c r="DY1460"/>
      <c r="DZ1460"/>
      <c r="EA1460"/>
      <c r="EB1460"/>
      <c r="EC1460"/>
      <c r="ED1460"/>
      <c r="EE1460"/>
      <c r="EF1460"/>
      <c r="EG1460"/>
      <c r="EH1460"/>
      <c r="FY1460" s="40">
        <v>41636</v>
      </c>
      <c r="FZ1460"/>
      <c r="GA1460"/>
      <c r="GB1460"/>
      <c r="GC1460"/>
      <c r="GD1460"/>
      <c r="GE1460"/>
      <c r="GF1460"/>
      <c r="GG1460"/>
      <c r="GH1460"/>
      <c r="GI1460"/>
      <c r="GJ1460"/>
      <c r="GK1460"/>
      <c r="GL1460"/>
      <c r="GM1460"/>
      <c r="GN1460"/>
      <c r="IE1460" s="40">
        <v>41636</v>
      </c>
      <c r="IU1460" s="77">
        <v>41636</v>
      </c>
    </row>
    <row r="1461" spans="7:266" x14ac:dyDescent="0.25">
      <c r="G1461" s="40">
        <v>41637</v>
      </c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BM1461" s="40">
        <v>41637</v>
      </c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DS1461" s="40">
        <v>41637</v>
      </c>
      <c r="DT1461"/>
      <c r="DU1461"/>
      <c r="DV1461"/>
      <c r="DW1461"/>
      <c r="DX1461"/>
      <c r="DY1461"/>
      <c r="DZ1461"/>
      <c r="EA1461"/>
      <c r="EB1461"/>
      <c r="EC1461"/>
      <c r="ED1461"/>
      <c r="EE1461"/>
      <c r="EF1461"/>
      <c r="EG1461"/>
      <c r="EH1461"/>
      <c r="FY1461" s="40">
        <v>41637</v>
      </c>
      <c r="FZ1461"/>
      <c r="GA1461"/>
      <c r="GB1461"/>
      <c r="GC1461"/>
      <c r="GD1461"/>
      <c r="GE1461"/>
      <c r="GF1461"/>
      <c r="GG1461"/>
      <c r="GH1461"/>
      <c r="GI1461"/>
      <c r="GJ1461"/>
      <c r="GK1461"/>
      <c r="GL1461"/>
      <c r="GM1461"/>
      <c r="GN1461"/>
      <c r="IE1461" s="40">
        <v>41637</v>
      </c>
      <c r="IU1461" s="77">
        <v>41637</v>
      </c>
    </row>
    <row r="1462" spans="7:266" x14ac:dyDescent="0.25">
      <c r="G1462" s="40">
        <v>41638</v>
      </c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BM1462" s="40">
        <v>41638</v>
      </c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DS1462" s="40">
        <v>41638</v>
      </c>
      <c r="DT1462"/>
      <c r="DU1462"/>
      <c r="DV1462"/>
      <c r="DW1462"/>
      <c r="DX1462"/>
      <c r="DY1462"/>
      <c r="DZ1462"/>
      <c r="EA1462"/>
      <c r="EB1462"/>
      <c r="EC1462"/>
      <c r="ED1462"/>
      <c r="EE1462"/>
      <c r="EF1462"/>
      <c r="EG1462"/>
      <c r="EH1462"/>
      <c r="FY1462" s="40">
        <v>41638</v>
      </c>
      <c r="FZ1462"/>
      <c r="GA1462"/>
      <c r="GB1462"/>
      <c r="GC1462"/>
      <c r="GD1462"/>
      <c r="GE1462"/>
      <c r="GF1462"/>
      <c r="GG1462"/>
      <c r="GH1462"/>
      <c r="GI1462"/>
      <c r="GJ1462"/>
      <c r="GK1462"/>
      <c r="GL1462"/>
      <c r="GM1462"/>
      <c r="GN1462"/>
      <c r="IE1462" s="40">
        <v>41638</v>
      </c>
      <c r="IJ1462">
        <v>36.70813703208556</v>
      </c>
      <c r="IU1462" s="77">
        <v>41638</v>
      </c>
      <c r="IZ1462">
        <v>88.1</v>
      </c>
    </row>
    <row r="1463" spans="7:266" x14ac:dyDescent="0.25">
      <c r="G1463" s="40">
        <v>41639</v>
      </c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BM1463" s="40">
        <v>41639</v>
      </c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DS1463" s="40">
        <v>41639</v>
      </c>
      <c r="DT1463"/>
      <c r="DU1463"/>
      <c r="DV1463"/>
      <c r="DW1463"/>
      <c r="DX1463"/>
      <c r="DY1463"/>
      <c r="DZ1463"/>
      <c r="EA1463"/>
      <c r="EB1463"/>
      <c r="EC1463"/>
      <c r="ED1463"/>
      <c r="EE1463"/>
      <c r="EF1463"/>
      <c r="EG1463"/>
      <c r="EH1463"/>
      <c r="FY1463" s="40">
        <v>41639</v>
      </c>
      <c r="FZ1463"/>
      <c r="GA1463"/>
      <c r="GB1463"/>
      <c r="GC1463"/>
      <c r="GD1463"/>
      <c r="GE1463"/>
      <c r="GF1463"/>
      <c r="GG1463"/>
      <c r="GH1463"/>
      <c r="GI1463"/>
      <c r="GJ1463"/>
      <c r="GK1463"/>
      <c r="GL1463"/>
      <c r="GM1463"/>
      <c r="GN1463"/>
      <c r="IE1463" s="40">
        <v>41639</v>
      </c>
      <c r="IU1463" s="77">
        <v>41639</v>
      </c>
    </row>
    <row r="1464" spans="7:266" x14ac:dyDescent="0.25">
      <c r="G1464" s="40">
        <v>41640</v>
      </c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BM1464" s="40">
        <v>41640</v>
      </c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DS1464" s="40">
        <v>41640</v>
      </c>
      <c r="DT1464"/>
      <c r="DU1464"/>
      <c r="DV1464"/>
      <c r="DW1464"/>
      <c r="DX1464"/>
      <c r="DY1464"/>
      <c r="DZ1464"/>
      <c r="EA1464"/>
      <c r="EB1464"/>
      <c r="EC1464"/>
      <c r="ED1464"/>
      <c r="EE1464"/>
      <c r="EF1464"/>
      <c r="EG1464"/>
      <c r="EH1464"/>
      <c r="FY1464" s="40">
        <v>41640</v>
      </c>
      <c r="FZ1464"/>
      <c r="GA1464"/>
      <c r="GB1464"/>
      <c r="GC1464"/>
      <c r="GD1464"/>
      <c r="GE1464"/>
      <c r="GF1464"/>
      <c r="GG1464"/>
      <c r="GH1464"/>
      <c r="GI1464"/>
      <c r="GJ1464"/>
      <c r="GK1464"/>
      <c r="GL1464"/>
      <c r="GM1464"/>
      <c r="GN1464"/>
      <c r="IE1464" s="40">
        <v>41640</v>
      </c>
      <c r="IU1464" s="77">
        <v>41640</v>
      </c>
    </row>
    <row r="1465" spans="7:266" x14ac:dyDescent="0.25">
      <c r="G1465" s="40">
        <v>41641</v>
      </c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BM1465" s="40">
        <v>41641</v>
      </c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DS1465" s="40">
        <v>41641</v>
      </c>
      <c r="DT1465"/>
      <c r="DU1465"/>
      <c r="DV1465"/>
      <c r="DW1465"/>
      <c r="DX1465"/>
      <c r="DY1465"/>
      <c r="DZ1465"/>
      <c r="EA1465"/>
      <c r="EB1465"/>
      <c r="EC1465"/>
      <c r="ED1465"/>
      <c r="EE1465"/>
      <c r="EF1465"/>
      <c r="EG1465"/>
      <c r="EH1465"/>
      <c r="FY1465" s="40">
        <v>41641</v>
      </c>
      <c r="FZ1465"/>
      <c r="GA1465"/>
      <c r="GB1465"/>
      <c r="GC1465"/>
      <c r="GD1465"/>
      <c r="GE1465"/>
      <c r="GF1465"/>
      <c r="GG1465"/>
      <c r="GH1465"/>
      <c r="GI1465"/>
      <c r="GJ1465"/>
      <c r="GK1465"/>
      <c r="GL1465"/>
      <c r="GM1465"/>
      <c r="GN1465"/>
      <c r="IE1465" s="40">
        <v>41641</v>
      </c>
      <c r="IU1465" s="77">
        <v>41641</v>
      </c>
    </row>
    <row r="1466" spans="7:266" x14ac:dyDescent="0.25">
      <c r="G1466" s="40">
        <v>41642</v>
      </c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BM1466" s="40">
        <v>41642</v>
      </c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DS1466" s="40">
        <v>41642</v>
      </c>
      <c r="DT1466"/>
      <c r="DU1466"/>
      <c r="DV1466"/>
      <c r="DW1466"/>
      <c r="DX1466"/>
      <c r="DY1466"/>
      <c r="DZ1466"/>
      <c r="EA1466"/>
      <c r="EB1466"/>
      <c r="EC1466"/>
      <c r="ED1466"/>
      <c r="EE1466"/>
      <c r="EF1466"/>
      <c r="EG1466"/>
      <c r="EH1466"/>
      <c r="FY1466" s="40">
        <v>41642</v>
      </c>
      <c r="FZ1466"/>
      <c r="GA1466"/>
      <c r="GB1466"/>
      <c r="GC1466"/>
      <c r="GD1466"/>
      <c r="GE1466"/>
      <c r="GF1466"/>
      <c r="GG1466"/>
      <c r="GH1466"/>
      <c r="GI1466"/>
      <c r="GJ1466"/>
      <c r="GK1466"/>
      <c r="GL1466"/>
      <c r="GM1466"/>
      <c r="GN1466"/>
      <c r="IE1466" s="40">
        <v>41642</v>
      </c>
      <c r="IU1466" s="77">
        <v>41642</v>
      </c>
    </row>
    <row r="1467" spans="7:266" x14ac:dyDescent="0.25">
      <c r="G1467" s="40">
        <v>41643</v>
      </c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BM1467" s="40">
        <v>41643</v>
      </c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DS1467" s="40">
        <v>41643</v>
      </c>
      <c r="DT1467"/>
      <c r="DU1467"/>
      <c r="DV1467"/>
      <c r="DW1467"/>
      <c r="DX1467"/>
      <c r="DY1467"/>
      <c r="DZ1467"/>
      <c r="EA1467"/>
      <c r="EB1467"/>
      <c r="EC1467"/>
      <c r="ED1467"/>
      <c r="EE1467"/>
      <c r="EF1467"/>
      <c r="EG1467"/>
      <c r="EH1467"/>
      <c r="FY1467" s="40">
        <v>41643</v>
      </c>
      <c r="FZ1467"/>
      <c r="GA1467"/>
      <c r="GB1467"/>
      <c r="GC1467"/>
      <c r="GD1467"/>
      <c r="GE1467"/>
      <c r="GF1467"/>
      <c r="GG1467"/>
      <c r="GH1467"/>
      <c r="GI1467"/>
      <c r="GJ1467"/>
      <c r="GK1467"/>
      <c r="GL1467"/>
      <c r="GM1467"/>
      <c r="GN1467"/>
      <c r="IE1467" s="40">
        <v>41643</v>
      </c>
      <c r="IU1467" s="77">
        <v>41643</v>
      </c>
    </row>
    <row r="1468" spans="7:266" x14ac:dyDescent="0.25">
      <c r="G1468" s="40">
        <v>41644</v>
      </c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BM1468" s="40">
        <v>41644</v>
      </c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DS1468" s="40">
        <v>41644</v>
      </c>
      <c r="DT1468"/>
      <c r="DU1468"/>
      <c r="DV1468"/>
      <c r="DW1468"/>
      <c r="DX1468"/>
      <c r="DY1468"/>
      <c r="DZ1468"/>
      <c r="EA1468"/>
      <c r="EB1468"/>
      <c r="EC1468"/>
      <c r="ED1468"/>
      <c r="EE1468"/>
      <c r="EF1468"/>
      <c r="EG1468"/>
      <c r="EH1468"/>
      <c r="FY1468" s="40">
        <v>41644</v>
      </c>
      <c r="FZ1468"/>
      <c r="GA1468"/>
      <c r="GB1468"/>
      <c r="GC1468"/>
      <c r="GD1468"/>
      <c r="GE1468"/>
      <c r="GF1468"/>
      <c r="GG1468"/>
      <c r="GH1468"/>
      <c r="GI1468"/>
      <c r="GJ1468"/>
      <c r="GK1468"/>
      <c r="GL1468"/>
      <c r="GM1468"/>
      <c r="GN1468"/>
      <c r="IE1468" s="40">
        <v>41644</v>
      </c>
      <c r="IU1468" s="77">
        <v>41644</v>
      </c>
    </row>
    <row r="1469" spans="7:266" x14ac:dyDescent="0.25">
      <c r="G1469" s="40">
        <v>41645</v>
      </c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BM1469" s="40">
        <v>41645</v>
      </c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DS1469" s="40">
        <v>41645</v>
      </c>
      <c r="DT1469"/>
      <c r="DU1469"/>
      <c r="DV1469"/>
      <c r="DW1469"/>
      <c r="DX1469"/>
      <c r="DY1469"/>
      <c r="DZ1469"/>
      <c r="EA1469"/>
      <c r="EB1469"/>
      <c r="EC1469"/>
      <c r="ED1469"/>
      <c r="EE1469"/>
      <c r="EF1469"/>
      <c r="EG1469"/>
      <c r="EH1469"/>
      <c r="FY1469" s="40">
        <v>41645</v>
      </c>
      <c r="FZ1469"/>
      <c r="GA1469"/>
      <c r="GB1469"/>
      <c r="GC1469"/>
      <c r="GD1469"/>
      <c r="GE1469"/>
      <c r="GF1469"/>
      <c r="GG1469"/>
      <c r="GH1469"/>
      <c r="GI1469"/>
      <c r="GJ1469"/>
      <c r="GK1469"/>
      <c r="GL1469"/>
      <c r="GM1469"/>
      <c r="GN1469"/>
      <c r="IE1469" s="40">
        <v>41645</v>
      </c>
      <c r="IU1469" s="77">
        <v>41645</v>
      </c>
    </row>
    <row r="1470" spans="7:266" x14ac:dyDescent="0.25">
      <c r="G1470" s="40">
        <v>41646</v>
      </c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BM1470" s="40">
        <v>41646</v>
      </c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DS1470" s="40">
        <v>41646</v>
      </c>
      <c r="DT1470"/>
      <c r="DU1470"/>
      <c r="DV1470"/>
      <c r="DW1470"/>
      <c r="DX1470"/>
      <c r="DY1470"/>
      <c r="DZ1470"/>
      <c r="EA1470"/>
      <c r="EB1470"/>
      <c r="EC1470"/>
      <c r="ED1470"/>
      <c r="EE1470"/>
      <c r="EF1470"/>
      <c r="EG1470"/>
      <c r="EH1470"/>
      <c r="FY1470" s="40">
        <v>41646</v>
      </c>
      <c r="FZ1470"/>
      <c r="GA1470"/>
      <c r="GB1470"/>
      <c r="GC1470"/>
      <c r="GD1470"/>
      <c r="GE1470"/>
      <c r="GF1470"/>
      <c r="GG1470"/>
      <c r="GH1470"/>
      <c r="GI1470"/>
      <c r="GJ1470"/>
      <c r="GK1470"/>
      <c r="GL1470"/>
      <c r="GM1470"/>
      <c r="GN1470"/>
      <c r="IE1470" s="40">
        <v>41646</v>
      </c>
      <c r="IU1470" s="77">
        <v>41646</v>
      </c>
    </row>
    <row r="1471" spans="7:266" x14ac:dyDescent="0.25">
      <c r="G1471" s="40">
        <v>41647</v>
      </c>
      <c r="H1471"/>
      <c r="I1471"/>
      <c r="J1471"/>
      <c r="K1471"/>
      <c r="L1471"/>
      <c r="M1471"/>
      <c r="N1471"/>
      <c r="O1471"/>
      <c r="P1471">
        <v>8.1</v>
      </c>
      <c r="Q1471">
        <v>4.2</v>
      </c>
      <c r="R1471">
        <v>9.6000000000000014</v>
      </c>
      <c r="S1471"/>
      <c r="T1471"/>
      <c r="U1471"/>
      <c r="V1471">
        <v>8.6</v>
      </c>
      <c r="AR1471">
        <v>8.1</v>
      </c>
      <c r="AT1471">
        <v>5</v>
      </c>
      <c r="AU1471">
        <v>2.9</v>
      </c>
      <c r="AV1471">
        <v>4.7</v>
      </c>
      <c r="AX1471">
        <v>10.4</v>
      </c>
      <c r="AY1471">
        <v>8.8000000000000007</v>
      </c>
      <c r="BI1471">
        <v>8.6</v>
      </c>
      <c r="BM1471" s="40">
        <v>41647</v>
      </c>
      <c r="BN1471"/>
      <c r="BO1471"/>
      <c r="BP1471"/>
      <c r="BQ1471"/>
      <c r="BR1471"/>
      <c r="BS1471"/>
      <c r="BT1471"/>
      <c r="BU1471"/>
      <c r="BV1471">
        <v>1.36</v>
      </c>
      <c r="BW1471">
        <v>4.6666666666666662E-2</v>
      </c>
      <c r="BX1471">
        <v>0.61499999999999999</v>
      </c>
      <c r="BY1471"/>
      <c r="BZ1471"/>
      <c r="CA1471"/>
      <c r="CB1471">
        <v>0.03</v>
      </c>
      <c r="CX1471">
        <v>1.36</v>
      </c>
      <c r="CZ1471">
        <v>0.11</v>
      </c>
      <c r="DA1471">
        <v>0.01</v>
      </c>
      <c r="DB1471">
        <v>0.02</v>
      </c>
      <c r="DD1471">
        <v>1.03</v>
      </c>
      <c r="DE1471">
        <v>0.2</v>
      </c>
      <c r="DO1471">
        <v>0.03</v>
      </c>
      <c r="DS1471" s="40">
        <v>41647</v>
      </c>
      <c r="DT1471"/>
      <c r="DU1471"/>
      <c r="DV1471"/>
      <c r="DW1471"/>
      <c r="DX1471"/>
      <c r="DY1471"/>
      <c r="DZ1471"/>
      <c r="EA1471"/>
      <c r="EB1471">
        <v>44.1</v>
      </c>
      <c r="EC1471">
        <v>2.0533333333333332</v>
      </c>
      <c r="ED1471">
        <v>37.299999999999997</v>
      </c>
      <c r="EE1471"/>
      <c r="EF1471"/>
      <c r="EG1471"/>
      <c r="EH1471">
        <v>5.54</v>
      </c>
      <c r="FD1471">
        <v>44.1</v>
      </c>
      <c r="FF1471">
        <v>3.41</v>
      </c>
      <c r="FG1471">
        <v>2.21</v>
      </c>
      <c r="FH1471">
        <v>0.54</v>
      </c>
      <c r="FJ1471">
        <v>30.7</v>
      </c>
      <c r="FK1471">
        <v>43.9</v>
      </c>
      <c r="FU1471">
        <v>5.54</v>
      </c>
      <c r="FY1471" s="40">
        <v>41647</v>
      </c>
      <c r="FZ1471"/>
      <c r="GA1471"/>
      <c r="GB1471"/>
      <c r="GC1471"/>
      <c r="GD1471"/>
      <c r="GE1471"/>
      <c r="GF1471"/>
      <c r="GG1471"/>
      <c r="GH1471">
        <v>0.51</v>
      </c>
      <c r="GI1471">
        <v>0.21666666666666667</v>
      </c>
      <c r="GJ1471">
        <v>0.84499999999999997</v>
      </c>
      <c r="GK1471"/>
      <c r="GL1471"/>
      <c r="GM1471"/>
      <c r="GN1471">
        <v>0.16</v>
      </c>
      <c r="HJ1471">
        <v>0.51</v>
      </c>
      <c r="HL1471">
        <v>0.59</v>
      </c>
      <c r="HM1471">
        <v>0.04</v>
      </c>
      <c r="HN1471">
        <v>0.02</v>
      </c>
      <c r="HP1471">
        <v>0.99</v>
      </c>
      <c r="HQ1471">
        <v>0.7</v>
      </c>
      <c r="IA1471">
        <v>0.16</v>
      </c>
      <c r="IE1471" s="40">
        <v>41647</v>
      </c>
      <c r="IK1471">
        <v>42.375193052391793</v>
      </c>
      <c r="IU1471" s="77">
        <v>41647</v>
      </c>
      <c r="JA1471">
        <v>101.7</v>
      </c>
    </row>
    <row r="1472" spans="7:266" x14ac:dyDescent="0.25">
      <c r="G1472" s="40">
        <v>41648</v>
      </c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BM1472" s="40">
        <v>41648</v>
      </c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DS1472" s="40">
        <v>41648</v>
      </c>
      <c r="DT1472"/>
      <c r="DU1472"/>
      <c r="DV1472"/>
      <c r="DW1472"/>
      <c r="DX1472"/>
      <c r="DY1472"/>
      <c r="DZ1472"/>
      <c r="EA1472"/>
      <c r="EB1472"/>
      <c r="EC1472"/>
      <c r="ED1472"/>
      <c r="EE1472"/>
      <c r="EF1472"/>
      <c r="EG1472"/>
      <c r="EH1472"/>
      <c r="FY1472" s="40">
        <v>41648</v>
      </c>
      <c r="FZ1472"/>
      <c r="GA1472"/>
      <c r="GB1472"/>
      <c r="GC1472"/>
      <c r="GD1472"/>
      <c r="GE1472"/>
      <c r="GF1472"/>
      <c r="GG1472"/>
      <c r="GH1472"/>
      <c r="GI1472"/>
      <c r="GJ1472"/>
      <c r="GK1472"/>
      <c r="GL1472"/>
      <c r="GM1472"/>
      <c r="GN1472"/>
      <c r="IE1472" s="40">
        <v>41648</v>
      </c>
      <c r="IP1472">
        <v>42.375</v>
      </c>
      <c r="IU1472" s="77">
        <v>41648</v>
      </c>
      <c r="JF1472">
        <v>101.7</v>
      </c>
    </row>
    <row r="1473" spans="7:267" x14ac:dyDescent="0.25">
      <c r="G1473" s="40">
        <v>41649</v>
      </c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BM1473" s="40">
        <v>41649</v>
      </c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DS1473" s="40">
        <v>41649</v>
      </c>
      <c r="DT1473"/>
      <c r="DU1473"/>
      <c r="DV1473"/>
      <c r="DW1473"/>
      <c r="DX1473"/>
      <c r="DY1473"/>
      <c r="DZ1473"/>
      <c r="EA1473"/>
      <c r="EB1473"/>
      <c r="EC1473"/>
      <c r="ED1473"/>
      <c r="EE1473"/>
      <c r="EF1473"/>
      <c r="EG1473"/>
      <c r="EH1473"/>
      <c r="FY1473" s="40">
        <v>41649</v>
      </c>
      <c r="FZ1473"/>
      <c r="GA1473"/>
      <c r="GB1473"/>
      <c r="GC1473"/>
      <c r="GD1473"/>
      <c r="GE1473"/>
      <c r="GF1473"/>
      <c r="GG1473"/>
      <c r="GH1473"/>
      <c r="GI1473"/>
      <c r="GJ1473"/>
      <c r="GK1473"/>
      <c r="GL1473"/>
      <c r="GM1473"/>
      <c r="GN1473"/>
      <c r="IE1473" s="40">
        <v>41649</v>
      </c>
      <c r="IU1473" s="77">
        <v>41649</v>
      </c>
    </row>
    <row r="1474" spans="7:267" x14ac:dyDescent="0.25">
      <c r="G1474" s="40">
        <v>41650</v>
      </c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BM1474" s="40">
        <v>41650</v>
      </c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DS1474" s="40">
        <v>41650</v>
      </c>
      <c r="DT1474"/>
      <c r="DU1474"/>
      <c r="DV1474"/>
      <c r="DW1474"/>
      <c r="DX1474"/>
      <c r="DY1474"/>
      <c r="DZ1474"/>
      <c r="EA1474"/>
      <c r="EB1474"/>
      <c r="EC1474"/>
      <c r="ED1474"/>
      <c r="EE1474"/>
      <c r="EF1474"/>
      <c r="EG1474"/>
      <c r="EH1474"/>
      <c r="FY1474" s="40">
        <v>41650</v>
      </c>
      <c r="FZ1474"/>
      <c r="GA1474"/>
      <c r="GB1474"/>
      <c r="GC1474"/>
      <c r="GD1474"/>
      <c r="GE1474"/>
      <c r="GF1474"/>
      <c r="GG1474"/>
      <c r="GH1474"/>
      <c r="GI1474"/>
      <c r="GJ1474"/>
      <c r="GK1474"/>
      <c r="GL1474"/>
      <c r="GM1474"/>
      <c r="GN1474"/>
      <c r="IE1474" s="40">
        <v>41650</v>
      </c>
      <c r="IU1474" s="77">
        <v>41650</v>
      </c>
    </row>
    <row r="1475" spans="7:267" x14ac:dyDescent="0.25">
      <c r="G1475" s="40">
        <v>41651</v>
      </c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BM1475" s="40">
        <v>41651</v>
      </c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DS1475" s="40">
        <v>41651</v>
      </c>
      <c r="DT1475"/>
      <c r="DU1475"/>
      <c r="DV1475"/>
      <c r="DW1475"/>
      <c r="DX1475"/>
      <c r="DY1475"/>
      <c r="DZ1475"/>
      <c r="EA1475"/>
      <c r="EB1475"/>
      <c r="EC1475"/>
      <c r="ED1475"/>
      <c r="EE1475"/>
      <c r="EF1475"/>
      <c r="EG1475"/>
      <c r="EH1475"/>
      <c r="FY1475" s="40">
        <v>41651</v>
      </c>
      <c r="FZ1475"/>
      <c r="GA1475"/>
      <c r="GB1475"/>
      <c r="GC1475"/>
      <c r="GD1475"/>
      <c r="GE1475"/>
      <c r="GF1475"/>
      <c r="GG1475"/>
      <c r="GH1475"/>
      <c r="GI1475"/>
      <c r="GJ1475"/>
      <c r="GK1475"/>
      <c r="GL1475"/>
      <c r="GM1475"/>
      <c r="GN1475"/>
      <c r="IE1475" s="40">
        <v>41651</v>
      </c>
      <c r="IU1475" s="77">
        <v>41651</v>
      </c>
    </row>
    <row r="1476" spans="7:267" x14ac:dyDescent="0.25">
      <c r="G1476" s="40">
        <v>41652</v>
      </c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BM1476" s="40">
        <v>41652</v>
      </c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DS1476" s="40">
        <v>41652</v>
      </c>
      <c r="DT1476"/>
      <c r="DU1476"/>
      <c r="DV1476"/>
      <c r="DW1476"/>
      <c r="DX1476"/>
      <c r="DY1476"/>
      <c r="DZ1476"/>
      <c r="EA1476"/>
      <c r="EB1476"/>
      <c r="EC1476"/>
      <c r="ED1476"/>
      <c r="EE1476"/>
      <c r="EF1476"/>
      <c r="EG1476"/>
      <c r="EH1476"/>
      <c r="FY1476" s="40">
        <v>41652</v>
      </c>
      <c r="FZ1476"/>
      <c r="GA1476"/>
      <c r="GB1476"/>
      <c r="GC1476"/>
      <c r="GD1476"/>
      <c r="GE1476"/>
      <c r="GF1476"/>
      <c r="GG1476"/>
      <c r="GH1476"/>
      <c r="GI1476"/>
      <c r="GJ1476"/>
      <c r="GK1476"/>
      <c r="GL1476"/>
      <c r="GM1476"/>
      <c r="GN1476"/>
      <c r="IE1476" s="40">
        <v>41652</v>
      </c>
      <c r="IF1476">
        <v>42.375197093023246</v>
      </c>
      <c r="II1476">
        <v>42.375425879396985</v>
      </c>
      <c r="IU1476" s="77">
        <v>41652</v>
      </c>
      <c r="IV1476">
        <v>101.7</v>
      </c>
      <c r="IY1476">
        <v>101.7</v>
      </c>
    </row>
    <row r="1477" spans="7:267" x14ac:dyDescent="0.25">
      <c r="G1477" s="40">
        <v>41653</v>
      </c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BM1477" s="40">
        <v>41653</v>
      </c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DS1477" s="40">
        <v>41653</v>
      </c>
      <c r="DT1477"/>
      <c r="DU1477"/>
      <c r="DV1477"/>
      <c r="DW1477"/>
      <c r="DX1477"/>
      <c r="DY1477"/>
      <c r="DZ1477"/>
      <c r="EA1477"/>
      <c r="EB1477"/>
      <c r="EC1477"/>
      <c r="ED1477"/>
      <c r="EE1477"/>
      <c r="EF1477"/>
      <c r="EG1477"/>
      <c r="EH1477"/>
      <c r="FY1477" s="40">
        <v>41653</v>
      </c>
      <c r="FZ1477"/>
      <c r="GA1477"/>
      <c r="GB1477"/>
      <c r="GC1477"/>
      <c r="GD1477"/>
      <c r="GE1477"/>
      <c r="GF1477"/>
      <c r="GG1477"/>
      <c r="GH1477"/>
      <c r="GI1477"/>
      <c r="GJ1477"/>
      <c r="GK1477"/>
      <c r="GL1477"/>
      <c r="GM1477"/>
      <c r="GN1477"/>
      <c r="IE1477" s="40">
        <v>41653</v>
      </c>
      <c r="IU1477" s="77">
        <v>41653</v>
      </c>
    </row>
    <row r="1478" spans="7:267" x14ac:dyDescent="0.25">
      <c r="G1478" s="40">
        <v>41654</v>
      </c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BM1478" s="40">
        <v>41654</v>
      </c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DS1478" s="40">
        <v>41654</v>
      </c>
      <c r="DT1478"/>
      <c r="DU1478"/>
      <c r="DV1478"/>
      <c r="DW1478"/>
      <c r="DX1478"/>
      <c r="DY1478"/>
      <c r="DZ1478"/>
      <c r="EA1478"/>
      <c r="EB1478"/>
      <c r="EC1478"/>
      <c r="ED1478"/>
      <c r="EE1478"/>
      <c r="EF1478"/>
      <c r="EG1478"/>
      <c r="EH1478"/>
      <c r="FY1478" s="40">
        <v>41654</v>
      </c>
      <c r="FZ1478"/>
      <c r="GA1478"/>
      <c r="GB1478"/>
      <c r="GC1478"/>
      <c r="GD1478"/>
      <c r="GE1478"/>
      <c r="GF1478"/>
      <c r="GG1478"/>
      <c r="GH1478"/>
      <c r="GI1478"/>
      <c r="GJ1478"/>
      <c r="GK1478"/>
      <c r="GL1478"/>
      <c r="GM1478"/>
      <c r="GN1478"/>
      <c r="IE1478" s="40">
        <v>41654</v>
      </c>
      <c r="IL1478">
        <v>42.374759915014167</v>
      </c>
      <c r="IU1478" s="77">
        <v>41654</v>
      </c>
      <c r="JB1478">
        <v>101.7</v>
      </c>
    </row>
    <row r="1479" spans="7:267" x14ac:dyDescent="0.25">
      <c r="G1479" s="40">
        <v>41655</v>
      </c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BM1479" s="40">
        <v>41655</v>
      </c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DS1479" s="40">
        <v>41655</v>
      </c>
      <c r="DT1479"/>
      <c r="DU1479"/>
      <c r="DV1479"/>
      <c r="DW1479"/>
      <c r="DX1479"/>
      <c r="DY1479"/>
      <c r="DZ1479"/>
      <c r="EA1479"/>
      <c r="EB1479"/>
      <c r="EC1479"/>
      <c r="ED1479"/>
      <c r="EE1479"/>
      <c r="EF1479"/>
      <c r="EG1479"/>
      <c r="EH1479"/>
      <c r="FY1479" s="40">
        <v>41655</v>
      </c>
      <c r="FZ1479"/>
      <c r="GA1479"/>
      <c r="GB1479"/>
      <c r="GC1479"/>
      <c r="GD1479"/>
      <c r="GE1479"/>
      <c r="GF1479"/>
      <c r="GG1479"/>
      <c r="GH1479"/>
      <c r="GI1479"/>
      <c r="GJ1479"/>
      <c r="GK1479"/>
      <c r="GL1479"/>
      <c r="GM1479"/>
      <c r="GN1479"/>
      <c r="IE1479" s="40">
        <v>41655</v>
      </c>
      <c r="IQ1479">
        <v>42.375198477751752</v>
      </c>
      <c r="IU1479" s="77">
        <v>41655</v>
      </c>
      <c r="JG1479">
        <v>101.7</v>
      </c>
    </row>
    <row r="1480" spans="7:267" x14ac:dyDescent="0.25">
      <c r="G1480" s="40">
        <v>41656</v>
      </c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BM1480" s="40">
        <v>41656</v>
      </c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DS1480" s="40">
        <v>41656</v>
      </c>
      <c r="DT1480"/>
      <c r="DU1480"/>
      <c r="DV1480"/>
      <c r="DW1480"/>
      <c r="DX1480"/>
      <c r="DY1480"/>
      <c r="DZ1480"/>
      <c r="EA1480"/>
      <c r="EB1480"/>
      <c r="EC1480"/>
      <c r="ED1480"/>
      <c r="EE1480"/>
      <c r="EF1480"/>
      <c r="EG1480"/>
      <c r="EH1480"/>
      <c r="FY1480" s="40">
        <v>41656</v>
      </c>
      <c r="FZ1480"/>
      <c r="GA1480"/>
      <c r="GB1480"/>
      <c r="GC1480"/>
      <c r="GD1480"/>
      <c r="GE1480"/>
      <c r="GF1480"/>
      <c r="GG1480"/>
      <c r="GH1480"/>
      <c r="GI1480"/>
      <c r="GJ1480"/>
      <c r="GK1480"/>
      <c r="GL1480"/>
      <c r="GM1480"/>
      <c r="GN1480"/>
      <c r="IE1480" s="40">
        <v>41656</v>
      </c>
      <c r="IM1480">
        <v>42.375296328671332</v>
      </c>
      <c r="IO1480">
        <v>42.374670233463036</v>
      </c>
      <c r="IU1480" s="77">
        <v>41656</v>
      </c>
      <c r="JC1480">
        <v>101.7</v>
      </c>
      <c r="JE1480">
        <v>101.7</v>
      </c>
    </row>
    <row r="1481" spans="7:267" x14ac:dyDescent="0.25">
      <c r="G1481" s="40">
        <v>41657</v>
      </c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BM1481" s="40">
        <v>41657</v>
      </c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DS1481" s="40">
        <v>41657</v>
      </c>
      <c r="DT1481"/>
      <c r="DU1481"/>
      <c r="DV1481"/>
      <c r="DW1481"/>
      <c r="DX1481"/>
      <c r="DY1481"/>
      <c r="DZ1481"/>
      <c r="EA1481"/>
      <c r="EB1481"/>
      <c r="EC1481"/>
      <c r="ED1481"/>
      <c r="EE1481"/>
      <c r="EF1481"/>
      <c r="EG1481"/>
      <c r="EH1481"/>
      <c r="FY1481" s="40">
        <v>41657</v>
      </c>
      <c r="FZ1481"/>
      <c r="GA1481"/>
      <c r="GB1481"/>
      <c r="GC1481"/>
      <c r="GD1481"/>
      <c r="GE1481"/>
      <c r="GF1481"/>
      <c r="GG1481"/>
      <c r="GH1481"/>
      <c r="GI1481"/>
      <c r="GJ1481"/>
      <c r="GK1481"/>
      <c r="GL1481"/>
      <c r="GM1481"/>
      <c r="GN1481"/>
      <c r="IE1481" s="40">
        <v>41657</v>
      </c>
      <c r="IU1481" s="77">
        <v>41657</v>
      </c>
    </row>
    <row r="1482" spans="7:267" x14ac:dyDescent="0.25">
      <c r="G1482" s="40">
        <v>41658</v>
      </c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BM1482" s="40">
        <v>41658</v>
      </c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DS1482" s="40">
        <v>41658</v>
      </c>
      <c r="DT1482"/>
      <c r="DU1482"/>
      <c r="DV1482"/>
      <c r="DW1482"/>
      <c r="DX1482"/>
      <c r="DY1482"/>
      <c r="DZ1482"/>
      <c r="EA1482"/>
      <c r="EB1482"/>
      <c r="EC1482"/>
      <c r="ED1482"/>
      <c r="EE1482"/>
      <c r="EF1482"/>
      <c r="EG1482"/>
      <c r="EH1482"/>
      <c r="FY1482" s="40">
        <v>41658</v>
      </c>
      <c r="FZ1482"/>
      <c r="GA1482"/>
      <c r="GB1482"/>
      <c r="GC1482"/>
      <c r="GD1482"/>
      <c r="GE1482"/>
      <c r="GF1482"/>
      <c r="GG1482"/>
      <c r="GH1482"/>
      <c r="GI1482"/>
      <c r="GJ1482"/>
      <c r="GK1482"/>
      <c r="GL1482"/>
      <c r="GM1482"/>
      <c r="GN1482"/>
      <c r="IE1482" s="40">
        <v>41658</v>
      </c>
      <c r="IO1482">
        <v>42.374670233463036</v>
      </c>
      <c r="IU1482" s="77">
        <v>41658</v>
      </c>
      <c r="JE1482">
        <v>101.7</v>
      </c>
    </row>
    <row r="1483" spans="7:267" x14ac:dyDescent="0.25">
      <c r="G1483" s="40">
        <v>41659</v>
      </c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BM1483" s="40">
        <v>41659</v>
      </c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DS1483" s="40">
        <v>41659</v>
      </c>
      <c r="DT1483"/>
      <c r="DU1483"/>
      <c r="DV1483"/>
      <c r="DW1483"/>
      <c r="DX1483"/>
      <c r="DY1483"/>
      <c r="DZ1483"/>
      <c r="EA1483"/>
      <c r="EB1483"/>
      <c r="EC1483"/>
      <c r="ED1483"/>
      <c r="EE1483"/>
      <c r="EF1483"/>
      <c r="EG1483"/>
      <c r="EH1483"/>
      <c r="FY1483" s="40">
        <v>41659</v>
      </c>
      <c r="FZ1483"/>
      <c r="GA1483"/>
      <c r="GB1483"/>
      <c r="GC1483"/>
      <c r="GD1483"/>
      <c r="GE1483"/>
      <c r="GF1483"/>
      <c r="GG1483"/>
      <c r="GH1483"/>
      <c r="GI1483"/>
      <c r="GJ1483"/>
      <c r="GK1483"/>
      <c r="GL1483"/>
      <c r="GM1483"/>
      <c r="GN1483"/>
      <c r="IE1483" s="40">
        <v>41659</v>
      </c>
      <c r="IU1483" s="77">
        <v>41659</v>
      </c>
    </row>
    <row r="1484" spans="7:267" x14ac:dyDescent="0.25">
      <c r="G1484" s="40">
        <v>41660</v>
      </c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BM1484" s="40">
        <v>41660</v>
      </c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DS1484" s="40">
        <v>41660</v>
      </c>
      <c r="DT1484"/>
      <c r="DU1484"/>
      <c r="DV1484"/>
      <c r="DW1484"/>
      <c r="DX1484"/>
      <c r="DY1484"/>
      <c r="DZ1484"/>
      <c r="EA1484"/>
      <c r="EB1484"/>
      <c r="EC1484"/>
      <c r="ED1484"/>
      <c r="EE1484"/>
      <c r="EF1484"/>
      <c r="EG1484"/>
      <c r="EH1484"/>
      <c r="FY1484" s="40">
        <v>41660</v>
      </c>
      <c r="FZ1484"/>
      <c r="GA1484"/>
      <c r="GB1484"/>
      <c r="GC1484"/>
      <c r="GD1484"/>
      <c r="GE1484"/>
      <c r="GF1484"/>
      <c r="GG1484"/>
      <c r="GH1484"/>
      <c r="GI1484"/>
      <c r="GJ1484"/>
      <c r="GK1484"/>
      <c r="GL1484"/>
      <c r="GM1484"/>
      <c r="GN1484"/>
      <c r="IE1484" s="40">
        <v>41660</v>
      </c>
      <c r="IU1484" s="77">
        <v>41660</v>
      </c>
    </row>
    <row r="1485" spans="7:267" x14ac:dyDescent="0.25">
      <c r="G1485" s="40">
        <v>41661</v>
      </c>
      <c r="H1485"/>
      <c r="I1485"/>
      <c r="J1485"/>
      <c r="K1485"/>
      <c r="L1485"/>
      <c r="M1485"/>
      <c r="N1485"/>
      <c r="O1485"/>
      <c r="P1485"/>
      <c r="Q1485">
        <v>8.6999999999999993</v>
      </c>
      <c r="R1485"/>
      <c r="S1485"/>
      <c r="T1485"/>
      <c r="U1485"/>
      <c r="V1485"/>
      <c r="AV1485">
        <v>8.6999999999999993</v>
      </c>
      <c r="BM1485" s="40">
        <v>41661</v>
      </c>
      <c r="BN1485"/>
      <c r="BO1485"/>
      <c r="BP1485"/>
      <c r="BQ1485"/>
      <c r="BR1485"/>
      <c r="BS1485"/>
      <c r="BT1485"/>
      <c r="BU1485"/>
      <c r="BV1485"/>
      <c r="BW1485">
        <v>0.01</v>
      </c>
      <c r="BX1485"/>
      <c r="BY1485"/>
      <c r="BZ1485"/>
      <c r="CA1485"/>
      <c r="CB1485"/>
      <c r="DB1485">
        <v>0.01</v>
      </c>
      <c r="DS1485" s="40">
        <v>41661</v>
      </c>
      <c r="DT1485"/>
      <c r="DU1485"/>
      <c r="DV1485"/>
      <c r="DW1485"/>
      <c r="DX1485"/>
      <c r="DY1485"/>
      <c r="DZ1485"/>
      <c r="EA1485"/>
      <c r="EB1485"/>
      <c r="EC1485">
        <v>7.0000000000000007E-2</v>
      </c>
      <c r="ED1485"/>
      <c r="EE1485"/>
      <c r="EF1485"/>
      <c r="EG1485"/>
      <c r="EH1485"/>
      <c r="FH1485">
        <v>7.0000000000000007E-2</v>
      </c>
      <c r="FY1485" s="40">
        <v>41661</v>
      </c>
      <c r="FZ1485"/>
      <c r="GA1485"/>
      <c r="GB1485"/>
      <c r="GC1485"/>
      <c r="GD1485"/>
      <c r="GE1485"/>
      <c r="GF1485"/>
      <c r="GG1485"/>
      <c r="GH1485"/>
      <c r="GI1485">
        <v>1.45</v>
      </c>
      <c r="GJ1485"/>
      <c r="GK1485"/>
      <c r="GL1485"/>
      <c r="GM1485"/>
      <c r="GN1485"/>
      <c r="HN1485">
        <v>1.45</v>
      </c>
      <c r="IE1485" s="40">
        <v>41661</v>
      </c>
      <c r="IK1485">
        <v>42.375193052391793</v>
      </c>
      <c r="IN1485">
        <v>42.375000000000007</v>
      </c>
      <c r="IU1485" s="77">
        <v>41661</v>
      </c>
      <c r="JA1485">
        <v>101.7</v>
      </c>
      <c r="JD1485">
        <v>101.7</v>
      </c>
    </row>
    <row r="1486" spans="7:267" x14ac:dyDescent="0.25">
      <c r="G1486" s="40">
        <v>41662</v>
      </c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BM1486" s="40">
        <v>41662</v>
      </c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DS1486" s="40">
        <v>41662</v>
      </c>
      <c r="DT1486"/>
      <c r="DU1486"/>
      <c r="DV1486"/>
      <c r="DW1486"/>
      <c r="DX1486"/>
      <c r="DY1486"/>
      <c r="DZ1486"/>
      <c r="EA1486"/>
      <c r="EB1486"/>
      <c r="EC1486"/>
      <c r="ED1486"/>
      <c r="EE1486"/>
      <c r="EF1486"/>
      <c r="EG1486"/>
      <c r="EH1486"/>
      <c r="FY1486" s="40">
        <v>41662</v>
      </c>
      <c r="FZ1486"/>
      <c r="GA1486"/>
      <c r="GB1486"/>
      <c r="GC1486"/>
      <c r="GD1486"/>
      <c r="GE1486"/>
      <c r="GF1486"/>
      <c r="GG1486"/>
      <c r="GH1486"/>
      <c r="GI1486"/>
      <c r="GJ1486"/>
      <c r="GK1486"/>
      <c r="GL1486"/>
      <c r="GM1486"/>
      <c r="GN1486"/>
      <c r="IE1486" s="40">
        <v>41662</v>
      </c>
      <c r="IP1486">
        <v>42.375</v>
      </c>
      <c r="IU1486" s="77">
        <v>41662</v>
      </c>
      <c r="JF1486">
        <v>101.7</v>
      </c>
    </row>
    <row r="1487" spans="7:267" x14ac:dyDescent="0.25">
      <c r="G1487" s="40">
        <v>41663</v>
      </c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BM1487" s="40">
        <v>41663</v>
      </c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DS1487" s="40">
        <v>41663</v>
      </c>
      <c r="DT1487"/>
      <c r="DU1487"/>
      <c r="DV1487"/>
      <c r="DW1487"/>
      <c r="DX1487"/>
      <c r="DY1487"/>
      <c r="DZ1487"/>
      <c r="EA1487"/>
      <c r="EB1487"/>
      <c r="EC1487"/>
      <c r="ED1487"/>
      <c r="EE1487"/>
      <c r="EF1487"/>
      <c r="EG1487"/>
      <c r="EH1487"/>
      <c r="FY1487" s="40">
        <v>41663</v>
      </c>
      <c r="FZ1487"/>
      <c r="GA1487"/>
      <c r="GB1487"/>
      <c r="GC1487"/>
      <c r="GD1487"/>
      <c r="GE1487"/>
      <c r="GF1487"/>
      <c r="GG1487"/>
      <c r="GH1487"/>
      <c r="GI1487"/>
      <c r="GJ1487"/>
      <c r="GK1487"/>
      <c r="GL1487"/>
      <c r="GM1487"/>
      <c r="GN1487"/>
      <c r="IE1487" s="40">
        <v>41663</v>
      </c>
      <c r="IF1487">
        <v>42.375197093023246</v>
      </c>
      <c r="IU1487" s="77">
        <v>41663</v>
      </c>
      <c r="IV1487">
        <v>101.7</v>
      </c>
    </row>
    <row r="1488" spans="7:267" x14ac:dyDescent="0.25">
      <c r="G1488" s="40">
        <v>41664</v>
      </c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BM1488" s="40">
        <v>41664</v>
      </c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DS1488" s="40">
        <v>41664</v>
      </c>
      <c r="DT1488"/>
      <c r="DU1488"/>
      <c r="DV1488"/>
      <c r="DW1488"/>
      <c r="DX1488"/>
      <c r="DY1488"/>
      <c r="DZ1488"/>
      <c r="EA1488"/>
      <c r="EB1488"/>
      <c r="EC1488"/>
      <c r="ED1488"/>
      <c r="EE1488"/>
      <c r="EF1488"/>
      <c r="EG1488"/>
      <c r="EH1488"/>
      <c r="FY1488" s="40">
        <v>41664</v>
      </c>
      <c r="FZ1488"/>
      <c r="GA1488"/>
      <c r="GB1488"/>
      <c r="GC1488"/>
      <c r="GD1488"/>
      <c r="GE1488"/>
      <c r="GF1488"/>
      <c r="GG1488"/>
      <c r="GH1488"/>
      <c r="GI1488"/>
      <c r="GJ1488"/>
      <c r="GK1488"/>
      <c r="GL1488"/>
      <c r="GM1488"/>
      <c r="GN1488"/>
      <c r="IE1488" s="40">
        <v>41664</v>
      </c>
      <c r="IU1488" s="77">
        <v>41664</v>
      </c>
    </row>
    <row r="1489" spans="7:268" x14ac:dyDescent="0.25">
      <c r="G1489" s="40">
        <v>41665</v>
      </c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BM1489" s="40">
        <v>41665</v>
      </c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DS1489" s="40">
        <v>41665</v>
      </c>
      <c r="DT1489"/>
      <c r="DU1489"/>
      <c r="DV1489"/>
      <c r="DW1489"/>
      <c r="DX1489"/>
      <c r="DY1489"/>
      <c r="DZ1489"/>
      <c r="EA1489"/>
      <c r="EB1489"/>
      <c r="EC1489"/>
      <c r="ED1489"/>
      <c r="EE1489"/>
      <c r="EF1489"/>
      <c r="EG1489"/>
      <c r="EH1489"/>
      <c r="FY1489" s="40">
        <v>41665</v>
      </c>
      <c r="FZ1489"/>
      <c r="GA1489"/>
      <c r="GB1489"/>
      <c r="GC1489"/>
      <c r="GD1489"/>
      <c r="GE1489"/>
      <c r="GF1489"/>
      <c r="GG1489"/>
      <c r="GH1489"/>
      <c r="GI1489"/>
      <c r="GJ1489"/>
      <c r="GK1489"/>
      <c r="GL1489"/>
      <c r="GM1489"/>
      <c r="GN1489"/>
      <c r="IE1489" s="40">
        <v>41665</v>
      </c>
      <c r="IU1489" s="77">
        <v>41665</v>
      </c>
    </row>
    <row r="1490" spans="7:268" x14ac:dyDescent="0.25">
      <c r="G1490" s="40">
        <v>41666</v>
      </c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BM1490" s="40">
        <v>41666</v>
      </c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DS1490" s="40">
        <v>41666</v>
      </c>
      <c r="DT1490"/>
      <c r="DU1490"/>
      <c r="DV1490"/>
      <c r="DW1490"/>
      <c r="DX1490"/>
      <c r="DY1490"/>
      <c r="DZ1490"/>
      <c r="EA1490"/>
      <c r="EB1490"/>
      <c r="EC1490"/>
      <c r="ED1490"/>
      <c r="EE1490"/>
      <c r="EF1490"/>
      <c r="EG1490"/>
      <c r="EH1490"/>
      <c r="FY1490" s="40">
        <v>41666</v>
      </c>
      <c r="FZ1490"/>
      <c r="GA1490"/>
      <c r="GB1490"/>
      <c r="GC1490"/>
      <c r="GD1490"/>
      <c r="GE1490"/>
      <c r="GF1490"/>
      <c r="GG1490"/>
      <c r="GH1490"/>
      <c r="GI1490"/>
      <c r="GJ1490"/>
      <c r="GK1490"/>
      <c r="GL1490"/>
      <c r="GM1490"/>
      <c r="GN1490"/>
      <c r="IE1490" s="40">
        <v>41666</v>
      </c>
      <c r="IJ1490">
        <v>42.374773395721931</v>
      </c>
      <c r="IU1490" s="77">
        <v>41666</v>
      </c>
      <c r="IZ1490">
        <v>101.7</v>
      </c>
    </row>
    <row r="1491" spans="7:268" x14ac:dyDescent="0.25">
      <c r="G1491" s="40">
        <v>41667</v>
      </c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BM1491" s="40">
        <v>41667</v>
      </c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DS1491" s="40">
        <v>41667</v>
      </c>
      <c r="DT1491"/>
      <c r="DU1491"/>
      <c r="DV1491"/>
      <c r="DW1491"/>
      <c r="DX1491"/>
      <c r="DY1491"/>
      <c r="DZ1491"/>
      <c r="EA1491"/>
      <c r="EB1491"/>
      <c r="EC1491"/>
      <c r="ED1491"/>
      <c r="EE1491"/>
      <c r="EF1491"/>
      <c r="EG1491"/>
      <c r="EH1491"/>
      <c r="FY1491" s="40">
        <v>41667</v>
      </c>
      <c r="FZ1491"/>
      <c r="GA1491"/>
      <c r="GB1491"/>
      <c r="GC1491"/>
      <c r="GD1491"/>
      <c r="GE1491"/>
      <c r="GF1491"/>
      <c r="GG1491"/>
      <c r="GH1491"/>
      <c r="GI1491"/>
      <c r="GJ1491"/>
      <c r="GK1491"/>
      <c r="GL1491"/>
      <c r="GM1491"/>
      <c r="GN1491"/>
      <c r="IE1491" s="40">
        <v>41667</v>
      </c>
      <c r="IU1491" s="77">
        <v>41667</v>
      </c>
    </row>
    <row r="1492" spans="7:268" x14ac:dyDescent="0.25">
      <c r="G1492" s="40">
        <v>41668</v>
      </c>
      <c r="H1492"/>
      <c r="I1492"/>
      <c r="J1492">
        <v>18.3</v>
      </c>
      <c r="K1492"/>
      <c r="L1492">
        <v>10.5</v>
      </c>
      <c r="M1492"/>
      <c r="N1492">
        <v>13</v>
      </c>
      <c r="O1492"/>
      <c r="P1492"/>
      <c r="Q1492"/>
      <c r="R1492"/>
      <c r="S1492"/>
      <c r="T1492"/>
      <c r="U1492"/>
      <c r="V1492"/>
      <c r="Z1492">
        <v>18.3</v>
      </c>
      <c r="AE1492">
        <v>10.5</v>
      </c>
      <c r="AK1492">
        <v>13</v>
      </c>
      <c r="BM1492" s="40">
        <v>41668</v>
      </c>
      <c r="BN1492"/>
      <c r="BO1492"/>
      <c r="BP1492">
        <v>0.01</v>
      </c>
      <c r="BQ1492"/>
      <c r="BR1492">
        <v>0.99</v>
      </c>
      <c r="BS1492"/>
      <c r="BT1492">
        <v>7.06</v>
      </c>
      <c r="BU1492"/>
      <c r="BV1492"/>
      <c r="BW1492"/>
      <c r="BX1492"/>
      <c r="BY1492"/>
      <c r="BZ1492"/>
      <c r="CA1492"/>
      <c r="CB1492"/>
      <c r="CF1492">
        <v>0.01</v>
      </c>
      <c r="CK1492">
        <v>0.99</v>
      </c>
      <c r="CQ1492">
        <v>7.06</v>
      </c>
      <c r="DS1492" s="40">
        <v>41668</v>
      </c>
      <c r="DT1492"/>
      <c r="DU1492"/>
      <c r="DV1492">
        <v>0.16</v>
      </c>
      <c r="DW1492"/>
      <c r="DX1492">
        <v>25.7</v>
      </c>
      <c r="DY1492"/>
      <c r="DZ1492">
        <v>4.95</v>
      </c>
      <c r="EA1492"/>
      <c r="EB1492"/>
      <c r="EC1492"/>
      <c r="ED1492"/>
      <c r="EE1492"/>
      <c r="EF1492"/>
      <c r="EG1492"/>
      <c r="EH1492"/>
      <c r="EL1492">
        <v>0.16</v>
      </c>
      <c r="EQ1492">
        <v>25.7</v>
      </c>
      <c r="EW1492">
        <v>4.95</v>
      </c>
      <c r="FY1492" s="40">
        <v>41668</v>
      </c>
      <c r="FZ1492"/>
      <c r="GA1492"/>
      <c r="GB1492">
        <v>7.91</v>
      </c>
      <c r="GC1492"/>
      <c r="GD1492">
        <v>1.06</v>
      </c>
      <c r="GE1492"/>
      <c r="GF1492">
        <v>0.42</v>
      </c>
      <c r="GG1492"/>
      <c r="GH1492"/>
      <c r="GI1492"/>
      <c r="GJ1492"/>
      <c r="GK1492"/>
      <c r="GL1492"/>
      <c r="GM1492"/>
      <c r="GN1492"/>
      <c r="GR1492">
        <v>7.91</v>
      </c>
      <c r="GW1492">
        <v>1.06</v>
      </c>
      <c r="HC1492">
        <v>0.42</v>
      </c>
      <c r="IE1492" s="40">
        <v>41668</v>
      </c>
      <c r="IR1492">
        <v>42.375220129870129</v>
      </c>
      <c r="IU1492" s="77">
        <v>41668</v>
      </c>
      <c r="JH1492">
        <v>101.7</v>
      </c>
    </row>
    <row r="1493" spans="7:268" x14ac:dyDescent="0.25">
      <c r="G1493" s="40">
        <v>41669</v>
      </c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BM1493" s="40">
        <v>41669</v>
      </c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DS1493" s="40">
        <v>41669</v>
      </c>
      <c r="DT1493"/>
      <c r="DU1493"/>
      <c r="DV1493"/>
      <c r="DW1493"/>
      <c r="DX1493"/>
      <c r="DY1493"/>
      <c r="DZ1493"/>
      <c r="EA1493"/>
      <c r="EB1493"/>
      <c r="EC1493"/>
      <c r="ED1493"/>
      <c r="EE1493"/>
      <c r="EF1493"/>
      <c r="EG1493"/>
      <c r="EH1493"/>
      <c r="FY1493" s="40">
        <v>41669</v>
      </c>
      <c r="FZ1493"/>
      <c r="GA1493"/>
      <c r="GB1493"/>
      <c r="GC1493"/>
      <c r="GD1493"/>
      <c r="GE1493"/>
      <c r="GF1493"/>
      <c r="GG1493"/>
      <c r="GH1493"/>
      <c r="GI1493"/>
      <c r="GJ1493"/>
      <c r="GK1493"/>
      <c r="GL1493"/>
      <c r="GM1493"/>
      <c r="GN1493"/>
      <c r="IE1493" s="40">
        <v>41669</v>
      </c>
      <c r="IU1493" s="77">
        <v>41669</v>
      </c>
    </row>
    <row r="1494" spans="7:268" x14ac:dyDescent="0.25">
      <c r="G1494" s="40">
        <v>41670</v>
      </c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BM1494" s="40">
        <v>41670</v>
      </c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DS1494" s="40">
        <v>41670</v>
      </c>
      <c r="DT1494"/>
      <c r="DU1494"/>
      <c r="DV1494"/>
      <c r="DW1494"/>
      <c r="DX1494"/>
      <c r="DY1494"/>
      <c r="DZ1494"/>
      <c r="EA1494"/>
      <c r="EB1494"/>
      <c r="EC1494"/>
      <c r="ED1494"/>
      <c r="EE1494"/>
      <c r="EF1494"/>
      <c r="EG1494"/>
      <c r="EH1494"/>
      <c r="FY1494" s="40">
        <v>41670</v>
      </c>
      <c r="FZ1494"/>
      <c r="GA1494"/>
      <c r="GB1494"/>
      <c r="GC1494"/>
      <c r="GD1494"/>
      <c r="GE1494"/>
      <c r="GF1494"/>
      <c r="GG1494"/>
      <c r="GH1494"/>
      <c r="GI1494"/>
      <c r="GJ1494"/>
      <c r="GK1494"/>
      <c r="GL1494"/>
      <c r="GM1494"/>
      <c r="GN1494"/>
      <c r="IE1494" s="40">
        <v>41670</v>
      </c>
      <c r="IO1494">
        <v>42.374670233463036</v>
      </c>
      <c r="IU1494" s="77">
        <v>41670</v>
      </c>
      <c r="JE1494">
        <v>101.7</v>
      </c>
    </row>
    <row r="1495" spans="7:268" x14ac:dyDescent="0.25">
      <c r="G1495" s="40">
        <v>41671</v>
      </c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BM1495" s="40">
        <v>41671</v>
      </c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DS1495" s="40">
        <v>41671</v>
      </c>
      <c r="DT1495"/>
      <c r="DU1495"/>
      <c r="DV1495"/>
      <c r="DW1495"/>
      <c r="DX1495"/>
      <c r="DY1495"/>
      <c r="DZ1495"/>
      <c r="EA1495"/>
      <c r="EB1495"/>
      <c r="EC1495"/>
      <c r="ED1495"/>
      <c r="EE1495"/>
      <c r="EF1495"/>
      <c r="EG1495"/>
      <c r="EH1495"/>
      <c r="FY1495" s="40">
        <v>41671</v>
      </c>
      <c r="FZ1495"/>
      <c r="GA1495"/>
      <c r="GB1495"/>
      <c r="GC1495"/>
      <c r="GD1495"/>
      <c r="GE1495"/>
      <c r="GF1495"/>
      <c r="GG1495"/>
      <c r="GH1495"/>
      <c r="GI1495"/>
      <c r="GJ1495"/>
      <c r="GK1495"/>
      <c r="GL1495"/>
      <c r="GM1495"/>
      <c r="GN1495"/>
      <c r="IE1495" s="40">
        <v>41671</v>
      </c>
      <c r="IU1495" s="77">
        <v>41671</v>
      </c>
    </row>
    <row r="1496" spans="7:268" x14ac:dyDescent="0.25">
      <c r="G1496" s="40">
        <v>41672</v>
      </c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BM1496" s="40">
        <v>41672</v>
      </c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DS1496" s="40">
        <v>41672</v>
      </c>
      <c r="DT1496"/>
      <c r="DU1496"/>
      <c r="DV1496"/>
      <c r="DW1496"/>
      <c r="DX1496"/>
      <c r="DY1496"/>
      <c r="DZ1496"/>
      <c r="EA1496"/>
      <c r="EB1496"/>
      <c r="EC1496"/>
      <c r="ED1496"/>
      <c r="EE1496"/>
      <c r="EF1496"/>
      <c r="EG1496"/>
      <c r="EH1496"/>
      <c r="FY1496" s="40">
        <v>41672</v>
      </c>
      <c r="FZ1496"/>
      <c r="GA1496"/>
      <c r="GB1496"/>
      <c r="GC1496"/>
      <c r="GD1496"/>
      <c r="GE1496"/>
      <c r="GF1496"/>
      <c r="GG1496"/>
      <c r="GH1496"/>
      <c r="GI1496"/>
      <c r="GJ1496"/>
      <c r="GK1496"/>
      <c r="GL1496"/>
      <c r="GM1496"/>
      <c r="GN1496"/>
      <c r="IE1496" s="40">
        <v>41672</v>
      </c>
      <c r="IU1496" s="77">
        <v>41672</v>
      </c>
    </row>
    <row r="1497" spans="7:268" x14ac:dyDescent="0.25">
      <c r="G1497" s="40">
        <v>41673</v>
      </c>
      <c r="H1497"/>
      <c r="I1497"/>
      <c r="J1497"/>
      <c r="K1497"/>
      <c r="L1497"/>
      <c r="M1497"/>
      <c r="N1497"/>
      <c r="O1497"/>
      <c r="P1497"/>
      <c r="Q1497">
        <v>4.4000000000000004</v>
      </c>
      <c r="R1497"/>
      <c r="S1497"/>
      <c r="T1497"/>
      <c r="U1497"/>
      <c r="V1497">
        <v>6.4</v>
      </c>
      <c r="AV1497">
        <v>4.4000000000000004</v>
      </c>
      <c r="BI1497">
        <v>2.5</v>
      </c>
      <c r="BJ1497">
        <v>10.3</v>
      </c>
      <c r="BM1497" s="40">
        <v>41673</v>
      </c>
      <c r="BN1497"/>
      <c r="BO1497"/>
      <c r="BP1497"/>
      <c r="BQ1497"/>
      <c r="BR1497"/>
      <c r="BS1497"/>
      <c r="BT1497"/>
      <c r="BU1497"/>
      <c r="BV1497"/>
      <c r="BW1497">
        <v>0.15</v>
      </c>
      <c r="BX1497"/>
      <c r="BY1497"/>
      <c r="BZ1497"/>
      <c r="CA1497"/>
      <c r="CB1497">
        <v>4.4999999999999998E-2</v>
      </c>
      <c r="DB1497">
        <v>0.15</v>
      </c>
      <c r="DO1497">
        <v>0.08</v>
      </c>
      <c r="DP1497">
        <v>0.01</v>
      </c>
      <c r="DS1497" s="40">
        <v>41673</v>
      </c>
      <c r="DT1497"/>
      <c r="DU1497"/>
      <c r="DV1497"/>
      <c r="DW1497"/>
      <c r="DX1497"/>
      <c r="DY1497"/>
      <c r="DZ1497"/>
      <c r="EA1497"/>
      <c r="EB1497"/>
      <c r="EC1497">
        <v>3.04</v>
      </c>
      <c r="ED1497"/>
      <c r="EE1497"/>
      <c r="EF1497"/>
      <c r="EG1497"/>
      <c r="EH1497">
        <v>9.4350000000000005</v>
      </c>
      <c r="FH1497">
        <v>3.04</v>
      </c>
      <c r="FU1497">
        <v>8.07</v>
      </c>
      <c r="FV1497">
        <v>10.8</v>
      </c>
      <c r="FY1497" s="40">
        <v>41673</v>
      </c>
      <c r="FZ1497"/>
      <c r="GA1497"/>
      <c r="GB1497"/>
      <c r="GC1497"/>
      <c r="GD1497"/>
      <c r="GE1497"/>
      <c r="GF1497"/>
      <c r="GG1497"/>
      <c r="GH1497"/>
      <c r="GI1497">
        <v>0.37</v>
      </c>
      <c r="GJ1497"/>
      <c r="GK1497"/>
      <c r="GL1497"/>
      <c r="GM1497"/>
      <c r="GN1497">
        <v>0.03</v>
      </c>
      <c r="HN1497">
        <v>0.37</v>
      </c>
      <c r="IA1497">
        <v>0.04</v>
      </c>
      <c r="IB1497">
        <v>0.02</v>
      </c>
      <c r="IE1497" s="40">
        <v>41673</v>
      </c>
      <c r="IU1497" s="77">
        <v>41673</v>
      </c>
    </row>
    <row r="1498" spans="7:268" x14ac:dyDescent="0.25">
      <c r="G1498" s="40">
        <v>41674</v>
      </c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BM1498" s="40">
        <v>41674</v>
      </c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DS1498" s="40">
        <v>41674</v>
      </c>
      <c r="DT1498"/>
      <c r="DU1498"/>
      <c r="DV1498"/>
      <c r="DW1498"/>
      <c r="DX1498"/>
      <c r="DY1498"/>
      <c r="DZ1498"/>
      <c r="EA1498"/>
      <c r="EB1498"/>
      <c r="EC1498"/>
      <c r="ED1498"/>
      <c r="EE1498"/>
      <c r="EF1498"/>
      <c r="EG1498"/>
      <c r="EH1498"/>
      <c r="FY1498" s="40">
        <v>41674</v>
      </c>
      <c r="FZ1498"/>
      <c r="GA1498"/>
      <c r="GB1498"/>
      <c r="GC1498"/>
      <c r="GD1498"/>
      <c r="GE1498"/>
      <c r="GF1498"/>
      <c r="GG1498"/>
      <c r="GH1498"/>
      <c r="GI1498"/>
      <c r="GJ1498"/>
      <c r="GK1498"/>
      <c r="GL1498"/>
      <c r="GM1498"/>
      <c r="GN1498"/>
      <c r="IE1498" s="40">
        <v>41674</v>
      </c>
      <c r="IU1498" s="77">
        <v>41674</v>
      </c>
    </row>
    <row r="1499" spans="7:268" x14ac:dyDescent="0.25">
      <c r="G1499" s="40">
        <v>41675</v>
      </c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BM1499" s="40">
        <v>41675</v>
      </c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DS1499" s="40">
        <v>41675</v>
      </c>
      <c r="DT1499"/>
      <c r="DU1499"/>
      <c r="DV1499"/>
      <c r="DW1499"/>
      <c r="DX1499"/>
      <c r="DY1499"/>
      <c r="DZ1499"/>
      <c r="EA1499"/>
      <c r="EB1499"/>
      <c r="EC1499"/>
      <c r="ED1499"/>
      <c r="EE1499"/>
      <c r="EF1499"/>
      <c r="EG1499"/>
      <c r="EH1499"/>
      <c r="FY1499" s="40">
        <v>41675</v>
      </c>
      <c r="FZ1499"/>
      <c r="GA1499"/>
      <c r="GB1499"/>
      <c r="GC1499"/>
      <c r="GD1499"/>
      <c r="GE1499"/>
      <c r="GF1499"/>
      <c r="GG1499"/>
      <c r="GH1499"/>
      <c r="GI1499"/>
      <c r="GJ1499"/>
      <c r="GK1499"/>
      <c r="GL1499"/>
      <c r="GM1499"/>
      <c r="GN1499"/>
      <c r="IE1499" s="40">
        <v>41675</v>
      </c>
      <c r="II1499">
        <v>45.667125628140695</v>
      </c>
      <c r="IQ1499">
        <v>45.666880562060882</v>
      </c>
      <c r="IU1499" s="77">
        <v>41675</v>
      </c>
      <c r="IY1499">
        <v>109.6</v>
      </c>
      <c r="JG1499">
        <v>109.6</v>
      </c>
    </row>
    <row r="1500" spans="7:268" x14ac:dyDescent="0.25">
      <c r="G1500" s="40">
        <v>41676</v>
      </c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BM1500" s="40">
        <v>41676</v>
      </c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DS1500" s="40">
        <v>41676</v>
      </c>
      <c r="DT1500"/>
      <c r="DU1500"/>
      <c r="DV1500"/>
      <c r="DW1500"/>
      <c r="DX1500"/>
      <c r="DY1500"/>
      <c r="DZ1500"/>
      <c r="EA1500"/>
      <c r="EB1500"/>
      <c r="EC1500"/>
      <c r="ED1500"/>
      <c r="EE1500"/>
      <c r="EF1500"/>
      <c r="EG1500"/>
      <c r="EH1500"/>
      <c r="FY1500" s="40">
        <v>41676</v>
      </c>
      <c r="FZ1500"/>
      <c r="GA1500"/>
      <c r="GB1500"/>
      <c r="GC1500"/>
      <c r="GD1500"/>
      <c r="GE1500"/>
      <c r="GF1500"/>
      <c r="GG1500"/>
      <c r="GH1500"/>
      <c r="GI1500"/>
      <c r="GJ1500"/>
      <c r="GK1500"/>
      <c r="GL1500"/>
      <c r="GM1500"/>
      <c r="GN1500"/>
      <c r="IE1500" s="40">
        <v>41676</v>
      </c>
      <c r="IU1500" s="77">
        <v>41676</v>
      </c>
    </row>
    <row r="1501" spans="7:268" x14ac:dyDescent="0.25">
      <c r="G1501" s="40">
        <v>41677</v>
      </c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BM1501" s="40">
        <v>41677</v>
      </c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DS1501" s="40">
        <v>41677</v>
      </c>
      <c r="DT1501"/>
      <c r="DU1501"/>
      <c r="DV1501"/>
      <c r="DW1501"/>
      <c r="DX1501"/>
      <c r="DY1501"/>
      <c r="DZ1501"/>
      <c r="EA1501"/>
      <c r="EB1501"/>
      <c r="EC1501"/>
      <c r="ED1501"/>
      <c r="EE1501"/>
      <c r="EF1501"/>
      <c r="EG1501"/>
      <c r="EH1501"/>
      <c r="FY1501" s="40">
        <v>41677</v>
      </c>
      <c r="FZ1501"/>
      <c r="GA1501"/>
      <c r="GB1501"/>
      <c r="GC1501"/>
      <c r="GD1501"/>
      <c r="GE1501"/>
      <c r="GF1501"/>
      <c r="GG1501"/>
      <c r="GH1501"/>
      <c r="GI1501"/>
      <c r="GJ1501"/>
      <c r="GK1501"/>
      <c r="GL1501"/>
      <c r="GM1501"/>
      <c r="GN1501"/>
      <c r="IE1501" s="40">
        <v>41677</v>
      </c>
      <c r="IL1501">
        <v>45.666407932011339</v>
      </c>
      <c r="IU1501" s="77">
        <v>41677</v>
      </c>
      <c r="JB1501">
        <v>109.6</v>
      </c>
    </row>
    <row r="1502" spans="7:268" x14ac:dyDescent="0.25">
      <c r="G1502" s="40">
        <v>41678</v>
      </c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BM1502" s="40">
        <v>41678</v>
      </c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DS1502" s="40">
        <v>41678</v>
      </c>
      <c r="DT1502"/>
      <c r="DU1502"/>
      <c r="DV1502"/>
      <c r="DW1502"/>
      <c r="DX1502"/>
      <c r="DY1502"/>
      <c r="DZ1502"/>
      <c r="EA1502"/>
      <c r="EB1502"/>
      <c r="EC1502"/>
      <c r="ED1502"/>
      <c r="EE1502"/>
      <c r="EF1502"/>
      <c r="EG1502"/>
      <c r="EH1502"/>
      <c r="FY1502" s="40">
        <v>41678</v>
      </c>
      <c r="FZ1502"/>
      <c r="GA1502"/>
      <c r="GB1502"/>
      <c r="GC1502"/>
      <c r="GD1502"/>
      <c r="GE1502"/>
      <c r="GF1502"/>
      <c r="GG1502"/>
      <c r="GH1502"/>
      <c r="GI1502"/>
      <c r="GJ1502"/>
      <c r="GK1502"/>
      <c r="GL1502"/>
      <c r="GM1502"/>
      <c r="GN1502"/>
      <c r="IE1502" s="40">
        <v>41678</v>
      </c>
      <c r="IU1502" s="77">
        <v>41678</v>
      </c>
    </row>
    <row r="1503" spans="7:268" x14ac:dyDescent="0.25">
      <c r="G1503" s="40">
        <v>41679</v>
      </c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BM1503" s="40">
        <v>41679</v>
      </c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DS1503" s="40">
        <v>41679</v>
      </c>
      <c r="DT1503"/>
      <c r="DU1503"/>
      <c r="DV1503"/>
      <c r="DW1503"/>
      <c r="DX1503"/>
      <c r="DY1503"/>
      <c r="DZ1503"/>
      <c r="EA1503"/>
      <c r="EB1503"/>
      <c r="EC1503"/>
      <c r="ED1503"/>
      <c r="EE1503"/>
      <c r="EF1503"/>
      <c r="EG1503"/>
      <c r="EH1503"/>
      <c r="FY1503" s="40">
        <v>41679</v>
      </c>
      <c r="FZ1503"/>
      <c r="GA1503"/>
      <c r="GB1503"/>
      <c r="GC1503"/>
      <c r="GD1503"/>
      <c r="GE1503"/>
      <c r="GF1503"/>
      <c r="GG1503"/>
      <c r="GH1503"/>
      <c r="GI1503"/>
      <c r="GJ1503"/>
      <c r="GK1503"/>
      <c r="GL1503"/>
      <c r="GM1503"/>
      <c r="GN1503"/>
      <c r="IE1503" s="40">
        <v>41679</v>
      </c>
      <c r="IU1503" s="77">
        <v>41679</v>
      </c>
    </row>
    <row r="1504" spans="7:268" x14ac:dyDescent="0.25">
      <c r="G1504" s="40">
        <v>41680</v>
      </c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BM1504" s="40">
        <v>41680</v>
      </c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DS1504" s="40">
        <v>41680</v>
      </c>
      <c r="DT1504"/>
      <c r="DU1504"/>
      <c r="DV1504"/>
      <c r="DW1504"/>
      <c r="DX1504"/>
      <c r="DY1504"/>
      <c r="DZ1504"/>
      <c r="EA1504"/>
      <c r="EB1504"/>
      <c r="EC1504"/>
      <c r="ED1504"/>
      <c r="EE1504"/>
      <c r="EF1504"/>
      <c r="EG1504"/>
      <c r="EH1504"/>
      <c r="FY1504" s="40">
        <v>41680</v>
      </c>
      <c r="FZ1504"/>
      <c r="GA1504"/>
      <c r="GB1504"/>
      <c r="GC1504"/>
      <c r="GD1504"/>
      <c r="GE1504"/>
      <c r="GF1504"/>
      <c r="GG1504"/>
      <c r="GH1504"/>
      <c r="GI1504"/>
      <c r="GJ1504"/>
      <c r="GK1504"/>
      <c r="GL1504"/>
      <c r="GM1504"/>
      <c r="GN1504"/>
      <c r="IE1504" s="40">
        <v>41680</v>
      </c>
      <c r="IN1504">
        <v>45.666666666666671</v>
      </c>
      <c r="IU1504" s="77">
        <v>41680</v>
      </c>
      <c r="JD1504">
        <v>109.6</v>
      </c>
    </row>
    <row r="1505" spans="7:267" x14ac:dyDescent="0.25">
      <c r="G1505" s="40">
        <v>41681</v>
      </c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BM1505" s="40">
        <v>41681</v>
      </c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DS1505" s="40">
        <v>41681</v>
      </c>
      <c r="DT1505"/>
      <c r="DU1505"/>
      <c r="DV1505"/>
      <c r="DW1505"/>
      <c r="DX1505"/>
      <c r="DY1505"/>
      <c r="DZ1505"/>
      <c r="EA1505"/>
      <c r="EB1505"/>
      <c r="EC1505"/>
      <c r="ED1505"/>
      <c r="EE1505"/>
      <c r="EF1505"/>
      <c r="EG1505"/>
      <c r="EH1505"/>
      <c r="FY1505" s="40">
        <v>41681</v>
      </c>
      <c r="FZ1505"/>
      <c r="GA1505"/>
      <c r="GB1505"/>
      <c r="GC1505"/>
      <c r="GD1505"/>
      <c r="GE1505"/>
      <c r="GF1505"/>
      <c r="GG1505"/>
      <c r="GH1505"/>
      <c r="GI1505"/>
      <c r="GJ1505"/>
      <c r="GK1505"/>
      <c r="GL1505"/>
      <c r="GM1505"/>
      <c r="GN1505"/>
      <c r="IE1505" s="40">
        <v>41681</v>
      </c>
      <c r="IU1505" s="77">
        <v>41681</v>
      </c>
    </row>
    <row r="1506" spans="7:267" x14ac:dyDescent="0.25">
      <c r="G1506" s="40">
        <v>41682</v>
      </c>
      <c r="H1506"/>
      <c r="I1506"/>
      <c r="J1506"/>
      <c r="K1506"/>
      <c r="L1506">
        <v>3.9</v>
      </c>
      <c r="M1506"/>
      <c r="N1506">
        <v>3.55</v>
      </c>
      <c r="O1506"/>
      <c r="P1506"/>
      <c r="Q1506"/>
      <c r="R1506"/>
      <c r="S1506"/>
      <c r="T1506"/>
      <c r="U1506"/>
      <c r="V1506"/>
      <c r="AE1506">
        <v>3.9</v>
      </c>
      <c r="AL1506">
        <v>3.6</v>
      </c>
      <c r="AM1506">
        <v>3.5</v>
      </c>
      <c r="BM1506" s="40">
        <v>41682</v>
      </c>
      <c r="BN1506"/>
      <c r="BO1506"/>
      <c r="BP1506"/>
      <c r="BQ1506"/>
      <c r="BR1506">
        <v>0.01</v>
      </c>
      <c r="BS1506"/>
      <c r="BT1506">
        <v>0.01</v>
      </c>
      <c r="BU1506"/>
      <c r="BV1506"/>
      <c r="BW1506"/>
      <c r="BX1506"/>
      <c r="BY1506"/>
      <c r="BZ1506"/>
      <c r="CA1506"/>
      <c r="CB1506"/>
      <c r="CK1506">
        <v>0.01</v>
      </c>
      <c r="CR1506">
        <v>0.01</v>
      </c>
      <c r="CS1506">
        <v>0.01</v>
      </c>
      <c r="DS1506" s="40">
        <v>41682</v>
      </c>
      <c r="DT1506"/>
      <c r="DU1506"/>
      <c r="DV1506"/>
      <c r="DW1506"/>
      <c r="DX1506">
        <v>26</v>
      </c>
      <c r="DY1506"/>
      <c r="DZ1506">
        <v>14.2</v>
      </c>
      <c r="EA1506"/>
      <c r="EB1506"/>
      <c r="EC1506"/>
      <c r="ED1506"/>
      <c r="EE1506"/>
      <c r="EF1506"/>
      <c r="EG1506"/>
      <c r="EH1506"/>
      <c r="EQ1506">
        <v>26</v>
      </c>
      <c r="EX1506">
        <v>15.1</v>
      </c>
      <c r="EY1506">
        <v>13.3</v>
      </c>
      <c r="FY1506" s="40">
        <v>41682</v>
      </c>
      <c r="FZ1506"/>
      <c r="GA1506"/>
      <c r="GB1506"/>
      <c r="GC1506"/>
      <c r="GD1506">
        <v>0.13</v>
      </c>
      <c r="GE1506"/>
      <c r="GF1506">
        <v>5.5E-2</v>
      </c>
      <c r="GG1506"/>
      <c r="GH1506"/>
      <c r="GI1506"/>
      <c r="GJ1506"/>
      <c r="GK1506"/>
      <c r="GL1506"/>
      <c r="GM1506"/>
      <c r="GN1506"/>
      <c r="GW1506">
        <v>0.13</v>
      </c>
      <c r="HD1506">
        <v>0.06</v>
      </c>
      <c r="HE1506">
        <v>0.05</v>
      </c>
      <c r="IE1506" s="40">
        <v>41682</v>
      </c>
      <c r="IL1506">
        <v>45.666407932011339</v>
      </c>
      <c r="IU1506" s="77">
        <v>41682</v>
      </c>
      <c r="JB1506">
        <v>109.6</v>
      </c>
    </row>
    <row r="1507" spans="7:267" x14ac:dyDescent="0.25">
      <c r="G1507" s="40">
        <v>41683</v>
      </c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BM1507" s="40">
        <v>41683</v>
      </c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DS1507" s="40">
        <v>41683</v>
      </c>
      <c r="DT1507"/>
      <c r="DU1507"/>
      <c r="DV1507"/>
      <c r="DW1507"/>
      <c r="DX1507"/>
      <c r="DY1507"/>
      <c r="DZ1507"/>
      <c r="EA1507"/>
      <c r="EB1507"/>
      <c r="EC1507"/>
      <c r="ED1507"/>
      <c r="EE1507"/>
      <c r="EF1507"/>
      <c r="EG1507"/>
      <c r="EH1507"/>
      <c r="FY1507" s="40">
        <v>41683</v>
      </c>
      <c r="FZ1507"/>
      <c r="GA1507"/>
      <c r="GB1507"/>
      <c r="GC1507"/>
      <c r="GD1507"/>
      <c r="GE1507"/>
      <c r="GF1507"/>
      <c r="GG1507"/>
      <c r="GH1507"/>
      <c r="GI1507"/>
      <c r="GJ1507"/>
      <c r="GK1507"/>
      <c r="GL1507"/>
      <c r="GM1507"/>
      <c r="GN1507"/>
      <c r="IE1507" s="40">
        <v>41683</v>
      </c>
      <c r="IJ1507">
        <v>45.666422459893049</v>
      </c>
      <c r="IU1507" s="77">
        <v>41683</v>
      </c>
      <c r="IZ1507">
        <v>109.6</v>
      </c>
    </row>
    <row r="1508" spans="7:267" x14ac:dyDescent="0.25">
      <c r="G1508" s="40">
        <v>41684</v>
      </c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BM1508" s="40">
        <v>41684</v>
      </c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DS1508" s="40">
        <v>41684</v>
      </c>
      <c r="DT1508"/>
      <c r="DU1508"/>
      <c r="DV1508"/>
      <c r="DW1508"/>
      <c r="DX1508"/>
      <c r="DY1508"/>
      <c r="DZ1508"/>
      <c r="EA1508"/>
      <c r="EB1508"/>
      <c r="EC1508"/>
      <c r="ED1508"/>
      <c r="EE1508"/>
      <c r="EF1508"/>
      <c r="EG1508"/>
      <c r="EH1508"/>
      <c r="FY1508" s="40">
        <v>41684</v>
      </c>
      <c r="FZ1508"/>
      <c r="GA1508"/>
      <c r="GB1508"/>
      <c r="GC1508"/>
      <c r="GD1508"/>
      <c r="GE1508"/>
      <c r="GF1508"/>
      <c r="GG1508"/>
      <c r="GH1508"/>
      <c r="GI1508"/>
      <c r="GJ1508"/>
      <c r="GK1508"/>
      <c r="GL1508"/>
      <c r="GM1508"/>
      <c r="GN1508"/>
      <c r="IE1508" s="40">
        <v>41684</v>
      </c>
      <c r="IU1508" s="77">
        <v>41684</v>
      </c>
    </row>
    <row r="1509" spans="7:267" x14ac:dyDescent="0.25">
      <c r="G1509" s="40">
        <v>41685</v>
      </c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BM1509" s="40">
        <v>41685</v>
      </c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DS1509" s="40">
        <v>41685</v>
      </c>
      <c r="DT1509"/>
      <c r="DU1509"/>
      <c r="DV1509"/>
      <c r="DW1509"/>
      <c r="DX1509"/>
      <c r="DY1509"/>
      <c r="DZ1509"/>
      <c r="EA1509"/>
      <c r="EB1509"/>
      <c r="EC1509"/>
      <c r="ED1509"/>
      <c r="EE1509"/>
      <c r="EF1509"/>
      <c r="EG1509"/>
      <c r="EH1509"/>
      <c r="FY1509" s="40">
        <v>41685</v>
      </c>
      <c r="FZ1509"/>
      <c r="GA1509"/>
      <c r="GB1509"/>
      <c r="GC1509"/>
      <c r="GD1509"/>
      <c r="GE1509"/>
      <c r="GF1509"/>
      <c r="GG1509"/>
      <c r="GH1509"/>
      <c r="GI1509"/>
      <c r="GJ1509"/>
      <c r="GK1509"/>
      <c r="GL1509"/>
      <c r="GM1509"/>
      <c r="GN1509"/>
      <c r="IE1509" s="40">
        <v>41685</v>
      </c>
      <c r="IU1509" s="77">
        <v>41685</v>
      </c>
    </row>
    <row r="1510" spans="7:267" x14ac:dyDescent="0.25">
      <c r="G1510" s="40">
        <v>41686</v>
      </c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BM1510" s="40">
        <v>41686</v>
      </c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DS1510" s="40">
        <v>41686</v>
      </c>
      <c r="DT1510"/>
      <c r="DU1510"/>
      <c r="DV1510"/>
      <c r="DW1510"/>
      <c r="DX1510"/>
      <c r="DY1510"/>
      <c r="DZ1510"/>
      <c r="EA1510"/>
      <c r="EB1510"/>
      <c r="EC1510"/>
      <c r="ED1510"/>
      <c r="EE1510"/>
      <c r="EF1510"/>
      <c r="EG1510"/>
      <c r="EH1510"/>
      <c r="FY1510" s="40">
        <v>41686</v>
      </c>
      <c r="FZ1510"/>
      <c r="GA1510"/>
      <c r="GB1510"/>
      <c r="GC1510"/>
      <c r="GD1510"/>
      <c r="GE1510"/>
      <c r="GF1510"/>
      <c r="GG1510"/>
      <c r="GH1510"/>
      <c r="GI1510"/>
      <c r="GJ1510"/>
      <c r="GK1510"/>
      <c r="GL1510"/>
      <c r="GM1510"/>
      <c r="GN1510"/>
      <c r="IE1510" s="40">
        <v>41686</v>
      </c>
      <c r="IJ1510">
        <v>45.666422459893049</v>
      </c>
      <c r="IU1510" s="77">
        <v>41686</v>
      </c>
      <c r="IZ1510">
        <v>109.6</v>
      </c>
    </row>
    <row r="1511" spans="7:267" x14ac:dyDescent="0.25">
      <c r="G1511" s="40">
        <v>41687</v>
      </c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BM1511" s="40">
        <v>41687</v>
      </c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DS1511" s="40">
        <v>41687</v>
      </c>
      <c r="DT1511"/>
      <c r="DU1511"/>
      <c r="DV1511"/>
      <c r="DW1511"/>
      <c r="DX1511"/>
      <c r="DY1511"/>
      <c r="DZ1511"/>
      <c r="EA1511"/>
      <c r="EB1511"/>
      <c r="EC1511"/>
      <c r="ED1511"/>
      <c r="EE1511"/>
      <c r="EF1511"/>
      <c r="EG1511"/>
      <c r="EH1511"/>
      <c r="FY1511" s="40">
        <v>41687</v>
      </c>
      <c r="FZ1511"/>
      <c r="GA1511"/>
      <c r="GB1511"/>
      <c r="GC1511"/>
      <c r="GD1511"/>
      <c r="GE1511"/>
      <c r="GF1511"/>
      <c r="GG1511"/>
      <c r="GH1511"/>
      <c r="GI1511"/>
      <c r="GJ1511"/>
      <c r="GK1511"/>
      <c r="GL1511"/>
      <c r="GM1511"/>
      <c r="GN1511"/>
      <c r="IE1511" s="40">
        <v>41687</v>
      </c>
      <c r="IU1511" s="77">
        <v>41687</v>
      </c>
    </row>
    <row r="1512" spans="7:267" x14ac:dyDescent="0.25">
      <c r="G1512" s="40">
        <v>41688</v>
      </c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BM1512" s="40">
        <v>41688</v>
      </c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DS1512" s="40">
        <v>41688</v>
      </c>
      <c r="DT1512"/>
      <c r="DU1512"/>
      <c r="DV1512"/>
      <c r="DW1512"/>
      <c r="DX1512"/>
      <c r="DY1512"/>
      <c r="DZ1512"/>
      <c r="EA1512"/>
      <c r="EB1512"/>
      <c r="EC1512"/>
      <c r="ED1512"/>
      <c r="EE1512"/>
      <c r="EF1512"/>
      <c r="EG1512"/>
      <c r="EH1512"/>
      <c r="FY1512" s="40">
        <v>41688</v>
      </c>
      <c r="FZ1512"/>
      <c r="GA1512"/>
      <c r="GB1512"/>
      <c r="GC1512"/>
      <c r="GD1512"/>
      <c r="GE1512"/>
      <c r="GF1512"/>
      <c r="GG1512"/>
      <c r="GH1512"/>
      <c r="GI1512"/>
      <c r="GJ1512"/>
      <c r="GK1512"/>
      <c r="GL1512"/>
      <c r="GM1512"/>
      <c r="GN1512"/>
      <c r="IE1512" s="40">
        <v>41688</v>
      </c>
      <c r="IU1512" s="77">
        <v>41688</v>
      </c>
    </row>
    <row r="1513" spans="7:267" x14ac:dyDescent="0.25">
      <c r="G1513" s="40">
        <v>41689</v>
      </c>
      <c r="H1513"/>
      <c r="I1513"/>
      <c r="J1513"/>
      <c r="K1513"/>
      <c r="L1513"/>
      <c r="M1513"/>
      <c r="N1513"/>
      <c r="O1513"/>
      <c r="P1513"/>
      <c r="Q1513">
        <v>7.3</v>
      </c>
      <c r="R1513">
        <v>2.4</v>
      </c>
      <c r="S1513"/>
      <c r="T1513"/>
      <c r="U1513">
        <v>11.3</v>
      </c>
      <c r="V1513">
        <v>1.8</v>
      </c>
      <c r="AT1513">
        <v>0.8</v>
      </c>
      <c r="AU1513">
        <v>10.1</v>
      </c>
      <c r="AV1513">
        <v>11</v>
      </c>
      <c r="AX1513">
        <v>4</v>
      </c>
      <c r="AY1513">
        <v>0.8</v>
      </c>
      <c r="BG1513">
        <v>12</v>
      </c>
      <c r="BH1513">
        <v>10.6</v>
      </c>
      <c r="BI1513">
        <v>1.8</v>
      </c>
      <c r="BM1513" s="40">
        <v>41689</v>
      </c>
      <c r="BN1513"/>
      <c r="BO1513"/>
      <c r="BP1513"/>
      <c r="BQ1513"/>
      <c r="BR1513"/>
      <c r="BS1513"/>
      <c r="BT1513"/>
      <c r="BU1513"/>
      <c r="BV1513"/>
      <c r="BW1513">
        <v>2.3333333333333331E-2</v>
      </c>
      <c r="BX1513">
        <v>0.1</v>
      </c>
      <c r="BY1513"/>
      <c r="BZ1513"/>
      <c r="CA1513">
        <v>0.01</v>
      </c>
      <c r="CB1513">
        <v>0.08</v>
      </c>
      <c r="CZ1513">
        <v>0.03</v>
      </c>
      <c r="DA1513">
        <v>0.03</v>
      </c>
      <c r="DB1513">
        <v>0.01</v>
      </c>
      <c r="DD1513">
        <v>0.13</v>
      </c>
      <c r="DE1513">
        <v>7.0000000000000007E-2</v>
      </c>
      <c r="DM1513">
        <v>0.01</v>
      </c>
      <c r="DN1513">
        <v>0.01</v>
      </c>
      <c r="DO1513">
        <v>0.08</v>
      </c>
      <c r="DS1513" s="40">
        <v>41689</v>
      </c>
      <c r="DT1513"/>
      <c r="DU1513"/>
      <c r="DV1513"/>
      <c r="DW1513"/>
      <c r="DX1513"/>
      <c r="DY1513"/>
      <c r="DZ1513"/>
      <c r="EA1513"/>
      <c r="EB1513"/>
      <c r="EC1513">
        <v>11.313333333333334</v>
      </c>
      <c r="ED1513">
        <v>74.5</v>
      </c>
      <c r="EE1513"/>
      <c r="EF1513"/>
      <c r="EG1513">
        <v>0.01</v>
      </c>
      <c r="EH1513">
        <v>5.15</v>
      </c>
      <c r="FF1513">
        <v>33.700000000000003</v>
      </c>
      <c r="FG1513">
        <v>0.21</v>
      </c>
      <c r="FH1513">
        <v>0.03</v>
      </c>
      <c r="FJ1513">
        <v>56.8</v>
      </c>
      <c r="FK1513">
        <v>92.2</v>
      </c>
      <c r="FS1513">
        <v>0.01</v>
      </c>
      <c r="FT1513">
        <v>0.01</v>
      </c>
      <c r="FU1513">
        <v>5.15</v>
      </c>
      <c r="FY1513" s="40">
        <v>41689</v>
      </c>
      <c r="FZ1513"/>
      <c r="GA1513"/>
      <c r="GB1513"/>
      <c r="GC1513"/>
      <c r="GD1513"/>
      <c r="GE1513"/>
      <c r="GF1513"/>
      <c r="GG1513"/>
      <c r="GH1513"/>
      <c r="GI1513">
        <v>2.6633333333333336</v>
      </c>
      <c r="GJ1513">
        <v>1.04</v>
      </c>
      <c r="GK1513"/>
      <c r="GL1513"/>
      <c r="GM1513">
        <v>2.27</v>
      </c>
      <c r="GN1513">
        <v>7.0000000000000007E-2</v>
      </c>
      <c r="HL1513">
        <v>0.2</v>
      </c>
      <c r="HM1513">
        <v>4.46</v>
      </c>
      <c r="HN1513">
        <v>3.33</v>
      </c>
      <c r="HP1513">
        <v>1.82</v>
      </c>
      <c r="HQ1513">
        <v>0.26</v>
      </c>
      <c r="HY1513">
        <v>2.61</v>
      </c>
      <c r="HZ1513">
        <v>1.93</v>
      </c>
      <c r="IA1513">
        <v>7.0000000000000007E-2</v>
      </c>
      <c r="IE1513" s="40">
        <v>41689</v>
      </c>
      <c r="IG1513">
        <v>45.666472340425528</v>
      </c>
      <c r="II1513">
        <v>45.667125628140695</v>
      </c>
      <c r="IU1513" s="77">
        <v>41689</v>
      </c>
      <c r="IW1513">
        <v>109.6</v>
      </c>
      <c r="IY1513">
        <v>109.6</v>
      </c>
    </row>
    <row r="1514" spans="7:267" x14ac:dyDescent="0.25">
      <c r="G1514" s="40">
        <v>41690</v>
      </c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BM1514" s="40">
        <v>41690</v>
      </c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DS1514" s="40">
        <v>41690</v>
      </c>
      <c r="DT1514"/>
      <c r="DU1514"/>
      <c r="DV1514"/>
      <c r="DW1514"/>
      <c r="DX1514"/>
      <c r="DY1514"/>
      <c r="DZ1514"/>
      <c r="EA1514"/>
      <c r="EB1514"/>
      <c r="EC1514"/>
      <c r="ED1514"/>
      <c r="EE1514"/>
      <c r="EF1514"/>
      <c r="EG1514"/>
      <c r="EH1514"/>
      <c r="FY1514" s="40">
        <v>41690</v>
      </c>
      <c r="FZ1514"/>
      <c r="GA1514"/>
      <c r="GB1514"/>
      <c r="GC1514"/>
      <c r="GD1514"/>
      <c r="GE1514"/>
      <c r="GF1514"/>
      <c r="GG1514"/>
      <c r="GH1514"/>
      <c r="GI1514"/>
      <c r="GJ1514"/>
      <c r="GK1514"/>
      <c r="GL1514"/>
      <c r="GM1514"/>
      <c r="GN1514"/>
      <c r="IE1514" s="40">
        <v>41690</v>
      </c>
      <c r="IU1514" s="77">
        <v>41690</v>
      </c>
    </row>
    <row r="1515" spans="7:267" x14ac:dyDescent="0.25">
      <c r="G1515" s="40">
        <v>41691</v>
      </c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BM1515" s="40">
        <v>41691</v>
      </c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DS1515" s="40">
        <v>41691</v>
      </c>
      <c r="DT1515"/>
      <c r="DU1515"/>
      <c r="DV1515"/>
      <c r="DW1515"/>
      <c r="DX1515"/>
      <c r="DY1515"/>
      <c r="DZ1515"/>
      <c r="EA1515"/>
      <c r="EB1515"/>
      <c r="EC1515"/>
      <c r="ED1515"/>
      <c r="EE1515"/>
      <c r="EF1515"/>
      <c r="EG1515"/>
      <c r="EH1515"/>
      <c r="FY1515" s="40">
        <v>41691</v>
      </c>
      <c r="FZ1515"/>
      <c r="GA1515"/>
      <c r="GB1515"/>
      <c r="GC1515"/>
      <c r="GD1515"/>
      <c r="GE1515"/>
      <c r="GF1515"/>
      <c r="GG1515"/>
      <c r="GH1515"/>
      <c r="GI1515"/>
      <c r="GJ1515"/>
      <c r="GK1515"/>
      <c r="GL1515"/>
      <c r="GM1515"/>
      <c r="GN1515"/>
      <c r="IE1515" s="40">
        <v>41691</v>
      </c>
      <c r="IO1515">
        <v>45.666311284046685</v>
      </c>
      <c r="IU1515" s="77">
        <v>41691</v>
      </c>
      <c r="JE1515">
        <v>109.6</v>
      </c>
    </row>
    <row r="1516" spans="7:267" x14ac:dyDescent="0.25">
      <c r="G1516" s="40">
        <v>41692</v>
      </c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BM1516" s="40">
        <v>41692</v>
      </c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DS1516" s="40">
        <v>41692</v>
      </c>
      <c r="DT1516"/>
      <c r="DU1516"/>
      <c r="DV1516"/>
      <c r="DW1516"/>
      <c r="DX1516"/>
      <c r="DY1516"/>
      <c r="DZ1516"/>
      <c r="EA1516"/>
      <c r="EB1516"/>
      <c r="EC1516"/>
      <c r="ED1516"/>
      <c r="EE1516"/>
      <c r="EF1516"/>
      <c r="EG1516"/>
      <c r="EH1516"/>
      <c r="FY1516" s="40">
        <v>41692</v>
      </c>
      <c r="FZ1516"/>
      <c r="GA1516"/>
      <c r="GB1516"/>
      <c r="GC1516"/>
      <c r="GD1516"/>
      <c r="GE1516"/>
      <c r="GF1516"/>
      <c r="GG1516"/>
      <c r="GH1516"/>
      <c r="GI1516"/>
      <c r="GJ1516"/>
      <c r="GK1516"/>
      <c r="GL1516"/>
      <c r="GM1516"/>
      <c r="GN1516"/>
      <c r="IE1516" s="40">
        <v>41692</v>
      </c>
      <c r="IU1516" s="77">
        <v>41692</v>
      </c>
    </row>
    <row r="1517" spans="7:267" x14ac:dyDescent="0.25">
      <c r="G1517" s="40">
        <v>41693</v>
      </c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BM1517" s="40">
        <v>41693</v>
      </c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DS1517" s="40">
        <v>41693</v>
      </c>
      <c r="DT1517"/>
      <c r="DU1517"/>
      <c r="DV1517"/>
      <c r="DW1517"/>
      <c r="DX1517"/>
      <c r="DY1517"/>
      <c r="DZ1517"/>
      <c r="EA1517"/>
      <c r="EB1517"/>
      <c r="EC1517"/>
      <c r="ED1517"/>
      <c r="EE1517"/>
      <c r="EF1517"/>
      <c r="EG1517"/>
      <c r="EH1517"/>
      <c r="FY1517" s="40">
        <v>41693</v>
      </c>
      <c r="FZ1517"/>
      <c r="GA1517"/>
      <c r="GB1517"/>
      <c r="GC1517"/>
      <c r="GD1517"/>
      <c r="GE1517"/>
      <c r="GF1517"/>
      <c r="GG1517"/>
      <c r="GH1517"/>
      <c r="GI1517"/>
      <c r="GJ1517"/>
      <c r="GK1517"/>
      <c r="GL1517"/>
      <c r="GM1517"/>
      <c r="GN1517"/>
      <c r="IE1517" s="40">
        <v>41693</v>
      </c>
      <c r="IU1517" s="77">
        <v>41693</v>
      </c>
    </row>
    <row r="1518" spans="7:267" x14ac:dyDescent="0.25">
      <c r="G1518" s="40">
        <v>41694</v>
      </c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BM1518" s="40">
        <v>41694</v>
      </c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DS1518" s="40">
        <v>41694</v>
      </c>
      <c r="DT1518"/>
      <c r="DU1518"/>
      <c r="DV1518"/>
      <c r="DW1518"/>
      <c r="DX1518"/>
      <c r="DY1518"/>
      <c r="DZ1518"/>
      <c r="EA1518"/>
      <c r="EB1518"/>
      <c r="EC1518"/>
      <c r="ED1518"/>
      <c r="EE1518"/>
      <c r="EF1518"/>
      <c r="EG1518"/>
      <c r="EH1518"/>
      <c r="FY1518" s="40">
        <v>41694</v>
      </c>
      <c r="FZ1518"/>
      <c r="GA1518"/>
      <c r="GB1518"/>
      <c r="GC1518"/>
      <c r="GD1518"/>
      <c r="GE1518"/>
      <c r="GF1518"/>
      <c r="GG1518"/>
      <c r="GH1518"/>
      <c r="GI1518"/>
      <c r="GJ1518"/>
      <c r="GK1518"/>
      <c r="GL1518"/>
      <c r="GM1518"/>
      <c r="GN1518"/>
      <c r="IE1518" s="40">
        <v>41694</v>
      </c>
      <c r="IH1518">
        <v>45.666472340425528</v>
      </c>
      <c r="IM1518">
        <v>45.666986013986019</v>
      </c>
      <c r="IU1518" s="77">
        <v>41694</v>
      </c>
      <c r="IX1518">
        <v>109.6</v>
      </c>
      <c r="JC1518">
        <v>109.6</v>
      </c>
    </row>
    <row r="1519" spans="7:267" x14ac:dyDescent="0.25">
      <c r="G1519" s="40">
        <v>41695</v>
      </c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BM1519" s="40">
        <v>41695</v>
      </c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DS1519" s="40">
        <v>41695</v>
      </c>
      <c r="DT1519"/>
      <c r="DU1519"/>
      <c r="DV1519"/>
      <c r="DW1519"/>
      <c r="DX1519"/>
      <c r="DY1519"/>
      <c r="DZ1519"/>
      <c r="EA1519"/>
      <c r="EB1519"/>
      <c r="EC1519"/>
      <c r="ED1519"/>
      <c r="EE1519"/>
      <c r="EF1519"/>
      <c r="EG1519"/>
      <c r="EH1519"/>
      <c r="FY1519" s="40">
        <v>41695</v>
      </c>
      <c r="FZ1519"/>
      <c r="GA1519"/>
      <c r="GB1519"/>
      <c r="GC1519"/>
      <c r="GD1519"/>
      <c r="GE1519"/>
      <c r="GF1519"/>
      <c r="GG1519"/>
      <c r="GH1519"/>
      <c r="GI1519"/>
      <c r="GJ1519"/>
      <c r="GK1519"/>
      <c r="GL1519"/>
      <c r="GM1519"/>
      <c r="GN1519"/>
      <c r="IE1519" s="40">
        <v>41695</v>
      </c>
      <c r="IU1519" s="77">
        <v>41695</v>
      </c>
    </row>
    <row r="1520" spans="7:267" x14ac:dyDescent="0.25">
      <c r="G1520" s="40">
        <v>41696</v>
      </c>
      <c r="H1520"/>
      <c r="I1520"/>
      <c r="J1520">
        <v>11.5</v>
      </c>
      <c r="K1520"/>
      <c r="L1520"/>
      <c r="M1520"/>
      <c r="N1520"/>
      <c r="O1520"/>
      <c r="P1520"/>
      <c r="Q1520"/>
      <c r="R1520"/>
      <c r="S1520"/>
      <c r="T1520"/>
      <c r="U1520"/>
      <c r="V1520"/>
      <c r="Z1520">
        <v>6.4</v>
      </c>
      <c r="AA1520">
        <v>16.600000000000001</v>
      </c>
      <c r="BM1520" s="40">
        <v>41696</v>
      </c>
      <c r="BN1520"/>
      <c r="BO1520"/>
      <c r="BP1520">
        <v>0.01</v>
      </c>
      <c r="BQ1520"/>
      <c r="BR1520"/>
      <c r="BS1520"/>
      <c r="BT1520"/>
      <c r="BU1520"/>
      <c r="BV1520"/>
      <c r="BW1520"/>
      <c r="BX1520"/>
      <c r="BY1520"/>
      <c r="BZ1520"/>
      <c r="CA1520"/>
      <c r="CB1520"/>
      <c r="CF1520">
        <v>0.01</v>
      </c>
      <c r="CG1520">
        <v>0.01</v>
      </c>
      <c r="DS1520" s="40">
        <v>41696</v>
      </c>
      <c r="DT1520"/>
      <c r="DU1520"/>
      <c r="DV1520">
        <v>8.27</v>
      </c>
      <c r="DW1520"/>
      <c r="DX1520"/>
      <c r="DY1520"/>
      <c r="DZ1520"/>
      <c r="EA1520"/>
      <c r="EB1520"/>
      <c r="EC1520"/>
      <c r="ED1520"/>
      <c r="EE1520"/>
      <c r="EF1520"/>
      <c r="EG1520"/>
      <c r="EH1520"/>
      <c r="EL1520">
        <v>16.3</v>
      </c>
      <c r="EM1520">
        <v>0.24</v>
      </c>
      <c r="FY1520" s="40">
        <v>41696</v>
      </c>
      <c r="FZ1520"/>
      <c r="GA1520"/>
      <c r="GB1520">
        <v>2.7349999999999999</v>
      </c>
      <c r="GC1520"/>
      <c r="GD1520"/>
      <c r="GE1520"/>
      <c r="GF1520"/>
      <c r="GG1520"/>
      <c r="GH1520"/>
      <c r="GI1520"/>
      <c r="GJ1520"/>
      <c r="GK1520"/>
      <c r="GL1520"/>
      <c r="GM1520"/>
      <c r="GN1520"/>
      <c r="GR1520">
        <v>0.08</v>
      </c>
      <c r="GS1520">
        <v>5.39</v>
      </c>
      <c r="IE1520" s="40">
        <v>41696</v>
      </c>
      <c r="IQ1520">
        <v>45.666880562060882</v>
      </c>
      <c r="IU1520" s="77">
        <v>41696</v>
      </c>
      <c r="JG1520">
        <v>109.6</v>
      </c>
    </row>
    <row r="1521" spans="7:268" x14ac:dyDescent="0.25">
      <c r="G1521" s="40">
        <v>41697</v>
      </c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BM1521" s="40">
        <v>41697</v>
      </c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DS1521" s="40">
        <v>41697</v>
      </c>
      <c r="DT1521"/>
      <c r="DU1521"/>
      <c r="DV1521"/>
      <c r="DW1521"/>
      <c r="DX1521"/>
      <c r="DY1521"/>
      <c r="DZ1521"/>
      <c r="EA1521"/>
      <c r="EB1521"/>
      <c r="EC1521"/>
      <c r="ED1521"/>
      <c r="EE1521"/>
      <c r="EF1521"/>
      <c r="EG1521"/>
      <c r="EH1521"/>
      <c r="FY1521" s="40">
        <v>41697</v>
      </c>
      <c r="FZ1521"/>
      <c r="GA1521"/>
      <c r="GB1521"/>
      <c r="GC1521"/>
      <c r="GD1521"/>
      <c r="GE1521"/>
      <c r="GF1521"/>
      <c r="GG1521"/>
      <c r="GH1521"/>
      <c r="GI1521"/>
      <c r="GJ1521"/>
      <c r="GK1521"/>
      <c r="GL1521"/>
      <c r="GM1521"/>
      <c r="GN1521"/>
      <c r="IE1521" s="40">
        <v>41697</v>
      </c>
      <c r="IU1521" s="77">
        <v>41697</v>
      </c>
    </row>
    <row r="1522" spans="7:268" x14ac:dyDescent="0.25">
      <c r="G1522" s="40">
        <v>41698</v>
      </c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BM1522" s="40">
        <v>41698</v>
      </c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DS1522" s="40">
        <v>41698</v>
      </c>
      <c r="DT1522"/>
      <c r="DU1522"/>
      <c r="DV1522"/>
      <c r="DW1522"/>
      <c r="DX1522"/>
      <c r="DY1522"/>
      <c r="DZ1522"/>
      <c r="EA1522"/>
      <c r="EB1522"/>
      <c r="EC1522"/>
      <c r="ED1522"/>
      <c r="EE1522"/>
      <c r="EF1522"/>
      <c r="EG1522"/>
      <c r="EH1522"/>
      <c r="FY1522" s="40">
        <v>41698</v>
      </c>
      <c r="FZ1522"/>
      <c r="GA1522"/>
      <c r="GB1522"/>
      <c r="GC1522"/>
      <c r="GD1522"/>
      <c r="GE1522"/>
      <c r="GF1522"/>
      <c r="GG1522"/>
      <c r="GH1522"/>
      <c r="GI1522"/>
      <c r="GJ1522"/>
      <c r="GK1522"/>
      <c r="GL1522"/>
      <c r="GM1522"/>
      <c r="GN1522"/>
      <c r="IE1522" s="40">
        <v>41698</v>
      </c>
      <c r="IU1522" s="77">
        <v>41698</v>
      </c>
    </row>
    <row r="1523" spans="7:268" x14ac:dyDescent="0.25">
      <c r="G1523" s="40">
        <v>41699</v>
      </c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BM1523" s="40">
        <v>41699</v>
      </c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DS1523" s="40">
        <v>41699</v>
      </c>
      <c r="DT1523"/>
      <c r="DU1523"/>
      <c r="DV1523"/>
      <c r="DW1523"/>
      <c r="DX1523"/>
      <c r="DY1523"/>
      <c r="DZ1523"/>
      <c r="EA1523"/>
      <c r="EB1523"/>
      <c r="EC1523"/>
      <c r="ED1523"/>
      <c r="EE1523"/>
      <c r="EF1523"/>
      <c r="EG1523"/>
      <c r="EH1523"/>
      <c r="FY1523" s="40">
        <v>41699</v>
      </c>
      <c r="FZ1523"/>
      <c r="GA1523"/>
      <c r="GB1523"/>
      <c r="GC1523"/>
      <c r="GD1523"/>
      <c r="GE1523"/>
      <c r="GF1523"/>
      <c r="GG1523"/>
      <c r="GH1523"/>
      <c r="GI1523"/>
      <c r="GJ1523"/>
      <c r="GK1523"/>
      <c r="GL1523"/>
      <c r="GM1523"/>
      <c r="GN1523"/>
      <c r="IE1523" s="40">
        <v>41699</v>
      </c>
      <c r="IU1523" s="77">
        <v>41699</v>
      </c>
    </row>
    <row r="1524" spans="7:268" x14ac:dyDescent="0.25">
      <c r="G1524" s="40">
        <v>41700</v>
      </c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BM1524" s="40">
        <v>41700</v>
      </c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DS1524" s="40">
        <v>41700</v>
      </c>
      <c r="DT1524"/>
      <c r="DU1524"/>
      <c r="DV1524"/>
      <c r="DW1524"/>
      <c r="DX1524"/>
      <c r="DY1524"/>
      <c r="DZ1524"/>
      <c r="EA1524"/>
      <c r="EB1524"/>
      <c r="EC1524"/>
      <c r="ED1524"/>
      <c r="EE1524"/>
      <c r="EF1524"/>
      <c r="EG1524"/>
      <c r="EH1524"/>
      <c r="FY1524" s="40">
        <v>41700</v>
      </c>
      <c r="FZ1524"/>
      <c r="GA1524"/>
      <c r="GB1524"/>
      <c r="GC1524"/>
      <c r="GD1524"/>
      <c r="GE1524"/>
      <c r="GF1524"/>
      <c r="GG1524"/>
      <c r="GH1524"/>
      <c r="GI1524"/>
      <c r="GJ1524"/>
      <c r="GK1524"/>
      <c r="GL1524"/>
      <c r="GM1524"/>
      <c r="GN1524"/>
      <c r="IE1524" s="40">
        <v>41700</v>
      </c>
      <c r="IU1524" s="77">
        <v>41700</v>
      </c>
    </row>
    <row r="1525" spans="7:268" x14ac:dyDescent="0.25">
      <c r="G1525" s="40">
        <v>41701</v>
      </c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BM1525" s="40">
        <v>41701</v>
      </c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DS1525" s="40">
        <v>41701</v>
      </c>
      <c r="DT1525"/>
      <c r="DU1525"/>
      <c r="DV1525"/>
      <c r="DW1525"/>
      <c r="DX1525"/>
      <c r="DY1525"/>
      <c r="DZ1525"/>
      <c r="EA1525"/>
      <c r="EB1525"/>
      <c r="EC1525"/>
      <c r="ED1525"/>
      <c r="EE1525"/>
      <c r="EF1525"/>
      <c r="EG1525"/>
      <c r="EH1525"/>
      <c r="FY1525" s="40">
        <v>41701</v>
      </c>
      <c r="FZ1525"/>
      <c r="GA1525"/>
      <c r="GB1525"/>
      <c r="GC1525"/>
      <c r="GD1525"/>
      <c r="GE1525"/>
      <c r="GF1525"/>
      <c r="GG1525"/>
      <c r="GH1525"/>
      <c r="GI1525"/>
      <c r="GJ1525"/>
      <c r="GK1525"/>
      <c r="GL1525"/>
      <c r="GM1525"/>
      <c r="GN1525"/>
      <c r="IE1525" s="40">
        <v>41701</v>
      </c>
      <c r="IN1525">
        <v>42.5</v>
      </c>
      <c r="IU1525" s="77">
        <v>41701</v>
      </c>
      <c r="JD1525">
        <v>102</v>
      </c>
    </row>
    <row r="1526" spans="7:268" x14ac:dyDescent="0.25">
      <c r="G1526" s="40">
        <v>41702</v>
      </c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BM1526" s="40">
        <v>41702</v>
      </c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DS1526" s="40">
        <v>41702</v>
      </c>
      <c r="DT1526"/>
      <c r="DU1526"/>
      <c r="DV1526"/>
      <c r="DW1526"/>
      <c r="DX1526"/>
      <c r="DY1526"/>
      <c r="DZ1526"/>
      <c r="EA1526"/>
      <c r="EB1526"/>
      <c r="EC1526"/>
      <c r="ED1526"/>
      <c r="EE1526"/>
      <c r="EF1526"/>
      <c r="EG1526"/>
      <c r="EH1526"/>
      <c r="FY1526" s="40">
        <v>41702</v>
      </c>
      <c r="FZ1526"/>
      <c r="GA1526"/>
      <c r="GB1526"/>
      <c r="GC1526"/>
      <c r="GD1526"/>
      <c r="GE1526"/>
      <c r="GF1526"/>
      <c r="GG1526"/>
      <c r="GH1526"/>
      <c r="GI1526"/>
      <c r="GJ1526"/>
      <c r="GK1526"/>
      <c r="GL1526"/>
      <c r="GM1526"/>
      <c r="GN1526"/>
      <c r="IE1526" s="40">
        <v>41702</v>
      </c>
      <c r="IJ1526">
        <v>42.499772727272727</v>
      </c>
      <c r="IU1526" s="77">
        <v>41702</v>
      </c>
      <c r="IZ1526">
        <v>102</v>
      </c>
    </row>
    <row r="1527" spans="7:268" x14ac:dyDescent="0.25">
      <c r="G1527" s="40">
        <v>41703</v>
      </c>
      <c r="H1527"/>
      <c r="I1527"/>
      <c r="J1527"/>
      <c r="K1527"/>
      <c r="L1527"/>
      <c r="M1527"/>
      <c r="N1527"/>
      <c r="O1527"/>
      <c r="P1527"/>
      <c r="Q1527">
        <v>9.6</v>
      </c>
      <c r="R1527">
        <v>14.4</v>
      </c>
      <c r="S1527"/>
      <c r="T1527">
        <v>6.8</v>
      </c>
      <c r="U1527">
        <v>9.7000000000000011</v>
      </c>
      <c r="V1527"/>
      <c r="AT1527">
        <v>10.8</v>
      </c>
      <c r="AU1527">
        <v>7.3</v>
      </c>
      <c r="AV1527">
        <v>10.7</v>
      </c>
      <c r="AW1527">
        <v>14.4</v>
      </c>
      <c r="BE1527">
        <v>6.8</v>
      </c>
      <c r="BG1527">
        <v>0.8</v>
      </c>
      <c r="BH1527">
        <v>18.600000000000001</v>
      </c>
      <c r="BM1527" s="40">
        <v>41703</v>
      </c>
      <c r="BN1527"/>
      <c r="BO1527"/>
      <c r="BP1527"/>
      <c r="BQ1527"/>
      <c r="BR1527"/>
      <c r="BS1527"/>
      <c r="BT1527"/>
      <c r="BU1527"/>
      <c r="BV1527"/>
      <c r="BW1527">
        <v>0.03</v>
      </c>
      <c r="BX1527">
        <v>0.17</v>
      </c>
      <c r="BY1527"/>
      <c r="BZ1527">
        <v>0.11</v>
      </c>
      <c r="CA1527">
        <v>0.49</v>
      </c>
      <c r="CB1527"/>
      <c r="CZ1527">
        <v>7.0000000000000007E-2</v>
      </c>
      <c r="DA1527">
        <v>0.01</v>
      </c>
      <c r="DB1527">
        <v>0.01</v>
      </c>
      <c r="DC1527">
        <v>0.17</v>
      </c>
      <c r="DK1527">
        <v>0.11</v>
      </c>
      <c r="DM1527">
        <v>0.68</v>
      </c>
      <c r="DN1527">
        <v>0.3</v>
      </c>
      <c r="DS1527" s="40">
        <v>41703</v>
      </c>
      <c r="DT1527"/>
      <c r="DU1527"/>
      <c r="DV1527"/>
      <c r="DW1527"/>
      <c r="DX1527"/>
      <c r="DY1527"/>
      <c r="DZ1527"/>
      <c r="EA1527"/>
      <c r="EB1527"/>
      <c r="EC1527">
        <v>2.0500000000000003</v>
      </c>
      <c r="ED1527">
        <v>7.32</v>
      </c>
      <c r="EE1527"/>
      <c r="EF1527">
        <v>11.1</v>
      </c>
      <c r="EG1527">
        <v>12.09</v>
      </c>
      <c r="EH1527"/>
      <c r="FF1527">
        <v>6.07</v>
      </c>
      <c r="FG1527">
        <v>7.0000000000000007E-2</v>
      </c>
      <c r="FH1527">
        <v>0.01</v>
      </c>
      <c r="FI1527">
        <v>7.32</v>
      </c>
      <c r="FQ1527">
        <v>11.1</v>
      </c>
      <c r="FS1527">
        <v>1.38</v>
      </c>
      <c r="FT1527">
        <v>22.8</v>
      </c>
      <c r="FY1527" s="40">
        <v>41703</v>
      </c>
      <c r="FZ1527"/>
      <c r="GA1527"/>
      <c r="GB1527"/>
      <c r="GC1527"/>
      <c r="GD1527"/>
      <c r="GE1527"/>
      <c r="GF1527"/>
      <c r="GG1527"/>
      <c r="GH1527"/>
      <c r="GI1527">
        <v>5.1366666666666667</v>
      </c>
      <c r="GJ1527">
        <v>9.11</v>
      </c>
      <c r="GK1527"/>
      <c r="GL1527">
        <v>0.86</v>
      </c>
      <c r="GM1527">
        <v>1.47</v>
      </c>
      <c r="GN1527"/>
      <c r="HL1527">
        <v>5.83</v>
      </c>
      <c r="HM1527">
        <v>4.3899999999999997</v>
      </c>
      <c r="HN1527">
        <v>5.19</v>
      </c>
      <c r="HO1527">
        <v>9.11</v>
      </c>
      <c r="HW1527">
        <v>0.86</v>
      </c>
      <c r="HY1527">
        <v>1.92</v>
      </c>
      <c r="HZ1527">
        <v>1.02</v>
      </c>
      <c r="IE1527" s="40">
        <v>41703</v>
      </c>
      <c r="IU1527" s="77">
        <v>41703</v>
      </c>
    </row>
    <row r="1528" spans="7:268" x14ac:dyDescent="0.25">
      <c r="G1528" s="40">
        <v>41704</v>
      </c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BM1528" s="40">
        <v>41704</v>
      </c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DS1528" s="40">
        <v>41704</v>
      </c>
      <c r="DT1528"/>
      <c r="DU1528"/>
      <c r="DV1528"/>
      <c r="DW1528"/>
      <c r="DX1528"/>
      <c r="DY1528"/>
      <c r="DZ1528"/>
      <c r="EA1528"/>
      <c r="EB1528"/>
      <c r="EC1528"/>
      <c r="ED1528"/>
      <c r="EE1528"/>
      <c r="EF1528"/>
      <c r="EG1528"/>
      <c r="EH1528"/>
      <c r="FY1528" s="40">
        <v>41704</v>
      </c>
      <c r="FZ1528"/>
      <c r="GA1528"/>
      <c r="GB1528"/>
      <c r="GC1528"/>
      <c r="GD1528"/>
      <c r="GE1528"/>
      <c r="GF1528"/>
      <c r="GG1528"/>
      <c r="GH1528"/>
      <c r="GI1528"/>
      <c r="GJ1528"/>
      <c r="GK1528"/>
      <c r="GL1528"/>
      <c r="GM1528"/>
      <c r="GN1528"/>
      <c r="IE1528" s="40">
        <v>41704</v>
      </c>
      <c r="II1528">
        <v>42.5004271356784</v>
      </c>
      <c r="IR1528">
        <v>42.500220779220776</v>
      </c>
      <c r="IU1528" s="77">
        <v>41704</v>
      </c>
      <c r="IY1528">
        <v>102</v>
      </c>
      <c r="JH1528">
        <v>102</v>
      </c>
    </row>
    <row r="1529" spans="7:268" x14ac:dyDescent="0.25">
      <c r="G1529" s="40">
        <v>41705</v>
      </c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BM1529" s="40">
        <v>41705</v>
      </c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DS1529" s="40">
        <v>41705</v>
      </c>
      <c r="DT1529"/>
      <c r="DU1529"/>
      <c r="DV1529"/>
      <c r="DW1529"/>
      <c r="DX1529"/>
      <c r="DY1529"/>
      <c r="DZ1529"/>
      <c r="EA1529"/>
      <c r="EB1529"/>
      <c r="EC1529"/>
      <c r="ED1529"/>
      <c r="EE1529"/>
      <c r="EF1529"/>
      <c r="EG1529"/>
      <c r="EH1529"/>
      <c r="FY1529" s="40">
        <v>41705</v>
      </c>
      <c r="FZ1529"/>
      <c r="GA1529"/>
      <c r="GB1529"/>
      <c r="GC1529"/>
      <c r="GD1529"/>
      <c r="GE1529"/>
      <c r="GF1529"/>
      <c r="GG1529"/>
      <c r="GH1529"/>
      <c r="GI1529"/>
      <c r="GJ1529"/>
      <c r="GK1529"/>
      <c r="GL1529"/>
      <c r="GM1529"/>
      <c r="GN1529"/>
      <c r="IE1529" s="40">
        <v>41705</v>
      </c>
      <c r="IU1529" s="77">
        <v>41705</v>
      </c>
    </row>
    <row r="1530" spans="7:268" x14ac:dyDescent="0.25">
      <c r="G1530" s="40">
        <v>41706</v>
      </c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BM1530" s="40">
        <v>41706</v>
      </c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DS1530" s="40">
        <v>41706</v>
      </c>
      <c r="DT1530"/>
      <c r="DU1530"/>
      <c r="DV1530"/>
      <c r="DW1530"/>
      <c r="DX1530"/>
      <c r="DY1530"/>
      <c r="DZ1530"/>
      <c r="EA1530"/>
      <c r="EB1530"/>
      <c r="EC1530"/>
      <c r="ED1530"/>
      <c r="EE1530"/>
      <c r="EF1530"/>
      <c r="EG1530"/>
      <c r="EH1530"/>
      <c r="FY1530" s="40">
        <v>41706</v>
      </c>
      <c r="FZ1530"/>
      <c r="GA1530"/>
      <c r="GB1530"/>
      <c r="GC1530"/>
      <c r="GD1530"/>
      <c r="GE1530"/>
      <c r="GF1530"/>
      <c r="GG1530"/>
      <c r="GH1530"/>
      <c r="GI1530"/>
      <c r="GJ1530"/>
      <c r="GK1530"/>
      <c r="GL1530"/>
      <c r="GM1530"/>
      <c r="GN1530"/>
      <c r="IE1530" s="40">
        <v>41706</v>
      </c>
      <c r="IU1530" s="77">
        <v>41706</v>
      </c>
    </row>
    <row r="1531" spans="7:268" x14ac:dyDescent="0.25">
      <c r="G1531" s="40">
        <v>41707</v>
      </c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BM1531" s="40">
        <v>41707</v>
      </c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DS1531" s="40">
        <v>41707</v>
      </c>
      <c r="DT1531"/>
      <c r="DU1531"/>
      <c r="DV1531"/>
      <c r="DW1531"/>
      <c r="DX1531"/>
      <c r="DY1531"/>
      <c r="DZ1531"/>
      <c r="EA1531"/>
      <c r="EB1531"/>
      <c r="EC1531"/>
      <c r="ED1531"/>
      <c r="EE1531"/>
      <c r="EF1531"/>
      <c r="EG1531"/>
      <c r="EH1531"/>
      <c r="FY1531" s="40">
        <v>41707</v>
      </c>
      <c r="FZ1531"/>
      <c r="GA1531"/>
      <c r="GB1531"/>
      <c r="GC1531"/>
      <c r="GD1531"/>
      <c r="GE1531"/>
      <c r="GF1531"/>
      <c r="GG1531"/>
      <c r="GH1531"/>
      <c r="GI1531"/>
      <c r="GJ1531"/>
      <c r="GK1531"/>
      <c r="GL1531"/>
      <c r="GM1531"/>
      <c r="GN1531"/>
      <c r="IE1531" s="40">
        <v>41707</v>
      </c>
      <c r="IU1531" s="77">
        <v>41707</v>
      </c>
    </row>
    <row r="1532" spans="7:268" x14ac:dyDescent="0.25">
      <c r="G1532" s="40">
        <v>41708</v>
      </c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BM1532" s="40">
        <v>41708</v>
      </c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DS1532" s="40">
        <v>41708</v>
      </c>
      <c r="DT1532"/>
      <c r="DU1532"/>
      <c r="DV1532"/>
      <c r="DW1532"/>
      <c r="DX1532"/>
      <c r="DY1532"/>
      <c r="DZ1532"/>
      <c r="EA1532"/>
      <c r="EB1532"/>
      <c r="EC1532"/>
      <c r="ED1532"/>
      <c r="EE1532"/>
      <c r="EF1532"/>
      <c r="EG1532"/>
      <c r="EH1532"/>
      <c r="FY1532" s="40">
        <v>41708</v>
      </c>
      <c r="FZ1532"/>
      <c r="GA1532"/>
      <c r="GB1532"/>
      <c r="GC1532"/>
      <c r="GD1532"/>
      <c r="GE1532"/>
      <c r="GF1532"/>
      <c r="GG1532"/>
      <c r="GH1532"/>
      <c r="GI1532"/>
      <c r="GJ1532"/>
      <c r="GK1532"/>
      <c r="GL1532"/>
      <c r="GM1532"/>
      <c r="GN1532"/>
      <c r="IE1532" s="40">
        <v>41708</v>
      </c>
      <c r="IG1532">
        <v>42.499819148936169</v>
      </c>
      <c r="IU1532" s="77">
        <v>41708</v>
      </c>
      <c r="IW1532">
        <v>102</v>
      </c>
    </row>
    <row r="1533" spans="7:268" x14ac:dyDescent="0.25">
      <c r="G1533" s="40">
        <v>41709</v>
      </c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BM1533" s="40">
        <v>41709</v>
      </c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DS1533" s="40">
        <v>41709</v>
      </c>
      <c r="DT1533"/>
      <c r="DU1533"/>
      <c r="DV1533"/>
      <c r="DW1533"/>
      <c r="DX1533"/>
      <c r="DY1533"/>
      <c r="DZ1533"/>
      <c r="EA1533"/>
      <c r="EB1533"/>
      <c r="EC1533"/>
      <c r="ED1533"/>
      <c r="EE1533"/>
      <c r="EF1533"/>
      <c r="EG1533"/>
      <c r="EH1533"/>
      <c r="FY1533" s="40">
        <v>41709</v>
      </c>
      <c r="FZ1533"/>
      <c r="GA1533"/>
      <c r="GB1533"/>
      <c r="GC1533"/>
      <c r="GD1533"/>
      <c r="GE1533"/>
      <c r="GF1533"/>
      <c r="GG1533"/>
      <c r="GH1533"/>
      <c r="GI1533"/>
      <c r="GJ1533"/>
      <c r="GK1533"/>
      <c r="GL1533"/>
      <c r="GM1533"/>
      <c r="GN1533"/>
      <c r="IE1533" s="40">
        <v>41709</v>
      </c>
      <c r="IU1533" s="77">
        <v>41709</v>
      </c>
    </row>
    <row r="1534" spans="7:268" x14ac:dyDescent="0.25">
      <c r="G1534" s="40">
        <v>41710</v>
      </c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BM1534" s="40">
        <v>41710</v>
      </c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DS1534" s="40">
        <v>41710</v>
      </c>
      <c r="DT1534"/>
      <c r="DU1534"/>
      <c r="DV1534"/>
      <c r="DW1534"/>
      <c r="DX1534"/>
      <c r="DY1534"/>
      <c r="DZ1534"/>
      <c r="EA1534"/>
      <c r="EB1534"/>
      <c r="EC1534"/>
      <c r="ED1534"/>
      <c r="EE1534"/>
      <c r="EF1534"/>
      <c r="EG1534"/>
      <c r="EH1534"/>
      <c r="FY1534" s="40">
        <v>41710</v>
      </c>
      <c r="FZ1534"/>
      <c r="GA1534"/>
      <c r="GB1534"/>
      <c r="GC1534"/>
      <c r="GD1534"/>
      <c r="GE1534"/>
      <c r="GF1534"/>
      <c r="GG1534"/>
      <c r="GH1534"/>
      <c r="GI1534"/>
      <c r="GJ1534"/>
      <c r="GK1534"/>
      <c r="GL1534"/>
      <c r="GM1534"/>
      <c r="GN1534"/>
      <c r="IE1534" s="40">
        <v>41710</v>
      </c>
      <c r="IK1534">
        <v>42.500193621867872</v>
      </c>
      <c r="IU1534" s="77">
        <v>41710</v>
      </c>
      <c r="JA1534">
        <v>102</v>
      </c>
    </row>
    <row r="1535" spans="7:268" x14ac:dyDescent="0.25">
      <c r="G1535" s="40">
        <v>41711</v>
      </c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BM1535" s="40">
        <v>41711</v>
      </c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DS1535" s="40">
        <v>41711</v>
      </c>
      <c r="DT1535"/>
      <c r="DU1535"/>
      <c r="DV1535"/>
      <c r="DW1535"/>
      <c r="DX1535"/>
      <c r="DY1535"/>
      <c r="DZ1535"/>
      <c r="EA1535"/>
      <c r="EB1535"/>
      <c r="EC1535"/>
      <c r="ED1535"/>
      <c r="EE1535"/>
      <c r="EF1535"/>
      <c r="EG1535"/>
      <c r="EH1535"/>
      <c r="FY1535" s="40">
        <v>41711</v>
      </c>
      <c r="FZ1535"/>
      <c r="GA1535"/>
      <c r="GB1535"/>
      <c r="GC1535"/>
      <c r="GD1535"/>
      <c r="GE1535"/>
      <c r="GF1535"/>
      <c r="GG1535"/>
      <c r="GH1535"/>
      <c r="GI1535"/>
      <c r="GJ1535"/>
      <c r="GK1535"/>
      <c r="GL1535"/>
      <c r="GM1535"/>
      <c r="GN1535"/>
      <c r="IE1535" s="40">
        <v>41711</v>
      </c>
      <c r="IU1535" s="77">
        <v>41711</v>
      </c>
    </row>
    <row r="1536" spans="7:268" x14ac:dyDescent="0.25">
      <c r="G1536" s="40">
        <v>41712</v>
      </c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BM1536" s="40">
        <v>41712</v>
      </c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DS1536" s="40">
        <v>41712</v>
      </c>
      <c r="DT1536"/>
      <c r="DU1536"/>
      <c r="DV1536"/>
      <c r="DW1536"/>
      <c r="DX1536"/>
      <c r="DY1536"/>
      <c r="DZ1536"/>
      <c r="EA1536"/>
      <c r="EB1536"/>
      <c r="EC1536"/>
      <c r="ED1536"/>
      <c r="EE1536"/>
      <c r="EF1536"/>
      <c r="EG1536"/>
      <c r="EH1536"/>
      <c r="FY1536" s="40">
        <v>41712</v>
      </c>
      <c r="FZ1536"/>
      <c r="GA1536"/>
      <c r="GB1536"/>
      <c r="GC1536"/>
      <c r="GD1536"/>
      <c r="GE1536"/>
      <c r="GF1536"/>
      <c r="GG1536"/>
      <c r="GH1536"/>
      <c r="GI1536"/>
      <c r="GJ1536"/>
      <c r="GK1536"/>
      <c r="GL1536"/>
      <c r="GM1536"/>
      <c r="GN1536"/>
      <c r="IE1536" s="40">
        <v>41712</v>
      </c>
      <c r="IU1536" s="77">
        <v>41712</v>
      </c>
    </row>
    <row r="1537" spans="7:268" x14ac:dyDescent="0.25">
      <c r="G1537" s="40">
        <v>41713</v>
      </c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BM1537" s="40">
        <v>41713</v>
      </c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DS1537" s="40">
        <v>41713</v>
      </c>
      <c r="DT1537"/>
      <c r="DU1537"/>
      <c r="DV1537"/>
      <c r="DW1537"/>
      <c r="DX1537"/>
      <c r="DY1537"/>
      <c r="DZ1537"/>
      <c r="EA1537"/>
      <c r="EB1537"/>
      <c r="EC1537"/>
      <c r="ED1537"/>
      <c r="EE1537"/>
      <c r="EF1537"/>
      <c r="EG1537"/>
      <c r="EH1537"/>
      <c r="FY1537" s="40">
        <v>41713</v>
      </c>
      <c r="FZ1537"/>
      <c r="GA1537"/>
      <c r="GB1537"/>
      <c r="GC1537"/>
      <c r="GD1537"/>
      <c r="GE1537"/>
      <c r="GF1537"/>
      <c r="GG1537"/>
      <c r="GH1537"/>
      <c r="GI1537"/>
      <c r="GJ1537"/>
      <c r="GK1537"/>
      <c r="GL1537"/>
      <c r="GM1537"/>
      <c r="GN1537"/>
      <c r="IE1537" s="40">
        <v>41713</v>
      </c>
      <c r="IU1537" s="77">
        <v>41713</v>
      </c>
    </row>
    <row r="1538" spans="7:268" x14ac:dyDescent="0.25">
      <c r="G1538" s="40">
        <v>41714</v>
      </c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BM1538" s="40">
        <v>41714</v>
      </c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DS1538" s="40">
        <v>41714</v>
      </c>
      <c r="DT1538"/>
      <c r="DU1538"/>
      <c r="DV1538"/>
      <c r="DW1538"/>
      <c r="DX1538"/>
      <c r="DY1538"/>
      <c r="DZ1538"/>
      <c r="EA1538"/>
      <c r="EB1538"/>
      <c r="EC1538"/>
      <c r="ED1538"/>
      <c r="EE1538"/>
      <c r="EF1538"/>
      <c r="EG1538"/>
      <c r="EH1538"/>
      <c r="FY1538" s="40">
        <v>41714</v>
      </c>
      <c r="FZ1538"/>
      <c r="GA1538"/>
      <c r="GB1538"/>
      <c r="GC1538"/>
      <c r="GD1538"/>
      <c r="GE1538"/>
      <c r="GF1538"/>
      <c r="GG1538"/>
      <c r="GH1538"/>
      <c r="GI1538"/>
      <c r="GJ1538"/>
      <c r="GK1538"/>
      <c r="GL1538"/>
      <c r="GM1538"/>
      <c r="GN1538"/>
      <c r="IE1538" s="40">
        <v>41714</v>
      </c>
      <c r="IU1538" s="77">
        <v>41714</v>
      </c>
    </row>
    <row r="1539" spans="7:268" x14ac:dyDescent="0.25">
      <c r="G1539" s="40">
        <v>41715</v>
      </c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BM1539" s="40">
        <v>41715</v>
      </c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DS1539" s="40">
        <v>41715</v>
      </c>
      <c r="DT1539"/>
      <c r="DU1539"/>
      <c r="DV1539"/>
      <c r="DW1539"/>
      <c r="DX1539"/>
      <c r="DY1539"/>
      <c r="DZ1539"/>
      <c r="EA1539"/>
      <c r="EB1539"/>
      <c r="EC1539"/>
      <c r="ED1539"/>
      <c r="EE1539"/>
      <c r="EF1539"/>
      <c r="EG1539"/>
      <c r="EH1539"/>
      <c r="FY1539" s="40">
        <v>41715</v>
      </c>
      <c r="FZ1539"/>
      <c r="GA1539"/>
      <c r="GB1539"/>
      <c r="GC1539"/>
      <c r="GD1539"/>
      <c r="GE1539"/>
      <c r="GF1539"/>
      <c r="GG1539"/>
      <c r="GH1539"/>
      <c r="GI1539"/>
      <c r="GJ1539"/>
      <c r="GK1539"/>
      <c r="GL1539"/>
      <c r="GM1539"/>
      <c r="GN1539"/>
      <c r="IE1539" s="40">
        <v>41715</v>
      </c>
      <c r="IU1539" s="77">
        <v>41715</v>
      </c>
    </row>
    <row r="1540" spans="7:268" x14ac:dyDescent="0.25">
      <c r="G1540" s="40">
        <v>41716</v>
      </c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BM1540" s="40">
        <v>41716</v>
      </c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DS1540" s="40">
        <v>41716</v>
      </c>
      <c r="DT1540"/>
      <c r="DU1540"/>
      <c r="DV1540"/>
      <c r="DW1540"/>
      <c r="DX1540"/>
      <c r="DY1540"/>
      <c r="DZ1540"/>
      <c r="EA1540"/>
      <c r="EB1540"/>
      <c r="EC1540"/>
      <c r="ED1540"/>
      <c r="EE1540"/>
      <c r="EF1540"/>
      <c r="EG1540"/>
      <c r="EH1540"/>
      <c r="FY1540" s="40">
        <v>41716</v>
      </c>
      <c r="FZ1540"/>
      <c r="GA1540"/>
      <c r="GB1540"/>
      <c r="GC1540"/>
      <c r="GD1540"/>
      <c r="GE1540"/>
      <c r="GF1540"/>
      <c r="GG1540"/>
      <c r="GH1540"/>
      <c r="GI1540"/>
      <c r="GJ1540"/>
      <c r="GK1540"/>
      <c r="GL1540"/>
      <c r="GM1540"/>
      <c r="GN1540"/>
      <c r="IE1540" s="40">
        <v>41716</v>
      </c>
      <c r="IU1540" s="77">
        <v>41716</v>
      </c>
    </row>
    <row r="1541" spans="7:268" x14ac:dyDescent="0.25">
      <c r="G1541" s="40">
        <v>41717</v>
      </c>
      <c r="H1541"/>
      <c r="I1541"/>
      <c r="J1541"/>
      <c r="K1541"/>
      <c r="L1541"/>
      <c r="M1541"/>
      <c r="N1541"/>
      <c r="O1541"/>
      <c r="P1541">
        <v>4.45</v>
      </c>
      <c r="Q1541">
        <v>6.9666666666666659</v>
      </c>
      <c r="R1541"/>
      <c r="S1541"/>
      <c r="T1541"/>
      <c r="U1541"/>
      <c r="V1541">
        <v>4.5</v>
      </c>
      <c r="AR1541">
        <v>4.2</v>
      </c>
      <c r="AS1541">
        <v>4.7</v>
      </c>
      <c r="AT1541">
        <v>13.7</v>
      </c>
      <c r="AU1541">
        <v>4</v>
      </c>
      <c r="AV1541">
        <v>3.2</v>
      </c>
      <c r="BI1541">
        <v>4.3</v>
      </c>
      <c r="BJ1541">
        <v>4.7</v>
      </c>
      <c r="BM1541" s="40">
        <v>41717</v>
      </c>
      <c r="BN1541"/>
      <c r="BO1541"/>
      <c r="BP1541"/>
      <c r="BQ1541"/>
      <c r="BR1541"/>
      <c r="BS1541"/>
      <c r="BT1541"/>
      <c r="BU1541"/>
      <c r="BV1541">
        <v>6.1850000000000005</v>
      </c>
      <c r="BW1541">
        <v>1.1933333333333331</v>
      </c>
      <c r="BX1541"/>
      <c r="BY1541"/>
      <c r="BZ1541"/>
      <c r="CA1541"/>
      <c r="CB1541">
        <v>3.4999999999999996E-2</v>
      </c>
      <c r="CX1541">
        <v>5.18</v>
      </c>
      <c r="CY1541">
        <v>7.19</v>
      </c>
      <c r="CZ1541">
        <v>3.42</v>
      </c>
      <c r="DA1541">
        <v>0.15</v>
      </c>
      <c r="DB1541">
        <v>0.01</v>
      </c>
      <c r="DO1541">
        <v>0.06</v>
      </c>
      <c r="DP1541">
        <v>0.01</v>
      </c>
      <c r="DS1541" s="40">
        <v>41717</v>
      </c>
      <c r="DT1541"/>
      <c r="DU1541"/>
      <c r="DV1541"/>
      <c r="DW1541"/>
      <c r="DX1541"/>
      <c r="DY1541"/>
      <c r="DZ1541"/>
      <c r="EA1541"/>
      <c r="EB1541">
        <v>12.76</v>
      </c>
      <c r="EC1541">
        <v>2.27</v>
      </c>
      <c r="ED1541"/>
      <c r="EE1541"/>
      <c r="EF1541"/>
      <c r="EG1541"/>
      <c r="EH1541">
        <v>0.64</v>
      </c>
      <c r="FD1541">
        <v>24.4</v>
      </c>
      <c r="FE1541">
        <v>1.1200000000000001</v>
      </c>
      <c r="FF1541">
        <v>0.68</v>
      </c>
      <c r="FG1541">
        <v>4.17</v>
      </c>
      <c r="FH1541">
        <v>1.96</v>
      </c>
      <c r="FU1541">
        <v>0.61</v>
      </c>
      <c r="FV1541">
        <v>0.67</v>
      </c>
      <c r="FY1541" s="40">
        <v>41717</v>
      </c>
      <c r="FZ1541"/>
      <c r="GA1541"/>
      <c r="GB1541"/>
      <c r="GC1541"/>
      <c r="GD1541"/>
      <c r="GE1541"/>
      <c r="GF1541"/>
      <c r="GG1541"/>
      <c r="GH1541">
        <v>1.7849999999999999</v>
      </c>
      <c r="GI1541">
        <v>2.8433333333333337</v>
      </c>
      <c r="GJ1541"/>
      <c r="GK1541"/>
      <c r="GL1541"/>
      <c r="GM1541"/>
      <c r="GN1541">
        <v>0.64500000000000002</v>
      </c>
      <c r="HJ1541">
        <v>1.89</v>
      </c>
      <c r="HK1541">
        <v>1.68</v>
      </c>
      <c r="HL1541">
        <v>7.58</v>
      </c>
      <c r="HM1541">
        <v>0.46</v>
      </c>
      <c r="HN1541">
        <v>0.49</v>
      </c>
      <c r="IA1541">
        <v>0.47</v>
      </c>
      <c r="IB1541">
        <v>0.82</v>
      </c>
      <c r="IE1541" s="40">
        <v>41717</v>
      </c>
      <c r="IU1541" s="77">
        <v>41717</v>
      </c>
    </row>
    <row r="1542" spans="7:268" x14ac:dyDescent="0.25">
      <c r="G1542" s="40">
        <v>41718</v>
      </c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BM1542" s="40">
        <v>41718</v>
      </c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DS1542" s="40">
        <v>41718</v>
      </c>
      <c r="DT1542"/>
      <c r="DU1542"/>
      <c r="DV1542"/>
      <c r="DW1542"/>
      <c r="DX1542"/>
      <c r="DY1542"/>
      <c r="DZ1542"/>
      <c r="EA1542"/>
      <c r="EB1542"/>
      <c r="EC1542"/>
      <c r="ED1542"/>
      <c r="EE1542"/>
      <c r="EF1542"/>
      <c r="EG1542"/>
      <c r="EH1542"/>
      <c r="FY1542" s="40">
        <v>41718</v>
      </c>
      <c r="FZ1542"/>
      <c r="GA1542"/>
      <c r="GB1542"/>
      <c r="GC1542"/>
      <c r="GD1542"/>
      <c r="GE1542"/>
      <c r="GF1542"/>
      <c r="GG1542"/>
      <c r="GH1542"/>
      <c r="GI1542"/>
      <c r="GJ1542"/>
      <c r="GK1542"/>
      <c r="GL1542"/>
      <c r="GM1542"/>
      <c r="GN1542"/>
      <c r="IE1542" s="40">
        <v>41718</v>
      </c>
      <c r="IU1542" s="77">
        <v>41718</v>
      </c>
    </row>
    <row r="1543" spans="7:268" x14ac:dyDescent="0.25">
      <c r="G1543" s="40">
        <v>41719</v>
      </c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BM1543" s="40">
        <v>41719</v>
      </c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DS1543" s="40">
        <v>41719</v>
      </c>
      <c r="DT1543"/>
      <c r="DU1543"/>
      <c r="DV1543"/>
      <c r="DW1543"/>
      <c r="DX1543"/>
      <c r="DY1543"/>
      <c r="DZ1543"/>
      <c r="EA1543"/>
      <c r="EB1543"/>
      <c r="EC1543"/>
      <c r="ED1543"/>
      <c r="EE1543"/>
      <c r="EF1543"/>
      <c r="EG1543"/>
      <c r="EH1543"/>
      <c r="FY1543" s="40">
        <v>41719</v>
      </c>
      <c r="FZ1543"/>
      <c r="GA1543"/>
      <c r="GB1543"/>
      <c r="GC1543"/>
      <c r="GD1543"/>
      <c r="GE1543"/>
      <c r="GF1543"/>
      <c r="GG1543"/>
      <c r="GH1543"/>
      <c r="GI1543"/>
      <c r="GJ1543"/>
      <c r="GK1543"/>
      <c r="GL1543"/>
      <c r="GM1543"/>
      <c r="GN1543"/>
      <c r="IE1543" s="40">
        <v>41719</v>
      </c>
      <c r="IR1543">
        <v>42.500220779220776</v>
      </c>
      <c r="IU1543" s="77">
        <v>41719</v>
      </c>
      <c r="JH1543">
        <v>102</v>
      </c>
    </row>
    <row r="1544" spans="7:268" x14ac:dyDescent="0.25">
      <c r="G1544" s="40">
        <v>41720</v>
      </c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BM1544" s="40">
        <v>41720</v>
      </c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DS1544" s="40">
        <v>41720</v>
      </c>
      <c r="DT1544"/>
      <c r="DU1544"/>
      <c r="DV1544"/>
      <c r="DW1544"/>
      <c r="DX1544"/>
      <c r="DY1544"/>
      <c r="DZ1544"/>
      <c r="EA1544"/>
      <c r="EB1544"/>
      <c r="EC1544"/>
      <c r="ED1544"/>
      <c r="EE1544"/>
      <c r="EF1544"/>
      <c r="EG1544"/>
      <c r="EH1544"/>
      <c r="FY1544" s="40">
        <v>41720</v>
      </c>
      <c r="FZ1544"/>
      <c r="GA1544"/>
      <c r="GB1544"/>
      <c r="GC1544"/>
      <c r="GD1544"/>
      <c r="GE1544"/>
      <c r="GF1544"/>
      <c r="GG1544"/>
      <c r="GH1544"/>
      <c r="GI1544"/>
      <c r="GJ1544"/>
      <c r="GK1544"/>
      <c r="GL1544"/>
      <c r="GM1544"/>
      <c r="GN1544"/>
      <c r="IE1544" s="40">
        <v>41720</v>
      </c>
      <c r="IU1544" s="77">
        <v>41720</v>
      </c>
    </row>
    <row r="1545" spans="7:268" x14ac:dyDescent="0.25">
      <c r="G1545" s="40">
        <v>41721</v>
      </c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BM1545" s="40">
        <v>41721</v>
      </c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DS1545" s="40">
        <v>41721</v>
      </c>
      <c r="DT1545"/>
      <c r="DU1545"/>
      <c r="DV1545"/>
      <c r="DW1545"/>
      <c r="DX1545"/>
      <c r="DY1545"/>
      <c r="DZ1545"/>
      <c r="EA1545"/>
      <c r="EB1545"/>
      <c r="EC1545"/>
      <c r="ED1545"/>
      <c r="EE1545"/>
      <c r="EF1545"/>
      <c r="EG1545"/>
      <c r="EH1545"/>
      <c r="FY1545" s="40">
        <v>41721</v>
      </c>
      <c r="FZ1545"/>
      <c r="GA1545"/>
      <c r="GB1545"/>
      <c r="GC1545"/>
      <c r="GD1545"/>
      <c r="GE1545"/>
      <c r="GF1545"/>
      <c r="GG1545"/>
      <c r="GH1545"/>
      <c r="GI1545"/>
      <c r="GJ1545"/>
      <c r="GK1545"/>
      <c r="GL1545"/>
      <c r="GM1545"/>
      <c r="GN1545"/>
      <c r="IE1545" s="40">
        <v>41721</v>
      </c>
      <c r="IU1545" s="77">
        <v>41721</v>
      </c>
    </row>
    <row r="1546" spans="7:268" x14ac:dyDescent="0.25">
      <c r="G1546" s="40">
        <v>41722</v>
      </c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BM1546" s="40">
        <v>41722</v>
      </c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DS1546" s="40">
        <v>41722</v>
      </c>
      <c r="DT1546"/>
      <c r="DU1546"/>
      <c r="DV1546"/>
      <c r="DW1546"/>
      <c r="DX1546"/>
      <c r="DY1546"/>
      <c r="DZ1546"/>
      <c r="EA1546"/>
      <c r="EB1546"/>
      <c r="EC1546"/>
      <c r="ED1546"/>
      <c r="EE1546"/>
      <c r="EF1546"/>
      <c r="EG1546"/>
      <c r="EH1546"/>
      <c r="FY1546" s="40">
        <v>41722</v>
      </c>
      <c r="FZ1546"/>
      <c r="GA1546"/>
      <c r="GB1546"/>
      <c r="GC1546"/>
      <c r="GD1546"/>
      <c r="GE1546"/>
      <c r="GF1546"/>
      <c r="GG1546"/>
      <c r="GH1546"/>
      <c r="GI1546"/>
      <c r="GJ1546"/>
      <c r="GK1546"/>
      <c r="GL1546"/>
      <c r="GM1546"/>
      <c r="GN1546"/>
      <c r="IE1546" s="40">
        <v>41722</v>
      </c>
      <c r="IF1546">
        <v>42.500197674418608</v>
      </c>
      <c r="IH1546">
        <v>42.499819148936169</v>
      </c>
      <c r="IU1546" s="77">
        <v>41722</v>
      </c>
      <c r="IV1546">
        <v>102</v>
      </c>
      <c r="IX1546">
        <v>102</v>
      </c>
    </row>
    <row r="1547" spans="7:268" x14ac:dyDescent="0.25">
      <c r="G1547" s="40">
        <v>41723</v>
      </c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BM1547" s="40">
        <v>41723</v>
      </c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DS1547" s="40">
        <v>41723</v>
      </c>
      <c r="DT1547"/>
      <c r="DU1547"/>
      <c r="DV1547"/>
      <c r="DW1547"/>
      <c r="DX1547"/>
      <c r="DY1547"/>
      <c r="DZ1547"/>
      <c r="EA1547"/>
      <c r="EB1547"/>
      <c r="EC1547"/>
      <c r="ED1547"/>
      <c r="EE1547"/>
      <c r="EF1547"/>
      <c r="EG1547"/>
      <c r="EH1547"/>
      <c r="FY1547" s="40">
        <v>41723</v>
      </c>
      <c r="FZ1547"/>
      <c r="GA1547"/>
      <c r="GB1547"/>
      <c r="GC1547"/>
      <c r="GD1547"/>
      <c r="GE1547"/>
      <c r="GF1547"/>
      <c r="GG1547"/>
      <c r="GH1547"/>
      <c r="GI1547"/>
      <c r="GJ1547"/>
      <c r="GK1547"/>
      <c r="GL1547"/>
      <c r="GM1547"/>
      <c r="GN1547"/>
      <c r="IE1547" s="40">
        <v>41723</v>
      </c>
      <c r="IU1547" s="77">
        <v>41723</v>
      </c>
    </row>
    <row r="1548" spans="7:268" x14ac:dyDescent="0.25">
      <c r="G1548" s="40">
        <v>41724</v>
      </c>
      <c r="H1548"/>
      <c r="I1548"/>
      <c r="J1548"/>
      <c r="K1548">
        <v>4.1500000000000004</v>
      </c>
      <c r="L1548"/>
      <c r="M1548"/>
      <c r="N1548"/>
      <c r="O1548"/>
      <c r="P1548"/>
      <c r="Q1548"/>
      <c r="R1548"/>
      <c r="S1548"/>
      <c r="T1548"/>
      <c r="U1548"/>
      <c r="V1548"/>
      <c r="AC1548">
        <v>4.0999999999999996</v>
      </c>
      <c r="AD1548">
        <v>4.2</v>
      </c>
      <c r="BM1548" s="40">
        <v>41724</v>
      </c>
      <c r="BN1548"/>
      <c r="BO1548"/>
      <c r="BP1548"/>
      <c r="BQ1548">
        <v>3.0000000000000002E-2</v>
      </c>
      <c r="BR1548"/>
      <c r="BS1548"/>
      <c r="BT1548"/>
      <c r="BU1548"/>
      <c r="BV1548"/>
      <c r="BW1548"/>
      <c r="BX1548"/>
      <c r="BY1548"/>
      <c r="BZ1548"/>
      <c r="CA1548"/>
      <c r="CB1548"/>
      <c r="CI1548">
        <v>0.01</v>
      </c>
      <c r="CJ1548">
        <v>0.05</v>
      </c>
      <c r="DS1548" s="40">
        <v>41724</v>
      </c>
      <c r="DT1548"/>
      <c r="DU1548"/>
      <c r="DV1548"/>
      <c r="DW1548">
        <v>30.35</v>
      </c>
      <c r="DX1548"/>
      <c r="DY1548"/>
      <c r="DZ1548"/>
      <c r="EA1548"/>
      <c r="EB1548"/>
      <c r="EC1548"/>
      <c r="ED1548"/>
      <c r="EE1548"/>
      <c r="EF1548"/>
      <c r="EG1548"/>
      <c r="EH1548"/>
      <c r="EO1548">
        <v>42.2</v>
      </c>
      <c r="EP1548">
        <v>18.5</v>
      </c>
      <c r="FY1548" s="40">
        <v>41724</v>
      </c>
      <c r="FZ1548"/>
      <c r="GA1548"/>
      <c r="GB1548"/>
      <c r="GC1548">
        <v>0.68</v>
      </c>
      <c r="GD1548"/>
      <c r="GE1548"/>
      <c r="GF1548"/>
      <c r="GG1548"/>
      <c r="GH1548"/>
      <c r="GI1548"/>
      <c r="GJ1548"/>
      <c r="GK1548"/>
      <c r="GL1548"/>
      <c r="GM1548"/>
      <c r="GN1548"/>
      <c r="GU1548">
        <v>0.01</v>
      </c>
      <c r="GV1548">
        <v>1.35</v>
      </c>
      <c r="IE1548" s="40">
        <v>41724</v>
      </c>
      <c r="IU1548" s="77">
        <v>41724</v>
      </c>
    </row>
    <row r="1549" spans="7:268" x14ac:dyDescent="0.25">
      <c r="G1549" s="40">
        <v>41725</v>
      </c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BM1549" s="40">
        <v>41725</v>
      </c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DS1549" s="40">
        <v>41725</v>
      </c>
      <c r="DT1549"/>
      <c r="DU1549"/>
      <c r="DV1549"/>
      <c r="DW1549"/>
      <c r="DX1549"/>
      <c r="DY1549"/>
      <c r="DZ1549"/>
      <c r="EA1549"/>
      <c r="EB1549"/>
      <c r="EC1549"/>
      <c r="ED1549"/>
      <c r="EE1549"/>
      <c r="EF1549"/>
      <c r="EG1549"/>
      <c r="EH1549"/>
      <c r="FY1549" s="40">
        <v>41725</v>
      </c>
      <c r="FZ1549"/>
      <c r="GA1549"/>
      <c r="GB1549"/>
      <c r="GC1549"/>
      <c r="GD1549"/>
      <c r="GE1549"/>
      <c r="GF1549"/>
      <c r="GG1549"/>
      <c r="GH1549"/>
      <c r="GI1549"/>
      <c r="GJ1549"/>
      <c r="GK1549"/>
      <c r="GL1549"/>
      <c r="GM1549"/>
      <c r="GN1549"/>
      <c r="IE1549" s="40">
        <v>41725</v>
      </c>
      <c r="IU1549" s="77">
        <v>41725</v>
      </c>
    </row>
    <row r="1550" spans="7:268" x14ac:dyDescent="0.25">
      <c r="G1550" s="40">
        <v>41726</v>
      </c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BM1550" s="40">
        <v>41726</v>
      </c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DS1550" s="40">
        <v>41726</v>
      </c>
      <c r="DT1550"/>
      <c r="DU1550"/>
      <c r="DV1550"/>
      <c r="DW1550"/>
      <c r="DX1550"/>
      <c r="DY1550"/>
      <c r="DZ1550"/>
      <c r="EA1550"/>
      <c r="EB1550"/>
      <c r="EC1550"/>
      <c r="ED1550"/>
      <c r="EE1550"/>
      <c r="EF1550"/>
      <c r="EG1550"/>
      <c r="EH1550"/>
      <c r="FY1550" s="40">
        <v>41726</v>
      </c>
      <c r="FZ1550"/>
      <c r="GA1550"/>
      <c r="GB1550"/>
      <c r="GC1550"/>
      <c r="GD1550"/>
      <c r="GE1550"/>
      <c r="GF1550"/>
      <c r="GG1550"/>
      <c r="GH1550"/>
      <c r="GI1550"/>
      <c r="GJ1550"/>
      <c r="GK1550"/>
      <c r="GL1550"/>
      <c r="GM1550"/>
      <c r="GN1550"/>
      <c r="IE1550" s="40">
        <v>41726</v>
      </c>
      <c r="IU1550" s="77">
        <v>41726</v>
      </c>
    </row>
    <row r="1551" spans="7:268" x14ac:dyDescent="0.25">
      <c r="G1551" s="40">
        <v>41727</v>
      </c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BM1551" s="40">
        <v>41727</v>
      </c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DS1551" s="40">
        <v>41727</v>
      </c>
      <c r="DT1551"/>
      <c r="DU1551"/>
      <c r="DV1551"/>
      <c r="DW1551"/>
      <c r="DX1551"/>
      <c r="DY1551"/>
      <c r="DZ1551"/>
      <c r="EA1551"/>
      <c r="EB1551"/>
      <c r="EC1551"/>
      <c r="ED1551"/>
      <c r="EE1551"/>
      <c r="EF1551"/>
      <c r="EG1551"/>
      <c r="EH1551"/>
      <c r="FY1551" s="40">
        <v>41727</v>
      </c>
      <c r="FZ1551"/>
      <c r="GA1551"/>
      <c r="GB1551"/>
      <c r="GC1551"/>
      <c r="GD1551"/>
      <c r="GE1551"/>
      <c r="GF1551"/>
      <c r="GG1551"/>
      <c r="GH1551"/>
      <c r="GI1551"/>
      <c r="GJ1551"/>
      <c r="GK1551"/>
      <c r="GL1551"/>
      <c r="GM1551"/>
      <c r="GN1551"/>
      <c r="IE1551" s="40">
        <v>41727</v>
      </c>
      <c r="IU1551" s="77">
        <v>41727</v>
      </c>
    </row>
    <row r="1552" spans="7:268" x14ac:dyDescent="0.25">
      <c r="G1552" s="40">
        <v>41728</v>
      </c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BM1552" s="40">
        <v>41728</v>
      </c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DS1552" s="40">
        <v>41728</v>
      </c>
      <c r="DT1552"/>
      <c r="DU1552"/>
      <c r="DV1552"/>
      <c r="DW1552"/>
      <c r="DX1552"/>
      <c r="DY1552"/>
      <c r="DZ1552"/>
      <c r="EA1552"/>
      <c r="EB1552"/>
      <c r="EC1552"/>
      <c r="ED1552"/>
      <c r="EE1552"/>
      <c r="EF1552"/>
      <c r="EG1552"/>
      <c r="EH1552"/>
      <c r="FY1552" s="40">
        <v>41728</v>
      </c>
      <c r="FZ1552"/>
      <c r="GA1552"/>
      <c r="GB1552"/>
      <c r="GC1552"/>
      <c r="GD1552"/>
      <c r="GE1552"/>
      <c r="GF1552"/>
      <c r="GG1552"/>
      <c r="GH1552"/>
      <c r="GI1552"/>
      <c r="GJ1552"/>
      <c r="GK1552"/>
      <c r="GL1552"/>
      <c r="GM1552"/>
      <c r="GN1552"/>
      <c r="IE1552" s="40">
        <v>41728</v>
      </c>
      <c r="IU1552" s="77">
        <v>41728</v>
      </c>
    </row>
    <row r="1553" spans="7:260" x14ac:dyDescent="0.25">
      <c r="G1553" s="40">
        <v>41729</v>
      </c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BM1553" s="40">
        <v>41729</v>
      </c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DS1553" s="40">
        <v>41729</v>
      </c>
      <c r="DT1553"/>
      <c r="DU1553"/>
      <c r="DV1553"/>
      <c r="DW1553"/>
      <c r="DX1553"/>
      <c r="DY1553"/>
      <c r="DZ1553"/>
      <c r="EA1553"/>
      <c r="EB1553"/>
      <c r="EC1553"/>
      <c r="ED1553"/>
      <c r="EE1553"/>
      <c r="EF1553"/>
      <c r="EG1553"/>
      <c r="EH1553"/>
      <c r="FY1553" s="40">
        <v>41729</v>
      </c>
      <c r="FZ1553"/>
      <c r="GA1553"/>
      <c r="GB1553"/>
      <c r="GC1553"/>
      <c r="GD1553"/>
      <c r="GE1553"/>
      <c r="GF1553"/>
      <c r="GG1553"/>
      <c r="GH1553"/>
      <c r="GI1553"/>
      <c r="GJ1553"/>
      <c r="GK1553"/>
      <c r="GL1553"/>
      <c r="GM1553"/>
      <c r="GN1553"/>
      <c r="IE1553" s="40">
        <v>41729</v>
      </c>
      <c r="IU1553" s="77">
        <v>41729</v>
      </c>
    </row>
    <row r="1554" spans="7:260" x14ac:dyDescent="0.25">
      <c r="G1554" s="40">
        <v>41730</v>
      </c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BM1554" s="40">
        <v>41730</v>
      </c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DS1554" s="40">
        <v>41730</v>
      </c>
      <c r="DT1554"/>
      <c r="DU1554"/>
      <c r="DV1554"/>
      <c r="DW1554"/>
      <c r="DX1554"/>
      <c r="DY1554"/>
      <c r="DZ1554"/>
      <c r="EA1554"/>
      <c r="EB1554"/>
      <c r="EC1554"/>
      <c r="ED1554"/>
      <c r="EE1554"/>
      <c r="EF1554"/>
      <c r="EG1554"/>
      <c r="EH1554"/>
      <c r="FY1554" s="40">
        <v>41730</v>
      </c>
      <c r="FZ1554"/>
      <c r="GA1554"/>
      <c r="GB1554"/>
      <c r="GC1554"/>
      <c r="GD1554"/>
      <c r="GE1554"/>
      <c r="GF1554"/>
      <c r="GG1554"/>
      <c r="GH1554"/>
      <c r="GI1554"/>
      <c r="GJ1554"/>
      <c r="GK1554"/>
      <c r="GL1554"/>
      <c r="GM1554"/>
      <c r="GN1554"/>
      <c r="IE1554" s="40">
        <v>41730</v>
      </c>
      <c r="IU1554" s="77">
        <v>41730</v>
      </c>
    </row>
    <row r="1555" spans="7:260" x14ac:dyDescent="0.25">
      <c r="G1555" s="40">
        <v>41731</v>
      </c>
      <c r="H1555"/>
      <c r="I1555"/>
      <c r="J1555"/>
      <c r="K1555"/>
      <c r="L1555"/>
      <c r="M1555"/>
      <c r="N1555"/>
      <c r="O1555"/>
      <c r="P1555"/>
      <c r="Q1555">
        <v>4.5999999999999996</v>
      </c>
      <c r="R1555"/>
      <c r="S1555"/>
      <c r="T1555"/>
      <c r="U1555"/>
      <c r="V1555">
        <v>2.8000000000000003</v>
      </c>
      <c r="AV1555">
        <v>4.5999999999999996</v>
      </c>
      <c r="BI1555">
        <v>2.8</v>
      </c>
      <c r="BJ1555">
        <v>3.8</v>
      </c>
      <c r="BK1555">
        <v>1.8</v>
      </c>
      <c r="BM1555" s="40">
        <v>41731</v>
      </c>
      <c r="BN1555"/>
      <c r="BO1555"/>
      <c r="BP1555"/>
      <c r="BQ1555"/>
      <c r="BR1555"/>
      <c r="BS1555"/>
      <c r="BT1555"/>
      <c r="BU1555"/>
      <c r="BV1555"/>
      <c r="BW1555">
        <v>0.15</v>
      </c>
      <c r="BX1555"/>
      <c r="BY1555"/>
      <c r="BZ1555"/>
      <c r="CA1555"/>
      <c r="CB1555">
        <v>0.01</v>
      </c>
      <c r="DB1555">
        <v>0.15</v>
      </c>
      <c r="DO1555">
        <v>0.01</v>
      </c>
      <c r="DP1555">
        <v>0.01</v>
      </c>
      <c r="DQ1555">
        <v>0.01</v>
      </c>
      <c r="DS1555" s="40">
        <v>41731</v>
      </c>
      <c r="DT1555"/>
      <c r="DU1555"/>
      <c r="DV1555"/>
      <c r="DW1555"/>
      <c r="DX1555"/>
      <c r="DY1555"/>
      <c r="DZ1555"/>
      <c r="EA1555"/>
      <c r="EB1555"/>
      <c r="EC1555">
        <v>10.5</v>
      </c>
      <c r="ED1555"/>
      <c r="EE1555"/>
      <c r="EF1555"/>
      <c r="EG1555"/>
      <c r="EH1555">
        <v>2.9066666666666667</v>
      </c>
      <c r="FH1555">
        <v>10.5</v>
      </c>
      <c r="FU1555">
        <v>7.67</v>
      </c>
      <c r="FV1555">
        <v>0.81</v>
      </c>
      <c r="FW1555">
        <v>0.24</v>
      </c>
      <c r="FY1555" s="40">
        <v>41731</v>
      </c>
      <c r="FZ1555"/>
      <c r="GA1555"/>
      <c r="GB1555"/>
      <c r="GC1555"/>
      <c r="GD1555"/>
      <c r="GE1555"/>
      <c r="GF1555"/>
      <c r="GG1555"/>
      <c r="GH1555"/>
      <c r="GI1555">
        <v>0.79</v>
      </c>
      <c r="GJ1555"/>
      <c r="GK1555"/>
      <c r="GL1555"/>
      <c r="GM1555"/>
      <c r="GN1555">
        <v>0.27333333333333337</v>
      </c>
      <c r="HN1555">
        <v>0.79</v>
      </c>
      <c r="IA1555">
        <v>0.33</v>
      </c>
      <c r="IB1555">
        <v>0.44</v>
      </c>
      <c r="IC1555">
        <v>0.05</v>
      </c>
      <c r="IE1555" s="40">
        <v>41731</v>
      </c>
      <c r="IU1555" s="77">
        <v>41731</v>
      </c>
    </row>
    <row r="1556" spans="7:260" x14ac:dyDescent="0.25">
      <c r="G1556" s="40">
        <v>41732</v>
      </c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BM1556" s="40">
        <v>41732</v>
      </c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DS1556" s="40">
        <v>41732</v>
      </c>
      <c r="DT1556"/>
      <c r="DU1556"/>
      <c r="DV1556"/>
      <c r="DW1556"/>
      <c r="DX1556"/>
      <c r="DY1556"/>
      <c r="DZ1556"/>
      <c r="EA1556"/>
      <c r="EB1556"/>
      <c r="EC1556"/>
      <c r="ED1556"/>
      <c r="EE1556"/>
      <c r="EF1556"/>
      <c r="EG1556"/>
      <c r="EH1556"/>
      <c r="FY1556" s="40">
        <v>41732</v>
      </c>
      <c r="FZ1556"/>
      <c r="GA1556"/>
      <c r="GB1556"/>
      <c r="GC1556"/>
      <c r="GD1556"/>
      <c r="GE1556"/>
      <c r="GF1556"/>
      <c r="GG1556"/>
      <c r="GH1556"/>
      <c r="GI1556"/>
      <c r="GJ1556"/>
      <c r="GK1556"/>
      <c r="GL1556"/>
      <c r="GM1556"/>
      <c r="GN1556"/>
      <c r="IE1556" s="40">
        <v>41732</v>
      </c>
      <c r="IU1556" s="77">
        <v>41732</v>
      </c>
    </row>
    <row r="1557" spans="7:260" x14ac:dyDescent="0.25">
      <c r="G1557" s="40">
        <v>41733</v>
      </c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BM1557" s="40">
        <v>41733</v>
      </c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DS1557" s="40">
        <v>41733</v>
      </c>
      <c r="DT1557"/>
      <c r="DU1557"/>
      <c r="DV1557"/>
      <c r="DW1557"/>
      <c r="DX1557"/>
      <c r="DY1557"/>
      <c r="DZ1557"/>
      <c r="EA1557"/>
      <c r="EB1557"/>
      <c r="EC1557"/>
      <c r="ED1557"/>
      <c r="EE1557"/>
      <c r="EF1557"/>
      <c r="EG1557"/>
      <c r="EH1557"/>
      <c r="FY1557" s="40">
        <v>41733</v>
      </c>
      <c r="FZ1557"/>
      <c r="GA1557"/>
      <c r="GB1557"/>
      <c r="GC1557"/>
      <c r="GD1557"/>
      <c r="GE1557"/>
      <c r="GF1557"/>
      <c r="GG1557"/>
      <c r="GH1557"/>
      <c r="GI1557"/>
      <c r="GJ1557"/>
      <c r="GK1557"/>
      <c r="GL1557"/>
      <c r="GM1557"/>
      <c r="GN1557"/>
      <c r="IE1557" s="40">
        <v>41733</v>
      </c>
      <c r="IU1557" s="77">
        <v>41733</v>
      </c>
    </row>
    <row r="1558" spans="7:260" x14ac:dyDescent="0.25">
      <c r="G1558" s="40">
        <v>41734</v>
      </c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BM1558" s="40">
        <v>41734</v>
      </c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DS1558" s="40">
        <v>41734</v>
      </c>
      <c r="DT1558"/>
      <c r="DU1558"/>
      <c r="DV1558"/>
      <c r="DW1558"/>
      <c r="DX1558"/>
      <c r="DY1558"/>
      <c r="DZ1558"/>
      <c r="EA1558"/>
      <c r="EB1558"/>
      <c r="EC1558"/>
      <c r="ED1558"/>
      <c r="EE1558"/>
      <c r="EF1558"/>
      <c r="EG1558"/>
      <c r="EH1558"/>
      <c r="FY1558" s="40">
        <v>41734</v>
      </c>
      <c r="FZ1558"/>
      <c r="GA1558"/>
      <c r="GB1558"/>
      <c r="GC1558"/>
      <c r="GD1558"/>
      <c r="GE1558"/>
      <c r="GF1558"/>
      <c r="GG1558"/>
      <c r="GH1558"/>
      <c r="GI1558"/>
      <c r="GJ1558"/>
      <c r="GK1558"/>
      <c r="GL1558"/>
      <c r="GM1558"/>
      <c r="GN1558"/>
      <c r="IE1558" s="40">
        <v>41734</v>
      </c>
      <c r="IU1558" s="77">
        <v>41734</v>
      </c>
    </row>
    <row r="1559" spans="7:260" x14ac:dyDescent="0.25">
      <c r="G1559" s="40">
        <v>41735</v>
      </c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BM1559" s="40">
        <v>41735</v>
      </c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DS1559" s="40">
        <v>41735</v>
      </c>
      <c r="DT1559"/>
      <c r="DU1559"/>
      <c r="DV1559"/>
      <c r="DW1559"/>
      <c r="DX1559"/>
      <c r="DY1559"/>
      <c r="DZ1559"/>
      <c r="EA1559"/>
      <c r="EB1559"/>
      <c r="EC1559"/>
      <c r="ED1559"/>
      <c r="EE1559"/>
      <c r="EF1559"/>
      <c r="EG1559"/>
      <c r="EH1559"/>
      <c r="FY1559" s="40">
        <v>41735</v>
      </c>
      <c r="FZ1559"/>
      <c r="GA1559"/>
      <c r="GB1559"/>
      <c r="GC1559"/>
      <c r="GD1559"/>
      <c r="GE1559"/>
      <c r="GF1559"/>
      <c r="GG1559"/>
      <c r="GH1559"/>
      <c r="GI1559"/>
      <c r="GJ1559"/>
      <c r="GK1559"/>
      <c r="GL1559"/>
      <c r="GM1559"/>
      <c r="GN1559"/>
      <c r="IE1559" s="40">
        <v>41735</v>
      </c>
      <c r="IU1559" s="77">
        <v>41735</v>
      </c>
    </row>
    <row r="1560" spans="7:260" x14ac:dyDescent="0.25">
      <c r="G1560" s="40">
        <v>41736</v>
      </c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BM1560" s="40">
        <v>41736</v>
      </c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DS1560" s="40">
        <v>41736</v>
      </c>
      <c r="DT1560"/>
      <c r="DU1560"/>
      <c r="DV1560"/>
      <c r="DW1560"/>
      <c r="DX1560"/>
      <c r="DY1560"/>
      <c r="DZ1560"/>
      <c r="EA1560"/>
      <c r="EB1560"/>
      <c r="EC1560"/>
      <c r="ED1560"/>
      <c r="EE1560"/>
      <c r="EF1560"/>
      <c r="EG1560"/>
      <c r="EH1560"/>
      <c r="FY1560" s="40">
        <v>41736</v>
      </c>
      <c r="FZ1560"/>
      <c r="GA1560"/>
      <c r="GB1560"/>
      <c r="GC1560"/>
      <c r="GD1560"/>
      <c r="GE1560"/>
      <c r="GF1560"/>
      <c r="GG1560"/>
      <c r="GH1560"/>
      <c r="GI1560"/>
      <c r="GJ1560"/>
      <c r="GK1560"/>
      <c r="GL1560"/>
      <c r="GM1560"/>
      <c r="GN1560"/>
      <c r="IE1560" s="40">
        <v>41736</v>
      </c>
      <c r="IJ1560">
        <v>44.416429144385027</v>
      </c>
      <c r="IU1560" s="77">
        <v>41736</v>
      </c>
      <c r="IZ1560">
        <v>106.6</v>
      </c>
    </row>
    <row r="1561" spans="7:260" x14ac:dyDescent="0.25">
      <c r="G1561" s="40">
        <v>41737</v>
      </c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BM1561" s="40">
        <v>41737</v>
      </c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DS1561" s="40">
        <v>41737</v>
      </c>
      <c r="DT1561"/>
      <c r="DU1561"/>
      <c r="DV1561"/>
      <c r="DW1561"/>
      <c r="DX1561"/>
      <c r="DY1561"/>
      <c r="DZ1561"/>
      <c r="EA1561"/>
      <c r="EB1561"/>
      <c r="EC1561"/>
      <c r="ED1561"/>
      <c r="EE1561"/>
      <c r="EF1561"/>
      <c r="EG1561"/>
      <c r="EH1561"/>
      <c r="FY1561" s="40">
        <v>41737</v>
      </c>
      <c r="FZ1561"/>
      <c r="GA1561"/>
      <c r="GB1561"/>
      <c r="GC1561"/>
      <c r="GD1561"/>
      <c r="GE1561"/>
      <c r="GF1561"/>
      <c r="GG1561"/>
      <c r="GH1561"/>
      <c r="GI1561"/>
      <c r="GJ1561"/>
      <c r="GK1561"/>
      <c r="GL1561"/>
      <c r="GM1561"/>
      <c r="GN1561"/>
      <c r="IE1561" s="40">
        <v>41737</v>
      </c>
      <c r="IU1561" s="77">
        <v>41737</v>
      </c>
    </row>
    <row r="1562" spans="7:260" x14ac:dyDescent="0.25">
      <c r="G1562" s="40">
        <v>41738</v>
      </c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BM1562" s="40">
        <v>41738</v>
      </c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DS1562" s="40">
        <v>41738</v>
      </c>
      <c r="DT1562"/>
      <c r="DU1562"/>
      <c r="DV1562"/>
      <c r="DW1562"/>
      <c r="DX1562"/>
      <c r="DY1562"/>
      <c r="DZ1562"/>
      <c r="EA1562"/>
      <c r="EB1562"/>
      <c r="EC1562"/>
      <c r="ED1562"/>
      <c r="EE1562"/>
      <c r="EF1562"/>
      <c r="EG1562"/>
      <c r="EH1562"/>
      <c r="FY1562" s="40">
        <v>41738</v>
      </c>
      <c r="FZ1562"/>
      <c r="GA1562"/>
      <c r="GB1562"/>
      <c r="GC1562"/>
      <c r="GD1562"/>
      <c r="GE1562"/>
      <c r="GF1562"/>
      <c r="GG1562"/>
      <c r="GH1562"/>
      <c r="GI1562"/>
      <c r="GJ1562"/>
      <c r="GK1562"/>
      <c r="GL1562"/>
      <c r="GM1562"/>
      <c r="GN1562"/>
      <c r="IE1562" s="40">
        <v>41738</v>
      </c>
      <c r="IU1562" s="77">
        <v>41738</v>
      </c>
    </row>
    <row r="1563" spans="7:260" x14ac:dyDescent="0.25">
      <c r="G1563" s="40">
        <v>41739</v>
      </c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BM1563" s="40">
        <v>41739</v>
      </c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DS1563" s="40">
        <v>41739</v>
      </c>
      <c r="DT1563"/>
      <c r="DU1563"/>
      <c r="DV1563"/>
      <c r="DW1563"/>
      <c r="DX1563"/>
      <c r="DY1563"/>
      <c r="DZ1563"/>
      <c r="EA1563"/>
      <c r="EB1563"/>
      <c r="EC1563"/>
      <c r="ED1563"/>
      <c r="EE1563"/>
      <c r="EF1563"/>
      <c r="EG1563"/>
      <c r="EH1563"/>
      <c r="FY1563" s="40">
        <v>41739</v>
      </c>
      <c r="FZ1563"/>
      <c r="GA1563"/>
      <c r="GB1563"/>
      <c r="GC1563"/>
      <c r="GD1563"/>
      <c r="GE1563"/>
      <c r="GF1563"/>
      <c r="GG1563"/>
      <c r="GH1563"/>
      <c r="GI1563"/>
      <c r="GJ1563"/>
      <c r="GK1563"/>
      <c r="GL1563"/>
      <c r="GM1563"/>
      <c r="GN1563"/>
      <c r="IE1563" s="40">
        <v>41739</v>
      </c>
      <c r="IU1563" s="77">
        <v>41739</v>
      </c>
    </row>
    <row r="1564" spans="7:260" x14ac:dyDescent="0.25">
      <c r="G1564" s="40">
        <v>41740</v>
      </c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BM1564" s="40">
        <v>41740</v>
      </c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DS1564" s="40">
        <v>41740</v>
      </c>
      <c r="DT1564"/>
      <c r="DU1564"/>
      <c r="DV1564"/>
      <c r="DW1564"/>
      <c r="DX1564"/>
      <c r="DY1564"/>
      <c r="DZ1564"/>
      <c r="EA1564"/>
      <c r="EB1564"/>
      <c r="EC1564"/>
      <c r="ED1564"/>
      <c r="EE1564"/>
      <c r="EF1564"/>
      <c r="EG1564"/>
      <c r="EH1564"/>
      <c r="FY1564" s="40">
        <v>41740</v>
      </c>
      <c r="FZ1564"/>
      <c r="GA1564"/>
      <c r="GB1564"/>
      <c r="GC1564"/>
      <c r="GD1564"/>
      <c r="GE1564"/>
      <c r="GF1564"/>
      <c r="GG1564"/>
      <c r="GH1564"/>
      <c r="GI1564"/>
      <c r="GJ1564"/>
      <c r="GK1564"/>
      <c r="GL1564"/>
      <c r="GM1564"/>
      <c r="GN1564"/>
      <c r="IE1564" s="40">
        <v>41740</v>
      </c>
      <c r="IU1564" s="77">
        <v>41740</v>
      </c>
    </row>
    <row r="1565" spans="7:260" x14ac:dyDescent="0.25">
      <c r="G1565" s="40">
        <v>41741</v>
      </c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BM1565" s="40">
        <v>41741</v>
      </c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DS1565" s="40">
        <v>41741</v>
      </c>
      <c r="DT1565"/>
      <c r="DU1565"/>
      <c r="DV1565"/>
      <c r="DW1565"/>
      <c r="DX1565"/>
      <c r="DY1565"/>
      <c r="DZ1565"/>
      <c r="EA1565"/>
      <c r="EB1565"/>
      <c r="EC1565"/>
      <c r="ED1565"/>
      <c r="EE1565"/>
      <c r="EF1565"/>
      <c r="EG1565"/>
      <c r="EH1565"/>
      <c r="FY1565" s="40">
        <v>41741</v>
      </c>
      <c r="FZ1565"/>
      <c r="GA1565"/>
      <c r="GB1565"/>
      <c r="GC1565"/>
      <c r="GD1565"/>
      <c r="GE1565"/>
      <c r="GF1565"/>
      <c r="GG1565"/>
      <c r="GH1565"/>
      <c r="GI1565"/>
      <c r="GJ1565"/>
      <c r="GK1565"/>
      <c r="GL1565"/>
      <c r="GM1565"/>
      <c r="GN1565"/>
      <c r="IE1565" s="40">
        <v>41741</v>
      </c>
      <c r="IU1565" s="77">
        <v>41741</v>
      </c>
    </row>
    <row r="1566" spans="7:260" x14ac:dyDescent="0.25">
      <c r="G1566" s="40">
        <v>41742</v>
      </c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BM1566" s="40">
        <v>41742</v>
      </c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DS1566" s="40">
        <v>41742</v>
      </c>
      <c r="DT1566"/>
      <c r="DU1566"/>
      <c r="DV1566"/>
      <c r="DW1566"/>
      <c r="DX1566"/>
      <c r="DY1566"/>
      <c r="DZ1566"/>
      <c r="EA1566"/>
      <c r="EB1566"/>
      <c r="EC1566"/>
      <c r="ED1566"/>
      <c r="EE1566"/>
      <c r="EF1566"/>
      <c r="EG1566"/>
      <c r="EH1566"/>
      <c r="FY1566" s="40">
        <v>41742</v>
      </c>
      <c r="FZ1566"/>
      <c r="GA1566"/>
      <c r="GB1566"/>
      <c r="GC1566"/>
      <c r="GD1566"/>
      <c r="GE1566"/>
      <c r="GF1566"/>
      <c r="GG1566"/>
      <c r="GH1566"/>
      <c r="GI1566"/>
      <c r="GJ1566"/>
      <c r="GK1566"/>
      <c r="GL1566"/>
      <c r="GM1566"/>
      <c r="GN1566"/>
      <c r="IE1566" s="40">
        <v>41742</v>
      </c>
      <c r="IU1566" s="77">
        <v>41742</v>
      </c>
    </row>
    <row r="1567" spans="7:260" x14ac:dyDescent="0.25">
      <c r="G1567" s="40">
        <v>41743</v>
      </c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BM1567" s="40">
        <v>41743</v>
      </c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DS1567" s="40">
        <v>41743</v>
      </c>
      <c r="DT1567"/>
      <c r="DU1567"/>
      <c r="DV1567"/>
      <c r="DW1567"/>
      <c r="DX1567"/>
      <c r="DY1567"/>
      <c r="DZ1567"/>
      <c r="EA1567"/>
      <c r="EB1567"/>
      <c r="EC1567"/>
      <c r="ED1567"/>
      <c r="EE1567"/>
      <c r="EF1567"/>
      <c r="EG1567"/>
      <c r="EH1567"/>
      <c r="FY1567" s="40">
        <v>41743</v>
      </c>
      <c r="FZ1567"/>
      <c r="GA1567"/>
      <c r="GB1567"/>
      <c r="GC1567"/>
      <c r="GD1567"/>
      <c r="GE1567"/>
      <c r="GF1567"/>
      <c r="GG1567"/>
      <c r="GH1567"/>
      <c r="GI1567"/>
      <c r="GJ1567"/>
      <c r="GK1567"/>
      <c r="GL1567"/>
      <c r="GM1567"/>
      <c r="GN1567"/>
      <c r="IE1567" s="40">
        <v>41743</v>
      </c>
      <c r="IU1567" s="77">
        <v>41743</v>
      </c>
    </row>
    <row r="1568" spans="7:260" x14ac:dyDescent="0.25">
      <c r="G1568" s="40">
        <v>41744</v>
      </c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BM1568" s="40">
        <v>41744</v>
      </c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DS1568" s="40">
        <v>41744</v>
      </c>
      <c r="DT1568"/>
      <c r="DU1568"/>
      <c r="DV1568"/>
      <c r="DW1568"/>
      <c r="DX1568"/>
      <c r="DY1568"/>
      <c r="DZ1568"/>
      <c r="EA1568"/>
      <c r="EB1568"/>
      <c r="EC1568"/>
      <c r="ED1568"/>
      <c r="EE1568"/>
      <c r="EF1568"/>
      <c r="EG1568"/>
      <c r="EH1568"/>
      <c r="FY1568" s="40">
        <v>41744</v>
      </c>
      <c r="FZ1568"/>
      <c r="GA1568"/>
      <c r="GB1568"/>
      <c r="GC1568"/>
      <c r="GD1568"/>
      <c r="GE1568"/>
      <c r="GF1568"/>
      <c r="GG1568"/>
      <c r="GH1568"/>
      <c r="GI1568"/>
      <c r="GJ1568"/>
      <c r="GK1568"/>
      <c r="GL1568"/>
      <c r="GM1568"/>
      <c r="GN1568"/>
      <c r="IE1568" s="40">
        <v>41744</v>
      </c>
      <c r="IU1568" s="77">
        <v>41744</v>
      </c>
    </row>
    <row r="1569" spans="7:266" x14ac:dyDescent="0.25">
      <c r="G1569" s="40">
        <v>41745</v>
      </c>
      <c r="H1569"/>
      <c r="I1569"/>
      <c r="J1569"/>
      <c r="K1569"/>
      <c r="L1569"/>
      <c r="M1569"/>
      <c r="N1569"/>
      <c r="O1569"/>
      <c r="P1569"/>
      <c r="Q1569">
        <v>4.3666666666666671</v>
      </c>
      <c r="R1569">
        <v>1.1000000000000001</v>
      </c>
      <c r="S1569"/>
      <c r="T1569"/>
      <c r="U1569"/>
      <c r="V1569">
        <v>2.3666666666666667</v>
      </c>
      <c r="AT1569">
        <v>7.5</v>
      </c>
      <c r="AU1569">
        <v>0.8</v>
      </c>
      <c r="AV1569">
        <v>4.8</v>
      </c>
      <c r="AX1569">
        <v>1.4</v>
      </c>
      <c r="AY1569">
        <v>0.8</v>
      </c>
      <c r="BI1569">
        <v>1.7</v>
      </c>
      <c r="BJ1569">
        <v>1.6</v>
      </c>
      <c r="BK1569">
        <v>3.8</v>
      </c>
      <c r="BM1569" s="40">
        <v>41745</v>
      </c>
      <c r="BN1569"/>
      <c r="BO1569"/>
      <c r="BP1569"/>
      <c r="BQ1569"/>
      <c r="BR1569"/>
      <c r="BS1569"/>
      <c r="BT1569"/>
      <c r="BU1569"/>
      <c r="BV1569"/>
      <c r="BW1569">
        <v>0.16666666666666666</v>
      </c>
      <c r="BX1569">
        <v>0.15000000000000002</v>
      </c>
      <c r="BY1569"/>
      <c r="BZ1569"/>
      <c r="CA1569"/>
      <c r="CB1569">
        <v>3.3333333333333333E-2</v>
      </c>
      <c r="CZ1569">
        <v>0.42</v>
      </c>
      <c r="DA1569">
        <v>0.03</v>
      </c>
      <c r="DB1569">
        <v>0.05</v>
      </c>
      <c r="DD1569">
        <v>0.03</v>
      </c>
      <c r="DE1569">
        <v>0.27</v>
      </c>
      <c r="DO1569">
        <v>0.08</v>
      </c>
      <c r="DP1569">
        <v>0.01</v>
      </c>
      <c r="DQ1569">
        <v>0.01</v>
      </c>
      <c r="DS1569" s="40">
        <v>41745</v>
      </c>
      <c r="DT1569"/>
      <c r="DU1569"/>
      <c r="DV1569"/>
      <c r="DW1569"/>
      <c r="DX1569"/>
      <c r="DY1569"/>
      <c r="DZ1569"/>
      <c r="EA1569"/>
      <c r="EB1569"/>
      <c r="EC1569">
        <v>48.133333333333333</v>
      </c>
      <c r="ED1569">
        <v>55.75</v>
      </c>
      <c r="EE1569"/>
      <c r="EF1569"/>
      <c r="EG1569"/>
      <c r="EH1569">
        <v>3.5033333333333334</v>
      </c>
      <c r="FF1569">
        <v>42.2</v>
      </c>
      <c r="FG1569">
        <v>55.1</v>
      </c>
      <c r="FH1569">
        <v>47.1</v>
      </c>
      <c r="FJ1569">
        <v>47.5</v>
      </c>
      <c r="FK1569">
        <v>64</v>
      </c>
      <c r="FU1569">
        <v>6.38</v>
      </c>
      <c r="FV1569">
        <v>3.95</v>
      </c>
      <c r="FW1569">
        <v>0.18</v>
      </c>
      <c r="FY1569" s="40">
        <v>41745</v>
      </c>
      <c r="FZ1569"/>
      <c r="GA1569"/>
      <c r="GB1569"/>
      <c r="GC1569"/>
      <c r="GD1569"/>
      <c r="GE1569"/>
      <c r="GF1569"/>
      <c r="GG1569"/>
      <c r="GH1569"/>
      <c r="GI1569">
        <v>0.41666666666666669</v>
      </c>
      <c r="GJ1569">
        <v>1.21</v>
      </c>
      <c r="GK1569"/>
      <c r="GL1569"/>
      <c r="GM1569"/>
      <c r="GN1569">
        <v>7.6666666666666675E-2</v>
      </c>
      <c r="HL1569">
        <v>0.92</v>
      </c>
      <c r="HM1569">
        <v>0.11</v>
      </c>
      <c r="HN1569">
        <v>0.22</v>
      </c>
      <c r="HP1569">
        <v>1.52</v>
      </c>
      <c r="HQ1569">
        <v>0.9</v>
      </c>
      <c r="IA1569">
        <v>0.14000000000000001</v>
      </c>
      <c r="IB1569">
        <v>7.0000000000000007E-2</v>
      </c>
      <c r="IC1569">
        <v>0.02</v>
      </c>
      <c r="IE1569" s="40">
        <v>41745</v>
      </c>
      <c r="IN1569">
        <v>44.416666666666671</v>
      </c>
      <c r="IU1569" s="77">
        <v>41745</v>
      </c>
      <c r="JD1569">
        <v>106.6</v>
      </c>
    </row>
    <row r="1570" spans="7:266" x14ac:dyDescent="0.25">
      <c r="G1570" s="40">
        <v>41746</v>
      </c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BM1570" s="40">
        <v>41746</v>
      </c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DS1570" s="40">
        <v>41746</v>
      </c>
      <c r="DT1570"/>
      <c r="DU1570"/>
      <c r="DV1570"/>
      <c r="DW1570"/>
      <c r="DX1570"/>
      <c r="DY1570"/>
      <c r="DZ1570"/>
      <c r="EA1570"/>
      <c r="EB1570"/>
      <c r="EC1570"/>
      <c r="ED1570"/>
      <c r="EE1570"/>
      <c r="EF1570"/>
      <c r="EG1570"/>
      <c r="EH1570"/>
      <c r="FY1570" s="40">
        <v>41746</v>
      </c>
      <c r="FZ1570"/>
      <c r="GA1570"/>
      <c r="GB1570"/>
      <c r="GC1570"/>
      <c r="GD1570"/>
      <c r="GE1570"/>
      <c r="GF1570"/>
      <c r="GG1570"/>
      <c r="GH1570"/>
      <c r="GI1570"/>
      <c r="GJ1570"/>
      <c r="GK1570"/>
      <c r="GL1570"/>
      <c r="GM1570"/>
      <c r="GN1570"/>
      <c r="IE1570" s="40">
        <v>41746</v>
      </c>
      <c r="IU1570" s="77">
        <v>41746</v>
      </c>
    </row>
    <row r="1571" spans="7:266" x14ac:dyDescent="0.25">
      <c r="G1571" s="40">
        <v>41747</v>
      </c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BM1571" s="40">
        <v>41747</v>
      </c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DS1571" s="40">
        <v>41747</v>
      </c>
      <c r="DT1571"/>
      <c r="DU1571"/>
      <c r="DV1571"/>
      <c r="DW1571"/>
      <c r="DX1571"/>
      <c r="DY1571"/>
      <c r="DZ1571"/>
      <c r="EA1571"/>
      <c r="EB1571"/>
      <c r="EC1571"/>
      <c r="ED1571"/>
      <c r="EE1571"/>
      <c r="EF1571"/>
      <c r="EG1571"/>
      <c r="EH1571"/>
      <c r="FY1571" s="40">
        <v>41747</v>
      </c>
      <c r="FZ1571"/>
      <c r="GA1571"/>
      <c r="GB1571"/>
      <c r="GC1571"/>
      <c r="GD1571"/>
      <c r="GE1571"/>
      <c r="GF1571"/>
      <c r="GG1571"/>
      <c r="GH1571"/>
      <c r="GI1571"/>
      <c r="GJ1571"/>
      <c r="GK1571"/>
      <c r="GL1571"/>
      <c r="GM1571"/>
      <c r="GN1571"/>
      <c r="IE1571" s="40">
        <v>41747</v>
      </c>
      <c r="IU1571" s="77">
        <v>41747</v>
      </c>
    </row>
    <row r="1572" spans="7:266" x14ac:dyDescent="0.25">
      <c r="G1572" s="40">
        <v>41748</v>
      </c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BM1572" s="40">
        <v>41748</v>
      </c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DS1572" s="40">
        <v>41748</v>
      </c>
      <c r="DT1572"/>
      <c r="DU1572"/>
      <c r="DV1572"/>
      <c r="DW1572"/>
      <c r="DX1572"/>
      <c r="DY1572"/>
      <c r="DZ1572"/>
      <c r="EA1572"/>
      <c r="EB1572"/>
      <c r="EC1572"/>
      <c r="ED1572"/>
      <c r="EE1572"/>
      <c r="EF1572"/>
      <c r="EG1572"/>
      <c r="EH1572"/>
      <c r="FY1572" s="40">
        <v>41748</v>
      </c>
      <c r="FZ1572"/>
      <c r="GA1572"/>
      <c r="GB1572"/>
      <c r="GC1572"/>
      <c r="GD1572"/>
      <c r="GE1572"/>
      <c r="GF1572"/>
      <c r="GG1572"/>
      <c r="GH1572"/>
      <c r="GI1572"/>
      <c r="GJ1572"/>
      <c r="GK1572"/>
      <c r="GL1572"/>
      <c r="GM1572"/>
      <c r="GN1572"/>
      <c r="IE1572" s="40">
        <v>41748</v>
      </c>
      <c r="IU1572" s="77">
        <v>41748</v>
      </c>
    </row>
    <row r="1573" spans="7:266" x14ac:dyDescent="0.25">
      <c r="G1573" s="40">
        <v>41749</v>
      </c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BM1573" s="40">
        <v>41749</v>
      </c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DS1573" s="40">
        <v>41749</v>
      </c>
      <c r="DT1573"/>
      <c r="DU1573"/>
      <c r="DV1573"/>
      <c r="DW1573"/>
      <c r="DX1573"/>
      <c r="DY1573"/>
      <c r="DZ1573"/>
      <c r="EA1573"/>
      <c r="EB1573"/>
      <c r="EC1573"/>
      <c r="ED1573"/>
      <c r="EE1573"/>
      <c r="EF1573"/>
      <c r="EG1573"/>
      <c r="EH1573"/>
      <c r="FY1573" s="40">
        <v>41749</v>
      </c>
      <c r="FZ1573"/>
      <c r="GA1573"/>
      <c r="GB1573"/>
      <c r="GC1573"/>
      <c r="GD1573"/>
      <c r="GE1573"/>
      <c r="GF1573"/>
      <c r="GG1573"/>
      <c r="GH1573"/>
      <c r="GI1573"/>
      <c r="GJ1573"/>
      <c r="GK1573"/>
      <c r="GL1573"/>
      <c r="GM1573"/>
      <c r="GN1573"/>
      <c r="IE1573" s="40">
        <v>41749</v>
      </c>
      <c r="IU1573" s="77">
        <v>41749</v>
      </c>
    </row>
    <row r="1574" spans="7:266" x14ac:dyDescent="0.25">
      <c r="G1574" s="40">
        <v>41750</v>
      </c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BM1574" s="40">
        <v>41750</v>
      </c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DS1574" s="40">
        <v>41750</v>
      </c>
      <c r="DT1574"/>
      <c r="DU1574"/>
      <c r="DV1574"/>
      <c r="DW1574"/>
      <c r="DX1574"/>
      <c r="DY1574"/>
      <c r="DZ1574"/>
      <c r="EA1574"/>
      <c r="EB1574"/>
      <c r="EC1574"/>
      <c r="ED1574"/>
      <c r="EE1574"/>
      <c r="EF1574"/>
      <c r="EG1574"/>
      <c r="EH1574"/>
      <c r="FY1574" s="40">
        <v>41750</v>
      </c>
      <c r="FZ1574"/>
      <c r="GA1574"/>
      <c r="GB1574"/>
      <c r="GC1574"/>
      <c r="GD1574"/>
      <c r="GE1574"/>
      <c r="GF1574"/>
      <c r="GG1574"/>
      <c r="GH1574"/>
      <c r="GI1574"/>
      <c r="GJ1574"/>
      <c r="GK1574"/>
      <c r="GL1574"/>
      <c r="GM1574"/>
      <c r="GN1574"/>
      <c r="IE1574" s="40">
        <v>41750</v>
      </c>
      <c r="IU1574" s="77">
        <v>41750</v>
      </c>
    </row>
    <row r="1575" spans="7:266" x14ac:dyDescent="0.25">
      <c r="G1575" s="40">
        <v>41751</v>
      </c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BM1575" s="40">
        <v>41751</v>
      </c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DS1575" s="40">
        <v>41751</v>
      </c>
      <c r="DT1575"/>
      <c r="DU1575"/>
      <c r="DV1575"/>
      <c r="DW1575"/>
      <c r="DX1575"/>
      <c r="DY1575"/>
      <c r="DZ1575"/>
      <c r="EA1575"/>
      <c r="EB1575"/>
      <c r="EC1575"/>
      <c r="ED1575"/>
      <c r="EE1575"/>
      <c r="EF1575"/>
      <c r="EG1575"/>
      <c r="EH1575"/>
      <c r="FY1575" s="40">
        <v>41751</v>
      </c>
      <c r="FZ1575"/>
      <c r="GA1575"/>
      <c r="GB1575"/>
      <c r="GC1575"/>
      <c r="GD1575"/>
      <c r="GE1575"/>
      <c r="GF1575"/>
      <c r="GG1575"/>
      <c r="GH1575"/>
      <c r="GI1575"/>
      <c r="GJ1575"/>
      <c r="GK1575"/>
      <c r="GL1575"/>
      <c r="GM1575"/>
      <c r="GN1575"/>
      <c r="IE1575" s="40">
        <v>41751</v>
      </c>
      <c r="IU1575" s="77">
        <v>41751</v>
      </c>
    </row>
    <row r="1576" spans="7:266" x14ac:dyDescent="0.25">
      <c r="G1576" s="40">
        <v>41752</v>
      </c>
      <c r="H1576">
        <v>2.4500000000000002</v>
      </c>
      <c r="I1576">
        <v>0.8</v>
      </c>
      <c r="J1576">
        <v>2.95</v>
      </c>
      <c r="K1576">
        <v>1.8666666666666665</v>
      </c>
      <c r="L1576">
        <v>0.83333333333333337</v>
      </c>
      <c r="M1576">
        <v>1.6666666666666667</v>
      </c>
      <c r="N1576">
        <v>2.5666666666666669</v>
      </c>
      <c r="O1576">
        <v>3.85</v>
      </c>
      <c r="P1576"/>
      <c r="Q1576"/>
      <c r="R1576"/>
      <c r="S1576"/>
      <c r="T1576"/>
      <c r="U1576"/>
      <c r="V1576"/>
      <c r="W1576">
        <v>2.5</v>
      </c>
      <c r="X1576">
        <v>2.4</v>
      </c>
      <c r="Y1576">
        <v>0.8</v>
      </c>
      <c r="Z1576">
        <v>3.4</v>
      </c>
      <c r="AA1576">
        <v>2.5</v>
      </c>
      <c r="AB1576">
        <v>0.8</v>
      </c>
      <c r="AC1576">
        <v>0.8</v>
      </c>
      <c r="AD1576">
        <v>4</v>
      </c>
      <c r="AE1576">
        <v>0.8</v>
      </c>
      <c r="AF1576">
        <v>0.9</v>
      </c>
      <c r="AG1576">
        <v>0.8</v>
      </c>
      <c r="AH1576">
        <v>1.1000000000000001</v>
      </c>
      <c r="AI1576">
        <v>2.4</v>
      </c>
      <c r="AJ1576">
        <v>1.5</v>
      </c>
      <c r="AK1576">
        <v>0.8</v>
      </c>
      <c r="AL1576">
        <v>3.2</v>
      </c>
      <c r="AM1576">
        <v>3.7</v>
      </c>
      <c r="AN1576">
        <v>3.7</v>
      </c>
      <c r="AO1576">
        <v>4</v>
      </c>
      <c r="BM1576" s="40">
        <v>41752</v>
      </c>
      <c r="BN1576">
        <v>0.01</v>
      </c>
      <c r="BO1576">
        <v>0.01</v>
      </c>
      <c r="BP1576">
        <v>0.01</v>
      </c>
      <c r="BQ1576">
        <v>0.01</v>
      </c>
      <c r="BR1576">
        <v>1.6666666666666666E-2</v>
      </c>
      <c r="BS1576">
        <v>0.01</v>
      </c>
      <c r="BT1576">
        <v>0.01</v>
      </c>
      <c r="BU1576">
        <v>0.01</v>
      </c>
      <c r="BV1576"/>
      <c r="BW1576"/>
      <c r="BX1576"/>
      <c r="BY1576"/>
      <c r="BZ1576"/>
      <c r="CA1576"/>
      <c r="CB1576"/>
      <c r="CC1576">
        <v>0.01</v>
      </c>
      <c r="CD1576">
        <v>0.01</v>
      </c>
      <c r="CE1576">
        <v>0.01</v>
      </c>
      <c r="CF1576">
        <v>0.01</v>
      </c>
      <c r="CG1576">
        <v>0.01</v>
      </c>
      <c r="CH1576">
        <v>0.01</v>
      </c>
      <c r="CI1576">
        <v>0.01</v>
      </c>
      <c r="CJ1576">
        <v>0.01</v>
      </c>
      <c r="CK1576">
        <v>0.01</v>
      </c>
      <c r="CL1576">
        <v>0.01</v>
      </c>
      <c r="CM1576">
        <v>0.03</v>
      </c>
      <c r="CN1576">
        <v>0.01</v>
      </c>
      <c r="CO1576">
        <v>0.01</v>
      </c>
      <c r="CP1576">
        <v>0.01</v>
      </c>
      <c r="CQ1576">
        <v>0.01</v>
      </c>
      <c r="CR1576">
        <v>0.01</v>
      </c>
      <c r="CS1576">
        <v>0.01</v>
      </c>
      <c r="CT1576">
        <v>0.01</v>
      </c>
      <c r="CU1576">
        <v>0.01</v>
      </c>
      <c r="DS1576" s="40">
        <v>41752</v>
      </c>
      <c r="DT1576">
        <v>7.1850000000000005</v>
      </c>
      <c r="DU1576">
        <v>41.1</v>
      </c>
      <c r="DV1576">
        <v>35</v>
      </c>
      <c r="DW1576">
        <v>52.699999999999996</v>
      </c>
      <c r="DX1576">
        <v>62.066666666666663</v>
      </c>
      <c r="DY1576">
        <v>17.863333333333333</v>
      </c>
      <c r="DZ1576">
        <v>27.013333333333335</v>
      </c>
      <c r="EA1576">
        <v>12.3</v>
      </c>
      <c r="EB1576"/>
      <c r="EC1576"/>
      <c r="ED1576"/>
      <c r="EE1576"/>
      <c r="EF1576"/>
      <c r="EG1576"/>
      <c r="EH1576"/>
      <c r="EI1576">
        <v>9.2100000000000009</v>
      </c>
      <c r="EJ1576">
        <v>5.16</v>
      </c>
      <c r="EK1576">
        <v>41.1</v>
      </c>
      <c r="EL1576">
        <v>21.7</v>
      </c>
      <c r="EM1576">
        <v>48.3</v>
      </c>
      <c r="EN1576">
        <v>39</v>
      </c>
      <c r="EO1576">
        <v>82.7</v>
      </c>
      <c r="EP1576">
        <v>36.4</v>
      </c>
      <c r="EQ1576">
        <v>59.4</v>
      </c>
      <c r="ER1576">
        <v>44.9</v>
      </c>
      <c r="ES1576">
        <v>81.900000000000006</v>
      </c>
      <c r="ET1576">
        <v>33.1</v>
      </c>
      <c r="EU1576">
        <v>11.7</v>
      </c>
      <c r="EV1576">
        <v>8.7899999999999991</v>
      </c>
      <c r="EW1576">
        <v>66.5</v>
      </c>
      <c r="EX1576">
        <v>8.84</v>
      </c>
      <c r="EY1576">
        <v>5.7</v>
      </c>
      <c r="EZ1576">
        <v>13.4</v>
      </c>
      <c r="FA1576">
        <v>11.2</v>
      </c>
      <c r="FY1576" s="40">
        <v>41752</v>
      </c>
      <c r="FZ1576">
        <v>5.5E-2</v>
      </c>
      <c r="GA1576">
        <v>0.02</v>
      </c>
      <c r="GB1576">
        <v>7.0000000000000007E-2</v>
      </c>
      <c r="GC1576">
        <v>1.3333333333333334E-2</v>
      </c>
      <c r="GD1576">
        <v>1.6666666666666666E-2</v>
      </c>
      <c r="GE1576">
        <v>1.6666666666666666E-2</v>
      </c>
      <c r="GF1576">
        <v>3.3333333333333333E-2</v>
      </c>
      <c r="GG1576">
        <v>0.09</v>
      </c>
      <c r="GH1576"/>
      <c r="GI1576"/>
      <c r="GJ1576"/>
      <c r="GK1576"/>
      <c r="GL1576"/>
      <c r="GM1576"/>
      <c r="GN1576"/>
      <c r="GO1576">
        <v>0.08</v>
      </c>
      <c r="GP1576">
        <v>0.03</v>
      </c>
      <c r="GQ1576">
        <v>0.02</v>
      </c>
      <c r="GR1576">
        <v>0.04</v>
      </c>
      <c r="GS1576">
        <v>0.1</v>
      </c>
      <c r="GT1576">
        <v>0.02</v>
      </c>
      <c r="GU1576">
        <v>0.01</v>
      </c>
      <c r="GV1576">
        <v>0.01</v>
      </c>
      <c r="GW1576">
        <v>0.02</v>
      </c>
      <c r="GX1576">
        <v>0.02</v>
      </c>
      <c r="GY1576">
        <v>0.01</v>
      </c>
      <c r="GZ1576">
        <v>0.03</v>
      </c>
      <c r="HA1576">
        <v>0.01</v>
      </c>
      <c r="HB1576">
        <v>0.01</v>
      </c>
      <c r="HC1576">
        <v>0.01</v>
      </c>
      <c r="HD1576">
        <v>0.02</v>
      </c>
      <c r="HE1576">
        <v>7.0000000000000007E-2</v>
      </c>
      <c r="HF1576">
        <v>7.0000000000000007E-2</v>
      </c>
      <c r="HG1576">
        <v>0.11</v>
      </c>
      <c r="IE1576" s="40">
        <v>41752</v>
      </c>
      <c r="IF1576">
        <v>44.416873255813947</v>
      </c>
      <c r="IP1576">
        <v>44.416666666666664</v>
      </c>
      <c r="IU1576" s="77">
        <v>41752</v>
      </c>
      <c r="IV1576">
        <v>106.6</v>
      </c>
      <c r="JF1576">
        <v>106.6</v>
      </c>
    </row>
    <row r="1577" spans="7:266" x14ac:dyDescent="0.25">
      <c r="G1577" s="40">
        <v>41753</v>
      </c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BM1577" s="40">
        <v>41753</v>
      </c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DS1577" s="40">
        <v>41753</v>
      </c>
      <c r="DT1577"/>
      <c r="DU1577"/>
      <c r="DV1577"/>
      <c r="DW1577"/>
      <c r="DX1577"/>
      <c r="DY1577"/>
      <c r="DZ1577"/>
      <c r="EA1577"/>
      <c r="EB1577"/>
      <c r="EC1577"/>
      <c r="ED1577"/>
      <c r="EE1577"/>
      <c r="EF1577"/>
      <c r="EG1577"/>
      <c r="EH1577"/>
      <c r="FY1577" s="40">
        <v>41753</v>
      </c>
      <c r="FZ1577"/>
      <c r="GA1577"/>
      <c r="GB1577"/>
      <c r="GC1577"/>
      <c r="GD1577"/>
      <c r="GE1577"/>
      <c r="GF1577"/>
      <c r="GG1577"/>
      <c r="GH1577"/>
      <c r="GI1577"/>
      <c r="GJ1577"/>
      <c r="GK1577"/>
      <c r="GL1577"/>
      <c r="GM1577"/>
      <c r="GN1577"/>
      <c r="IE1577" s="40">
        <v>41753</v>
      </c>
      <c r="IU1577" s="77">
        <v>41753</v>
      </c>
    </row>
    <row r="1578" spans="7:266" x14ac:dyDescent="0.25">
      <c r="G1578" s="40">
        <v>41754</v>
      </c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BM1578" s="40">
        <v>41754</v>
      </c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DS1578" s="40">
        <v>41754</v>
      </c>
      <c r="DT1578"/>
      <c r="DU1578"/>
      <c r="DV1578"/>
      <c r="DW1578"/>
      <c r="DX1578"/>
      <c r="DY1578"/>
      <c r="DZ1578"/>
      <c r="EA1578"/>
      <c r="EB1578"/>
      <c r="EC1578"/>
      <c r="ED1578"/>
      <c r="EE1578"/>
      <c r="EF1578"/>
      <c r="EG1578"/>
      <c r="EH1578"/>
      <c r="FY1578" s="40">
        <v>41754</v>
      </c>
      <c r="FZ1578"/>
      <c r="GA1578"/>
      <c r="GB1578"/>
      <c r="GC1578"/>
      <c r="GD1578"/>
      <c r="GE1578"/>
      <c r="GF1578"/>
      <c r="GG1578"/>
      <c r="GH1578"/>
      <c r="GI1578"/>
      <c r="GJ1578"/>
      <c r="GK1578"/>
      <c r="GL1578"/>
      <c r="GM1578"/>
      <c r="GN1578"/>
      <c r="IE1578" s="40">
        <v>41754</v>
      </c>
      <c r="IU1578" s="77">
        <v>41754</v>
      </c>
    </row>
    <row r="1579" spans="7:266" x14ac:dyDescent="0.25">
      <c r="G1579" s="40">
        <v>41755</v>
      </c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BM1579" s="40">
        <v>41755</v>
      </c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DS1579" s="40">
        <v>41755</v>
      </c>
      <c r="DT1579"/>
      <c r="DU1579"/>
      <c r="DV1579"/>
      <c r="DW1579"/>
      <c r="DX1579"/>
      <c r="DY1579"/>
      <c r="DZ1579"/>
      <c r="EA1579"/>
      <c r="EB1579"/>
      <c r="EC1579"/>
      <c r="ED1579"/>
      <c r="EE1579"/>
      <c r="EF1579"/>
      <c r="EG1579"/>
      <c r="EH1579"/>
      <c r="FY1579" s="40">
        <v>41755</v>
      </c>
      <c r="FZ1579"/>
      <c r="GA1579"/>
      <c r="GB1579"/>
      <c r="GC1579"/>
      <c r="GD1579"/>
      <c r="GE1579"/>
      <c r="GF1579"/>
      <c r="GG1579"/>
      <c r="GH1579"/>
      <c r="GI1579"/>
      <c r="GJ1579"/>
      <c r="GK1579"/>
      <c r="GL1579"/>
      <c r="GM1579"/>
      <c r="GN1579"/>
      <c r="IE1579" s="40">
        <v>41755</v>
      </c>
      <c r="IU1579" s="77">
        <v>41755</v>
      </c>
    </row>
    <row r="1580" spans="7:266" x14ac:dyDescent="0.25">
      <c r="G1580" s="40">
        <v>41756</v>
      </c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BM1580" s="40">
        <v>41756</v>
      </c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DS1580" s="40">
        <v>41756</v>
      </c>
      <c r="DT1580"/>
      <c r="DU1580"/>
      <c r="DV1580"/>
      <c r="DW1580"/>
      <c r="DX1580"/>
      <c r="DY1580"/>
      <c r="DZ1580"/>
      <c r="EA1580"/>
      <c r="EB1580"/>
      <c r="EC1580"/>
      <c r="ED1580"/>
      <c r="EE1580"/>
      <c r="EF1580"/>
      <c r="EG1580"/>
      <c r="EH1580"/>
      <c r="FY1580" s="40">
        <v>41756</v>
      </c>
      <c r="FZ1580"/>
      <c r="GA1580"/>
      <c r="GB1580"/>
      <c r="GC1580"/>
      <c r="GD1580"/>
      <c r="GE1580"/>
      <c r="GF1580"/>
      <c r="GG1580"/>
      <c r="GH1580"/>
      <c r="GI1580"/>
      <c r="GJ1580"/>
      <c r="GK1580"/>
      <c r="GL1580"/>
      <c r="GM1580"/>
      <c r="GN1580"/>
      <c r="IE1580" s="40">
        <v>41756</v>
      </c>
      <c r="IU1580" s="77">
        <v>41756</v>
      </c>
    </row>
    <row r="1581" spans="7:266" x14ac:dyDescent="0.25">
      <c r="G1581" s="40">
        <v>41757</v>
      </c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BM1581" s="40">
        <v>41757</v>
      </c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DS1581" s="40">
        <v>41757</v>
      </c>
      <c r="DT1581"/>
      <c r="DU1581"/>
      <c r="DV1581"/>
      <c r="DW1581"/>
      <c r="DX1581"/>
      <c r="DY1581"/>
      <c r="DZ1581"/>
      <c r="EA1581"/>
      <c r="EB1581"/>
      <c r="EC1581"/>
      <c r="ED1581"/>
      <c r="EE1581"/>
      <c r="EF1581"/>
      <c r="EG1581"/>
      <c r="EH1581"/>
      <c r="FY1581" s="40">
        <v>41757</v>
      </c>
      <c r="FZ1581"/>
      <c r="GA1581"/>
      <c r="GB1581"/>
      <c r="GC1581"/>
      <c r="GD1581"/>
      <c r="GE1581"/>
      <c r="GF1581"/>
      <c r="GG1581"/>
      <c r="GH1581"/>
      <c r="GI1581"/>
      <c r="GJ1581"/>
      <c r="GK1581"/>
      <c r="GL1581"/>
      <c r="GM1581"/>
      <c r="GN1581"/>
      <c r="IE1581" s="40">
        <v>41757</v>
      </c>
      <c r="IU1581" s="77">
        <v>41757</v>
      </c>
    </row>
    <row r="1582" spans="7:266" x14ac:dyDescent="0.25">
      <c r="G1582" s="40">
        <v>41758</v>
      </c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BM1582" s="40">
        <v>41758</v>
      </c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DS1582" s="40">
        <v>41758</v>
      </c>
      <c r="DT1582"/>
      <c r="DU1582"/>
      <c r="DV1582"/>
      <c r="DW1582"/>
      <c r="DX1582"/>
      <c r="DY1582"/>
      <c r="DZ1582"/>
      <c r="EA1582"/>
      <c r="EB1582"/>
      <c r="EC1582"/>
      <c r="ED1582"/>
      <c r="EE1582"/>
      <c r="EF1582"/>
      <c r="EG1582"/>
      <c r="EH1582"/>
      <c r="FY1582" s="40">
        <v>41758</v>
      </c>
      <c r="FZ1582"/>
      <c r="GA1582"/>
      <c r="GB1582"/>
      <c r="GC1582"/>
      <c r="GD1582"/>
      <c r="GE1582"/>
      <c r="GF1582"/>
      <c r="GG1582"/>
      <c r="GH1582"/>
      <c r="GI1582"/>
      <c r="GJ1582"/>
      <c r="GK1582"/>
      <c r="GL1582"/>
      <c r="GM1582"/>
      <c r="GN1582"/>
      <c r="IE1582" s="40">
        <v>41758</v>
      </c>
      <c r="IU1582" s="77">
        <v>41758</v>
      </c>
    </row>
    <row r="1583" spans="7:266" x14ac:dyDescent="0.25">
      <c r="G1583" s="40">
        <v>41759</v>
      </c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BM1583" s="40">
        <v>41759</v>
      </c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DS1583" s="40">
        <v>41759</v>
      </c>
      <c r="DT1583"/>
      <c r="DU1583"/>
      <c r="DV1583"/>
      <c r="DW1583"/>
      <c r="DX1583"/>
      <c r="DY1583"/>
      <c r="DZ1583"/>
      <c r="EA1583"/>
      <c r="EB1583"/>
      <c r="EC1583"/>
      <c r="ED1583"/>
      <c r="EE1583"/>
      <c r="EF1583"/>
      <c r="EG1583"/>
      <c r="EH1583"/>
      <c r="FY1583" s="40">
        <v>41759</v>
      </c>
      <c r="FZ1583"/>
      <c r="GA1583"/>
      <c r="GB1583"/>
      <c r="GC1583"/>
      <c r="GD1583"/>
      <c r="GE1583"/>
      <c r="GF1583"/>
      <c r="GG1583"/>
      <c r="GH1583"/>
      <c r="GI1583"/>
      <c r="GJ1583"/>
      <c r="GK1583"/>
      <c r="GL1583"/>
      <c r="GM1583"/>
      <c r="GN1583"/>
      <c r="IE1583" s="40">
        <v>41759</v>
      </c>
      <c r="IU1583" s="77">
        <v>41759</v>
      </c>
    </row>
    <row r="1584" spans="7:266" x14ac:dyDescent="0.25">
      <c r="G1584" s="40">
        <v>41760</v>
      </c>
      <c r="H1584"/>
      <c r="I1584"/>
      <c r="J1584"/>
      <c r="K1584"/>
      <c r="L1584"/>
      <c r="M1584"/>
      <c r="N1584"/>
      <c r="O1584"/>
      <c r="P1584">
        <v>4.05</v>
      </c>
      <c r="Q1584">
        <v>1.8</v>
      </c>
      <c r="R1584">
        <v>2.6</v>
      </c>
      <c r="S1584">
        <v>6.35</v>
      </c>
      <c r="T1584">
        <v>6.1999999999999993</v>
      </c>
      <c r="U1584">
        <v>3</v>
      </c>
      <c r="V1584">
        <v>2.8666666666666671</v>
      </c>
      <c r="AR1584">
        <v>5.2</v>
      </c>
      <c r="AS1584">
        <v>2.9</v>
      </c>
      <c r="AT1584">
        <v>2.1</v>
      </c>
      <c r="AU1584">
        <v>0.9</v>
      </c>
      <c r="AV1584">
        <v>2.4</v>
      </c>
      <c r="AW1584">
        <v>6.2</v>
      </c>
      <c r="AX1584">
        <v>0.8</v>
      </c>
      <c r="AY1584">
        <v>0.8</v>
      </c>
      <c r="AZ1584">
        <v>7.4</v>
      </c>
      <c r="BA1584">
        <v>5.3</v>
      </c>
      <c r="BC1584">
        <v>7.6</v>
      </c>
      <c r="BE1584">
        <v>4.8</v>
      </c>
      <c r="BF1584">
        <v>5.3</v>
      </c>
      <c r="BG1584">
        <v>0.8</v>
      </c>
      <c r="BH1584">
        <v>2.9</v>
      </c>
      <c r="BI1584">
        <v>3.9</v>
      </c>
      <c r="BJ1584">
        <v>1.5</v>
      </c>
      <c r="BK1584">
        <v>3.2</v>
      </c>
      <c r="BM1584" s="40">
        <v>41760</v>
      </c>
      <c r="BN1584"/>
      <c r="BO1584"/>
      <c r="BP1584"/>
      <c r="BQ1584"/>
      <c r="BR1584"/>
      <c r="BS1584"/>
      <c r="BT1584"/>
      <c r="BU1584"/>
      <c r="BV1584">
        <v>7.5000000000000011E-2</v>
      </c>
      <c r="BW1584">
        <v>2.3333333333333334E-2</v>
      </c>
      <c r="BX1584">
        <v>0.04</v>
      </c>
      <c r="BY1584">
        <v>7.4999999999999997E-2</v>
      </c>
      <c r="BZ1584">
        <v>0.02</v>
      </c>
      <c r="CA1584">
        <v>3.3333333333333333E-2</v>
      </c>
      <c r="CB1584">
        <v>0.01</v>
      </c>
      <c r="CX1584">
        <v>7.0000000000000007E-2</v>
      </c>
      <c r="CY1584">
        <v>0.08</v>
      </c>
      <c r="CZ1584">
        <v>0.02</v>
      </c>
      <c r="DA1584">
        <v>0.03</v>
      </c>
      <c r="DB1584">
        <v>0.02</v>
      </c>
      <c r="DC1584">
        <v>0.05</v>
      </c>
      <c r="DD1584">
        <v>0.02</v>
      </c>
      <c r="DE1584">
        <v>0.05</v>
      </c>
      <c r="DF1584">
        <v>0.02</v>
      </c>
      <c r="DG1584">
        <v>0.13</v>
      </c>
      <c r="DI1584">
        <v>0.02</v>
      </c>
      <c r="DK1584">
        <v>0.02</v>
      </c>
      <c r="DL1584">
        <v>0.01</v>
      </c>
      <c r="DM1584">
        <v>0.06</v>
      </c>
      <c r="DN1584">
        <v>0.03</v>
      </c>
      <c r="DO1584">
        <v>0.01</v>
      </c>
      <c r="DP1584">
        <v>0.01</v>
      </c>
      <c r="DQ1584">
        <v>0.01</v>
      </c>
      <c r="DS1584" s="40">
        <v>41760</v>
      </c>
      <c r="DT1584"/>
      <c r="DU1584"/>
      <c r="DV1584"/>
      <c r="DW1584"/>
      <c r="DX1584"/>
      <c r="DY1584"/>
      <c r="DZ1584"/>
      <c r="EA1584"/>
      <c r="EB1584">
        <v>46.55</v>
      </c>
      <c r="EC1584">
        <v>41.56666666666667</v>
      </c>
      <c r="ED1584">
        <v>58.966666666666661</v>
      </c>
      <c r="EE1584">
        <v>28.5</v>
      </c>
      <c r="EF1584">
        <v>9.1</v>
      </c>
      <c r="EG1584">
        <v>116.07000000000001</v>
      </c>
      <c r="EH1584">
        <v>1.3933333333333333</v>
      </c>
      <c r="FD1584">
        <v>61.2</v>
      </c>
      <c r="FE1584">
        <v>31.9</v>
      </c>
      <c r="FF1584">
        <v>34.200000000000003</v>
      </c>
      <c r="FG1584">
        <v>47.7</v>
      </c>
      <c r="FH1584">
        <v>42.8</v>
      </c>
      <c r="FI1584">
        <v>28.9</v>
      </c>
      <c r="FJ1584">
        <v>63.7</v>
      </c>
      <c r="FK1584">
        <v>84.3</v>
      </c>
      <c r="FL1584">
        <v>41.2</v>
      </c>
      <c r="FM1584">
        <v>15.8</v>
      </c>
      <c r="FO1584">
        <v>6</v>
      </c>
      <c r="FQ1584">
        <v>12.2</v>
      </c>
      <c r="FR1584">
        <v>5.21</v>
      </c>
      <c r="FS1584">
        <v>193</v>
      </c>
      <c r="FT1584">
        <v>150</v>
      </c>
      <c r="FU1584">
        <v>2.54</v>
      </c>
      <c r="FV1584">
        <v>1.44</v>
      </c>
      <c r="FW1584">
        <v>0.2</v>
      </c>
      <c r="FY1584" s="40">
        <v>41760</v>
      </c>
      <c r="FZ1584"/>
      <c r="GA1584"/>
      <c r="GB1584"/>
      <c r="GC1584"/>
      <c r="GD1584"/>
      <c r="GE1584"/>
      <c r="GF1584"/>
      <c r="GG1584"/>
      <c r="GH1584">
        <v>0.29000000000000004</v>
      </c>
      <c r="GI1584">
        <v>7.0000000000000007E-2</v>
      </c>
      <c r="GJ1584">
        <v>1.3399999999999999</v>
      </c>
      <c r="GK1584">
        <v>0.69000000000000006</v>
      </c>
      <c r="GL1584">
        <v>0.18</v>
      </c>
      <c r="GM1584">
        <v>0.13666666666666666</v>
      </c>
      <c r="GN1584">
        <v>0.04</v>
      </c>
      <c r="HJ1584">
        <v>0.38</v>
      </c>
      <c r="HK1584">
        <v>0.2</v>
      </c>
      <c r="HL1584">
        <v>0.06</v>
      </c>
      <c r="HM1584">
        <v>7.0000000000000007E-2</v>
      </c>
      <c r="HN1584">
        <v>0.08</v>
      </c>
      <c r="HO1584">
        <v>3.71</v>
      </c>
      <c r="HP1584">
        <v>0.13</v>
      </c>
      <c r="HQ1584">
        <v>0.18</v>
      </c>
      <c r="HR1584">
        <v>0.1</v>
      </c>
      <c r="HS1584">
        <v>1.28</v>
      </c>
      <c r="HU1584">
        <v>0.3</v>
      </c>
      <c r="HW1584">
        <v>0.06</v>
      </c>
      <c r="HX1584">
        <v>0.12</v>
      </c>
      <c r="HY1584">
        <v>0.18</v>
      </c>
      <c r="HZ1584">
        <v>0.11</v>
      </c>
      <c r="IA1584">
        <v>0.05</v>
      </c>
      <c r="IB1584">
        <v>0.04</v>
      </c>
      <c r="IC1584">
        <v>0.03</v>
      </c>
      <c r="IE1584" s="40">
        <v>41760</v>
      </c>
      <c r="IU1584" s="77">
        <v>41760</v>
      </c>
    </row>
    <row r="1585" spans="7:258" x14ac:dyDescent="0.25">
      <c r="G1585" s="40">
        <v>41761</v>
      </c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BM1585" s="40">
        <v>41761</v>
      </c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DS1585" s="40">
        <v>41761</v>
      </c>
      <c r="DT1585"/>
      <c r="DU1585"/>
      <c r="DV1585"/>
      <c r="DW1585"/>
      <c r="DX1585"/>
      <c r="DY1585"/>
      <c r="DZ1585"/>
      <c r="EA1585"/>
      <c r="EB1585"/>
      <c r="EC1585"/>
      <c r="ED1585"/>
      <c r="EE1585"/>
      <c r="EF1585"/>
      <c r="EG1585"/>
      <c r="EH1585"/>
      <c r="FY1585" s="40">
        <v>41761</v>
      </c>
      <c r="FZ1585"/>
      <c r="GA1585"/>
      <c r="GB1585"/>
      <c r="GC1585"/>
      <c r="GD1585"/>
      <c r="GE1585"/>
      <c r="GF1585"/>
      <c r="GG1585"/>
      <c r="GH1585"/>
      <c r="GI1585"/>
      <c r="GJ1585"/>
      <c r="GK1585"/>
      <c r="GL1585"/>
      <c r="GM1585"/>
      <c r="GN1585"/>
      <c r="IE1585" s="40">
        <v>41761</v>
      </c>
      <c r="IU1585" s="77">
        <v>41761</v>
      </c>
    </row>
    <row r="1586" spans="7:258" x14ac:dyDescent="0.25">
      <c r="G1586" s="40">
        <v>41762</v>
      </c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BM1586" s="40">
        <v>41762</v>
      </c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DS1586" s="40">
        <v>41762</v>
      </c>
      <c r="DT1586"/>
      <c r="DU1586"/>
      <c r="DV1586"/>
      <c r="DW1586"/>
      <c r="DX1586"/>
      <c r="DY1586"/>
      <c r="DZ1586"/>
      <c r="EA1586"/>
      <c r="EB1586"/>
      <c r="EC1586"/>
      <c r="ED1586"/>
      <c r="EE1586"/>
      <c r="EF1586"/>
      <c r="EG1586"/>
      <c r="EH1586"/>
      <c r="FY1586" s="40">
        <v>41762</v>
      </c>
      <c r="FZ1586"/>
      <c r="GA1586"/>
      <c r="GB1586"/>
      <c r="GC1586"/>
      <c r="GD1586"/>
      <c r="GE1586"/>
      <c r="GF1586"/>
      <c r="GG1586"/>
      <c r="GH1586"/>
      <c r="GI1586"/>
      <c r="GJ1586"/>
      <c r="GK1586"/>
      <c r="GL1586"/>
      <c r="GM1586"/>
      <c r="GN1586"/>
      <c r="IE1586" s="40">
        <v>41762</v>
      </c>
      <c r="IU1586" s="77">
        <v>41762</v>
      </c>
    </row>
    <row r="1587" spans="7:258" x14ac:dyDescent="0.25">
      <c r="G1587" s="40">
        <v>41763</v>
      </c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BM1587" s="40">
        <v>41763</v>
      </c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DS1587" s="40">
        <v>41763</v>
      </c>
      <c r="DT1587"/>
      <c r="DU1587"/>
      <c r="DV1587"/>
      <c r="DW1587"/>
      <c r="DX1587"/>
      <c r="DY1587"/>
      <c r="DZ1587"/>
      <c r="EA1587"/>
      <c r="EB1587"/>
      <c r="EC1587"/>
      <c r="ED1587"/>
      <c r="EE1587"/>
      <c r="EF1587"/>
      <c r="EG1587"/>
      <c r="EH1587"/>
      <c r="FY1587" s="40">
        <v>41763</v>
      </c>
      <c r="FZ1587"/>
      <c r="GA1587"/>
      <c r="GB1587"/>
      <c r="GC1587"/>
      <c r="GD1587"/>
      <c r="GE1587"/>
      <c r="GF1587"/>
      <c r="GG1587"/>
      <c r="GH1587"/>
      <c r="GI1587"/>
      <c r="GJ1587"/>
      <c r="GK1587"/>
      <c r="GL1587"/>
      <c r="GM1587"/>
      <c r="GN1587"/>
      <c r="IE1587" s="40">
        <v>41763</v>
      </c>
      <c r="IU1587" s="77">
        <v>41763</v>
      </c>
    </row>
    <row r="1588" spans="7:258" x14ac:dyDescent="0.25">
      <c r="G1588" s="40">
        <v>41764</v>
      </c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BM1588" s="40">
        <v>41764</v>
      </c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DS1588" s="40">
        <v>41764</v>
      </c>
      <c r="DT1588"/>
      <c r="DU1588"/>
      <c r="DV1588"/>
      <c r="DW1588"/>
      <c r="DX1588"/>
      <c r="DY1588"/>
      <c r="DZ1588"/>
      <c r="EA1588"/>
      <c r="EB1588"/>
      <c r="EC1588"/>
      <c r="ED1588"/>
      <c r="EE1588"/>
      <c r="EF1588"/>
      <c r="EG1588"/>
      <c r="EH1588"/>
      <c r="FY1588" s="40">
        <v>41764</v>
      </c>
      <c r="FZ1588"/>
      <c r="GA1588"/>
      <c r="GB1588"/>
      <c r="GC1588"/>
      <c r="GD1588"/>
      <c r="GE1588"/>
      <c r="GF1588"/>
      <c r="GG1588"/>
      <c r="GH1588"/>
      <c r="GI1588"/>
      <c r="GJ1588"/>
      <c r="GK1588"/>
      <c r="GL1588"/>
      <c r="GM1588"/>
      <c r="GN1588"/>
      <c r="IE1588" s="40">
        <v>41764</v>
      </c>
      <c r="IU1588" s="77">
        <v>41764</v>
      </c>
    </row>
    <row r="1589" spans="7:258" x14ac:dyDescent="0.25">
      <c r="G1589" s="40">
        <v>41765</v>
      </c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BM1589" s="40">
        <v>41765</v>
      </c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DS1589" s="40">
        <v>41765</v>
      </c>
      <c r="DT1589"/>
      <c r="DU1589"/>
      <c r="DV1589"/>
      <c r="DW1589"/>
      <c r="DX1589"/>
      <c r="DY1589"/>
      <c r="DZ1589"/>
      <c r="EA1589"/>
      <c r="EB1589"/>
      <c r="EC1589"/>
      <c r="ED1589"/>
      <c r="EE1589"/>
      <c r="EF1589"/>
      <c r="EG1589"/>
      <c r="EH1589"/>
      <c r="FY1589" s="40">
        <v>41765</v>
      </c>
      <c r="FZ1589"/>
      <c r="GA1589"/>
      <c r="GB1589"/>
      <c r="GC1589"/>
      <c r="GD1589"/>
      <c r="GE1589"/>
      <c r="GF1589"/>
      <c r="GG1589"/>
      <c r="GH1589"/>
      <c r="GI1589"/>
      <c r="GJ1589"/>
      <c r="GK1589"/>
      <c r="GL1589"/>
      <c r="GM1589"/>
      <c r="GN1589"/>
      <c r="IE1589" s="40">
        <v>41765</v>
      </c>
      <c r="IU1589" s="77">
        <v>41765</v>
      </c>
    </row>
    <row r="1590" spans="7:258" x14ac:dyDescent="0.25">
      <c r="G1590" s="40">
        <v>41766</v>
      </c>
      <c r="H1590">
        <v>2.9000000000000004</v>
      </c>
      <c r="I1590"/>
      <c r="J1590">
        <v>4.3</v>
      </c>
      <c r="K1590"/>
      <c r="L1590">
        <v>4.0666666666666664</v>
      </c>
      <c r="M1590"/>
      <c r="N1590"/>
      <c r="O1590"/>
      <c r="P1590"/>
      <c r="Q1590"/>
      <c r="R1590"/>
      <c r="S1590"/>
      <c r="T1590"/>
      <c r="U1590"/>
      <c r="V1590"/>
      <c r="W1590">
        <v>3.1</v>
      </c>
      <c r="X1590">
        <v>2.7</v>
      </c>
      <c r="Z1590">
        <v>4.3</v>
      </c>
      <c r="AE1590">
        <v>0.8</v>
      </c>
      <c r="AF1590">
        <v>5.7</v>
      </c>
      <c r="AG1590">
        <v>5.7</v>
      </c>
      <c r="BM1590" s="40">
        <v>41766</v>
      </c>
      <c r="BN1590">
        <v>0.01</v>
      </c>
      <c r="BO1590"/>
      <c r="BP1590">
        <v>0.01</v>
      </c>
      <c r="BQ1590"/>
      <c r="BR1590">
        <v>0.01</v>
      </c>
      <c r="BS1590"/>
      <c r="BT1590"/>
      <c r="BU1590"/>
      <c r="BV1590"/>
      <c r="BW1590"/>
      <c r="BX1590"/>
      <c r="BY1590"/>
      <c r="BZ1590"/>
      <c r="CA1590"/>
      <c r="CB1590"/>
      <c r="CC1590">
        <v>0.01</v>
      </c>
      <c r="CD1590">
        <v>0.01</v>
      </c>
      <c r="CF1590">
        <v>0.01</v>
      </c>
      <c r="CK1590">
        <v>0.01</v>
      </c>
      <c r="CL1590">
        <v>0.01</v>
      </c>
      <c r="CM1590">
        <v>0.01</v>
      </c>
      <c r="DS1590" s="40">
        <v>41766</v>
      </c>
      <c r="DT1590">
        <v>1.2850000000000001</v>
      </c>
      <c r="DU1590"/>
      <c r="DV1590">
        <v>16</v>
      </c>
      <c r="DW1590"/>
      <c r="DX1590">
        <v>39.800000000000004</v>
      </c>
      <c r="DY1590"/>
      <c r="DZ1590"/>
      <c r="EA1590"/>
      <c r="EB1590"/>
      <c r="EC1590"/>
      <c r="ED1590"/>
      <c r="EE1590"/>
      <c r="EF1590"/>
      <c r="EG1590"/>
      <c r="EH1590"/>
      <c r="EI1590">
        <v>1.08</v>
      </c>
      <c r="EJ1590">
        <v>1.49</v>
      </c>
      <c r="EL1590">
        <v>16</v>
      </c>
      <c r="EQ1590">
        <v>51.7</v>
      </c>
      <c r="ER1590">
        <v>25.8</v>
      </c>
      <c r="ES1590">
        <v>41.9</v>
      </c>
      <c r="FY1590" s="40">
        <v>41766</v>
      </c>
      <c r="FZ1590">
        <v>3.5000000000000003E-2</v>
      </c>
      <c r="GA1590"/>
      <c r="GB1590">
        <v>7.0000000000000007E-2</v>
      </c>
      <c r="GC1590"/>
      <c r="GD1590">
        <v>0.04</v>
      </c>
      <c r="GE1590"/>
      <c r="GF1590"/>
      <c r="GG1590"/>
      <c r="GH1590"/>
      <c r="GI1590"/>
      <c r="GJ1590"/>
      <c r="GK1590"/>
      <c r="GL1590"/>
      <c r="GM1590"/>
      <c r="GN1590"/>
      <c r="GO1590">
        <v>0.04</v>
      </c>
      <c r="GP1590">
        <v>0.03</v>
      </c>
      <c r="GR1590">
        <v>7.0000000000000007E-2</v>
      </c>
      <c r="GW1590">
        <v>0.04</v>
      </c>
      <c r="GX1590">
        <v>7.0000000000000007E-2</v>
      </c>
      <c r="GY1590">
        <v>0.01</v>
      </c>
      <c r="IE1590" s="40">
        <v>41766</v>
      </c>
      <c r="IU1590" s="77">
        <v>41766</v>
      </c>
    </row>
    <row r="1591" spans="7:258" x14ac:dyDescent="0.25">
      <c r="G1591" s="40">
        <v>41767</v>
      </c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BM1591" s="40">
        <v>41767</v>
      </c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DS1591" s="40">
        <v>41767</v>
      </c>
      <c r="DT1591"/>
      <c r="DU1591"/>
      <c r="DV1591"/>
      <c r="DW1591"/>
      <c r="DX1591"/>
      <c r="DY1591"/>
      <c r="DZ1591"/>
      <c r="EA1591"/>
      <c r="EB1591"/>
      <c r="EC1591"/>
      <c r="ED1591"/>
      <c r="EE1591"/>
      <c r="EF1591"/>
      <c r="EG1591"/>
      <c r="EH1591"/>
      <c r="FY1591" s="40">
        <v>41767</v>
      </c>
      <c r="FZ1591"/>
      <c r="GA1591"/>
      <c r="GB1591"/>
      <c r="GC1591"/>
      <c r="GD1591"/>
      <c r="GE1591"/>
      <c r="GF1591"/>
      <c r="GG1591"/>
      <c r="GH1591"/>
      <c r="GI1591"/>
      <c r="GJ1591"/>
      <c r="GK1591"/>
      <c r="GL1591"/>
      <c r="GM1591"/>
      <c r="GN1591"/>
      <c r="IE1591" s="40">
        <v>41767</v>
      </c>
      <c r="IU1591" s="77">
        <v>41767</v>
      </c>
    </row>
    <row r="1592" spans="7:258" x14ac:dyDescent="0.25">
      <c r="G1592" s="40">
        <v>41768</v>
      </c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BM1592" s="40">
        <v>41768</v>
      </c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DS1592" s="40">
        <v>41768</v>
      </c>
      <c r="DT1592"/>
      <c r="DU1592"/>
      <c r="DV1592"/>
      <c r="DW1592"/>
      <c r="DX1592"/>
      <c r="DY1592"/>
      <c r="DZ1592"/>
      <c r="EA1592"/>
      <c r="EB1592"/>
      <c r="EC1592"/>
      <c r="ED1592"/>
      <c r="EE1592"/>
      <c r="EF1592"/>
      <c r="EG1592"/>
      <c r="EH1592"/>
      <c r="FY1592" s="40">
        <v>41768</v>
      </c>
      <c r="FZ1592"/>
      <c r="GA1592"/>
      <c r="GB1592"/>
      <c r="GC1592"/>
      <c r="GD1592"/>
      <c r="GE1592"/>
      <c r="GF1592"/>
      <c r="GG1592"/>
      <c r="GH1592"/>
      <c r="GI1592"/>
      <c r="GJ1592"/>
      <c r="GK1592"/>
      <c r="GL1592"/>
      <c r="GM1592"/>
      <c r="GN1592"/>
      <c r="IE1592" s="40">
        <v>41768</v>
      </c>
      <c r="IU1592" s="77">
        <v>41768</v>
      </c>
    </row>
    <row r="1593" spans="7:258" x14ac:dyDescent="0.25">
      <c r="G1593" s="40">
        <v>41769</v>
      </c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BM1593" s="40">
        <v>41769</v>
      </c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DS1593" s="40">
        <v>41769</v>
      </c>
      <c r="DT1593"/>
      <c r="DU1593"/>
      <c r="DV1593"/>
      <c r="DW1593"/>
      <c r="DX1593"/>
      <c r="DY1593"/>
      <c r="DZ1593"/>
      <c r="EA1593"/>
      <c r="EB1593"/>
      <c r="EC1593"/>
      <c r="ED1593"/>
      <c r="EE1593"/>
      <c r="EF1593"/>
      <c r="EG1593"/>
      <c r="EH1593"/>
      <c r="FY1593" s="40">
        <v>41769</v>
      </c>
      <c r="FZ1593"/>
      <c r="GA1593"/>
      <c r="GB1593"/>
      <c r="GC1593"/>
      <c r="GD1593"/>
      <c r="GE1593"/>
      <c r="GF1593"/>
      <c r="GG1593"/>
      <c r="GH1593"/>
      <c r="GI1593"/>
      <c r="GJ1593"/>
      <c r="GK1593"/>
      <c r="GL1593"/>
      <c r="GM1593"/>
      <c r="GN1593"/>
      <c r="IE1593" s="40">
        <v>41769</v>
      </c>
      <c r="IU1593" s="77">
        <v>41769</v>
      </c>
    </row>
    <row r="1594" spans="7:258" x14ac:dyDescent="0.25">
      <c r="G1594" s="40">
        <v>41770</v>
      </c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BM1594" s="40">
        <v>41770</v>
      </c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DS1594" s="40">
        <v>41770</v>
      </c>
      <c r="DT1594"/>
      <c r="DU1594"/>
      <c r="DV1594"/>
      <c r="DW1594"/>
      <c r="DX1594"/>
      <c r="DY1594"/>
      <c r="DZ1594"/>
      <c r="EA1594"/>
      <c r="EB1594"/>
      <c r="EC1594"/>
      <c r="ED1594"/>
      <c r="EE1594"/>
      <c r="EF1594"/>
      <c r="EG1594"/>
      <c r="EH1594"/>
      <c r="FY1594" s="40">
        <v>41770</v>
      </c>
      <c r="FZ1594"/>
      <c r="GA1594"/>
      <c r="GB1594"/>
      <c r="GC1594"/>
      <c r="GD1594"/>
      <c r="GE1594"/>
      <c r="GF1594"/>
      <c r="GG1594"/>
      <c r="GH1594"/>
      <c r="GI1594"/>
      <c r="GJ1594"/>
      <c r="GK1594"/>
      <c r="GL1594"/>
      <c r="GM1594"/>
      <c r="GN1594"/>
      <c r="IE1594" s="40">
        <v>41770</v>
      </c>
      <c r="IU1594" s="77">
        <v>41770</v>
      </c>
    </row>
    <row r="1595" spans="7:258" x14ac:dyDescent="0.25">
      <c r="G1595" s="40">
        <v>41771</v>
      </c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BM1595" s="40">
        <v>41771</v>
      </c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DS1595" s="40">
        <v>41771</v>
      </c>
      <c r="DT1595"/>
      <c r="DU1595"/>
      <c r="DV1595"/>
      <c r="DW1595"/>
      <c r="DX1595"/>
      <c r="DY1595"/>
      <c r="DZ1595"/>
      <c r="EA1595"/>
      <c r="EB1595"/>
      <c r="EC1595"/>
      <c r="ED1595"/>
      <c r="EE1595"/>
      <c r="EF1595"/>
      <c r="EG1595"/>
      <c r="EH1595"/>
      <c r="FY1595" s="40">
        <v>41771</v>
      </c>
      <c r="FZ1595"/>
      <c r="GA1595"/>
      <c r="GB1595"/>
      <c r="GC1595"/>
      <c r="GD1595"/>
      <c r="GE1595"/>
      <c r="GF1595"/>
      <c r="GG1595"/>
      <c r="GH1595"/>
      <c r="GI1595"/>
      <c r="GJ1595"/>
      <c r="GK1595"/>
      <c r="GL1595"/>
      <c r="GM1595"/>
      <c r="GN1595"/>
      <c r="IE1595" s="40">
        <v>41771</v>
      </c>
      <c r="IH1595">
        <v>31.458199468085109</v>
      </c>
      <c r="IU1595" s="77">
        <v>41771</v>
      </c>
      <c r="IX1595">
        <v>75.5</v>
      </c>
    </row>
    <row r="1596" spans="7:258" x14ac:dyDescent="0.25">
      <c r="G1596" s="40">
        <v>41772</v>
      </c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BM1596" s="40">
        <v>41772</v>
      </c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DS1596" s="40">
        <v>41772</v>
      </c>
      <c r="DT1596"/>
      <c r="DU1596"/>
      <c r="DV1596"/>
      <c r="DW1596"/>
      <c r="DX1596"/>
      <c r="DY1596"/>
      <c r="DZ1596"/>
      <c r="EA1596"/>
      <c r="EB1596"/>
      <c r="EC1596"/>
      <c r="ED1596"/>
      <c r="EE1596"/>
      <c r="EF1596"/>
      <c r="EG1596"/>
      <c r="EH1596"/>
      <c r="FY1596" s="40">
        <v>41772</v>
      </c>
      <c r="FZ1596"/>
      <c r="GA1596"/>
      <c r="GB1596"/>
      <c r="GC1596"/>
      <c r="GD1596"/>
      <c r="GE1596"/>
      <c r="GF1596"/>
      <c r="GG1596"/>
      <c r="GH1596"/>
      <c r="GI1596"/>
      <c r="GJ1596"/>
      <c r="GK1596"/>
      <c r="GL1596"/>
      <c r="GM1596"/>
      <c r="GN1596"/>
      <c r="IE1596" s="40">
        <v>41772</v>
      </c>
      <c r="IU1596" s="77">
        <v>41772</v>
      </c>
    </row>
    <row r="1597" spans="7:258" x14ac:dyDescent="0.25">
      <c r="G1597" s="40">
        <v>41773</v>
      </c>
      <c r="H1597"/>
      <c r="I1597"/>
      <c r="J1597"/>
      <c r="K1597"/>
      <c r="L1597"/>
      <c r="M1597"/>
      <c r="N1597"/>
      <c r="O1597"/>
      <c r="P1597"/>
      <c r="Q1597">
        <v>4.6000000000000005</v>
      </c>
      <c r="R1597"/>
      <c r="S1597"/>
      <c r="T1597"/>
      <c r="U1597">
        <v>4.5999999999999996</v>
      </c>
      <c r="V1597">
        <v>2.3000000000000003</v>
      </c>
      <c r="AT1597">
        <v>5.8</v>
      </c>
      <c r="AU1597">
        <v>4.2</v>
      </c>
      <c r="AV1597">
        <v>3.8</v>
      </c>
      <c r="BH1597">
        <v>4.5999999999999996</v>
      </c>
      <c r="BI1597">
        <v>1.8</v>
      </c>
      <c r="BJ1597">
        <v>3.2</v>
      </c>
      <c r="BK1597">
        <v>1.9</v>
      </c>
      <c r="BM1597" s="40">
        <v>41773</v>
      </c>
      <c r="BN1597"/>
      <c r="BO1597"/>
      <c r="BP1597"/>
      <c r="BQ1597"/>
      <c r="BR1597"/>
      <c r="BS1597"/>
      <c r="BT1597"/>
      <c r="BU1597"/>
      <c r="BV1597"/>
      <c r="BW1597">
        <v>6.0000000000000005E-2</v>
      </c>
      <c r="BX1597"/>
      <c r="BY1597"/>
      <c r="BZ1597"/>
      <c r="CA1597">
        <v>0.35</v>
      </c>
      <c r="CB1597">
        <v>1.6666666666666666E-2</v>
      </c>
      <c r="CZ1597">
        <v>0.13</v>
      </c>
      <c r="DA1597">
        <v>0.04</v>
      </c>
      <c r="DB1597">
        <v>0.01</v>
      </c>
      <c r="DN1597">
        <v>0.35</v>
      </c>
      <c r="DO1597">
        <v>0.03</v>
      </c>
      <c r="DP1597">
        <v>0.01</v>
      </c>
      <c r="DQ1597">
        <v>0.01</v>
      </c>
      <c r="DS1597" s="40">
        <v>41773</v>
      </c>
      <c r="DT1597"/>
      <c r="DU1597"/>
      <c r="DV1597"/>
      <c r="DW1597"/>
      <c r="DX1597"/>
      <c r="DY1597"/>
      <c r="DZ1597"/>
      <c r="EA1597"/>
      <c r="EB1597"/>
      <c r="EC1597">
        <v>22.966666666666665</v>
      </c>
      <c r="ED1597"/>
      <c r="EE1597"/>
      <c r="EF1597"/>
      <c r="EG1597">
        <v>42.6</v>
      </c>
      <c r="EH1597">
        <v>1.2966666666666666</v>
      </c>
      <c r="FF1597">
        <v>24.9</v>
      </c>
      <c r="FG1597">
        <v>17.2</v>
      </c>
      <c r="FH1597">
        <v>26.8</v>
      </c>
      <c r="FT1597">
        <v>42.6</v>
      </c>
      <c r="FU1597">
        <v>1.01</v>
      </c>
      <c r="FV1597">
        <v>2.4</v>
      </c>
      <c r="FW1597">
        <v>0.48</v>
      </c>
      <c r="FY1597" s="40">
        <v>41773</v>
      </c>
      <c r="FZ1597"/>
      <c r="GA1597"/>
      <c r="GB1597"/>
      <c r="GC1597"/>
      <c r="GD1597"/>
      <c r="GE1597"/>
      <c r="GF1597"/>
      <c r="GG1597"/>
      <c r="GH1597"/>
      <c r="GI1597">
        <v>7.6666666666666675E-2</v>
      </c>
      <c r="GJ1597"/>
      <c r="GK1597"/>
      <c r="GL1597"/>
      <c r="GM1597">
        <v>0.43</v>
      </c>
      <c r="GN1597">
        <v>3.3333333333333333E-2</v>
      </c>
      <c r="HL1597">
        <v>0.14000000000000001</v>
      </c>
      <c r="HM1597">
        <v>0.03</v>
      </c>
      <c r="HN1597">
        <v>0.06</v>
      </c>
      <c r="HZ1597">
        <v>0.43</v>
      </c>
      <c r="IA1597">
        <v>0.02</v>
      </c>
      <c r="IB1597">
        <v>0.03</v>
      </c>
      <c r="IC1597">
        <v>0.05</v>
      </c>
      <c r="IE1597" s="40">
        <v>41773</v>
      </c>
      <c r="IU1597" s="77">
        <v>41773</v>
      </c>
    </row>
    <row r="1598" spans="7:258" x14ac:dyDescent="0.25">
      <c r="G1598" s="40">
        <v>41774</v>
      </c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BM1598" s="40">
        <v>41774</v>
      </c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DS1598" s="40">
        <v>41774</v>
      </c>
      <c r="DT1598"/>
      <c r="DU1598"/>
      <c r="DV1598"/>
      <c r="DW1598"/>
      <c r="DX1598"/>
      <c r="DY1598"/>
      <c r="DZ1598"/>
      <c r="EA1598"/>
      <c r="EB1598"/>
      <c r="EC1598"/>
      <c r="ED1598"/>
      <c r="EE1598"/>
      <c r="EF1598"/>
      <c r="EG1598"/>
      <c r="EH1598"/>
      <c r="FY1598" s="40">
        <v>41774</v>
      </c>
      <c r="FZ1598"/>
      <c r="GA1598"/>
      <c r="GB1598"/>
      <c r="GC1598"/>
      <c r="GD1598"/>
      <c r="GE1598"/>
      <c r="GF1598"/>
      <c r="GG1598"/>
      <c r="GH1598"/>
      <c r="GI1598"/>
      <c r="GJ1598"/>
      <c r="GK1598"/>
      <c r="GL1598"/>
      <c r="GM1598"/>
      <c r="GN1598"/>
      <c r="IE1598" s="40">
        <v>41774</v>
      </c>
      <c r="IU1598" s="77">
        <v>41774</v>
      </c>
    </row>
    <row r="1599" spans="7:258" x14ac:dyDescent="0.25">
      <c r="G1599" s="40">
        <v>41775</v>
      </c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BM1599" s="40">
        <v>41775</v>
      </c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DS1599" s="40">
        <v>41775</v>
      </c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FY1599" s="40">
        <v>41775</v>
      </c>
      <c r="FZ1599"/>
      <c r="GA1599"/>
      <c r="GB1599"/>
      <c r="GC1599"/>
      <c r="GD1599"/>
      <c r="GE1599"/>
      <c r="GF1599"/>
      <c r="GG1599"/>
      <c r="GH1599"/>
      <c r="GI1599"/>
      <c r="GJ1599"/>
      <c r="GK1599"/>
      <c r="GL1599"/>
      <c r="GM1599"/>
      <c r="GN1599"/>
      <c r="IE1599" s="40">
        <v>41775</v>
      </c>
      <c r="IU1599" s="77">
        <v>41775</v>
      </c>
    </row>
    <row r="1600" spans="7:258" x14ac:dyDescent="0.25">
      <c r="G1600" s="40">
        <v>41776</v>
      </c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BM1600" s="40">
        <v>41776</v>
      </c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DS1600" s="40">
        <v>41776</v>
      </c>
      <c r="DT1600"/>
      <c r="DU1600"/>
      <c r="DV1600"/>
      <c r="DW1600"/>
      <c r="DX1600"/>
      <c r="DY1600"/>
      <c r="DZ1600"/>
      <c r="EA1600"/>
      <c r="EB1600"/>
      <c r="EC1600"/>
      <c r="ED1600"/>
      <c r="EE1600"/>
      <c r="EF1600"/>
      <c r="EG1600"/>
      <c r="EH1600"/>
      <c r="FY1600" s="40">
        <v>41776</v>
      </c>
      <c r="FZ1600"/>
      <c r="GA1600"/>
      <c r="GB1600"/>
      <c r="GC1600"/>
      <c r="GD1600"/>
      <c r="GE1600"/>
      <c r="GF1600"/>
      <c r="GG1600"/>
      <c r="GH1600"/>
      <c r="GI1600"/>
      <c r="GJ1600"/>
      <c r="GK1600"/>
      <c r="GL1600"/>
      <c r="GM1600"/>
      <c r="GN1600"/>
      <c r="IE1600" s="40">
        <v>41776</v>
      </c>
      <c r="IU1600" s="77">
        <v>41776</v>
      </c>
    </row>
    <row r="1601" spans="7:257" x14ac:dyDescent="0.25">
      <c r="G1601" s="40">
        <v>41777</v>
      </c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BM1601" s="40">
        <v>41777</v>
      </c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DS1601" s="40">
        <v>41777</v>
      </c>
      <c r="DT1601"/>
      <c r="DU1601"/>
      <c r="DV1601"/>
      <c r="DW1601"/>
      <c r="DX1601"/>
      <c r="DY1601"/>
      <c r="DZ1601"/>
      <c r="EA1601"/>
      <c r="EB1601"/>
      <c r="EC1601"/>
      <c r="ED1601"/>
      <c r="EE1601"/>
      <c r="EF1601"/>
      <c r="EG1601"/>
      <c r="EH1601"/>
      <c r="FY1601" s="40">
        <v>41777</v>
      </c>
      <c r="FZ1601"/>
      <c r="GA1601"/>
      <c r="GB1601"/>
      <c r="GC1601"/>
      <c r="GD1601"/>
      <c r="GE1601"/>
      <c r="GF1601"/>
      <c r="GG1601"/>
      <c r="GH1601"/>
      <c r="GI1601"/>
      <c r="GJ1601"/>
      <c r="GK1601"/>
      <c r="GL1601"/>
      <c r="GM1601"/>
      <c r="GN1601"/>
      <c r="IE1601" s="40">
        <v>41777</v>
      </c>
      <c r="IU1601" s="77">
        <v>41777</v>
      </c>
    </row>
    <row r="1602" spans="7:257" x14ac:dyDescent="0.25">
      <c r="G1602" s="40">
        <v>41778</v>
      </c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BM1602" s="40">
        <v>41778</v>
      </c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DS1602" s="40">
        <v>41778</v>
      </c>
      <c r="DT1602"/>
      <c r="DU1602"/>
      <c r="DV1602"/>
      <c r="DW1602"/>
      <c r="DX1602"/>
      <c r="DY1602"/>
      <c r="DZ1602"/>
      <c r="EA1602"/>
      <c r="EB1602"/>
      <c r="EC1602"/>
      <c r="ED1602"/>
      <c r="EE1602"/>
      <c r="EF1602"/>
      <c r="EG1602"/>
      <c r="EH1602"/>
      <c r="FY1602" s="40">
        <v>41778</v>
      </c>
      <c r="FZ1602"/>
      <c r="GA1602"/>
      <c r="GB1602"/>
      <c r="GC1602"/>
      <c r="GD1602"/>
      <c r="GE1602"/>
      <c r="GF1602"/>
      <c r="GG1602"/>
      <c r="GH1602"/>
      <c r="GI1602"/>
      <c r="GJ1602"/>
      <c r="GK1602"/>
      <c r="GL1602"/>
      <c r="GM1602"/>
      <c r="GN1602"/>
      <c r="IE1602" s="40">
        <v>41778</v>
      </c>
      <c r="IU1602" s="77">
        <v>41778</v>
      </c>
    </row>
    <row r="1603" spans="7:257" x14ac:dyDescent="0.25">
      <c r="G1603" s="40">
        <v>41779</v>
      </c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BM1603" s="40">
        <v>41779</v>
      </c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DS1603" s="40">
        <v>41779</v>
      </c>
      <c r="DT1603"/>
      <c r="DU1603"/>
      <c r="DV1603"/>
      <c r="DW1603"/>
      <c r="DX1603"/>
      <c r="DY1603"/>
      <c r="DZ1603"/>
      <c r="EA1603"/>
      <c r="EB1603"/>
      <c r="EC1603"/>
      <c r="ED1603"/>
      <c r="EE1603"/>
      <c r="EF1603"/>
      <c r="EG1603"/>
      <c r="EH1603"/>
      <c r="FY1603" s="40">
        <v>41779</v>
      </c>
      <c r="FZ1603"/>
      <c r="GA1603"/>
      <c r="GB1603"/>
      <c r="GC1603"/>
      <c r="GD1603"/>
      <c r="GE1603"/>
      <c r="GF1603"/>
      <c r="GG1603"/>
      <c r="GH1603"/>
      <c r="GI1603"/>
      <c r="GJ1603"/>
      <c r="GK1603"/>
      <c r="GL1603"/>
      <c r="GM1603"/>
      <c r="GN1603"/>
      <c r="IE1603" s="40">
        <v>41779</v>
      </c>
      <c r="IU1603" s="77">
        <v>41779</v>
      </c>
    </row>
    <row r="1604" spans="7:257" x14ac:dyDescent="0.25">
      <c r="G1604" s="40">
        <v>41780</v>
      </c>
      <c r="H1604">
        <v>2.75</v>
      </c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>
        <v>3.2</v>
      </c>
      <c r="X1604">
        <v>2.2999999999999998</v>
      </c>
      <c r="BM1604" s="40">
        <v>41780</v>
      </c>
      <c r="BN1604">
        <v>0.01</v>
      </c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>
        <v>0.01</v>
      </c>
      <c r="CD1604">
        <v>0.01</v>
      </c>
      <c r="DS1604" s="40">
        <v>41780</v>
      </c>
      <c r="DT1604">
        <v>1.665</v>
      </c>
      <c r="DU1604"/>
      <c r="DV1604"/>
      <c r="DW1604"/>
      <c r="DX1604"/>
      <c r="DY1604"/>
      <c r="DZ1604"/>
      <c r="EA1604"/>
      <c r="EB1604"/>
      <c r="EC1604"/>
      <c r="ED1604"/>
      <c r="EE1604"/>
      <c r="EF1604"/>
      <c r="EG1604"/>
      <c r="EH1604"/>
      <c r="EI1604">
        <v>2.27</v>
      </c>
      <c r="EJ1604">
        <v>1.06</v>
      </c>
      <c r="FY1604" s="40">
        <v>41780</v>
      </c>
      <c r="FZ1604">
        <v>4.4999999999999998E-2</v>
      </c>
      <c r="GA1604"/>
      <c r="GB1604"/>
      <c r="GC1604"/>
      <c r="GD1604"/>
      <c r="GE1604"/>
      <c r="GF1604"/>
      <c r="GG1604"/>
      <c r="GH1604"/>
      <c r="GI1604"/>
      <c r="GJ1604"/>
      <c r="GK1604"/>
      <c r="GL1604"/>
      <c r="GM1604"/>
      <c r="GN1604"/>
      <c r="GO1604">
        <v>0.05</v>
      </c>
      <c r="GP1604">
        <v>0.04</v>
      </c>
      <c r="IE1604" s="40">
        <v>41780</v>
      </c>
      <c r="IU1604" s="77">
        <v>41780</v>
      </c>
    </row>
    <row r="1605" spans="7:257" x14ac:dyDescent="0.25">
      <c r="G1605" s="40">
        <v>41781</v>
      </c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BM1605" s="40">
        <v>41781</v>
      </c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DS1605" s="40">
        <v>41781</v>
      </c>
      <c r="DT1605"/>
      <c r="DU1605"/>
      <c r="DV1605"/>
      <c r="DW1605"/>
      <c r="DX1605"/>
      <c r="DY1605"/>
      <c r="DZ1605"/>
      <c r="EA1605"/>
      <c r="EB1605"/>
      <c r="EC1605"/>
      <c r="ED1605"/>
      <c r="EE1605"/>
      <c r="EF1605"/>
      <c r="EG1605"/>
      <c r="EH1605"/>
      <c r="FY1605" s="40">
        <v>41781</v>
      </c>
      <c r="FZ1605"/>
      <c r="GA1605"/>
      <c r="GB1605"/>
      <c r="GC1605"/>
      <c r="GD1605"/>
      <c r="GE1605"/>
      <c r="GF1605"/>
      <c r="GG1605"/>
      <c r="GH1605"/>
      <c r="GI1605"/>
      <c r="GJ1605"/>
      <c r="GK1605"/>
      <c r="GL1605"/>
      <c r="GM1605"/>
      <c r="GN1605"/>
      <c r="IE1605" s="40">
        <v>41781</v>
      </c>
      <c r="IU1605" s="77">
        <v>41781</v>
      </c>
    </row>
    <row r="1606" spans="7:257" x14ac:dyDescent="0.25">
      <c r="G1606" s="40">
        <v>41782</v>
      </c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BM1606" s="40">
        <v>41782</v>
      </c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DS1606" s="40">
        <v>41782</v>
      </c>
      <c r="DT1606"/>
      <c r="DU1606"/>
      <c r="DV1606"/>
      <c r="DW1606"/>
      <c r="DX1606"/>
      <c r="DY1606"/>
      <c r="DZ1606"/>
      <c r="EA1606"/>
      <c r="EB1606"/>
      <c r="EC1606"/>
      <c r="ED1606"/>
      <c r="EE1606"/>
      <c r="EF1606"/>
      <c r="EG1606"/>
      <c r="EH1606"/>
      <c r="FY1606" s="40">
        <v>41782</v>
      </c>
      <c r="FZ1606"/>
      <c r="GA1606"/>
      <c r="GB1606"/>
      <c r="GC1606"/>
      <c r="GD1606"/>
      <c r="GE1606"/>
      <c r="GF1606"/>
      <c r="GG1606"/>
      <c r="GH1606"/>
      <c r="GI1606"/>
      <c r="GJ1606"/>
      <c r="GK1606"/>
      <c r="GL1606"/>
      <c r="GM1606"/>
      <c r="GN1606"/>
      <c r="IE1606" s="40">
        <v>41782</v>
      </c>
      <c r="IU1606" s="77">
        <v>41782</v>
      </c>
    </row>
    <row r="1607" spans="7:257" x14ac:dyDescent="0.25">
      <c r="G1607" s="40">
        <v>41783</v>
      </c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BM1607" s="40">
        <v>41783</v>
      </c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DS1607" s="40">
        <v>41783</v>
      </c>
      <c r="DT1607"/>
      <c r="DU1607"/>
      <c r="DV1607"/>
      <c r="DW1607"/>
      <c r="DX1607"/>
      <c r="DY1607"/>
      <c r="DZ1607"/>
      <c r="EA1607"/>
      <c r="EB1607"/>
      <c r="EC1607"/>
      <c r="ED1607"/>
      <c r="EE1607"/>
      <c r="EF1607"/>
      <c r="EG1607"/>
      <c r="EH1607"/>
      <c r="FY1607" s="40">
        <v>41783</v>
      </c>
      <c r="FZ1607"/>
      <c r="GA1607"/>
      <c r="GB1607"/>
      <c r="GC1607"/>
      <c r="GD1607"/>
      <c r="GE1607"/>
      <c r="GF1607"/>
      <c r="GG1607"/>
      <c r="GH1607"/>
      <c r="GI1607"/>
      <c r="GJ1607"/>
      <c r="GK1607"/>
      <c r="GL1607"/>
      <c r="GM1607"/>
      <c r="GN1607"/>
      <c r="IE1607" s="40">
        <v>41783</v>
      </c>
      <c r="IU1607" s="77">
        <v>41783</v>
      </c>
    </row>
    <row r="1608" spans="7:257" x14ac:dyDescent="0.25">
      <c r="G1608" s="40">
        <v>41784</v>
      </c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BM1608" s="40">
        <v>41784</v>
      </c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DS1608" s="40">
        <v>41784</v>
      </c>
      <c r="DT1608"/>
      <c r="DU1608"/>
      <c r="DV1608"/>
      <c r="DW1608"/>
      <c r="DX1608"/>
      <c r="DY1608"/>
      <c r="DZ1608"/>
      <c r="EA1608"/>
      <c r="EB1608"/>
      <c r="EC1608"/>
      <c r="ED1608"/>
      <c r="EE1608"/>
      <c r="EF1608"/>
      <c r="EG1608"/>
      <c r="EH1608"/>
      <c r="FY1608" s="40">
        <v>41784</v>
      </c>
      <c r="FZ1608"/>
      <c r="GA1608"/>
      <c r="GB1608"/>
      <c r="GC1608"/>
      <c r="GD1608"/>
      <c r="GE1608"/>
      <c r="GF1608"/>
      <c r="GG1608"/>
      <c r="GH1608"/>
      <c r="GI1608"/>
      <c r="GJ1608"/>
      <c r="GK1608"/>
      <c r="GL1608"/>
      <c r="GM1608"/>
      <c r="GN1608"/>
      <c r="IE1608" s="40">
        <v>41784</v>
      </c>
      <c r="IU1608" s="77">
        <v>41784</v>
      </c>
    </row>
    <row r="1609" spans="7:257" x14ac:dyDescent="0.25">
      <c r="G1609" s="40">
        <v>41785</v>
      </c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BM1609" s="40">
        <v>41785</v>
      </c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DS1609" s="40">
        <v>41785</v>
      </c>
      <c r="DT1609"/>
      <c r="DU1609"/>
      <c r="DV1609"/>
      <c r="DW1609"/>
      <c r="DX1609"/>
      <c r="DY1609"/>
      <c r="DZ1609"/>
      <c r="EA1609"/>
      <c r="EB1609"/>
      <c r="EC1609"/>
      <c r="ED1609"/>
      <c r="EE1609"/>
      <c r="EF1609"/>
      <c r="EG1609"/>
      <c r="EH1609"/>
      <c r="FY1609" s="40">
        <v>41785</v>
      </c>
      <c r="FZ1609"/>
      <c r="GA1609"/>
      <c r="GB1609"/>
      <c r="GC1609"/>
      <c r="GD1609"/>
      <c r="GE1609"/>
      <c r="GF1609"/>
      <c r="GG1609"/>
      <c r="GH1609"/>
      <c r="GI1609"/>
      <c r="GJ1609"/>
      <c r="GK1609"/>
      <c r="GL1609"/>
      <c r="GM1609"/>
      <c r="GN1609"/>
      <c r="IE1609" s="40">
        <v>41785</v>
      </c>
      <c r="IU1609" s="77">
        <v>41785</v>
      </c>
    </row>
    <row r="1610" spans="7:257" x14ac:dyDescent="0.25">
      <c r="G1610" s="40">
        <v>41786</v>
      </c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BM1610" s="40">
        <v>41786</v>
      </c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DS1610" s="40">
        <v>41786</v>
      </c>
      <c r="DT1610"/>
      <c r="DU1610"/>
      <c r="DV1610"/>
      <c r="DW1610"/>
      <c r="DX1610"/>
      <c r="DY1610"/>
      <c r="DZ1610"/>
      <c r="EA1610"/>
      <c r="EB1610"/>
      <c r="EC1610"/>
      <c r="ED1610"/>
      <c r="EE1610"/>
      <c r="EF1610"/>
      <c r="EG1610"/>
      <c r="EH1610"/>
      <c r="FY1610" s="40">
        <v>41786</v>
      </c>
      <c r="FZ1610"/>
      <c r="GA1610"/>
      <c r="GB1610"/>
      <c r="GC1610"/>
      <c r="GD1610"/>
      <c r="GE1610"/>
      <c r="GF1610"/>
      <c r="GG1610"/>
      <c r="GH1610"/>
      <c r="GI1610"/>
      <c r="GJ1610"/>
      <c r="GK1610"/>
      <c r="GL1610"/>
      <c r="GM1610"/>
      <c r="GN1610"/>
      <c r="IE1610" s="40">
        <v>41786</v>
      </c>
      <c r="IU1610" s="77">
        <v>41786</v>
      </c>
    </row>
    <row r="1611" spans="7:257" x14ac:dyDescent="0.25">
      <c r="G1611" s="40">
        <v>41787</v>
      </c>
      <c r="H1611"/>
      <c r="I1611"/>
      <c r="J1611"/>
      <c r="K1611"/>
      <c r="L1611"/>
      <c r="M1611"/>
      <c r="N1611"/>
      <c r="O1611"/>
      <c r="P1611"/>
      <c r="Q1611">
        <v>4.3</v>
      </c>
      <c r="R1611"/>
      <c r="S1611"/>
      <c r="T1611"/>
      <c r="U1611"/>
      <c r="V1611"/>
      <c r="AV1611">
        <v>4.3</v>
      </c>
      <c r="BM1611" s="40">
        <v>41787</v>
      </c>
      <c r="BN1611"/>
      <c r="BO1611"/>
      <c r="BP1611"/>
      <c r="BQ1611"/>
      <c r="BR1611"/>
      <c r="BS1611"/>
      <c r="BT1611"/>
      <c r="BU1611"/>
      <c r="BV1611"/>
      <c r="BW1611">
        <v>0.09</v>
      </c>
      <c r="BX1611"/>
      <c r="BY1611"/>
      <c r="BZ1611"/>
      <c r="CA1611"/>
      <c r="CB1611"/>
      <c r="DB1611">
        <v>0.09</v>
      </c>
      <c r="DS1611" s="40">
        <v>41787</v>
      </c>
      <c r="DT1611"/>
      <c r="DU1611"/>
      <c r="DV1611"/>
      <c r="DW1611"/>
      <c r="DX1611"/>
      <c r="DY1611"/>
      <c r="DZ1611"/>
      <c r="EA1611"/>
      <c r="EB1611"/>
      <c r="EC1611">
        <v>31.8</v>
      </c>
      <c r="ED1611"/>
      <c r="EE1611"/>
      <c r="EF1611"/>
      <c r="EG1611"/>
      <c r="EH1611"/>
      <c r="FH1611">
        <v>31.8</v>
      </c>
      <c r="FY1611" s="40">
        <v>41787</v>
      </c>
      <c r="FZ1611"/>
      <c r="GA1611"/>
      <c r="GB1611"/>
      <c r="GC1611"/>
      <c r="GD1611"/>
      <c r="GE1611"/>
      <c r="GF1611"/>
      <c r="GG1611"/>
      <c r="GH1611"/>
      <c r="GI1611">
        <v>0.34</v>
      </c>
      <c r="GJ1611"/>
      <c r="GK1611"/>
      <c r="GL1611"/>
      <c r="GM1611"/>
      <c r="GN1611"/>
      <c r="HN1611">
        <v>0.34</v>
      </c>
      <c r="IE1611" s="40">
        <v>41787</v>
      </c>
      <c r="IU1611" s="77">
        <v>41787</v>
      </c>
    </row>
    <row r="1612" spans="7:257" x14ac:dyDescent="0.25">
      <c r="G1612" s="40">
        <v>41788</v>
      </c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BM1612" s="40">
        <v>41788</v>
      </c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DS1612" s="40">
        <v>41788</v>
      </c>
      <c r="DT1612"/>
      <c r="DU1612"/>
      <c r="DV1612"/>
      <c r="DW1612"/>
      <c r="DX1612"/>
      <c r="DY1612"/>
      <c r="DZ1612"/>
      <c r="EA1612"/>
      <c r="EB1612"/>
      <c r="EC1612"/>
      <c r="ED1612"/>
      <c r="EE1612"/>
      <c r="EF1612"/>
      <c r="EG1612"/>
      <c r="EH1612"/>
      <c r="FY1612" s="40">
        <v>41788</v>
      </c>
      <c r="FZ1612"/>
      <c r="GA1612"/>
      <c r="GB1612"/>
      <c r="GC1612"/>
      <c r="GD1612"/>
      <c r="GE1612"/>
      <c r="GF1612"/>
      <c r="GG1612"/>
      <c r="GH1612"/>
      <c r="GI1612"/>
      <c r="GJ1612"/>
      <c r="GK1612"/>
      <c r="GL1612"/>
      <c r="GM1612"/>
      <c r="GN1612"/>
      <c r="IE1612" s="40">
        <v>41788</v>
      </c>
      <c r="IG1612">
        <v>31.458199468085109</v>
      </c>
      <c r="IU1612" s="77">
        <v>41788</v>
      </c>
      <c r="IW1612">
        <v>75.5</v>
      </c>
    </row>
    <row r="1613" spans="7:257" x14ac:dyDescent="0.25">
      <c r="G1613" s="40">
        <v>41789</v>
      </c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BM1613" s="40">
        <v>41789</v>
      </c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DS1613" s="40">
        <v>41789</v>
      </c>
      <c r="DT1613"/>
      <c r="DU1613"/>
      <c r="DV1613"/>
      <c r="DW1613"/>
      <c r="DX1613"/>
      <c r="DY1613"/>
      <c r="DZ1613"/>
      <c r="EA1613"/>
      <c r="EB1613"/>
      <c r="EC1613"/>
      <c r="ED1613"/>
      <c r="EE1613"/>
      <c r="EF1613"/>
      <c r="EG1613"/>
      <c r="EH1613"/>
      <c r="FY1613" s="40">
        <v>41789</v>
      </c>
      <c r="FZ1613"/>
      <c r="GA1613"/>
      <c r="GB1613"/>
      <c r="GC1613"/>
      <c r="GD1613"/>
      <c r="GE1613"/>
      <c r="GF1613"/>
      <c r="GG1613"/>
      <c r="GH1613"/>
      <c r="GI1613"/>
      <c r="GJ1613"/>
      <c r="GK1613"/>
      <c r="GL1613"/>
      <c r="GM1613"/>
      <c r="GN1613"/>
      <c r="IE1613" s="40">
        <v>41789</v>
      </c>
      <c r="IU1613" s="77">
        <v>41789</v>
      </c>
    </row>
    <row r="1614" spans="7:257" x14ac:dyDescent="0.25">
      <c r="G1614" s="40">
        <v>41790</v>
      </c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BM1614" s="40">
        <v>41790</v>
      </c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DS1614" s="40">
        <v>41790</v>
      </c>
      <c r="DT1614"/>
      <c r="DU1614"/>
      <c r="DV1614"/>
      <c r="DW1614"/>
      <c r="DX1614"/>
      <c r="DY1614"/>
      <c r="DZ1614"/>
      <c r="EA1614"/>
      <c r="EB1614"/>
      <c r="EC1614"/>
      <c r="ED1614"/>
      <c r="EE1614"/>
      <c r="EF1614"/>
      <c r="EG1614"/>
      <c r="EH1614"/>
      <c r="FY1614" s="40">
        <v>41790</v>
      </c>
      <c r="FZ1614"/>
      <c r="GA1614"/>
      <c r="GB1614"/>
      <c r="GC1614"/>
      <c r="GD1614"/>
      <c r="GE1614"/>
      <c r="GF1614"/>
      <c r="GG1614"/>
      <c r="GH1614"/>
      <c r="GI1614"/>
      <c r="GJ1614"/>
      <c r="GK1614"/>
      <c r="GL1614"/>
      <c r="GM1614"/>
      <c r="GN1614"/>
      <c r="IE1614" s="40">
        <v>41790</v>
      </c>
      <c r="IU1614" s="77">
        <v>41790</v>
      </c>
    </row>
    <row r="1615" spans="7:257" x14ac:dyDescent="0.25">
      <c r="G1615" s="40">
        <v>41791</v>
      </c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BM1615" s="40">
        <v>41791</v>
      </c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DS1615" s="40">
        <v>41791</v>
      </c>
      <c r="DT1615"/>
      <c r="DU1615"/>
      <c r="DV1615"/>
      <c r="DW1615"/>
      <c r="DX1615"/>
      <c r="DY1615"/>
      <c r="DZ1615"/>
      <c r="EA1615"/>
      <c r="EB1615"/>
      <c r="EC1615"/>
      <c r="ED1615"/>
      <c r="EE1615"/>
      <c r="EF1615"/>
      <c r="EG1615"/>
      <c r="EH1615"/>
      <c r="FY1615" s="40">
        <v>41791</v>
      </c>
      <c r="FZ1615"/>
      <c r="GA1615"/>
      <c r="GB1615"/>
      <c r="GC1615"/>
      <c r="GD1615"/>
      <c r="GE1615"/>
      <c r="GF1615"/>
      <c r="GG1615"/>
      <c r="GH1615"/>
      <c r="GI1615"/>
      <c r="GJ1615"/>
      <c r="GK1615"/>
      <c r="GL1615"/>
      <c r="GM1615"/>
      <c r="GN1615"/>
      <c r="IE1615" s="40">
        <v>41791</v>
      </c>
      <c r="IU1615" s="77">
        <v>41791</v>
      </c>
    </row>
    <row r="1616" spans="7:257" x14ac:dyDescent="0.25">
      <c r="G1616" s="40">
        <v>41792</v>
      </c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BM1616" s="40">
        <v>41792</v>
      </c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DS1616" s="40">
        <v>41792</v>
      </c>
      <c r="DT1616"/>
      <c r="DU1616"/>
      <c r="DV1616"/>
      <c r="DW1616"/>
      <c r="DX1616"/>
      <c r="DY1616"/>
      <c r="DZ1616"/>
      <c r="EA1616"/>
      <c r="EB1616"/>
      <c r="EC1616"/>
      <c r="ED1616"/>
      <c r="EE1616"/>
      <c r="EF1616"/>
      <c r="EG1616"/>
      <c r="EH1616"/>
      <c r="FY1616" s="40">
        <v>41792</v>
      </c>
      <c r="FZ1616"/>
      <c r="GA1616"/>
      <c r="GB1616"/>
      <c r="GC1616"/>
      <c r="GD1616"/>
      <c r="GE1616"/>
      <c r="GF1616"/>
      <c r="GG1616"/>
      <c r="GH1616"/>
      <c r="GI1616"/>
      <c r="GJ1616"/>
      <c r="GK1616"/>
      <c r="GL1616"/>
      <c r="GM1616"/>
      <c r="GN1616"/>
      <c r="IE1616" s="40">
        <v>41792</v>
      </c>
      <c r="IU1616" s="77">
        <v>41792</v>
      </c>
    </row>
    <row r="1617" spans="7:262" x14ac:dyDescent="0.25">
      <c r="G1617" s="40">
        <v>41793</v>
      </c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BM1617" s="40">
        <v>41793</v>
      </c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DS1617" s="40">
        <v>41793</v>
      </c>
      <c r="DT1617"/>
      <c r="DU1617"/>
      <c r="DV1617"/>
      <c r="DW1617"/>
      <c r="DX1617"/>
      <c r="DY1617"/>
      <c r="DZ1617"/>
      <c r="EA1617"/>
      <c r="EB1617"/>
      <c r="EC1617"/>
      <c r="ED1617"/>
      <c r="EE1617"/>
      <c r="EF1617"/>
      <c r="EG1617"/>
      <c r="EH1617"/>
      <c r="FY1617" s="40">
        <v>41793</v>
      </c>
      <c r="FZ1617"/>
      <c r="GA1617"/>
      <c r="GB1617"/>
      <c r="GC1617"/>
      <c r="GD1617"/>
      <c r="GE1617"/>
      <c r="GF1617"/>
      <c r="GG1617"/>
      <c r="GH1617"/>
      <c r="GI1617"/>
      <c r="GJ1617"/>
      <c r="GK1617"/>
      <c r="GL1617"/>
      <c r="GM1617"/>
      <c r="GN1617"/>
      <c r="IE1617" s="40">
        <v>41793</v>
      </c>
      <c r="IU1617" s="77">
        <v>41793</v>
      </c>
    </row>
    <row r="1618" spans="7:262" x14ac:dyDescent="0.25">
      <c r="G1618" s="40">
        <v>41794</v>
      </c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BM1618" s="40">
        <v>41794</v>
      </c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DS1618" s="40">
        <v>41794</v>
      </c>
      <c r="DT1618"/>
      <c r="DU1618"/>
      <c r="DV1618"/>
      <c r="DW1618"/>
      <c r="DX1618"/>
      <c r="DY1618"/>
      <c r="DZ1618"/>
      <c r="EA1618"/>
      <c r="EB1618"/>
      <c r="EC1618"/>
      <c r="ED1618"/>
      <c r="EE1618"/>
      <c r="EF1618"/>
      <c r="EG1618"/>
      <c r="EH1618"/>
      <c r="FY1618" s="40">
        <v>41794</v>
      </c>
      <c r="FZ1618"/>
      <c r="GA1618"/>
      <c r="GB1618"/>
      <c r="GC1618"/>
      <c r="GD1618"/>
      <c r="GE1618"/>
      <c r="GF1618"/>
      <c r="GG1618"/>
      <c r="GH1618"/>
      <c r="GI1618"/>
      <c r="GJ1618"/>
      <c r="GK1618"/>
      <c r="GL1618"/>
      <c r="GM1618"/>
      <c r="GN1618"/>
      <c r="IE1618" s="40">
        <v>41794</v>
      </c>
      <c r="IK1618">
        <v>35.833496583143507</v>
      </c>
      <c r="IU1618" s="77">
        <v>41794</v>
      </c>
      <c r="JA1618">
        <v>86</v>
      </c>
    </row>
    <row r="1619" spans="7:262" x14ac:dyDescent="0.25">
      <c r="G1619" s="40">
        <v>41795</v>
      </c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BM1619" s="40">
        <v>41795</v>
      </c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DS1619" s="40">
        <v>41795</v>
      </c>
      <c r="DT1619"/>
      <c r="DU1619"/>
      <c r="DV1619"/>
      <c r="DW1619"/>
      <c r="DX1619"/>
      <c r="DY1619"/>
      <c r="DZ1619"/>
      <c r="EA1619"/>
      <c r="EB1619"/>
      <c r="EC1619"/>
      <c r="ED1619"/>
      <c r="EE1619"/>
      <c r="EF1619"/>
      <c r="EG1619"/>
      <c r="EH1619"/>
      <c r="FY1619" s="40">
        <v>41795</v>
      </c>
      <c r="FZ1619"/>
      <c r="GA1619"/>
      <c r="GB1619"/>
      <c r="GC1619"/>
      <c r="GD1619"/>
      <c r="GE1619"/>
      <c r="GF1619"/>
      <c r="GG1619"/>
      <c r="GH1619"/>
      <c r="GI1619"/>
      <c r="GJ1619"/>
      <c r="GK1619"/>
      <c r="GL1619"/>
      <c r="GM1619"/>
      <c r="GN1619"/>
      <c r="IE1619" s="40">
        <v>41795</v>
      </c>
      <c r="IU1619" s="77">
        <v>41795</v>
      </c>
    </row>
    <row r="1620" spans="7:262" x14ac:dyDescent="0.25">
      <c r="G1620" s="40">
        <v>41796</v>
      </c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BM1620" s="40">
        <v>41796</v>
      </c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DS1620" s="40">
        <v>41796</v>
      </c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FY1620" s="40">
        <v>41796</v>
      </c>
      <c r="FZ1620"/>
      <c r="GA1620"/>
      <c r="GB1620"/>
      <c r="GC1620"/>
      <c r="GD1620"/>
      <c r="GE1620"/>
      <c r="GF1620"/>
      <c r="GG1620"/>
      <c r="GH1620"/>
      <c r="GI1620"/>
      <c r="GJ1620"/>
      <c r="GK1620"/>
      <c r="GL1620"/>
      <c r="GM1620"/>
      <c r="GN1620"/>
      <c r="IE1620" s="40">
        <v>41796</v>
      </c>
      <c r="IU1620" s="77">
        <v>41796</v>
      </c>
    </row>
    <row r="1621" spans="7:262" x14ac:dyDescent="0.25">
      <c r="G1621" s="40">
        <v>41797</v>
      </c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BM1621" s="40">
        <v>41797</v>
      </c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DS1621" s="40">
        <v>41797</v>
      </c>
      <c r="DT1621"/>
      <c r="DU1621"/>
      <c r="DV1621"/>
      <c r="DW1621"/>
      <c r="DX1621"/>
      <c r="DY1621"/>
      <c r="DZ1621"/>
      <c r="EA1621"/>
      <c r="EB1621"/>
      <c r="EC1621"/>
      <c r="ED1621"/>
      <c r="EE1621"/>
      <c r="EF1621"/>
      <c r="EG1621"/>
      <c r="EH1621"/>
      <c r="FY1621" s="40">
        <v>41797</v>
      </c>
      <c r="FZ1621"/>
      <c r="GA1621"/>
      <c r="GB1621"/>
      <c r="GC1621"/>
      <c r="GD1621"/>
      <c r="GE1621"/>
      <c r="GF1621"/>
      <c r="GG1621"/>
      <c r="GH1621"/>
      <c r="GI1621"/>
      <c r="GJ1621"/>
      <c r="GK1621"/>
      <c r="GL1621"/>
      <c r="GM1621"/>
      <c r="GN1621"/>
      <c r="IE1621" s="40">
        <v>41797</v>
      </c>
      <c r="IU1621" s="77">
        <v>41797</v>
      </c>
    </row>
    <row r="1622" spans="7:262" x14ac:dyDescent="0.25">
      <c r="G1622" s="40">
        <v>41798</v>
      </c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BM1622" s="40">
        <v>41798</v>
      </c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DS1622" s="40">
        <v>41798</v>
      </c>
      <c r="DT1622"/>
      <c r="DU1622"/>
      <c r="DV1622"/>
      <c r="DW1622"/>
      <c r="DX1622"/>
      <c r="DY1622"/>
      <c r="DZ1622"/>
      <c r="EA1622"/>
      <c r="EB1622"/>
      <c r="EC1622"/>
      <c r="ED1622"/>
      <c r="EE1622"/>
      <c r="EF1622"/>
      <c r="EG1622"/>
      <c r="EH1622"/>
      <c r="FY1622" s="40">
        <v>41798</v>
      </c>
      <c r="FZ1622"/>
      <c r="GA1622"/>
      <c r="GB1622"/>
      <c r="GC1622"/>
      <c r="GD1622"/>
      <c r="GE1622"/>
      <c r="GF1622"/>
      <c r="GG1622"/>
      <c r="GH1622"/>
      <c r="GI1622"/>
      <c r="GJ1622"/>
      <c r="GK1622"/>
      <c r="GL1622"/>
      <c r="GM1622"/>
      <c r="GN1622"/>
      <c r="IE1622" s="40">
        <v>41798</v>
      </c>
      <c r="IU1622" s="77">
        <v>41798</v>
      </c>
    </row>
    <row r="1623" spans="7:262" x14ac:dyDescent="0.25">
      <c r="G1623" s="40">
        <v>41799</v>
      </c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BM1623" s="40">
        <v>41799</v>
      </c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DS1623" s="40">
        <v>41799</v>
      </c>
      <c r="DT1623"/>
      <c r="DU1623"/>
      <c r="DV1623"/>
      <c r="DW1623"/>
      <c r="DX1623"/>
      <c r="DY1623"/>
      <c r="DZ1623"/>
      <c r="EA1623"/>
      <c r="EB1623"/>
      <c r="EC1623"/>
      <c r="ED1623"/>
      <c r="EE1623"/>
      <c r="EF1623"/>
      <c r="EG1623"/>
      <c r="EH1623"/>
      <c r="FY1623" s="40">
        <v>41799</v>
      </c>
      <c r="FZ1623"/>
      <c r="GA1623"/>
      <c r="GB1623"/>
      <c r="GC1623"/>
      <c r="GD1623"/>
      <c r="GE1623"/>
      <c r="GF1623"/>
      <c r="GG1623"/>
      <c r="GH1623"/>
      <c r="GI1623"/>
      <c r="GJ1623"/>
      <c r="GK1623"/>
      <c r="GL1623"/>
      <c r="GM1623"/>
      <c r="GN1623"/>
      <c r="IE1623" s="40">
        <v>41799</v>
      </c>
      <c r="IU1623" s="77">
        <v>41799</v>
      </c>
    </row>
    <row r="1624" spans="7:262" x14ac:dyDescent="0.25">
      <c r="G1624" s="40">
        <v>41800</v>
      </c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BM1624" s="40">
        <v>41800</v>
      </c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DS1624" s="40">
        <v>41800</v>
      </c>
      <c r="DT1624"/>
      <c r="DU1624"/>
      <c r="DV1624"/>
      <c r="DW1624"/>
      <c r="DX1624"/>
      <c r="DY1624"/>
      <c r="DZ1624"/>
      <c r="EA1624"/>
      <c r="EB1624"/>
      <c r="EC1624"/>
      <c r="ED1624"/>
      <c r="EE1624"/>
      <c r="EF1624"/>
      <c r="EG1624"/>
      <c r="EH1624"/>
      <c r="FY1624" s="40">
        <v>41800</v>
      </c>
      <c r="FZ1624"/>
      <c r="GA1624"/>
      <c r="GB1624"/>
      <c r="GC1624"/>
      <c r="GD1624"/>
      <c r="GE1624"/>
      <c r="GF1624"/>
      <c r="GG1624"/>
      <c r="GH1624"/>
      <c r="GI1624"/>
      <c r="GJ1624"/>
      <c r="GK1624"/>
      <c r="GL1624"/>
      <c r="GM1624"/>
      <c r="GN1624"/>
      <c r="IE1624" s="40">
        <v>41800</v>
      </c>
      <c r="IU1624" s="77">
        <v>41800</v>
      </c>
    </row>
    <row r="1625" spans="7:262" x14ac:dyDescent="0.25">
      <c r="G1625" s="40">
        <v>41801</v>
      </c>
      <c r="H1625"/>
      <c r="I1625"/>
      <c r="J1625"/>
      <c r="K1625"/>
      <c r="L1625"/>
      <c r="M1625"/>
      <c r="N1625"/>
      <c r="O1625"/>
      <c r="P1625">
        <v>0.8</v>
      </c>
      <c r="Q1625">
        <v>4.0999999999999996</v>
      </c>
      <c r="R1625"/>
      <c r="S1625"/>
      <c r="T1625"/>
      <c r="U1625"/>
      <c r="V1625">
        <v>1.4</v>
      </c>
      <c r="AR1625">
        <v>0.8</v>
      </c>
      <c r="AS1625">
        <v>0.8</v>
      </c>
      <c r="AU1625">
        <v>2.8</v>
      </c>
      <c r="AV1625">
        <v>5.4</v>
      </c>
      <c r="BK1625">
        <v>1.4</v>
      </c>
      <c r="BM1625" s="40">
        <v>41801</v>
      </c>
      <c r="BN1625"/>
      <c r="BO1625"/>
      <c r="BP1625"/>
      <c r="BQ1625"/>
      <c r="BR1625"/>
      <c r="BS1625"/>
      <c r="BT1625"/>
      <c r="BU1625"/>
      <c r="BV1625">
        <v>0.1</v>
      </c>
      <c r="BW1625">
        <v>0.1</v>
      </c>
      <c r="BX1625"/>
      <c r="BY1625"/>
      <c r="BZ1625"/>
      <c r="CA1625"/>
      <c r="CB1625">
        <v>0.01</v>
      </c>
      <c r="CX1625">
        <v>0.08</v>
      </c>
      <c r="CY1625">
        <v>0.12</v>
      </c>
      <c r="DA1625">
        <v>0.1</v>
      </c>
      <c r="DB1625">
        <v>0.1</v>
      </c>
      <c r="DQ1625">
        <v>0.01</v>
      </c>
      <c r="DS1625" s="40">
        <v>41801</v>
      </c>
      <c r="DT1625"/>
      <c r="DU1625"/>
      <c r="DV1625"/>
      <c r="DW1625"/>
      <c r="DX1625"/>
      <c r="DY1625"/>
      <c r="DZ1625"/>
      <c r="EA1625"/>
      <c r="EB1625">
        <v>73.150000000000006</v>
      </c>
      <c r="EC1625">
        <v>35.099999999999994</v>
      </c>
      <c r="ED1625"/>
      <c r="EE1625"/>
      <c r="EF1625"/>
      <c r="EG1625"/>
      <c r="EH1625">
        <v>6.08</v>
      </c>
      <c r="FD1625">
        <v>79.099999999999994</v>
      </c>
      <c r="FE1625">
        <v>67.2</v>
      </c>
      <c r="FG1625">
        <v>35.799999999999997</v>
      </c>
      <c r="FH1625">
        <v>34.4</v>
      </c>
      <c r="FW1625">
        <v>6.08</v>
      </c>
      <c r="FY1625" s="40">
        <v>41801</v>
      </c>
      <c r="FZ1625"/>
      <c r="GA1625"/>
      <c r="GB1625"/>
      <c r="GC1625"/>
      <c r="GD1625"/>
      <c r="GE1625"/>
      <c r="GF1625"/>
      <c r="GG1625"/>
      <c r="GH1625">
        <v>0.09</v>
      </c>
      <c r="GI1625">
        <v>0.22999999999999998</v>
      </c>
      <c r="GJ1625"/>
      <c r="GK1625"/>
      <c r="GL1625"/>
      <c r="GM1625"/>
      <c r="GN1625">
        <v>0.05</v>
      </c>
      <c r="HJ1625">
        <v>0.09</v>
      </c>
      <c r="HK1625">
        <v>0.09</v>
      </c>
      <c r="HM1625">
        <v>0.16</v>
      </c>
      <c r="HN1625">
        <v>0.3</v>
      </c>
      <c r="IC1625">
        <v>0.05</v>
      </c>
      <c r="IE1625" s="40">
        <v>41801</v>
      </c>
      <c r="IH1625">
        <v>35.833180851063837</v>
      </c>
      <c r="IL1625">
        <v>35.833130311614738</v>
      </c>
      <c r="IU1625" s="77">
        <v>41801</v>
      </c>
      <c r="IX1625">
        <v>86</v>
      </c>
      <c r="JB1625">
        <v>86</v>
      </c>
    </row>
    <row r="1626" spans="7:262" x14ac:dyDescent="0.25">
      <c r="G1626" s="40">
        <v>41802</v>
      </c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BM1626" s="40">
        <v>41802</v>
      </c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DS1626" s="40">
        <v>41802</v>
      </c>
      <c r="DT1626"/>
      <c r="DU1626"/>
      <c r="DV1626"/>
      <c r="DW1626"/>
      <c r="DX1626"/>
      <c r="DY1626"/>
      <c r="DZ1626"/>
      <c r="EA1626"/>
      <c r="EB1626"/>
      <c r="EC1626"/>
      <c r="ED1626"/>
      <c r="EE1626"/>
      <c r="EF1626"/>
      <c r="EG1626"/>
      <c r="EH1626"/>
      <c r="FY1626" s="40">
        <v>41802</v>
      </c>
      <c r="FZ1626"/>
      <c r="GA1626"/>
      <c r="GB1626"/>
      <c r="GC1626"/>
      <c r="GD1626"/>
      <c r="GE1626"/>
      <c r="GF1626"/>
      <c r="GG1626"/>
      <c r="GH1626"/>
      <c r="GI1626"/>
      <c r="GJ1626"/>
      <c r="GK1626"/>
      <c r="GL1626"/>
      <c r="GM1626"/>
      <c r="GN1626"/>
      <c r="IE1626" s="40">
        <v>41802</v>
      </c>
      <c r="IU1626" s="77">
        <v>41802</v>
      </c>
    </row>
    <row r="1627" spans="7:262" x14ac:dyDescent="0.25">
      <c r="G1627" s="40">
        <v>41803</v>
      </c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BM1627" s="40">
        <v>41803</v>
      </c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DS1627" s="40">
        <v>41803</v>
      </c>
      <c r="DT1627"/>
      <c r="DU1627"/>
      <c r="DV1627"/>
      <c r="DW1627"/>
      <c r="DX1627"/>
      <c r="DY1627"/>
      <c r="DZ1627"/>
      <c r="EA1627"/>
      <c r="EB1627"/>
      <c r="EC1627"/>
      <c r="ED1627"/>
      <c r="EE1627"/>
      <c r="EF1627"/>
      <c r="EG1627"/>
      <c r="EH1627"/>
      <c r="FY1627" s="40">
        <v>41803</v>
      </c>
      <c r="FZ1627"/>
      <c r="GA1627"/>
      <c r="GB1627"/>
      <c r="GC1627"/>
      <c r="GD1627"/>
      <c r="GE1627"/>
      <c r="GF1627"/>
      <c r="GG1627"/>
      <c r="GH1627"/>
      <c r="GI1627"/>
      <c r="GJ1627"/>
      <c r="GK1627"/>
      <c r="GL1627"/>
      <c r="GM1627"/>
      <c r="GN1627"/>
      <c r="IE1627" s="40">
        <v>41803</v>
      </c>
      <c r="IU1627" s="77">
        <v>41803</v>
      </c>
    </row>
    <row r="1628" spans="7:262" x14ac:dyDescent="0.25">
      <c r="G1628" s="40">
        <v>41804</v>
      </c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BM1628" s="40">
        <v>41804</v>
      </c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DS1628" s="40">
        <v>41804</v>
      </c>
      <c r="DT1628"/>
      <c r="DU1628"/>
      <c r="DV1628"/>
      <c r="DW1628"/>
      <c r="DX1628"/>
      <c r="DY1628"/>
      <c r="DZ1628"/>
      <c r="EA1628"/>
      <c r="EB1628"/>
      <c r="EC1628"/>
      <c r="ED1628"/>
      <c r="EE1628"/>
      <c r="EF1628"/>
      <c r="EG1628"/>
      <c r="EH1628"/>
      <c r="FY1628" s="40">
        <v>41804</v>
      </c>
      <c r="FZ1628"/>
      <c r="GA1628"/>
      <c r="GB1628"/>
      <c r="GC1628"/>
      <c r="GD1628"/>
      <c r="GE1628"/>
      <c r="GF1628"/>
      <c r="GG1628"/>
      <c r="GH1628"/>
      <c r="GI1628"/>
      <c r="GJ1628"/>
      <c r="GK1628"/>
      <c r="GL1628"/>
      <c r="GM1628"/>
      <c r="GN1628"/>
      <c r="IE1628" s="40">
        <v>41804</v>
      </c>
      <c r="IU1628" s="77">
        <v>41804</v>
      </c>
    </row>
    <row r="1629" spans="7:262" x14ac:dyDescent="0.25">
      <c r="G1629" s="40">
        <v>41805</v>
      </c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BM1629" s="40">
        <v>41805</v>
      </c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DS1629" s="40">
        <v>41805</v>
      </c>
      <c r="DT1629"/>
      <c r="DU1629"/>
      <c r="DV1629"/>
      <c r="DW1629"/>
      <c r="DX1629"/>
      <c r="DY1629"/>
      <c r="DZ1629"/>
      <c r="EA1629"/>
      <c r="EB1629"/>
      <c r="EC1629"/>
      <c r="ED1629"/>
      <c r="EE1629"/>
      <c r="EF1629"/>
      <c r="EG1629"/>
      <c r="EH1629"/>
      <c r="FY1629" s="40">
        <v>41805</v>
      </c>
      <c r="FZ1629"/>
      <c r="GA1629"/>
      <c r="GB1629"/>
      <c r="GC1629"/>
      <c r="GD1629"/>
      <c r="GE1629"/>
      <c r="GF1629"/>
      <c r="GG1629"/>
      <c r="GH1629"/>
      <c r="GI1629"/>
      <c r="GJ1629"/>
      <c r="GK1629"/>
      <c r="GL1629"/>
      <c r="GM1629"/>
      <c r="GN1629"/>
      <c r="IE1629" s="40">
        <v>41805</v>
      </c>
      <c r="IU1629" s="77">
        <v>41805</v>
      </c>
    </row>
    <row r="1630" spans="7:262" x14ac:dyDescent="0.25">
      <c r="G1630" s="40">
        <v>41806</v>
      </c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BM1630" s="40">
        <v>41806</v>
      </c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DS1630" s="40">
        <v>41806</v>
      </c>
      <c r="DT1630"/>
      <c r="DU1630"/>
      <c r="DV1630"/>
      <c r="DW1630"/>
      <c r="DX1630"/>
      <c r="DY1630"/>
      <c r="DZ1630"/>
      <c r="EA1630"/>
      <c r="EB1630"/>
      <c r="EC1630"/>
      <c r="ED1630"/>
      <c r="EE1630"/>
      <c r="EF1630"/>
      <c r="EG1630"/>
      <c r="EH1630"/>
      <c r="FY1630" s="40">
        <v>41806</v>
      </c>
      <c r="FZ1630"/>
      <c r="GA1630"/>
      <c r="GB1630"/>
      <c r="GC1630"/>
      <c r="GD1630"/>
      <c r="GE1630"/>
      <c r="GF1630"/>
      <c r="GG1630"/>
      <c r="GH1630"/>
      <c r="GI1630"/>
      <c r="GJ1630"/>
      <c r="GK1630"/>
      <c r="GL1630"/>
      <c r="GM1630"/>
      <c r="GN1630"/>
      <c r="IE1630" s="40">
        <v>41806</v>
      </c>
      <c r="IU1630" s="77">
        <v>41806</v>
      </c>
    </row>
    <row r="1631" spans="7:262" x14ac:dyDescent="0.25">
      <c r="G1631" s="40">
        <v>41807</v>
      </c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BM1631" s="40">
        <v>41807</v>
      </c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DS1631" s="40">
        <v>41807</v>
      </c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FY1631" s="40">
        <v>41807</v>
      </c>
      <c r="FZ1631"/>
      <c r="GA1631"/>
      <c r="GB1631"/>
      <c r="GC1631"/>
      <c r="GD1631"/>
      <c r="GE1631"/>
      <c r="GF1631"/>
      <c r="GG1631"/>
      <c r="GH1631"/>
      <c r="GI1631"/>
      <c r="GJ1631"/>
      <c r="GK1631"/>
      <c r="GL1631"/>
      <c r="GM1631"/>
      <c r="GN1631"/>
      <c r="IE1631" s="40">
        <v>41807</v>
      </c>
      <c r="IU1631" s="77">
        <v>41807</v>
      </c>
    </row>
    <row r="1632" spans="7:262" x14ac:dyDescent="0.25">
      <c r="G1632" s="40">
        <v>41808</v>
      </c>
      <c r="H1632">
        <v>2.75</v>
      </c>
      <c r="I1632">
        <v>5.7</v>
      </c>
      <c r="J1632">
        <v>2.75</v>
      </c>
      <c r="K1632">
        <v>2.5</v>
      </c>
      <c r="L1632">
        <v>4.0333333333333341</v>
      </c>
      <c r="M1632">
        <v>0.96666666666666679</v>
      </c>
      <c r="N1632">
        <v>3.5666666666666664</v>
      </c>
      <c r="O1632">
        <v>2.4</v>
      </c>
      <c r="P1632"/>
      <c r="Q1632"/>
      <c r="R1632"/>
      <c r="S1632"/>
      <c r="T1632"/>
      <c r="U1632"/>
      <c r="V1632"/>
      <c r="W1632">
        <v>3</v>
      </c>
      <c r="X1632">
        <v>2.5</v>
      </c>
      <c r="Y1632">
        <v>5.7</v>
      </c>
      <c r="Z1632">
        <v>4.7</v>
      </c>
      <c r="AA1632">
        <v>0.8</v>
      </c>
      <c r="AB1632">
        <v>5.9</v>
      </c>
      <c r="AC1632">
        <v>0.8</v>
      </c>
      <c r="AD1632">
        <v>0.8</v>
      </c>
      <c r="AE1632">
        <v>0.8</v>
      </c>
      <c r="AF1632">
        <v>3.9</v>
      </c>
      <c r="AG1632">
        <v>7.4</v>
      </c>
      <c r="AH1632">
        <v>0.8</v>
      </c>
      <c r="AI1632">
        <v>0.8</v>
      </c>
      <c r="AJ1632">
        <v>1.3</v>
      </c>
      <c r="AK1632">
        <v>2.1</v>
      </c>
      <c r="AL1632">
        <v>3.8</v>
      </c>
      <c r="AM1632">
        <v>4.8</v>
      </c>
      <c r="AN1632">
        <v>1.4</v>
      </c>
      <c r="AO1632">
        <v>3.4</v>
      </c>
      <c r="BM1632" s="40">
        <v>41808</v>
      </c>
      <c r="BN1632">
        <v>0.01</v>
      </c>
      <c r="BO1632">
        <v>0.01</v>
      </c>
      <c r="BP1632">
        <v>0.01</v>
      </c>
      <c r="BQ1632">
        <v>2.3333333333333334E-2</v>
      </c>
      <c r="BR1632">
        <v>1.3333333333333334E-2</v>
      </c>
      <c r="BS1632">
        <v>0.01</v>
      </c>
      <c r="BT1632">
        <v>0.04</v>
      </c>
      <c r="BU1632">
        <v>0.01</v>
      </c>
      <c r="BV1632"/>
      <c r="BW1632"/>
      <c r="BX1632"/>
      <c r="BY1632"/>
      <c r="BZ1632"/>
      <c r="CA1632"/>
      <c r="CB1632"/>
      <c r="CC1632">
        <v>0.01</v>
      </c>
      <c r="CD1632">
        <v>0.01</v>
      </c>
      <c r="CE1632">
        <v>0.01</v>
      </c>
      <c r="CF1632">
        <v>0.01</v>
      </c>
      <c r="CG1632">
        <v>0.01</v>
      </c>
      <c r="CH1632">
        <v>0.05</v>
      </c>
      <c r="CI1632">
        <v>0.01</v>
      </c>
      <c r="CJ1632">
        <v>0.01</v>
      </c>
      <c r="CK1632">
        <v>0.01</v>
      </c>
      <c r="CL1632">
        <v>0.01</v>
      </c>
      <c r="CM1632">
        <v>0.02</v>
      </c>
      <c r="CN1632">
        <v>0.01</v>
      </c>
      <c r="CO1632">
        <v>0.01</v>
      </c>
      <c r="CP1632">
        <v>0.01</v>
      </c>
      <c r="CQ1632">
        <v>0.1</v>
      </c>
      <c r="CR1632">
        <v>0.01</v>
      </c>
      <c r="CS1632">
        <v>0.01</v>
      </c>
      <c r="CT1632">
        <v>0.01</v>
      </c>
      <c r="CU1632">
        <v>0.01</v>
      </c>
      <c r="DS1632" s="40">
        <v>41808</v>
      </c>
      <c r="DT1632">
        <v>7.7550000000000008</v>
      </c>
      <c r="DU1632">
        <v>5.26</v>
      </c>
      <c r="DV1632">
        <v>37.9</v>
      </c>
      <c r="DW1632">
        <v>40.5</v>
      </c>
      <c r="DX1632">
        <v>23.956666666666667</v>
      </c>
      <c r="DY1632">
        <v>15.813333333333334</v>
      </c>
      <c r="DZ1632">
        <v>22.033333333333331</v>
      </c>
      <c r="EA1632">
        <v>17.25</v>
      </c>
      <c r="EB1632"/>
      <c r="EC1632"/>
      <c r="ED1632"/>
      <c r="EE1632"/>
      <c r="EF1632"/>
      <c r="EG1632"/>
      <c r="EH1632"/>
      <c r="EI1632">
        <v>6.45</v>
      </c>
      <c r="EJ1632">
        <v>9.06</v>
      </c>
      <c r="EK1632">
        <v>5.26</v>
      </c>
      <c r="EL1632">
        <v>13</v>
      </c>
      <c r="EM1632">
        <v>62.8</v>
      </c>
      <c r="EN1632">
        <v>27.9</v>
      </c>
      <c r="EO1632">
        <v>52</v>
      </c>
      <c r="EP1632">
        <v>41.6</v>
      </c>
      <c r="EQ1632">
        <v>47.8</v>
      </c>
      <c r="ER1632">
        <v>15</v>
      </c>
      <c r="ES1632">
        <v>9.07</v>
      </c>
      <c r="ET1632">
        <v>32.200000000000003</v>
      </c>
      <c r="EU1632">
        <v>2.2400000000000002</v>
      </c>
      <c r="EV1632">
        <v>13</v>
      </c>
      <c r="EW1632">
        <v>41.3</v>
      </c>
      <c r="EX1632">
        <v>11.7</v>
      </c>
      <c r="EY1632">
        <v>13.1</v>
      </c>
      <c r="EZ1632">
        <v>18.3</v>
      </c>
      <c r="FA1632">
        <v>16.2</v>
      </c>
      <c r="FY1632" s="40">
        <v>41808</v>
      </c>
      <c r="FZ1632">
        <v>0.05</v>
      </c>
      <c r="GA1632">
        <v>0.1</v>
      </c>
      <c r="GB1632">
        <v>6.5000000000000002E-2</v>
      </c>
      <c r="GC1632">
        <v>0.59</v>
      </c>
      <c r="GD1632">
        <v>6.6666666666666666E-2</v>
      </c>
      <c r="GE1632">
        <v>2.3333333333333334E-2</v>
      </c>
      <c r="GF1632">
        <v>8.666666666666667E-2</v>
      </c>
      <c r="GG1632">
        <v>0.09</v>
      </c>
      <c r="GH1632"/>
      <c r="GI1632"/>
      <c r="GJ1632"/>
      <c r="GK1632"/>
      <c r="GL1632"/>
      <c r="GM1632"/>
      <c r="GN1632"/>
      <c r="GO1632">
        <v>0.05</v>
      </c>
      <c r="GP1632">
        <v>0.05</v>
      </c>
      <c r="GQ1632">
        <v>0.1</v>
      </c>
      <c r="GR1632">
        <v>0.06</v>
      </c>
      <c r="GS1632">
        <v>7.0000000000000007E-2</v>
      </c>
      <c r="GT1632">
        <v>1.64</v>
      </c>
      <c r="GU1632">
        <v>0.04</v>
      </c>
      <c r="GV1632">
        <v>0.09</v>
      </c>
      <c r="GW1632">
        <v>0.01</v>
      </c>
      <c r="GX1632">
        <v>0.02</v>
      </c>
      <c r="GY1632">
        <v>0.17</v>
      </c>
      <c r="GZ1632">
        <v>0.03</v>
      </c>
      <c r="HA1632">
        <v>0.01</v>
      </c>
      <c r="HB1632">
        <v>0.03</v>
      </c>
      <c r="HC1632">
        <v>0.03</v>
      </c>
      <c r="HD1632">
        <v>0.06</v>
      </c>
      <c r="HE1632">
        <v>0.17</v>
      </c>
      <c r="HF1632">
        <v>0.08</v>
      </c>
      <c r="HG1632">
        <v>0.1</v>
      </c>
      <c r="IE1632" s="40">
        <v>41808</v>
      </c>
      <c r="IU1632" s="77">
        <v>41808</v>
      </c>
    </row>
    <row r="1633" spans="7:263" x14ac:dyDescent="0.25">
      <c r="G1633" s="40">
        <v>41809</v>
      </c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BM1633" s="40">
        <v>41809</v>
      </c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DS1633" s="40">
        <v>41809</v>
      </c>
      <c r="DT1633"/>
      <c r="DU1633"/>
      <c r="DV1633"/>
      <c r="DW1633"/>
      <c r="DX1633"/>
      <c r="DY1633"/>
      <c r="DZ1633"/>
      <c r="EA1633"/>
      <c r="EB1633"/>
      <c r="EC1633"/>
      <c r="ED1633"/>
      <c r="EE1633"/>
      <c r="EF1633"/>
      <c r="EG1633"/>
      <c r="EH1633"/>
      <c r="FY1633" s="40">
        <v>41809</v>
      </c>
      <c r="FZ1633"/>
      <c r="GA1633"/>
      <c r="GB1633"/>
      <c r="GC1633"/>
      <c r="GD1633"/>
      <c r="GE1633"/>
      <c r="GF1633"/>
      <c r="GG1633"/>
      <c r="GH1633"/>
      <c r="GI1633"/>
      <c r="GJ1633"/>
      <c r="GK1633"/>
      <c r="GL1633"/>
      <c r="GM1633"/>
      <c r="GN1633"/>
      <c r="IE1633" s="40">
        <v>41809</v>
      </c>
      <c r="IJ1633">
        <v>35.833141711229949</v>
      </c>
      <c r="IU1633" s="77">
        <v>41809</v>
      </c>
      <c r="IZ1633">
        <v>86</v>
      </c>
    </row>
    <row r="1634" spans="7:263" x14ac:dyDescent="0.25">
      <c r="G1634" s="40">
        <v>41810</v>
      </c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BM1634" s="40">
        <v>41810</v>
      </c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DS1634" s="40">
        <v>41810</v>
      </c>
      <c r="DT1634"/>
      <c r="DU1634"/>
      <c r="DV1634"/>
      <c r="DW1634"/>
      <c r="DX1634"/>
      <c r="DY1634"/>
      <c r="DZ1634"/>
      <c r="EA1634"/>
      <c r="EB1634"/>
      <c r="EC1634"/>
      <c r="ED1634"/>
      <c r="EE1634"/>
      <c r="EF1634"/>
      <c r="EG1634"/>
      <c r="EH1634"/>
      <c r="FY1634" s="40">
        <v>41810</v>
      </c>
      <c r="FZ1634"/>
      <c r="GA1634"/>
      <c r="GB1634"/>
      <c r="GC1634"/>
      <c r="GD1634"/>
      <c r="GE1634"/>
      <c r="GF1634"/>
      <c r="GG1634"/>
      <c r="GH1634"/>
      <c r="GI1634"/>
      <c r="GJ1634"/>
      <c r="GK1634"/>
      <c r="GL1634"/>
      <c r="GM1634"/>
      <c r="GN1634"/>
      <c r="IE1634" s="40">
        <v>41810</v>
      </c>
      <c r="IU1634" s="77">
        <v>41810</v>
      </c>
    </row>
    <row r="1635" spans="7:263" x14ac:dyDescent="0.25">
      <c r="G1635" s="40">
        <v>41811</v>
      </c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BM1635" s="40">
        <v>41811</v>
      </c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DS1635" s="40">
        <v>41811</v>
      </c>
      <c r="DT1635"/>
      <c r="DU1635"/>
      <c r="DV1635"/>
      <c r="DW1635"/>
      <c r="DX1635"/>
      <c r="DY1635"/>
      <c r="DZ1635"/>
      <c r="EA1635"/>
      <c r="EB1635"/>
      <c r="EC1635"/>
      <c r="ED1635"/>
      <c r="EE1635"/>
      <c r="EF1635"/>
      <c r="EG1635"/>
      <c r="EH1635"/>
      <c r="FY1635" s="40">
        <v>41811</v>
      </c>
      <c r="FZ1635"/>
      <c r="GA1635"/>
      <c r="GB1635"/>
      <c r="GC1635"/>
      <c r="GD1635"/>
      <c r="GE1635"/>
      <c r="GF1635"/>
      <c r="GG1635"/>
      <c r="GH1635"/>
      <c r="GI1635"/>
      <c r="GJ1635"/>
      <c r="GK1635"/>
      <c r="GL1635"/>
      <c r="GM1635"/>
      <c r="GN1635"/>
      <c r="IE1635" s="40">
        <v>41811</v>
      </c>
      <c r="IU1635" s="77">
        <v>41811</v>
      </c>
    </row>
    <row r="1636" spans="7:263" x14ac:dyDescent="0.25">
      <c r="G1636" s="40">
        <v>41812</v>
      </c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BM1636" s="40">
        <v>41812</v>
      </c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DS1636" s="40">
        <v>41812</v>
      </c>
      <c r="DT1636"/>
      <c r="DU1636"/>
      <c r="DV1636"/>
      <c r="DW1636"/>
      <c r="DX1636"/>
      <c r="DY1636"/>
      <c r="DZ1636"/>
      <c r="EA1636"/>
      <c r="EB1636"/>
      <c r="EC1636"/>
      <c r="ED1636"/>
      <c r="EE1636"/>
      <c r="EF1636"/>
      <c r="EG1636"/>
      <c r="EH1636"/>
      <c r="FY1636" s="40">
        <v>41812</v>
      </c>
      <c r="FZ1636"/>
      <c r="GA1636"/>
      <c r="GB1636"/>
      <c r="GC1636"/>
      <c r="GD1636"/>
      <c r="GE1636"/>
      <c r="GF1636"/>
      <c r="GG1636"/>
      <c r="GH1636"/>
      <c r="GI1636"/>
      <c r="GJ1636"/>
      <c r="GK1636"/>
      <c r="GL1636"/>
      <c r="GM1636"/>
      <c r="GN1636"/>
      <c r="IE1636" s="40">
        <v>41812</v>
      </c>
      <c r="IU1636" s="77">
        <v>41812</v>
      </c>
    </row>
    <row r="1637" spans="7:263" x14ac:dyDescent="0.25">
      <c r="G1637" s="40">
        <v>41813</v>
      </c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BM1637" s="40">
        <v>41813</v>
      </c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DS1637" s="40">
        <v>41813</v>
      </c>
      <c r="DT1637"/>
      <c r="DU1637"/>
      <c r="DV1637"/>
      <c r="DW1637"/>
      <c r="DX1637"/>
      <c r="DY1637"/>
      <c r="DZ1637"/>
      <c r="EA1637"/>
      <c r="EB1637"/>
      <c r="EC1637"/>
      <c r="ED1637"/>
      <c r="EE1637"/>
      <c r="EF1637"/>
      <c r="EG1637"/>
      <c r="EH1637"/>
      <c r="FY1637" s="40">
        <v>41813</v>
      </c>
      <c r="FZ1637"/>
      <c r="GA1637"/>
      <c r="GB1637"/>
      <c r="GC1637"/>
      <c r="GD1637"/>
      <c r="GE1637"/>
      <c r="GF1637"/>
      <c r="GG1637"/>
      <c r="GH1637"/>
      <c r="GI1637"/>
      <c r="GJ1637"/>
      <c r="GK1637"/>
      <c r="GL1637"/>
      <c r="GM1637"/>
      <c r="GN1637"/>
      <c r="IE1637" s="40">
        <v>41813</v>
      </c>
      <c r="IU1637" s="77">
        <v>41813</v>
      </c>
    </row>
    <row r="1638" spans="7:263" x14ac:dyDescent="0.25">
      <c r="G1638" s="40">
        <v>41814</v>
      </c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BM1638" s="40">
        <v>41814</v>
      </c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DS1638" s="40">
        <v>41814</v>
      </c>
      <c r="DT1638"/>
      <c r="DU1638"/>
      <c r="DV1638"/>
      <c r="DW1638"/>
      <c r="DX1638"/>
      <c r="DY1638"/>
      <c r="DZ1638"/>
      <c r="EA1638"/>
      <c r="EB1638"/>
      <c r="EC1638"/>
      <c r="ED1638"/>
      <c r="EE1638"/>
      <c r="EF1638"/>
      <c r="EG1638"/>
      <c r="EH1638"/>
      <c r="FY1638" s="40">
        <v>41814</v>
      </c>
      <c r="FZ1638"/>
      <c r="GA1638"/>
      <c r="GB1638"/>
      <c r="GC1638"/>
      <c r="GD1638"/>
      <c r="GE1638"/>
      <c r="GF1638"/>
      <c r="GG1638"/>
      <c r="GH1638"/>
      <c r="GI1638"/>
      <c r="GJ1638"/>
      <c r="GK1638"/>
      <c r="GL1638"/>
      <c r="GM1638"/>
      <c r="GN1638"/>
      <c r="IE1638" s="40">
        <v>41814</v>
      </c>
      <c r="IM1638">
        <v>35.833583916083917</v>
      </c>
      <c r="IU1638" s="77">
        <v>41814</v>
      </c>
      <c r="JC1638">
        <v>86</v>
      </c>
    </row>
    <row r="1639" spans="7:263" x14ac:dyDescent="0.25">
      <c r="G1639" s="40">
        <v>41815</v>
      </c>
      <c r="H1639"/>
      <c r="I1639"/>
      <c r="J1639"/>
      <c r="K1639"/>
      <c r="L1639"/>
      <c r="M1639"/>
      <c r="N1639"/>
      <c r="O1639"/>
      <c r="P1639">
        <v>0.8</v>
      </c>
      <c r="Q1639">
        <v>4.2</v>
      </c>
      <c r="R1639">
        <v>2.35</v>
      </c>
      <c r="S1639">
        <v>3.2333333333333338</v>
      </c>
      <c r="T1639">
        <v>4.95</v>
      </c>
      <c r="U1639">
        <v>0.8</v>
      </c>
      <c r="V1639">
        <v>1.4000000000000001</v>
      </c>
      <c r="AR1639">
        <v>0.8</v>
      </c>
      <c r="AS1639">
        <v>0.8</v>
      </c>
      <c r="AT1639">
        <v>4.9000000000000004</v>
      </c>
      <c r="AU1639">
        <v>3.8</v>
      </c>
      <c r="AV1639">
        <v>3.9</v>
      </c>
      <c r="AX1639">
        <v>3.9</v>
      </c>
      <c r="AY1639">
        <v>0.8</v>
      </c>
      <c r="AZ1639">
        <v>6.4</v>
      </c>
      <c r="BA1639">
        <v>2.5</v>
      </c>
      <c r="BB1639">
        <v>0.8</v>
      </c>
      <c r="BC1639">
        <v>4.4000000000000004</v>
      </c>
      <c r="BE1639">
        <v>5.5</v>
      </c>
      <c r="BG1639">
        <v>0.8</v>
      </c>
      <c r="BH1639">
        <v>0.8</v>
      </c>
      <c r="BI1639">
        <v>1.6</v>
      </c>
      <c r="BJ1639">
        <v>0.9</v>
      </c>
      <c r="BK1639">
        <v>1.7</v>
      </c>
      <c r="BM1639" s="40">
        <v>41815</v>
      </c>
      <c r="BN1639"/>
      <c r="BO1639"/>
      <c r="BP1639"/>
      <c r="BQ1639"/>
      <c r="BR1639"/>
      <c r="BS1639"/>
      <c r="BT1639"/>
      <c r="BU1639"/>
      <c r="BV1639">
        <v>2.5000000000000001E-2</v>
      </c>
      <c r="BW1639">
        <v>3.3333333333333333E-2</v>
      </c>
      <c r="BX1639">
        <v>2.5000000000000001E-2</v>
      </c>
      <c r="BY1639">
        <v>7.0000000000000007E-2</v>
      </c>
      <c r="BZ1639">
        <v>6.0000000000000005E-2</v>
      </c>
      <c r="CA1639">
        <v>0.04</v>
      </c>
      <c r="CB1639">
        <v>1.3333333333333334E-2</v>
      </c>
      <c r="CX1639">
        <v>0.02</v>
      </c>
      <c r="CY1639">
        <v>0.03</v>
      </c>
      <c r="CZ1639">
        <v>0.03</v>
      </c>
      <c r="DA1639">
        <v>0.03</v>
      </c>
      <c r="DB1639">
        <v>0.04</v>
      </c>
      <c r="DD1639">
        <v>0.02</v>
      </c>
      <c r="DE1639">
        <v>0.03</v>
      </c>
      <c r="DF1639">
        <v>0.04</v>
      </c>
      <c r="DG1639">
        <v>0.14000000000000001</v>
      </c>
      <c r="DH1639">
        <v>0.03</v>
      </c>
      <c r="DI1639">
        <v>0.02</v>
      </c>
      <c r="DK1639">
        <v>0.1</v>
      </c>
      <c r="DM1639">
        <v>7.0000000000000007E-2</v>
      </c>
      <c r="DN1639">
        <v>0.01</v>
      </c>
      <c r="DO1639">
        <v>0.02</v>
      </c>
      <c r="DP1639">
        <v>0.01</v>
      </c>
      <c r="DQ1639">
        <v>0.01</v>
      </c>
      <c r="DS1639" s="40">
        <v>41815</v>
      </c>
      <c r="DT1639"/>
      <c r="DU1639"/>
      <c r="DV1639"/>
      <c r="DW1639"/>
      <c r="DX1639"/>
      <c r="DY1639"/>
      <c r="DZ1639"/>
      <c r="EA1639"/>
      <c r="EB1639">
        <v>78.849999999999994</v>
      </c>
      <c r="EC1639">
        <v>14.5</v>
      </c>
      <c r="ED1639">
        <v>57.1</v>
      </c>
      <c r="EE1639">
        <v>32.82</v>
      </c>
      <c r="EF1639">
        <v>12.55</v>
      </c>
      <c r="EG1639">
        <v>102.55</v>
      </c>
      <c r="EH1639">
        <v>7.27</v>
      </c>
      <c r="FD1639">
        <v>79.5</v>
      </c>
      <c r="FE1639">
        <v>78.2</v>
      </c>
      <c r="FF1639">
        <v>14.2</v>
      </c>
      <c r="FG1639">
        <v>15</v>
      </c>
      <c r="FH1639">
        <v>14.3</v>
      </c>
      <c r="FJ1639">
        <v>34.700000000000003</v>
      </c>
      <c r="FK1639">
        <v>79.5</v>
      </c>
      <c r="FL1639">
        <v>11.8</v>
      </c>
      <c r="FM1639">
        <v>8.4600000000000009</v>
      </c>
      <c r="FN1639">
        <v>78.2</v>
      </c>
      <c r="FO1639">
        <v>11</v>
      </c>
      <c r="FQ1639">
        <v>14.1</v>
      </c>
      <c r="FS1639">
        <v>129</v>
      </c>
      <c r="FT1639">
        <v>76.099999999999994</v>
      </c>
      <c r="FU1639">
        <v>16.2</v>
      </c>
      <c r="FV1639">
        <v>1.59</v>
      </c>
      <c r="FW1639">
        <v>4.0199999999999996</v>
      </c>
      <c r="FY1639" s="40">
        <v>41815</v>
      </c>
      <c r="FZ1639"/>
      <c r="GA1639"/>
      <c r="GB1639"/>
      <c r="GC1639"/>
      <c r="GD1639"/>
      <c r="GE1639"/>
      <c r="GF1639"/>
      <c r="GG1639"/>
      <c r="GH1639">
        <v>0.05</v>
      </c>
      <c r="GI1639">
        <v>0.15666666666666665</v>
      </c>
      <c r="GJ1639">
        <v>0.35</v>
      </c>
      <c r="GK1639">
        <v>0.13666666666666669</v>
      </c>
      <c r="GL1639">
        <v>0.29000000000000004</v>
      </c>
      <c r="GM1639">
        <v>0.09</v>
      </c>
      <c r="GN1639">
        <v>3.3333333333333333E-2</v>
      </c>
      <c r="HJ1639">
        <v>0.05</v>
      </c>
      <c r="HK1639">
        <v>0.05</v>
      </c>
      <c r="HL1639">
        <v>0.22</v>
      </c>
      <c r="HM1639">
        <v>0.12</v>
      </c>
      <c r="HN1639">
        <v>0.13</v>
      </c>
      <c r="HP1639">
        <v>0.42</v>
      </c>
      <c r="HQ1639">
        <v>0.28000000000000003</v>
      </c>
      <c r="HR1639">
        <v>0.08</v>
      </c>
      <c r="HS1639">
        <v>0.28000000000000003</v>
      </c>
      <c r="HT1639">
        <v>0.05</v>
      </c>
      <c r="HU1639">
        <v>0.27</v>
      </c>
      <c r="HW1639">
        <v>0.31</v>
      </c>
      <c r="HY1639">
        <v>0.1</v>
      </c>
      <c r="HZ1639">
        <v>0.08</v>
      </c>
      <c r="IA1639">
        <v>0.02</v>
      </c>
      <c r="IB1639">
        <v>0.01</v>
      </c>
      <c r="IC1639">
        <v>7.0000000000000007E-2</v>
      </c>
      <c r="IE1639" s="40">
        <v>41815</v>
      </c>
      <c r="IU1639" s="77">
        <v>41815</v>
      </c>
    </row>
    <row r="1640" spans="7:263" x14ac:dyDescent="0.25">
      <c r="G1640" s="40">
        <v>41816</v>
      </c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BM1640" s="40">
        <v>41816</v>
      </c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DS1640" s="40">
        <v>41816</v>
      </c>
      <c r="DT1640"/>
      <c r="DU1640"/>
      <c r="DV1640"/>
      <c r="DW1640"/>
      <c r="DX1640"/>
      <c r="DY1640"/>
      <c r="DZ1640"/>
      <c r="EA1640"/>
      <c r="EB1640"/>
      <c r="EC1640"/>
      <c r="ED1640"/>
      <c r="EE1640"/>
      <c r="EF1640"/>
      <c r="EG1640"/>
      <c r="EH1640"/>
      <c r="FY1640" s="40">
        <v>41816</v>
      </c>
      <c r="FZ1640"/>
      <c r="GA1640"/>
      <c r="GB1640"/>
      <c r="GC1640"/>
      <c r="GD1640"/>
      <c r="GE1640"/>
      <c r="GF1640"/>
      <c r="GG1640"/>
      <c r="GH1640"/>
      <c r="GI1640"/>
      <c r="GJ1640"/>
      <c r="GK1640"/>
      <c r="GL1640"/>
      <c r="GM1640"/>
      <c r="GN1640"/>
      <c r="IE1640" s="40">
        <v>41816</v>
      </c>
      <c r="IU1640" s="77">
        <v>41816</v>
      </c>
    </row>
    <row r="1641" spans="7:263" x14ac:dyDescent="0.25">
      <c r="G1641" s="40">
        <v>41817</v>
      </c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BM1641" s="40">
        <v>41817</v>
      </c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DS1641" s="40">
        <v>41817</v>
      </c>
      <c r="DT1641"/>
      <c r="DU1641"/>
      <c r="DV1641"/>
      <c r="DW1641"/>
      <c r="DX1641"/>
      <c r="DY1641"/>
      <c r="DZ1641"/>
      <c r="EA1641"/>
      <c r="EB1641"/>
      <c r="EC1641"/>
      <c r="ED1641"/>
      <c r="EE1641"/>
      <c r="EF1641"/>
      <c r="EG1641"/>
      <c r="EH1641"/>
      <c r="FY1641" s="40">
        <v>41817</v>
      </c>
      <c r="FZ1641"/>
      <c r="GA1641"/>
      <c r="GB1641"/>
      <c r="GC1641"/>
      <c r="GD1641"/>
      <c r="GE1641"/>
      <c r="GF1641"/>
      <c r="GG1641"/>
      <c r="GH1641"/>
      <c r="GI1641"/>
      <c r="GJ1641"/>
      <c r="GK1641"/>
      <c r="GL1641"/>
      <c r="GM1641"/>
      <c r="GN1641"/>
      <c r="IE1641" s="40">
        <v>41817</v>
      </c>
      <c r="IU1641" s="77">
        <v>41817</v>
      </c>
    </row>
    <row r="1642" spans="7:263" x14ac:dyDescent="0.25">
      <c r="G1642" s="40">
        <v>41818</v>
      </c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BM1642" s="40">
        <v>41818</v>
      </c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DS1642" s="40">
        <v>41818</v>
      </c>
      <c r="DT1642"/>
      <c r="DU1642"/>
      <c r="DV1642"/>
      <c r="DW1642"/>
      <c r="DX1642"/>
      <c r="DY1642"/>
      <c r="DZ1642"/>
      <c r="EA1642"/>
      <c r="EB1642"/>
      <c r="EC1642"/>
      <c r="ED1642"/>
      <c r="EE1642"/>
      <c r="EF1642"/>
      <c r="EG1642"/>
      <c r="EH1642"/>
      <c r="FY1642" s="40">
        <v>41818</v>
      </c>
      <c r="FZ1642"/>
      <c r="GA1642"/>
      <c r="GB1642"/>
      <c r="GC1642"/>
      <c r="GD1642"/>
      <c r="GE1642"/>
      <c r="GF1642"/>
      <c r="GG1642"/>
      <c r="GH1642"/>
      <c r="GI1642"/>
      <c r="GJ1642"/>
      <c r="GK1642"/>
      <c r="GL1642"/>
      <c r="GM1642"/>
      <c r="GN1642"/>
      <c r="IE1642" s="40">
        <v>41818</v>
      </c>
      <c r="IU1642" s="77">
        <v>41818</v>
      </c>
    </row>
    <row r="1643" spans="7:263" x14ac:dyDescent="0.25">
      <c r="G1643" s="40">
        <v>41819</v>
      </c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BM1643" s="40">
        <v>41819</v>
      </c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DS1643" s="40">
        <v>41819</v>
      </c>
      <c r="DT1643"/>
      <c r="DU1643"/>
      <c r="DV1643"/>
      <c r="DW1643"/>
      <c r="DX1643"/>
      <c r="DY1643"/>
      <c r="DZ1643"/>
      <c r="EA1643"/>
      <c r="EB1643"/>
      <c r="EC1643"/>
      <c r="ED1643"/>
      <c r="EE1643"/>
      <c r="EF1643"/>
      <c r="EG1643"/>
      <c r="EH1643"/>
      <c r="FY1643" s="40">
        <v>41819</v>
      </c>
      <c r="FZ1643"/>
      <c r="GA1643"/>
      <c r="GB1643"/>
      <c r="GC1643"/>
      <c r="GD1643"/>
      <c r="GE1643"/>
      <c r="GF1643"/>
      <c r="GG1643"/>
      <c r="GH1643"/>
      <c r="GI1643"/>
      <c r="GJ1643"/>
      <c r="GK1643"/>
      <c r="GL1643"/>
      <c r="GM1643"/>
      <c r="GN1643"/>
      <c r="IE1643" s="40">
        <v>41819</v>
      </c>
      <c r="IU1643" s="77">
        <v>41819</v>
      </c>
    </row>
    <row r="1644" spans="7:263" x14ac:dyDescent="0.25">
      <c r="G1644" s="40">
        <v>41820</v>
      </c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BM1644" s="40">
        <v>41820</v>
      </c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DS1644" s="40">
        <v>41820</v>
      </c>
      <c r="DT1644"/>
      <c r="DU1644"/>
      <c r="DV1644"/>
      <c r="DW1644"/>
      <c r="DX1644"/>
      <c r="DY1644"/>
      <c r="DZ1644"/>
      <c r="EA1644"/>
      <c r="EB1644"/>
      <c r="EC1644"/>
      <c r="ED1644"/>
      <c r="EE1644"/>
      <c r="EF1644"/>
      <c r="EG1644"/>
      <c r="EH1644"/>
      <c r="FY1644" s="40">
        <v>41820</v>
      </c>
      <c r="FZ1644"/>
      <c r="GA1644"/>
      <c r="GB1644"/>
      <c r="GC1644"/>
      <c r="GD1644"/>
      <c r="GE1644"/>
      <c r="GF1644"/>
      <c r="GG1644"/>
      <c r="GH1644"/>
      <c r="GI1644"/>
      <c r="GJ1644"/>
      <c r="GK1644"/>
      <c r="GL1644"/>
      <c r="GM1644"/>
      <c r="GN1644"/>
      <c r="IE1644" s="40">
        <v>41820</v>
      </c>
      <c r="IU1644" s="77">
        <v>41820</v>
      </c>
    </row>
    <row r="1645" spans="7:263" x14ac:dyDescent="0.25">
      <c r="G1645" s="40">
        <v>41821</v>
      </c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BM1645" s="40">
        <v>41821</v>
      </c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DS1645" s="40">
        <v>41821</v>
      </c>
      <c r="DT1645"/>
      <c r="DU1645"/>
      <c r="DV1645"/>
      <c r="DW1645"/>
      <c r="DX1645"/>
      <c r="DY1645"/>
      <c r="DZ1645"/>
      <c r="EA1645"/>
      <c r="EB1645"/>
      <c r="EC1645"/>
      <c r="ED1645"/>
      <c r="EE1645"/>
      <c r="EF1645"/>
      <c r="EG1645"/>
      <c r="EH1645"/>
      <c r="FY1645" s="40">
        <v>41821</v>
      </c>
      <c r="FZ1645"/>
      <c r="GA1645"/>
      <c r="GB1645"/>
      <c r="GC1645"/>
      <c r="GD1645"/>
      <c r="GE1645"/>
      <c r="GF1645"/>
      <c r="GG1645"/>
      <c r="GH1645"/>
      <c r="GI1645"/>
      <c r="GJ1645"/>
      <c r="GK1645"/>
      <c r="GL1645"/>
      <c r="GM1645"/>
      <c r="GN1645"/>
      <c r="IE1645" s="40">
        <v>41821</v>
      </c>
      <c r="IU1645" s="77">
        <v>41821</v>
      </c>
    </row>
    <row r="1646" spans="7:263" x14ac:dyDescent="0.25">
      <c r="G1646" s="40">
        <v>41822</v>
      </c>
      <c r="H1646">
        <v>0.9</v>
      </c>
      <c r="I1646"/>
      <c r="J1646"/>
      <c r="K1646"/>
      <c r="L1646"/>
      <c r="M1646">
        <v>1.3</v>
      </c>
      <c r="N1646"/>
      <c r="O1646"/>
      <c r="P1646"/>
      <c r="Q1646"/>
      <c r="R1646"/>
      <c r="S1646"/>
      <c r="T1646"/>
      <c r="U1646"/>
      <c r="V1646"/>
      <c r="W1646">
        <v>1</v>
      </c>
      <c r="X1646">
        <v>0.8</v>
      </c>
      <c r="AJ1646">
        <v>1.3</v>
      </c>
      <c r="BM1646" s="40">
        <v>41822</v>
      </c>
      <c r="BN1646">
        <v>0.01</v>
      </c>
      <c r="BO1646"/>
      <c r="BP1646"/>
      <c r="BQ1646"/>
      <c r="BR1646"/>
      <c r="BS1646">
        <v>0.01</v>
      </c>
      <c r="BT1646"/>
      <c r="BU1646"/>
      <c r="BV1646"/>
      <c r="BW1646"/>
      <c r="BX1646"/>
      <c r="BY1646"/>
      <c r="BZ1646"/>
      <c r="CA1646"/>
      <c r="CB1646"/>
      <c r="CC1646">
        <v>0.01</v>
      </c>
      <c r="CD1646">
        <v>0.01</v>
      </c>
      <c r="CP1646">
        <v>0.01</v>
      </c>
      <c r="DS1646" s="40">
        <v>41822</v>
      </c>
      <c r="DT1646">
        <v>2.4699999999999998</v>
      </c>
      <c r="DU1646"/>
      <c r="DV1646"/>
      <c r="DW1646"/>
      <c r="DX1646"/>
      <c r="DY1646">
        <v>13.8</v>
      </c>
      <c r="DZ1646"/>
      <c r="EA1646"/>
      <c r="EB1646"/>
      <c r="EC1646"/>
      <c r="ED1646"/>
      <c r="EE1646"/>
      <c r="EF1646"/>
      <c r="EG1646"/>
      <c r="EH1646"/>
      <c r="EI1646">
        <v>2.71</v>
      </c>
      <c r="EJ1646">
        <v>2.23</v>
      </c>
      <c r="EV1646">
        <v>13.8</v>
      </c>
      <c r="FY1646" s="40">
        <v>41822</v>
      </c>
      <c r="FZ1646">
        <v>2.5000000000000001E-2</v>
      </c>
      <c r="GA1646"/>
      <c r="GB1646"/>
      <c r="GC1646"/>
      <c r="GD1646"/>
      <c r="GE1646">
        <v>0.02</v>
      </c>
      <c r="GF1646"/>
      <c r="GG1646"/>
      <c r="GH1646"/>
      <c r="GI1646"/>
      <c r="GJ1646"/>
      <c r="GK1646"/>
      <c r="GL1646"/>
      <c r="GM1646"/>
      <c r="GN1646"/>
      <c r="GO1646">
        <v>0.04</v>
      </c>
      <c r="GP1646">
        <v>0.01</v>
      </c>
      <c r="HB1646">
        <v>0.02</v>
      </c>
      <c r="IE1646" s="40">
        <v>41822</v>
      </c>
      <c r="IK1646">
        <v>39.08351138952164</v>
      </c>
      <c r="IU1646" s="77">
        <v>41822</v>
      </c>
      <c r="JA1646">
        <v>93.8</v>
      </c>
    </row>
    <row r="1647" spans="7:263" x14ac:dyDescent="0.25">
      <c r="G1647" s="40">
        <v>41823</v>
      </c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BM1647" s="40">
        <v>41823</v>
      </c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DS1647" s="40">
        <v>41823</v>
      </c>
      <c r="DT1647"/>
      <c r="DU1647"/>
      <c r="DV1647"/>
      <c r="DW1647"/>
      <c r="DX1647"/>
      <c r="DY1647"/>
      <c r="DZ1647"/>
      <c r="EA1647"/>
      <c r="EB1647"/>
      <c r="EC1647"/>
      <c r="ED1647"/>
      <c r="EE1647"/>
      <c r="EF1647"/>
      <c r="EG1647"/>
      <c r="EH1647"/>
      <c r="FY1647" s="40">
        <v>41823</v>
      </c>
      <c r="FZ1647"/>
      <c r="GA1647"/>
      <c r="GB1647"/>
      <c r="GC1647"/>
      <c r="GD1647"/>
      <c r="GE1647"/>
      <c r="GF1647"/>
      <c r="GG1647"/>
      <c r="GH1647"/>
      <c r="GI1647"/>
      <c r="GJ1647"/>
      <c r="GK1647"/>
      <c r="GL1647"/>
      <c r="GM1647"/>
      <c r="GN1647"/>
      <c r="IE1647" s="40">
        <v>41823</v>
      </c>
      <c r="IU1647" s="77">
        <v>41823</v>
      </c>
    </row>
    <row r="1648" spans="7:263" x14ac:dyDescent="0.25">
      <c r="G1648" s="40">
        <v>41824</v>
      </c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BM1648" s="40">
        <v>41824</v>
      </c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DS1648" s="40">
        <v>41824</v>
      </c>
      <c r="DT1648"/>
      <c r="DU1648"/>
      <c r="DV1648"/>
      <c r="DW1648"/>
      <c r="DX1648"/>
      <c r="DY1648"/>
      <c r="DZ1648"/>
      <c r="EA1648"/>
      <c r="EB1648"/>
      <c r="EC1648"/>
      <c r="ED1648"/>
      <c r="EE1648"/>
      <c r="EF1648"/>
      <c r="EG1648"/>
      <c r="EH1648"/>
      <c r="FY1648" s="40">
        <v>41824</v>
      </c>
      <c r="FZ1648"/>
      <c r="GA1648"/>
      <c r="GB1648"/>
      <c r="GC1648"/>
      <c r="GD1648"/>
      <c r="GE1648"/>
      <c r="GF1648"/>
      <c r="GG1648"/>
      <c r="GH1648"/>
      <c r="GI1648"/>
      <c r="GJ1648"/>
      <c r="GK1648"/>
      <c r="GL1648"/>
      <c r="GM1648"/>
      <c r="GN1648"/>
      <c r="IE1648" s="40">
        <v>41824</v>
      </c>
      <c r="IU1648" s="77">
        <v>41824</v>
      </c>
    </row>
    <row r="1649" spans="7:262" x14ac:dyDescent="0.25">
      <c r="G1649" s="40">
        <v>41825</v>
      </c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BM1649" s="40">
        <v>41825</v>
      </c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DS1649" s="40">
        <v>41825</v>
      </c>
      <c r="DT1649"/>
      <c r="DU1649"/>
      <c r="DV1649"/>
      <c r="DW1649"/>
      <c r="DX1649"/>
      <c r="DY1649"/>
      <c r="DZ1649"/>
      <c r="EA1649"/>
      <c r="EB1649"/>
      <c r="EC1649"/>
      <c r="ED1649"/>
      <c r="EE1649"/>
      <c r="EF1649"/>
      <c r="EG1649"/>
      <c r="EH1649"/>
      <c r="FY1649" s="40">
        <v>41825</v>
      </c>
      <c r="FZ1649"/>
      <c r="GA1649"/>
      <c r="GB1649"/>
      <c r="GC1649"/>
      <c r="GD1649"/>
      <c r="GE1649"/>
      <c r="GF1649"/>
      <c r="GG1649"/>
      <c r="GH1649"/>
      <c r="GI1649"/>
      <c r="GJ1649"/>
      <c r="GK1649"/>
      <c r="GL1649"/>
      <c r="GM1649"/>
      <c r="GN1649"/>
      <c r="IE1649" s="40">
        <v>41825</v>
      </c>
      <c r="IU1649" s="77">
        <v>41825</v>
      </c>
    </row>
    <row r="1650" spans="7:262" x14ac:dyDescent="0.25">
      <c r="G1650" s="40">
        <v>41826</v>
      </c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BM1650" s="40">
        <v>41826</v>
      </c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DS1650" s="40">
        <v>41826</v>
      </c>
      <c r="DT1650"/>
      <c r="DU1650"/>
      <c r="DV1650"/>
      <c r="DW1650"/>
      <c r="DX1650"/>
      <c r="DY1650"/>
      <c r="DZ1650"/>
      <c r="EA1650"/>
      <c r="EB1650"/>
      <c r="EC1650"/>
      <c r="ED1650"/>
      <c r="EE1650"/>
      <c r="EF1650"/>
      <c r="EG1650"/>
      <c r="EH1650"/>
      <c r="FY1650" s="40">
        <v>41826</v>
      </c>
      <c r="FZ1650"/>
      <c r="GA1650"/>
      <c r="GB1650"/>
      <c r="GC1650"/>
      <c r="GD1650"/>
      <c r="GE1650"/>
      <c r="GF1650"/>
      <c r="GG1650"/>
      <c r="GH1650"/>
      <c r="GI1650"/>
      <c r="GJ1650"/>
      <c r="GK1650"/>
      <c r="GL1650"/>
      <c r="GM1650"/>
      <c r="GN1650"/>
      <c r="IE1650" s="40">
        <v>41826</v>
      </c>
      <c r="IU1650" s="77">
        <v>41826</v>
      </c>
    </row>
    <row r="1651" spans="7:262" x14ac:dyDescent="0.25">
      <c r="G1651" s="40">
        <v>41827</v>
      </c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BM1651" s="40">
        <v>41827</v>
      </c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DS1651" s="40">
        <v>41827</v>
      </c>
      <c r="DT1651"/>
      <c r="DU1651"/>
      <c r="DV1651"/>
      <c r="DW1651"/>
      <c r="DX1651"/>
      <c r="DY1651"/>
      <c r="DZ1651"/>
      <c r="EA1651"/>
      <c r="EB1651"/>
      <c r="EC1651"/>
      <c r="ED1651"/>
      <c r="EE1651"/>
      <c r="EF1651"/>
      <c r="EG1651"/>
      <c r="EH1651"/>
      <c r="FY1651" s="40">
        <v>41827</v>
      </c>
      <c r="FZ1651"/>
      <c r="GA1651"/>
      <c r="GB1651"/>
      <c r="GC1651"/>
      <c r="GD1651"/>
      <c r="GE1651"/>
      <c r="GF1651"/>
      <c r="GG1651"/>
      <c r="GH1651"/>
      <c r="GI1651"/>
      <c r="GJ1651"/>
      <c r="GK1651"/>
      <c r="GL1651"/>
      <c r="GM1651"/>
      <c r="GN1651"/>
      <c r="IE1651" s="40">
        <v>41827</v>
      </c>
      <c r="IU1651" s="77">
        <v>41827</v>
      </c>
    </row>
    <row r="1652" spans="7:262" x14ac:dyDescent="0.25">
      <c r="G1652" s="40">
        <v>41828</v>
      </c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BM1652" s="40">
        <v>41828</v>
      </c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DS1652" s="40">
        <v>41828</v>
      </c>
      <c r="DT1652"/>
      <c r="DU1652"/>
      <c r="DV1652"/>
      <c r="DW1652"/>
      <c r="DX1652"/>
      <c r="DY1652"/>
      <c r="DZ1652"/>
      <c r="EA1652"/>
      <c r="EB1652"/>
      <c r="EC1652"/>
      <c r="ED1652"/>
      <c r="EE1652"/>
      <c r="EF1652"/>
      <c r="EG1652"/>
      <c r="EH1652"/>
      <c r="FY1652" s="40">
        <v>41828</v>
      </c>
      <c r="FZ1652"/>
      <c r="GA1652"/>
      <c r="GB1652"/>
      <c r="GC1652"/>
      <c r="GD1652"/>
      <c r="GE1652"/>
      <c r="GF1652"/>
      <c r="GG1652"/>
      <c r="GH1652"/>
      <c r="GI1652"/>
      <c r="GJ1652"/>
      <c r="GK1652"/>
      <c r="GL1652"/>
      <c r="GM1652"/>
      <c r="GN1652"/>
      <c r="IE1652" s="40">
        <v>41828</v>
      </c>
      <c r="IG1652">
        <v>39.083167021276601</v>
      </c>
      <c r="IU1652" s="77">
        <v>41828</v>
      </c>
      <c r="IW1652">
        <v>93.8</v>
      </c>
    </row>
    <row r="1653" spans="7:262" x14ac:dyDescent="0.25">
      <c r="G1653" s="40">
        <v>41829</v>
      </c>
      <c r="H1653"/>
      <c r="I1653"/>
      <c r="J1653"/>
      <c r="K1653"/>
      <c r="L1653"/>
      <c r="M1653"/>
      <c r="N1653"/>
      <c r="O1653"/>
      <c r="P1653">
        <v>0.8</v>
      </c>
      <c r="Q1653">
        <v>3.1333333333333333</v>
      </c>
      <c r="R1653">
        <v>4.4000000000000004</v>
      </c>
      <c r="S1653">
        <v>4.9000000000000004</v>
      </c>
      <c r="T1653">
        <v>4.45</v>
      </c>
      <c r="U1653"/>
      <c r="V1653">
        <v>2.6999999999999997</v>
      </c>
      <c r="AR1653">
        <v>0.8</v>
      </c>
      <c r="AS1653">
        <v>0.8</v>
      </c>
      <c r="AT1653">
        <v>5.2</v>
      </c>
      <c r="AU1653">
        <v>3.4</v>
      </c>
      <c r="AV1653">
        <v>0.8</v>
      </c>
      <c r="AW1653">
        <v>4.4000000000000004</v>
      </c>
      <c r="AZ1653">
        <v>4.9000000000000004</v>
      </c>
      <c r="BC1653">
        <v>3.5</v>
      </c>
      <c r="BE1653">
        <v>5.4</v>
      </c>
      <c r="BI1653">
        <v>2.8</v>
      </c>
      <c r="BJ1653">
        <v>2.8</v>
      </c>
      <c r="BK1653">
        <v>2.5</v>
      </c>
      <c r="BM1653" s="40">
        <v>41829</v>
      </c>
      <c r="BN1653"/>
      <c r="BO1653"/>
      <c r="BP1653"/>
      <c r="BQ1653"/>
      <c r="BR1653"/>
      <c r="BS1653"/>
      <c r="BT1653"/>
      <c r="BU1653"/>
      <c r="BV1653">
        <v>5.5000000000000007E-2</v>
      </c>
      <c r="BW1653">
        <v>6.3333333333333339E-2</v>
      </c>
      <c r="BX1653">
        <v>0.03</v>
      </c>
      <c r="BY1653">
        <v>0.06</v>
      </c>
      <c r="BZ1653">
        <v>0.20500000000000002</v>
      </c>
      <c r="CA1653"/>
      <c r="CB1653">
        <v>0.01</v>
      </c>
      <c r="CX1653">
        <v>0.04</v>
      </c>
      <c r="CY1653">
        <v>7.0000000000000007E-2</v>
      </c>
      <c r="CZ1653">
        <v>0.05</v>
      </c>
      <c r="DA1653">
        <v>0.06</v>
      </c>
      <c r="DB1653">
        <v>0.08</v>
      </c>
      <c r="DC1653">
        <v>0.03</v>
      </c>
      <c r="DF1653">
        <v>0.06</v>
      </c>
      <c r="DI1653">
        <v>0.32</v>
      </c>
      <c r="DK1653">
        <v>0.09</v>
      </c>
      <c r="DO1653">
        <v>0.01</v>
      </c>
      <c r="DP1653">
        <v>0.01</v>
      </c>
      <c r="DQ1653">
        <v>0.01</v>
      </c>
      <c r="DS1653" s="40">
        <v>41829</v>
      </c>
      <c r="DT1653"/>
      <c r="DU1653"/>
      <c r="DV1653"/>
      <c r="DW1653"/>
      <c r="DX1653"/>
      <c r="DY1653"/>
      <c r="DZ1653"/>
      <c r="EA1653"/>
      <c r="EB1653">
        <v>76.400000000000006</v>
      </c>
      <c r="EC1653">
        <v>9.61</v>
      </c>
      <c r="ED1653">
        <v>34.4</v>
      </c>
      <c r="EE1653">
        <v>10.3</v>
      </c>
      <c r="EF1653">
        <v>11.8</v>
      </c>
      <c r="EG1653"/>
      <c r="EH1653">
        <v>0.62333333333333341</v>
      </c>
      <c r="FD1653">
        <v>68.099999999999994</v>
      </c>
      <c r="FE1653">
        <v>84.7</v>
      </c>
      <c r="FF1653">
        <v>12.3</v>
      </c>
      <c r="FG1653">
        <v>7.56</v>
      </c>
      <c r="FH1653">
        <v>8.9700000000000006</v>
      </c>
      <c r="FI1653">
        <v>34.4</v>
      </c>
      <c r="FL1653">
        <v>10.3</v>
      </c>
      <c r="FO1653">
        <v>11.1</v>
      </c>
      <c r="FQ1653">
        <v>12.5</v>
      </c>
      <c r="FU1653">
        <v>0.79</v>
      </c>
      <c r="FV1653">
        <v>0.79</v>
      </c>
      <c r="FW1653">
        <v>0.28999999999999998</v>
      </c>
      <c r="FY1653" s="40">
        <v>41829</v>
      </c>
      <c r="FZ1653"/>
      <c r="GA1653"/>
      <c r="GB1653"/>
      <c r="GC1653"/>
      <c r="GD1653"/>
      <c r="GE1653"/>
      <c r="GF1653"/>
      <c r="GG1653"/>
      <c r="GH1653">
        <v>0.13</v>
      </c>
      <c r="GI1653">
        <v>0.11666666666666668</v>
      </c>
      <c r="GJ1653">
        <v>1.8</v>
      </c>
      <c r="GK1653">
        <v>0.17</v>
      </c>
      <c r="GL1653">
        <v>0.63500000000000001</v>
      </c>
      <c r="GM1653"/>
      <c r="GN1653">
        <v>0.02</v>
      </c>
      <c r="HJ1653">
        <v>0.12</v>
      </c>
      <c r="HK1653">
        <v>0.14000000000000001</v>
      </c>
      <c r="HL1653">
        <v>0.16</v>
      </c>
      <c r="HM1653">
        <v>0.05</v>
      </c>
      <c r="HN1653">
        <v>0.14000000000000001</v>
      </c>
      <c r="HO1653">
        <v>1.8</v>
      </c>
      <c r="HR1653">
        <v>0.17</v>
      </c>
      <c r="HU1653">
        <v>1.03</v>
      </c>
      <c r="HW1653">
        <v>0.24</v>
      </c>
      <c r="IA1653">
        <v>0.02</v>
      </c>
      <c r="IB1653">
        <v>0.02</v>
      </c>
      <c r="IC1653">
        <v>0.02</v>
      </c>
      <c r="IE1653" s="40">
        <v>41829</v>
      </c>
      <c r="IU1653" s="77">
        <v>41829</v>
      </c>
    </row>
    <row r="1654" spans="7:262" x14ac:dyDescent="0.25">
      <c r="G1654" s="40">
        <v>41830</v>
      </c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BM1654" s="40">
        <v>41830</v>
      </c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DS1654" s="40">
        <v>41830</v>
      </c>
      <c r="DT1654"/>
      <c r="DU1654"/>
      <c r="DV1654"/>
      <c r="DW1654"/>
      <c r="DX1654"/>
      <c r="DY1654"/>
      <c r="DZ1654"/>
      <c r="EA1654"/>
      <c r="EB1654"/>
      <c r="EC1654"/>
      <c r="ED1654"/>
      <c r="EE1654"/>
      <c r="EF1654"/>
      <c r="EG1654"/>
      <c r="EH1654"/>
      <c r="FY1654" s="40">
        <v>41830</v>
      </c>
      <c r="FZ1654"/>
      <c r="GA1654"/>
      <c r="GB1654"/>
      <c r="GC1654"/>
      <c r="GD1654"/>
      <c r="GE1654"/>
      <c r="GF1654"/>
      <c r="GG1654"/>
      <c r="GH1654"/>
      <c r="GI1654"/>
      <c r="GJ1654"/>
      <c r="GK1654"/>
      <c r="GL1654"/>
      <c r="GM1654"/>
      <c r="GN1654"/>
      <c r="IE1654" s="40">
        <v>41830</v>
      </c>
      <c r="IU1654" s="77">
        <v>41830</v>
      </c>
    </row>
    <row r="1655" spans="7:262" x14ac:dyDescent="0.25">
      <c r="G1655" s="40">
        <v>41831</v>
      </c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BM1655" s="40">
        <v>41831</v>
      </c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DS1655" s="40">
        <v>41831</v>
      </c>
      <c r="DT1655"/>
      <c r="DU1655"/>
      <c r="DV1655"/>
      <c r="DW1655"/>
      <c r="DX1655"/>
      <c r="DY1655"/>
      <c r="DZ1655"/>
      <c r="EA1655"/>
      <c r="EB1655"/>
      <c r="EC1655"/>
      <c r="ED1655"/>
      <c r="EE1655"/>
      <c r="EF1655"/>
      <c r="EG1655"/>
      <c r="EH1655"/>
      <c r="FY1655" s="40">
        <v>41831</v>
      </c>
      <c r="FZ1655"/>
      <c r="GA1655"/>
      <c r="GB1655"/>
      <c r="GC1655"/>
      <c r="GD1655"/>
      <c r="GE1655"/>
      <c r="GF1655"/>
      <c r="GG1655"/>
      <c r="GH1655"/>
      <c r="GI1655"/>
      <c r="GJ1655"/>
      <c r="GK1655"/>
      <c r="GL1655"/>
      <c r="GM1655"/>
      <c r="GN1655"/>
      <c r="IE1655" s="40">
        <v>41831</v>
      </c>
      <c r="IU1655" s="77">
        <v>41831</v>
      </c>
    </row>
    <row r="1656" spans="7:262" x14ac:dyDescent="0.25">
      <c r="G1656" s="40">
        <v>41832</v>
      </c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BM1656" s="40">
        <v>41832</v>
      </c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DS1656" s="40">
        <v>41832</v>
      </c>
      <c r="DT1656"/>
      <c r="DU1656"/>
      <c r="DV1656"/>
      <c r="DW1656"/>
      <c r="DX1656"/>
      <c r="DY1656"/>
      <c r="DZ1656"/>
      <c r="EA1656"/>
      <c r="EB1656"/>
      <c r="EC1656"/>
      <c r="ED1656"/>
      <c r="EE1656"/>
      <c r="EF1656"/>
      <c r="EG1656"/>
      <c r="EH1656"/>
      <c r="FY1656" s="40">
        <v>41832</v>
      </c>
      <c r="FZ1656"/>
      <c r="GA1656"/>
      <c r="GB1656"/>
      <c r="GC1656"/>
      <c r="GD1656"/>
      <c r="GE1656"/>
      <c r="GF1656"/>
      <c r="GG1656"/>
      <c r="GH1656"/>
      <c r="GI1656"/>
      <c r="GJ1656"/>
      <c r="GK1656"/>
      <c r="GL1656"/>
      <c r="GM1656"/>
      <c r="GN1656"/>
      <c r="IE1656" s="40">
        <v>41832</v>
      </c>
      <c r="IU1656" s="77">
        <v>41832</v>
      </c>
    </row>
    <row r="1657" spans="7:262" x14ac:dyDescent="0.25">
      <c r="G1657" s="40">
        <v>41833</v>
      </c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BM1657" s="40">
        <v>41833</v>
      </c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DS1657" s="40">
        <v>41833</v>
      </c>
      <c r="DT1657"/>
      <c r="DU1657"/>
      <c r="DV1657"/>
      <c r="DW1657"/>
      <c r="DX1657"/>
      <c r="DY1657"/>
      <c r="DZ1657"/>
      <c r="EA1657"/>
      <c r="EB1657"/>
      <c r="EC1657"/>
      <c r="ED1657"/>
      <c r="EE1657"/>
      <c r="EF1657"/>
      <c r="EG1657"/>
      <c r="EH1657"/>
      <c r="FY1657" s="40">
        <v>41833</v>
      </c>
      <c r="FZ1657"/>
      <c r="GA1657"/>
      <c r="GB1657"/>
      <c r="GC1657"/>
      <c r="GD1657"/>
      <c r="GE1657"/>
      <c r="GF1657"/>
      <c r="GG1657"/>
      <c r="GH1657"/>
      <c r="GI1657"/>
      <c r="GJ1657"/>
      <c r="GK1657"/>
      <c r="GL1657"/>
      <c r="GM1657"/>
      <c r="GN1657"/>
      <c r="IE1657" s="40">
        <v>41833</v>
      </c>
      <c r="IU1657" s="77">
        <v>41833</v>
      </c>
    </row>
    <row r="1658" spans="7:262" x14ac:dyDescent="0.25">
      <c r="G1658" s="40">
        <v>41834</v>
      </c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BM1658" s="40">
        <v>41834</v>
      </c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DS1658" s="40">
        <v>41834</v>
      </c>
      <c r="DT1658"/>
      <c r="DU1658"/>
      <c r="DV1658"/>
      <c r="DW1658"/>
      <c r="DX1658"/>
      <c r="DY1658"/>
      <c r="DZ1658"/>
      <c r="EA1658"/>
      <c r="EB1658"/>
      <c r="EC1658"/>
      <c r="ED1658"/>
      <c r="EE1658"/>
      <c r="EF1658"/>
      <c r="EG1658"/>
      <c r="EH1658"/>
      <c r="FY1658" s="40">
        <v>41834</v>
      </c>
      <c r="FZ1658"/>
      <c r="GA1658"/>
      <c r="GB1658"/>
      <c r="GC1658"/>
      <c r="GD1658"/>
      <c r="GE1658"/>
      <c r="GF1658"/>
      <c r="GG1658"/>
      <c r="GH1658"/>
      <c r="GI1658"/>
      <c r="GJ1658"/>
      <c r="GK1658"/>
      <c r="GL1658"/>
      <c r="GM1658"/>
      <c r="GN1658"/>
      <c r="IE1658" s="40">
        <v>41834</v>
      </c>
      <c r="IU1658" s="77">
        <v>41834</v>
      </c>
    </row>
    <row r="1659" spans="7:262" x14ac:dyDescent="0.25">
      <c r="G1659" s="40">
        <v>41835</v>
      </c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BM1659" s="40">
        <v>41835</v>
      </c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DS1659" s="40">
        <v>41835</v>
      </c>
      <c r="DT1659"/>
      <c r="DU1659"/>
      <c r="DV1659"/>
      <c r="DW1659"/>
      <c r="DX1659"/>
      <c r="DY1659"/>
      <c r="DZ1659"/>
      <c r="EA1659"/>
      <c r="EB1659"/>
      <c r="EC1659"/>
      <c r="ED1659"/>
      <c r="EE1659"/>
      <c r="EF1659"/>
      <c r="EG1659"/>
      <c r="EH1659"/>
      <c r="FY1659" s="40">
        <v>41835</v>
      </c>
      <c r="FZ1659"/>
      <c r="GA1659"/>
      <c r="GB1659"/>
      <c r="GC1659"/>
      <c r="GD1659"/>
      <c r="GE1659"/>
      <c r="GF1659"/>
      <c r="GG1659"/>
      <c r="GH1659"/>
      <c r="GI1659"/>
      <c r="GJ1659"/>
      <c r="GK1659"/>
      <c r="GL1659"/>
      <c r="GM1659"/>
      <c r="GN1659"/>
      <c r="IE1659" s="40">
        <v>41835</v>
      </c>
      <c r="IU1659" s="77">
        <v>41835</v>
      </c>
    </row>
    <row r="1660" spans="7:262" x14ac:dyDescent="0.25">
      <c r="G1660" s="40">
        <v>41836</v>
      </c>
      <c r="H1660">
        <v>1.1000000000000001</v>
      </c>
      <c r="I1660"/>
      <c r="J1660"/>
      <c r="K1660"/>
      <c r="L1660"/>
      <c r="M1660">
        <v>2.2999999999999998</v>
      </c>
      <c r="N1660"/>
      <c r="O1660">
        <v>4.5</v>
      </c>
      <c r="P1660"/>
      <c r="Q1660"/>
      <c r="R1660"/>
      <c r="S1660"/>
      <c r="T1660"/>
      <c r="U1660"/>
      <c r="V1660"/>
      <c r="W1660">
        <v>1.4</v>
      </c>
      <c r="X1660">
        <v>0.8</v>
      </c>
      <c r="AJ1660">
        <v>2.2999999999999998</v>
      </c>
      <c r="AP1660">
        <v>4.5</v>
      </c>
      <c r="BM1660" s="40">
        <v>41836</v>
      </c>
      <c r="BN1660">
        <v>0.01</v>
      </c>
      <c r="BO1660"/>
      <c r="BP1660"/>
      <c r="BQ1660"/>
      <c r="BR1660"/>
      <c r="BS1660">
        <v>0.01</v>
      </c>
      <c r="BT1660"/>
      <c r="BU1660">
        <v>0.01</v>
      </c>
      <c r="BV1660"/>
      <c r="BW1660"/>
      <c r="BX1660"/>
      <c r="BY1660"/>
      <c r="BZ1660"/>
      <c r="CA1660"/>
      <c r="CB1660"/>
      <c r="CC1660">
        <v>0.01</v>
      </c>
      <c r="CD1660">
        <v>0.01</v>
      </c>
      <c r="CP1660">
        <v>0.01</v>
      </c>
      <c r="CV1660">
        <v>0.01</v>
      </c>
      <c r="DS1660" s="40">
        <v>41836</v>
      </c>
      <c r="DT1660">
        <v>1.67</v>
      </c>
      <c r="DU1660"/>
      <c r="DV1660"/>
      <c r="DW1660"/>
      <c r="DX1660"/>
      <c r="DY1660">
        <v>14.3</v>
      </c>
      <c r="DZ1660"/>
      <c r="EA1660">
        <v>13.5</v>
      </c>
      <c r="EB1660"/>
      <c r="EC1660"/>
      <c r="ED1660"/>
      <c r="EE1660"/>
      <c r="EF1660"/>
      <c r="EG1660"/>
      <c r="EH1660"/>
      <c r="EI1660">
        <v>1.86</v>
      </c>
      <c r="EJ1660">
        <v>1.48</v>
      </c>
      <c r="EV1660">
        <v>14.3</v>
      </c>
      <c r="FB1660">
        <v>13.5</v>
      </c>
      <c r="FY1660" s="40">
        <v>41836</v>
      </c>
      <c r="FZ1660">
        <v>1.7000000000000001E-2</v>
      </c>
      <c r="GA1660"/>
      <c r="GB1660"/>
      <c r="GC1660"/>
      <c r="GD1660"/>
      <c r="GE1660">
        <v>0.09</v>
      </c>
      <c r="GF1660"/>
      <c r="GG1660">
        <v>0.13</v>
      </c>
      <c r="GH1660"/>
      <c r="GI1660"/>
      <c r="GJ1660"/>
      <c r="GK1660"/>
      <c r="GL1660"/>
      <c r="GM1660"/>
      <c r="GN1660"/>
      <c r="GO1660">
        <v>0.03</v>
      </c>
      <c r="GP1660">
        <v>4.0000000000000001E-3</v>
      </c>
      <c r="HB1660">
        <v>0.09</v>
      </c>
      <c r="HH1660">
        <v>0.13</v>
      </c>
      <c r="IE1660" s="40">
        <v>41836</v>
      </c>
      <c r="IH1660">
        <v>39.083167021276601</v>
      </c>
      <c r="IL1660">
        <v>39.083111898016995</v>
      </c>
      <c r="IU1660" s="77">
        <v>41836</v>
      </c>
      <c r="IX1660">
        <v>93.8</v>
      </c>
      <c r="JB1660">
        <v>93.8</v>
      </c>
    </row>
    <row r="1661" spans="7:262" x14ac:dyDescent="0.25">
      <c r="G1661" s="40">
        <v>41837</v>
      </c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BM1661" s="40">
        <v>41837</v>
      </c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DS1661" s="40">
        <v>41837</v>
      </c>
      <c r="DT1661"/>
      <c r="DU1661"/>
      <c r="DV1661"/>
      <c r="DW1661"/>
      <c r="DX1661"/>
      <c r="DY1661"/>
      <c r="DZ1661"/>
      <c r="EA1661"/>
      <c r="EB1661"/>
      <c r="EC1661"/>
      <c r="ED1661"/>
      <c r="EE1661"/>
      <c r="EF1661"/>
      <c r="EG1661"/>
      <c r="EH1661"/>
      <c r="FY1661" s="40">
        <v>41837</v>
      </c>
      <c r="FZ1661"/>
      <c r="GA1661"/>
      <c r="GB1661"/>
      <c r="GC1661"/>
      <c r="GD1661"/>
      <c r="GE1661"/>
      <c r="GF1661"/>
      <c r="GG1661"/>
      <c r="GH1661"/>
      <c r="GI1661"/>
      <c r="GJ1661"/>
      <c r="GK1661"/>
      <c r="GL1661"/>
      <c r="GM1661"/>
      <c r="GN1661"/>
      <c r="IE1661" s="40">
        <v>41837</v>
      </c>
      <c r="IU1661" s="77">
        <v>41837</v>
      </c>
    </row>
    <row r="1662" spans="7:262" x14ac:dyDescent="0.25">
      <c r="G1662" s="40">
        <v>41838</v>
      </c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BM1662" s="40">
        <v>41838</v>
      </c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DS1662" s="40">
        <v>41838</v>
      </c>
      <c r="DT1662"/>
      <c r="DU1662"/>
      <c r="DV1662"/>
      <c r="DW1662"/>
      <c r="DX1662"/>
      <c r="DY1662"/>
      <c r="DZ1662"/>
      <c r="EA1662"/>
      <c r="EB1662"/>
      <c r="EC1662"/>
      <c r="ED1662"/>
      <c r="EE1662"/>
      <c r="EF1662"/>
      <c r="EG1662"/>
      <c r="EH1662"/>
      <c r="FY1662" s="40">
        <v>41838</v>
      </c>
      <c r="FZ1662"/>
      <c r="GA1662"/>
      <c r="GB1662"/>
      <c r="GC1662"/>
      <c r="GD1662"/>
      <c r="GE1662"/>
      <c r="GF1662"/>
      <c r="GG1662"/>
      <c r="GH1662"/>
      <c r="GI1662"/>
      <c r="GJ1662"/>
      <c r="GK1662"/>
      <c r="GL1662"/>
      <c r="GM1662"/>
      <c r="GN1662"/>
      <c r="IE1662" s="40">
        <v>41838</v>
      </c>
      <c r="IU1662" s="77">
        <v>41838</v>
      </c>
    </row>
    <row r="1663" spans="7:262" x14ac:dyDescent="0.25">
      <c r="G1663" s="40">
        <v>41839</v>
      </c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BM1663" s="40">
        <v>41839</v>
      </c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DS1663" s="40">
        <v>41839</v>
      </c>
      <c r="DT1663"/>
      <c r="DU1663"/>
      <c r="DV1663"/>
      <c r="DW1663"/>
      <c r="DX1663"/>
      <c r="DY1663"/>
      <c r="DZ1663"/>
      <c r="EA1663"/>
      <c r="EB1663"/>
      <c r="EC1663"/>
      <c r="ED1663"/>
      <c r="EE1663"/>
      <c r="EF1663"/>
      <c r="EG1663"/>
      <c r="EH1663"/>
      <c r="FY1663" s="40">
        <v>41839</v>
      </c>
      <c r="FZ1663"/>
      <c r="GA1663"/>
      <c r="GB1663"/>
      <c r="GC1663"/>
      <c r="GD1663"/>
      <c r="GE1663"/>
      <c r="GF1663"/>
      <c r="GG1663"/>
      <c r="GH1663"/>
      <c r="GI1663"/>
      <c r="GJ1663"/>
      <c r="GK1663"/>
      <c r="GL1663"/>
      <c r="GM1663"/>
      <c r="GN1663"/>
      <c r="IE1663" s="40">
        <v>41839</v>
      </c>
      <c r="IU1663" s="77">
        <v>41839</v>
      </c>
    </row>
    <row r="1664" spans="7:262" x14ac:dyDescent="0.25">
      <c r="G1664" s="40">
        <v>41840</v>
      </c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BM1664" s="40">
        <v>41840</v>
      </c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DS1664" s="40">
        <v>41840</v>
      </c>
      <c r="DT1664"/>
      <c r="DU1664"/>
      <c r="DV1664"/>
      <c r="DW1664"/>
      <c r="DX1664"/>
      <c r="DY1664"/>
      <c r="DZ1664"/>
      <c r="EA1664"/>
      <c r="EB1664"/>
      <c r="EC1664"/>
      <c r="ED1664"/>
      <c r="EE1664"/>
      <c r="EF1664"/>
      <c r="EG1664"/>
      <c r="EH1664"/>
      <c r="FY1664" s="40">
        <v>41840</v>
      </c>
      <c r="FZ1664"/>
      <c r="GA1664"/>
      <c r="GB1664"/>
      <c r="GC1664"/>
      <c r="GD1664"/>
      <c r="GE1664"/>
      <c r="GF1664"/>
      <c r="GG1664"/>
      <c r="GH1664"/>
      <c r="GI1664"/>
      <c r="GJ1664"/>
      <c r="GK1664"/>
      <c r="GL1664"/>
      <c r="GM1664"/>
      <c r="GN1664"/>
      <c r="IE1664" s="40">
        <v>41840</v>
      </c>
      <c r="IU1664" s="77">
        <v>41840</v>
      </c>
    </row>
    <row r="1665" spans="7:263" x14ac:dyDescent="0.25">
      <c r="G1665" s="40">
        <v>41841</v>
      </c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BM1665" s="40">
        <v>41841</v>
      </c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DS1665" s="40">
        <v>41841</v>
      </c>
      <c r="DT1665"/>
      <c r="DU1665"/>
      <c r="DV1665"/>
      <c r="DW1665"/>
      <c r="DX1665"/>
      <c r="DY1665"/>
      <c r="DZ1665"/>
      <c r="EA1665"/>
      <c r="EB1665"/>
      <c r="EC1665"/>
      <c r="ED1665"/>
      <c r="EE1665"/>
      <c r="EF1665"/>
      <c r="EG1665"/>
      <c r="EH1665"/>
      <c r="FY1665" s="40">
        <v>41841</v>
      </c>
      <c r="FZ1665"/>
      <c r="GA1665"/>
      <c r="GB1665"/>
      <c r="GC1665"/>
      <c r="GD1665"/>
      <c r="GE1665"/>
      <c r="GF1665"/>
      <c r="GG1665"/>
      <c r="GH1665"/>
      <c r="GI1665"/>
      <c r="GJ1665"/>
      <c r="GK1665"/>
      <c r="GL1665"/>
      <c r="GM1665"/>
      <c r="GN1665"/>
      <c r="IE1665" s="40">
        <v>41841</v>
      </c>
      <c r="IU1665" s="77">
        <v>41841</v>
      </c>
    </row>
    <row r="1666" spans="7:263" x14ac:dyDescent="0.25">
      <c r="G1666" s="40">
        <v>41842</v>
      </c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BM1666" s="40">
        <v>41842</v>
      </c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DS1666" s="40">
        <v>41842</v>
      </c>
      <c r="DT1666"/>
      <c r="DU1666"/>
      <c r="DV1666"/>
      <c r="DW1666"/>
      <c r="DX1666"/>
      <c r="DY1666"/>
      <c r="DZ1666"/>
      <c r="EA1666"/>
      <c r="EB1666"/>
      <c r="EC1666"/>
      <c r="ED1666"/>
      <c r="EE1666"/>
      <c r="EF1666"/>
      <c r="EG1666"/>
      <c r="EH1666"/>
      <c r="FY1666" s="40">
        <v>41842</v>
      </c>
      <c r="FZ1666"/>
      <c r="GA1666"/>
      <c r="GB1666"/>
      <c r="GC1666"/>
      <c r="GD1666"/>
      <c r="GE1666"/>
      <c r="GF1666"/>
      <c r="GG1666"/>
      <c r="GH1666"/>
      <c r="GI1666"/>
      <c r="GJ1666"/>
      <c r="GK1666"/>
      <c r="GL1666"/>
      <c r="GM1666"/>
      <c r="GN1666"/>
      <c r="IE1666" s="40">
        <v>41842</v>
      </c>
      <c r="IU1666" s="77">
        <v>41842</v>
      </c>
    </row>
    <row r="1667" spans="7:263" x14ac:dyDescent="0.25">
      <c r="G1667" s="40">
        <v>41843</v>
      </c>
      <c r="H1667"/>
      <c r="I1667"/>
      <c r="J1667"/>
      <c r="K1667"/>
      <c r="L1667"/>
      <c r="M1667"/>
      <c r="N1667"/>
      <c r="O1667"/>
      <c r="P1667"/>
      <c r="Q1667">
        <v>3.3499999999999996</v>
      </c>
      <c r="R1667"/>
      <c r="S1667"/>
      <c r="T1667"/>
      <c r="U1667"/>
      <c r="V1667">
        <v>1.7333333333333334</v>
      </c>
      <c r="AU1667">
        <v>3.4</v>
      </c>
      <c r="AV1667">
        <v>3.3</v>
      </c>
      <c r="BI1667">
        <v>2</v>
      </c>
      <c r="BJ1667">
        <v>1.4</v>
      </c>
      <c r="BK1667">
        <v>1.8</v>
      </c>
      <c r="BM1667" s="40">
        <v>41843</v>
      </c>
      <c r="BN1667"/>
      <c r="BO1667"/>
      <c r="BP1667"/>
      <c r="BQ1667"/>
      <c r="BR1667"/>
      <c r="BS1667"/>
      <c r="BT1667"/>
      <c r="BU1667"/>
      <c r="BV1667"/>
      <c r="BW1667">
        <v>1.4999999999999999E-2</v>
      </c>
      <c r="BX1667"/>
      <c r="BY1667"/>
      <c r="BZ1667"/>
      <c r="CA1667"/>
      <c r="CB1667">
        <v>0.01</v>
      </c>
      <c r="DA1667">
        <v>0.02</v>
      </c>
      <c r="DB1667">
        <v>0.01</v>
      </c>
      <c r="DO1667">
        <v>0.01</v>
      </c>
      <c r="DP1667">
        <v>0.01</v>
      </c>
      <c r="DQ1667">
        <v>0.01</v>
      </c>
      <c r="DS1667" s="40">
        <v>41843</v>
      </c>
      <c r="DT1667"/>
      <c r="DU1667"/>
      <c r="DV1667"/>
      <c r="DW1667"/>
      <c r="DX1667"/>
      <c r="DY1667"/>
      <c r="DZ1667"/>
      <c r="EA1667"/>
      <c r="EB1667"/>
      <c r="EC1667">
        <v>8.91</v>
      </c>
      <c r="ED1667"/>
      <c r="EE1667"/>
      <c r="EF1667"/>
      <c r="EG1667"/>
      <c r="EH1667">
        <v>1.1900000000000002</v>
      </c>
      <c r="FG1667">
        <v>8.81</v>
      </c>
      <c r="FH1667">
        <v>9.01</v>
      </c>
      <c r="FU1667">
        <v>2.89</v>
      </c>
      <c r="FV1667">
        <v>0.54</v>
      </c>
      <c r="FW1667">
        <v>0.14000000000000001</v>
      </c>
      <c r="FY1667" s="40">
        <v>41843</v>
      </c>
      <c r="FZ1667"/>
      <c r="GA1667"/>
      <c r="GB1667"/>
      <c r="GC1667"/>
      <c r="GD1667"/>
      <c r="GE1667"/>
      <c r="GF1667"/>
      <c r="GG1667"/>
      <c r="GH1667"/>
      <c r="GI1667">
        <v>0.11</v>
      </c>
      <c r="GJ1667"/>
      <c r="GK1667"/>
      <c r="GL1667"/>
      <c r="GM1667"/>
      <c r="GN1667">
        <v>0.03</v>
      </c>
      <c r="HM1667">
        <v>0.04</v>
      </c>
      <c r="HN1667">
        <v>0.18</v>
      </c>
      <c r="IA1667">
        <v>0.06</v>
      </c>
      <c r="IB1667">
        <v>0.02</v>
      </c>
      <c r="IC1667">
        <v>0.01</v>
      </c>
      <c r="IE1667" s="40">
        <v>41843</v>
      </c>
      <c r="IU1667" s="77">
        <v>41843</v>
      </c>
    </row>
    <row r="1668" spans="7:263" x14ac:dyDescent="0.25">
      <c r="G1668" s="40">
        <v>41844</v>
      </c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BM1668" s="40">
        <v>41844</v>
      </c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DS1668" s="40">
        <v>41844</v>
      </c>
      <c r="DT1668"/>
      <c r="DU1668"/>
      <c r="DV1668"/>
      <c r="DW1668"/>
      <c r="DX1668"/>
      <c r="DY1668"/>
      <c r="DZ1668"/>
      <c r="EA1668"/>
      <c r="EB1668"/>
      <c r="EC1668"/>
      <c r="ED1668"/>
      <c r="EE1668"/>
      <c r="EF1668"/>
      <c r="EG1668"/>
      <c r="EH1668"/>
      <c r="FY1668" s="40">
        <v>41844</v>
      </c>
      <c r="FZ1668"/>
      <c r="GA1668"/>
      <c r="GB1668"/>
      <c r="GC1668"/>
      <c r="GD1668"/>
      <c r="GE1668"/>
      <c r="GF1668"/>
      <c r="GG1668"/>
      <c r="GH1668"/>
      <c r="GI1668"/>
      <c r="GJ1668"/>
      <c r="GK1668"/>
      <c r="GL1668"/>
      <c r="GM1668"/>
      <c r="GN1668"/>
      <c r="IE1668" s="40">
        <v>41844</v>
      </c>
      <c r="IF1668">
        <v>39.083515116279067</v>
      </c>
      <c r="IJ1668">
        <v>39.083124331550799</v>
      </c>
      <c r="IU1668" s="77">
        <v>41844</v>
      </c>
      <c r="IV1668">
        <v>93.8</v>
      </c>
      <c r="IZ1668">
        <v>93.8</v>
      </c>
    </row>
    <row r="1669" spans="7:263" x14ac:dyDescent="0.25">
      <c r="G1669" s="40">
        <v>41845</v>
      </c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BM1669" s="40">
        <v>41845</v>
      </c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DS1669" s="40">
        <v>41845</v>
      </c>
      <c r="DT1669"/>
      <c r="DU1669"/>
      <c r="DV1669"/>
      <c r="DW1669"/>
      <c r="DX1669"/>
      <c r="DY1669"/>
      <c r="DZ1669"/>
      <c r="EA1669"/>
      <c r="EB1669"/>
      <c r="EC1669"/>
      <c r="ED1669"/>
      <c r="EE1669"/>
      <c r="EF1669"/>
      <c r="EG1669"/>
      <c r="EH1669"/>
      <c r="FY1669" s="40">
        <v>41845</v>
      </c>
      <c r="FZ1669"/>
      <c r="GA1669"/>
      <c r="GB1669"/>
      <c r="GC1669"/>
      <c r="GD1669"/>
      <c r="GE1669"/>
      <c r="GF1669"/>
      <c r="GG1669"/>
      <c r="GH1669"/>
      <c r="GI1669"/>
      <c r="GJ1669"/>
      <c r="GK1669"/>
      <c r="GL1669"/>
      <c r="GM1669"/>
      <c r="GN1669"/>
      <c r="IE1669" s="40">
        <v>41845</v>
      </c>
      <c r="IU1669" s="77">
        <v>41845</v>
      </c>
    </row>
    <row r="1670" spans="7:263" x14ac:dyDescent="0.25">
      <c r="G1670" s="40">
        <v>41846</v>
      </c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BM1670" s="40">
        <v>41846</v>
      </c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DS1670" s="40">
        <v>41846</v>
      </c>
      <c r="DT1670"/>
      <c r="DU1670"/>
      <c r="DV1670"/>
      <c r="DW1670"/>
      <c r="DX1670"/>
      <c r="DY1670"/>
      <c r="DZ1670"/>
      <c r="EA1670"/>
      <c r="EB1670"/>
      <c r="EC1670"/>
      <c r="ED1670"/>
      <c r="EE1670"/>
      <c r="EF1670"/>
      <c r="EG1670"/>
      <c r="EH1670"/>
      <c r="FY1670" s="40">
        <v>41846</v>
      </c>
      <c r="FZ1670"/>
      <c r="GA1670"/>
      <c r="GB1670"/>
      <c r="GC1670"/>
      <c r="GD1670"/>
      <c r="GE1670"/>
      <c r="GF1670"/>
      <c r="GG1670"/>
      <c r="GH1670"/>
      <c r="GI1670"/>
      <c r="GJ1670"/>
      <c r="GK1670"/>
      <c r="GL1670"/>
      <c r="GM1670"/>
      <c r="GN1670"/>
      <c r="IE1670" s="40">
        <v>41846</v>
      </c>
      <c r="IU1670" s="77">
        <v>41846</v>
      </c>
    </row>
    <row r="1671" spans="7:263" x14ac:dyDescent="0.25">
      <c r="G1671" s="40">
        <v>41847</v>
      </c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BM1671" s="40">
        <v>41847</v>
      </c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DS1671" s="40">
        <v>41847</v>
      </c>
      <c r="DT1671"/>
      <c r="DU1671"/>
      <c r="DV1671"/>
      <c r="DW1671"/>
      <c r="DX1671"/>
      <c r="DY1671"/>
      <c r="DZ1671"/>
      <c r="EA1671"/>
      <c r="EB1671"/>
      <c r="EC1671"/>
      <c r="ED1671"/>
      <c r="EE1671"/>
      <c r="EF1671"/>
      <c r="EG1671"/>
      <c r="EH1671"/>
      <c r="FY1671" s="40">
        <v>41847</v>
      </c>
      <c r="FZ1671"/>
      <c r="GA1671"/>
      <c r="GB1671"/>
      <c r="GC1671"/>
      <c r="GD1671"/>
      <c r="GE1671"/>
      <c r="GF1671"/>
      <c r="GG1671"/>
      <c r="GH1671"/>
      <c r="GI1671"/>
      <c r="GJ1671"/>
      <c r="GK1671"/>
      <c r="GL1671"/>
      <c r="GM1671"/>
      <c r="GN1671"/>
      <c r="IE1671" s="40">
        <v>41847</v>
      </c>
      <c r="IU1671" s="77">
        <v>41847</v>
      </c>
    </row>
    <row r="1672" spans="7:263" x14ac:dyDescent="0.25">
      <c r="G1672" s="40">
        <v>41848</v>
      </c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BM1672" s="40">
        <v>41848</v>
      </c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DS1672" s="40">
        <v>41848</v>
      </c>
      <c r="DT1672"/>
      <c r="DU1672"/>
      <c r="DV1672"/>
      <c r="DW1672"/>
      <c r="DX1672"/>
      <c r="DY1672"/>
      <c r="DZ1672"/>
      <c r="EA1672"/>
      <c r="EB1672"/>
      <c r="EC1672"/>
      <c r="ED1672"/>
      <c r="EE1672"/>
      <c r="EF1672"/>
      <c r="EG1672"/>
      <c r="EH1672"/>
      <c r="FY1672" s="40">
        <v>41848</v>
      </c>
      <c r="FZ1672"/>
      <c r="GA1672"/>
      <c r="GB1672"/>
      <c r="GC1672"/>
      <c r="GD1672"/>
      <c r="GE1672"/>
      <c r="GF1672"/>
      <c r="GG1672"/>
      <c r="GH1672"/>
      <c r="GI1672"/>
      <c r="GJ1672"/>
      <c r="GK1672"/>
      <c r="GL1672"/>
      <c r="GM1672"/>
      <c r="GN1672"/>
      <c r="IE1672" s="40">
        <v>41848</v>
      </c>
      <c r="IU1672" s="77">
        <v>41848</v>
      </c>
    </row>
    <row r="1673" spans="7:263" x14ac:dyDescent="0.25">
      <c r="G1673" s="40">
        <v>41849</v>
      </c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BM1673" s="40">
        <v>41849</v>
      </c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DS1673" s="40">
        <v>41849</v>
      </c>
      <c r="DT1673"/>
      <c r="DU1673"/>
      <c r="DV1673"/>
      <c r="DW1673"/>
      <c r="DX1673"/>
      <c r="DY1673"/>
      <c r="DZ1673"/>
      <c r="EA1673"/>
      <c r="EB1673"/>
      <c r="EC1673"/>
      <c r="ED1673"/>
      <c r="EE1673"/>
      <c r="EF1673"/>
      <c r="EG1673"/>
      <c r="EH1673"/>
      <c r="FY1673" s="40">
        <v>41849</v>
      </c>
      <c r="FZ1673"/>
      <c r="GA1673"/>
      <c r="GB1673"/>
      <c r="GC1673"/>
      <c r="GD1673"/>
      <c r="GE1673"/>
      <c r="GF1673"/>
      <c r="GG1673"/>
      <c r="GH1673"/>
      <c r="GI1673"/>
      <c r="GJ1673"/>
      <c r="GK1673"/>
      <c r="GL1673"/>
      <c r="GM1673"/>
      <c r="GN1673"/>
      <c r="IE1673" s="40">
        <v>41849</v>
      </c>
      <c r="IU1673" s="77">
        <v>41849</v>
      </c>
    </row>
    <row r="1674" spans="7:263" x14ac:dyDescent="0.25">
      <c r="G1674" s="40">
        <v>41850</v>
      </c>
      <c r="H1674">
        <v>3.3499999999999996</v>
      </c>
      <c r="I1674">
        <v>3.6</v>
      </c>
      <c r="J1674">
        <v>3.7</v>
      </c>
      <c r="K1674">
        <v>3</v>
      </c>
      <c r="L1674">
        <v>5.8999999999999995</v>
      </c>
      <c r="M1674">
        <v>8.4666666666666668</v>
      </c>
      <c r="N1674">
        <v>2.8000000000000003</v>
      </c>
      <c r="O1674">
        <v>9.6333333333333329</v>
      </c>
      <c r="P1674"/>
      <c r="Q1674"/>
      <c r="R1674"/>
      <c r="S1674"/>
      <c r="T1674"/>
      <c r="U1674"/>
      <c r="V1674"/>
      <c r="W1674">
        <v>2.4</v>
      </c>
      <c r="X1674">
        <v>4.3</v>
      </c>
      <c r="Y1674">
        <v>3.6</v>
      </c>
      <c r="Z1674">
        <v>3.1</v>
      </c>
      <c r="AA1674">
        <v>4.3</v>
      </c>
      <c r="AB1674">
        <v>3.7</v>
      </c>
      <c r="AC1674">
        <v>1.3</v>
      </c>
      <c r="AD1674">
        <v>4</v>
      </c>
      <c r="AE1674">
        <v>6.5</v>
      </c>
      <c r="AF1674">
        <v>4.5999999999999996</v>
      </c>
      <c r="AG1674">
        <v>6.6</v>
      </c>
      <c r="AH1674">
        <v>1.1000000000000001</v>
      </c>
      <c r="AI1674">
        <v>22.8</v>
      </c>
      <c r="AJ1674">
        <v>1.5</v>
      </c>
      <c r="AK1674">
        <v>4.2</v>
      </c>
      <c r="AL1674">
        <v>3.4</v>
      </c>
      <c r="AM1674">
        <v>0.8</v>
      </c>
      <c r="AN1674">
        <v>3.2</v>
      </c>
      <c r="AO1674">
        <v>18.3</v>
      </c>
      <c r="AP1674">
        <v>7.4</v>
      </c>
      <c r="BM1674" s="40">
        <v>41850</v>
      </c>
      <c r="BN1674">
        <v>0.01</v>
      </c>
      <c r="BO1674">
        <v>0.01</v>
      </c>
      <c r="BP1674">
        <v>0.01</v>
      </c>
      <c r="BQ1674">
        <v>1.3333333333333334E-2</v>
      </c>
      <c r="BR1674">
        <v>0.02</v>
      </c>
      <c r="BS1674">
        <v>0.01</v>
      </c>
      <c r="BT1674">
        <v>0.01</v>
      </c>
      <c r="BU1674">
        <v>2.3333333333333334E-2</v>
      </c>
      <c r="BV1674"/>
      <c r="BW1674"/>
      <c r="BX1674"/>
      <c r="BY1674"/>
      <c r="BZ1674"/>
      <c r="CA1674"/>
      <c r="CB1674"/>
      <c r="CC1674">
        <v>0.01</v>
      </c>
      <c r="CD1674">
        <v>0.01</v>
      </c>
      <c r="CE1674">
        <v>0.01</v>
      </c>
      <c r="CF1674">
        <v>0.01</v>
      </c>
      <c r="CG1674">
        <v>0.01</v>
      </c>
      <c r="CH1674">
        <v>0.01</v>
      </c>
      <c r="CI1674">
        <v>0.02</v>
      </c>
      <c r="CJ1674">
        <v>0.01</v>
      </c>
      <c r="CK1674">
        <v>0.04</v>
      </c>
      <c r="CL1674">
        <v>0.01</v>
      </c>
      <c r="CM1674">
        <v>0.01</v>
      </c>
      <c r="CN1674">
        <v>0.01</v>
      </c>
      <c r="CO1674">
        <v>0.01</v>
      </c>
      <c r="CP1674">
        <v>0.01</v>
      </c>
      <c r="CQ1674">
        <v>0.01</v>
      </c>
      <c r="CR1674">
        <v>0.01</v>
      </c>
      <c r="CS1674">
        <v>0.01</v>
      </c>
      <c r="CT1674">
        <v>0.01</v>
      </c>
      <c r="CU1674">
        <v>0.05</v>
      </c>
      <c r="CV1674">
        <v>0.01</v>
      </c>
      <c r="DS1674" s="40">
        <v>41850</v>
      </c>
      <c r="DT1674">
        <v>2.31</v>
      </c>
      <c r="DU1674">
        <v>1.82</v>
      </c>
      <c r="DV1674">
        <v>24.35</v>
      </c>
      <c r="DW1674">
        <v>43.300000000000004</v>
      </c>
      <c r="DX1674">
        <v>19.116666666666664</v>
      </c>
      <c r="DY1674">
        <v>18.633333333333336</v>
      </c>
      <c r="DZ1674">
        <v>10.6</v>
      </c>
      <c r="EA1674">
        <v>8.2200000000000006</v>
      </c>
      <c r="EB1674"/>
      <c r="EC1674"/>
      <c r="ED1674"/>
      <c r="EE1674"/>
      <c r="EF1674"/>
      <c r="EG1674"/>
      <c r="EH1674"/>
      <c r="EI1674">
        <v>1.83</v>
      </c>
      <c r="EJ1674">
        <v>2.79</v>
      </c>
      <c r="EK1674">
        <v>1.82</v>
      </c>
      <c r="EL1674">
        <v>5.2</v>
      </c>
      <c r="EM1674">
        <v>43.5</v>
      </c>
      <c r="EN1674">
        <v>32.9</v>
      </c>
      <c r="EO1674">
        <v>58.1</v>
      </c>
      <c r="EP1674">
        <v>38.9</v>
      </c>
      <c r="EQ1674">
        <v>40.299999999999997</v>
      </c>
      <c r="ER1674">
        <v>14.5</v>
      </c>
      <c r="ES1674">
        <v>2.5499999999999998</v>
      </c>
      <c r="ET1674">
        <v>41.7</v>
      </c>
      <c r="EU1674">
        <v>1.4</v>
      </c>
      <c r="EV1674">
        <v>12.8</v>
      </c>
      <c r="EW1674">
        <v>21</v>
      </c>
      <c r="EX1674">
        <v>4.3099999999999996</v>
      </c>
      <c r="EY1674">
        <v>6.49</v>
      </c>
      <c r="EZ1674">
        <v>13.8</v>
      </c>
      <c r="FA1674">
        <v>0.16</v>
      </c>
      <c r="FB1674">
        <v>10.7</v>
      </c>
      <c r="FY1674" s="40">
        <v>41850</v>
      </c>
      <c r="FZ1674">
        <v>1.4999999999999999E-2</v>
      </c>
      <c r="GA1674">
        <v>0.01</v>
      </c>
      <c r="GB1674">
        <v>0.01</v>
      </c>
      <c r="GC1674">
        <v>1.3333333333333334E-2</v>
      </c>
      <c r="GD1674">
        <v>0.13</v>
      </c>
      <c r="GE1674">
        <v>0.01</v>
      </c>
      <c r="GF1674">
        <v>1.3333333333333334E-2</v>
      </c>
      <c r="GG1674">
        <v>3.1433333333333331</v>
      </c>
      <c r="GH1674"/>
      <c r="GI1674"/>
      <c r="GJ1674"/>
      <c r="GK1674"/>
      <c r="GL1674"/>
      <c r="GM1674"/>
      <c r="GN1674"/>
      <c r="GO1674">
        <v>0.02</v>
      </c>
      <c r="GP1674">
        <v>0.01</v>
      </c>
      <c r="GQ1674">
        <v>0.01</v>
      </c>
      <c r="GR1674">
        <v>0.01</v>
      </c>
      <c r="GS1674">
        <v>0.01</v>
      </c>
      <c r="GT1674">
        <v>0.02</v>
      </c>
      <c r="GU1674">
        <v>0.01</v>
      </c>
      <c r="GV1674">
        <v>0.01</v>
      </c>
      <c r="GW1674">
        <v>0.18</v>
      </c>
      <c r="GX1674">
        <v>7.0000000000000007E-2</v>
      </c>
      <c r="GY1674">
        <v>0.14000000000000001</v>
      </c>
      <c r="GZ1674">
        <v>0.01</v>
      </c>
      <c r="HA1674">
        <v>0.01</v>
      </c>
      <c r="HB1674">
        <v>0.01</v>
      </c>
      <c r="HC1674">
        <v>0.01</v>
      </c>
      <c r="HD1674">
        <v>0.01</v>
      </c>
      <c r="HE1674">
        <v>0.02</v>
      </c>
      <c r="HF1674">
        <v>0.01</v>
      </c>
      <c r="HG1674">
        <v>8.3699999999999992</v>
      </c>
      <c r="HH1674">
        <v>1.05</v>
      </c>
      <c r="IE1674" s="40">
        <v>41850</v>
      </c>
      <c r="IU1674" s="77">
        <v>41850</v>
      </c>
    </row>
    <row r="1675" spans="7:263" x14ac:dyDescent="0.25">
      <c r="G1675" s="40">
        <v>41851</v>
      </c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BM1675" s="40">
        <v>41851</v>
      </c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DS1675" s="40">
        <v>41851</v>
      </c>
      <c r="DT1675"/>
      <c r="DU1675"/>
      <c r="DV1675"/>
      <c r="DW1675"/>
      <c r="DX1675"/>
      <c r="DY1675"/>
      <c r="DZ1675"/>
      <c r="EA1675"/>
      <c r="EB1675"/>
      <c r="EC1675"/>
      <c r="ED1675"/>
      <c r="EE1675"/>
      <c r="EF1675"/>
      <c r="EG1675"/>
      <c r="EH1675"/>
      <c r="FY1675" s="40">
        <v>41851</v>
      </c>
      <c r="FZ1675"/>
      <c r="GA1675"/>
      <c r="GB1675"/>
      <c r="GC1675"/>
      <c r="GD1675"/>
      <c r="GE1675"/>
      <c r="GF1675"/>
      <c r="GG1675"/>
      <c r="GH1675"/>
      <c r="GI1675"/>
      <c r="GJ1675"/>
      <c r="GK1675"/>
      <c r="GL1675"/>
      <c r="GM1675"/>
      <c r="GN1675"/>
      <c r="IE1675" s="40">
        <v>41851</v>
      </c>
      <c r="IG1675">
        <v>39.083167021276601</v>
      </c>
      <c r="IM1675">
        <v>39.083606643356646</v>
      </c>
      <c r="IU1675" s="77">
        <v>41851</v>
      </c>
      <c r="IW1675">
        <v>93.8</v>
      </c>
      <c r="JC1675">
        <v>93.8</v>
      </c>
    </row>
    <row r="1676" spans="7:263" x14ac:dyDescent="0.25">
      <c r="G1676" s="40">
        <v>41852</v>
      </c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BM1676" s="40">
        <v>41852</v>
      </c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DS1676" s="40">
        <v>41852</v>
      </c>
      <c r="DT1676"/>
      <c r="DU1676"/>
      <c r="DV1676"/>
      <c r="DW1676"/>
      <c r="DX1676"/>
      <c r="DY1676"/>
      <c r="DZ1676"/>
      <c r="EA1676"/>
      <c r="EB1676"/>
      <c r="EC1676"/>
      <c r="ED1676"/>
      <c r="EE1676"/>
      <c r="EF1676"/>
      <c r="EG1676"/>
      <c r="EH1676"/>
      <c r="FY1676" s="40">
        <v>41852</v>
      </c>
      <c r="FZ1676"/>
      <c r="GA1676"/>
      <c r="GB1676"/>
      <c r="GC1676"/>
      <c r="GD1676"/>
      <c r="GE1676"/>
      <c r="GF1676"/>
      <c r="GG1676"/>
      <c r="GH1676"/>
      <c r="GI1676"/>
      <c r="GJ1676"/>
      <c r="GK1676"/>
      <c r="GL1676"/>
      <c r="GM1676"/>
      <c r="GN1676"/>
      <c r="IE1676" s="40">
        <v>41852</v>
      </c>
      <c r="IU1676" s="77">
        <v>41852</v>
      </c>
    </row>
    <row r="1677" spans="7:263" x14ac:dyDescent="0.25">
      <c r="G1677" s="40">
        <v>41853</v>
      </c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BM1677" s="40">
        <v>41853</v>
      </c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DS1677" s="40">
        <v>41853</v>
      </c>
      <c r="DT1677"/>
      <c r="DU1677"/>
      <c r="DV1677"/>
      <c r="DW1677"/>
      <c r="DX1677"/>
      <c r="DY1677"/>
      <c r="DZ1677"/>
      <c r="EA1677"/>
      <c r="EB1677"/>
      <c r="EC1677"/>
      <c r="ED1677"/>
      <c r="EE1677"/>
      <c r="EF1677"/>
      <c r="EG1677"/>
      <c r="EH1677"/>
      <c r="FY1677" s="40">
        <v>41853</v>
      </c>
      <c r="FZ1677"/>
      <c r="GA1677"/>
      <c r="GB1677"/>
      <c r="GC1677"/>
      <c r="GD1677"/>
      <c r="GE1677"/>
      <c r="GF1677"/>
      <c r="GG1677"/>
      <c r="GH1677"/>
      <c r="GI1677"/>
      <c r="GJ1677"/>
      <c r="GK1677"/>
      <c r="GL1677"/>
      <c r="GM1677"/>
      <c r="GN1677"/>
      <c r="IE1677" s="40">
        <v>41853</v>
      </c>
      <c r="IU1677" s="77">
        <v>41853</v>
      </c>
    </row>
    <row r="1678" spans="7:263" x14ac:dyDescent="0.25">
      <c r="G1678" s="40">
        <v>41854</v>
      </c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BM1678" s="40">
        <v>41854</v>
      </c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DS1678" s="40">
        <v>41854</v>
      </c>
      <c r="DT1678"/>
      <c r="DU1678"/>
      <c r="DV1678"/>
      <c r="DW1678"/>
      <c r="DX1678"/>
      <c r="DY1678"/>
      <c r="DZ1678"/>
      <c r="EA1678"/>
      <c r="EB1678"/>
      <c r="EC1678"/>
      <c r="ED1678"/>
      <c r="EE1678"/>
      <c r="EF1678"/>
      <c r="EG1678"/>
      <c r="EH1678"/>
      <c r="FY1678" s="40">
        <v>41854</v>
      </c>
      <c r="FZ1678"/>
      <c r="GA1678"/>
      <c r="GB1678"/>
      <c r="GC1678"/>
      <c r="GD1678"/>
      <c r="GE1678"/>
      <c r="GF1678"/>
      <c r="GG1678"/>
      <c r="GH1678"/>
      <c r="GI1678"/>
      <c r="GJ1678"/>
      <c r="GK1678"/>
      <c r="GL1678"/>
      <c r="GM1678"/>
      <c r="GN1678"/>
      <c r="IE1678" s="40">
        <v>41854</v>
      </c>
      <c r="IU1678" s="77">
        <v>41854</v>
      </c>
    </row>
    <row r="1679" spans="7:263" x14ac:dyDescent="0.25">
      <c r="G1679" s="40">
        <v>41855</v>
      </c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BM1679" s="40">
        <v>41855</v>
      </c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DS1679" s="40">
        <v>41855</v>
      </c>
      <c r="DT1679"/>
      <c r="DU1679"/>
      <c r="DV1679"/>
      <c r="DW1679"/>
      <c r="DX1679"/>
      <c r="DY1679"/>
      <c r="DZ1679"/>
      <c r="EA1679"/>
      <c r="EB1679"/>
      <c r="EC1679"/>
      <c r="ED1679"/>
      <c r="EE1679"/>
      <c r="EF1679"/>
      <c r="EG1679"/>
      <c r="EH1679"/>
      <c r="FY1679" s="40">
        <v>41855</v>
      </c>
      <c r="FZ1679"/>
      <c r="GA1679"/>
      <c r="GB1679"/>
      <c r="GC1679"/>
      <c r="GD1679"/>
      <c r="GE1679"/>
      <c r="GF1679"/>
      <c r="GG1679"/>
      <c r="GH1679"/>
      <c r="GI1679"/>
      <c r="GJ1679"/>
      <c r="GK1679"/>
      <c r="GL1679"/>
      <c r="GM1679"/>
      <c r="GN1679"/>
      <c r="IE1679" s="40">
        <v>41855</v>
      </c>
      <c r="IU1679" s="77">
        <v>41855</v>
      </c>
    </row>
    <row r="1680" spans="7:263" x14ac:dyDescent="0.25">
      <c r="G1680" s="40">
        <v>41856</v>
      </c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BM1680" s="40">
        <v>41856</v>
      </c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DS1680" s="40">
        <v>41856</v>
      </c>
      <c r="DT1680"/>
      <c r="DU1680"/>
      <c r="DV1680"/>
      <c r="DW1680"/>
      <c r="DX1680"/>
      <c r="DY1680"/>
      <c r="DZ1680"/>
      <c r="EA1680"/>
      <c r="EB1680"/>
      <c r="EC1680"/>
      <c r="ED1680"/>
      <c r="EE1680"/>
      <c r="EF1680"/>
      <c r="EG1680"/>
      <c r="EH1680"/>
      <c r="FY1680" s="40">
        <v>41856</v>
      </c>
      <c r="FZ1680"/>
      <c r="GA1680"/>
      <c r="GB1680"/>
      <c r="GC1680"/>
      <c r="GD1680"/>
      <c r="GE1680"/>
      <c r="GF1680"/>
      <c r="GG1680"/>
      <c r="GH1680"/>
      <c r="GI1680"/>
      <c r="GJ1680"/>
      <c r="GK1680"/>
      <c r="GL1680"/>
      <c r="GM1680"/>
      <c r="GN1680"/>
      <c r="IE1680" s="40">
        <v>41856</v>
      </c>
      <c r="IU1680" s="77">
        <v>41856</v>
      </c>
    </row>
    <row r="1681" spans="7:262" x14ac:dyDescent="0.25">
      <c r="G1681" s="40">
        <v>41857</v>
      </c>
      <c r="H1681"/>
      <c r="I1681"/>
      <c r="J1681"/>
      <c r="K1681"/>
      <c r="L1681"/>
      <c r="M1681"/>
      <c r="N1681"/>
      <c r="O1681"/>
      <c r="P1681">
        <v>0.8</v>
      </c>
      <c r="Q1681">
        <v>3.1333333333333333</v>
      </c>
      <c r="R1681">
        <v>4.8499999999999996</v>
      </c>
      <c r="S1681">
        <v>2.7</v>
      </c>
      <c r="T1681">
        <v>4.5</v>
      </c>
      <c r="U1681">
        <v>3</v>
      </c>
      <c r="V1681">
        <v>0.83333333333333337</v>
      </c>
      <c r="AR1681">
        <v>0.8</v>
      </c>
      <c r="AS1681">
        <v>0.8</v>
      </c>
      <c r="AT1681">
        <v>2.8</v>
      </c>
      <c r="AU1681">
        <v>2.6</v>
      </c>
      <c r="AV1681">
        <v>4</v>
      </c>
      <c r="AX1681">
        <v>5.2</v>
      </c>
      <c r="AY1681">
        <v>4.5</v>
      </c>
      <c r="AZ1681">
        <v>2.7</v>
      </c>
      <c r="BC1681">
        <v>4.4000000000000004</v>
      </c>
      <c r="BE1681">
        <v>4.5999999999999996</v>
      </c>
      <c r="BH1681">
        <v>3</v>
      </c>
      <c r="BI1681">
        <v>0.8</v>
      </c>
      <c r="BJ1681">
        <v>0.8</v>
      </c>
      <c r="BK1681">
        <v>0.9</v>
      </c>
      <c r="BM1681" s="40">
        <v>41857</v>
      </c>
      <c r="BN1681"/>
      <c r="BO1681"/>
      <c r="BP1681"/>
      <c r="BQ1681"/>
      <c r="BR1681"/>
      <c r="BS1681"/>
      <c r="BT1681"/>
      <c r="BU1681"/>
      <c r="BV1681">
        <v>0.02</v>
      </c>
      <c r="BW1681">
        <v>0.01</v>
      </c>
      <c r="BX1681">
        <v>0.76</v>
      </c>
      <c r="BY1681">
        <v>7.0000000000000007E-2</v>
      </c>
      <c r="BZ1681">
        <v>0.11</v>
      </c>
      <c r="CA1681">
        <v>0.14000000000000001</v>
      </c>
      <c r="CB1681">
        <v>0.01</v>
      </c>
      <c r="CX1681">
        <v>0.03</v>
      </c>
      <c r="CY1681">
        <v>0.01</v>
      </c>
      <c r="CZ1681">
        <v>0.01</v>
      </c>
      <c r="DA1681">
        <v>0.01</v>
      </c>
      <c r="DB1681">
        <v>0.01</v>
      </c>
      <c r="DD1681">
        <v>0.43</v>
      </c>
      <c r="DE1681">
        <v>1.0900000000000001</v>
      </c>
      <c r="DF1681">
        <v>7.0000000000000007E-2</v>
      </c>
      <c r="DI1681">
        <v>0.03</v>
      </c>
      <c r="DK1681">
        <v>0.19</v>
      </c>
      <c r="DN1681">
        <v>0.14000000000000001</v>
      </c>
      <c r="DO1681">
        <v>0.01</v>
      </c>
      <c r="DP1681">
        <v>0.01</v>
      </c>
      <c r="DQ1681">
        <v>0.01</v>
      </c>
      <c r="DS1681" s="40">
        <v>41857</v>
      </c>
      <c r="DT1681"/>
      <c r="DU1681"/>
      <c r="DV1681"/>
      <c r="DW1681"/>
      <c r="DX1681"/>
      <c r="DY1681"/>
      <c r="DZ1681"/>
      <c r="EA1681"/>
      <c r="EB1681">
        <v>70.349999999999994</v>
      </c>
      <c r="EC1681">
        <v>4.4733333333333336</v>
      </c>
      <c r="ED1681">
        <v>24.5</v>
      </c>
      <c r="EE1681">
        <v>8.1</v>
      </c>
      <c r="EF1681">
        <v>12.85</v>
      </c>
      <c r="EG1681">
        <v>56</v>
      </c>
      <c r="EH1681">
        <v>1.7533333333333336</v>
      </c>
      <c r="FD1681">
        <v>69.2</v>
      </c>
      <c r="FE1681">
        <v>71.5</v>
      </c>
      <c r="FF1681">
        <v>4.78</v>
      </c>
      <c r="FG1681">
        <v>3.45</v>
      </c>
      <c r="FH1681">
        <v>5.19</v>
      </c>
      <c r="FJ1681">
        <v>21.6</v>
      </c>
      <c r="FK1681">
        <v>27.4</v>
      </c>
      <c r="FL1681">
        <v>8.1</v>
      </c>
      <c r="FO1681">
        <v>15.2</v>
      </c>
      <c r="FQ1681">
        <v>10.5</v>
      </c>
      <c r="FT1681">
        <v>56</v>
      </c>
      <c r="FU1681">
        <v>4.62</v>
      </c>
      <c r="FV1681">
        <v>0.52</v>
      </c>
      <c r="FW1681">
        <v>0.12</v>
      </c>
      <c r="FY1681" s="40">
        <v>41857</v>
      </c>
      <c r="FZ1681"/>
      <c r="GA1681"/>
      <c r="GB1681"/>
      <c r="GC1681"/>
      <c r="GD1681"/>
      <c r="GE1681"/>
      <c r="GF1681"/>
      <c r="GG1681"/>
      <c r="GH1681">
        <v>0.11499999999999999</v>
      </c>
      <c r="GI1681">
        <v>7.3333333333333348E-2</v>
      </c>
      <c r="GJ1681">
        <v>1.29</v>
      </c>
      <c r="GK1681">
        <v>0.12</v>
      </c>
      <c r="GL1681">
        <v>0.18</v>
      </c>
      <c r="GM1681">
        <v>0.3</v>
      </c>
      <c r="GN1681">
        <v>3.3333333333333333E-2</v>
      </c>
      <c r="HJ1681">
        <v>0.15</v>
      </c>
      <c r="HK1681">
        <v>0.08</v>
      </c>
      <c r="HL1681">
        <v>0.08</v>
      </c>
      <c r="HM1681">
        <v>0.06</v>
      </c>
      <c r="HN1681">
        <v>0.08</v>
      </c>
      <c r="HP1681">
        <v>1.34</v>
      </c>
      <c r="HQ1681">
        <v>1.24</v>
      </c>
      <c r="HR1681">
        <v>0.12</v>
      </c>
      <c r="HU1681">
        <v>0.12</v>
      </c>
      <c r="HW1681">
        <v>0.24</v>
      </c>
      <c r="HZ1681">
        <v>0.3</v>
      </c>
      <c r="IA1681">
        <v>0.04</v>
      </c>
      <c r="IB1681">
        <v>0.03</v>
      </c>
      <c r="IC1681">
        <v>0.03</v>
      </c>
      <c r="IE1681" s="40">
        <v>41857</v>
      </c>
      <c r="IH1681">
        <v>33.666523404255322</v>
      </c>
      <c r="IU1681" s="77">
        <v>41857</v>
      </c>
      <c r="IX1681">
        <v>80.8</v>
      </c>
    </row>
    <row r="1682" spans="7:262" x14ac:dyDescent="0.25">
      <c r="G1682" s="40">
        <v>41858</v>
      </c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BM1682" s="40">
        <v>41858</v>
      </c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DS1682" s="40">
        <v>41858</v>
      </c>
      <c r="DT1682"/>
      <c r="DU1682"/>
      <c r="DV1682"/>
      <c r="DW1682"/>
      <c r="DX1682"/>
      <c r="DY1682"/>
      <c r="DZ1682"/>
      <c r="EA1682"/>
      <c r="EB1682"/>
      <c r="EC1682"/>
      <c r="ED1682"/>
      <c r="EE1682"/>
      <c r="EF1682"/>
      <c r="EG1682"/>
      <c r="EH1682"/>
      <c r="FY1682" s="40">
        <v>41858</v>
      </c>
      <c r="FZ1682"/>
      <c r="GA1682"/>
      <c r="GB1682"/>
      <c r="GC1682"/>
      <c r="GD1682"/>
      <c r="GE1682"/>
      <c r="GF1682"/>
      <c r="GG1682"/>
      <c r="GH1682"/>
      <c r="GI1682"/>
      <c r="GJ1682"/>
      <c r="GK1682"/>
      <c r="GL1682"/>
      <c r="GM1682"/>
      <c r="GN1682"/>
      <c r="IE1682" s="40">
        <v>41858</v>
      </c>
      <c r="IU1682" s="77">
        <v>41858</v>
      </c>
    </row>
    <row r="1683" spans="7:262" x14ac:dyDescent="0.25">
      <c r="G1683" s="40">
        <v>41859</v>
      </c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BM1683" s="40">
        <v>41859</v>
      </c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DS1683" s="40">
        <v>41859</v>
      </c>
      <c r="DT1683"/>
      <c r="DU1683"/>
      <c r="DV1683"/>
      <c r="DW1683"/>
      <c r="DX1683"/>
      <c r="DY1683"/>
      <c r="DZ1683"/>
      <c r="EA1683"/>
      <c r="EB1683"/>
      <c r="EC1683"/>
      <c r="ED1683"/>
      <c r="EE1683"/>
      <c r="EF1683"/>
      <c r="EG1683"/>
      <c r="EH1683"/>
      <c r="FY1683" s="40">
        <v>41859</v>
      </c>
      <c r="FZ1683"/>
      <c r="GA1683"/>
      <c r="GB1683"/>
      <c r="GC1683"/>
      <c r="GD1683"/>
      <c r="GE1683"/>
      <c r="GF1683"/>
      <c r="GG1683"/>
      <c r="GH1683"/>
      <c r="GI1683"/>
      <c r="GJ1683"/>
      <c r="GK1683"/>
      <c r="GL1683"/>
      <c r="GM1683"/>
      <c r="GN1683"/>
      <c r="IE1683" s="40">
        <v>41859</v>
      </c>
      <c r="IK1683">
        <v>33.666820045558083</v>
      </c>
      <c r="IU1683" s="77">
        <v>41859</v>
      </c>
      <c r="JA1683">
        <v>80.8</v>
      </c>
    </row>
    <row r="1684" spans="7:262" x14ac:dyDescent="0.25">
      <c r="G1684" s="40">
        <v>41860</v>
      </c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BM1684" s="40">
        <v>41860</v>
      </c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DS1684" s="40">
        <v>41860</v>
      </c>
      <c r="DT1684"/>
      <c r="DU1684"/>
      <c r="DV1684"/>
      <c r="DW1684"/>
      <c r="DX1684"/>
      <c r="DY1684"/>
      <c r="DZ1684"/>
      <c r="EA1684"/>
      <c r="EB1684"/>
      <c r="EC1684"/>
      <c r="ED1684"/>
      <c r="EE1684"/>
      <c r="EF1684"/>
      <c r="EG1684"/>
      <c r="EH1684"/>
      <c r="FY1684" s="40">
        <v>41860</v>
      </c>
      <c r="FZ1684"/>
      <c r="GA1684"/>
      <c r="GB1684"/>
      <c r="GC1684"/>
      <c r="GD1684"/>
      <c r="GE1684"/>
      <c r="GF1684"/>
      <c r="GG1684"/>
      <c r="GH1684"/>
      <c r="GI1684"/>
      <c r="GJ1684"/>
      <c r="GK1684"/>
      <c r="GL1684"/>
      <c r="GM1684"/>
      <c r="GN1684"/>
      <c r="IE1684" s="40">
        <v>41860</v>
      </c>
      <c r="IU1684" s="77">
        <v>41860</v>
      </c>
    </row>
    <row r="1685" spans="7:262" x14ac:dyDescent="0.25">
      <c r="G1685" s="40">
        <v>41861</v>
      </c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BM1685" s="40">
        <v>41861</v>
      </c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DS1685" s="40">
        <v>41861</v>
      </c>
      <c r="DT1685"/>
      <c r="DU1685"/>
      <c r="DV1685"/>
      <c r="DW1685"/>
      <c r="DX1685"/>
      <c r="DY1685"/>
      <c r="DZ1685"/>
      <c r="EA1685"/>
      <c r="EB1685"/>
      <c r="EC1685"/>
      <c r="ED1685"/>
      <c r="EE1685"/>
      <c r="EF1685"/>
      <c r="EG1685"/>
      <c r="EH1685"/>
      <c r="FY1685" s="40">
        <v>41861</v>
      </c>
      <c r="FZ1685"/>
      <c r="GA1685"/>
      <c r="GB1685"/>
      <c r="GC1685"/>
      <c r="GD1685"/>
      <c r="GE1685"/>
      <c r="GF1685"/>
      <c r="GG1685"/>
      <c r="GH1685"/>
      <c r="GI1685"/>
      <c r="GJ1685"/>
      <c r="GK1685"/>
      <c r="GL1685"/>
      <c r="GM1685"/>
      <c r="GN1685"/>
      <c r="IE1685" s="40">
        <v>41861</v>
      </c>
      <c r="IU1685" s="77">
        <v>41861</v>
      </c>
    </row>
    <row r="1686" spans="7:262" x14ac:dyDescent="0.25">
      <c r="G1686" s="40">
        <v>41862</v>
      </c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BM1686" s="40">
        <v>41862</v>
      </c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DS1686" s="40">
        <v>41862</v>
      </c>
      <c r="DT1686"/>
      <c r="DU1686"/>
      <c r="DV1686"/>
      <c r="DW1686"/>
      <c r="DX1686"/>
      <c r="DY1686"/>
      <c r="DZ1686"/>
      <c r="EA1686"/>
      <c r="EB1686"/>
      <c r="EC1686"/>
      <c r="ED1686"/>
      <c r="EE1686"/>
      <c r="EF1686"/>
      <c r="EG1686"/>
      <c r="EH1686"/>
      <c r="FY1686" s="40">
        <v>41862</v>
      </c>
      <c r="FZ1686"/>
      <c r="GA1686"/>
      <c r="GB1686"/>
      <c r="GC1686"/>
      <c r="GD1686"/>
      <c r="GE1686"/>
      <c r="GF1686"/>
      <c r="GG1686"/>
      <c r="GH1686"/>
      <c r="GI1686"/>
      <c r="GJ1686"/>
      <c r="GK1686"/>
      <c r="GL1686"/>
      <c r="GM1686"/>
      <c r="GN1686"/>
      <c r="IE1686" s="40">
        <v>41862</v>
      </c>
      <c r="IU1686" s="77">
        <v>41862</v>
      </c>
    </row>
    <row r="1687" spans="7:262" x14ac:dyDescent="0.25">
      <c r="G1687" s="40">
        <v>41863</v>
      </c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BM1687" s="40">
        <v>41863</v>
      </c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DS1687" s="40">
        <v>41863</v>
      </c>
      <c r="DT1687"/>
      <c r="DU1687"/>
      <c r="DV1687"/>
      <c r="DW1687"/>
      <c r="DX1687"/>
      <c r="DY1687"/>
      <c r="DZ1687"/>
      <c r="EA1687"/>
      <c r="EB1687"/>
      <c r="EC1687"/>
      <c r="ED1687"/>
      <c r="EE1687"/>
      <c r="EF1687"/>
      <c r="EG1687"/>
      <c r="EH1687"/>
      <c r="FY1687" s="40">
        <v>41863</v>
      </c>
      <c r="FZ1687"/>
      <c r="GA1687"/>
      <c r="GB1687"/>
      <c r="GC1687"/>
      <c r="GD1687"/>
      <c r="GE1687"/>
      <c r="GF1687"/>
      <c r="GG1687"/>
      <c r="GH1687"/>
      <c r="GI1687"/>
      <c r="GJ1687"/>
      <c r="GK1687"/>
      <c r="GL1687"/>
      <c r="GM1687"/>
      <c r="GN1687"/>
      <c r="IE1687" s="40">
        <v>41863</v>
      </c>
      <c r="IU1687" s="77">
        <v>41863</v>
      </c>
    </row>
    <row r="1688" spans="7:262" x14ac:dyDescent="0.25">
      <c r="G1688" s="40">
        <v>41864</v>
      </c>
      <c r="H1688">
        <v>1.05</v>
      </c>
      <c r="I1688">
        <v>3.2</v>
      </c>
      <c r="J1688"/>
      <c r="K1688">
        <v>2.6999999999999997</v>
      </c>
      <c r="L1688">
        <v>2.8333333333333335</v>
      </c>
      <c r="M1688">
        <v>0.72666666666666668</v>
      </c>
      <c r="N1688">
        <v>4.7333333333333334</v>
      </c>
      <c r="O1688">
        <v>8.0333333333333332</v>
      </c>
      <c r="P1688"/>
      <c r="Q1688"/>
      <c r="R1688"/>
      <c r="S1688"/>
      <c r="T1688"/>
      <c r="U1688"/>
      <c r="V1688"/>
      <c r="W1688">
        <v>0.8</v>
      </c>
      <c r="X1688">
        <v>1.3</v>
      </c>
      <c r="Y1688">
        <v>3.2</v>
      </c>
      <c r="AB1688">
        <v>2.4</v>
      </c>
      <c r="AC1688">
        <v>2.4</v>
      </c>
      <c r="AD1688">
        <v>3.3</v>
      </c>
      <c r="AE1688">
        <v>0.8</v>
      </c>
      <c r="AF1688">
        <v>3.2</v>
      </c>
      <c r="AG1688">
        <v>4.5</v>
      </c>
      <c r="AH1688">
        <v>1</v>
      </c>
      <c r="AI1688">
        <v>0.08</v>
      </c>
      <c r="AJ1688">
        <v>1.1000000000000001</v>
      </c>
      <c r="AK1688">
        <v>4.8</v>
      </c>
      <c r="AL1688">
        <v>3.2</v>
      </c>
      <c r="AM1688">
        <v>6.2</v>
      </c>
      <c r="AN1688">
        <v>1.5</v>
      </c>
      <c r="AO1688">
        <v>18.600000000000001</v>
      </c>
      <c r="AP1688">
        <v>4</v>
      </c>
      <c r="BM1688" s="40">
        <v>41864</v>
      </c>
      <c r="BN1688">
        <v>0.01</v>
      </c>
      <c r="BO1688">
        <v>0.01</v>
      </c>
      <c r="BP1688"/>
      <c r="BQ1688">
        <v>1.6666666666666666E-2</v>
      </c>
      <c r="BR1688">
        <v>1.3333333333333334E-2</v>
      </c>
      <c r="BS1688">
        <v>1.3333333333333334E-2</v>
      </c>
      <c r="BT1688">
        <v>1.3333333333333334E-2</v>
      </c>
      <c r="BU1688">
        <v>1.3333333333333334E-2</v>
      </c>
      <c r="BV1688"/>
      <c r="BW1688"/>
      <c r="BX1688"/>
      <c r="BY1688"/>
      <c r="BZ1688"/>
      <c r="CA1688"/>
      <c r="CB1688"/>
      <c r="CC1688">
        <v>0.01</v>
      </c>
      <c r="CD1688">
        <v>0.01</v>
      </c>
      <c r="CE1688">
        <v>0.01</v>
      </c>
      <c r="CH1688">
        <v>0.01</v>
      </c>
      <c r="CI1688">
        <v>0.03</v>
      </c>
      <c r="CJ1688">
        <v>0.01</v>
      </c>
      <c r="CK1688">
        <v>0.01</v>
      </c>
      <c r="CL1688">
        <v>0.01</v>
      </c>
      <c r="CM1688">
        <v>0.02</v>
      </c>
      <c r="CN1688">
        <v>0.02</v>
      </c>
      <c r="CO1688">
        <v>0.01</v>
      </c>
      <c r="CP1688">
        <v>0.01</v>
      </c>
      <c r="CQ1688">
        <v>0.02</v>
      </c>
      <c r="CR1688">
        <v>0.01</v>
      </c>
      <c r="CS1688">
        <v>0.01</v>
      </c>
      <c r="CT1688">
        <v>0.01</v>
      </c>
      <c r="CU1688">
        <v>0.02</v>
      </c>
      <c r="CV1688">
        <v>0.01</v>
      </c>
      <c r="DS1688" s="40">
        <v>41864</v>
      </c>
      <c r="DT1688">
        <v>1.9300000000000002</v>
      </c>
      <c r="DU1688">
        <v>1.32</v>
      </c>
      <c r="DV1688"/>
      <c r="DW1688">
        <v>25.166666666666668</v>
      </c>
      <c r="DX1688">
        <v>18.283333333333335</v>
      </c>
      <c r="DY1688">
        <v>15.086666666666668</v>
      </c>
      <c r="DZ1688">
        <v>3.8366666666666664</v>
      </c>
      <c r="EA1688">
        <v>5.6133333333333333</v>
      </c>
      <c r="EB1688"/>
      <c r="EC1688"/>
      <c r="ED1688"/>
      <c r="EE1688"/>
      <c r="EF1688"/>
      <c r="EG1688"/>
      <c r="EH1688"/>
      <c r="EI1688">
        <v>1.8</v>
      </c>
      <c r="EJ1688">
        <v>2.06</v>
      </c>
      <c r="EK1688">
        <v>1.32</v>
      </c>
      <c r="EN1688">
        <v>20.2</v>
      </c>
      <c r="EO1688">
        <v>37.299999999999997</v>
      </c>
      <c r="EP1688">
        <v>18</v>
      </c>
      <c r="EQ1688">
        <v>38.700000000000003</v>
      </c>
      <c r="ER1688">
        <v>13.5</v>
      </c>
      <c r="ES1688">
        <v>2.65</v>
      </c>
      <c r="ET1688">
        <v>33.4</v>
      </c>
      <c r="EU1688">
        <v>1.06</v>
      </c>
      <c r="EV1688">
        <v>10.8</v>
      </c>
      <c r="EW1688">
        <v>6.97</v>
      </c>
      <c r="EX1688">
        <v>1.98</v>
      </c>
      <c r="EY1688">
        <v>2.56</v>
      </c>
      <c r="EZ1688">
        <v>4.95</v>
      </c>
      <c r="FA1688">
        <v>0.28999999999999998</v>
      </c>
      <c r="FB1688">
        <v>11.6</v>
      </c>
      <c r="FY1688" s="40">
        <v>41864</v>
      </c>
      <c r="FZ1688">
        <v>0.02</v>
      </c>
      <c r="GA1688">
        <v>0.05</v>
      </c>
      <c r="GB1688"/>
      <c r="GC1688">
        <v>2.6666666666666668E-2</v>
      </c>
      <c r="GD1688">
        <v>5.3333333333333337E-2</v>
      </c>
      <c r="GE1688">
        <v>3.0000000000000002E-2</v>
      </c>
      <c r="GF1688">
        <v>0.12333333333333334</v>
      </c>
      <c r="GG1688">
        <v>4.376666666666666</v>
      </c>
      <c r="GH1688"/>
      <c r="GI1688"/>
      <c r="GJ1688"/>
      <c r="GK1688"/>
      <c r="GL1688"/>
      <c r="GM1688"/>
      <c r="GN1688"/>
      <c r="GO1688">
        <v>0.01</v>
      </c>
      <c r="GP1688">
        <v>0.03</v>
      </c>
      <c r="GQ1688">
        <v>0.05</v>
      </c>
      <c r="GT1688">
        <v>0.03</v>
      </c>
      <c r="GU1688">
        <v>0.02</v>
      </c>
      <c r="GV1688">
        <v>0.03</v>
      </c>
      <c r="GW1688">
        <v>0.04</v>
      </c>
      <c r="GX1688">
        <v>0.06</v>
      </c>
      <c r="GY1688">
        <v>0.06</v>
      </c>
      <c r="GZ1688">
        <v>0.05</v>
      </c>
      <c r="HA1688">
        <v>0.02</v>
      </c>
      <c r="HB1688">
        <v>0.02</v>
      </c>
      <c r="HC1688">
        <v>0.13</v>
      </c>
      <c r="HD1688">
        <v>7.0000000000000007E-2</v>
      </c>
      <c r="HE1688">
        <v>0.17</v>
      </c>
      <c r="HF1688">
        <v>0.03</v>
      </c>
      <c r="HG1688">
        <v>13</v>
      </c>
      <c r="HH1688">
        <v>0.1</v>
      </c>
      <c r="IE1688" s="40">
        <v>41864</v>
      </c>
      <c r="IU1688" s="77">
        <v>41864</v>
      </c>
    </row>
    <row r="1689" spans="7:262" x14ac:dyDescent="0.25">
      <c r="G1689" s="40">
        <v>41865</v>
      </c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BM1689" s="40">
        <v>41865</v>
      </c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DS1689" s="40">
        <v>41865</v>
      </c>
      <c r="DT1689"/>
      <c r="DU1689"/>
      <c r="DV1689"/>
      <c r="DW1689"/>
      <c r="DX1689"/>
      <c r="DY1689"/>
      <c r="DZ1689"/>
      <c r="EA1689"/>
      <c r="EB1689"/>
      <c r="EC1689"/>
      <c r="ED1689"/>
      <c r="EE1689"/>
      <c r="EF1689"/>
      <c r="EG1689"/>
      <c r="EH1689"/>
      <c r="FY1689" s="40">
        <v>41865</v>
      </c>
      <c r="FZ1689"/>
      <c r="GA1689"/>
      <c r="GB1689"/>
      <c r="GC1689"/>
      <c r="GD1689"/>
      <c r="GE1689"/>
      <c r="GF1689"/>
      <c r="GG1689"/>
      <c r="GH1689"/>
      <c r="GI1689"/>
      <c r="GJ1689"/>
      <c r="GK1689"/>
      <c r="GL1689"/>
      <c r="GM1689"/>
      <c r="GN1689"/>
      <c r="IE1689" s="40">
        <v>41865</v>
      </c>
      <c r="IU1689" s="77">
        <v>41865</v>
      </c>
    </row>
    <row r="1690" spans="7:262" x14ac:dyDescent="0.25">
      <c r="G1690" s="40">
        <v>41866</v>
      </c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BM1690" s="40">
        <v>41866</v>
      </c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DS1690" s="40">
        <v>41866</v>
      </c>
      <c r="DT1690"/>
      <c r="DU1690"/>
      <c r="DV1690"/>
      <c r="DW1690"/>
      <c r="DX1690"/>
      <c r="DY1690"/>
      <c r="DZ1690"/>
      <c r="EA1690"/>
      <c r="EB1690"/>
      <c r="EC1690"/>
      <c r="ED1690"/>
      <c r="EE1690"/>
      <c r="EF1690"/>
      <c r="EG1690"/>
      <c r="EH1690"/>
      <c r="FY1690" s="40">
        <v>41866</v>
      </c>
      <c r="FZ1690"/>
      <c r="GA1690"/>
      <c r="GB1690"/>
      <c r="GC1690"/>
      <c r="GD1690"/>
      <c r="GE1690"/>
      <c r="GF1690"/>
      <c r="GG1690"/>
      <c r="GH1690"/>
      <c r="GI1690"/>
      <c r="GJ1690"/>
      <c r="GK1690"/>
      <c r="GL1690"/>
      <c r="GM1690"/>
      <c r="GN1690"/>
      <c r="IE1690" s="40">
        <v>41866</v>
      </c>
      <c r="IU1690" s="77">
        <v>41866</v>
      </c>
    </row>
    <row r="1691" spans="7:262" x14ac:dyDescent="0.25">
      <c r="G1691" s="40">
        <v>41867</v>
      </c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BM1691" s="40">
        <v>41867</v>
      </c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DS1691" s="40">
        <v>41867</v>
      </c>
      <c r="DT1691"/>
      <c r="DU1691"/>
      <c r="DV1691"/>
      <c r="DW1691"/>
      <c r="DX1691"/>
      <c r="DY1691"/>
      <c r="DZ1691"/>
      <c r="EA1691"/>
      <c r="EB1691"/>
      <c r="EC1691"/>
      <c r="ED1691"/>
      <c r="EE1691"/>
      <c r="EF1691"/>
      <c r="EG1691"/>
      <c r="EH1691"/>
      <c r="FY1691" s="40">
        <v>41867</v>
      </c>
      <c r="FZ1691"/>
      <c r="GA1691"/>
      <c r="GB1691"/>
      <c r="GC1691"/>
      <c r="GD1691"/>
      <c r="GE1691"/>
      <c r="GF1691"/>
      <c r="GG1691"/>
      <c r="GH1691"/>
      <c r="GI1691"/>
      <c r="GJ1691"/>
      <c r="GK1691"/>
      <c r="GL1691"/>
      <c r="GM1691"/>
      <c r="GN1691"/>
      <c r="IE1691" s="40">
        <v>41867</v>
      </c>
      <c r="IU1691" s="77">
        <v>41867</v>
      </c>
    </row>
    <row r="1692" spans="7:262" x14ac:dyDescent="0.25">
      <c r="G1692" s="40">
        <v>41868</v>
      </c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BM1692" s="40">
        <v>41868</v>
      </c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DS1692" s="40">
        <v>41868</v>
      </c>
      <c r="DT1692"/>
      <c r="DU1692"/>
      <c r="DV1692"/>
      <c r="DW1692"/>
      <c r="DX1692"/>
      <c r="DY1692"/>
      <c r="DZ1692"/>
      <c r="EA1692"/>
      <c r="EB1692"/>
      <c r="EC1692"/>
      <c r="ED1692"/>
      <c r="EE1692"/>
      <c r="EF1692"/>
      <c r="EG1692"/>
      <c r="EH1692"/>
      <c r="FY1692" s="40">
        <v>41868</v>
      </c>
      <c r="FZ1692"/>
      <c r="GA1692"/>
      <c r="GB1692"/>
      <c r="GC1692"/>
      <c r="GD1692"/>
      <c r="GE1692"/>
      <c r="GF1692"/>
      <c r="GG1692"/>
      <c r="GH1692"/>
      <c r="GI1692"/>
      <c r="GJ1692"/>
      <c r="GK1692"/>
      <c r="GL1692"/>
      <c r="GM1692"/>
      <c r="GN1692"/>
      <c r="IE1692" s="40">
        <v>41868</v>
      </c>
      <c r="IU1692" s="77">
        <v>41868</v>
      </c>
    </row>
    <row r="1693" spans="7:262" x14ac:dyDescent="0.25">
      <c r="G1693" s="40">
        <v>41869</v>
      </c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BM1693" s="40">
        <v>41869</v>
      </c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DS1693" s="40">
        <v>41869</v>
      </c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FY1693" s="40">
        <v>41869</v>
      </c>
      <c r="FZ1693"/>
      <c r="GA1693"/>
      <c r="GB1693"/>
      <c r="GC1693"/>
      <c r="GD1693"/>
      <c r="GE1693"/>
      <c r="GF1693"/>
      <c r="GG1693"/>
      <c r="GH1693"/>
      <c r="GI1693"/>
      <c r="GJ1693"/>
      <c r="GK1693"/>
      <c r="GL1693"/>
      <c r="GM1693"/>
      <c r="GN1693"/>
      <c r="IE1693" s="40">
        <v>41869</v>
      </c>
      <c r="IU1693" s="77">
        <v>41869</v>
      </c>
    </row>
    <row r="1694" spans="7:262" x14ac:dyDescent="0.25">
      <c r="G1694" s="40">
        <v>41870</v>
      </c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BM1694" s="40">
        <v>41870</v>
      </c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DS1694" s="40">
        <v>41870</v>
      </c>
      <c r="DT1694"/>
      <c r="DU1694"/>
      <c r="DV1694"/>
      <c r="DW1694"/>
      <c r="DX1694"/>
      <c r="DY1694"/>
      <c r="DZ1694"/>
      <c r="EA1694"/>
      <c r="EB1694"/>
      <c r="EC1694"/>
      <c r="ED1694"/>
      <c r="EE1694"/>
      <c r="EF1694"/>
      <c r="EG1694"/>
      <c r="EH1694"/>
      <c r="FY1694" s="40">
        <v>41870</v>
      </c>
      <c r="FZ1694"/>
      <c r="GA1694"/>
      <c r="GB1694"/>
      <c r="GC1694"/>
      <c r="GD1694"/>
      <c r="GE1694"/>
      <c r="GF1694"/>
      <c r="GG1694"/>
      <c r="GH1694"/>
      <c r="GI1694"/>
      <c r="GJ1694"/>
      <c r="GK1694"/>
      <c r="GL1694"/>
      <c r="GM1694"/>
      <c r="GN1694"/>
      <c r="IE1694" s="40">
        <v>41870</v>
      </c>
      <c r="IU1694" s="77">
        <v>41870</v>
      </c>
    </row>
    <row r="1695" spans="7:262" x14ac:dyDescent="0.25">
      <c r="G1695" s="40">
        <v>41871</v>
      </c>
      <c r="H1695"/>
      <c r="I1695"/>
      <c r="J1695"/>
      <c r="K1695"/>
      <c r="L1695"/>
      <c r="M1695"/>
      <c r="N1695"/>
      <c r="O1695"/>
      <c r="P1695"/>
      <c r="Q1695">
        <v>3.0333333333333332</v>
      </c>
      <c r="R1695">
        <v>5</v>
      </c>
      <c r="S1695">
        <v>2.5</v>
      </c>
      <c r="T1695">
        <v>2.8</v>
      </c>
      <c r="U1695"/>
      <c r="V1695">
        <v>1.2666666666666668</v>
      </c>
      <c r="AT1695">
        <v>3.9</v>
      </c>
      <c r="AU1695">
        <v>2.2000000000000002</v>
      </c>
      <c r="AV1695">
        <v>3</v>
      </c>
      <c r="AX1695">
        <v>4.9000000000000004</v>
      </c>
      <c r="AY1695">
        <v>5.0999999999999996</v>
      </c>
      <c r="AZ1695">
        <v>2.5</v>
      </c>
      <c r="BE1695">
        <v>2.8</v>
      </c>
      <c r="BI1695">
        <v>1.6</v>
      </c>
      <c r="BJ1695">
        <v>1.1000000000000001</v>
      </c>
      <c r="BK1695">
        <v>1.1000000000000001</v>
      </c>
      <c r="BM1695" s="40">
        <v>41871</v>
      </c>
      <c r="BN1695"/>
      <c r="BO1695"/>
      <c r="BP1695"/>
      <c r="BQ1695"/>
      <c r="BR1695"/>
      <c r="BS1695"/>
      <c r="BT1695"/>
      <c r="BU1695"/>
      <c r="BV1695"/>
      <c r="BW1695">
        <v>0.01</v>
      </c>
      <c r="BX1695">
        <v>0.27999999999999997</v>
      </c>
      <c r="BY1695">
        <v>0.04</v>
      </c>
      <c r="BZ1695">
        <v>0.21</v>
      </c>
      <c r="CA1695"/>
      <c r="CB1695">
        <v>0.01</v>
      </c>
      <c r="CZ1695">
        <v>0.01</v>
      </c>
      <c r="DA1695">
        <v>0.01</v>
      </c>
      <c r="DB1695">
        <v>0.01</v>
      </c>
      <c r="DD1695">
        <v>0.21</v>
      </c>
      <c r="DE1695">
        <v>0.35</v>
      </c>
      <c r="DF1695">
        <v>0.04</v>
      </c>
      <c r="DK1695">
        <v>0.21</v>
      </c>
      <c r="DO1695">
        <v>0.01</v>
      </c>
      <c r="DP1695">
        <v>0.01</v>
      </c>
      <c r="DQ1695">
        <v>0.01</v>
      </c>
      <c r="DS1695" s="40">
        <v>41871</v>
      </c>
      <c r="DT1695"/>
      <c r="DU1695"/>
      <c r="DV1695"/>
      <c r="DW1695"/>
      <c r="DX1695"/>
      <c r="DY1695"/>
      <c r="DZ1695"/>
      <c r="EA1695"/>
      <c r="EB1695"/>
      <c r="EC1695">
        <v>3.17</v>
      </c>
      <c r="ED1695">
        <v>34</v>
      </c>
      <c r="EE1695">
        <v>4.87</v>
      </c>
      <c r="EF1695">
        <v>10.7</v>
      </c>
      <c r="EG1695"/>
      <c r="EH1695">
        <v>1.4766666666666666</v>
      </c>
      <c r="FF1695">
        <v>6.18</v>
      </c>
      <c r="FG1695">
        <v>1.62</v>
      </c>
      <c r="FH1695">
        <v>1.71</v>
      </c>
      <c r="FJ1695">
        <v>31.3</v>
      </c>
      <c r="FK1695">
        <v>36.700000000000003</v>
      </c>
      <c r="FL1695">
        <v>4.87</v>
      </c>
      <c r="FQ1695">
        <v>10.7</v>
      </c>
      <c r="FU1695">
        <v>3.9</v>
      </c>
      <c r="FV1695">
        <v>0.41</v>
      </c>
      <c r="FW1695">
        <v>0.12</v>
      </c>
      <c r="FY1695" s="40">
        <v>41871</v>
      </c>
      <c r="FZ1695"/>
      <c r="GA1695"/>
      <c r="GB1695"/>
      <c r="GC1695"/>
      <c r="GD1695"/>
      <c r="GE1695"/>
      <c r="GF1695"/>
      <c r="GG1695"/>
      <c r="GH1695"/>
      <c r="GI1695">
        <v>3.6666666666666674E-2</v>
      </c>
      <c r="GJ1695">
        <v>0.88500000000000001</v>
      </c>
      <c r="GK1695">
        <v>0.04</v>
      </c>
      <c r="GL1695">
        <v>0.26</v>
      </c>
      <c r="GM1695"/>
      <c r="GN1695">
        <v>2.6666666666666668E-2</v>
      </c>
      <c r="HL1695">
        <v>0.04</v>
      </c>
      <c r="HM1695">
        <v>0.03</v>
      </c>
      <c r="HN1695">
        <v>0.04</v>
      </c>
      <c r="HP1695">
        <v>1.02</v>
      </c>
      <c r="HQ1695">
        <v>0.75</v>
      </c>
      <c r="HR1695">
        <v>0.04</v>
      </c>
      <c r="HW1695">
        <v>0.26</v>
      </c>
      <c r="IA1695">
        <v>0.04</v>
      </c>
      <c r="IB1695">
        <v>0.03</v>
      </c>
      <c r="IC1695">
        <v>0.01</v>
      </c>
      <c r="IE1695" s="40">
        <v>41871</v>
      </c>
      <c r="IL1695">
        <v>33.666475920679886</v>
      </c>
      <c r="IU1695" s="77">
        <v>41871</v>
      </c>
      <c r="JB1695">
        <v>80.8</v>
      </c>
    </row>
    <row r="1696" spans="7:262" x14ac:dyDescent="0.25">
      <c r="G1696" s="40">
        <v>41872</v>
      </c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BM1696" s="40">
        <v>41872</v>
      </c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DS1696" s="40">
        <v>41872</v>
      </c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FY1696" s="40">
        <v>41872</v>
      </c>
      <c r="FZ1696"/>
      <c r="GA1696"/>
      <c r="GB1696"/>
      <c r="GC1696"/>
      <c r="GD1696"/>
      <c r="GE1696"/>
      <c r="GF1696"/>
      <c r="GG1696"/>
      <c r="GH1696"/>
      <c r="GI1696"/>
      <c r="GJ1696"/>
      <c r="GK1696"/>
      <c r="GL1696"/>
      <c r="GM1696"/>
      <c r="GN1696"/>
      <c r="IE1696" s="40">
        <v>41872</v>
      </c>
      <c r="IU1696" s="77">
        <v>41872</v>
      </c>
    </row>
    <row r="1697" spans="7:260" x14ac:dyDescent="0.25">
      <c r="G1697" s="40">
        <v>41873</v>
      </c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BM1697" s="40">
        <v>41873</v>
      </c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DS1697" s="40">
        <v>41873</v>
      </c>
      <c r="DT1697"/>
      <c r="DU1697"/>
      <c r="DV1697"/>
      <c r="DW1697"/>
      <c r="DX1697"/>
      <c r="DY1697"/>
      <c r="DZ1697"/>
      <c r="EA1697"/>
      <c r="EB1697"/>
      <c r="EC1697"/>
      <c r="ED1697"/>
      <c r="EE1697"/>
      <c r="EF1697"/>
      <c r="EG1697"/>
      <c r="EH1697"/>
      <c r="FY1697" s="40">
        <v>41873</v>
      </c>
      <c r="FZ1697"/>
      <c r="GA1697"/>
      <c r="GB1697"/>
      <c r="GC1697"/>
      <c r="GD1697"/>
      <c r="GE1697"/>
      <c r="GF1697"/>
      <c r="GG1697"/>
      <c r="GH1697"/>
      <c r="GI1697"/>
      <c r="GJ1697"/>
      <c r="GK1697"/>
      <c r="GL1697"/>
      <c r="GM1697"/>
      <c r="GN1697"/>
      <c r="IE1697" s="40">
        <v>41873</v>
      </c>
      <c r="IU1697" s="77">
        <v>41873</v>
      </c>
    </row>
    <row r="1698" spans="7:260" x14ac:dyDescent="0.25">
      <c r="G1698" s="40">
        <v>41874</v>
      </c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BM1698" s="40">
        <v>41874</v>
      </c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DS1698" s="40">
        <v>41874</v>
      </c>
      <c r="DT1698"/>
      <c r="DU1698"/>
      <c r="DV1698"/>
      <c r="DW1698"/>
      <c r="DX1698"/>
      <c r="DY1698"/>
      <c r="DZ1698"/>
      <c r="EA1698"/>
      <c r="EB1698"/>
      <c r="EC1698"/>
      <c r="ED1698"/>
      <c r="EE1698"/>
      <c r="EF1698"/>
      <c r="EG1698"/>
      <c r="EH1698"/>
      <c r="FY1698" s="40">
        <v>41874</v>
      </c>
      <c r="FZ1698"/>
      <c r="GA1698"/>
      <c r="GB1698"/>
      <c r="GC1698"/>
      <c r="GD1698"/>
      <c r="GE1698"/>
      <c r="GF1698"/>
      <c r="GG1698"/>
      <c r="GH1698"/>
      <c r="GI1698"/>
      <c r="GJ1698"/>
      <c r="GK1698"/>
      <c r="GL1698"/>
      <c r="GM1698"/>
      <c r="GN1698"/>
      <c r="IE1698" s="40">
        <v>41874</v>
      </c>
      <c r="IU1698" s="77">
        <v>41874</v>
      </c>
    </row>
    <row r="1699" spans="7:260" x14ac:dyDescent="0.25">
      <c r="G1699" s="40">
        <v>41875</v>
      </c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BM1699" s="40">
        <v>41875</v>
      </c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DS1699" s="40">
        <v>41875</v>
      </c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FY1699" s="40">
        <v>41875</v>
      </c>
      <c r="FZ1699"/>
      <c r="GA1699"/>
      <c r="GB1699"/>
      <c r="GC1699"/>
      <c r="GD1699"/>
      <c r="GE1699"/>
      <c r="GF1699"/>
      <c r="GG1699"/>
      <c r="GH1699"/>
      <c r="GI1699"/>
      <c r="GJ1699"/>
      <c r="GK1699"/>
      <c r="GL1699"/>
      <c r="GM1699"/>
      <c r="GN1699"/>
      <c r="IE1699" s="40">
        <v>41875</v>
      </c>
      <c r="IU1699" s="77">
        <v>41875</v>
      </c>
    </row>
    <row r="1700" spans="7:260" x14ac:dyDescent="0.25">
      <c r="G1700" s="40">
        <v>41876</v>
      </c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BM1700" s="40">
        <v>41876</v>
      </c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DS1700" s="40">
        <v>41876</v>
      </c>
      <c r="DT1700"/>
      <c r="DU1700"/>
      <c r="DV1700"/>
      <c r="DW1700"/>
      <c r="DX1700"/>
      <c r="DY1700"/>
      <c r="DZ1700"/>
      <c r="EA1700"/>
      <c r="EB1700"/>
      <c r="EC1700"/>
      <c r="ED1700"/>
      <c r="EE1700"/>
      <c r="EF1700"/>
      <c r="EG1700"/>
      <c r="EH1700"/>
      <c r="FY1700" s="40">
        <v>41876</v>
      </c>
      <c r="FZ1700"/>
      <c r="GA1700"/>
      <c r="GB1700"/>
      <c r="GC1700"/>
      <c r="GD1700"/>
      <c r="GE1700"/>
      <c r="GF1700"/>
      <c r="GG1700"/>
      <c r="GH1700"/>
      <c r="GI1700"/>
      <c r="GJ1700"/>
      <c r="GK1700"/>
      <c r="GL1700"/>
      <c r="GM1700"/>
      <c r="GN1700"/>
      <c r="IE1700" s="40">
        <v>41876</v>
      </c>
      <c r="IU1700" s="77">
        <v>41876</v>
      </c>
    </row>
    <row r="1701" spans="7:260" x14ac:dyDescent="0.25">
      <c r="G1701" s="40">
        <v>41877</v>
      </c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BM1701" s="40">
        <v>41877</v>
      </c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DS1701" s="40">
        <v>41877</v>
      </c>
      <c r="DT1701"/>
      <c r="DU1701"/>
      <c r="DV1701"/>
      <c r="DW1701"/>
      <c r="DX1701"/>
      <c r="DY1701"/>
      <c r="DZ1701"/>
      <c r="EA1701"/>
      <c r="EB1701"/>
      <c r="EC1701"/>
      <c r="ED1701"/>
      <c r="EE1701"/>
      <c r="EF1701"/>
      <c r="EG1701"/>
      <c r="EH1701"/>
      <c r="FY1701" s="40">
        <v>41877</v>
      </c>
      <c r="FZ1701"/>
      <c r="GA1701"/>
      <c r="GB1701"/>
      <c r="GC1701"/>
      <c r="GD1701"/>
      <c r="GE1701"/>
      <c r="GF1701"/>
      <c r="GG1701"/>
      <c r="GH1701"/>
      <c r="GI1701"/>
      <c r="GJ1701"/>
      <c r="GK1701"/>
      <c r="GL1701"/>
      <c r="GM1701"/>
      <c r="GN1701"/>
      <c r="IE1701" s="40">
        <v>41877</v>
      </c>
      <c r="IF1701">
        <v>33.666823255813952</v>
      </c>
      <c r="IU1701" s="77">
        <v>41877</v>
      </c>
      <c r="IV1701">
        <v>80.8</v>
      </c>
    </row>
    <row r="1702" spans="7:260" x14ac:dyDescent="0.25">
      <c r="G1702" s="40">
        <v>41878</v>
      </c>
      <c r="H1702">
        <v>0.8</v>
      </c>
      <c r="I1702">
        <v>0.9</v>
      </c>
      <c r="J1702">
        <v>2.2000000000000002</v>
      </c>
      <c r="K1702">
        <v>1.4</v>
      </c>
      <c r="L1702">
        <v>1.8666666666666665</v>
      </c>
      <c r="M1702">
        <v>0.96666666666666679</v>
      </c>
      <c r="N1702">
        <v>2.5</v>
      </c>
      <c r="O1702">
        <v>4.4666666666666659</v>
      </c>
      <c r="P1702"/>
      <c r="Q1702"/>
      <c r="R1702"/>
      <c r="S1702"/>
      <c r="T1702"/>
      <c r="U1702"/>
      <c r="V1702"/>
      <c r="W1702">
        <v>0.8</v>
      </c>
      <c r="X1702">
        <v>0.8</v>
      </c>
      <c r="Y1702">
        <v>0.9</v>
      </c>
      <c r="Z1702">
        <v>2.2000000000000002</v>
      </c>
      <c r="AC1702">
        <v>1.2</v>
      </c>
      <c r="AD1702">
        <v>1.6</v>
      </c>
      <c r="AE1702">
        <v>1</v>
      </c>
      <c r="AF1702">
        <v>1.8</v>
      </c>
      <c r="AG1702">
        <v>2.8</v>
      </c>
      <c r="AH1702">
        <v>0.8</v>
      </c>
      <c r="AI1702">
        <v>0.8</v>
      </c>
      <c r="AJ1702">
        <v>1.3</v>
      </c>
      <c r="AK1702">
        <v>4.4000000000000004</v>
      </c>
      <c r="AL1702">
        <v>1.2</v>
      </c>
      <c r="AM1702">
        <v>1.9</v>
      </c>
      <c r="AN1702">
        <v>1.4</v>
      </c>
      <c r="AO1702">
        <v>8.1999999999999993</v>
      </c>
      <c r="AP1702">
        <v>3.8</v>
      </c>
      <c r="BM1702" s="40">
        <v>41878</v>
      </c>
      <c r="BN1702">
        <v>0.01</v>
      </c>
      <c r="BO1702">
        <v>0.01</v>
      </c>
      <c r="BP1702">
        <v>0.01</v>
      </c>
      <c r="BQ1702">
        <v>0.04</v>
      </c>
      <c r="BR1702">
        <v>1.3333333333333334E-2</v>
      </c>
      <c r="BS1702">
        <v>0.27333333333333337</v>
      </c>
      <c r="BT1702">
        <v>0.01</v>
      </c>
      <c r="BU1702">
        <v>0.11</v>
      </c>
      <c r="BV1702"/>
      <c r="BW1702"/>
      <c r="BX1702"/>
      <c r="BY1702"/>
      <c r="BZ1702"/>
      <c r="CA1702"/>
      <c r="CB1702"/>
      <c r="CC1702">
        <v>0.01</v>
      </c>
      <c r="CD1702">
        <v>0.01</v>
      </c>
      <c r="CE1702">
        <v>0.01</v>
      </c>
      <c r="CF1702">
        <v>0.01</v>
      </c>
      <c r="CI1702">
        <v>0.06</v>
      </c>
      <c r="CJ1702">
        <v>0.02</v>
      </c>
      <c r="CK1702">
        <v>0.01</v>
      </c>
      <c r="CL1702">
        <v>0.02</v>
      </c>
      <c r="CM1702">
        <v>0.01</v>
      </c>
      <c r="CN1702">
        <v>0.01</v>
      </c>
      <c r="CO1702">
        <v>0.01</v>
      </c>
      <c r="CP1702">
        <v>0.8</v>
      </c>
      <c r="CQ1702">
        <v>0.01</v>
      </c>
      <c r="CR1702">
        <v>0.01</v>
      </c>
      <c r="CS1702">
        <v>0.01</v>
      </c>
      <c r="CT1702">
        <v>0.01</v>
      </c>
      <c r="CU1702">
        <v>0.31</v>
      </c>
      <c r="CV1702">
        <v>0.01</v>
      </c>
      <c r="DS1702" s="40">
        <v>41878</v>
      </c>
      <c r="DT1702">
        <v>1.2050000000000001</v>
      </c>
      <c r="DU1702">
        <v>0.9</v>
      </c>
      <c r="DV1702">
        <v>3</v>
      </c>
      <c r="DW1702">
        <v>19.850000000000001</v>
      </c>
      <c r="DX1702">
        <v>23.290000000000003</v>
      </c>
      <c r="DY1702">
        <v>9.75</v>
      </c>
      <c r="DZ1702">
        <v>2.1833333333333331</v>
      </c>
      <c r="EA1702">
        <v>7.2866666666666662</v>
      </c>
      <c r="EB1702"/>
      <c r="EC1702"/>
      <c r="ED1702"/>
      <c r="EE1702"/>
      <c r="EF1702"/>
      <c r="EG1702"/>
      <c r="EH1702"/>
      <c r="EI1702">
        <v>0.75</v>
      </c>
      <c r="EJ1702">
        <v>1.66</v>
      </c>
      <c r="EK1702">
        <v>0.9</v>
      </c>
      <c r="EL1702">
        <v>3</v>
      </c>
      <c r="EO1702">
        <v>25.1</v>
      </c>
      <c r="EP1702">
        <v>14.6</v>
      </c>
      <c r="EQ1702">
        <v>45.1</v>
      </c>
      <c r="ER1702">
        <v>19.2</v>
      </c>
      <c r="ES1702">
        <v>5.57</v>
      </c>
      <c r="ET1702">
        <v>28.4</v>
      </c>
      <c r="EU1702">
        <v>0.84</v>
      </c>
      <c r="EV1702">
        <v>0.01</v>
      </c>
      <c r="EW1702">
        <v>2.73</v>
      </c>
      <c r="EX1702">
        <v>1.57</v>
      </c>
      <c r="EY1702">
        <v>2.25</v>
      </c>
      <c r="EZ1702">
        <v>9.61</v>
      </c>
      <c r="FA1702">
        <v>1.25</v>
      </c>
      <c r="FB1702">
        <v>11</v>
      </c>
      <c r="FY1702" s="40">
        <v>41878</v>
      </c>
      <c r="FZ1702">
        <v>0.01</v>
      </c>
      <c r="GA1702">
        <v>0.01</v>
      </c>
      <c r="GB1702">
        <v>0.03</v>
      </c>
      <c r="GC1702">
        <v>0.01</v>
      </c>
      <c r="GD1702">
        <v>0.01</v>
      </c>
      <c r="GE1702">
        <v>1.2933333333333332</v>
      </c>
      <c r="GF1702">
        <v>0.58333333333333337</v>
      </c>
      <c r="GG1702">
        <v>3.3766666666666669</v>
      </c>
      <c r="GH1702"/>
      <c r="GI1702"/>
      <c r="GJ1702"/>
      <c r="GK1702"/>
      <c r="GL1702"/>
      <c r="GM1702"/>
      <c r="GN1702"/>
      <c r="GO1702">
        <v>0.01</v>
      </c>
      <c r="GP1702">
        <v>0.01</v>
      </c>
      <c r="GQ1702">
        <v>0.01</v>
      </c>
      <c r="GR1702">
        <v>0.03</v>
      </c>
      <c r="GU1702">
        <v>0.01</v>
      </c>
      <c r="GV1702">
        <v>0.01</v>
      </c>
      <c r="GW1702">
        <v>0.01</v>
      </c>
      <c r="GX1702">
        <v>0.01</v>
      </c>
      <c r="GY1702">
        <v>0.01</v>
      </c>
      <c r="GZ1702">
        <v>0.01</v>
      </c>
      <c r="HA1702">
        <v>0.01</v>
      </c>
      <c r="HB1702">
        <v>3.86</v>
      </c>
      <c r="HC1702">
        <v>1.35</v>
      </c>
      <c r="HD1702">
        <v>0.06</v>
      </c>
      <c r="HE1702">
        <v>0.34</v>
      </c>
      <c r="HF1702">
        <v>0.01</v>
      </c>
      <c r="HG1702">
        <v>9.56</v>
      </c>
      <c r="HH1702">
        <v>0.56000000000000005</v>
      </c>
      <c r="IE1702" s="40">
        <v>41878</v>
      </c>
      <c r="IU1702" s="77">
        <v>41878</v>
      </c>
    </row>
    <row r="1703" spans="7:260" x14ac:dyDescent="0.25">
      <c r="G1703" s="40">
        <v>41879</v>
      </c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BM1703" s="40">
        <v>41879</v>
      </c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DS1703" s="40">
        <v>41879</v>
      </c>
      <c r="DT1703"/>
      <c r="DU1703"/>
      <c r="DV1703"/>
      <c r="DW1703"/>
      <c r="DX1703"/>
      <c r="DY1703"/>
      <c r="DZ1703"/>
      <c r="EA1703"/>
      <c r="EB1703"/>
      <c r="EC1703"/>
      <c r="ED1703"/>
      <c r="EE1703"/>
      <c r="EF1703"/>
      <c r="EG1703"/>
      <c r="EH1703"/>
      <c r="FY1703" s="40">
        <v>41879</v>
      </c>
      <c r="FZ1703"/>
      <c r="GA1703"/>
      <c r="GB1703"/>
      <c r="GC1703"/>
      <c r="GD1703"/>
      <c r="GE1703"/>
      <c r="GF1703"/>
      <c r="GG1703"/>
      <c r="GH1703"/>
      <c r="GI1703"/>
      <c r="GJ1703"/>
      <c r="GK1703"/>
      <c r="GL1703"/>
      <c r="GM1703"/>
      <c r="GN1703"/>
      <c r="IE1703" s="40">
        <v>41879</v>
      </c>
      <c r="IU1703" s="77">
        <v>41879</v>
      </c>
    </row>
    <row r="1704" spans="7:260" x14ac:dyDescent="0.25">
      <c r="G1704" s="40">
        <v>41880</v>
      </c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BM1704" s="40">
        <v>41880</v>
      </c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DS1704" s="40">
        <v>41880</v>
      </c>
      <c r="DT1704"/>
      <c r="DU1704"/>
      <c r="DV1704"/>
      <c r="DW1704"/>
      <c r="DX1704"/>
      <c r="DY1704"/>
      <c r="DZ1704"/>
      <c r="EA1704"/>
      <c r="EB1704"/>
      <c r="EC1704"/>
      <c r="ED1704"/>
      <c r="EE1704"/>
      <c r="EF1704"/>
      <c r="EG1704"/>
      <c r="EH1704"/>
      <c r="FY1704" s="40">
        <v>41880</v>
      </c>
      <c r="FZ1704"/>
      <c r="GA1704"/>
      <c r="GB1704"/>
      <c r="GC1704"/>
      <c r="GD1704"/>
      <c r="GE1704"/>
      <c r="GF1704"/>
      <c r="GG1704"/>
      <c r="GH1704"/>
      <c r="GI1704"/>
      <c r="GJ1704"/>
      <c r="GK1704"/>
      <c r="GL1704"/>
      <c r="GM1704"/>
      <c r="GN1704"/>
      <c r="IE1704" s="40">
        <v>41880</v>
      </c>
      <c r="IG1704">
        <v>33.666523404255322</v>
      </c>
      <c r="IH1704">
        <v>33.666523404255322</v>
      </c>
      <c r="IU1704" s="77">
        <v>41880</v>
      </c>
      <c r="IW1704">
        <v>80.8</v>
      </c>
      <c r="IX1704">
        <v>80.8</v>
      </c>
    </row>
    <row r="1705" spans="7:260" x14ac:dyDescent="0.25">
      <c r="G1705" s="40">
        <v>41881</v>
      </c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BM1705" s="40">
        <v>41881</v>
      </c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DS1705" s="40">
        <v>41881</v>
      </c>
      <c r="DT1705"/>
      <c r="DU1705"/>
      <c r="DV1705"/>
      <c r="DW1705"/>
      <c r="DX1705"/>
      <c r="DY1705"/>
      <c r="DZ1705"/>
      <c r="EA1705"/>
      <c r="EB1705"/>
      <c r="EC1705"/>
      <c r="ED1705"/>
      <c r="EE1705"/>
      <c r="EF1705"/>
      <c r="EG1705"/>
      <c r="EH1705"/>
      <c r="FY1705" s="40">
        <v>41881</v>
      </c>
      <c r="FZ1705"/>
      <c r="GA1705"/>
      <c r="GB1705"/>
      <c r="GC1705"/>
      <c r="GD1705"/>
      <c r="GE1705"/>
      <c r="GF1705"/>
      <c r="GG1705"/>
      <c r="GH1705"/>
      <c r="GI1705"/>
      <c r="GJ1705"/>
      <c r="GK1705"/>
      <c r="GL1705"/>
      <c r="GM1705"/>
      <c r="GN1705"/>
      <c r="IE1705" s="40">
        <v>41881</v>
      </c>
      <c r="IU1705" s="77">
        <v>41881</v>
      </c>
    </row>
    <row r="1706" spans="7:260" x14ac:dyDescent="0.25">
      <c r="G1706" s="40">
        <v>41882</v>
      </c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BM1706" s="40">
        <v>41882</v>
      </c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DS1706" s="40">
        <v>41882</v>
      </c>
      <c r="DT1706"/>
      <c r="DU1706"/>
      <c r="DV1706"/>
      <c r="DW1706"/>
      <c r="DX1706"/>
      <c r="DY1706"/>
      <c r="DZ1706"/>
      <c r="EA1706"/>
      <c r="EB1706"/>
      <c r="EC1706"/>
      <c r="ED1706"/>
      <c r="EE1706"/>
      <c r="EF1706"/>
      <c r="EG1706"/>
      <c r="EH1706"/>
      <c r="FY1706" s="40">
        <v>41882</v>
      </c>
      <c r="FZ1706"/>
      <c r="GA1706"/>
      <c r="GB1706"/>
      <c r="GC1706"/>
      <c r="GD1706"/>
      <c r="GE1706"/>
      <c r="GF1706"/>
      <c r="GG1706"/>
      <c r="GH1706"/>
      <c r="GI1706"/>
      <c r="GJ1706"/>
      <c r="GK1706"/>
      <c r="GL1706"/>
      <c r="GM1706"/>
      <c r="GN1706"/>
      <c r="IE1706" s="40">
        <v>41882</v>
      </c>
      <c r="IU1706" s="77">
        <v>41882</v>
      </c>
    </row>
    <row r="1707" spans="7:260" x14ac:dyDescent="0.25">
      <c r="G1707" s="40">
        <v>41883</v>
      </c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BM1707" s="40">
        <v>41883</v>
      </c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DS1707" s="40">
        <v>41883</v>
      </c>
      <c r="DT1707"/>
      <c r="DU1707"/>
      <c r="DV1707"/>
      <c r="DW1707"/>
      <c r="DX1707"/>
      <c r="DY1707"/>
      <c r="DZ1707"/>
      <c r="EA1707"/>
      <c r="EB1707"/>
      <c r="EC1707"/>
      <c r="ED1707"/>
      <c r="EE1707"/>
      <c r="EF1707"/>
      <c r="EG1707"/>
      <c r="EH1707"/>
      <c r="FY1707" s="40">
        <v>41883</v>
      </c>
      <c r="FZ1707"/>
      <c r="GA1707"/>
      <c r="GB1707"/>
      <c r="GC1707"/>
      <c r="GD1707"/>
      <c r="GE1707"/>
      <c r="GF1707"/>
      <c r="GG1707"/>
      <c r="GH1707"/>
      <c r="GI1707"/>
      <c r="GJ1707"/>
      <c r="GK1707"/>
      <c r="GL1707"/>
      <c r="GM1707"/>
      <c r="GN1707"/>
      <c r="IE1707" s="40">
        <v>41883</v>
      </c>
      <c r="IU1707" s="77">
        <v>41883</v>
      </c>
    </row>
    <row r="1708" spans="7:260" x14ac:dyDescent="0.25">
      <c r="G1708" s="40">
        <v>41884</v>
      </c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BM1708" s="40">
        <v>41884</v>
      </c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DS1708" s="40">
        <v>41884</v>
      </c>
      <c r="DT1708"/>
      <c r="DU1708"/>
      <c r="DV1708"/>
      <c r="DW1708"/>
      <c r="DX1708"/>
      <c r="DY1708"/>
      <c r="DZ1708"/>
      <c r="EA1708"/>
      <c r="EB1708"/>
      <c r="EC1708"/>
      <c r="ED1708"/>
      <c r="EE1708"/>
      <c r="EF1708"/>
      <c r="EG1708"/>
      <c r="EH1708"/>
      <c r="FY1708" s="40">
        <v>41884</v>
      </c>
      <c r="FZ1708"/>
      <c r="GA1708"/>
      <c r="GB1708"/>
      <c r="GC1708"/>
      <c r="GD1708"/>
      <c r="GE1708"/>
      <c r="GF1708"/>
      <c r="GG1708"/>
      <c r="GH1708"/>
      <c r="GI1708"/>
      <c r="GJ1708"/>
      <c r="GK1708"/>
      <c r="GL1708"/>
      <c r="GM1708"/>
      <c r="GN1708"/>
      <c r="IE1708" s="40">
        <v>41884</v>
      </c>
      <c r="IU1708" s="77">
        <v>41884</v>
      </c>
    </row>
    <row r="1709" spans="7:260" x14ac:dyDescent="0.25">
      <c r="G1709" s="40">
        <v>41885</v>
      </c>
      <c r="H1709"/>
      <c r="I1709"/>
      <c r="J1709"/>
      <c r="K1709"/>
      <c r="L1709"/>
      <c r="M1709"/>
      <c r="N1709"/>
      <c r="O1709"/>
      <c r="P1709">
        <v>0.8</v>
      </c>
      <c r="Q1709">
        <v>3.0333333333333332</v>
      </c>
      <c r="R1709">
        <v>3.7</v>
      </c>
      <c r="S1709"/>
      <c r="T1709">
        <v>3.7</v>
      </c>
      <c r="U1709"/>
      <c r="V1709">
        <v>2.1333333333333333</v>
      </c>
      <c r="AR1709">
        <v>0.8</v>
      </c>
      <c r="AS1709">
        <v>0.8</v>
      </c>
      <c r="AT1709">
        <v>2.7</v>
      </c>
      <c r="AU1709">
        <v>2.9</v>
      </c>
      <c r="AV1709">
        <v>3.5</v>
      </c>
      <c r="AX1709">
        <v>3.7</v>
      </c>
      <c r="BE1709">
        <v>3.7</v>
      </c>
      <c r="BI1709">
        <v>2.2999999999999998</v>
      </c>
      <c r="BJ1709">
        <v>2</v>
      </c>
      <c r="BK1709">
        <v>2.1</v>
      </c>
      <c r="BM1709" s="40">
        <v>41885</v>
      </c>
      <c r="BN1709"/>
      <c r="BO1709"/>
      <c r="BP1709"/>
      <c r="BQ1709"/>
      <c r="BR1709"/>
      <c r="BS1709"/>
      <c r="BT1709"/>
      <c r="BU1709"/>
      <c r="BV1709">
        <v>3.5000000000000003E-2</v>
      </c>
      <c r="BW1709">
        <v>0.01</v>
      </c>
      <c r="BX1709">
        <v>0.17</v>
      </c>
      <c r="BY1709"/>
      <c r="BZ1709">
        <v>0.15</v>
      </c>
      <c r="CA1709"/>
      <c r="CB1709">
        <v>0.01</v>
      </c>
      <c r="CX1709">
        <v>0.04</v>
      </c>
      <c r="CY1709">
        <v>0.03</v>
      </c>
      <c r="CZ1709">
        <v>0.01</v>
      </c>
      <c r="DA1709">
        <v>0.01</v>
      </c>
      <c r="DB1709">
        <v>0.01</v>
      </c>
      <c r="DD1709">
        <v>0.17</v>
      </c>
      <c r="DK1709">
        <v>0.15</v>
      </c>
      <c r="DO1709">
        <v>0.01</v>
      </c>
      <c r="DP1709">
        <v>0.01</v>
      </c>
      <c r="DQ1709">
        <v>0.01</v>
      </c>
      <c r="DS1709" s="40">
        <v>41885</v>
      </c>
      <c r="DT1709"/>
      <c r="DU1709"/>
      <c r="DV1709"/>
      <c r="DW1709"/>
      <c r="DX1709"/>
      <c r="DY1709"/>
      <c r="DZ1709"/>
      <c r="EA1709"/>
      <c r="EB1709">
        <v>45.4</v>
      </c>
      <c r="EC1709">
        <v>2.1366666666666667</v>
      </c>
      <c r="ED1709">
        <v>29.3</v>
      </c>
      <c r="EE1709"/>
      <c r="EF1709">
        <v>7.11</v>
      </c>
      <c r="EG1709"/>
      <c r="EH1709">
        <v>1.7799999999999996</v>
      </c>
      <c r="FD1709">
        <v>45.3</v>
      </c>
      <c r="FE1709">
        <v>45.5</v>
      </c>
      <c r="FF1709">
        <v>4.63</v>
      </c>
      <c r="FG1709">
        <v>0.77</v>
      </c>
      <c r="FH1709">
        <v>1.01</v>
      </c>
      <c r="FJ1709">
        <v>29.3</v>
      </c>
      <c r="FQ1709">
        <v>7.11</v>
      </c>
      <c r="FU1709">
        <v>4.47</v>
      </c>
      <c r="FV1709">
        <v>0.73</v>
      </c>
      <c r="FW1709">
        <v>0.14000000000000001</v>
      </c>
      <c r="FY1709" s="40">
        <v>41885</v>
      </c>
      <c r="FZ1709"/>
      <c r="GA1709"/>
      <c r="GB1709"/>
      <c r="GC1709"/>
      <c r="GD1709"/>
      <c r="GE1709"/>
      <c r="GF1709"/>
      <c r="GG1709"/>
      <c r="GH1709">
        <v>0.1</v>
      </c>
      <c r="GI1709">
        <v>0.02</v>
      </c>
      <c r="GJ1709">
        <v>0.74</v>
      </c>
      <c r="GK1709"/>
      <c r="GL1709">
        <v>0.27</v>
      </c>
      <c r="GM1709"/>
      <c r="GN1709">
        <v>0.06</v>
      </c>
      <c r="HJ1709">
        <v>0.14000000000000001</v>
      </c>
      <c r="HK1709">
        <v>0.06</v>
      </c>
      <c r="HL1709">
        <v>0.02</v>
      </c>
      <c r="HM1709">
        <v>0.02</v>
      </c>
      <c r="HN1709">
        <v>0.02</v>
      </c>
      <c r="HP1709">
        <v>0.74</v>
      </c>
      <c r="HW1709">
        <v>0.27</v>
      </c>
      <c r="IA1709">
        <v>0.15</v>
      </c>
      <c r="IB1709">
        <v>0.01</v>
      </c>
      <c r="IC1709">
        <v>0.02</v>
      </c>
      <c r="IE1709" s="40">
        <v>41885</v>
      </c>
      <c r="IU1709" s="77">
        <v>41885</v>
      </c>
    </row>
    <row r="1710" spans="7:260" x14ac:dyDescent="0.25">
      <c r="G1710" s="40">
        <v>41886</v>
      </c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BM1710" s="40">
        <v>41886</v>
      </c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DS1710" s="40">
        <v>41886</v>
      </c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FY1710" s="40">
        <v>41886</v>
      </c>
      <c r="FZ1710"/>
      <c r="GA1710"/>
      <c r="GB1710"/>
      <c r="GC1710"/>
      <c r="GD1710"/>
      <c r="GE1710"/>
      <c r="GF1710"/>
      <c r="GG1710"/>
      <c r="GH1710"/>
      <c r="GI1710"/>
      <c r="GJ1710"/>
      <c r="GK1710"/>
      <c r="GL1710"/>
      <c r="GM1710"/>
      <c r="GN1710"/>
      <c r="IE1710" s="40">
        <v>41886</v>
      </c>
      <c r="IJ1710">
        <v>31.999828877005349</v>
      </c>
      <c r="IU1710" s="77">
        <v>41886</v>
      </c>
      <c r="IZ1710">
        <v>76.8</v>
      </c>
    </row>
    <row r="1711" spans="7:260" x14ac:dyDescent="0.25">
      <c r="G1711" s="40">
        <v>41887</v>
      </c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BM1711" s="40">
        <v>41887</v>
      </c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DS1711" s="40">
        <v>41887</v>
      </c>
      <c r="DT1711"/>
      <c r="DU1711"/>
      <c r="DV1711"/>
      <c r="DW1711"/>
      <c r="DX1711"/>
      <c r="DY1711"/>
      <c r="DZ1711"/>
      <c r="EA1711"/>
      <c r="EB1711"/>
      <c r="EC1711"/>
      <c r="ED1711"/>
      <c r="EE1711"/>
      <c r="EF1711"/>
      <c r="EG1711"/>
      <c r="EH1711"/>
      <c r="FY1711" s="40">
        <v>41887</v>
      </c>
      <c r="FZ1711"/>
      <c r="GA1711"/>
      <c r="GB1711"/>
      <c r="GC1711"/>
      <c r="GD1711"/>
      <c r="GE1711"/>
      <c r="GF1711"/>
      <c r="GG1711"/>
      <c r="GH1711"/>
      <c r="GI1711"/>
      <c r="GJ1711"/>
      <c r="GK1711"/>
      <c r="GL1711"/>
      <c r="GM1711"/>
      <c r="GN1711"/>
      <c r="IE1711" s="40">
        <v>41887</v>
      </c>
      <c r="IU1711" s="77">
        <v>41887</v>
      </c>
    </row>
    <row r="1712" spans="7:260" x14ac:dyDescent="0.25">
      <c r="G1712" s="40">
        <v>41888</v>
      </c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BM1712" s="40">
        <v>41888</v>
      </c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DS1712" s="40">
        <v>41888</v>
      </c>
      <c r="DT1712"/>
      <c r="DU1712"/>
      <c r="DV1712"/>
      <c r="DW1712"/>
      <c r="DX1712"/>
      <c r="DY1712"/>
      <c r="DZ1712"/>
      <c r="EA1712"/>
      <c r="EB1712"/>
      <c r="EC1712"/>
      <c r="ED1712"/>
      <c r="EE1712"/>
      <c r="EF1712"/>
      <c r="EG1712"/>
      <c r="EH1712"/>
      <c r="FY1712" s="40">
        <v>41888</v>
      </c>
      <c r="FZ1712"/>
      <c r="GA1712"/>
      <c r="GB1712"/>
      <c r="GC1712"/>
      <c r="GD1712"/>
      <c r="GE1712"/>
      <c r="GF1712"/>
      <c r="GG1712"/>
      <c r="GH1712"/>
      <c r="GI1712"/>
      <c r="GJ1712"/>
      <c r="GK1712"/>
      <c r="GL1712"/>
      <c r="GM1712"/>
      <c r="GN1712"/>
      <c r="IE1712" s="40">
        <v>41888</v>
      </c>
      <c r="IU1712" s="77">
        <v>41888</v>
      </c>
    </row>
    <row r="1713" spans="7:263" x14ac:dyDescent="0.25">
      <c r="G1713" s="40">
        <v>41889</v>
      </c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BM1713" s="40">
        <v>41889</v>
      </c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DS1713" s="40">
        <v>41889</v>
      </c>
      <c r="DT1713"/>
      <c r="DU1713"/>
      <c r="DV1713"/>
      <c r="DW1713"/>
      <c r="DX1713"/>
      <c r="DY1713"/>
      <c r="DZ1713"/>
      <c r="EA1713"/>
      <c r="EB1713"/>
      <c r="EC1713"/>
      <c r="ED1713"/>
      <c r="EE1713"/>
      <c r="EF1713"/>
      <c r="EG1713"/>
      <c r="EH1713"/>
      <c r="FY1713" s="40">
        <v>41889</v>
      </c>
      <c r="FZ1713"/>
      <c r="GA1713"/>
      <c r="GB1713"/>
      <c r="GC1713"/>
      <c r="GD1713"/>
      <c r="GE1713"/>
      <c r="GF1713"/>
      <c r="GG1713"/>
      <c r="GH1713"/>
      <c r="GI1713"/>
      <c r="GJ1713"/>
      <c r="GK1713"/>
      <c r="GL1713"/>
      <c r="GM1713"/>
      <c r="GN1713"/>
      <c r="IE1713" s="40">
        <v>41889</v>
      </c>
      <c r="IU1713" s="77">
        <v>41889</v>
      </c>
    </row>
    <row r="1714" spans="7:263" x14ac:dyDescent="0.25">
      <c r="G1714" s="40">
        <v>41890</v>
      </c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BM1714" s="40">
        <v>41890</v>
      </c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DS1714" s="40">
        <v>41890</v>
      </c>
      <c r="DT1714"/>
      <c r="DU1714"/>
      <c r="DV1714"/>
      <c r="DW1714"/>
      <c r="DX1714"/>
      <c r="DY1714"/>
      <c r="DZ1714"/>
      <c r="EA1714"/>
      <c r="EB1714"/>
      <c r="EC1714"/>
      <c r="ED1714"/>
      <c r="EE1714"/>
      <c r="EF1714"/>
      <c r="EG1714"/>
      <c r="EH1714"/>
      <c r="FY1714" s="40">
        <v>41890</v>
      </c>
      <c r="FZ1714"/>
      <c r="GA1714"/>
      <c r="GB1714"/>
      <c r="GC1714"/>
      <c r="GD1714"/>
      <c r="GE1714"/>
      <c r="GF1714"/>
      <c r="GG1714"/>
      <c r="GH1714"/>
      <c r="GI1714"/>
      <c r="GJ1714"/>
      <c r="GK1714"/>
      <c r="GL1714"/>
      <c r="GM1714"/>
      <c r="GN1714"/>
      <c r="IE1714" s="40">
        <v>41890</v>
      </c>
      <c r="IU1714" s="77">
        <v>41890</v>
      </c>
    </row>
    <row r="1715" spans="7:263" x14ac:dyDescent="0.25">
      <c r="G1715" s="40">
        <v>41891</v>
      </c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BM1715" s="40">
        <v>41891</v>
      </c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DS1715" s="40">
        <v>41891</v>
      </c>
      <c r="DT1715"/>
      <c r="DU1715"/>
      <c r="DV1715"/>
      <c r="DW1715"/>
      <c r="DX1715"/>
      <c r="DY1715"/>
      <c r="DZ1715"/>
      <c r="EA1715"/>
      <c r="EB1715"/>
      <c r="EC1715"/>
      <c r="ED1715"/>
      <c r="EE1715"/>
      <c r="EF1715"/>
      <c r="EG1715"/>
      <c r="EH1715"/>
      <c r="FY1715" s="40">
        <v>41891</v>
      </c>
      <c r="FZ1715"/>
      <c r="GA1715"/>
      <c r="GB1715"/>
      <c r="GC1715"/>
      <c r="GD1715"/>
      <c r="GE1715"/>
      <c r="GF1715"/>
      <c r="GG1715"/>
      <c r="GH1715"/>
      <c r="GI1715"/>
      <c r="GJ1715"/>
      <c r="GK1715"/>
      <c r="GL1715"/>
      <c r="GM1715"/>
      <c r="GN1715"/>
      <c r="IE1715" s="40">
        <v>41891</v>
      </c>
      <c r="IU1715" s="77">
        <v>41891</v>
      </c>
    </row>
    <row r="1716" spans="7:263" x14ac:dyDescent="0.25">
      <c r="G1716" s="40">
        <v>41892</v>
      </c>
      <c r="H1716">
        <v>2.15</v>
      </c>
      <c r="I1716">
        <v>5.3</v>
      </c>
      <c r="J1716">
        <v>4.2</v>
      </c>
      <c r="K1716">
        <v>5.5666666666666664</v>
      </c>
      <c r="L1716">
        <v>3.7333333333333329</v>
      </c>
      <c r="M1716">
        <v>7.8</v>
      </c>
      <c r="N1716">
        <v>7.8</v>
      </c>
      <c r="O1716">
        <v>1.8999999999999997</v>
      </c>
      <c r="P1716"/>
      <c r="Q1716"/>
      <c r="R1716"/>
      <c r="S1716"/>
      <c r="T1716"/>
      <c r="U1716"/>
      <c r="V1716"/>
      <c r="W1716">
        <v>2.4</v>
      </c>
      <c r="X1716">
        <v>1.9</v>
      </c>
      <c r="Y1716">
        <v>5.3</v>
      </c>
      <c r="Z1716">
        <v>4.2</v>
      </c>
      <c r="AB1716">
        <v>5.4</v>
      </c>
      <c r="AC1716">
        <v>5.5</v>
      </c>
      <c r="AD1716">
        <v>5.8</v>
      </c>
      <c r="AE1716">
        <v>3.8</v>
      </c>
      <c r="AF1716">
        <v>2</v>
      </c>
      <c r="AG1716">
        <v>5.4</v>
      </c>
      <c r="AI1716">
        <v>11.5</v>
      </c>
      <c r="AJ1716">
        <v>4.0999999999999996</v>
      </c>
      <c r="AK1716">
        <v>15.7</v>
      </c>
      <c r="AL1716">
        <v>2.1</v>
      </c>
      <c r="AM1716">
        <v>5.6</v>
      </c>
      <c r="AN1716">
        <v>0.8</v>
      </c>
      <c r="AO1716">
        <v>0.8</v>
      </c>
      <c r="AP1716">
        <v>4.0999999999999996</v>
      </c>
      <c r="BM1716" s="40">
        <v>41892</v>
      </c>
      <c r="BN1716">
        <v>0.01</v>
      </c>
      <c r="BO1716">
        <v>0.01</v>
      </c>
      <c r="BP1716">
        <v>0.01</v>
      </c>
      <c r="BQ1716">
        <v>0.01</v>
      </c>
      <c r="BR1716">
        <v>2.3333333333333331E-2</v>
      </c>
      <c r="BS1716">
        <v>0.01</v>
      </c>
      <c r="BT1716">
        <v>0.01</v>
      </c>
      <c r="BU1716">
        <v>0.62666666666666671</v>
      </c>
      <c r="BV1716"/>
      <c r="BW1716"/>
      <c r="BX1716"/>
      <c r="BY1716"/>
      <c r="BZ1716"/>
      <c r="CA1716"/>
      <c r="CB1716"/>
      <c r="CC1716">
        <v>0.01</v>
      </c>
      <c r="CD1716">
        <v>0.01</v>
      </c>
      <c r="CE1716">
        <v>0.01</v>
      </c>
      <c r="CF1716">
        <v>0.01</v>
      </c>
      <c r="CH1716">
        <v>0.01</v>
      </c>
      <c r="CI1716">
        <v>0.01</v>
      </c>
      <c r="CJ1716">
        <v>0.01</v>
      </c>
      <c r="CK1716">
        <v>0.03</v>
      </c>
      <c r="CL1716">
        <v>0.03</v>
      </c>
      <c r="CM1716">
        <v>0.01</v>
      </c>
      <c r="CO1716">
        <v>0.01</v>
      </c>
      <c r="CP1716">
        <v>0.01</v>
      </c>
      <c r="CQ1716">
        <v>0.01</v>
      </c>
      <c r="CR1716">
        <v>0.01</v>
      </c>
      <c r="CS1716">
        <v>0.01</v>
      </c>
      <c r="CT1716">
        <v>0.01</v>
      </c>
      <c r="CU1716">
        <v>1.86</v>
      </c>
      <c r="CV1716">
        <v>0.01</v>
      </c>
      <c r="DS1716" s="40">
        <v>41892</v>
      </c>
      <c r="DT1716">
        <v>0.65999999999999992</v>
      </c>
      <c r="DU1716">
        <v>0.64</v>
      </c>
      <c r="DV1716">
        <v>1.96</v>
      </c>
      <c r="DW1716">
        <v>12.229999999999999</v>
      </c>
      <c r="DX1716">
        <v>23.666666666666668</v>
      </c>
      <c r="DY1716">
        <v>1.2450000000000001</v>
      </c>
      <c r="DZ1716">
        <v>6.6033333333333326</v>
      </c>
      <c r="EA1716">
        <v>12.160000000000002</v>
      </c>
      <c r="EB1716"/>
      <c r="EC1716"/>
      <c r="ED1716"/>
      <c r="EE1716"/>
      <c r="EF1716"/>
      <c r="EG1716"/>
      <c r="EH1716"/>
      <c r="EI1716">
        <v>0.5</v>
      </c>
      <c r="EJ1716">
        <v>0.82</v>
      </c>
      <c r="EK1716">
        <v>0.64</v>
      </c>
      <c r="EL1716">
        <v>1.96</v>
      </c>
      <c r="EN1716">
        <v>11.2</v>
      </c>
      <c r="EO1716">
        <v>17</v>
      </c>
      <c r="EP1716">
        <v>8.49</v>
      </c>
      <c r="EQ1716">
        <v>44.6</v>
      </c>
      <c r="ER1716">
        <v>22.3</v>
      </c>
      <c r="ES1716">
        <v>4.0999999999999996</v>
      </c>
      <c r="EU1716">
        <v>0.22</v>
      </c>
      <c r="EV1716">
        <v>2.27</v>
      </c>
      <c r="EW1716">
        <v>9.81</v>
      </c>
      <c r="EX1716">
        <v>4.28</v>
      </c>
      <c r="EY1716">
        <v>5.72</v>
      </c>
      <c r="EZ1716">
        <v>21</v>
      </c>
      <c r="FA1716">
        <v>4.4800000000000004</v>
      </c>
      <c r="FB1716">
        <v>11</v>
      </c>
      <c r="FY1716" s="40">
        <v>41892</v>
      </c>
      <c r="FZ1716">
        <v>1.4999999999999999E-2</v>
      </c>
      <c r="GA1716">
        <v>0.01</v>
      </c>
      <c r="GB1716">
        <v>0.01</v>
      </c>
      <c r="GC1716">
        <v>2.39</v>
      </c>
      <c r="GD1716">
        <v>0.03</v>
      </c>
      <c r="GE1716">
        <v>0.01</v>
      </c>
      <c r="GF1716">
        <v>1.6666666666666666E-2</v>
      </c>
      <c r="GG1716">
        <v>0.72666666666666657</v>
      </c>
      <c r="GH1716"/>
      <c r="GI1716"/>
      <c r="GJ1716"/>
      <c r="GK1716"/>
      <c r="GL1716"/>
      <c r="GM1716"/>
      <c r="GN1716"/>
      <c r="GO1716">
        <v>0.02</v>
      </c>
      <c r="GP1716">
        <v>0.01</v>
      </c>
      <c r="GQ1716">
        <v>0.01</v>
      </c>
      <c r="GR1716">
        <v>0.01</v>
      </c>
      <c r="GT1716">
        <v>0.05</v>
      </c>
      <c r="GU1716">
        <v>7</v>
      </c>
      <c r="GV1716">
        <v>0.12</v>
      </c>
      <c r="GW1716">
        <v>0.05</v>
      </c>
      <c r="GX1716">
        <v>0.03</v>
      </c>
      <c r="GY1716">
        <v>0.01</v>
      </c>
      <c r="HA1716">
        <v>0.01</v>
      </c>
      <c r="HB1716">
        <v>0.01</v>
      </c>
      <c r="HC1716">
        <v>0.02</v>
      </c>
      <c r="HD1716">
        <v>0.01</v>
      </c>
      <c r="HE1716">
        <v>0.02</v>
      </c>
      <c r="HF1716">
        <v>0.04</v>
      </c>
      <c r="HG1716">
        <v>2.11</v>
      </c>
      <c r="HH1716">
        <v>0.03</v>
      </c>
      <c r="IE1716" s="40">
        <v>41892</v>
      </c>
      <c r="IM1716">
        <v>32.000223776223784</v>
      </c>
      <c r="IU1716" s="77">
        <v>41892</v>
      </c>
      <c r="JC1716">
        <v>76.8</v>
      </c>
    </row>
    <row r="1717" spans="7:263" x14ac:dyDescent="0.25">
      <c r="G1717" s="40">
        <v>41893</v>
      </c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BM1717" s="40">
        <v>41893</v>
      </c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DS1717" s="40">
        <v>41893</v>
      </c>
      <c r="DT1717"/>
      <c r="DU1717"/>
      <c r="DV1717"/>
      <c r="DW1717"/>
      <c r="DX1717"/>
      <c r="DY1717"/>
      <c r="DZ1717"/>
      <c r="EA1717"/>
      <c r="EB1717"/>
      <c r="EC1717"/>
      <c r="ED1717"/>
      <c r="EE1717"/>
      <c r="EF1717"/>
      <c r="EG1717"/>
      <c r="EH1717"/>
      <c r="FY1717" s="40">
        <v>41893</v>
      </c>
      <c r="FZ1717"/>
      <c r="GA1717"/>
      <c r="GB1717"/>
      <c r="GC1717"/>
      <c r="GD1717"/>
      <c r="GE1717"/>
      <c r="GF1717"/>
      <c r="GG1717"/>
      <c r="GH1717"/>
      <c r="GI1717"/>
      <c r="GJ1717"/>
      <c r="GK1717"/>
      <c r="GL1717"/>
      <c r="GM1717"/>
      <c r="GN1717"/>
      <c r="IE1717" s="40">
        <v>41893</v>
      </c>
      <c r="IU1717" s="77">
        <v>41893</v>
      </c>
    </row>
    <row r="1718" spans="7:263" x14ac:dyDescent="0.25">
      <c r="G1718" s="40">
        <v>41894</v>
      </c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BM1718" s="40">
        <v>41894</v>
      </c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DS1718" s="40">
        <v>41894</v>
      </c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FY1718" s="40">
        <v>41894</v>
      </c>
      <c r="FZ1718"/>
      <c r="GA1718"/>
      <c r="GB1718"/>
      <c r="GC1718"/>
      <c r="GD1718"/>
      <c r="GE1718"/>
      <c r="GF1718"/>
      <c r="GG1718"/>
      <c r="GH1718"/>
      <c r="GI1718"/>
      <c r="GJ1718"/>
      <c r="GK1718"/>
      <c r="GL1718"/>
      <c r="GM1718"/>
      <c r="GN1718"/>
      <c r="IE1718" s="40">
        <v>41894</v>
      </c>
      <c r="IU1718" s="77">
        <v>41894</v>
      </c>
    </row>
    <row r="1719" spans="7:263" x14ac:dyDescent="0.25">
      <c r="G1719" s="40">
        <v>41895</v>
      </c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BM1719" s="40">
        <v>41895</v>
      </c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DS1719" s="40">
        <v>41895</v>
      </c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FY1719" s="40">
        <v>41895</v>
      </c>
      <c r="FZ1719"/>
      <c r="GA1719"/>
      <c r="GB1719"/>
      <c r="GC1719"/>
      <c r="GD1719"/>
      <c r="GE1719"/>
      <c r="GF1719"/>
      <c r="GG1719"/>
      <c r="GH1719"/>
      <c r="GI1719"/>
      <c r="GJ1719"/>
      <c r="GK1719"/>
      <c r="GL1719"/>
      <c r="GM1719"/>
      <c r="GN1719"/>
      <c r="IE1719" s="40">
        <v>41895</v>
      </c>
      <c r="IU1719" s="77">
        <v>41895</v>
      </c>
    </row>
    <row r="1720" spans="7:263" x14ac:dyDescent="0.25">
      <c r="G1720" s="40">
        <v>41896</v>
      </c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BM1720" s="40">
        <v>41896</v>
      </c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DS1720" s="40">
        <v>41896</v>
      </c>
      <c r="DT1720"/>
      <c r="DU1720"/>
      <c r="DV1720"/>
      <c r="DW1720"/>
      <c r="DX1720"/>
      <c r="DY1720"/>
      <c r="DZ1720"/>
      <c r="EA1720"/>
      <c r="EB1720"/>
      <c r="EC1720"/>
      <c r="ED1720"/>
      <c r="EE1720"/>
      <c r="EF1720"/>
      <c r="EG1720"/>
      <c r="EH1720"/>
      <c r="FY1720" s="40">
        <v>41896</v>
      </c>
      <c r="FZ1720"/>
      <c r="GA1720"/>
      <c r="GB1720"/>
      <c r="GC1720"/>
      <c r="GD1720"/>
      <c r="GE1720"/>
      <c r="GF1720"/>
      <c r="GG1720"/>
      <c r="GH1720"/>
      <c r="GI1720"/>
      <c r="GJ1720"/>
      <c r="GK1720"/>
      <c r="GL1720"/>
      <c r="GM1720"/>
      <c r="GN1720"/>
      <c r="IE1720" s="40">
        <v>41896</v>
      </c>
      <c r="IU1720" s="77">
        <v>41896</v>
      </c>
    </row>
    <row r="1721" spans="7:263" x14ac:dyDescent="0.25">
      <c r="G1721" s="40">
        <v>41897</v>
      </c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BM1721" s="40">
        <v>41897</v>
      </c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DS1721" s="40">
        <v>41897</v>
      </c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FY1721" s="40">
        <v>41897</v>
      </c>
      <c r="FZ1721"/>
      <c r="GA1721"/>
      <c r="GB1721"/>
      <c r="GC1721"/>
      <c r="GD1721"/>
      <c r="GE1721"/>
      <c r="GF1721"/>
      <c r="GG1721"/>
      <c r="GH1721"/>
      <c r="GI1721"/>
      <c r="GJ1721"/>
      <c r="GK1721"/>
      <c r="GL1721"/>
      <c r="GM1721"/>
      <c r="GN1721"/>
      <c r="IE1721" s="40">
        <v>41897</v>
      </c>
      <c r="IU1721" s="77">
        <v>41897</v>
      </c>
    </row>
    <row r="1722" spans="7:263" x14ac:dyDescent="0.25">
      <c r="G1722" s="40">
        <v>41898</v>
      </c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BM1722" s="40">
        <v>41898</v>
      </c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DS1722" s="40">
        <v>41898</v>
      </c>
      <c r="DT1722"/>
      <c r="DU1722"/>
      <c r="DV1722"/>
      <c r="DW1722"/>
      <c r="DX1722"/>
      <c r="DY1722"/>
      <c r="DZ1722"/>
      <c r="EA1722"/>
      <c r="EB1722"/>
      <c r="EC1722"/>
      <c r="ED1722"/>
      <c r="EE1722"/>
      <c r="EF1722"/>
      <c r="EG1722"/>
      <c r="EH1722"/>
      <c r="FY1722" s="40">
        <v>41898</v>
      </c>
      <c r="FZ1722"/>
      <c r="GA1722"/>
      <c r="GB1722"/>
      <c r="GC1722"/>
      <c r="GD1722"/>
      <c r="GE1722"/>
      <c r="GF1722"/>
      <c r="GG1722"/>
      <c r="GH1722"/>
      <c r="GI1722"/>
      <c r="GJ1722"/>
      <c r="GK1722"/>
      <c r="GL1722"/>
      <c r="GM1722"/>
      <c r="GN1722"/>
      <c r="IE1722" s="40">
        <v>41898</v>
      </c>
      <c r="IF1722">
        <v>32.000148837209295</v>
      </c>
      <c r="IU1722" s="77">
        <v>41898</v>
      </c>
      <c r="IV1722">
        <v>76.8</v>
      </c>
    </row>
    <row r="1723" spans="7:263" x14ac:dyDescent="0.25">
      <c r="G1723" s="40">
        <v>41899</v>
      </c>
      <c r="H1723"/>
      <c r="I1723"/>
      <c r="J1723"/>
      <c r="K1723"/>
      <c r="L1723"/>
      <c r="M1723"/>
      <c r="N1723"/>
      <c r="O1723"/>
      <c r="P1723">
        <v>3.4</v>
      </c>
      <c r="Q1723">
        <v>4.8</v>
      </c>
      <c r="R1723">
        <v>0.85000000000000009</v>
      </c>
      <c r="S1723">
        <v>3.7</v>
      </c>
      <c r="T1723">
        <v>5.35</v>
      </c>
      <c r="U1723"/>
      <c r="V1723">
        <v>2.7666666666666671</v>
      </c>
      <c r="AS1723">
        <v>3.4</v>
      </c>
      <c r="AT1723">
        <v>3</v>
      </c>
      <c r="AU1723">
        <v>5.2</v>
      </c>
      <c r="AV1723">
        <v>6.2</v>
      </c>
      <c r="AX1723">
        <v>0.9</v>
      </c>
      <c r="AY1723">
        <v>0.8</v>
      </c>
      <c r="AZ1723">
        <v>3.7</v>
      </c>
      <c r="BC1723">
        <v>6.6</v>
      </c>
      <c r="BE1723">
        <v>4.0999999999999996</v>
      </c>
      <c r="BI1723">
        <v>2.2000000000000002</v>
      </c>
      <c r="BJ1723">
        <v>3.5</v>
      </c>
      <c r="BK1723">
        <v>2.6</v>
      </c>
      <c r="BM1723" s="40">
        <v>41899</v>
      </c>
      <c r="BN1723"/>
      <c r="BO1723"/>
      <c r="BP1723"/>
      <c r="BQ1723"/>
      <c r="BR1723"/>
      <c r="BS1723"/>
      <c r="BT1723"/>
      <c r="BU1723"/>
      <c r="BV1723">
        <v>0.17</v>
      </c>
      <c r="BW1723">
        <v>1.3333333333333334E-2</v>
      </c>
      <c r="BX1723">
        <v>0.27</v>
      </c>
      <c r="BY1723">
        <v>0.09</v>
      </c>
      <c r="BZ1723">
        <v>0.05</v>
      </c>
      <c r="CA1723"/>
      <c r="CB1723">
        <v>0.01</v>
      </c>
      <c r="CY1723">
        <v>0.17</v>
      </c>
      <c r="CZ1723">
        <v>0.01</v>
      </c>
      <c r="DA1723">
        <v>0.01</v>
      </c>
      <c r="DB1723">
        <v>0.02</v>
      </c>
      <c r="DD1723">
        <v>0.52</v>
      </c>
      <c r="DE1723">
        <v>0.02</v>
      </c>
      <c r="DF1723">
        <v>0.09</v>
      </c>
      <c r="DI1723">
        <v>0.04</v>
      </c>
      <c r="DK1723">
        <v>0.06</v>
      </c>
      <c r="DO1723">
        <v>0.01</v>
      </c>
      <c r="DP1723">
        <v>0.01</v>
      </c>
      <c r="DQ1723">
        <v>0.01</v>
      </c>
      <c r="DS1723" s="40">
        <v>41899</v>
      </c>
      <c r="DT1723"/>
      <c r="DU1723"/>
      <c r="DV1723"/>
      <c r="DW1723"/>
      <c r="DX1723"/>
      <c r="DY1723"/>
      <c r="DZ1723"/>
      <c r="EA1723"/>
      <c r="EB1723">
        <v>30.7</v>
      </c>
      <c r="EC1723">
        <v>1.2433333333333332</v>
      </c>
      <c r="ED1723">
        <v>47.35</v>
      </c>
      <c r="EE1723">
        <v>4.83</v>
      </c>
      <c r="EF1723">
        <v>7.1950000000000003</v>
      </c>
      <c r="EG1723"/>
      <c r="EH1723">
        <v>1.2633333333333334</v>
      </c>
      <c r="FE1723">
        <v>30.7</v>
      </c>
      <c r="FF1723">
        <v>2.34</v>
      </c>
      <c r="FG1723">
        <v>0.88</v>
      </c>
      <c r="FH1723">
        <v>0.51</v>
      </c>
      <c r="FJ1723">
        <v>41.5</v>
      </c>
      <c r="FK1723">
        <v>53.2</v>
      </c>
      <c r="FL1723">
        <v>4.83</v>
      </c>
      <c r="FO1723">
        <v>10.9</v>
      </c>
      <c r="FQ1723">
        <v>3.49</v>
      </c>
      <c r="FU1723">
        <v>3.13</v>
      </c>
      <c r="FV1723">
        <v>0.48</v>
      </c>
      <c r="FW1723">
        <v>0.18</v>
      </c>
      <c r="FY1723" s="40">
        <v>41899</v>
      </c>
      <c r="FZ1723"/>
      <c r="GA1723"/>
      <c r="GB1723"/>
      <c r="GC1723"/>
      <c r="GD1723"/>
      <c r="GE1723"/>
      <c r="GF1723"/>
      <c r="GG1723"/>
      <c r="GH1723">
        <v>0.38</v>
      </c>
      <c r="GI1723">
        <v>3.3333333333333333E-2</v>
      </c>
      <c r="GJ1723">
        <v>0.24000000000000002</v>
      </c>
      <c r="GK1723">
        <v>0.14000000000000001</v>
      </c>
      <c r="GL1723">
        <v>0.245</v>
      </c>
      <c r="GM1723"/>
      <c r="GN1723">
        <v>0.01</v>
      </c>
      <c r="HK1723">
        <v>0.38</v>
      </c>
      <c r="HL1723">
        <v>0.03</v>
      </c>
      <c r="HM1723">
        <v>0.04</v>
      </c>
      <c r="HN1723">
        <v>0.03</v>
      </c>
      <c r="HP1723">
        <v>0.4</v>
      </c>
      <c r="HQ1723">
        <v>0.08</v>
      </c>
      <c r="HR1723">
        <v>0.14000000000000001</v>
      </c>
      <c r="HU1723">
        <v>0.18</v>
      </c>
      <c r="HW1723">
        <v>0.31</v>
      </c>
      <c r="IA1723">
        <v>0.01</v>
      </c>
      <c r="IB1723">
        <v>0.01</v>
      </c>
      <c r="IC1723">
        <v>0.01</v>
      </c>
      <c r="IE1723" s="40">
        <v>41899</v>
      </c>
      <c r="IU1723" s="77">
        <v>41899</v>
      </c>
    </row>
    <row r="1724" spans="7:263" x14ac:dyDescent="0.25">
      <c r="G1724" s="40">
        <v>41900</v>
      </c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BM1724" s="40">
        <v>41900</v>
      </c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DS1724" s="40">
        <v>41900</v>
      </c>
      <c r="DT1724"/>
      <c r="DU1724"/>
      <c r="DV1724"/>
      <c r="DW1724"/>
      <c r="DX1724"/>
      <c r="DY1724"/>
      <c r="DZ1724"/>
      <c r="EA1724"/>
      <c r="EB1724"/>
      <c r="EC1724"/>
      <c r="ED1724"/>
      <c r="EE1724"/>
      <c r="EF1724"/>
      <c r="EG1724"/>
      <c r="EH1724"/>
      <c r="FY1724" s="40">
        <v>41900</v>
      </c>
      <c r="FZ1724"/>
      <c r="GA1724"/>
      <c r="GB1724"/>
      <c r="GC1724"/>
      <c r="GD1724"/>
      <c r="GE1724"/>
      <c r="GF1724"/>
      <c r="GG1724"/>
      <c r="GH1724"/>
      <c r="GI1724"/>
      <c r="GJ1724"/>
      <c r="GK1724"/>
      <c r="GL1724"/>
      <c r="GM1724"/>
      <c r="GN1724"/>
      <c r="IE1724" s="40">
        <v>41900</v>
      </c>
      <c r="IU1724" s="77">
        <v>41900</v>
      </c>
    </row>
    <row r="1725" spans="7:263" x14ac:dyDescent="0.25">
      <c r="G1725" s="40">
        <v>41901</v>
      </c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BM1725" s="40">
        <v>41901</v>
      </c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DS1725" s="40">
        <v>41901</v>
      </c>
      <c r="DT1725"/>
      <c r="DU1725"/>
      <c r="DV1725"/>
      <c r="DW1725"/>
      <c r="DX1725"/>
      <c r="DY1725"/>
      <c r="DZ1725"/>
      <c r="EA1725"/>
      <c r="EB1725"/>
      <c r="EC1725"/>
      <c r="ED1725"/>
      <c r="EE1725"/>
      <c r="EF1725"/>
      <c r="EG1725"/>
      <c r="EH1725"/>
      <c r="FY1725" s="40">
        <v>41901</v>
      </c>
      <c r="FZ1725"/>
      <c r="GA1725"/>
      <c r="GB1725"/>
      <c r="GC1725"/>
      <c r="GD1725"/>
      <c r="GE1725"/>
      <c r="GF1725"/>
      <c r="GG1725"/>
      <c r="GH1725"/>
      <c r="GI1725"/>
      <c r="GJ1725"/>
      <c r="GK1725"/>
      <c r="GL1725"/>
      <c r="GM1725"/>
      <c r="GN1725"/>
      <c r="IE1725" s="40">
        <v>41901</v>
      </c>
      <c r="IU1725" s="77">
        <v>41901</v>
      </c>
    </row>
    <row r="1726" spans="7:263" x14ac:dyDescent="0.25">
      <c r="G1726" s="40">
        <v>41902</v>
      </c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BM1726" s="40">
        <v>41902</v>
      </c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DS1726" s="40">
        <v>41902</v>
      </c>
      <c r="DT1726"/>
      <c r="DU1726"/>
      <c r="DV1726"/>
      <c r="DW1726"/>
      <c r="DX1726"/>
      <c r="DY1726"/>
      <c r="DZ1726"/>
      <c r="EA1726"/>
      <c r="EB1726"/>
      <c r="EC1726"/>
      <c r="ED1726"/>
      <c r="EE1726"/>
      <c r="EF1726"/>
      <c r="EG1726"/>
      <c r="EH1726"/>
      <c r="FY1726" s="40">
        <v>41902</v>
      </c>
      <c r="FZ1726"/>
      <c r="GA1726"/>
      <c r="GB1726"/>
      <c r="GC1726"/>
      <c r="GD1726"/>
      <c r="GE1726"/>
      <c r="GF1726"/>
      <c r="GG1726"/>
      <c r="GH1726"/>
      <c r="GI1726"/>
      <c r="GJ1726"/>
      <c r="GK1726"/>
      <c r="GL1726"/>
      <c r="GM1726"/>
      <c r="GN1726"/>
      <c r="IE1726" s="40">
        <v>41902</v>
      </c>
      <c r="IU1726" s="77">
        <v>41902</v>
      </c>
    </row>
    <row r="1727" spans="7:263" x14ac:dyDescent="0.25">
      <c r="G1727" s="40">
        <v>41903</v>
      </c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BM1727" s="40">
        <v>41903</v>
      </c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DS1727" s="40">
        <v>41903</v>
      </c>
      <c r="DT1727"/>
      <c r="DU1727"/>
      <c r="DV1727"/>
      <c r="DW1727"/>
      <c r="DX1727"/>
      <c r="DY1727"/>
      <c r="DZ1727"/>
      <c r="EA1727"/>
      <c r="EB1727"/>
      <c r="EC1727"/>
      <c r="ED1727"/>
      <c r="EE1727"/>
      <c r="EF1727"/>
      <c r="EG1727"/>
      <c r="EH1727"/>
      <c r="FY1727" s="40">
        <v>41903</v>
      </c>
      <c r="FZ1727"/>
      <c r="GA1727"/>
      <c r="GB1727"/>
      <c r="GC1727"/>
      <c r="GD1727"/>
      <c r="GE1727"/>
      <c r="GF1727"/>
      <c r="GG1727"/>
      <c r="GH1727"/>
      <c r="GI1727"/>
      <c r="GJ1727"/>
      <c r="GK1727"/>
      <c r="GL1727"/>
      <c r="GM1727"/>
      <c r="GN1727"/>
      <c r="IE1727" s="40">
        <v>41903</v>
      </c>
      <c r="IU1727" s="77">
        <v>41903</v>
      </c>
    </row>
    <row r="1728" spans="7:263" x14ac:dyDescent="0.25">
      <c r="G1728" s="40">
        <v>41904</v>
      </c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BM1728" s="40">
        <v>41904</v>
      </c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DS1728" s="40">
        <v>41904</v>
      </c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FY1728" s="40">
        <v>41904</v>
      </c>
      <c r="FZ1728"/>
      <c r="GA1728"/>
      <c r="GB1728"/>
      <c r="GC1728"/>
      <c r="GD1728"/>
      <c r="GE1728"/>
      <c r="GF1728"/>
      <c r="GG1728"/>
      <c r="GH1728"/>
      <c r="GI1728"/>
      <c r="GJ1728"/>
      <c r="GK1728"/>
      <c r="GL1728"/>
      <c r="GM1728"/>
      <c r="GN1728"/>
      <c r="IE1728" s="40">
        <v>41904</v>
      </c>
      <c r="IU1728" s="77">
        <v>41904</v>
      </c>
    </row>
    <row r="1729" spans="7:258" x14ac:dyDescent="0.25">
      <c r="G1729" s="40">
        <v>41905</v>
      </c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BM1729" s="40">
        <v>41905</v>
      </c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DS1729" s="40">
        <v>41905</v>
      </c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FY1729" s="40">
        <v>41905</v>
      </c>
      <c r="FZ1729"/>
      <c r="GA1729"/>
      <c r="GB1729"/>
      <c r="GC1729"/>
      <c r="GD1729"/>
      <c r="GE1729"/>
      <c r="GF1729"/>
      <c r="GG1729"/>
      <c r="GH1729"/>
      <c r="GI1729"/>
      <c r="GJ1729"/>
      <c r="GK1729"/>
      <c r="GL1729"/>
      <c r="GM1729"/>
      <c r="GN1729"/>
      <c r="IE1729" s="40">
        <v>41905</v>
      </c>
      <c r="IU1729" s="77">
        <v>41905</v>
      </c>
    </row>
    <row r="1730" spans="7:258" x14ac:dyDescent="0.25">
      <c r="G1730" s="40">
        <v>41906</v>
      </c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BM1730" s="40">
        <v>41906</v>
      </c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DS1730" s="40">
        <v>41906</v>
      </c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FY1730" s="40">
        <v>41906</v>
      </c>
      <c r="FZ1730"/>
      <c r="GA1730"/>
      <c r="GB1730"/>
      <c r="GC1730"/>
      <c r="GD1730"/>
      <c r="GE1730"/>
      <c r="GF1730"/>
      <c r="GG1730"/>
      <c r="GH1730"/>
      <c r="GI1730"/>
      <c r="GJ1730"/>
      <c r="GK1730"/>
      <c r="GL1730"/>
      <c r="GM1730"/>
      <c r="GN1730"/>
      <c r="IE1730" s="40">
        <v>41906</v>
      </c>
      <c r="IU1730" s="77">
        <v>41906</v>
      </c>
    </row>
    <row r="1731" spans="7:258" x14ac:dyDescent="0.25">
      <c r="G1731" s="40">
        <v>41907</v>
      </c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BM1731" s="40">
        <v>41907</v>
      </c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DS1731" s="40">
        <v>41907</v>
      </c>
      <c r="DT1731"/>
      <c r="DU1731"/>
      <c r="DV1731"/>
      <c r="DW1731"/>
      <c r="DX1731"/>
      <c r="DY1731"/>
      <c r="DZ1731"/>
      <c r="EA1731"/>
      <c r="EB1731"/>
      <c r="EC1731"/>
      <c r="ED1731"/>
      <c r="EE1731"/>
      <c r="EF1731"/>
      <c r="EG1731"/>
      <c r="EH1731"/>
      <c r="FY1731" s="40">
        <v>41907</v>
      </c>
      <c r="FZ1731"/>
      <c r="GA1731"/>
      <c r="GB1731"/>
      <c r="GC1731"/>
      <c r="GD1731"/>
      <c r="GE1731"/>
      <c r="GF1731"/>
      <c r="GG1731"/>
      <c r="GH1731"/>
      <c r="GI1731"/>
      <c r="GJ1731"/>
      <c r="GK1731"/>
      <c r="GL1731"/>
      <c r="GM1731"/>
      <c r="GN1731"/>
      <c r="IE1731" s="40">
        <v>41907</v>
      </c>
      <c r="IU1731" s="77">
        <v>41907</v>
      </c>
    </row>
    <row r="1732" spans="7:258" x14ac:dyDescent="0.25">
      <c r="G1732" s="40">
        <v>41908</v>
      </c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BM1732" s="40">
        <v>41908</v>
      </c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DS1732" s="40">
        <v>41908</v>
      </c>
      <c r="DT1732"/>
      <c r="DU1732"/>
      <c r="DV1732"/>
      <c r="DW1732"/>
      <c r="DX1732"/>
      <c r="DY1732"/>
      <c r="DZ1732"/>
      <c r="EA1732"/>
      <c r="EB1732"/>
      <c r="EC1732"/>
      <c r="ED1732"/>
      <c r="EE1732"/>
      <c r="EF1732"/>
      <c r="EG1732"/>
      <c r="EH1732"/>
      <c r="FY1732" s="40">
        <v>41908</v>
      </c>
      <c r="FZ1732"/>
      <c r="GA1732"/>
      <c r="GB1732"/>
      <c r="GC1732"/>
      <c r="GD1732"/>
      <c r="GE1732"/>
      <c r="GF1732"/>
      <c r="GG1732"/>
      <c r="GH1732"/>
      <c r="GI1732"/>
      <c r="GJ1732"/>
      <c r="GK1732"/>
      <c r="GL1732"/>
      <c r="GM1732"/>
      <c r="GN1732"/>
      <c r="IE1732" s="40">
        <v>41908</v>
      </c>
      <c r="IH1732">
        <v>31.999863829787234</v>
      </c>
      <c r="IU1732" s="77">
        <v>41908</v>
      </c>
      <c r="IX1732">
        <v>76.8</v>
      </c>
    </row>
    <row r="1733" spans="7:258" x14ac:dyDescent="0.25">
      <c r="G1733" s="40">
        <v>41909</v>
      </c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BM1733" s="40">
        <v>41909</v>
      </c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DS1733" s="40">
        <v>41909</v>
      </c>
      <c r="DT1733"/>
      <c r="DU1733"/>
      <c r="DV1733"/>
      <c r="DW1733"/>
      <c r="DX1733"/>
      <c r="DY1733"/>
      <c r="DZ1733"/>
      <c r="EA1733"/>
      <c r="EB1733"/>
      <c r="EC1733"/>
      <c r="ED1733"/>
      <c r="EE1733"/>
      <c r="EF1733"/>
      <c r="EG1733"/>
      <c r="EH1733"/>
      <c r="FY1733" s="40">
        <v>41909</v>
      </c>
      <c r="FZ1733"/>
      <c r="GA1733"/>
      <c r="GB1733"/>
      <c r="GC1733"/>
      <c r="GD1733"/>
      <c r="GE1733"/>
      <c r="GF1733"/>
      <c r="GG1733"/>
      <c r="GH1733"/>
      <c r="GI1733"/>
      <c r="GJ1733"/>
      <c r="GK1733"/>
      <c r="GL1733"/>
      <c r="GM1733"/>
      <c r="GN1733"/>
      <c r="IE1733" s="40">
        <v>41909</v>
      </c>
      <c r="IU1733" s="77">
        <v>41909</v>
      </c>
    </row>
    <row r="1734" spans="7:258" x14ac:dyDescent="0.25">
      <c r="G1734" s="40">
        <v>41910</v>
      </c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BM1734" s="40">
        <v>41910</v>
      </c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DS1734" s="40">
        <v>41910</v>
      </c>
      <c r="DT1734"/>
      <c r="DU1734"/>
      <c r="DV1734"/>
      <c r="DW1734"/>
      <c r="DX1734"/>
      <c r="DY1734"/>
      <c r="DZ1734"/>
      <c r="EA1734"/>
      <c r="EB1734"/>
      <c r="EC1734"/>
      <c r="ED1734"/>
      <c r="EE1734"/>
      <c r="EF1734"/>
      <c r="EG1734"/>
      <c r="EH1734"/>
      <c r="FY1734" s="40">
        <v>41910</v>
      </c>
      <c r="FZ1734"/>
      <c r="GA1734"/>
      <c r="GB1734"/>
      <c r="GC1734"/>
      <c r="GD1734"/>
      <c r="GE1734"/>
      <c r="GF1734"/>
      <c r="GG1734"/>
      <c r="GH1734"/>
      <c r="GI1734"/>
      <c r="GJ1734"/>
      <c r="GK1734"/>
      <c r="GL1734"/>
      <c r="GM1734"/>
      <c r="GN1734"/>
      <c r="IE1734" s="40">
        <v>41910</v>
      </c>
      <c r="IU1734" s="77">
        <v>41910</v>
      </c>
    </row>
    <row r="1735" spans="7:258" x14ac:dyDescent="0.25">
      <c r="G1735" s="40">
        <v>41911</v>
      </c>
      <c r="H1735">
        <v>2.2000000000000002</v>
      </c>
      <c r="I1735"/>
      <c r="J1735"/>
      <c r="K1735"/>
      <c r="L1735">
        <v>5.3</v>
      </c>
      <c r="M1735"/>
      <c r="N1735"/>
      <c r="O1735"/>
      <c r="P1735"/>
      <c r="Q1735"/>
      <c r="R1735"/>
      <c r="S1735"/>
      <c r="T1735"/>
      <c r="U1735"/>
      <c r="V1735"/>
      <c r="W1735">
        <v>2.2000000000000002</v>
      </c>
      <c r="AE1735">
        <v>3.6</v>
      </c>
      <c r="AF1735">
        <v>4.4000000000000004</v>
      </c>
      <c r="AG1735">
        <v>7.9</v>
      </c>
      <c r="BM1735" s="40">
        <v>41911</v>
      </c>
      <c r="BN1735">
        <v>0.01</v>
      </c>
      <c r="BO1735"/>
      <c r="BP1735"/>
      <c r="BQ1735"/>
      <c r="BR1735">
        <v>0.19666666666666668</v>
      </c>
      <c r="BS1735"/>
      <c r="BT1735"/>
      <c r="BU1735"/>
      <c r="BV1735"/>
      <c r="BW1735"/>
      <c r="BX1735"/>
      <c r="BY1735"/>
      <c r="BZ1735"/>
      <c r="CA1735"/>
      <c r="CB1735"/>
      <c r="CC1735">
        <v>0.01</v>
      </c>
      <c r="CK1735">
        <v>0.2</v>
      </c>
      <c r="CL1735">
        <v>0.1</v>
      </c>
      <c r="CM1735">
        <v>0.28999999999999998</v>
      </c>
      <c r="DS1735" s="40">
        <v>41911</v>
      </c>
      <c r="DT1735">
        <v>1.46</v>
      </c>
      <c r="DU1735"/>
      <c r="DV1735"/>
      <c r="DW1735"/>
      <c r="DX1735">
        <v>26.02</v>
      </c>
      <c r="DY1735"/>
      <c r="DZ1735"/>
      <c r="EA1735"/>
      <c r="EB1735"/>
      <c r="EC1735"/>
      <c r="ED1735"/>
      <c r="EE1735"/>
      <c r="EF1735"/>
      <c r="EG1735"/>
      <c r="EH1735"/>
      <c r="EI1735">
        <v>1.46</v>
      </c>
      <c r="EQ1735">
        <v>47.1</v>
      </c>
      <c r="ER1735">
        <v>28.8</v>
      </c>
      <c r="ES1735">
        <v>2.16</v>
      </c>
      <c r="FY1735" s="40">
        <v>41911</v>
      </c>
      <c r="FZ1735">
        <v>0.09</v>
      </c>
      <c r="GA1735"/>
      <c r="GB1735"/>
      <c r="GC1735"/>
      <c r="GD1735">
        <v>0.5</v>
      </c>
      <c r="GE1735"/>
      <c r="GF1735"/>
      <c r="GG1735"/>
      <c r="GH1735"/>
      <c r="GI1735"/>
      <c r="GJ1735"/>
      <c r="GK1735"/>
      <c r="GL1735"/>
      <c r="GM1735"/>
      <c r="GN1735"/>
      <c r="GO1735">
        <v>0.09</v>
      </c>
      <c r="GW1735">
        <v>0.49</v>
      </c>
      <c r="GX1735">
        <v>0.22</v>
      </c>
      <c r="GY1735">
        <v>0.79</v>
      </c>
      <c r="IE1735" s="40">
        <v>41911</v>
      </c>
      <c r="IU1735" s="77">
        <v>41911</v>
      </c>
    </row>
    <row r="1736" spans="7:258" x14ac:dyDescent="0.25">
      <c r="G1736" s="40">
        <v>41912</v>
      </c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BM1736" s="40">
        <v>41912</v>
      </c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DS1736" s="40">
        <v>41912</v>
      </c>
      <c r="DT1736"/>
      <c r="DU1736"/>
      <c r="DV1736"/>
      <c r="DW1736"/>
      <c r="DX1736"/>
      <c r="DY1736"/>
      <c r="DZ1736"/>
      <c r="EA1736"/>
      <c r="EB1736"/>
      <c r="EC1736"/>
      <c r="ED1736"/>
      <c r="EE1736"/>
      <c r="EF1736"/>
      <c r="EG1736"/>
      <c r="EH1736"/>
      <c r="FY1736" s="40">
        <v>41912</v>
      </c>
      <c r="FZ1736"/>
      <c r="GA1736"/>
      <c r="GB1736"/>
      <c r="GC1736"/>
      <c r="GD1736"/>
      <c r="GE1736"/>
      <c r="GF1736"/>
      <c r="GG1736"/>
      <c r="GH1736"/>
      <c r="GI1736"/>
      <c r="GJ1736"/>
      <c r="GK1736"/>
      <c r="GL1736"/>
      <c r="GM1736"/>
      <c r="GN1736"/>
      <c r="IE1736" s="40">
        <v>41912</v>
      </c>
      <c r="IU1736" s="77">
        <v>41912</v>
      </c>
    </row>
    <row r="1737" spans="7:258" x14ac:dyDescent="0.25">
      <c r="G1737" s="40">
        <v>41913</v>
      </c>
      <c r="H1737"/>
      <c r="I1737"/>
      <c r="J1737"/>
      <c r="K1737"/>
      <c r="L1737"/>
      <c r="M1737"/>
      <c r="N1737"/>
      <c r="O1737"/>
      <c r="P1737"/>
      <c r="Q1737">
        <v>2.8333333333333335</v>
      </c>
      <c r="R1737"/>
      <c r="S1737"/>
      <c r="T1737">
        <v>3.2</v>
      </c>
      <c r="U1737">
        <v>7.6</v>
      </c>
      <c r="V1737">
        <v>1.6333333333333335</v>
      </c>
      <c r="AT1737">
        <v>2.7</v>
      </c>
      <c r="AU1737">
        <v>1.4</v>
      </c>
      <c r="AV1737">
        <v>4.4000000000000004</v>
      </c>
      <c r="BE1737">
        <v>3.2</v>
      </c>
      <c r="BF1737">
        <v>7.6</v>
      </c>
      <c r="BI1737">
        <v>1.6</v>
      </c>
      <c r="BJ1737">
        <v>1.8</v>
      </c>
      <c r="BK1737">
        <v>1.5</v>
      </c>
      <c r="BM1737" s="40">
        <v>41913</v>
      </c>
      <c r="BN1737"/>
      <c r="BO1737"/>
      <c r="BP1737"/>
      <c r="BQ1737"/>
      <c r="BR1737"/>
      <c r="BS1737"/>
      <c r="BT1737"/>
      <c r="BU1737"/>
      <c r="BV1737"/>
      <c r="BW1737">
        <v>0.02</v>
      </c>
      <c r="BX1737"/>
      <c r="BY1737"/>
      <c r="BZ1737">
        <v>0.09</v>
      </c>
      <c r="CA1737">
        <v>0.05</v>
      </c>
      <c r="CB1737">
        <v>1.3333333333333334E-2</v>
      </c>
      <c r="CZ1737">
        <v>0.02</v>
      </c>
      <c r="DA1737">
        <v>0.01</v>
      </c>
      <c r="DB1737">
        <v>0.03</v>
      </c>
      <c r="DK1737">
        <v>0.09</v>
      </c>
      <c r="DL1737">
        <v>0.05</v>
      </c>
      <c r="DO1737">
        <v>0.02</v>
      </c>
      <c r="DP1737">
        <v>0.01</v>
      </c>
      <c r="DQ1737">
        <v>0.01</v>
      </c>
      <c r="DS1737" s="40">
        <v>41913</v>
      </c>
      <c r="DT1737"/>
      <c r="DU1737"/>
      <c r="DV1737"/>
      <c r="DW1737"/>
      <c r="DX1737"/>
      <c r="DY1737"/>
      <c r="DZ1737"/>
      <c r="EA1737"/>
      <c r="EB1737"/>
      <c r="EC1737">
        <v>3.1299999999999994</v>
      </c>
      <c r="ED1737"/>
      <c r="EE1737"/>
      <c r="EF1737">
        <v>3.3</v>
      </c>
      <c r="EG1737">
        <v>2.99</v>
      </c>
      <c r="EH1737">
        <v>1.9299999999999997</v>
      </c>
      <c r="FF1737">
        <v>4.1399999999999997</v>
      </c>
      <c r="FG1737">
        <v>3.4</v>
      </c>
      <c r="FH1737">
        <v>1.85</v>
      </c>
      <c r="FQ1737">
        <v>3.3</v>
      </c>
      <c r="FR1737">
        <v>2.99</v>
      </c>
      <c r="FU1737">
        <v>3.65</v>
      </c>
      <c r="FV1737">
        <v>1.1200000000000001</v>
      </c>
      <c r="FW1737">
        <v>1.02</v>
      </c>
      <c r="FY1737" s="40">
        <v>41913</v>
      </c>
      <c r="FZ1737"/>
      <c r="GA1737"/>
      <c r="GB1737"/>
      <c r="GC1737"/>
      <c r="GD1737"/>
      <c r="GE1737"/>
      <c r="GF1737"/>
      <c r="GG1737"/>
      <c r="GH1737"/>
      <c r="GI1737">
        <v>0.21</v>
      </c>
      <c r="GJ1737"/>
      <c r="GK1737"/>
      <c r="GL1737">
        <v>0.32</v>
      </c>
      <c r="GM1737">
        <v>7.0000000000000007E-2</v>
      </c>
      <c r="GN1737">
        <v>0.02</v>
      </c>
      <c r="HL1737">
        <v>0.13</v>
      </c>
      <c r="HM1737">
        <v>0.05</v>
      </c>
      <c r="HN1737">
        <v>0.45</v>
      </c>
      <c r="HW1737">
        <v>0.32</v>
      </c>
      <c r="HX1737">
        <v>7.0000000000000007E-2</v>
      </c>
      <c r="IA1737">
        <v>0.03</v>
      </c>
      <c r="IB1737">
        <v>0.02</v>
      </c>
      <c r="IC1737">
        <v>0.01</v>
      </c>
      <c r="IE1737" s="40">
        <v>41913</v>
      </c>
      <c r="IU1737" s="77">
        <v>41913</v>
      </c>
    </row>
    <row r="1738" spans="7:258" x14ac:dyDescent="0.25">
      <c r="G1738" s="40">
        <v>41914</v>
      </c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BM1738" s="40">
        <v>41914</v>
      </c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DS1738" s="40">
        <v>41914</v>
      </c>
      <c r="DT1738"/>
      <c r="DU1738"/>
      <c r="DV1738"/>
      <c r="DW1738"/>
      <c r="DX1738"/>
      <c r="DY1738"/>
      <c r="DZ1738"/>
      <c r="EA1738"/>
      <c r="EB1738"/>
      <c r="EC1738"/>
      <c r="ED1738"/>
      <c r="EE1738"/>
      <c r="EF1738"/>
      <c r="EG1738"/>
      <c r="EH1738"/>
      <c r="FY1738" s="40">
        <v>41914</v>
      </c>
      <c r="FZ1738"/>
      <c r="GA1738"/>
      <c r="GB1738"/>
      <c r="GC1738"/>
      <c r="GD1738"/>
      <c r="GE1738"/>
      <c r="GF1738"/>
      <c r="GG1738"/>
      <c r="GH1738"/>
      <c r="GI1738"/>
      <c r="GJ1738"/>
      <c r="GK1738"/>
      <c r="GL1738"/>
      <c r="GM1738"/>
      <c r="GN1738"/>
      <c r="IE1738" s="40">
        <v>41914</v>
      </c>
      <c r="IU1738" s="77">
        <v>41914</v>
      </c>
    </row>
    <row r="1739" spans="7:258" x14ac:dyDescent="0.25">
      <c r="G1739" s="40">
        <v>41915</v>
      </c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BM1739" s="40">
        <v>41915</v>
      </c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DS1739" s="40">
        <v>41915</v>
      </c>
      <c r="DT1739"/>
      <c r="DU1739"/>
      <c r="DV1739"/>
      <c r="DW1739"/>
      <c r="DX1739"/>
      <c r="DY1739"/>
      <c r="DZ1739"/>
      <c r="EA1739"/>
      <c r="EB1739"/>
      <c r="EC1739"/>
      <c r="ED1739"/>
      <c r="EE1739"/>
      <c r="EF1739"/>
      <c r="EG1739"/>
      <c r="EH1739"/>
      <c r="FY1739" s="40">
        <v>41915</v>
      </c>
      <c r="FZ1739"/>
      <c r="GA1739"/>
      <c r="GB1739"/>
      <c r="GC1739"/>
      <c r="GD1739"/>
      <c r="GE1739"/>
      <c r="GF1739"/>
      <c r="GG1739"/>
      <c r="GH1739"/>
      <c r="GI1739"/>
      <c r="GJ1739"/>
      <c r="GK1739"/>
      <c r="GL1739"/>
      <c r="GM1739"/>
      <c r="GN1739"/>
      <c r="IE1739" s="40">
        <v>41915</v>
      </c>
      <c r="IU1739" s="77">
        <v>41915</v>
      </c>
    </row>
    <row r="1740" spans="7:258" x14ac:dyDescent="0.25">
      <c r="G1740" s="40">
        <v>41916</v>
      </c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BM1740" s="40">
        <v>41916</v>
      </c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DS1740" s="40">
        <v>41916</v>
      </c>
      <c r="DT1740"/>
      <c r="DU1740"/>
      <c r="DV1740"/>
      <c r="DW1740"/>
      <c r="DX1740"/>
      <c r="DY1740"/>
      <c r="DZ1740"/>
      <c r="EA1740"/>
      <c r="EB1740"/>
      <c r="EC1740"/>
      <c r="ED1740"/>
      <c r="EE1740"/>
      <c r="EF1740"/>
      <c r="EG1740"/>
      <c r="EH1740"/>
      <c r="FY1740" s="40">
        <v>41916</v>
      </c>
      <c r="FZ1740"/>
      <c r="GA1740"/>
      <c r="GB1740"/>
      <c r="GC1740"/>
      <c r="GD1740"/>
      <c r="GE1740"/>
      <c r="GF1740"/>
      <c r="GG1740"/>
      <c r="GH1740"/>
      <c r="GI1740"/>
      <c r="GJ1740"/>
      <c r="GK1740"/>
      <c r="GL1740"/>
      <c r="GM1740"/>
      <c r="GN1740"/>
      <c r="IE1740" s="40">
        <v>41916</v>
      </c>
      <c r="IU1740" s="77">
        <v>41916</v>
      </c>
    </row>
    <row r="1741" spans="7:258" x14ac:dyDescent="0.25">
      <c r="G1741" s="40">
        <v>41917</v>
      </c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BM1741" s="40">
        <v>41917</v>
      </c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DS1741" s="40">
        <v>41917</v>
      </c>
      <c r="DT1741"/>
      <c r="DU1741"/>
      <c r="DV1741"/>
      <c r="DW1741"/>
      <c r="DX1741"/>
      <c r="DY1741"/>
      <c r="DZ1741"/>
      <c r="EA1741"/>
      <c r="EB1741"/>
      <c r="EC1741"/>
      <c r="ED1741"/>
      <c r="EE1741"/>
      <c r="EF1741"/>
      <c r="EG1741"/>
      <c r="EH1741"/>
      <c r="FY1741" s="40">
        <v>41917</v>
      </c>
      <c r="FZ1741"/>
      <c r="GA1741"/>
      <c r="GB1741"/>
      <c r="GC1741"/>
      <c r="GD1741"/>
      <c r="GE1741"/>
      <c r="GF1741"/>
      <c r="GG1741"/>
      <c r="GH1741"/>
      <c r="GI1741"/>
      <c r="GJ1741"/>
      <c r="GK1741"/>
      <c r="GL1741"/>
      <c r="GM1741"/>
      <c r="GN1741"/>
      <c r="IE1741" s="40">
        <v>41917</v>
      </c>
      <c r="IU1741" s="77">
        <v>41917</v>
      </c>
    </row>
    <row r="1742" spans="7:258" x14ac:dyDescent="0.25">
      <c r="G1742" s="40">
        <v>41918</v>
      </c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BM1742" s="40">
        <v>41918</v>
      </c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DS1742" s="40">
        <v>41918</v>
      </c>
      <c r="DT1742"/>
      <c r="DU1742"/>
      <c r="DV1742"/>
      <c r="DW1742"/>
      <c r="DX1742"/>
      <c r="DY1742"/>
      <c r="DZ1742"/>
      <c r="EA1742"/>
      <c r="EB1742"/>
      <c r="EC1742"/>
      <c r="ED1742"/>
      <c r="EE1742"/>
      <c r="EF1742"/>
      <c r="EG1742"/>
      <c r="EH1742"/>
      <c r="FY1742" s="40">
        <v>41918</v>
      </c>
      <c r="FZ1742"/>
      <c r="GA1742"/>
      <c r="GB1742"/>
      <c r="GC1742"/>
      <c r="GD1742"/>
      <c r="GE1742"/>
      <c r="GF1742"/>
      <c r="GG1742"/>
      <c r="GH1742"/>
      <c r="GI1742"/>
      <c r="GJ1742"/>
      <c r="GK1742"/>
      <c r="GL1742"/>
      <c r="GM1742"/>
      <c r="GN1742"/>
      <c r="IE1742" s="40">
        <v>41918</v>
      </c>
      <c r="IU1742" s="77">
        <v>41918</v>
      </c>
    </row>
    <row r="1743" spans="7:258" x14ac:dyDescent="0.25">
      <c r="G1743" s="40">
        <v>41919</v>
      </c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BM1743" s="40">
        <v>41919</v>
      </c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DS1743" s="40">
        <v>41919</v>
      </c>
      <c r="DT1743"/>
      <c r="DU1743"/>
      <c r="DV1743"/>
      <c r="DW1743"/>
      <c r="DX1743"/>
      <c r="DY1743"/>
      <c r="DZ1743"/>
      <c r="EA1743"/>
      <c r="EB1743"/>
      <c r="EC1743"/>
      <c r="ED1743"/>
      <c r="EE1743"/>
      <c r="EF1743"/>
      <c r="EG1743"/>
      <c r="EH1743"/>
      <c r="FY1743" s="40">
        <v>41919</v>
      </c>
      <c r="FZ1743"/>
      <c r="GA1743"/>
      <c r="GB1743"/>
      <c r="GC1743"/>
      <c r="GD1743"/>
      <c r="GE1743"/>
      <c r="GF1743"/>
      <c r="GG1743"/>
      <c r="GH1743"/>
      <c r="GI1743"/>
      <c r="GJ1743"/>
      <c r="GK1743"/>
      <c r="GL1743"/>
      <c r="GM1743"/>
      <c r="GN1743"/>
      <c r="IE1743" s="40">
        <v>41919</v>
      </c>
      <c r="IU1743" s="77">
        <v>41919</v>
      </c>
    </row>
    <row r="1744" spans="7:258" x14ac:dyDescent="0.25">
      <c r="G1744" s="40">
        <v>41920</v>
      </c>
      <c r="H1744"/>
      <c r="I1744"/>
      <c r="J1744"/>
      <c r="K1744"/>
      <c r="L1744">
        <v>0.8</v>
      </c>
      <c r="M1744"/>
      <c r="N1744"/>
      <c r="O1744"/>
      <c r="P1744"/>
      <c r="Q1744"/>
      <c r="R1744"/>
      <c r="S1744"/>
      <c r="T1744"/>
      <c r="U1744"/>
      <c r="V1744"/>
      <c r="AE1744">
        <v>0.8</v>
      </c>
      <c r="AF1744">
        <v>0.8</v>
      </c>
      <c r="BM1744" s="40">
        <v>41920</v>
      </c>
      <c r="BN1744"/>
      <c r="BO1744"/>
      <c r="BP1744"/>
      <c r="BQ1744"/>
      <c r="BR1744">
        <v>0.01</v>
      </c>
      <c r="BS1744"/>
      <c r="BT1744"/>
      <c r="BU1744"/>
      <c r="BV1744"/>
      <c r="BW1744"/>
      <c r="BX1744"/>
      <c r="BY1744"/>
      <c r="BZ1744"/>
      <c r="CA1744"/>
      <c r="CB1744"/>
      <c r="CK1744">
        <v>0.01</v>
      </c>
      <c r="CL1744">
        <v>0.01</v>
      </c>
      <c r="DS1744" s="40">
        <v>41920</v>
      </c>
      <c r="DT1744"/>
      <c r="DU1744"/>
      <c r="DV1744"/>
      <c r="DW1744"/>
      <c r="DX1744">
        <v>49.55</v>
      </c>
      <c r="DY1744"/>
      <c r="DZ1744"/>
      <c r="EA1744"/>
      <c r="EB1744"/>
      <c r="EC1744"/>
      <c r="ED1744"/>
      <c r="EE1744"/>
      <c r="EF1744"/>
      <c r="EG1744"/>
      <c r="EH1744"/>
      <c r="EQ1744">
        <v>58.6</v>
      </c>
      <c r="ER1744">
        <v>40.5</v>
      </c>
      <c r="FY1744" s="40">
        <v>41920</v>
      </c>
      <c r="FZ1744"/>
      <c r="GA1744"/>
      <c r="GB1744"/>
      <c r="GC1744"/>
      <c r="GD1744">
        <v>3.5000000000000003E-2</v>
      </c>
      <c r="GE1744"/>
      <c r="GF1744"/>
      <c r="GG1744"/>
      <c r="GH1744"/>
      <c r="GI1744"/>
      <c r="GJ1744"/>
      <c r="GK1744"/>
      <c r="GL1744"/>
      <c r="GM1744"/>
      <c r="GN1744"/>
      <c r="GW1744">
        <v>0.02</v>
      </c>
      <c r="GX1744">
        <v>0.05</v>
      </c>
      <c r="IE1744" s="40">
        <v>41920</v>
      </c>
      <c r="IU1744" s="77">
        <v>41920</v>
      </c>
    </row>
    <row r="1745" spans="7:260" x14ac:dyDescent="0.25">
      <c r="G1745" s="40">
        <v>41921</v>
      </c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BM1745" s="40">
        <v>41921</v>
      </c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DS1745" s="40">
        <v>41921</v>
      </c>
      <c r="DT1745"/>
      <c r="DU1745"/>
      <c r="DV1745"/>
      <c r="DW1745"/>
      <c r="DX1745"/>
      <c r="DY1745"/>
      <c r="DZ1745"/>
      <c r="EA1745"/>
      <c r="EB1745"/>
      <c r="EC1745"/>
      <c r="ED1745"/>
      <c r="EE1745"/>
      <c r="EF1745"/>
      <c r="EG1745"/>
      <c r="EH1745"/>
      <c r="FY1745" s="40">
        <v>41921</v>
      </c>
      <c r="FZ1745"/>
      <c r="GA1745"/>
      <c r="GB1745"/>
      <c r="GC1745"/>
      <c r="GD1745"/>
      <c r="GE1745"/>
      <c r="GF1745"/>
      <c r="GG1745"/>
      <c r="GH1745"/>
      <c r="GI1745"/>
      <c r="GJ1745"/>
      <c r="GK1745"/>
      <c r="GL1745"/>
      <c r="GM1745"/>
      <c r="GN1745"/>
      <c r="IE1745" s="40">
        <v>41921</v>
      </c>
      <c r="IU1745" s="77">
        <v>41921</v>
      </c>
    </row>
    <row r="1746" spans="7:260" x14ac:dyDescent="0.25">
      <c r="G1746" s="40">
        <v>41922</v>
      </c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BM1746" s="40">
        <v>41922</v>
      </c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DS1746" s="40">
        <v>41922</v>
      </c>
      <c r="DT1746"/>
      <c r="DU1746"/>
      <c r="DV1746"/>
      <c r="DW1746"/>
      <c r="DX1746"/>
      <c r="DY1746"/>
      <c r="DZ1746"/>
      <c r="EA1746"/>
      <c r="EB1746"/>
      <c r="EC1746"/>
      <c r="ED1746"/>
      <c r="EE1746"/>
      <c r="EF1746"/>
      <c r="EG1746"/>
      <c r="EH1746"/>
      <c r="FY1746" s="40">
        <v>41922</v>
      </c>
      <c r="FZ1746"/>
      <c r="GA1746"/>
      <c r="GB1746"/>
      <c r="GC1746"/>
      <c r="GD1746"/>
      <c r="GE1746"/>
      <c r="GF1746"/>
      <c r="GG1746"/>
      <c r="GH1746"/>
      <c r="GI1746"/>
      <c r="GJ1746"/>
      <c r="GK1746"/>
      <c r="GL1746"/>
      <c r="GM1746"/>
      <c r="GN1746"/>
      <c r="IE1746" s="40">
        <v>41922</v>
      </c>
      <c r="IU1746" s="77">
        <v>41922</v>
      </c>
    </row>
    <row r="1747" spans="7:260" x14ac:dyDescent="0.25">
      <c r="G1747" s="40">
        <v>41923</v>
      </c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BM1747" s="40">
        <v>41923</v>
      </c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DS1747" s="40">
        <v>41923</v>
      </c>
      <c r="DT1747"/>
      <c r="DU1747"/>
      <c r="DV1747"/>
      <c r="DW1747"/>
      <c r="DX1747"/>
      <c r="DY1747"/>
      <c r="DZ1747"/>
      <c r="EA1747"/>
      <c r="EB1747"/>
      <c r="EC1747"/>
      <c r="ED1747"/>
      <c r="EE1747"/>
      <c r="EF1747"/>
      <c r="EG1747"/>
      <c r="EH1747"/>
      <c r="FY1747" s="40">
        <v>41923</v>
      </c>
      <c r="FZ1747"/>
      <c r="GA1747"/>
      <c r="GB1747"/>
      <c r="GC1747"/>
      <c r="GD1747"/>
      <c r="GE1747"/>
      <c r="GF1747"/>
      <c r="GG1747"/>
      <c r="GH1747"/>
      <c r="GI1747"/>
      <c r="GJ1747"/>
      <c r="GK1747"/>
      <c r="GL1747"/>
      <c r="GM1747"/>
      <c r="GN1747"/>
      <c r="IE1747" s="40">
        <v>41923</v>
      </c>
      <c r="IU1747" s="77">
        <v>41923</v>
      </c>
    </row>
    <row r="1748" spans="7:260" x14ac:dyDescent="0.25">
      <c r="G1748" s="40">
        <v>41924</v>
      </c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BM1748" s="40">
        <v>41924</v>
      </c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DS1748" s="40">
        <v>41924</v>
      </c>
      <c r="DT1748"/>
      <c r="DU1748"/>
      <c r="DV1748"/>
      <c r="DW1748"/>
      <c r="DX1748"/>
      <c r="DY1748"/>
      <c r="DZ1748"/>
      <c r="EA1748"/>
      <c r="EB1748"/>
      <c r="EC1748"/>
      <c r="ED1748"/>
      <c r="EE1748"/>
      <c r="EF1748"/>
      <c r="EG1748"/>
      <c r="EH1748"/>
      <c r="FY1748" s="40">
        <v>41924</v>
      </c>
      <c r="FZ1748"/>
      <c r="GA1748"/>
      <c r="GB1748"/>
      <c r="GC1748"/>
      <c r="GD1748"/>
      <c r="GE1748"/>
      <c r="GF1748"/>
      <c r="GG1748"/>
      <c r="GH1748"/>
      <c r="GI1748"/>
      <c r="GJ1748"/>
      <c r="GK1748"/>
      <c r="GL1748"/>
      <c r="GM1748"/>
      <c r="GN1748"/>
      <c r="IE1748" s="40">
        <v>41924</v>
      </c>
      <c r="IU1748" s="77">
        <v>41924</v>
      </c>
    </row>
    <row r="1749" spans="7:260" x14ac:dyDescent="0.25">
      <c r="G1749" s="40">
        <v>41925</v>
      </c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BM1749" s="40">
        <v>41925</v>
      </c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DS1749" s="40">
        <v>41925</v>
      </c>
      <c r="DT1749"/>
      <c r="DU1749"/>
      <c r="DV1749"/>
      <c r="DW1749"/>
      <c r="DX1749"/>
      <c r="DY1749"/>
      <c r="DZ1749"/>
      <c r="EA1749"/>
      <c r="EB1749"/>
      <c r="EC1749"/>
      <c r="ED1749"/>
      <c r="EE1749"/>
      <c r="EF1749"/>
      <c r="EG1749"/>
      <c r="EH1749"/>
      <c r="FY1749" s="40">
        <v>41925</v>
      </c>
      <c r="FZ1749"/>
      <c r="GA1749"/>
      <c r="GB1749"/>
      <c r="GC1749"/>
      <c r="GD1749"/>
      <c r="GE1749"/>
      <c r="GF1749"/>
      <c r="GG1749"/>
      <c r="GH1749"/>
      <c r="GI1749"/>
      <c r="GJ1749"/>
      <c r="GK1749"/>
      <c r="GL1749"/>
      <c r="GM1749"/>
      <c r="GN1749"/>
      <c r="IE1749" s="40">
        <v>41925</v>
      </c>
      <c r="IU1749" s="77">
        <v>41925</v>
      </c>
    </row>
    <row r="1750" spans="7:260" x14ac:dyDescent="0.25">
      <c r="G1750" s="40">
        <v>41926</v>
      </c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BM1750" s="40">
        <v>41926</v>
      </c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DS1750" s="40">
        <v>41926</v>
      </c>
      <c r="DT1750"/>
      <c r="DU1750"/>
      <c r="DV1750"/>
      <c r="DW1750"/>
      <c r="DX1750"/>
      <c r="DY1750"/>
      <c r="DZ1750"/>
      <c r="EA1750"/>
      <c r="EB1750"/>
      <c r="EC1750"/>
      <c r="ED1750"/>
      <c r="EE1750"/>
      <c r="EF1750"/>
      <c r="EG1750"/>
      <c r="EH1750"/>
      <c r="FY1750" s="40">
        <v>41926</v>
      </c>
      <c r="FZ1750"/>
      <c r="GA1750"/>
      <c r="GB1750"/>
      <c r="GC1750"/>
      <c r="GD1750"/>
      <c r="GE1750"/>
      <c r="GF1750"/>
      <c r="GG1750"/>
      <c r="GH1750"/>
      <c r="GI1750"/>
      <c r="GJ1750"/>
      <c r="GK1750"/>
      <c r="GL1750"/>
      <c r="GM1750"/>
      <c r="GN1750"/>
      <c r="IE1750" s="40">
        <v>41926</v>
      </c>
      <c r="IU1750" s="77">
        <v>41926</v>
      </c>
    </row>
    <row r="1751" spans="7:260" x14ac:dyDescent="0.25">
      <c r="G1751" s="40">
        <v>41927</v>
      </c>
      <c r="H1751"/>
      <c r="I1751"/>
      <c r="J1751"/>
      <c r="K1751"/>
      <c r="L1751"/>
      <c r="M1751"/>
      <c r="N1751"/>
      <c r="O1751"/>
      <c r="P1751"/>
      <c r="Q1751">
        <v>4.5</v>
      </c>
      <c r="R1751"/>
      <c r="S1751"/>
      <c r="T1751"/>
      <c r="U1751">
        <v>2.0499999999999998</v>
      </c>
      <c r="V1751">
        <v>2.8</v>
      </c>
      <c r="AU1751">
        <v>4.5</v>
      </c>
      <c r="BG1751">
        <v>2.5</v>
      </c>
      <c r="BH1751">
        <v>1.6</v>
      </c>
      <c r="BI1751">
        <v>2.8</v>
      </c>
      <c r="BM1751" s="40">
        <v>41927</v>
      </c>
      <c r="BN1751"/>
      <c r="BO1751"/>
      <c r="BP1751"/>
      <c r="BQ1751"/>
      <c r="BR1751"/>
      <c r="BS1751"/>
      <c r="BT1751"/>
      <c r="BU1751"/>
      <c r="BV1751"/>
      <c r="BW1751">
        <v>0.09</v>
      </c>
      <c r="BX1751"/>
      <c r="BY1751"/>
      <c r="BZ1751"/>
      <c r="CA1751">
        <v>0.01</v>
      </c>
      <c r="CB1751">
        <v>0.02</v>
      </c>
      <c r="DA1751">
        <v>0.09</v>
      </c>
      <c r="DM1751">
        <v>0.01</v>
      </c>
      <c r="DN1751">
        <v>0.01</v>
      </c>
      <c r="DO1751">
        <v>0.02</v>
      </c>
      <c r="DS1751" s="40">
        <v>41927</v>
      </c>
      <c r="DT1751"/>
      <c r="DU1751"/>
      <c r="DV1751"/>
      <c r="DW1751"/>
      <c r="DX1751"/>
      <c r="DY1751"/>
      <c r="DZ1751"/>
      <c r="EA1751"/>
      <c r="EB1751"/>
      <c r="EC1751">
        <v>7</v>
      </c>
      <c r="ED1751"/>
      <c r="EE1751"/>
      <c r="EF1751"/>
      <c r="EG1751">
        <v>0.65999999999999992</v>
      </c>
      <c r="EH1751">
        <v>6.43</v>
      </c>
      <c r="FG1751">
        <v>7</v>
      </c>
      <c r="FS1751">
        <v>0.19</v>
      </c>
      <c r="FT1751">
        <v>1.1299999999999999</v>
      </c>
      <c r="FU1751">
        <v>6.43</v>
      </c>
      <c r="FY1751" s="40">
        <v>41927</v>
      </c>
      <c r="FZ1751"/>
      <c r="GA1751"/>
      <c r="GB1751"/>
      <c r="GC1751"/>
      <c r="GD1751"/>
      <c r="GE1751"/>
      <c r="GF1751"/>
      <c r="GG1751"/>
      <c r="GH1751"/>
      <c r="GI1751">
        <v>0.33</v>
      </c>
      <c r="GJ1751"/>
      <c r="GK1751"/>
      <c r="GL1751"/>
      <c r="GM1751">
        <v>1.4999999999999999E-2</v>
      </c>
      <c r="GN1751">
        <v>0.04</v>
      </c>
      <c r="HM1751">
        <v>0.33</v>
      </c>
      <c r="HY1751">
        <v>0.02</v>
      </c>
      <c r="HZ1751">
        <v>0.01</v>
      </c>
      <c r="IA1751">
        <v>0.04</v>
      </c>
      <c r="IE1751" s="40">
        <v>41927</v>
      </c>
      <c r="IU1751" s="77">
        <v>41927</v>
      </c>
    </row>
    <row r="1752" spans="7:260" x14ac:dyDescent="0.25">
      <c r="G1752" s="40">
        <v>41928</v>
      </c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BM1752" s="40">
        <v>41928</v>
      </c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DS1752" s="40">
        <v>41928</v>
      </c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FY1752" s="40">
        <v>41928</v>
      </c>
      <c r="FZ1752"/>
      <c r="GA1752"/>
      <c r="GB1752"/>
      <c r="GC1752"/>
      <c r="GD1752"/>
      <c r="GE1752"/>
      <c r="GF1752"/>
      <c r="GG1752"/>
      <c r="GH1752"/>
      <c r="GI1752"/>
      <c r="GJ1752"/>
      <c r="GK1752"/>
      <c r="GL1752"/>
      <c r="GM1752"/>
      <c r="GN1752"/>
      <c r="IE1752" s="40">
        <v>41928</v>
      </c>
      <c r="IU1752" s="77">
        <v>41928</v>
      </c>
    </row>
    <row r="1753" spans="7:260" x14ac:dyDescent="0.25">
      <c r="G1753" s="40">
        <v>41929</v>
      </c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BM1753" s="40">
        <v>41929</v>
      </c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DS1753" s="40">
        <v>41929</v>
      </c>
      <c r="DT1753"/>
      <c r="DU1753"/>
      <c r="DV1753"/>
      <c r="DW1753"/>
      <c r="DX1753"/>
      <c r="DY1753"/>
      <c r="DZ1753"/>
      <c r="EA1753"/>
      <c r="EB1753"/>
      <c r="EC1753"/>
      <c r="ED1753"/>
      <c r="EE1753"/>
      <c r="EF1753"/>
      <c r="EG1753"/>
      <c r="EH1753"/>
      <c r="FY1753" s="40">
        <v>41929</v>
      </c>
      <c r="FZ1753"/>
      <c r="GA1753"/>
      <c r="GB1753"/>
      <c r="GC1753"/>
      <c r="GD1753"/>
      <c r="GE1753"/>
      <c r="GF1753"/>
      <c r="GG1753"/>
      <c r="GH1753"/>
      <c r="GI1753"/>
      <c r="GJ1753"/>
      <c r="GK1753"/>
      <c r="GL1753"/>
      <c r="GM1753"/>
      <c r="GN1753"/>
      <c r="IE1753" s="40">
        <v>41929</v>
      </c>
      <c r="IU1753" s="77">
        <v>41929</v>
      </c>
    </row>
    <row r="1754" spans="7:260" x14ac:dyDescent="0.25">
      <c r="G1754" s="40">
        <v>41930</v>
      </c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BM1754" s="40">
        <v>41930</v>
      </c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DS1754" s="40">
        <v>41930</v>
      </c>
      <c r="DT1754"/>
      <c r="DU1754"/>
      <c r="DV1754"/>
      <c r="DW1754"/>
      <c r="DX1754"/>
      <c r="DY1754"/>
      <c r="DZ1754"/>
      <c r="EA1754"/>
      <c r="EB1754"/>
      <c r="EC1754"/>
      <c r="ED1754"/>
      <c r="EE1754"/>
      <c r="EF1754"/>
      <c r="EG1754"/>
      <c r="EH1754"/>
      <c r="FY1754" s="40">
        <v>41930</v>
      </c>
      <c r="FZ1754"/>
      <c r="GA1754"/>
      <c r="GB1754"/>
      <c r="GC1754"/>
      <c r="GD1754"/>
      <c r="GE1754"/>
      <c r="GF1754"/>
      <c r="GG1754"/>
      <c r="GH1754"/>
      <c r="GI1754"/>
      <c r="GJ1754"/>
      <c r="GK1754"/>
      <c r="GL1754"/>
      <c r="GM1754"/>
      <c r="GN1754"/>
      <c r="IE1754" s="40">
        <v>41930</v>
      </c>
      <c r="IU1754" s="77">
        <v>41930</v>
      </c>
    </row>
    <row r="1755" spans="7:260" x14ac:dyDescent="0.25">
      <c r="G1755" s="40">
        <v>41931</v>
      </c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BM1755" s="40">
        <v>41931</v>
      </c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DS1755" s="40">
        <v>41931</v>
      </c>
      <c r="DT1755"/>
      <c r="DU1755"/>
      <c r="DV1755"/>
      <c r="DW1755"/>
      <c r="DX1755"/>
      <c r="DY1755"/>
      <c r="DZ1755"/>
      <c r="EA1755"/>
      <c r="EB1755"/>
      <c r="EC1755"/>
      <c r="ED1755"/>
      <c r="EE1755"/>
      <c r="EF1755"/>
      <c r="EG1755"/>
      <c r="EH1755"/>
      <c r="FY1755" s="40">
        <v>41931</v>
      </c>
      <c r="FZ1755"/>
      <c r="GA1755"/>
      <c r="GB1755"/>
      <c r="GC1755"/>
      <c r="GD1755"/>
      <c r="GE1755"/>
      <c r="GF1755"/>
      <c r="GG1755"/>
      <c r="GH1755"/>
      <c r="GI1755"/>
      <c r="GJ1755"/>
      <c r="GK1755"/>
      <c r="GL1755"/>
      <c r="GM1755"/>
      <c r="GN1755"/>
      <c r="IE1755" s="40">
        <v>41931</v>
      </c>
      <c r="IU1755" s="77">
        <v>41931</v>
      </c>
    </row>
    <row r="1756" spans="7:260" x14ac:dyDescent="0.25">
      <c r="G1756" s="40">
        <v>41932</v>
      </c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BM1756" s="40">
        <v>41932</v>
      </c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DS1756" s="40">
        <v>41932</v>
      </c>
      <c r="DT1756"/>
      <c r="DU1756"/>
      <c r="DV1756"/>
      <c r="DW1756"/>
      <c r="DX1756"/>
      <c r="DY1756"/>
      <c r="DZ1756"/>
      <c r="EA1756"/>
      <c r="EB1756"/>
      <c r="EC1756"/>
      <c r="ED1756"/>
      <c r="EE1756"/>
      <c r="EF1756"/>
      <c r="EG1756"/>
      <c r="EH1756"/>
      <c r="FY1756" s="40">
        <v>41932</v>
      </c>
      <c r="FZ1756"/>
      <c r="GA1756"/>
      <c r="GB1756"/>
      <c r="GC1756"/>
      <c r="GD1756"/>
      <c r="GE1756"/>
      <c r="GF1756"/>
      <c r="GG1756"/>
      <c r="GH1756"/>
      <c r="GI1756"/>
      <c r="GJ1756"/>
      <c r="GK1756"/>
      <c r="GL1756"/>
      <c r="GM1756"/>
      <c r="GN1756"/>
      <c r="IE1756" s="40">
        <v>41932</v>
      </c>
      <c r="IU1756" s="77">
        <v>41932</v>
      </c>
    </row>
    <row r="1757" spans="7:260" x14ac:dyDescent="0.25">
      <c r="G1757" s="40">
        <v>41933</v>
      </c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BM1757" s="40">
        <v>41933</v>
      </c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DS1757" s="40">
        <v>41933</v>
      </c>
      <c r="DT1757"/>
      <c r="DU1757"/>
      <c r="DV1757"/>
      <c r="DW1757"/>
      <c r="DX1757"/>
      <c r="DY1757"/>
      <c r="DZ1757"/>
      <c r="EA1757"/>
      <c r="EB1757"/>
      <c r="EC1757"/>
      <c r="ED1757"/>
      <c r="EE1757"/>
      <c r="EF1757"/>
      <c r="EG1757"/>
      <c r="EH1757"/>
      <c r="FY1757" s="40">
        <v>41933</v>
      </c>
      <c r="FZ1757"/>
      <c r="GA1757"/>
      <c r="GB1757"/>
      <c r="GC1757"/>
      <c r="GD1757"/>
      <c r="GE1757"/>
      <c r="GF1757"/>
      <c r="GG1757"/>
      <c r="GH1757"/>
      <c r="GI1757"/>
      <c r="GJ1757"/>
      <c r="GK1757"/>
      <c r="GL1757"/>
      <c r="GM1757"/>
      <c r="GN1757"/>
      <c r="IE1757" s="40">
        <v>41933</v>
      </c>
      <c r="II1757">
        <v>30.666974874371856</v>
      </c>
      <c r="IJ1757">
        <v>30.666502673796789</v>
      </c>
      <c r="IU1757" s="77">
        <v>41933</v>
      </c>
      <c r="IY1757">
        <v>73.599999999999994</v>
      </c>
      <c r="IZ1757">
        <v>73.599999999999994</v>
      </c>
    </row>
    <row r="1758" spans="7:260" x14ac:dyDescent="0.25">
      <c r="G1758" s="40">
        <v>41934</v>
      </c>
      <c r="H1758"/>
      <c r="I1758"/>
      <c r="J1758"/>
      <c r="K1758"/>
      <c r="L1758"/>
      <c r="M1758"/>
      <c r="N1758"/>
      <c r="O1758">
        <v>4.5</v>
      </c>
      <c r="P1758"/>
      <c r="Q1758"/>
      <c r="R1758"/>
      <c r="S1758"/>
      <c r="T1758"/>
      <c r="U1758"/>
      <c r="V1758"/>
      <c r="AP1758">
        <v>4.5</v>
      </c>
      <c r="BM1758" s="40">
        <v>41934</v>
      </c>
      <c r="BN1758"/>
      <c r="BO1758"/>
      <c r="BP1758"/>
      <c r="BQ1758"/>
      <c r="BR1758"/>
      <c r="BS1758"/>
      <c r="BT1758"/>
      <c r="BU1758">
        <v>0.01</v>
      </c>
      <c r="BV1758"/>
      <c r="BW1758"/>
      <c r="BX1758"/>
      <c r="BY1758"/>
      <c r="BZ1758"/>
      <c r="CA1758"/>
      <c r="CB1758"/>
      <c r="CV1758">
        <v>0.01</v>
      </c>
      <c r="DS1758" s="40">
        <v>41934</v>
      </c>
      <c r="DT1758"/>
      <c r="DU1758"/>
      <c r="DV1758"/>
      <c r="DW1758"/>
      <c r="DX1758"/>
      <c r="DY1758"/>
      <c r="DZ1758"/>
      <c r="EA1758">
        <v>7.34</v>
      </c>
      <c r="EB1758"/>
      <c r="EC1758"/>
      <c r="ED1758"/>
      <c r="EE1758"/>
      <c r="EF1758"/>
      <c r="EG1758"/>
      <c r="EH1758"/>
      <c r="FB1758">
        <v>7.34</v>
      </c>
      <c r="FY1758" s="40">
        <v>41934</v>
      </c>
      <c r="FZ1758"/>
      <c r="GA1758"/>
      <c r="GB1758"/>
      <c r="GC1758"/>
      <c r="GD1758"/>
      <c r="GE1758"/>
      <c r="GF1758"/>
      <c r="GG1758">
        <v>0.01</v>
      </c>
      <c r="GH1758"/>
      <c r="GI1758"/>
      <c r="GJ1758"/>
      <c r="GK1758"/>
      <c r="GL1758"/>
      <c r="GM1758"/>
      <c r="GN1758"/>
      <c r="HH1758">
        <v>0.01</v>
      </c>
      <c r="IE1758" s="40">
        <v>41934</v>
      </c>
      <c r="IU1758" s="77">
        <v>41934</v>
      </c>
    </row>
    <row r="1759" spans="7:260" x14ac:dyDescent="0.25">
      <c r="G1759" s="40">
        <v>41935</v>
      </c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BM1759" s="40">
        <v>41935</v>
      </c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DS1759" s="40">
        <v>41935</v>
      </c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FY1759" s="40">
        <v>41935</v>
      </c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IE1759" s="40">
        <v>41935</v>
      </c>
      <c r="IU1759" s="77">
        <v>41935</v>
      </c>
    </row>
    <row r="1760" spans="7:260" x14ac:dyDescent="0.25">
      <c r="G1760" s="40">
        <v>41936</v>
      </c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BM1760" s="40">
        <v>41936</v>
      </c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DS1760" s="40">
        <v>41936</v>
      </c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FY1760" s="40">
        <v>41936</v>
      </c>
      <c r="FZ1760"/>
      <c r="GA1760"/>
      <c r="GB1760"/>
      <c r="GC1760"/>
      <c r="GD1760"/>
      <c r="GE1760"/>
      <c r="GF1760"/>
      <c r="GG1760"/>
      <c r="GH1760"/>
      <c r="GI1760"/>
      <c r="GJ1760"/>
      <c r="GK1760"/>
      <c r="GL1760"/>
      <c r="GM1760"/>
      <c r="GN1760"/>
      <c r="IE1760" s="40">
        <v>41936</v>
      </c>
      <c r="IU1760" s="77">
        <v>41936</v>
      </c>
    </row>
    <row r="1761" spans="7:264" x14ac:dyDescent="0.25">
      <c r="G1761" s="40">
        <v>41937</v>
      </c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BM1761" s="40">
        <v>41937</v>
      </c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DS1761" s="40">
        <v>41937</v>
      </c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FY1761" s="40">
        <v>41937</v>
      </c>
      <c r="FZ1761"/>
      <c r="GA1761"/>
      <c r="GB1761"/>
      <c r="GC1761"/>
      <c r="GD1761"/>
      <c r="GE1761"/>
      <c r="GF1761"/>
      <c r="GG1761"/>
      <c r="GH1761"/>
      <c r="GI1761"/>
      <c r="GJ1761"/>
      <c r="GK1761"/>
      <c r="GL1761"/>
      <c r="GM1761"/>
      <c r="GN1761"/>
      <c r="IE1761" s="40">
        <v>41937</v>
      </c>
      <c r="IU1761" s="77">
        <v>41937</v>
      </c>
    </row>
    <row r="1762" spans="7:264" x14ac:dyDescent="0.25">
      <c r="G1762" s="40">
        <v>41938</v>
      </c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BM1762" s="40">
        <v>41938</v>
      </c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DS1762" s="40">
        <v>41938</v>
      </c>
      <c r="DT1762"/>
      <c r="DU1762"/>
      <c r="DV1762"/>
      <c r="DW1762"/>
      <c r="DX1762"/>
      <c r="DY1762"/>
      <c r="DZ1762"/>
      <c r="EA1762"/>
      <c r="EB1762"/>
      <c r="EC1762"/>
      <c r="ED1762"/>
      <c r="EE1762"/>
      <c r="EF1762"/>
      <c r="EG1762"/>
      <c r="EH1762"/>
      <c r="FY1762" s="40">
        <v>41938</v>
      </c>
      <c r="FZ1762"/>
      <c r="GA1762"/>
      <c r="GB1762"/>
      <c r="GC1762"/>
      <c r="GD1762"/>
      <c r="GE1762"/>
      <c r="GF1762"/>
      <c r="GG1762"/>
      <c r="GH1762"/>
      <c r="GI1762"/>
      <c r="GJ1762"/>
      <c r="GK1762"/>
      <c r="GL1762"/>
      <c r="GM1762"/>
      <c r="GN1762"/>
      <c r="IE1762" s="40">
        <v>41938</v>
      </c>
      <c r="IU1762" s="77">
        <v>41938</v>
      </c>
    </row>
    <row r="1763" spans="7:264" x14ac:dyDescent="0.25">
      <c r="G1763" s="40">
        <v>41939</v>
      </c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BM1763" s="40">
        <v>41939</v>
      </c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DS1763" s="40">
        <v>41939</v>
      </c>
      <c r="DT1763"/>
      <c r="DU1763"/>
      <c r="DV1763"/>
      <c r="DW1763"/>
      <c r="DX1763"/>
      <c r="DY1763"/>
      <c r="DZ1763"/>
      <c r="EA1763"/>
      <c r="EB1763"/>
      <c r="EC1763"/>
      <c r="ED1763"/>
      <c r="EE1763"/>
      <c r="EF1763"/>
      <c r="EG1763"/>
      <c r="EH1763"/>
      <c r="FY1763" s="40">
        <v>41939</v>
      </c>
      <c r="FZ1763"/>
      <c r="GA1763"/>
      <c r="GB1763"/>
      <c r="GC1763"/>
      <c r="GD1763"/>
      <c r="GE1763"/>
      <c r="GF1763"/>
      <c r="GG1763"/>
      <c r="GH1763"/>
      <c r="GI1763"/>
      <c r="GJ1763"/>
      <c r="GK1763"/>
      <c r="GL1763"/>
      <c r="GM1763"/>
      <c r="GN1763"/>
      <c r="IE1763" s="40">
        <v>41939</v>
      </c>
      <c r="IU1763" s="77">
        <v>41939</v>
      </c>
    </row>
    <row r="1764" spans="7:264" x14ac:dyDescent="0.25">
      <c r="G1764" s="40">
        <v>41940</v>
      </c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BM1764" s="40">
        <v>41940</v>
      </c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DS1764" s="40">
        <v>41940</v>
      </c>
      <c r="DT1764"/>
      <c r="DU1764"/>
      <c r="DV1764"/>
      <c r="DW1764"/>
      <c r="DX1764"/>
      <c r="DY1764"/>
      <c r="DZ1764"/>
      <c r="EA1764"/>
      <c r="EB1764"/>
      <c r="EC1764"/>
      <c r="ED1764"/>
      <c r="EE1764"/>
      <c r="EF1764"/>
      <c r="EG1764"/>
      <c r="EH1764"/>
      <c r="FY1764" s="40">
        <v>41940</v>
      </c>
      <c r="FZ1764"/>
      <c r="GA1764"/>
      <c r="GB1764"/>
      <c r="GC1764"/>
      <c r="GD1764"/>
      <c r="GE1764"/>
      <c r="GF1764"/>
      <c r="GG1764"/>
      <c r="GH1764"/>
      <c r="GI1764"/>
      <c r="GJ1764"/>
      <c r="GK1764"/>
      <c r="GL1764"/>
      <c r="GM1764"/>
      <c r="GN1764"/>
      <c r="IE1764" s="40">
        <v>41940</v>
      </c>
      <c r="IL1764">
        <v>30.666492917847023</v>
      </c>
      <c r="IU1764" s="77">
        <v>41940</v>
      </c>
      <c r="JB1764">
        <v>73.599999999999994</v>
      </c>
    </row>
    <row r="1765" spans="7:264" x14ac:dyDescent="0.25">
      <c r="G1765" s="40">
        <v>41941</v>
      </c>
      <c r="H1765"/>
      <c r="I1765"/>
      <c r="J1765"/>
      <c r="K1765"/>
      <c r="L1765"/>
      <c r="M1765"/>
      <c r="N1765"/>
      <c r="O1765"/>
      <c r="P1765"/>
      <c r="Q1765">
        <v>5.2</v>
      </c>
      <c r="R1765">
        <v>8.3000000000000007</v>
      </c>
      <c r="S1765"/>
      <c r="T1765"/>
      <c r="U1765">
        <v>6.2</v>
      </c>
      <c r="V1765"/>
      <c r="AU1765">
        <v>5.2</v>
      </c>
      <c r="AW1765">
        <v>9.3000000000000007</v>
      </c>
      <c r="AX1765">
        <v>6.3</v>
      </c>
      <c r="AY1765">
        <v>9.3000000000000007</v>
      </c>
      <c r="BF1765">
        <v>6.2</v>
      </c>
      <c r="BM1765" s="40">
        <v>41941</v>
      </c>
      <c r="BN1765"/>
      <c r="BO1765"/>
      <c r="BP1765"/>
      <c r="BQ1765"/>
      <c r="BR1765"/>
      <c r="BS1765"/>
      <c r="BT1765"/>
      <c r="BU1765"/>
      <c r="BV1765"/>
      <c r="BW1765">
        <v>0.26</v>
      </c>
      <c r="BX1765">
        <v>0.69333333333333336</v>
      </c>
      <c r="BY1765"/>
      <c r="BZ1765"/>
      <c r="CA1765">
        <v>0.04</v>
      </c>
      <c r="CB1765"/>
      <c r="DA1765">
        <v>0.26</v>
      </c>
      <c r="DC1765">
        <v>1.03</v>
      </c>
      <c r="DD1765">
        <v>0.02</v>
      </c>
      <c r="DE1765">
        <v>1.03</v>
      </c>
      <c r="DL1765">
        <v>0.04</v>
      </c>
      <c r="DS1765" s="40">
        <v>41941</v>
      </c>
      <c r="DT1765"/>
      <c r="DU1765"/>
      <c r="DV1765"/>
      <c r="DW1765"/>
      <c r="DX1765"/>
      <c r="DY1765"/>
      <c r="DZ1765"/>
      <c r="EA1765"/>
      <c r="EB1765"/>
      <c r="EC1765">
        <v>8.0299999999999994</v>
      </c>
      <c r="ED1765">
        <v>32.1</v>
      </c>
      <c r="EE1765"/>
      <c r="EF1765"/>
      <c r="EG1765">
        <v>2.8</v>
      </c>
      <c r="EH1765"/>
      <c r="FG1765">
        <v>8.0299999999999994</v>
      </c>
      <c r="FI1765">
        <v>30.3</v>
      </c>
      <c r="FJ1765">
        <v>35.700000000000003</v>
      </c>
      <c r="FK1765">
        <v>30.3</v>
      </c>
      <c r="FR1765">
        <v>2.8</v>
      </c>
      <c r="FY1765" s="40">
        <v>41941</v>
      </c>
      <c r="FZ1765"/>
      <c r="GA1765"/>
      <c r="GB1765"/>
      <c r="GC1765"/>
      <c r="GD1765"/>
      <c r="GE1765"/>
      <c r="GF1765"/>
      <c r="GG1765"/>
      <c r="GH1765"/>
      <c r="GI1765">
        <v>0.94</v>
      </c>
      <c r="GJ1765">
        <v>1.5066666666666666</v>
      </c>
      <c r="GK1765"/>
      <c r="GL1765"/>
      <c r="GM1765">
        <v>0.02</v>
      </c>
      <c r="GN1765"/>
      <c r="HM1765">
        <v>0.94</v>
      </c>
      <c r="HO1765">
        <v>2.0499999999999998</v>
      </c>
      <c r="HP1765">
        <v>0.42</v>
      </c>
      <c r="HQ1765">
        <v>2.0499999999999998</v>
      </c>
      <c r="HX1765">
        <v>0.02</v>
      </c>
      <c r="IE1765" s="40">
        <v>41941</v>
      </c>
      <c r="IF1765">
        <v>46</v>
      </c>
      <c r="IN1765">
        <v>46.000000000000007</v>
      </c>
      <c r="IU1765" s="77">
        <v>41941</v>
      </c>
      <c r="IV1765">
        <v>73.599999999999994</v>
      </c>
      <c r="JD1765">
        <v>73.599999999999994</v>
      </c>
    </row>
    <row r="1766" spans="7:264" x14ac:dyDescent="0.25">
      <c r="G1766" s="40">
        <v>41942</v>
      </c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BM1766" s="40">
        <v>41942</v>
      </c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DS1766" s="40">
        <v>41942</v>
      </c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FY1766" s="40">
        <v>41942</v>
      </c>
      <c r="FZ1766"/>
      <c r="GA1766"/>
      <c r="GB1766"/>
      <c r="GC1766"/>
      <c r="GD1766"/>
      <c r="GE1766"/>
      <c r="GF1766"/>
      <c r="GG1766"/>
      <c r="GH1766"/>
      <c r="GI1766"/>
      <c r="GJ1766"/>
      <c r="GK1766"/>
      <c r="GL1766"/>
      <c r="GM1766"/>
      <c r="GN1766"/>
      <c r="IE1766" s="40">
        <v>41942</v>
      </c>
      <c r="IK1766">
        <v>30.666806378132112</v>
      </c>
      <c r="IU1766" s="77">
        <v>41942</v>
      </c>
      <c r="JA1766">
        <v>73.599999999999994</v>
      </c>
    </row>
    <row r="1767" spans="7:264" x14ac:dyDescent="0.25">
      <c r="G1767" s="40">
        <v>41943</v>
      </c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BM1767" s="40">
        <v>41943</v>
      </c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DS1767" s="40">
        <v>41943</v>
      </c>
      <c r="DT1767"/>
      <c r="DU1767"/>
      <c r="DV1767"/>
      <c r="DW1767"/>
      <c r="DX1767"/>
      <c r="DY1767"/>
      <c r="DZ1767"/>
      <c r="EA1767"/>
      <c r="EB1767"/>
      <c r="EC1767"/>
      <c r="ED1767"/>
      <c r="EE1767"/>
      <c r="EF1767"/>
      <c r="EG1767"/>
      <c r="EH1767"/>
      <c r="FY1767" s="40">
        <v>41943</v>
      </c>
      <c r="FZ1767"/>
      <c r="GA1767"/>
      <c r="GB1767"/>
      <c r="GC1767"/>
      <c r="GD1767"/>
      <c r="GE1767"/>
      <c r="GF1767"/>
      <c r="GG1767"/>
      <c r="GH1767"/>
      <c r="GI1767"/>
      <c r="GJ1767"/>
      <c r="GK1767"/>
      <c r="GL1767"/>
      <c r="GM1767"/>
      <c r="GN1767"/>
      <c r="IE1767" s="40">
        <v>41943</v>
      </c>
      <c r="IU1767" s="77">
        <v>41943</v>
      </c>
    </row>
    <row r="1768" spans="7:264" x14ac:dyDescent="0.25">
      <c r="G1768" s="40">
        <v>41944</v>
      </c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BM1768" s="40">
        <v>41944</v>
      </c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DS1768" s="40">
        <v>41944</v>
      </c>
      <c r="DT1768"/>
      <c r="DU1768"/>
      <c r="DV1768"/>
      <c r="DW1768"/>
      <c r="DX1768"/>
      <c r="DY1768"/>
      <c r="DZ1768"/>
      <c r="EA1768"/>
      <c r="EB1768"/>
      <c r="EC1768"/>
      <c r="ED1768"/>
      <c r="EE1768"/>
      <c r="EF1768"/>
      <c r="EG1768"/>
      <c r="EH1768"/>
      <c r="FY1768" s="40">
        <v>41944</v>
      </c>
      <c r="FZ1768"/>
      <c r="GA1768"/>
      <c r="GB1768"/>
      <c r="GC1768"/>
      <c r="GD1768"/>
      <c r="GE1768"/>
      <c r="GF1768"/>
      <c r="GG1768"/>
      <c r="GH1768"/>
      <c r="GI1768"/>
      <c r="GJ1768"/>
      <c r="GK1768"/>
      <c r="GL1768"/>
      <c r="GM1768"/>
      <c r="GN1768"/>
      <c r="IE1768" s="40">
        <v>41944</v>
      </c>
      <c r="IU1768" s="77">
        <v>41944</v>
      </c>
    </row>
    <row r="1769" spans="7:264" x14ac:dyDescent="0.25">
      <c r="G1769" s="40">
        <v>41945</v>
      </c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BM1769" s="40">
        <v>41945</v>
      </c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DS1769" s="40">
        <v>41945</v>
      </c>
      <c r="DT1769"/>
      <c r="DU1769"/>
      <c r="DV1769"/>
      <c r="DW1769"/>
      <c r="DX1769"/>
      <c r="DY1769"/>
      <c r="DZ1769"/>
      <c r="EA1769"/>
      <c r="EB1769"/>
      <c r="EC1769"/>
      <c r="ED1769"/>
      <c r="EE1769"/>
      <c r="EF1769"/>
      <c r="EG1769"/>
      <c r="EH1769"/>
      <c r="FY1769" s="40">
        <v>41945</v>
      </c>
      <c r="FZ1769"/>
      <c r="GA1769"/>
      <c r="GB1769"/>
      <c r="GC1769"/>
      <c r="GD1769"/>
      <c r="GE1769"/>
      <c r="GF1769"/>
      <c r="GG1769"/>
      <c r="GH1769"/>
      <c r="GI1769"/>
      <c r="GJ1769"/>
      <c r="GK1769"/>
      <c r="GL1769"/>
      <c r="GM1769"/>
      <c r="GN1769"/>
      <c r="IE1769" s="40">
        <v>41945</v>
      </c>
      <c r="IU1769" s="77">
        <v>41945</v>
      </c>
    </row>
    <row r="1770" spans="7:264" x14ac:dyDescent="0.25">
      <c r="G1770" s="40">
        <v>41946</v>
      </c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BM1770" s="40">
        <v>41946</v>
      </c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DS1770" s="40">
        <v>41946</v>
      </c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FY1770" s="40">
        <v>41946</v>
      </c>
      <c r="FZ1770"/>
      <c r="GA1770"/>
      <c r="GB1770"/>
      <c r="GC1770"/>
      <c r="GD1770"/>
      <c r="GE1770"/>
      <c r="GF1770"/>
      <c r="GG1770"/>
      <c r="GH1770"/>
      <c r="GI1770"/>
      <c r="GJ1770"/>
      <c r="GK1770"/>
      <c r="GL1770"/>
      <c r="GM1770"/>
      <c r="GN1770"/>
      <c r="IE1770" s="40">
        <v>41946</v>
      </c>
      <c r="IU1770" s="77">
        <v>41946</v>
      </c>
    </row>
    <row r="1771" spans="7:264" x14ac:dyDescent="0.25">
      <c r="G1771" s="40">
        <v>41947</v>
      </c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BM1771" s="40">
        <v>41947</v>
      </c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DS1771" s="40">
        <v>41947</v>
      </c>
      <c r="DT1771"/>
      <c r="DU1771"/>
      <c r="DV1771"/>
      <c r="DW1771"/>
      <c r="DX1771"/>
      <c r="DY1771"/>
      <c r="DZ1771"/>
      <c r="EA1771"/>
      <c r="EB1771"/>
      <c r="EC1771"/>
      <c r="ED1771"/>
      <c r="EE1771"/>
      <c r="EF1771"/>
      <c r="EG1771"/>
      <c r="EH1771"/>
      <c r="FY1771" s="40">
        <v>41947</v>
      </c>
      <c r="FZ1771"/>
      <c r="GA1771"/>
      <c r="GB1771"/>
      <c r="GC1771"/>
      <c r="GD1771"/>
      <c r="GE1771"/>
      <c r="GF1771"/>
      <c r="GG1771"/>
      <c r="GH1771"/>
      <c r="GI1771"/>
      <c r="GJ1771"/>
      <c r="GK1771"/>
      <c r="GL1771"/>
      <c r="GM1771"/>
      <c r="GN1771"/>
      <c r="IE1771" s="40">
        <v>41947</v>
      </c>
      <c r="IU1771" s="77">
        <v>41947</v>
      </c>
    </row>
    <row r="1772" spans="7:264" x14ac:dyDescent="0.25">
      <c r="G1772" s="40">
        <v>41948</v>
      </c>
      <c r="H1772"/>
      <c r="I1772"/>
      <c r="J1772"/>
      <c r="K1772"/>
      <c r="L1772">
        <v>3.6</v>
      </c>
      <c r="M1772"/>
      <c r="N1772"/>
      <c r="O1772"/>
      <c r="P1772"/>
      <c r="Q1772"/>
      <c r="R1772"/>
      <c r="S1772"/>
      <c r="T1772"/>
      <c r="U1772"/>
      <c r="V1772"/>
      <c r="AE1772">
        <v>6.4</v>
      </c>
      <c r="AF1772">
        <v>0.8</v>
      </c>
      <c r="BM1772" s="40">
        <v>41948</v>
      </c>
      <c r="BN1772"/>
      <c r="BO1772"/>
      <c r="BP1772"/>
      <c r="BQ1772"/>
      <c r="BR1772">
        <v>3.4999999999999996E-2</v>
      </c>
      <c r="BS1772"/>
      <c r="BT1772"/>
      <c r="BU1772"/>
      <c r="BV1772"/>
      <c r="BW1772"/>
      <c r="BX1772"/>
      <c r="BY1772"/>
      <c r="BZ1772"/>
      <c r="CA1772"/>
      <c r="CB1772"/>
      <c r="CK1772">
        <v>0.06</v>
      </c>
      <c r="CL1772">
        <v>0.01</v>
      </c>
      <c r="DS1772" s="40">
        <v>41948</v>
      </c>
      <c r="DT1772"/>
      <c r="DU1772"/>
      <c r="DV1772"/>
      <c r="DW1772"/>
      <c r="DX1772">
        <v>57.05</v>
      </c>
      <c r="DY1772"/>
      <c r="DZ1772"/>
      <c r="EA1772"/>
      <c r="EB1772"/>
      <c r="EC1772"/>
      <c r="ED1772"/>
      <c r="EE1772"/>
      <c r="EF1772"/>
      <c r="EG1772"/>
      <c r="EH1772"/>
      <c r="EQ1772">
        <v>53.7</v>
      </c>
      <c r="ER1772">
        <v>60.4</v>
      </c>
      <c r="FY1772" s="40">
        <v>41948</v>
      </c>
      <c r="FZ1772"/>
      <c r="GA1772"/>
      <c r="GB1772"/>
      <c r="GC1772"/>
      <c r="GD1772">
        <v>0.15500000000000003</v>
      </c>
      <c r="GE1772"/>
      <c r="GF1772"/>
      <c r="GG1772"/>
      <c r="GH1772"/>
      <c r="GI1772"/>
      <c r="GJ1772"/>
      <c r="GK1772"/>
      <c r="GL1772"/>
      <c r="GM1772"/>
      <c r="GN1772"/>
      <c r="GW1772">
        <v>0.28000000000000003</v>
      </c>
      <c r="GX1772">
        <v>0.03</v>
      </c>
      <c r="IE1772" s="40">
        <v>41948</v>
      </c>
      <c r="IU1772" s="77">
        <v>41948</v>
      </c>
    </row>
    <row r="1773" spans="7:264" x14ac:dyDescent="0.25">
      <c r="G1773" s="40">
        <v>41949</v>
      </c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BM1773" s="40">
        <v>41949</v>
      </c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DS1773" s="40">
        <v>41949</v>
      </c>
      <c r="DT1773"/>
      <c r="DU1773"/>
      <c r="DV1773"/>
      <c r="DW1773"/>
      <c r="DX1773"/>
      <c r="DY1773"/>
      <c r="DZ1773"/>
      <c r="EA1773"/>
      <c r="EB1773"/>
      <c r="EC1773"/>
      <c r="ED1773"/>
      <c r="EE1773"/>
      <c r="EF1773"/>
      <c r="EG1773"/>
      <c r="EH1773"/>
      <c r="FY1773" s="40">
        <v>41949</v>
      </c>
      <c r="FZ1773"/>
      <c r="GA1773"/>
      <c r="GB1773"/>
      <c r="GC1773"/>
      <c r="GD1773"/>
      <c r="GE1773"/>
      <c r="GF1773"/>
      <c r="GG1773"/>
      <c r="GH1773"/>
      <c r="GI1773"/>
      <c r="GJ1773"/>
      <c r="GK1773"/>
      <c r="GL1773"/>
      <c r="GM1773"/>
      <c r="GN1773"/>
      <c r="IE1773" s="40">
        <v>41949</v>
      </c>
      <c r="IM1773">
        <v>32.416893356643364</v>
      </c>
      <c r="IU1773" s="77">
        <v>41949</v>
      </c>
      <c r="JC1773">
        <v>77.8</v>
      </c>
    </row>
    <row r="1774" spans="7:264" x14ac:dyDescent="0.25">
      <c r="G1774" s="40">
        <v>41950</v>
      </c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BM1774" s="40">
        <v>41950</v>
      </c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DS1774" s="40">
        <v>41950</v>
      </c>
      <c r="DT1774"/>
      <c r="DU1774"/>
      <c r="DV1774"/>
      <c r="DW1774"/>
      <c r="DX1774"/>
      <c r="DY1774"/>
      <c r="DZ1774"/>
      <c r="EA1774"/>
      <c r="EB1774"/>
      <c r="EC1774"/>
      <c r="ED1774"/>
      <c r="EE1774"/>
      <c r="EF1774"/>
      <c r="EG1774"/>
      <c r="EH1774"/>
      <c r="FY1774" s="40">
        <v>41950</v>
      </c>
      <c r="FZ1774"/>
      <c r="GA1774"/>
      <c r="GB1774"/>
      <c r="GC1774"/>
      <c r="GD1774"/>
      <c r="GE1774"/>
      <c r="GF1774"/>
      <c r="GG1774"/>
      <c r="GH1774"/>
      <c r="GI1774"/>
      <c r="GJ1774"/>
      <c r="GK1774"/>
      <c r="GL1774"/>
      <c r="GM1774"/>
      <c r="GN1774"/>
      <c r="IE1774" s="40">
        <v>41950</v>
      </c>
      <c r="IU1774" s="77">
        <v>41950</v>
      </c>
    </row>
    <row r="1775" spans="7:264" x14ac:dyDescent="0.25">
      <c r="G1775" s="40">
        <v>41951</v>
      </c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BM1775" s="40">
        <v>41951</v>
      </c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DS1775" s="40">
        <v>41951</v>
      </c>
      <c r="DT1775"/>
      <c r="DU1775"/>
      <c r="DV1775"/>
      <c r="DW1775"/>
      <c r="DX1775"/>
      <c r="DY1775"/>
      <c r="DZ1775"/>
      <c r="EA1775"/>
      <c r="EB1775"/>
      <c r="EC1775"/>
      <c r="ED1775"/>
      <c r="EE1775"/>
      <c r="EF1775"/>
      <c r="EG1775"/>
      <c r="EH1775"/>
      <c r="FY1775" s="40">
        <v>41951</v>
      </c>
      <c r="FZ1775"/>
      <c r="GA1775"/>
      <c r="GB1775"/>
      <c r="GC1775"/>
      <c r="GD1775"/>
      <c r="GE1775"/>
      <c r="GF1775"/>
      <c r="GG1775"/>
      <c r="GH1775"/>
      <c r="GI1775"/>
      <c r="GJ1775"/>
      <c r="GK1775"/>
      <c r="GL1775"/>
      <c r="GM1775"/>
      <c r="GN1775"/>
      <c r="IE1775" s="40">
        <v>41951</v>
      </c>
      <c r="IU1775" s="77">
        <v>41951</v>
      </c>
    </row>
    <row r="1776" spans="7:264" x14ac:dyDescent="0.25">
      <c r="G1776" s="40">
        <v>41952</v>
      </c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BM1776" s="40">
        <v>41952</v>
      </c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DS1776" s="40">
        <v>41952</v>
      </c>
      <c r="DT1776"/>
      <c r="DU1776"/>
      <c r="DV1776"/>
      <c r="DW1776"/>
      <c r="DX1776"/>
      <c r="DY1776"/>
      <c r="DZ1776"/>
      <c r="EA1776"/>
      <c r="EB1776"/>
      <c r="EC1776"/>
      <c r="ED1776"/>
      <c r="EE1776"/>
      <c r="EF1776"/>
      <c r="EG1776"/>
      <c r="EH1776"/>
      <c r="FY1776" s="40">
        <v>41952</v>
      </c>
      <c r="FZ1776"/>
      <c r="GA1776"/>
      <c r="GB1776"/>
      <c r="GC1776"/>
      <c r="GD1776"/>
      <c r="GE1776"/>
      <c r="GF1776"/>
      <c r="GG1776"/>
      <c r="GH1776"/>
      <c r="GI1776"/>
      <c r="GJ1776"/>
      <c r="GK1776"/>
      <c r="GL1776"/>
      <c r="GM1776"/>
      <c r="GN1776"/>
      <c r="IE1776" s="40">
        <v>41952</v>
      </c>
      <c r="IU1776" s="77">
        <v>41952</v>
      </c>
    </row>
    <row r="1777" spans="7:262" x14ac:dyDescent="0.25">
      <c r="G1777" s="40">
        <v>41953</v>
      </c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BM1777" s="40">
        <v>41953</v>
      </c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DS1777" s="40">
        <v>41953</v>
      </c>
      <c r="DT1777"/>
      <c r="DU1777"/>
      <c r="DV1777"/>
      <c r="DW1777"/>
      <c r="DX1777"/>
      <c r="DY1777"/>
      <c r="DZ1777"/>
      <c r="EA1777"/>
      <c r="EB1777"/>
      <c r="EC1777"/>
      <c r="ED1777"/>
      <c r="EE1777"/>
      <c r="EF1777"/>
      <c r="EG1777"/>
      <c r="EH1777"/>
      <c r="FY1777" s="40">
        <v>41953</v>
      </c>
      <c r="FZ1777"/>
      <c r="GA1777"/>
      <c r="GB1777"/>
      <c r="GC1777"/>
      <c r="GD1777"/>
      <c r="GE1777"/>
      <c r="GF1777"/>
      <c r="GG1777"/>
      <c r="GH1777"/>
      <c r="GI1777"/>
      <c r="GJ1777"/>
      <c r="GK1777"/>
      <c r="GL1777"/>
      <c r="GM1777"/>
      <c r="GN1777"/>
      <c r="IE1777" s="40">
        <v>41953</v>
      </c>
      <c r="IH1777">
        <v>48.625000000000007</v>
      </c>
      <c r="IU1777" s="77">
        <v>41953</v>
      </c>
      <c r="IX1777">
        <v>77.8</v>
      </c>
    </row>
    <row r="1778" spans="7:262" x14ac:dyDescent="0.25">
      <c r="G1778" s="40">
        <v>41954</v>
      </c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BM1778" s="40">
        <v>41954</v>
      </c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DS1778" s="40">
        <v>41954</v>
      </c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FY1778" s="40">
        <v>41954</v>
      </c>
      <c r="FZ1778"/>
      <c r="GA1778"/>
      <c r="GB1778"/>
      <c r="GC1778"/>
      <c r="GD1778"/>
      <c r="GE1778"/>
      <c r="GF1778"/>
      <c r="GG1778"/>
      <c r="GH1778"/>
      <c r="GI1778"/>
      <c r="GJ1778"/>
      <c r="GK1778"/>
      <c r="GL1778"/>
      <c r="GM1778"/>
      <c r="GN1778"/>
      <c r="IE1778" s="40">
        <v>41954</v>
      </c>
      <c r="IU1778" s="77">
        <v>41954</v>
      </c>
    </row>
    <row r="1779" spans="7:262" x14ac:dyDescent="0.25">
      <c r="G1779" s="40">
        <v>41955</v>
      </c>
      <c r="H1779"/>
      <c r="I1779"/>
      <c r="J1779"/>
      <c r="K1779"/>
      <c r="L1779"/>
      <c r="M1779"/>
      <c r="N1779"/>
      <c r="O1779"/>
      <c r="P1779"/>
      <c r="Q1779"/>
      <c r="R1779">
        <v>1.9</v>
      </c>
      <c r="S1779"/>
      <c r="T1779"/>
      <c r="U1779"/>
      <c r="V1779"/>
      <c r="AY1779">
        <v>1.9</v>
      </c>
      <c r="BM1779" s="40">
        <v>41955</v>
      </c>
      <c r="BN1779"/>
      <c r="BO1779"/>
      <c r="BP1779"/>
      <c r="BQ1779"/>
      <c r="BR1779"/>
      <c r="BS1779"/>
      <c r="BT1779"/>
      <c r="BU1779"/>
      <c r="BV1779"/>
      <c r="BW1779"/>
      <c r="BX1779">
        <v>0.37</v>
      </c>
      <c r="BY1779"/>
      <c r="BZ1779"/>
      <c r="CA1779"/>
      <c r="CB1779"/>
      <c r="DE1779">
        <v>0.37</v>
      </c>
      <c r="DS1779" s="40">
        <v>41955</v>
      </c>
      <c r="DT1779"/>
      <c r="DU1779"/>
      <c r="DV1779"/>
      <c r="DW1779"/>
      <c r="DX1779"/>
      <c r="DY1779"/>
      <c r="DZ1779"/>
      <c r="EA1779"/>
      <c r="EB1779"/>
      <c r="EC1779"/>
      <c r="ED1779">
        <v>26.3</v>
      </c>
      <c r="EE1779"/>
      <c r="EF1779"/>
      <c r="EG1779"/>
      <c r="EH1779"/>
      <c r="FK1779">
        <v>26.3</v>
      </c>
      <c r="FY1779" s="40">
        <v>41955</v>
      </c>
      <c r="FZ1779"/>
      <c r="GA1779"/>
      <c r="GB1779"/>
      <c r="GC1779"/>
      <c r="GD1779"/>
      <c r="GE1779"/>
      <c r="GF1779"/>
      <c r="GG1779"/>
      <c r="GH1779"/>
      <c r="GI1779"/>
      <c r="GJ1779">
        <v>2.81</v>
      </c>
      <c r="GK1779"/>
      <c r="GL1779"/>
      <c r="GM1779"/>
      <c r="GN1779"/>
      <c r="HQ1779">
        <v>2.81</v>
      </c>
      <c r="IE1779" s="40">
        <v>41955</v>
      </c>
      <c r="IU1779" s="77">
        <v>41955</v>
      </c>
    </row>
    <row r="1780" spans="7:262" x14ac:dyDescent="0.25">
      <c r="G1780" s="40">
        <v>41956</v>
      </c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BM1780" s="40">
        <v>41956</v>
      </c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DS1780" s="40">
        <v>41956</v>
      </c>
      <c r="DT1780"/>
      <c r="DU1780"/>
      <c r="DV1780"/>
      <c r="DW1780"/>
      <c r="DX1780"/>
      <c r="DY1780"/>
      <c r="DZ1780"/>
      <c r="EA1780"/>
      <c r="EB1780"/>
      <c r="EC1780"/>
      <c r="ED1780"/>
      <c r="EE1780"/>
      <c r="EF1780"/>
      <c r="EG1780"/>
      <c r="EH1780"/>
      <c r="FY1780" s="40">
        <v>41956</v>
      </c>
      <c r="FZ1780"/>
      <c r="GA1780"/>
      <c r="GB1780"/>
      <c r="GC1780"/>
      <c r="GD1780"/>
      <c r="GE1780"/>
      <c r="GF1780"/>
      <c r="GG1780"/>
      <c r="GH1780"/>
      <c r="GI1780"/>
      <c r="GJ1780"/>
      <c r="GK1780"/>
      <c r="GL1780"/>
      <c r="GM1780"/>
      <c r="GN1780"/>
      <c r="IE1780" s="40">
        <v>41956</v>
      </c>
      <c r="IU1780" s="77">
        <v>41956</v>
      </c>
    </row>
    <row r="1781" spans="7:262" x14ac:dyDescent="0.25">
      <c r="G1781" s="40">
        <v>41957</v>
      </c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BM1781" s="40">
        <v>41957</v>
      </c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DS1781" s="40">
        <v>41957</v>
      </c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FY1781" s="40">
        <v>41957</v>
      </c>
      <c r="FZ1781"/>
      <c r="GA1781"/>
      <c r="GB1781"/>
      <c r="GC1781"/>
      <c r="GD1781"/>
      <c r="GE1781"/>
      <c r="GF1781"/>
      <c r="GG1781"/>
      <c r="GH1781"/>
      <c r="GI1781"/>
      <c r="GJ1781"/>
      <c r="GK1781"/>
      <c r="GL1781"/>
      <c r="GM1781"/>
      <c r="GN1781"/>
      <c r="IE1781" s="40">
        <v>41957</v>
      </c>
      <c r="IG1781">
        <v>32.416528723404255</v>
      </c>
      <c r="IU1781" s="77">
        <v>41957</v>
      </c>
      <c r="IW1781">
        <v>77.8</v>
      </c>
    </row>
    <row r="1782" spans="7:262" x14ac:dyDescent="0.25">
      <c r="G1782" s="40">
        <v>41958</v>
      </c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BM1782" s="40">
        <v>41958</v>
      </c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DS1782" s="40">
        <v>41958</v>
      </c>
      <c r="DT1782"/>
      <c r="DU1782"/>
      <c r="DV1782"/>
      <c r="DW1782"/>
      <c r="DX1782"/>
      <c r="DY1782"/>
      <c r="DZ1782"/>
      <c r="EA1782"/>
      <c r="EB1782"/>
      <c r="EC1782"/>
      <c r="ED1782"/>
      <c r="EE1782"/>
      <c r="EF1782"/>
      <c r="EG1782"/>
      <c r="EH1782"/>
      <c r="FY1782" s="40">
        <v>41958</v>
      </c>
      <c r="FZ1782"/>
      <c r="GA1782"/>
      <c r="GB1782"/>
      <c r="GC1782"/>
      <c r="GD1782"/>
      <c r="GE1782"/>
      <c r="GF1782"/>
      <c r="GG1782"/>
      <c r="GH1782"/>
      <c r="GI1782"/>
      <c r="GJ1782"/>
      <c r="GK1782"/>
      <c r="GL1782"/>
      <c r="GM1782"/>
      <c r="GN1782"/>
      <c r="IE1782" s="40">
        <v>41958</v>
      </c>
      <c r="IU1782" s="77">
        <v>41958</v>
      </c>
    </row>
    <row r="1783" spans="7:262" x14ac:dyDescent="0.25">
      <c r="G1783" s="40">
        <v>41959</v>
      </c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BM1783" s="40">
        <v>41959</v>
      </c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DS1783" s="40">
        <v>41959</v>
      </c>
      <c r="DT1783"/>
      <c r="DU1783"/>
      <c r="DV1783"/>
      <c r="DW1783"/>
      <c r="DX1783"/>
      <c r="DY1783"/>
      <c r="DZ1783"/>
      <c r="EA1783"/>
      <c r="EB1783"/>
      <c r="EC1783"/>
      <c r="ED1783"/>
      <c r="EE1783"/>
      <c r="EF1783"/>
      <c r="EG1783"/>
      <c r="EH1783"/>
      <c r="FY1783" s="40">
        <v>41959</v>
      </c>
      <c r="FZ1783"/>
      <c r="GA1783"/>
      <c r="GB1783"/>
      <c r="GC1783"/>
      <c r="GD1783"/>
      <c r="GE1783"/>
      <c r="GF1783"/>
      <c r="GG1783"/>
      <c r="GH1783"/>
      <c r="GI1783"/>
      <c r="GJ1783"/>
      <c r="GK1783"/>
      <c r="GL1783"/>
      <c r="GM1783"/>
      <c r="GN1783"/>
      <c r="IE1783" s="40">
        <v>41959</v>
      </c>
      <c r="IU1783" s="77">
        <v>41959</v>
      </c>
    </row>
    <row r="1784" spans="7:262" x14ac:dyDescent="0.25">
      <c r="G1784" s="40">
        <v>41960</v>
      </c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BM1784" s="40">
        <v>41960</v>
      </c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DS1784" s="40">
        <v>41960</v>
      </c>
      <c r="DT1784"/>
      <c r="DU1784"/>
      <c r="DV1784"/>
      <c r="DW1784"/>
      <c r="DX1784"/>
      <c r="DY1784"/>
      <c r="DZ1784"/>
      <c r="EA1784"/>
      <c r="EB1784"/>
      <c r="EC1784"/>
      <c r="ED1784"/>
      <c r="EE1784"/>
      <c r="EF1784"/>
      <c r="EG1784"/>
      <c r="EH1784"/>
      <c r="FY1784" s="40">
        <v>41960</v>
      </c>
      <c r="FZ1784"/>
      <c r="GA1784"/>
      <c r="GB1784"/>
      <c r="GC1784"/>
      <c r="GD1784"/>
      <c r="GE1784"/>
      <c r="GF1784"/>
      <c r="GG1784"/>
      <c r="GH1784"/>
      <c r="GI1784"/>
      <c r="GJ1784"/>
      <c r="GK1784"/>
      <c r="GL1784"/>
      <c r="GM1784"/>
      <c r="GN1784"/>
      <c r="IE1784" s="40">
        <v>41960</v>
      </c>
      <c r="IU1784" s="77">
        <v>41960</v>
      </c>
    </row>
    <row r="1785" spans="7:262" x14ac:dyDescent="0.25">
      <c r="G1785" s="40">
        <v>41961</v>
      </c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BM1785" s="40">
        <v>41961</v>
      </c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DS1785" s="40">
        <v>41961</v>
      </c>
      <c r="DT1785"/>
      <c r="DU1785"/>
      <c r="DV1785"/>
      <c r="DW1785"/>
      <c r="DX1785"/>
      <c r="DY1785"/>
      <c r="DZ1785"/>
      <c r="EA1785"/>
      <c r="EB1785"/>
      <c r="EC1785"/>
      <c r="ED1785"/>
      <c r="EE1785"/>
      <c r="EF1785"/>
      <c r="EG1785"/>
      <c r="EH1785"/>
      <c r="FY1785" s="40">
        <v>41961</v>
      </c>
      <c r="FZ1785"/>
      <c r="GA1785"/>
      <c r="GB1785"/>
      <c r="GC1785"/>
      <c r="GD1785"/>
      <c r="GE1785"/>
      <c r="GF1785"/>
      <c r="GG1785"/>
      <c r="GH1785"/>
      <c r="GI1785"/>
      <c r="GJ1785"/>
      <c r="GK1785"/>
      <c r="GL1785"/>
      <c r="GM1785"/>
      <c r="GN1785"/>
      <c r="IE1785" s="40">
        <v>41961</v>
      </c>
      <c r="IL1785">
        <v>32.416483002832862</v>
      </c>
      <c r="IU1785" s="77">
        <v>41961</v>
      </c>
      <c r="JB1785">
        <v>77.8</v>
      </c>
    </row>
    <row r="1786" spans="7:262" x14ac:dyDescent="0.25">
      <c r="G1786" s="40">
        <v>41962</v>
      </c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BM1786" s="40">
        <v>41962</v>
      </c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DS1786" s="40">
        <v>41962</v>
      </c>
      <c r="DT1786"/>
      <c r="DU1786"/>
      <c r="DV1786"/>
      <c r="DW1786"/>
      <c r="DX1786"/>
      <c r="DY1786"/>
      <c r="DZ1786"/>
      <c r="EA1786"/>
      <c r="EB1786"/>
      <c r="EC1786"/>
      <c r="ED1786"/>
      <c r="EE1786"/>
      <c r="EF1786"/>
      <c r="EG1786"/>
      <c r="EH1786"/>
      <c r="FY1786" s="40">
        <v>41962</v>
      </c>
      <c r="FZ1786"/>
      <c r="GA1786"/>
      <c r="GB1786"/>
      <c r="GC1786"/>
      <c r="GD1786"/>
      <c r="GE1786"/>
      <c r="GF1786"/>
      <c r="GG1786"/>
      <c r="GH1786"/>
      <c r="GI1786"/>
      <c r="GJ1786"/>
      <c r="GK1786"/>
      <c r="GL1786"/>
      <c r="GM1786"/>
      <c r="GN1786"/>
      <c r="IE1786" s="40">
        <v>41962</v>
      </c>
      <c r="IU1786" s="77">
        <v>41962</v>
      </c>
    </row>
    <row r="1787" spans="7:262" x14ac:dyDescent="0.25">
      <c r="G1787" s="40">
        <v>41963</v>
      </c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BM1787" s="40">
        <v>41963</v>
      </c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DS1787" s="40">
        <v>41963</v>
      </c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FY1787" s="40">
        <v>41963</v>
      </c>
      <c r="FZ1787"/>
      <c r="GA1787"/>
      <c r="GB1787"/>
      <c r="GC1787"/>
      <c r="GD1787"/>
      <c r="GE1787"/>
      <c r="GF1787"/>
      <c r="GG1787"/>
      <c r="GH1787"/>
      <c r="GI1787"/>
      <c r="GJ1787"/>
      <c r="GK1787"/>
      <c r="GL1787"/>
      <c r="GM1787"/>
      <c r="GN1787"/>
      <c r="IE1787" s="40">
        <v>41963</v>
      </c>
      <c r="IU1787" s="77">
        <v>41963</v>
      </c>
    </row>
    <row r="1788" spans="7:262" x14ac:dyDescent="0.25">
      <c r="G1788" s="40">
        <v>41964</v>
      </c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BM1788" s="40">
        <v>41964</v>
      </c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DS1788" s="40">
        <v>41964</v>
      </c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FY1788" s="40">
        <v>41964</v>
      </c>
      <c r="FZ1788"/>
      <c r="GA1788"/>
      <c r="GB1788"/>
      <c r="GC1788"/>
      <c r="GD1788"/>
      <c r="GE1788"/>
      <c r="GF1788"/>
      <c r="GG1788"/>
      <c r="GH1788"/>
      <c r="GI1788"/>
      <c r="GJ1788"/>
      <c r="GK1788"/>
      <c r="GL1788"/>
      <c r="GM1788"/>
      <c r="GN1788"/>
      <c r="IE1788" s="40">
        <v>41964</v>
      </c>
      <c r="IU1788" s="77">
        <v>41964</v>
      </c>
    </row>
    <row r="1789" spans="7:262" x14ac:dyDescent="0.25">
      <c r="G1789" s="40">
        <v>41965</v>
      </c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BM1789" s="40">
        <v>41965</v>
      </c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DS1789" s="40">
        <v>41965</v>
      </c>
      <c r="DT1789"/>
      <c r="DU1789"/>
      <c r="DV1789"/>
      <c r="DW1789"/>
      <c r="DX1789"/>
      <c r="DY1789"/>
      <c r="DZ1789"/>
      <c r="EA1789"/>
      <c r="EB1789"/>
      <c r="EC1789"/>
      <c r="ED1789"/>
      <c r="EE1789"/>
      <c r="EF1789"/>
      <c r="EG1789"/>
      <c r="EH1789"/>
      <c r="FY1789" s="40">
        <v>41965</v>
      </c>
      <c r="FZ1789"/>
      <c r="GA1789"/>
      <c r="GB1789"/>
      <c r="GC1789"/>
      <c r="GD1789"/>
      <c r="GE1789"/>
      <c r="GF1789"/>
      <c r="GG1789"/>
      <c r="GH1789"/>
      <c r="GI1789"/>
      <c r="GJ1789"/>
      <c r="GK1789"/>
      <c r="GL1789"/>
      <c r="GM1789"/>
      <c r="GN1789"/>
      <c r="IE1789" s="40">
        <v>41965</v>
      </c>
      <c r="IU1789" s="77">
        <v>41965</v>
      </c>
    </row>
    <row r="1790" spans="7:262" x14ac:dyDescent="0.25">
      <c r="G1790" s="40">
        <v>41966</v>
      </c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BM1790" s="40">
        <v>41966</v>
      </c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DS1790" s="40">
        <v>41966</v>
      </c>
      <c r="DT1790"/>
      <c r="DU1790"/>
      <c r="DV1790"/>
      <c r="DW1790"/>
      <c r="DX1790"/>
      <c r="DY1790"/>
      <c r="DZ1790"/>
      <c r="EA1790"/>
      <c r="EB1790"/>
      <c r="EC1790"/>
      <c r="ED1790"/>
      <c r="EE1790"/>
      <c r="EF1790"/>
      <c r="EG1790"/>
      <c r="EH1790"/>
      <c r="FY1790" s="40">
        <v>41966</v>
      </c>
      <c r="FZ1790"/>
      <c r="GA1790"/>
      <c r="GB1790"/>
      <c r="GC1790"/>
      <c r="GD1790"/>
      <c r="GE1790"/>
      <c r="GF1790"/>
      <c r="GG1790"/>
      <c r="GH1790"/>
      <c r="GI1790"/>
      <c r="GJ1790"/>
      <c r="GK1790"/>
      <c r="GL1790"/>
      <c r="GM1790"/>
      <c r="GN1790"/>
      <c r="IE1790" s="40">
        <v>41966</v>
      </c>
      <c r="IU1790" s="77">
        <v>41966</v>
      </c>
    </row>
    <row r="1791" spans="7:262" x14ac:dyDescent="0.25">
      <c r="G1791" s="40">
        <v>41967</v>
      </c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BM1791" s="40">
        <v>41967</v>
      </c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DS1791" s="40">
        <v>41967</v>
      </c>
      <c r="DT1791"/>
      <c r="DU1791"/>
      <c r="DV1791"/>
      <c r="DW1791"/>
      <c r="DX1791"/>
      <c r="DY1791"/>
      <c r="DZ1791"/>
      <c r="EA1791"/>
      <c r="EB1791"/>
      <c r="EC1791"/>
      <c r="ED1791"/>
      <c r="EE1791"/>
      <c r="EF1791"/>
      <c r="EG1791"/>
      <c r="EH1791"/>
      <c r="FY1791" s="40">
        <v>41967</v>
      </c>
      <c r="FZ1791"/>
      <c r="GA1791"/>
      <c r="GB1791"/>
      <c r="GC1791"/>
      <c r="GD1791"/>
      <c r="GE1791"/>
      <c r="GF1791"/>
      <c r="GG1791"/>
      <c r="GH1791"/>
      <c r="GI1791"/>
      <c r="GJ1791"/>
      <c r="GK1791"/>
      <c r="GL1791"/>
      <c r="GM1791"/>
      <c r="GN1791"/>
      <c r="IE1791" s="40">
        <v>41967</v>
      </c>
      <c r="IU1791" s="77">
        <v>41967</v>
      </c>
    </row>
    <row r="1792" spans="7:262" x14ac:dyDescent="0.25">
      <c r="G1792" s="40">
        <v>41968</v>
      </c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BM1792" s="40">
        <v>41968</v>
      </c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DS1792" s="40">
        <v>41968</v>
      </c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FY1792" s="40">
        <v>41968</v>
      </c>
      <c r="FZ1792"/>
      <c r="GA1792"/>
      <c r="GB1792"/>
      <c r="GC1792"/>
      <c r="GD1792"/>
      <c r="GE1792"/>
      <c r="GF1792"/>
      <c r="GG1792"/>
      <c r="GH1792"/>
      <c r="GI1792"/>
      <c r="GJ1792"/>
      <c r="GK1792"/>
      <c r="GL1792"/>
      <c r="GM1792"/>
      <c r="GN1792"/>
      <c r="IE1792" s="40">
        <v>41968</v>
      </c>
      <c r="IU1792" s="77">
        <v>41968</v>
      </c>
    </row>
    <row r="1793" spans="7:268" x14ac:dyDescent="0.25">
      <c r="G1793" s="40">
        <v>41969</v>
      </c>
      <c r="H1793"/>
      <c r="I1793"/>
      <c r="J1793"/>
      <c r="K1793"/>
      <c r="L1793"/>
      <c r="M1793"/>
      <c r="N1793"/>
      <c r="O1793"/>
      <c r="P1793">
        <v>8</v>
      </c>
      <c r="Q1793"/>
      <c r="R1793"/>
      <c r="S1793"/>
      <c r="T1793"/>
      <c r="U1793"/>
      <c r="V1793"/>
      <c r="AR1793">
        <v>8</v>
      </c>
      <c r="BM1793" s="40">
        <v>41969</v>
      </c>
      <c r="BN1793"/>
      <c r="BO1793"/>
      <c r="BP1793"/>
      <c r="BQ1793"/>
      <c r="BR1793"/>
      <c r="BS1793"/>
      <c r="BT1793"/>
      <c r="BU1793"/>
      <c r="BV1793">
        <v>0.05</v>
      </c>
      <c r="BW1793"/>
      <c r="BX1793"/>
      <c r="BY1793"/>
      <c r="BZ1793"/>
      <c r="CA1793"/>
      <c r="CB1793"/>
      <c r="CX1793">
        <v>0.05</v>
      </c>
      <c r="DS1793" s="40">
        <v>41969</v>
      </c>
      <c r="DT1793"/>
      <c r="DU1793"/>
      <c r="DV1793"/>
      <c r="DW1793"/>
      <c r="DX1793"/>
      <c r="DY1793"/>
      <c r="DZ1793"/>
      <c r="EA1793"/>
      <c r="EB1793">
        <v>2.25</v>
      </c>
      <c r="EC1793"/>
      <c r="ED1793"/>
      <c r="EE1793"/>
      <c r="EF1793"/>
      <c r="EG1793"/>
      <c r="EH1793"/>
      <c r="FD1793">
        <v>2.25</v>
      </c>
      <c r="FY1793" s="40">
        <v>41969</v>
      </c>
      <c r="FZ1793"/>
      <c r="GA1793"/>
      <c r="GB1793"/>
      <c r="GC1793"/>
      <c r="GD1793"/>
      <c r="GE1793"/>
      <c r="GF1793"/>
      <c r="GG1793"/>
      <c r="GH1793">
        <v>1.98</v>
      </c>
      <c r="GI1793"/>
      <c r="GJ1793"/>
      <c r="GK1793"/>
      <c r="GL1793"/>
      <c r="GM1793"/>
      <c r="GN1793"/>
      <c r="HJ1793">
        <v>1.98</v>
      </c>
      <c r="IE1793" s="40">
        <v>41969</v>
      </c>
      <c r="IU1793" s="77">
        <v>41969</v>
      </c>
    </row>
    <row r="1794" spans="7:268" x14ac:dyDescent="0.25">
      <c r="G1794" s="40">
        <v>41970</v>
      </c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BM1794" s="40">
        <v>41970</v>
      </c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DS1794" s="40">
        <v>41970</v>
      </c>
      <c r="DT1794"/>
      <c r="DU1794"/>
      <c r="DV1794"/>
      <c r="DW1794"/>
      <c r="DX1794"/>
      <c r="DY1794"/>
      <c r="DZ1794"/>
      <c r="EA1794"/>
      <c r="EB1794"/>
      <c r="EC1794"/>
      <c r="ED1794"/>
      <c r="EE1794"/>
      <c r="EF1794"/>
      <c r="EG1794"/>
      <c r="EH1794"/>
      <c r="FY1794" s="40">
        <v>41970</v>
      </c>
      <c r="FZ1794"/>
      <c r="GA1794"/>
      <c r="GB1794"/>
      <c r="GC1794"/>
      <c r="GD1794"/>
      <c r="GE1794"/>
      <c r="GF1794"/>
      <c r="GG1794"/>
      <c r="GH1794"/>
      <c r="GI1794"/>
      <c r="GJ1794"/>
      <c r="GK1794"/>
      <c r="GL1794"/>
      <c r="GM1794"/>
      <c r="GN1794"/>
      <c r="IE1794" s="40">
        <v>41970</v>
      </c>
      <c r="IF1794">
        <v>32.416817441860459</v>
      </c>
      <c r="IU1794" s="77">
        <v>41970</v>
      </c>
      <c r="IV1794">
        <v>77.8</v>
      </c>
    </row>
    <row r="1795" spans="7:268" x14ac:dyDescent="0.25">
      <c r="G1795" s="40">
        <v>41971</v>
      </c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BM1795" s="40">
        <v>41971</v>
      </c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DS1795" s="40">
        <v>41971</v>
      </c>
      <c r="DT1795"/>
      <c r="DU1795"/>
      <c r="DV1795"/>
      <c r="DW1795"/>
      <c r="DX1795"/>
      <c r="DY1795"/>
      <c r="DZ1795"/>
      <c r="EA1795"/>
      <c r="EB1795"/>
      <c r="EC1795"/>
      <c r="ED1795"/>
      <c r="EE1795"/>
      <c r="EF1795"/>
      <c r="EG1795"/>
      <c r="EH1795"/>
      <c r="FY1795" s="40">
        <v>41971</v>
      </c>
      <c r="FZ1795"/>
      <c r="GA1795"/>
      <c r="GB1795"/>
      <c r="GC1795"/>
      <c r="GD1795"/>
      <c r="GE1795"/>
      <c r="GF1795"/>
      <c r="GG1795"/>
      <c r="GH1795"/>
      <c r="GI1795"/>
      <c r="GJ1795"/>
      <c r="GK1795"/>
      <c r="GL1795"/>
      <c r="GM1795"/>
      <c r="GN1795"/>
      <c r="IE1795" s="40">
        <v>41971</v>
      </c>
      <c r="IU1795" s="77">
        <v>41971</v>
      </c>
    </row>
    <row r="1796" spans="7:268" x14ac:dyDescent="0.25">
      <c r="G1796" s="40">
        <v>41972</v>
      </c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BM1796" s="40">
        <v>41972</v>
      </c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DS1796" s="40">
        <v>41972</v>
      </c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FY1796" s="40">
        <v>41972</v>
      </c>
      <c r="FZ1796"/>
      <c r="GA1796"/>
      <c r="GB1796"/>
      <c r="GC1796"/>
      <c r="GD1796"/>
      <c r="GE1796"/>
      <c r="GF1796"/>
      <c r="GG1796"/>
      <c r="GH1796"/>
      <c r="GI1796"/>
      <c r="GJ1796"/>
      <c r="GK1796"/>
      <c r="GL1796"/>
      <c r="GM1796"/>
      <c r="GN1796"/>
      <c r="IE1796" s="40">
        <v>41972</v>
      </c>
      <c r="IU1796" s="77">
        <v>41972</v>
      </c>
    </row>
    <row r="1797" spans="7:268" x14ac:dyDescent="0.25">
      <c r="G1797" s="40">
        <v>41973</v>
      </c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BM1797" s="40">
        <v>41973</v>
      </c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DS1797" s="40">
        <v>41973</v>
      </c>
      <c r="DT1797"/>
      <c r="DU1797"/>
      <c r="DV1797"/>
      <c r="DW1797"/>
      <c r="DX1797"/>
      <c r="DY1797"/>
      <c r="DZ1797"/>
      <c r="EA1797"/>
      <c r="EB1797"/>
      <c r="EC1797"/>
      <c r="ED1797"/>
      <c r="EE1797"/>
      <c r="EF1797"/>
      <c r="EG1797"/>
      <c r="EH1797"/>
      <c r="FY1797" s="40">
        <v>41973</v>
      </c>
      <c r="FZ1797"/>
      <c r="GA1797"/>
      <c r="GB1797"/>
      <c r="GC1797"/>
      <c r="GD1797"/>
      <c r="GE1797"/>
      <c r="GF1797"/>
      <c r="GG1797"/>
      <c r="GH1797"/>
      <c r="GI1797"/>
      <c r="GJ1797"/>
      <c r="GK1797"/>
      <c r="GL1797"/>
      <c r="GM1797"/>
      <c r="GN1797"/>
      <c r="IE1797" s="40">
        <v>41973</v>
      </c>
      <c r="IU1797" s="77">
        <v>41973</v>
      </c>
    </row>
    <row r="1798" spans="7:268" x14ac:dyDescent="0.25">
      <c r="G1798" s="40">
        <v>41974</v>
      </c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BM1798" s="40">
        <v>41974</v>
      </c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DS1798" s="40">
        <v>41974</v>
      </c>
      <c r="DT1798"/>
      <c r="DU1798"/>
      <c r="DV1798"/>
      <c r="DW1798"/>
      <c r="DX1798"/>
      <c r="DY1798"/>
      <c r="DZ1798"/>
      <c r="EA1798"/>
      <c r="EB1798"/>
      <c r="EC1798"/>
      <c r="ED1798"/>
      <c r="EE1798"/>
      <c r="EF1798"/>
      <c r="EG1798"/>
      <c r="EH1798"/>
      <c r="FY1798" s="40">
        <v>41974</v>
      </c>
      <c r="FZ1798"/>
      <c r="GA1798"/>
      <c r="GB1798"/>
      <c r="GC1798"/>
      <c r="GD1798"/>
      <c r="GE1798"/>
      <c r="GF1798"/>
      <c r="GG1798"/>
      <c r="GH1798"/>
      <c r="GI1798"/>
      <c r="GJ1798"/>
      <c r="GK1798"/>
      <c r="GL1798"/>
      <c r="GM1798"/>
      <c r="GN1798"/>
      <c r="IE1798" s="40">
        <v>41974</v>
      </c>
      <c r="IU1798" s="77">
        <v>41974</v>
      </c>
    </row>
    <row r="1799" spans="7:268" x14ac:dyDescent="0.25">
      <c r="G1799" s="40">
        <v>41975</v>
      </c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BM1799" s="40">
        <v>41975</v>
      </c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DS1799" s="40">
        <v>41975</v>
      </c>
      <c r="DT1799"/>
      <c r="DU1799"/>
      <c r="DV1799"/>
      <c r="DW1799"/>
      <c r="DX1799"/>
      <c r="DY1799"/>
      <c r="DZ1799"/>
      <c r="EA1799"/>
      <c r="EB1799"/>
      <c r="EC1799"/>
      <c r="ED1799"/>
      <c r="EE1799"/>
      <c r="EF1799"/>
      <c r="EG1799"/>
      <c r="EH1799"/>
      <c r="FY1799" s="40">
        <v>41975</v>
      </c>
      <c r="FZ1799"/>
      <c r="GA1799"/>
      <c r="GB1799"/>
      <c r="GC1799"/>
      <c r="GD1799"/>
      <c r="GE1799"/>
      <c r="GF1799"/>
      <c r="GG1799"/>
      <c r="GH1799"/>
      <c r="GI1799"/>
      <c r="GJ1799"/>
      <c r="GK1799"/>
      <c r="GL1799"/>
      <c r="GM1799"/>
      <c r="GN1799"/>
      <c r="IE1799" s="40">
        <v>41975</v>
      </c>
      <c r="IR1799">
        <v>32.083499999999994</v>
      </c>
      <c r="IU1799" s="77">
        <v>41975</v>
      </c>
      <c r="JH1799">
        <v>77</v>
      </c>
    </row>
    <row r="1800" spans="7:268" x14ac:dyDescent="0.25">
      <c r="G1800" s="40">
        <v>41976</v>
      </c>
      <c r="H1800"/>
      <c r="I1800"/>
      <c r="J1800"/>
      <c r="K1800">
        <v>3</v>
      </c>
      <c r="L1800"/>
      <c r="M1800"/>
      <c r="N1800"/>
      <c r="O1800"/>
      <c r="P1800"/>
      <c r="Q1800"/>
      <c r="R1800"/>
      <c r="S1800"/>
      <c r="T1800"/>
      <c r="U1800"/>
      <c r="V1800"/>
      <c r="AD1800">
        <v>3</v>
      </c>
      <c r="BM1800" s="40">
        <v>41976</v>
      </c>
      <c r="BN1800"/>
      <c r="BO1800"/>
      <c r="BP1800"/>
      <c r="BQ1800">
        <v>0.05</v>
      </c>
      <c r="BR1800"/>
      <c r="BS1800"/>
      <c r="BT1800"/>
      <c r="BU1800"/>
      <c r="BV1800"/>
      <c r="BW1800"/>
      <c r="BX1800"/>
      <c r="BY1800"/>
      <c r="BZ1800"/>
      <c r="CA1800"/>
      <c r="CB1800"/>
      <c r="CJ1800">
        <v>0.05</v>
      </c>
      <c r="DS1800" s="40">
        <v>41976</v>
      </c>
      <c r="DT1800"/>
      <c r="DU1800"/>
      <c r="DV1800"/>
      <c r="DW1800">
        <v>33.799999999999997</v>
      </c>
      <c r="DX1800"/>
      <c r="DY1800"/>
      <c r="DZ1800"/>
      <c r="EA1800"/>
      <c r="EB1800"/>
      <c r="EC1800"/>
      <c r="ED1800"/>
      <c r="EE1800"/>
      <c r="EF1800"/>
      <c r="EG1800"/>
      <c r="EH1800"/>
      <c r="EP1800">
        <v>33.799999999999997</v>
      </c>
      <c r="FY1800" s="40">
        <v>41976</v>
      </c>
      <c r="FZ1800"/>
      <c r="GA1800"/>
      <c r="GB1800"/>
      <c r="GC1800">
        <v>1.06</v>
      </c>
      <c r="GD1800"/>
      <c r="GE1800"/>
      <c r="GF1800"/>
      <c r="GG1800"/>
      <c r="GH1800"/>
      <c r="GI1800"/>
      <c r="GJ1800"/>
      <c r="GK1800"/>
      <c r="GL1800"/>
      <c r="GM1800"/>
      <c r="GN1800"/>
      <c r="GV1800">
        <v>1.06</v>
      </c>
      <c r="IE1800" s="40">
        <v>41976</v>
      </c>
      <c r="II1800">
        <v>32.083655778894467</v>
      </c>
      <c r="IU1800" s="77">
        <v>41976</v>
      </c>
      <c r="IY1800">
        <v>77</v>
      </c>
    </row>
    <row r="1801" spans="7:268" x14ac:dyDescent="0.25">
      <c r="G1801" s="40">
        <v>41977</v>
      </c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BM1801" s="40">
        <v>41977</v>
      </c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DS1801" s="40">
        <v>41977</v>
      </c>
      <c r="DT1801"/>
      <c r="DU1801"/>
      <c r="DV1801"/>
      <c r="DW1801"/>
      <c r="DX1801"/>
      <c r="DY1801"/>
      <c r="DZ1801"/>
      <c r="EA1801"/>
      <c r="EB1801"/>
      <c r="EC1801"/>
      <c r="ED1801"/>
      <c r="EE1801"/>
      <c r="EF1801"/>
      <c r="EG1801"/>
      <c r="EH1801"/>
      <c r="FY1801" s="40">
        <v>41977</v>
      </c>
      <c r="FZ1801"/>
      <c r="GA1801"/>
      <c r="GB1801"/>
      <c r="GC1801"/>
      <c r="GD1801"/>
      <c r="GE1801"/>
      <c r="GF1801"/>
      <c r="GG1801"/>
      <c r="GH1801"/>
      <c r="GI1801"/>
      <c r="GJ1801"/>
      <c r="GK1801"/>
      <c r="GL1801"/>
      <c r="GM1801"/>
      <c r="GN1801"/>
      <c r="IE1801" s="40">
        <v>41977</v>
      </c>
      <c r="IU1801" s="77">
        <v>41977</v>
      </c>
    </row>
    <row r="1802" spans="7:268" x14ac:dyDescent="0.25">
      <c r="G1802" s="40">
        <v>41978</v>
      </c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BM1802" s="40">
        <v>41978</v>
      </c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DS1802" s="40">
        <v>41978</v>
      </c>
      <c r="DT1802"/>
      <c r="DU1802"/>
      <c r="DV1802"/>
      <c r="DW1802"/>
      <c r="DX1802"/>
      <c r="DY1802"/>
      <c r="DZ1802"/>
      <c r="EA1802"/>
      <c r="EB1802"/>
      <c r="EC1802"/>
      <c r="ED1802"/>
      <c r="EE1802"/>
      <c r="EF1802"/>
      <c r="EG1802"/>
      <c r="EH1802"/>
      <c r="FY1802" s="40">
        <v>41978</v>
      </c>
      <c r="FZ1802"/>
      <c r="GA1802"/>
      <c r="GB1802"/>
      <c r="GC1802"/>
      <c r="GD1802"/>
      <c r="GE1802"/>
      <c r="GF1802"/>
      <c r="GG1802"/>
      <c r="GH1802"/>
      <c r="GI1802"/>
      <c r="GJ1802"/>
      <c r="GK1802"/>
      <c r="GL1802"/>
      <c r="GM1802"/>
      <c r="GN1802"/>
      <c r="IE1802" s="40">
        <v>41978</v>
      </c>
      <c r="IJ1802">
        <v>32.083161764705885</v>
      </c>
      <c r="IP1802">
        <v>32.083333333333336</v>
      </c>
      <c r="IU1802" s="77">
        <v>41978</v>
      </c>
      <c r="IZ1802">
        <v>77</v>
      </c>
      <c r="JF1802">
        <v>77</v>
      </c>
    </row>
    <row r="1803" spans="7:268" x14ac:dyDescent="0.25">
      <c r="G1803" s="40">
        <v>41979</v>
      </c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BM1803" s="40">
        <v>41979</v>
      </c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DS1803" s="40">
        <v>41979</v>
      </c>
      <c r="DT1803"/>
      <c r="DU1803"/>
      <c r="DV1803"/>
      <c r="DW1803"/>
      <c r="DX1803"/>
      <c r="DY1803"/>
      <c r="DZ1803"/>
      <c r="EA1803"/>
      <c r="EB1803"/>
      <c r="EC1803"/>
      <c r="ED1803"/>
      <c r="EE1803"/>
      <c r="EF1803"/>
      <c r="EG1803"/>
      <c r="EH1803"/>
      <c r="FY1803" s="40">
        <v>41979</v>
      </c>
      <c r="FZ1803"/>
      <c r="GA1803"/>
      <c r="GB1803"/>
      <c r="GC1803"/>
      <c r="GD1803"/>
      <c r="GE1803"/>
      <c r="GF1803"/>
      <c r="GG1803"/>
      <c r="GH1803"/>
      <c r="GI1803"/>
      <c r="GJ1803"/>
      <c r="GK1803"/>
      <c r="GL1803"/>
      <c r="GM1803"/>
      <c r="GN1803"/>
      <c r="IE1803" s="40">
        <v>41979</v>
      </c>
      <c r="IU1803" s="77">
        <v>41979</v>
      </c>
    </row>
    <row r="1804" spans="7:268" x14ac:dyDescent="0.25">
      <c r="G1804" s="40">
        <v>41980</v>
      </c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BM1804" s="40">
        <v>41980</v>
      </c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DS1804" s="40">
        <v>41980</v>
      </c>
      <c r="DT1804"/>
      <c r="DU1804"/>
      <c r="DV1804"/>
      <c r="DW1804"/>
      <c r="DX1804"/>
      <c r="DY1804"/>
      <c r="DZ1804"/>
      <c r="EA1804"/>
      <c r="EB1804"/>
      <c r="EC1804"/>
      <c r="ED1804"/>
      <c r="EE1804"/>
      <c r="EF1804"/>
      <c r="EG1804"/>
      <c r="EH1804"/>
      <c r="FY1804" s="40">
        <v>41980</v>
      </c>
      <c r="FZ1804"/>
      <c r="GA1804"/>
      <c r="GB1804"/>
      <c r="GC1804"/>
      <c r="GD1804"/>
      <c r="GE1804"/>
      <c r="GF1804"/>
      <c r="GG1804"/>
      <c r="GH1804"/>
      <c r="GI1804"/>
      <c r="GJ1804"/>
      <c r="GK1804"/>
      <c r="GL1804"/>
      <c r="GM1804"/>
      <c r="GN1804"/>
      <c r="IE1804" s="40">
        <v>41980</v>
      </c>
      <c r="IU1804" s="77">
        <v>41980</v>
      </c>
    </row>
    <row r="1805" spans="7:268" x14ac:dyDescent="0.25">
      <c r="G1805" s="40">
        <v>41981</v>
      </c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BM1805" s="40">
        <v>41981</v>
      </c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DS1805" s="40">
        <v>41981</v>
      </c>
      <c r="DT1805"/>
      <c r="DU1805"/>
      <c r="DV1805"/>
      <c r="DW1805"/>
      <c r="DX1805"/>
      <c r="DY1805"/>
      <c r="DZ1805"/>
      <c r="EA1805"/>
      <c r="EB1805"/>
      <c r="EC1805"/>
      <c r="ED1805"/>
      <c r="EE1805"/>
      <c r="EF1805"/>
      <c r="EG1805"/>
      <c r="EH1805"/>
      <c r="FY1805" s="40">
        <v>41981</v>
      </c>
      <c r="FZ1805"/>
      <c r="GA1805"/>
      <c r="GB1805"/>
      <c r="GC1805"/>
      <c r="GD1805"/>
      <c r="GE1805"/>
      <c r="GF1805"/>
      <c r="GG1805"/>
      <c r="GH1805"/>
      <c r="GI1805"/>
      <c r="GJ1805"/>
      <c r="GK1805"/>
      <c r="GL1805"/>
      <c r="GM1805"/>
      <c r="GN1805"/>
      <c r="IE1805" s="40">
        <v>41981</v>
      </c>
      <c r="IU1805" s="77">
        <v>41981</v>
      </c>
    </row>
    <row r="1806" spans="7:268" x14ac:dyDescent="0.25">
      <c r="G1806" s="40">
        <v>41982</v>
      </c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BM1806" s="40">
        <v>41982</v>
      </c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DS1806" s="40">
        <v>41982</v>
      </c>
      <c r="DT1806"/>
      <c r="DU1806"/>
      <c r="DV1806"/>
      <c r="DW1806"/>
      <c r="DX1806"/>
      <c r="DY1806"/>
      <c r="DZ1806"/>
      <c r="EA1806"/>
      <c r="EB1806"/>
      <c r="EC1806"/>
      <c r="ED1806"/>
      <c r="EE1806"/>
      <c r="EF1806"/>
      <c r="EG1806"/>
      <c r="EH1806"/>
      <c r="FY1806" s="40">
        <v>41982</v>
      </c>
      <c r="FZ1806"/>
      <c r="GA1806"/>
      <c r="GB1806"/>
      <c r="GC1806"/>
      <c r="GD1806"/>
      <c r="GE1806"/>
      <c r="GF1806"/>
      <c r="GG1806"/>
      <c r="GH1806"/>
      <c r="GI1806"/>
      <c r="GJ1806"/>
      <c r="GK1806"/>
      <c r="GL1806"/>
      <c r="GM1806"/>
      <c r="GN1806"/>
      <c r="IE1806" s="40">
        <v>41982</v>
      </c>
      <c r="IQ1806">
        <v>32.08348360655738</v>
      </c>
      <c r="IU1806" s="77">
        <v>41982</v>
      </c>
      <c r="JG1806">
        <v>77</v>
      </c>
    </row>
    <row r="1807" spans="7:268" x14ac:dyDescent="0.25">
      <c r="G1807" s="40">
        <v>41983</v>
      </c>
      <c r="H1807"/>
      <c r="I1807"/>
      <c r="J1807"/>
      <c r="K1807"/>
      <c r="L1807"/>
      <c r="M1807"/>
      <c r="N1807"/>
      <c r="O1807"/>
      <c r="P1807"/>
      <c r="Q1807">
        <v>7.2</v>
      </c>
      <c r="R1807"/>
      <c r="S1807"/>
      <c r="T1807"/>
      <c r="U1807"/>
      <c r="V1807">
        <v>2.7</v>
      </c>
      <c r="AU1807">
        <v>9</v>
      </c>
      <c r="AV1807">
        <v>5.4</v>
      </c>
      <c r="BI1807">
        <v>3.4</v>
      </c>
      <c r="BJ1807">
        <v>2</v>
      </c>
      <c r="BM1807" s="40">
        <v>41983</v>
      </c>
      <c r="BN1807"/>
      <c r="BO1807"/>
      <c r="BP1807"/>
      <c r="BQ1807"/>
      <c r="BR1807"/>
      <c r="BS1807"/>
      <c r="BT1807"/>
      <c r="BU1807"/>
      <c r="BV1807"/>
      <c r="BW1807">
        <v>9.5000000000000001E-2</v>
      </c>
      <c r="BX1807"/>
      <c r="BY1807"/>
      <c r="BZ1807"/>
      <c r="CA1807"/>
      <c r="CB1807">
        <v>0.16499999999999998</v>
      </c>
      <c r="DA1807">
        <v>0.05</v>
      </c>
      <c r="DB1807">
        <v>0.14000000000000001</v>
      </c>
      <c r="DO1807">
        <v>0.28999999999999998</v>
      </c>
      <c r="DP1807">
        <v>0.04</v>
      </c>
      <c r="DS1807" s="40">
        <v>41983</v>
      </c>
      <c r="DT1807"/>
      <c r="DU1807"/>
      <c r="DV1807"/>
      <c r="DW1807"/>
      <c r="DX1807"/>
      <c r="DY1807"/>
      <c r="DZ1807"/>
      <c r="EA1807"/>
      <c r="EB1807"/>
      <c r="EC1807">
        <v>1.0349999999999999</v>
      </c>
      <c r="ED1807"/>
      <c r="EE1807"/>
      <c r="EF1807"/>
      <c r="EG1807"/>
      <c r="EH1807">
        <v>4.2050000000000001</v>
      </c>
      <c r="FG1807">
        <v>0.05</v>
      </c>
      <c r="FH1807">
        <v>2.02</v>
      </c>
      <c r="FU1807">
        <v>3.79</v>
      </c>
      <c r="FV1807">
        <v>4.62</v>
      </c>
      <c r="FY1807" s="40">
        <v>41983</v>
      </c>
      <c r="FZ1807"/>
      <c r="GA1807"/>
      <c r="GB1807"/>
      <c r="GC1807"/>
      <c r="GD1807"/>
      <c r="GE1807"/>
      <c r="GF1807"/>
      <c r="GG1807"/>
      <c r="GH1807"/>
      <c r="GI1807">
        <v>1.405</v>
      </c>
      <c r="GJ1807"/>
      <c r="GK1807"/>
      <c r="GL1807"/>
      <c r="GM1807"/>
      <c r="GN1807">
        <v>0.11</v>
      </c>
      <c r="HM1807">
        <v>1.9</v>
      </c>
      <c r="HN1807">
        <v>0.91</v>
      </c>
      <c r="IA1807">
        <v>0.21</v>
      </c>
      <c r="IB1807">
        <v>0.01</v>
      </c>
      <c r="IE1807" s="40">
        <v>41983</v>
      </c>
      <c r="IU1807" s="77">
        <v>41983</v>
      </c>
    </row>
    <row r="1808" spans="7:268" x14ac:dyDescent="0.25">
      <c r="G1808" s="40">
        <v>41984</v>
      </c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BM1808" s="40">
        <v>41984</v>
      </c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DS1808" s="40">
        <v>41984</v>
      </c>
      <c r="DT1808"/>
      <c r="DU1808"/>
      <c r="DV1808"/>
      <c r="DW1808"/>
      <c r="DX1808"/>
      <c r="DY1808"/>
      <c r="DZ1808"/>
      <c r="EA1808"/>
      <c r="EB1808"/>
      <c r="EC1808"/>
      <c r="ED1808"/>
      <c r="EE1808"/>
      <c r="EF1808"/>
      <c r="EG1808"/>
      <c r="EH1808"/>
      <c r="FY1808" s="40">
        <v>41984</v>
      </c>
      <c r="FZ1808"/>
      <c r="GA1808"/>
      <c r="GB1808"/>
      <c r="GC1808"/>
      <c r="GD1808"/>
      <c r="GE1808"/>
      <c r="GF1808"/>
      <c r="GG1808"/>
      <c r="GH1808"/>
      <c r="GI1808"/>
      <c r="GJ1808"/>
      <c r="GK1808"/>
      <c r="GL1808"/>
      <c r="GM1808"/>
      <c r="GN1808"/>
      <c r="IE1808" s="40">
        <v>41984</v>
      </c>
      <c r="IU1808" s="77">
        <v>41984</v>
      </c>
    </row>
    <row r="1809" spans="7:265" x14ac:dyDescent="0.25">
      <c r="G1809" s="40">
        <v>41985</v>
      </c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BM1809" s="40">
        <v>41985</v>
      </c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DS1809" s="40">
        <v>41985</v>
      </c>
      <c r="DT1809"/>
      <c r="DU1809"/>
      <c r="DV1809"/>
      <c r="DW1809"/>
      <c r="DX1809"/>
      <c r="DY1809"/>
      <c r="DZ1809"/>
      <c r="EA1809"/>
      <c r="EB1809"/>
      <c r="EC1809"/>
      <c r="ED1809"/>
      <c r="EE1809"/>
      <c r="EF1809"/>
      <c r="EG1809"/>
      <c r="EH1809"/>
      <c r="FY1809" s="40">
        <v>41985</v>
      </c>
      <c r="FZ1809"/>
      <c r="GA1809"/>
      <c r="GB1809"/>
      <c r="GC1809"/>
      <c r="GD1809"/>
      <c r="GE1809"/>
      <c r="GF1809"/>
      <c r="GG1809"/>
      <c r="GH1809"/>
      <c r="GI1809"/>
      <c r="GJ1809"/>
      <c r="GK1809"/>
      <c r="GL1809"/>
      <c r="GM1809"/>
      <c r="GN1809"/>
      <c r="IE1809" s="40">
        <v>41985</v>
      </c>
      <c r="IU1809" s="77">
        <v>41985</v>
      </c>
    </row>
    <row r="1810" spans="7:265" x14ac:dyDescent="0.25">
      <c r="G1810" s="40">
        <v>41986</v>
      </c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BM1810" s="40">
        <v>41986</v>
      </c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DS1810" s="40">
        <v>41986</v>
      </c>
      <c r="DT1810"/>
      <c r="DU1810"/>
      <c r="DV1810"/>
      <c r="DW1810"/>
      <c r="DX1810"/>
      <c r="DY1810"/>
      <c r="DZ1810"/>
      <c r="EA1810"/>
      <c r="EB1810"/>
      <c r="EC1810"/>
      <c r="ED1810"/>
      <c r="EE1810"/>
      <c r="EF1810"/>
      <c r="EG1810"/>
      <c r="EH1810"/>
      <c r="FY1810" s="40">
        <v>41986</v>
      </c>
      <c r="FZ1810"/>
      <c r="GA1810"/>
      <c r="GB1810"/>
      <c r="GC1810"/>
      <c r="GD1810"/>
      <c r="GE1810"/>
      <c r="GF1810"/>
      <c r="GG1810"/>
      <c r="GH1810"/>
      <c r="GI1810"/>
      <c r="GJ1810"/>
      <c r="GK1810"/>
      <c r="GL1810"/>
      <c r="GM1810"/>
      <c r="GN1810"/>
      <c r="IE1810" s="40">
        <v>41986</v>
      </c>
      <c r="IU1810" s="77">
        <v>41986</v>
      </c>
    </row>
    <row r="1811" spans="7:265" x14ac:dyDescent="0.25">
      <c r="G1811" s="40">
        <v>41987</v>
      </c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BM1811" s="40">
        <v>41987</v>
      </c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DS1811" s="40">
        <v>41987</v>
      </c>
      <c r="DT1811"/>
      <c r="DU1811"/>
      <c r="DV1811"/>
      <c r="DW1811"/>
      <c r="DX1811"/>
      <c r="DY1811"/>
      <c r="DZ1811"/>
      <c r="EA1811"/>
      <c r="EB1811"/>
      <c r="EC1811"/>
      <c r="ED1811"/>
      <c r="EE1811"/>
      <c r="EF1811"/>
      <c r="EG1811"/>
      <c r="EH1811"/>
      <c r="FY1811" s="40">
        <v>41987</v>
      </c>
      <c r="FZ1811"/>
      <c r="GA1811"/>
      <c r="GB1811"/>
      <c r="GC1811"/>
      <c r="GD1811"/>
      <c r="GE1811"/>
      <c r="GF1811"/>
      <c r="GG1811"/>
      <c r="GH1811"/>
      <c r="GI1811"/>
      <c r="GJ1811"/>
      <c r="GK1811"/>
      <c r="GL1811"/>
      <c r="GM1811"/>
      <c r="GN1811"/>
      <c r="IE1811" s="40">
        <v>41987</v>
      </c>
      <c r="IU1811" s="77">
        <v>41987</v>
      </c>
    </row>
    <row r="1812" spans="7:265" x14ac:dyDescent="0.25">
      <c r="G1812" s="40">
        <v>41988</v>
      </c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BM1812" s="40">
        <v>41988</v>
      </c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DS1812" s="40">
        <v>41988</v>
      </c>
      <c r="DT1812"/>
      <c r="DU1812"/>
      <c r="DV1812"/>
      <c r="DW1812"/>
      <c r="DX1812"/>
      <c r="DY1812"/>
      <c r="DZ1812"/>
      <c r="EA1812"/>
      <c r="EB1812"/>
      <c r="EC1812"/>
      <c r="ED1812"/>
      <c r="EE1812"/>
      <c r="EF1812"/>
      <c r="EG1812"/>
      <c r="EH1812"/>
      <c r="FY1812" s="40">
        <v>41988</v>
      </c>
      <c r="FZ1812"/>
      <c r="GA1812"/>
      <c r="GB1812"/>
      <c r="GC1812"/>
      <c r="GD1812"/>
      <c r="GE1812"/>
      <c r="GF1812"/>
      <c r="GG1812"/>
      <c r="GH1812"/>
      <c r="GI1812"/>
      <c r="GJ1812"/>
      <c r="GK1812"/>
      <c r="GL1812"/>
      <c r="GM1812"/>
      <c r="GN1812"/>
      <c r="IE1812" s="40">
        <v>41988</v>
      </c>
      <c r="IK1812">
        <v>32.083479498861045</v>
      </c>
      <c r="IU1812" s="77">
        <v>41988</v>
      </c>
      <c r="JA1812">
        <v>77</v>
      </c>
    </row>
    <row r="1813" spans="7:265" x14ac:dyDescent="0.25">
      <c r="G1813" s="40">
        <v>41989</v>
      </c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BM1813" s="40">
        <v>41989</v>
      </c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DS1813" s="40">
        <v>41989</v>
      </c>
      <c r="DT1813"/>
      <c r="DU1813"/>
      <c r="DV1813"/>
      <c r="DW1813"/>
      <c r="DX1813"/>
      <c r="DY1813"/>
      <c r="DZ1813"/>
      <c r="EA1813"/>
      <c r="EB1813"/>
      <c r="EC1813"/>
      <c r="ED1813"/>
      <c r="EE1813"/>
      <c r="EF1813"/>
      <c r="EG1813"/>
      <c r="EH1813"/>
      <c r="FY1813" s="40">
        <v>41989</v>
      </c>
      <c r="FZ1813"/>
      <c r="GA1813"/>
      <c r="GB1813"/>
      <c r="GC1813"/>
      <c r="GD1813"/>
      <c r="GE1813"/>
      <c r="GF1813"/>
      <c r="GG1813"/>
      <c r="GH1813"/>
      <c r="GI1813"/>
      <c r="GJ1813"/>
      <c r="GK1813"/>
      <c r="GL1813"/>
      <c r="GM1813"/>
      <c r="GN1813"/>
      <c r="IE1813" s="40">
        <v>41989</v>
      </c>
      <c r="IU1813" s="77">
        <v>41989</v>
      </c>
    </row>
    <row r="1814" spans="7:265" x14ac:dyDescent="0.25">
      <c r="G1814" s="40">
        <v>41990</v>
      </c>
      <c r="H1814"/>
      <c r="I1814"/>
      <c r="J1814">
        <v>3</v>
      </c>
      <c r="K1814"/>
      <c r="L1814">
        <v>0.8</v>
      </c>
      <c r="M1814"/>
      <c r="N1814"/>
      <c r="O1814"/>
      <c r="P1814"/>
      <c r="Q1814"/>
      <c r="R1814"/>
      <c r="S1814"/>
      <c r="T1814"/>
      <c r="U1814"/>
      <c r="V1814"/>
      <c r="Z1814">
        <v>3</v>
      </c>
      <c r="AG1814">
        <v>0.8</v>
      </c>
      <c r="BM1814" s="40">
        <v>41990</v>
      </c>
      <c r="BN1814"/>
      <c r="BO1814"/>
      <c r="BP1814">
        <v>0.2</v>
      </c>
      <c r="BQ1814"/>
      <c r="BR1814">
        <v>0.02</v>
      </c>
      <c r="BS1814"/>
      <c r="BT1814"/>
      <c r="BU1814"/>
      <c r="BV1814"/>
      <c r="BW1814"/>
      <c r="BX1814"/>
      <c r="BY1814"/>
      <c r="BZ1814"/>
      <c r="CA1814"/>
      <c r="CB1814"/>
      <c r="CF1814">
        <v>0.2</v>
      </c>
      <c r="CM1814">
        <v>0.02</v>
      </c>
      <c r="DS1814" s="40">
        <v>41990</v>
      </c>
      <c r="DT1814"/>
      <c r="DU1814"/>
      <c r="DV1814">
        <v>7.9</v>
      </c>
      <c r="DW1814"/>
      <c r="DX1814">
        <v>53.4</v>
      </c>
      <c r="DY1814"/>
      <c r="DZ1814"/>
      <c r="EA1814"/>
      <c r="EB1814"/>
      <c r="EC1814"/>
      <c r="ED1814"/>
      <c r="EE1814"/>
      <c r="EF1814"/>
      <c r="EG1814"/>
      <c r="EH1814"/>
      <c r="EL1814">
        <v>7.9</v>
      </c>
      <c r="ES1814">
        <v>53.4</v>
      </c>
      <c r="FY1814" s="40">
        <v>41990</v>
      </c>
      <c r="FZ1814"/>
      <c r="GA1814"/>
      <c r="GB1814">
        <v>0.22</v>
      </c>
      <c r="GC1814"/>
      <c r="GD1814">
        <v>0.01</v>
      </c>
      <c r="GE1814"/>
      <c r="GF1814"/>
      <c r="GG1814"/>
      <c r="GH1814"/>
      <c r="GI1814"/>
      <c r="GJ1814"/>
      <c r="GK1814"/>
      <c r="GL1814"/>
      <c r="GM1814"/>
      <c r="GN1814"/>
      <c r="GR1814">
        <v>0.22</v>
      </c>
      <c r="GY1814">
        <v>0.01</v>
      </c>
      <c r="IE1814" s="40">
        <v>41990</v>
      </c>
      <c r="IU1814" s="77">
        <v>41990</v>
      </c>
    </row>
    <row r="1815" spans="7:265" x14ac:dyDescent="0.25">
      <c r="G1815" s="40">
        <v>41991</v>
      </c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BM1815" s="40">
        <v>41991</v>
      </c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DS1815" s="40">
        <v>41991</v>
      </c>
      <c r="DT1815"/>
      <c r="DU1815"/>
      <c r="DV1815"/>
      <c r="DW1815"/>
      <c r="DX1815"/>
      <c r="DY1815"/>
      <c r="DZ1815"/>
      <c r="EA1815"/>
      <c r="EB1815"/>
      <c r="EC1815"/>
      <c r="ED1815"/>
      <c r="EE1815"/>
      <c r="EF1815"/>
      <c r="EG1815"/>
      <c r="EH1815"/>
      <c r="FY1815" s="40">
        <v>41991</v>
      </c>
      <c r="FZ1815"/>
      <c r="GA1815"/>
      <c r="GB1815"/>
      <c r="GC1815"/>
      <c r="GD1815"/>
      <c r="GE1815"/>
      <c r="GF1815"/>
      <c r="GG1815"/>
      <c r="GH1815"/>
      <c r="GI1815"/>
      <c r="GJ1815"/>
      <c r="GK1815"/>
      <c r="GL1815"/>
      <c r="GM1815"/>
      <c r="GN1815"/>
      <c r="IE1815" s="40">
        <v>41991</v>
      </c>
      <c r="IU1815" s="77">
        <v>41991</v>
      </c>
    </row>
    <row r="1816" spans="7:265" x14ac:dyDescent="0.25">
      <c r="G1816" s="40">
        <v>41992</v>
      </c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BM1816" s="40">
        <v>41992</v>
      </c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DS1816" s="40">
        <v>41992</v>
      </c>
      <c r="DT1816"/>
      <c r="DU1816"/>
      <c r="DV1816"/>
      <c r="DW1816"/>
      <c r="DX1816"/>
      <c r="DY1816"/>
      <c r="DZ1816"/>
      <c r="EA1816"/>
      <c r="EB1816"/>
      <c r="EC1816"/>
      <c r="ED1816"/>
      <c r="EE1816"/>
      <c r="EF1816"/>
      <c r="EG1816"/>
      <c r="EH1816"/>
      <c r="FY1816" s="40">
        <v>41992</v>
      </c>
      <c r="FZ1816"/>
      <c r="GA1816"/>
      <c r="GB1816"/>
      <c r="GC1816"/>
      <c r="GD1816"/>
      <c r="GE1816"/>
      <c r="GF1816"/>
      <c r="GG1816"/>
      <c r="GH1816"/>
      <c r="GI1816"/>
      <c r="GJ1816"/>
      <c r="GK1816"/>
      <c r="GL1816"/>
      <c r="GM1816"/>
      <c r="GN1816"/>
      <c r="IE1816" s="40">
        <v>41992</v>
      </c>
      <c r="IO1816">
        <v>32.083083657587544</v>
      </c>
      <c r="IU1816" s="77">
        <v>41992</v>
      </c>
      <c r="JE1816">
        <v>77</v>
      </c>
    </row>
    <row r="1817" spans="7:265" x14ac:dyDescent="0.25">
      <c r="G1817" s="40">
        <v>41993</v>
      </c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BM1817" s="40">
        <v>41993</v>
      </c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DS1817" s="40">
        <v>41993</v>
      </c>
      <c r="DT1817"/>
      <c r="DU1817"/>
      <c r="DV1817"/>
      <c r="DW1817"/>
      <c r="DX1817"/>
      <c r="DY1817"/>
      <c r="DZ1817"/>
      <c r="EA1817"/>
      <c r="EB1817"/>
      <c r="EC1817"/>
      <c r="ED1817"/>
      <c r="EE1817"/>
      <c r="EF1817"/>
      <c r="EG1817"/>
      <c r="EH1817"/>
      <c r="FY1817" s="40">
        <v>41993</v>
      </c>
      <c r="FZ1817"/>
      <c r="GA1817"/>
      <c r="GB1817"/>
      <c r="GC1817"/>
      <c r="GD1817"/>
      <c r="GE1817"/>
      <c r="GF1817"/>
      <c r="GG1817"/>
      <c r="GH1817"/>
      <c r="GI1817"/>
      <c r="GJ1817"/>
      <c r="GK1817"/>
      <c r="GL1817"/>
      <c r="GM1817"/>
      <c r="GN1817"/>
      <c r="IE1817" s="40">
        <v>41993</v>
      </c>
      <c r="IU1817" s="77">
        <v>41993</v>
      </c>
    </row>
    <row r="1818" spans="7:265" x14ac:dyDescent="0.25">
      <c r="G1818" s="40">
        <v>41994</v>
      </c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BM1818" s="40">
        <v>41994</v>
      </c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DS1818" s="40">
        <v>41994</v>
      </c>
      <c r="DT1818"/>
      <c r="DU1818"/>
      <c r="DV1818"/>
      <c r="DW1818"/>
      <c r="DX1818"/>
      <c r="DY1818"/>
      <c r="DZ1818"/>
      <c r="EA1818"/>
      <c r="EB1818"/>
      <c r="EC1818"/>
      <c r="ED1818"/>
      <c r="EE1818"/>
      <c r="EF1818"/>
      <c r="EG1818"/>
      <c r="EH1818"/>
      <c r="FY1818" s="40">
        <v>41994</v>
      </c>
      <c r="FZ1818"/>
      <c r="GA1818"/>
      <c r="GB1818"/>
      <c r="GC1818"/>
      <c r="GD1818"/>
      <c r="GE1818"/>
      <c r="GF1818"/>
      <c r="GG1818"/>
      <c r="GH1818"/>
      <c r="GI1818"/>
      <c r="GJ1818"/>
      <c r="GK1818"/>
      <c r="GL1818"/>
      <c r="GM1818"/>
      <c r="GN1818"/>
      <c r="IE1818" s="40">
        <v>41994</v>
      </c>
      <c r="IU1818" s="77">
        <v>41994</v>
      </c>
    </row>
    <row r="1819" spans="7:265" x14ac:dyDescent="0.25">
      <c r="G1819" s="40">
        <v>41995</v>
      </c>
      <c r="H1819"/>
      <c r="I1819"/>
      <c r="J1819"/>
      <c r="K1819"/>
      <c r="L1819"/>
      <c r="M1819"/>
      <c r="N1819"/>
      <c r="O1819"/>
      <c r="P1819"/>
      <c r="Q1819">
        <v>4.166666666666667</v>
      </c>
      <c r="R1819">
        <v>8.1999999999999993</v>
      </c>
      <c r="S1819"/>
      <c r="T1819"/>
      <c r="U1819"/>
      <c r="V1819"/>
      <c r="AT1819">
        <v>2.5</v>
      </c>
      <c r="AU1819">
        <v>2.6</v>
      </c>
      <c r="AV1819">
        <v>7.4</v>
      </c>
      <c r="AX1819">
        <v>8.3000000000000007</v>
      </c>
      <c r="AY1819">
        <v>8.1</v>
      </c>
      <c r="BM1819" s="40">
        <v>41995</v>
      </c>
      <c r="BN1819"/>
      <c r="BO1819"/>
      <c r="BP1819"/>
      <c r="BQ1819"/>
      <c r="BR1819"/>
      <c r="BS1819"/>
      <c r="BT1819"/>
      <c r="BU1819"/>
      <c r="BV1819"/>
      <c r="BW1819">
        <v>2.6666666666666668E-2</v>
      </c>
      <c r="BX1819">
        <v>0.3</v>
      </c>
      <c r="BY1819"/>
      <c r="BZ1819"/>
      <c r="CA1819"/>
      <c r="CB1819"/>
      <c r="CZ1819">
        <v>0.02</v>
      </c>
      <c r="DA1819">
        <v>0.04</v>
      </c>
      <c r="DB1819">
        <v>0.02</v>
      </c>
      <c r="DD1819">
        <v>0.03</v>
      </c>
      <c r="DE1819">
        <v>0.56999999999999995</v>
      </c>
      <c r="DS1819" s="40">
        <v>41995</v>
      </c>
      <c r="DT1819"/>
      <c r="DU1819"/>
      <c r="DV1819"/>
      <c r="DW1819"/>
      <c r="DX1819"/>
      <c r="DY1819"/>
      <c r="DZ1819"/>
      <c r="EA1819"/>
      <c r="EB1819"/>
      <c r="EC1819">
        <v>3.3633333333333333</v>
      </c>
      <c r="ED1819">
        <v>23.9</v>
      </c>
      <c r="EE1819"/>
      <c r="EF1819"/>
      <c r="EG1819"/>
      <c r="EH1819"/>
      <c r="FF1819">
        <v>7.31</v>
      </c>
      <c r="FG1819">
        <v>1.74</v>
      </c>
      <c r="FH1819">
        <v>1.04</v>
      </c>
      <c r="FJ1819">
        <v>27</v>
      </c>
      <c r="FK1819">
        <v>20.8</v>
      </c>
      <c r="FY1819" s="40">
        <v>41995</v>
      </c>
      <c r="FZ1819"/>
      <c r="GA1819"/>
      <c r="GB1819"/>
      <c r="GC1819"/>
      <c r="GD1819"/>
      <c r="GE1819"/>
      <c r="GF1819"/>
      <c r="GG1819"/>
      <c r="GH1819"/>
      <c r="GI1819">
        <v>1.3333333333333334E-2</v>
      </c>
      <c r="GJ1819">
        <v>1.7150000000000001</v>
      </c>
      <c r="GK1819"/>
      <c r="GL1819"/>
      <c r="GM1819"/>
      <c r="GN1819"/>
      <c r="HL1819">
        <v>0.02</v>
      </c>
      <c r="HM1819">
        <v>0.01</v>
      </c>
      <c r="HN1819">
        <v>0.01</v>
      </c>
      <c r="HP1819">
        <v>0.94</v>
      </c>
      <c r="HQ1819">
        <v>2.4900000000000002</v>
      </c>
      <c r="IE1819" s="40">
        <v>41995</v>
      </c>
      <c r="IU1819" s="77">
        <v>41995</v>
      </c>
    </row>
    <row r="1820" spans="7:265" x14ac:dyDescent="0.25">
      <c r="G1820" s="40">
        <v>41996</v>
      </c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BM1820" s="40">
        <v>41996</v>
      </c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DS1820" s="40">
        <v>41996</v>
      </c>
      <c r="DT1820"/>
      <c r="DU1820"/>
      <c r="DV1820"/>
      <c r="DW1820"/>
      <c r="DX1820"/>
      <c r="DY1820"/>
      <c r="DZ1820"/>
      <c r="EA1820"/>
      <c r="EB1820"/>
      <c r="EC1820"/>
      <c r="ED1820"/>
      <c r="EE1820"/>
      <c r="EF1820"/>
      <c r="EG1820"/>
      <c r="EH1820"/>
      <c r="FY1820" s="40">
        <v>41996</v>
      </c>
      <c r="FZ1820"/>
      <c r="GA1820"/>
      <c r="GB1820"/>
      <c r="GC1820"/>
      <c r="GD1820"/>
      <c r="GE1820"/>
      <c r="GF1820"/>
      <c r="GG1820"/>
      <c r="GH1820"/>
      <c r="GI1820"/>
      <c r="GJ1820"/>
      <c r="GK1820"/>
      <c r="GL1820"/>
      <c r="GM1820"/>
      <c r="GN1820"/>
      <c r="IE1820" s="40">
        <v>41996</v>
      </c>
      <c r="IM1820">
        <v>32.0835576923077</v>
      </c>
      <c r="IU1820" s="77">
        <v>41996</v>
      </c>
      <c r="JC1820">
        <v>77</v>
      </c>
    </row>
    <row r="1821" spans="7:265" x14ac:dyDescent="0.25">
      <c r="G1821" s="40">
        <v>41997</v>
      </c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BM1821" s="40">
        <v>41997</v>
      </c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DS1821" s="40">
        <v>41997</v>
      </c>
      <c r="DT1821"/>
      <c r="DU1821"/>
      <c r="DV1821"/>
      <c r="DW1821"/>
      <c r="DX1821"/>
      <c r="DY1821"/>
      <c r="DZ1821"/>
      <c r="EA1821"/>
      <c r="EB1821"/>
      <c r="EC1821"/>
      <c r="ED1821"/>
      <c r="EE1821"/>
      <c r="EF1821"/>
      <c r="EG1821"/>
      <c r="EH1821"/>
      <c r="FY1821" s="40">
        <v>41997</v>
      </c>
      <c r="FZ1821"/>
      <c r="GA1821"/>
      <c r="GB1821"/>
      <c r="GC1821"/>
      <c r="GD1821"/>
      <c r="GE1821"/>
      <c r="GF1821"/>
      <c r="GG1821"/>
      <c r="GH1821"/>
      <c r="GI1821"/>
      <c r="GJ1821"/>
      <c r="GK1821"/>
      <c r="GL1821"/>
      <c r="GM1821"/>
      <c r="GN1821"/>
      <c r="IE1821" s="40">
        <v>41997</v>
      </c>
      <c r="IU1821" s="77">
        <v>41997</v>
      </c>
    </row>
    <row r="1822" spans="7:265" x14ac:dyDescent="0.25">
      <c r="G1822" s="40">
        <v>41998</v>
      </c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BM1822" s="40">
        <v>41998</v>
      </c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DS1822" s="40">
        <v>41998</v>
      </c>
      <c r="DT1822"/>
      <c r="DU1822"/>
      <c r="DV1822"/>
      <c r="DW1822"/>
      <c r="DX1822"/>
      <c r="DY1822"/>
      <c r="DZ1822"/>
      <c r="EA1822"/>
      <c r="EB1822"/>
      <c r="EC1822"/>
      <c r="ED1822"/>
      <c r="EE1822"/>
      <c r="EF1822"/>
      <c r="EG1822"/>
      <c r="EH1822"/>
      <c r="FY1822" s="40">
        <v>41998</v>
      </c>
      <c r="FZ1822"/>
      <c r="GA1822"/>
      <c r="GB1822"/>
      <c r="GC1822"/>
      <c r="GD1822"/>
      <c r="GE1822"/>
      <c r="GF1822"/>
      <c r="GG1822"/>
      <c r="GH1822"/>
      <c r="GI1822"/>
      <c r="GJ1822"/>
      <c r="GK1822"/>
      <c r="GL1822"/>
      <c r="GM1822"/>
      <c r="GN1822"/>
      <c r="IE1822" s="40">
        <v>41998</v>
      </c>
      <c r="IU1822" s="77">
        <v>41998</v>
      </c>
    </row>
    <row r="1823" spans="7:265" x14ac:dyDescent="0.25">
      <c r="G1823" s="40">
        <v>41999</v>
      </c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BM1823" s="40">
        <v>41999</v>
      </c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DS1823" s="40">
        <v>41999</v>
      </c>
      <c r="DT1823"/>
      <c r="DU1823"/>
      <c r="DV1823"/>
      <c r="DW1823"/>
      <c r="DX1823"/>
      <c r="DY1823"/>
      <c r="DZ1823"/>
      <c r="EA1823"/>
      <c r="EB1823"/>
      <c r="EC1823"/>
      <c r="ED1823"/>
      <c r="EE1823"/>
      <c r="EF1823"/>
      <c r="EG1823"/>
      <c r="EH1823"/>
      <c r="FY1823" s="40">
        <v>41999</v>
      </c>
      <c r="FZ1823"/>
      <c r="GA1823"/>
      <c r="GB1823"/>
      <c r="GC1823"/>
      <c r="GD1823"/>
      <c r="GE1823"/>
      <c r="GF1823"/>
      <c r="GG1823"/>
      <c r="GH1823"/>
      <c r="GI1823"/>
      <c r="GJ1823"/>
      <c r="GK1823"/>
      <c r="GL1823"/>
      <c r="GM1823"/>
      <c r="GN1823"/>
      <c r="IE1823" s="40">
        <v>41999</v>
      </c>
      <c r="IU1823" s="77">
        <v>41999</v>
      </c>
    </row>
    <row r="1824" spans="7:265" x14ac:dyDescent="0.25">
      <c r="G1824" s="40">
        <v>42000</v>
      </c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BM1824" s="40">
        <v>42000</v>
      </c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DS1824" s="40">
        <v>42000</v>
      </c>
      <c r="DT1824"/>
      <c r="DU1824"/>
      <c r="DV1824"/>
      <c r="DW1824"/>
      <c r="DX1824"/>
      <c r="DY1824"/>
      <c r="DZ1824"/>
      <c r="EA1824"/>
      <c r="EB1824"/>
      <c r="EC1824"/>
      <c r="ED1824"/>
      <c r="EE1824"/>
      <c r="EF1824"/>
      <c r="EG1824"/>
      <c r="EH1824"/>
      <c r="FY1824" s="40">
        <v>42000</v>
      </c>
      <c r="FZ1824"/>
      <c r="GA1824"/>
      <c r="GB1824"/>
      <c r="GC1824"/>
      <c r="GD1824"/>
      <c r="GE1824"/>
      <c r="GF1824"/>
      <c r="GG1824"/>
      <c r="GH1824"/>
      <c r="GI1824"/>
      <c r="GJ1824"/>
      <c r="GK1824"/>
      <c r="GL1824"/>
      <c r="GM1824"/>
      <c r="GN1824"/>
      <c r="IE1824" s="40">
        <v>42000</v>
      </c>
      <c r="IU1824" s="77">
        <v>42000</v>
      </c>
    </row>
    <row r="1825" spans="7:262" x14ac:dyDescent="0.25">
      <c r="G1825" s="40">
        <v>42001</v>
      </c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BM1825" s="40">
        <v>42001</v>
      </c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DS1825" s="40">
        <v>42001</v>
      </c>
      <c r="DT1825"/>
      <c r="DU1825"/>
      <c r="DV1825"/>
      <c r="DW1825"/>
      <c r="DX1825"/>
      <c r="DY1825"/>
      <c r="DZ1825"/>
      <c r="EA1825"/>
      <c r="EB1825"/>
      <c r="EC1825"/>
      <c r="ED1825"/>
      <c r="EE1825"/>
      <c r="EF1825"/>
      <c r="EG1825"/>
      <c r="EH1825"/>
      <c r="FY1825" s="40">
        <v>42001</v>
      </c>
      <c r="FZ1825"/>
      <c r="GA1825"/>
      <c r="GB1825"/>
      <c r="GC1825"/>
      <c r="GD1825"/>
      <c r="GE1825"/>
      <c r="GF1825"/>
      <c r="GG1825"/>
      <c r="GH1825"/>
      <c r="GI1825"/>
      <c r="GJ1825"/>
      <c r="GK1825"/>
      <c r="GL1825"/>
      <c r="GM1825"/>
      <c r="GN1825"/>
      <c r="IE1825" s="40">
        <v>42001</v>
      </c>
      <c r="IU1825" s="77">
        <v>42001</v>
      </c>
    </row>
    <row r="1826" spans="7:262" x14ac:dyDescent="0.25">
      <c r="G1826" s="40">
        <v>42002</v>
      </c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BM1826" s="40">
        <v>42002</v>
      </c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DS1826" s="40">
        <v>42002</v>
      </c>
      <c r="DT1826"/>
      <c r="DU1826"/>
      <c r="DV1826"/>
      <c r="DW1826"/>
      <c r="DX1826"/>
      <c r="DY1826"/>
      <c r="DZ1826"/>
      <c r="EA1826"/>
      <c r="EB1826"/>
      <c r="EC1826"/>
      <c r="ED1826"/>
      <c r="EE1826"/>
      <c r="EF1826"/>
      <c r="EG1826"/>
      <c r="EH1826"/>
      <c r="FY1826" s="40">
        <v>42002</v>
      </c>
      <c r="FZ1826"/>
      <c r="GA1826"/>
      <c r="GB1826"/>
      <c r="GC1826"/>
      <c r="GD1826"/>
      <c r="GE1826"/>
      <c r="GF1826"/>
      <c r="GG1826"/>
      <c r="GH1826"/>
      <c r="GI1826"/>
      <c r="GJ1826"/>
      <c r="GK1826"/>
      <c r="GL1826"/>
      <c r="GM1826"/>
      <c r="GN1826"/>
      <c r="IE1826" s="40">
        <v>42002</v>
      </c>
      <c r="IU1826" s="77">
        <v>42002</v>
      </c>
    </row>
    <row r="1827" spans="7:262" x14ac:dyDescent="0.25">
      <c r="G1827" s="40">
        <v>42003</v>
      </c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BM1827" s="40">
        <v>42003</v>
      </c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DS1827" s="40">
        <v>42003</v>
      </c>
      <c r="DT1827"/>
      <c r="DU1827"/>
      <c r="DV1827"/>
      <c r="DW1827"/>
      <c r="DX1827"/>
      <c r="DY1827"/>
      <c r="DZ1827"/>
      <c r="EA1827"/>
      <c r="EB1827"/>
      <c r="EC1827"/>
      <c r="ED1827"/>
      <c r="EE1827"/>
      <c r="EF1827"/>
      <c r="EG1827"/>
      <c r="EH1827"/>
      <c r="FY1827" s="40">
        <v>42003</v>
      </c>
      <c r="FZ1827"/>
      <c r="GA1827"/>
      <c r="GB1827"/>
      <c r="GC1827"/>
      <c r="GD1827"/>
      <c r="GE1827"/>
      <c r="GF1827"/>
      <c r="GG1827"/>
      <c r="GH1827"/>
      <c r="GI1827"/>
      <c r="GJ1827"/>
      <c r="GK1827"/>
      <c r="GL1827"/>
      <c r="GM1827"/>
      <c r="GN1827"/>
      <c r="IE1827" s="40">
        <v>42003</v>
      </c>
      <c r="IU1827" s="77">
        <v>42003</v>
      </c>
    </row>
    <row r="1828" spans="7:262" x14ac:dyDescent="0.25">
      <c r="G1828" s="40">
        <v>42004</v>
      </c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BM1828" s="40">
        <v>42004</v>
      </c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DS1828" s="40">
        <v>42004</v>
      </c>
      <c r="DT1828"/>
      <c r="DU1828"/>
      <c r="DV1828"/>
      <c r="DW1828"/>
      <c r="DX1828"/>
      <c r="DY1828"/>
      <c r="DZ1828"/>
      <c r="EA1828"/>
      <c r="EB1828"/>
      <c r="EC1828"/>
      <c r="ED1828"/>
      <c r="EE1828"/>
      <c r="EF1828"/>
      <c r="EG1828"/>
      <c r="EH1828"/>
      <c r="FY1828" s="40">
        <v>42004</v>
      </c>
      <c r="FZ1828"/>
      <c r="GA1828"/>
      <c r="GB1828"/>
      <c r="GC1828"/>
      <c r="GD1828"/>
      <c r="GE1828"/>
      <c r="GF1828"/>
      <c r="GG1828"/>
      <c r="GH1828"/>
      <c r="GI1828"/>
      <c r="GJ1828"/>
      <c r="GK1828"/>
      <c r="GL1828"/>
      <c r="GM1828"/>
      <c r="GN1828"/>
      <c r="IE1828" s="40">
        <v>42004</v>
      </c>
      <c r="IU1828" s="77">
        <v>42004</v>
      </c>
    </row>
    <row r="1829" spans="7:262" x14ac:dyDescent="0.25">
      <c r="G1829" s="40">
        <v>42005</v>
      </c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BM1829" s="40">
        <v>42005</v>
      </c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DS1829" s="40">
        <v>42005</v>
      </c>
      <c r="DT1829"/>
      <c r="DU1829"/>
      <c r="DV1829"/>
      <c r="DW1829"/>
      <c r="DX1829"/>
      <c r="DY1829"/>
      <c r="DZ1829"/>
      <c r="EA1829"/>
      <c r="EB1829"/>
      <c r="EC1829"/>
      <c r="ED1829"/>
      <c r="EE1829"/>
      <c r="EF1829"/>
      <c r="EG1829"/>
      <c r="EH1829"/>
      <c r="FY1829" s="40">
        <v>42005</v>
      </c>
      <c r="FZ1829"/>
      <c r="GA1829"/>
      <c r="GB1829"/>
      <c r="GC1829"/>
      <c r="GD1829"/>
      <c r="GE1829"/>
      <c r="GF1829"/>
      <c r="GG1829"/>
      <c r="GH1829"/>
      <c r="GI1829"/>
      <c r="GJ1829"/>
      <c r="GK1829"/>
      <c r="GL1829"/>
      <c r="GM1829"/>
      <c r="GN1829"/>
      <c r="IE1829" s="40">
        <v>42005</v>
      </c>
      <c r="IU1829" s="77">
        <v>42005</v>
      </c>
    </row>
    <row r="1830" spans="7:262" x14ac:dyDescent="0.25">
      <c r="G1830" s="40">
        <v>42006</v>
      </c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BM1830" s="40">
        <v>42006</v>
      </c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DS1830" s="40">
        <v>42006</v>
      </c>
      <c r="DT1830"/>
      <c r="DU1830"/>
      <c r="DV1830"/>
      <c r="DW1830"/>
      <c r="DX1830"/>
      <c r="DY1830"/>
      <c r="DZ1830"/>
      <c r="EA1830"/>
      <c r="EB1830"/>
      <c r="EC1830"/>
      <c r="ED1830"/>
      <c r="EE1830"/>
      <c r="EF1830"/>
      <c r="EG1830"/>
      <c r="EH1830"/>
      <c r="FY1830" s="40">
        <v>42006</v>
      </c>
      <c r="FZ1830"/>
      <c r="GA1830"/>
      <c r="GB1830"/>
      <c r="GC1830"/>
      <c r="GD1830"/>
      <c r="GE1830"/>
      <c r="GF1830"/>
      <c r="GG1830"/>
      <c r="GH1830"/>
      <c r="GI1830"/>
      <c r="GJ1830"/>
      <c r="GK1830"/>
      <c r="GL1830"/>
      <c r="GM1830"/>
      <c r="GN1830"/>
      <c r="IE1830" s="40">
        <v>42006</v>
      </c>
      <c r="IU1830" s="77">
        <v>42006</v>
      </c>
    </row>
    <row r="1831" spans="7:262" x14ac:dyDescent="0.25">
      <c r="G1831" s="40">
        <v>42007</v>
      </c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BM1831" s="40">
        <v>42007</v>
      </c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DS1831" s="40">
        <v>42007</v>
      </c>
      <c r="DT1831"/>
      <c r="DU1831"/>
      <c r="DV1831"/>
      <c r="DW1831"/>
      <c r="DX1831"/>
      <c r="DY1831"/>
      <c r="DZ1831"/>
      <c r="EA1831"/>
      <c r="EB1831"/>
      <c r="EC1831"/>
      <c r="ED1831"/>
      <c r="EE1831"/>
      <c r="EF1831"/>
      <c r="EG1831"/>
      <c r="EH1831"/>
      <c r="FY1831" s="40">
        <v>42007</v>
      </c>
      <c r="FZ1831"/>
      <c r="GA1831"/>
      <c r="GB1831"/>
      <c r="GC1831"/>
      <c r="GD1831"/>
      <c r="GE1831"/>
      <c r="GF1831"/>
      <c r="GG1831"/>
      <c r="GH1831"/>
      <c r="GI1831"/>
      <c r="GJ1831"/>
      <c r="GK1831"/>
      <c r="GL1831"/>
      <c r="GM1831"/>
      <c r="GN1831"/>
      <c r="IE1831" s="40">
        <v>42007</v>
      </c>
      <c r="IU1831" s="77">
        <v>42007</v>
      </c>
    </row>
    <row r="1832" spans="7:262" x14ac:dyDescent="0.25">
      <c r="G1832" s="40">
        <v>42008</v>
      </c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BM1832" s="40">
        <v>42008</v>
      </c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DS1832" s="40">
        <v>42008</v>
      </c>
      <c r="DT1832"/>
      <c r="DU1832"/>
      <c r="DV1832"/>
      <c r="DW1832"/>
      <c r="DX1832"/>
      <c r="DY1832"/>
      <c r="DZ1832"/>
      <c r="EA1832"/>
      <c r="EB1832"/>
      <c r="EC1832"/>
      <c r="ED1832"/>
      <c r="EE1832"/>
      <c r="EF1832"/>
      <c r="EG1832"/>
      <c r="EH1832"/>
      <c r="FY1832" s="40">
        <v>42008</v>
      </c>
      <c r="FZ1832"/>
      <c r="GA1832"/>
      <c r="GB1832"/>
      <c r="GC1832"/>
      <c r="GD1832"/>
      <c r="GE1832"/>
      <c r="GF1832"/>
      <c r="GG1832"/>
      <c r="GH1832"/>
      <c r="GI1832"/>
      <c r="GJ1832"/>
      <c r="GK1832"/>
      <c r="GL1832"/>
      <c r="GM1832"/>
      <c r="GN1832"/>
      <c r="IE1832" s="40">
        <v>42008</v>
      </c>
      <c r="IU1832" s="77">
        <v>42008</v>
      </c>
    </row>
    <row r="1833" spans="7:262" x14ac:dyDescent="0.25">
      <c r="G1833" s="40">
        <v>42009</v>
      </c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BM1833" s="40">
        <v>42009</v>
      </c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DS1833" s="40">
        <v>42009</v>
      </c>
      <c r="DT1833"/>
      <c r="DU1833"/>
      <c r="DV1833"/>
      <c r="DW1833"/>
      <c r="DX1833"/>
      <c r="DY1833"/>
      <c r="DZ1833"/>
      <c r="EA1833"/>
      <c r="EB1833"/>
      <c r="EC1833"/>
      <c r="ED1833"/>
      <c r="EE1833"/>
      <c r="EF1833"/>
      <c r="EG1833"/>
      <c r="EH1833"/>
      <c r="FY1833" s="40">
        <v>42009</v>
      </c>
      <c r="FZ1833"/>
      <c r="GA1833"/>
      <c r="GB1833"/>
      <c r="GC1833"/>
      <c r="GD1833"/>
      <c r="GE1833"/>
      <c r="GF1833"/>
      <c r="GG1833"/>
      <c r="GH1833"/>
      <c r="GI1833"/>
      <c r="GJ1833"/>
      <c r="GK1833"/>
      <c r="GL1833"/>
      <c r="GM1833"/>
      <c r="GN1833"/>
      <c r="IE1833" s="40">
        <v>42009</v>
      </c>
      <c r="IU1833" s="77">
        <v>42009</v>
      </c>
    </row>
    <row r="1834" spans="7:262" x14ac:dyDescent="0.25">
      <c r="G1834" s="40">
        <v>42010</v>
      </c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BM1834" s="40">
        <v>42010</v>
      </c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DS1834" s="40">
        <v>42010</v>
      </c>
      <c r="DT1834"/>
      <c r="DU1834"/>
      <c r="DV1834"/>
      <c r="DW1834"/>
      <c r="DX1834"/>
      <c r="DY1834"/>
      <c r="DZ1834"/>
      <c r="EA1834"/>
      <c r="EB1834"/>
      <c r="EC1834"/>
      <c r="ED1834"/>
      <c r="EE1834"/>
      <c r="EF1834"/>
      <c r="EG1834"/>
      <c r="EH1834"/>
      <c r="FY1834" s="40">
        <v>42010</v>
      </c>
      <c r="FZ1834"/>
      <c r="GA1834"/>
      <c r="GB1834"/>
      <c r="GC1834"/>
      <c r="GD1834"/>
      <c r="GE1834"/>
      <c r="GF1834"/>
      <c r="GG1834"/>
      <c r="GH1834"/>
      <c r="GI1834"/>
      <c r="GJ1834"/>
      <c r="GK1834"/>
      <c r="GL1834"/>
      <c r="GM1834"/>
      <c r="GN1834"/>
      <c r="IE1834" s="40">
        <v>42010</v>
      </c>
      <c r="IG1834">
        <v>37.458173936170226</v>
      </c>
      <c r="IL1834">
        <v>37.458121104815874</v>
      </c>
      <c r="IU1834" s="77">
        <v>42010</v>
      </c>
      <c r="IW1834">
        <v>89.9</v>
      </c>
      <c r="JB1834">
        <v>89.9</v>
      </c>
    </row>
    <row r="1835" spans="7:262" x14ac:dyDescent="0.25">
      <c r="G1835" s="40">
        <v>42011</v>
      </c>
      <c r="H1835"/>
      <c r="I1835"/>
      <c r="J1835"/>
      <c r="K1835"/>
      <c r="L1835"/>
      <c r="M1835"/>
      <c r="N1835"/>
      <c r="O1835"/>
      <c r="P1835"/>
      <c r="Q1835">
        <v>2.65</v>
      </c>
      <c r="R1835"/>
      <c r="S1835"/>
      <c r="T1835"/>
      <c r="U1835"/>
      <c r="V1835"/>
      <c r="AT1835">
        <v>3</v>
      </c>
      <c r="AU1835">
        <v>2.2999999999999998</v>
      </c>
      <c r="BM1835" s="40">
        <v>42011</v>
      </c>
      <c r="BN1835"/>
      <c r="BO1835"/>
      <c r="BP1835"/>
      <c r="BQ1835"/>
      <c r="BR1835"/>
      <c r="BS1835"/>
      <c r="BT1835"/>
      <c r="BU1835"/>
      <c r="BV1835"/>
      <c r="BW1835">
        <v>0.03</v>
      </c>
      <c r="BX1835"/>
      <c r="BY1835"/>
      <c r="BZ1835"/>
      <c r="CA1835"/>
      <c r="CB1835"/>
      <c r="CZ1835">
        <v>0.03</v>
      </c>
      <c r="DA1835">
        <v>0.03</v>
      </c>
      <c r="DS1835" s="40">
        <v>42011</v>
      </c>
      <c r="DT1835"/>
      <c r="DU1835"/>
      <c r="DV1835"/>
      <c r="DW1835"/>
      <c r="DX1835"/>
      <c r="DY1835"/>
      <c r="DZ1835"/>
      <c r="EA1835"/>
      <c r="EB1835"/>
      <c r="EC1835">
        <v>4.4399999999999995</v>
      </c>
      <c r="ED1835"/>
      <c r="EE1835"/>
      <c r="EF1835"/>
      <c r="EG1835"/>
      <c r="EH1835"/>
      <c r="FF1835">
        <v>3.24</v>
      </c>
      <c r="FG1835">
        <v>5.64</v>
      </c>
      <c r="FY1835" s="40">
        <v>42011</v>
      </c>
      <c r="FZ1835"/>
      <c r="GA1835"/>
      <c r="GB1835"/>
      <c r="GC1835"/>
      <c r="GD1835"/>
      <c r="GE1835"/>
      <c r="GF1835"/>
      <c r="GG1835"/>
      <c r="GH1835"/>
      <c r="GI1835">
        <v>0.21</v>
      </c>
      <c r="GJ1835"/>
      <c r="GK1835"/>
      <c r="GL1835"/>
      <c r="GM1835"/>
      <c r="GN1835"/>
      <c r="HL1835">
        <v>0.18</v>
      </c>
      <c r="HM1835">
        <v>0.24</v>
      </c>
      <c r="IE1835" s="40">
        <v>42011</v>
      </c>
      <c r="IU1835" s="77">
        <v>42011</v>
      </c>
    </row>
    <row r="1836" spans="7:262" x14ac:dyDescent="0.25">
      <c r="G1836" s="40">
        <v>42012</v>
      </c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BM1836" s="40">
        <v>42012</v>
      </c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DS1836" s="40">
        <v>42012</v>
      </c>
      <c r="DT1836"/>
      <c r="DU1836"/>
      <c r="DV1836"/>
      <c r="DW1836"/>
      <c r="DX1836"/>
      <c r="DY1836"/>
      <c r="DZ1836"/>
      <c r="EA1836"/>
      <c r="EB1836"/>
      <c r="EC1836"/>
      <c r="ED1836"/>
      <c r="EE1836"/>
      <c r="EF1836"/>
      <c r="EG1836"/>
      <c r="EH1836"/>
      <c r="FY1836" s="40">
        <v>42012</v>
      </c>
      <c r="FZ1836"/>
      <c r="GA1836"/>
      <c r="GB1836"/>
      <c r="GC1836"/>
      <c r="GD1836"/>
      <c r="GE1836"/>
      <c r="GF1836"/>
      <c r="GG1836"/>
      <c r="GH1836"/>
      <c r="GI1836"/>
      <c r="GJ1836"/>
      <c r="GK1836"/>
      <c r="GL1836"/>
      <c r="GM1836"/>
      <c r="GN1836"/>
      <c r="IE1836" s="40">
        <v>42012</v>
      </c>
      <c r="IU1836" s="77">
        <v>42012</v>
      </c>
    </row>
    <row r="1837" spans="7:262" x14ac:dyDescent="0.25">
      <c r="G1837" s="40">
        <v>42013</v>
      </c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BM1837" s="40">
        <v>42013</v>
      </c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DS1837" s="40">
        <v>42013</v>
      </c>
      <c r="DT1837"/>
      <c r="DU1837"/>
      <c r="DV1837"/>
      <c r="DW1837"/>
      <c r="DX1837"/>
      <c r="DY1837"/>
      <c r="DZ1837"/>
      <c r="EA1837"/>
      <c r="EB1837"/>
      <c r="EC1837"/>
      <c r="ED1837"/>
      <c r="EE1837"/>
      <c r="EF1837"/>
      <c r="EG1837"/>
      <c r="EH1837"/>
      <c r="FY1837" s="40">
        <v>42013</v>
      </c>
      <c r="FZ1837"/>
      <c r="GA1837"/>
      <c r="GB1837"/>
      <c r="GC1837"/>
      <c r="GD1837"/>
      <c r="GE1837"/>
      <c r="GF1837"/>
      <c r="GG1837"/>
      <c r="GH1837"/>
      <c r="GI1837"/>
      <c r="GJ1837"/>
      <c r="GK1837"/>
      <c r="GL1837"/>
      <c r="GM1837"/>
      <c r="GN1837"/>
      <c r="IE1837" s="40">
        <v>42013</v>
      </c>
      <c r="IU1837" s="77">
        <v>42013</v>
      </c>
    </row>
    <row r="1838" spans="7:262" x14ac:dyDescent="0.25">
      <c r="G1838" s="40">
        <v>42014</v>
      </c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BM1838" s="40">
        <v>42014</v>
      </c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DS1838" s="40">
        <v>42014</v>
      </c>
      <c r="DT1838"/>
      <c r="DU1838"/>
      <c r="DV1838"/>
      <c r="DW1838"/>
      <c r="DX1838"/>
      <c r="DY1838"/>
      <c r="DZ1838"/>
      <c r="EA1838"/>
      <c r="EB1838"/>
      <c r="EC1838"/>
      <c r="ED1838"/>
      <c r="EE1838"/>
      <c r="EF1838"/>
      <c r="EG1838"/>
      <c r="EH1838"/>
      <c r="FY1838" s="40">
        <v>42014</v>
      </c>
      <c r="FZ1838"/>
      <c r="GA1838"/>
      <c r="GB1838"/>
      <c r="GC1838"/>
      <c r="GD1838"/>
      <c r="GE1838"/>
      <c r="GF1838"/>
      <c r="GG1838"/>
      <c r="GH1838"/>
      <c r="GI1838"/>
      <c r="GJ1838"/>
      <c r="GK1838"/>
      <c r="GL1838"/>
      <c r="GM1838"/>
      <c r="GN1838"/>
      <c r="IE1838" s="40">
        <v>42014</v>
      </c>
      <c r="IU1838" s="77">
        <v>42014</v>
      </c>
    </row>
    <row r="1839" spans="7:262" x14ac:dyDescent="0.25">
      <c r="G1839" s="40">
        <v>42015</v>
      </c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BM1839" s="40">
        <v>42015</v>
      </c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DS1839" s="40">
        <v>42015</v>
      </c>
      <c r="DT1839"/>
      <c r="DU1839"/>
      <c r="DV1839"/>
      <c r="DW1839"/>
      <c r="DX1839"/>
      <c r="DY1839"/>
      <c r="DZ1839"/>
      <c r="EA1839"/>
      <c r="EB1839"/>
      <c r="EC1839"/>
      <c r="ED1839"/>
      <c r="EE1839"/>
      <c r="EF1839"/>
      <c r="EG1839"/>
      <c r="EH1839"/>
      <c r="FY1839" s="40">
        <v>42015</v>
      </c>
      <c r="FZ1839"/>
      <c r="GA1839"/>
      <c r="GB1839"/>
      <c r="GC1839"/>
      <c r="GD1839"/>
      <c r="GE1839"/>
      <c r="GF1839"/>
      <c r="GG1839"/>
      <c r="GH1839"/>
      <c r="GI1839"/>
      <c r="GJ1839"/>
      <c r="GK1839"/>
      <c r="GL1839"/>
      <c r="GM1839"/>
      <c r="GN1839"/>
      <c r="IE1839" s="40">
        <v>42015</v>
      </c>
      <c r="IU1839" s="77">
        <v>42015</v>
      </c>
    </row>
    <row r="1840" spans="7:262" x14ac:dyDescent="0.25">
      <c r="G1840" s="40">
        <v>42016</v>
      </c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BM1840" s="40">
        <v>42016</v>
      </c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DS1840" s="40">
        <v>42016</v>
      </c>
      <c r="DT1840"/>
      <c r="DU1840"/>
      <c r="DV1840"/>
      <c r="DW1840"/>
      <c r="DX1840"/>
      <c r="DY1840"/>
      <c r="DZ1840"/>
      <c r="EA1840"/>
      <c r="EB1840"/>
      <c r="EC1840"/>
      <c r="ED1840"/>
      <c r="EE1840"/>
      <c r="EF1840"/>
      <c r="EG1840"/>
      <c r="EH1840"/>
      <c r="FY1840" s="40">
        <v>42016</v>
      </c>
      <c r="FZ1840"/>
      <c r="GA1840"/>
      <c r="GB1840"/>
      <c r="GC1840"/>
      <c r="GD1840"/>
      <c r="GE1840"/>
      <c r="GF1840"/>
      <c r="GG1840"/>
      <c r="GH1840"/>
      <c r="GI1840"/>
      <c r="GJ1840"/>
      <c r="GK1840"/>
      <c r="GL1840"/>
      <c r="GM1840"/>
      <c r="GN1840"/>
      <c r="IE1840" s="40">
        <v>42016</v>
      </c>
      <c r="IU1840" s="77">
        <v>42016</v>
      </c>
    </row>
    <row r="1841" spans="7:268" x14ac:dyDescent="0.25">
      <c r="G1841" s="40">
        <v>42017</v>
      </c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BM1841" s="40">
        <v>42017</v>
      </c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DS1841" s="40">
        <v>42017</v>
      </c>
      <c r="DT1841"/>
      <c r="DU1841"/>
      <c r="DV1841"/>
      <c r="DW1841"/>
      <c r="DX1841"/>
      <c r="DY1841"/>
      <c r="DZ1841"/>
      <c r="EA1841"/>
      <c r="EB1841"/>
      <c r="EC1841"/>
      <c r="ED1841"/>
      <c r="EE1841"/>
      <c r="EF1841"/>
      <c r="EG1841"/>
      <c r="EH1841"/>
      <c r="FY1841" s="40">
        <v>42017</v>
      </c>
      <c r="FZ1841"/>
      <c r="GA1841"/>
      <c r="GB1841"/>
      <c r="GC1841"/>
      <c r="GD1841"/>
      <c r="GE1841"/>
      <c r="GF1841"/>
      <c r="GG1841"/>
      <c r="GH1841"/>
      <c r="GI1841"/>
      <c r="GJ1841"/>
      <c r="GK1841"/>
      <c r="GL1841"/>
      <c r="GM1841"/>
      <c r="GN1841"/>
      <c r="IE1841" s="40">
        <v>42017</v>
      </c>
      <c r="IN1841">
        <v>37.458333333333336</v>
      </c>
      <c r="IU1841" s="77">
        <v>42017</v>
      </c>
      <c r="JD1841">
        <v>89.9</v>
      </c>
    </row>
    <row r="1842" spans="7:268" x14ac:dyDescent="0.25">
      <c r="G1842" s="40">
        <v>42018</v>
      </c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BM1842" s="40">
        <v>42018</v>
      </c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DS1842" s="40">
        <v>42018</v>
      </c>
      <c r="DT1842"/>
      <c r="DU1842"/>
      <c r="DV1842"/>
      <c r="DW1842"/>
      <c r="DX1842"/>
      <c r="DY1842"/>
      <c r="DZ1842"/>
      <c r="EA1842"/>
      <c r="EB1842"/>
      <c r="EC1842"/>
      <c r="ED1842"/>
      <c r="EE1842"/>
      <c r="EF1842"/>
      <c r="EG1842"/>
      <c r="EH1842"/>
      <c r="FY1842" s="40">
        <v>42018</v>
      </c>
      <c r="FZ1842"/>
      <c r="GA1842"/>
      <c r="GB1842"/>
      <c r="GC1842"/>
      <c r="GD1842"/>
      <c r="GE1842"/>
      <c r="GF1842"/>
      <c r="GG1842"/>
      <c r="GH1842"/>
      <c r="GI1842"/>
      <c r="GJ1842"/>
      <c r="GK1842"/>
      <c r="GL1842"/>
      <c r="GM1842"/>
      <c r="GN1842"/>
      <c r="IE1842" s="40">
        <v>42018</v>
      </c>
      <c r="IU1842" s="77">
        <v>42018</v>
      </c>
    </row>
    <row r="1843" spans="7:268" x14ac:dyDescent="0.25">
      <c r="G1843" s="40">
        <v>42019</v>
      </c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BM1843" s="40">
        <v>42019</v>
      </c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DS1843" s="40">
        <v>42019</v>
      </c>
      <c r="DT1843"/>
      <c r="DU1843"/>
      <c r="DV1843"/>
      <c r="DW1843"/>
      <c r="DX1843"/>
      <c r="DY1843"/>
      <c r="DZ1843"/>
      <c r="EA1843"/>
      <c r="EB1843"/>
      <c r="EC1843"/>
      <c r="ED1843"/>
      <c r="EE1843"/>
      <c r="EF1843"/>
      <c r="EG1843"/>
      <c r="EH1843"/>
      <c r="FY1843" s="40">
        <v>42019</v>
      </c>
      <c r="FZ1843"/>
      <c r="GA1843"/>
      <c r="GB1843"/>
      <c r="GC1843"/>
      <c r="GD1843"/>
      <c r="GE1843"/>
      <c r="GF1843"/>
      <c r="GG1843"/>
      <c r="GH1843"/>
      <c r="GI1843"/>
      <c r="GJ1843"/>
      <c r="GK1843"/>
      <c r="GL1843"/>
      <c r="GM1843"/>
      <c r="GN1843"/>
      <c r="IE1843" s="40">
        <v>42019</v>
      </c>
      <c r="IF1843">
        <v>37.458507558139537</v>
      </c>
      <c r="II1843">
        <v>37.458709798994974</v>
      </c>
      <c r="IU1843" s="77">
        <v>42019</v>
      </c>
      <c r="IV1843">
        <v>89.9</v>
      </c>
      <c r="IY1843">
        <v>89.9</v>
      </c>
    </row>
    <row r="1844" spans="7:268" x14ac:dyDescent="0.25">
      <c r="G1844" s="40">
        <v>42020</v>
      </c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BM1844" s="40">
        <v>42020</v>
      </c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DS1844" s="40">
        <v>42020</v>
      </c>
      <c r="DT1844"/>
      <c r="DU1844"/>
      <c r="DV1844"/>
      <c r="DW1844"/>
      <c r="DX1844"/>
      <c r="DY1844"/>
      <c r="DZ1844"/>
      <c r="EA1844"/>
      <c r="EB1844"/>
      <c r="EC1844"/>
      <c r="ED1844"/>
      <c r="EE1844"/>
      <c r="EF1844"/>
      <c r="EG1844"/>
      <c r="EH1844"/>
      <c r="FY1844" s="40">
        <v>42020</v>
      </c>
      <c r="FZ1844"/>
      <c r="GA1844"/>
      <c r="GB1844"/>
      <c r="GC1844"/>
      <c r="GD1844"/>
      <c r="GE1844"/>
      <c r="GF1844"/>
      <c r="GG1844"/>
      <c r="GH1844"/>
      <c r="GI1844"/>
      <c r="GJ1844"/>
      <c r="GK1844"/>
      <c r="GL1844"/>
      <c r="GM1844"/>
      <c r="GN1844"/>
      <c r="IE1844" s="40">
        <v>42020</v>
      </c>
      <c r="IU1844" s="77">
        <v>42020</v>
      </c>
    </row>
    <row r="1845" spans="7:268" x14ac:dyDescent="0.25">
      <c r="G1845" s="40">
        <v>42021</v>
      </c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BM1845" s="40">
        <v>42021</v>
      </c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DS1845" s="40">
        <v>42021</v>
      </c>
      <c r="DT1845"/>
      <c r="DU1845"/>
      <c r="DV1845"/>
      <c r="DW1845"/>
      <c r="DX1845"/>
      <c r="DY1845"/>
      <c r="DZ1845"/>
      <c r="EA1845"/>
      <c r="EB1845"/>
      <c r="EC1845"/>
      <c r="ED1845"/>
      <c r="EE1845"/>
      <c r="EF1845"/>
      <c r="EG1845"/>
      <c r="EH1845"/>
      <c r="FY1845" s="40">
        <v>42021</v>
      </c>
      <c r="FZ1845"/>
      <c r="GA1845"/>
      <c r="GB1845"/>
      <c r="GC1845"/>
      <c r="GD1845"/>
      <c r="GE1845"/>
      <c r="GF1845"/>
      <c r="GG1845"/>
      <c r="GH1845"/>
      <c r="GI1845"/>
      <c r="GJ1845"/>
      <c r="GK1845"/>
      <c r="GL1845"/>
      <c r="GM1845"/>
      <c r="GN1845"/>
      <c r="IE1845" s="40">
        <v>42021</v>
      </c>
      <c r="IU1845" s="77">
        <v>42021</v>
      </c>
    </row>
    <row r="1846" spans="7:268" x14ac:dyDescent="0.25">
      <c r="G1846" s="40">
        <v>42022</v>
      </c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BM1846" s="40">
        <v>42022</v>
      </c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DS1846" s="40">
        <v>42022</v>
      </c>
      <c r="DT1846"/>
      <c r="DU1846"/>
      <c r="DV1846"/>
      <c r="DW1846"/>
      <c r="DX1846"/>
      <c r="DY1846"/>
      <c r="DZ1846"/>
      <c r="EA1846"/>
      <c r="EB1846"/>
      <c r="EC1846"/>
      <c r="ED1846"/>
      <c r="EE1846"/>
      <c r="EF1846"/>
      <c r="EG1846"/>
      <c r="EH1846"/>
      <c r="FY1846" s="40">
        <v>42022</v>
      </c>
      <c r="FZ1846"/>
      <c r="GA1846"/>
      <c r="GB1846"/>
      <c r="GC1846"/>
      <c r="GD1846"/>
      <c r="GE1846"/>
      <c r="GF1846"/>
      <c r="GG1846"/>
      <c r="GH1846"/>
      <c r="GI1846"/>
      <c r="GJ1846"/>
      <c r="GK1846"/>
      <c r="GL1846"/>
      <c r="GM1846"/>
      <c r="GN1846"/>
      <c r="IE1846" s="40">
        <v>42022</v>
      </c>
      <c r="IU1846" s="77">
        <v>42022</v>
      </c>
    </row>
    <row r="1847" spans="7:268" x14ac:dyDescent="0.25">
      <c r="G1847" s="40">
        <v>42023</v>
      </c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BM1847" s="40">
        <v>42023</v>
      </c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DS1847" s="40">
        <v>42023</v>
      </c>
      <c r="DT1847"/>
      <c r="DU1847"/>
      <c r="DV1847"/>
      <c r="DW1847"/>
      <c r="DX1847"/>
      <c r="DY1847"/>
      <c r="DZ1847"/>
      <c r="EA1847"/>
      <c r="EB1847"/>
      <c r="EC1847"/>
      <c r="ED1847"/>
      <c r="EE1847"/>
      <c r="EF1847"/>
      <c r="EG1847"/>
      <c r="EH1847"/>
      <c r="FY1847" s="40">
        <v>42023</v>
      </c>
      <c r="FZ1847"/>
      <c r="GA1847"/>
      <c r="GB1847"/>
      <c r="GC1847"/>
      <c r="GD1847"/>
      <c r="GE1847"/>
      <c r="GF1847"/>
      <c r="GG1847"/>
      <c r="GH1847"/>
      <c r="GI1847"/>
      <c r="GJ1847"/>
      <c r="GK1847"/>
      <c r="GL1847"/>
      <c r="GM1847"/>
      <c r="GN1847"/>
      <c r="IE1847" s="40">
        <v>42023</v>
      </c>
      <c r="IU1847" s="77">
        <v>42023</v>
      </c>
    </row>
    <row r="1848" spans="7:268" x14ac:dyDescent="0.25">
      <c r="G1848" s="40">
        <v>42024</v>
      </c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BM1848" s="40">
        <v>42024</v>
      </c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DS1848" s="40">
        <v>42024</v>
      </c>
      <c r="DT1848"/>
      <c r="DU1848"/>
      <c r="DV1848"/>
      <c r="DW1848"/>
      <c r="DX1848"/>
      <c r="DY1848"/>
      <c r="DZ1848"/>
      <c r="EA1848"/>
      <c r="EB1848"/>
      <c r="EC1848"/>
      <c r="ED1848"/>
      <c r="EE1848"/>
      <c r="EF1848"/>
      <c r="EG1848"/>
      <c r="EH1848"/>
      <c r="FY1848" s="40">
        <v>42024</v>
      </c>
      <c r="FZ1848"/>
      <c r="GA1848"/>
      <c r="GB1848"/>
      <c r="GC1848"/>
      <c r="GD1848"/>
      <c r="GE1848"/>
      <c r="GF1848"/>
      <c r="GG1848"/>
      <c r="GH1848"/>
      <c r="GI1848"/>
      <c r="GJ1848"/>
      <c r="GK1848"/>
      <c r="GL1848"/>
      <c r="GM1848"/>
      <c r="GN1848"/>
      <c r="IE1848" s="40">
        <v>42024</v>
      </c>
      <c r="IU1848" s="77">
        <v>42024</v>
      </c>
    </row>
    <row r="1849" spans="7:268" x14ac:dyDescent="0.25">
      <c r="G1849" s="40">
        <v>42025</v>
      </c>
      <c r="H1849"/>
      <c r="I1849"/>
      <c r="J1849"/>
      <c r="K1849"/>
      <c r="L1849"/>
      <c r="M1849"/>
      <c r="N1849"/>
      <c r="O1849"/>
      <c r="P1849">
        <v>11.65</v>
      </c>
      <c r="Q1849"/>
      <c r="R1849"/>
      <c r="S1849"/>
      <c r="T1849">
        <v>8.1999999999999993</v>
      </c>
      <c r="U1849"/>
      <c r="V1849"/>
      <c r="AR1849">
        <v>15.3</v>
      </c>
      <c r="AS1849">
        <v>8</v>
      </c>
      <c r="BE1849">
        <v>8.1999999999999993</v>
      </c>
      <c r="BM1849" s="40">
        <v>42025</v>
      </c>
      <c r="BN1849"/>
      <c r="BO1849"/>
      <c r="BP1849"/>
      <c r="BQ1849"/>
      <c r="BR1849"/>
      <c r="BS1849"/>
      <c r="BT1849"/>
      <c r="BU1849"/>
      <c r="BV1849">
        <v>0.08</v>
      </c>
      <c r="BW1849"/>
      <c r="BX1849"/>
      <c r="BY1849"/>
      <c r="BZ1849">
        <v>0.25</v>
      </c>
      <c r="CA1849"/>
      <c r="CB1849"/>
      <c r="CX1849">
        <v>7.0000000000000007E-2</v>
      </c>
      <c r="CY1849">
        <v>0.09</v>
      </c>
      <c r="DK1849">
        <v>0.25</v>
      </c>
      <c r="DS1849" s="40">
        <v>42025</v>
      </c>
      <c r="DT1849"/>
      <c r="DU1849"/>
      <c r="DV1849"/>
      <c r="DW1849"/>
      <c r="DX1849"/>
      <c r="DY1849"/>
      <c r="DZ1849"/>
      <c r="EA1849"/>
      <c r="EB1849">
        <v>6.82</v>
      </c>
      <c r="EC1849"/>
      <c r="ED1849"/>
      <c r="EE1849"/>
      <c r="EF1849">
        <v>7.24</v>
      </c>
      <c r="EG1849"/>
      <c r="EH1849"/>
      <c r="FD1849">
        <v>0.34</v>
      </c>
      <c r="FE1849">
        <v>13.3</v>
      </c>
      <c r="FQ1849">
        <v>7.24</v>
      </c>
      <c r="FY1849" s="40">
        <v>42025</v>
      </c>
      <c r="FZ1849"/>
      <c r="GA1849"/>
      <c r="GB1849"/>
      <c r="GC1849"/>
      <c r="GD1849"/>
      <c r="GE1849"/>
      <c r="GF1849"/>
      <c r="GG1849"/>
      <c r="GH1849">
        <v>2.3149999999999999</v>
      </c>
      <c r="GI1849"/>
      <c r="GJ1849"/>
      <c r="GK1849"/>
      <c r="GL1849">
        <v>1.52</v>
      </c>
      <c r="GM1849"/>
      <c r="GN1849"/>
      <c r="HJ1849">
        <v>3.52</v>
      </c>
      <c r="HK1849">
        <v>1.1100000000000001</v>
      </c>
      <c r="HW1849">
        <v>1.52</v>
      </c>
      <c r="IE1849" s="40">
        <v>42025</v>
      </c>
      <c r="IP1849">
        <v>37.458333333333336</v>
      </c>
      <c r="IU1849" s="77">
        <v>42025</v>
      </c>
      <c r="JF1849">
        <v>89.9</v>
      </c>
    </row>
    <row r="1850" spans="7:268" x14ac:dyDescent="0.25">
      <c r="G1850" s="40">
        <v>42026</v>
      </c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BM1850" s="40">
        <v>42026</v>
      </c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DS1850" s="40">
        <v>42026</v>
      </c>
      <c r="DT1850"/>
      <c r="DU1850"/>
      <c r="DV1850"/>
      <c r="DW1850"/>
      <c r="DX1850"/>
      <c r="DY1850"/>
      <c r="DZ1850"/>
      <c r="EA1850"/>
      <c r="EB1850"/>
      <c r="EC1850"/>
      <c r="ED1850"/>
      <c r="EE1850"/>
      <c r="EF1850"/>
      <c r="EG1850"/>
      <c r="EH1850"/>
      <c r="FY1850" s="40">
        <v>42026</v>
      </c>
      <c r="FZ1850"/>
      <c r="GA1850"/>
      <c r="GB1850"/>
      <c r="GC1850"/>
      <c r="GD1850"/>
      <c r="GE1850"/>
      <c r="GF1850"/>
      <c r="GG1850"/>
      <c r="GH1850"/>
      <c r="GI1850"/>
      <c r="GJ1850"/>
      <c r="GK1850"/>
      <c r="GL1850"/>
      <c r="GM1850"/>
      <c r="GN1850"/>
      <c r="IE1850" s="40">
        <v>42026</v>
      </c>
      <c r="IU1850" s="77">
        <v>42026</v>
      </c>
    </row>
    <row r="1851" spans="7:268" x14ac:dyDescent="0.25">
      <c r="G1851" s="40">
        <v>42027</v>
      </c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BM1851" s="40">
        <v>42027</v>
      </c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DS1851" s="40">
        <v>42027</v>
      </c>
      <c r="DT1851"/>
      <c r="DU1851"/>
      <c r="DV1851"/>
      <c r="DW1851"/>
      <c r="DX1851"/>
      <c r="DY1851"/>
      <c r="DZ1851"/>
      <c r="EA1851"/>
      <c r="EB1851"/>
      <c r="EC1851"/>
      <c r="ED1851"/>
      <c r="EE1851"/>
      <c r="EF1851"/>
      <c r="EG1851"/>
      <c r="EH1851"/>
      <c r="FY1851" s="40">
        <v>42027</v>
      </c>
      <c r="FZ1851"/>
      <c r="GA1851"/>
      <c r="GB1851"/>
      <c r="GC1851"/>
      <c r="GD1851"/>
      <c r="GE1851"/>
      <c r="GF1851"/>
      <c r="GG1851"/>
      <c r="GH1851"/>
      <c r="GI1851"/>
      <c r="GJ1851"/>
      <c r="GK1851"/>
      <c r="GL1851"/>
      <c r="GM1851"/>
      <c r="GN1851"/>
      <c r="IE1851" s="40">
        <v>42027</v>
      </c>
      <c r="IR1851">
        <v>37.45852792207792</v>
      </c>
      <c r="IU1851" s="77">
        <v>42027</v>
      </c>
      <c r="JH1851">
        <v>89.9</v>
      </c>
    </row>
    <row r="1852" spans="7:268" x14ac:dyDescent="0.25">
      <c r="G1852" s="40">
        <v>42028</v>
      </c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BM1852" s="40">
        <v>42028</v>
      </c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DS1852" s="40">
        <v>42028</v>
      </c>
      <c r="DT1852"/>
      <c r="DU1852"/>
      <c r="DV1852"/>
      <c r="DW1852"/>
      <c r="DX1852"/>
      <c r="DY1852"/>
      <c r="DZ1852"/>
      <c r="EA1852"/>
      <c r="EB1852"/>
      <c r="EC1852"/>
      <c r="ED1852"/>
      <c r="EE1852"/>
      <c r="EF1852"/>
      <c r="EG1852"/>
      <c r="EH1852"/>
      <c r="FY1852" s="40">
        <v>42028</v>
      </c>
      <c r="FZ1852"/>
      <c r="GA1852"/>
      <c r="GB1852"/>
      <c r="GC1852"/>
      <c r="GD1852"/>
      <c r="GE1852"/>
      <c r="GF1852"/>
      <c r="GG1852"/>
      <c r="GH1852"/>
      <c r="GI1852"/>
      <c r="GJ1852"/>
      <c r="GK1852"/>
      <c r="GL1852"/>
      <c r="GM1852"/>
      <c r="GN1852"/>
      <c r="IE1852" s="40">
        <v>42028</v>
      </c>
      <c r="IU1852" s="77">
        <v>42028</v>
      </c>
    </row>
    <row r="1853" spans="7:268" x14ac:dyDescent="0.25">
      <c r="G1853" s="40">
        <v>42029</v>
      </c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BM1853" s="40">
        <v>42029</v>
      </c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DS1853" s="40">
        <v>42029</v>
      </c>
      <c r="DT1853"/>
      <c r="DU1853"/>
      <c r="DV1853"/>
      <c r="DW1853"/>
      <c r="DX1853"/>
      <c r="DY1853"/>
      <c r="DZ1853"/>
      <c r="EA1853"/>
      <c r="EB1853"/>
      <c r="EC1853"/>
      <c r="ED1853"/>
      <c r="EE1853"/>
      <c r="EF1853"/>
      <c r="EG1853"/>
      <c r="EH1853"/>
      <c r="FY1853" s="40">
        <v>42029</v>
      </c>
      <c r="FZ1853"/>
      <c r="GA1853"/>
      <c r="GB1853"/>
      <c r="GC1853"/>
      <c r="GD1853"/>
      <c r="GE1853"/>
      <c r="GF1853"/>
      <c r="GG1853"/>
      <c r="GH1853"/>
      <c r="GI1853"/>
      <c r="GJ1853"/>
      <c r="GK1853"/>
      <c r="GL1853"/>
      <c r="GM1853"/>
      <c r="GN1853"/>
      <c r="IE1853" s="40">
        <v>42029</v>
      </c>
      <c r="IU1853" s="77">
        <v>42029</v>
      </c>
    </row>
    <row r="1854" spans="7:268" x14ac:dyDescent="0.25">
      <c r="G1854" s="40">
        <v>42030</v>
      </c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BM1854" s="40">
        <v>42030</v>
      </c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DS1854" s="40">
        <v>42030</v>
      </c>
      <c r="DT1854"/>
      <c r="DU1854"/>
      <c r="DV1854"/>
      <c r="DW1854"/>
      <c r="DX1854"/>
      <c r="DY1854"/>
      <c r="DZ1854"/>
      <c r="EA1854"/>
      <c r="EB1854"/>
      <c r="EC1854"/>
      <c r="ED1854"/>
      <c r="EE1854"/>
      <c r="EF1854"/>
      <c r="EG1854"/>
      <c r="EH1854"/>
      <c r="FY1854" s="40">
        <v>42030</v>
      </c>
      <c r="FZ1854"/>
      <c r="GA1854"/>
      <c r="GB1854"/>
      <c r="GC1854"/>
      <c r="GD1854"/>
      <c r="GE1854"/>
      <c r="GF1854"/>
      <c r="GG1854"/>
      <c r="GH1854"/>
      <c r="GI1854"/>
      <c r="GJ1854"/>
      <c r="GK1854"/>
      <c r="GL1854"/>
      <c r="GM1854"/>
      <c r="GN1854"/>
      <c r="IE1854" s="40">
        <v>42030</v>
      </c>
      <c r="IU1854" s="77">
        <v>42030</v>
      </c>
    </row>
    <row r="1855" spans="7:268" x14ac:dyDescent="0.25">
      <c r="G1855" s="40">
        <v>42031</v>
      </c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BM1855" s="40">
        <v>42031</v>
      </c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DS1855" s="40">
        <v>42031</v>
      </c>
      <c r="DT1855"/>
      <c r="DU1855"/>
      <c r="DV1855"/>
      <c r="DW1855"/>
      <c r="DX1855"/>
      <c r="DY1855"/>
      <c r="DZ1855"/>
      <c r="EA1855"/>
      <c r="EB1855"/>
      <c r="EC1855"/>
      <c r="ED1855"/>
      <c r="EE1855"/>
      <c r="EF1855"/>
      <c r="EG1855"/>
      <c r="EH1855"/>
      <c r="FY1855" s="40">
        <v>42031</v>
      </c>
      <c r="FZ1855"/>
      <c r="GA1855"/>
      <c r="GB1855"/>
      <c r="GC1855"/>
      <c r="GD1855"/>
      <c r="GE1855"/>
      <c r="GF1855"/>
      <c r="GG1855"/>
      <c r="GH1855"/>
      <c r="GI1855"/>
      <c r="GJ1855"/>
      <c r="GK1855"/>
      <c r="GL1855"/>
      <c r="GM1855"/>
      <c r="GN1855"/>
      <c r="IE1855" s="40">
        <v>42031</v>
      </c>
      <c r="IH1855">
        <v>37.458173936170226</v>
      </c>
      <c r="IU1855" s="77">
        <v>42031</v>
      </c>
      <c r="IX1855">
        <v>89.9</v>
      </c>
    </row>
    <row r="1856" spans="7:268" x14ac:dyDescent="0.25">
      <c r="G1856" s="40">
        <v>42032</v>
      </c>
      <c r="H1856">
        <v>3.8</v>
      </c>
      <c r="I1856"/>
      <c r="J1856">
        <v>3.65</v>
      </c>
      <c r="K1856">
        <v>1.5499999999999998</v>
      </c>
      <c r="L1856">
        <v>7.1</v>
      </c>
      <c r="M1856"/>
      <c r="N1856">
        <v>2.2000000000000002</v>
      </c>
      <c r="O1856"/>
      <c r="P1856"/>
      <c r="Q1856"/>
      <c r="R1856"/>
      <c r="S1856"/>
      <c r="T1856"/>
      <c r="U1856"/>
      <c r="V1856"/>
      <c r="X1856">
        <v>3.8</v>
      </c>
      <c r="Z1856">
        <v>4.0999999999999996</v>
      </c>
      <c r="AA1856">
        <v>3.2</v>
      </c>
      <c r="AB1856">
        <v>2.2999999999999998</v>
      </c>
      <c r="AD1856">
        <v>0.8</v>
      </c>
      <c r="AG1856">
        <v>7.1</v>
      </c>
      <c r="AK1856">
        <v>2.8</v>
      </c>
      <c r="AL1856">
        <v>1.6</v>
      </c>
      <c r="BM1856" s="40">
        <v>42032</v>
      </c>
      <c r="BN1856">
        <v>0.01</v>
      </c>
      <c r="BO1856"/>
      <c r="BP1856">
        <v>0.01</v>
      </c>
      <c r="BQ1856">
        <v>0.02</v>
      </c>
      <c r="BR1856">
        <v>0.09</v>
      </c>
      <c r="BS1856"/>
      <c r="BT1856">
        <v>7.0000000000000007E-2</v>
      </c>
      <c r="BU1856"/>
      <c r="BV1856"/>
      <c r="BW1856"/>
      <c r="BX1856"/>
      <c r="BY1856"/>
      <c r="BZ1856"/>
      <c r="CA1856"/>
      <c r="CB1856"/>
      <c r="CD1856">
        <v>0.01</v>
      </c>
      <c r="CF1856">
        <v>0.01</v>
      </c>
      <c r="CG1856">
        <v>0.01</v>
      </c>
      <c r="CH1856">
        <v>0.03</v>
      </c>
      <c r="CJ1856">
        <v>0.01</v>
      </c>
      <c r="CM1856">
        <v>0.09</v>
      </c>
      <c r="CQ1856">
        <v>0.13</v>
      </c>
      <c r="CR1856">
        <v>0.01</v>
      </c>
      <c r="DS1856" s="40">
        <v>42032</v>
      </c>
      <c r="DT1856">
        <v>4.3</v>
      </c>
      <c r="DU1856"/>
      <c r="DV1856">
        <v>12.844999999999999</v>
      </c>
      <c r="DW1856">
        <v>49.1</v>
      </c>
      <c r="DX1856">
        <v>46.1</v>
      </c>
      <c r="DY1856"/>
      <c r="DZ1856">
        <v>13</v>
      </c>
      <c r="EA1856"/>
      <c r="EB1856"/>
      <c r="EC1856"/>
      <c r="ED1856"/>
      <c r="EE1856"/>
      <c r="EF1856"/>
      <c r="EG1856"/>
      <c r="EH1856"/>
      <c r="EJ1856">
        <v>4.3</v>
      </c>
      <c r="EL1856">
        <v>8.7899999999999991</v>
      </c>
      <c r="EM1856">
        <v>16.899999999999999</v>
      </c>
      <c r="EN1856">
        <v>34.6</v>
      </c>
      <c r="EP1856">
        <v>63.6</v>
      </c>
      <c r="ES1856">
        <v>46.1</v>
      </c>
      <c r="EW1856">
        <v>12.6</v>
      </c>
      <c r="EX1856">
        <v>13.4</v>
      </c>
      <c r="FY1856" s="40">
        <v>42032</v>
      </c>
      <c r="FZ1856">
        <v>0.13</v>
      </c>
      <c r="GA1856"/>
      <c r="GB1856">
        <v>2.5000000000000001E-2</v>
      </c>
      <c r="GC1856">
        <v>0.06</v>
      </c>
      <c r="GD1856">
        <v>1.17</v>
      </c>
      <c r="GE1856"/>
      <c r="GF1856">
        <v>0.18000000000000002</v>
      </c>
      <c r="GG1856"/>
      <c r="GH1856"/>
      <c r="GI1856"/>
      <c r="GJ1856"/>
      <c r="GK1856"/>
      <c r="GL1856"/>
      <c r="GM1856"/>
      <c r="GN1856"/>
      <c r="GP1856">
        <v>0.13</v>
      </c>
      <c r="GR1856">
        <v>0.03</v>
      </c>
      <c r="GS1856">
        <v>0.02</v>
      </c>
      <c r="GT1856">
        <v>0.08</v>
      </c>
      <c r="GV1856">
        <v>0.04</v>
      </c>
      <c r="GY1856">
        <v>1.17</v>
      </c>
      <c r="HC1856">
        <v>0.34</v>
      </c>
      <c r="HD1856">
        <v>0.02</v>
      </c>
      <c r="IE1856" s="40">
        <v>42032</v>
      </c>
      <c r="II1856">
        <v>37.458709798994974</v>
      </c>
      <c r="IU1856" s="77">
        <v>42032</v>
      </c>
      <c r="IY1856">
        <v>89.9</v>
      </c>
    </row>
    <row r="1857" spans="7:265" x14ac:dyDescent="0.25">
      <c r="G1857" s="40">
        <v>42033</v>
      </c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BM1857" s="40">
        <v>42033</v>
      </c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DS1857" s="40">
        <v>42033</v>
      </c>
      <c r="DT1857"/>
      <c r="DU1857"/>
      <c r="DV1857"/>
      <c r="DW1857"/>
      <c r="DX1857"/>
      <c r="DY1857"/>
      <c r="DZ1857"/>
      <c r="EA1857"/>
      <c r="EB1857"/>
      <c r="EC1857"/>
      <c r="ED1857"/>
      <c r="EE1857"/>
      <c r="EF1857"/>
      <c r="EG1857"/>
      <c r="EH1857"/>
      <c r="FY1857" s="40">
        <v>42033</v>
      </c>
      <c r="FZ1857"/>
      <c r="GA1857"/>
      <c r="GB1857"/>
      <c r="GC1857"/>
      <c r="GD1857"/>
      <c r="GE1857"/>
      <c r="GF1857"/>
      <c r="GG1857"/>
      <c r="GH1857"/>
      <c r="GI1857"/>
      <c r="GJ1857"/>
      <c r="GK1857"/>
      <c r="GL1857"/>
      <c r="GM1857"/>
      <c r="GN1857"/>
      <c r="IE1857" s="40">
        <v>42033</v>
      </c>
      <c r="IU1857" s="77">
        <v>42033</v>
      </c>
    </row>
    <row r="1858" spans="7:265" x14ac:dyDescent="0.25">
      <c r="G1858" s="40">
        <v>42034</v>
      </c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BM1858" s="40">
        <v>42034</v>
      </c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DS1858" s="40">
        <v>42034</v>
      </c>
      <c r="DT1858"/>
      <c r="DU1858"/>
      <c r="DV1858"/>
      <c r="DW1858"/>
      <c r="DX1858"/>
      <c r="DY1858"/>
      <c r="DZ1858"/>
      <c r="EA1858"/>
      <c r="EB1858"/>
      <c r="EC1858"/>
      <c r="ED1858"/>
      <c r="EE1858"/>
      <c r="EF1858"/>
      <c r="EG1858"/>
      <c r="EH1858"/>
      <c r="FY1858" s="40">
        <v>42034</v>
      </c>
      <c r="FZ1858"/>
      <c r="GA1858"/>
      <c r="GB1858"/>
      <c r="GC1858"/>
      <c r="GD1858"/>
      <c r="GE1858"/>
      <c r="GF1858"/>
      <c r="GG1858"/>
      <c r="GH1858"/>
      <c r="GI1858"/>
      <c r="GJ1858"/>
      <c r="GK1858"/>
      <c r="GL1858"/>
      <c r="GM1858"/>
      <c r="GN1858"/>
      <c r="IE1858" s="40">
        <v>42034</v>
      </c>
      <c r="IU1858" s="77">
        <v>42034</v>
      </c>
    </row>
    <row r="1859" spans="7:265" x14ac:dyDescent="0.25">
      <c r="G1859" s="40">
        <v>42035</v>
      </c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BM1859" s="40">
        <v>42035</v>
      </c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DS1859" s="40">
        <v>42035</v>
      </c>
      <c r="DT1859"/>
      <c r="DU1859"/>
      <c r="DV1859"/>
      <c r="DW1859"/>
      <c r="DX1859"/>
      <c r="DY1859"/>
      <c r="DZ1859"/>
      <c r="EA1859"/>
      <c r="EB1859"/>
      <c r="EC1859"/>
      <c r="ED1859"/>
      <c r="EE1859"/>
      <c r="EF1859"/>
      <c r="EG1859"/>
      <c r="EH1859"/>
      <c r="FY1859" s="40">
        <v>42035</v>
      </c>
      <c r="FZ1859"/>
      <c r="GA1859"/>
      <c r="GB1859"/>
      <c r="GC1859"/>
      <c r="GD1859"/>
      <c r="GE1859"/>
      <c r="GF1859"/>
      <c r="GG1859"/>
      <c r="GH1859"/>
      <c r="GI1859"/>
      <c r="GJ1859"/>
      <c r="GK1859"/>
      <c r="GL1859"/>
      <c r="GM1859"/>
      <c r="GN1859"/>
      <c r="IE1859" s="40">
        <v>42035</v>
      </c>
      <c r="IU1859" s="77">
        <v>42035</v>
      </c>
    </row>
    <row r="1860" spans="7:265" x14ac:dyDescent="0.25">
      <c r="G1860" s="40">
        <v>42036</v>
      </c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BM1860" s="40">
        <v>42036</v>
      </c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DS1860" s="40">
        <v>42036</v>
      </c>
      <c r="DT1860"/>
      <c r="DU1860"/>
      <c r="DV1860"/>
      <c r="DW1860"/>
      <c r="DX1860"/>
      <c r="DY1860"/>
      <c r="DZ1860"/>
      <c r="EA1860"/>
      <c r="EB1860"/>
      <c r="EC1860"/>
      <c r="ED1860"/>
      <c r="EE1860"/>
      <c r="EF1860"/>
      <c r="EG1860"/>
      <c r="EH1860"/>
      <c r="FY1860" s="40">
        <v>42036</v>
      </c>
      <c r="FZ1860"/>
      <c r="GA1860"/>
      <c r="GB1860"/>
      <c r="GC1860"/>
      <c r="GD1860"/>
      <c r="GE1860"/>
      <c r="GF1860"/>
      <c r="GG1860"/>
      <c r="GH1860"/>
      <c r="GI1860"/>
      <c r="GJ1860"/>
      <c r="GK1860"/>
      <c r="GL1860"/>
      <c r="GM1860"/>
      <c r="GN1860"/>
      <c r="IE1860" s="40">
        <v>42036</v>
      </c>
      <c r="IU1860" s="77">
        <v>42036</v>
      </c>
    </row>
    <row r="1861" spans="7:265" x14ac:dyDescent="0.25">
      <c r="G1861" s="40">
        <v>42037</v>
      </c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BM1861" s="40">
        <v>42037</v>
      </c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DS1861" s="40">
        <v>42037</v>
      </c>
      <c r="DT1861"/>
      <c r="DU1861"/>
      <c r="DV1861"/>
      <c r="DW1861"/>
      <c r="DX1861"/>
      <c r="DY1861"/>
      <c r="DZ1861"/>
      <c r="EA1861"/>
      <c r="EB1861"/>
      <c r="EC1861"/>
      <c r="ED1861"/>
      <c r="EE1861"/>
      <c r="EF1861"/>
      <c r="EG1861"/>
      <c r="EH1861"/>
      <c r="FY1861" s="40">
        <v>42037</v>
      </c>
      <c r="FZ1861"/>
      <c r="GA1861"/>
      <c r="GB1861"/>
      <c r="GC1861"/>
      <c r="GD1861"/>
      <c r="GE1861"/>
      <c r="GF1861"/>
      <c r="GG1861"/>
      <c r="GH1861"/>
      <c r="GI1861"/>
      <c r="GJ1861"/>
      <c r="GK1861"/>
      <c r="GL1861"/>
      <c r="GM1861"/>
      <c r="GN1861"/>
      <c r="IE1861" s="40">
        <v>42037</v>
      </c>
      <c r="IG1861">
        <v>38.874834574468089</v>
      </c>
      <c r="IU1861" s="77">
        <v>42037</v>
      </c>
      <c r="IW1861">
        <v>93.3</v>
      </c>
    </row>
    <row r="1862" spans="7:265" x14ac:dyDescent="0.25">
      <c r="G1862" s="40">
        <v>42038</v>
      </c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BM1862" s="40">
        <v>42038</v>
      </c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DS1862" s="40">
        <v>42038</v>
      </c>
      <c r="DT1862"/>
      <c r="DU1862"/>
      <c r="DV1862"/>
      <c r="DW1862"/>
      <c r="DX1862"/>
      <c r="DY1862"/>
      <c r="DZ1862"/>
      <c r="EA1862"/>
      <c r="EB1862"/>
      <c r="EC1862"/>
      <c r="ED1862"/>
      <c r="EE1862"/>
      <c r="EF1862"/>
      <c r="EG1862"/>
      <c r="EH1862"/>
      <c r="FY1862" s="40">
        <v>42038</v>
      </c>
      <c r="FZ1862"/>
      <c r="GA1862"/>
      <c r="GB1862"/>
      <c r="GC1862"/>
      <c r="GD1862"/>
      <c r="GE1862"/>
      <c r="GF1862"/>
      <c r="GG1862"/>
      <c r="GH1862"/>
      <c r="GI1862"/>
      <c r="GJ1862"/>
      <c r="GK1862"/>
      <c r="GL1862"/>
      <c r="GM1862"/>
      <c r="GN1862"/>
      <c r="IE1862" s="40">
        <v>42038</v>
      </c>
      <c r="IK1862">
        <v>38.875177107061489</v>
      </c>
      <c r="IU1862" s="77">
        <v>42038</v>
      </c>
      <c r="JA1862">
        <v>93.3</v>
      </c>
    </row>
    <row r="1863" spans="7:265" x14ac:dyDescent="0.25">
      <c r="G1863" s="40">
        <v>42039</v>
      </c>
      <c r="H1863"/>
      <c r="I1863"/>
      <c r="J1863"/>
      <c r="K1863"/>
      <c r="L1863"/>
      <c r="M1863"/>
      <c r="N1863"/>
      <c r="O1863"/>
      <c r="P1863">
        <v>10.1</v>
      </c>
      <c r="Q1863">
        <v>9</v>
      </c>
      <c r="R1863"/>
      <c r="S1863"/>
      <c r="T1863">
        <v>7.5</v>
      </c>
      <c r="U1863"/>
      <c r="V1863">
        <v>5.2333333333333334</v>
      </c>
      <c r="AR1863">
        <v>10.1</v>
      </c>
      <c r="AU1863">
        <v>9</v>
      </c>
      <c r="BE1863">
        <v>7.5</v>
      </c>
      <c r="BI1863">
        <v>4.9000000000000004</v>
      </c>
      <c r="BJ1863">
        <v>7.4</v>
      </c>
      <c r="BK1863">
        <v>3.4</v>
      </c>
      <c r="BM1863" s="40">
        <v>42039</v>
      </c>
      <c r="BN1863"/>
      <c r="BO1863"/>
      <c r="BP1863"/>
      <c r="BQ1863"/>
      <c r="BR1863"/>
      <c r="BS1863"/>
      <c r="BT1863"/>
      <c r="BU1863"/>
      <c r="BV1863">
        <v>0.37</v>
      </c>
      <c r="BW1863">
        <v>0.18</v>
      </c>
      <c r="BX1863"/>
      <c r="BY1863"/>
      <c r="BZ1863">
        <v>0.64</v>
      </c>
      <c r="CA1863"/>
      <c r="CB1863">
        <v>4.6666666666666669E-2</v>
      </c>
      <c r="CX1863">
        <v>0.37</v>
      </c>
      <c r="DA1863">
        <v>0.18</v>
      </c>
      <c r="DK1863">
        <v>0.64</v>
      </c>
      <c r="DO1863">
        <v>0.08</v>
      </c>
      <c r="DP1863">
        <v>0.03</v>
      </c>
      <c r="DQ1863">
        <v>0.03</v>
      </c>
      <c r="DS1863" s="40">
        <v>42039</v>
      </c>
      <c r="DT1863"/>
      <c r="DU1863"/>
      <c r="DV1863"/>
      <c r="DW1863"/>
      <c r="DX1863"/>
      <c r="DY1863"/>
      <c r="DZ1863"/>
      <c r="EA1863"/>
      <c r="EB1863">
        <v>6.65</v>
      </c>
      <c r="EC1863">
        <v>4.09</v>
      </c>
      <c r="ED1863"/>
      <c r="EE1863"/>
      <c r="EF1863">
        <v>3.31</v>
      </c>
      <c r="EG1863"/>
      <c r="EH1863">
        <v>1.4366666666666665</v>
      </c>
      <c r="FD1863">
        <v>6.65</v>
      </c>
      <c r="FG1863">
        <v>4.09</v>
      </c>
      <c r="FQ1863">
        <v>3.31</v>
      </c>
      <c r="FU1863">
        <v>0.38</v>
      </c>
      <c r="FV1863">
        <v>0.65</v>
      </c>
      <c r="FW1863">
        <v>3.28</v>
      </c>
      <c r="FY1863" s="40">
        <v>42039</v>
      </c>
      <c r="FZ1863"/>
      <c r="GA1863"/>
      <c r="GB1863"/>
      <c r="GC1863"/>
      <c r="GD1863"/>
      <c r="GE1863"/>
      <c r="GF1863"/>
      <c r="GG1863"/>
      <c r="GH1863">
        <v>3.61</v>
      </c>
      <c r="GI1863">
        <v>1.87</v>
      </c>
      <c r="GJ1863"/>
      <c r="GK1863"/>
      <c r="GL1863">
        <v>1.96</v>
      </c>
      <c r="GM1863"/>
      <c r="GN1863">
        <v>1.1366666666666667</v>
      </c>
      <c r="HJ1863">
        <v>3.61</v>
      </c>
      <c r="HM1863">
        <v>1.87</v>
      </c>
      <c r="HW1863">
        <v>1.96</v>
      </c>
      <c r="IA1863">
        <v>1.03</v>
      </c>
      <c r="IB1863">
        <v>1.93</v>
      </c>
      <c r="IC1863">
        <v>0.45</v>
      </c>
      <c r="IE1863" s="40">
        <v>42039</v>
      </c>
      <c r="IU1863" s="77">
        <v>42039</v>
      </c>
    </row>
    <row r="1864" spans="7:265" x14ac:dyDescent="0.25">
      <c r="G1864" s="40">
        <v>42040</v>
      </c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BM1864" s="40">
        <v>42040</v>
      </c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DS1864" s="40">
        <v>42040</v>
      </c>
      <c r="DT1864"/>
      <c r="DU1864"/>
      <c r="DV1864"/>
      <c r="DW1864"/>
      <c r="DX1864"/>
      <c r="DY1864"/>
      <c r="DZ1864"/>
      <c r="EA1864"/>
      <c r="EB1864"/>
      <c r="EC1864"/>
      <c r="ED1864"/>
      <c r="EE1864"/>
      <c r="EF1864"/>
      <c r="EG1864"/>
      <c r="EH1864"/>
      <c r="FY1864" s="40">
        <v>42040</v>
      </c>
      <c r="FZ1864"/>
      <c r="GA1864"/>
      <c r="GB1864"/>
      <c r="GC1864"/>
      <c r="GD1864"/>
      <c r="GE1864"/>
      <c r="GF1864"/>
      <c r="GG1864"/>
      <c r="GH1864"/>
      <c r="GI1864"/>
      <c r="GJ1864"/>
      <c r="GK1864"/>
      <c r="GL1864"/>
      <c r="GM1864"/>
      <c r="GN1864"/>
      <c r="IE1864" s="40">
        <v>42040</v>
      </c>
      <c r="IO1864">
        <v>38.874697470817118</v>
      </c>
      <c r="IU1864" s="77">
        <v>42040</v>
      </c>
      <c r="JE1864">
        <v>93.3</v>
      </c>
    </row>
    <row r="1865" spans="7:265" x14ac:dyDescent="0.25">
      <c r="G1865" s="40">
        <v>42041</v>
      </c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BM1865" s="40">
        <v>42041</v>
      </c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DS1865" s="40">
        <v>42041</v>
      </c>
      <c r="DT1865"/>
      <c r="DU1865"/>
      <c r="DV1865"/>
      <c r="DW1865"/>
      <c r="DX1865"/>
      <c r="DY1865"/>
      <c r="DZ1865"/>
      <c r="EA1865"/>
      <c r="EB1865"/>
      <c r="EC1865"/>
      <c r="ED1865"/>
      <c r="EE1865"/>
      <c r="EF1865"/>
      <c r="EG1865"/>
      <c r="EH1865"/>
      <c r="FY1865" s="40">
        <v>42041</v>
      </c>
      <c r="FZ1865"/>
      <c r="GA1865"/>
      <c r="GB1865"/>
      <c r="GC1865"/>
      <c r="GD1865"/>
      <c r="GE1865"/>
      <c r="GF1865"/>
      <c r="GG1865"/>
      <c r="GH1865"/>
      <c r="GI1865"/>
      <c r="GJ1865"/>
      <c r="GK1865"/>
      <c r="GL1865"/>
      <c r="GM1865"/>
      <c r="GN1865"/>
      <c r="IE1865" s="40">
        <v>42041</v>
      </c>
      <c r="IU1865" s="77">
        <v>42041</v>
      </c>
    </row>
    <row r="1866" spans="7:265" x14ac:dyDescent="0.25">
      <c r="G1866" s="40">
        <v>42042</v>
      </c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BM1866" s="40">
        <v>42042</v>
      </c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DS1866" s="40">
        <v>42042</v>
      </c>
      <c r="DT1866"/>
      <c r="DU1866"/>
      <c r="DV1866"/>
      <c r="DW1866"/>
      <c r="DX1866"/>
      <c r="DY1866"/>
      <c r="DZ1866"/>
      <c r="EA1866"/>
      <c r="EB1866"/>
      <c r="EC1866"/>
      <c r="ED1866"/>
      <c r="EE1866"/>
      <c r="EF1866"/>
      <c r="EG1866"/>
      <c r="EH1866"/>
      <c r="FY1866" s="40">
        <v>42042</v>
      </c>
      <c r="FZ1866"/>
      <c r="GA1866"/>
      <c r="GB1866"/>
      <c r="GC1866"/>
      <c r="GD1866"/>
      <c r="GE1866"/>
      <c r="GF1866"/>
      <c r="GG1866"/>
      <c r="GH1866"/>
      <c r="GI1866"/>
      <c r="GJ1866"/>
      <c r="GK1866"/>
      <c r="GL1866"/>
      <c r="GM1866"/>
      <c r="GN1866"/>
      <c r="IE1866" s="40">
        <v>42042</v>
      </c>
      <c r="IU1866" s="77">
        <v>42042</v>
      </c>
    </row>
    <row r="1867" spans="7:265" x14ac:dyDescent="0.25">
      <c r="G1867" s="40">
        <v>42043</v>
      </c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BM1867" s="40">
        <v>42043</v>
      </c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DS1867" s="40">
        <v>42043</v>
      </c>
      <c r="DT1867"/>
      <c r="DU1867"/>
      <c r="DV1867"/>
      <c r="DW1867"/>
      <c r="DX1867"/>
      <c r="DY1867"/>
      <c r="DZ1867"/>
      <c r="EA1867"/>
      <c r="EB1867"/>
      <c r="EC1867"/>
      <c r="ED1867"/>
      <c r="EE1867"/>
      <c r="EF1867"/>
      <c r="EG1867"/>
      <c r="EH1867"/>
      <c r="FY1867" s="40">
        <v>42043</v>
      </c>
      <c r="FZ1867"/>
      <c r="GA1867"/>
      <c r="GB1867"/>
      <c r="GC1867"/>
      <c r="GD1867"/>
      <c r="GE1867"/>
      <c r="GF1867"/>
      <c r="GG1867"/>
      <c r="GH1867"/>
      <c r="GI1867"/>
      <c r="GJ1867"/>
      <c r="GK1867"/>
      <c r="GL1867"/>
      <c r="GM1867"/>
      <c r="GN1867"/>
      <c r="IE1867" s="40">
        <v>42043</v>
      </c>
      <c r="IU1867" s="77">
        <v>42043</v>
      </c>
    </row>
    <row r="1868" spans="7:265" x14ac:dyDescent="0.25">
      <c r="G1868" s="40">
        <v>42044</v>
      </c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BM1868" s="40">
        <v>42044</v>
      </c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DS1868" s="40">
        <v>42044</v>
      </c>
      <c r="DT1868"/>
      <c r="DU1868"/>
      <c r="DV1868"/>
      <c r="DW1868"/>
      <c r="DX1868"/>
      <c r="DY1868"/>
      <c r="DZ1868"/>
      <c r="EA1868"/>
      <c r="EB1868"/>
      <c r="EC1868"/>
      <c r="ED1868"/>
      <c r="EE1868"/>
      <c r="EF1868"/>
      <c r="EG1868"/>
      <c r="EH1868"/>
      <c r="FY1868" s="40">
        <v>42044</v>
      </c>
      <c r="FZ1868"/>
      <c r="GA1868"/>
      <c r="GB1868"/>
      <c r="GC1868"/>
      <c r="GD1868"/>
      <c r="GE1868"/>
      <c r="GF1868"/>
      <c r="GG1868"/>
      <c r="GH1868"/>
      <c r="GI1868"/>
      <c r="GJ1868"/>
      <c r="GK1868"/>
      <c r="GL1868"/>
      <c r="GM1868"/>
      <c r="GN1868"/>
      <c r="IE1868" s="40">
        <v>42044</v>
      </c>
      <c r="IU1868" s="77">
        <v>42044</v>
      </c>
    </row>
    <row r="1869" spans="7:265" x14ac:dyDescent="0.25">
      <c r="G1869" s="40">
        <v>42045</v>
      </c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BM1869" s="40">
        <v>42045</v>
      </c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DS1869" s="40">
        <v>42045</v>
      </c>
      <c r="DT1869"/>
      <c r="DU1869"/>
      <c r="DV1869"/>
      <c r="DW1869"/>
      <c r="DX1869"/>
      <c r="DY1869"/>
      <c r="DZ1869"/>
      <c r="EA1869"/>
      <c r="EB1869"/>
      <c r="EC1869"/>
      <c r="ED1869"/>
      <c r="EE1869"/>
      <c r="EF1869"/>
      <c r="EG1869"/>
      <c r="EH1869"/>
      <c r="FY1869" s="40">
        <v>42045</v>
      </c>
      <c r="FZ1869"/>
      <c r="GA1869"/>
      <c r="GB1869"/>
      <c r="GC1869"/>
      <c r="GD1869"/>
      <c r="GE1869"/>
      <c r="GF1869"/>
      <c r="GG1869"/>
      <c r="GH1869"/>
      <c r="GI1869"/>
      <c r="GJ1869"/>
      <c r="GK1869"/>
      <c r="GL1869"/>
      <c r="GM1869"/>
      <c r="GN1869"/>
      <c r="IE1869" s="40">
        <v>42045</v>
      </c>
      <c r="IU1869" s="77">
        <v>42045</v>
      </c>
    </row>
    <row r="1870" spans="7:265" x14ac:dyDescent="0.25">
      <c r="G1870" s="40">
        <v>42046</v>
      </c>
      <c r="H1870"/>
      <c r="I1870"/>
      <c r="J1870"/>
      <c r="K1870"/>
      <c r="L1870"/>
      <c r="M1870"/>
      <c r="N1870">
        <v>5.3999999999999995</v>
      </c>
      <c r="O1870"/>
      <c r="P1870"/>
      <c r="Q1870"/>
      <c r="R1870"/>
      <c r="S1870"/>
      <c r="T1870"/>
      <c r="U1870"/>
      <c r="V1870"/>
      <c r="AK1870">
        <v>6.4</v>
      </c>
      <c r="AL1870">
        <v>4.8</v>
      </c>
      <c r="AM1870">
        <v>5</v>
      </c>
      <c r="BM1870" s="40">
        <v>42046</v>
      </c>
      <c r="BN1870"/>
      <c r="BO1870"/>
      <c r="BP1870"/>
      <c r="BQ1870"/>
      <c r="BR1870"/>
      <c r="BS1870"/>
      <c r="BT1870">
        <v>0.14333333333333334</v>
      </c>
      <c r="BU1870"/>
      <c r="BV1870"/>
      <c r="BW1870"/>
      <c r="BX1870"/>
      <c r="BY1870"/>
      <c r="BZ1870"/>
      <c r="CA1870"/>
      <c r="CB1870"/>
      <c r="CQ1870">
        <v>0.38</v>
      </c>
      <c r="CR1870">
        <v>0.04</v>
      </c>
      <c r="CS1870">
        <v>0.01</v>
      </c>
      <c r="DS1870" s="40">
        <v>42046</v>
      </c>
      <c r="DT1870"/>
      <c r="DU1870"/>
      <c r="DV1870"/>
      <c r="DW1870"/>
      <c r="DX1870"/>
      <c r="DY1870"/>
      <c r="DZ1870">
        <v>18</v>
      </c>
      <c r="EA1870"/>
      <c r="EB1870"/>
      <c r="EC1870"/>
      <c r="ED1870"/>
      <c r="EE1870"/>
      <c r="EF1870"/>
      <c r="EG1870"/>
      <c r="EH1870"/>
      <c r="EW1870">
        <v>17.5</v>
      </c>
      <c r="EX1870">
        <v>16.3</v>
      </c>
      <c r="EY1870">
        <v>20.2</v>
      </c>
      <c r="FY1870" s="40">
        <v>42046</v>
      </c>
      <c r="FZ1870"/>
      <c r="GA1870"/>
      <c r="GB1870"/>
      <c r="GC1870"/>
      <c r="GD1870"/>
      <c r="GE1870"/>
      <c r="GF1870">
        <v>0.39999999999999997</v>
      </c>
      <c r="GG1870"/>
      <c r="GH1870"/>
      <c r="GI1870"/>
      <c r="GJ1870"/>
      <c r="GK1870"/>
      <c r="GL1870"/>
      <c r="GM1870"/>
      <c r="GN1870"/>
      <c r="HC1870">
        <v>0.82</v>
      </c>
      <c r="HD1870">
        <v>0.34</v>
      </c>
      <c r="HE1870">
        <v>0.04</v>
      </c>
      <c r="IE1870" s="40">
        <v>42046</v>
      </c>
      <c r="IG1870">
        <v>38.874834574468089</v>
      </c>
      <c r="IH1870">
        <v>38.874834574468089</v>
      </c>
      <c r="IU1870" s="77">
        <v>42046</v>
      </c>
      <c r="IW1870">
        <v>93.3</v>
      </c>
      <c r="IX1870">
        <v>93.3</v>
      </c>
    </row>
    <row r="1871" spans="7:265" x14ac:dyDescent="0.25">
      <c r="G1871" s="40">
        <v>42047</v>
      </c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BM1871" s="40">
        <v>42047</v>
      </c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DS1871" s="40">
        <v>42047</v>
      </c>
      <c r="DT1871"/>
      <c r="DU1871"/>
      <c r="DV1871"/>
      <c r="DW1871"/>
      <c r="DX1871"/>
      <c r="DY1871"/>
      <c r="DZ1871"/>
      <c r="EA1871"/>
      <c r="EB1871"/>
      <c r="EC1871"/>
      <c r="ED1871"/>
      <c r="EE1871"/>
      <c r="EF1871"/>
      <c r="EG1871"/>
      <c r="EH1871"/>
      <c r="FY1871" s="40">
        <v>42047</v>
      </c>
      <c r="FZ1871"/>
      <c r="GA1871"/>
      <c r="GB1871"/>
      <c r="GC1871"/>
      <c r="GD1871"/>
      <c r="GE1871"/>
      <c r="GF1871"/>
      <c r="GG1871"/>
      <c r="GH1871"/>
      <c r="GI1871"/>
      <c r="GJ1871"/>
      <c r="GK1871"/>
      <c r="GL1871"/>
      <c r="GM1871"/>
      <c r="GN1871"/>
      <c r="IE1871" s="40">
        <v>42047</v>
      </c>
      <c r="IJ1871">
        <v>38.874792112299467</v>
      </c>
      <c r="IU1871" s="77">
        <v>42047</v>
      </c>
      <c r="IZ1871">
        <v>93.3</v>
      </c>
    </row>
    <row r="1872" spans="7:265" x14ac:dyDescent="0.25">
      <c r="G1872" s="40">
        <v>42048</v>
      </c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BM1872" s="40">
        <v>42048</v>
      </c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DS1872" s="40">
        <v>42048</v>
      </c>
      <c r="DT1872"/>
      <c r="DU1872"/>
      <c r="DV1872"/>
      <c r="DW1872"/>
      <c r="DX1872"/>
      <c r="DY1872"/>
      <c r="DZ1872"/>
      <c r="EA1872"/>
      <c r="EB1872"/>
      <c r="EC1872"/>
      <c r="ED1872"/>
      <c r="EE1872"/>
      <c r="EF1872"/>
      <c r="EG1872"/>
      <c r="EH1872"/>
      <c r="FY1872" s="40">
        <v>42048</v>
      </c>
      <c r="FZ1872"/>
      <c r="GA1872"/>
      <c r="GB1872"/>
      <c r="GC1872"/>
      <c r="GD1872"/>
      <c r="GE1872"/>
      <c r="GF1872"/>
      <c r="GG1872"/>
      <c r="GH1872"/>
      <c r="GI1872"/>
      <c r="GJ1872"/>
      <c r="GK1872"/>
      <c r="GL1872"/>
      <c r="GM1872"/>
      <c r="GN1872"/>
      <c r="IE1872" s="40">
        <v>42048</v>
      </c>
      <c r="IU1872" s="77">
        <v>42048</v>
      </c>
    </row>
    <row r="1873" spans="7:261" x14ac:dyDescent="0.25">
      <c r="G1873" s="40">
        <v>42049</v>
      </c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BM1873" s="40">
        <v>42049</v>
      </c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DS1873" s="40">
        <v>42049</v>
      </c>
      <c r="DT1873"/>
      <c r="DU1873"/>
      <c r="DV1873"/>
      <c r="DW1873"/>
      <c r="DX1873"/>
      <c r="DY1873"/>
      <c r="DZ1873"/>
      <c r="EA1873"/>
      <c r="EB1873"/>
      <c r="EC1873"/>
      <c r="ED1873"/>
      <c r="EE1873"/>
      <c r="EF1873"/>
      <c r="EG1873"/>
      <c r="EH1873"/>
      <c r="FY1873" s="40">
        <v>42049</v>
      </c>
      <c r="FZ1873"/>
      <c r="GA1873"/>
      <c r="GB1873"/>
      <c r="GC1873"/>
      <c r="GD1873"/>
      <c r="GE1873"/>
      <c r="GF1873"/>
      <c r="GG1873"/>
      <c r="GH1873"/>
      <c r="GI1873"/>
      <c r="GJ1873"/>
      <c r="GK1873"/>
      <c r="GL1873"/>
      <c r="GM1873"/>
      <c r="GN1873"/>
      <c r="IE1873" s="40">
        <v>42049</v>
      </c>
      <c r="IU1873" s="77">
        <v>42049</v>
      </c>
    </row>
    <row r="1874" spans="7:261" x14ac:dyDescent="0.25">
      <c r="G1874" s="40">
        <v>42050</v>
      </c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BM1874" s="40">
        <v>42050</v>
      </c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DS1874" s="40">
        <v>42050</v>
      </c>
      <c r="DT1874"/>
      <c r="DU1874"/>
      <c r="DV1874"/>
      <c r="DW1874"/>
      <c r="DX1874"/>
      <c r="DY1874"/>
      <c r="DZ1874"/>
      <c r="EA1874"/>
      <c r="EB1874"/>
      <c r="EC1874"/>
      <c r="ED1874"/>
      <c r="EE1874"/>
      <c r="EF1874"/>
      <c r="EG1874"/>
      <c r="EH1874"/>
      <c r="FY1874" s="40">
        <v>42050</v>
      </c>
      <c r="FZ1874"/>
      <c r="GA1874"/>
      <c r="GB1874"/>
      <c r="GC1874"/>
      <c r="GD1874"/>
      <c r="GE1874"/>
      <c r="GF1874"/>
      <c r="GG1874"/>
      <c r="GH1874"/>
      <c r="GI1874"/>
      <c r="GJ1874"/>
      <c r="GK1874"/>
      <c r="GL1874"/>
      <c r="GM1874"/>
      <c r="GN1874"/>
      <c r="IE1874" s="40">
        <v>42050</v>
      </c>
      <c r="IU1874" s="77">
        <v>42050</v>
      </c>
    </row>
    <row r="1875" spans="7:261" x14ac:dyDescent="0.25">
      <c r="G1875" s="40">
        <v>42051</v>
      </c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BM1875" s="40">
        <v>42051</v>
      </c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DS1875" s="40">
        <v>42051</v>
      </c>
      <c r="DT1875"/>
      <c r="DU1875"/>
      <c r="DV1875"/>
      <c r="DW1875"/>
      <c r="DX1875"/>
      <c r="DY1875"/>
      <c r="DZ1875"/>
      <c r="EA1875"/>
      <c r="EB1875"/>
      <c r="EC1875"/>
      <c r="ED1875"/>
      <c r="EE1875"/>
      <c r="EF1875"/>
      <c r="EG1875"/>
      <c r="EH1875"/>
      <c r="FY1875" s="40">
        <v>42051</v>
      </c>
      <c r="FZ1875"/>
      <c r="GA1875"/>
      <c r="GB1875"/>
      <c r="GC1875"/>
      <c r="GD1875"/>
      <c r="GE1875"/>
      <c r="GF1875"/>
      <c r="GG1875"/>
      <c r="GH1875"/>
      <c r="GI1875"/>
      <c r="GJ1875"/>
      <c r="GK1875"/>
      <c r="GL1875"/>
      <c r="GM1875"/>
      <c r="GN1875"/>
      <c r="IE1875" s="40">
        <v>42051</v>
      </c>
      <c r="IU1875" s="77">
        <v>42051</v>
      </c>
    </row>
    <row r="1876" spans="7:261" x14ac:dyDescent="0.25">
      <c r="G1876" s="40">
        <v>42052</v>
      </c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BM1876" s="40">
        <v>42052</v>
      </c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DS1876" s="40">
        <v>42052</v>
      </c>
      <c r="DT1876"/>
      <c r="DU1876"/>
      <c r="DV1876"/>
      <c r="DW1876"/>
      <c r="DX1876"/>
      <c r="DY1876"/>
      <c r="DZ1876"/>
      <c r="EA1876"/>
      <c r="EB1876"/>
      <c r="EC1876"/>
      <c r="ED1876"/>
      <c r="EE1876"/>
      <c r="EF1876"/>
      <c r="EG1876"/>
      <c r="EH1876"/>
      <c r="FY1876" s="40">
        <v>42052</v>
      </c>
      <c r="FZ1876"/>
      <c r="GA1876"/>
      <c r="GB1876"/>
      <c r="GC1876"/>
      <c r="GD1876"/>
      <c r="GE1876"/>
      <c r="GF1876"/>
      <c r="GG1876"/>
      <c r="GH1876"/>
      <c r="GI1876"/>
      <c r="GJ1876"/>
      <c r="GK1876"/>
      <c r="GL1876"/>
      <c r="GM1876"/>
      <c r="GN1876"/>
      <c r="IE1876" s="40">
        <v>42052</v>
      </c>
      <c r="IF1876">
        <v>38.875180813953484</v>
      </c>
      <c r="IU1876" s="77">
        <v>42052</v>
      </c>
      <c r="IV1876">
        <v>93.3</v>
      </c>
    </row>
    <row r="1877" spans="7:261" x14ac:dyDescent="0.25">
      <c r="G1877" s="40">
        <v>42053</v>
      </c>
      <c r="H1877"/>
      <c r="I1877"/>
      <c r="J1877"/>
      <c r="K1877"/>
      <c r="L1877"/>
      <c r="M1877"/>
      <c r="N1877"/>
      <c r="O1877"/>
      <c r="P1877">
        <v>5.55</v>
      </c>
      <c r="Q1877">
        <v>3.4</v>
      </c>
      <c r="R1877">
        <v>13.3</v>
      </c>
      <c r="S1877"/>
      <c r="T1877"/>
      <c r="U1877"/>
      <c r="V1877"/>
      <c r="AR1877">
        <v>6</v>
      </c>
      <c r="AS1877">
        <v>5.0999999999999996</v>
      </c>
      <c r="AU1877">
        <v>3.4</v>
      </c>
      <c r="AX1877">
        <v>20.5</v>
      </c>
      <c r="AY1877">
        <v>6.1</v>
      </c>
      <c r="BM1877" s="40">
        <v>42053</v>
      </c>
      <c r="BN1877"/>
      <c r="BO1877"/>
      <c r="BP1877"/>
      <c r="BQ1877"/>
      <c r="BR1877"/>
      <c r="BS1877"/>
      <c r="BT1877"/>
      <c r="BU1877"/>
      <c r="BV1877">
        <v>0.16999999999999998</v>
      </c>
      <c r="BW1877">
        <v>0.1</v>
      </c>
      <c r="BX1877">
        <v>0.73</v>
      </c>
      <c r="BY1877"/>
      <c r="BZ1877"/>
      <c r="CA1877"/>
      <c r="CB1877"/>
      <c r="CX1877">
        <v>0.16</v>
      </c>
      <c r="CY1877">
        <v>0.18</v>
      </c>
      <c r="DA1877">
        <v>0.1</v>
      </c>
      <c r="DD1877">
        <v>0.4</v>
      </c>
      <c r="DE1877">
        <v>1.06</v>
      </c>
      <c r="DS1877" s="40">
        <v>42053</v>
      </c>
      <c r="DT1877"/>
      <c r="DU1877"/>
      <c r="DV1877"/>
      <c r="DW1877"/>
      <c r="DX1877"/>
      <c r="DY1877"/>
      <c r="DZ1877"/>
      <c r="EA1877"/>
      <c r="EB1877">
        <v>17.45</v>
      </c>
      <c r="EC1877">
        <v>8.2799999999999994</v>
      </c>
      <c r="ED1877">
        <v>21.779999999999998</v>
      </c>
      <c r="EE1877"/>
      <c r="EF1877"/>
      <c r="EG1877"/>
      <c r="EH1877"/>
      <c r="FD1877">
        <v>15.6</v>
      </c>
      <c r="FE1877">
        <v>19.3</v>
      </c>
      <c r="FG1877">
        <v>8.2799999999999994</v>
      </c>
      <c r="FJ1877">
        <v>0.26</v>
      </c>
      <c r="FK1877">
        <v>43.3</v>
      </c>
      <c r="FY1877" s="40">
        <v>42053</v>
      </c>
      <c r="FZ1877"/>
      <c r="GA1877"/>
      <c r="GB1877"/>
      <c r="GC1877"/>
      <c r="GD1877"/>
      <c r="GE1877"/>
      <c r="GF1877"/>
      <c r="GG1877"/>
      <c r="GH1877">
        <v>1.25</v>
      </c>
      <c r="GI1877">
        <v>0.5</v>
      </c>
      <c r="GJ1877">
        <v>3.98</v>
      </c>
      <c r="GK1877"/>
      <c r="GL1877"/>
      <c r="GM1877"/>
      <c r="GN1877"/>
      <c r="HJ1877">
        <v>2.0699999999999998</v>
      </c>
      <c r="HK1877">
        <v>0.43</v>
      </c>
      <c r="HM1877">
        <v>0.5</v>
      </c>
      <c r="HP1877">
        <v>7.2</v>
      </c>
      <c r="HQ1877">
        <v>0.76</v>
      </c>
      <c r="IE1877" s="40">
        <v>42053</v>
      </c>
      <c r="IU1877" s="77">
        <v>42053</v>
      </c>
    </row>
    <row r="1878" spans="7:261" x14ac:dyDescent="0.25">
      <c r="G1878" s="40">
        <v>42054</v>
      </c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BM1878" s="40">
        <v>42054</v>
      </c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DS1878" s="40">
        <v>42054</v>
      </c>
      <c r="DT1878"/>
      <c r="DU1878"/>
      <c r="DV1878"/>
      <c r="DW1878"/>
      <c r="DX1878"/>
      <c r="DY1878"/>
      <c r="DZ1878"/>
      <c r="EA1878"/>
      <c r="EB1878"/>
      <c r="EC1878"/>
      <c r="ED1878"/>
      <c r="EE1878"/>
      <c r="EF1878"/>
      <c r="EG1878"/>
      <c r="EH1878"/>
      <c r="FY1878" s="40">
        <v>42054</v>
      </c>
      <c r="FZ1878"/>
      <c r="GA1878"/>
      <c r="GB1878"/>
      <c r="GC1878"/>
      <c r="GD1878"/>
      <c r="GE1878"/>
      <c r="GF1878"/>
      <c r="GG1878"/>
      <c r="GH1878"/>
      <c r="GI1878"/>
      <c r="GJ1878"/>
      <c r="GK1878"/>
      <c r="GL1878"/>
      <c r="GM1878"/>
      <c r="GN1878"/>
      <c r="IE1878" s="40">
        <v>42054</v>
      </c>
      <c r="IK1878">
        <v>38.875177107061489</v>
      </c>
      <c r="IU1878" s="77">
        <v>42054</v>
      </c>
      <c r="JA1878">
        <v>93.3</v>
      </c>
    </row>
    <row r="1879" spans="7:261" x14ac:dyDescent="0.25">
      <c r="G1879" s="40">
        <v>42055</v>
      </c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BM1879" s="40">
        <v>42055</v>
      </c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DS1879" s="40">
        <v>42055</v>
      </c>
      <c r="DT1879"/>
      <c r="DU1879"/>
      <c r="DV1879"/>
      <c r="DW1879"/>
      <c r="DX1879"/>
      <c r="DY1879"/>
      <c r="DZ1879"/>
      <c r="EA1879"/>
      <c r="EB1879"/>
      <c r="EC1879"/>
      <c r="ED1879"/>
      <c r="EE1879"/>
      <c r="EF1879"/>
      <c r="EG1879"/>
      <c r="EH1879"/>
      <c r="FY1879" s="40">
        <v>42055</v>
      </c>
      <c r="FZ1879"/>
      <c r="GA1879"/>
      <c r="GB1879"/>
      <c r="GC1879"/>
      <c r="GD1879"/>
      <c r="GE1879"/>
      <c r="GF1879"/>
      <c r="GG1879"/>
      <c r="GH1879"/>
      <c r="GI1879"/>
      <c r="GJ1879"/>
      <c r="GK1879"/>
      <c r="GL1879"/>
      <c r="GM1879"/>
      <c r="GN1879"/>
      <c r="IE1879" s="40">
        <v>42055</v>
      </c>
      <c r="IU1879" s="77">
        <v>42055</v>
      </c>
    </row>
    <row r="1880" spans="7:261" x14ac:dyDescent="0.25">
      <c r="G1880" s="40">
        <v>42056</v>
      </c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BM1880" s="40">
        <v>42056</v>
      </c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DS1880" s="40">
        <v>42056</v>
      </c>
      <c r="DT1880"/>
      <c r="DU1880"/>
      <c r="DV1880"/>
      <c r="DW1880"/>
      <c r="DX1880"/>
      <c r="DY1880"/>
      <c r="DZ1880"/>
      <c r="EA1880"/>
      <c r="EB1880"/>
      <c r="EC1880"/>
      <c r="ED1880"/>
      <c r="EE1880"/>
      <c r="EF1880"/>
      <c r="EG1880"/>
      <c r="EH1880"/>
      <c r="FY1880" s="40">
        <v>42056</v>
      </c>
      <c r="FZ1880"/>
      <c r="GA1880"/>
      <c r="GB1880"/>
      <c r="GC1880"/>
      <c r="GD1880"/>
      <c r="GE1880"/>
      <c r="GF1880"/>
      <c r="GG1880"/>
      <c r="GH1880"/>
      <c r="GI1880"/>
      <c r="GJ1880"/>
      <c r="GK1880"/>
      <c r="GL1880"/>
      <c r="GM1880"/>
      <c r="GN1880"/>
      <c r="IE1880" s="40">
        <v>42056</v>
      </c>
      <c r="IU1880" s="77">
        <v>42056</v>
      </c>
    </row>
    <row r="1881" spans="7:261" x14ac:dyDescent="0.25">
      <c r="G1881" s="40">
        <v>42057</v>
      </c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BM1881" s="40">
        <v>42057</v>
      </c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DS1881" s="40">
        <v>42057</v>
      </c>
      <c r="DT1881"/>
      <c r="DU1881"/>
      <c r="DV1881"/>
      <c r="DW1881"/>
      <c r="DX1881"/>
      <c r="DY1881"/>
      <c r="DZ1881"/>
      <c r="EA1881"/>
      <c r="EB1881"/>
      <c r="EC1881"/>
      <c r="ED1881"/>
      <c r="EE1881"/>
      <c r="EF1881"/>
      <c r="EG1881"/>
      <c r="EH1881"/>
      <c r="FY1881" s="40">
        <v>42057</v>
      </c>
      <c r="FZ1881"/>
      <c r="GA1881"/>
      <c r="GB1881"/>
      <c r="GC1881"/>
      <c r="GD1881"/>
      <c r="GE1881"/>
      <c r="GF1881"/>
      <c r="GG1881"/>
      <c r="GH1881"/>
      <c r="GI1881"/>
      <c r="GJ1881"/>
      <c r="GK1881"/>
      <c r="GL1881"/>
      <c r="GM1881"/>
      <c r="GN1881"/>
      <c r="IE1881" s="40">
        <v>42057</v>
      </c>
      <c r="IU1881" s="77">
        <v>42057</v>
      </c>
    </row>
    <row r="1882" spans="7:261" x14ac:dyDescent="0.25">
      <c r="G1882" s="40">
        <v>42058</v>
      </c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BM1882" s="40">
        <v>42058</v>
      </c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DS1882" s="40">
        <v>42058</v>
      </c>
      <c r="DT1882"/>
      <c r="DU1882"/>
      <c r="DV1882"/>
      <c r="DW1882"/>
      <c r="DX1882"/>
      <c r="DY1882"/>
      <c r="DZ1882"/>
      <c r="EA1882"/>
      <c r="EB1882"/>
      <c r="EC1882"/>
      <c r="ED1882"/>
      <c r="EE1882"/>
      <c r="EF1882"/>
      <c r="EG1882"/>
      <c r="EH1882"/>
      <c r="FY1882" s="40">
        <v>42058</v>
      </c>
      <c r="FZ1882"/>
      <c r="GA1882"/>
      <c r="GB1882"/>
      <c r="GC1882"/>
      <c r="GD1882"/>
      <c r="GE1882"/>
      <c r="GF1882"/>
      <c r="GG1882"/>
      <c r="GH1882"/>
      <c r="GI1882"/>
      <c r="GJ1882"/>
      <c r="GK1882"/>
      <c r="GL1882"/>
      <c r="GM1882"/>
      <c r="GN1882"/>
      <c r="IE1882" s="40">
        <v>42058</v>
      </c>
      <c r="IU1882" s="77">
        <v>42058</v>
      </c>
    </row>
    <row r="1883" spans="7:261" x14ac:dyDescent="0.25">
      <c r="G1883" s="40">
        <v>42059</v>
      </c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BM1883" s="40">
        <v>42059</v>
      </c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DS1883" s="40">
        <v>42059</v>
      </c>
      <c r="DT1883"/>
      <c r="DU1883"/>
      <c r="DV1883"/>
      <c r="DW1883"/>
      <c r="DX1883"/>
      <c r="DY1883"/>
      <c r="DZ1883"/>
      <c r="EA1883"/>
      <c r="EB1883"/>
      <c r="EC1883"/>
      <c r="ED1883"/>
      <c r="EE1883"/>
      <c r="EF1883"/>
      <c r="EG1883"/>
      <c r="EH1883"/>
      <c r="FY1883" s="40">
        <v>42059</v>
      </c>
      <c r="FZ1883"/>
      <c r="GA1883"/>
      <c r="GB1883"/>
      <c r="GC1883"/>
      <c r="GD1883"/>
      <c r="GE1883"/>
      <c r="GF1883"/>
      <c r="GG1883"/>
      <c r="GH1883"/>
      <c r="GI1883"/>
      <c r="GJ1883"/>
      <c r="GK1883"/>
      <c r="GL1883"/>
      <c r="GM1883"/>
      <c r="GN1883"/>
      <c r="IE1883" s="40">
        <v>42059</v>
      </c>
      <c r="IU1883" s="77">
        <v>42059</v>
      </c>
    </row>
    <row r="1884" spans="7:261" x14ac:dyDescent="0.25">
      <c r="G1884" s="40">
        <v>42060</v>
      </c>
      <c r="H1884"/>
      <c r="I1884"/>
      <c r="J1884"/>
      <c r="K1884">
        <v>1.1000000000000001</v>
      </c>
      <c r="L1884">
        <v>0.8</v>
      </c>
      <c r="M1884"/>
      <c r="N1884">
        <v>0.8</v>
      </c>
      <c r="O1884"/>
      <c r="P1884"/>
      <c r="Q1884"/>
      <c r="R1884"/>
      <c r="S1884"/>
      <c r="T1884"/>
      <c r="U1884"/>
      <c r="V1884"/>
      <c r="AB1884">
        <v>1.1000000000000001</v>
      </c>
      <c r="AE1884">
        <v>0.8</v>
      </c>
      <c r="AK1884">
        <v>0.8</v>
      </c>
      <c r="BM1884" s="40">
        <v>42060</v>
      </c>
      <c r="BN1884"/>
      <c r="BO1884"/>
      <c r="BP1884"/>
      <c r="BQ1884">
        <v>0.02</v>
      </c>
      <c r="BR1884">
        <v>0.04</v>
      </c>
      <c r="BS1884"/>
      <c r="BT1884">
        <v>0.04</v>
      </c>
      <c r="BU1884"/>
      <c r="BV1884"/>
      <c r="BW1884"/>
      <c r="BX1884"/>
      <c r="BY1884"/>
      <c r="BZ1884"/>
      <c r="CA1884"/>
      <c r="CB1884"/>
      <c r="CH1884">
        <v>0.02</v>
      </c>
      <c r="CK1884">
        <v>0.04</v>
      </c>
      <c r="CQ1884">
        <v>0.04</v>
      </c>
      <c r="DS1884" s="40">
        <v>42060</v>
      </c>
      <c r="DT1884"/>
      <c r="DU1884"/>
      <c r="DV1884"/>
      <c r="DW1884">
        <v>54.5</v>
      </c>
      <c r="DX1884">
        <v>82.2</v>
      </c>
      <c r="DY1884"/>
      <c r="DZ1884">
        <v>82.2</v>
      </c>
      <c r="EA1884"/>
      <c r="EB1884"/>
      <c r="EC1884"/>
      <c r="ED1884"/>
      <c r="EE1884"/>
      <c r="EF1884"/>
      <c r="EG1884"/>
      <c r="EH1884"/>
      <c r="EN1884">
        <v>54.5</v>
      </c>
      <c r="EQ1884">
        <v>82.2</v>
      </c>
      <c r="EW1884">
        <v>82.2</v>
      </c>
      <c r="FY1884" s="40">
        <v>42060</v>
      </c>
      <c r="FZ1884"/>
      <c r="GA1884"/>
      <c r="GB1884"/>
      <c r="GC1884">
        <v>7.0000000000000007E-2</v>
      </c>
      <c r="GD1884">
        <v>0.05</v>
      </c>
      <c r="GE1884"/>
      <c r="GF1884">
        <v>0.05</v>
      </c>
      <c r="GG1884"/>
      <c r="GH1884"/>
      <c r="GI1884"/>
      <c r="GJ1884"/>
      <c r="GK1884"/>
      <c r="GL1884"/>
      <c r="GM1884"/>
      <c r="GN1884"/>
      <c r="GT1884">
        <v>7.0000000000000007E-2</v>
      </c>
      <c r="GW1884">
        <v>0.05</v>
      </c>
      <c r="HC1884">
        <v>0.05</v>
      </c>
      <c r="IE1884" s="40">
        <v>42060</v>
      </c>
      <c r="IU1884" s="77">
        <v>42060</v>
      </c>
    </row>
    <row r="1885" spans="7:261" x14ac:dyDescent="0.25">
      <c r="G1885" s="40">
        <v>42061</v>
      </c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BM1885" s="40">
        <v>42061</v>
      </c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DS1885" s="40">
        <v>42061</v>
      </c>
      <c r="DT1885"/>
      <c r="DU1885"/>
      <c r="DV1885"/>
      <c r="DW1885"/>
      <c r="DX1885"/>
      <c r="DY1885"/>
      <c r="DZ1885"/>
      <c r="EA1885"/>
      <c r="EB1885"/>
      <c r="EC1885"/>
      <c r="ED1885"/>
      <c r="EE1885"/>
      <c r="EF1885"/>
      <c r="EG1885"/>
      <c r="EH1885"/>
      <c r="FY1885" s="40">
        <v>42061</v>
      </c>
      <c r="FZ1885"/>
      <c r="GA1885"/>
      <c r="GB1885"/>
      <c r="GC1885"/>
      <c r="GD1885"/>
      <c r="GE1885"/>
      <c r="GF1885"/>
      <c r="GG1885"/>
      <c r="GH1885"/>
      <c r="GI1885"/>
      <c r="GJ1885"/>
      <c r="GK1885"/>
      <c r="GL1885"/>
      <c r="GM1885"/>
      <c r="GN1885"/>
      <c r="IE1885" s="40">
        <v>42061</v>
      </c>
      <c r="IU1885" s="77">
        <v>42061</v>
      </c>
    </row>
    <row r="1886" spans="7:261" x14ac:dyDescent="0.25">
      <c r="G1886" s="40">
        <v>42062</v>
      </c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BM1886" s="40">
        <v>42062</v>
      </c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DS1886" s="40">
        <v>42062</v>
      </c>
      <c r="DT1886"/>
      <c r="DU1886"/>
      <c r="DV1886"/>
      <c r="DW1886"/>
      <c r="DX1886"/>
      <c r="DY1886"/>
      <c r="DZ1886"/>
      <c r="EA1886"/>
      <c r="EB1886"/>
      <c r="EC1886"/>
      <c r="ED1886"/>
      <c r="EE1886"/>
      <c r="EF1886"/>
      <c r="EG1886"/>
      <c r="EH1886"/>
      <c r="FY1886" s="40">
        <v>42062</v>
      </c>
      <c r="FZ1886"/>
      <c r="GA1886"/>
      <c r="GB1886"/>
      <c r="GC1886"/>
      <c r="GD1886"/>
      <c r="GE1886"/>
      <c r="GF1886"/>
      <c r="GG1886"/>
      <c r="GH1886"/>
      <c r="GI1886"/>
      <c r="GJ1886"/>
      <c r="GK1886"/>
      <c r="GL1886"/>
      <c r="GM1886"/>
      <c r="GN1886"/>
      <c r="IE1886" s="40">
        <v>42062</v>
      </c>
      <c r="IU1886" s="77">
        <v>42062</v>
      </c>
    </row>
    <row r="1887" spans="7:261" x14ac:dyDescent="0.25">
      <c r="G1887" s="40">
        <v>42063</v>
      </c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BM1887" s="40">
        <v>42063</v>
      </c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DS1887" s="40">
        <v>42063</v>
      </c>
      <c r="DT1887"/>
      <c r="DU1887"/>
      <c r="DV1887"/>
      <c r="DW1887"/>
      <c r="DX1887"/>
      <c r="DY1887"/>
      <c r="DZ1887"/>
      <c r="EA1887"/>
      <c r="EB1887"/>
      <c r="EC1887"/>
      <c r="ED1887"/>
      <c r="EE1887"/>
      <c r="EF1887"/>
      <c r="EG1887"/>
      <c r="EH1887"/>
      <c r="FY1887" s="40">
        <v>42063</v>
      </c>
      <c r="FZ1887"/>
      <c r="GA1887"/>
      <c r="GB1887"/>
      <c r="GC1887"/>
      <c r="GD1887"/>
      <c r="GE1887"/>
      <c r="GF1887"/>
      <c r="GG1887"/>
      <c r="GH1887"/>
      <c r="GI1887"/>
      <c r="GJ1887"/>
      <c r="GK1887"/>
      <c r="GL1887"/>
      <c r="GM1887"/>
      <c r="GN1887"/>
      <c r="IE1887" s="40">
        <v>42063</v>
      </c>
      <c r="IU1887" s="77">
        <v>42063</v>
      </c>
    </row>
    <row r="1888" spans="7:261" x14ac:dyDescent="0.25">
      <c r="G1888" s="40">
        <v>42064</v>
      </c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BM1888" s="40">
        <v>42064</v>
      </c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DS1888" s="40">
        <v>42064</v>
      </c>
      <c r="DT1888"/>
      <c r="DU1888"/>
      <c r="DV1888"/>
      <c r="DW1888"/>
      <c r="DX1888"/>
      <c r="DY1888"/>
      <c r="DZ1888"/>
      <c r="EA1888"/>
      <c r="EB1888"/>
      <c r="EC1888"/>
      <c r="ED1888"/>
      <c r="EE1888"/>
      <c r="EF1888"/>
      <c r="EG1888"/>
      <c r="EH1888"/>
      <c r="FY1888" s="40">
        <v>42064</v>
      </c>
      <c r="FZ1888"/>
      <c r="GA1888"/>
      <c r="GB1888"/>
      <c r="GC1888"/>
      <c r="GD1888"/>
      <c r="GE1888"/>
      <c r="GF1888"/>
      <c r="GG1888"/>
      <c r="GH1888"/>
      <c r="GI1888"/>
      <c r="GJ1888"/>
      <c r="GK1888"/>
      <c r="GL1888"/>
      <c r="GM1888"/>
      <c r="GN1888"/>
      <c r="IE1888" s="40">
        <v>42064</v>
      </c>
      <c r="IU1888" s="77">
        <v>42064</v>
      </c>
    </row>
    <row r="1889" spans="7:268" x14ac:dyDescent="0.25">
      <c r="G1889" s="40">
        <v>42065</v>
      </c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BM1889" s="40">
        <v>42065</v>
      </c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DS1889" s="40">
        <v>42065</v>
      </c>
      <c r="DT1889"/>
      <c r="DU1889"/>
      <c r="DV1889"/>
      <c r="DW1889"/>
      <c r="DX1889"/>
      <c r="DY1889"/>
      <c r="DZ1889"/>
      <c r="EA1889"/>
      <c r="EB1889"/>
      <c r="EC1889"/>
      <c r="ED1889"/>
      <c r="EE1889"/>
      <c r="EF1889"/>
      <c r="EG1889"/>
      <c r="EH1889"/>
      <c r="FY1889" s="40">
        <v>42065</v>
      </c>
      <c r="FZ1889"/>
      <c r="GA1889"/>
      <c r="GB1889"/>
      <c r="GC1889"/>
      <c r="GD1889"/>
      <c r="GE1889"/>
      <c r="GF1889"/>
      <c r="GG1889"/>
      <c r="GH1889"/>
      <c r="GI1889"/>
      <c r="GJ1889"/>
      <c r="GK1889"/>
      <c r="GL1889"/>
      <c r="GM1889"/>
      <c r="GN1889"/>
      <c r="IE1889" s="40">
        <v>42065</v>
      </c>
      <c r="IU1889" s="77">
        <v>42065</v>
      </c>
    </row>
    <row r="1890" spans="7:268" x14ac:dyDescent="0.25">
      <c r="G1890" s="40">
        <v>42066</v>
      </c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BM1890" s="40">
        <v>42066</v>
      </c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DS1890" s="40">
        <v>42066</v>
      </c>
      <c r="DT1890"/>
      <c r="DU1890"/>
      <c r="DV1890"/>
      <c r="DW1890"/>
      <c r="DX1890"/>
      <c r="DY1890"/>
      <c r="DZ1890"/>
      <c r="EA1890"/>
      <c r="EB1890"/>
      <c r="EC1890"/>
      <c r="ED1890"/>
      <c r="EE1890"/>
      <c r="EF1890"/>
      <c r="EG1890"/>
      <c r="EH1890"/>
      <c r="FY1890" s="40">
        <v>42066</v>
      </c>
      <c r="FZ1890"/>
      <c r="GA1890"/>
      <c r="GB1890"/>
      <c r="GC1890"/>
      <c r="GD1890"/>
      <c r="GE1890"/>
      <c r="GF1890"/>
      <c r="GG1890"/>
      <c r="GH1890"/>
      <c r="GI1890"/>
      <c r="GJ1890"/>
      <c r="GK1890"/>
      <c r="GL1890"/>
      <c r="GM1890"/>
      <c r="GN1890"/>
      <c r="IE1890" s="40">
        <v>42066</v>
      </c>
      <c r="IJ1890">
        <v>37.791464572192517</v>
      </c>
      <c r="IU1890" s="77">
        <v>42066</v>
      </c>
      <c r="IZ1890">
        <v>90.7</v>
      </c>
    </row>
    <row r="1891" spans="7:268" x14ac:dyDescent="0.25">
      <c r="G1891" s="40">
        <v>42067</v>
      </c>
      <c r="H1891"/>
      <c r="I1891"/>
      <c r="J1891"/>
      <c r="K1891"/>
      <c r="L1891"/>
      <c r="M1891"/>
      <c r="N1891"/>
      <c r="O1891"/>
      <c r="P1891"/>
      <c r="Q1891"/>
      <c r="R1891">
        <v>21.3</v>
      </c>
      <c r="S1891"/>
      <c r="T1891"/>
      <c r="U1891"/>
      <c r="V1891"/>
      <c r="AX1891">
        <v>21.3</v>
      </c>
      <c r="BM1891" s="40">
        <v>42067</v>
      </c>
      <c r="BN1891"/>
      <c r="BO1891"/>
      <c r="BP1891"/>
      <c r="BQ1891"/>
      <c r="BR1891"/>
      <c r="BS1891"/>
      <c r="BT1891"/>
      <c r="BU1891"/>
      <c r="BV1891"/>
      <c r="BW1891"/>
      <c r="BX1891">
        <v>1.1399999999999999</v>
      </c>
      <c r="BY1891"/>
      <c r="BZ1891"/>
      <c r="CA1891"/>
      <c r="CB1891"/>
      <c r="DD1891">
        <v>1.1399999999999999</v>
      </c>
      <c r="DS1891" s="40">
        <v>42067</v>
      </c>
      <c r="DT1891"/>
      <c r="DU1891"/>
      <c r="DV1891"/>
      <c r="DW1891"/>
      <c r="DX1891"/>
      <c r="DY1891"/>
      <c r="DZ1891"/>
      <c r="EA1891"/>
      <c r="EB1891"/>
      <c r="EC1891"/>
      <c r="ED1891">
        <v>3.78</v>
      </c>
      <c r="EE1891"/>
      <c r="EF1891"/>
      <c r="EG1891"/>
      <c r="EH1891"/>
      <c r="FJ1891">
        <v>3.78</v>
      </c>
      <c r="FY1891" s="40">
        <v>42067</v>
      </c>
      <c r="FZ1891"/>
      <c r="GA1891"/>
      <c r="GB1891"/>
      <c r="GC1891"/>
      <c r="GD1891"/>
      <c r="GE1891"/>
      <c r="GF1891"/>
      <c r="GG1891"/>
      <c r="GH1891"/>
      <c r="GI1891"/>
      <c r="GJ1891">
        <v>15</v>
      </c>
      <c r="GK1891"/>
      <c r="GL1891"/>
      <c r="GM1891"/>
      <c r="GN1891"/>
      <c r="HP1891">
        <v>15</v>
      </c>
      <c r="IE1891" s="40">
        <v>42067</v>
      </c>
      <c r="IU1891" s="77">
        <v>42067</v>
      </c>
    </row>
    <row r="1892" spans="7:268" x14ac:dyDescent="0.25">
      <c r="G1892" s="40">
        <v>42068</v>
      </c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BM1892" s="40">
        <v>42068</v>
      </c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DS1892" s="40">
        <v>42068</v>
      </c>
      <c r="DT1892"/>
      <c r="DU1892"/>
      <c r="DV1892"/>
      <c r="DW1892"/>
      <c r="DX1892"/>
      <c r="DY1892"/>
      <c r="DZ1892"/>
      <c r="EA1892"/>
      <c r="EB1892"/>
      <c r="EC1892"/>
      <c r="ED1892"/>
      <c r="EE1892"/>
      <c r="EF1892"/>
      <c r="EG1892"/>
      <c r="EH1892"/>
      <c r="FY1892" s="40">
        <v>42068</v>
      </c>
      <c r="FZ1892"/>
      <c r="GA1892"/>
      <c r="GB1892"/>
      <c r="GC1892"/>
      <c r="GD1892"/>
      <c r="GE1892"/>
      <c r="GF1892"/>
      <c r="GG1892"/>
      <c r="GH1892"/>
      <c r="GI1892"/>
      <c r="GJ1892"/>
      <c r="GK1892"/>
      <c r="GL1892"/>
      <c r="GM1892"/>
      <c r="GN1892"/>
      <c r="IE1892" s="40">
        <v>42068</v>
      </c>
      <c r="IU1892" s="77">
        <v>42068</v>
      </c>
    </row>
    <row r="1893" spans="7:268" x14ac:dyDescent="0.25">
      <c r="G1893" s="40">
        <v>42069</v>
      </c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BM1893" s="40">
        <v>42069</v>
      </c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DS1893" s="40">
        <v>42069</v>
      </c>
      <c r="DT1893"/>
      <c r="DU1893"/>
      <c r="DV1893"/>
      <c r="DW1893"/>
      <c r="DX1893"/>
      <c r="DY1893"/>
      <c r="DZ1893"/>
      <c r="EA1893"/>
      <c r="EB1893"/>
      <c r="EC1893"/>
      <c r="ED1893"/>
      <c r="EE1893"/>
      <c r="EF1893"/>
      <c r="EG1893"/>
      <c r="EH1893"/>
      <c r="FY1893" s="40">
        <v>42069</v>
      </c>
      <c r="FZ1893"/>
      <c r="GA1893"/>
      <c r="GB1893"/>
      <c r="GC1893"/>
      <c r="GD1893"/>
      <c r="GE1893"/>
      <c r="GF1893"/>
      <c r="GG1893"/>
      <c r="GH1893"/>
      <c r="GI1893"/>
      <c r="GJ1893"/>
      <c r="GK1893"/>
      <c r="GL1893"/>
      <c r="GM1893"/>
      <c r="GN1893"/>
      <c r="IE1893" s="40">
        <v>42069</v>
      </c>
      <c r="IK1893">
        <v>37.791838838268795</v>
      </c>
      <c r="IR1893">
        <v>37.791862987012983</v>
      </c>
      <c r="IU1893" s="77">
        <v>42069</v>
      </c>
      <c r="JA1893">
        <v>90.7</v>
      </c>
      <c r="JH1893">
        <v>90.7</v>
      </c>
    </row>
    <row r="1894" spans="7:268" x14ac:dyDescent="0.25">
      <c r="G1894" s="40">
        <v>42070</v>
      </c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BM1894" s="40">
        <v>42070</v>
      </c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DS1894" s="40">
        <v>42070</v>
      </c>
      <c r="DT1894"/>
      <c r="DU1894"/>
      <c r="DV1894"/>
      <c r="DW1894"/>
      <c r="DX1894"/>
      <c r="DY1894"/>
      <c r="DZ1894"/>
      <c r="EA1894"/>
      <c r="EB1894"/>
      <c r="EC1894"/>
      <c r="ED1894"/>
      <c r="EE1894"/>
      <c r="EF1894"/>
      <c r="EG1894"/>
      <c r="EH1894"/>
      <c r="FY1894" s="40">
        <v>42070</v>
      </c>
      <c r="FZ1894"/>
      <c r="GA1894"/>
      <c r="GB1894"/>
      <c r="GC1894"/>
      <c r="GD1894"/>
      <c r="GE1894"/>
      <c r="GF1894"/>
      <c r="GG1894"/>
      <c r="GH1894"/>
      <c r="GI1894"/>
      <c r="GJ1894"/>
      <c r="GK1894"/>
      <c r="GL1894"/>
      <c r="GM1894"/>
      <c r="GN1894"/>
      <c r="IE1894" s="40">
        <v>42070</v>
      </c>
      <c r="IU1894" s="77">
        <v>42070</v>
      </c>
    </row>
    <row r="1895" spans="7:268" x14ac:dyDescent="0.25">
      <c r="G1895" s="40">
        <v>42071</v>
      </c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BM1895" s="40">
        <v>42071</v>
      </c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DS1895" s="40">
        <v>42071</v>
      </c>
      <c r="DT1895"/>
      <c r="DU1895"/>
      <c r="DV1895"/>
      <c r="DW1895"/>
      <c r="DX1895"/>
      <c r="DY1895"/>
      <c r="DZ1895"/>
      <c r="EA1895"/>
      <c r="EB1895"/>
      <c r="EC1895"/>
      <c r="ED1895"/>
      <c r="EE1895"/>
      <c r="EF1895"/>
      <c r="EG1895"/>
      <c r="EH1895"/>
      <c r="FY1895" s="40">
        <v>42071</v>
      </c>
      <c r="FZ1895"/>
      <c r="GA1895"/>
      <c r="GB1895"/>
      <c r="GC1895"/>
      <c r="GD1895"/>
      <c r="GE1895"/>
      <c r="GF1895"/>
      <c r="GG1895"/>
      <c r="GH1895"/>
      <c r="GI1895"/>
      <c r="GJ1895"/>
      <c r="GK1895"/>
      <c r="GL1895"/>
      <c r="GM1895"/>
      <c r="GN1895"/>
      <c r="IE1895" s="40">
        <v>42071</v>
      </c>
      <c r="IU1895" s="77">
        <v>42071</v>
      </c>
    </row>
    <row r="1896" spans="7:268" x14ac:dyDescent="0.25">
      <c r="G1896" s="40">
        <v>42072</v>
      </c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BM1896" s="40">
        <v>42072</v>
      </c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DS1896" s="40">
        <v>42072</v>
      </c>
      <c r="DT1896"/>
      <c r="DU1896"/>
      <c r="DV1896"/>
      <c r="DW1896"/>
      <c r="DX1896"/>
      <c r="DY1896"/>
      <c r="DZ1896"/>
      <c r="EA1896"/>
      <c r="EB1896"/>
      <c r="EC1896"/>
      <c r="ED1896"/>
      <c r="EE1896"/>
      <c r="EF1896"/>
      <c r="EG1896"/>
      <c r="EH1896"/>
      <c r="FY1896" s="40">
        <v>42072</v>
      </c>
      <c r="FZ1896"/>
      <c r="GA1896"/>
      <c r="GB1896"/>
      <c r="GC1896"/>
      <c r="GD1896"/>
      <c r="GE1896"/>
      <c r="GF1896"/>
      <c r="GG1896"/>
      <c r="GH1896"/>
      <c r="GI1896"/>
      <c r="GJ1896"/>
      <c r="GK1896"/>
      <c r="GL1896"/>
      <c r="GM1896"/>
      <c r="GN1896"/>
      <c r="IE1896" s="40">
        <v>42072</v>
      </c>
      <c r="IU1896" s="77">
        <v>42072</v>
      </c>
    </row>
    <row r="1897" spans="7:268" x14ac:dyDescent="0.25">
      <c r="G1897" s="40">
        <v>42073</v>
      </c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BM1897" s="40">
        <v>42073</v>
      </c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DS1897" s="40">
        <v>42073</v>
      </c>
      <c r="DT1897"/>
      <c r="DU1897"/>
      <c r="DV1897"/>
      <c r="DW1897"/>
      <c r="DX1897"/>
      <c r="DY1897"/>
      <c r="DZ1897"/>
      <c r="EA1897"/>
      <c r="EB1897"/>
      <c r="EC1897"/>
      <c r="ED1897"/>
      <c r="EE1897"/>
      <c r="EF1897"/>
      <c r="EG1897"/>
      <c r="EH1897"/>
      <c r="FY1897" s="40">
        <v>42073</v>
      </c>
      <c r="FZ1897"/>
      <c r="GA1897"/>
      <c r="GB1897"/>
      <c r="GC1897"/>
      <c r="GD1897"/>
      <c r="GE1897"/>
      <c r="GF1897"/>
      <c r="GG1897"/>
      <c r="GH1897"/>
      <c r="GI1897"/>
      <c r="GJ1897"/>
      <c r="GK1897"/>
      <c r="GL1897"/>
      <c r="GM1897"/>
      <c r="GN1897"/>
      <c r="IE1897" s="40">
        <v>42073</v>
      </c>
      <c r="IU1897" s="77">
        <v>42073</v>
      </c>
    </row>
    <row r="1898" spans="7:268" x14ac:dyDescent="0.25">
      <c r="G1898" s="40">
        <v>42074</v>
      </c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BM1898" s="40">
        <v>42074</v>
      </c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DS1898" s="40">
        <v>42074</v>
      </c>
      <c r="DT1898"/>
      <c r="DU1898"/>
      <c r="DV1898"/>
      <c r="DW1898"/>
      <c r="DX1898"/>
      <c r="DY1898"/>
      <c r="DZ1898"/>
      <c r="EA1898"/>
      <c r="EB1898"/>
      <c r="EC1898"/>
      <c r="ED1898"/>
      <c r="EE1898"/>
      <c r="EF1898"/>
      <c r="EG1898"/>
      <c r="EH1898"/>
      <c r="FY1898" s="40">
        <v>42074</v>
      </c>
      <c r="FZ1898"/>
      <c r="GA1898"/>
      <c r="GB1898"/>
      <c r="GC1898"/>
      <c r="GD1898"/>
      <c r="GE1898"/>
      <c r="GF1898"/>
      <c r="GG1898"/>
      <c r="GH1898"/>
      <c r="GI1898"/>
      <c r="GJ1898"/>
      <c r="GK1898"/>
      <c r="GL1898"/>
      <c r="GM1898"/>
      <c r="GN1898"/>
      <c r="IE1898" s="40">
        <v>42074</v>
      </c>
      <c r="IU1898" s="77">
        <v>42074</v>
      </c>
    </row>
    <row r="1899" spans="7:268" x14ac:dyDescent="0.25">
      <c r="G1899" s="40">
        <v>42075</v>
      </c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BM1899" s="40">
        <v>42075</v>
      </c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DS1899" s="40">
        <v>42075</v>
      </c>
      <c r="DT1899"/>
      <c r="DU1899"/>
      <c r="DV1899"/>
      <c r="DW1899"/>
      <c r="DX1899"/>
      <c r="DY1899"/>
      <c r="DZ1899"/>
      <c r="EA1899"/>
      <c r="EB1899"/>
      <c r="EC1899"/>
      <c r="ED1899"/>
      <c r="EE1899"/>
      <c r="EF1899"/>
      <c r="EG1899"/>
      <c r="EH1899"/>
      <c r="FY1899" s="40">
        <v>42075</v>
      </c>
      <c r="FZ1899"/>
      <c r="GA1899"/>
      <c r="GB1899"/>
      <c r="GC1899"/>
      <c r="GD1899"/>
      <c r="GE1899"/>
      <c r="GF1899"/>
      <c r="GG1899"/>
      <c r="GH1899"/>
      <c r="GI1899"/>
      <c r="GJ1899"/>
      <c r="GK1899"/>
      <c r="GL1899"/>
      <c r="GM1899"/>
      <c r="GN1899"/>
      <c r="IE1899" s="40">
        <v>42075</v>
      </c>
      <c r="IU1899" s="77">
        <v>42075</v>
      </c>
    </row>
    <row r="1900" spans="7:268" x14ac:dyDescent="0.25">
      <c r="G1900" s="40">
        <v>42076</v>
      </c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BM1900" s="40">
        <v>42076</v>
      </c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DS1900" s="40">
        <v>42076</v>
      </c>
      <c r="DT1900"/>
      <c r="DU1900"/>
      <c r="DV1900"/>
      <c r="DW1900"/>
      <c r="DX1900"/>
      <c r="DY1900"/>
      <c r="DZ1900"/>
      <c r="EA1900"/>
      <c r="EB1900"/>
      <c r="EC1900"/>
      <c r="ED1900"/>
      <c r="EE1900"/>
      <c r="EF1900"/>
      <c r="EG1900"/>
      <c r="EH1900"/>
      <c r="FY1900" s="40">
        <v>42076</v>
      </c>
      <c r="FZ1900"/>
      <c r="GA1900"/>
      <c r="GB1900"/>
      <c r="GC1900"/>
      <c r="GD1900"/>
      <c r="GE1900"/>
      <c r="GF1900"/>
      <c r="GG1900"/>
      <c r="GH1900"/>
      <c r="GI1900"/>
      <c r="GJ1900"/>
      <c r="GK1900"/>
      <c r="GL1900"/>
      <c r="GM1900"/>
      <c r="GN1900"/>
      <c r="IE1900" s="40">
        <v>42076</v>
      </c>
      <c r="IU1900" s="77">
        <v>42076</v>
      </c>
    </row>
    <row r="1901" spans="7:268" x14ac:dyDescent="0.25">
      <c r="G1901" s="40">
        <v>42077</v>
      </c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BM1901" s="40">
        <v>42077</v>
      </c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DS1901" s="40">
        <v>42077</v>
      </c>
      <c r="DT1901"/>
      <c r="DU1901"/>
      <c r="DV1901"/>
      <c r="DW1901"/>
      <c r="DX1901"/>
      <c r="DY1901"/>
      <c r="DZ1901"/>
      <c r="EA1901"/>
      <c r="EB1901"/>
      <c r="EC1901"/>
      <c r="ED1901"/>
      <c r="EE1901"/>
      <c r="EF1901"/>
      <c r="EG1901"/>
      <c r="EH1901"/>
      <c r="FY1901" s="40">
        <v>42077</v>
      </c>
      <c r="FZ1901"/>
      <c r="GA1901"/>
      <c r="GB1901"/>
      <c r="GC1901"/>
      <c r="GD1901"/>
      <c r="GE1901"/>
      <c r="GF1901"/>
      <c r="GG1901"/>
      <c r="GH1901"/>
      <c r="GI1901"/>
      <c r="GJ1901"/>
      <c r="GK1901"/>
      <c r="GL1901"/>
      <c r="GM1901"/>
      <c r="GN1901"/>
      <c r="IE1901" s="40">
        <v>42077</v>
      </c>
      <c r="IU1901" s="77">
        <v>42077</v>
      </c>
    </row>
    <row r="1902" spans="7:268" x14ac:dyDescent="0.25">
      <c r="G1902" s="40">
        <v>42078</v>
      </c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BM1902" s="40">
        <v>42078</v>
      </c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DS1902" s="40">
        <v>42078</v>
      </c>
      <c r="DT1902"/>
      <c r="DU1902"/>
      <c r="DV1902"/>
      <c r="DW1902"/>
      <c r="DX1902"/>
      <c r="DY1902"/>
      <c r="DZ1902"/>
      <c r="EA1902"/>
      <c r="EB1902"/>
      <c r="EC1902"/>
      <c r="ED1902"/>
      <c r="EE1902"/>
      <c r="EF1902"/>
      <c r="EG1902"/>
      <c r="EH1902"/>
      <c r="FY1902" s="40">
        <v>42078</v>
      </c>
      <c r="FZ1902"/>
      <c r="GA1902"/>
      <c r="GB1902"/>
      <c r="GC1902"/>
      <c r="GD1902"/>
      <c r="GE1902"/>
      <c r="GF1902"/>
      <c r="GG1902"/>
      <c r="GH1902"/>
      <c r="GI1902"/>
      <c r="GJ1902"/>
      <c r="GK1902"/>
      <c r="GL1902"/>
      <c r="GM1902"/>
      <c r="GN1902"/>
      <c r="IE1902" s="40">
        <v>42078</v>
      </c>
      <c r="IU1902" s="77">
        <v>42078</v>
      </c>
    </row>
    <row r="1903" spans="7:268" x14ac:dyDescent="0.25">
      <c r="G1903" s="40">
        <v>42079</v>
      </c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BM1903" s="40">
        <v>42079</v>
      </c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DS1903" s="40">
        <v>42079</v>
      </c>
      <c r="DT1903"/>
      <c r="DU1903"/>
      <c r="DV1903"/>
      <c r="DW1903"/>
      <c r="DX1903"/>
      <c r="DY1903"/>
      <c r="DZ1903"/>
      <c r="EA1903"/>
      <c r="EB1903"/>
      <c r="EC1903"/>
      <c r="ED1903"/>
      <c r="EE1903"/>
      <c r="EF1903"/>
      <c r="EG1903"/>
      <c r="EH1903"/>
      <c r="FY1903" s="40">
        <v>42079</v>
      </c>
      <c r="FZ1903"/>
      <c r="GA1903"/>
      <c r="GB1903"/>
      <c r="GC1903"/>
      <c r="GD1903"/>
      <c r="GE1903"/>
      <c r="GF1903"/>
      <c r="GG1903"/>
      <c r="GH1903"/>
      <c r="GI1903"/>
      <c r="GJ1903"/>
      <c r="GK1903"/>
      <c r="GL1903"/>
      <c r="GM1903"/>
      <c r="GN1903"/>
      <c r="IE1903" s="40">
        <v>42079</v>
      </c>
      <c r="IU1903" s="77">
        <v>42079</v>
      </c>
    </row>
    <row r="1904" spans="7:268" x14ac:dyDescent="0.25">
      <c r="G1904" s="40">
        <v>42080</v>
      </c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BM1904" s="40">
        <v>42080</v>
      </c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DS1904" s="40">
        <v>42080</v>
      </c>
      <c r="DT1904"/>
      <c r="DU1904"/>
      <c r="DV1904"/>
      <c r="DW1904"/>
      <c r="DX1904"/>
      <c r="DY1904"/>
      <c r="DZ1904"/>
      <c r="EA1904"/>
      <c r="EB1904"/>
      <c r="EC1904"/>
      <c r="ED1904"/>
      <c r="EE1904"/>
      <c r="EF1904"/>
      <c r="EG1904"/>
      <c r="EH1904"/>
      <c r="FY1904" s="40">
        <v>42080</v>
      </c>
      <c r="FZ1904"/>
      <c r="GA1904"/>
      <c r="GB1904"/>
      <c r="GC1904"/>
      <c r="GD1904"/>
      <c r="GE1904"/>
      <c r="GF1904"/>
      <c r="GG1904"/>
      <c r="GH1904"/>
      <c r="GI1904"/>
      <c r="GJ1904"/>
      <c r="GK1904"/>
      <c r="GL1904"/>
      <c r="GM1904"/>
      <c r="GN1904"/>
      <c r="IE1904" s="40">
        <v>42080</v>
      </c>
      <c r="IU1904" s="77">
        <v>42080</v>
      </c>
    </row>
    <row r="1905" spans="7:266" x14ac:dyDescent="0.25">
      <c r="G1905" s="40">
        <v>42081</v>
      </c>
      <c r="H1905"/>
      <c r="I1905"/>
      <c r="J1905"/>
      <c r="K1905"/>
      <c r="L1905"/>
      <c r="M1905"/>
      <c r="N1905"/>
      <c r="O1905"/>
      <c r="P1905"/>
      <c r="Q1905"/>
      <c r="R1905">
        <v>0.85000000000000009</v>
      </c>
      <c r="S1905"/>
      <c r="T1905"/>
      <c r="U1905"/>
      <c r="V1905">
        <v>1.6</v>
      </c>
      <c r="AX1905">
        <v>0.8</v>
      </c>
      <c r="AY1905">
        <v>0.9</v>
      </c>
      <c r="BI1905">
        <v>1.6</v>
      </c>
      <c r="BM1905" s="40">
        <v>42081</v>
      </c>
      <c r="BN1905"/>
      <c r="BO1905"/>
      <c r="BP1905"/>
      <c r="BQ1905"/>
      <c r="BR1905"/>
      <c r="BS1905"/>
      <c r="BT1905"/>
      <c r="BU1905"/>
      <c r="BV1905"/>
      <c r="BW1905"/>
      <c r="BX1905">
        <v>0.12000000000000001</v>
      </c>
      <c r="BY1905"/>
      <c r="BZ1905"/>
      <c r="CA1905"/>
      <c r="CB1905">
        <v>0.05</v>
      </c>
      <c r="DD1905">
        <v>0.14000000000000001</v>
      </c>
      <c r="DE1905">
        <v>0.1</v>
      </c>
      <c r="DO1905">
        <v>0.05</v>
      </c>
      <c r="DS1905" s="40">
        <v>42081</v>
      </c>
      <c r="DT1905"/>
      <c r="DU1905"/>
      <c r="DV1905"/>
      <c r="DW1905"/>
      <c r="DX1905"/>
      <c r="DY1905"/>
      <c r="DZ1905"/>
      <c r="EA1905"/>
      <c r="EB1905"/>
      <c r="EC1905"/>
      <c r="ED1905">
        <v>73.199999999999989</v>
      </c>
      <c r="EE1905"/>
      <c r="EF1905"/>
      <c r="EG1905"/>
      <c r="EH1905">
        <v>10.4</v>
      </c>
      <c r="FJ1905">
        <v>94.6</v>
      </c>
      <c r="FK1905">
        <v>51.8</v>
      </c>
      <c r="FU1905">
        <v>10.4</v>
      </c>
      <c r="FY1905" s="40">
        <v>42081</v>
      </c>
      <c r="FZ1905"/>
      <c r="GA1905"/>
      <c r="GB1905"/>
      <c r="GC1905"/>
      <c r="GD1905"/>
      <c r="GE1905"/>
      <c r="GF1905"/>
      <c r="GG1905"/>
      <c r="GH1905"/>
      <c r="GI1905"/>
      <c r="GJ1905">
        <v>2.63</v>
      </c>
      <c r="GK1905"/>
      <c r="GL1905"/>
      <c r="GM1905"/>
      <c r="GN1905">
        <v>0.08</v>
      </c>
      <c r="HP1905">
        <v>3.79</v>
      </c>
      <c r="HQ1905">
        <v>1.47</v>
      </c>
      <c r="IA1905">
        <v>0.08</v>
      </c>
      <c r="IE1905" s="40">
        <v>42081</v>
      </c>
      <c r="IF1905">
        <v>37.791842441860467</v>
      </c>
      <c r="IU1905" s="77">
        <v>42081</v>
      </c>
      <c r="IV1905">
        <v>90.7</v>
      </c>
    </row>
    <row r="1906" spans="7:266" x14ac:dyDescent="0.25">
      <c r="G1906" s="40">
        <v>42082</v>
      </c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BM1906" s="40">
        <v>42082</v>
      </c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DS1906" s="40">
        <v>42082</v>
      </c>
      <c r="DT1906"/>
      <c r="DU1906"/>
      <c r="DV1906"/>
      <c r="DW1906"/>
      <c r="DX1906"/>
      <c r="DY1906"/>
      <c r="DZ1906"/>
      <c r="EA1906"/>
      <c r="EB1906"/>
      <c r="EC1906"/>
      <c r="ED1906"/>
      <c r="EE1906"/>
      <c r="EF1906"/>
      <c r="EG1906"/>
      <c r="EH1906"/>
      <c r="FY1906" s="40">
        <v>42082</v>
      </c>
      <c r="FZ1906"/>
      <c r="GA1906"/>
      <c r="GB1906"/>
      <c r="GC1906"/>
      <c r="GD1906"/>
      <c r="GE1906"/>
      <c r="GF1906"/>
      <c r="GG1906"/>
      <c r="GH1906"/>
      <c r="GI1906"/>
      <c r="GJ1906"/>
      <c r="GK1906"/>
      <c r="GL1906"/>
      <c r="GM1906"/>
      <c r="GN1906"/>
      <c r="IE1906" s="40">
        <v>42082</v>
      </c>
      <c r="IL1906">
        <v>37.791452549575069</v>
      </c>
      <c r="IU1906" s="77">
        <v>42082</v>
      </c>
      <c r="JB1906">
        <v>90.7</v>
      </c>
    </row>
    <row r="1907" spans="7:266" x14ac:dyDescent="0.25">
      <c r="G1907" s="40">
        <v>42083</v>
      </c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BM1907" s="40">
        <v>42083</v>
      </c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DS1907" s="40">
        <v>42083</v>
      </c>
      <c r="DT1907"/>
      <c r="DU1907"/>
      <c r="DV1907"/>
      <c r="DW1907"/>
      <c r="DX1907"/>
      <c r="DY1907"/>
      <c r="DZ1907"/>
      <c r="EA1907"/>
      <c r="EB1907"/>
      <c r="EC1907"/>
      <c r="ED1907"/>
      <c r="EE1907"/>
      <c r="EF1907"/>
      <c r="EG1907"/>
      <c r="EH1907"/>
      <c r="FY1907" s="40">
        <v>42083</v>
      </c>
      <c r="FZ1907"/>
      <c r="GA1907"/>
      <c r="GB1907"/>
      <c r="GC1907"/>
      <c r="GD1907"/>
      <c r="GE1907"/>
      <c r="GF1907"/>
      <c r="GG1907"/>
      <c r="GH1907"/>
      <c r="GI1907"/>
      <c r="GJ1907"/>
      <c r="GK1907"/>
      <c r="GL1907"/>
      <c r="GM1907"/>
      <c r="GN1907"/>
      <c r="IE1907" s="40">
        <v>42083</v>
      </c>
      <c r="IU1907" s="77">
        <v>42083</v>
      </c>
    </row>
    <row r="1908" spans="7:266" x14ac:dyDescent="0.25">
      <c r="G1908" s="40">
        <v>42084</v>
      </c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BM1908" s="40">
        <v>42084</v>
      </c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DS1908" s="40">
        <v>42084</v>
      </c>
      <c r="DT1908"/>
      <c r="DU1908"/>
      <c r="DV1908"/>
      <c r="DW1908"/>
      <c r="DX1908"/>
      <c r="DY1908"/>
      <c r="DZ1908"/>
      <c r="EA1908"/>
      <c r="EB1908"/>
      <c r="EC1908"/>
      <c r="ED1908"/>
      <c r="EE1908"/>
      <c r="EF1908"/>
      <c r="EG1908"/>
      <c r="EH1908"/>
      <c r="FY1908" s="40">
        <v>42084</v>
      </c>
      <c r="FZ1908"/>
      <c r="GA1908"/>
      <c r="GB1908"/>
      <c r="GC1908"/>
      <c r="GD1908"/>
      <c r="GE1908"/>
      <c r="GF1908"/>
      <c r="GG1908"/>
      <c r="GH1908"/>
      <c r="GI1908"/>
      <c r="GJ1908"/>
      <c r="GK1908"/>
      <c r="GL1908"/>
      <c r="GM1908"/>
      <c r="GN1908"/>
      <c r="IE1908" s="40">
        <v>42084</v>
      </c>
      <c r="IU1908" s="77">
        <v>42084</v>
      </c>
    </row>
    <row r="1909" spans="7:266" x14ac:dyDescent="0.25">
      <c r="G1909" s="40">
        <v>42085</v>
      </c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BM1909" s="40">
        <v>42085</v>
      </c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DS1909" s="40">
        <v>42085</v>
      </c>
      <c r="DT1909"/>
      <c r="DU1909"/>
      <c r="DV1909"/>
      <c r="DW1909"/>
      <c r="DX1909"/>
      <c r="DY1909"/>
      <c r="DZ1909"/>
      <c r="EA1909"/>
      <c r="EB1909"/>
      <c r="EC1909"/>
      <c r="ED1909"/>
      <c r="EE1909"/>
      <c r="EF1909"/>
      <c r="EG1909"/>
      <c r="EH1909"/>
      <c r="FY1909" s="40">
        <v>42085</v>
      </c>
      <c r="FZ1909"/>
      <c r="GA1909"/>
      <c r="GB1909"/>
      <c r="GC1909"/>
      <c r="GD1909"/>
      <c r="GE1909"/>
      <c r="GF1909"/>
      <c r="GG1909"/>
      <c r="GH1909"/>
      <c r="GI1909"/>
      <c r="GJ1909"/>
      <c r="GK1909"/>
      <c r="GL1909"/>
      <c r="GM1909"/>
      <c r="GN1909"/>
      <c r="IE1909" s="40">
        <v>42085</v>
      </c>
      <c r="IU1909" s="77">
        <v>42085</v>
      </c>
    </row>
    <row r="1910" spans="7:266" x14ac:dyDescent="0.25">
      <c r="G1910" s="40">
        <v>42086</v>
      </c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BM1910" s="40">
        <v>42086</v>
      </c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DS1910" s="40">
        <v>42086</v>
      </c>
      <c r="DT1910"/>
      <c r="DU1910"/>
      <c r="DV1910"/>
      <c r="DW1910"/>
      <c r="DX1910"/>
      <c r="DY1910"/>
      <c r="DZ1910"/>
      <c r="EA1910"/>
      <c r="EB1910"/>
      <c r="EC1910"/>
      <c r="ED1910"/>
      <c r="EE1910"/>
      <c r="EF1910"/>
      <c r="EG1910"/>
      <c r="EH1910"/>
      <c r="FY1910" s="40">
        <v>42086</v>
      </c>
      <c r="FZ1910"/>
      <c r="GA1910"/>
      <c r="GB1910"/>
      <c r="GC1910"/>
      <c r="GD1910"/>
      <c r="GE1910"/>
      <c r="GF1910"/>
      <c r="GG1910"/>
      <c r="GH1910"/>
      <c r="GI1910"/>
      <c r="GJ1910"/>
      <c r="GK1910"/>
      <c r="GL1910"/>
      <c r="GM1910"/>
      <c r="GN1910"/>
      <c r="IE1910" s="40">
        <v>42086</v>
      </c>
      <c r="IU1910" s="77">
        <v>42086</v>
      </c>
    </row>
    <row r="1911" spans="7:266" x14ac:dyDescent="0.25">
      <c r="G1911" s="40">
        <v>42087</v>
      </c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BM1911" s="40">
        <v>42087</v>
      </c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DS1911" s="40">
        <v>42087</v>
      </c>
      <c r="DT1911"/>
      <c r="DU1911"/>
      <c r="DV1911"/>
      <c r="DW1911"/>
      <c r="DX1911"/>
      <c r="DY1911"/>
      <c r="DZ1911"/>
      <c r="EA1911"/>
      <c r="EB1911"/>
      <c r="EC1911"/>
      <c r="ED1911"/>
      <c r="EE1911"/>
      <c r="EF1911"/>
      <c r="EG1911"/>
      <c r="EH1911"/>
      <c r="FY1911" s="40">
        <v>42087</v>
      </c>
      <c r="FZ1911"/>
      <c r="GA1911"/>
      <c r="GB1911"/>
      <c r="GC1911"/>
      <c r="GD1911"/>
      <c r="GE1911"/>
      <c r="GF1911"/>
      <c r="GG1911"/>
      <c r="GH1911"/>
      <c r="GI1911"/>
      <c r="GJ1911"/>
      <c r="GK1911"/>
      <c r="GL1911"/>
      <c r="GM1911"/>
      <c r="GN1911"/>
      <c r="IE1911" s="40">
        <v>42087</v>
      </c>
      <c r="IU1911" s="77">
        <v>42087</v>
      </c>
    </row>
    <row r="1912" spans="7:266" x14ac:dyDescent="0.25">
      <c r="G1912" s="40">
        <v>42088</v>
      </c>
      <c r="H1912"/>
      <c r="I1912"/>
      <c r="J1912"/>
      <c r="K1912">
        <v>0.8</v>
      </c>
      <c r="L1912">
        <v>2.0333333333333332</v>
      </c>
      <c r="M1912"/>
      <c r="N1912">
        <v>0.8</v>
      </c>
      <c r="O1912"/>
      <c r="P1912"/>
      <c r="Q1912"/>
      <c r="R1912"/>
      <c r="S1912"/>
      <c r="T1912"/>
      <c r="U1912"/>
      <c r="V1912"/>
      <c r="AB1912">
        <v>0.8</v>
      </c>
      <c r="AE1912">
        <v>0.8</v>
      </c>
      <c r="AF1912">
        <v>4.5</v>
      </c>
      <c r="AG1912">
        <v>0.8</v>
      </c>
      <c r="AM1912">
        <v>0.8</v>
      </c>
      <c r="BM1912" s="40">
        <v>42088</v>
      </c>
      <c r="BN1912"/>
      <c r="BO1912"/>
      <c r="BP1912"/>
      <c r="BQ1912">
        <v>0.02</v>
      </c>
      <c r="BR1912">
        <v>9.0000000000000011E-2</v>
      </c>
      <c r="BS1912"/>
      <c r="BT1912">
        <v>0.01</v>
      </c>
      <c r="BU1912"/>
      <c r="BV1912"/>
      <c r="BW1912"/>
      <c r="BX1912"/>
      <c r="BY1912"/>
      <c r="BZ1912"/>
      <c r="CA1912"/>
      <c r="CB1912"/>
      <c r="CH1912">
        <v>0.02</v>
      </c>
      <c r="CK1912">
        <v>0.01</v>
      </c>
      <c r="CL1912">
        <v>0.01</v>
      </c>
      <c r="CM1912">
        <v>0.25</v>
      </c>
      <c r="CS1912">
        <v>0.01</v>
      </c>
      <c r="DS1912" s="40">
        <v>42088</v>
      </c>
      <c r="DT1912"/>
      <c r="DU1912"/>
      <c r="DV1912"/>
      <c r="DW1912">
        <v>39.700000000000003</v>
      </c>
      <c r="DX1912">
        <v>85.933333333333337</v>
      </c>
      <c r="DY1912"/>
      <c r="DZ1912">
        <v>36.9</v>
      </c>
      <c r="EA1912"/>
      <c r="EB1912"/>
      <c r="EC1912"/>
      <c r="ED1912"/>
      <c r="EE1912"/>
      <c r="EF1912"/>
      <c r="EG1912"/>
      <c r="EH1912"/>
      <c r="EN1912">
        <v>39.700000000000003</v>
      </c>
      <c r="EQ1912">
        <v>97.6</v>
      </c>
      <c r="ER1912">
        <v>43.2</v>
      </c>
      <c r="ES1912">
        <v>117</v>
      </c>
      <c r="EY1912">
        <v>36.9</v>
      </c>
      <c r="FY1912" s="40">
        <v>42088</v>
      </c>
      <c r="FZ1912"/>
      <c r="GA1912"/>
      <c r="GB1912"/>
      <c r="GC1912">
        <v>0.06</v>
      </c>
      <c r="GD1912">
        <v>0.16333333333333333</v>
      </c>
      <c r="GE1912"/>
      <c r="GF1912">
        <v>0.01</v>
      </c>
      <c r="GG1912"/>
      <c r="GH1912"/>
      <c r="GI1912"/>
      <c r="GJ1912"/>
      <c r="GK1912"/>
      <c r="GL1912"/>
      <c r="GM1912"/>
      <c r="GN1912"/>
      <c r="GT1912">
        <v>0.06</v>
      </c>
      <c r="GW1912">
        <v>0.14000000000000001</v>
      </c>
      <c r="GX1912">
        <v>0.03</v>
      </c>
      <c r="GY1912">
        <v>0.32</v>
      </c>
      <c r="HE1912">
        <v>0.01</v>
      </c>
      <c r="IE1912" s="40">
        <v>42088</v>
      </c>
      <c r="IU1912" s="77">
        <v>42088</v>
      </c>
    </row>
    <row r="1913" spans="7:266" x14ac:dyDescent="0.25">
      <c r="G1913" s="40">
        <v>42089</v>
      </c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BM1913" s="40">
        <v>42089</v>
      </c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DS1913" s="40">
        <v>42089</v>
      </c>
      <c r="DT1913"/>
      <c r="DU1913"/>
      <c r="DV1913"/>
      <c r="DW1913"/>
      <c r="DX1913"/>
      <c r="DY1913"/>
      <c r="DZ1913"/>
      <c r="EA1913"/>
      <c r="EB1913"/>
      <c r="EC1913"/>
      <c r="ED1913"/>
      <c r="EE1913"/>
      <c r="EF1913"/>
      <c r="EG1913"/>
      <c r="EH1913"/>
      <c r="FY1913" s="40">
        <v>42089</v>
      </c>
      <c r="FZ1913"/>
      <c r="GA1913"/>
      <c r="GB1913"/>
      <c r="GC1913"/>
      <c r="GD1913"/>
      <c r="GE1913"/>
      <c r="GF1913"/>
      <c r="GG1913"/>
      <c r="GH1913"/>
      <c r="GI1913"/>
      <c r="GJ1913"/>
      <c r="GK1913"/>
      <c r="GL1913"/>
      <c r="GM1913"/>
      <c r="GN1913"/>
      <c r="IE1913" s="40">
        <v>42089</v>
      </c>
      <c r="IN1913">
        <v>37.791666666666671</v>
      </c>
      <c r="IP1913">
        <v>37.791666666666671</v>
      </c>
      <c r="IU1913" s="77">
        <v>42089</v>
      </c>
      <c r="JD1913">
        <v>90.7</v>
      </c>
      <c r="JF1913">
        <v>90.7</v>
      </c>
    </row>
    <row r="1914" spans="7:266" x14ac:dyDescent="0.25">
      <c r="G1914" s="40">
        <v>42090</v>
      </c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BM1914" s="40">
        <v>42090</v>
      </c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DS1914" s="40">
        <v>42090</v>
      </c>
      <c r="DT1914"/>
      <c r="DU1914"/>
      <c r="DV1914"/>
      <c r="DW1914"/>
      <c r="DX1914"/>
      <c r="DY1914"/>
      <c r="DZ1914"/>
      <c r="EA1914"/>
      <c r="EB1914"/>
      <c r="EC1914"/>
      <c r="ED1914"/>
      <c r="EE1914"/>
      <c r="EF1914"/>
      <c r="EG1914"/>
      <c r="EH1914"/>
      <c r="FY1914" s="40">
        <v>42090</v>
      </c>
      <c r="FZ1914"/>
      <c r="GA1914"/>
      <c r="GB1914"/>
      <c r="GC1914"/>
      <c r="GD1914"/>
      <c r="GE1914"/>
      <c r="GF1914"/>
      <c r="GG1914"/>
      <c r="GH1914"/>
      <c r="GI1914"/>
      <c r="GJ1914"/>
      <c r="GK1914"/>
      <c r="GL1914"/>
      <c r="GM1914"/>
      <c r="GN1914"/>
      <c r="IE1914" s="40">
        <v>42090</v>
      </c>
      <c r="IU1914" s="77">
        <v>42090</v>
      </c>
    </row>
    <row r="1915" spans="7:266" x14ac:dyDescent="0.25">
      <c r="G1915" s="40">
        <v>42091</v>
      </c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BM1915" s="40">
        <v>42091</v>
      </c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DS1915" s="40">
        <v>42091</v>
      </c>
      <c r="DT1915"/>
      <c r="DU1915"/>
      <c r="DV1915"/>
      <c r="DW1915"/>
      <c r="DX1915"/>
      <c r="DY1915"/>
      <c r="DZ1915"/>
      <c r="EA1915"/>
      <c r="EB1915"/>
      <c r="EC1915"/>
      <c r="ED1915"/>
      <c r="EE1915"/>
      <c r="EF1915"/>
      <c r="EG1915"/>
      <c r="EH1915"/>
      <c r="FY1915" s="40">
        <v>42091</v>
      </c>
      <c r="FZ1915"/>
      <c r="GA1915"/>
      <c r="GB1915"/>
      <c r="GC1915"/>
      <c r="GD1915"/>
      <c r="GE1915"/>
      <c r="GF1915"/>
      <c r="GG1915"/>
      <c r="GH1915"/>
      <c r="GI1915"/>
      <c r="GJ1915"/>
      <c r="GK1915"/>
      <c r="GL1915"/>
      <c r="GM1915"/>
      <c r="GN1915"/>
      <c r="IE1915" s="40">
        <v>42091</v>
      </c>
      <c r="IU1915" s="77">
        <v>42091</v>
      </c>
    </row>
    <row r="1916" spans="7:266" x14ac:dyDescent="0.25">
      <c r="G1916" s="40">
        <v>42092</v>
      </c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BM1916" s="40">
        <v>42092</v>
      </c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DS1916" s="40">
        <v>42092</v>
      </c>
      <c r="DT1916"/>
      <c r="DU1916"/>
      <c r="DV1916"/>
      <c r="DW1916"/>
      <c r="DX1916"/>
      <c r="DY1916"/>
      <c r="DZ1916"/>
      <c r="EA1916"/>
      <c r="EB1916"/>
      <c r="EC1916"/>
      <c r="ED1916"/>
      <c r="EE1916"/>
      <c r="EF1916"/>
      <c r="EG1916"/>
      <c r="EH1916"/>
      <c r="FY1916" s="40">
        <v>42092</v>
      </c>
      <c r="FZ1916"/>
      <c r="GA1916"/>
      <c r="GB1916"/>
      <c r="GC1916"/>
      <c r="GD1916"/>
      <c r="GE1916"/>
      <c r="GF1916"/>
      <c r="GG1916"/>
      <c r="GH1916"/>
      <c r="GI1916"/>
      <c r="GJ1916"/>
      <c r="GK1916"/>
      <c r="GL1916"/>
      <c r="GM1916"/>
      <c r="GN1916"/>
      <c r="IE1916" s="40">
        <v>42092</v>
      </c>
      <c r="IU1916" s="77">
        <v>42092</v>
      </c>
    </row>
    <row r="1917" spans="7:266" x14ac:dyDescent="0.25">
      <c r="G1917" s="40">
        <v>42093</v>
      </c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BM1917" s="40">
        <v>42093</v>
      </c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DS1917" s="40">
        <v>42093</v>
      </c>
      <c r="DT1917"/>
      <c r="DU1917"/>
      <c r="DV1917"/>
      <c r="DW1917"/>
      <c r="DX1917"/>
      <c r="DY1917"/>
      <c r="DZ1917"/>
      <c r="EA1917"/>
      <c r="EB1917"/>
      <c r="EC1917"/>
      <c r="ED1917"/>
      <c r="EE1917"/>
      <c r="EF1917"/>
      <c r="EG1917"/>
      <c r="EH1917"/>
      <c r="FY1917" s="40">
        <v>42093</v>
      </c>
      <c r="FZ1917"/>
      <c r="GA1917"/>
      <c r="GB1917"/>
      <c r="GC1917"/>
      <c r="GD1917"/>
      <c r="GE1917"/>
      <c r="GF1917"/>
      <c r="GG1917"/>
      <c r="GH1917"/>
      <c r="GI1917"/>
      <c r="GJ1917"/>
      <c r="GK1917"/>
      <c r="GL1917"/>
      <c r="GM1917"/>
      <c r="GN1917"/>
      <c r="IE1917" s="40">
        <v>42093</v>
      </c>
      <c r="IU1917" s="77">
        <v>42093</v>
      </c>
    </row>
    <row r="1918" spans="7:266" x14ac:dyDescent="0.25">
      <c r="G1918" s="40">
        <v>42094</v>
      </c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BM1918" s="40">
        <v>42094</v>
      </c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DS1918" s="40">
        <v>42094</v>
      </c>
      <c r="DT1918"/>
      <c r="DU1918"/>
      <c r="DV1918"/>
      <c r="DW1918"/>
      <c r="DX1918"/>
      <c r="DY1918"/>
      <c r="DZ1918"/>
      <c r="EA1918"/>
      <c r="EB1918"/>
      <c r="EC1918"/>
      <c r="ED1918"/>
      <c r="EE1918"/>
      <c r="EF1918"/>
      <c r="EG1918"/>
      <c r="EH1918"/>
      <c r="FY1918" s="40">
        <v>42094</v>
      </c>
      <c r="FZ1918"/>
      <c r="GA1918"/>
      <c r="GB1918"/>
      <c r="GC1918"/>
      <c r="GD1918"/>
      <c r="GE1918"/>
      <c r="GF1918"/>
      <c r="GG1918"/>
      <c r="GH1918"/>
      <c r="GI1918"/>
      <c r="GJ1918"/>
      <c r="GK1918"/>
      <c r="GL1918"/>
      <c r="GM1918"/>
      <c r="GN1918"/>
      <c r="IE1918" s="40">
        <v>42094</v>
      </c>
      <c r="IU1918" s="77">
        <v>42094</v>
      </c>
    </row>
    <row r="1919" spans="7:266" x14ac:dyDescent="0.25">
      <c r="G1919" s="40">
        <v>42095</v>
      </c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>
        <v>7.1</v>
      </c>
      <c r="V1919">
        <v>6.1</v>
      </c>
      <c r="BH1919">
        <v>7.1</v>
      </c>
      <c r="BI1919">
        <v>6.1</v>
      </c>
      <c r="BM1919" s="40">
        <v>42095</v>
      </c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>
        <v>0.19</v>
      </c>
      <c r="CB1919">
        <v>0.35</v>
      </c>
      <c r="DN1919">
        <v>0.19</v>
      </c>
      <c r="DO1919">
        <v>0.35</v>
      </c>
      <c r="DS1919" s="40">
        <v>42095</v>
      </c>
      <c r="DT1919"/>
      <c r="DU1919"/>
      <c r="DV1919"/>
      <c r="DW1919"/>
      <c r="DX1919"/>
      <c r="DY1919"/>
      <c r="DZ1919"/>
      <c r="EA1919"/>
      <c r="EB1919"/>
      <c r="EC1919"/>
      <c r="ED1919"/>
      <c r="EE1919"/>
      <c r="EF1919"/>
      <c r="EG1919">
        <v>5.8</v>
      </c>
      <c r="EH1919">
        <v>17.399999999999999</v>
      </c>
      <c r="FT1919">
        <v>5.8</v>
      </c>
      <c r="FU1919">
        <v>17.399999999999999</v>
      </c>
      <c r="FY1919" s="40">
        <v>42095</v>
      </c>
      <c r="FZ1919"/>
      <c r="GA1919"/>
      <c r="GB1919"/>
      <c r="GC1919"/>
      <c r="GD1919"/>
      <c r="GE1919"/>
      <c r="GF1919"/>
      <c r="GG1919"/>
      <c r="GH1919"/>
      <c r="GI1919"/>
      <c r="GJ1919"/>
      <c r="GK1919"/>
      <c r="GL1919"/>
      <c r="GM1919">
        <v>1.35</v>
      </c>
      <c r="GN1919">
        <v>1.76</v>
      </c>
      <c r="HZ1919">
        <v>1.35</v>
      </c>
      <c r="IA1919">
        <v>1.76</v>
      </c>
      <c r="IE1919" s="40">
        <v>42095</v>
      </c>
      <c r="IU1919" s="77">
        <v>42095</v>
      </c>
    </row>
    <row r="1920" spans="7:266" x14ac:dyDescent="0.25">
      <c r="G1920" s="40">
        <v>42096</v>
      </c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BM1920" s="40">
        <v>42096</v>
      </c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DS1920" s="40">
        <v>42096</v>
      </c>
      <c r="DT1920"/>
      <c r="DU1920"/>
      <c r="DV1920"/>
      <c r="DW1920"/>
      <c r="DX1920"/>
      <c r="DY1920"/>
      <c r="DZ1920"/>
      <c r="EA1920"/>
      <c r="EB1920"/>
      <c r="EC1920"/>
      <c r="ED1920"/>
      <c r="EE1920"/>
      <c r="EF1920"/>
      <c r="EG1920"/>
      <c r="EH1920"/>
      <c r="FY1920" s="40">
        <v>42096</v>
      </c>
      <c r="FZ1920"/>
      <c r="GA1920"/>
      <c r="GB1920"/>
      <c r="GC1920"/>
      <c r="GD1920"/>
      <c r="GE1920"/>
      <c r="GF1920"/>
      <c r="GG1920"/>
      <c r="GH1920"/>
      <c r="GI1920"/>
      <c r="GJ1920"/>
      <c r="GK1920"/>
      <c r="GL1920"/>
      <c r="GM1920"/>
      <c r="GN1920"/>
      <c r="IE1920" s="40">
        <v>42096</v>
      </c>
      <c r="IU1920" s="77">
        <v>42096</v>
      </c>
    </row>
    <row r="1921" spans="7:260" x14ac:dyDescent="0.25">
      <c r="G1921" s="40">
        <v>42097</v>
      </c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BM1921" s="40">
        <v>42097</v>
      </c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DS1921" s="40">
        <v>42097</v>
      </c>
      <c r="DT1921"/>
      <c r="DU1921"/>
      <c r="DV1921"/>
      <c r="DW1921"/>
      <c r="DX1921"/>
      <c r="DY1921"/>
      <c r="DZ1921"/>
      <c r="EA1921"/>
      <c r="EB1921"/>
      <c r="EC1921"/>
      <c r="ED1921"/>
      <c r="EE1921"/>
      <c r="EF1921"/>
      <c r="EG1921"/>
      <c r="EH1921"/>
      <c r="FY1921" s="40">
        <v>42097</v>
      </c>
      <c r="FZ1921"/>
      <c r="GA1921"/>
      <c r="GB1921"/>
      <c r="GC1921"/>
      <c r="GD1921"/>
      <c r="GE1921"/>
      <c r="GF1921"/>
      <c r="GG1921"/>
      <c r="GH1921"/>
      <c r="GI1921"/>
      <c r="GJ1921"/>
      <c r="GK1921"/>
      <c r="GL1921"/>
      <c r="GM1921"/>
      <c r="GN1921"/>
      <c r="IE1921" s="40">
        <v>42097</v>
      </c>
      <c r="IU1921" s="77">
        <v>42097</v>
      </c>
    </row>
    <row r="1922" spans="7:260" x14ac:dyDescent="0.25">
      <c r="G1922" s="40">
        <v>42098</v>
      </c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BM1922" s="40">
        <v>42098</v>
      </c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DS1922" s="40">
        <v>42098</v>
      </c>
      <c r="DT1922"/>
      <c r="DU1922"/>
      <c r="DV1922"/>
      <c r="DW1922"/>
      <c r="DX1922"/>
      <c r="DY1922"/>
      <c r="DZ1922"/>
      <c r="EA1922"/>
      <c r="EB1922"/>
      <c r="EC1922"/>
      <c r="ED1922"/>
      <c r="EE1922"/>
      <c r="EF1922"/>
      <c r="EG1922"/>
      <c r="EH1922"/>
      <c r="FY1922" s="40">
        <v>42098</v>
      </c>
      <c r="FZ1922"/>
      <c r="GA1922"/>
      <c r="GB1922"/>
      <c r="GC1922"/>
      <c r="GD1922"/>
      <c r="GE1922"/>
      <c r="GF1922"/>
      <c r="GG1922"/>
      <c r="GH1922"/>
      <c r="GI1922"/>
      <c r="GJ1922"/>
      <c r="GK1922"/>
      <c r="GL1922"/>
      <c r="GM1922"/>
      <c r="GN1922"/>
      <c r="IE1922" s="40">
        <v>42098</v>
      </c>
      <c r="IU1922" s="77">
        <v>42098</v>
      </c>
    </row>
    <row r="1923" spans="7:260" x14ac:dyDescent="0.25">
      <c r="G1923" s="40">
        <v>42099</v>
      </c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BM1923" s="40">
        <v>42099</v>
      </c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DS1923" s="40">
        <v>42099</v>
      </c>
      <c r="DT1923"/>
      <c r="DU1923"/>
      <c r="DV1923"/>
      <c r="DW1923"/>
      <c r="DX1923"/>
      <c r="DY1923"/>
      <c r="DZ1923"/>
      <c r="EA1923"/>
      <c r="EB1923"/>
      <c r="EC1923"/>
      <c r="ED1923"/>
      <c r="EE1923"/>
      <c r="EF1923"/>
      <c r="EG1923"/>
      <c r="EH1923"/>
      <c r="FY1923" s="40">
        <v>42099</v>
      </c>
      <c r="FZ1923"/>
      <c r="GA1923"/>
      <c r="GB1923"/>
      <c r="GC1923"/>
      <c r="GD1923"/>
      <c r="GE1923"/>
      <c r="GF1923"/>
      <c r="GG1923"/>
      <c r="GH1923"/>
      <c r="GI1923"/>
      <c r="GJ1923"/>
      <c r="GK1923"/>
      <c r="GL1923"/>
      <c r="GM1923"/>
      <c r="GN1923"/>
      <c r="IE1923" s="40">
        <v>42099</v>
      </c>
      <c r="IU1923" s="77">
        <v>42099</v>
      </c>
    </row>
    <row r="1924" spans="7:260" x14ac:dyDescent="0.25">
      <c r="G1924" s="40">
        <v>42100</v>
      </c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BM1924" s="40">
        <v>42100</v>
      </c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DS1924" s="40">
        <v>42100</v>
      </c>
      <c r="DT1924"/>
      <c r="DU1924"/>
      <c r="DV1924"/>
      <c r="DW1924"/>
      <c r="DX1924"/>
      <c r="DY1924"/>
      <c r="DZ1924"/>
      <c r="EA1924"/>
      <c r="EB1924"/>
      <c r="EC1924"/>
      <c r="ED1924"/>
      <c r="EE1924"/>
      <c r="EF1924"/>
      <c r="EG1924"/>
      <c r="EH1924"/>
      <c r="FY1924" s="40">
        <v>42100</v>
      </c>
      <c r="FZ1924"/>
      <c r="GA1924"/>
      <c r="GB1924"/>
      <c r="GC1924"/>
      <c r="GD1924"/>
      <c r="GE1924"/>
      <c r="GF1924"/>
      <c r="GG1924"/>
      <c r="GH1924"/>
      <c r="GI1924"/>
      <c r="GJ1924"/>
      <c r="GK1924"/>
      <c r="GL1924"/>
      <c r="GM1924"/>
      <c r="GN1924"/>
      <c r="IE1924" s="40">
        <v>42100</v>
      </c>
      <c r="IU1924" s="77">
        <v>42100</v>
      </c>
    </row>
    <row r="1925" spans="7:260" x14ac:dyDescent="0.25">
      <c r="G1925" s="40">
        <v>42101</v>
      </c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BM1925" s="40">
        <v>42101</v>
      </c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DS1925" s="40">
        <v>42101</v>
      </c>
      <c r="DT1925"/>
      <c r="DU1925"/>
      <c r="DV1925"/>
      <c r="DW1925"/>
      <c r="DX1925"/>
      <c r="DY1925"/>
      <c r="DZ1925"/>
      <c r="EA1925"/>
      <c r="EB1925"/>
      <c r="EC1925"/>
      <c r="ED1925"/>
      <c r="EE1925"/>
      <c r="EF1925"/>
      <c r="EG1925"/>
      <c r="EH1925"/>
      <c r="FY1925" s="40">
        <v>42101</v>
      </c>
      <c r="FZ1925"/>
      <c r="GA1925"/>
      <c r="GB1925"/>
      <c r="GC1925"/>
      <c r="GD1925"/>
      <c r="GE1925"/>
      <c r="GF1925"/>
      <c r="GG1925"/>
      <c r="GH1925"/>
      <c r="GI1925"/>
      <c r="GJ1925"/>
      <c r="GK1925"/>
      <c r="GL1925"/>
      <c r="GM1925"/>
      <c r="GN1925"/>
      <c r="IE1925" s="40">
        <v>42101</v>
      </c>
      <c r="IU1925" s="77">
        <v>42101</v>
      </c>
    </row>
    <row r="1926" spans="7:260" x14ac:dyDescent="0.25">
      <c r="G1926" s="40">
        <v>42102</v>
      </c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BM1926" s="40">
        <v>42102</v>
      </c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DS1926" s="40">
        <v>42102</v>
      </c>
      <c r="DT1926"/>
      <c r="DU1926"/>
      <c r="DV1926"/>
      <c r="DW1926"/>
      <c r="DX1926"/>
      <c r="DY1926"/>
      <c r="DZ1926"/>
      <c r="EA1926"/>
      <c r="EB1926"/>
      <c r="EC1926"/>
      <c r="ED1926"/>
      <c r="EE1926"/>
      <c r="EF1926"/>
      <c r="EG1926"/>
      <c r="EH1926"/>
      <c r="FY1926" s="40">
        <v>42102</v>
      </c>
      <c r="FZ1926"/>
      <c r="GA1926"/>
      <c r="GB1926"/>
      <c r="GC1926"/>
      <c r="GD1926"/>
      <c r="GE1926"/>
      <c r="GF1926"/>
      <c r="GG1926"/>
      <c r="GH1926"/>
      <c r="GI1926"/>
      <c r="GJ1926"/>
      <c r="GK1926"/>
      <c r="GL1926"/>
      <c r="GM1926"/>
      <c r="GN1926"/>
      <c r="IE1926" s="40">
        <v>42102</v>
      </c>
      <c r="IH1926">
        <v>32.99985957446809</v>
      </c>
      <c r="IU1926" s="77">
        <v>42102</v>
      </c>
      <c r="IX1926">
        <v>79.2</v>
      </c>
    </row>
    <row r="1927" spans="7:260" x14ac:dyDescent="0.25">
      <c r="G1927" s="40">
        <v>42103</v>
      </c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BM1927" s="40">
        <v>42103</v>
      </c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DS1927" s="40">
        <v>42103</v>
      </c>
      <c r="DT1927"/>
      <c r="DU1927"/>
      <c r="DV1927"/>
      <c r="DW1927"/>
      <c r="DX1927"/>
      <c r="DY1927"/>
      <c r="DZ1927"/>
      <c r="EA1927"/>
      <c r="EB1927"/>
      <c r="EC1927"/>
      <c r="ED1927"/>
      <c r="EE1927"/>
      <c r="EF1927"/>
      <c r="EG1927"/>
      <c r="EH1927"/>
      <c r="FY1927" s="40">
        <v>42103</v>
      </c>
      <c r="FZ1927"/>
      <c r="GA1927"/>
      <c r="GB1927"/>
      <c r="GC1927"/>
      <c r="GD1927"/>
      <c r="GE1927"/>
      <c r="GF1927"/>
      <c r="GG1927"/>
      <c r="GH1927"/>
      <c r="GI1927"/>
      <c r="GJ1927"/>
      <c r="GK1927"/>
      <c r="GL1927"/>
      <c r="GM1927"/>
      <c r="GN1927"/>
      <c r="IE1927" s="40">
        <v>42103</v>
      </c>
      <c r="IU1927" s="77">
        <v>42103</v>
      </c>
    </row>
    <row r="1928" spans="7:260" x14ac:dyDescent="0.25">
      <c r="G1928" s="40">
        <v>42104</v>
      </c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BM1928" s="40">
        <v>42104</v>
      </c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DS1928" s="40">
        <v>42104</v>
      </c>
      <c r="DT1928"/>
      <c r="DU1928"/>
      <c r="DV1928"/>
      <c r="DW1928"/>
      <c r="DX1928"/>
      <c r="DY1928"/>
      <c r="DZ1928"/>
      <c r="EA1928"/>
      <c r="EB1928"/>
      <c r="EC1928"/>
      <c r="ED1928"/>
      <c r="EE1928"/>
      <c r="EF1928"/>
      <c r="EG1928"/>
      <c r="EH1928"/>
      <c r="FY1928" s="40">
        <v>42104</v>
      </c>
      <c r="FZ1928"/>
      <c r="GA1928"/>
      <c r="GB1928"/>
      <c r="GC1928"/>
      <c r="GD1928"/>
      <c r="GE1928"/>
      <c r="GF1928"/>
      <c r="GG1928"/>
      <c r="GH1928"/>
      <c r="GI1928"/>
      <c r="GJ1928"/>
      <c r="GK1928"/>
      <c r="GL1928"/>
      <c r="GM1928"/>
      <c r="GN1928"/>
      <c r="IE1928" s="40">
        <v>42104</v>
      </c>
      <c r="IG1928">
        <v>32.99985957446809</v>
      </c>
      <c r="IU1928" s="77">
        <v>42104</v>
      </c>
      <c r="IW1928">
        <v>79.2</v>
      </c>
    </row>
    <row r="1929" spans="7:260" x14ac:dyDescent="0.25">
      <c r="G1929" s="40">
        <v>42105</v>
      </c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BM1929" s="40">
        <v>42105</v>
      </c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DS1929" s="40">
        <v>42105</v>
      </c>
      <c r="DT1929"/>
      <c r="DU1929"/>
      <c r="DV1929"/>
      <c r="DW1929"/>
      <c r="DX1929"/>
      <c r="DY1929"/>
      <c r="DZ1929"/>
      <c r="EA1929"/>
      <c r="EB1929"/>
      <c r="EC1929"/>
      <c r="ED1929"/>
      <c r="EE1929"/>
      <c r="EF1929"/>
      <c r="EG1929"/>
      <c r="EH1929"/>
      <c r="FY1929" s="40">
        <v>42105</v>
      </c>
      <c r="FZ1929"/>
      <c r="GA1929"/>
      <c r="GB1929"/>
      <c r="GC1929"/>
      <c r="GD1929"/>
      <c r="GE1929"/>
      <c r="GF1929"/>
      <c r="GG1929"/>
      <c r="GH1929"/>
      <c r="GI1929"/>
      <c r="GJ1929"/>
      <c r="GK1929"/>
      <c r="GL1929"/>
      <c r="GM1929"/>
      <c r="GN1929"/>
      <c r="IE1929" s="40">
        <v>42105</v>
      </c>
      <c r="IU1929" s="77">
        <v>42105</v>
      </c>
    </row>
    <row r="1930" spans="7:260" x14ac:dyDescent="0.25">
      <c r="G1930" s="40">
        <v>42106</v>
      </c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BM1930" s="40">
        <v>42106</v>
      </c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DS1930" s="40">
        <v>42106</v>
      </c>
      <c r="DT1930"/>
      <c r="DU1930"/>
      <c r="DV1930"/>
      <c r="DW1930"/>
      <c r="DX1930"/>
      <c r="DY1930"/>
      <c r="DZ1930"/>
      <c r="EA1930"/>
      <c r="EB1930"/>
      <c r="EC1930"/>
      <c r="ED1930"/>
      <c r="EE1930"/>
      <c r="EF1930"/>
      <c r="EG1930"/>
      <c r="EH1930"/>
      <c r="FY1930" s="40">
        <v>42106</v>
      </c>
      <c r="FZ1930"/>
      <c r="GA1930"/>
      <c r="GB1930"/>
      <c r="GC1930"/>
      <c r="GD1930"/>
      <c r="GE1930"/>
      <c r="GF1930"/>
      <c r="GG1930"/>
      <c r="GH1930"/>
      <c r="GI1930"/>
      <c r="GJ1930"/>
      <c r="GK1930"/>
      <c r="GL1930"/>
      <c r="GM1930"/>
      <c r="GN1930"/>
      <c r="IE1930" s="40">
        <v>42106</v>
      </c>
      <c r="IU1930" s="77">
        <v>42106</v>
      </c>
    </row>
    <row r="1931" spans="7:260" x14ac:dyDescent="0.25">
      <c r="G1931" s="40">
        <v>42107</v>
      </c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BM1931" s="40">
        <v>42107</v>
      </c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DS1931" s="40">
        <v>42107</v>
      </c>
      <c r="DT1931"/>
      <c r="DU1931"/>
      <c r="DV1931"/>
      <c r="DW1931"/>
      <c r="DX1931"/>
      <c r="DY1931"/>
      <c r="DZ1931"/>
      <c r="EA1931"/>
      <c r="EB1931"/>
      <c r="EC1931"/>
      <c r="ED1931"/>
      <c r="EE1931"/>
      <c r="EF1931"/>
      <c r="EG1931"/>
      <c r="EH1931"/>
      <c r="FY1931" s="40">
        <v>42107</v>
      </c>
      <c r="FZ1931"/>
      <c r="GA1931"/>
      <c r="GB1931"/>
      <c r="GC1931"/>
      <c r="GD1931"/>
      <c r="GE1931"/>
      <c r="GF1931"/>
      <c r="GG1931"/>
      <c r="GH1931"/>
      <c r="GI1931"/>
      <c r="GJ1931"/>
      <c r="GK1931"/>
      <c r="GL1931"/>
      <c r="GM1931"/>
      <c r="GN1931"/>
      <c r="IE1931" s="40">
        <v>42107</v>
      </c>
      <c r="IU1931" s="77">
        <v>42107</v>
      </c>
    </row>
    <row r="1932" spans="7:260" x14ac:dyDescent="0.25">
      <c r="G1932" s="40">
        <v>42108</v>
      </c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BM1932" s="40">
        <v>42108</v>
      </c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DS1932" s="40">
        <v>42108</v>
      </c>
      <c r="DT1932"/>
      <c r="DU1932"/>
      <c r="DV1932"/>
      <c r="DW1932"/>
      <c r="DX1932"/>
      <c r="DY1932"/>
      <c r="DZ1932"/>
      <c r="EA1932"/>
      <c r="EB1932"/>
      <c r="EC1932"/>
      <c r="ED1932"/>
      <c r="EE1932"/>
      <c r="EF1932"/>
      <c r="EG1932"/>
      <c r="EH1932"/>
      <c r="FY1932" s="40">
        <v>42108</v>
      </c>
      <c r="FZ1932"/>
      <c r="GA1932"/>
      <c r="GB1932"/>
      <c r="GC1932"/>
      <c r="GD1932"/>
      <c r="GE1932"/>
      <c r="GF1932"/>
      <c r="GG1932"/>
      <c r="GH1932"/>
      <c r="GI1932"/>
      <c r="GJ1932"/>
      <c r="GK1932"/>
      <c r="GL1932"/>
      <c r="GM1932"/>
      <c r="GN1932"/>
      <c r="IE1932" s="40">
        <v>42108</v>
      </c>
      <c r="IJ1932">
        <v>32.999823529411771</v>
      </c>
      <c r="IU1932" s="77">
        <v>42108</v>
      </c>
      <c r="IZ1932">
        <v>79.2</v>
      </c>
    </row>
    <row r="1933" spans="7:260" x14ac:dyDescent="0.25">
      <c r="G1933" s="40">
        <v>42109</v>
      </c>
      <c r="H1933"/>
      <c r="I1933"/>
      <c r="J1933"/>
      <c r="K1933"/>
      <c r="L1933"/>
      <c r="M1933"/>
      <c r="N1933"/>
      <c r="O1933"/>
      <c r="P1933">
        <v>2.2000000000000002</v>
      </c>
      <c r="Q1933"/>
      <c r="R1933">
        <v>1.2</v>
      </c>
      <c r="S1933"/>
      <c r="T1933"/>
      <c r="U1933">
        <v>4.0999999999999996</v>
      </c>
      <c r="V1933">
        <v>1.2333333333333334</v>
      </c>
      <c r="AR1933">
        <v>3.2</v>
      </c>
      <c r="AS1933">
        <v>1.2</v>
      </c>
      <c r="AY1933">
        <v>1.2</v>
      </c>
      <c r="BG1933">
        <v>4.5999999999999996</v>
      </c>
      <c r="BH1933">
        <v>3.6</v>
      </c>
      <c r="BI1933">
        <v>0.8</v>
      </c>
      <c r="BJ1933">
        <v>0.8</v>
      </c>
      <c r="BK1933">
        <v>2.1</v>
      </c>
      <c r="BM1933" s="40">
        <v>42109</v>
      </c>
      <c r="BN1933"/>
      <c r="BO1933"/>
      <c r="BP1933"/>
      <c r="BQ1933"/>
      <c r="BR1933"/>
      <c r="BS1933"/>
      <c r="BT1933"/>
      <c r="BU1933"/>
      <c r="BV1933">
        <v>6.5000000000000002E-2</v>
      </c>
      <c r="BW1933"/>
      <c r="BX1933">
        <v>0.02</v>
      </c>
      <c r="BY1933"/>
      <c r="BZ1933"/>
      <c r="CA1933">
        <v>9.5000000000000001E-2</v>
      </c>
      <c r="CB1933">
        <v>0.01</v>
      </c>
      <c r="CX1933">
        <v>0.02</v>
      </c>
      <c r="CY1933">
        <v>0.11</v>
      </c>
      <c r="DE1933">
        <v>0.02</v>
      </c>
      <c r="DM1933">
        <v>0.12</v>
      </c>
      <c r="DN1933">
        <v>7.0000000000000007E-2</v>
      </c>
      <c r="DO1933">
        <v>0.01</v>
      </c>
      <c r="DP1933">
        <v>0.01</v>
      </c>
      <c r="DQ1933">
        <v>0.01</v>
      </c>
      <c r="DS1933" s="40">
        <v>42109</v>
      </c>
      <c r="DT1933"/>
      <c r="DU1933"/>
      <c r="DV1933"/>
      <c r="DW1933"/>
      <c r="DX1933"/>
      <c r="DY1933"/>
      <c r="DZ1933"/>
      <c r="EA1933"/>
      <c r="EB1933">
        <v>40.5</v>
      </c>
      <c r="EC1933"/>
      <c r="ED1933">
        <v>64</v>
      </c>
      <c r="EE1933"/>
      <c r="EF1933"/>
      <c r="EG1933">
        <v>24.3</v>
      </c>
      <c r="EH1933">
        <v>62.066666666666663</v>
      </c>
      <c r="FD1933">
        <v>39.799999999999997</v>
      </c>
      <c r="FE1933">
        <v>41.2</v>
      </c>
      <c r="FK1933">
        <v>64</v>
      </c>
      <c r="FS1933">
        <v>29.6</v>
      </c>
      <c r="FT1933">
        <v>19</v>
      </c>
      <c r="FU1933">
        <v>60.9</v>
      </c>
      <c r="FV1933">
        <v>58.2</v>
      </c>
      <c r="FW1933">
        <v>67.099999999999994</v>
      </c>
      <c r="FY1933" s="40">
        <v>42109</v>
      </c>
      <c r="FZ1933"/>
      <c r="GA1933"/>
      <c r="GB1933"/>
      <c r="GC1933"/>
      <c r="GD1933"/>
      <c r="GE1933"/>
      <c r="GF1933"/>
      <c r="GG1933"/>
      <c r="GH1933">
        <v>0.45</v>
      </c>
      <c r="GI1933"/>
      <c r="GJ1933">
        <v>0.32</v>
      </c>
      <c r="GK1933"/>
      <c r="GL1933"/>
      <c r="GM1933">
        <v>0.18</v>
      </c>
      <c r="GN1933">
        <v>8.666666666666667E-2</v>
      </c>
      <c r="HJ1933">
        <v>0.54</v>
      </c>
      <c r="HK1933">
        <v>0.36</v>
      </c>
      <c r="HQ1933">
        <v>0.32</v>
      </c>
      <c r="HY1933">
        <v>0.22</v>
      </c>
      <c r="HZ1933">
        <v>0.14000000000000001</v>
      </c>
      <c r="IA1933">
        <v>7.0000000000000007E-2</v>
      </c>
      <c r="IB1933">
        <v>0.03</v>
      </c>
      <c r="IC1933">
        <v>0.16</v>
      </c>
      <c r="IE1933" s="40">
        <v>42109</v>
      </c>
      <c r="IU1933" s="77">
        <v>42109</v>
      </c>
    </row>
    <row r="1934" spans="7:260" x14ac:dyDescent="0.25">
      <c r="G1934" s="40">
        <v>42110</v>
      </c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BM1934" s="40">
        <v>42110</v>
      </c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DS1934" s="40">
        <v>42110</v>
      </c>
      <c r="DT1934"/>
      <c r="DU1934"/>
      <c r="DV1934"/>
      <c r="DW1934"/>
      <c r="DX1934"/>
      <c r="DY1934"/>
      <c r="DZ1934"/>
      <c r="EA1934"/>
      <c r="EB1934"/>
      <c r="EC1934"/>
      <c r="ED1934"/>
      <c r="EE1934"/>
      <c r="EF1934"/>
      <c r="EG1934"/>
      <c r="EH1934"/>
      <c r="FY1934" s="40">
        <v>42110</v>
      </c>
      <c r="FZ1934"/>
      <c r="GA1934"/>
      <c r="GB1934"/>
      <c r="GC1934"/>
      <c r="GD1934"/>
      <c r="GE1934"/>
      <c r="GF1934"/>
      <c r="GG1934"/>
      <c r="GH1934"/>
      <c r="GI1934"/>
      <c r="GJ1934"/>
      <c r="GK1934"/>
      <c r="GL1934"/>
      <c r="GM1934"/>
      <c r="GN1934"/>
      <c r="IE1934" s="40">
        <v>42110</v>
      </c>
      <c r="IU1934" s="77">
        <v>42110</v>
      </c>
    </row>
    <row r="1935" spans="7:260" x14ac:dyDescent="0.25">
      <c r="G1935" s="40">
        <v>42111</v>
      </c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BM1935" s="40">
        <v>42111</v>
      </c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DS1935" s="40">
        <v>42111</v>
      </c>
      <c r="DT1935"/>
      <c r="DU1935"/>
      <c r="DV1935"/>
      <c r="DW1935"/>
      <c r="DX1935"/>
      <c r="DY1935"/>
      <c r="DZ1935"/>
      <c r="EA1935"/>
      <c r="EB1935"/>
      <c r="EC1935"/>
      <c r="ED1935"/>
      <c r="EE1935"/>
      <c r="EF1935"/>
      <c r="EG1935"/>
      <c r="EH1935"/>
      <c r="FY1935" s="40">
        <v>42111</v>
      </c>
      <c r="FZ1935"/>
      <c r="GA1935"/>
      <c r="GB1935"/>
      <c r="GC1935"/>
      <c r="GD1935"/>
      <c r="GE1935"/>
      <c r="GF1935"/>
      <c r="GG1935"/>
      <c r="GH1935"/>
      <c r="GI1935"/>
      <c r="GJ1935"/>
      <c r="GK1935"/>
      <c r="GL1935"/>
      <c r="GM1935"/>
      <c r="GN1935"/>
      <c r="IE1935" s="40">
        <v>42111</v>
      </c>
      <c r="IU1935" s="77">
        <v>42111</v>
      </c>
    </row>
    <row r="1936" spans="7:260" x14ac:dyDescent="0.25">
      <c r="G1936" s="40">
        <v>42112</v>
      </c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BM1936" s="40">
        <v>42112</v>
      </c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DS1936" s="40">
        <v>42112</v>
      </c>
      <c r="DT1936"/>
      <c r="DU1936"/>
      <c r="DV1936"/>
      <c r="DW1936"/>
      <c r="DX1936"/>
      <c r="DY1936"/>
      <c r="DZ1936"/>
      <c r="EA1936"/>
      <c r="EB1936"/>
      <c r="EC1936"/>
      <c r="ED1936"/>
      <c r="EE1936"/>
      <c r="EF1936"/>
      <c r="EG1936"/>
      <c r="EH1936"/>
      <c r="FY1936" s="40">
        <v>42112</v>
      </c>
      <c r="FZ1936"/>
      <c r="GA1936"/>
      <c r="GB1936"/>
      <c r="GC1936"/>
      <c r="GD1936"/>
      <c r="GE1936"/>
      <c r="GF1936"/>
      <c r="GG1936"/>
      <c r="GH1936"/>
      <c r="GI1936"/>
      <c r="GJ1936"/>
      <c r="GK1936"/>
      <c r="GL1936"/>
      <c r="GM1936"/>
      <c r="GN1936"/>
      <c r="IE1936" s="40">
        <v>42112</v>
      </c>
      <c r="IU1936" s="77">
        <v>42112</v>
      </c>
    </row>
    <row r="1937" spans="7:258" x14ac:dyDescent="0.25">
      <c r="G1937" s="40">
        <v>42113</v>
      </c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BM1937" s="40">
        <v>42113</v>
      </c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DS1937" s="40">
        <v>42113</v>
      </c>
      <c r="DT1937"/>
      <c r="DU1937"/>
      <c r="DV1937"/>
      <c r="DW1937"/>
      <c r="DX1937"/>
      <c r="DY1937"/>
      <c r="DZ1937"/>
      <c r="EA1937"/>
      <c r="EB1937"/>
      <c r="EC1937"/>
      <c r="ED1937"/>
      <c r="EE1937"/>
      <c r="EF1937"/>
      <c r="EG1937"/>
      <c r="EH1937"/>
      <c r="FY1937" s="40">
        <v>42113</v>
      </c>
      <c r="FZ1937"/>
      <c r="GA1937"/>
      <c r="GB1937"/>
      <c r="GC1937"/>
      <c r="GD1937"/>
      <c r="GE1937"/>
      <c r="GF1937"/>
      <c r="GG1937"/>
      <c r="GH1937"/>
      <c r="GI1937"/>
      <c r="GJ1937"/>
      <c r="GK1937"/>
      <c r="GL1937"/>
      <c r="GM1937"/>
      <c r="GN1937"/>
      <c r="IE1937" s="40">
        <v>42113</v>
      </c>
      <c r="IU1937" s="77">
        <v>42113</v>
      </c>
    </row>
    <row r="1938" spans="7:258" x14ac:dyDescent="0.25">
      <c r="G1938" s="40">
        <v>42114</v>
      </c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BM1938" s="40">
        <v>42114</v>
      </c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DS1938" s="40">
        <v>42114</v>
      </c>
      <c r="DT1938"/>
      <c r="DU1938"/>
      <c r="DV1938"/>
      <c r="DW1938"/>
      <c r="DX1938"/>
      <c r="DY1938"/>
      <c r="DZ1938"/>
      <c r="EA1938"/>
      <c r="EB1938"/>
      <c r="EC1938"/>
      <c r="ED1938"/>
      <c r="EE1938"/>
      <c r="EF1938"/>
      <c r="EG1938"/>
      <c r="EH1938"/>
      <c r="FY1938" s="40">
        <v>42114</v>
      </c>
      <c r="FZ1938"/>
      <c r="GA1938"/>
      <c r="GB1938"/>
      <c r="GC1938"/>
      <c r="GD1938"/>
      <c r="GE1938"/>
      <c r="GF1938"/>
      <c r="GG1938"/>
      <c r="GH1938"/>
      <c r="GI1938"/>
      <c r="GJ1938"/>
      <c r="GK1938"/>
      <c r="GL1938"/>
      <c r="GM1938"/>
      <c r="GN1938"/>
      <c r="IE1938" s="40">
        <v>42114</v>
      </c>
      <c r="IU1938" s="77">
        <v>42114</v>
      </c>
    </row>
    <row r="1939" spans="7:258" x14ac:dyDescent="0.25">
      <c r="G1939" s="40">
        <v>42115</v>
      </c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BM1939" s="40">
        <v>42115</v>
      </c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DS1939" s="40">
        <v>42115</v>
      </c>
      <c r="DT1939"/>
      <c r="DU1939"/>
      <c r="DV1939"/>
      <c r="DW1939"/>
      <c r="DX1939"/>
      <c r="DY1939"/>
      <c r="DZ1939"/>
      <c r="EA1939"/>
      <c r="EB1939"/>
      <c r="EC1939"/>
      <c r="ED1939"/>
      <c r="EE1939"/>
      <c r="EF1939"/>
      <c r="EG1939"/>
      <c r="EH1939"/>
      <c r="FY1939" s="40">
        <v>42115</v>
      </c>
      <c r="FZ1939"/>
      <c r="GA1939"/>
      <c r="GB1939"/>
      <c r="GC1939"/>
      <c r="GD1939"/>
      <c r="GE1939"/>
      <c r="GF1939"/>
      <c r="GG1939"/>
      <c r="GH1939"/>
      <c r="GI1939"/>
      <c r="GJ1939"/>
      <c r="GK1939"/>
      <c r="GL1939"/>
      <c r="GM1939"/>
      <c r="GN1939"/>
      <c r="IE1939" s="40">
        <v>42115</v>
      </c>
      <c r="IU1939" s="77">
        <v>42115</v>
      </c>
    </row>
    <row r="1940" spans="7:258" x14ac:dyDescent="0.25">
      <c r="G1940" s="40">
        <v>42116</v>
      </c>
      <c r="H1940">
        <v>1.9500000000000002</v>
      </c>
      <c r="I1940">
        <v>4.4000000000000004</v>
      </c>
      <c r="J1940">
        <v>0.8</v>
      </c>
      <c r="K1940">
        <v>1.7333333333333334</v>
      </c>
      <c r="L1940">
        <v>1.5333333333333332</v>
      </c>
      <c r="M1940"/>
      <c r="N1940">
        <v>2.2333333333333334</v>
      </c>
      <c r="O1940">
        <v>2.2666666666666666</v>
      </c>
      <c r="P1940"/>
      <c r="Q1940"/>
      <c r="R1940"/>
      <c r="S1940"/>
      <c r="T1940"/>
      <c r="U1940"/>
      <c r="V1940"/>
      <c r="W1940">
        <v>3.1</v>
      </c>
      <c r="X1940">
        <v>0.8</v>
      </c>
      <c r="Y1940">
        <v>4.4000000000000004</v>
      </c>
      <c r="Z1940">
        <v>0.8</v>
      </c>
      <c r="AB1940">
        <v>0.8</v>
      </c>
      <c r="AC1940">
        <v>3.6</v>
      </c>
      <c r="AD1940">
        <v>0.8</v>
      </c>
      <c r="AE1940">
        <v>0.8</v>
      </c>
      <c r="AF1940">
        <v>3</v>
      </c>
      <c r="AG1940">
        <v>0.8</v>
      </c>
      <c r="AK1940">
        <v>2.9</v>
      </c>
      <c r="AL1940">
        <v>0.8</v>
      </c>
      <c r="AM1940">
        <v>3</v>
      </c>
      <c r="AN1940">
        <v>0.8</v>
      </c>
      <c r="AO1940">
        <v>2</v>
      </c>
      <c r="AP1940">
        <v>4</v>
      </c>
      <c r="BM1940" s="40">
        <v>42116</v>
      </c>
      <c r="BN1940">
        <v>0.01</v>
      </c>
      <c r="BO1940">
        <v>0.11</v>
      </c>
      <c r="BP1940">
        <v>0.01</v>
      </c>
      <c r="BQ1940">
        <v>0.01</v>
      </c>
      <c r="BR1940">
        <v>0.01</v>
      </c>
      <c r="BS1940"/>
      <c r="BT1940">
        <v>0.01</v>
      </c>
      <c r="BU1940">
        <v>0.01</v>
      </c>
      <c r="BV1940"/>
      <c r="BW1940"/>
      <c r="BX1940"/>
      <c r="BY1940"/>
      <c r="BZ1940"/>
      <c r="CA1940"/>
      <c r="CB1940"/>
      <c r="CC1940">
        <v>0.01</v>
      </c>
      <c r="CD1940">
        <v>0.01</v>
      </c>
      <c r="CE1940">
        <v>0.11</v>
      </c>
      <c r="CF1940">
        <v>0.01</v>
      </c>
      <c r="CH1940">
        <v>0.01</v>
      </c>
      <c r="CI1940">
        <v>0.01</v>
      </c>
      <c r="CJ1940">
        <v>0.01</v>
      </c>
      <c r="CK1940">
        <v>0.01</v>
      </c>
      <c r="CL1940">
        <v>0.01</v>
      </c>
      <c r="CM1940">
        <v>0.01</v>
      </c>
      <c r="CQ1940">
        <v>0.01</v>
      </c>
      <c r="CR1940">
        <v>0.01</v>
      </c>
      <c r="CS1940">
        <v>0.01</v>
      </c>
      <c r="CT1940">
        <v>0.01</v>
      </c>
      <c r="CU1940">
        <v>0.01</v>
      </c>
      <c r="CV1940">
        <v>0.01</v>
      </c>
      <c r="DS1940" s="40">
        <v>42116</v>
      </c>
      <c r="DT1940">
        <v>41.400000000000006</v>
      </c>
      <c r="DU1940">
        <v>10.9</v>
      </c>
      <c r="DV1940">
        <v>67.599999999999994</v>
      </c>
      <c r="DW1940">
        <v>42.633333333333333</v>
      </c>
      <c r="DX1940">
        <v>92.766666666666666</v>
      </c>
      <c r="DY1940"/>
      <c r="DZ1940">
        <v>20.700000000000003</v>
      </c>
      <c r="EA1940">
        <v>34.43333333333333</v>
      </c>
      <c r="EB1940"/>
      <c r="EC1940"/>
      <c r="ED1940"/>
      <c r="EE1940"/>
      <c r="EF1940"/>
      <c r="EG1940"/>
      <c r="EH1940"/>
      <c r="EI1940">
        <v>25.1</v>
      </c>
      <c r="EJ1940">
        <v>57.7</v>
      </c>
      <c r="EK1940">
        <v>10.9</v>
      </c>
      <c r="EL1940">
        <v>67.599999999999994</v>
      </c>
      <c r="EN1940">
        <v>46.3</v>
      </c>
      <c r="EO1940">
        <v>19.100000000000001</v>
      </c>
      <c r="EP1940">
        <v>62.5</v>
      </c>
      <c r="EQ1940">
        <v>97.7</v>
      </c>
      <c r="ER1940">
        <v>31.6</v>
      </c>
      <c r="ES1940">
        <v>149</v>
      </c>
      <c r="EW1940">
        <v>25.1</v>
      </c>
      <c r="EX1940">
        <v>26.3</v>
      </c>
      <c r="EY1940">
        <v>10.7</v>
      </c>
      <c r="EZ1940">
        <v>49.9</v>
      </c>
      <c r="FA1940">
        <v>24.2</v>
      </c>
      <c r="FB1940">
        <v>29.2</v>
      </c>
      <c r="FY1940" s="40">
        <v>42116</v>
      </c>
      <c r="FZ1940">
        <v>0.03</v>
      </c>
      <c r="GA1940">
        <v>0.03</v>
      </c>
      <c r="GB1940">
        <v>0.04</v>
      </c>
      <c r="GC1940">
        <v>0.03</v>
      </c>
      <c r="GD1940">
        <v>0.02</v>
      </c>
      <c r="GE1940"/>
      <c r="GF1940">
        <v>1.6666666666666666E-2</v>
      </c>
      <c r="GG1940">
        <v>1.6666666666666666E-2</v>
      </c>
      <c r="GH1940"/>
      <c r="GI1940"/>
      <c r="GJ1940"/>
      <c r="GK1940"/>
      <c r="GL1940"/>
      <c r="GM1940"/>
      <c r="GN1940"/>
      <c r="GO1940">
        <v>0.04</v>
      </c>
      <c r="GP1940">
        <v>0.02</v>
      </c>
      <c r="GQ1940">
        <v>0.03</v>
      </c>
      <c r="GR1940">
        <v>0.04</v>
      </c>
      <c r="GT1940">
        <v>0.02</v>
      </c>
      <c r="GU1940">
        <v>0.03</v>
      </c>
      <c r="GV1940">
        <v>0.04</v>
      </c>
      <c r="GW1940">
        <v>0.03</v>
      </c>
      <c r="GX1940">
        <v>0.01</v>
      </c>
      <c r="GY1940">
        <v>0.02</v>
      </c>
      <c r="HC1940">
        <v>0.02</v>
      </c>
      <c r="HD1940">
        <v>0.01</v>
      </c>
      <c r="HE1940">
        <v>0.02</v>
      </c>
      <c r="HF1940">
        <v>0.02</v>
      </c>
      <c r="HG1940">
        <v>0.02</v>
      </c>
      <c r="HH1940">
        <v>0.01</v>
      </c>
      <c r="IE1940" s="40">
        <v>42116</v>
      </c>
      <c r="IG1940">
        <v>32.99985957446809</v>
      </c>
      <c r="IU1940" s="77">
        <v>42116</v>
      </c>
      <c r="IW1940">
        <v>79.2</v>
      </c>
    </row>
    <row r="1941" spans="7:258" x14ac:dyDescent="0.25">
      <c r="G1941" s="40">
        <v>42117</v>
      </c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BM1941" s="40">
        <v>42117</v>
      </c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DS1941" s="40">
        <v>42117</v>
      </c>
      <c r="DT1941"/>
      <c r="DU1941"/>
      <c r="DV1941"/>
      <c r="DW1941"/>
      <c r="DX1941"/>
      <c r="DY1941"/>
      <c r="DZ1941"/>
      <c r="EA1941"/>
      <c r="EB1941"/>
      <c r="EC1941"/>
      <c r="ED1941"/>
      <c r="EE1941"/>
      <c r="EF1941"/>
      <c r="EG1941"/>
      <c r="EH1941"/>
      <c r="FY1941" s="40">
        <v>42117</v>
      </c>
      <c r="FZ1941"/>
      <c r="GA1941"/>
      <c r="GB1941"/>
      <c r="GC1941"/>
      <c r="GD1941"/>
      <c r="GE1941"/>
      <c r="GF1941"/>
      <c r="GG1941"/>
      <c r="GH1941"/>
      <c r="GI1941"/>
      <c r="GJ1941"/>
      <c r="GK1941"/>
      <c r="GL1941"/>
      <c r="GM1941"/>
      <c r="GN1941"/>
      <c r="IE1941" s="40">
        <v>42117</v>
      </c>
      <c r="IU1941" s="77">
        <v>42117</v>
      </c>
    </row>
    <row r="1942" spans="7:258" x14ac:dyDescent="0.25">
      <c r="G1942" s="40">
        <v>42118</v>
      </c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BM1942" s="40">
        <v>42118</v>
      </c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DS1942" s="40">
        <v>42118</v>
      </c>
      <c r="DT1942"/>
      <c r="DU1942"/>
      <c r="DV1942"/>
      <c r="DW1942"/>
      <c r="DX1942"/>
      <c r="DY1942"/>
      <c r="DZ1942"/>
      <c r="EA1942"/>
      <c r="EB1942"/>
      <c r="EC1942"/>
      <c r="ED1942"/>
      <c r="EE1942"/>
      <c r="EF1942"/>
      <c r="EG1942"/>
      <c r="EH1942"/>
      <c r="FY1942" s="40">
        <v>42118</v>
      </c>
      <c r="FZ1942"/>
      <c r="GA1942"/>
      <c r="GB1942"/>
      <c r="GC1942"/>
      <c r="GD1942"/>
      <c r="GE1942"/>
      <c r="GF1942"/>
      <c r="GG1942"/>
      <c r="GH1942"/>
      <c r="GI1942"/>
      <c r="GJ1942"/>
      <c r="GK1942"/>
      <c r="GL1942"/>
      <c r="GM1942"/>
      <c r="GN1942"/>
      <c r="IE1942" s="40">
        <v>42118</v>
      </c>
      <c r="IF1942">
        <v>33.000153488372092</v>
      </c>
      <c r="IH1942">
        <v>32.99985957446809</v>
      </c>
      <c r="IU1942" s="77">
        <v>42118</v>
      </c>
      <c r="IV1942">
        <v>79.2</v>
      </c>
      <c r="IX1942">
        <v>79.2</v>
      </c>
    </row>
    <row r="1943" spans="7:258" x14ac:dyDescent="0.25">
      <c r="G1943" s="40">
        <v>42119</v>
      </c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BM1943" s="40">
        <v>42119</v>
      </c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DS1943" s="40">
        <v>42119</v>
      </c>
      <c r="DT1943"/>
      <c r="DU1943"/>
      <c r="DV1943"/>
      <c r="DW1943"/>
      <c r="DX1943"/>
      <c r="DY1943"/>
      <c r="DZ1943"/>
      <c r="EA1943"/>
      <c r="EB1943"/>
      <c r="EC1943"/>
      <c r="ED1943"/>
      <c r="EE1943"/>
      <c r="EF1943"/>
      <c r="EG1943"/>
      <c r="EH1943"/>
      <c r="FY1943" s="40">
        <v>42119</v>
      </c>
      <c r="FZ1943"/>
      <c r="GA1943"/>
      <c r="GB1943"/>
      <c r="GC1943"/>
      <c r="GD1943"/>
      <c r="GE1943"/>
      <c r="GF1943"/>
      <c r="GG1943"/>
      <c r="GH1943"/>
      <c r="GI1943"/>
      <c r="GJ1943"/>
      <c r="GK1943"/>
      <c r="GL1943"/>
      <c r="GM1943"/>
      <c r="GN1943"/>
      <c r="IE1943" s="40">
        <v>42119</v>
      </c>
      <c r="IU1943" s="77">
        <v>42119</v>
      </c>
    </row>
    <row r="1944" spans="7:258" x14ac:dyDescent="0.25">
      <c r="G1944" s="40">
        <v>42120</v>
      </c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BM1944" s="40">
        <v>42120</v>
      </c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DS1944" s="40">
        <v>42120</v>
      </c>
      <c r="DT1944"/>
      <c r="DU1944"/>
      <c r="DV1944"/>
      <c r="DW1944"/>
      <c r="DX1944"/>
      <c r="DY1944"/>
      <c r="DZ1944"/>
      <c r="EA1944"/>
      <c r="EB1944"/>
      <c r="EC1944"/>
      <c r="ED1944"/>
      <c r="EE1944"/>
      <c r="EF1944"/>
      <c r="EG1944"/>
      <c r="EH1944"/>
      <c r="FY1944" s="40">
        <v>42120</v>
      </c>
      <c r="FZ1944"/>
      <c r="GA1944"/>
      <c r="GB1944"/>
      <c r="GC1944"/>
      <c r="GD1944"/>
      <c r="GE1944"/>
      <c r="GF1944"/>
      <c r="GG1944"/>
      <c r="GH1944"/>
      <c r="GI1944"/>
      <c r="GJ1944"/>
      <c r="GK1944"/>
      <c r="GL1944"/>
      <c r="GM1944"/>
      <c r="GN1944"/>
      <c r="IE1944" s="40">
        <v>42120</v>
      </c>
      <c r="IU1944" s="77">
        <v>42120</v>
      </c>
    </row>
    <row r="1945" spans="7:258" x14ac:dyDescent="0.25">
      <c r="G1945" s="40">
        <v>42121</v>
      </c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BM1945" s="40">
        <v>42121</v>
      </c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DS1945" s="40">
        <v>42121</v>
      </c>
      <c r="DT1945"/>
      <c r="DU1945"/>
      <c r="DV1945"/>
      <c r="DW1945"/>
      <c r="DX1945"/>
      <c r="DY1945"/>
      <c r="DZ1945"/>
      <c r="EA1945"/>
      <c r="EB1945"/>
      <c r="EC1945"/>
      <c r="ED1945"/>
      <c r="EE1945"/>
      <c r="EF1945"/>
      <c r="EG1945"/>
      <c r="EH1945"/>
      <c r="FY1945" s="40">
        <v>42121</v>
      </c>
      <c r="FZ1945"/>
      <c r="GA1945"/>
      <c r="GB1945"/>
      <c r="GC1945"/>
      <c r="GD1945"/>
      <c r="GE1945"/>
      <c r="GF1945"/>
      <c r="GG1945"/>
      <c r="GH1945"/>
      <c r="GI1945"/>
      <c r="GJ1945"/>
      <c r="GK1945"/>
      <c r="GL1945"/>
      <c r="GM1945"/>
      <c r="GN1945"/>
      <c r="IE1945" s="40">
        <v>42121</v>
      </c>
      <c r="IU1945" s="77">
        <v>42121</v>
      </c>
    </row>
    <row r="1946" spans="7:258" x14ac:dyDescent="0.25">
      <c r="G1946" s="40">
        <v>42122</v>
      </c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BM1946" s="40">
        <v>42122</v>
      </c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DS1946" s="40">
        <v>42122</v>
      </c>
      <c r="DT1946"/>
      <c r="DU1946"/>
      <c r="DV1946"/>
      <c r="DW1946"/>
      <c r="DX1946"/>
      <c r="DY1946"/>
      <c r="DZ1946"/>
      <c r="EA1946"/>
      <c r="EB1946"/>
      <c r="EC1946"/>
      <c r="ED1946"/>
      <c r="EE1946"/>
      <c r="EF1946"/>
      <c r="EG1946"/>
      <c r="EH1946"/>
      <c r="FY1946" s="40">
        <v>42122</v>
      </c>
      <c r="FZ1946"/>
      <c r="GA1946"/>
      <c r="GB1946"/>
      <c r="GC1946"/>
      <c r="GD1946"/>
      <c r="GE1946"/>
      <c r="GF1946"/>
      <c r="GG1946"/>
      <c r="GH1946"/>
      <c r="GI1946"/>
      <c r="GJ1946"/>
      <c r="GK1946"/>
      <c r="GL1946"/>
      <c r="GM1946"/>
      <c r="GN1946"/>
      <c r="IE1946" s="40">
        <v>42122</v>
      </c>
      <c r="IU1946" s="77">
        <v>42122</v>
      </c>
    </row>
    <row r="1947" spans="7:258" x14ac:dyDescent="0.25">
      <c r="G1947" s="40">
        <v>42123</v>
      </c>
      <c r="H1947"/>
      <c r="I1947"/>
      <c r="J1947"/>
      <c r="K1947"/>
      <c r="L1947"/>
      <c r="M1947"/>
      <c r="N1947"/>
      <c r="O1947"/>
      <c r="P1947">
        <v>4.6000000000000005</v>
      </c>
      <c r="Q1947">
        <v>5.0999999999999996</v>
      </c>
      <c r="R1947">
        <v>0.8</v>
      </c>
      <c r="S1947"/>
      <c r="T1947"/>
      <c r="U1947"/>
      <c r="V1947">
        <v>0.8666666666666667</v>
      </c>
      <c r="AR1947">
        <v>8.4</v>
      </c>
      <c r="AS1947">
        <v>0.8</v>
      </c>
      <c r="AU1947">
        <v>5.0999999999999996</v>
      </c>
      <c r="AX1947">
        <v>0.8</v>
      </c>
      <c r="AY1947">
        <v>0.8</v>
      </c>
      <c r="BI1947">
        <v>0.8</v>
      </c>
      <c r="BJ1947">
        <v>0.8</v>
      </c>
      <c r="BK1947">
        <v>1</v>
      </c>
      <c r="BM1947" s="40">
        <v>42123</v>
      </c>
      <c r="BN1947"/>
      <c r="BO1947"/>
      <c r="BP1947"/>
      <c r="BQ1947"/>
      <c r="BR1947"/>
      <c r="BS1947"/>
      <c r="BT1947"/>
      <c r="BU1947"/>
      <c r="BV1947">
        <v>9.5000000000000001E-2</v>
      </c>
      <c r="BW1947">
        <v>7.0000000000000007E-2</v>
      </c>
      <c r="BX1947">
        <v>5.5E-2</v>
      </c>
      <c r="BY1947"/>
      <c r="BZ1947"/>
      <c r="CA1947"/>
      <c r="CB1947">
        <v>0.01</v>
      </c>
      <c r="CX1947">
        <v>0.03</v>
      </c>
      <c r="CY1947">
        <v>0.16</v>
      </c>
      <c r="DA1947">
        <v>7.0000000000000007E-2</v>
      </c>
      <c r="DD1947">
        <v>0.09</v>
      </c>
      <c r="DE1947">
        <v>0.02</v>
      </c>
      <c r="DO1947">
        <v>0.01</v>
      </c>
      <c r="DP1947">
        <v>0.01</v>
      </c>
      <c r="DQ1947">
        <v>0.01</v>
      </c>
      <c r="DS1947" s="40">
        <v>42123</v>
      </c>
      <c r="DT1947"/>
      <c r="DU1947"/>
      <c r="DV1947"/>
      <c r="DW1947"/>
      <c r="DX1947"/>
      <c r="DY1947"/>
      <c r="DZ1947"/>
      <c r="EA1947"/>
      <c r="EB1947">
        <v>33.950000000000003</v>
      </c>
      <c r="EC1947">
        <v>20</v>
      </c>
      <c r="ED1947">
        <v>108.35</v>
      </c>
      <c r="EE1947"/>
      <c r="EF1947"/>
      <c r="EG1947"/>
      <c r="EH1947">
        <v>60.633333333333333</v>
      </c>
      <c r="FD1947">
        <v>21.7</v>
      </c>
      <c r="FE1947">
        <v>46.2</v>
      </c>
      <c r="FG1947">
        <v>20</v>
      </c>
      <c r="FJ1947">
        <v>130</v>
      </c>
      <c r="FK1947">
        <v>86.7</v>
      </c>
      <c r="FU1947">
        <v>65.3</v>
      </c>
      <c r="FV1947">
        <v>57.2</v>
      </c>
      <c r="FW1947">
        <v>59.4</v>
      </c>
      <c r="FY1947" s="40">
        <v>42123</v>
      </c>
      <c r="FZ1947"/>
      <c r="GA1947"/>
      <c r="GB1947"/>
      <c r="GC1947"/>
      <c r="GD1947"/>
      <c r="GE1947"/>
      <c r="GF1947"/>
      <c r="GG1947"/>
      <c r="GH1947">
        <v>1.48</v>
      </c>
      <c r="GI1947">
        <v>0.03</v>
      </c>
      <c r="GJ1947">
        <v>0.27500000000000002</v>
      </c>
      <c r="GK1947"/>
      <c r="GL1947"/>
      <c r="GM1947"/>
      <c r="GN1947">
        <v>0.01</v>
      </c>
      <c r="HJ1947">
        <v>2.62</v>
      </c>
      <c r="HK1947">
        <v>0.34</v>
      </c>
      <c r="HM1947">
        <v>0.03</v>
      </c>
      <c r="HP1947">
        <v>0.42</v>
      </c>
      <c r="HQ1947">
        <v>0.13</v>
      </c>
      <c r="IA1947">
        <v>0.01</v>
      </c>
      <c r="IB1947">
        <v>0.01</v>
      </c>
      <c r="IC1947">
        <v>0.01</v>
      </c>
      <c r="IE1947" s="40">
        <v>42123</v>
      </c>
      <c r="IU1947" s="77">
        <v>42123</v>
      </c>
    </row>
    <row r="1948" spans="7:258" x14ac:dyDescent="0.25">
      <c r="G1948" s="40">
        <v>42124</v>
      </c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BM1948" s="40">
        <v>42124</v>
      </c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DS1948" s="40">
        <v>42124</v>
      </c>
      <c r="DT1948"/>
      <c r="DU1948"/>
      <c r="DV1948"/>
      <c r="DW1948"/>
      <c r="DX1948"/>
      <c r="DY1948"/>
      <c r="DZ1948"/>
      <c r="EA1948"/>
      <c r="EB1948"/>
      <c r="EC1948"/>
      <c r="ED1948"/>
      <c r="EE1948"/>
      <c r="EF1948"/>
      <c r="EG1948"/>
      <c r="EH1948"/>
      <c r="FY1948" s="40">
        <v>42124</v>
      </c>
      <c r="FZ1948"/>
      <c r="GA1948"/>
      <c r="GB1948"/>
      <c r="GC1948"/>
      <c r="GD1948"/>
      <c r="GE1948"/>
      <c r="GF1948"/>
      <c r="GG1948"/>
      <c r="GH1948"/>
      <c r="GI1948"/>
      <c r="GJ1948"/>
      <c r="GK1948"/>
      <c r="GL1948"/>
      <c r="GM1948"/>
      <c r="GN1948"/>
      <c r="IE1948" s="40">
        <v>42124</v>
      </c>
      <c r="IU1948" s="77">
        <v>42124</v>
      </c>
    </row>
    <row r="1949" spans="7:258" x14ac:dyDescent="0.25">
      <c r="G1949" s="40">
        <v>42125</v>
      </c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BM1949" s="40">
        <v>42125</v>
      </c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DS1949" s="40">
        <v>42125</v>
      </c>
      <c r="DT1949"/>
      <c r="DU1949"/>
      <c r="DV1949"/>
      <c r="DW1949"/>
      <c r="DX1949"/>
      <c r="DY1949"/>
      <c r="DZ1949"/>
      <c r="EA1949"/>
      <c r="EB1949"/>
      <c r="EC1949"/>
      <c r="ED1949"/>
      <c r="EE1949"/>
      <c r="EF1949"/>
      <c r="EG1949"/>
      <c r="EH1949"/>
      <c r="FY1949" s="40">
        <v>42125</v>
      </c>
      <c r="FZ1949"/>
      <c r="GA1949"/>
      <c r="GB1949"/>
      <c r="GC1949"/>
      <c r="GD1949"/>
      <c r="GE1949"/>
      <c r="GF1949"/>
      <c r="GG1949"/>
      <c r="GH1949"/>
      <c r="GI1949"/>
      <c r="GJ1949"/>
      <c r="GK1949"/>
      <c r="GL1949"/>
      <c r="GM1949"/>
      <c r="GN1949"/>
      <c r="IE1949" s="40">
        <v>42125</v>
      </c>
      <c r="IU1949" s="77">
        <v>42125</v>
      </c>
    </row>
    <row r="1950" spans="7:258" x14ac:dyDescent="0.25">
      <c r="G1950" s="40">
        <v>42126</v>
      </c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BM1950" s="40">
        <v>42126</v>
      </c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DS1950" s="40">
        <v>42126</v>
      </c>
      <c r="DT1950"/>
      <c r="DU1950"/>
      <c r="DV1950"/>
      <c r="DW1950"/>
      <c r="DX1950"/>
      <c r="DY1950"/>
      <c r="DZ1950"/>
      <c r="EA1950"/>
      <c r="EB1950"/>
      <c r="EC1950"/>
      <c r="ED1950"/>
      <c r="EE1950"/>
      <c r="EF1950"/>
      <c r="EG1950"/>
      <c r="EH1950"/>
      <c r="FY1950" s="40">
        <v>42126</v>
      </c>
      <c r="FZ1950"/>
      <c r="GA1950"/>
      <c r="GB1950"/>
      <c r="GC1950"/>
      <c r="GD1950"/>
      <c r="GE1950"/>
      <c r="GF1950"/>
      <c r="GG1950"/>
      <c r="GH1950"/>
      <c r="GI1950"/>
      <c r="GJ1950"/>
      <c r="GK1950"/>
      <c r="GL1950"/>
      <c r="GM1950"/>
      <c r="GN1950"/>
      <c r="IE1950" s="40">
        <v>42126</v>
      </c>
      <c r="IU1950" s="77">
        <v>42126</v>
      </c>
    </row>
    <row r="1951" spans="7:258" x14ac:dyDescent="0.25">
      <c r="G1951" s="40">
        <v>42127</v>
      </c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BM1951" s="40">
        <v>42127</v>
      </c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DS1951" s="40">
        <v>42127</v>
      </c>
      <c r="DT1951"/>
      <c r="DU1951"/>
      <c r="DV1951"/>
      <c r="DW1951"/>
      <c r="DX1951"/>
      <c r="DY1951"/>
      <c r="DZ1951"/>
      <c r="EA1951"/>
      <c r="EB1951"/>
      <c r="EC1951"/>
      <c r="ED1951"/>
      <c r="EE1951"/>
      <c r="EF1951"/>
      <c r="EG1951"/>
      <c r="EH1951"/>
      <c r="FY1951" s="40">
        <v>42127</v>
      </c>
      <c r="FZ1951"/>
      <c r="GA1951"/>
      <c r="GB1951"/>
      <c r="GC1951"/>
      <c r="GD1951"/>
      <c r="GE1951"/>
      <c r="GF1951"/>
      <c r="GG1951"/>
      <c r="GH1951"/>
      <c r="GI1951"/>
      <c r="GJ1951"/>
      <c r="GK1951"/>
      <c r="GL1951"/>
      <c r="GM1951"/>
      <c r="GN1951"/>
      <c r="IE1951" s="40">
        <v>42127</v>
      </c>
      <c r="IU1951" s="77">
        <v>42127</v>
      </c>
    </row>
    <row r="1952" spans="7:258" x14ac:dyDescent="0.25">
      <c r="G1952" s="40">
        <v>42128</v>
      </c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BM1952" s="40">
        <v>42128</v>
      </c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DS1952" s="40">
        <v>42128</v>
      </c>
      <c r="DT1952"/>
      <c r="DU1952"/>
      <c r="DV1952"/>
      <c r="DW1952"/>
      <c r="DX1952"/>
      <c r="DY1952"/>
      <c r="DZ1952"/>
      <c r="EA1952"/>
      <c r="EB1952"/>
      <c r="EC1952"/>
      <c r="ED1952"/>
      <c r="EE1952"/>
      <c r="EF1952"/>
      <c r="EG1952"/>
      <c r="EH1952"/>
      <c r="FY1952" s="40">
        <v>42128</v>
      </c>
      <c r="FZ1952"/>
      <c r="GA1952"/>
      <c r="GB1952"/>
      <c r="GC1952"/>
      <c r="GD1952"/>
      <c r="GE1952"/>
      <c r="GF1952"/>
      <c r="GG1952"/>
      <c r="GH1952"/>
      <c r="GI1952"/>
      <c r="GJ1952"/>
      <c r="GK1952"/>
      <c r="GL1952"/>
      <c r="GM1952"/>
      <c r="GN1952"/>
      <c r="IE1952" s="40">
        <v>42128</v>
      </c>
      <c r="IU1952" s="77">
        <v>42128</v>
      </c>
    </row>
    <row r="1953" spans="7:262" x14ac:dyDescent="0.25">
      <c r="G1953" s="40">
        <v>42129</v>
      </c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BM1953" s="40">
        <v>42129</v>
      </c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DS1953" s="40">
        <v>42129</v>
      </c>
      <c r="DT1953"/>
      <c r="DU1953"/>
      <c r="DV1953"/>
      <c r="DW1953"/>
      <c r="DX1953"/>
      <c r="DY1953"/>
      <c r="DZ1953"/>
      <c r="EA1953"/>
      <c r="EB1953"/>
      <c r="EC1953"/>
      <c r="ED1953"/>
      <c r="EE1953"/>
      <c r="EF1953"/>
      <c r="EG1953"/>
      <c r="EH1953"/>
      <c r="FY1953" s="40">
        <v>42129</v>
      </c>
      <c r="FZ1953"/>
      <c r="GA1953"/>
      <c r="GB1953"/>
      <c r="GC1953"/>
      <c r="GD1953"/>
      <c r="GE1953"/>
      <c r="GF1953"/>
      <c r="GG1953"/>
      <c r="GH1953"/>
      <c r="GI1953"/>
      <c r="GJ1953"/>
      <c r="GK1953"/>
      <c r="GL1953"/>
      <c r="GM1953"/>
      <c r="GN1953"/>
      <c r="IE1953" s="40">
        <v>42129</v>
      </c>
      <c r="IU1953" s="77">
        <v>42129</v>
      </c>
    </row>
    <row r="1954" spans="7:262" x14ac:dyDescent="0.25">
      <c r="G1954" s="40">
        <v>42130</v>
      </c>
      <c r="H1954">
        <v>1.1000000000000001</v>
      </c>
      <c r="I1954">
        <v>2.5</v>
      </c>
      <c r="J1954">
        <v>2.25</v>
      </c>
      <c r="K1954">
        <v>1.5666666666666667</v>
      </c>
      <c r="L1954">
        <v>2.3333333333333335</v>
      </c>
      <c r="M1954"/>
      <c r="N1954"/>
      <c r="O1954">
        <v>3</v>
      </c>
      <c r="P1954"/>
      <c r="Q1954"/>
      <c r="R1954"/>
      <c r="S1954"/>
      <c r="T1954"/>
      <c r="U1954"/>
      <c r="V1954"/>
      <c r="W1954">
        <v>1.4</v>
      </c>
      <c r="X1954">
        <v>0.8</v>
      </c>
      <c r="Y1954">
        <v>2.5</v>
      </c>
      <c r="Z1954">
        <v>0.8</v>
      </c>
      <c r="AA1954">
        <v>3.7</v>
      </c>
      <c r="AB1954">
        <v>0.8</v>
      </c>
      <c r="AC1954">
        <v>3.1</v>
      </c>
      <c r="AD1954">
        <v>0.8</v>
      </c>
      <c r="AE1954">
        <v>0.8</v>
      </c>
      <c r="AF1954">
        <v>5.4</v>
      </c>
      <c r="AG1954">
        <v>0.8</v>
      </c>
      <c r="AN1954">
        <v>0.8</v>
      </c>
      <c r="AP1954">
        <v>5.2</v>
      </c>
      <c r="BM1954" s="40">
        <v>42130</v>
      </c>
      <c r="BN1954">
        <v>0.01</v>
      </c>
      <c r="BO1954">
        <v>0.01</v>
      </c>
      <c r="BP1954">
        <v>0.01</v>
      </c>
      <c r="BQ1954">
        <v>2.3333333333333334E-2</v>
      </c>
      <c r="BR1954">
        <v>0.01</v>
      </c>
      <c r="BS1954"/>
      <c r="BT1954"/>
      <c r="BU1954">
        <v>0.01</v>
      </c>
      <c r="BV1954"/>
      <c r="BW1954"/>
      <c r="BX1954"/>
      <c r="BY1954"/>
      <c r="BZ1954"/>
      <c r="CA1954"/>
      <c r="CB1954"/>
      <c r="CC1954">
        <v>0.01</v>
      </c>
      <c r="CD1954">
        <v>0.01</v>
      </c>
      <c r="CE1954">
        <v>0.01</v>
      </c>
      <c r="CF1954">
        <v>0.01</v>
      </c>
      <c r="CG1954">
        <v>0.01</v>
      </c>
      <c r="CH1954">
        <v>0.01</v>
      </c>
      <c r="CI1954">
        <v>0.05</v>
      </c>
      <c r="CJ1954">
        <v>0.01</v>
      </c>
      <c r="CK1954">
        <v>0.01</v>
      </c>
      <c r="CL1954">
        <v>0.01</v>
      </c>
      <c r="CM1954">
        <v>0.01</v>
      </c>
      <c r="CT1954">
        <v>0.01</v>
      </c>
      <c r="CV1954">
        <v>0.01</v>
      </c>
      <c r="DS1954" s="40">
        <v>42130</v>
      </c>
      <c r="DT1954">
        <v>45.35</v>
      </c>
      <c r="DU1954">
        <v>17.8</v>
      </c>
      <c r="DV1954">
        <v>58.349999999999994</v>
      </c>
      <c r="DW1954">
        <v>42.366666666666667</v>
      </c>
      <c r="DX1954">
        <v>78.3</v>
      </c>
      <c r="DY1954"/>
      <c r="DZ1954"/>
      <c r="EA1954">
        <v>54.25</v>
      </c>
      <c r="EB1954"/>
      <c r="EC1954"/>
      <c r="ED1954"/>
      <c r="EE1954"/>
      <c r="EF1954"/>
      <c r="EG1954"/>
      <c r="EH1954"/>
      <c r="EI1954">
        <v>29.2</v>
      </c>
      <c r="EJ1954">
        <v>61.5</v>
      </c>
      <c r="EK1954">
        <v>17.8</v>
      </c>
      <c r="EL1954">
        <v>80.599999999999994</v>
      </c>
      <c r="EM1954">
        <v>36.1</v>
      </c>
      <c r="EN1954">
        <v>59.6</v>
      </c>
      <c r="EO1954">
        <v>13.2</v>
      </c>
      <c r="EP1954">
        <v>54.3</v>
      </c>
      <c r="EQ1954">
        <v>83.3</v>
      </c>
      <c r="ER1954">
        <v>27.6</v>
      </c>
      <c r="ES1954">
        <v>124</v>
      </c>
      <c r="EZ1954">
        <v>90.2</v>
      </c>
      <c r="FB1954">
        <v>18.3</v>
      </c>
      <c r="FY1954" s="40">
        <v>42130</v>
      </c>
      <c r="FZ1954">
        <v>0.125</v>
      </c>
      <c r="GA1954">
        <v>0.03</v>
      </c>
      <c r="GB1954">
        <v>1.4999999999999999E-2</v>
      </c>
      <c r="GC1954">
        <v>0.04</v>
      </c>
      <c r="GD1954">
        <v>0.03</v>
      </c>
      <c r="GE1954"/>
      <c r="GF1954"/>
      <c r="GG1954">
        <v>0.01</v>
      </c>
      <c r="GH1954"/>
      <c r="GI1954"/>
      <c r="GJ1954"/>
      <c r="GK1954"/>
      <c r="GL1954"/>
      <c r="GM1954"/>
      <c r="GN1954"/>
      <c r="GO1954">
        <v>0.18</v>
      </c>
      <c r="GP1954">
        <v>7.0000000000000007E-2</v>
      </c>
      <c r="GQ1954">
        <v>0.03</v>
      </c>
      <c r="GR1954">
        <v>0.02</v>
      </c>
      <c r="GS1954">
        <v>0.01</v>
      </c>
      <c r="GT1954">
        <v>0.01</v>
      </c>
      <c r="GU1954">
        <v>0.1</v>
      </c>
      <c r="GV1954">
        <v>0.01</v>
      </c>
      <c r="GW1954">
        <v>0.01</v>
      </c>
      <c r="GX1954">
        <v>7.0000000000000007E-2</v>
      </c>
      <c r="GY1954">
        <v>0.01</v>
      </c>
      <c r="HF1954">
        <v>0.01</v>
      </c>
      <c r="HH1954">
        <v>0.01</v>
      </c>
      <c r="IE1954" s="40">
        <v>42130</v>
      </c>
      <c r="IU1954" s="77">
        <v>42130</v>
      </c>
    </row>
    <row r="1955" spans="7:262" x14ac:dyDescent="0.25">
      <c r="G1955" s="40">
        <v>42131</v>
      </c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BM1955" s="40">
        <v>42131</v>
      </c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DS1955" s="40">
        <v>42131</v>
      </c>
      <c r="DT1955"/>
      <c r="DU1955"/>
      <c r="DV1955"/>
      <c r="DW1955"/>
      <c r="DX1955"/>
      <c r="DY1955"/>
      <c r="DZ1955"/>
      <c r="EA1955"/>
      <c r="EB1955"/>
      <c r="EC1955"/>
      <c r="ED1955"/>
      <c r="EE1955"/>
      <c r="EF1955"/>
      <c r="EG1955"/>
      <c r="EH1955"/>
      <c r="FY1955" s="40">
        <v>42131</v>
      </c>
      <c r="FZ1955"/>
      <c r="GA1955"/>
      <c r="GB1955"/>
      <c r="GC1955"/>
      <c r="GD1955"/>
      <c r="GE1955"/>
      <c r="GF1955"/>
      <c r="GG1955"/>
      <c r="GH1955"/>
      <c r="GI1955"/>
      <c r="GJ1955"/>
      <c r="GK1955"/>
      <c r="GL1955"/>
      <c r="GM1955"/>
      <c r="GN1955"/>
      <c r="IE1955" s="40">
        <v>42131</v>
      </c>
      <c r="IU1955" s="77">
        <v>42131</v>
      </c>
    </row>
    <row r="1956" spans="7:262" x14ac:dyDescent="0.25">
      <c r="G1956" s="40">
        <v>42132</v>
      </c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BM1956" s="40">
        <v>42132</v>
      </c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DS1956" s="40">
        <v>42132</v>
      </c>
      <c r="DT1956"/>
      <c r="DU1956"/>
      <c r="DV1956"/>
      <c r="DW1956"/>
      <c r="DX1956"/>
      <c r="DY1956"/>
      <c r="DZ1956"/>
      <c r="EA1956"/>
      <c r="EB1956"/>
      <c r="EC1956"/>
      <c r="ED1956"/>
      <c r="EE1956"/>
      <c r="EF1956"/>
      <c r="EG1956"/>
      <c r="EH1956"/>
      <c r="FY1956" s="40">
        <v>42132</v>
      </c>
      <c r="FZ1956"/>
      <c r="GA1956"/>
      <c r="GB1956"/>
      <c r="GC1956"/>
      <c r="GD1956"/>
      <c r="GE1956"/>
      <c r="GF1956"/>
      <c r="GG1956"/>
      <c r="GH1956"/>
      <c r="GI1956"/>
      <c r="GJ1956"/>
      <c r="GK1956"/>
      <c r="GL1956"/>
      <c r="GM1956"/>
      <c r="GN1956"/>
      <c r="IE1956" s="40">
        <v>42132</v>
      </c>
      <c r="IG1956">
        <v>30.208204787234045</v>
      </c>
      <c r="IJ1956">
        <v>30.208171791443853</v>
      </c>
      <c r="IU1956" s="77">
        <v>42132</v>
      </c>
      <c r="IW1956">
        <v>72.5</v>
      </c>
      <c r="IZ1956">
        <v>72.5</v>
      </c>
    </row>
    <row r="1957" spans="7:262" x14ac:dyDescent="0.25">
      <c r="G1957" s="40">
        <v>42133</v>
      </c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BM1957" s="40">
        <v>42133</v>
      </c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DS1957" s="40">
        <v>42133</v>
      </c>
      <c r="DT1957"/>
      <c r="DU1957"/>
      <c r="DV1957"/>
      <c r="DW1957"/>
      <c r="DX1957"/>
      <c r="DY1957"/>
      <c r="DZ1957"/>
      <c r="EA1957"/>
      <c r="EB1957"/>
      <c r="EC1957"/>
      <c r="ED1957"/>
      <c r="EE1957"/>
      <c r="EF1957"/>
      <c r="EG1957"/>
      <c r="EH1957"/>
      <c r="FY1957" s="40">
        <v>42133</v>
      </c>
      <c r="FZ1957"/>
      <c r="GA1957"/>
      <c r="GB1957"/>
      <c r="GC1957"/>
      <c r="GD1957"/>
      <c r="GE1957"/>
      <c r="GF1957"/>
      <c r="GG1957"/>
      <c r="GH1957"/>
      <c r="GI1957"/>
      <c r="GJ1957"/>
      <c r="GK1957"/>
      <c r="GL1957"/>
      <c r="GM1957"/>
      <c r="GN1957"/>
      <c r="IE1957" s="40">
        <v>42133</v>
      </c>
      <c r="IU1957" s="77">
        <v>42133</v>
      </c>
    </row>
    <row r="1958" spans="7:262" x14ac:dyDescent="0.25">
      <c r="G1958" s="40">
        <v>42134</v>
      </c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BM1958" s="40">
        <v>42134</v>
      </c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DS1958" s="40">
        <v>42134</v>
      </c>
      <c r="DT1958"/>
      <c r="DU1958"/>
      <c r="DV1958"/>
      <c r="DW1958"/>
      <c r="DX1958"/>
      <c r="DY1958"/>
      <c r="DZ1958"/>
      <c r="EA1958"/>
      <c r="EB1958"/>
      <c r="EC1958"/>
      <c r="ED1958"/>
      <c r="EE1958"/>
      <c r="EF1958"/>
      <c r="EG1958"/>
      <c r="EH1958"/>
      <c r="FY1958" s="40">
        <v>42134</v>
      </c>
      <c r="FZ1958"/>
      <c r="GA1958"/>
      <c r="GB1958"/>
      <c r="GC1958"/>
      <c r="GD1958"/>
      <c r="GE1958"/>
      <c r="GF1958"/>
      <c r="GG1958"/>
      <c r="GH1958"/>
      <c r="GI1958"/>
      <c r="GJ1958"/>
      <c r="GK1958"/>
      <c r="GL1958"/>
      <c r="GM1958"/>
      <c r="GN1958"/>
      <c r="IE1958" s="40">
        <v>42134</v>
      </c>
      <c r="IU1958" s="77">
        <v>42134</v>
      </c>
    </row>
    <row r="1959" spans="7:262" x14ac:dyDescent="0.25">
      <c r="G1959" s="40">
        <v>42135</v>
      </c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BM1959" s="40">
        <v>42135</v>
      </c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DS1959" s="40">
        <v>42135</v>
      </c>
      <c r="DT1959"/>
      <c r="DU1959"/>
      <c r="DV1959"/>
      <c r="DW1959"/>
      <c r="DX1959"/>
      <c r="DY1959"/>
      <c r="DZ1959"/>
      <c r="EA1959"/>
      <c r="EB1959"/>
      <c r="EC1959"/>
      <c r="ED1959"/>
      <c r="EE1959"/>
      <c r="EF1959"/>
      <c r="EG1959"/>
      <c r="EH1959"/>
      <c r="FY1959" s="40">
        <v>42135</v>
      </c>
      <c r="FZ1959"/>
      <c r="GA1959"/>
      <c r="GB1959"/>
      <c r="GC1959"/>
      <c r="GD1959"/>
      <c r="GE1959"/>
      <c r="GF1959"/>
      <c r="GG1959"/>
      <c r="GH1959"/>
      <c r="GI1959"/>
      <c r="GJ1959"/>
      <c r="GK1959"/>
      <c r="GL1959"/>
      <c r="GM1959"/>
      <c r="GN1959"/>
      <c r="IE1959" s="40">
        <v>42135</v>
      </c>
      <c r="IU1959" s="77">
        <v>42135</v>
      </c>
    </row>
    <row r="1960" spans="7:262" x14ac:dyDescent="0.25">
      <c r="G1960" s="40">
        <v>42136</v>
      </c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BM1960" s="40">
        <v>42136</v>
      </c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DS1960" s="40">
        <v>42136</v>
      </c>
      <c r="DT1960"/>
      <c r="DU1960"/>
      <c r="DV1960"/>
      <c r="DW1960"/>
      <c r="DX1960"/>
      <c r="DY1960"/>
      <c r="DZ1960"/>
      <c r="EA1960"/>
      <c r="EB1960"/>
      <c r="EC1960"/>
      <c r="ED1960"/>
      <c r="EE1960"/>
      <c r="EF1960"/>
      <c r="EG1960"/>
      <c r="EH1960"/>
      <c r="FY1960" s="40">
        <v>42136</v>
      </c>
      <c r="FZ1960"/>
      <c r="GA1960"/>
      <c r="GB1960"/>
      <c r="GC1960"/>
      <c r="GD1960"/>
      <c r="GE1960"/>
      <c r="GF1960"/>
      <c r="GG1960"/>
      <c r="GH1960"/>
      <c r="GI1960"/>
      <c r="GJ1960"/>
      <c r="GK1960"/>
      <c r="GL1960"/>
      <c r="GM1960"/>
      <c r="GN1960"/>
      <c r="IE1960" s="40">
        <v>42136</v>
      </c>
      <c r="IU1960" s="77">
        <v>42136</v>
      </c>
    </row>
    <row r="1961" spans="7:262" x14ac:dyDescent="0.25">
      <c r="G1961" s="40">
        <v>42137</v>
      </c>
      <c r="H1961"/>
      <c r="I1961"/>
      <c r="J1961"/>
      <c r="K1961"/>
      <c r="L1961"/>
      <c r="M1961"/>
      <c r="N1961"/>
      <c r="O1961"/>
      <c r="P1961">
        <v>4.3499999999999996</v>
      </c>
      <c r="Q1961">
        <v>4</v>
      </c>
      <c r="R1961">
        <v>0.8</v>
      </c>
      <c r="S1961"/>
      <c r="T1961"/>
      <c r="U1961"/>
      <c r="V1961">
        <v>0.80000000000000016</v>
      </c>
      <c r="AR1961">
        <v>5.2</v>
      </c>
      <c r="AS1961">
        <v>3.5</v>
      </c>
      <c r="AU1961">
        <v>4</v>
      </c>
      <c r="AX1961">
        <v>0.8</v>
      </c>
      <c r="AY1961">
        <v>0.8</v>
      </c>
      <c r="BI1961">
        <v>0.8</v>
      </c>
      <c r="BJ1961">
        <v>0.8</v>
      </c>
      <c r="BK1961">
        <v>0.8</v>
      </c>
      <c r="BM1961" s="40">
        <v>42137</v>
      </c>
      <c r="BN1961"/>
      <c r="BO1961"/>
      <c r="BP1961"/>
      <c r="BQ1961"/>
      <c r="BR1961"/>
      <c r="BS1961"/>
      <c r="BT1961"/>
      <c r="BU1961"/>
      <c r="BV1961">
        <v>8.4999999999999992E-2</v>
      </c>
      <c r="BW1961">
        <v>0.08</v>
      </c>
      <c r="BX1961">
        <v>0.06</v>
      </c>
      <c r="BY1961"/>
      <c r="BZ1961"/>
      <c r="CA1961"/>
      <c r="CB1961">
        <v>1.3333333333333334E-2</v>
      </c>
      <c r="CX1961">
        <v>0.05</v>
      </c>
      <c r="CY1961">
        <v>0.12</v>
      </c>
      <c r="DA1961">
        <v>0.08</v>
      </c>
      <c r="DD1961">
        <v>0.08</v>
      </c>
      <c r="DE1961">
        <v>0.04</v>
      </c>
      <c r="DO1961">
        <v>0.02</v>
      </c>
      <c r="DP1961">
        <v>0.01</v>
      </c>
      <c r="DQ1961">
        <v>0.01</v>
      </c>
      <c r="DS1961" s="40">
        <v>42137</v>
      </c>
      <c r="DT1961"/>
      <c r="DU1961"/>
      <c r="DV1961"/>
      <c r="DW1961"/>
      <c r="DX1961"/>
      <c r="DY1961"/>
      <c r="DZ1961"/>
      <c r="EA1961"/>
      <c r="EB1961">
        <v>38.1</v>
      </c>
      <c r="EC1961">
        <v>14.1</v>
      </c>
      <c r="ED1961">
        <v>106.45</v>
      </c>
      <c r="EE1961"/>
      <c r="EF1961"/>
      <c r="EG1961"/>
      <c r="EH1961">
        <v>64.13333333333334</v>
      </c>
      <c r="FD1961">
        <v>30</v>
      </c>
      <c r="FE1961">
        <v>46.2</v>
      </c>
      <c r="FG1961">
        <v>14.1</v>
      </c>
      <c r="FJ1961">
        <v>116</v>
      </c>
      <c r="FK1961">
        <v>96.9</v>
      </c>
      <c r="FU1961">
        <v>65.2</v>
      </c>
      <c r="FV1961">
        <v>58</v>
      </c>
      <c r="FW1961">
        <v>69.2</v>
      </c>
      <c r="FY1961" s="40">
        <v>42137</v>
      </c>
      <c r="FZ1961"/>
      <c r="GA1961"/>
      <c r="GB1961"/>
      <c r="GC1961"/>
      <c r="GD1961"/>
      <c r="GE1961"/>
      <c r="GF1961"/>
      <c r="GG1961"/>
      <c r="GH1961">
        <v>0.27</v>
      </c>
      <c r="GI1961">
        <v>0.1</v>
      </c>
      <c r="GJ1961">
        <v>0.625</v>
      </c>
      <c r="GK1961"/>
      <c r="GL1961"/>
      <c r="GM1961"/>
      <c r="GN1961">
        <v>3.3333333333333333E-2</v>
      </c>
      <c r="HJ1961">
        <v>0.26</v>
      </c>
      <c r="HK1961">
        <v>0.28000000000000003</v>
      </c>
      <c r="HM1961">
        <v>0.1</v>
      </c>
      <c r="HP1961">
        <v>1.1000000000000001</v>
      </c>
      <c r="HQ1961">
        <v>0.15</v>
      </c>
      <c r="IA1961">
        <v>0.08</v>
      </c>
      <c r="IB1961">
        <v>0.01</v>
      </c>
      <c r="IC1961">
        <v>0.01</v>
      </c>
      <c r="IE1961" s="40">
        <v>42137</v>
      </c>
      <c r="IL1961">
        <v>30.20816218130312</v>
      </c>
      <c r="IU1961" s="77">
        <v>42137</v>
      </c>
      <c r="JB1961">
        <v>72.5</v>
      </c>
    </row>
    <row r="1962" spans="7:262" x14ac:dyDescent="0.25">
      <c r="G1962" s="40">
        <v>42138</v>
      </c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BM1962" s="40">
        <v>42138</v>
      </c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DS1962" s="40">
        <v>42138</v>
      </c>
      <c r="DT1962"/>
      <c r="DU1962"/>
      <c r="DV1962"/>
      <c r="DW1962"/>
      <c r="DX1962"/>
      <c r="DY1962"/>
      <c r="DZ1962"/>
      <c r="EA1962"/>
      <c r="EB1962"/>
      <c r="EC1962"/>
      <c r="ED1962"/>
      <c r="EE1962"/>
      <c r="EF1962"/>
      <c r="EG1962"/>
      <c r="EH1962"/>
      <c r="FY1962" s="40">
        <v>42138</v>
      </c>
      <c r="FZ1962"/>
      <c r="GA1962"/>
      <c r="GB1962"/>
      <c r="GC1962"/>
      <c r="GD1962"/>
      <c r="GE1962"/>
      <c r="GF1962"/>
      <c r="GG1962"/>
      <c r="GH1962"/>
      <c r="GI1962"/>
      <c r="GJ1962"/>
      <c r="GK1962"/>
      <c r="GL1962"/>
      <c r="GM1962"/>
      <c r="GN1962"/>
      <c r="IE1962" s="40">
        <v>42138</v>
      </c>
      <c r="IU1962" s="77">
        <v>42138</v>
      </c>
    </row>
    <row r="1963" spans="7:262" x14ac:dyDescent="0.25">
      <c r="G1963" s="40">
        <v>42139</v>
      </c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BM1963" s="40">
        <v>42139</v>
      </c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DS1963" s="40">
        <v>42139</v>
      </c>
      <c r="DT1963"/>
      <c r="DU1963"/>
      <c r="DV1963"/>
      <c r="DW1963"/>
      <c r="DX1963"/>
      <c r="DY1963"/>
      <c r="DZ1963"/>
      <c r="EA1963"/>
      <c r="EB1963"/>
      <c r="EC1963"/>
      <c r="ED1963"/>
      <c r="EE1963"/>
      <c r="EF1963"/>
      <c r="EG1963"/>
      <c r="EH1963"/>
      <c r="FY1963" s="40">
        <v>42139</v>
      </c>
      <c r="FZ1963"/>
      <c r="GA1963"/>
      <c r="GB1963"/>
      <c r="GC1963"/>
      <c r="GD1963"/>
      <c r="GE1963"/>
      <c r="GF1963"/>
      <c r="GG1963"/>
      <c r="GH1963"/>
      <c r="GI1963"/>
      <c r="GJ1963"/>
      <c r="GK1963"/>
      <c r="GL1963"/>
      <c r="GM1963"/>
      <c r="GN1963"/>
      <c r="IE1963" s="40">
        <v>42139</v>
      </c>
      <c r="IF1963">
        <v>30.208473837209301</v>
      </c>
      <c r="IH1963">
        <v>30.208204787234045</v>
      </c>
      <c r="IU1963" s="77">
        <v>42139</v>
      </c>
      <c r="IV1963">
        <v>72.5</v>
      </c>
      <c r="IX1963">
        <v>72.5</v>
      </c>
    </row>
    <row r="1964" spans="7:262" x14ac:dyDescent="0.25">
      <c r="G1964" s="40">
        <v>42140</v>
      </c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BM1964" s="40">
        <v>42140</v>
      </c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DS1964" s="40">
        <v>42140</v>
      </c>
      <c r="DT1964"/>
      <c r="DU1964"/>
      <c r="DV1964"/>
      <c r="DW1964"/>
      <c r="DX1964"/>
      <c r="DY1964"/>
      <c r="DZ1964"/>
      <c r="EA1964"/>
      <c r="EB1964"/>
      <c r="EC1964"/>
      <c r="ED1964"/>
      <c r="EE1964"/>
      <c r="EF1964"/>
      <c r="EG1964"/>
      <c r="EH1964"/>
      <c r="FY1964" s="40">
        <v>42140</v>
      </c>
      <c r="FZ1964"/>
      <c r="GA1964"/>
      <c r="GB1964"/>
      <c r="GC1964"/>
      <c r="GD1964"/>
      <c r="GE1964"/>
      <c r="GF1964"/>
      <c r="GG1964"/>
      <c r="GH1964"/>
      <c r="GI1964"/>
      <c r="GJ1964"/>
      <c r="GK1964"/>
      <c r="GL1964"/>
      <c r="GM1964"/>
      <c r="GN1964"/>
      <c r="IE1964" s="40">
        <v>42140</v>
      </c>
      <c r="IU1964" s="77">
        <v>42140</v>
      </c>
    </row>
    <row r="1965" spans="7:262" x14ac:dyDescent="0.25">
      <c r="G1965" s="40">
        <v>42141</v>
      </c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BM1965" s="40">
        <v>42141</v>
      </c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DS1965" s="40">
        <v>42141</v>
      </c>
      <c r="DT1965"/>
      <c r="DU1965"/>
      <c r="DV1965"/>
      <c r="DW1965"/>
      <c r="DX1965"/>
      <c r="DY1965"/>
      <c r="DZ1965"/>
      <c r="EA1965"/>
      <c r="EB1965"/>
      <c r="EC1965"/>
      <c r="ED1965"/>
      <c r="EE1965"/>
      <c r="EF1965"/>
      <c r="EG1965"/>
      <c r="EH1965"/>
      <c r="FY1965" s="40">
        <v>42141</v>
      </c>
      <c r="FZ1965"/>
      <c r="GA1965"/>
      <c r="GB1965"/>
      <c r="GC1965"/>
      <c r="GD1965"/>
      <c r="GE1965"/>
      <c r="GF1965"/>
      <c r="GG1965"/>
      <c r="GH1965"/>
      <c r="GI1965"/>
      <c r="GJ1965"/>
      <c r="GK1965"/>
      <c r="GL1965"/>
      <c r="GM1965"/>
      <c r="GN1965"/>
      <c r="IE1965" s="40">
        <v>42141</v>
      </c>
      <c r="IU1965" s="77">
        <v>42141</v>
      </c>
    </row>
    <row r="1966" spans="7:262" x14ac:dyDescent="0.25">
      <c r="G1966" s="40">
        <v>42142</v>
      </c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BM1966" s="40">
        <v>42142</v>
      </c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DS1966" s="40">
        <v>42142</v>
      </c>
      <c r="DT1966"/>
      <c r="DU1966"/>
      <c r="DV1966"/>
      <c r="DW1966"/>
      <c r="DX1966"/>
      <c r="DY1966"/>
      <c r="DZ1966"/>
      <c r="EA1966"/>
      <c r="EB1966"/>
      <c r="EC1966"/>
      <c r="ED1966"/>
      <c r="EE1966"/>
      <c r="EF1966"/>
      <c r="EG1966"/>
      <c r="EH1966"/>
      <c r="FY1966" s="40">
        <v>42142</v>
      </c>
      <c r="FZ1966"/>
      <c r="GA1966"/>
      <c r="GB1966"/>
      <c r="GC1966"/>
      <c r="GD1966"/>
      <c r="GE1966"/>
      <c r="GF1966"/>
      <c r="GG1966"/>
      <c r="GH1966"/>
      <c r="GI1966"/>
      <c r="GJ1966"/>
      <c r="GK1966"/>
      <c r="GL1966"/>
      <c r="GM1966"/>
      <c r="GN1966"/>
      <c r="IE1966" s="40">
        <v>42142</v>
      </c>
      <c r="IK1966">
        <v>30.208470956719815</v>
      </c>
      <c r="IU1966" s="77">
        <v>42142</v>
      </c>
      <c r="JA1966">
        <v>72.5</v>
      </c>
    </row>
    <row r="1967" spans="7:262" x14ac:dyDescent="0.25">
      <c r="G1967" s="40">
        <v>42143</v>
      </c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BM1967" s="40">
        <v>42143</v>
      </c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DS1967" s="40">
        <v>42143</v>
      </c>
      <c r="DT1967"/>
      <c r="DU1967"/>
      <c r="DV1967"/>
      <c r="DW1967"/>
      <c r="DX1967"/>
      <c r="DY1967"/>
      <c r="DZ1967"/>
      <c r="EA1967"/>
      <c r="EB1967"/>
      <c r="EC1967"/>
      <c r="ED1967"/>
      <c r="EE1967"/>
      <c r="EF1967"/>
      <c r="EG1967"/>
      <c r="EH1967"/>
      <c r="FY1967" s="40">
        <v>42143</v>
      </c>
      <c r="FZ1967"/>
      <c r="GA1967"/>
      <c r="GB1967"/>
      <c r="GC1967"/>
      <c r="GD1967"/>
      <c r="GE1967"/>
      <c r="GF1967"/>
      <c r="GG1967"/>
      <c r="GH1967"/>
      <c r="GI1967"/>
      <c r="GJ1967"/>
      <c r="GK1967"/>
      <c r="GL1967"/>
      <c r="GM1967"/>
      <c r="GN1967"/>
      <c r="IE1967" s="40">
        <v>42143</v>
      </c>
      <c r="IU1967" s="77">
        <v>42143</v>
      </c>
    </row>
    <row r="1968" spans="7:262" x14ac:dyDescent="0.25">
      <c r="G1968" s="40">
        <v>42144</v>
      </c>
      <c r="H1968">
        <v>0.95000000000000007</v>
      </c>
      <c r="I1968">
        <v>3.3</v>
      </c>
      <c r="J1968">
        <v>0.8</v>
      </c>
      <c r="K1968">
        <v>2.0499999999999998</v>
      </c>
      <c r="L1968">
        <v>1.5999999999999999</v>
      </c>
      <c r="M1968">
        <v>2.0499999999999998</v>
      </c>
      <c r="N1968">
        <v>3.9</v>
      </c>
      <c r="O1968">
        <v>4.0666666666666664</v>
      </c>
      <c r="P1968"/>
      <c r="Q1968"/>
      <c r="R1968"/>
      <c r="S1968"/>
      <c r="T1968"/>
      <c r="U1968"/>
      <c r="V1968"/>
      <c r="W1968">
        <v>1.1000000000000001</v>
      </c>
      <c r="X1968">
        <v>0.8</v>
      </c>
      <c r="Y1968">
        <v>3.3</v>
      </c>
      <c r="Z1968">
        <v>0.8</v>
      </c>
      <c r="AA1968">
        <v>0.8</v>
      </c>
      <c r="AC1968">
        <v>3.3</v>
      </c>
      <c r="AD1968">
        <v>0.8</v>
      </c>
      <c r="AE1968">
        <v>0.8</v>
      </c>
      <c r="AF1968">
        <v>3.2</v>
      </c>
      <c r="AG1968">
        <v>0.8</v>
      </c>
      <c r="AI1968">
        <v>1.7</v>
      </c>
      <c r="AJ1968">
        <v>2.4</v>
      </c>
      <c r="AK1968">
        <v>4.3</v>
      </c>
      <c r="AL1968">
        <v>2.7</v>
      </c>
      <c r="AM1968">
        <v>4.7</v>
      </c>
      <c r="AN1968">
        <v>0.8</v>
      </c>
      <c r="AO1968">
        <v>4.3</v>
      </c>
      <c r="AP1968">
        <v>7.1</v>
      </c>
      <c r="BM1968" s="40">
        <v>42144</v>
      </c>
      <c r="BN1968">
        <v>0.01</v>
      </c>
      <c r="BO1968">
        <v>0.01</v>
      </c>
      <c r="BP1968">
        <v>0.01</v>
      </c>
      <c r="BQ1968">
        <v>0.01</v>
      </c>
      <c r="BR1968">
        <v>0.01</v>
      </c>
      <c r="BS1968">
        <v>0.01</v>
      </c>
      <c r="BT1968">
        <v>0.01</v>
      </c>
      <c r="BU1968">
        <v>0.01</v>
      </c>
      <c r="BV1968"/>
      <c r="BW1968"/>
      <c r="BX1968"/>
      <c r="BY1968"/>
      <c r="BZ1968"/>
      <c r="CA1968"/>
      <c r="CB1968"/>
      <c r="CC1968">
        <v>0.01</v>
      </c>
      <c r="CD1968">
        <v>0.01</v>
      </c>
      <c r="CE1968">
        <v>0.01</v>
      </c>
      <c r="CF1968">
        <v>0.01</v>
      </c>
      <c r="CG1968">
        <v>0.01</v>
      </c>
      <c r="CI1968">
        <v>0.01</v>
      </c>
      <c r="CJ1968">
        <v>0.01</v>
      </c>
      <c r="CK1968">
        <v>0.01</v>
      </c>
      <c r="CL1968">
        <v>0.01</v>
      </c>
      <c r="CM1968">
        <v>0.01</v>
      </c>
      <c r="CO1968">
        <v>0.01</v>
      </c>
      <c r="CP1968">
        <v>0.01</v>
      </c>
      <c r="CQ1968">
        <v>0.01</v>
      </c>
      <c r="CR1968">
        <v>0.01</v>
      </c>
      <c r="CS1968">
        <v>0.01</v>
      </c>
      <c r="CT1968">
        <v>0.01</v>
      </c>
      <c r="CU1968">
        <v>0.01</v>
      </c>
      <c r="CV1968">
        <v>0.01</v>
      </c>
      <c r="DS1968" s="40">
        <v>42144</v>
      </c>
      <c r="DT1968">
        <v>46.5</v>
      </c>
      <c r="DU1968">
        <v>13.3</v>
      </c>
      <c r="DV1968">
        <v>80</v>
      </c>
      <c r="DW1968">
        <v>37.799999999999997</v>
      </c>
      <c r="DX1968">
        <v>72.600000000000009</v>
      </c>
      <c r="DY1968">
        <v>6.7750000000000004</v>
      </c>
      <c r="DZ1968">
        <v>16.186666666666667</v>
      </c>
      <c r="EA1968">
        <v>44.136666666666663</v>
      </c>
      <c r="EB1968"/>
      <c r="EC1968"/>
      <c r="ED1968"/>
      <c r="EE1968"/>
      <c r="EF1968"/>
      <c r="EG1968"/>
      <c r="EH1968"/>
      <c r="EI1968">
        <v>27.8</v>
      </c>
      <c r="EJ1968">
        <v>65.2</v>
      </c>
      <c r="EK1968">
        <v>13.3</v>
      </c>
      <c r="EL1968">
        <v>96.6</v>
      </c>
      <c r="EM1968">
        <v>63.4</v>
      </c>
      <c r="EO1968">
        <v>10.6</v>
      </c>
      <c r="EP1968">
        <v>65</v>
      </c>
      <c r="EQ1968">
        <v>83.2</v>
      </c>
      <c r="ER1968">
        <v>33.6</v>
      </c>
      <c r="ES1968">
        <v>101</v>
      </c>
      <c r="EU1968">
        <v>8.39</v>
      </c>
      <c r="EV1968">
        <v>5.16</v>
      </c>
      <c r="EW1968">
        <v>16.600000000000001</v>
      </c>
      <c r="EX1968">
        <v>23.8</v>
      </c>
      <c r="EY1968">
        <v>8.16</v>
      </c>
      <c r="EZ1968">
        <v>99.6</v>
      </c>
      <c r="FA1968">
        <v>23.9</v>
      </c>
      <c r="FB1968">
        <v>8.91</v>
      </c>
      <c r="FY1968" s="40">
        <v>42144</v>
      </c>
      <c r="FZ1968">
        <v>0.03</v>
      </c>
      <c r="GA1968">
        <v>0.01</v>
      </c>
      <c r="GB1968">
        <v>0.02</v>
      </c>
      <c r="GC1968">
        <v>0.02</v>
      </c>
      <c r="GD1968">
        <v>1.6666666666666666E-2</v>
      </c>
      <c r="GE1968">
        <v>0.01</v>
      </c>
      <c r="GF1968">
        <v>1.3333333333333334E-2</v>
      </c>
      <c r="GG1968">
        <v>1.6666666666666666E-2</v>
      </c>
      <c r="GH1968"/>
      <c r="GI1968"/>
      <c r="GJ1968"/>
      <c r="GK1968"/>
      <c r="GL1968"/>
      <c r="GM1968"/>
      <c r="GN1968"/>
      <c r="GO1968">
        <v>0.04</v>
      </c>
      <c r="GP1968">
        <v>0.02</v>
      </c>
      <c r="GQ1968">
        <v>0.01</v>
      </c>
      <c r="GR1968">
        <v>0.03</v>
      </c>
      <c r="GS1968">
        <v>0.01</v>
      </c>
      <c r="GU1968">
        <v>0.02</v>
      </c>
      <c r="GV1968">
        <v>0.02</v>
      </c>
      <c r="GW1968">
        <v>0.01</v>
      </c>
      <c r="GX1968">
        <v>0.03</v>
      </c>
      <c r="GY1968">
        <v>0.01</v>
      </c>
      <c r="HA1968">
        <v>0.01</v>
      </c>
      <c r="HB1968">
        <v>0.01</v>
      </c>
      <c r="HC1968">
        <v>0.01</v>
      </c>
      <c r="HD1968">
        <v>0.01</v>
      </c>
      <c r="HE1968">
        <v>0.02</v>
      </c>
      <c r="HF1968">
        <v>0.01</v>
      </c>
      <c r="HG1968">
        <v>0.01</v>
      </c>
      <c r="HH1968">
        <v>0.03</v>
      </c>
      <c r="IE1968" s="40">
        <v>42144</v>
      </c>
      <c r="IU1968" s="77">
        <v>42144</v>
      </c>
    </row>
    <row r="1969" spans="7:263" x14ac:dyDescent="0.25">
      <c r="G1969" s="40">
        <v>42145</v>
      </c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BM1969" s="40">
        <v>42145</v>
      </c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DS1969" s="40">
        <v>42145</v>
      </c>
      <c r="DT1969"/>
      <c r="DU1969"/>
      <c r="DV1969"/>
      <c r="DW1969"/>
      <c r="DX1969"/>
      <c r="DY1969"/>
      <c r="DZ1969"/>
      <c r="EA1969"/>
      <c r="EB1969"/>
      <c r="EC1969"/>
      <c r="ED1969"/>
      <c r="EE1969"/>
      <c r="EF1969"/>
      <c r="EG1969"/>
      <c r="EH1969"/>
      <c r="FY1969" s="40">
        <v>42145</v>
      </c>
      <c r="FZ1969"/>
      <c r="GA1969"/>
      <c r="GB1969"/>
      <c r="GC1969"/>
      <c r="GD1969"/>
      <c r="GE1969"/>
      <c r="GF1969"/>
      <c r="GG1969"/>
      <c r="GH1969"/>
      <c r="GI1969"/>
      <c r="GJ1969"/>
      <c r="GK1969"/>
      <c r="GL1969"/>
      <c r="GM1969"/>
      <c r="GN1969"/>
      <c r="IE1969" s="40">
        <v>42145</v>
      </c>
      <c r="IU1969" s="77">
        <v>42145</v>
      </c>
    </row>
    <row r="1970" spans="7:263" x14ac:dyDescent="0.25">
      <c r="G1970" s="40">
        <v>42146</v>
      </c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BM1970" s="40">
        <v>42146</v>
      </c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DS1970" s="40">
        <v>42146</v>
      </c>
      <c r="DT1970"/>
      <c r="DU1970"/>
      <c r="DV1970"/>
      <c r="DW1970"/>
      <c r="DX1970"/>
      <c r="DY1970"/>
      <c r="DZ1970"/>
      <c r="EA1970"/>
      <c r="EB1970"/>
      <c r="EC1970"/>
      <c r="ED1970"/>
      <c r="EE1970"/>
      <c r="EF1970"/>
      <c r="EG1970"/>
      <c r="EH1970"/>
      <c r="FY1970" s="40">
        <v>42146</v>
      </c>
      <c r="FZ1970"/>
      <c r="GA1970"/>
      <c r="GB1970"/>
      <c r="GC1970"/>
      <c r="GD1970"/>
      <c r="GE1970"/>
      <c r="GF1970"/>
      <c r="GG1970"/>
      <c r="GH1970"/>
      <c r="GI1970"/>
      <c r="GJ1970"/>
      <c r="GK1970"/>
      <c r="GL1970"/>
      <c r="GM1970"/>
      <c r="GN1970"/>
      <c r="IE1970" s="40">
        <v>42146</v>
      </c>
      <c r="IU1970" s="77">
        <v>42146</v>
      </c>
    </row>
    <row r="1971" spans="7:263" x14ac:dyDescent="0.25">
      <c r="G1971" s="40">
        <v>42147</v>
      </c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BM1971" s="40">
        <v>42147</v>
      </c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DS1971" s="40">
        <v>42147</v>
      </c>
      <c r="DT1971"/>
      <c r="DU1971"/>
      <c r="DV1971"/>
      <c r="DW1971"/>
      <c r="DX1971"/>
      <c r="DY1971"/>
      <c r="DZ1971"/>
      <c r="EA1971"/>
      <c r="EB1971"/>
      <c r="EC1971"/>
      <c r="ED1971"/>
      <c r="EE1971"/>
      <c r="EF1971"/>
      <c r="EG1971"/>
      <c r="EH1971"/>
      <c r="FY1971" s="40">
        <v>42147</v>
      </c>
      <c r="FZ1971"/>
      <c r="GA1971"/>
      <c r="GB1971"/>
      <c r="GC1971"/>
      <c r="GD1971"/>
      <c r="GE1971"/>
      <c r="GF1971"/>
      <c r="GG1971"/>
      <c r="GH1971"/>
      <c r="GI1971"/>
      <c r="GJ1971"/>
      <c r="GK1971"/>
      <c r="GL1971"/>
      <c r="GM1971"/>
      <c r="GN1971"/>
      <c r="IE1971" s="40">
        <v>42147</v>
      </c>
      <c r="IU1971" s="77">
        <v>42147</v>
      </c>
    </row>
    <row r="1972" spans="7:263" x14ac:dyDescent="0.25">
      <c r="G1972" s="40">
        <v>42148</v>
      </c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BM1972" s="40">
        <v>42148</v>
      </c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DS1972" s="40">
        <v>42148</v>
      </c>
      <c r="DT1972"/>
      <c r="DU1972"/>
      <c r="DV1972"/>
      <c r="DW1972"/>
      <c r="DX1972"/>
      <c r="DY1972"/>
      <c r="DZ1972"/>
      <c r="EA1972"/>
      <c r="EB1972"/>
      <c r="EC1972"/>
      <c r="ED1972"/>
      <c r="EE1972"/>
      <c r="EF1972"/>
      <c r="EG1972"/>
      <c r="EH1972"/>
      <c r="FY1972" s="40">
        <v>42148</v>
      </c>
      <c r="FZ1972"/>
      <c r="GA1972"/>
      <c r="GB1972"/>
      <c r="GC1972"/>
      <c r="GD1972"/>
      <c r="GE1972"/>
      <c r="GF1972"/>
      <c r="GG1972"/>
      <c r="GH1972"/>
      <c r="GI1972"/>
      <c r="GJ1972"/>
      <c r="GK1972"/>
      <c r="GL1972"/>
      <c r="GM1972"/>
      <c r="GN1972"/>
      <c r="IE1972" s="40">
        <v>42148</v>
      </c>
      <c r="IU1972" s="77">
        <v>42148</v>
      </c>
    </row>
    <row r="1973" spans="7:263" x14ac:dyDescent="0.25">
      <c r="G1973" s="40">
        <v>42149</v>
      </c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BM1973" s="40">
        <v>42149</v>
      </c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DS1973" s="40">
        <v>42149</v>
      </c>
      <c r="DT1973"/>
      <c r="DU1973"/>
      <c r="DV1973"/>
      <c r="DW1973"/>
      <c r="DX1973"/>
      <c r="DY1973"/>
      <c r="DZ1973"/>
      <c r="EA1973"/>
      <c r="EB1973"/>
      <c r="EC1973"/>
      <c r="ED1973"/>
      <c r="EE1973"/>
      <c r="EF1973"/>
      <c r="EG1973"/>
      <c r="EH1973"/>
      <c r="FY1973" s="40">
        <v>42149</v>
      </c>
      <c r="FZ1973"/>
      <c r="GA1973"/>
      <c r="GB1973"/>
      <c r="GC1973"/>
      <c r="GD1973"/>
      <c r="GE1973"/>
      <c r="GF1973"/>
      <c r="GG1973"/>
      <c r="GH1973"/>
      <c r="GI1973"/>
      <c r="GJ1973"/>
      <c r="GK1973"/>
      <c r="GL1973"/>
      <c r="GM1973"/>
      <c r="GN1973"/>
      <c r="IE1973" s="40">
        <v>42149</v>
      </c>
      <c r="IU1973" s="77">
        <v>42149</v>
      </c>
    </row>
    <row r="1974" spans="7:263" x14ac:dyDescent="0.25">
      <c r="G1974" s="40">
        <v>42150</v>
      </c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BM1974" s="40">
        <v>42150</v>
      </c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DS1974" s="40">
        <v>42150</v>
      </c>
      <c r="DT1974"/>
      <c r="DU1974"/>
      <c r="DV1974"/>
      <c r="DW1974"/>
      <c r="DX1974"/>
      <c r="DY1974"/>
      <c r="DZ1974"/>
      <c r="EA1974"/>
      <c r="EB1974"/>
      <c r="EC1974"/>
      <c r="ED1974"/>
      <c r="EE1974"/>
      <c r="EF1974"/>
      <c r="EG1974"/>
      <c r="EH1974"/>
      <c r="FY1974" s="40">
        <v>42150</v>
      </c>
      <c r="FZ1974"/>
      <c r="GA1974"/>
      <c r="GB1974"/>
      <c r="GC1974"/>
      <c r="GD1974"/>
      <c r="GE1974"/>
      <c r="GF1974"/>
      <c r="GG1974"/>
      <c r="GH1974"/>
      <c r="GI1974"/>
      <c r="GJ1974"/>
      <c r="GK1974"/>
      <c r="GL1974"/>
      <c r="GM1974"/>
      <c r="GN1974"/>
      <c r="IE1974" s="40">
        <v>42150</v>
      </c>
      <c r="IM1974">
        <v>30.208544580419588</v>
      </c>
      <c r="IU1974" s="77">
        <v>42150</v>
      </c>
      <c r="JC1974">
        <v>72.5</v>
      </c>
    </row>
    <row r="1975" spans="7:263" x14ac:dyDescent="0.25">
      <c r="G1975" s="40">
        <v>42151</v>
      </c>
      <c r="H1975"/>
      <c r="I1975"/>
      <c r="J1975"/>
      <c r="K1975"/>
      <c r="L1975"/>
      <c r="M1975"/>
      <c r="N1975"/>
      <c r="O1975"/>
      <c r="P1975">
        <v>3.6</v>
      </c>
      <c r="Q1975">
        <v>5.6333333333333329</v>
      </c>
      <c r="R1975">
        <v>0.8</v>
      </c>
      <c r="S1975">
        <v>2.1</v>
      </c>
      <c r="T1975">
        <v>4.05</v>
      </c>
      <c r="U1975"/>
      <c r="V1975">
        <v>0.80000000000000016</v>
      </c>
      <c r="AR1975">
        <v>6.4</v>
      </c>
      <c r="AS1975">
        <v>0.8</v>
      </c>
      <c r="AT1975">
        <v>4.8</v>
      </c>
      <c r="AU1975">
        <v>3.9</v>
      </c>
      <c r="AV1975">
        <v>8.1999999999999993</v>
      </c>
      <c r="AX1975">
        <v>0.8</v>
      </c>
      <c r="AY1975">
        <v>0.8</v>
      </c>
      <c r="AZ1975">
        <v>2.1</v>
      </c>
      <c r="BC1975">
        <v>0.8</v>
      </c>
      <c r="BE1975">
        <v>7.3</v>
      </c>
      <c r="BI1975">
        <v>0.8</v>
      </c>
      <c r="BJ1975">
        <v>0.8</v>
      </c>
      <c r="BK1975">
        <v>0.8</v>
      </c>
      <c r="BM1975" s="40">
        <v>42151</v>
      </c>
      <c r="BN1975"/>
      <c r="BO1975"/>
      <c r="BP1975"/>
      <c r="BQ1975"/>
      <c r="BR1975"/>
      <c r="BS1975"/>
      <c r="BT1975"/>
      <c r="BU1975"/>
      <c r="BV1975">
        <v>5.5000000000000007E-2</v>
      </c>
      <c r="BW1975">
        <v>2.3333333333333334E-2</v>
      </c>
      <c r="BX1975">
        <v>6.0000000000000005E-2</v>
      </c>
      <c r="BY1975">
        <v>0.03</v>
      </c>
      <c r="BZ1975">
        <v>2.5000000000000001E-2</v>
      </c>
      <c r="CA1975"/>
      <c r="CB1975">
        <v>0.01</v>
      </c>
      <c r="CX1975">
        <v>0.04</v>
      </c>
      <c r="CY1975">
        <v>7.0000000000000007E-2</v>
      </c>
      <c r="CZ1975">
        <v>0.01</v>
      </c>
      <c r="DA1975">
        <v>0.01</v>
      </c>
      <c r="DB1975">
        <v>0.05</v>
      </c>
      <c r="DD1975">
        <v>7.0000000000000007E-2</v>
      </c>
      <c r="DE1975">
        <v>0.05</v>
      </c>
      <c r="DF1975">
        <v>0.03</v>
      </c>
      <c r="DI1975">
        <v>0.01</v>
      </c>
      <c r="DK1975">
        <v>0.04</v>
      </c>
      <c r="DO1975">
        <v>0.01</v>
      </c>
      <c r="DP1975">
        <v>0.01</v>
      </c>
      <c r="DQ1975">
        <v>0.01</v>
      </c>
      <c r="DS1975" s="40">
        <v>42151</v>
      </c>
      <c r="DT1975"/>
      <c r="DU1975"/>
      <c r="DV1975"/>
      <c r="DW1975"/>
      <c r="DX1975"/>
      <c r="DY1975"/>
      <c r="DZ1975"/>
      <c r="EA1975"/>
      <c r="EB1975">
        <v>38.799999999999997</v>
      </c>
      <c r="EC1975">
        <v>13.4</v>
      </c>
      <c r="ED1975">
        <v>99.05</v>
      </c>
      <c r="EE1975">
        <v>42.8</v>
      </c>
      <c r="EF1975">
        <v>13.8</v>
      </c>
      <c r="EG1975"/>
      <c r="EH1975">
        <v>70.566666666666663</v>
      </c>
      <c r="FD1975">
        <v>29</v>
      </c>
      <c r="FE1975">
        <v>48.6</v>
      </c>
      <c r="FF1975">
        <v>16.100000000000001</v>
      </c>
      <c r="FG1975">
        <v>12.6</v>
      </c>
      <c r="FH1975">
        <v>11.5</v>
      </c>
      <c r="FJ1975">
        <v>100</v>
      </c>
      <c r="FK1975">
        <v>98.1</v>
      </c>
      <c r="FL1975">
        <v>42.8</v>
      </c>
      <c r="FO1975">
        <v>16.600000000000001</v>
      </c>
      <c r="FQ1975">
        <v>11</v>
      </c>
      <c r="FU1975">
        <v>79.5</v>
      </c>
      <c r="FV1975">
        <v>66.099999999999994</v>
      </c>
      <c r="FW1975">
        <v>66.099999999999994</v>
      </c>
      <c r="FY1975" s="40">
        <v>42151</v>
      </c>
      <c r="FZ1975"/>
      <c r="GA1975"/>
      <c r="GB1975"/>
      <c r="GC1975"/>
      <c r="GD1975"/>
      <c r="GE1975"/>
      <c r="GF1975"/>
      <c r="GG1975"/>
      <c r="GH1975">
        <v>0.245</v>
      </c>
      <c r="GI1975">
        <v>0.4433333333333333</v>
      </c>
      <c r="GJ1975">
        <v>0.58499999999999996</v>
      </c>
      <c r="GK1975">
        <v>0.62</v>
      </c>
      <c r="GL1975">
        <v>1.5449999999999999</v>
      </c>
      <c r="GM1975"/>
      <c r="GN1975">
        <v>0.01</v>
      </c>
      <c r="HJ1975">
        <v>0.28999999999999998</v>
      </c>
      <c r="HK1975">
        <v>0.2</v>
      </c>
      <c r="HL1975">
        <v>0.12</v>
      </c>
      <c r="HM1975">
        <v>0.03</v>
      </c>
      <c r="HN1975">
        <v>1.18</v>
      </c>
      <c r="HP1975">
        <v>0.95</v>
      </c>
      <c r="HQ1975">
        <v>0.22</v>
      </c>
      <c r="HR1975">
        <v>0.62</v>
      </c>
      <c r="HU1975">
        <v>0.34</v>
      </c>
      <c r="HW1975">
        <v>2.75</v>
      </c>
      <c r="IA1975">
        <v>0.01</v>
      </c>
      <c r="IB1975">
        <v>0.01</v>
      </c>
      <c r="IC1975">
        <v>0.01</v>
      </c>
      <c r="IE1975" s="40">
        <v>42151</v>
      </c>
      <c r="IU1975" s="77">
        <v>42151</v>
      </c>
    </row>
    <row r="1976" spans="7:263" x14ac:dyDescent="0.25">
      <c r="G1976" s="40">
        <v>42152</v>
      </c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BM1976" s="40">
        <v>42152</v>
      </c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DS1976" s="40">
        <v>42152</v>
      </c>
      <c r="DT1976"/>
      <c r="DU1976"/>
      <c r="DV1976"/>
      <c r="DW1976"/>
      <c r="DX1976"/>
      <c r="DY1976"/>
      <c r="DZ1976"/>
      <c r="EA1976"/>
      <c r="EB1976"/>
      <c r="EC1976"/>
      <c r="ED1976"/>
      <c r="EE1976"/>
      <c r="EF1976"/>
      <c r="EG1976"/>
      <c r="EH1976"/>
      <c r="FY1976" s="40">
        <v>42152</v>
      </c>
      <c r="FZ1976"/>
      <c r="GA1976"/>
      <c r="GB1976"/>
      <c r="GC1976"/>
      <c r="GD1976"/>
      <c r="GE1976"/>
      <c r="GF1976"/>
      <c r="GG1976"/>
      <c r="GH1976"/>
      <c r="GI1976"/>
      <c r="GJ1976"/>
      <c r="GK1976"/>
      <c r="GL1976"/>
      <c r="GM1976"/>
      <c r="GN1976"/>
      <c r="IE1976" s="40">
        <v>42152</v>
      </c>
      <c r="IU1976" s="77">
        <v>42152</v>
      </c>
    </row>
    <row r="1977" spans="7:263" x14ac:dyDescent="0.25">
      <c r="G1977" s="40">
        <v>42153</v>
      </c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BM1977" s="40">
        <v>42153</v>
      </c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DS1977" s="40">
        <v>42153</v>
      </c>
      <c r="DT1977"/>
      <c r="DU1977"/>
      <c r="DV1977"/>
      <c r="DW1977"/>
      <c r="DX1977"/>
      <c r="DY1977"/>
      <c r="DZ1977"/>
      <c r="EA1977"/>
      <c r="EB1977"/>
      <c r="EC1977"/>
      <c r="ED1977"/>
      <c r="EE1977"/>
      <c r="EF1977"/>
      <c r="EG1977"/>
      <c r="EH1977"/>
      <c r="FY1977" s="40">
        <v>42153</v>
      </c>
      <c r="FZ1977"/>
      <c r="GA1977"/>
      <c r="GB1977"/>
      <c r="GC1977"/>
      <c r="GD1977"/>
      <c r="GE1977"/>
      <c r="GF1977"/>
      <c r="GG1977"/>
      <c r="GH1977"/>
      <c r="GI1977"/>
      <c r="GJ1977"/>
      <c r="GK1977"/>
      <c r="GL1977"/>
      <c r="GM1977"/>
      <c r="GN1977"/>
      <c r="IE1977" s="40">
        <v>42153</v>
      </c>
      <c r="IU1977" s="77">
        <v>42153</v>
      </c>
    </row>
    <row r="1978" spans="7:263" x14ac:dyDescent="0.25">
      <c r="G1978" s="40">
        <v>42154</v>
      </c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BM1978" s="40">
        <v>42154</v>
      </c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DS1978" s="40">
        <v>42154</v>
      </c>
      <c r="DT1978"/>
      <c r="DU1978"/>
      <c r="DV1978"/>
      <c r="DW1978"/>
      <c r="DX1978"/>
      <c r="DY1978"/>
      <c r="DZ1978"/>
      <c r="EA1978"/>
      <c r="EB1978"/>
      <c r="EC1978"/>
      <c r="ED1978"/>
      <c r="EE1978"/>
      <c r="EF1978"/>
      <c r="EG1978"/>
      <c r="EH1978"/>
      <c r="FY1978" s="40">
        <v>42154</v>
      </c>
      <c r="FZ1978"/>
      <c r="GA1978"/>
      <c r="GB1978"/>
      <c r="GC1978"/>
      <c r="GD1978"/>
      <c r="GE1978"/>
      <c r="GF1978"/>
      <c r="GG1978"/>
      <c r="GH1978"/>
      <c r="GI1978"/>
      <c r="GJ1978"/>
      <c r="GK1978"/>
      <c r="GL1978"/>
      <c r="GM1978"/>
      <c r="GN1978"/>
      <c r="IE1978" s="40">
        <v>42154</v>
      </c>
      <c r="IU1978" s="77">
        <v>42154</v>
      </c>
    </row>
    <row r="1979" spans="7:263" x14ac:dyDescent="0.25">
      <c r="G1979" s="40">
        <v>42155</v>
      </c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BM1979" s="40">
        <v>42155</v>
      </c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DS1979" s="40">
        <v>42155</v>
      </c>
      <c r="DT1979"/>
      <c r="DU1979"/>
      <c r="DV1979"/>
      <c r="DW1979"/>
      <c r="DX1979"/>
      <c r="DY1979"/>
      <c r="DZ1979"/>
      <c r="EA1979"/>
      <c r="EB1979"/>
      <c r="EC1979"/>
      <c r="ED1979"/>
      <c r="EE1979"/>
      <c r="EF1979"/>
      <c r="EG1979"/>
      <c r="EH1979"/>
      <c r="FY1979" s="40">
        <v>42155</v>
      </c>
      <c r="FZ1979"/>
      <c r="GA1979"/>
      <c r="GB1979"/>
      <c r="GC1979"/>
      <c r="GD1979"/>
      <c r="GE1979"/>
      <c r="GF1979"/>
      <c r="GG1979"/>
      <c r="GH1979"/>
      <c r="GI1979"/>
      <c r="GJ1979"/>
      <c r="GK1979"/>
      <c r="GL1979"/>
      <c r="GM1979"/>
      <c r="GN1979"/>
      <c r="IE1979" s="40">
        <v>42155</v>
      </c>
      <c r="IU1979" s="77">
        <v>42155</v>
      </c>
    </row>
    <row r="1980" spans="7:263" x14ac:dyDescent="0.25">
      <c r="G1980" s="40">
        <v>42156</v>
      </c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BM1980" s="40">
        <v>42156</v>
      </c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DS1980" s="40">
        <v>42156</v>
      </c>
      <c r="DT1980"/>
      <c r="DU1980"/>
      <c r="DV1980"/>
      <c r="DW1980"/>
      <c r="DX1980"/>
      <c r="DY1980"/>
      <c r="DZ1980"/>
      <c r="EA1980"/>
      <c r="EB1980"/>
      <c r="EC1980"/>
      <c r="ED1980"/>
      <c r="EE1980"/>
      <c r="EF1980"/>
      <c r="EG1980"/>
      <c r="EH1980"/>
      <c r="FY1980" s="40">
        <v>42156</v>
      </c>
      <c r="FZ1980"/>
      <c r="GA1980"/>
      <c r="GB1980"/>
      <c r="GC1980"/>
      <c r="GD1980"/>
      <c r="GE1980"/>
      <c r="GF1980"/>
      <c r="GG1980"/>
      <c r="GH1980"/>
      <c r="GI1980"/>
      <c r="GJ1980"/>
      <c r="GK1980"/>
      <c r="GL1980"/>
      <c r="GM1980"/>
      <c r="GN1980"/>
      <c r="IE1980" s="40">
        <v>42156</v>
      </c>
      <c r="IU1980" s="77">
        <v>42156</v>
      </c>
    </row>
    <row r="1981" spans="7:263" x14ac:dyDescent="0.25">
      <c r="G1981" s="40">
        <v>42157</v>
      </c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BM1981" s="40">
        <v>42157</v>
      </c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DS1981" s="40">
        <v>42157</v>
      </c>
      <c r="DT1981"/>
      <c r="DU1981"/>
      <c r="DV1981"/>
      <c r="DW1981"/>
      <c r="DX1981"/>
      <c r="DY1981"/>
      <c r="DZ1981"/>
      <c r="EA1981"/>
      <c r="EB1981"/>
      <c r="EC1981"/>
      <c r="ED1981"/>
      <c r="EE1981"/>
      <c r="EF1981"/>
      <c r="EG1981"/>
      <c r="EH1981"/>
      <c r="FY1981" s="40">
        <v>42157</v>
      </c>
      <c r="FZ1981"/>
      <c r="GA1981"/>
      <c r="GB1981"/>
      <c r="GC1981"/>
      <c r="GD1981"/>
      <c r="GE1981"/>
      <c r="GF1981"/>
      <c r="GG1981"/>
      <c r="GH1981"/>
      <c r="GI1981"/>
      <c r="GJ1981"/>
      <c r="GK1981"/>
      <c r="GL1981"/>
      <c r="GM1981"/>
      <c r="GN1981"/>
      <c r="IE1981" s="40">
        <v>42157</v>
      </c>
      <c r="IJ1981">
        <v>30.833168449197863</v>
      </c>
      <c r="IU1981" s="77">
        <v>42157</v>
      </c>
      <c r="IZ1981">
        <v>74</v>
      </c>
    </row>
    <row r="1982" spans="7:263" x14ac:dyDescent="0.25">
      <c r="G1982" s="40">
        <v>42158</v>
      </c>
      <c r="H1982">
        <v>1.3</v>
      </c>
      <c r="I1982">
        <v>3.1</v>
      </c>
      <c r="J1982">
        <v>0.8</v>
      </c>
      <c r="K1982">
        <v>1.4333333333333333</v>
      </c>
      <c r="L1982">
        <v>0.80000000000000016</v>
      </c>
      <c r="M1982">
        <v>1.65</v>
      </c>
      <c r="N1982">
        <v>1.8333333333333333</v>
      </c>
      <c r="O1982">
        <v>3.0666666666666664</v>
      </c>
      <c r="P1982"/>
      <c r="Q1982"/>
      <c r="R1982"/>
      <c r="S1982"/>
      <c r="T1982"/>
      <c r="U1982"/>
      <c r="V1982"/>
      <c r="W1982">
        <v>1.8</v>
      </c>
      <c r="X1982">
        <v>0.8</v>
      </c>
      <c r="Y1982">
        <v>3.1</v>
      </c>
      <c r="Z1982">
        <v>0.8</v>
      </c>
      <c r="AB1982">
        <v>0.8</v>
      </c>
      <c r="AC1982">
        <v>2.7</v>
      </c>
      <c r="AD1982">
        <v>0.8</v>
      </c>
      <c r="AE1982">
        <v>0.8</v>
      </c>
      <c r="AF1982">
        <v>0.8</v>
      </c>
      <c r="AG1982">
        <v>0.8</v>
      </c>
      <c r="AI1982">
        <v>1.7</v>
      </c>
      <c r="AJ1982">
        <v>1.6</v>
      </c>
      <c r="AK1982">
        <v>2.6</v>
      </c>
      <c r="AL1982">
        <v>0.8</v>
      </c>
      <c r="AM1982">
        <v>2.1</v>
      </c>
      <c r="AN1982">
        <v>0.8</v>
      </c>
      <c r="AO1982">
        <v>3.4</v>
      </c>
      <c r="AP1982">
        <v>5</v>
      </c>
      <c r="BM1982" s="40">
        <v>42158</v>
      </c>
      <c r="BN1982">
        <v>0.01</v>
      </c>
      <c r="BO1982">
        <v>0.01</v>
      </c>
      <c r="BP1982">
        <v>0.01</v>
      </c>
      <c r="BQ1982">
        <v>0.01</v>
      </c>
      <c r="BR1982">
        <v>0.01</v>
      </c>
      <c r="BS1982">
        <v>0.01</v>
      </c>
      <c r="BT1982">
        <v>0.01</v>
      </c>
      <c r="BU1982">
        <v>0.01</v>
      </c>
      <c r="BV1982"/>
      <c r="BW1982"/>
      <c r="BX1982"/>
      <c r="BY1982"/>
      <c r="BZ1982"/>
      <c r="CA1982"/>
      <c r="CB1982"/>
      <c r="CC1982">
        <v>0.01</v>
      </c>
      <c r="CD1982">
        <v>0.01</v>
      </c>
      <c r="CE1982">
        <v>0.01</v>
      </c>
      <c r="CF1982">
        <v>0.01</v>
      </c>
      <c r="CH1982">
        <v>0.01</v>
      </c>
      <c r="CI1982">
        <v>0.01</v>
      </c>
      <c r="CJ1982">
        <v>0.01</v>
      </c>
      <c r="CK1982">
        <v>0.01</v>
      </c>
      <c r="CL1982">
        <v>0.01</v>
      </c>
      <c r="CM1982">
        <v>0.01</v>
      </c>
      <c r="CO1982">
        <v>0.01</v>
      </c>
      <c r="CP1982">
        <v>0.01</v>
      </c>
      <c r="CQ1982">
        <v>0.01</v>
      </c>
      <c r="CR1982">
        <v>0.01</v>
      </c>
      <c r="CS1982">
        <v>0.01</v>
      </c>
      <c r="CT1982">
        <v>0.01</v>
      </c>
      <c r="CU1982">
        <v>0.01</v>
      </c>
      <c r="CV1982">
        <v>0.01</v>
      </c>
      <c r="DS1982" s="40">
        <v>42158</v>
      </c>
      <c r="DT1982">
        <v>40.15</v>
      </c>
      <c r="DU1982">
        <v>6.7</v>
      </c>
      <c r="DV1982">
        <v>97</v>
      </c>
      <c r="DW1982">
        <v>42.966666666666669</v>
      </c>
      <c r="DX1982">
        <v>72.666666666666671</v>
      </c>
      <c r="DY1982">
        <v>2.65</v>
      </c>
      <c r="DZ1982">
        <v>30.299999999999997</v>
      </c>
      <c r="EA1982">
        <v>36.766666666666673</v>
      </c>
      <c r="EB1982"/>
      <c r="EC1982"/>
      <c r="ED1982"/>
      <c r="EE1982"/>
      <c r="EF1982"/>
      <c r="EG1982"/>
      <c r="EH1982"/>
      <c r="EI1982">
        <v>23.4</v>
      </c>
      <c r="EJ1982">
        <v>56.9</v>
      </c>
      <c r="EK1982">
        <v>6.7</v>
      </c>
      <c r="EL1982">
        <v>97</v>
      </c>
      <c r="EN1982">
        <v>59.7</v>
      </c>
      <c r="EO1982">
        <v>14</v>
      </c>
      <c r="EP1982">
        <v>55.2</v>
      </c>
      <c r="EQ1982">
        <v>80.3</v>
      </c>
      <c r="ER1982">
        <v>48.5</v>
      </c>
      <c r="ES1982">
        <v>89.2</v>
      </c>
      <c r="EU1982">
        <v>3.57</v>
      </c>
      <c r="EV1982">
        <v>1.73</v>
      </c>
      <c r="EW1982">
        <v>23.8</v>
      </c>
      <c r="EX1982">
        <v>54.3</v>
      </c>
      <c r="EY1982">
        <v>12.8</v>
      </c>
      <c r="EZ1982">
        <v>78.3</v>
      </c>
      <c r="FA1982">
        <v>21.6</v>
      </c>
      <c r="FB1982">
        <v>10.4</v>
      </c>
      <c r="FY1982" s="40">
        <v>42158</v>
      </c>
      <c r="FZ1982">
        <v>3.5000000000000003E-2</v>
      </c>
      <c r="GA1982">
        <v>0.01</v>
      </c>
      <c r="GB1982">
        <v>0.02</v>
      </c>
      <c r="GC1982">
        <v>0.01</v>
      </c>
      <c r="GD1982">
        <v>0.01</v>
      </c>
      <c r="GE1982">
        <v>0.01</v>
      </c>
      <c r="GF1982">
        <v>2.3333333333333334E-2</v>
      </c>
      <c r="GG1982">
        <v>1.3333333333333334E-2</v>
      </c>
      <c r="GH1982"/>
      <c r="GI1982"/>
      <c r="GJ1982"/>
      <c r="GK1982"/>
      <c r="GL1982"/>
      <c r="GM1982"/>
      <c r="GN1982"/>
      <c r="GO1982">
        <v>0.04</v>
      </c>
      <c r="GP1982">
        <v>0.03</v>
      </c>
      <c r="GQ1982">
        <v>0.01</v>
      </c>
      <c r="GR1982">
        <v>0.02</v>
      </c>
      <c r="GT1982">
        <v>0.01</v>
      </c>
      <c r="GU1982">
        <v>0.01</v>
      </c>
      <c r="GV1982">
        <v>0.01</v>
      </c>
      <c r="GW1982">
        <v>0.01</v>
      </c>
      <c r="GX1982">
        <v>0.01</v>
      </c>
      <c r="GY1982">
        <v>0.01</v>
      </c>
      <c r="HA1982">
        <v>0.01</v>
      </c>
      <c r="HB1982">
        <v>0.01</v>
      </c>
      <c r="HC1982">
        <v>0.03</v>
      </c>
      <c r="HD1982">
        <v>0.02</v>
      </c>
      <c r="HE1982">
        <v>0.02</v>
      </c>
      <c r="HF1982">
        <v>0.01</v>
      </c>
      <c r="HG1982">
        <v>0.01</v>
      </c>
      <c r="HH1982">
        <v>0.02</v>
      </c>
      <c r="IE1982" s="40">
        <v>42158</v>
      </c>
      <c r="IU1982" s="77">
        <v>42158</v>
      </c>
    </row>
    <row r="1983" spans="7:263" x14ac:dyDescent="0.25">
      <c r="G1983" s="40">
        <v>42159</v>
      </c>
      <c r="H1983"/>
      <c r="I1983"/>
      <c r="J1983">
        <v>0.8</v>
      </c>
      <c r="K1983"/>
      <c r="L1983"/>
      <c r="M1983"/>
      <c r="N1983"/>
      <c r="O1983"/>
      <c r="P1983"/>
      <c r="Q1983"/>
      <c r="R1983"/>
      <c r="S1983"/>
      <c r="T1983"/>
      <c r="U1983"/>
      <c r="V1983"/>
      <c r="AA1983">
        <v>0.8</v>
      </c>
      <c r="BM1983" s="40">
        <v>42159</v>
      </c>
      <c r="BN1983"/>
      <c r="BO1983"/>
      <c r="BP1983">
        <v>0.01</v>
      </c>
      <c r="BQ1983"/>
      <c r="BR1983"/>
      <c r="BS1983"/>
      <c r="BT1983"/>
      <c r="BU1983"/>
      <c r="BV1983"/>
      <c r="BW1983"/>
      <c r="BX1983"/>
      <c r="BY1983"/>
      <c r="BZ1983"/>
      <c r="CA1983"/>
      <c r="CB1983"/>
      <c r="CG1983">
        <v>0.01</v>
      </c>
      <c r="DS1983" s="40">
        <v>42159</v>
      </c>
      <c r="DT1983"/>
      <c r="DU1983"/>
      <c r="DV1983">
        <v>72.3</v>
      </c>
      <c r="DW1983"/>
      <c r="DX1983"/>
      <c r="DY1983"/>
      <c r="DZ1983"/>
      <c r="EA1983"/>
      <c r="EB1983"/>
      <c r="EC1983"/>
      <c r="ED1983"/>
      <c r="EE1983"/>
      <c r="EF1983"/>
      <c r="EG1983"/>
      <c r="EH1983"/>
      <c r="EM1983">
        <v>72.3</v>
      </c>
      <c r="FY1983" s="40">
        <v>42159</v>
      </c>
      <c r="FZ1983"/>
      <c r="GA1983"/>
      <c r="GB1983">
        <v>0.01</v>
      </c>
      <c r="GC1983"/>
      <c r="GD1983"/>
      <c r="GE1983"/>
      <c r="GF1983"/>
      <c r="GG1983"/>
      <c r="GH1983"/>
      <c r="GI1983"/>
      <c r="GJ1983"/>
      <c r="GK1983"/>
      <c r="GL1983"/>
      <c r="GM1983"/>
      <c r="GN1983"/>
      <c r="GS1983">
        <v>0.01</v>
      </c>
      <c r="IE1983" s="40">
        <v>42159</v>
      </c>
      <c r="IU1983" s="77">
        <v>42159</v>
      </c>
    </row>
    <row r="1984" spans="7:263" x14ac:dyDescent="0.25">
      <c r="G1984" s="40">
        <v>42160</v>
      </c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BM1984" s="40">
        <v>42160</v>
      </c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DS1984" s="40">
        <v>42160</v>
      </c>
      <c r="DT1984"/>
      <c r="DU1984"/>
      <c r="DV1984"/>
      <c r="DW1984"/>
      <c r="DX1984"/>
      <c r="DY1984"/>
      <c r="DZ1984"/>
      <c r="EA1984"/>
      <c r="EB1984"/>
      <c r="EC1984"/>
      <c r="ED1984"/>
      <c r="EE1984"/>
      <c r="EF1984"/>
      <c r="EG1984"/>
      <c r="EH1984"/>
      <c r="FY1984" s="40">
        <v>42160</v>
      </c>
      <c r="FZ1984"/>
      <c r="GA1984"/>
      <c r="GB1984"/>
      <c r="GC1984"/>
      <c r="GD1984"/>
      <c r="GE1984"/>
      <c r="GF1984"/>
      <c r="GG1984"/>
      <c r="GH1984"/>
      <c r="GI1984"/>
      <c r="GJ1984"/>
      <c r="GK1984"/>
      <c r="GL1984"/>
      <c r="GM1984"/>
      <c r="GN1984"/>
      <c r="IE1984" s="40">
        <v>42160</v>
      </c>
      <c r="II1984">
        <v>30.833643216080404</v>
      </c>
      <c r="IU1984" s="77">
        <v>42160</v>
      </c>
      <c r="IY1984">
        <v>74</v>
      </c>
    </row>
    <row r="1985" spans="7:262" x14ac:dyDescent="0.25">
      <c r="G1985" s="40">
        <v>42161</v>
      </c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BM1985" s="40">
        <v>42161</v>
      </c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DS1985" s="40">
        <v>42161</v>
      </c>
      <c r="DT1985"/>
      <c r="DU1985"/>
      <c r="DV1985"/>
      <c r="DW1985"/>
      <c r="DX1985"/>
      <c r="DY1985"/>
      <c r="DZ1985"/>
      <c r="EA1985"/>
      <c r="EB1985"/>
      <c r="EC1985"/>
      <c r="ED1985"/>
      <c r="EE1985"/>
      <c r="EF1985"/>
      <c r="EG1985"/>
      <c r="EH1985"/>
      <c r="FY1985" s="40">
        <v>42161</v>
      </c>
      <c r="FZ1985"/>
      <c r="GA1985"/>
      <c r="GB1985"/>
      <c r="GC1985"/>
      <c r="GD1985"/>
      <c r="GE1985"/>
      <c r="GF1985"/>
      <c r="GG1985"/>
      <c r="GH1985"/>
      <c r="GI1985"/>
      <c r="GJ1985"/>
      <c r="GK1985"/>
      <c r="GL1985"/>
      <c r="GM1985"/>
      <c r="GN1985"/>
      <c r="IE1985" s="40">
        <v>42161</v>
      </c>
      <c r="IU1985" s="77">
        <v>42161</v>
      </c>
    </row>
    <row r="1986" spans="7:262" x14ac:dyDescent="0.25">
      <c r="G1986" s="40">
        <v>42162</v>
      </c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BM1986" s="40">
        <v>42162</v>
      </c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DS1986" s="40">
        <v>42162</v>
      </c>
      <c r="DT1986"/>
      <c r="DU1986"/>
      <c r="DV1986"/>
      <c r="DW1986"/>
      <c r="DX1986"/>
      <c r="DY1986"/>
      <c r="DZ1986"/>
      <c r="EA1986"/>
      <c r="EB1986"/>
      <c r="EC1986"/>
      <c r="ED1986"/>
      <c r="EE1986"/>
      <c r="EF1986"/>
      <c r="EG1986"/>
      <c r="EH1986"/>
      <c r="FY1986" s="40">
        <v>42162</v>
      </c>
      <c r="FZ1986"/>
      <c r="GA1986"/>
      <c r="GB1986"/>
      <c r="GC1986"/>
      <c r="GD1986"/>
      <c r="GE1986"/>
      <c r="GF1986"/>
      <c r="GG1986"/>
      <c r="GH1986"/>
      <c r="GI1986"/>
      <c r="GJ1986"/>
      <c r="GK1986"/>
      <c r="GL1986"/>
      <c r="GM1986"/>
      <c r="GN1986"/>
      <c r="IE1986" s="40">
        <v>42162</v>
      </c>
      <c r="IU1986" s="77">
        <v>42162</v>
      </c>
    </row>
    <row r="1987" spans="7:262" x14ac:dyDescent="0.25">
      <c r="G1987" s="40">
        <v>42163</v>
      </c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BM1987" s="40">
        <v>42163</v>
      </c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DS1987" s="40">
        <v>42163</v>
      </c>
      <c r="DT1987"/>
      <c r="DU1987"/>
      <c r="DV1987"/>
      <c r="DW1987"/>
      <c r="DX1987"/>
      <c r="DY1987"/>
      <c r="DZ1987"/>
      <c r="EA1987"/>
      <c r="EB1987"/>
      <c r="EC1987"/>
      <c r="ED1987"/>
      <c r="EE1987"/>
      <c r="EF1987"/>
      <c r="EG1987"/>
      <c r="EH1987"/>
      <c r="FY1987" s="40">
        <v>42163</v>
      </c>
      <c r="FZ1987"/>
      <c r="GA1987"/>
      <c r="GB1987"/>
      <c r="GC1987"/>
      <c r="GD1987"/>
      <c r="GE1987"/>
      <c r="GF1987"/>
      <c r="GG1987"/>
      <c r="GH1987"/>
      <c r="GI1987"/>
      <c r="GJ1987"/>
      <c r="GK1987"/>
      <c r="GL1987"/>
      <c r="GM1987"/>
      <c r="GN1987"/>
      <c r="IE1987" s="40">
        <v>42163</v>
      </c>
      <c r="IU1987" s="77">
        <v>42163</v>
      </c>
    </row>
    <row r="1988" spans="7:262" x14ac:dyDescent="0.25">
      <c r="G1988" s="40">
        <v>42164</v>
      </c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BM1988" s="40">
        <v>42164</v>
      </c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DS1988" s="40">
        <v>42164</v>
      </c>
      <c r="DT1988"/>
      <c r="DU1988"/>
      <c r="DV1988"/>
      <c r="DW1988"/>
      <c r="DX1988"/>
      <c r="DY1988"/>
      <c r="DZ1988"/>
      <c r="EA1988"/>
      <c r="EB1988"/>
      <c r="EC1988"/>
      <c r="ED1988"/>
      <c r="EE1988"/>
      <c r="EF1988"/>
      <c r="EG1988"/>
      <c r="EH1988"/>
      <c r="FY1988" s="40">
        <v>42164</v>
      </c>
      <c r="FZ1988"/>
      <c r="GA1988"/>
      <c r="GB1988"/>
      <c r="GC1988"/>
      <c r="GD1988"/>
      <c r="GE1988"/>
      <c r="GF1988"/>
      <c r="GG1988"/>
      <c r="GH1988"/>
      <c r="GI1988"/>
      <c r="GJ1988"/>
      <c r="GK1988"/>
      <c r="GL1988"/>
      <c r="GM1988"/>
      <c r="GN1988"/>
      <c r="IE1988" s="40">
        <v>42164</v>
      </c>
      <c r="IU1988" s="77">
        <v>42164</v>
      </c>
    </row>
    <row r="1989" spans="7:262" x14ac:dyDescent="0.25">
      <c r="G1989" s="40">
        <v>42165</v>
      </c>
      <c r="H1989"/>
      <c r="I1989"/>
      <c r="J1989"/>
      <c r="K1989"/>
      <c r="L1989"/>
      <c r="M1989"/>
      <c r="N1989"/>
      <c r="O1989"/>
      <c r="P1989"/>
      <c r="Q1989">
        <v>7.8999999999999995</v>
      </c>
      <c r="R1989">
        <v>3.2000000000000006</v>
      </c>
      <c r="S1989"/>
      <c r="T1989">
        <v>4.5</v>
      </c>
      <c r="U1989">
        <v>8.8000000000000007</v>
      </c>
      <c r="V1989">
        <v>0.8</v>
      </c>
      <c r="AT1989">
        <v>12</v>
      </c>
      <c r="AU1989">
        <v>3.9</v>
      </c>
      <c r="AV1989">
        <v>7.8</v>
      </c>
      <c r="AW1989">
        <v>8</v>
      </c>
      <c r="AX1989">
        <v>0.8</v>
      </c>
      <c r="AY1989">
        <v>0.8</v>
      </c>
      <c r="BE1989">
        <v>4.5</v>
      </c>
      <c r="BF1989">
        <v>8.8000000000000007</v>
      </c>
      <c r="BJ1989">
        <v>0.8</v>
      </c>
      <c r="BK1989">
        <v>0.8</v>
      </c>
      <c r="BM1989" s="40">
        <v>42165</v>
      </c>
      <c r="BN1989"/>
      <c r="BO1989"/>
      <c r="BP1989"/>
      <c r="BQ1989"/>
      <c r="BR1989"/>
      <c r="BS1989"/>
      <c r="BT1989"/>
      <c r="BU1989"/>
      <c r="BV1989"/>
      <c r="BW1989">
        <v>0.76333333333333331</v>
      </c>
      <c r="BX1989">
        <v>0.19000000000000003</v>
      </c>
      <c r="BY1989"/>
      <c r="BZ1989">
        <v>0.03</v>
      </c>
      <c r="CA1989">
        <v>0.02</v>
      </c>
      <c r="CB1989">
        <v>0.01</v>
      </c>
      <c r="CZ1989">
        <v>2.23</v>
      </c>
      <c r="DA1989">
        <v>0.04</v>
      </c>
      <c r="DB1989">
        <v>0.02</v>
      </c>
      <c r="DC1989">
        <v>0.54</v>
      </c>
      <c r="DD1989">
        <v>0.02</v>
      </c>
      <c r="DE1989">
        <v>0.01</v>
      </c>
      <c r="DK1989">
        <v>0.03</v>
      </c>
      <c r="DL1989">
        <v>0.02</v>
      </c>
      <c r="DP1989">
        <v>0.01</v>
      </c>
      <c r="DQ1989">
        <v>0.01</v>
      </c>
      <c r="DS1989" s="40">
        <v>42165</v>
      </c>
      <c r="DT1989"/>
      <c r="DU1989"/>
      <c r="DV1989"/>
      <c r="DW1989"/>
      <c r="DX1989"/>
      <c r="DY1989"/>
      <c r="DZ1989"/>
      <c r="EA1989"/>
      <c r="EB1989"/>
      <c r="EC1989">
        <v>6.0566666666666675</v>
      </c>
      <c r="ED1989">
        <v>60.699999999999996</v>
      </c>
      <c r="EE1989"/>
      <c r="EF1989">
        <v>9.34</v>
      </c>
      <c r="EG1989">
        <v>6.74</v>
      </c>
      <c r="EH1989">
        <v>78.699999999999989</v>
      </c>
      <c r="FF1989">
        <v>0.67</v>
      </c>
      <c r="FG1989">
        <v>11.1</v>
      </c>
      <c r="FH1989">
        <v>6.4</v>
      </c>
      <c r="FI1989">
        <v>43.3</v>
      </c>
      <c r="FJ1989">
        <v>53.2</v>
      </c>
      <c r="FK1989">
        <v>85.6</v>
      </c>
      <c r="FQ1989">
        <v>9.34</v>
      </c>
      <c r="FR1989">
        <v>6.74</v>
      </c>
      <c r="FV1989">
        <v>67.599999999999994</v>
      </c>
      <c r="FW1989">
        <v>89.8</v>
      </c>
      <c r="FY1989" s="40">
        <v>42165</v>
      </c>
      <c r="FZ1989"/>
      <c r="GA1989"/>
      <c r="GB1989"/>
      <c r="GC1989"/>
      <c r="GD1989"/>
      <c r="GE1989"/>
      <c r="GF1989"/>
      <c r="GG1989"/>
      <c r="GH1989"/>
      <c r="GI1989">
        <v>0.33</v>
      </c>
      <c r="GJ1989">
        <v>1.7466666666666668</v>
      </c>
      <c r="GK1989"/>
      <c r="GL1989">
        <v>0.19</v>
      </c>
      <c r="GM1989">
        <v>0.16</v>
      </c>
      <c r="GN1989">
        <v>2.5000000000000001E-2</v>
      </c>
      <c r="HL1989">
        <v>0.85</v>
      </c>
      <c r="HM1989">
        <v>0.03</v>
      </c>
      <c r="HN1989">
        <v>0.11</v>
      </c>
      <c r="HO1989">
        <v>4.4400000000000004</v>
      </c>
      <c r="HP1989">
        <v>0.57999999999999996</v>
      </c>
      <c r="HQ1989">
        <v>0.22</v>
      </c>
      <c r="HW1989">
        <v>0.19</v>
      </c>
      <c r="HX1989">
        <v>0.16</v>
      </c>
      <c r="IB1989">
        <v>0.03</v>
      </c>
      <c r="IC1989">
        <v>0.02</v>
      </c>
      <c r="IE1989" s="40">
        <v>42165</v>
      </c>
      <c r="IU1989" s="77">
        <v>42165</v>
      </c>
    </row>
    <row r="1990" spans="7:262" x14ac:dyDescent="0.25">
      <c r="G1990" s="40">
        <v>42166</v>
      </c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BM1990" s="40">
        <v>42166</v>
      </c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DS1990" s="40">
        <v>42166</v>
      </c>
      <c r="DT1990"/>
      <c r="DU1990"/>
      <c r="DV1990"/>
      <c r="DW1990"/>
      <c r="DX1990"/>
      <c r="DY1990"/>
      <c r="DZ1990"/>
      <c r="EA1990"/>
      <c r="EB1990"/>
      <c r="EC1990"/>
      <c r="ED1990"/>
      <c r="EE1990"/>
      <c r="EF1990"/>
      <c r="EG1990"/>
      <c r="EH1990"/>
      <c r="FY1990" s="40">
        <v>42166</v>
      </c>
      <c r="FZ1990"/>
      <c r="GA1990"/>
      <c r="GB1990"/>
      <c r="GC1990"/>
      <c r="GD1990"/>
      <c r="GE1990"/>
      <c r="GF1990"/>
      <c r="GG1990"/>
      <c r="GH1990"/>
      <c r="GI1990"/>
      <c r="GJ1990"/>
      <c r="GK1990"/>
      <c r="GL1990"/>
      <c r="GM1990"/>
      <c r="GN1990"/>
      <c r="IE1990" s="40">
        <v>42166</v>
      </c>
      <c r="IU1990" s="77">
        <v>42166</v>
      </c>
    </row>
    <row r="1991" spans="7:262" x14ac:dyDescent="0.25">
      <c r="G1991" s="40">
        <v>42167</v>
      </c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BM1991" s="40">
        <v>42167</v>
      </c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DS1991" s="40">
        <v>42167</v>
      </c>
      <c r="DT1991"/>
      <c r="DU1991"/>
      <c r="DV1991"/>
      <c r="DW1991"/>
      <c r="DX1991"/>
      <c r="DY1991"/>
      <c r="DZ1991"/>
      <c r="EA1991"/>
      <c r="EB1991"/>
      <c r="EC1991"/>
      <c r="ED1991"/>
      <c r="EE1991"/>
      <c r="EF1991"/>
      <c r="EG1991"/>
      <c r="EH1991"/>
      <c r="FY1991" s="40">
        <v>42167</v>
      </c>
      <c r="FZ1991"/>
      <c r="GA1991"/>
      <c r="GB1991"/>
      <c r="GC1991"/>
      <c r="GD1991"/>
      <c r="GE1991"/>
      <c r="GF1991"/>
      <c r="GG1991"/>
      <c r="GH1991"/>
      <c r="GI1991"/>
      <c r="GJ1991"/>
      <c r="GK1991"/>
      <c r="GL1991"/>
      <c r="GM1991"/>
      <c r="GN1991"/>
      <c r="IE1991" s="40">
        <v>42167</v>
      </c>
      <c r="IU1991" s="77">
        <v>42167</v>
      </c>
    </row>
    <row r="1992" spans="7:262" x14ac:dyDescent="0.25">
      <c r="G1992" s="40">
        <v>42168</v>
      </c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BM1992" s="40">
        <v>42168</v>
      </c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DS1992" s="40">
        <v>42168</v>
      </c>
      <c r="DT1992"/>
      <c r="DU1992"/>
      <c r="DV1992"/>
      <c r="DW1992"/>
      <c r="DX1992"/>
      <c r="DY1992"/>
      <c r="DZ1992"/>
      <c r="EA1992"/>
      <c r="EB1992"/>
      <c r="EC1992"/>
      <c r="ED1992"/>
      <c r="EE1992"/>
      <c r="EF1992"/>
      <c r="EG1992"/>
      <c r="EH1992"/>
      <c r="FY1992" s="40">
        <v>42168</v>
      </c>
      <c r="FZ1992"/>
      <c r="GA1992"/>
      <c r="GB1992"/>
      <c r="GC1992"/>
      <c r="GD1992"/>
      <c r="GE1992"/>
      <c r="GF1992"/>
      <c r="GG1992"/>
      <c r="GH1992"/>
      <c r="GI1992"/>
      <c r="GJ1992"/>
      <c r="GK1992"/>
      <c r="GL1992"/>
      <c r="GM1992"/>
      <c r="GN1992"/>
      <c r="IE1992" s="40">
        <v>42168</v>
      </c>
      <c r="IU1992" s="77">
        <v>42168</v>
      </c>
    </row>
    <row r="1993" spans="7:262" x14ac:dyDescent="0.25">
      <c r="G1993" s="40">
        <v>42169</v>
      </c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BM1993" s="40">
        <v>42169</v>
      </c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DS1993" s="40">
        <v>42169</v>
      </c>
      <c r="DT1993"/>
      <c r="DU1993"/>
      <c r="DV1993"/>
      <c r="DW1993"/>
      <c r="DX1993"/>
      <c r="DY1993"/>
      <c r="DZ1993"/>
      <c r="EA1993"/>
      <c r="EB1993"/>
      <c r="EC1993"/>
      <c r="ED1993"/>
      <c r="EE1993"/>
      <c r="EF1993"/>
      <c r="EG1993"/>
      <c r="EH1993"/>
      <c r="FY1993" s="40">
        <v>42169</v>
      </c>
      <c r="FZ1993"/>
      <c r="GA1993"/>
      <c r="GB1993"/>
      <c r="GC1993"/>
      <c r="GD1993"/>
      <c r="GE1993"/>
      <c r="GF1993"/>
      <c r="GG1993"/>
      <c r="GH1993"/>
      <c r="GI1993"/>
      <c r="GJ1993"/>
      <c r="GK1993"/>
      <c r="GL1993"/>
      <c r="GM1993"/>
      <c r="GN1993"/>
      <c r="IE1993" s="40">
        <v>42169</v>
      </c>
      <c r="IU1993" s="77">
        <v>42169</v>
      </c>
    </row>
    <row r="1994" spans="7:262" x14ac:dyDescent="0.25">
      <c r="G1994" s="40">
        <v>42170</v>
      </c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BM1994" s="40">
        <v>42170</v>
      </c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DS1994" s="40">
        <v>42170</v>
      </c>
      <c r="DT1994"/>
      <c r="DU1994"/>
      <c r="DV1994"/>
      <c r="DW1994"/>
      <c r="DX1994"/>
      <c r="DY1994"/>
      <c r="DZ1994"/>
      <c r="EA1994"/>
      <c r="EB1994"/>
      <c r="EC1994"/>
      <c r="ED1994"/>
      <c r="EE1994"/>
      <c r="EF1994"/>
      <c r="EG1994"/>
      <c r="EH1994"/>
      <c r="FY1994" s="40">
        <v>42170</v>
      </c>
      <c r="FZ1994"/>
      <c r="GA1994"/>
      <c r="GB1994"/>
      <c r="GC1994"/>
      <c r="GD1994"/>
      <c r="GE1994"/>
      <c r="GF1994"/>
      <c r="GG1994"/>
      <c r="GH1994"/>
      <c r="GI1994"/>
      <c r="GJ1994"/>
      <c r="GK1994"/>
      <c r="GL1994"/>
      <c r="GM1994"/>
      <c r="GN1994"/>
      <c r="IE1994" s="40">
        <v>42170</v>
      </c>
      <c r="IU1994" s="77">
        <v>42170</v>
      </c>
    </row>
    <row r="1995" spans="7:262" x14ac:dyDescent="0.25">
      <c r="G1995" s="40">
        <v>42171</v>
      </c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BM1995" s="40">
        <v>42171</v>
      </c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DS1995" s="40">
        <v>42171</v>
      </c>
      <c r="DT1995"/>
      <c r="DU1995"/>
      <c r="DV1995"/>
      <c r="DW1995"/>
      <c r="DX1995"/>
      <c r="DY1995"/>
      <c r="DZ1995"/>
      <c r="EA1995"/>
      <c r="EB1995"/>
      <c r="EC1995"/>
      <c r="ED1995"/>
      <c r="EE1995"/>
      <c r="EF1995"/>
      <c r="EG1995"/>
      <c r="EH1995"/>
      <c r="FY1995" s="40">
        <v>42171</v>
      </c>
      <c r="FZ1995"/>
      <c r="GA1995"/>
      <c r="GB1995"/>
      <c r="GC1995"/>
      <c r="GD1995"/>
      <c r="GE1995"/>
      <c r="GF1995"/>
      <c r="GG1995"/>
      <c r="GH1995"/>
      <c r="GI1995"/>
      <c r="GJ1995"/>
      <c r="GK1995"/>
      <c r="GL1995"/>
      <c r="GM1995"/>
      <c r="GN1995"/>
      <c r="IE1995" s="40">
        <v>42171</v>
      </c>
      <c r="IU1995" s="77">
        <v>42171</v>
      </c>
    </row>
    <row r="1996" spans="7:262" x14ac:dyDescent="0.25">
      <c r="G1996" s="40">
        <v>42172</v>
      </c>
      <c r="H1996">
        <v>1.6</v>
      </c>
      <c r="I1996">
        <v>5.0999999999999996</v>
      </c>
      <c r="J1996">
        <v>0.8</v>
      </c>
      <c r="K1996">
        <v>2.0499999999999998</v>
      </c>
      <c r="L1996">
        <v>0.8</v>
      </c>
      <c r="M1996">
        <v>1.9</v>
      </c>
      <c r="N1996">
        <v>1.7000000000000002</v>
      </c>
      <c r="O1996">
        <v>2.6</v>
      </c>
      <c r="P1996"/>
      <c r="Q1996"/>
      <c r="R1996"/>
      <c r="S1996"/>
      <c r="T1996"/>
      <c r="U1996"/>
      <c r="V1996"/>
      <c r="W1996">
        <v>1.6</v>
      </c>
      <c r="Y1996">
        <v>5.0999999999999996</v>
      </c>
      <c r="Z1996">
        <v>0.8</v>
      </c>
      <c r="AA1996">
        <v>0.8</v>
      </c>
      <c r="AC1996">
        <v>3.3</v>
      </c>
      <c r="AD1996">
        <v>0.8</v>
      </c>
      <c r="AG1996">
        <v>0.8</v>
      </c>
      <c r="AI1996">
        <v>2</v>
      </c>
      <c r="AJ1996">
        <v>1.8</v>
      </c>
      <c r="AK1996">
        <v>2.6</v>
      </c>
      <c r="AL1996">
        <v>0.8</v>
      </c>
      <c r="AN1996">
        <v>0.8</v>
      </c>
      <c r="AP1996">
        <v>4.4000000000000004</v>
      </c>
      <c r="BM1996" s="40">
        <v>42172</v>
      </c>
      <c r="BN1996">
        <v>0.01</v>
      </c>
      <c r="BO1996">
        <v>0.01</v>
      </c>
      <c r="BP1996">
        <v>0.01</v>
      </c>
      <c r="BQ1996">
        <v>0.01</v>
      </c>
      <c r="BR1996">
        <v>0.01</v>
      </c>
      <c r="BS1996">
        <v>0.01</v>
      </c>
      <c r="BT1996">
        <v>0.01</v>
      </c>
      <c r="BU1996">
        <v>0.01</v>
      </c>
      <c r="BV1996"/>
      <c r="BW1996"/>
      <c r="BX1996"/>
      <c r="BY1996"/>
      <c r="BZ1996"/>
      <c r="CA1996"/>
      <c r="CB1996"/>
      <c r="CC1996">
        <v>0.01</v>
      </c>
      <c r="CE1996">
        <v>0.01</v>
      </c>
      <c r="CF1996">
        <v>0.01</v>
      </c>
      <c r="CG1996">
        <v>0.01</v>
      </c>
      <c r="CI1996">
        <v>0.01</v>
      </c>
      <c r="CJ1996">
        <v>0.01</v>
      </c>
      <c r="CM1996">
        <v>0.01</v>
      </c>
      <c r="CO1996">
        <v>0.01</v>
      </c>
      <c r="CP1996">
        <v>0.01</v>
      </c>
      <c r="CQ1996">
        <v>0.01</v>
      </c>
      <c r="CR1996">
        <v>0.01</v>
      </c>
      <c r="CT1996">
        <v>0.01</v>
      </c>
      <c r="CV1996">
        <v>0.01</v>
      </c>
      <c r="DS1996" s="40">
        <v>42172</v>
      </c>
      <c r="DT1996">
        <v>22</v>
      </c>
      <c r="DU1996">
        <v>3.43</v>
      </c>
      <c r="DV1996">
        <v>89.85</v>
      </c>
      <c r="DW1996">
        <v>35.549999999999997</v>
      </c>
      <c r="DX1996">
        <v>92</v>
      </c>
      <c r="DY1996">
        <v>1.915</v>
      </c>
      <c r="DZ1996">
        <v>43.25</v>
      </c>
      <c r="EA1996">
        <v>37.049999999999997</v>
      </c>
      <c r="EB1996"/>
      <c r="EC1996"/>
      <c r="ED1996"/>
      <c r="EE1996"/>
      <c r="EF1996"/>
      <c r="EG1996"/>
      <c r="EH1996"/>
      <c r="EI1996">
        <v>22</v>
      </c>
      <c r="EK1996">
        <v>3.43</v>
      </c>
      <c r="EL1996">
        <v>99.6</v>
      </c>
      <c r="EM1996">
        <v>80.099999999999994</v>
      </c>
      <c r="EO1996">
        <v>17.600000000000001</v>
      </c>
      <c r="EP1996">
        <v>53.5</v>
      </c>
      <c r="ES1996">
        <v>92</v>
      </c>
      <c r="EU1996">
        <v>3.03</v>
      </c>
      <c r="EV1996">
        <v>0.8</v>
      </c>
      <c r="EW1996">
        <v>19.600000000000001</v>
      </c>
      <c r="EX1996">
        <v>66.900000000000006</v>
      </c>
      <c r="EZ1996">
        <v>62.6</v>
      </c>
      <c r="FB1996">
        <v>11.5</v>
      </c>
      <c r="FY1996" s="40">
        <v>42172</v>
      </c>
      <c r="FZ1996">
        <v>0.04</v>
      </c>
      <c r="GA1996">
        <v>0.01</v>
      </c>
      <c r="GB1996">
        <v>1.4999999999999999E-2</v>
      </c>
      <c r="GC1996">
        <v>1.4999999999999999E-2</v>
      </c>
      <c r="GD1996">
        <v>0.01</v>
      </c>
      <c r="GE1996">
        <v>0.01</v>
      </c>
      <c r="GF1996">
        <v>0.01</v>
      </c>
      <c r="GG1996">
        <v>1.4999999999999999E-2</v>
      </c>
      <c r="GH1996"/>
      <c r="GI1996"/>
      <c r="GJ1996"/>
      <c r="GK1996"/>
      <c r="GL1996"/>
      <c r="GM1996"/>
      <c r="GN1996"/>
      <c r="GO1996">
        <v>0.04</v>
      </c>
      <c r="GQ1996">
        <v>0.01</v>
      </c>
      <c r="GR1996">
        <v>0.02</v>
      </c>
      <c r="GS1996">
        <v>0.01</v>
      </c>
      <c r="GU1996">
        <v>0.02</v>
      </c>
      <c r="GV1996">
        <v>0.01</v>
      </c>
      <c r="GY1996">
        <v>0.01</v>
      </c>
      <c r="HA1996">
        <v>0.01</v>
      </c>
      <c r="HB1996">
        <v>0.01</v>
      </c>
      <c r="HC1996">
        <v>0.01</v>
      </c>
      <c r="HD1996">
        <v>0.01</v>
      </c>
      <c r="HF1996">
        <v>0.02</v>
      </c>
      <c r="HH1996">
        <v>0.01</v>
      </c>
      <c r="IE1996" s="40">
        <v>42172</v>
      </c>
      <c r="IG1996">
        <v>30.833202127659579</v>
      </c>
      <c r="IU1996" s="77">
        <v>42172</v>
      </c>
      <c r="IW1996">
        <v>74</v>
      </c>
    </row>
    <row r="1997" spans="7:262" x14ac:dyDescent="0.25">
      <c r="G1997" s="40">
        <v>42173</v>
      </c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BM1997" s="40">
        <v>42173</v>
      </c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DS1997" s="40">
        <v>42173</v>
      </c>
      <c r="DT1997"/>
      <c r="DU1997"/>
      <c r="DV1997"/>
      <c r="DW1997"/>
      <c r="DX1997"/>
      <c r="DY1997"/>
      <c r="DZ1997"/>
      <c r="EA1997"/>
      <c r="EB1997"/>
      <c r="EC1997"/>
      <c r="ED1997"/>
      <c r="EE1997"/>
      <c r="EF1997"/>
      <c r="EG1997"/>
      <c r="EH1997"/>
      <c r="FY1997" s="40">
        <v>42173</v>
      </c>
      <c r="FZ1997"/>
      <c r="GA1997"/>
      <c r="GB1997"/>
      <c r="GC1997"/>
      <c r="GD1997"/>
      <c r="GE1997"/>
      <c r="GF1997"/>
      <c r="GG1997"/>
      <c r="GH1997"/>
      <c r="GI1997"/>
      <c r="GJ1997"/>
      <c r="GK1997"/>
      <c r="GL1997"/>
      <c r="GM1997"/>
      <c r="GN1997"/>
      <c r="IE1997" s="40">
        <v>42173</v>
      </c>
      <c r="IU1997" s="77">
        <v>42173</v>
      </c>
    </row>
    <row r="1998" spans="7:262" x14ac:dyDescent="0.25">
      <c r="G1998" s="40">
        <v>42174</v>
      </c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BM1998" s="40">
        <v>42174</v>
      </c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DS1998" s="40">
        <v>42174</v>
      </c>
      <c r="DT1998"/>
      <c r="DU1998"/>
      <c r="DV1998"/>
      <c r="DW1998"/>
      <c r="DX1998"/>
      <c r="DY1998"/>
      <c r="DZ1998"/>
      <c r="EA1998"/>
      <c r="EB1998"/>
      <c r="EC1998"/>
      <c r="ED1998"/>
      <c r="EE1998"/>
      <c r="EF1998"/>
      <c r="EG1998"/>
      <c r="EH1998"/>
      <c r="FY1998" s="40">
        <v>42174</v>
      </c>
      <c r="FZ1998"/>
      <c r="GA1998"/>
      <c r="GB1998"/>
      <c r="GC1998"/>
      <c r="GD1998"/>
      <c r="GE1998"/>
      <c r="GF1998"/>
      <c r="GG1998"/>
      <c r="GH1998"/>
      <c r="GI1998"/>
      <c r="GJ1998"/>
      <c r="GK1998"/>
      <c r="GL1998"/>
      <c r="GM1998"/>
      <c r="GN1998"/>
      <c r="IE1998" s="40">
        <v>42174</v>
      </c>
      <c r="IL1998">
        <v>30.833158640226635</v>
      </c>
      <c r="IU1998" s="77">
        <v>42174</v>
      </c>
      <c r="JB1998">
        <v>74</v>
      </c>
    </row>
    <row r="1999" spans="7:262" x14ac:dyDescent="0.25">
      <c r="G1999" s="40">
        <v>42175</v>
      </c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BM1999" s="40">
        <v>42175</v>
      </c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DS1999" s="40">
        <v>42175</v>
      </c>
      <c r="DT1999"/>
      <c r="DU1999"/>
      <c r="DV1999"/>
      <c r="DW1999"/>
      <c r="DX1999"/>
      <c r="DY1999"/>
      <c r="DZ1999"/>
      <c r="EA1999"/>
      <c r="EB1999"/>
      <c r="EC1999"/>
      <c r="ED1999"/>
      <c r="EE1999"/>
      <c r="EF1999"/>
      <c r="EG1999"/>
      <c r="EH1999"/>
      <c r="FY1999" s="40">
        <v>42175</v>
      </c>
      <c r="FZ1999"/>
      <c r="GA1999"/>
      <c r="GB1999"/>
      <c r="GC1999"/>
      <c r="GD1999"/>
      <c r="GE1999"/>
      <c r="GF1999"/>
      <c r="GG1999"/>
      <c r="GH1999"/>
      <c r="GI1999"/>
      <c r="GJ1999"/>
      <c r="GK1999"/>
      <c r="GL1999"/>
      <c r="GM1999"/>
      <c r="GN1999"/>
      <c r="IE1999" s="40">
        <v>42175</v>
      </c>
      <c r="IU1999" s="77">
        <v>42175</v>
      </c>
    </row>
    <row r="2000" spans="7:262" x14ac:dyDescent="0.25">
      <c r="G2000" s="40">
        <v>42176</v>
      </c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BM2000" s="40">
        <v>42176</v>
      </c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DS2000" s="40">
        <v>42176</v>
      </c>
      <c r="DT2000"/>
      <c r="DU2000"/>
      <c r="DV2000"/>
      <c r="DW2000"/>
      <c r="DX2000"/>
      <c r="DY2000"/>
      <c r="DZ2000"/>
      <c r="EA2000"/>
      <c r="EB2000"/>
      <c r="EC2000"/>
      <c r="ED2000"/>
      <c r="EE2000"/>
      <c r="EF2000"/>
      <c r="EG2000"/>
      <c r="EH2000"/>
      <c r="FY2000" s="40">
        <v>42176</v>
      </c>
      <c r="FZ2000"/>
      <c r="GA2000"/>
      <c r="GB2000"/>
      <c r="GC2000"/>
      <c r="GD2000"/>
      <c r="GE2000"/>
      <c r="GF2000"/>
      <c r="GG2000"/>
      <c r="GH2000"/>
      <c r="GI2000"/>
      <c r="GJ2000"/>
      <c r="GK2000"/>
      <c r="GL2000"/>
      <c r="GM2000"/>
      <c r="GN2000"/>
      <c r="IE2000" s="40">
        <v>42176</v>
      </c>
      <c r="IU2000" s="77">
        <v>42176</v>
      </c>
    </row>
    <row r="2001" spans="7:263" x14ac:dyDescent="0.25">
      <c r="G2001" s="40">
        <v>42177</v>
      </c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BM2001" s="40">
        <v>42177</v>
      </c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DS2001" s="40">
        <v>42177</v>
      </c>
      <c r="DT2001"/>
      <c r="DU2001"/>
      <c r="DV2001"/>
      <c r="DW2001"/>
      <c r="DX2001"/>
      <c r="DY2001"/>
      <c r="DZ2001"/>
      <c r="EA2001"/>
      <c r="EB2001"/>
      <c r="EC2001"/>
      <c r="ED2001"/>
      <c r="EE2001"/>
      <c r="EF2001"/>
      <c r="EG2001"/>
      <c r="EH2001"/>
      <c r="FY2001" s="40">
        <v>42177</v>
      </c>
      <c r="FZ2001"/>
      <c r="GA2001"/>
      <c r="GB2001"/>
      <c r="GC2001"/>
      <c r="GD2001"/>
      <c r="GE2001"/>
      <c r="GF2001"/>
      <c r="GG2001"/>
      <c r="GH2001"/>
      <c r="GI2001"/>
      <c r="GJ2001"/>
      <c r="GK2001"/>
      <c r="GL2001"/>
      <c r="GM2001"/>
      <c r="GN2001"/>
      <c r="IE2001" s="40">
        <v>42177</v>
      </c>
      <c r="IU2001" s="77">
        <v>42177</v>
      </c>
    </row>
    <row r="2002" spans="7:263" x14ac:dyDescent="0.25">
      <c r="G2002" s="40">
        <v>42178</v>
      </c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BM2002" s="40">
        <v>42178</v>
      </c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DS2002" s="40">
        <v>42178</v>
      </c>
      <c r="DT2002"/>
      <c r="DU2002"/>
      <c r="DV2002"/>
      <c r="DW2002"/>
      <c r="DX2002"/>
      <c r="DY2002"/>
      <c r="DZ2002"/>
      <c r="EA2002"/>
      <c r="EB2002"/>
      <c r="EC2002"/>
      <c r="ED2002"/>
      <c r="EE2002"/>
      <c r="EF2002"/>
      <c r="EG2002"/>
      <c r="EH2002"/>
      <c r="FY2002" s="40">
        <v>42178</v>
      </c>
      <c r="FZ2002"/>
      <c r="GA2002"/>
      <c r="GB2002"/>
      <c r="GC2002"/>
      <c r="GD2002"/>
      <c r="GE2002"/>
      <c r="GF2002"/>
      <c r="GG2002"/>
      <c r="GH2002"/>
      <c r="GI2002"/>
      <c r="GJ2002"/>
      <c r="GK2002"/>
      <c r="GL2002"/>
      <c r="GM2002"/>
      <c r="GN2002"/>
      <c r="IE2002" s="40">
        <v>42178</v>
      </c>
      <c r="IU2002" s="77">
        <v>42178</v>
      </c>
    </row>
    <row r="2003" spans="7:263" x14ac:dyDescent="0.25">
      <c r="G2003" s="40">
        <v>42179</v>
      </c>
      <c r="H2003"/>
      <c r="I2003"/>
      <c r="J2003"/>
      <c r="K2003"/>
      <c r="L2003"/>
      <c r="M2003"/>
      <c r="N2003"/>
      <c r="O2003"/>
      <c r="P2003">
        <v>3.15</v>
      </c>
      <c r="Q2003">
        <v>6.3666666666666671</v>
      </c>
      <c r="R2003">
        <v>0.8</v>
      </c>
      <c r="S2003">
        <v>3.4</v>
      </c>
      <c r="T2003">
        <v>5.6</v>
      </c>
      <c r="U2003">
        <v>3.35</v>
      </c>
      <c r="V2003">
        <v>1.2</v>
      </c>
      <c r="AR2003">
        <v>5.5</v>
      </c>
      <c r="AS2003">
        <v>0.8</v>
      </c>
      <c r="AT2003">
        <v>9.5</v>
      </c>
      <c r="AU2003">
        <v>3.2</v>
      </c>
      <c r="AV2003">
        <v>6.4</v>
      </c>
      <c r="AX2003">
        <v>0.8</v>
      </c>
      <c r="AY2003">
        <v>0.8</v>
      </c>
      <c r="AZ2003">
        <v>3.4</v>
      </c>
      <c r="BC2003">
        <v>7</v>
      </c>
      <c r="BE2003">
        <v>4.2</v>
      </c>
      <c r="BG2003">
        <v>0.8</v>
      </c>
      <c r="BH2003">
        <v>5.9</v>
      </c>
      <c r="BI2003">
        <v>0.8</v>
      </c>
      <c r="BJ2003">
        <v>2</v>
      </c>
      <c r="BK2003">
        <v>0.8</v>
      </c>
      <c r="BM2003" s="40">
        <v>42179</v>
      </c>
      <c r="BN2003"/>
      <c r="BO2003"/>
      <c r="BP2003"/>
      <c r="BQ2003"/>
      <c r="BR2003"/>
      <c r="BS2003"/>
      <c r="BT2003"/>
      <c r="BU2003"/>
      <c r="BV2003">
        <v>2.5000000000000001E-2</v>
      </c>
      <c r="BW2003">
        <v>5.3333333333333337E-2</v>
      </c>
      <c r="BX2003">
        <v>4.5000000000000005E-2</v>
      </c>
      <c r="BY2003">
        <v>0.01</v>
      </c>
      <c r="BZ2003">
        <v>7.4999999999999997E-2</v>
      </c>
      <c r="CA2003">
        <v>0.05</v>
      </c>
      <c r="CB2003">
        <v>0.01</v>
      </c>
      <c r="CX2003">
        <v>0.03</v>
      </c>
      <c r="CY2003">
        <v>0.02</v>
      </c>
      <c r="CZ2003">
        <v>0.02</v>
      </c>
      <c r="DA2003">
        <v>0.02</v>
      </c>
      <c r="DB2003">
        <v>0.12</v>
      </c>
      <c r="DD2003">
        <v>7.0000000000000007E-2</v>
      </c>
      <c r="DE2003">
        <v>0.02</v>
      </c>
      <c r="DF2003">
        <v>0.01</v>
      </c>
      <c r="DI2003">
        <v>0.03</v>
      </c>
      <c r="DK2003">
        <v>0.12</v>
      </c>
      <c r="DM2003">
        <v>0.05</v>
      </c>
      <c r="DN2003">
        <v>0.05</v>
      </c>
      <c r="DO2003">
        <v>0.01</v>
      </c>
      <c r="DP2003">
        <v>0.01</v>
      </c>
      <c r="DQ2003">
        <v>0.01</v>
      </c>
      <c r="DS2003" s="40">
        <v>42179</v>
      </c>
      <c r="DT2003"/>
      <c r="DU2003"/>
      <c r="DV2003"/>
      <c r="DW2003"/>
      <c r="DX2003"/>
      <c r="DY2003"/>
      <c r="DZ2003"/>
      <c r="EA2003"/>
      <c r="EB2003">
        <v>32.5</v>
      </c>
      <c r="EC2003">
        <v>2.3433333333333333</v>
      </c>
      <c r="ED2003">
        <v>50.199999999999996</v>
      </c>
      <c r="EE2003">
        <v>16.3</v>
      </c>
      <c r="EF2003">
        <v>4.45</v>
      </c>
      <c r="EG2003">
        <v>22.25</v>
      </c>
      <c r="EH2003">
        <v>59.933333333333337</v>
      </c>
      <c r="FD2003">
        <v>19.8</v>
      </c>
      <c r="FE2003">
        <v>45.2</v>
      </c>
      <c r="FF2003">
        <v>0.26</v>
      </c>
      <c r="FG2003">
        <v>4.2300000000000004</v>
      </c>
      <c r="FH2003">
        <v>2.54</v>
      </c>
      <c r="FJ2003">
        <v>33.799999999999997</v>
      </c>
      <c r="FK2003">
        <v>66.599999999999994</v>
      </c>
      <c r="FL2003">
        <v>16.3</v>
      </c>
      <c r="FO2003">
        <v>5.32</v>
      </c>
      <c r="FQ2003">
        <v>3.58</v>
      </c>
      <c r="FS2003">
        <v>11.2</v>
      </c>
      <c r="FT2003">
        <v>33.299999999999997</v>
      </c>
      <c r="FU2003">
        <v>59.6</v>
      </c>
      <c r="FV2003">
        <v>37.4</v>
      </c>
      <c r="FW2003">
        <v>82.8</v>
      </c>
      <c r="FY2003" s="40">
        <v>42179</v>
      </c>
      <c r="FZ2003"/>
      <c r="GA2003"/>
      <c r="GB2003"/>
      <c r="GC2003"/>
      <c r="GD2003"/>
      <c r="GE2003"/>
      <c r="GF2003"/>
      <c r="GG2003"/>
      <c r="GH2003">
        <v>0.06</v>
      </c>
      <c r="GI2003">
        <v>0.52</v>
      </c>
      <c r="GJ2003">
        <v>1.3800000000000001</v>
      </c>
      <c r="GK2003">
        <v>1.08</v>
      </c>
      <c r="GL2003">
        <v>0.22499999999999998</v>
      </c>
      <c r="GM2003">
        <v>0.14499999999999999</v>
      </c>
      <c r="GN2003">
        <v>0.08</v>
      </c>
      <c r="HJ2003">
        <v>0.01</v>
      </c>
      <c r="HK2003">
        <v>0.11</v>
      </c>
      <c r="HL2003">
        <v>0.03</v>
      </c>
      <c r="HM2003">
        <v>7.0000000000000007E-2</v>
      </c>
      <c r="HN2003">
        <v>1.46</v>
      </c>
      <c r="HP2003">
        <v>2.64</v>
      </c>
      <c r="HQ2003">
        <v>0.12</v>
      </c>
      <c r="HR2003">
        <v>1.08</v>
      </c>
      <c r="HU2003">
        <v>0.15</v>
      </c>
      <c r="HW2003">
        <v>0.3</v>
      </c>
      <c r="HY2003">
        <v>0.11</v>
      </c>
      <c r="HZ2003">
        <v>0.18</v>
      </c>
      <c r="IA2003">
        <v>0.03</v>
      </c>
      <c r="IB2003">
        <v>0.19</v>
      </c>
      <c r="IC2003">
        <v>0.02</v>
      </c>
      <c r="IE2003" s="40">
        <v>42179</v>
      </c>
      <c r="IU2003" s="77">
        <v>42179</v>
      </c>
    </row>
    <row r="2004" spans="7:263" x14ac:dyDescent="0.25">
      <c r="G2004" s="40">
        <v>42180</v>
      </c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BM2004" s="40">
        <v>42180</v>
      </c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DS2004" s="40">
        <v>42180</v>
      </c>
      <c r="DT2004"/>
      <c r="DU2004"/>
      <c r="DV2004"/>
      <c r="DW2004"/>
      <c r="DX2004"/>
      <c r="DY2004"/>
      <c r="DZ2004"/>
      <c r="EA2004"/>
      <c r="EB2004"/>
      <c r="EC2004"/>
      <c r="ED2004"/>
      <c r="EE2004"/>
      <c r="EF2004"/>
      <c r="EG2004"/>
      <c r="EH2004"/>
      <c r="FY2004" s="40">
        <v>42180</v>
      </c>
      <c r="FZ2004"/>
      <c r="GA2004"/>
      <c r="GB2004"/>
      <c r="GC2004"/>
      <c r="GD2004"/>
      <c r="GE2004"/>
      <c r="GF2004"/>
      <c r="GG2004"/>
      <c r="GH2004"/>
      <c r="GI2004"/>
      <c r="GJ2004"/>
      <c r="GK2004"/>
      <c r="GL2004"/>
      <c r="GM2004"/>
      <c r="GN2004"/>
      <c r="IE2004" s="40">
        <v>42180</v>
      </c>
      <c r="IH2004">
        <v>30.833202127659579</v>
      </c>
      <c r="IU2004" s="77">
        <v>42180</v>
      </c>
      <c r="IX2004">
        <v>74</v>
      </c>
    </row>
    <row r="2005" spans="7:263" x14ac:dyDescent="0.25">
      <c r="G2005" s="40">
        <v>42181</v>
      </c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BM2005" s="40">
        <v>42181</v>
      </c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DS2005" s="40">
        <v>42181</v>
      </c>
      <c r="DT2005"/>
      <c r="DU2005"/>
      <c r="DV2005"/>
      <c r="DW2005"/>
      <c r="DX2005"/>
      <c r="DY2005"/>
      <c r="DZ2005"/>
      <c r="EA2005"/>
      <c r="EB2005"/>
      <c r="EC2005"/>
      <c r="ED2005"/>
      <c r="EE2005"/>
      <c r="EF2005"/>
      <c r="EG2005"/>
      <c r="EH2005"/>
      <c r="FY2005" s="40">
        <v>42181</v>
      </c>
      <c r="FZ2005"/>
      <c r="GA2005"/>
      <c r="GB2005"/>
      <c r="GC2005"/>
      <c r="GD2005"/>
      <c r="GE2005"/>
      <c r="GF2005"/>
      <c r="GG2005"/>
      <c r="GH2005"/>
      <c r="GI2005"/>
      <c r="GJ2005"/>
      <c r="GK2005"/>
      <c r="GL2005"/>
      <c r="GM2005"/>
      <c r="GN2005"/>
      <c r="IE2005" s="40">
        <v>42181</v>
      </c>
      <c r="IU2005" s="77">
        <v>42181</v>
      </c>
    </row>
    <row r="2006" spans="7:263" x14ac:dyDescent="0.25">
      <c r="G2006" s="40">
        <v>42182</v>
      </c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BM2006" s="40">
        <v>42182</v>
      </c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DS2006" s="40">
        <v>42182</v>
      </c>
      <c r="DT2006"/>
      <c r="DU2006"/>
      <c r="DV2006"/>
      <c r="DW2006"/>
      <c r="DX2006"/>
      <c r="DY2006"/>
      <c r="DZ2006"/>
      <c r="EA2006"/>
      <c r="EB2006"/>
      <c r="EC2006"/>
      <c r="ED2006"/>
      <c r="EE2006"/>
      <c r="EF2006"/>
      <c r="EG2006"/>
      <c r="EH2006"/>
      <c r="FY2006" s="40">
        <v>42182</v>
      </c>
      <c r="FZ2006"/>
      <c r="GA2006"/>
      <c r="GB2006"/>
      <c r="GC2006"/>
      <c r="GD2006"/>
      <c r="GE2006"/>
      <c r="GF2006"/>
      <c r="GG2006"/>
      <c r="GH2006"/>
      <c r="GI2006"/>
      <c r="GJ2006"/>
      <c r="GK2006"/>
      <c r="GL2006"/>
      <c r="GM2006"/>
      <c r="GN2006"/>
      <c r="IE2006" s="40">
        <v>42182</v>
      </c>
      <c r="IU2006" s="77">
        <v>42182</v>
      </c>
    </row>
    <row r="2007" spans="7:263" x14ac:dyDescent="0.25">
      <c r="G2007" s="40">
        <v>42183</v>
      </c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BM2007" s="40">
        <v>42183</v>
      </c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DS2007" s="40">
        <v>42183</v>
      </c>
      <c r="DT2007"/>
      <c r="DU2007"/>
      <c r="DV2007"/>
      <c r="DW2007"/>
      <c r="DX2007"/>
      <c r="DY2007"/>
      <c r="DZ2007"/>
      <c r="EA2007"/>
      <c r="EB2007"/>
      <c r="EC2007"/>
      <c r="ED2007"/>
      <c r="EE2007"/>
      <c r="EF2007"/>
      <c r="EG2007"/>
      <c r="EH2007"/>
      <c r="FY2007" s="40">
        <v>42183</v>
      </c>
      <c r="FZ2007"/>
      <c r="GA2007"/>
      <c r="GB2007"/>
      <c r="GC2007"/>
      <c r="GD2007"/>
      <c r="GE2007"/>
      <c r="GF2007"/>
      <c r="GG2007"/>
      <c r="GH2007"/>
      <c r="GI2007"/>
      <c r="GJ2007"/>
      <c r="GK2007"/>
      <c r="GL2007"/>
      <c r="GM2007"/>
      <c r="GN2007"/>
      <c r="IE2007" s="40">
        <v>42183</v>
      </c>
      <c r="IU2007" s="77">
        <v>42183</v>
      </c>
    </row>
    <row r="2008" spans="7:263" x14ac:dyDescent="0.25">
      <c r="G2008" s="40">
        <v>42184</v>
      </c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BM2008" s="40">
        <v>42184</v>
      </c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DS2008" s="40">
        <v>42184</v>
      </c>
      <c r="DT2008"/>
      <c r="DU2008"/>
      <c r="DV2008"/>
      <c r="DW2008"/>
      <c r="DX2008"/>
      <c r="DY2008"/>
      <c r="DZ2008"/>
      <c r="EA2008"/>
      <c r="EB2008"/>
      <c r="EC2008"/>
      <c r="ED2008"/>
      <c r="EE2008"/>
      <c r="EF2008"/>
      <c r="EG2008"/>
      <c r="EH2008"/>
      <c r="FY2008" s="40">
        <v>42184</v>
      </c>
      <c r="FZ2008"/>
      <c r="GA2008"/>
      <c r="GB2008"/>
      <c r="GC2008"/>
      <c r="GD2008"/>
      <c r="GE2008"/>
      <c r="GF2008"/>
      <c r="GG2008"/>
      <c r="GH2008"/>
      <c r="GI2008"/>
      <c r="GJ2008"/>
      <c r="GK2008"/>
      <c r="GL2008"/>
      <c r="GM2008"/>
      <c r="GN2008"/>
      <c r="IE2008" s="40">
        <v>42184</v>
      </c>
      <c r="IU2008" s="77">
        <v>42184</v>
      </c>
    </row>
    <row r="2009" spans="7:263" x14ac:dyDescent="0.25">
      <c r="G2009" s="40">
        <v>42185</v>
      </c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BM2009" s="40">
        <v>42185</v>
      </c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DS2009" s="40">
        <v>42185</v>
      </c>
      <c r="DT2009"/>
      <c r="DU2009"/>
      <c r="DV2009"/>
      <c r="DW2009"/>
      <c r="DX2009"/>
      <c r="DY2009"/>
      <c r="DZ2009"/>
      <c r="EA2009"/>
      <c r="EB2009"/>
      <c r="EC2009"/>
      <c r="ED2009"/>
      <c r="EE2009"/>
      <c r="EF2009"/>
      <c r="EG2009"/>
      <c r="EH2009"/>
      <c r="FY2009" s="40">
        <v>42185</v>
      </c>
      <c r="FZ2009"/>
      <c r="GA2009"/>
      <c r="GB2009"/>
      <c r="GC2009"/>
      <c r="GD2009"/>
      <c r="GE2009"/>
      <c r="GF2009"/>
      <c r="GG2009"/>
      <c r="GH2009"/>
      <c r="GI2009"/>
      <c r="GJ2009"/>
      <c r="GK2009"/>
      <c r="GL2009"/>
      <c r="GM2009"/>
      <c r="GN2009"/>
      <c r="IE2009" s="40">
        <v>42185</v>
      </c>
      <c r="IU2009" s="77">
        <v>42185</v>
      </c>
    </row>
    <row r="2010" spans="7:263" x14ac:dyDescent="0.25">
      <c r="G2010" s="40">
        <v>42186</v>
      </c>
      <c r="H2010">
        <v>2</v>
      </c>
      <c r="I2010">
        <v>4.5</v>
      </c>
      <c r="J2010">
        <v>0.95</v>
      </c>
      <c r="K2010">
        <v>3.1666666666666665</v>
      </c>
      <c r="L2010">
        <v>1.0999999999999999</v>
      </c>
      <c r="M2010">
        <v>3.8333333333333335</v>
      </c>
      <c r="N2010">
        <v>3.9666666666666663</v>
      </c>
      <c r="O2010">
        <v>6.166666666666667</v>
      </c>
      <c r="P2010"/>
      <c r="Q2010"/>
      <c r="R2010"/>
      <c r="S2010"/>
      <c r="T2010"/>
      <c r="U2010"/>
      <c r="V2010"/>
      <c r="W2010">
        <v>3.2</v>
      </c>
      <c r="X2010">
        <v>0.8</v>
      </c>
      <c r="Y2010">
        <v>4.5</v>
      </c>
      <c r="Z2010">
        <v>0.9</v>
      </c>
      <c r="AA2010">
        <v>1</v>
      </c>
      <c r="AB2010">
        <v>3.9</v>
      </c>
      <c r="AC2010">
        <v>2.8</v>
      </c>
      <c r="AD2010">
        <v>2.8</v>
      </c>
      <c r="AE2010">
        <v>1.7</v>
      </c>
      <c r="AF2010">
        <v>0.8</v>
      </c>
      <c r="AG2010">
        <v>0.8</v>
      </c>
      <c r="AH2010">
        <v>4.3</v>
      </c>
      <c r="AI2010">
        <v>2.6</v>
      </c>
      <c r="AJ2010">
        <v>4.5999999999999996</v>
      </c>
      <c r="AK2010">
        <v>4.8</v>
      </c>
      <c r="AL2010">
        <v>1.3</v>
      </c>
      <c r="AM2010">
        <v>5.8</v>
      </c>
      <c r="AN2010">
        <v>6.3</v>
      </c>
      <c r="AO2010">
        <v>5.8</v>
      </c>
      <c r="AP2010">
        <v>6.4</v>
      </c>
      <c r="BM2010" s="40">
        <v>42186</v>
      </c>
      <c r="BN2010">
        <v>0.01</v>
      </c>
      <c r="BO2010">
        <v>0.01</v>
      </c>
      <c r="BP2010">
        <v>0.01</v>
      </c>
      <c r="BQ2010">
        <v>0.01</v>
      </c>
      <c r="BR2010">
        <v>0.01</v>
      </c>
      <c r="BS2010">
        <v>1.6666666666666666E-2</v>
      </c>
      <c r="BT2010">
        <v>0.01</v>
      </c>
      <c r="BU2010">
        <v>0.01</v>
      </c>
      <c r="BV2010"/>
      <c r="BW2010"/>
      <c r="BX2010"/>
      <c r="BY2010"/>
      <c r="BZ2010"/>
      <c r="CA2010"/>
      <c r="CB2010"/>
      <c r="CC2010">
        <v>0.01</v>
      </c>
      <c r="CD2010">
        <v>0.01</v>
      </c>
      <c r="CE2010">
        <v>0.01</v>
      </c>
      <c r="CF2010">
        <v>0.01</v>
      </c>
      <c r="CG2010">
        <v>0.01</v>
      </c>
      <c r="CH2010">
        <v>0.01</v>
      </c>
      <c r="CI2010">
        <v>0.01</v>
      </c>
      <c r="CJ2010">
        <v>0.01</v>
      </c>
      <c r="CK2010">
        <v>0.01</v>
      </c>
      <c r="CL2010">
        <v>0.01</v>
      </c>
      <c r="CM2010">
        <v>0.01</v>
      </c>
      <c r="CN2010">
        <v>0.03</v>
      </c>
      <c r="CO2010">
        <v>0.01</v>
      </c>
      <c r="CP2010">
        <v>0.01</v>
      </c>
      <c r="CQ2010">
        <v>0.01</v>
      </c>
      <c r="CR2010">
        <v>0.01</v>
      </c>
      <c r="CS2010">
        <v>0.01</v>
      </c>
      <c r="CT2010">
        <v>0.01</v>
      </c>
      <c r="CU2010">
        <v>0.01</v>
      </c>
      <c r="CV2010">
        <v>0.01</v>
      </c>
      <c r="DS2010" s="40">
        <v>42186</v>
      </c>
      <c r="DT2010">
        <v>27.5</v>
      </c>
      <c r="DU2010">
        <v>0.88</v>
      </c>
      <c r="DV2010">
        <v>88.85</v>
      </c>
      <c r="DW2010">
        <v>28.5</v>
      </c>
      <c r="DX2010">
        <v>64.333333333333329</v>
      </c>
      <c r="DY2010">
        <v>7.580000000000001</v>
      </c>
      <c r="DZ2010">
        <v>42.71</v>
      </c>
      <c r="EA2010">
        <v>9.6199999999999992</v>
      </c>
      <c r="EB2010"/>
      <c r="EC2010"/>
      <c r="ED2010"/>
      <c r="EE2010"/>
      <c r="EF2010"/>
      <c r="EG2010"/>
      <c r="EH2010"/>
      <c r="EI2010">
        <v>12.1</v>
      </c>
      <c r="EJ2010">
        <v>42.9</v>
      </c>
      <c r="EK2010">
        <v>0.88</v>
      </c>
      <c r="EL2010">
        <v>110</v>
      </c>
      <c r="EM2010">
        <v>67.7</v>
      </c>
      <c r="EN2010">
        <v>32.700000000000003</v>
      </c>
      <c r="EO2010">
        <v>20.8</v>
      </c>
      <c r="EP2010">
        <v>32</v>
      </c>
      <c r="EQ2010">
        <v>61.7</v>
      </c>
      <c r="ER2010">
        <v>36</v>
      </c>
      <c r="ES2010">
        <v>95.3</v>
      </c>
      <c r="ET2010">
        <v>21.7</v>
      </c>
      <c r="EU2010">
        <v>0.53</v>
      </c>
      <c r="EV2010">
        <v>0.51</v>
      </c>
      <c r="EW2010">
        <v>21</v>
      </c>
      <c r="EX2010">
        <v>98.8</v>
      </c>
      <c r="EY2010">
        <v>8.33</v>
      </c>
      <c r="EZ2010">
        <v>17.600000000000001</v>
      </c>
      <c r="FA2010">
        <v>6.26</v>
      </c>
      <c r="FB2010">
        <v>5</v>
      </c>
      <c r="FY2010" s="40">
        <v>42186</v>
      </c>
      <c r="FZ2010">
        <v>0.04</v>
      </c>
      <c r="GA2010">
        <v>0.02</v>
      </c>
      <c r="GB2010">
        <v>0.01</v>
      </c>
      <c r="GC2010">
        <v>3.6666666666666667E-2</v>
      </c>
      <c r="GD2010">
        <v>0.01</v>
      </c>
      <c r="GE2010">
        <v>0.02</v>
      </c>
      <c r="GF2010">
        <v>1.3333333333333334E-2</v>
      </c>
      <c r="GG2010">
        <v>0.02</v>
      </c>
      <c r="GH2010"/>
      <c r="GI2010"/>
      <c r="GJ2010"/>
      <c r="GK2010"/>
      <c r="GL2010"/>
      <c r="GM2010"/>
      <c r="GN2010"/>
      <c r="GO2010">
        <v>0.05</v>
      </c>
      <c r="GP2010">
        <v>0.03</v>
      </c>
      <c r="GQ2010">
        <v>0.02</v>
      </c>
      <c r="GR2010">
        <v>0.01</v>
      </c>
      <c r="GS2010">
        <v>0.01</v>
      </c>
      <c r="GT2010">
        <v>0.06</v>
      </c>
      <c r="GU2010">
        <v>0.02</v>
      </c>
      <c r="GV2010">
        <v>0.03</v>
      </c>
      <c r="GW2010">
        <v>0.01</v>
      </c>
      <c r="GX2010">
        <v>0.01</v>
      </c>
      <c r="GY2010">
        <v>0.01</v>
      </c>
      <c r="GZ2010">
        <v>0.04</v>
      </c>
      <c r="HA2010">
        <v>0.01</v>
      </c>
      <c r="HB2010">
        <v>0.01</v>
      </c>
      <c r="HC2010">
        <v>0.01</v>
      </c>
      <c r="HD2010">
        <v>0.01</v>
      </c>
      <c r="HE2010">
        <v>0.02</v>
      </c>
      <c r="HF2010">
        <v>0.04</v>
      </c>
      <c r="HG2010">
        <v>0.01</v>
      </c>
      <c r="HH2010">
        <v>0.01</v>
      </c>
      <c r="IE2010" s="40">
        <v>42186</v>
      </c>
      <c r="IM2010">
        <v>31.791888986013994</v>
      </c>
      <c r="IU2010" s="77">
        <v>42186</v>
      </c>
      <c r="JC2010">
        <v>76.3</v>
      </c>
    </row>
    <row r="2011" spans="7:263" x14ac:dyDescent="0.25">
      <c r="G2011" s="40">
        <v>42187</v>
      </c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BM2011" s="40">
        <v>42187</v>
      </c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DS2011" s="40">
        <v>42187</v>
      </c>
      <c r="DT2011"/>
      <c r="DU2011"/>
      <c r="DV2011"/>
      <c r="DW2011"/>
      <c r="DX2011"/>
      <c r="DY2011"/>
      <c r="DZ2011"/>
      <c r="EA2011"/>
      <c r="EB2011"/>
      <c r="EC2011"/>
      <c r="ED2011"/>
      <c r="EE2011"/>
      <c r="EF2011"/>
      <c r="EG2011"/>
      <c r="EH2011"/>
      <c r="FY2011" s="40">
        <v>42187</v>
      </c>
      <c r="FZ2011"/>
      <c r="GA2011"/>
      <c r="GB2011"/>
      <c r="GC2011"/>
      <c r="GD2011"/>
      <c r="GE2011"/>
      <c r="GF2011"/>
      <c r="GG2011"/>
      <c r="GH2011"/>
      <c r="GI2011"/>
      <c r="GJ2011"/>
      <c r="GK2011"/>
      <c r="GL2011"/>
      <c r="GM2011"/>
      <c r="GN2011"/>
      <c r="IE2011" s="40">
        <v>42187</v>
      </c>
      <c r="IJ2011">
        <v>31.791496657754006</v>
      </c>
      <c r="IU2011" s="77">
        <v>42187</v>
      </c>
      <c r="IZ2011">
        <v>76.3</v>
      </c>
    </row>
    <row r="2012" spans="7:263" x14ac:dyDescent="0.25">
      <c r="G2012" s="40">
        <v>42188</v>
      </c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BM2012" s="40">
        <v>42188</v>
      </c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DS2012" s="40">
        <v>42188</v>
      </c>
      <c r="DT2012"/>
      <c r="DU2012"/>
      <c r="DV2012"/>
      <c r="DW2012"/>
      <c r="DX2012"/>
      <c r="DY2012"/>
      <c r="DZ2012"/>
      <c r="EA2012"/>
      <c r="EB2012"/>
      <c r="EC2012"/>
      <c r="ED2012"/>
      <c r="EE2012"/>
      <c r="EF2012"/>
      <c r="EG2012"/>
      <c r="EH2012"/>
      <c r="FY2012" s="40">
        <v>42188</v>
      </c>
      <c r="FZ2012"/>
      <c r="GA2012"/>
      <c r="GB2012"/>
      <c r="GC2012"/>
      <c r="GD2012"/>
      <c r="GE2012"/>
      <c r="GF2012"/>
      <c r="GG2012"/>
      <c r="GH2012"/>
      <c r="GI2012"/>
      <c r="GJ2012"/>
      <c r="GK2012"/>
      <c r="GL2012"/>
      <c r="GM2012"/>
      <c r="GN2012"/>
      <c r="IE2012" s="40">
        <v>42188</v>
      </c>
      <c r="IU2012" s="77">
        <v>42188</v>
      </c>
    </row>
    <row r="2013" spans="7:263" x14ac:dyDescent="0.25">
      <c r="G2013" s="40">
        <v>42189</v>
      </c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BM2013" s="40">
        <v>42189</v>
      </c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DS2013" s="40">
        <v>42189</v>
      </c>
      <c r="DT2013"/>
      <c r="DU2013"/>
      <c r="DV2013"/>
      <c r="DW2013"/>
      <c r="DX2013"/>
      <c r="DY2013"/>
      <c r="DZ2013"/>
      <c r="EA2013"/>
      <c r="EB2013"/>
      <c r="EC2013"/>
      <c r="ED2013"/>
      <c r="EE2013"/>
      <c r="EF2013"/>
      <c r="EG2013"/>
      <c r="EH2013"/>
      <c r="FY2013" s="40">
        <v>42189</v>
      </c>
      <c r="FZ2013"/>
      <c r="GA2013"/>
      <c r="GB2013"/>
      <c r="GC2013"/>
      <c r="GD2013"/>
      <c r="GE2013"/>
      <c r="GF2013"/>
      <c r="GG2013"/>
      <c r="GH2013"/>
      <c r="GI2013"/>
      <c r="GJ2013"/>
      <c r="GK2013"/>
      <c r="GL2013"/>
      <c r="GM2013"/>
      <c r="GN2013"/>
      <c r="IE2013" s="40">
        <v>42189</v>
      </c>
      <c r="IU2013" s="77">
        <v>42189</v>
      </c>
    </row>
    <row r="2014" spans="7:263" x14ac:dyDescent="0.25">
      <c r="G2014" s="40">
        <v>42190</v>
      </c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BM2014" s="40">
        <v>42190</v>
      </c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DS2014" s="40">
        <v>42190</v>
      </c>
      <c r="DT2014"/>
      <c r="DU2014"/>
      <c r="DV2014"/>
      <c r="DW2014"/>
      <c r="DX2014"/>
      <c r="DY2014"/>
      <c r="DZ2014"/>
      <c r="EA2014"/>
      <c r="EB2014"/>
      <c r="EC2014"/>
      <c r="ED2014"/>
      <c r="EE2014"/>
      <c r="EF2014"/>
      <c r="EG2014"/>
      <c r="EH2014"/>
      <c r="FY2014" s="40">
        <v>42190</v>
      </c>
      <c r="FZ2014"/>
      <c r="GA2014"/>
      <c r="GB2014"/>
      <c r="GC2014"/>
      <c r="GD2014"/>
      <c r="GE2014"/>
      <c r="GF2014"/>
      <c r="GG2014"/>
      <c r="GH2014"/>
      <c r="GI2014"/>
      <c r="GJ2014"/>
      <c r="GK2014"/>
      <c r="GL2014"/>
      <c r="GM2014"/>
      <c r="GN2014"/>
      <c r="IE2014" s="40">
        <v>42190</v>
      </c>
      <c r="IU2014" s="77">
        <v>42190</v>
      </c>
    </row>
    <row r="2015" spans="7:263" x14ac:dyDescent="0.25">
      <c r="G2015" s="40">
        <v>42191</v>
      </c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BM2015" s="40">
        <v>42191</v>
      </c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DS2015" s="40">
        <v>42191</v>
      </c>
      <c r="DT2015"/>
      <c r="DU2015"/>
      <c r="DV2015"/>
      <c r="DW2015"/>
      <c r="DX2015"/>
      <c r="DY2015"/>
      <c r="DZ2015"/>
      <c r="EA2015"/>
      <c r="EB2015"/>
      <c r="EC2015"/>
      <c r="ED2015"/>
      <c r="EE2015"/>
      <c r="EF2015"/>
      <c r="EG2015"/>
      <c r="EH2015"/>
      <c r="FY2015" s="40">
        <v>42191</v>
      </c>
      <c r="FZ2015"/>
      <c r="GA2015"/>
      <c r="GB2015"/>
      <c r="GC2015"/>
      <c r="GD2015"/>
      <c r="GE2015"/>
      <c r="GF2015"/>
      <c r="GG2015"/>
      <c r="GH2015"/>
      <c r="GI2015"/>
      <c r="GJ2015"/>
      <c r="GK2015"/>
      <c r="GL2015"/>
      <c r="GM2015"/>
      <c r="GN2015"/>
      <c r="IE2015" s="40">
        <v>42191</v>
      </c>
      <c r="IU2015" s="77">
        <v>42191</v>
      </c>
    </row>
    <row r="2016" spans="7:263" x14ac:dyDescent="0.25">
      <c r="G2016" s="40">
        <v>42192</v>
      </c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BM2016" s="40">
        <v>42192</v>
      </c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DS2016" s="40">
        <v>42192</v>
      </c>
      <c r="DT2016"/>
      <c r="DU2016"/>
      <c r="DV2016"/>
      <c r="DW2016"/>
      <c r="DX2016"/>
      <c r="DY2016"/>
      <c r="DZ2016"/>
      <c r="EA2016"/>
      <c r="EB2016"/>
      <c r="EC2016"/>
      <c r="ED2016"/>
      <c r="EE2016"/>
      <c r="EF2016"/>
      <c r="EG2016"/>
      <c r="EH2016"/>
      <c r="FY2016" s="40">
        <v>42192</v>
      </c>
      <c r="FZ2016"/>
      <c r="GA2016"/>
      <c r="GB2016"/>
      <c r="GC2016"/>
      <c r="GD2016"/>
      <c r="GE2016"/>
      <c r="GF2016"/>
      <c r="GG2016"/>
      <c r="GH2016"/>
      <c r="GI2016"/>
      <c r="GJ2016"/>
      <c r="GK2016"/>
      <c r="GL2016"/>
      <c r="GM2016"/>
      <c r="GN2016"/>
      <c r="IE2016" s="40">
        <v>42192</v>
      </c>
      <c r="IU2016" s="77">
        <v>42192</v>
      </c>
    </row>
    <row r="2017" spans="7:258" x14ac:dyDescent="0.25">
      <c r="G2017" s="40">
        <v>42193</v>
      </c>
      <c r="H2017"/>
      <c r="I2017"/>
      <c r="J2017"/>
      <c r="K2017"/>
      <c r="L2017"/>
      <c r="M2017"/>
      <c r="N2017"/>
      <c r="O2017"/>
      <c r="P2017"/>
      <c r="Q2017">
        <v>4.4000000000000004</v>
      </c>
      <c r="R2017">
        <v>1.1000000000000001</v>
      </c>
      <c r="S2017">
        <v>4.2</v>
      </c>
      <c r="T2017">
        <v>3.35</v>
      </c>
      <c r="U2017"/>
      <c r="V2017">
        <v>10.666666666666666</v>
      </c>
      <c r="AT2017">
        <v>6.4</v>
      </c>
      <c r="AU2017">
        <v>2.9</v>
      </c>
      <c r="AV2017">
        <v>3.9</v>
      </c>
      <c r="AX2017">
        <v>1.4</v>
      </c>
      <c r="AY2017">
        <v>0.8</v>
      </c>
      <c r="AZ2017">
        <v>4.2</v>
      </c>
      <c r="BC2017">
        <v>2.5</v>
      </c>
      <c r="BE2017">
        <v>4.2</v>
      </c>
      <c r="BI2017">
        <v>0.8</v>
      </c>
      <c r="BJ2017">
        <v>5.9</v>
      </c>
      <c r="BK2017">
        <v>25.3</v>
      </c>
      <c r="BM2017" s="40">
        <v>42193</v>
      </c>
      <c r="BN2017"/>
      <c r="BO2017"/>
      <c r="BP2017"/>
      <c r="BQ2017"/>
      <c r="BR2017"/>
      <c r="BS2017"/>
      <c r="BT2017"/>
      <c r="BU2017"/>
      <c r="BV2017"/>
      <c r="BW2017">
        <v>9.0000000000000011E-2</v>
      </c>
      <c r="BX2017">
        <v>7.4999999999999997E-2</v>
      </c>
      <c r="BY2017">
        <v>0.09</v>
      </c>
      <c r="BZ2017">
        <v>4.4999999999999998E-2</v>
      </c>
      <c r="CA2017"/>
      <c r="CB2017">
        <v>1.3333333333333334E-2</v>
      </c>
      <c r="CZ2017">
        <v>0.04</v>
      </c>
      <c r="DA2017">
        <v>0.01</v>
      </c>
      <c r="DB2017">
        <v>0.22</v>
      </c>
      <c r="DD2017">
        <v>0.13</v>
      </c>
      <c r="DE2017">
        <v>0.02</v>
      </c>
      <c r="DF2017">
        <v>0.09</v>
      </c>
      <c r="DI2017">
        <v>0.01</v>
      </c>
      <c r="DK2017">
        <v>0.08</v>
      </c>
      <c r="DO2017">
        <v>0.01</v>
      </c>
      <c r="DP2017">
        <v>0.02</v>
      </c>
      <c r="DQ2017">
        <v>0.01</v>
      </c>
      <c r="DS2017" s="40">
        <v>42193</v>
      </c>
      <c r="DT2017"/>
      <c r="DU2017"/>
      <c r="DV2017"/>
      <c r="DW2017"/>
      <c r="DX2017"/>
      <c r="DY2017"/>
      <c r="DZ2017"/>
      <c r="EA2017"/>
      <c r="EB2017"/>
      <c r="EC2017">
        <v>1.3</v>
      </c>
      <c r="ED2017">
        <v>46.599999999999994</v>
      </c>
      <c r="EE2017">
        <v>11.9</v>
      </c>
      <c r="EF2017">
        <v>6.835</v>
      </c>
      <c r="EG2017"/>
      <c r="EH2017">
        <v>46.699999999999996</v>
      </c>
      <c r="FF2017">
        <v>1.77</v>
      </c>
      <c r="FG2017">
        <v>1.04</v>
      </c>
      <c r="FH2017">
        <v>1.0900000000000001</v>
      </c>
      <c r="FJ2017">
        <v>36.299999999999997</v>
      </c>
      <c r="FK2017">
        <v>56.9</v>
      </c>
      <c r="FL2017">
        <v>11.9</v>
      </c>
      <c r="FO2017">
        <v>10.199999999999999</v>
      </c>
      <c r="FQ2017">
        <v>3.47</v>
      </c>
      <c r="FU2017">
        <v>62.7</v>
      </c>
      <c r="FV2017">
        <v>22.8</v>
      </c>
      <c r="FW2017">
        <v>54.6</v>
      </c>
      <c r="FY2017" s="40">
        <v>42193</v>
      </c>
      <c r="FZ2017"/>
      <c r="GA2017"/>
      <c r="GB2017"/>
      <c r="GC2017"/>
      <c r="GD2017"/>
      <c r="GE2017"/>
      <c r="GF2017"/>
      <c r="GG2017"/>
      <c r="GH2017"/>
      <c r="GI2017">
        <v>1.3466666666666667</v>
      </c>
      <c r="GJ2017">
        <v>0.22500000000000001</v>
      </c>
      <c r="GK2017">
        <v>0.2</v>
      </c>
      <c r="GL2017">
        <v>0.11</v>
      </c>
      <c r="GM2017"/>
      <c r="GN2017">
        <v>0.01</v>
      </c>
      <c r="HL2017">
        <v>3.03</v>
      </c>
      <c r="HM2017">
        <v>0.04</v>
      </c>
      <c r="HN2017">
        <v>0.97</v>
      </c>
      <c r="HP2017">
        <v>0.22</v>
      </c>
      <c r="HQ2017">
        <v>0.23</v>
      </c>
      <c r="HR2017">
        <v>0.2</v>
      </c>
      <c r="HU2017">
        <v>0.03</v>
      </c>
      <c r="HW2017">
        <v>0.19</v>
      </c>
      <c r="IA2017">
        <v>0.01</v>
      </c>
      <c r="IB2017">
        <v>0.01</v>
      </c>
      <c r="IC2017">
        <v>0.01</v>
      </c>
      <c r="IE2017" s="40">
        <v>42193</v>
      </c>
      <c r="IU2017" s="77">
        <v>42193</v>
      </c>
    </row>
    <row r="2018" spans="7:258" x14ac:dyDescent="0.25">
      <c r="G2018" s="40">
        <v>42194</v>
      </c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BM2018" s="40">
        <v>42194</v>
      </c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DS2018" s="40">
        <v>42194</v>
      </c>
      <c r="DT2018"/>
      <c r="DU2018"/>
      <c r="DV2018"/>
      <c r="DW2018"/>
      <c r="DX2018"/>
      <c r="DY2018"/>
      <c r="DZ2018"/>
      <c r="EA2018"/>
      <c r="EB2018"/>
      <c r="EC2018"/>
      <c r="ED2018"/>
      <c r="EE2018"/>
      <c r="EF2018"/>
      <c r="EG2018"/>
      <c r="EH2018"/>
      <c r="FY2018" s="40">
        <v>42194</v>
      </c>
      <c r="FZ2018"/>
      <c r="GA2018"/>
      <c r="GB2018"/>
      <c r="GC2018"/>
      <c r="GD2018"/>
      <c r="GE2018"/>
      <c r="GF2018"/>
      <c r="GG2018"/>
      <c r="GH2018"/>
      <c r="GI2018"/>
      <c r="GJ2018"/>
      <c r="GK2018"/>
      <c r="GL2018"/>
      <c r="GM2018"/>
      <c r="GN2018"/>
      <c r="IE2018" s="40">
        <v>42194</v>
      </c>
      <c r="IG2018">
        <v>31.791531382978725</v>
      </c>
      <c r="IU2018" s="77">
        <v>42194</v>
      </c>
      <c r="IW2018">
        <v>76.3</v>
      </c>
    </row>
    <row r="2019" spans="7:258" x14ac:dyDescent="0.25">
      <c r="G2019" s="40">
        <v>42195</v>
      </c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BM2019" s="40">
        <v>42195</v>
      </c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DS2019" s="40">
        <v>42195</v>
      </c>
      <c r="DT2019"/>
      <c r="DU2019"/>
      <c r="DV2019"/>
      <c r="DW2019"/>
      <c r="DX2019"/>
      <c r="DY2019"/>
      <c r="DZ2019"/>
      <c r="EA2019"/>
      <c r="EB2019"/>
      <c r="EC2019"/>
      <c r="ED2019"/>
      <c r="EE2019"/>
      <c r="EF2019"/>
      <c r="EG2019"/>
      <c r="EH2019"/>
      <c r="FY2019" s="40">
        <v>42195</v>
      </c>
      <c r="FZ2019"/>
      <c r="GA2019"/>
      <c r="GB2019"/>
      <c r="GC2019"/>
      <c r="GD2019"/>
      <c r="GE2019"/>
      <c r="GF2019"/>
      <c r="GG2019"/>
      <c r="GH2019"/>
      <c r="GI2019"/>
      <c r="GJ2019"/>
      <c r="GK2019"/>
      <c r="GL2019"/>
      <c r="GM2019"/>
      <c r="GN2019"/>
      <c r="IE2019" s="40">
        <v>42195</v>
      </c>
      <c r="IU2019" s="77">
        <v>42195</v>
      </c>
    </row>
    <row r="2020" spans="7:258" x14ac:dyDescent="0.25">
      <c r="G2020" s="40">
        <v>42196</v>
      </c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BM2020" s="40">
        <v>42196</v>
      </c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DS2020" s="40">
        <v>42196</v>
      </c>
      <c r="DT2020"/>
      <c r="DU2020"/>
      <c r="DV2020"/>
      <c r="DW2020"/>
      <c r="DX2020"/>
      <c r="DY2020"/>
      <c r="DZ2020"/>
      <c r="EA2020"/>
      <c r="EB2020"/>
      <c r="EC2020"/>
      <c r="ED2020"/>
      <c r="EE2020"/>
      <c r="EF2020"/>
      <c r="EG2020"/>
      <c r="EH2020"/>
      <c r="FY2020" s="40">
        <v>42196</v>
      </c>
      <c r="FZ2020"/>
      <c r="GA2020"/>
      <c r="GB2020"/>
      <c r="GC2020"/>
      <c r="GD2020"/>
      <c r="GE2020"/>
      <c r="GF2020"/>
      <c r="GG2020"/>
      <c r="GH2020"/>
      <c r="GI2020"/>
      <c r="GJ2020"/>
      <c r="GK2020"/>
      <c r="GL2020"/>
      <c r="GM2020"/>
      <c r="GN2020"/>
      <c r="IE2020" s="40">
        <v>42196</v>
      </c>
      <c r="IU2020" s="77">
        <v>42196</v>
      </c>
    </row>
    <row r="2021" spans="7:258" x14ac:dyDescent="0.25">
      <c r="G2021" s="40">
        <v>42197</v>
      </c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BM2021" s="40">
        <v>42197</v>
      </c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DS2021" s="40">
        <v>42197</v>
      </c>
      <c r="DT2021"/>
      <c r="DU2021"/>
      <c r="DV2021"/>
      <c r="DW2021"/>
      <c r="DX2021"/>
      <c r="DY2021"/>
      <c r="DZ2021"/>
      <c r="EA2021"/>
      <c r="EB2021"/>
      <c r="EC2021"/>
      <c r="ED2021"/>
      <c r="EE2021"/>
      <c r="EF2021"/>
      <c r="EG2021"/>
      <c r="EH2021"/>
      <c r="FY2021" s="40">
        <v>42197</v>
      </c>
      <c r="FZ2021"/>
      <c r="GA2021"/>
      <c r="GB2021"/>
      <c r="GC2021"/>
      <c r="GD2021"/>
      <c r="GE2021"/>
      <c r="GF2021"/>
      <c r="GG2021"/>
      <c r="GH2021"/>
      <c r="GI2021"/>
      <c r="GJ2021"/>
      <c r="GK2021"/>
      <c r="GL2021"/>
      <c r="GM2021"/>
      <c r="GN2021"/>
      <c r="IE2021" s="40">
        <v>42197</v>
      </c>
      <c r="IU2021" s="77">
        <v>42197</v>
      </c>
    </row>
    <row r="2022" spans="7:258" x14ac:dyDescent="0.25">
      <c r="G2022" s="40">
        <v>42198</v>
      </c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BM2022" s="40">
        <v>42198</v>
      </c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DS2022" s="40">
        <v>42198</v>
      </c>
      <c r="DT2022"/>
      <c r="DU2022"/>
      <c r="DV2022"/>
      <c r="DW2022"/>
      <c r="DX2022"/>
      <c r="DY2022"/>
      <c r="DZ2022"/>
      <c r="EA2022"/>
      <c r="EB2022"/>
      <c r="EC2022"/>
      <c r="ED2022"/>
      <c r="EE2022"/>
      <c r="EF2022"/>
      <c r="EG2022"/>
      <c r="EH2022"/>
      <c r="FY2022" s="40">
        <v>42198</v>
      </c>
      <c r="FZ2022"/>
      <c r="GA2022"/>
      <c r="GB2022"/>
      <c r="GC2022"/>
      <c r="GD2022"/>
      <c r="GE2022"/>
      <c r="GF2022"/>
      <c r="GG2022"/>
      <c r="GH2022"/>
      <c r="GI2022"/>
      <c r="GJ2022"/>
      <c r="GK2022"/>
      <c r="GL2022"/>
      <c r="GM2022"/>
      <c r="GN2022"/>
      <c r="IE2022" s="40">
        <v>42198</v>
      </c>
      <c r="IU2022" s="77">
        <v>42198</v>
      </c>
    </row>
    <row r="2023" spans="7:258" x14ac:dyDescent="0.25">
      <c r="G2023" s="40">
        <v>42199</v>
      </c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BM2023" s="40">
        <v>42199</v>
      </c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DS2023" s="40">
        <v>42199</v>
      </c>
      <c r="DT2023"/>
      <c r="DU2023"/>
      <c r="DV2023"/>
      <c r="DW2023"/>
      <c r="DX2023"/>
      <c r="DY2023"/>
      <c r="DZ2023"/>
      <c r="EA2023"/>
      <c r="EB2023"/>
      <c r="EC2023"/>
      <c r="ED2023"/>
      <c r="EE2023"/>
      <c r="EF2023"/>
      <c r="EG2023"/>
      <c r="EH2023"/>
      <c r="FY2023" s="40">
        <v>42199</v>
      </c>
      <c r="FZ2023"/>
      <c r="GA2023"/>
      <c r="GB2023"/>
      <c r="GC2023"/>
      <c r="GD2023"/>
      <c r="GE2023"/>
      <c r="GF2023"/>
      <c r="GG2023"/>
      <c r="GH2023"/>
      <c r="GI2023"/>
      <c r="GJ2023"/>
      <c r="GK2023"/>
      <c r="GL2023"/>
      <c r="GM2023"/>
      <c r="GN2023"/>
      <c r="IE2023" s="40">
        <v>42199</v>
      </c>
      <c r="IU2023" s="77">
        <v>42199</v>
      </c>
    </row>
    <row r="2024" spans="7:258" x14ac:dyDescent="0.25">
      <c r="G2024" s="40">
        <v>42200</v>
      </c>
      <c r="H2024">
        <v>1.75</v>
      </c>
      <c r="I2024"/>
      <c r="J2024">
        <v>0.8</v>
      </c>
      <c r="K2024">
        <v>2.3666666666666667</v>
      </c>
      <c r="L2024">
        <v>0.8</v>
      </c>
      <c r="M2024">
        <v>2.7</v>
      </c>
      <c r="N2024"/>
      <c r="O2024">
        <v>4.0666666666666664</v>
      </c>
      <c r="P2024"/>
      <c r="Q2024"/>
      <c r="R2024"/>
      <c r="S2024"/>
      <c r="T2024"/>
      <c r="U2024"/>
      <c r="V2024"/>
      <c r="W2024">
        <v>2.2000000000000002</v>
      </c>
      <c r="X2024">
        <v>1.3</v>
      </c>
      <c r="AA2024">
        <v>0.8</v>
      </c>
      <c r="AB2024">
        <v>3.8</v>
      </c>
      <c r="AC2024">
        <v>1.7</v>
      </c>
      <c r="AD2024">
        <v>1.6</v>
      </c>
      <c r="AG2024">
        <v>0.8</v>
      </c>
      <c r="AI2024">
        <v>1.9</v>
      </c>
      <c r="AJ2024">
        <v>3.5</v>
      </c>
      <c r="AN2024">
        <v>5.0999999999999996</v>
      </c>
      <c r="AO2024">
        <v>3.6</v>
      </c>
      <c r="AP2024">
        <v>3.5</v>
      </c>
      <c r="BM2024" s="40">
        <v>42200</v>
      </c>
      <c r="BN2024">
        <v>0.01</v>
      </c>
      <c r="BO2024"/>
      <c r="BP2024">
        <v>0.01</v>
      </c>
      <c r="BQ2024">
        <v>0.01</v>
      </c>
      <c r="BR2024">
        <v>0.01</v>
      </c>
      <c r="BS2024">
        <v>0.01</v>
      </c>
      <c r="BT2024"/>
      <c r="BU2024">
        <v>0.01</v>
      </c>
      <c r="BV2024"/>
      <c r="BW2024"/>
      <c r="BX2024"/>
      <c r="BY2024"/>
      <c r="BZ2024"/>
      <c r="CA2024"/>
      <c r="CB2024"/>
      <c r="CC2024">
        <v>0.01</v>
      </c>
      <c r="CD2024">
        <v>0.01</v>
      </c>
      <c r="CG2024">
        <v>0.01</v>
      </c>
      <c r="CH2024">
        <v>0.01</v>
      </c>
      <c r="CI2024">
        <v>0.01</v>
      </c>
      <c r="CJ2024">
        <v>0.01</v>
      </c>
      <c r="CM2024">
        <v>0.01</v>
      </c>
      <c r="CO2024">
        <v>0.01</v>
      </c>
      <c r="CP2024">
        <v>0.01</v>
      </c>
      <c r="CT2024">
        <v>0.01</v>
      </c>
      <c r="CU2024">
        <v>0.01</v>
      </c>
      <c r="CV2024">
        <v>0.01</v>
      </c>
      <c r="DS2024" s="40">
        <v>42200</v>
      </c>
      <c r="DT2024">
        <v>15.649999999999999</v>
      </c>
      <c r="DU2024"/>
      <c r="DV2024">
        <v>62.3</v>
      </c>
      <c r="DW2024">
        <v>22.866666666666664</v>
      </c>
      <c r="DX2024">
        <v>93.9</v>
      </c>
      <c r="DY2024">
        <v>0.72</v>
      </c>
      <c r="DZ2024"/>
      <c r="EA2024">
        <v>6.7633333333333328</v>
      </c>
      <c r="EB2024"/>
      <c r="EC2024"/>
      <c r="ED2024"/>
      <c r="EE2024"/>
      <c r="EF2024"/>
      <c r="EG2024"/>
      <c r="EH2024"/>
      <c r="EI2024">
        <v>10.1</v>
      </c>
      <c r="EJ2024">
        <v>21.2</v>
      </c>
      <c r="EM2024">
        <v>62.3</v>
      </c>
      <c r="EN2024">
        <v>27.4</v>
      </c>
      <c r="EO2024">
        <v>19.2</v>
      </c>
      <c r="EP2024">
        <v>22</v>
      </c>
      <c r="ES2024">
        <v>93.9</v>
      </c>
      <c r="EU2024">
        <v>1.06</v>
      </c>
      <c r="EV2024">
        <v>0.38</v>
      </c>
      <c r="EZ2024">
        <v>10.8</v>
      </c>
      <c r="FA2024">
        <v>5.93</v>
      </c>
      <c r="FB2024">
        <v>3.56</v>
      </c>
      <c r="FY2024" s="40">
        <v>42200</v>
      </c>
      <c r="FZ2024">
        <v>0.01</v>
      </c>
      <c r="GA2024"/>
      <c r="GB2024">
        <v>0.01</v>
      </c>
      <c r="GC2024">
        <v>0.1466666666666667</v>
      </c>
      <c r="GD2024">
        <v>0.02</v>
      </c>
      <c r="GE2024">
        <v>0.01</v>
      </c>
      <c r="GF2024"/>
      <c r="GG2024">
        <v>0.02</v>
      </c>
      <c r="GH2024"/>
      <c r="GI2024"/>
      <c r="GJ2024"/>
      <c r="GK2024"/>
      <c r="GL2024"/>
      <c r="GM2024"/>
      <c r="GN2024"/>
      <c r="GO2024">
        <v>0.01</v>
      </c>
      <c r="GP2024">
        <v>0.01</v>
      </c>
      <c r="GS2024">
        <v>0.01</v>
      </c>
      <c r="GT2024">
        <v>0.16</v>
      </c>
      <c r="GU2024">
        <v>0.01</v>
      </c>
      <c r="GV2024">
        <v>0.27</v>
      </c>
      <c r="GY2024">
        <v>0.02</v>
      </c>
      <c r="HA2024">
        <v>0.01</v>
      </c>
      <c r="HB2024">
        <v>0.01</v>
      </c>
      <c r="HF2024">
        <v>0.03</v>
      </c>
      <c r="HG2024">
        <v>0.02</v>
      </c>
      <c r="HH2024">
        <v>0.01</v>
      </c>
      <c r="IE2024" s="40">
        <v>42200</v>
      </c>
      <c r="IF2024">
        <v>31.79181453488372</v>
      </c>
      <c r="IH2024">
        <v>31.791531382978725</v>
      </c>
      <c r="IU2024" s="77">
        <v>42200</v>
      </c>
      <c r="IV2024">
        <v>76.3</v>
      </c>
      <c r="IX2024">
        <v>76.3</v>
      </c>
    </row>
    <row r="2025" spans="7:258" x14ac:dyDescent="0.25">
      <c r="G2025" s="40">
        <v>42201</v>
      </c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BM2025" s="40">
        <v>42201</v>
      </c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DS2025" s="40">
        <v>42201</v>
      </c>
      <c r="DT2025"/>
      <c r="DU2025"/>
      <c r="DV2025"/>
      <c r="DW2025"/>
      <c r="DX2025"/>
      <c r="DY2025"/>
      <c r="DZ2025"/>
      <c r="EA2025"/>
      <c r="EB2025"/>
      <c r="EC2025"/>
      <c r="ED2025"/>
      <c r="EE2025"/>
      <c r="EF2025"/>
      <c r="EG2025"/>
      <c r="EH2025"/>
      <c r="FY2025" s="40">
        <v>42201</v>
      </c>
      <c r="FZ2025"/>
      <c r="GA2025"/>
      <c r="GB2025"/>
      <c r="GC2025"/>
      <c r="GD2025"/>
      <c r="GE2025"/>
      <c r="GF2025"/>
      <c r="GG2025"/>
      <c r="GH2025"/>
      <c r="GI2025"/>
      <c r="GJ2025"/>
      <c r="GK2025"/>
      <c r="GL2025"/>
      <c r="GM2025"/>
      <c r="GN2025"/>
      <c r="IE2025" s="40">
        <v>42201</v>
      </c>
      <c r="IU2025" s="77">
        <v>42201</v>
      </c>
    </row>
    <row r="2026" spans="7:258" x14ac:dyDescent="0.25">
      <c r="G2026" s="40">
        <v>42202</v>
      </c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BM2026" s="40">
        <v>42202</v>
      </c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DS2026" s="40">
        <v>42202</v>
      </c>
      <c r="DT2026"/>
      <c r="DU2026"/>
      <c r="DV2026"/>
      <c r="DW2026"/>
      <c r="DX2026"/>
      <c r="DY2026"/>
      <c r="DZ2026"/>
      <c r="EA2026"/>
      <c r="EB2026"/>
      <c r="EC2026"/>
      <c r="ED2026"/>
      <c r="EE2026"/>
      <c r="EF2026"/>
      <c r="EG2026"/>
      <c r="EH2026"/>
      <c r="FY2026" s="40">
        <v>42202</v>
      </c>
      <c r="FZ2026"/>
      <c r="GA2026"/>
      <c r="GB2026"/>
      <c r="GC2026"/>
      <c r="GD2026"/>
      <c r="GE2026"/>
      <c r="GF2026"/>
      <c r="GG2026"/>
      <c r="GH2026"/>
      <c r="GI2026"/>
      <c r="GJ2026"/>
      <c r="GK2026"/>
      <c r="GL2026"/>
      <c r="GM2026"/>
      <c r="GN2026"/>
      <c r="IE2026" s="40">
        <v>42202</v>
      </c>
      <c r="IU2026" s="77">
        <v>42202</v>
      </c>
    </row>
    <row r="2027" spans="7:258" x14ac:dyDescent="0.25">
      <c r="G2027" s="40">
        <v>42203</v>
      </c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BM2027" s="40">
        <v>42203</v>
      </c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DS2027" s="40">
        <v>42203</v>
      </c>
      <c r="DT2027"/>
      <c r="DU2027"/>
      <c r="DV2027"/>
      <c r="DW2027"/>
      <c r="DX2027"/>
      <c r="DY2027"/>
      <c r="DZ2027"/>
      <c r="EA2027"/>
      <c r="EB2027"/>
      <c r="EC2027"/>
      <c r="ED2027"/>
      <c r="EE2027"/>
      <c r="EF2027"/>
      <c r="EG2027"/>
      <c r="EH2027"/>
      <c r="FY2027" s="40">
        <v>42203</v>
      </c>
      <c r="FZ2027"/>
      <c r="GA2027"/>
      <c r="GB2027"/>
      <c r="GC2027"/>
      <c r="GD2027"/>
      <c r="GE2027"/>
      <c r="GF2027"/>
      <c r="GG2027"/>
      <c r="GH2027"/>
      <c r="GI2027"/>
      <c r="GJ2027"/>
      <c r="GK2027"/>
      <c r="GL2027"/>
      <c r="GM2027"/>
      <c r="GN2027"/>
      <c r="IE2027" s="40">
        <v>42203</v>
      </c>
      <c r="IU2027" s="77">
        <v>42203</v>
      </c>
    </row>
    <row r="2028" spans="7:258" x14ac:dyDescent="0.25">
      <c r="G2028" s="40">
        <v>42204</v>
      </c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BM2028" s="40">
        <v>42204</v>
      </c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DS2028" s="40">
        <v>42204</v>
      </c>
      <c r="DT2028"/>
      <c r="DU2028"/>
      <c r="DV2028"/>
      <c r="DW2028"/>
      <c r="DX2028"/>
      <c r="DY2028"/>
      <c r="DZ2028"/>
      <c r="EA2028"/>
      <c r="EB2028"/>
      <c r="EC2028"/>
      <c r="ED2028"/>
      <c r="EE2028"/>
      <c r="EF2028"/>
      <c r="EG2028"/>
      <c r="EH2028"/>
      <c r="FY2028" s="40">
        <v>42204</v>
      </c>
      <c r="FZ2028"/>
      <c r="GA2028"/>
      <c r="GB2028"/>
      <c r="GC2028"/>
      <c r="GD2028"/>
      <c r="GE2028"/>
      <c r="GF2028"/>
      <c r="GG2028"/>
      <c r="GH2028"/>
      <c r="GI2028"/>
      <c r="GJ2028"/>
      <c r="GK2028"/>
      <c r="GL2028"/>
      <c r="GM2028"/>
      <c r="GN2028"/>
      <c r="IE2028" s="40">
        <v>42204</v>
      </c>
      <c r="IU2028" s="77">
        <v>42204</v>
      </c>
    </row>
    <row r="2029" spans="7:258" x14ac:dyDescent="0.25">
      <c r="G2029" s="40">
        <v>42205</v>
      </c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BM2029" s="40">
        <v>42205</v>
      </c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DS2029" s="40">
        <v>42205</v>
      </c>
      <c r="DT2029"/>
      <c r="DU2029"/>
      <c r="DV2029"/>
      <c r="DW2029"/>
      <c r="DX2029"/>
      <c r="DY2029"/>
      <c r="DZ2029"/>
      <c r="EA2029"/>
      <c r="EB2029"/>
      <c r="EC2029"/>
      <c r="ED2029"/>
      <c r="EE2029"/>
      <c r="EF2029"/>
      <c r="EG2029"/>
      <c r="EH2029"/>
      <c r="FY2029" s="40">
        <v>42205</v>
      </c>
      <c r="FZ2029"/>
      <c r="GA2029"/>
      <c r="GB2029"/>
      <c r="GC2029"/>
      <c r="GD2029"/>
      <c r="GE2029"/>
      <c r="GF2029"/>
      <c r="GG2029"/>
      <c r="GH2029"/>
      <c r="GI2029"/>
      <c r="GJ2029"/>
      <c r="GK2029"/>
      <c r="GL2029"/>
      <c r="GM2029"/>
      <c r="GN2029"/>
      <c r="IE2029" s="40">
        <v>42205</v>
      </c>
      <c r="IU2029" s="77">
        <v>42205</v>
      </c>
    </row>
    <row r="2030" spans="7:258" x14ac:dyDescent="0.25">
      <c r="G2030" s="40">
        <v>42206</v>
      </c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BM2030" s="40">
        <v>42206</v>
      </c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DS2030" s="40">
        <v>42206</v>
      </c>
      <c r="DT2030"/>
      <c r="DU2030"/>
      <c r="DV2030"/>
      <c r="DW2030"/>
      <c r="DX2030"/>
      <c r="DY2030"/>
      <c r="DZ2030"/>
      <c r="EA2030"/>
      <c r="EB2030"/>
      <c r="EC2030"/>
      <c r="ED2030"/>
      <c r="EE2030"/>
      <c r="EF2030"/>
      <c r="EG2030"/>
      <c r="EH2030"/>
      <c r="FY2030" s="40">
        <v>42206</v>
      </c>
      <c r="FZ2030"/>
      <c r="GA2030"/>
      <c r="GB2030"/>
      <c r="GC2030"/>
      <c r="GD2030"/>
      <c r="GE2030"/>
      <c r="GF2030"/>
      <c r="GG2030"/>
      <c r="GH2030"/>
      <c r="GI2030"/>
      <c r="GJ2030"/>
      <c r="GK2030"/>
      <c r="GL2030"/>
      <c r="GM2030"/>
      <c r="GN2030"/>
      <c r="IE2030" s="40">
        <v>42206</v>
      </c>
      <c r="IG2030">
        <v>31.791531382978725</v>
      </c>
      <c r="IU2030" s="77">
        <v>42206</v>
      </c>
      <c r="IW2030">
        <v>76.3</v>
      </c>
    </row>
    <row r="2031" spans="7:258" x14ac:dyDescent="0.25">
      <c r="G2031" s="40">
        <v>42207</v>
      </c>
      <c r="H2031"/>
      <c r="I2031"/>
      <c r="J2031"/>
      <c r="K2031"/>
      <c r="L2031"/>
      <c r="M2031"/>
      <c r="N2031"/>
      <c r="O2031"/>
      <c r="P2031">
        <v>2.0499999999999998</v>
      </c>
      <c r="Q2031">
        <v>2.0666666666666664</v>
      </c>
      <c r="R2031">
        <v>3.55</v>
      </c>
      <c r="S2031">
        <v>5.55</v>
      </c>
      <c r="T2031">
        <v>3.25</v>
      </c>
      <c r="U2031">
        <v>7.4</v>
      </c>
      <c r="V2031">
        <v>2.3666666666666667</v>
      </c>
      <c r="AR2031">
        <v>3.3</v>
      </c>
      <c r="AS2031">
        <v>0.8</v>
      </c>
      <c r="AT2031">
        <v>2.2999999999999998</v>
      </c>
      <c r="AU2031">
        <v>1.9</v>
      </c>
      <c r="AV2031">
        <v>2</v>
      </c>
      <c r="AX2031">
        <v>1.9</v>
      </c>
      <c r="AY2031">
        <v>5.2</v>
      </c>
      <c r="AZ2031">
        <v>4</v>
      </c>
      <c r="BB2031">
        <v>7.1</v>
      </c>
      <c r="BC2031">
        <v>4.0999999999999996</v>
      </c>
      <c r="BE2031">
        <v>2.4</v>
      </c>
      <c r="BG2031">
        <v>7.4</v>
      </c>
      <c r="BI2031">
        <v>0.8</v>
      </c>
      <c r="BJ2031">
        <v>5.5</v>
      </c>
      <c r="BK2031">
        <v>0.8</v>
      </c>
      <c r="BM2031" s="40">
        <v>42207</v>
      </c>
      <c r="BN2031"/>
      <c r="BO2031"/>
      <c r="BP2031"/>
      <c r="BQ2031"/>
      <c r="BR2031"/>
      <c r="BS2031"/>
      <c r="BT2031"/>
      <c r="BU2031"/>
      <c r="BV2031">
        <v>2.5000000000000001E-2</v>
      </c>
      <c r="BW2031">
        <v>2.3333333333333334E-2</v>
      </c>
      <c r="BX2031">
        <v>0.14000000000000001</v>
      </c>
      <c r="BY2031">
        <v>0.05</v>
      </c>
      <c r="BZ2031">
        <v>0.11</v>
      </c>
      <c r="CA2031">
        <v>0.11</v>
      </c>
      <c r="CB2031">
        <v>1.6666666666666666E-2</v>
      </c>
      <c r="CX2031">
        <v>0.02</v>
      </c>
      <c r="CY2031">
        <v>0.03</v>
      </c>
      <c r="CZ2031">
        <v>0.01</v>
      </c>
      <c r="DA2031">
        <v>0.02</v>
      </c>
      <c r="DB2031">
        <v>0.04</v>
      </c>
      <c r="DD2031">
        <v>0.17</v>
      </c>
      <c r="DE2031">
        <v>0.11</v>
      </c>
      <c r="DF2031">
        <v>0.04</v>
      </c>
      <c r="DH2031">
        <v>0.06</v>
      </c>
      <c r="DI2031">
        <v>0.13</v>
      </c>
      <c r="DK2031">
        <v>0.09</v>
      </c>
      <c r="DM2031">
        <v>0.11</v>
      </c>
      <c r="DO2031">
        <v>0.02</v>
      </c>
      <c r="DP2031">
        <v>0.01</v>
      </c>
      <c r="DQ2031">
        <v>0.02</v>
      </c>
      <c r="DS2031" s="40">
        <v>42207</v>
      </c>
      <c r="DT2031"/>
      <c r="DU2031"/>
      <c r="DV2031"/>
      <c r="DW2031"/>
      <c r="DX2031"/>
      <c r="DY2031"/>
      <c r="DZ2031"/>
      <c r="EA2031"/>
      <c r="EB2031">
        <v>25.75</v>
      </c>
      <c r="EC2031">
        <v>3.3700000000000006</v>
      </c>
      <c r="ED2031">
        <v>47.85</v>
      </c>
      <c r="EE2031">
        <v>10.8</v>
      </c>
      <c r="EF2031">
        <v>3.82</v>
      </c>
      <c r="EG2031">
        <v>5.84</v>
      </c>
      <c r="EH2031">
        <v>40.299999999999997</v>
      </c>
      <c r="FD2031">
        <v>26.3</v>
      </c>
      <c r="FE2031">
        <v>25.2</v>
      </c>
      <c r="FF2031">
        <v>5.71</v>
      </c>
      <c r="FG2031">
        <v>2.5</v>
      </c>
      <c r="FH2031">
        <v>1.9</v>
      </c>
      <c r="FJ2031">
        <v>40.6</v>
      </c>
      <c r="FK2031">
        <v>55.1</v>
      </c>
      <c r="FL2031">
        <v>5.9</v>
      </c>
      <c r="FN2031">
        <v>15.7</v>
      </c>
      <c r="FO2031">
        <v>5.63</v>
      </c>
      <c r="FQ2031">
        <v>2.0099999999999998</v>
      </c>
      <c r="FS2031">
        <v>5.84</v>
      </c>
      <c r="FU2031">
        <v>72.8</v>
      </c>
      <c r="FV2031">
        <v>11.3</v>
      </c>
      <c r="FW2031">
        <v>36.799999999999997</v>
      </c>
      <c r="FY2031" s="40">
        <v>42207</v>
      </c>
      <c r="FZ2031"/>
      <c r="GA2031"/>
      <c r="GB2031"/>
      <c r="GC2031"/>
      <c r="GD2031"/>
      <c r="GE2031"/>
      <c r="GF2031"/>
      <c r="GG2031"/>
      <c r="GH2031">
        <v>8.4999999999999992E-2</v>
      </c>
      <c r="GI2031">
        <v>7.0000000000000007E-2</v>
      </c>
      <c r="GJ2031">
        <v>0.33500000000000002</v>
      </c>
      <c r="GK2031">
        <v>0.19</v>
      </c>
      <c r="GL2031">
        <v>0.16</v>
      </c>
      <c r="GM2031">
        <v>0.26</v>
      </c>
      <c r="GN2031">
        <v>1.3333333333333334E-2</v>
      </c>
      <c r="HJ2031">
        <v>0.08</v>
      </c>
      <c r="HK2031">
        <v>0.09</v>
      </c>
      <c r="HL2031">
        <v>0.08</v>
      </c>
      <c r="HM2031">
        <v>0.03</v>
      </c>
      <c r="HN2031">
        <v>0.1</v>
      </c>
      <c r="HP2031">
        <v>0.22</v>
      </c>
      <c r="HQ2031">
        <v>0.45</v>
      </c>
      <c r="HR2031">
        <v>0.09</v>
      </c>
      <c r="HT2031">
        <v>0.28999999999999998</v>
      </c>
      <c r="HU2031">
        <v>0.14000000000000001</v>
      </c>
      <c r="HW2031">
        <v>0.18</v>
      </c>
      <c r="HY2031">
        <v>0.26</v>
      </c>
      <c r="IA2031">
        <v>0.02</v>
      </c>
      <c r="IB2031">
        <v>0.01</v>
      </c>
      <c r="IC2031">
        <v>0.01</v>
      </c>
      <c r="IE2031" s="40">
        <v>42207</v>
      </c>
      <c r="IU2031" s="77">
        <v>42207</v>
      </c>
    </row>
    <row r="2032" spans="7:258" x14ac:dyDescent="0.25">
      <c r="G2032" s="40">
        <v>42208</v>
      </c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BM2032" s="40">
        <v>42208</v>
      </c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DS2032" s="40">
        <v>42208</v>
      </c>
      <c r="DT2032"/>
      <c r="DU2032"/>
      <c r="DV2032"/>
      <c r="DW2032"/>
      <c r="DX2032"/>
      <c r="DY2032"/>
      <c r="DZ2032"/>
      <c r="EA2032"/>
      <c r="EB2032"/>
      <c r="EC2032"/>
      <c r="ED2032"/>
      <c r="EE2032"/>
      <c r="EF2032"/>
      <c r="EG2032"/>
      <c r="EH2032"/>
      <c r="FY2032" s="40">
        <v>42208</v>
      </c>
      <c r="FZ2032"/>
      <c r="GA2032"/>
      <c r="GB2032"/>
      <c r="GC2032"/>
      <c r="GD2032"/>
      <c r="GE2032"/>
      <c r="GF2032"/>
      <c r="GG2032"/>
      <c r="GH2032"/>
      <c r="GI2032"/>
      <c r="GJ2032"/>
      <c r="GK2032"/>
      <c r="GL2032"/>
      <c r="GM2032"/>
      <c r="GN2032"/>
      <c r="IE2032" s="40">
        <v>42208</v>
      </c>
      <c r="IU2032" s="77">
        <v>42208</v>
      </c>
    </row>
    <row r="2033" spans="7:264" x14ac:dyDescent="0.25">
      <c r="G2033" s="40">
        <v>42209</v>
      </c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BM2033" s="40">
        <v>42209</v>
      </c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DS2033" s="40">
        <v>42209</v>
      </c>
      <c r="DT2033"/>
      <c r="DU2033"/>
      <c r="DV2033"/>
      <c r="DW2033"/>
      <c r="DX2033"/>
      <c r="DY2033"/>
      <c r="DZ2033"/>
      <c r="EA2033"/>
      <c r="EB2033"/>
      <c r="EC2033"/>
      <c r="ED2033"/>
      <c r="EE2033"/>
      <c r="EF2033"/>
      <c r="EG2033"/>
      <c r="EH2033"/>
      <c r="FY2033" s="40">
        <v>42209</v>
      </c>
      <c r="FZ2033"/>
      <c r="GA2033"/>
      <c r="GB2033"/>
      <c r="GC2033"/>
      <c r="GD2033"/>
      <c r="GE2033"/>
      <c r="GF2033"/>
      <c r="GG2033"/>
      <c r="GH2033"/>
      <c r="GI2033"/>
      <c r="GJ2033"/>
      <c r="GK2033"/>
      <c r="GL2033"/>
      <c r="GM2033"/>
      <c r="GN2033"/>
      <c r="IE2033" s="40">
        <v>42209</v>
      </c>
      <c r="IJ2033">
        <v>31.791496657754006</v>
      </c>
      <c r="IU2033" s="77">
        <v>42209</v>
      </c>
      <c r="IZ2033">
        <v>76.3</v>
      </c>
    </row>
    <row r="2034" spans="7:264" x14ac:dyDescent="0.25">
      <c r="G2034" s="40">
        <v>42210</v>
      </c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BM2034" s="40">
        <v>42210</v>
      </c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DS2034" s="40">
        <v>42210</v>
      </c>
      <c r="DT2034"/>
      <c r="DU2034"/>
      <c r="DV2034"/>
      <c r="DW2034"/>
      <c r="DX2034"/>
      <c r="DY2034"/>
      <c r="DZ2034"/>
      <c r="EA2034"/>
      <c r="EB2034"/>
      <c r="EC2034"/>
      <c r="ED2034"/>
      <c r="EE2034"/>
      <c r="EF2034"/>
      <c r="EG2034"/>
      <c r="EH2034"/>
      <c r="FY2034" s="40">
        <v>42210</v>
      </c>
      <c r="FZ2034"/>
      <c r="GA2034"/>
      <c r="GB2034"/>
      <c r="GC2034"/>
      <c r="GD2034"/>
      <c r="GE2034"/>
      <c r="GF2034"/>
      <c r="GG2034"/>
      <c r="GH2034"/>
      <c r="GI2034"/>
      <c r="GJ2034"/>
      <c r="GK2034"/>
      <c r="GL2034"/>
      <c r="GM2034"/>
      <c r="GN2034"/>
      <c r="IE2034" s="40">
        <v>42210</v>
      </c>
      <c r="IL2034">
        <v>31.791486543909347</v>
      </c>
      <c r="IU2034" s="77">
        <v>42210</v>
      </c>
      <c r="JB2034">
        <v>76.3</v>
      </c>
    </row>
    <row r="2035" spans="7:264" x14ac:dyDescent="0.25">
      <c r="G2035" s="40">
        <v>42211</v>
      </c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BM2035" s="40">
        <v>42211</v>
      </c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DS2035" s="40">
        <v>42211</v>
      </c>
      <c r="DT2035"/>
      <c r="DU2035"/>
      <c r="DV2035"/>
      <c r="DW2035"/>
      <c r="DX2035"/>
      <c r="DY2035"/>
      <c r="DZ2035"/>
      <c r="EA2035"/>
      <c r="EB2035"/>
      <c r="EC2035"/>
      <c r="ED2035"/>
      <c r="EE2035"/>
      <c r="EF2035"/>
      <c r="EG2035"/>
      <c r="EH2035"/>
      <c r="FY2035" s="40">
        <v>42211</v>
      </c>
      <c r="FZ2035"/>
      <c r="GA2035"/>
      <c r="GB2035"/>
      <c r="GC2035"/>
      <c r="GD2035"/>
      <c r="GE2035"/>
      <c r="GF2035"/>
      <c r="GG2035"/>
      <c r="GH2035"/>
      <c r="GI2035"/>
      <c r="GJ2035"/>
      <c r="GK2035"/>
      <c r="GL2035"/>
      <c r="GM2035"/>
      <c r="GN2035"/>
      <c r="IE2035" s="40">
        <v>42211</v>
      </c>
      <c r="IU2035" s="77">
        <v>42211</v>
      </c>
    </row>
    <row r="2036" spans="7:264" x14ac:dyDescent="0.25">
      <c r="G2036" s="40">
        <v>42212</v>
      </c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BM2036" s="40">
        <v>42212</v>
      </c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DS2036" s="40">
        <v>42212</v>
      </c>
      <c r="DT2036"/>
      <c r="DU2036"/>
      <c r="DV2036"/>
      <c r="DW2036"/>
      <c r="DX2036"/>
      <c r="DY2036"/>
      <c r="DZ2036"/>
      <c r="EA2036"/>
      <c r="EB2036"/>
      <c r="EC2036"/>
      <c r="ED2036"/>
      <c r="EE2036"/>
      <c r="EF2036"/>
      <c r="EG2036"/>
      <c r="EH2036"/>
      <c r="FY2036" s="40">
        <v>42212</v>
      </c>
      <c r="FZ2036"/>
      <c r="GA2036"/>
      <c r="GB2036"/>
      <c r="GC2036"/>
      <c r="GD2036"/>
      <c r="GE2036"/>
      <c r="GF2036"/>
      <c r="GG2036"/>
      <c r="GH2036"/>
      <c r="GI2036"/>
      <c r="GJ2036"/>
      <c r="GK2036"/>
      <c r="GL2036"/>
      <c r="GM2036"/>
      <c r="GN2036"/>
      <c r="IE2036" s="40">
        <v>42212</v>
      </c>
      <c r="IU2036" s="77">
        <v>42212</v>
      </c>
    </row>
    <row r="2037" spans="7:264" x14ac:dyDescent="0.25">
      <c r="G2037" s="40">
        <v>42213</v>
      </c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BM2037" s="40">
        <v>42213</v>
      </c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DS2037" s="40">
        <v>42213</v>
      </c>
      <c r="DT2037"/>
      <c r="DU2037"/>
      <c r="DV2037"/>
      <c r="DW2037"/>
      <c r="DX2037"/>
      <c r="DY2037"/>
      <c r="DZ2037"/>
      <c r="EA2037"/>
      <c r="EB2037"/>
      <c r="EC2037"/>
      <c r="ED2037"/>
      <c r="EE2037"/>
      <c r="EF2037"/>
      <c r="EG2037"/>
      <c r="EH2037"/>
      <c r="FY2037" s="40">
        <v>42213</v>
      </c>
      <c r="FZ2037"/>
      <c r="GA2037"/>
      <c r="GB2037"/>
      <c r="GC2037"/>
      <c r="GD2037"/>
      <c r="GE2037"/>
      <c r="GF2037"/>
      <c r="GG2037"/>
      <c r="GH2037"/>
      <c r="GI2037"/>
      <c r="GJ2037"/>
      <c r="GK2037"/>
      <c r="GL2037"/>
      <c r="GM2037"/>
      <c r="GN2037"/>
      <c r="IE2037" s="40">
        <v>42213</v>
      </c>
      <c r="IU2037" s="77">
        <v>42213</v>
      </c>
    </row>
    <row r="2038" spans="7:264" x14ac:dyDescent="0.25">
      <c r="G2038" s="40">
        <v>42214</v>
      </c>
      <c r="H2038">
        <v>1.25</v>
      </c>
      <c r="I2038">
        <v>2.7</v>
      </c>
      <c r="J2038">
        <v>2.4</v>
      </c>
      <c r="K2038">
        <v>2.5666666666666669</v>
      </c>
      <c r="L2038">
        <v>2.4999999999999996</v>
      </c>
      <c r="M2038">
        <v>1.6000000000000003</v>
      </c>
      <c r="N2038">
        <v>3.1333333333333333</v>
      </c>
      <c r="O2038">
        <v>3.4000000000000004</v>
      </c>
      <c r="P2038"/>
      <c r="Q2038"/>
      <c r="R2038"/>
      <c r="S2038"/>
      <c r="T2038"/>
      <c r="U2038"/>
      <c r="V2038"/>
      <c r="W2038">
        <v>1.4</v>
      </c>
      <c r="X2038">
        <v>1.1000000000000001</v>
      </c>
      <c r="Y2038">
        <v>2.7</v>
      </c>
      <c r="Z2038">
        <v>0.8</v>
      </c>
      <c r="AA2038">
        <v>4</v>
      </c>
      <c r="AB2038">
        <v>3.2</v>
      </c>
      <c r="AC2038">
        <v>1.2</v>
      </c>
      <c r="AD2038">
        <v>3.3</v>
      </c>
      <c r="AE2038">
        <v>3.8</v>
      </c>
      <c r="AF2038">
        <v>2.9</v>
      </c>
      <c r="AG2038">
        <v>0.8</v>
      </c>
      <c r="AH2038">
        <v>2.4</v>
      </c>
      <c r="AI2038">
        <v>1.3</v>
      </c>
      <c r="AJ2038">
        <v>1.1000000000000001</v>
      </c>
      <c r="AK2038">
        <v>3.7</v>
      </c>
      <c r="AL2038">
        <v>0.8</v>
      </c>
      <c r="AM2038">
        <v>4.9000000000000004</v>
      </c>
      <c r="AN2038">
        <v>3.6</v>
      </c>
      <c r="AO2038">
        <v>2.7</v>
      </c>
      <c r="AP2038">
        <v>3.9</v>
      </c>
      <c r="BM2038" s="40">
        <v>42214</v>
      </c>
      <c r="BN2038">
        <v>1.4999999999999999E-2</v>
      </c>
      <c r="BO2038">
        <v>0.01</v>
      </c>
      <c r="BP2038">
        <v>0.01</v>
      </c>
      <c r="BQ2038">
        <v>1.6666666666666666E-2</v>
      </c>
      <c r="BR2038">
        <v>0.01</v>
      </c>
      <c r="BS2038">
        <v>0.01</v>
      </c>
      <c r="BT2038">
        <v>2.6666666666666661E-2</v>
      </c>
      <c r="BU2038">
        <v>1.3333333333333334E-2</v>
      </c>
      <c r="BV2038"/>
      <c r="BW2038"/>
      <c r="BX2038"/>
      <c r="BY2038"/>
      <c r="BZ2038"/>
      <c r="CA2038"/>
      <c r="CB2038"/>
      <c r="CC2038">
        <v>0.02</v>
      </c>
      <c r="CD2038">
        <v>0.01</v>
      </c>
      <c r="CE2038">
        <v>0.01</v>
      </c>
      <c r="CF2038">
        <v>0.01</v>
      </c>
      <c r="CG2038">
        <v>0.01</v>
      </c>
      <c r="CH2038">
        <v>0.01</v>
      </c>
      <c r="CI2038">
        <v>0.02</v>
      </c>
      <c r="CJ2038">
        <v>0.02</v>
      </c>
      <c r="CK2038">
        <v>0.01</v>
      </c>
      <c r="CL2038">
        <v>0.01</v>
      </c>
      <c r="CM2038">
        <v>0.01</v>
      </c>
      <c r="CN2038">
        <v>0.01</v>
      </c>
      <c r="CO2038">
        <v>0.01</v>
      </c>
      <c r="CP2038">
        <v>0.01</v>
      </c>
      <c r="CQ2038">
        <v>0.01</v>
      </c>
      <c r="CR2038">
        <v>0.06</v>
      </c>
      <c r="CS2038">
        <v>0.01</v>
      </c>
      <c r="CT2038">
        <v>0.01</v>
      </c>
      <c r="CU2038">
        <v>0.02</v>
      </c>
      <c r="CV2038">
        <v>0.01</v>
      </c>
      <c r="DS2038" s="40">
        <v>42214</v>
      </c>
      <c r="DT2038">
        <v>5.8650000000000002</v>
      </c>
      <c r="DU2038">
        <v>1.03</v>
      </c>
      <c r="DV2038">
        <v>65.05</v>
      </c>
      <c r="DW2038">
        <v>22.5</v>
      </c>
      <c r="DX2038">
        <v>46.533333333333331</v>
      </c>
      <c r="DY2038">
        <v>6.9466666666666663</v>
      </c>
      <c r="DZ2038">
        <v>43.79</v>
      </c>
      <c r="EA2038">
        <v>4.6399999999999997</v>
      </c>
      <c r="EB2038"/>
      <c r="EC2038"/>
      <c r="ED2038"/>
      <c r="EE2038"/>
      <c r="EF2038"/>
      <c r="EG2038"/>
      <c r="EH2038"/>
      <c r="EI2038">
        <v>2.81</v>
      </c>
      <c r="EJ2038">
        <v>8.92</v>
      </c>
      <c r="EK2038">
        <v>1.03</v>
      </c>
      <c r="EL2038">
        <v>91.5</v>
      </c>
      <c r="EM2038">
        <v>38.6</v>
      </c>
      <c r="EN2038">
        <v>26.8</v>
      </c>
      <c r="EO2038">
        <v>27.1</v>
      </c>
      <c r="EP2038">
        <v>13.6</v>
      </c>
      <c r="EQ2038">
        <v>27.2</v>
      </c>
      <c r="ER2038">
        <v>20.2</v>
      </c>
      <c r="ES2038">
        <v>92.2</v>
      </c>
      <c r="ET2038">
        <v>20</v>
      </c>
      <c r="EU2038">
        <v>0.68</v>
      </c>
      <c r="EV2038">
        <v>0.16</v>
      </c>
      <c r="EW2038">
        <v>8.86</v>
      </c>
      <c r="EX2038">
        <v>118</v>
      </c>
      <c r="EY2038">
        <v>4.51</v>
      </c>
      <c r="EZ2038">
        <v>5.39</v>
      </c>
      <c r="FA2038">
        <v>3.93</v>
      </c>
      <c r="FB2038">
        <v>4.5999999999999996</v>
      </c>
      <c r="FY2038" s="40">
        <v>42214</v>
      </c>
      <c r="FZ2038">
        <v>0.01</v>
      </c>
      <c r="GA2038">
        <v>0.02</v>
      </c>
      <c r="GB2038">
        <v>0.02</v>
      </c>
      <c r="GC2038">
        <v>0.11333333333333333</v>
      </c>
      <c r="GD2038">
        <v>6.3333333333333339E-2</v>
      </c>
      <c r="GE2038">
        <v>1.3333333333333334E-2</v>
      </c>
      <c r="GF2038">
        <v>0.52999999999999992</v>
      </c>
      <c r="GG2038">
        <v>3.3333333333333333E-2</v>
      </c>
      <c r="GH2038"/>
      <c r="GI2038"/>
      <c r="GJ2038"/>
      <c r="GK2038"/>
      <c r="GL2038"/>
      <c r="GM2038"/>
      <c r="GN2038"/>
      <c r="GO2038">
        <v>0.01</v>
      </c>
      <c r="GP2038">
        <v>0.01</v>
      </c>
      <c r="GQ2038">
        <v>0.02</v>
      </c>
      <c r="GR2038">
        <v>0.02</v>
      </c>
      <c r="GS2038">
        <v>0.02</v>
      </c>
      <c r="GT2038">
        <v>0.03</v>
      </c>
      <c r="GU2038">
        <v>0.02</v>
      </c>
      <c r="GV2038">
        <v>0.28999999999999998</v>
      </c>
      <c r="GW2038">
        <v>0.01</v>
      </c>
      <c r="GX2038">
        <v>0.16</v>
      </c>
      <c r="GY2038">
        <v>0.02</v>
      </c>
      <c r="GZ2038">
        <v>0.02</v>
      </c>
      <c r="HA2038">
        <v>0.01</v>
      </c>
      <c r="HB2038">
        <v>0.01</v>
      </c>
      <c r="HC2038">
        <v>0.12</v>
      </c>
      <c r="HD2038">
        <v>0.03</v>
      </c>
      <c r="HE2038">
        <v>1.44</v>
      </c>
      <c r="HF2038">
        <v>7.0000000000000007E-2</v>
      </c>
      <c r="HG2038">
        <v>0.01</v>
      </c>
      <c r="HH2038">
        <v>0.02</v>
      </c>
      <c r="IE2038" s="40">
        <v>42214</v>
      </c>
      <c r="IU2038" s="77">
        <v>42214</v>
      </c>
    </row>
    <row r="2039" spans="7:264" x14ac:dyDescent="0.25">
      <c r="G2039" s="40">
        <v>42215</v>
      </c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BM2039" s="40">
        <v>42215</v>
      </c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DS2039" s="40">
        <v>42215</v>
      </c>
      <c r="DT2039"/>
      <c r="DU2039"/>
      <c r="DV2039"/>
      <c r="DW2039"/>
      <c r="DX2039"/>
      <c r="DY2039"/>
      <c r="DZ2039"/>
      <c r="EA2039"/>
      <c r="EB2039"/>
      <c r="EC2039"/>
      <c r="ED2039"/>
      <c r="EE2039"/>
      <c r="EF2039"/>
      <c r="EG2039"/>
      <c r="EH2039"/>
      <c r="FY2039" s="40">
        <v>42215</v>
      </c>
      <c r="FZ2039"/>
      <c r="GA2039"/>
      <c r="GB2039"/>
      <c r="GC2039"/>
      <c r="GD2039"/>
      <c r="GE2039"/>
      <c r="GF2039"/>
      <c r="GG2039"/>
      <c r="GH2039"/>
      <c r="GI2039"/>
      <c r="GJ2039"/>
      <c r="GK2039"/>
      <c r="GL2039"/>
      <c r="GM2039"/>
      <c r="GN2039"/>
      <c r="IE2039" s="40">
        <v>42215</v>
      </c>
      <c r="IU2039" s="77">
        <v>42215</v>
      </c>
    </row>
    <row r="2040" spans="7:264" x14ac:dyDescent="0.25">
      <c r="G2040" s="40">
        <v>42216</v>
      </c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BM2040" s="40">
        <v>42216</v>
      </c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DS2040" s="40">
        <v>42216</v>
      </c>
      <c r="DT2040"/>
      <c r="DU2040"/>
      <c r="DV2040"/>
      <c r="DW2040"/>
      <c r="DX2040"/>
      <c r="DY2040"/>
      <c r="DZ2040"/>
      <c r="EA2040"/>
      <c r="EB2040"/>
      <c r="EC2040"/>
      <c r="ED2040"/>
      <c r="EE2040"/>
      <c r="EF2040"/>
      <c r="EG2040"/>
      <c r="EH2040"/>
      <c r="FY2040" s="40">
        <v>42216</v>
      </c>
      <c r="FZ2040"/>
      <c r="GA2040"/>
      <c r="GB2040"/>
      <c r="GC2040"/>
      <c r="GD2040"/>
      <c r="GE2040"/>
      <c r="GF2040"/>
      <c r="GG2040"/>
      <c r="GH2040"/>
      <c r="GI2040"/>
      <c r="GJ2040"/>
      <c r="GK2040"/>
      <c r="GL2040"/>
      <c r="GM2040"/>
      <c r="GN2040"/>
      <c r="IE2040" s="40">
        <v>42216</v>
      </c>
      <c r="IM2040">
        <v>31.791888986013994</v>
      </c>
      <c r="IU2040" s="77">
        <v>42216</v>
      </c>
      <c r="JC2040">
        <v>76.3</v>
      </c>
    </row>
    <row r="2041" spans="7:264" x14ac:dyDescent="0.25">
      <c r="G2041" s="40">
        <v>42217</v>
      </c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BM2041" s="40">
        <v>42217</v>
      </c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DS2041" s="40">
        <v>42217</v>
      </c>
      <c r="DT2041"/>
      <c r="DU2041"/>
      <c r="DV2041"/>
      <c r="DW2041"/>
      <c r="DX2041"/>
      <c r="DY2041"/>
      <c r="DZ2041"/>
      <c r="EA2041"/>
      <c r="EB2041"/>
      <c r="EC2041"/>
      <c r="ED2041"/>
      <c r="EE2041"/>
      <c r="EF2041"/>
      <c r="EG2041"/>
      <c r="EH2041"/>
      <c r="FY2041" s="40">
        <v>42217</v>
      </c>
      <c r="FZ2041"/>
      <c r="GA2041"/>
      <c r="GB2041"/>
      <c r="GC2041"/>
      <c r="GD2041"/>
      <c r="GE2041"/>
      <c r="GF2041"/>
      <c r="GG2041"/>
      <c r="GH2041"/>
      <c r="GI2041"/>
      <c r="GJ2041"/>
      <c r="GK2041"/>
      <c r="GL2041"/>
      <c r="GM2041"/>
      <c r="GN2041"/>
      <c r="IE2041" s="40">
        <v>42217</v>
      </c>
      <c r="IU2041" s="77">
        <v>42217</v>
      </c>
    </row>
    <row r="2042" spans="7:264" x14ac:dyDescent="0.25">
      <c r="G2042" s="40">
        <v>42218</v>
      </c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BM2042" s="40">
        <v>42218</v>
      </c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DS2042" s="40">
        <v>42218</v>
      </c>
      <c r="DT2042"/>
      <c r="DU2042"/>
      <c r="DV2042"/>
      <c r="DW2042"/>
      <c r="DX2042"/>
      <c r="DY2042"/>
      <c r="DZ2042"/>
      <c r="EA2042"/>
      <c r="EB2042"/>
      <c r="EC2042"/>
      <c r="ED2042"/>
      <c r="EE2042"/>
      <c r="EF2042"/>
      <c r="EG2042"/>
      <c r="EH2042"/>
      <c r="FY2042" s="40">
        <v>42218</v>
      </c>
      <c r="FZ2042"/>
      <c r="GA2042"/>
      <c r="GB2042"/>
      <c r="GC2042"/>
      <c r="GD2042"/>
      <c r="GE2042"/>
      <c r="GF2042"/>
      <c r="GG2042"/>
      <c r="GH2042"/>
      <c r="GI2042"/>
      <c r="GJ2042"/>
      <c r="GK2042"/>
      <c r="GL2042"/>
      <c r="GM2042"/>
      <c r="GN2042"/>
      <c r="IE2042" s="40">
        <v>42218</v>
      </c>
      <c r="IU2042" s="77">
        <v>42218</v>
      </c>
    </row>
    <row r="2043" spans="7:264" x14ac:dyDescent="0.25">
      <c r="G2043" s="40">
        <v>42219</v>
      </c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BM2043" s="40">
        <v>42219</v>
      </c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DS2043" s="40">
        <v>42219</v>
      </c>
      <c r="DT2043"/>
      <c r="DU2043"/>
      <c r="DV2043"/>
      <c r="DW2043"/>
      <c r="DX2043"/>
      <c r="DY2043"/>
      <c r="DZ2043"/>
      <c r="EA2043"/>
      <c r="EB2043"/>
      <c r="EC2043"/>
      <c r="ED2043"/>
      <c r="EE2043"/>
      <c r="EF2043"/>
      <c r="EG2043"/>
      <c r="EH2043"/>
      <c r="FY2043" s="40">
        <v>42219</v>
      </c>
      <c r="FZ2043"/>
      <c r="GA2043"/>
      <c r="GB2043"/>
      <c r="GC2043"/>
      <c r="GD2043"/>
      <c r="GE2043"/>
      <c r="GF2043"/>
      <c r="GG2043"/>
      <c r="GH2043"/>
      <c r="GI2043"/>
      <c r="GJ2043"/>
      <c r="GK2043"/>
      <c r="GL2043"/>
      <c r="GM2043"/>
      <c r="GN2043"/>
      <c r="IE2043" s="40">
        <v>42219</v>
      </c>
      <c r="IH2043">
        <v>31.124867553191493</v>
      </c>
      <c r="IU2043" s="77">
        <v>42219</v>
      </c>
      <c r="IX2043">
        <v>74.7</v>
      </c>
    </row>
    <row r="2044" spans="7:264" x14ac:dyDescent="0.25">
      <c r="G2044" s="40">
        <v>42220</v>
      </c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BM2044" s="40">
        <v>42220</v>
      </c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DS2044" s="40">
        <v>42220</v>
      </c>
      <c r="DT2044"/>
      <c r="DU2044"/>
      <c r="DV2044"/>
      <c r="DW2044"/>
      <c r="DX2044"/>
      <c r="DY2044"/>
      <c r="DZ2044"/>
      <c r="EA2044"/>
      <c r="EB2044"/>
      <c r="EC2044"/>
      <c r="ED2044"/>
      <c r="EE2044"/>
      <c r="EF2044"/>
      <c r="EG2044"/>
      <c r="EH2044"/>
      <c r="FY2044" s="40">
        <v>42220</v>
      </c>
      <c r="FZ2044"/>
      <c r="GA2044"/>
      <c r="GB2044"/>
      <c r="GC2044"/>
      <c r="GD2044"/>
      <c r="GE2044"/>
      <c r="GF2044"/>
      <c r="GG2044"/>
      <c r="GH2044"/>
      <c r="GI2044"/>
      <c r="GJ2044"/>
      <c r="GK2044"/>
      <c r="GL2044"/>
      <c r="GM2044"/>
      <c r="GN2044"/>
      <c r="IE2044" s="40">
        <v>42220</v>
      </c>
      <c r="IK2044">
        <v>31.125141799544416</v>
      </c>
      <c r="IU2044" s="77">
        <v>42220</v>
      </c>
      <c r="JA2044">
        <v>74.7</v>
      </c>
    </row>
    <row r="2045" spans="7:264" x14ac:dyDescent="0.25">
      <c r="G2045" s="40">
        <v>42221</v>
      </c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BM2045" s="40">
        <v>42221</v>
      </c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DS2045" s="40">
        <v>42221</v>
      </c>
      <c r="DT2045"/>
      <c r="DU2045"/>
      <c r="DV2045"/>
      <c r="DW2045"/>
      <c r="DX2045"/>
      <c r="DY2045"/>
      <c r="DZ2045"/>
      <c r="EA2045"/>
      <c r="EB2045"/>
      <c r="EC2045"/>
      <c r="ED2045"/>
      <c r="EE2045"/>
      <c r="EF2045"/>
      <c r="EG2045"/>
      <c r="EH2045"/>
      <c r="FY2045" s="40">
        <v>42221</v>
      </c>
      <c r="FZ2045"/>
      <c r="GA2045"/>
      <c r="GB2045"/>
      <c r="GC2045"/>
      <c r="GD2045"/>
      <c r="GE2045"/>
      <c r="GF2045"/>
      <c r="GG2045"/>
      <c r="GH2045"/>
      <c r="GI2045"/>
      <c r="GJ2045"/>
      <c r="GK2045"/>
      <c r="GL2045"/>
      <c r="GM2045"/>
      <c r="GN2045"/>
      <c r="IE2045" s="40">
        <v>42221</v>
      </c>
      <c r="IU2045" s="77">
        <v>42221</v>
      </c>
    </row>
    <row r="2046" spans="7:264" x14ac:dyDescent="0.25">
      <c r="G2046" s="40">
        <v>42222</v>
      </c>
      <c r="H2046"/>
      <c r="I2046"/>
      <c r="J2046"/>
      <c r="K2046"/>
      <c r="L2046"/>
      <c r="M2046"/>
      <c r="N2046"/>
      <c r="O2046"/>
      <c r="P2046">
        <v>2.35</v>
      </c>
      <c r="Q2046">
        <v>2.65</v>
      </c>
      <c r="R2046">
        <v>1.5499999999999998</v>
      </c>
      <c r="S2046"/>
      <c r="T2046">
        <v>3.4000000000000004</v>
      </c>
      <c r="U2046"/>
      <c r="V2046">
        <v>1.4000000000000001</v>
      </c>
      <c r="AR2046">
        <v>2.9</v>
      </c>
      <c r="AS2046">
        <v>1.8</v>
      </c>
      <c r="AU2046">
        <v>3.4</v>
      </c>
      <c r="AV2046">
        <v>1.9</v>
      </c>
      <c r="AX2046">
        <v>2.2999999999999998</v>
      </c>
      <c r="AY2046">
        <v>0.8</v>
      </c>
      <c r="BC2046">
        <v>4.2</v>
      </c>
      <c r="BE2046">
        <v>2.6</v>
      </c>
      <c r="BI2046">
        <v>0.8</v>
      </c>
      <c r="BJ2046">
        <v>2.4</v>
      </c>
      <c r="BK2046">
        <v>1</v>
      </c>
      <c r="BM2046" s="40">
        <v>42222</v>
      </c>
      <c r="BN2046"/>
      <c r="BO2046"/>
      <c r="BP2046"/>
      <c r="BQ2046"/>
      <c r="BR2046"/>
      <c r="BS2046"/>
      <c r="BT2046"/>
      <c r="BU2046"/>
      <c r="BV2046">
        <v>3.5000000000000003E-2</v>
      </c>
      <c r="BW2046">
        <v>0.03</v>
      </c>
      <c r="BX2046">
        <v>0.05</v>
      </c>
      <c r="BY2046"/>
      <c r="BZ2046">
        <v>8.4999999999999992E-2</v>
      </c>
      <c r="CA2046"/>
      <c r="CB2046">
        <v>2.6666666666666668E-2</v>
      </c>
      <c r="CX2046">
        <v>0.03</v>
      </c>
      <c r="CY2046">
        <v>0.04</v>
      </c>
      <c r="DA2046">
        <v>0.04</v>
      </c>
      <c r="DB2046">
        <v>0.02</v>
      </c>
      <c r="DD2046">
        <v>7.0000000000000007E-2</v>
      </c>
      <c r="DE2046">
        <v>0.03</v>
      </c>
      <c r="DI2046">
        <v>0.12</v>
      </c>
      <c r="DK2046">
        <v>0.05</v>
      </c>
      <c r="DO2046">
        <v>0.03</v>
      </c>
      <c r="DP2046">
        <v>0.01</v>
      </c>
      <c r="DQ2046">
        <v>0.04</v>
      </c>
      <c r="DS2046" s="40">
        <v>42222</v>
      </c>
      <c r="DT2046"/>
      <c r="DU2046"/>
      <c r="DV2046"/>
      <c r="DW2046"/>
      <c r="DX2046"/>
      <c r="DY2046"/>
      <c r="DZ2046"/>
      <c r="EA2046"/>
      <c r="EB2046">
        <v>25.5</v>
      </c>
      <c r="EC2046">
        <v>1.9649999999999999</v>
      </c>
      <c r="ED2046">
        <v>31.25</v>
      </c>
      <c r="EE2046"/>
      <c r="EF2046">
        <v>2.71</v>
      </c>
      <c r="EG2046"/>
      <c r="EH2046">
        <v>34.163333333333334</v>
      </c>
      <c r="FD2046">
        <v>28</v>
      </c>
      <c r="FE2046">
        <v>23</v>
      </c>
      <c r="FG2046">
        <v>1.7</v>
      </c>
      <c r="FH2046">
        <v>2.23</v>
      </c>
      <c r="FJ2046">
        <v>22.4</v>
      </c>
      <c r="FK2046">
        <v>40.1</v>
      </c>
      <c r="FO2046">
        <v>4.1500000000000004</v>
      </c>
      <c r="FQ2046">
        <v>1.27</v>
      </c>
      <c r="FU2046">
        <v>64.400000000000006</v>
      </c>
      <c r="FV2046">
        <v>8.09</v>
      </c>
      <c r="FW2046">
        <v>30</v>
      </c>
      <c r="FY2046" s="40">
        <v>42222</v>
      </c>
      <c r="FZ2046"/>
      <c r="GA2046"/>
      <c r="GB2046"/>
      <c r="GC2046"/>
      <c r="GD2046"/>
      <c r="GE2046"/>
      <c r="GF2046"/>
      <c r="GG2046"/>
      <c r="GH2046">
        <v>8.5000000000000006E-2</v>
      </c>
      <c r="GI2046">
        <v>6.5000000000000002E-2</v>
      </c>
      <c r="GJ2046">
        <v>0.37</v>
      </c>
      <c r="GK2046"/>
      <c r="GL2046">
        <v>0.21000000000000002</v>
      </c>
      <c r="GM2046"/>
      <c r="GN2046">
        <v>1.6666666666666666E-2</v>
      </c>
      <c r="HJ2046">
        <v>0.1</v>
      </c>
      <c r="HK2046">
        <v>7.0000000000000007E-2</v>
      </c>
      <c r="HM2046">
        <v>0.09</v>
      </c>
      <c r="HN2046">
        <v>0.04</v>
      </c>
      <c r="HP2046">
        <v>0.63</v>
      </c>
      <c r="HQ2046">
        <v>0.11</v>
      </c>
      <c r="HU2046">
        <v>0.2</v>
      </c>
      <c r="HW2046">
        <v>0.22</v>
      </c>
      <c r="IA2046">
        <v>0.03</v>
      </c>
      <c r="IB2046">
        <v>0.01</v>
      </c>
      <c r="IC2046">
        <v>0.01</v>
      </c>
      <c r="IE2046" s="40">
        <v>42222</v>
      </c>
      <c r="IU2046" s="77">
        <v>42222</v>
      </c>
    </row>
    <row r="2047" spans="7:264" x14ac:dyDescent="0.25">
      <c r="G2047" s="40">
        <v>42223</v>
      </c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BM2047" s="40">
        <v>42223</v>
      </c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DS2047" s="40">
        <v>42223</v>
      </c>
      <c r="DT2047"/>
      <c r="DU2047"/>
      <c r="DV2047"/>
      <c r="DW2047"/>
      <c r="DX2047"/>
      <c r="DY2047"/>
      <c r="DZ2047"/>
      <c r="EA2047"/>
      <c r="EB2047"/>
      <c r="EC2047"/>
      <c r="ED2047"/>
      <c r="EE2047"/>
      <c r="EF2047"/>
      <c r="EG2047"/>
      <c r="EH2047"/>
      <c r="FY2047" s="40">
        <v>42223</v>
      </c>
      <c r="FZ2047"/>
      <c r="GA2047"/>
      <c r="GB2047"/>
      <c r="GC2047"/>
      <c r="GD2047"/>
      <c r="GE2047"/>
      <c r="GF2047"/>
      <c r="GG2047"/>
      <c r="GH2047"/>
      <c r="GI2047"/>
      <c r="GJ2047"/>
      <c r="GK2047"/>
      <c r="GL2047"/>
      <c r="GM2047"/>
      <c r="GN2047"/>
      <c r="IE2047" s="40">
        <v>42223</v>
      </c>
      <c r="IN2047">
        <v>31.125</v>
      </c>
      <c r="IU2047" s="77">
        <v>42223</v>
      </c>
      <c r="JD2047">
        <v>74.7</v>
      </c>
    </row>
    <row r="2048" spans="7:264" x14ac:dyDescent="0.25">
      <c r="G2048" s="40">
        <v>42224</v>
      </c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BM2048" s="40">
        <v>42224</v>
      </c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DS2048" s="40">
        <v>42224</v>
      </c>
      <c r="DT2048"/>
      <c r="DU2048"/>
      <c r="DV2048"/>
      <c r="DW2048"/>
      <c r="DX2048"/>
      <c r="DY2048"/>
      <c r="DZ2048"/>
      <c r="EA2048"/>
      <c r="EB2048"/>
      <c r="EC2048"/>
      <c r="ED2048"/>
      <c r="EE2048"/>
      <c r="EF2048"/>
      <c r="EG2048"/>
      <c r="EH2048"/>
      <c r="FY2048" s="40">
        <v>42224</v>
      </c>
      <c r="FZ2048"/>
      <c r="GA2048"/>
      <c r="GB2048"/>
      <c r="GC2048"/>
      <c r="GD2048"/>
      <c r="GE2048"/>
      <c r="GF2048"/>
      <c r="GG2048"/>
      <c r="GH2048"/>
      <c r="GI2048"/>
      <c r="GJ2048"/>
      <c r="GK2048"/>
      <c r="GL2048"/>
      <c r="GM2048"/>
      <c r="GN2048"/>
      <c r="IE2048" s="40">
        <v>42224</v>
      </c>
      <c r="IU2048" s="77">
        <v>42224</v>
      </c>
    </row>
    <row r="2049" spans="7:265" x14ac:dyDescent="0.25">
      <c r="G2049" s="40">
        <v>42225</v>
      </c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BM2049" s="40">
        <v>42225</v>
      </c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DS2049" s="40">
        <v>42225</v>
      </c>
      <c r="DT2049"/>
      <c r="DU2049"/>
      <c r="DV2049"/>
      <c r="DW2049"/>
      <c r="DX2049"/>
      <c r="DY2049"/>
      <c r="DZ2049"/>
      <c r="EA2049"/>
      <c r="EB2049"/>
      <c r="EC2049"/>
      <c r="ED2049"/>
      <c r="EE2049"/>
      <c r="EF2049"/>
      <c r="EG2049"/>
      <c r="EH2049"/>
      <c r="FY2049" s="40">
        <v>42225</v>
      </c>
      <c r="FZ2049"/>
      <c r="GA2049"/>
      <c r="GB2049"/>
      <c r="GC2049"/>
      <c r="GD2049"/>
      <c r="GE2049"/>
      <c r="GF2049"/>
      <c r="GG2049"/>
      <c r="GH2049"/>
      <c r="GI2049"/>
      <c r="GJ2049"/>
      <c r="GK2049"/>
      <c r="GL2049"/>
      <c r="GM2049"/>
      <c r="GN2049"/>
      <c r="IE2049" s="40">
        <v>42225</v>
      </c>
      <c r="IU2049" s="77">
        <v>42225</v>
      </c>
    </row>
    <row r="2050" spans="7:265" x14ac:dyDescent="0.25">
      <c r="G2050" s="40">
        <v>42226</v>
      </c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BM2050" s="40">
        <v>42226</v>
      </c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DS2050" s="40">
        <v>42226</v>
      </c>
      <c r="DT2050"/>
      <c r="DU2050"/>
      <c r="DV2050"/>
      <c r="DW2050"/>
      <c r="DX2050"/>
      <c r="DY2050"/>
      <c r="DZ2050"/>
      <c r="EA2050"/>
      <c r="EB2050"/>
      <c r="EC2050"/>
      <c r="ED2050"/>
      <c r="EE2050"/>
      <c r="EF2050"/>
      <c r="EG2050"/>
      <c r="EH2050"/>
      <c r="FY2050" s="40">
        <v>42226</v>
      </c>
      <c r="FZ2050"/>
      <c r="GA2050"/>
      <c r="GB2050"/>
      <c r="GC2050"/>
      <c r="GD2050"/>
      <c r="GE2050"/>
      <c r="GF2050"/>
      <c r="GG2050"/>
      <c r="GH2050"/>
      <c r="GI2050"/>
      <c r="GJ2050"/>
      <c r="GK2050"/>
      <c r="GL2050"/>
      <c r="GM2050"/>
      <c r="GN2050"/>
      <c r="IE2050" s="40">
        <v>42226</v>
      </c>
      <c r="IU2050" s="77">
        <v>42226</v>
      </c>
    </row>
    <row r="2051" spans="7:265" x14ac:dyDescent="0.25">
      <c r="G2051" s="40">
        <v>42227</v>
      </c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BM2051" s="40">
        <v>42227</v>
      </c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DS2051" s="40">
        <v>42227</v>
      </c>
      <c r="DT2051"/>
      <c r="DU2051"/>
      <c r="DV2051"/>
      <c r="DW2051"/>
      <c r="DX2051"/>
      <c r="DY2051"/>
      <c r="DZ2051"/>
      <c r="EA2051"/>
      <c r="EB2051"/>
      <c r="EC2051"/>
      <c r="ED2051"/>
      <c r="EE2051"/>
      <c r="EF2051"/>
      <c r="EG2051"/>
      <c r="EH2051"/>
      <c r="FY2051" s="40">
        <v>42227</v>
      </c>
      <c r="FZ2051"/>
      <c r="GA2051"/>
      <c r="GB2051"/>
      <c r="GC2051"/>
      <c r="GD2051"/>
      <c r="GE2051"/>
      <c r="GF2051"/>
      <c r="GG2051"/>
      <c r="GH2051"/>
      <c r="GI2051"/>
      <c r="GJ2051"/>
      <c r="GK2051"/>
      <c r="GL2051"/>
      <c r="GM2051"/>
      <c r="GN2051"/>
      <c r="IE2051" s="40">
        <v>42227</v>
      </c>
      <c r="IL2051">
        <v>31.124823654390941</v>
      </c>
      <c r="IU2051" s="77">
        <v>42227</v>
      </c>
      <c r="JB2051">
        <v>74.7</v>
      </c>
    </row>
    <row r="2052" spans="7:265" x14ac:dyDescent="0.25">
      <c r="G2052" s="40">
        <v>42228</v>
      </c>
      <c r="H2052">
        <v>1.2</v>
      </c>
      <c r="I2052"/>
      <c r="J2052"/>
      <c r="K2052">
        <v>1.4</v>
      </c>
      <c r="L2052">
        <v>0.8</v>
      </c>
      <c r="M2052">
        <v>1.75</v>
      </c>
      <c r="N2052">
        <v>1.4000000000000001</v>
      </c>
      <c r="O2052">
        <v>3.9333333333333336</v>
      </c>
      <c r="P2052"/>
      <c r="Q2052"/>
      <c r="R2052"/>
      <c r="S2052"/>
      <c r="T2052"/>
      <c r="U2052"/>
      <c r="V2052"/>
      <c r="W2052">
        <v>1.2</v>
      </c>
      <c r="AC2052">
        <v>0.8</v>
      </c>
      <c r="AD2052">
        <v>2</v>
      </c>
      <c r="AG2052">
        <v>0.8</v>
      </c>
      <c r="AI2052">
        <v>1.7</v>
      </c>
      <c r="AJ2052">
        <v>1.8</v>
      </c>
      <c r="AK2052">
        <v>2.6</v>
      </c>
      <c r="AL2052">
        <v>0.8</v>
      </c>
      <c r="AM2052">
        <v>0.8</v>
      </c>
      <c r="AN2052">
        <v>4.2</v>
      </c>
      <c r="AO2052">
        <v>3.3</v>
      </c>
      <c r="AP2052">
        <v>4.3</v>
      </c>
      <c r="BM2052" s="40">
        <v>42228</v>
      </c>
      <c r="BN2052">
        <v>0.02</v>
      </c>
      <c r="BO2052"/>
      <c r="BP2052"/>
      <c r="BQ2052">
        <v>0.04</v>
      </c>
      <c r="BR2052">
        <v>0.03</v>
      </c>
      <c r="BS2052">
        <v>0.01</v>
      </c>
      <c r="BT2052">
        <v>9.9999999999999992E-2</v>
      </c>
      <c r="BU2052">
        <v>1.3333333333333334E-2</v>
      </c>
      <c r="BV2052"/>
      <c r="BW2052"/>
      <c r="BX2052"/>
      <c r="BY2052"/>
      <c r="BZ2052"/>
      <c r="CA2052"/>
      <c r="CB2052"/>
      <c r="CC2052">
        <v>0.02</v>
      </c>
      <c r="CI2052">
        <v>0.04</v>
      </c>
      <c r="CJ2052">
        <v>0.04</v>
      </c>
      <c r="CM2052">
        <v>0.03</v>
      </c>
      <c r="CO2052">
        <v>0.01</v>
      </c>
      <c r="CP2052">
        <v>0.01</v>
      </c>
      <c r="CQ2052">
        <v>0.02</v>
      </c>
      <c r="CR2052">
        <v>0.09</v>
      </c>
      <c r="CS2052">
        <v>0.19</v>
      </c>
      <c r="CT2052">
        <v>0.01</v>
      </c>
      <c r="CU2052">
        <v>0.02</v>
      </c>
      <c r="CV2052">
        <v>0.01</v>
      </c>
      <c r="DS2052" s="40">
        <v>42228</v>
      </c>
      <c r="DT2052">
        <v>2.86</v>
      </c>
      <c r="DU2052"/>
      <c r="DV2052"/>
      <c r="DW2052">
        <v>23.25</v>
      </c>
      <c r="DX2052">
        <v>65.599999999999994</v>
      </c>
      <c r="DY2052">
        <v>1.075</v>
      </c>
      <c r="DZ2052">
        <v>40.736666666666672</v>
      </c>
      <c r="EA2052">
        <v>5.3866666666666667</v>
      </c>
      <c r="EB2052"/>
      <c r="EC2052"/>
      <c r="ED2052"/>
      <c r="EE2052"/>
      <c r="EF2052"/>
      <c r="EG2052"/>
      <c r="EH2052"/>
      <c r="EI2052">
        <v>2.86</v>
      </c>
      <c r="EO2052">
        <v>29.3</v>
      </c>
      <c r="EP2052">
        <v>17.2</v>
      </c>
      <c r="ES2052">
        <v>65.599999999999994</v>
      </c>
      <c r="EU2052">
        <v>1.85</v>
      </c>
      <c r="EV2052">
        <v>0.3</v>
      </c>
      <c r="EW2052">
        <v>9.51</v>
      </c>
      <c r="EX2052">
        <v>80.599999999999994</v>
      </c>
      <c r="EY2052">
        <v>32.1</v>
      </c>
      <c r="EZ2052">
        <v>7.23</v>
      </c>
      <c r="FA2052">
        <v>4.12</v>
      </c>
      <c r="FB2052">
        <v>4.8099999999999996</v>
      </c>
      <c r="FY2052" s="40">
        <v>42228</v>
      </c>
      <c r="FZ2052">
        <v>0.19</v>
      </c>
      <c r="GA2052"/>
      <c r="GB2052"/>
      <c r="GC2052">
        <v>3.5000000000000003E-2</v>
      </c>
      <c r="GD2052">
        <v>0.01</v>
      </c>
      <c r="GE2052">
        <v>0.01</v>
      </c>
      <c r="GF2052">
        <v>0.23333333333333331</v>
      </c>
      <c r="GG2052">
        <v>1.6666666666666666E-2</v>
      </c>
      <c r="GH2052"/>
      <c r="GI2052"/>
      <c r="GJ2052"/>
      <c r="GK2052"/>
      <c r="GL2052"/>
      <c r="GM2052"/>
      <c r="GN2052"/>
      <c r="GO2052">
        <v>0.19</v>
      </c>
      <c r="GU2052">
        <v>0.03</v>
      </c>
      <c r="GV2052">
        <v>0.04</v>
      </c>
      <c r="GY2052">
        <v>0.01</v>
      </c>
      <c r="HA2052">
        <v>0.01</v>
      </c>
      <c r="HB2052">
        <v>0.01</v>
      </c>
      <c r="HC2052">
        <v>0.1</v>
      </c>
      <c r="HD2052">
        <v>0.01</v>
      </c>
      <c r="HE2052">
        <v>0.59</v>
      </c>
      <c r="HF2052">
        <v>0.03</v>
      </c>
      <c r="HG2052">
        <v>0.01</v>
      </c>
      <c r="HH2052">
        <v>0.01</v>
      </c>
      <c r="IE2052" s="40">
        <v>42228</v>
      </c>
      <c r="IU2052" s="77">
        <v>42228</v>
      </c>
    </row>
    <row r="2053" spans="7:265" x14ac:dyDescent="0.25">
      <c r="G2053" s="40">
        <v>42229</v>
      </c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BM2053" s="40">
        <v>42229</v>
      </c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DS2053" s="40">
        <v>42229</v>
      </c>
      <c r="DT2053"/>
      <c r="DU2053"/>
      <c r="DV2053"/>
      <c r="DW2053"/>
      <c r="DX2053"/>
      <c r="DY2053"/>
      <c r="DZ2053"/>
      <c r="EA2053"/>
      <c r="EB2053"/>
      <c r="EC2053"/>
      <c r="ED2053"/>
      <c r="EE2053"/>
      <c r="EF2053"/>
      <c r="EG2053"/>
      <c r="EH2053"/>
      <c r="FY2053" s="40">
        <v>42229</v>
      </c>
      <c r="FZ2053"/>
      <c r="GA2053"/>
      <c r="GB2053"/>
      <c r="GC2053"/>
      <c r="GD2053"/>
      <c r="GE2053"/>
      <c r="GF2053"/>
      <c r="GG2053"/>
      <c r="GH2053"/>
      <c r="GI2053"/>
      <c r="GJ2053"/>
      <c r="GK2053"/>
      <c r="GL2053"/>
      <c r="GM2053"/>
      <c r="GN2053"/>
      <c r="IE2053" s="40">
        <v>42229</v>
      </c>
      <c r="IU2053" s="77">
        <v>42229</v>
      </c>
    </row>
    <row r="2054" spans="7:265" x14ac:dyDescent="0.25">
      <c r="G2054" s="40">
        <v>42230</v>
      </c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BM2054" s="40">
        <v>42230</v>
      </c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DS2054" s="40">
        <v>42230</v>
      </c>
      <c r="DT2054"/>
      <c r="DU2054"/>
      <c r="DV2054"/>
      <c r="DW2054"/>
      <c r="DX2054"/>
      <c r="DY2054"/>
      <c r="DZ2054"/>
      <c r="EA2054"/>
      <c r="EB2054"/>
      <c r="EC2054"/>
      <c r="ED2054"/>
      <c r="EE2054"/>
      <c r="EF2054"/>
      <c r="EG2054"/>
      <c r="EH2054"/>
      <c r="FY2054" s="40">
        <v>42230</v>
      </c>
      <c r="FZ2054"/>
      <c r="GA2054"/>
      <c r="GB2054"/>
      <c r="GC2054"/>
      <c r="GD2054"/>
      <c r="GE2054"/>
      <c r="GF2054"/>
      <c r="GG2054"/>
      <c r="GH2054"/>
      <c r="GI2054"/>
      <c r="GJ2054"/>
      <c r="GK2054"/>
      <c r="GL2054"/>
      <c r="GM2054"/>
      <c r="GN2054"/>
      <c r="IE2054" s="40">
        <v>42230</v>
      </c>
      <c r="IU2054" s="77">
        <v>42230</v>
      </c>
    </row>
    <row r="2055" spans="7:265" x14ac:dyDescent="0.25">
      <c r="G2055" s="40">
        <v>42231</v>
      </c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BM2055" s="40">
        <v>42231</v>
      </c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DS2055" s="40">
        <v>42231</v>
      </c>
      <c r="DT2055"/>
      <c r="DU2055"/>
      <c r="DV2055"/>
      <c r="DW2055"/>
      <c r="DX2055"/>
      <c r="DY2055"/>
      <c r="DZ2055"/>
      <c r="EA2055"/>
      <c r="EB2055"/>
      <c r="EC2055"/>
      <c r="ED2055"/>
      <c r="EE2055"/>
      <c r="EF2055"/>
      <c r="EG2055"/>
      <c r="EH2055"/>
      <c r="FY2055" s="40">
        <v>42231</v>
      </c>
      <c r="FZ2055"/>
      <c r="GA2055"/>
      <c r="GB2055"/>
      <c r="GC2055"/>
      <c r="GD2055"/>
      <c r="GE2055"/>
      <c r="GF2055"/>
      <c r="GG2055"/>
      <c r="GH2055"/>
      <c r="GI2055"/>
      <c r="GJ2055"/>
      <c r="GK2055"/>
      <c r="GL2055"/>
      <c r="GM2055"/>
      <c r="GN2055"/>
      <c r="IE2055" s="40">
        <v>42231</v>
      </c>
      <c r="IU2055" s="77">
        <v>42231</v>
      </c>
    </row>
    <row r="2056" spans="7:265" x14ac:dyDescent="0.25">
      <c r="G2056" s="40">
        <v>42232</v>
      </c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BM2056" s="40">
        <v>42232</v>
      </c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DS2056" s="40">
        <v>42232</v>
      </c>
      <c r="DT2056"/>
      <c r="DU2056"/>
      <c r="DV2056"/>
      <c r="DW2056"/>
      <c r="DX2056"/>
      <c r="DY2056"/>
      <c r="DZ2056"/>
      <c r="EA2056"/>
      <c r="EB2056"/>
      <c r="EC2056"/>
      <c r="ED2056"/>
      <c r="EE2056"/>
      <c r="EF2056"/>
      <c r="EG2056"/>
      <c r="EH2056"/>
      <c r="FY2056" s="40">
        <v>42232</v>
      </c>
      <c r="FZ2056"/>
      <c r="GA2056"/>
      <c r="GB2056"/>
      <c r="GC2056"/>
      <c r="GD2056"/>
      <c r="GE2056"/>
      <c r="GF2056"/>
      <c r="GG2056"/>
      <c r="GH2056"/>
      <c r="GI2056"/>
      <c r="GJ2056"/>
      <c r="GK2056"/>
      <c r="GL2056"/>
      <c r="GM2056"/>
      <c r="GN2056"/>
      <c r="IE2056" s="40">
        <v>42232</v>
      </c>
      <c r="IU2056" s="77">
        <v>42232</v>
      </c>
    </row>
    <row r="2057" spans="7:265" x14ac:dyDescent="0.25">
      <c r="G2057" s="40">
        <v>42233</v>
      </c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BM2057" s="40">
        <v>42233</v>
      </c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DS2057" s="40">
        <v>42233</v>
      </c>
      <c r="DT2057"/>
      <c r="DU2057"/>
      <c r="DV2057"/>
      <c r="DW2057"/>
      <c r="DX2057"/>
      <c r="DY2057"/>
      <c r="DZ2057"/>
      <c r="EA2057"/>
      <c r="EB2057"/>
      <c r="EC2057"/>
      <c r="ED2057"/>
      <c r="EE2057"/>
      <c r="EF2057"/>
      <c r="EG2057"/>
      <c r="EH2057"/>
      <c r="FY2057" s="40">
        <v>42233</v>
      </c>
      <c r="FZ2057"/>
      <c r="GA2057"/>
      <c r="GB2057"/>
      <c r="GC2057"/>
      <c r="GD2057"/>
      <c r="GE2057"/>
      <c r="GF2057"/>
      <c r="GG2057"/>
      <c r="GH2057"/>
      <c r="GI2057"/>
      <c r="GJ2057"/>
      <c r="GK2057"/>
      <c r="GL2057"/>
      <c r="GM2057"/>
      <c r="GN2057"/>
      <c r="IE2057" s="40">
        <v>42233</v>
      </c>
      <c r="IU2057" s="77">
        <v>42233</v>
      </c>
    </row>
    <row r="2058" spans="7:265" x14ac:dyDescent="0.25">
      <c r="G2058" s="40">
        <v>42234</v>
      </c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BM2058" s="40">
        <v>42234</v>
      </c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DS2058" s="40">
        <v>42234</v>
      </c>
      <c r="DT2058"/>
      <c r="DU2058"/>
      <c r="DV2058"/>
      <c r="DW2058"/>
      <c r="DX2058"/>
      <c r="DY2058"/>
      <c r="DZ2058"/>
      <c r="EA2058"/>
      <c r="EB2058"/>
      <c r="EC2058"/>
      <c r="ED2058"/>
      <c r="EE2058"/>
      <c r="EF2058"/>
      <c r="EG2058"/>
      <c r="EH2058"/>
      <c r="FY2058" s="40">
        <v>42234</v>
      </c>
      <c r="FZ2058"/>
      <c r="GA2058"/>
      <c r="GB2058"/>
      <c r="GC2058"/>
      <c r="GD2058"/>
      <c r="GE2058"/>
      <c r="GF2058"/>
      <c r="GG2058"/>
      <c r="GH2058"/>
      <c r="GI2058"/>
      <c r="GJ2058"/>
      <c r="GK2058"/>
      <c r="GL2058"/>
      <c r="GM2058"/>
      <c r="GN2058"/>
      <c r="IE2058" s="40">
        <v>42234</v>
      </c>
      <c r="IU2058" s="77">
        <v>42234</v>
      </c>
    </row>
    <row r="2059" spans="7:265" x14ac:dyDescent="0.25">
      <c r="G2059" s="40">
        <v>42235</v>
      </c>
      <c r="H2059"/>
      <c r="I2059"/>
      <c r="J2059"/>
      <c r="K2059"/>
      <c r="L2059"/>
      <c r="M2059"/>
      <c r="N2059"/>
      <c r="O2059"/>
      <c r="P2059">
        <v>4.4000000000000004</v>
      </c>
      <c r="Q2059">
        <v>2.5333333333333332</v>
      </c>
      <c r="R2059">
        <v>3.7</v>
      </c>
      <c r="S2059">
        <v>4.4333333333333336</v>
      </c>
      <c r="T2059">
        <v>3.05</v>
      </c>
      <c r="U2059">
        <v>6.5</v>
      </c>
      <c r="V2059">
        <v>1.6000000000000003</v>
      </c>
      <c r="AS2059">
        <v>4.4000000000000004</v>
      </c>
      <c r="AT2059">
        <v>2.9</v>
      </c>
      <c r="AU2059">
        <v>1.9</v>
      </c>
      <c r="AV2059">
        <v>2.8</v>
      </c>
      <c r="AX2059">
        <v>1.5</v>
      </c>
      <c r="AY2059">
        <v>5.9</v>
      </c>
      <c r="AZ2059">
        <v>2.8</v>
      </c>
      <c r="BA2059">
        <v>3.5</v>
      </c>
      <c r="BB2059">
        <v>7</v>
      </c>
      <c r="BC2059">
        <v>3.8</v>
      </c>
      <c r="BE2059">
        <v>2.2999999999999998</v>
      </c>
      <c r="BG2059">
        <v>7</v>
      </c>
      <c r="BH2059">
        <v>6</v>
      </c>
      <c r="BI2059">
        <v>0.8</v>
      </c>
      <c r="BJ2059">
        <v>2.1</v>
      </c>
      <c r="BK2059">
        <v>1.9</v>
      </c>
      <c r="BM2059" s="40">
        <v>42235</v>
      </c>
      <c r="BN2059"/>
      <c r="BO2059"/>
      <c r="BP2059"/>
      <c r="BQ2059"/>
      <c r="BR2059"/>
      <c r="BS2059"/>
      <c r="BT2059"/>
      <c r="BU2059"/>
      <c r="BV2059">
        <v>0.34</v>
      </c>
      <c r="BW2059">
        <v>2.6666666666666668E-2</v>
      </c>
      <c r="BX2059">
        <v>0.30499999999999999</v>
      </c>
      <c r="BY2059">
        <v>0.18666666666666668</v>
      </c>
      <c r="BZ2059">
        <v>0.05</v>
      </c>
      <c r="CA2059">
        <v>0.49</v>
      </c>
      <c r="CB2059">
        <v>3.6666666666666667E-2</v>
      </c>
      <c r="CY2059">
        <v>0.34</v>
      </c>
      <c r="CZ2059">
        <v>0.01</v>
      </c>
      <c r="DA2059">
        <v>0.02</v>
      </c>
      <c r="DB2059">
        <v>0.05</v>
      </c>
      <c r="DD2059">
        <v>0.46</v>
      </c>
      <c r="DE2059">
        <v>0.15</v>
      </c>
      <c r="DF2059">
        <v>0.02</v>
      </c>
      <c r="DG2059">
        <v>0.17</v>
      </c>
      <c r="DH2059">
        <v>0.37</v>
      </c>
      <c r="DI2059">
        <v>0.06</v>
      </c>
      <c r="DK2059">
        <v>0.04</v>
      </c>
      <c r="DM2059">
        <v>0.09</v>
      </c>
      <c r="DN2059">
        <v>0.89</v>
      </c>
      <c r="DO2059">
        <v>0.04</v>
      </c>
      <c r="DP2059">
        <v>0.01</v>
      </c>
      <c r="DQ2059">
        <v>0.06</v>
      </c>
      <c r="DS2059" s="40">
        <v>42235</v>
      </c>
      <c r="DT2059"/>
      <c r="DU2059"/>
      <c r="DV2059"/>
      <c r="DW2059"/>
      <c r="DX2059"/>
      <c r="DY2059"/>
      <c r="DZ2059"/>
      <c r="EA2059"/>
      <c r="EB2059">
        <v>20.9</v>
      </c>
      <c r="EC2059">
        <v>1.9799999999999998</v>
      </c>
      <c r="ED2059">
        <v>35.700000000000003</v>
      </c>
      <c r="EE2059">
        <v>8.3833333333333329</v>
      </c>
      <c r="EF2059">
        <v>2.9849999999999999</v>
      </c>
      <c r="EG2059">
        <v>7.6950000000000003</v>
      </c>
      <c r="EH2059">
        <v>21.966666666666669</v>
      </c>
      <c r="FE2059">
        <v>20.9</v>
      </c>
      <c r="FF2059">
        <v>2.34</v>
      </c>
      <c r="FG2059">
        <v>2.5</v>
      </c>
      <c r="FH2059">
        <v>1.1000000000000001</v>
      </c>
      <c r="FJ2059">
        <v>30.4</v>
      </c>
      <c r="FK2059">
        <v>41</v>
      </c>
      <c r="FL2059">
        <v>2.31</v>
      </c>
      <c r="FM2059">
        <v>8.5399999999999991</v>
      </c>
      <c r="FN2059">
        <v>14.3</v>
      </c>
      <c r="FO2059">
        <v>4.96</v>
      </c>
      <c r="FQ2059">
        <v>1.01</v>
      </c>
      <c r="FS2059">
        <v>7.61</v>
      </c>
      <c r="FT2059">
        <v>7.78</v>
      </c>
      <c r="FU2059">
        <v>42.6</v>
      </c>
      <c r="FV2059">
        <v>1.9</v>
      </c>
      <c r="FW2059">
        <v>21.4</v>
      </c>
      <c r="FY2059" s="40">
        <v>42235</v>
      </c>
      <c r="FZ2059"/>
      <c r="GA2059"/>
      <c r="GB2059"/>
      <c r="GC2059"/>
      <c r="GD2059"/>
      <c r="GE2059"/>
      <c r="GF2059"/>
      <c r="GG2059"/>
      <c r="GH2059">
        <v>0.62</v>
      </c>
      <c r="GI2059">
        <v>5.6666666666666671E-2</v>
      </c>
      <c r="GJ2059">
        <v>0.34</v>
      </c>
      <c r="GK2059">
        <v>0.46333333333333332</v>
      </c>
      <c r="GL2059">
        <v>0.15</v>
      </c>
      <c r="GM2059">
        <v>0.55499999999999994</v>
      </c>
      <c r="GN2059">
        <v>0.01</v>
      </c>
      <c r="HK2059">
        <v>0.62</v>
      </c>
      <c r="HL2059">
        <v>0.02</v>
      </c>
      <c r="HM2059">
        <v>0.05</v>
      </c>
      <c r="HN2059">
        <v>0.1</v>
      </c>
      <c r="HP2059">
        <v>0.28000000000000003</v>
      </c>
      <c r="HQ2059">
        <v>0.4</v>
      </c>
      <c r="HR2059">
        <v>0.08</v>
      </c>
      <c r="HS2059">
        <v>0.57999999999999996</v>
      </c>
      <c r="HT2059">
        <v>0.73</v>
      </c>
      <c r="HU2059">
        <v>0.06</v>
      </c>
      <c r="HW2059">
        <v>0.24</v>
      </c>
      <c r="HY2059">
        <v>0.16</v>
      </c>
      <c r="HZ2059">
        <v>0.95</v>
      </c>
      <c r="IA2059">
        <v>0.01</v>
      </c>
      <c r="IB2059">
        <v>0.01</v>
      </c>
      <c r="IC2059">
        <v>0.01</v>
      </c>
      <c r="IE2059" s="40">
        <v>42235</v>
      </c>
      <c r="IU2059" s="77">
        <v>42235</v>
      </c>
    </row>
    <row r="2060" spans="7:265" x14ac:dyDescent="0.25">
      <c r="G2060" s="40">
        <v>42236</v>
      </c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BM2060" s="40">
        <v>42236</v>
      </c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DS2060" s="40">
        <v>42236</v>
      </c>
      <c r="DT2060"/>
      <c r="DU2060"/>
      <c r="DV2060"/>
      <c r="DW2060"/>
      <c r="DX2060"/>
      <c r="DY2060"/>
      <c r="DZ2060"/>
      <c r="EA2060"/>
      <c r="EB2060"/>
      <c r="EC2060"/>
      <c r="ED2060"/>
      <c r="EE2060"/>
      <c r="EF2060"/>
      <c r="EG2060"/>
      <c r="EH2060"/>
      <c r="FY2060" s="40">
        <v>42236</v>
      </c>
      <c r="FZ2060"/>
      <c r="GA2060"/>
      <c r="GB2060"/>
      <c r="GC2060"/>
      <c r="GD2060"/>
      <c r="GE2060"/>
      <c r="GF2060"/>
      <c r="GG2060"/>
      <c r="GH2060"/>
      <c r="GI2060"/>
      <c r="GJ2060"/>
      <c r="GK2060"/>
      <c r="GL2060"/>
      <c r="GM2060"/>
      <c r="GN2060"/>
      <c r="IE2060" s="40">
        <v>42236</v>
      </c>
      <c r="IF2060">
        <v>31.125144767441856</v>
      </c>
      <c r="IO2060">
        <v>31.124757782101167</v>
      </c>
      <c r="IU2060" s="77">
        <v>42236</v>
      </c>
      <c r="IV2060">
        <v>74.7</v>
      </c>
      <c r="JE2060">
        <v>74.7</v>
      </c>
    </row>
    <row r="2061" spans="7:265" x14ac:dyDescent="0.25">
      <c r="G2061" s="40">
        <v>42237</v>
      </c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BM2061" s="40">
        <v>42237</v>
      </c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DS2061" s="40">
        <v>42237</v>
      </c>
      <c r="DT2061"/>
      <c r="DU2061"/>
      <c r="DV2061"/>
      <c r="DW2061"/>
      <c r="DX2061"/>
      <c r="DY2061"/>
      <c r="DZ2061"/>
      <c r="EA2061"/>
      <c r="EB2061"/>
      <c r="EC2061"/>
      <c r="ED2061"/>
      <c r="EE2061"/>
      <c r="EF2061"/>
      <c r="EG2061"/>
      <c r="EH2061"/>
      <c r="FY2061" s="40">
        <v>42237</v>
      </c>
      <c r="FZ2061"/>
      <c r="GA2061"/>
      <c r="GB2061"/>
      <c r="GC2061"/>
      <c r="GD2061"/>
      <c r="GE2061"/>
      <c r="GF2061"/>
      <c r="GG2061"/>
      <c r="GH2061"/>
      <c r="GI2061"/>
      <c r="GJ2061"/>
      <c r="GK2061"/>
      <c r="GL2061"/>
      <c r="GM2061"/>
      <c r="GN2061"/>
      <c r="IE2061" s="40">
        <v>42237</v>
      </c>
      <c r="IU2061" s="77">
        <v>42237</v>
      </c>
    </row>
    <row r="2062" spans="7:265" x14ac:dyDescent="0.25">
      <c r="G2062" s="40">
        <v>42238</v>
      </c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BM2062" s="40">
        <v>42238</v>
      </c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DS2062" s="40">
        <v>42238</v>
      </c>
      <c r="DT2062"/>
      <c r="DU2062"/>
      <c r="DV2062"/>
      <c r="DW2062"/>
      <c r="DX2062"/>
      <c r="DY2062"/>
      <c r="DZ2062"/>
      <c r="EA2062"/>
      <c r="EB2062"/>
      <c r="EC2062"/>
      <c r="ED2062"/>
      <c r="EE2062"/>
      <c r="EF2062"/>
      <c r="EG2062"/>
      <c r="EH2062"/>
      <c r="FY2062" s="40">
        <v>42238</v>
      </c>
      <c r="FZ2062"/>
      <c r="GA2062"/>
      <c r="GB2062"/>
      <c r="GC2062"/>
      <c r="GD2062"/>
      <c r="GE2062"/>
      <c r="GF2062"/>
      <c r="GG2062"/>
      <c r="GH2062"/>
      <c r="GI2062"/>
      <c r="GJ2062"/>
      <c r="GK2062"/>
      <c r="GL2062"/>
      <c r="GM2062"/>
      <c r="GN2062"/>
      <c r="IE2062" s="40">
        <v>42238</v>
      </c>
      <c r="IU2062" s="77">
        <v>42238</v>
      </c>
    </row>
    <row r="2063" spans="7:265" x14ac:dyDescent="0.25">
      <c r="G2063" s="40">
        <v>42239</v>
      </c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BM2063" s="40">
        <v>42239</v>
      </c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DS2063" s="40">
        <v>42239</v>
      </c>
      <c r="DT2063"/>
      <c r="DU2063"/>
      <c r="DV2063"/>
      <c r="DW2063"/>
      <c r="DX2063"/>
      <c r="DY2063"/>
      <c r="DZ2063"/>
      <c r="EA2063"/>
      <c r="EB2063"/>
      <c r="EC2063"/>
      <c r="ED2063"/>
      <c r="EE2063"/>
      <c r="EF2063"/>
      <c r="EG2063"/>
      <c r="EH2063"/>
      <c r="FY2063" s="40">
        <v>42239</v>
      </c>
      <c r="FZ2063"/>
      <c r="GA2063"/>
      <c r="GB2063"/>
      <c r="GC2063"/>
      <c r="GD2063"/>
      <c r="GE2063"/>
      <c r="GF2063"/>
      <c r="GG2063"/>
      <c r="GH2063"/>
      <c r="GI2063"/>
      <c r="GJ2063"/>
      <c r="GK2063"/>
      <c r="GL2063"/>
      <c r="GM2063"/>
      <c r="GN2063"/>
      <c r="IE2063" s="40">
        <v>42239</v>
      </c>
      <c r="IU2063" s="77">
        <v>42239</v>
      </c>
    </row>
    <row r="2064" spans="7:265" x14ac:dyDescent="0.25">
      <c r="G2064" s="40">
        <v>42240</v>
      </c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BM2064" s="40">
        <v>42240</v>
      </c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DS2064" s="40">
        <v>42240</v>
      </c>
      <c r="DT2064"/>
      <c r="DU2064"/>
      <c r="DV2064"/>
      <c r="DW2064"/>
      <c r="DX2064"/>
      <c r="DY2064"/>
      <c r="DZ2064"/>
      <c r="EA2064"/>
      <c r="EB2064"/>
      <c r="EC2064"/>
      <c r="ED2064"/>
      <c r="EE2064"/>
      <c r="EF2064"/>
      <c r="EG2064"/>
      <c r="EH2064"/>
      <c r="FY2064" s="40">
        <v>42240</v>
      </c>
      <c r="FZ2064"/>
      <c r="GA2064"/>
      <c r="GB2064"/>
      <c r="GC2064"/>
      <c r="GD2064"/>
      <c r="GE2064"/>
      <c r="GF2064"/>
      <c r="GG2064"/>
      <c r="GH2064"/>
      <c r="GI2064"/>
      <c r="GJ2064"/>
      <c r="GK2064"/>
      <c r="GL2064"/>
      <c r="GM2064"/>
      <c r="GN2064"/>
      <c r="IE2064" s="40">
        <v>42240</v>
      </c>
      <c r="IU2064" s="77">
        <v>42240</v>
      </c>
    </row>
    <row r="2065" spans="7:264" x14ac:dyDescent="0.25">
      <c r="G2065" s="40">
        <v>42241</v>
      </c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BM2065" s="40">
        <v>42241</v>
      </c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DS2065" s="40">
        <v>42241</v>
      </c>
      <c r="DT2065"/>
      <c r="DU2065"/>
      <c r="DV2065"/>
      <c r="DW2065"/>
      <c r="DX2065"/>
      <c r="DY2065"/>
      <c r="DZ2065"/>
      <c r="EA2065"/>
      <c r="EB2065"/>
      <c r="EC2065"/>
      <c r="ED2065"/>
      <c r="EE2065"/>
      <c r="EF2065"/>
      <c r="EG2065"/>
      <c r="EH2065"/>
      <c r="FY2065" s="40">
        <v>42241</v>
      </c>
      <c r="FZ2065"/>
      <c r="GA2065"/>
      <c r="GB2065"/>
      <c r="GC2065"/>
      <c r="GD2065"/>
      <c r="GE2065"/>
      <c r="GF2065"/>
      <c r="GG2065"/>
      <c r="GH2065"/>
      <c r="GI2065"/>
      <c r="GJ2065"/>
      <c r="GK2065"/>
      <c r="GL2065"/>
      <c r="GM2065"/>
      <c r="GN2065"/>
      <c r="IE2065" s="40">
        <v>42241</v>
      </c>
      <c r="IU2065" s="77">
        <v>42241</v>
      </c>
    </row>
    <row r="2066" spans="7:264" x14ac:dyDescent="0.25">
      <c r="G2066" s="40">
        <v>42242</v>
      </c>
      <c r="H2066">
        <v>2.25</v>
      </c>
      <c r="I2066">
        <v>2.7</v>
      </c>
      <c r="J2066">
        <v>1.9500000000000002</v>
      </c>
      <c r="K2066">
        <v>0.8</v>
      </c>
      <c r="L2066">
        <v>3.1</v>
      </c>
      <c r="M2066">
        <v>2.3666666666666667</v>
      </c>
      <c r="N2066">
        <v>0.80000000000000016</v>
      </c>
      <c r="O2066">
        <v>2.5666666666666669</v>
      </c>
      <c r="P2066"/>
      <c r="Q2066"/>
      <c r="R2066"/>
      <c r="S2066"/>
      <c r="T2066"/>
      <c r="U2066"/>
      <c r="V2066"/>
      <c r="W2066">
        <v>2.5</v>
      </c>
      <c r="X2066">
        <v>2</v>
      </c>
      <c r="Y2066">
        <v>2.7</v>
      </c>
      <c r="Z2066">
        <v>0.8</v>
      </c>
      <c r="AA2066">
        <v>3.1</v>
      </c>
      <c r="AC2066">
        <v>0.8</v>
      </c>
      <c r="AE2066">
        <v>4</v>
      </c>
      <c r="AF2066">
        <v>4.5</v>
      </c>
      <c r="AG2066">
        <v>0.8</v>
      </c>
      <c r="AH2066">
        <v>3.5</v>
      </c>
      <c r="AI2066">
        <v>1.6</v>
      </c>
      <c r="AJ2066">
        <v>2</v>
      </c>
      <c r="AK2066">
        <v>0.8</v>
      </c>
      <c r="AL2066">
        <v>0.8</v>
      </c>
      <c r="AM2066">
        <v>0.8</v>
      </c>
      <c r="AN2066">
        <v>0.8</v>
      </c>
      <c r="AO2066">
        <v>2.7</v>
      </c>
      <c r="AP2066">
        <v>4.2</v>
      </c>
      <c r="BM2066" s="40">
        <v>42242</v>
      </c>
      <c r="BN2066">
        <v>0.01</v>
      </c>
      <c r="BO2066">
        <v>0.04</v>
      </c>
      <c r="BP2066">
        <v>1.4999999999999999E-2</v>
      </c>
      <c r="BQ2066">
        <v>0.06</v>
      </c>
      <c r="BR2066">
        <v>3.3333333333333333E-2</v>
      </c>
      <c r="BS2066">
        <v>0.01</v>
      </c>
      <c r="BT2066">
        <v>0.08</v>
      </c>
      <c r="BU2066">
        <v>2.3333333333333334E-2</v>
      </c>
      <c r="BV2066"/>
      <c r="BW2066"/>
      <c r="BX2066"/>
      <c r="BY2066"/>
      <c r="BZ2066"/>
      <c r="CA2066"/>
      <c r="CB2066"/>
      <c r="CC2066">
        <v>0.01</v>
      </c>
      <c r="CD2066">
        <v>0.01</v>
      </c>
      <c r="CE2066">
        <v>0.04</v>
      </c>
      <c r="CF2066">
        <v>0.02</v>
      </c>
      <c r="CG2066">
        <v>0.01</v>
      </c>
      <c r="CI2066">
        <v>0.06</v>
      </c>
      <c r="CK2066">
        <v>0.04</v>
      </c>
      <c r="CL2066">
        <v>0.03</v>
      </c>
      <c r="CM2066">
        <v>0.03</v>
      </c>
      <c r="CN2066">
        <v>0.01</v>
      </c>
      <c r="CO2066">
        <v>0.01</v>
      </c>
      <c r="CP2066">
        <v>0.01</v>
      </c>
      <c r="CQ2066">
        <v>0.02</v>
      </c>
      <c r="CR2066">
        <v>0.11</v>
      </c>
      <c r="CS2066">
        <v>0.11</v>
      </c>
      <c r="CT2066">
        <v>0.05</v>
      </c>
      <c r="CU2066">
        <v>0.01</v>
      </c>
      <c r="CV2066">
        <v>0.01</v>
      </c>
      <c r="DS2066" s="40">
        <v>42242</v>
      </c>
      <c r="DT2066">
        <v>1.18</v>
      </c>
      <c r="DU2066">
        <v>0.39</v>
      </c>
      <c r="DV2066">
        <v>37.35</v>
      </c>
      <c r="DW2066">
        <v>41.5</v>
      </c>
      <c r="DX2066">
        <v>31.033333333333331</v>
      </c>
      <c r="DY2066">
        <v>3.4633333333333334</v>
      </c>
      <c r="DZ2066">
        <v>47.9</v>
      </c>
      <c r="EA2066">
        <v>14.983333333333334</v>
      </c>
      <c r="EB2066"/>
      <c r="EC2066"/>
      <c r="ED2066"/>
      <c r="EE2066"/>
      <c r="EF2066"/>
      <c r="EG2066"/>
      <c r="EH2066"/>
      <c r="EI2066">
        <v>0.71</v>
      </c>
      <c r="EJ2066">
        <v>1.65</v>
      </c>
      <c r="EK2066">
        <v>0.39</v>
      </c>
      <c r="EL2066">
        <v>59.3</v>
      </c>
      <c r="EM2066">
        <v>15.4</v>
      </c>
      <c r="EO2066">
        <v>41.5</v>
      </c>
      <c r="EQ2066">
        <v>12.3</v>
      </c>
      <c r="ER2066">
        <v>13.5</v>
      </c>
      <c r="ES2066">
        <v>67.3</v>
      </c>
      <c r="ET2066">
        <v>9.9600000000000009</v>
      </c>
      <c r="EU2066">
        <v>0.36</v>
      </c>
      <c r="EV2066">
        <v>7.0000000000000007E-2</v>
      </c>
      <c r="EW2066">
        <v>9.6999999999999993</v>
      </c>
      <c r="EX2066">
        <v>75.8</v>
      </c>
      <c r="EY2066">
        <v>58.2</v>
      </c>
      <c r="EZ2066">
        <v>38.200000000000003</v>
      </c>
      <c r="FA2066">
        <v>3.03</v>
      </c>
      <c r="FB2066">
        <v>3.72</v>
      </c>
      <c r="FY2066" s="40">
        <v>42242</v>
      </c>
      <c r="FZ2066">
        <v>3.5000000000000003E-2</v>
      </c>
      <c r="GA2066">
        <v>0.1</v>
      </c>
      <c r="GB2066">
        <v>0.01</v>
      </c>
      <c r="GC2066">
        <v>0.01</v>
      </c>
      <c r="GD2066">
        <v>0.16666666666666666</v>
      </c>
      <c r="GE2066">
        <v>1.3333333333333334E-2</v>
      </c>
      <c r="GF2066">
        <v>9.6666666666666679E-2</v>
      </c>
      <c r="GG2066">
        <v>1.3333333333333334E-2</v>
      </c>
      <c r="GH2066"/>
      <c r="GI2066"/>
      <c r="GJ2066"/>
      <c r="GK2066"/>
      <c r="GL2066"/>
      <c r="GM2066"/>
      <c r="GN2066"/>
      <c r="GO2066">
        <v>0.05</v>
      </c>
      <c r="GP2066">
        <v>0.02</v>
      </c>
      <c r="GQ2066">
        <v>0.1</v>
      </c>
      <c r="GR2066">
        <v>0.01</v>
      </c>
      <c r="GS2066">
        <v>0.01</v>
      </c>
      <c r="GU2066">
        <v>0.01</v>
      </c>
      <c r="GW2066">
        <v>0.11</v>
      </c>
      <c r="GX2066">
        <v>0.33</v>
      </c>
      <c r="GY2066">
        <v>0.06</v>
      </c>
      <c r="GZ2066">
        <v>0.02</v>
      </c>
      <c r="HA2066">
        <v>0.01</v>
      </c>
      <c r="HB2066">
        <v>0.01</v>
      </c>
      <c r="HC2066">
        <v>0.01</v>
      </c>
      <c r="HD2066">
        <v>0.01</v>
      </c>
      <c r="HE2066">
        <v>0.27</v>
      </c>
      <c r="HF2066">
        <v>0.01</v>
      </c>
      <c r="HG2066">
        <v>0.01</v>
      </c>
      <c r="HH2066">
        <v>0.02</v>
      </c>
      <c r="IE2066" s="40">
        <v>42242</v>
      </c>
      <c r="IU2066" s="77">
        <v>42242</v>
      </c>
    </row>
    <row r="2067" spans="7:264" x14ac:dyDescent="0.25">
      <c r="G2067" s="40">
        <v>42243</v>
      </c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BM2067" s="40">
        <v>42243</v>
      </c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DS2067" s="40">
        <v>42243</v>
      </c>
      <c r="DT2067"/>
      <c r="DU2067"/>
      <c r="DV2067"/>
      <c r="DW2067"/>
      <c r="DX2067"/>
      <c r="DY2067"/>
      <c r="DZ2067"/>
      <c r="EA2067"/>
      <c r="EB2067"/>
      <c r="EC2067"/>
      <c r="ED2067"/>
      <c r="EE2067"/>
      <c r="EF2067"/>
      <c r="EG2067"/>
      <c r="EH2067"/>
      <c r="FY2067" s="40">
        <v>42243</v>
      </c>
      <c r="FZ2067"/>
      <c r="GA2067"/>
      <c r="GB2067"/>
      <c r="GC2067"/>
      <c r="GD2067"/>
      <c r="GE2067"/>
      <c r="GF2067"/>
      <c r="GG2067"/>
      <c r="GH2067"/>
      <c r="GI2067"/>
      <c r="GJ2067"/>
      <c r="GK2067"/>
      <c r="GL2067"/>
      <c r="GM2067"/>
      <c r="GN2067"/>
      <c r="IE2067" s="40">
        <v>42243</v>
      </c>
      <c r="IU2067" s="77">
        <v>42243</v>
      </c>
    </row>
    <row r="2068" spans="7:264" x14ac:dyDescent="0.25">
      <c r="G2068" s="40">
        <v>42244</v>
      </c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BM2068" s="40">
        <v>42244</v>
      </c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DS2068" s="40">
        <v>42244</v>
      </c>
      <c r="DT2068"/>
      <c r="DU2068"/>
      <c r="DV2068"/>
      <c r="DW2068"/>
      <c r="DX2068"/>
      <c r="DY2068"/>
      <c r="DZ2068"/>
      <c r="EA2068"/>
      <c r="EB2068"/>
      <c r="EC2068"/>
      <c r="ED2068"/>
      <c r="EE2068"/>
      <c r="EF2068"/>
      <c r="EG2068"/>
      <c r="EH2068"/>
      <c r="FY2068" s="40">
        <v>42244</v>
      </c>
      <c r="FZ2068"/>
      <c r="GA2068"/>
      <c r="GB2068"/>
      <c r="GC2068"/>
      <c r="GD2068"/>
      <c r="GE2068"/>
      <c r="GF2068"/>
      <c r="GG2068"/>
      <c r="GH2068"/>
      <c r="GI2068"/>
      <c r="GJ2068"/>
      <c r="GK2068"/>
      <c r="GL2068"/>
      <c r="GM2068"/>
      <c r="GN2068"/>
      <c r="IE2068" s="40">
        <v>42244</v>
      </c>
      <c r="IN2068">
        <v>31.125</v>
      </c>
      <c r="IU2068" s="77">
        <v>42244</v>
      </c>
      <c r="JD2068">
        <v>74.7</v>
      </c>
    </row>
    <row r="2069" spans="7:264" x14ac:dyDescent="0.25">
      <c r="G2069" s="40">
        <v>42245</v>
      </c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BM2069" s="40">
        <v>42245</v>
      </c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DS2069" s="40">
        <v>42245</v>
      </c>
      <c r="DT2069"/>
      <c r="DU2069"/>
      <c r="DV2069"/>
      <c r="DW2069"/>
      <c r="DX2069"/>
      <c r="DY2069"/>
      <c r="DZ2069"/>
      <c r="EA2069"/>
      <c r="EB2069"/>
      <c r="EC2069"/>
      <c r="ED2069"/>
      <c r="EE2069"/>
      <c r="EF2069"/>
      <c r="EG2069"/>
      <c r="EH2069"/>
      <c r="FY2069" s="40">
        <v>42245</v>
      </c>
      <c r="FZ2069"/>
      <c r="GA2069"/>
      <c r="GB2069"/>
      <c r="GC2069"/>
      <c r="GD2069"/>
      <c r="GE2069"/>
      <c r="GF2069"/>
      <c r="GG2069"/>
      <c r="GH2069"/>
      <c r="GI2069"/>
      <c r="GJ2069"/>
      <c r="GK2069"/>
      <c r="GL2069"/>
      <c r="GM2069"/>
      <c r="GN2069"/>
      <c r="IE2069" s="40">
        <v>42245</v>
      </c>
      <c r="IU2069" s="77">
        <v>42245</v>
      </c>
    </row>
    <row r="2070" spans="7:264" x14ac:dyDescent="0.25">
      <c r="G2070" s="40">
        <v>42246</v>
      </c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BM2070" s="40">
        <v>42246</v>
      </c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DS2070" s="40">
        <v>42246</v>
      </c>
      <c r="DT2070"/>
      <c r="DU2070"/>
      <c r="DV2070"/>
      <c r="DW2070"/>
      <c r="DX2070"/>
      <c r="DY2070"/>
      <c r="DZ2070"/>
      <c r="EA2070"/>
      <c r="EB2070"/>
      <c r="EC2070"/>
      <c r="ED2070"/>
      <c r="EE2070"/>
      <c r="EF2070"/>
      <c r="EG2070"/>
      <c r="EH2070"/>
      <c r="FY2070" s="40">
        <v>42246</v>
      </c>
      <c r="FZ2070"/>
      <c r="GA2070"/>
      <c r="GB2070"/>
      <c r="GC2070"/>
      <c r="GD2070"/>
      <c r="GE2070"/>
      <c r="GF2070"/>
      <c r="GG2070"/>
      <c r="GH2070"/>
      <c r="GI2070"/>
      <c r="GJ2070"/>
      <c r="GK2070"/>
      <c r="GL2070"/>
      <c r="GM2070"/>
      <c r="GN2070"/>
      <c r="IE2070" s="40">
        <v>42246</v>
      </c>
      <c r="IU2070" s="77">
        <v>42246</v>
      </c>
    </row>
    <row r="2071" spans="7:264" x14ac:dyDescent="0.25">
      <c r="G2071" s="40">
        <v>42247</v>
      </c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BM2071" s="40">
        <v>42247</v>
      </c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DS2071" s="40">
        <v>42247</v>
      </c>
      <c r="DT2071"/>
      <c r="DU2071"/>
      <c r="DV2071"/>
      <c r="DW2071"/>
      <c r="DX2071"/>
      <c r="DY2071"/>
      <c r="DZ2071"/>
      <c r="EA2071"/>
      <c r="EB2071"/>
      <c r="EC2071"/>
      <c r="ED2071"/>
      <c r="EE2071"/>
      <c r="EF2071"/>
      <c r="EG2071"/>
      <c r="EH2071"/>
      <c r="FY2071" s="40">
        <v>42247</v>
      </c>
      <c r="FZ2071"/>
      <c r="GA2071"/>
      <c r="GB2071"/>
      <c r="GC2071"/>
      <c r="GD2071"/>
      <c r="GE2071"/>
      <c r="GF2071"/>
      <c r="GG2071"/>
      <c r="GH2071"/>
      <c r="GI2071"/>
      <c r="GJ2071"/>
      <c r="GK2071"/>
      <c r="GL2071"/>
      <c r="GM2071"/>
      <c r="GN2071"/>
      <c r="IE2071" s="40">
        <v>42247</v>
      </c>
      <c r="IU2071" s="77">
        <v>42247</v>
      </c>
    </row>
    <row r="2072" spans="7:264" x14ac:dyDescent="0.25">
      <c r="G2072" s="40">
        <v>42248</v>
      </c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BM2072" s="40">
        <v>42248</v>
      </c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DS2072" s="40">
        <v>42248</v>
      </c>
      <c r="DT2072"/>
      <c r="DU2072"/>
      <c r="DV2072"/>
      <c r="DW2072"/>
      <c r="DX2072"/>
      <c r="DY2072"/>
      <c r="DZ2072"/>
      <c r="EA2072"/>
      <c r="EB2072"/>
      <c r="EC2072"/>
      <c r="ED2072"/>
      <c r="EE2072"/>
      <c r="EF2072"/>
      <c r="EG2072"/>
      <c r="EH2072"/>
      <c r="FY2072" s="40">
        <v>42248</v>
      </c>
      <c r="FZ2072"/>
      <c r="GA2072"/>
      <c r="GB2072"/>
      <c r="GC2072"/>
      <c r="GD2072"/>
      <c r="GE2072"/>
      <c r="GF2072"/>
      <c r="GG2072"/>
      <c r="GH2072"/>
      <c r="GI2072"/>
      <c r="GJ2072"/>
      <c r="GK2072"/>
      <c r="GL2072"/>
      <c r="GM2072"/>
      <c r="GN2072"/>
      <c r="IE2072" s="40">
        <v>42248</v>
      </c>
      <c r="IG2072">
        <v>27.958214361702126</v>
      </c>
      <c r="IU2072" s="77">
        <v>42248</v>
      </c>
      <c r="IW2072">
        <v>67.099999999999994</v>
      </c>
    </row>
    <row r="2073" spans="7:264" x14ac:dyDescent="0.25">
      <c r="G2073" s="40">
        <v>42249</v>
      </c>
      <c r="H2073"/>
      <c r="I2073"/>
      <c r="J2073"/>
      <c r="K2073"/>
      <c r="L2073"/>
      <c r="M2073"/>
      <c r="N2073"/>
      <c r="O2073"/>
      <c r="P2073">
        <v>0.8</v>
      </c>
      <c r="Q2073">
        <v>2.9333333333333336</v>
      </c>
      <c r="R2073">
        <v>3.7</v>
      </c>
      <c r="S2073"/>
      <c r="T2073">
        <v>3.7</v>
      </c>
      <c r="U2073"/>
      <c r="V2073">
        <v>2.1333333333333333</v>
      </c>
      <c r="AR2073">
        <v>0.8</v>
      </c>
      <c r="AS2073">
        <v>0.8</v>
      </c>
      <c r="AT2073">
        <v>2.4</v>
      </c>
      <c r="AU2073">
        <v>2.9</v>
      </c>
      <c r="AV2073">
        <v>3.5</v>
      </c>
      <c r="AX2073">
        <v>3.7</v>
      </c>
      <c r="BE2073">
        <v>3.7</v>
      </c>
      <c r="BI2073">
        <v>2.2999999999999998</v>
      </c>
      <c r="BJ2073">
        <v>2</v>
      </c>
      <c r="BK2073">
        <v>2.1</v>
      </c>
      <c r="BM2073" s="40">
        <v>42249</v>
      </c>
      <c r="BN2073"/>
      <c r="BO2073"/>
      <c r="BP2073"/>
      <c r="BQ2073"/>
      <c r="BR2073"/>
      <c r="BS2073"/>
      <c r="BT2073"/>
      <c r="BU2073"/>
      <c r="BV2073">
        <v>3.5000000000000003E-2</v>
      </c>
      <c r="BW2073">
        <v>0.01</v>
      </c>
      <c r="BX2073">
        <v>0.17</v>
      </c>
      <c r="BY2073"/>
      <c r="BZ2073">
        <v>0.15</v>
      </c>
      <c r="CA2073"/>
      <c r="CB2073">
        <v>0.01</v>
      </c>
      <c r="CX2073">
        <v>0.04</v>
      </c>
      <c r="CY2073">
        <v>0.03</v>
      </c>
      <c r="CZ2073">
        <v>0.01</v>
      </c>
      <c r="DA2073">
        <v>0.01</v>
      </c>
      <c r="DB2073">
        <v>0.01</v>
      </c>
      <c r="DD2073">
        <v>0.17</v>
      </c>
      <c r="DK2073">
        <v>0.15</v>
      </c>
      <c r="DO2073">
        <v>0.01</v>
      </c>
      <c r="DP2073">
        <v>0.01</v>
      </c>
      <c r="DQ2073">
        <v>0.01</v>
      </c>
      <c r="DS2073" s="40">
        <v>42249</v>
      </c>
      <c r="DT2073"/>
      <c r="DU2073"/>
      <c r="DV2073"/>
      <c r="DW2073"/>
      <c r="DX2073"/>
      <c r="DY2073"/>
      <c r="DZ2073"/>
      <c r="EA2073"/>
      <c r="EB2073">
        <v>45.4</v>
      </c>
      <c r="EC2073">
        <v>2.1366666666666667</v>
      </c>
      <c r="ED2073">
        <v>29.3</v>
      </c>
      <c r="EE2073"/>
      <c r="EF2073">
        <v>7.11</v>
      </c>
      <c r="EG2073"/>
      <c r="EH2073">
        <v>1.7799999999999996</v>
      </c>
      <c r="FD2073">
        <v>45.3</v>
      </c>
      <c r="FE2073">
        <v>45.5</v>
      </c>
      <c r="FF2073">
        <v>4.63</v>
      </c>
      <c r="FG2073">
        <v>0.77</v>
      </c>
      <c r="FH2073">
        <v>1.01</v>
      </c>
      <c r="FJ2073">
        <v>29.3</v>
      </c>
      <c r="FQ2073">
        <v>7.11</v>
      </c>
      <c r="FU2073">
        <v>4.47</v>
      </c>
      <c r="FV2073">
        <v>0.73</v>
      </c>
      <c r="FW2073">
        <v>0.14000000000000001</v>
      </c>
      <c r="FY2073" s="40">
        <v>42249</v>
      </c>
      <c r="FZ2073"/>
      <c r="GA2073"/>
      <c r="GB2073"/>
      <c r="GC2073"/>
      <c r="GD2073"/>
      <c r="GE2073"/>
      <c r="GF2073"/>
      <c r="GG2073"/>
      <c r="GH2073">
        <v>0.1</v>
      </c>
      <c r="GI2073">
        <v>0.02</v>
      </c>
      <c r="GJ2073">
        <v>0.74</v>
      </c>
      <c r="GK2073"/>
      <c r="GL2073">
        <v>0.27</v>
      </c>
      <c r="GM2073"/>
      <c r="GN2073">
        <v>0.06</v>
      </c>
      <c r="HJ2073">
        <v>0.14000000000000001</v>
      </c>
      <c r="HK2073">
        <v>0.06</v>
      </c>
      <c r="HL2073">
        <v>0.02</v>
      </c>
      <c r="HM2073">
        <v>0.02</v>
      </c>
      <c r="HN2073">
        <v>0.02</v>
      </c>
      <c r="HP2073">
        <v>0.74</v>
      </c>
      <c r="HW2073">
        <v>0.27</v>
      </c>
      <c r="IA2073">
        <v>0.15</v>
      </c>
      <c r="IB2073">
        <v>0.01</v>
      </c>
      <c r="IC2073">
        <v>0.02</v>
      </c>
      <c r="IE2073" s="40">
        <v>42249</v>
      </c>
      <c r="IU2073" s="77">
        <v>42249</v>
      </c>
    </row>
    <row r="2074" spans="7:264" x14ac:dyDescent="0.25">
      <c r="G2074" s="40">
        <v>42250</v>
      </c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BM2074" s="40">
        <v>42250</v>
      </c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DS2074" s="40">
        <v>42250</v>
      </c>
      <c r="DT2074"/>
      <c r="DU2074"/>
      <c r="DV2074"/>
      <c r="DW2074"/>
      <c r="DX2074"/>
      <c r="DY2074"/>
      <c r="DZ2074"/>
      <c r="EA2074"/>
      <c r="EB2074"/>
      <c r="EC2074"/>
      <c r="ED2074"/>
      <c r="EE2074"/>
      <c r="EF2074"/>
      <c r="EG2074"/>
      <c r="EH2074"/>
      <c r="FY2074" s="40">
        <v>42250</v>
      </c>
      <c r="FZ2074"/>
      <c r="GA2074"/>
      <c r="GB2074"/>
      <c r="GC2074"/>
      <c r="GD2074"/>
      <c r="GE2074"/>
      <c r="GF2074"/>
      <c r="GG2074"/>
      <c r="GH2074"/>
      <c r="GI2074"/>
      <c r="GJ2074"/>
      <c r="GK2074"/>
      <c r="GL2074"/>
      <c r="GM2074"/>
      <c r="GN2074"/>
      <c r="IE2074" s="40">
        <v>42250</v>
      </c>
      <c r="IU2074" s="77">
        <v>42250</v>
      </c>
    </row>
    <row r="2075" spans="7:264" x14ac:dyDescent="0.25">
      <c r="G2075" s="40">
        <v>42251</v>
      </c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BM2075" s="40">
        <v>42251</v>
      </c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DS2075" s="40">
        <v>42251</v>
      </c>
      <c r="DT2075"/>
      <c r="DU2075"/>
      <c r="DV2075"/>
      <c r="DW2075"/>
      <c r="DX2075"/>
      <c r="DY2075"/>
      <c r="DZ2075"/>
      <c r="EA2075"/>
      <c r="EB2075"/>
      <c r="EC2075"/>
      <c r="ED2075"/>
      <c r="EE2075"/>
      <c r="EF2075"/>
      <c r="EG2075"/>
      <c r="EH2075"/>
      <c r="FY2075" s="40">
        <v>42251</v>
      </c>
      <c r="FZ2075"/>
      <c r="GA2075"/>
      <c r="GB2075"/>
      <c r="GC2075"/>
      <c r="GD2075"/>
      <c r="GE2075"/>
      <c r="GF2075"/>
      <c r="GG2075"/>
      <c r="GH2075"/>
      <c r="GI2075"/>
      <c r="GJ2075"/>
      <c r="GK2075"/>
      <c r="GL2075"/>
      <c r="GM2075"/>
      <c r="GN2075"/>
      <c r="IE2075" s="40">
        <v>42251</v>
      </c>
      <c r="IU2075" s="77">
        <v>42251</v>
      </c>
    </row>
    <row r="2076" spans="7:264" x14ac:dyDescent="0.25">
      <c r="G2076" s="40">
        <v>42252</v>
      </c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BM2076" s="40">
        <v>42252</v>
      </c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DS2076" s="40">
        <v>42252</v>
      </c>
      <c r="DT2076"/>
      <c r="DU2076"/>
      <c r="DV2076"/>
      <c r="DW2076"/>
      <c r="DX2076"/>
      <c r="DY2076"/>
      <c r="DZ2076"/>
      <c r="EA2076"/>
      <c r="EB2076"/>
      <c r="EC2076"/>
      <c r="ED2076"/>
      <c r="EE2076"/>
      <c r="EF2076"/>
      <c r="EG2076"/>
      <c r="EH2076"/>
      <c r="FY2076" s="40">
        <v>42252</v>
      </c>
      <c r="FZ2076"/>
      <c r="GA2076"/>
      <c r="GB2076"/>
      <c r="GC2076"/>
      <c r="GD2076"/>
      <c r="GE2076"/>
      <c r="GF2076"/>
      <c r="GG2076"/>
      <c r="GH2076"/>
      <c r="GI2076"/>
      <c r="GJ2076"/>
      <c r="GK2076"/>
      <c r="GL2076"/>
      <c r="GM2076"/>
      <c r="GN2076"/>
      <c r="IE2076" s="40">
        <v>42252</v>
      </c>
      <c r="IU2076" s="77">
        <v>42252</v>
      </c>
    </row>
    <row r="2077" spans="7:264" x14ac:dyDescent="0.25">
      <c r="G2077" s="40">
        <v>42253</v>
      </c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BM2077" s="40">
        <v>42253</v>
      </c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DS2077" s="40">
        <v>42253</v>
      </c>
      <c r="DT2077"/>
      <c r="DU2077"/>
      <c r="DV2077"/>
      <c r="DW2077"/>
      <c r="DX2077"/>
      <c r="DY2077"/>
      <c r="DZ2077"/>
      <c r="EA2077"/>
      <c r="EB2077"/>
      <c r="EC2077"/>
      <c r="ED2077"/>
      <c r="EE2077"/>
      <c r="EF2077"/>
      <c r="EG2077"/>
      <c r="EH2077"/>
      <c r="FY2077" s="40">
        <v>42253</v>
      </c>
      <c r="FZ2077"/>
      <c r="GA2077"/>
      <c r="GB2077"/>
      <c r="GC2077"/>
      <c r="GD2077"/>
      <c r="GE2077"/>
      <c r="GF2077"/>
      <c r="GG2077"/>
      <c r="GH2077"/>
      <c r="GI2077"/>
      <c r="GJ2077"/>
      <c r="GK2077"/>
      <c r="GL2077"/>
      <c r="GM2077"/>
      <c r="GN2077"/>
      <c r="IE2077" s="40">
        <v>42253</v>
      </c>
      <c r="IU2077" s="77">
        <v>42253</v>
      </c>
    </row>
    <row r="2078" spans="7:264" x14ac:dyDescent="0.25">
      <c r="G2078" s="40">
        <v>42254</v>
      </c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BM2078" s="40">
        <v>42254</v>
      </c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DS2078" s="40">
        <v>42254</v>
      </c>
      <c r="DT2078"/>
      <c r="DU2078"/>
      <c r="DV2078"/>
      <c r="DW2078"/>
      <c r="DX2078"/>
      <c r="DY2078"/>
      <c r="DZ2078"/>
      <c r="EA2078"/>
      <c r="EB2078"/>
      <c r="EC2078"/>
      <c r="ED2078"/>
      <c r="EE2078"/>
      <c r="EF2078"/>
      <c r="EG2078"/>
      <c r="EH2078"/>
      <c r="FY2078" s="40">
        <v>42254</v>
      </c>
      <c r="FZ2078"/>
      <c r="GA2078"/>
      <c r="GB2078"/>
      <c r="GC2078"/>
      <c r="GD2078"/>
      <c r="GE2078"/>
      <c r="GF2078"/>
      <c r="GG2078"/>
      <c r="GH2078"/>
      <c r="GI2078"/>
      <c r="GJ2078"/>
      <c r="GK2078"/>
      <c r="GL2078"/>
      <c r="GM2078"/>
      <c r="GN2078"/>
      <c r="IE2078" s="40">
        <v>42254</v>
      </c>
      <c r="IU2078" s="77">
        <v>42254</v>
      </c>
    </row>
    <row r="2079" spans="7:264" x14ac:dyDescent="0.25">
      <c r="G2079" s="40">
        <v>42255</v>
      </c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BM2079" s="40">
        <v>42255</v>
      </c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DS2079" s="40">
        <v>42255</v>
      </c>
      <c r="DT2079"/>
      <c r="DU2079"/>
      <c r="DV2079"/>
      <c r="DW2079"/>
      <c r="DX2079"/>
      <c r="DY2079"/>
      <c r="DZ2079"/>
      <c r="EA2079"/>
      <c r="EB2079"/>
      <c r="EC2079"/>
      <c r="ED2079"/>
      <c r="EE2079"/>
      <c r="EF2079"/>
      <c r="EG2079"/>
      <c r="EH2079"/>
      <c r="FY2079" s="40">
        <v>42255</v>
      </c>
      <c r="FZ2079"/>
      <c r="GA2079"/>
      <c r="GB2079"/>
      <c r="GC2079"/>
      <c r="GD2079"/>
      <c r="GE2079"/>
      <c r="GF2079"/>
      <c r="GG2079"/>
      <c r="GH2079"/>
      <c r="GI2079"/>
      <c r="GJ2079"/>
      <c r="GK2079"/>
      <c r="GL2079"/>
      <c r="GM2079"/>
      <c r="GN2079"/>
      <c r="IE2079" s="40">
        <v>42255</v>
      </c>
      <c r="IU2079" s="77">
        <v>42255</v>
      </c>
    </row>
    <row r="2080" spans="7:264" x14ac:dyDescent="0.25">
      <c r="G2080" s="40">
        <v>42256</v>
      </c>
      <c r="H2080">
        <v>2.15</v>
      </c>
      <c r="I2080">
        <v>5.3</v>
      </c>
      <c r="J2080">
        <v>4.2</v>
      </c>
      <c r="K2080">
        <v>5.5666666666666664</v>
      </c>
      <c r="L2080">
        <v>3.7333333333333329</v>
      </c>
      <c r="M2080">
        <v>2.8</v>
      </c>
      <c r="N2080">
        <v>2.1333333333333333</v>
      </c>
      <c r="O2080">
        <v>1</v>
      </c>
      <c r="P2080"/>
      <c r="Q2080"/>
      <c r="R2080"/>
      <c r="S2080"/>
      <c r="T2080"/>
      <c r="U2080"/>
      <c r="V2080"/>
      <c r="W2080">
        <v>2.4</v>
      </c>
      <c r="X2080">
        <v>1.9</v>
      </c>
      <c r="Y2080">
        <v>5.3</v>
      </c>
      <c r="Z2080">
        <v>4.2</v>
      </c>
      <c r="AB2080">
        <v>5.4</v>
      </c>
      <c r="AC2080">
        <v>5.5</v>
      </c>
      <c r="AD2080">
        <v>5.8</v>
      </c>
      <c r="AE2080">
        <v>3.8</v>
      </c>
      <c r="AF2080">
        <v>2</v>
      </c>
      <c r="AG2080">
        <v>5.4</v>
      </c>
      <c r="AI2080">
        <v>1.5</v>
      </c>
      <c r="AJ2080">
        <v>4.0999999999999996</v>
      </c>
      <c r="AK2080">
        <v>1.7</v>
      </c>
      <c r="AL2080">
        <v>2.1</v>
      </c>
      <c r="AM2080">
        <v>2.6</v>
      </c>
      <c r="AN2080">
        <v>0.8</v>
      </c>
      <c r="AO2080">
        <v>0.8</v>
      </c>
      <c r="AP2080">
        <v>1.4</v>
      </c>
      <c r="BM2080" s="40">
        <v>42256</v>
      </c>
      <c r="BN2080">
        <v>0.01</v>
      </c>
      <c r="BO2080">
        <v>0.01</v>
      </c>
      <c r="BP2080">
        <v>0.01</v>
      </c>
      <c r="BQ2080">
        <v>0.01</v>
      </c>
      <c r="BR2080">
        <v>2.3333333333333331E-2</v>
      </c>
      <c r="BS2080">
        <v>0.01</v>
      </c>
      <c r="BT2080">
        <v>0.01</v>
      </c>
      <c r="BU2080">
        <v>0.62666666666666671</v>
      </c>
      <c r="BV2080"/>
      <c r="BW2080"/>
      <c r="BX2080"/>
      <c r="BY2080"/>
      <c r="BZ2080"/>
      <c r="CA2080"/>
      <c r="CB2080"/>
      <c r="CC2080">
        <v>0.01</v>
      </c>
      <c r="CD2080">
        <v>0.01</v>
      </c>
      <c r="CE2080">
        <v>0.01</v>
      </c>
      <c r="CF2080">
        <v>0.01</v>
      </c>
      <c r="CH2080">
        <v>0.01</v>
      </c>
      <c r="CI2080">
        <v>0.01</v>
      </c>
      <c r="CJ2080">
        <v>0.01</v>
      </c>
      <c r="CK2080">
        <v>0.03</v>
      </c>
      <c r="CL2080">
        <v>0.03</v>
      </c>
      <c r="CM2080">
        <v>0.01</v>
      </c>
      <c r="CO2080">
        <v>0.01</v>
      </c>
      <c r="CP2080">
        <v>0.01</v>
      </c>
      <c r="CQ2080">
        <v>0.01</v>
      </c>
      <c r="CR2080">
        <v>0.01</v>
      </c>
      <c r="CS2080">
        <v>0.01</v>
      </c>
      <c r="CT2080">
        <v>0.01</v>
      </c>
      <c r="CU2080">
        <v>1.86</v>
      </c>
      <c r="CV2080">
        <v>0.01</v>
      </c>
      <c r="DS2080" s="40">
        <v>42256</v>
      </c>
      <c r="DT2080">
        <v>0.65999999999999992</v>
      </c>
      <c r="DU2080">
        <v>0.64</v>
      </c>
      <c r="DV2080">
        <v>1.96</v>
      </c>
      <c r="DW2080">
        <v>12.463333333333333</v>
      </c>
      <c r="DX2080">
        <v>23.666666666666668</v>
      </c>
      <c r="DY2080">
        <v>1.2450000000000001</v>
      </c>
      <c r="DZ2080">
        <v>3.5666666666666664</v>
      </c>
      <c r="EA2080">
        <v>2.5333333333333332</v>
      </c>
      <c r="EB2080"/>
      <c r="EC2080"/>
      <c r="ED2080"/>
      <c r="EE2080"/>
      <c r="EF2080"/>
      <c r="EG2080"/>
      <c r="EH2080"/>
      <c r="EI2080">
        <v>0.5</v>
      </c>
      <c r="EJ2080">
        <v>0.82</v>
      </c>
      <c r="EK2080">
        <v>0.64</v>
      </c>
      <c r="EL2080">
        <v>1.96</v>
      </c>
      <c r="EN2080">
        <v>11.2</v>
      </c>
      <c r="EO2080">
        <v>17.7</v>
      </c>
      <c r="EP2080">
        <v>8.49</v>
      </c>
      <c r="EQ2080">
        <v>44.6</v>
      </c>
      <c r="ER2080">
        <v>22.3</v>
      </c>
      <c r="ES2080">
        <v>4.0999999999999996</v>
      </c>
      <c r="EU2080">
        <v>0.22</v>
      </c>
      <c r="EV2080">
        <v>2.27</v>
      </c>
      <c r="EW2080">
        <v>4.8</v>
      </c>
      <c r="EX2080">
        <v>4.2</v>
      </c>
      <c r="EY2080">
        <v>1.7</v>
      </c>
      <c r="EZ2080">
        <v>2.1</v>
      </c>
      <c r="FA2080">
        <v>4.4000000000000004</v>
      </c>
      <c r="FB2080">
        <v>1.1000000000000001</v>
      </c>
      <c r="FY2080" s="40">
        <v>42256</v>
      </c>
      <c r="FZ2080">
        <v>1.4999999999999999E-2</v>
      </c>
      <c r="GA2080">
        <v>0.01</v>
      </c>
      <c r="GB2080">
        <v>0.01</v>
      </c>
      <c r="GC2080">
        <v>6.3333333333333339E-2</v>
      </c>
      <c r="GD2080">
        <v>0.03</v>
      </c>
      <c r="GE2080">
        <v>0.01</v>
      </c>
      <c r="GF2080">
        <v>1.6666666666666666E-2</v>
      </c>
      <c r="GG2080">
        <v>0.72666666666666657</v>
      </c>
      <c r="GH2080"/>
      <c r="GI2080"/>
      <c r="GJ2080"/>
      <c r="GK2080"/>
      <c r="GL2080"/>
      <c r="GM2080"/>
      <c r="GN2080"/>
      <c r="GO2080">
        <v>0.02</v>
      </c>
      <c r="GP2080">
        <v>0.01</v>
      </c>
      <c r="GQ2080">
        <v>0.01</v>
      </c>
      <c r="GR2080">
        <v>0.01</v>
      </c>
      <c r="GT2080">
        <v>0.05</v>
      </c>
      <c r="GU2080">
        <v>0.02</v>
      </c>
      <c r="GV2080">
        <v>0.12</v>
      </c>
      <c r="GW2080">
        <v>0.05</v>
      </c>
      <c r="GX2080">
        <v>0.03</v>
      </c>
      <c r="GY2080">
        <v>0.01</v>
      </c>
      <c r="HA2080">
        <v>0.01</v>
      </c>
      <c r="HB2080">
        <v>0.01</v>
      </c>
      <c r="HC2080">
        <v>0.02</v>
      </c>
      <c r="HD2080">
        <v>0.01</v>
      </c>
      <c r="HE2080">
        <v>0.02</v>
      </c>
      <c r="HF2080">
        <v>0.04</v>
      </c>
      <c r="HG2080">
        <v>2.11</v>
      </c>
      <c r="HH2080">
        <v>0.03</v>
      </c>
      <c r="IE2080" s="40">
        <v>42256</v>
      </c>
      <c r="IU2080" s="77">
        <v>42256</v>
      </c>
    </row>
    <row r="2081" spans="7:260" x14ac:dyDescent="0.25">
      <c r="G2081" s="40">
        <v>42257</v>
      </c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BM2081" s="40">
        <v>42257</v>
      </c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DS2081" s="40">
        <v>42257</v>
      </c>
      <c r="DT2081"/>
      <c r="DU2081"/>
      <c r="DV2081"/>
      <c r="DW2081"/>
      <c r="DX2081"/>
      <c r="DY2081"/>
      <c r="DZ2081"/>
      <c r="EA2081"/>
      <c r="EB2081"/>
      <c r="EC2081"/>
      <c r="ED2081"/>
      <c r="EE2081"/>
      <c r="EF2081"/>
      <c r="EG2081"/>
      <c r="EH2081"/>
      <c r="FY2081" s="40">
        <v>42257</v>
      </c>
      <c r="FZ2081"/>
      <c r="GA2081"/>
      <c r="GB2081"/>
      <c r="GC2081"/>
      <c r="GD2081"/>
      <c r="GE2081"/>
      <c r="GF2081"/>
      <c r="GG2081"/>
      <c r="GH2081"/>
      <c r="GI2081"/>
      <c r="GJ2081"/>
      <c r="GK2081"/>
      <c r="GL2081"/>
      <c r="GM2081"/>
      <c r="GN2081"/>
      <c r="IE2081" s="40">
        <v>42257</v>
      </c>
      <c r="IU2081" s="77">
        <v>42257</v>
      </c>
    </row>
    <row r="2082" spans="7:260" x14ac:dyDescent="0.25">
      <c r="G2082" s="40">
        <v>42258</v>
      </c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BM2082" s="40">
        <v>42258</v>
      </c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DS2082" s="40">
        <v>42258</v>
      </c>
      <c r="DT2082"/>
      <c r="DU2082"/>
      <c r="DV2082"/>
      <c r="DW2082"/>
      <c r="DX2082"/>
      <c r="DY2082"/>
      <c r="DZ2082"/>
      <c r="EA2082"/>
      <c r="EB2082"/>
      <c r="EC2082"/>
      <c r="ED2082"/>
      <c r="EE2082"/>
      <c r="EF2082"/>
      <c r="EG2082"/>
      <c r="EH2082"/>
      <c r="FY2082" s="40">
        <v>42258</v>
      </c>
      <c r="FZ2082"/>
      <c r="GA2082"/>
      <c r="GB2082"/>
      <c r="GC2082"/>
      <c r="GD2082"/>
      <c r="GE2082"/>
      <c r="GF2082"/>
      <c r="GG2082"/>
      <c r="GH2082"/>
      <c r="GI2082"/>
      <c r="GJ2082"/>
      <c r="GK2082"/>
      <c r="GL2082"/>
      <c r="GM2082"/>
      <c r="GN2082"/>
      <c r="IE2082" s="40">
        <v>42258</v>
      </c>
      <c r="IU2082" s="77">
        <v>42258</v>
      </c>
    </row>
    <row r="2083" spans="7:260" x14ac:dyDescent="0.25">
      <c r="G2083" s="40">
        <v>42259</v>
      </c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BM2083" s="40">
        <v>42259</v>
      </c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DS2083" s="40">
        <v>42259</v>
      </c>
      <c r="DT2083"/>
      <c r="DU2083"/>
      <c r="DV2083"/>
      <c r="DW2083"/>
      <c r="DX2083"/>
      <c r="DY2083"/>
      <c r="DZ2083"/>
      <c r="EA2083"/>
      <c r="EB2083"/>
      <c r="EC2083"/>
      <c r="ED2083"/>
      <c r="EE2083"/>
      <c r="EF2083"/>
      <c r="EG2083"/>
      <c r="EH2083"/>
      <c r="FY2083" s="40">
        <v>42259</v>
      </c>
      <c r="FZ2083"/>
      <c r="GA2083"/>
      <c r="GB2083"/>
      <c r="GC2083"/>
      <c r="GD2083"/>
      <c r="GE2083"/>
      <c r="GF2083"/>
      <c r="GG2083"/>
      <c r="GH2083"/>
      <c r="GI2083"/>
      <c r="GJ2083"/>
      <c r="GK2083"/>
      <c r="GL2083"/>
      <c r="GM2083"/>
      <c r="GN2083"/>
      <c r="IE2083" s="40">
        <v>42259</v>
      </c>
      <c r="IU2083" s="77">
        <v>42259</v>
      </c>
    </row>
    <row r="2084" spans="7:260" x14ac:dyDescent="0.25">
      <c r="G2084" s="40">
        <v>42260</v>
      </c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BM2084" s="40">
        <v>42260</v>
      </c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DS2084" s="40">
        <v>42260</v>
      </c>
      <c r="DT2084"/>
      <c r="DU2084"/>
      <c r="DV2084"/>
      <c r="DW2084"/>
      <c r="DX2084"/>
      <c r="DY2084"/>
      <c r="DZ2084"/>
      <c r="EA2084"/>
      <c r="EB2084"/>
      <c r="EC2084"/>
      <c r="ED2084"/>
      <c r="EE2084"/>
      <c r="EF2084"/>
      <c r="EG2084"/>
      <c r="EH2084"/>
      <c r="FY2084" s="40">
        <v>42260</v>
      </c>
      <c r="FZ2084"/>
      <c r="GA2084"/>
      <c r="GB2084"/>
      <c r="GC2084"/>
      <c r="GD2084"/>
      <c r="GE2084"/>
      <c r="GF2084"/>
      <c r="GG2084"/>
      <c r="GH2084"/>
      <c r="GI2084"/>
      <c r="GJ2084"/>
      <c r="GK2084"/>
      <c r="GL2084"/>
      <c r="GM2084"/>
      <c r="GN2084"/>
      <c r="IE2084" s="40">
        <v>42260</v>
      </c>
      <c r="IU2084" s="77">
        <v>42260</v>
      </c>
    </row>
    <row r="2085" spans="7:260" x14ac:dyDescent="0.25">
      <c r="G2085" s="40">
        <v>42261</v>
      </c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BM2085" s="40">
        <v>42261</v>
      </c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DS2085" s="40">
        <v>42261</v>
      </c>
      <c r="DT2085"/>
      <c r="DU2085"/>
      <c r="DV2085"/>
      <c r="DW2085"/>
      <c r="DX2085"/>
      <c r="DY2085"/>
      <c r="DZ2085"/>
      <c r="EA2085"/>
      <c r="EB2085"/>
      <c r="EC2085"/>
      <c r="ED2085"/>
      <c r="EE2085"/>
      <c r="EF2085"/>
      <c r="EG2085"/>
      <c r="EH2085"/>
      <c r="FY2085" s="40">
        <v>42261</v>
      </c>
      <c r="FZ2085"/>
      <c r="GA2085"/>
      <c r="GB2085"/>
      <c r="GC2085"/>
      <c r="GD2085"/>
      <c r="GE2085"/>
      <c r="GF2085"/>
      <c r="GG2085"/>
      <c r="GH2085"/>
      <c r="GI2085"/>
      <c r="GJ2085"/>
      <c r="GK2085"/>
      <c r="GL2085"/>
      <c r="GM2085"/>
      <c r="GN2085"/>
      <c r="IE2085" s="40">
        <v>42261</v>
      </c>
      <c r="IU2085" s="77">
        <v>42261</v>
      </c>
    </row>
    <row r="2086" spans="7:260" x14ac:dyDescent="0.25">
      <c r="G2086" s="40">
        <v>42262</v>
      </c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BM2086" s="40">
        <v>42262</v>
      </c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DS2086" s="40">
        <v>42262</v>
      </c>
      <c r="DT2086"/>
      <c r="DU2086"/>
      <c r="DV2086"/>
      <c r="DW2086"/>
      <c r="DX2086"/>
      <c r="DY2086"/>
      <c r="DZ2086"/>
      <c r="EA2086"/>
      <c r="EB2086"/>
      <c r="EC2086"/>
      <c r="ED2086"/>
      <c r="EE2086"/>
      <c r="EF2086"/>
      <c r="EG2086"/>
      <c r="EH2086"/>
      <c r="FY2086" s="40">
        <v>42262</v>
      </c>
      <c r="FZ2086"/>
      <c r="GA2086"/>
      <c r="GB2086"/>
      <c r="GC2086"/>
      <c r="GD2086"/>
      <c r="GE2086"/>
      <c r="GF2086"/>
      <c r="GG2086"/>
      <c r="GH2086"/>
      <c r="GI2086"/>
      <c r="GJ2086"/>
      <c r="GK2086"/>
      <c r="GL2086"/>
      <c r="GM2086"/>
      <c r="GN2086"/>
      <c r="IE2086" s="40">
        <v>42262</v>
      </c>
      <c r="IU2086" s="77">
        <v>42262</v>
      </c>
    </row>
    <row r="2087" spans="7:260" x14ac:dyDescent="0.25">
      <c r="G2087" s="40">
        <v>42263</v>
      </c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BM2087" s="40">
        <v>42263</v>
      </c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DS2087" s="40">
        <v>42263</v>
      </c>
      <c r="DT2087"/>
      <c r="DU2087"/>
      <c r="DV2087"/>
      <c r="DW2087"/>
      <c r="DX2087"/>
      <c r="DY2087"/>
      <c r="DZ2087"/>
      <c r="EA2087"/>
      <c r="EB2087"/>
      <c r="EC2087"/>
      <c r="ED2087"/>
      <c r="EE2087"/>
      <c r="EF2087"/>
      <c r="EG2087"/>
      <c r="EH2087"/>
      <c r="FY2087" s="40">
        <v>42263</v>
      </c>
      <c r="FZ2087"/>
      <c r="GA2087"/>
      <c r="GB2087"/>
      <c r="GC2087"/>
      <c r="GD2087"/>
      <c r="GE2087"/>
      <c r="GF2087"/>
      <c r="GG2087"/>
      <c r="GH2087"/>
      <c r="GI2087"/>
      <c r="GJ2087"/>
      <c r="GK2087"/>
      <c r="GL2087"/>
      <c r="GM2087"/>
      <c r="GN2087"/>
      <c r="IE2087" s="40">
        <v>42263</v>
      </c>
      <c r="IU2087" s="77">
        <v>42263</v>
      </c>
    </row>
    <row r="2088" spans="7:260" x14ac:dyDescent="0.25">
      <c r="G2088" s="40">
        <v>42264</v>
      </c>
      <c r="H2088"/>
      <c r="I2088"/>
      <c r="J2088"/>
      <c r="K2088"/>
      <c r="L2088"/>
      <c r="M2088"/>
      <c r="N2088"/>
      <c r="O2088"/>
      <c r="P2088">
        <v>2.5999999999999996</v>
      </c>
      <c r="Q2088">
        <v>4.9000000000000004</v>
      </c>
      <c r="R2088">
        <v>6.8</v>
      </c>
      <c r="S2088">
        <v>6.3</v>
      </c>
      <c r="T2088">
        <v>3.7</v>
      </c>
      <c r="U2088">
        <v>7</v>
      </c>
      <c r="V2088">
        <v>2.2666666666666666</v>
      </c>
      <c r="AR2088">
        <v>1.9</v>
      </c>
      <c r="AS2088">
        <v>3.3</v>
      </c>
      <c r="AU2088">
        <v>4.7</v>
      </c>
      <c r="AV2088">
        <v>5.0999999999999996</v>
      </c>
      <c r="AX2088">
        <v>5.0999999999999996</v>
      </c>
      <c r="AY2088">
        <v>8.5</v>
      </c>
      <c r="AZ2088">
        <v>4.0999999999999996</v>
      </c>
      <c r="BB2088">
        <v>8.5</v>
      </c>
      <c r="BC2088">
        <v>2.6</v>
      </c>
      <c r="BE2088">
        <v>4.8</v>
      </c>
      <c r="BG2088">
        <v>8.6</v>
      </c>
      <c r="BH2088">
        <v>5.4</v>
      </c>
      <c r="BI2088">
        <v>0.8</v>
      </c>
      <c r="BJ2088">
        <v>3</v>
      </c>
      <c r="BK2088">
        <v>3</v>
      </c>
      <c r="BM2088" s="40">
        <v>42264</v>
      </c>
      <c r="BN2088"/>
      <c r="BO2088"/>
      <c r="BP2088"/>
      <c r="BQ2088"/>
      <c r="BR2088"/>
      <c r="BS2088"/>
      <c r="BT2088"/>
      <c r="BU2088"/>
      <c r="BV2088">
        <v>6.5000000000000002E-2</v>
      </c>
      <c r="BW2088">
        <v>1.4999999999999999E-2</v>
      </c>
      <c r="BX2088">
        <v>0.255</v>
      </c>
      <c r="BY2088">
        <v>0.82000000000000006</v>
      </c>
      <c r="BZ2088">
        <v>1.4999999999999999E-2</v>
      </c>
      <c r="CA2088">
        <v>0.16999999999999998</v>
      </c>
      <c r="CB2088">
        <v>0.01</v>
      </c>
      <c r="CX2088">
        <v>0.02</v>
      </c>
      <c r="CY2088">
        <v>0.11</v>
      </c>
      <c r="DA2088">
        <v>0.01</v>
      </c>
      <c r="DB2088">
        <v>0.02</v>
      </c>
      <c r="DD2088">
        <v>0.39</v>
      </c>
      <c r="DE2088">
        <v>0.12</v>
      </c>
      <c r="DF2088">
        <v>0.04</v>
      </c>
      <c r="DH2088">
        <v>1.6</v>
      </c>
      <c r="DI2088">
        <v>0.01</v>
      </c>
      <c r="DK2088">
        <v>0.02</v>
      </c>
      <c r="DM2088">
        <v>0.09</v>
      </c>
      <c r="DN2088">
        <v>0.25</v>
      </c>
      <c r="DO2088">
        <v>0.01</v>
      </c>
      <c r="DP2088">
        <v>0.01</v>
      </c>
      <c r="DQ2088">
        <v>0.01</v>
      </c>
      <c r="DS2088" s="40">
        <v>42264</v>
      </c>
      <c r="DT2088"/>
      <c r="DU2088"/>
      <c r="DV2088"/>
      <c r="DW2088"/>
      <c r="DX2088"/>
      <c r="DY2088"/>
      <c r="DZ2088"/>
      <c r="EA2088"/>
      <c r="EB2088">
        <v>31.4</v>
      </c>
      <c r="EC2088">
        <v>0.98</v>
      </c>
      <c r="ED2088">
        <v>39.299999999999997</v>
      </c>
      <c r="EE2088">
        <v>6.3650000000000002</v>
      </c>
      <c r="EF2088">
        <v>3.3650000000000002</v>
      </c>
      <c r="EG2088">
        <v>11.530000000000001</v>
      </c>
      <c r="EH2088">
        <v>18.176666666666666</v>
      </c>
      <c r="FD2088">
        <v>35.1</v>
      </c>
      <c r="FE2088">
        <v>27.7</v>
      </c>
      <c r="FG2088">
        <v>1.03</v>
      </c>
      <c r="FH2088">
        <v>0.93</v>
      </c>
      <c r="FJ2088">
        <v>34.5</v>
      </c>
      <c r="FK2088">
        <v>44.1</v>
      </c>
      <c r="FL2088">
        <v>2.13</v>
      </c>
      <c r="FN2088">
        <v>10.6</v>
      </c>
      <c r="FO2088">
        <v>5.66</v>
      </c>
      <c r="FQ2088">
        <v>1.07</v>
      </c>
      <c r="FS2088">
        <v>7.76</v>
      </c>
      <c r="FT2088">
        <v>15.3</v>
      </c>
      <c r="FU2088">
        <v>36.6</v>
      </c>
      <c r="FV2088">
        <v>1.93</v>
      </c>
      <c r="FW2088">
        <v>16</v>
      </c>
      <c r="FY2088" s="40">
        <v>42264</v>
      </c>
      <c r="FZ2088"/>
      <c r="GA2088"/>
      <c r="GB2088"/>
      <c r="GC2088"/>
      <c r="GD2088"/>
      <c r="GE2088"/>
      <c r="GF2088"/>
      <c r="GG2088"/>
      <c r="GH2088">
        <v>0.155</v>
      </c>
      <c r="GI2088">
        <v>0.1</v>
      </c>
      <c r="GJ2088">
        <v>0.48499999999999999</v>
      </c>
      <c r="GK2088">
        <v>0.71499999999999997</v>
      </c>
      <c r="GL2088">
        <v>0.15000000000000002</v>
      </c>
      <c r="GM2088">
        <v>0.43999999999999995</v>
      </c>
      <c r="GN2088">
        <v>0.01</v>
      </c>
      <c r="HJ2088">
        <v>0.13</v>
      </c>
      <c r="HK2088">
        <v>0.18</v>
      </c>
      <c r="HM2088">
        <v>0.1</v>
      </c>
      <c r="HN2088">
        <v>0.1</v>
      </c>
      <c r="HP2088">
        <v>0.28999999999999998</v>
      </c>
      <c r="HQ2088">
        <v>0.68</v>
      </c>
      <c r="HR2088">
        <v>0.42</v>
      </c>
      <c r="HT2088">
        <v>1.01</v>
      </c>
      <c r="HU2088">
        <v>0.02</v>
      </c>
      <c r="HW2088">
        <v>0.28000000000000003</v>
      </c>
      <c r="HY2088">
        <v>0.3</v>
      </c>
      <c r="HZ2088">
        <v>0.57999999999999996</v>
      </c>
      <c r="IA2088">
        <v>0.01</v>
      </c>
      <c r="IB2088">
        <v>0.01</v>
      </c>
      <c r="IC2088">
        <v>0.01</v>
      </c>
      <c r="IE2088" s="40">
        <v>42264</v>
      </c>
      <c r="IU2088" s="77">
        <v>42264</v>
      </c>
    </row>
    <row r="2089" spans="7:260" x14ac:dyDescent="0.25">
      <c r="G2089" s="40">
        <v>42265</v>
      </c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BM2089" s="40">
        <v>42265</v>
      </c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DS2089" s="40">
        <v>42265</v>
      </c>
      <c r="DT2089"/>
      <c r="DU2089"/>
      <c r="DV2089"/>
      <c r="DW2089"/>
      <c r="DX2089"/>
      <c r="DY2089"/>
      <c r="DZ2089"/>
      <c r="EA2089"/>
      <c r="EB2089"/>
      <c r="EC2089"/>
      <c r="ED2089"/>
      <c r="EE2089"/>
      <c r="EF2089"/>
      <c r="EG2089"/>
      <c r="EH2089"/>
      <c r="FY2089" s="40">
        <v>42265</v>
      </c>
      <c r="FZ2089"/>
      <c r="GA2089"/>
      <c r="GB2089"/>
      <c r="GC2089"/>
      <c r="GD2089"/>
      <c r="GE2089"/>
      <c r="GF2089"/>
      <c r="GG2089"/>
      <c r="GH2089"/>
      <c r="GI2089"/>
      <c r="GJ2089"/>
      <c r="GK2089"/>
      <c r="GL2089"/>
      <c r="GM2089"/>
      <c r="GN2089"/>
      <c r="IE2089" s="40">
        <v>42265</v>
      </c>
      <c r="IJ2089">
        <v>27.95818382352941</v>
      </c>
      <c r="IU2089" s="77">
        <v>42265</v>
      </c>
      <c r="IZ2089">
        <v>67.099999999999994</v>
      </c>
    </row>
    <row r="2090" spans="7:260" x14ac:dyDescent="0.25">
      <c r="G2090" s="40">
        <v>42266</v>
      </c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BM2090" s="40">
        <v>42266</v>
      </c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DS2090" s="40">
        <v>42266</v>
      </c>
      <c r="DT2090"/>
      <c r="DU2090"/>
      <c r="DV2090"/>
      <c r="DW2090"/>
      <c r="DX2090"/>
      <c r="DY2090"/>
      <c r="DZ2090"/>
      <c r="EA2090"/>
      <c r="EB2090"/>
      <c r="EC2090"/>
      <c r="ED2090"/>
      <c r="EE2090"/>
      <c r="EF2090"/>
      <c r="EG2090"/>
      <c r="EH2090"/>
      <c r="FY2090" s="40">
        <v>42266</v>
      </c>
      <c r="FZ2090"/>
      <c r="GA2090"/>
      <c r="GB2090"/>
      <c r="GC2090"/>
      <c r="GD2090"/>
      <c r="GE2090"/>
      <c r="GF2090"/>
      <c r="GG2090"/>
      <c r="GH2090"/>
      <c r="GI2090"/>
      <c r="GJ2090"/>
      <c r="GK2090"/>
      <c r="GL2090"/>
      <c r="GM2090"/>
      <c r="GN2090"/>
      <c r="IE2090" s="40">
        <v>42266</v>
      </c>
      <c r="IU2090" s="77">
        <v>42266</v>
      </c>
    </row>
    <row r="2091" spans="7:260" x14ac:dyDescent="0.25">
      <c r="G2091" s="40">
        <v>42267</v>
      </c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BM2091" s="40">
        <v>42267</v>
      </c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DS2091" s="40">
        <v>42267</v>
      </c>
      <c r="DT2091"/>
      <c r="DU2091"/>
      <c r="DV2091"/>
      <c r="DW2091"/>
      <c r="DX2091"/>
      <c r="DY2091"/>
      <c r="DZ2091"/>
      <c r="EA2091"/>
      <c r="EB2091"/>
      <c r="EC2091"/>
      <c r="ED2091"/>
      <c r="EE2091"/>
      <c r="EF2091"/>
      <c r="EG2091"/>
      <c r="EH2091"/>
      <c r="FY2091" s="40">
        <v>42267</v>
      </c>
      <c r="FZ2091"/>
      <c r="GA2091"/>
      <c r="GB2091"/>
      <c r="GC2091"/>
      <c r="GD2091"/>
      <c r="GE2091"/>
      <c r="GF2091"/>
      <c r="GG2091"/>
      <c r="GH2091"/>
      <c r="GI2091"/>
      <c r="GJ2091"/>
      <c r="GK2091"/>
      <c r="GL2091"/>
      <c r="GM2091"/>
      <c r="GN2091"/>
      <c r="IE2091" s="40">
        <v>42267</v>
      </c>
      <c r="IU2091" s="77">
        <v>42267</v>
      </c>
    </row>
    <row r="2092" spans="7:260" x14ac:dyDescent="0.25">
      <c r="G2092" s="40">
        <v>42268</v>
      </c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BM2092" s="40">
        <v>42268</v>
      </c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DS2092" s="40">
        <v>42268</v>
      </c>
      <c r="DT2092"/>
      <c r="DU2092"/>
      <c r="DV2092"/>
      <c r="DW2092"/>
      <c r="DX2092"/>
      <c r="DY2092"/>
      <c r="DZ2092"/>
      <c r="EA2092"/>
      <c r="EB2092"/>
      <c r="EC2092"/>
      <c r="ED2092"/>
      <c r="EE2092"/>
      <c r="EF2092"/>
      <c r="EG2092"/>
      <c r="EH2092"/>
      <c r="FY2092" s="40">
        <v>42268</v>
      </c>
      <c r="FZ2092"/>
      <c r="GA2092"/>
      <c r="GB2092"/>
      <c r="GC2092"/>
      <c r="GD2092"/>
      <c r="GE2092"/>
      <c r="GF2092"/>
      <c r="GG2092"/>
      <c r="GH2092"/>
      <c r="GI2092"/>
      <c r="GJ2092"/>
      <c r="GK2092"/>
      <c r="GL2092"/>
      <c r="GM2092"/>
      <c r="GN2092"/>
      <c r="IE2092" s="40">
        <v>42268</v>
      </c>
      <c r="IU2092" s="77">
        <v>42268</v>
      </c>
    </row>
    <row r="2093" spans="7:260" x14ac:dyDescent="0.25">
      <c r="G2093" s="40">
        <v>42269</v>
      </c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BM2093" s="40">
        <v>42269</v>
      </c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DS2093" s="40">
        <v>42269</v>
      </c>
      <c r="DT2093"/>
      <c r="DU2093"/>
      <c r="DV2093"/>
      <c r="DW2093"/>
      <c r="DX2093"/>
      <c r="DY2093"/>
      <c r="DZ2093"/>
      <c r="EA2093"/>
      <c r="EB2093"/>
      <c r="EC2093"/>
      <c r="ED2093"/>
      <c r="EE2093"/>
      <c r="EF2093"/>
      <c r="EG2093"/>
      <c r="EH2093"/>
      <c r="FY2093" s="40">
        <v>42269</v>
      </c>
      <c r="FZ2093"/>
      <c r="GA2093"/>
      <c r="GB2093"/>
      <c r="GC2093"/>
      <c r="GD2093"/>
      <c r="GE2093"/>
      <c r="GF2093"/>
      <c r="GG2093"/>
      <c r="GH2093"/>
      <c r="GI2093"/>
      <c r="GJ2093"/>
      <c r="GK2093"/>
      <c r="GL2093"/>
      <c r="GM2093"/>
      <c r="GN2093"/>
      <c r="IE2093" s="40">
        <v>42269</v>
      </c>
      <c r="IU2093" s="77">
        <v>42269</v>
      </c>
    </row>
    <row r="2094" spans="7:260" x14ac:dyDescent="0.25">
      <c r="G2094" s="40">
        <v>42270</v>
      </c>
      <c r="H2094">
        <v>2.8</v>
      </c>
      <c r="I2094">
        <v>3.5</v>
      </c>
      <c r="J2094">
        <v>6.1</v>
      </c>
      <c r="K2094">
        <v>1.5</v>
      </c>
      <c r="L2094">
        <v>3.0333333333333337</v>
      </c>
      <c r="M2094">
        <v>2.6</v>
      </c>
      <c r="N2094">
        <v>1.5</v>
      </c>
      <c r="O2094">
        <v>2.9</v>
      </c>
      <c r="P2094"/>
      <c r="Q2094"/>
      <c r="R2094"/>
      <c r="S2094"/>
      <c r="T2094"/>
      <c r="U2094"/>
      <c r="V2094"/>
      <c r="W2094">
        <v>3.7</v>
      </c>
      <c r="X2094">
        <v>1.9</v>
      </c>
      <c r="Y2094">
        <v>3.5</v>
      </c>
      <c r="Z2094">
        <v>7</v>
      </c>
      <c r="AA2094">
        <v>5.2</v>
      </c>
      <c r="AB2094">
        <v>2.9</v>
      </c>
      <c r="AC2094">
        <v>0.8</v>
      </c>
      <c r="AD2094">
        <v>0.8</v>
      </c>
      <c r="AE2094">
        <v>4.4000000000000004</v>
      </c>
      <c r="AF2094">
        <v>3.9</v>
      </c>
      <c r="AG2094">
        <v>0.8</v>
      </c>
      <c r="AH2094">
        <v>3.8</v>
      </c>
      <c r="AI2094">
        <v>2.8</v>
      </c>
      <c r="AJ2094">
        <v>1.2</v>
      </c>
      <c r="AK2094">
        <v>2.9</v>
      </c>
      <c r="AL2094">
        <v>0.8</v>
      </c>
      <c r="AM2094">
        <v>0.8</v>
      </c>
      <c r="AN2094">
        <v>0.8</v>
      </c>
      <c r="AO2094">
        <v>3.1</v>
      </c>
      <c r="AP2094">
        <v>4.8</v>
      </c>
      <c r="BM2094" s="40">
        <v>42270</v>
      </c>
      <c r="BN2094">
        <v>0.01</v>
      </c>
      <c r="BO2094">
        <v>0.01</v>
      </c>
      <c r="BP2094">
        <v>0.01</v>
      </c>
      <c r="BQ2094">
        <v>0.01</v>
      </c>
      <c r="BR2094">
        <v>0.01</v>
      </c>
      <c r="BS2094">
        <v>0.01</v>
      </c>
      <c r="BT2094">
        <v>0.04</v>
      </c>
      <c r="BU2094">
        <v>0.01</v>
      </c>
      <c r="BV2094"/>
      <c r="BW2094"/>
      <c r="BX2094"/>
      <c r="BY2094"/>
      <c r="BZ2094"/>
      <c r="CA2094"/>
      <c r="CB2094"/>
      <c r="CC2094">
        <v>0.01</v>
      </c>
      <c r="CD2094">
        <v>0.01</v>
      </c>
      <c r="CE2094">
        <v>0.01</v>
      </c>
      <c r="CF2094">
        <v>0.01</v>
      </c>
      <c r="CG2094">
        <v>0.01</v>
      </c>
      <c r="CH2094">
        <v>0.01</v>
      </c>
      <c r="CI2094">
        <v>0.01</v>
      </c>
      <c r="CJ2094">
        <v>0.01</v>
      </c>
      <c r="CK2094">
        <v>0.01</v>
      </c>
      <c r="CL2094">
        <v>0.01</v>
      </c>
      <c r="CM2094">
        <v>0.01</v>
      </c>
      <c r="CN2094">
        <v>0.01</v>
      </c>
      <c r="CO2094">
        <v>0.01</v>
      </c>
      <c r="CP2094">
        <v>0.01</v>
      </c>
      <c r="CQ2094">
        <v>0.01</v>
      </c>
      <c r="CR2094">
        <v>0.01</v>
      </c>
      <c r="CS2094">
        <v>0.1</v>
      </c>
      <c r="CT2094">
        <v>0.01</v>
      </c>
      <c r="CU2094">
        <v>0.01</v>
      </c>
      <c r="CV2094">
        <v>0.01</v>
      </c>
      <c r="DS2094" s="40">
        <v>42270</v>
      </c>
      <c r="DT2094">
        <v>0.94499999999999995</v>
      </c>
      <c r="DU2094">
        <v>1.88</v>
      </c>
      <c r="DV2094">
        <v>24.01</v>
      </c>
      <c r="DW2094">
        <v>43.566666666666663</v>
      </c>
      <c r="DX2094">
        <v>29.366666666666664</v>
      </c>
      <c r="DY2094">
        <v>3.9433333333333334</v>
      </c>
      <c r="DZ2094">
        <v>55.876666666666665</v>
      </c>
      <c r="EA2094">
        <v>25.103333333333335</v>
      </c>
      <c r="EB2094"/>
      <c r="EC2094"/>
      <c r="ED2094"/>
      <c r="EE2094"/>
      <c r="EF2094"/>
      <c r="EG2094"/>
      <c r="EH2094"/>
      <c r="EI2094">
        <v>0.94</v>
      </c>
      <c r="EJ2094">
        <v>0.95</v>
      </c>
      <c r="EK2094">
        <v>1.88</v>
      </c>
      <c r="EL2094">
        <v>41.6</v>
      </c>
      <c r="EM2094">
        <v>6.42</v>
      </c>
      <c r="EN2094">
        <v>32.1</v>
      </c>
      <c r="EO2094">
        <v>66</v>
      </c>
      <c r="EP2094">
        <v>32.6</v>
      </c>
      <c r="EQ2094">
        <v>12.2</v>
      </c>
      <c r="ER2094">
        <v>12.4</v>
      </c>
      <c r="ES2094">
        <v>63.5</v>
      </c>
      <c r="ET2094">
        <v>8.2799999999999994</v>
      </c>
      <c r="EU2094">
        <v>1.63</v>
      </c>
      <c r="EV2094">
        <v>1.92</v>
      </c>
      <c r="EW2094">
        <v>9.73</v>
      </c>
      <c r="EX2094">
        <v>99.6</v>
      </c>
      <c r="EY2094">
        <v>58.3</v>
      </c>
      <c r="EZ2094">
        <v>64.8</v>
      </c>
      <c r="FA2094">
        <v>6.75</v>
      </c>
      <c r="FB2094">
        <v>3.76</v>
      </c>
      <c r="FY2094" s="40">
        <v>42270</v>
      </c>
      <c r="FZ2094">
        <v>1.4999999999999999E-2</v>
      </c>
      <c r="GA2094">
        <v>0.02</v>
      </c>
      <c r="GB2094">
        <v>0.02</v>
      </c>
      <c r="GC2094">
        <v>0.01</v>
      </c>
      <c r="GD2094">
        <v>0.02</v>
      </c>
      <c r="GE2094">
        <v>1.3333333333333334E-2</v>
      </c>
      <c r="GF2094">
        <v>1.6666666666666666E-2</v>
      </c>
      <c r="GG2094">
        <v>1.3333333333333334E-2</v>
      </c>
      <c r="GH2094"/>
      <c r="GI2094"/>
      <c r="GJ2094"/>
      <c r="GK2094"/>
      <c r="GL2094"/>
      <c r="GM2094"/>
      <c r="GN2094"/>
      <c r="GO2094">
        <v>0.02</v>
      </c>
      <c r="GP2094">
        <v>0.01</v>
      </c>
      <c r="GQ2094">
        <v>0.02</v>
      </c>
      <c r="GR2094">
        <v>0.03</v>
      </c>
      <c r="GS2094">
        <v>0.01</v>
      </c>
      <c r="GT2094">
        <v>0.01</v>
      </c>
      <c r="GU2094">
        <v>0.01</v>
      </c>
      <c r="GV2094">
        <v>0.01</v>
      </c>
      <c r="GW2094">
        <v>0.01</v>
      </c>
      <c r="GX2094">
        <v>0.04</v>
      </c>
      <c r="GY2094">
        <v>0.01</v>
      </c>
      <c r="GZ2094">
        <v>0.02</v>
      </c>
      <c r="HA2094">
        <v>0.01</v>
      </c>
      <c r="HB2094">
        <v>0.01</v>
      </c>
      <c r="HC2094">
        <v>0.02</v>
      </c>
      <c r="HD2094">
        <v>0.01</v>
      </c>
      <c r="HE2094">
        <v>0.02</v>
      </c>
      <c r="HF2094">
        <v>0.01</v>
      </c>
      <c r="HG2094">
        <v>0.01</v>
      </c>
      <c r="HH2094">
        <v>0.02</v>
      </c>
      <c r="IE2094" s="40">
        <v>42270</v>
      </c>
      <c r="IU2094" s="77">
        <v>42270</v>
      </c>
    </row>
    <row r="2095" spans="7:260" x14ac:dyDescent="0.25">
      <c r="G2095" s="40">
        <v>42271</v>
      </c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BM2095" s="40">
        <v>42271</v>
      </c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DS2095" s="40">
        <v>42271</v>
      </c>
      <c r="DT2095"/>
      <c r="DU2095"/>
      <c r="DV2095"/>
      <c r="DW2095"/>
      <c r="DX2095"/>
      <c r="DY2095"/>
      <c r="DZ2095"/>
      <c r="EA2095"/>
      <c r="EB2095"/>
      <c r="EC2095"/>
      <c r="ED2095"/>
      <c r="EE2095"/>
      <c r="EF2095"/>
      <c r="EG2095"/>
      <c r="EH2095"/>
      <c r="FY2095" s="40">
        <v>42271</v>
      </c>
      <c r="FZ2095"/>
      <c r="GA2095"/>
      <c r="GB2095"/>
      <c r="GC2095"/>
      <c r="GD2095"/>
      <c r="GE2095"/>
      <c r="GF2095"/>
      <c r="GG2095"/>
      <c r="GH2095"/>
      <c r="GI2095"/>
      <c r="GJ2095"/>
      <c r="GK2095"/>
      <c r="GL2095"/>
      <c r="GM2095"/>
      <c r="GN2095"/>
      <c r="IE2095" s="40">
        <v>42271</v>
      </c>
      <c r="IU2095" s="77">
        <v>42271</v>
      </c>
    </row>
    <row r="2096" spans="7:260" x14ac:dyDescent="0.25">
      <c r="G2096" s="40">
        <v>42272</v>
      </c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BM2096" s="40">
        <v>42272</v>
      </c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DS2096" s="40">
        <v>42272</v>
      </c>
      <c r="DT2096"/>
      <c r="DU2096"/>
      <c r="DV2096"/>
      <c r="DW2096"/>
      <c r="DX2096"/>
      <c r="DY2096"/>
      <c r="DZ2096"/>
      <c r="EA2096"/>
      <c r="EB2096"/>
      <c r="EC2096"/>
      <c r="ED2096"/>
      <c r="EE2096"/>
      <c r="EF2096"/>
      <c r="EG2096"/>
      <c r="EH2096"/>
      <c r="FY2096" s="40">
        <v>42272</v>
      </c>
      <c r="FZ2096"/>
      <c r="GA2096"/>
      <c r="GB2096"/>
      <c r="GC2096"/>
      <c r="GD2096"/>
      <c r="GE2096"/>
      <c r="GF2096"/>
      <c r="GG2096"/>
      <c r="GH2096"/>
      <c r="GI2096"/>
      <c r="GJ2096"/>
      <c r="GK2096"/>
      <c r="GL2096"/>
      <c r="GM2096"/>
      <c r="GN2096"/>
      <c r="IE2096" s="40">
        <v>42272</v>
      </c>
      <c r="IU2096" s="77">
        <v>42272</v>
      </c>
    </row>
    <row r="2097" spans="7:263" x14ac:dyDescent="0.25">
      <c r="G2097" s="40">
        <v>42273</v>
      </c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BM2097" s="40">
        <v>42273</v>
      </c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DS2097" s="40">
        <v>42273</v>
      </c>
      <c r="DT2097"/>
      <c r="DU2097"/>
      <c r="DV2097"/>
      <c r="DW2097"/>
      <c r="DX2097"/>
      <c r="DY2097"/>
      <c r="DZ2097"/>
      <c r="EA2097"/>
      <c r="EB2097"/>
      <c r="EC2097"/>
      <c r="ED2097"/>
      <c r="EE2097"/>
      <c r="EF2097"/>
      <c r="EG2097"/>
      <c r="EH2097"/>
      <c r="FY2097" s="40">
        <v>42273</v>
      </c>
      <c r="FZ2097"/>
      <c r="GA2097"/>
      <c r="GB2097"/>
      <c r="GC2097"/>
      <c r="GD2097"/>
      <c r="GE2097"/>
      <c r="GF2097"/>
      <c r="GG2097"/>
      <c r="GH2097"/>
      <c r="GI2097"/>
      <c r="GJ2097"/>
      <c r="GK2097"/>
      <c r="GL2097"/>
      <c r="GM2097"/>
      <c r="GN2097"/>
      <c r="IE2097" s="40">
        <v>42273</v>
      </c>
      <c r="IU2097" s="77">
        <v>42273</v>
      </c>
    </row>
    <row r="2098" spans="7:263" x14ac:dyDescent="0.25">
      <c r="G2098" s="40">
        <v>42274</v>
      </c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BM2098" s="40">
        <v>42274</v>
      </c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DS2098" s="40">
        <v>42274</v>
      </c>
      <c r="DT2098"/>
      <c r="DU2098"/>
      <c r="DV2098"/>
      <c r="DW2098"/>
      <c r="DX2098"/>
      <c r="DY2098"/>
      <c r="DZ2098"/>
      <c r="EA2098"/>
      <c r="EB2098"/>
      <c r="EC2098"/>
      <c r="ED2098"/>
      <c r="EE2098"/>
      <c r="EF2098"/>
      <c r="EG2098"/>
      <c r="EH2098"/>
      <c r="FY2098" s="40">
        <v>42274</v>
      </c>
      <c r="FZ2098"/>
      <c r="GA2098"/>
      <c r="GB2098"/>
      <c r="GC2098"/>
      <c r="GD2098"/>
      <c r="GE2098"/>
      <c r="GF2098"/>
      <c r="GG2098"/>
      <c r="GH2098"/>
      <c r="GI2098"/>
      <c r="GJ2098"/>
      <c r="GK2098"/>
      <c r="GL2098"/>
      <c r="GM2098"/>
      <c r="GN2098"/>
      <c r="IE2098" s="40">
        <v>42274</v>
      </c>
      <c r="IU2098" s="77">
        <v>42274</v>
      </c>
    </row>
    <row r="2099" spans="7:263" x14ac:dyDescent="0.25">
      <c r="G2099" s="40">
        <v>42275</v>
      </c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BM2099" s="40">
        <v>42275</v>
      </c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DS2099" s="40">
        <v>42275</v>
      </c>
      <c r="DT2099"/>
      <c r="DU2099"/>
      <c r="DV2099"/>
      <c r="DW2099"/>
      <c r="DX2099"/>
      <c r="DY2099"/>
      <c r="DZ2099"/>
      <c r="EA2099"/>
      <c r="EB2099"/>
      <c r="EC2099"/>
      <c r="ED2099"/>
      <c r="EE2099"/>
      <c r="EF2099"/>
      <c r="EG2099"/>
      <c r="EH2099"/>
      <c r="FY2099" s="40">
        <v>42275</v>
      </c>
      <c r="FZ2099"/>
      <c r="GA2099"/>
      <c r="GB2099"/>
      <c r="GC2099"/>
      <c r="GD2099"/>
      <c r="GE2099"/>
      <c r="GF2099"/>
      <c r="GG2099"/>
      <c r="GH2099"/>
      <c r="GI2099"/>
      <c r="GJ2099"/>
      <c r="GK2099"/>
      <c r="GL2099"/>
      <c r="GM2099"/>
      <c r="GN2099"/>
      <c r="IE2099" s="40">
        <v>42275</v>
      </c>
      <c r="IU2099" s="77">
        <v>42275</v>
      </c>
    </row>
    <row r="2100" spans="7:263" x14ac:dyDescent="0.25">
      <c r="G2100" s="40">
        <v>42276</v>
      </c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BM2100" s="40">
        <v>42276</v>
      </c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DS2100" s="40">
        <v>42276</v>
      </c>
      <c r="DT2100"/>
      <c r="DU2100"/>
      <c r="DV2100"/>
      <c r="DW2100"/>
      <c r="DX2100"/>
      <c r="DY2100"/>
      <c r="DZ2100"/>
      <c r="EA2100"/>
      <c r="EB2100"/>
      <c r="EC2100"/>
      <c r="ED2100"/>
      <c r="EE2100"/>
      <c r="EF2100"/>
      <c r="EG2100"/>
      <c r="EH2100"/>
      <c r="FY2100" s="40">
        <v>42276</v>
      </c>
      <c r="FZ2100"/>
      <c r="GA2100"/>
      <c r="GB2100"/>
      <c r="GC2100"/>
      <c r="GD2100"/>
      <c r="GE2100"/>
      <c r="GF2100"/>
      <c r="GG2100"/>
      <c r="GH2100"/>
      <c r="GI2100"/>
      <c r="GJ2100"/>
      <c r="GK2100"/>
      <c r="GL2100"/>
      <c r="GM2100"/>
      <c r="GN2100"/>
      <c r="IE2100" s="40">
        <v>42276</v>
      </c>
      <c r="IM2100">
        <v>27.958528846153847</v>
      </c>
      <c r="IU2100" s="77">
        <v>42276</v>
      </c>
      <c r="JC2100">
        <v>67.099999999999994</v>
      </c>
    </row>
    <row r="2101" spans="7:263" x14ac:dyDescent="0.25">
      <c r="G2101" s="40">
        <v>42277</v>
      </c>
      <c r="H2101"/>
      <c r="I2101"/>
      <c r="J2101"/>
      <c r="K2101"/>
      <c r="L2101"/>
      <c r="M2101"/>
      <c r="N2101"/>
      <c r="O2101"/>
      <c r="P2101">
        <v>1.85</v>
      </c>
      <c r="Q2101">
        <v>6.3999999999999995</v>
      </c>
      <c r="R2101">
        <v>0.8</v>
      </c>
      <c r="S2101">
        <v>2.4333333333333336</v>
      </c>
      <c r="T2101">
        <v>3.25</v>
      </c>
      <c r="U2101">
        <v>3.05</v>
      </c>
      <c r="V2101">
        <v>1.7333333333333332</v>
      </c>
      <c r="AR2101">
        <v>2.9</v>
      </c>
      <c r="AS2101">
        <v>0.8</v>
      </c>
      <c r="AT2101">
        <v>12.5</v>
      </c>
      <c r="AU2101">
        <v>3.9</v>
      </c>
      <c r="AV2101">
        <v>2.8</v>
      </c>
      <c r="AX2101">
        <v>0.8</v>
      </c>
      <c r="AY2101">
        <v>0.8</v>
      </c>
      <c r="AZ2101">
        <v>2.2999999999999998</v>
      </c>
      <c r="BA2101">
        <v>2.1</v>
      </c>
      <c r="BB2101">
        <v>2.9</v>
      </c>
      <c r="BC2101">
        <v>3.7</v>
      </c>
      <c r="BE2101">
        <v>2.8</v>
      </c>
      <c r="BG2101">
        <v>4.3</v>
      </c>
      <c r="BH2101">
        <v>1.8</v>
      </c>
      <c r="BI2101">
        <v>0.8</v>
      </c>
      <c r="BJ2101">
        <v>2.8</v>
      </c>
      <c r="BK2101">
        <v>1.6</v>
      </c>
      <c r="BM2101" s="40">
        <v>42277</v>
      </c>
      <c r="BN2101"/>
      <c r="BO2101"/>
      <c r="BP2101"/>
      <c r="BQ2101"/>
      <c r="BR2101"/>
      <c r="BS2101"/>
      <c r="BT2101"/>
      <c r="BU2101"/>
      <c r="BV2101">
        <v>0.01</v>
      </c>
      <c r="BW2101">
        <v>1.6666666666666666E-2</v>
      </c>
      <c r="BX2101">
        <v>3.0000000000000002E-2</v>
      </c>
      <c r="BY2101">
        <v>6.3333333333333339E-2</v>
      </c>
      <c r="BZ2101">
        <v>0.02</v>
      </c>
      <c r="CA2101">
        <v>2.5000000000000001E-2</v>
      </c>
      <c r="CB2101">
        <v>0.01</v>
      </c>
      <c r="CX2101">
        <v>0.01</v>
      </c>
      <c r="CY2101">
        <v>0.01</v>
      </c>
      <c r="CZ2101">
        <v>0.02</v>
      </c>
      <c r="DA2101">
        <v>0.01</v>
      </c>
      <c r="DB2101">
        <v>0.02</v>
      </c>
      <c r="DD2101">
        <v>0.05</v>
      </c>
      <c r="DE2101">
        <v>0.01</v>
      </c>
      <c r="DF2101">
        <v>0.01</v>
      </c>
      <c r="DG2101">
        <v>0.06</v>
      </c>
      <c r="DH2101">
        <v>0.12</v>
      </c>
      <c r="DI2101">
        <v>0.01</v>
      </c>
      <c r="DK2101">
        <v>0.03</v>
      </c>
      <c r="DM2101">
        <v>0.03</v>
      </c>
      <c r="DN2101">
        <v>0.02</v>
      </c>
      <c r="DO2101">
        <v>0.01</v>
      </c>
      <c r="DP2101">
        <v>0.01</v>
      </c>
      <c r="DQ2101">
        <v>0.01</v>
      </c>
      <c r="DS2101" s="40">
        <v>42277</v>
      </c>
      <c r="DT2101"/>
      <c r="DU2101"/>
      <c r="DV2101"/>
      <c r="DW2101"/>
      <c r="DX2101"/>
      <c r="DY2101"/>
      <c r="DZ2101"/>
      <c r="EA2101"/>
      <c r="EB2101">
        <v>22.1</v>
      </c>
      <c r="EC2101">
        <v>3.2366666666666668</v>
      </c>
      <c r="ED2101">
        <v>53.849999999999994</v>
      </c>
      <c r="EE2101">
        <v>6.82</v>
      </c>
      <c r="EF2101">
        <v>3.5649999999999999</v>
      </c>
      <c r="EG2101">
        <v>13.765000000000001</v>
      </c>
      <c r="EH2101">
        <v>8.5833333333333339</v>
      </c>
      <c r="FD2101">
        <v>13.8</v>
      </c>
      <c r="FE2101">
        <v>30.4</v>
      </c>
      <c r="FF2101">
        <v>0.94</v>
      </c>
      <c r="FG2101">
        <v>6.81</v>
      </c>
      <c r="FH2101">
        <v>1.96</v>
      </c>
      <c r="FJ2101">
        <v>66.3</v>
      </c>
      <c r="FK2101">
        <v>41.4</v>
      </c>
      <c r="FL2101">
        <v>13</v>
      </c>
      <c r="FM2101">
        <v>4.3499999999999996</v>
      </c>
      <c r="FN2101">
        <v>3.11</v>
      </c>
      <c r="FO2101">
        <v>3.94</v>
      </c>
      <c r="FQ2101">
        <v>3.19</v>
      </c>
      <c r="FS2101">
        <v>7.03</v>
      </c>
      <c r="FT2101">
        <v>20.5</v>
      </c>
      <c r="FU2101">
        <v>21.9</v>
      </c>
      <c r="FV2101">
        <v>0.69</v>
      </c>
      <c r="FW2101">
        <v>3.16</v>
      </c>
      <c r="FY2101" s="40">
        <v>42277</v>
      </c>
      <c r="FZ2101"/>
      <c r="GA2101"/>
      <c r="GB2101"/>
      <c r="GC2101"/>
      <c r="GD2101"/>
      <c r="GE2101"/>
      <c r="GF2101"/>
      <c r="GG2101"/>
      <c r="GH2101">
        <v>0.04</v>
      </c>
      <c r="GI2101">
        <v>1.5666666666666667</v>
      </c>
      <c r="GJ2101">
        <v>0.05</v>
      </c>
      <c r="GK2101">
        <v>0.12</v>
      </c>
      <c r="GL2101">
        <v>0.125</v>
      </c>
      <c r="GM2101">
        <v>7.5000000000000011E-2</v>
      </c>
      <c r="GN2101">
        <v>0.01</v>
      </c>
      <c r="HJ2101">
        <v>0.03</v>
      </c>
      <c r="HK2101">
        <v>0.05</v>
      </c>
      <c r="HL2101">
        <v>4.4400000000000004</v>
      </c>
      <c r="HM2101">
        <v>0.17</v>
      </c>
      <c r="HN2101">
        <v>0.09</v>
      </c>
      <c r="HP2101">
        <v>0.06</v>
      </c>
      <c r="HQ2101">
        <v>0.04</v>
      </c>
      <c r="HR2101">
        <v>0.02</v>
      </c>
      <c r="HS2101">
        <v>0.22</v>
      </c>
      <c r="HT2101">
        <v>0.12</v>
      </c>
      <c r="HU2101">
        <v>0.02</v>
      </c>
      <c r="HW2101">
        <v>0.23</v>
      </c>
      <c r="HY2101">
        <v>0.08</v>
      </c>
      <c r="HZ2101">
        <v>7.0000000000000007E-2</v>
      </c>
      <c r="IA2101">
        <v>0.01</v>
      </c>
      <c r="IB2101">
        <v>0.01</v>
      </c>
      <c r="IC2101">
        <v>0.01</v>
      </c>
      <c r="IE2101" s="40">
        <v>42277</v>
      </c>
      <c r="IU2101" s="77">
        <v>42277</v>
      </c>
    </row>
    <row r="2102" spans="7:263" x14ac:dyDescent="0.25">
      <c r="G2102" s="40">
        <v>42278</v>
      </c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BM2102" s="40">
        <v>42278</v>
      </c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DS2102" s="40">
        <v>42278</v>
      </c>
      <c r="DT2102"/>
      <c r="DU2102"/>
      <c r="DV2102"/>
      <c r="DW2102"/>
      <c r="DX2102"/>
      <c r="DY2102"/>
      <c r="DZ2102"/>
      <c r="EA2102"/>
      <c r="EB2102"/>
      <c r="EC2102"/>
      <c r="ED2102"/>
      <c r="EE2102"/>
      <c r="EF2102"/>
      <c r="EG2102"/>
      <c r="EH2102"/>
      <c r="FY2102" s="40">
        <v>42278</v>
      </c>
      <c r="FZ2102"/>
      <c r="GA2102"/>
      <c r="GB2102"/>
      <c r="GC2102"/>
      <c r="GD2102"/>
      <c r="GE2102"/>
      <c r="GF2102"/>
      <c r="GG2102"/>
      <c r="GH2102"/>
      <c r="GI2102"/>
      <c r="GJ2102"/>
      <c r="GK2102"/>
      <c r="GL2102"/>
      <c r="GM2102"/>
      <c r="GN2102"/>
      <c r="IE2102" s="40">
        <v>42278</v>
      </c>
      <c r="IU2102" s="77">
        <v>42278</v>
      </c>
    </row>
    <row r="2103" spans="7:263" x14ac:dyDescent="0.25">
      <c r="G2103" s="40">
        <v>42279</v>
      </c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BM2103" s="40">
        <v>42279</v>
      </c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DS2103" s="40">
        <v>42279</v>
      </c>
      <c r="DT2103"/>
      <c r="DU2103"/>
      <c r="DV2103"/>
      <c r="DW2103"/>
      <c r="DX2103"/>
      <c r="DY2103"/>
      <c r="DZ2103"/>
      <c r="EA2103"/>
      <c r="EB2103"/>
      <c r="EC2103"/>
      <c r="ED2103"/>
      <c r="EE2103"/>
      <c r="EF2103"/>
      <c r="EG2103"/>
      <c r="EH2103"/>
      <c r="FY2103" s="40">
        <v>42279</v>
      </c>
      <c r="FZ2103"/>
      <c r="GA2103"/>
      <c r="GB2103"/>
      <c r="GC2103"/>
      <c r="GD2103"/>
      <c r="GE2103"/>
      <c r="GF2103"/>
      <c r="GG2103"/>
      <c r="GH2103"/>
      <c r="GI2103"/>
      <c r="GJ2103"/>
      <c r="GK2103"/>
      <c r="GL2103"/>
      <c r="GM2103"/>
      <c r="GN2103"/>
      <c r="IE2103" s="40">
        <v>42279</v>
      </c>
      <c r="IU2103" s="77">
        <v>42279</v>
      </c>
    </row>
    <row r="2104" spans="7:263" x14ac:dyDescent="0.25">
      <c r="G2104" s="40">
        <v>42280</v>
      </c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BM2104" s="40">
        <v>42280</v>
      </c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DS2104" s="40">
        <v>42280</v>
      </c>
      <c r="DT2104"/>
      <c r="DU2104"/>
      <c r="DV2104"/>
      <c r="DW2104"/>
      <c r="DX2104"/>
      <c r="DY2104"/>
      <c r="DZ2104"/>
      <c r="EA2104"/>
      <c r="EB2104"/>
      <c r="EC2104"/>
      <c r="ED2104"/>
      <c r="EE2104"/>
      <c r="EF2104"/>
      <c r="EG2104"/>
      <c r="EH2104"/>
      <c r="FY2104" s="40">
        <v>42280</v>
      </c>
      <c r="FZ2104"/>
      <c r="GA2104"/>
      <c r="GB2104"/>
      <c r="GC2104"/>
      <c r="GD2104"/>
      <c r="GE2104"/>
      <c r="GF2104"/>
      <c r="GG2104"/>
      <c r="GH2104"/>
      <c r="GI2104"/>
      <c r="GJ2104"/>
      <c r="GK2104"/>
      <c r="GL2104"/>
      <c r="GM2104"/>
      <c r="GN2104"/>
      <c r="IE2104" s="40">
        <v>42280</v>
      </c>
      <c r="IU2104" s="77">
        <v>42280</v>
      </c>
    </row>
    <row r="2105" spans="7:263" x14ac:dyDescent="0.25">
      <c r="G2105" s="40">
        <v>42281</v>
      </c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BM2105" s="40">
        <v>42281</v>
      </c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DS2105" s="40">
        <v>42281</v>
      </c>
      <c r="DT2105"/>
      <c r="DU2105"/>
      <c r="DV2105"/>
      <c r="DW2105"/>
      <c r="DX2105"/>
      <c r="DY2105"/>
      <c r="DZ2105"/>
      <c r="EA2105"/>
      <c r="EB2105"/>
      <c r="EC2105"/>
      <c r="ED2105"/>
      <c r="EE2105"/>
      <c r="EF2105"/>
      <c r="EG2105"/>
      <c r="EH2105"/>
      <c r="FY2105" s="40">
        <v>42281</v>
      </c>
      <c r="FZ2105"/>
      <c r="GA2105"/>
      <c r="GB2105"/>
      <c r="GC2105"/>
      <c r="GD2105"/>
      <c r="GE2105"/>
      <c r="GF2105"/>
      <c r="GG2105"/>
      <c r="GH2105"/>
      <c r="GI2105"/>
      <c r="GJ2105"/>
      <c r="GK2105"/>
      <c r="GL2105"/>
      <c r="GM2105"/>
      <c r="GN2105"/>
      <c r="IE2105" s="40">
        <v>42281</v>
      </c>
      <c r="IU2105" s="77">
        <v>42281</v>
      </c>
    </row>
    <row r="2106" spans="7:263" x14ac:dyDescent="0.25">
      <c r="G2106" s="40">
        <v>42282</v>
      </c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BM2106" s="40">
        <v>42282</v>
      </c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DS2106" s="40">
        <v>42282</v>
      </c>
      <c r="DT2106"/>
      <c r="DU2106"/>
      <c r="DV2106"/>
      <c r="DW2106"/>
      <c r="DX2106"/>
      <c r="DY2106"/>
      <c r="DZ2106"/>
      <c r="EA2106"/>
      <c r="EB2106"/>
      <c r="EC2106"/>
      <c r="ED2106"/>
      <c r="EE2106"/>
      <c r="EF2106"/>
      <c r="EG2106"/>
      <c r="EH2106"/>
      <c r="FY2106" s="40">
        <v>42282</v>
      </c>
      <c r="FZ2106"/>
      <c r="GA2106"/>
      <c r="GB2106"/>
      <c r="GC2106"/>
      <c r="GD2106"/>
      <c r="GE2106"/>
      <c r="GF2106"/>
      <c r="GG2106"/>
      <c r="GH2106"/>
      <c r="GI2106"/>
      <c r="GJ2106"/>
      <c r="GK2106"/>
      <c r="GL2106"/>
      <c r="GM2106"/>
      <c r="GN2106"/>
      <c r="IE2106" s="40">
        <v>42282</v>
      </c>
      <c r="IF2106">
        <v>62.848604651162795</v>
      </c>
      <c r="IL2106">
        <v>28.772379603399436</v>
      </c>
      <c r="IU2106" s="77">
        <v>42282</v>
      </c>
      <c r="IV2106">
        <v>71.400000000000006</v>
      </c>
      <c r="JB2106">
        <v>71.400000000000006</v>
      </c>
    </row>
    <row r="2107" spans="7:263" x14ac:dyDescent="0.25">
      <c r="G2107" s="40">
        <v>42283</v>
      </c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BM2107" s="40">
        <v>42283</v>
      </c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DS2107" s="40">
        <v>42283</v>
      </c>
      <c r="DT2107"/>
      <c r="DU2107"/>
      <c r="DV2107"/>
      <c r="DW2107"/>
      <c r="DX2107"/>
      <c r="DY2107"/>
      <c r="DZ2107"/>
      <c r="EA2107"/>
      <c r="EB2107"/>
      <c r="EC2107"/>
      <c r="ED2107"/>
      <c r="EE2107"/>
      <c r="EF2107"/>
      <c r="EG2107"/>
      <c r="EH2107"/>
      <c r="FY2107" s="40">
        <v>42283</v>
      </c>
      <c r="FZ2107"/>
      <c r="GA2107"/>
      <c r="GB2107"/>
      <c r="GC2107"/>
      <c r="GD2107"/>
      <c r="GE2107"/>
      <c r="GF2107"/>
      <c r="GG2107"/>
      <c r="GH2107"/>
      <c r="GI2107"/>
      <c r="GJ2107"/>
      <c r="GK2107"/>
      <c r="GL2107"/>
      <c r="GM2107"/>
      <c r="GN2107"/>
      <c r="IE2107" s="40">
        <v>42283</v>
      </c>
      <c r="IU2107" s="77">
        <v>42283</v>
      </c>
    </row>
    <row r="2108" spans="7:263" x14ac:dyDescent="0.25">
      <c r="G2108" s="40">
        <v>42284</v>
      </c>
      <c r="H2108">
        <v>1.65</v>
      </c>
      <c r="I2108">
        <v>1.7</v>
      </c>
      <c r="J2108">
        <v>2.15</v>
      </c>
      <c r="K2108">
        <v>3</v>
      </c>
      <c r="L2108">
        <v>3.2000000000000006</v>
      </c>
      <c r="M2108">
        <v>1.2333333333333334</v>
      </c>
      <c r="N2108">
        <v>2.1</v>
      </c>
      <c r="O2108">
        <v>2.5666666666666669</v>
      </c>
      <c r="P2108"/>
      <c r="Q2108"/>
      <c r="R2108"/>
      <c r="S2108"/>
      <c r="T2108"/>
      <c r="U2108"/>
      <c r="V2108"/>
      <c r="W2108">
        <v>1.7</v>
      </c>
      <c r="X2108">
        <v>1.6</v>
      </c>
      <c r="Y2108">
        <v>1.7</v>
      </c>
      <c r="Z2108">
        <v>1.9</v>
      </c>
      <c r="AA2108">
        <v>2.4</v>
      </c>
      <c r="AB2108">
        <v>4.3</v>
      </c>
      <c r="AC2108">
        <v>0.8</v>
      </c>
      <c r="AD2108">
        <v>3.9</v>
      </c>
      <c r="AE2108">
        <v>3.1</v>
      </c>
      <c r="AF2108">
        <v>2.8</v>
      </c>
      <c r="AG2108">
        <v>3.7</v>
      </c>
      <c r="AH2108">
        <v>0.8</v>
      </c>
      <c r="AI2108">
        <v>1.7</v>
      </c>
      <c r="AJ2108">
        <v>1.2</v>
      </c>
      <c r="AK2108">
        <v>3.6</v>
      </c>
      <c r="AL2108">
        <v>0.8</v>
      </c>
      <c r="AM2108">
        <v>1.9</v>
      </c>
      <c r="AN2108">
        <v>0.8</v>
      </c>
      <c r="AO2108">
        <v>3.6</v>
      </c>
      <c r="AP2108">
        <v>3.3</v>
      </c>
      <c r="BM2108" s="40">
        <v>42284</v>
      </c>
      <c r="BN2108">
        <v>0.01</v>
      </c>
      <c r="BO2108">
        <v>0.01</v>
      </c>
      <c r="BP2108">
        <v>0.01</v>
      </c>
      <c r="BQ2108">
        <v>0.01</v>
      </c>
      <c r="BR2108">
        <v>0.10333333333333333</v>
      </c>
      <c r="BS2108">
        <v>0.01</v>
      </c>
      <c r="BT2108">
        <v>0.01</v>
      </c>
      <c r="BU2108">
        <v>0.01</v>
      </c>
      <c r="BV2108"/>
      <c r="BW2108"/>
      <c r="BX2108"/>
      <c r="BY2108"/>
      <c r="BZ2108"/>
      <c r="CA2108"/>
      <c r="CB2108"/>
      <c r="CC2108">
        <v>0.01</v>
      </c>
      <c r="CD2108">
        <v>0.01</v>
      </c>
      <c r="CE2108">
        <v>0.01</v>
      </c>
      <c r="CF2108">
        <v>0.01</v>
      </c>
      <c r="CG2108">
        <v>0.01</v>
      </c>
      <c r="CH2108">
        <v>0.01</v>
      </c>
      <c r="CI2108">
        <v>0.01</v>
      </c>
      <c r="CJ2108">
        <v>0.01</v>
      </c>
      <c r="CK2108">
        <v>0.01</v>
      </c>
      <c r="CL2108">
        <v>0.01</v>
      </c>
      <c r="CM2108">
        <v>0.28999999999999998</v>
      </c>
      <c r="CN2108">
        <v>0.01</v>
      </c>
      <c r="CO2108">
        <v>0.01</v>
      </c>
      <c r="CP2108">
        <v>0.01</v>
      </c>
      <c r="CQ2108">
        <v>0.01</v>
      </c>
      <c r="CR2108">
        <v>0.01</v>
      </c>
      <c r="CS2108">
        <v>0.01</v>
      </c>
      <c r="CT2108">
        <v>0.01</v>
      </c>
      <c r="CU2108">
        <v>0.01</v>
      </c>
      <c r="CV2108">
        <v>0.01</v>
      </c>
      <c r="DS2108" s="40">
        <v>42284</v>
      </c>
      <c r="DT2108">
        <v>1.0049999999999999</v>
      </c>
      <c r="DU2108">
        <v>0.26</v>
      </c>
      <c r="DV2108">
        <v>1.0699999999999998</v>
      </c>
      <c r="DW2108">
        <v>52.066666666666663</v>
      </c>
      <c r="DX2108">
        <v>19.18</v>
      </c>
      <c r="DY2108">
        <v>14.766666666666666</v>
      </c>
      <c r="DZ2108">
        <v>44.123333333333335</v>
      </c>
      <c r="EA2108">
        <v>15.836666666666668</v>
      </c>
      <c r="EB2108"/>
      <c r="EC2108"/>
      <c r="ED2108"/>
      <c r="EE2108"/>
      <c r="EF2108"/>
      <c r="EG2108"/>
      <c r="EH2108"/>
      <c r="EI2108">
        <v>0.3</v>
      </c>
      <c r="EJ2108">
        <v>1.71</v>
      </c>
      <c r="EK2108">
        <v>0.26</v>
      </c>
      <c r="EL2108">
        <v>1.65</v>
      </c>
      <c r="EM2108">
        <v>0.49</v>
      </c>
      <c r="EN2108">
        <v>39</v>
      </c>
      <c r="EO2108">
        <v>96.7</v>
      </c>
      <c r="EP2108">
        <v>20.5</v>
      </c>
      <c r="EQ2108">
        <v>12.6</v>
      </c>
      <c r="ER2108">
        <v>3.84</v>
      </c>
      <c r="ES2108">
        <v>41.1</v>
      </c>
      <c r="ET2108">
        <v>20.100000000000001</v>
      </c>
      <c r="EU2108">
        <v>12</v>
      </c>
      <c r="EV2108">
        <v>12.2</v>
      </c>
      <c r="EW2108">
        <v>3.17</v>
      </c>
      <c r="EX2108">
        <v>85.8</v>
      </c>
      <c r="EY2108">
        <v>43.4</v>
      </c>
      <c r="EZ2108">
        <v>44</v>
      </c>
      <c r="FA2108">
        <v>2.4900000000000002</v>
      </c>
      <c r="FB2108">
        <v>1.02</v>
      </c>
      <c r="FY2108" s="40">
        <v>42284</v>
      </c>
      <c r="FZ2108">
        <v>0.02</v>
      </c>
      <c r="GA2108">
        <v>0.01</v>
      </c>
      <c r="GB2108">
        <v>1.4999999999999999E-2</v>
      </c>
      <c r="GC2108">
        <v>0.01</v>
      </c>
      <c r="GD2108">
        <v>0.12000000000000001</v>
      </c>
      <c r="GE2108">
        <v>0.01</v>
      </c>
      <c r="GF2108">
        <v>1.3333333333333334E-2</v>
      </c>
      <c r="GG2108">
        <v>1.6666666666666666E-2</v>
      </c>
      <c r="GH2108"/>
      <c r="GI2108"/>
      <c r="GJ2108"/>
      <c r="GK2108"/>
      <c r="GL2108"/>
      <c r="GM2108"/>
      <c r="GN2108"/>
      <c r="GO2108">
        <v>0.02</v>
      </c>
      <c r="GP2108">
        <v>0.02</v>
      </c>
      <c r="GQ2108">
        <v>0.01</v>
      </c>
      <c r="GR2108">
        <v>0.02</v>
      </c>
      <c r="GS2108">
        <v>0.01</v>
      </c>
      <c r="GT2108">
        <v>0.01</v>
      </c>
      <c r="GU2108">
        <v>0.01</v>
      </c>
      <c r="GV2108">
        <v>0.01</v>
      </c>
      <c r="GW2108">
        <v>0.05</v>
      </c>
      <c r="GX2108">
        <v>0.03</v>
      </c>
      <c r="GY2108">
        <v>0.28000000000000003</v>
      </c>
      <c r="GZ2108">
        <v>0.01</v>
      </c>
      <c r="HA2108">
        <v>0.01</v>
      </c>
      <c r="HB2108">
        <v>0.01</v>
      </c>
      <c r="HC2108">
        <v>0.02</v>
      </c>
      <c r="HD2108">
        <v>0.01</v>
      </c>
      <c r="HE2108">
        <v>0.01</v>
      </c>
      <c r="HF2108">
        <v>0.01</v>
      </c>
      <c r="HG2108">
        <v>0.02</v>
      </c>
      <c r="HH2108">
        <v>0.02</v>
      </c>
      <c r="IE2108" s="40">
        <v>42284</v>
      </c>
      <c r="IU2108" s="77">
        <v>42284</v>
      </c>
    </row>
    <row r="2109" spans="7:263" x14ac:dyDescent="0.25">
      <c r="G2109" s="40">
        <v>42285</v>
      </c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BM2109" s="40">
        <v>42285</v>
      </c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DS2109" s="40">
        <v>42285</v>
      </c>
      <c r="DT2109"/>
      <c r="DU2109"/>
      <c r="DV2109"/>
      <c r="DW2109"/>
      <c r="DX2109"/>
      <c r="DY2109"/>
      <c r="DZ2109"/>
      <c r="EA2109"/>
      <c r="EB2109"/>
      <c r="EC2109"/>
      <c r="ED2109"/>
      <c r="EE2109"/>
      <c r="EF2109"/>
      <c r="EG2109"/>
      <c r="EH2109"/>
      <c r="FY2109" s="40">
        <v>42285</v>
      </c>
      <c r="FZ2109"/>
      <c r="GA2109"/>
      <c r="GB2109"/>
      <c r="GC2109"/>
      <c r="GD2109"/>
      <c r="GE2109"/>
      <c r="GF2109"/>
      <c r="GG2109"/>
      <c r="GH2109"/>
      <c r="GI2109"/>
      <c r="GJ2109"/>
      <c r="GK2109"/>
      <c r="GL2109"/>
      <c r="GM2109"/>
      <c r="GN2109"/>
      <c r="IE2109" s="40">
        <v>42285</v>
      </c>
      <c r="IU2109" s="77">
        <v>42285</v>
      </c>
    </row>
    <row r="2110" spans="7:263" x14ac:dyDescent="0.25">
      <c r="G2110" s="40">
        <v>42286</v>
      </c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BM2110" s="40">
        <v>42286</v>
      </c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DS2110" s="40">
        <v>42286</v>
      </c>
      <c r="DT2110"/>
      <c r="DU2110"/>
      <c r="DV2110"/>
      <c r="DW2110"/>
      <c r="DX2110"/>
      <c r="DY2110"/>
      <c r="DZ2110"/>
      <c r="EA2110"/>
      <c r="EB2110"/>
      <c r="EC2110"/>
      <c r="ED2110"/>
      <c r="EE2110"/>
      <c r="EF2110"/>
      <c r="EG2110"/>
      <c r="EH2110"/>
      <c r="FY2110" s="40">
        <v>42286</v>
      </c>
      <c r="FZ2110"/>
      <c r="GA2110"/>
      <c r="GB2110"/>
      <c r="GC2110"/>
      <c r="GD2110"/>
      <c r="GE2110"/>
      <c r="GF2110"/>
      <c r="GG2110"/>
      <c r="GH2110"/>
      <c r="GI2110"/>
      <c r="GJ2110"/>
      <c r="GK2110"/>
      <c r="GL2110"/>
      <c r="GM2110"/>
      <c r="GN2110"/>
      <c r="IE2110" s="40">
        <v>42286</v>
      </c>
      <c r="IU2110" s="77">
        <v>42286</v>
      </c>
    </row>
    <row r="2111" spans="7:263" x14ac:dyDescent="0.25">
      <c r="G2111" s="40">
        <v>42287</v>
      </c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BM2111" s="40">
        <v>42287</v>
      </c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DS2111" s="40">
        <v>42287</v>
      </c>
      <c r="DT2111"/>
      <c r="DU2111"/>
      <c r="DV2111"/>
      <c r="DW2111"/>
      <c r="DX2111"/>
      <c r="DY2111"/>
      <c r="DZ2111"/>
      <c r="EA2111"/>
      <c r="EB2111"/>
      <c r="EC2111"/>
      <c r="ED2111"/>
      <c r="EE2111"/>
      <c r="EF2111"/>
      <c r="EG2111"/>
      <c r="EH2111"/>
      <c r="FY2111" s="40">
        <v>42287</v>
      </c>
      <c r="FZ2111"/>
      <c r="GA2111"/>
      <c r="GB2111"/>
      <c r="GC2111"/>
      <c r="GD2111"/>
      <c r="GE2111"/>
      <c r="GF2111"/>
      <c r="GG2111"/>
      <c r="GH2111"/>
      <c r="GI2111"/>
      <c r="GJ2111"/>
      <c r="GK2111"/>
      <c r="GL2111"/>
      <c r="GM2111"/>
      <c r="GN2111"/>
      <c r="IE2111" s="40">
        <v>42287</v>
      </c>
      <c r="IU2111" s="77">
        <v>42287</v>
      </c>
    </row>
    <row r="2112" spans="7:263" x14ac:dyDescent="0.25">
      <c r="G2112" s="40">
        <v>42288</v>
      </c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BM2112" s="40">
        <v>42288</v>
      </c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DS2112" s="40">
        <v>42288</v>
      </c>
      <c r="DT2112"/>
      <c r="DU2112"/>
      <c r="DV2112"/>
      <c r="DW2112"/>
      <c r="DX2112"/>
      <c r="DY2112"/>
      <c r="DZ2112"/>
      <c r="EA2112"/>
      <c r="EB2112"/>
      <c r="EC2112"/>
      <c r="ED2112"/>
      <c r="EE2112"/>
      <c r="EF2112"/>
      <c r="EG2112"/>
      <c r="EH2112"/>
      <c r="FY2112" s="40">
        <v>42288</v>
      </c>
      <c r="FZ2112"/>
      <c r="GA2112"/>
      <c r="GB2112"/>
      <c r="GC2112"/>
      <c r="GD2112"/>
      <c r="GE2112"/>
      <c r="GF2112"/>
      <c r="GG2112"/>
      <c r="GH2112"/>
      <c r="GI2112"/>
      <c r="GJ2112"/>
      <c r="GK2112"/>
      <c r="GL2112"/>
      <c r="GM2112"/>
      <c r="GN2112"/>
      <c r="IE2112" s="40">
        <v>42288</v>
      </c>
      <c r="IU2112" s="77">
        <v>42288</v>
      </c>
    </row>
    <row r="2113" spans="7:260" x14ac:dyDescent="0.25">
      <c r="G2113" s="40">
        <v>42289</v>
      </c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BM2113" s="40">
        <v>42289</v>
      </c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DS2113" s="40">
        <v>42289</v>
      </c>
      <c r="DT2113"/>
      <c r="DU2113"/>
      <c r="DV2113"/>
      <c r="DW2113"/>
      <c r="DX2113"/>
      <c r="DY2113"/>
      <c r="DZ2113"/>
      <c r="EA2113"/>
      <c r="EB2113"/>
      <c r="EC2113"/>
      <c r="ED2113"/>
      <c r="EE2113"/>
      <c r="EF2113"/>
      <c r="EG2113"/>
      <c r="EH2113"/>
      <c r="FY2113" s="40">
        <v>42289</v>
      </c>
      <c r="FZ2113"/>
      <c r="GA2113"/>
      <c r="GB2113"/>
      <c r="GC2113"/>
      <c r="GD2113"/>
      <c r="GE2113"/>
      <c r="GF2113"/>
      <c r="GG2113"/>
      <c r="GH2113"/>
      <c r="GI2113"/>
      <c r="GJ2113"/>
      <c r="GK2113"/>
      <c r="GL2113"/>
      <c r="GM2113"/>
      <c r="GN2113"/>
      <c r="IE2113" s="40">
        <v>42289</v>
      </c>
      <c r="IU2113" s="77">
        <v>42289</v>
      </c>
    </row>
    <row r="2114" spans="7:260" x14ac:dyDescent="0.25">
      <c r="G2114" s="40">
        <v>42290</v>
      </c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BM2114" s="40">
        <v>42290</v>
      </c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DS2114" s="40">
        <v>42290</v>
      </c>
      <c r="DT2114"/>
      <c r="DU2114"/>
      <c r="DV2114"/>
      <c r="DW2114"/>
      <c r="DX2114"/>
      <c r="DY2114"/>
      <c r="DZ2114"/>
      <c r="EA2114"/>
      <c r="EB2114"/>
      <c r="EC2114"/>
      <c r="ED2114"/>
      <c r="EE2114"/>
      <c r="EF2114"/>
      <c r="EG2114"/>
      <c r="EH2114"/>
      <c r="FY2114" s="40">
        <v>42290</v>
      </c>
      <c r="FZ2114"/>
      <c r="GA2114"/>
      <c r="GB2114"/>
      <c r="GC2114"/>
      <c r="GD2114"/>
      <c r="GE2114"/>
      <c r="GF2114"/>
      <c r="GG2114"/>
      <c r="GH2114"/>
      <c r="GI2114"/>
      <c r="GJ2114"/>
      <c r="GK2114"/>
      <c r="GL2114"/>
      <c r="GM2114"/>
      <c r="GN2114"/>
      <c r="IE2114" s="40">
        <v>42290</v>
      </c>
      <c r="IU2114" s="77">
        <v>42290</v>
      </c>
    </row>
    <row r="2115" spans="7:260" x14ac:dyDescent="0.25">
      <c r="G2115" s="40">
        <v>42291</v>
      </c>
      <c r="H2115"/>
      <c r="I2115"/>
      <c r="J2115"/>
      <c r="K2115"/>
      <c r="L2115"/>
      <c r="M2115"/>
      <c r="N2115"/>
      <c r="O2115"/>
      <c r="P2115"/>
      <c r="Q2115">
        <v>2.9</v>
      </c>
      <c r="R2115"/>
      <c r="S2115">
        <v>2.9</v>
      </c>
      <c r="T2115">
        <v>2.2999999999999998</v>
      </c>
      <c r="U2115"/>
      <c r="V2115">
        <v>1.7</v>
      </c>
      <c r="AT2115">
        <v>3.1</v>
      </c>
      <c r="AU2115">
        <v>2.6</v>
      </c>
      <c r="AV2115">
        <v>3</v>
      </c>
      <c r="AZ2115">
        <v>2.9</v>
      </c>
      <c r="BC2115">
        <v>2.4</v>
      </c>
      <c r="BE2115">
        <v>2.2000000000000002</v>
      </c>
      <c r="BI2115">
        <v>0.8</v>
      </c>
      <c r="BJ2115">
        <v>2</v>
      </c>
      <c r="BK2115">
        <v>2.2999999999999998</v>
      </c>
      <c r="BM2115" s="40">
        <v>42291</v>
      </c>
      <c r="BN2115"/>
      <c r="BO2115"/>
      <c r="BP2115"/>
      <c r="BQ2115"/>
      <c r="BR2115"/>
      <c r="BS2115"/>
      <c r="BT2115"/>
      <c r="BU2115"/>
      <c r="BV2115"/>
      <c r="BW2115">
        <v>0.19333333333333336</v>
      </c>
      <c r="BX2115"/>
      <c r="BY2115">
        <v>0.05</v>
      </c>
      <c r="BZ2115">
        <v>0.04</v>
      </c>
      <c r="CA2115"/>
      <c r="CB2115">
        <v>0.01</v>
      </c>
      <c r="CZ2115">
        <v>0.46</v>
      </c>
      <c r="DA2115">
        <v>0.05</v>
      </c>
      <c r="DB2115">
        <v>7.0000000000000007E-2</v>
      </c>
      <c r="DF2115">
        <v>0.05</v>
      </c>
      <c r="DI2115">
        <v>0.01</v>
      </c>
      <c r="DK2115">
        <v>7.0000000000000007E-2</v>
      </c>
      <c r="DO2115">
        <v>0.01</v>
      </c>
      <c r="DP2115">
        <v>0.01</v>
      </c>
      <c r="DQ2115">
        <v>0.01</v>
      </c>
      <c r="DS2115" s="40">
        <v>42291</v>
      </c>
      <c r="DT2115"/>
      <c r="DU2115"/>
      <c r="DV2115"/>
      <c r="DW2115"/>
      <c r="DX2115"/>
      <c r="DY2115"/>
      <c r="DZ2115"/>
      <c r="EA2115"/>
      <c r="EB2115"/>
      <c r="EC2115">
        <v>6.583333333333333</v>
      </c>
      <c r="ED2115"/>
      <c r="EE2115">
        <v>17.2</v>
      </c>
      <c r="EF2115">
        <v>4.5199999999999996</v>
      </c>
      <c r="EG2115"/>
      <c r="EH2115">
        <v>8.9700000000000006</v>
      </c>
      <c r="FF2115">
        <v>9.11</v>
      </c>
      <c r="FG2115">
        <v>7.62</v>
      </c>
      <c r="FH2115">
        <v>3.02</v>
      </c>
      <c r="FL2115">
        <v>17.2</v>
      </c>
      <c r="FO2115">
        <v>4.4400000000000004</v>
      </c>
      <c r="FQ2115">
        <v>4.5999999999999996</v>
      </c>
      <c r="FU2115">
        <v>16.5</v>
      </c>
      <c r="FV2115">
        <v>4.88</v>
      </c>
      <c r="FW2115">
        <v>5.53</v>
      </c>
      <c r="FY2115" s="40">
        <v>42291</v>
      </c>
      <c r="FZ2115"/>
      <c r="GA2115"/>
      <c r="GB2115"/>
      <c r="GC2115"/>
      <c r="GD2115"/>
      <c r="GE2115"/>
      <c r="GF2115"/>
      <c r="GG2115"/>
      <c r="GH2115"/>
      <c r="GI2115">
        <v>0.42333333333333334</v>
      </c>
      <c r="GJ2115"/>
      <c r="GK2115">
        <v>0.24</v>
      </c>
      <c r="GL2115">
        <v>0.13500000000000001</v>
      </c>
      <c r="GM2115"/>
      <c r="GN2115">
        <v>0.01</v>
      </c>
      <c r="HL2115">
        <v>0.98</v>
      </c>
      <c r="HM2115">
        <v>0.06</v>
      </c>
      <c r="HN2115">
        <v>0.23</v>
      </c>
      <c r="HR2115">
        <v>0.24</v>
      </c>
      <c r="HU2115">
        <v>0.02</v>
      </c>
      <c r="HW2115">
        <v>0.25</v>
      </c>
      <c r="IA2115">
        <v>0.01</v>
      </c>
      <c r="IB2115">
        <v>0.01</v>
      </c>
      <c r="IC2115">
        <v>0.01</v>
      </c>
      <c r="IE2115" s="40">
        <v>42291</v>
      </c>
      <c r="IJ2115">
        <v>44.434090909090919</v>
      </c>
      <c r="IU2115" s="77">
        <v>42291</v>
      </c>
      <c r="IZ2115">
        <v>71.400000000000006</v>
      </c>
    </row>
    <row r="2116" spans="7:260" x14ac:dyDescent="0.25">
      <c r="G2116" s="40">
        <v>42292</v>
      </c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BM2116" s="40">
        <v>42292</v>
      </c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DS2116" s="40">
        <v>42292</v>
      </c>
      <c r="DT2116"/>
      <c r="DU2116"/>
      <c r="DV2116"/>
      <c r="DW2116"/>
      <c r="DX2116"/>
      <c r="DY2116"/>
      <c r="DZ2116"/>
      <c r="EA2116"/>
      <c r="EB2116"/>
      <c r="EC2116"/>
      <c r="ED2116"/>
      <c r="EE2116"/>
      <c r="EF2116"/>
      <c r="EG2116"/>
      <c r="EH2116"/>
      <c r="FY2116" s="40">
        <v>42292</v>
      </c>
      <c r="FZ2116"/>
      <c r="GA2116"/>
      <c r="GB2116"/>
      <c r="GC2116"/>
      <c r="GD2116"/>
      <c r="GE2116"/>
      <c r="GF2116"/>
      <c r="GG2116"/>
      <c r="GH2116"/>
      <c r="GI2116"/>
      <c r="GJ2116"/>
      <c r="GK2116"/>
      <c r="GL2116"/>
      <c r="GM2116"/>
      <c r="GN2116"/>
      <c r="IE2116" s="40">
        <v>42292</v>
      </c>
      <c r="IU2116" s="77">
        <v>42292</v>
      </c>
    </row>
    <row r="2117" spans="7:260" x14ac:dyDescent="0.25">
      <c r="G2117" s="40">
        <v>42293</v>
      </c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BM2117" s="40">
        <v>42293</v>
      </c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DS2117" s="40">
        <v>42293</v>
      </c>
      <c r="DT2117"/>
      <c r="DU2117"/>
      <c r="DV2117"/>
      <c r="DW2117"/>
      <c r="DX2117"/>
      <c r="DY2117"/>
      <c r="DZ2117"/>
      <c r="EA2117"/>
      <c r="EB2117"/>
      <c r="EC2117"/>
      <c r="ED2117"/>
      <c r="EE2117"/>
      <c r="EF2117"/>
      <c r="EG2117"/>
      <c r="EH2117"/>
      <c r="FY2117" s="40">
        <v>42293</v>
      </c>
      <c r="FZ2117"/>
      <c r="GA2117"/>
      <c r="GB2117"/>
      <c r="GC2117"/>
      <c r="GD2117"/>
      <c r="GE2117"/>
      <c r="GF2117"/>
      <c r="GG2117"/>
      <c r="GH2117"/>
      <c r="GI2117"/>
      <c r="GJ2117"/>
      <c r="GK2117"/>
      <c r="GL2117"/>
      <c r="GM2117"/>
      <c r="GN2117"/>
      <c r="IE2117" s="40">
        <v>42293</v>
      </c>
      <c r="IU2117" s="77">
        <v>42293</v>
      </c>
    </row>
    <row r="2118" spans="7:260" x14ac:dyDescent="0.25">
      <c r="G2118" s="40">
        <v>42294</v>
      </c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BM2118" s="40">
        <v>42294</v>
      </c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DS2118" s="40">
        <v>42294</v>
      </c>
      <c r="DT2118"/>
      <c r="DU2118"/>
      <c r="DV2118"/>
      <c r="DW2118"/>
      <c r="DX2118"/>
      <c r="DY2118"/>
      <c r="DZ2118"/>
      <c r="EA2118"/>
      <c r="EB2118"/>
      <c r="EC2118"/>
      <c r="ED2118"/>
      <c r="EE2118"/>
      <c r="EF2118"/>
      <c r="EG2118"/>
      <c r="EH2118"/>
      <c r="FY2118" s="40">
        <v>42294</v>
      </c>
      <c r="FZ2118"/>
      <c r="GA2118"/>
      <c r="GB2118"/>
      <c r="GC2118"/>
      <c r="GD2118"/>
      <c r="GE2118"/>
      <c r="GF2118"/>
      <c r="GG2118"/>
      <c r="GH2118"/>
      <c r="GI2118"/>
      <c r="GJ2118"/>
      <c r="GK2118"/>
      <c r="GL2118"/>
      <c r="GM2118"/>
      <c r="GN2118"/>
      <c r="IE2118" s="40">
        <v>42294</v>
      </c>
      <c r="IU2118" s="77">
        <v>42294</v>
      </c>
    </row>
    <row r="2119" spans="7:260" x14ac:dyDescent="0.25">
      <c r="G2119" s="40">
        <v>42295</v>
      </c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BM2119" s="40">
        <v>42295</v>
      </c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DS2119" s="40">
        <v>42295</v>
      </c>
      <c r="DT2119"/>
      <c r="DU2119"/>
      <c r="DV2119"/>
      <c r="DW2119"/>
      <c r="DX2119"/>
      <c r="DY2119"/>
      <c r="DZ2119"/>
      <c r="EA2119"/>
      <c r="EB2119"/>
      <c r="EC2119"/>
      <c r="ED2119"/>
      <c r="EE2119"/>
      <c r="EF2119"/>
      <c r="EG2119"/>
      <c r="EH2119"/>
      <c r="FY2119" s="40">
        <v>42295</v>
      </c>
      <c r="FZ2119"/>
      <c r="GA2119"/>
      <c r="GB2119"/>
      <c r="GC2119"/>
      <c r="GD2119"/>
      <c r="GE2119"/>
      <c r="GF2119"/>
      <c r="GG2119"/>
      <c r="GH2119"/>
      <c r="GI2119"/>
      <c r="GJ2119"/>
      <c r="GK2119"/>
      <c r="GL2119"/>
      <c r="GM2119"/>
      <c r="GN2119"/>
      <c r="IE2119" s="40">
        <v>42295</v>
      </c>
      <c r="IU2119" s="77">
        <v>42295</v>
      </c>
    </row>
    <row r="2120" spans="7:260" x14ac:dyDescent="0.25">
      <c r="G2120" s="40">
        <v>42296</v>
      </c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BM2120" s="40">
        <v>42296</v>
      </c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DS2120" s="40">
        <v>42296</v>
      </c>
      <c r="DT2120"/>
      <c r="DU2120"/>
      <c r="DV2120"/>
      <c r="DW2120"/>
      <c r="DX2120"/>
      <c r="DY2120"/>
      <c r="DZ2120"/>
      <c r="EA2120"/>
      <c r="EB2120"/>
      <c r="EC2120"/>
      <c r="ED2120"/>
      <c r="EE2120"/>
      <c r="EF2120"/>
      <c r="EG2120"/>
      <c r="EH2120"/>
      <c r="FY2120" s="40">
        <v>42296</v>
      </c>
      <c r="FZ2120"/>
      <c r="GA2120"/>
      <c r="GB2120"/>
      <c r="GC2120"/>
      <c r="GD2120"/>
      <c r="GE2120"/>
      <c r="GF2120"/>
      <c r="GG2120"/>
      <c r="GH2120"/>
      <c r="GI2120"/>
      <c r="GJ2120"/>
      <c r="GK2120"/>
      <c r="GL2120"/>
      <c r="GM2120"/>
      <c r="GN2120"/>
      <c r="IE2120" s="40">
        <v>42296</v>
      </c>
      <c r="IU2120" s="77">
        <v>42296</v>
      </c>
    </row>
    <row r="2121" spans="7:260" x14ac:dyDescent="0.25">
      <c r="G2121" s="40">
        <v>42297</v>
      </c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BM2121" s="40">
        <v>42297</v>
      </c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DS2121" s="40">
        <v>42297</v>
      </c>
      <c r="DT2121"/>
      <c r="DU2121"/>
      <c r="DV2121"/>
      <c r="DW2121"/>
      <c r="DX2121"/>
      <c r="DY2121"/>
      <c r="DZ2121"/>
      <c r="EA2121"/>
      <c r="EB2121"/>
      <c r="EC2121"/>
      <c r="ED2121"/>
      <c r="EE2121"/>
      <c r="EF2121"/>
      <c r="EG2121"/>
      <c r="EH2121"/>
      <c r="FY2121" s="40">
        <v>42297</v>
      </c>
      <c r="FZ2121"/>
      <c r="GA2121"/>
      <c r="GB2121"/>
      <c r="GC2121"/>
      <c r="GD2121"/>
      <c r="GE2121"/>
      <c r="GF2121"/>
      <c r="GG2121"/>
      <c r="GH2121"/>
      <c r="GI2121"/>
      <c r="GJ2121"/>
      <c r="GK2121"/>
      <c r="GL2121"/>
      <c r="GM2121"/>
      <c r="GN2121"/>
      <c r="IE2121" s="40">
        <v>42297</v>
      </c>
      <c r="IG2121">
        <v>27.306702127659577</v>
      </c>
      <c r="IU2121" s="77">
        <v>42297</v>
      </c>
      <c r="IW2121">
        <v>71.400000000000006</v>
      </c>
    </row>
    <row r="2122" spans="7:260" x14ac:dyDescent="0.25">
      <c r="G2122" s="40">
        <v>42298</v>
      </c>
      <c r="H2122">
        <v>0.85000000000000009</v>
      </c>
      <c r="I2122"/>
      <c r="J2122"/>
      <c r="K2122"/>
      <c r="L2122">
        <v>3.5333333333333332</v>
      </c>
      <c r="M2122"/>
      <c r="N2122"/>
      <c r="O2122">
        <v>5.1000000000000005</v>
      </c>
      <c r="P2122"/>
      <c r="Q2122"/>
      <c r="R2122"/>
      <c r="S2122"/>
      <c r="T2122"/>
      <c r="U2122"/>
      <c r="V2122"/>
      <c r="W2122">
        <v>0.8</v>
      </c>
      <c r="X2122">
        <v>0.9</v>
      </c>
      <c r="AE2122">
        <v>1.2</v>
      </c>
      <c r="AF2122">
        <v>3.8</v>
      </c>
      <c r="AG2122">
        <v>5.6</v>
      </c>
      <c r="AN2122">
        <v>3</v>
      </c>
      <c r="AO2122">
        <v>8.4</v>
      </c>
      <c r="AP2122">
        <v>3.9</v>
      </c>
      <c r="BM2122" s="40">
        <v>42298</v>
      </c>
      <c r="BN2122">
        <v>0.01</v>
      </c>
      <c r="BO2122"/>
      <c r="BP2122"/>
      <c r="BQ2122"/>
      <c r="BR2122">
        <v>3.3333333333333333E-2</v>
      </c>
      <c r="BS2122"/>
      <c r="BT2122"/>
      <c r="BU2122">
        <v>0.17333333333333334</v>
      </c>
      <c r="BV2122"/>
      <c r="BW2122"/>
      <c r="BX2122"/>
      <c r="BY2122"/>
      <c r="BZ2122"/>
      <c r="CA2122"/>
      <c r="CB2122"/>
      <c r="CC2122">
        <v>0.01</v>
      </c>
      <c r="CD2122">
        <v>0.01</v>
      </c>
      <c r="CK2122">
        <v>0.01</v>
      </c>
      <c r="CL2122">
        <v>0.02</v>
      </c>
      <c r="CM2122">
        <v>7.0000000000000007E-2</v>
      </c>
      <c r="CT2122">
        <v>0.5</v>
      </c>
      <c r="CU2122">
        <v>0.01</v>
      </c>
      <c r="CV2122">
        <v>0.01</v>
      </c>
      <c r="DS2122" s="40">
        <v>42298</v>
      </c>
      <c r="DT2122">
        <v>1.37</v>
      </c>
      <c r="DU2122"/>
      <c r="DV2122"/>
      <c r="DW2122"/>
      <c r="DX2122">
        <v>6.7</v>
      </c>
      <c r="DY2122"/>
      <c r="DZ2122"/>
      <c r="EA2122">
        <v>14.766666666666666</v>
      </c>
      <c r="EB2122"/>
      <c r="EC2122"/>
      <c r="ED2122"/>
      <c r="EE2122"/>
      <c r="EF2122"/>
      <c r="EG2122"/>
      <c r="EH2122"/>
      <c r="EI2122">
        <v>1.06</v>
      </c>
      <c r="EJ2122">
        <v>1.68</v>
      </c>
      <c r="EQ2122">
        <v>11.3</v>
      </c>
      <c r="ER2122">
        <v>1.98</v>
      </c>
      <c r="ES2122">
        <v>6.82</v>
      </c>
      <c r="EZ2122">
        <v>29.9</v>
      </c>
      <c r="FA2122">
        <v>12.9</v>
      </c>
      <c r="FB2122">
        <v>1.5</v>
      </c>
      <c r="FY2122" s="40">
        <v>42298</v>
      </c>
      <c r="FZ2122">
        <v>0.04</v>
      </c>
      <c r="GA2122"/>
      <c r="GB2122"/>
      <c r="GC2122"/>
      <c r="GD2122">
        <v>1.07</v>
      </c>
      <c r="GE2122"/>
      <c r="GF2122"/>
      <c r="GG2122">
        <v>0.12333333333333334</v>
      </c>
      <c r="GH2122"/>
      <c r="GI2122"/>
      <c r="GJ2122"/>
      <c r="GK2122"/>
      <c r="GL2122"/>
      <c r="GM2122"/>
      <c r="GN2122"/>
      <c r="GO2122">
        <v>0.06</v>
      </c>
      <c r="GP2122">
        <v>0.02</v>
      </c>
      <c r="GW2122">
        <v>0.02</v>
      </c>
      <c r="GX2122">
        <v>1.24</v>
      </c>
      <c r="GY2122">
        <v>1.95</v>
      </c>
      <c r="HF2122">
        <v>0.21</v>
      </c>
      <c r="HG2122">
        <v>7.0000000000000007E-2</v>
      </c>
      <c r="HH2122">
        <v>0.09</v>
      </c>
      <c r="IE2122" s="40">
        <v>42298</v>
      </c>
      <c r="IU2122" s="77">
        <v>42298</v>
      </c>
    </row>
    <row r="2123" spans="7:260" x14ac:dyDescent="0.25">
      <c r="G2123" s="40">
        <v>42299</v>
      </c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BM2123" s="40">
        <v>42299</v>
      </c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DS2123" s="40">
        <v>42299</v>
      </c>
      <c r="DT2123"/>
      <c r="DU2123"/>
      <c r="DV2123"/>
      <c r="DW2123"/>
      <c r="DX2123"/>
      <c r="DY2123"/>
      <c r="DZ2123"/>
      <c r="EA2123"/>
      <c r="EB2123"/>
      <c r="EC2123"/>
      <c r="ED2123"/>
      <c r="EE2123"/>
      <c r="EF2123"/>
      <c r="EG2123"/>
      <c r="EH2123"/>
      <c r="FY2123" s="40">
        <v>42299</v>
      </c>
      <c r="FZ2123"/>
      <c r="GA2123"/>
      <c r="GB2123"/>
      <c r="GC2123"/>
      <c r="GD2123"/>
      <c r="GE2123"/>
      <c r="GF2123"/>
      <c r="GG2123"/>
      <c r="GH2123"/>
      <c r="GI2123"/>
      <c r="GJ2123"/>
      <c r="GK2123"/>
      <c r="GL2123"/>
      <c r="GM2123"/>
      <c r="GN2123"/>
      <c r="IE2123" s="40">
        <v>42299</v>
      </c>
      <c r="IU2123" s="77">
        <v>42299</v>
      </c>
    </row>
    <row r="2124" spans="7:260" x14ac:dyDescent="0.25">
      <c r="G2124" s="40">
        <v>42300</v>
      </c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BM2124" s="40">
        <v>42300</v>
      </c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DS2124" s="40">
        <v>42300</v>
      </c>
      <c r="DT2124"/>
      <c r="DU2124"/>
      <c r="DV2124"/>
      <c r="DW2124"/>
      <c r="DX2124"/>
      <c r="DY2124"/>
      <c r="DZ2124"/>
      <c r="EA2124"/>
      <c r="EB2124"/>
      <c r="EC2124"/>
      <c r="ED2124"/>
      <c r="EE2124"/>
      <c r="EF2124"/>
      <c r="EG2124"/>
      <c r="EH2124"/>
      <c r="FY2124" s="40">
        <v>42300</v>
      </c>
      <c r="FZ2124"/>
      <c r="GA2124"/>
      <c r="GB2124"/>
      <c r="GC2124"/>
      <c r="GD2124"/>
      <c r="GE2124"/>
      <c r="GF2124"/>
      <c r="GG2124"/>
      <c r="GH2124"/>
      <c r="GI2124"/>
      <c r="GJ2124"/>
      <c r="GK2124"/>
      <c r="GL2124"/>
      <c r="GM2124"/>
      <c r="GN2124"/>
      <c r="IE2124" s="40">
        <v>42300</v>
      </c>
      <c r="IU2124" s="77">
        <v>42300</v>
      </c>
    </row>
    <row r="2125" spans="7:260" x14ac:dyDescent="0.25">
      <c r="G2125" s="40">
        <v>42301</v>
      </c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BM2125" s="40">
        <v>42301</v>
      </c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DS2125" s="40">
        <v>42301</v>
      </c>
      <c r="DT2125"/>
      <c r="DU2125"/>
      <c r="DV2125"/>
      <c r="DW2125"/>
      <c r="DX2125"/>
      <c r="DY2125"/>
      <c r="DZ2125"/>
      <c r="EA2125"/>
      <c r="EB2125"/>
      <c r="EC2125"/>
      <c r="ED2125"/>
      <c r="EE2125"/>
      <c r="EF2125"/>
      <c r="EG2125"/>
      <c r="EH2125"/>
      <c r="FY2125" s="40">
        <v>42301</v>
      </c>
      <c r="FZ2125"/>
      <c r="GA2125"/>
      <c r="GB2125"/>
      <c r="GC2125"/>
      <c r="GD2125"/>
      <c r="GE2125"/>
      <c r="GF2125"/>
      <c r="GG2125"/>
      <c r="GH2125"/>
      <c r="GI2125"/>
      <c r="GJ2125"/>
      <c r="GK2125"/>
      <c r="GL2125"/>
      <c r="GM2125"/>
      <c r="GN2125"/>
      <c r="IE2125" s="40">
        <v>42301</v>
      </c>
      <c r="IU2125" s="77">
        <v>42301</v>
      </c>
    </row>
    <row r="2126" spans="7:260" x14ac:dyDescent="0.25">
      <c r="G2126" s="40">
        <v>42302</v>
      </c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BM2126" s="40">
        <v>42302</v>
      </c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DS2126" s="40">
        <v>42302</v>
      </c>
      <c r="DT2126"/>
      <c r="DU2126"/>
      <c r="DV2126"/>
      <c r="DW2126"/>
      <c r="DX2126"/>
      <c r="DY2126"/>
      <c r="DZ2126"/>
      <c r="EA2126"/>
      <c r="EB2126"/>
      <c r="EC2126"/>
      <c r="ED2126"/>
      <c r="EE2126"/>
      <c r="EF2126"/>
      <c r="EG2126"/>
      <c r="EH2126"/>
      <c r="FY2126" s="40">
        <v>42302</v>
      </c>
      <c r="FZ2126"/>
      <c r="GA2126"/>
      <c r="GB2126"/>
      <c r="GC2126"/>
      <c r="GD2126"/>
      <c r="GE2126"/>
      <c r="GF2126"/>
      <c r="GG2126"/>
      <c r="GH2126"/>
      <c r="GI2126"/>
      <c r="GJ2126"/>
      <c r="GK2126"/>
      <c r="GL2126"/>
      <c r="GM2126"/>
      <c r="GN2126"/>
      <c r="IE2126" s="40">
        <v>42302</v>
      </c>
      <c r="IU2126" s="77">
        <v>42302</v>
      </c>
    </row>
    <row r="2127" spans="7:260" x14ac:dyDescent="0.25">
      <c r="G2127" s="40">
        <v>42303</v>
      </c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BM2127" s="40">
        <v>42303</v>
      </c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DS2127" s="40">
        <v>42303</v>
      </c>
      <c r="DT2127"/>
      <c r="DU2127"/>
      <c r="DV2127"/>
      <c r="DW2127"/>
      <c r="DX2127"/>
      <c r="DY2127"/>
      <c r="DZ2127"/>
      <c r="EA2127"/>
      <c r="EB2127"/>
      <c r="EC2127"/>
      <c r="ED2127"/>
      <c r="EE2127"/>
      <c r="EF2127"/>
      <c r="EG2127"/>
      <c r="EH2127"/>
      <c r="FY2127" s="40">
        <v>42303</v>
      </c>
      <c r="FZ2127"/>
      <c r="GA2127"/>
      <c r="GB2127"/>
      <c r="GC2127"/>
      <c r="GD2127"/>
      <c r="GE2127"/>
      <c r="GF2127"/>
      <c r="GG2127"/>
      <c r="GH2127"/>
      <c r="GI2127"/>
      <c r="GJ2127"/>
      <c r="GK2127"/>
      <c r="GL2127"/>
      <c r="GM2127"/>
      <c r="GN2127"/>
      <c r="IE2127" s="40">
        <v>42303</v>
      </c>
      <c r="IU2127" s="77">
        <v>42303</v>
      </c>
    </row>
    <row r="2128" spans="7:260" x14ac:dyDescent="0.25">
      <c r="G2128" s="40">
        <v>42304</v>
      </c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BM2128" s="40">
        <v>42304</v>
      </c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DS2128" s="40">
        <v>42304</v>
      </c>
      <c r="DT2128"/>
      <c r="DU2128"/>
      <c r="DV2128"/>
      <c r="DW2128"/>
      <c r="DX2128"/>
      <c r="DY2128"/>
      <c r="DZ2128"/>
      <c r="EA2128"/>
      <c r="EB2128"/>
      <c r="EC2128"/>
      <c r="ED2128"/>
      <c r="EE2128"/>
      <c r="EF2128"/>
      <c r="EG2128"/>
      <c r="EH2128"/>
      <c r="FY2128" s="40">
        <v>42304</v>
      </c>
      <c r="FZ2128"/>
      <c r="GA2128"/>
      <c r="GB2128"/>
      <c r="GC2128"/>
      <c r="GD2128"/>
      <c r="GE2128"/>
      <c r="GF2128"/>
      <c r="GG2128"/>
      <c r="GH2128"/>
      <c r="GI2128"/>
      <c r="GJ2128"/>
      <c r="GK2128"/>
      <c r="GL2128"/>
      <c r="GM2128"/>
      <c r="GN2128"/>
      <c r="IE2128" s="40">
        <v>42304</v>
      </c>
      <c r="IU2128" s="77">
        <v>42304</v>
      </c>
    </row>
    <row r="2129" spans="7:263" x14ac:dyDescent="0.25">
      <c r="G2129" s="40">
        <v>42305</v>
      </c>
      <c r="H2129"/>
      <c r="I2129"/>
      <c r="J2129"/>
      <c r="K2129"/>
      <c r="L2129"/>
      <c r="M2129"/>
      <c r="N2129"/>
      <c r="O2129"/>
      <c r="P2129">
        <v>5</v>
      </c>
      <c r="Q2129">
        <v>4.9000000000000004</v>
      </c>
      <c r="R2129">
        <v>4.6500000000000004</v>
      </c>
      <c r="S2129"/>
      <c r="T2129">
        <v>4.25</v>
      </c>
      <c r="U2129"/>
      <c r="V2129">
        <v>2.4333333333333331</v>
      </c>
      <c r="AS2129">
        <v>5</v>
      </c>
      <c r="AT2129">
        <v>7.2</v>
      </c>
      <c r="AU2129">
        <v>3.1</v>
      </c>
      <c r="AV2129">
        <v>4.4000000000000004</v>
      </c>
      <c r="AX2129">
        <v>5</v>
      </c>
      <c r="AY2129">
        <v>4.3</v>
      </c>
      <c r="BC2129">
        <v>4.5</v>
      </c>
      <c r="BE2129">
        <v>4</v>
      </c>
      <c r="BI2129">
        <v>2.8</v>
      </c>
      <c r="BJ2129">
        <v>2.2000000000000002</v>
      </c>
      <c r="BK2129">
        <v>2.2999999999999998</v>
      </c>
      <c r="BM2129" s="40">
        <v>42305</v>
      </c>
      <c r="BN2129"/>
      <c r="BO2129"/>
      <c r="BP2129"/>
      <c r="BQ2129"/>
      <c r="BR2129"/>
      <c r="BS2129"/>
      <c r="BT2129"/>
      <c r="BU2129"/>
      <c r="BV2129">
        <v>0.33</v>
      </c>
      <c r="BW2129">
        <v>0.13333333333333333</v>
      </c>
      <c r="BX2129">
        <v>0.11</v>
      </c>
      <c r="BY2129"/>
      <c r="BZ2129">
        <v>0.12</v>
      </c>
      <c r="CA2129"/>
      <c r="CB2129">
        <v>2.6666666666666661E-2</v>
      </c>
      <c r="CY2129">
        <v>0.33</v>
      </c>
      <c r="CZ2129">
        <v>0.14000000000000001</v>
      </c>
      <c r="DA2129">
        <v>0.08</v>
      </c>
      <c r="DB2129">
        <v>0.18</v>
      </c>
      <c r="DD2129">
        <v>0.16</v>
      </c>
      <c r="DE2129">
        <v>0.06</v>
      </c>
      <c r="DI2129">
        <v>0.11</v>
      </c>
      <c r="DK2129">
        <v>0.13</v>
      </c>
      <c r="DO2129">
        <v>0.01</v>
      </c>
      <c r="DP2129">
        <v>0.06</v>
      </c>
      <c r="DQ2129">
        <v>0.01</v>
      </c>
      <c r="DS2129" s="40">
        <v>42305</v>
      </c>
      <c r="DT2129"/>
      <c r="DU2129"/>
      <c r="DV2129"/>
      <c r="DW2129"/>
      <c r="DX2129"/>
      <c r="DY2129"/>
      <c r="DZ2129"/>
      <c r="EA2129"/>
      <c r="EB2129">
        <v>19.600000000000001</v>
      </c>
      <c r="EC2129">
        <v>2.7833333333333332</v>
      </c>
      <c r="ED2129">
        <v>33.049999999999997</v>
      </c>
      <c r="EE2129"/>
      <c r="EF2129">
        <v>4.9950000000000001</v>
      </c>
      <c r="EG2129"/>
      <c r="EH2129">
        <v>10.766666666666667</v>
      </c>
      <c r="FE2129">
        <v>19.600000000000001</v>
      </c>
      <c r="FF2129">
        <v>2.2000000000000002</v>
      </c>
      <c r="FG2129">
        <v>3.54</v>
      </c>
      <c r="FH2129">
        <v>2.61</v>
      </c>
      <c r="FJ2129">
        <v>33.700000000000003</v>
      </c>
      <c r="FK2129">
        <v>32.4</v>
      </c>
      <c r="FO2129">
        <v>5.55</v>
      </c>
      <c r="FQ2129">
        <v>4.4400000000000004</v>
      </c>
      <c r="FU2129">
        <v>12.6</v>
      </c>
      <c r="FV2129">
        <v>12</v>
      </c>
      <c r="FW2129">
        <v>7.7</v>
      </c>
      <c r="FY2129" s="40">
        <v>42305</v>
      </c>
      <c r="FZ2129"/>
      <c r="GA2129"/>
      <c r="GB2129"/>
      <c r="GC2129"/>
      <c r="GD2129"/>
      <c r="GE2129"/>
      <c r="GF2129"/>
      <c r="GG2129"/>
      <c r="GH2129">
        <v>0.54</v>
      </c>
      <c r="GI2129">
        <v>1.42</v>
      </c>
      <c r="GJ2129">
        <v>0.45</v>
      </c>
      <c r="GK2129"/>
      <c r="GL2129">
        <v>0.28999999999999998</v>
      </c>
      <c r="GM2129"/>
      <c r="GN2129">
        <v>0.01</v>
      </c>
      <c r="HK2129">
        <v>0.54</v>
      </c>
      <c r="HL2129">
        <v>3.81</v>
      </c>
      <c r="HM2129">
        <v>0.13</v>
      </c>
      <c r="HN2129">
        <v>0.32</v>
      </c>
      <c r="HP2129">
        <v>0.53</v>
      </c>
      <c r="HQ2129">
        <v>0.37</v>
      </c>
      <c r="HU2129">
        <v>0.17</v>
      </c>
      <c r="HW2129">
        <v>0.41</v>
      </c>
      <c r="IA2129">
        <v>0.01</v>
      </c>
      <c r="IB2129">
        <v>0.01</v>
      </c>
      <c r="IC2129">
        <v>0.01</v>
      </c>
      <c r="IE2129" s="40">
        <v>42305</v>
      </c>
      <c r="IU2129" s="77">
        <v>42305</v>
      </c>
    </row>
    <row r="2130" spans="7:263" x14ac:dyDescent="0.25">
      <c r="G2130" s="40">
        <v>42306</v>
      </c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BM2130" s="40">
        <v>42306</v>
      </c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DS2130" s="40">
        <v>42306</v>
      </c>
      <c r="DT2130"/>
      <c r="DU2130"/>
      <c r="DV2130"/>
      <c r="DW2130"/>
      <c r="DX2130"/>
      <c r="DY2130"/>
      <c r="DZ2130"/>
      <c r="EA2130"/>
      <c r="EB2130"/>
      <c r="EC2130"/>
      <c r="ED2130"/>
      <c r="EE2130"/>
      <c r="EF2130"/>
      <c r="EG2130"/>
      <c r="EH2130"/>
      <c r="FY2130" s="40">
        <v>42306</v>
      </c>
      <c r="FZ2130"/>
      <c r="GA2130"/>
      <c r="GB2130"/>
      <c r="GC2130"/>
      <c r="GD2130"/>
      <c r="GE2130"/>
      <c r="GF2130"/>
      <c r="GG2130"/>
      <c r="GH2130"/>
      <c r="GI2130"/>
      <c r="GJ2130"/>
      <c r="GK2130"/>
      <c r="GL2130"/>
      <c r="GM2130"/>
      <c r="GN2130"/>
      <c r="IE2130" s="40">
        <v>42306</v>
      </c>
      <c r="IU2130" s="77">
        <v>42306</v>
      </c>
    </row>
    <row r="2131" spans="7:263" x14ac:dyDescent="0.25">
      <c r="G2131" s="40">
        <v>42307</v>
      </c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BM2131" s="40">
        <v>42307</v>
      </c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DS2131" s="40">
        <v>42307</v>
      </c>
      <c r="DT2131"/>
      <c r="DU2131"/>
      <c r="DV2131"/>
      <c r="DW2131"/>
      <c r="DX2131"/>
      <c r="DY2131"/>
      <c r="DZ2131"/>
      <c r="EA2131"/>
      <c r="EB2131"/>
      <c r="EC2131"/>
      <c r="ED2131"/>
      <c r="EE2131"/>
      <c r="EF2131"/>
      <c r="EG2131"/>
      <c r="EH2131"/>
      <c r="FY2131" s="40">
        <v>42307</v>
      </c>
      <c r="FZ2131"/>
      <c r="GA2131"/>
      <c r="GB2131"/>
      <c r="GC2131"/>
      <c r="GD2131"/>
      <c r="GE2131"/>
      <c r="GF2131"/>
      <c r="GG2131"/>
      <c r="GH2131"/>
      <c r="GI2131"/>
      <c r="GJ2131"/>
      <c r="GK2131"/>
      <c r="GL2131"/>
      <c r="GM2131"/>
      <c r="GN2131"/>
      <c r="IE2131" s="40">
        <v>42307</v>
      </c>
      <c r="IH2131">
        <v>24.268404255319155</v>
      </c>
      <c r="IU2131" s="77">
        <v>42307</v>
      </c>
      <c r="IX2131">
        <v>71.400000000000006</v>
      </c>
    </row>
    <row r="2132" spans="7:263" x14ac:dyDescent="0.25">
      <c r="G2132" s="40">
        <v>42308</v>
      </c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BM2132" s="40">
        <v>42308</v>
      </c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DS2132" s="40">
        <v>42308</v>
      </c>
      <c r="DT2132"/>
      <c r="DU2132"/>
      <c r="DV2132"/>
      <c r="DW2132"/>
      <c r="DX2132"/>
      <c r="DY2132"/>
      <c r="DZ2132"/>
      <c r="EA2132"/>
      <c r="EB2132"/>
      <c r="EC2132"/>
      <c r="ED2132"/>
      <c r="EE2132"/>
      <c r="EF2132"/>
      <c r="EG2132"/>
      <c r="EH2132"/>
      <c r="FY2132" s="40">
        <v>42308</v>
      </c>
      <c r="FZ2132"/>
      <c r="GA2132"/>
      <c r="GB2132"/>
      <c r="GC2132"/>
      <c r="GD2132"/>
      <c r="GE2132"/>
      <c r="GF2132"/>
      <c r="GG2132"/>
      <c r="GH2132"/>
      <c r="GI2132"/>
      <c r="GJ2132"/>
      <c r="GK2132"/>
      <c r="GL2132"/>
      <c r="GM2132"/>
      <c r="GN2132"/>
      <c r="IE2132" s="40">
        <v>42308</v>
      </c>
      <c r="IU2132" s="77">
        <v>42308</v>
      </c>
    </row>
    <row r="2133" spans="7:263" x14ac:dyDescent="0.25">
      <c r="G2133" s="40">
        <v>42309</v>
      </c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BM2133" s="40">
        <v>42309</v>
      </c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DS2133" s="40">
        <v>42309</v>
      </c>
      <c r="DT2133"/>
      <c r="DU2133"/>
      <c r="DV2133"/>
      <c r="DW2133"/>
      <c r="DX2133"/>
      <c r="DY2133"/>
      <c r="DZ2133"/>
      <c r="EA2133"/>
      <c r="EB2133"/>
      <c r="EC2133"/>
      <c r="ED2133"/>
      <c r="EE2133"/>
      <c r="EF2133"/>
      <c r="EG2133"/>
      <c r="EH2133"/>
      <c r="FY2133" s="40">
        <v>42309</v>
      </c>
      <c r="FZ2133"/>
      <c r="GA2133"/>
      <c r="GB2133"/>
      <c r="GC2133"/>
      <c r="GD2133"/>
      <c r="GE2133"/>
      <c r="GF2133"/>
      <c r="GG2133"/>
      <c r="GH2133"/>
      <c r="GI2133"/>
      <c r="GJ2133"/>
      <c r="GK2133"/>
      <c r="GL2133"/>
      <c r="GM2133"/>
      <c r="GN2133"/>
      <c r="IE2133" s="40">
        <v>42309</v>
      </c>
      <c r="IU2133" s="77">
        <v>42309</v>
      </c>
    </row>
    <row r="2134" spans="7:263" x14ac:dyDescent="0.25">
      <c r="G2134" s="40">
        <v>42310</v>
      </c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BM2134" s="40">
        <v>42310</v>
      </c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DS2134" s="40">
        <v>42310</v>
      </c>
      <c r="DT2134"/>
      <c r="DU2134"/>
      <c r="DV2134"/>
      <c r="DW2134"/>
      <c r="DX2134"/>
      <c r="DY2134"/>
      <c r="DZ2134"/>
      <c r="EA2134"/>
      <c r="EB2134"/>
      <c r="EC2134"/>
      <c r="ED2134"/>
      <c r="EE2134"/>
      <c r="EF2134"/>
      <c r="EG2134"/>
      <c r="EH2134"/>
      <c r="FY2134" s="40">
        <v>42310</v>
      </c>
      <c r="FZ2134"/>
      <c r="GA2134"/>
      <c r="GB2134"/>
      <c r="GC2134"/>
      <c r="GD2134"/>
      <c r="GE2134"/>
      <c r="GF2134"/>
      <c r="GG2134"/>
      <c r="GH2134"/>
      <c r="GI2134"/>
      <c r="GJ2134"/>
      <c r="GK2134"/>
      <c r="GL2134"/>
      <c r="GM2134"/>
      <c r="GN2134"/>
      <c r="IE2134" s="40">
        <v>42310</v>
      </c>
      <c r="IU2134" s="77">
        <v>42310</v>
      </c>
    </row>
    <row r="2135" spans="7:263" x14ac:dyDescent="0.25">
      <c r="G2135" s="40">
        <v>42311</v>
      </c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BM2135" s="40">
        <v>42311</v>
      </c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DS2135" s="40">
        <v>42311</v>
      </c>
      <c r="DT2135"/>
      <c r="DU2135"/>
      <c r="DV2135"/>
      <c r="DW2135"/>
      <c r="DX2135"/>
      <c r="DY2135"/>
      <c r="DZ2135"/>
      <c r="EA2135"/>
      <c r="EB2135"/>
      <c r="EC2135"/>
      <c r="ED2135"/>
      <c r="EE2135"/>
      <c r="EF2135"/>
      <c r="EG2135"/>
      <c r="EH2135"/>
      <c r="FY2135" s="40">
        <v>42311</v>
      </c>
      <c r="FZ2135"/>
      <c r="GA2135"/>
      <c r="GB2135"/>
      <c r="GC2135"/>
      <c r="GD2135"/>
      <c r="GE2135"/>
      <c r="GF2135"/>
      <c r="GG2135"/>
      <c r="GH2135"/>
      <c r="GI2135"/>
      <c r="GJ2135"/>
      <c r="GK2135"/>
      <c r="GL2135"/>
      <c r="GM2135"/>
      <c r="GN2135"/>
      <c r="IE2135" s="40">
        <v>42311</v>
      </c>
      <c r="IF2135">
        <v>31.904418604651163</v>
      </c>
      <c r="IL2135">
        <v>22.857719546742214</v>
      </c>
      <c r="IM2135">
        <v>45.126136363636363</v>
      </c>
      <c r="IU2135" s="77">
        <v>42311</v>
      </c>
      <c r="IV2135">
        <v>79.3</v>
      </c>
      <c r="JB2135">
        <v>79.3</v>
      </c>
      <c r="JC2135">
        <v>79.3</v>
      </c>
    </row>
    <row r="2136" spans="7:263" x14ac:dyDescent="0.25">
      <c r="G2136" s="40">
        <v>42312</v>
      </c>
      <c r="H2136"/>
      <c r="I2136"/>
      <c r="J2136"/>
      <c r="K2136">
        <v>2.5666666666666664</v>
      </c>
      <c r="L2136">
        <v>3.4</v>
      </c>
      <c r="M2136"/>
      <c r="N2136">
        <v>2.6666666666666665</v>
      </c>
      <c r="O2136"/>
      <c r="P2136"/>
      <c r="Q2136"/>
      <c r="R2136"/>
      <c r="S2136"/>
      <c r="T2136"/>
      <c r="U2136"/>
      <c r="V2136"/>
      <c r="AB2136">
        <v>3.3</v>
      </c>
      <c r="AC2136">
        <v>0.8</v>
      </c>
      <c r="AD2136">
        <v>3.6</v>
      </c>
      <c r="AF2136">
        <v>3.3</v>
      </c>
      <c r="AG2136">
        <v>3.5</v>
      </c>
      <c r="AK2136">
        <v>4.8</v>
      </c>
      <c r="AL2136">
        <v>2.4</v>
      </c>
      <c r="AM2136">
        <v>0.8</v>
      </c>
      <c r="BM2136" s="40">
        <v>42312</v>
      </c>
      <c r="BN2136"/>
      <c r="BO2136"/>
      <c r="BP2136"/>
      <c r="BQ2136">
        <v>1.6666666666666666E-2</v>
      </c>
      <c r="BR2136">
        <v>0.01</v>
      </c>
      <c r="BS2136"/>
      <c r="BT2136">
        <v>0.01</v>
      </c>
      <c r="BU2136"/>
      <c r="BV2136"/>
      <c r="BW2136"/>
      <c r="BX2136"/>
      <c r="BY2136"/>
      <c r="BZ2136"/>
      <c r="CA2136"/>
      <c r="CB2136"/>
      <c r="CH2136">
        <v>0.03</v>
      </c>
      <c r="CI2136">
        <v>0.01</v>
      </c>
      <c r="CJ2136">
        <v>0.01</v>
      </c>
      <c r="CL2136">
        <v>0.01</v>
      </c>
      <c r="CM2136">
        <v>0.01</v>
      </c>
      <c r="CQ2136">
        <v>0.01</v>
      </c>
      <c r="CR2136">
        <v>0.01</v>
      </c>
      <c r="CS2136">
        <v>0.01</v>
      </c>
      <c r="DS2136" s="40">
        <v>42312</v>
      </c>
      <c r="DT2136"/>
      <c r="DU2136"/>
      <c r="DV2136"/>
      <c r="DW2136">
        <v>38.800000000000004</v>
      </c>
      <c r="DX2136">
        <v>19.55</v>
      </c>
      <c r="DY2136"/>
      <c r="DZ2136">
        <v>29.613333333333333</v>
      </c>
      <c r="EA2136"/>
      <c r="EB2136"/>
      <c r="EC2136"/>
      <c r="ED2136"/>
      <c r="EE2136"/>
      <c r="EF2136"/>
      <c r="EG2136"/>
      <c r="EH2136"/>
      <c r="EN2136">
        <v>23.9</v>
      </c>
      <c r="EO2136">
        <v>74.5</v>
      </c>
      <c r="EP2136">
        <v>18</v>
      </c>
      <c r="ER2136">
        <v>10.5</v>
      </c>
      <c r="ES2136">
        <v>28.6</v>
      </c>
      <c r="EW2136">
        <v>9.14</v>
      </c>
      <c r="EX2136">
        <v>36.299999999999997</v>
      </c>
      <c r="EY2136">
        <v>43.4</v>
      </c>
      <c r="FY2136" s="40">
        <v>42312</v>
      </c>
      <c r="FZ2136"/>
      <c r="GA2136"/>
      <c r="GB2136"/>
      <c r="GC2136">
        <v>0.03</v>
      </c>
      <c r="GD2136">
        <v>2.5000000000000001E-2</v>
      </c>
      <c r="GE2136"/>
      <c r="GF2136">
        <v>1.6666666666666666E-2</v>
      </c>
      <c r="GG2136"/>
      <c r="GH2136"/>
      <c r="GI2136"/>
      <c r="GJ2136"/>
      <c r="GK2136"/>
      <c r="GL2136"/>
      <c r="GM2136"/>
      <c r="GN2136"/>
      <c r="GT2136">
        <v>0.06</v>
      </c>
      <c r="GU2136">
        <v>0.01</v>
      </c>
      <c r="GV2136">
        <v>0.02</v>
      </c>
      <c r="GX2136">
        <v>0.03</v>
      </c>
      <c r="GY2136">
        <v>0.02</v>
      </c>
      <c r="HC2136">
        <v>0.02</v>
      </c>
      <c r="HD2136">
        <v>0.01</v>
      </c>
      <c r="HE2136">
        <v>0.02</v>
      </c>
      <c r="IE2136" s="40">
        <v>42312</v>
      </c>
      <c r="IU2136" s="77">
        <v>42312</v>
      </c>
    </row>
    <row r="2137" spans="7:263" x14ac:dyDescent="0.25">
      <c r="G2137" s="40">
        <v>42313</v>
      </c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BM2137" s="40">
        <v>42313</v>
      </c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DS2137" s="40">
        <v>42313</v>
      </c>
      <c r="DT2137"/>
      <c r="DU2137"/>
      <c r="DV2137"/>
      <c r="DW2137"/>
      <c r="DX2137"/>
      <c r="DY2137"/>
      <c r="DZ2137"/>
      <c r="EA2137"/>
      <c r="EB2137"/>
      <c r="EC2137"/>
      <c r="ED2137"/>
      <c r="EE2137"/>
      <c r="EF2137"/>
      <c r="EG2137"/>
      <c r="EH2137"/>
      <c r="FY2137" s="40">
        <v>42313</v>
      </c>
      <c r="FZ2137"/>
      <c r="GA2137"/>
      <c r="GB2137"/>
      <c r="GC2137"/>
      <c r="GD2137"/>
      <c r="GE2137"/>
      <c r="GF2137"/>
      <c r="GG2137"/>
      <c r="GH2137"/>
      <c r="GI2137"/>
      <c r="GJ2137"/>
      <c r="GK2137"/>
      <c r="GL2137"/>
      <c r="GM2137"/>
      <c r="GN2137"/>
      <c r="IE2137" s="40">
        <v>42313</v>
      </c>
      <c r="IU2137" s="77">
        <v>42313</v>
      </c>
    </row>
    <row r="2138" spans="7:263" x14ac:dyDescent="0.25">
      <c r="G2138" s="40">
        <v>42314</v>
      </c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BM2138" s="40">
        <v>42314</v>
      </c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DS2138" s="40">
        <v>42314</v>
      </c>
      <c r="DT2138"/>
      <c r="DU2138"/>
      <c r="DV2138"/>
      <c r="DW2138"/>
      <c r="DX2138"/>
      <c r="DY2138"/>
      <c r="DZ2138"/>
      <c r="EA2138"/>
      <c r="EB2138"/>
      <c r="EC2138"/>
      <c r="ED2138"/>
      <c r="EE2138"/>
      <c r="EF2138"/>
      <c r="EG2138"/>
      <c r="EH2138"/>
      <c r="FY2138" s="40">
        <v>42314</v>
      </c>
      <c r="FZ2138"/>
      <c r="GA2138"/>
      <c r="GB2138"/>
      <c r="GC2138"/>
      <c r="GD2138"/>
      <c r="GE2138"/>
      <c r="GF2138"/>
      <c r="GG2138"/>
      <c r="GH2138"/>
      <c r="GI2138"/>
      <c r="GJ2138"/>
      <c r="GK2138"/>
      <c r="GL2138"/>
      <c r="GM2138"/>
      <c r="GN2138"/>
      <c r="IE2138" s="40">
        <v>42314</v>
      </c>
      <c r="IU2138" s="77">
        <v>42314</v>
      </c>
    </row>
    <row r="2139" spans="7:263" x14ac:dyDescent="0.25">
      <c r="G2139" s="40">
        <v>42315</v>
      </c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BM2139" s="40">
        <v>42315</v>
      </c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DS2139" s="40">
        <v>42315</v>
      </c>
      <c r="DT2139"/>
      <c r="DU2139"/>
      <c r="DV2139"/>
      <c r="DW2139"/>
      <c r="DX2139"/>
      <c r="DY2139"/>
      <c r="DZ2139"/>
      <c r="EA2139"/>
      <c r="EB2139"/>
      <c r="EC2139"/>
      <c r="ED2139"/>
      <c r="EE2139"/>
      <c r="EF2139"/>
      <c r="EG2139"/>
      <c r="EH2139"/>
      <c r="FY2139" s="40">
        <v>42315</v>
      </c>
      <c r="FZ2139"/>
      <c r="GA2139"/>
      <c r="GB2139"/>
      <c r="GC2139"/>
      <c r="GD2139"/>
      <c r="GE2139"/>
      <c r="GF2139"/>
      <c r="GG2139"/>
      <c r="GH2139"/>
      <c r="GI2139"/>
      <c r="GJ2139"/>
      <c r="GK2139"/>
      <c r="GL2139"/>
      <c r="GM2139"/>
      <c r="GN2139"/>
      <c r="IE2139" s="40">
        <v>42315</v>
      </c>
      <c r="IU2139" s="77">
        <v>42315</v>
      </c>
    </row>
    <row r="2140" spans="7:263" x14ac:dyDescent="0.25">
      <c r="G2140" s="40">
        <v>42316</v>
      </c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BM2140" s="40">
        <v>42316</v>
      </c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DS2140" s="40">
        <v>42316</v>
      </c>
      <c r="DT2140"/>
      <c r="DU2140"/>
      <c r="DV2140"/>
      <c r="DW2140"/>
      <c r="DX2140"/>
      <c r="DY2140"/>
      <c r="DZ2140"/>
      <c r="EA2140"/>
      <c r="EB2140"/>
      <c r="EC2140"/>
      <c r="ED2140"/>
      <c r="EE2140"/>
      <c r="EF2140"/>
      <c r="EG2140"/>
      <c r="EH2140"/>
      <c r="FY2140" s="40">
        <v>42316</v>
      </c>
      <c r="FZ2140"/>
      <c r="GA2140"/>
      <c r="GB2140"/>
      <c r="GC2140"/>
      <c r="GD2140"/>
      <c r="GE2140"/>
      <c r="GF2140"/>
      <c r="GG2140"/>
      <c r="GH2140"/>
      <c r="GI2140"/>
      <c r="GJ2140"/>
      <c r="GK2140"/>
      <c r="GL2140"/>
      <c r="GM2140"/>
      <c r="GN2140"/>
      <c r="IE2140" s="40">
        <v>42316</v>
      </c>
      <c r="IU2140" s="77">
        <v>42316</v>
      </c>
    </row>
    <row r="2141" spans="7:263" x14ac:dyDescent="0.25">
      <c r="G2141" s="40">
        <v>42317</v>
      </c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BM2141" s="40">
        <v>42317</v>
      </c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DS2141" s="40">
        <v>42317</v>
      </c>
      <c r="DT2141"/>
      <c r="DU2141"/>
      <c r="DV2141"/>
      <c r="DW2141"/>
      <c r="DX2141"/>
      <c r="DY2141"/>
      <c r="DZ2141"/>
      <c r="EA2141"/>
      <c r="EB2141"/>
      <c r="EC2141"/>
      <c r="ED2141"/>
      <c r="EE2141"/>
      <c r="EF2141"/>
      <c r="EG2141"/>
      <c r="EH2141"/>
      <c r="FY2141" s="40">
        <v>42317</v>
      </c>
      <c r="FZ2141"/>
      <c r="GA2141"/>
      <c r="GB2141"/>
      <c r="GC2141"/>
      <c r="GD2141"/>
      <c r="GE2141"/>
      <c r="GF2141"/>
      <c r="GG2141"/>
      <c r="GH2141"/>
      <c r="GI2141"/>
      <c r="GJ2141"/>
      <c r="GK2141"/>
      <c r="GL2141"/>
      <c r="GM2141"/>
      <c r="GN2141"/>
      <c r="IE2141" s="40">
        <v>42317</v>
      </c>
      <c r="IU2141" s="77">
        <v>42317</v>
      </c>
    </row>
    <row r="2142" spans="7:263" x14ac:dyDescent="0.25">
      <c r="G2142" s="40">
        <v>42318</v>
      </c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BM2142" s="40">
        <v>42318</v>
      </c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DS2142" s="40">
        <v>42318</v>
      </c>
      <c r="DT2142"/>
      <c r="DU2142"/>
      <c r="DV2142"/>
      <c r="DW2142"/>
      <c r="DX2142"/>
      <c r="DY2142"/>
      <c r="DZ2142"/>
      <c r="EA2142"/>
      <c r="EB2142"/>
      <c r="EC2142"/>
      <c r="ED2142"/>
      <c r="EE2142"/>
      <c r="EF2142"/>
      <c r="EG2142"/>
      <c r="EH2142"/>
      <c r="FY2142" s="40">
        <v>42318</v>
      </c>
      <c r="FZ2142"/>
      <c r="GA2142"/>
      <c r="GB2142"/>
      <c r="GC2142"/>
      <c r="GD2142"/>
      <c r="GE2142"/>
      <c r="GF2142"/>
      <c r="GG2142"/>
      <c r="GH2142"/>
      <c r="GI2142"/>
      <c r="GJ2142"/>
      <c r="GK2142"/>
      <c r="GL2142"/>
      <c r="GM2142"/>
      <c r="GN2142"/>
      <c r="IE2142" s="40">
        <v>42318</v>
      </c>
      <c r="IU2142" s="77">
        <v>42318</v>
      </c>
    </row>
    <row r="2143" spans="7:263" x14ac:dyDescent="0.25">
      <c r="G2143" s="40">
        <v>42319</v>
      </c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BM2143" s="40">
        <v>42319</v>
      </c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DS2143" s="40">
        <v>42319</v>
      </c>
      <c r="DT2143"/>
      <c r="DU2143"/>
      <c r="DV2143"/>
      <c r="DW2143"/>
      <c r="DX2143"/>
      <c r="DY2143"/>
      <c r="DZ2143"/>
      <c r="EA2143"/>
      <c r="EB2143"/>
      <c r="EC2143"/>
      <c r="ED2143"/>
      <c r="EE2143"/>
      <c r="EF2143"/>
      <c r="EG2143"/>
      <c r="EH2143"/>
      <c r="FY2143" s="40">
        <v>42319</v>
      </c>
      <c r="FZ2143"/>
      <c r="GA2143"/>
      <c r="GB2143"/>
      <c r="GC2143"/>
      <c r="GD2143"/>
      <c r="GE2143"/>
      <c r="GF2143"/>
      <c r="GG2143"/>
      <c r="GH2143"/>
      <c r="GI2143"/>
      <c r="GJ2143"/>
      <c r="GK2143"/>
      <c r="GL2143"/>
      <c r="GM2143"/>
      <c r="GN2143"/>
      <c r="IE2143" s="40">
        <v>42319</v>
      </c>
      <c r="IU2143" s="77">
        <v>42319</v>
      </c>
    </row>
    <row r="2144" spans="7:263" x14ac:dyDescent="0.25">
      <c r="G2144" s="40">
        <v>42320</v>
      </c>
      <c r="H2144"/>
      <c r="I2144"/>
      <c r="J2144"/>
      <c r="K2144"/>
      <c r="L2144"/>
      <c r="M2144"/>
      <c r="N2144"/>
      <c r="O2144"/>
      <c r="P2144"/>
      <c r="Q2144">
        <v>2.4333333333333331</v>
      </c>
      <c r="R2144">
        <v>5.2</v>
      </c>
      <c r="S2144"/>
      <c r="T2144">
        <v>4.25</v>
      </c>
      <c r="U2144"/>
      <c r="V2144">
        <v>1.6333333333333335</v>
      </c>
      <c r="AT2144">
        <v>0.8</v>
      </c>
      <c r="AU2144">
        <v>3.3</v>
      </c>
      <c r="AV2144">
        <v>3.2</v>
      </c>
      <c r="AX2144">
        <v>5.2</v>
      </c>
      <c r="BC2144">
        <v>4</v>
      </c>
      <c r="BE2144">
        <v>4.5</v>
      </c>
      <c r="BI2144">
        <v>1.6</v>
      </c>
      <c r="BJ2144">
        <v>1.6</v>
      </c>
      <c r="BK2144">
        <v>1.7</v>
      </c>
      <c r="BM2144" s="40">
        <v>42320</v>
      </c>
      <c r="BN2144"/>
      <c r="BO2144"/>
      <c r="BP2144"/>
      <c r="BQ2144"/>
      <c r="BR2144"/>
      <c r="BS2144"/>
      <c r="BT2144"/>
      <c r="BU2144"/>
      <c r="BV2144"/>
      <c r="BW2144">
        <v>0.04</v>
      </c>
      <c r="BX2144">
        <v>0.39</v>
      </c>
      <c r="BY2144"/>
      <c r="BZ2144">
        <v>0.1</v>
      </c>
      <c r="CA2144"/>
      <c r="CB2144">
        <v>0.01</v>
      </c>
      <c r="CZ2144">
        <v>0.01</v>
      </c>
      <c r="DA2144">
        <v>0.01</v>
      </c>
      <c r="DB2144">
        <v>0.1</v>
      </c>
      <c r="DD2144">
        <v>0.39</v>
      </c>
      <c r="DI2144">
        <v>0.05</v>
      </c>
      <c r="DK2144">
        <v>0.15</v>
      </c>
      <c r="DO2144">
        <v>0.01</v>
      </c>
      <c r="DP2144">
        <v>0.01</v>
      </c>
      <c r="DQ2144">
        <v>0.01</v>
      </c>
      <c r="DS2144" s="40">
        <v>42320</v>
      </c>
      <c r="DT2144"/>
      <c r="DU2144"/>
      <c r="DV2144"/>
      <c r="DW2144"/>
      <c r="DX2144"/>
      <c r="DY2144"/>
      <c r="DZ2144"/>
      <c r="EA2144"/>
      <c r="EB2144"/>
      <c r="EC2144">
        <v>22.056666666666668</v>
      </c>
      <c r="ED2144">
        <v>31.9</v>
      </c>
      <c r="EE2144"/>
      <c r="EF2144">
        <v>5.8950000000000005</v>
      </c>
      <c r="EG2144"/>
      <c r="EH2144">
        <v>8.6133333333333315</v>
      </c>
      <c r="FF2144">
        <v>45.6</v>
      </c>
      <c r="FG2144">
        <v>17.7</v>
      </c>
      <c r="FH2144">
        <v>2.87</v>
      </c>
      <c r="FJ2144">
        <v>31.9</v>
      </c>
      <c r="FO2144">
        <v>7.86</v>
      </c>
      <c r="FQ2144">
        <v>3.93</v>
      </c>
      <c r="FU2144">
        <v>7.18</v>
      </c>
      <c r="FV2144">
        <v>10.9</v>
      </c>
      <c r="FW2144">
        <v>7.76</v>
      </c>
      <c r="FY2144" s="40">
        <v>42320</v>
      </c>
      <c r="FZ2144"/>
      <c r="GA2144"/>
      <c r="GB2144"/>
      <c r="GC2144"/>
      <c r="GD2144"/>
      <c r="GE2144"/>
      <c r="GF2144"/>
      <c r="GG2144"/>
      <c r="GH2144"/>
      <c r="GI2144">
        <v>0.17333333333333334</v>
      </c>
      <c r="GJ2144">
        <v>0.39</v>
      </c>
      <c r="GK2144"/>
      <c r="GL2144">
        <v>0.86499999999999999</v>
      </c>
      <c r="GM2144"/>
      <c r="GN2144">
        <v>1.3333333333333334E-2</v>
      </c>
      <c r="HL2144">
        <v>0.22</v>
      </c>
      <c r="HM2144">
        <v>0.04</v>
      </c>
      <c r="HN2144">
        <v>0.26</v>
      </c>
      <c r="HP2144">
        <v>0.39</v>
      </c>
      <c r="HU2144">
        <v>0.35</v>
      </c>
      <c r="HW2144">
        <v>1.38</v>
      </c>
      <c r="IA2144">
        <v>0.02</v>
      </c>
      <c r="IB2144">
        <v>0.01</v>
      </c>
      <c r="IC2144">
        <v>0.01</v>
      </c>
      <c r="IE2144" s="40">
        <v>42320</v>
      </c>
      <c r="IU2144" s="77">
        <v>42320</v>
      </c>
    </row>
    <row r="2145" spans="7:264" x14ac:dyDescent="0.25">
      <c r="G2145" s="40">
        <v>42321</v>
      </c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BM2145" s="40">
        <v>42321</v>
      </c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DS2145" s="40">
        <v>42321</v>
      </c>
      <c r="DT2145"/>
      <c r="DU2145"/>
      <c r="DV2145"/>
      <c r="DW2145"/>
      <c r="DX2145"/>
      <c r="DY2145"/>
      <c r="DZ2145"/>
      <c r="EA2145"/>
      <c r="EB2145"/>
      <c r="EC2145"/>
      <c r="ED2145"/>
      <c r="EE2145"/>
      <c r="EF2145"/>
      <c r="EG2145"/>
      <c r="EH2145"/>
      <c r="FY2145" s="40">
        <v>42321</v>
      </c>
      <c r="FZ2145"/>
      <c r="GA2145"/>
      <c r="GB2145"/>
      <c r="GC2145"/>
      <c r="GD2145"/>
      <c r="GE2145"/>
      <c r="GF2145"/>
      <c r="GG2145"/>
      <c r="GH2145"/>
      <c r="GI2145"/>
      <c r="GJ2145"/>
      <c r="GK2145"/>
      <c r="GL2145"/>
      <c r="GM2145"/>
      <c r="GN2145"/>
      <c r="IE2145" s="40">
        <v>42321</v>
      </c>
      <c r="IU2145" s="77">
        <v>42321</v>
      </c>
    </row>
    <row r="2146" spans="7:264" x14ac:dyDescent="0.25">
      <c r="G2146" s="40">
        <v>42322</v>
      </c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BM2146" s="40">
        <v>42322</v>
      </c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DS2146" s="40">
        <v>42322</v>
      </c>
      <c r="DT2146"/>
      <c r="DU2146"/>
      <c r="DV2146"/>
      <c r="DW2146"/>
      <c r="DX2146"/>
      <c r="DY2146"/>
      <c r="DZ2146"/>
      <c r="EA2146"/>
      <c r="EB2146"/>
      <c r="EC2146"/>
      <c r="ED2146"/>
      <c r="EE2146"/>
      <c r="EF2146"/>
      <c r="EG2146"/>
      <c r="EH2146"/>
      <c r="FY2146" s="40">
        <v>42322</v>
      </c>
      <c r="FZ2146"/>
      <c r="GA2146"/>
      <c r="GB2146"/>
      <c r="GC2146"/>
      <c r="GD2146"/>
      <c r="GE2146"/>
      <c r="GF2146"/>
      <c r="GG2146"/>
      <c r="GH2146"/>
      <c r="GI2146"/>
      <c r="GJ2146"/>
      <c r="GK2146"/>
      <c r="GL2146"/>
      <c r="GM2146"/>
      <c r="GN2146"/>
      <c r="IE2146" s="40">
        <v>42322</v>
      </c>
      <c r="IU2146" s="77">
        <v>42322</v>
      </c>
    </row>
    <row r="2147" spans="7:264" x14ac:dyDescent="0.25">
      <c r="G2147" s="40">
        <v>42323</v>
      </c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BM2147" s="40">
        <v>42323</v>
      </c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DS2147" s="40">
        <v>42323</v>
      </c>
      <c r="DT2147"/>
      <c r="DU2147"/>
      <c r="DV2147"/>
      <c r="DW2147"/>
      <c r="DX2147"/>
      <c r="DY2147"/>
      <c r="DZ2147"/>
      <c r="EA2147"/>
      <c r="EB2147"/>
      <c r="EC2147"/>
      <c r="ED2147"/>
      <c r="EE2147"/>
      <c r="EF2147"/>
      <c r="EG2147"/>
      <c r="EH2147"/>
      <c r="FY2147" s="40">
        <v>42323</v>
      </c>
      <c r="FZ2147"/>
      <c r="GA2147"/>
      <c r="GB2147"/>
      <c r="GC2147"/>
      <c r="GD2147"/>
      <c r="GE2147"/>
      <c r="GF2147"/>
      <c r="GG2147"/>
      <c r="GH2147"/>
      <c r="GI2147"/>
      <c r="GJ2147"/>
      <c r="GK2147"/>
      <c r="GL2147"/>
      <c r="GM2147"/>
      <c r="GN2147"/>
      <c r="IE2147" s="40">
        <v>42323</v>
      </c>
      <c r="IF2147">
        <v>51.498895348837209</v>
      </c>
      <c r="IU2147" s="77">
        <v>42323</v>
      </c>
      <c r="IV2147">
        <v>79.3</v>
      </c>
    </row>
    <row r="2148" spans="7:264" x14ac:dyDescent="0.25">
      <c r="G2148" s="40">
        <v>42324</v>
      </c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BM2148" s="40">
        <v>42324</v>
      </c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DS2148" s="40">
        <v>42324</v>
      </c>
      <c r="DT2148"/>
      <c r="DU2148"/>
      <c r="DV2148"/>
      <c r="DW2148"/>
      <c r="DX2148"/>
      <c r="DY2148"/>
      <c r="DZ2148"/>
      <c r="EA2148"/>
      <c r="EB2148"/>
      <c r="EC2148"/>
      <c r="ED2148"/>
      <c r="EE2148"/>
      <c r="EF2148"/>
      <c r="EG2148"/>
      <c r="EH2148"/>
      <c r="FY2148" s="40">
        <v>42324</v>
      </c>
      <c r="FZ2148"/>
      <c r="GA2148"/>
      <c r="GB2148"/>
      <c r="GC2148"/>
      <c r="GD2148"/>
      <c r="GE2148"/>
      <c r="GF2148"/>
      <c r="GG2148"/>
      <c r="GH2148"/>
      <c r="GI2148"/>
      <c r="GJ2148"/>
      <c r="GK2148"/>
      <c r="GL2148"/>
      <c r="GM2148"/>
      <c r="GN2148"/>
      <c r="IE2148" s="40">
        <v>42324</v>
      </c>
      <c r="IU2148" s="77">
        <v>42324</v>
      </c>
    </row>
    <row r="2149" spans="7:264" x14ac:dyDescent="0.25">
      <c r="G2149" s="40">
        <v>42325</v>
      </c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BM2149" s="40">
        <v>42325</v>
      </c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DS2149" s="40">
        <v>42325</v>
      </c>
      <c r="DT2149"/>
      <c r="DU2149"/>
      <c r="DV2149"/>
      <c r="DW2149"/>
      <c r="DX2149"/>
      <c r="DY2149"/>
      <c r="DZ2149"/>
      <c r="EA2149"/>
      <c r="EB2149"/>
      <c r="EC2149"/>
      <c r="ED2149"/>
      <c r="EE2149"/>
      <c r="EF2149"/>
      <c r="EG2149"/>
      <c r="EH2149"/>
      <c r="FY2149" s="40">
        <v>42325</v>
      </c>
      <c r="FZ2149"/>
      <c r="GA2149"/>
      <c r="GB2149"/>
      <c r="GC2149"/>
      <c r="GD2149"/>
      <c r="GE2149"/>
      <c r="GF2149"/>
      <c r="GG2149"/>
      <c r="GH2149"/>
      <c r="GI2149"/>
      <c r="GJ2149"/>
      <c r="GK2149"/>
      <c r="GL2149"/>
      <c r="GM2149"/>
      <c r="GN2149"/>
      <c r="IE2149" s="40">
        <v>42325</v>
      </c>
      <c r="IK2149">
        <v>28.947209567198176</v>
      </c>
      <c r="IU2149" s="77">
        <v>42325</v>
      </c>
      <c r="JA2149">
        <v>79.3</v>
      </c>
    </row>
    <row r="2150" spans="7:264" x14ac:dyDescent="0.25">
      <c r="G2150" s="40">
        <v>42326</v>
      </c>
      <c r="H2150"/>
      <c r="I2150"/>
      <c r="J2150"/>
      <c r="K2150">
        <v>1.4333333333333333</v>
      </c>
      <c r="L2150">
        <v>2.8000000000000003</v>
      </c>
      <c r="M2150">
        <v>2.6</v>
      </c>
      <c r="N2150">
        <v>17.833333333333332</v>
      </c>
      <c r="O2150">
        <v>3.3</v>
      </c>
      <c r="P2150"/>
      <c r="Q2150"/>
      <c r="R2150"/>
      <c r="S2150"/>
      <c r="T2150"/>
      <c r="U2150"/>
      <c r="V2150"/>
      <c r="AB2150">
        <v>1</v>
      </c>
      <c r="AC2150">
        <v>0.8</v>
      </c>
      <c r="AD2150">
        <v>2.5</v>
      </c>
      <c r="AE2150">
        <v>2.9</v>
      </c>
      <c r="AF2150">
        <v>4.7</v>
      </c>
      <c r="AG2150">
        <v>0.8</v>
      </c>
      <c r="AH2150">
        <v>0.8</v>
      </c>
      <c r="AI2150">
        <v>0.8</v>
      </c>
      <c r="AJ2150">
        <v>6.2</v>
      </c>
      <c r="AK2150">
        <v>11.5</v>
      </c>
      <c r="AL2150">
        <v>11.1</v>
      </c>
      <c r="AM2150">
        <v>30.9</v>
      </c>
      <c r="AN2150">
        <v>3.4</v>
      </c>
      <c r="AO2150">
        <v>3.2</v>
      </c>
      <c r="BM2150" s="40">
        <v>42326</v>
      </c>
      <c r="BN2150"/>
      <c r="BO2150"/>
      <c r="BP2150"/>
      <c r="BQ2150">
        <v>0.01</v>
      </c>
      <c r="BR2150">
        <v>1.6666666666666666E-2</v>
      </c>
      <c r="BS2150">
        <v>1.3333333333333334E-2</v>
      </c>
      <c r="BT2150">
        <v>0.01</v>
      </c>
      <c r="BU2150">
        <v>0.01</v>
      </c>
      <c r="BV2150"/>
      <c r="BW2150"/>
      <c r="BX2150"/>
      <c r="BY2150"/>
      <c r="BZ2150"/>
      <c r="CA2150"/>
      <c r="CB2150"/>
      <c r="CH2150">
        <v>0.01</v>
      </c>
      <c r="CI2150">
        <v>0.01</v>
      </c>
      <c r="CJ2150">
        <v>0.01</v>
      </c>
      <c r="CK2150">
        <v>0.01</v>
      </c>
      <c r="CL2150">
        <v>0.03</v>
      </c>
      <c r="CM2150">
        <v>0.01</v>
      </c>
      <c r="CN2150">
        <v>0.02</v>
      </c>
      <c r="CO2150">
        <v>0.01</v>
      </c>
      <c r="CP2150">
        <v>0.01</v>
      </c>
      <c r="CQ2150">
        <v>0.01</v>
      </c>
      <c r="CR2150">
        <v>0.01</v>
      </c>
      <c r="CS2150">
        <v>0.01</v>
      </c>
      <c r="CT2150">
        <v>0.01</v>
      </c>
      <c r="CU2150">
        <v>0.01</v>
      </c>
      <c r="DS2150" s="40">
        <v>42326</v>
      </c>
      <c r="DT2150"/>
      <c r="DU2150"/>
      <c r="DV2150"/>
      <c r="DW2150">
        <v>32.699999999999996</v>
      </c>
      <c r="DX2150">
        <v>31.903333333333336</v>
      </c>
      <c r="DY2150">
        <v>24.563333333333333</v>
      </c>
      <c r="DZ2150">
        <v>23.033333333333331</v>
      </c>
      <c r="EA2150">
        <v>17.615000000000002</v>
      </c>
      <c r="EB2150"/>
      <c r="EC2150"/>
      <c r="ED2150"/>
      <c r="EE2150"/>
      <c r="EF2150"/>
      <c r="EG2150"/>
      <c r="EH2150"/>
      <c r="EN2150">
        <v>25.8</v>
      </c>
      <c r="EO2150">
        <v>54.4</v>
      </c>
      <c r="EP2150">
        <v>17.899999999999999</v>
      </c>
      <c r="EQ2150">
        <v>23.8</v>
      </c>
      <c r="ER2150">
        <v>6.51</v>
      </c>
      <c r="ES2150">
        <v>65.400000000000006</v>
      </c>
      <c r="ET2150">
        <v>35.299999999999997</v>
      </c>
      <c r="EU2150">
        <v>29.3</v>
      </c>
      <c r="EV2150">
        <v>9.09</v>
      </c>
      <c r="EW2150">
        <v>7.6</v>
      </c>
      <c r="EX2150">
        <v>25.5</v>
      </c>
      <c r="EY2150">
        <v>36</v>
      </c>
      <c r="EZ2150">
        <v>30.6</v>
      </c>
      <c r="FA2150">
        <v>4.63</v>
      </c>
      <c r="FY2150" s="40">
        <v>42326</v>
      </c>
      <c r="FZ2150"/>
      <c r="GA2150"/>
      <c r="GB2150"/>
      <c r="GC2150">
        <v>5.3333333333333337E-2</v>
      </c>
      <c r="GD2150">
        <v>0.27466666666666667</v>
      </c>
      <c r="GE2150">
        <v>0.01</v>
      </c>
      <c r="GF2150">
        <v>1.3333333333333334E-2</v>
      </c>
      <c r="GG2150">
        <v>0.02</v>
      </c>
      <c r="GH2150"/>
      <c r="GI2150"/>
      <c r="GJ2150"/>
      <c r="GK2150"/>
      <c r="GL2150"/>
      <c r="GM2150"/>
      <c r="GN2150"/>
      <c r="GT2150">
        <v>0.08</v>
      </c>
      <c r="GU2150">
        <v>0.04</v>
      </c>
      <c r="GV2150">
        <v>0.04</v>
      </c>
      <c r="GW2150">
        <v>4.0000000000000001E-3</v>
      </c>
      <c r="GX2150">
        <v>0.78</v>
      </c>
      <c r="GY2150">
        <v>0.04</v>
      </c>
      <c r="GZ2150">
        <v>0.01</v>
      </c>
      <c r="HA2150">
        <v>0.01</v>
      </c>
      <c r="HB2150">
        <v>0.01</v>
      </c>
      <c r="HC2150">
        <v>0.02</v>
      </c>
      <c r="HD2150">
        <v>0.01</v>
      </c>
      <c r="HE2150">
        <v>0.01</v>
      </c>
      <c r="HF2150">
        <v>0.02</v>
      </c>
      <c r="HG2150">
        <v>0.02</v>
      </c>
      <c r="IE2150" s="40">
        <v>42326</v>
      </c>
      <c r="IU2150" s="77">
        <v>42326</v>
      </c>
    </row>
    <row r="2151" spans="7:264" x14ac:dyDescent="0.25">
      <c r="G2151" s="40">
        <v>42327</v>
      </c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BM2151" s="40">
        <v>42327</v>
      </c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DS2151" s="40">
        <v>42327</v>
      </c>
      <c r="DT2151"/>
      <c r="DU2151"/>
      <c r="DV2151"/>
      <c r="DW2151"/>
      <c r="DX2151"/>
      <c r="DY2151"/>
      <c r="DZ2151"/>
      <c r="EA2151"/>
      <c r="EB2151"/>
      <c r="EC2151"/>
      <c r="ED2151"/>
      <c r="EE2151"/>
      <c r="EF2151"/>
      <c r="EG2151"/>
      <c r="EH2151"/>
      <c r="FY2151" s="40">
        <v>42327</v>
      </c>
      <c r="FZ2151"/>
      <c r="GA2151"/>
      <c r="GB2151"/>
      <c r="GC2151"/>
      <c r="GD2151"/>
      <c r="GE2151"/>
      <c r="GF2151"/>
      <c r="GG2151"/>
      <c r="GH2151"/>
      <c r="GI2151"/>
      <c r="GJ2151"/>
      <c r="GK2151"/>
      <c r="GL2151"/>
      <c r="GM2151"/>
      <c r="GN2151"/>
      <c r="IE2151" s="40">
        <v>42327</v>
      </c>
      <c r="IU2151" s="77">
        <v>42327</v>
      </c>
    </row>
    <row r="2152" spans="7:264" x14ac:dyDescent="0.25">
      <c r="G2152" s="40">
        <v>42328</v>
      </c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BM2152" s="40">
        <v>42328</v>
      </c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DS2152" s="40">
        <v>42328</v>
      </c>
      <c r="DT2152"/>
      <c r="DU2152"/>
      <c r="DV2152"/>
      <c r="DW2152"/>
      <c r="DX2152"/>
      <c r="DY2152"/>
      <c r="DZ2152"/>
      <c r="EA2152"/>
      <c r="EB2152"/>
      <c r="EC2152"/>
      <c r="ED2152"/>
      <c r="EE2152"/>
      <c r="EF2152"/>
      <c r="EG2152"/>
      <c r="EH2152"/>
      <c r="FY2152" s="40">
        <v>42328</v>
      </c>
      <c r="FZ2152"/>
      <c r="GA2152"/>
      <c r="GB2152"/>
      <c r="GC2152"/>
      <c r="GD2152"/>
      <c r="GE2152"/>
      <c r="GF2152"/>
      <c r="GG2152"/>
      <c r="GH2152"/>
      <c r="GI2152"/>
      <c r="GJ2152"/>
      <c r="GK2152"/>
      <c r="GL2152"/>
      <c r="GM2152"/>
      <c r="GN2152"/>
      <c r="IE2152" s="40">
        <v>42328</v>
      </c>
      <c r="IU2152" s="77">
        <v>42328</v>
      </c>
    </row>
    <row r="2153" spans="7:264" x14ac:dyDescent="0.25">
      <c r="G2153" s="40">
        <v>42329</v>
      </c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BM2153" s="40">
        <v>42329</v>
      </c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DS2153" s="40">
        <v>42329</v>
      </c>
      <c r="DT2153"/>
      <c r="DU2153"/>
      <c r="DV2153"/>
      <c r="DW2153"/>
      <c r="DX2153"/>
      <c r="DY2153"/>
      <c r="DZ2153"/>
      <c r="EA2153"/>
      <c r="EB2153"/>
      <c r="EC2153"/>
      <c r="ED2153"/>
      <c r="EE2153"/>
      <c r="EF2153"/>
      <c r="EG2153"/>
      <c r="EH2153"/>
      <c r="FY2153" s="40">
        <v>42329</v>
      </c>
      <c r="FZ2153"/>
      <c r="GA2153"/>
      <c r="GB2153"/>
      <c r="GC2153"/>
      <c r="GD2153"/>
      <c r="GE2153"/>
      <c r="GF2153"/>
      <c r="GG2153"/>
      <c r="GH2153"/>
      <c r="GI2153"/>
      <c r="GJ2153"/>
      <c r="GK2153"/>
      <c r="GL2153"/>
      <c r="GM2153"/>
      <c r="GN2153"/>
      <c r="IE2153" s="40">
        <v>42329</v>
      </c>
      <c r="IU2153" s="77">
        <v>42329</v>
      </c>
    </row>
    <row r="2154" spans="7:264" x14ac:dyDescent="0.25">
      <c r="G2154" s="40">
        <v>42330</v>
      </c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BM2154" s="40">
        <v>42330</v>
      </c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DS2154" s="40">
        <v>42330</v>
      </c>
      <c r="DT2154"/>
      <c r="DU2154"/>
      <c r="DV2154"/>
      <c r="DW2154"/>
      <c r="DX2154"/>
      <c r="DY2154"/>
      <c r="DZ2154"/>
      <c r="EA2154"/>
      <c r="EB2154"/>
      <c r="EC2154"/>
      <c r="ED2154"/>
      <c r="EE2154"/>
      <c r="EF2154"/>
      <c r="EG2154"/>
      <c r="EH2154"/>
      <c r="FY2154" s="40">
        <v>42330</v>
      </c>
      <c r="FZ2154"/>
      <c r="GA2154"/>
      <c r="GB2154"/>
      <c r="GC2154"/>
      <c r="GD2154"/>
      <c r="GE2154"/>
      <c r="GF2154"/>
      <c r="GG2154"/>
      <c r="GH2154"/>
      <c r="GI2154"/>
      <c r="GJ2154"/>
      <c r="GK2154"/>
      <c r="GL2154"/>
      <c r="GM2154"/>
      <c r="GN2154"/>
      <c r="IE2154" s="40">
        <v>42330</v>
      </c>
      <c r="IU2154" s="77">
        <v>42330</v>
      </c>
    </row>
    <row r="2155" spans="7:264" x14ac:dyDescent="0.25">
      <c r="G2155" s="40">
        <v>42331</v>
      </c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BM2155" s="40">
        <v>42331</v>
      </c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DS2155" s="40">
        <v>42331</v>
      </c>
      <c r="DT2155"/>
      <c r="DU2155"/>
      <c r="DV2155"/>
      <c r="DW2155"/>
      <c r="DX2155"/>
      <c r="DY2155"/>
      <c r="DZ2155"/>
      <c r="EA2155"/>
      <c r="EB2155"/>
      <c r="EC2155"/>
      <c r="ED2155"/>
      <c r="EE2155"/>
      <c r="EF2155"/>
      <c r="EG2155"/>
      <c r="EH2155"/>
      <c r="FY2155" s="40">
        <v>42331</v>
      </c>
      <c r="FZ2155"/>
      <c r="GA2155"/>
      <c r="GB2155"/>
      <c r="GC2155"/>
      <c r="GD2155"/>
      <c r="GE2155"/>
      <c r="GF2155"/>
      <c r="GG2155"/>
      <c r="GH2155"/>
      <c r="GI2155"/>
      <c r="GJ2155"/>
      <c r="GK2155"/>
      <c r="GL2155"/>
      <c r="GM2155"/>
      <c r="GN2155"/>
      <c r="IE2155" s="40">
        <v>42331</v>
      </c>
      <c r="IN2155">
        <v>32.604350490196076</v>
      </c>
      <c r="IU2155" s="77">
        <v>42331</v>
      </c>
      <c r="JD2155">
        <v>79.3</v>
      </c>
    </row>
    <row r="2156" spans="7:264" x14ac:dyDescent="0.25">
      <c r="G2156" s="40">
        <v>42332</v>
      </c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BM2156" s="40">
        <v>42332</v>
      </c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DS2156" s="40">
        <v>42332</v>
      </c>
      <c r="DT2156"/>
      <c r="DU2156"/>
      <c r="DV2156"/>
      <c r="DW2156"/>
      <c r="DX2156"/>
      <c r="DY2156"/>
      <c r="DZ2156"/>
      <c r="EA2156"/>
      <c r="EB2156"/>
      <c r="EC2156"/>
      <c r="ED2156"/>
      <c r="EE2156"/>
      <c r="EF2156"/>
      <c r="EG2156"/>
      <c r="EH2156"/>
      <c r="FY2156" s="40">
        <v>42332</v>
      </c>
      <c r="FZ2156"/>
      <c r="GA2156"/>
      <c r="GB2156"/>
      <c r="GC2156"/>
      <c r="GD2156"/>
      <c r="GE2156"/>
      <c r="GF2156"/>
      <c r="GG2156"/>
      <c r="GH2156"/>
      <c r="GI2156"/>
      <c r="GJ2156"/>
      <c r="GK2156"/>
      <c r="GL2156"/>
      <c r="GM2156"/>
      <c r="GN2156"/>
      <c r="IE2156" s="40">
        <v>42332</v>
      </c>
      <c r="IU2156" s="77">
        <v>42332</v>
      </c>
    </row>
    <row r="2157" spans="7:264" x14ac:dyDescent="0.25">
      <c r="G2157" s="40">
        <v>42333</v>
      </c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BM2157" s="40">
        <v>42333</v>
      </c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DS2157" s="40">
        <v>42333</v>
      </c>
      <c r="DT2157"/>
      <c r="DU2157"/>
      <c r="DV2157"/>
      <c r="DW2157"/>
      <c r="DX2157"/>
      <c r="DY2157"/>
      <c r="DZ2157"/>
      <c r="EA2157"/>
      <c r="EB2157"/>
      <c r="EC2157"/>
      <c r="ED2157"/>
      <c r="EE2157"/>
      <c r="EF2157"/>
      <c r="EG2157"/>
      <c r="EH2157"/>
      <c r="FY2157" s="40">
        <v>42333</v>
      </c>
      <c r="FZ2157"/>
      <c r="GA2157"/>
      <c r="GB2157"/>
      <c r="GC2157"/>
      <c r="GD2157"/>
      <c r="GE2157"/>
      <c r="GF2157"/>
      <c r="GG2157"/>
      <c r="GH2157"/>
      <c r="GI2157"/>
      <c r="GJ2157"/>
      <c r="GK2157"/>
      <c r="GL2157"/>
      <c r="GM2157"/>
      <c r="GN2157"/>
      <c r="IE2157" s="40">
        <v>42333</v>
      </c>
      <c r="IJ2157">
        <v>18.499799465240642</v>
      </c>
      <c r="IU2157" s="77">
        <v>42333</v>
      </c>
      <c r="IZ2157">
        <v>79.3</v>
      </c>
    </row>
    <row r="2158" spans="7:264" x14ac:dyDescent="0.25">
      <c r="G2158" s="40">
        <v>42334</v>
      </c>
      <c r="H2158"/>
      <c r="I2158"/>
      <c r="J2158"/>
      <c r="K2158"/>
      <c r="L2158"/>
      <c r="M2158"/>
      <c r="N2158"/>
      <c r="O2158"/>
      <c r="P2158"/>
      <c r="Q2158">
        <v>1.6666666666666667</v>
      </c>
      <c r="R2158">
        <v>0.8</v>
      </c>
      <c r="S2158"/>
      <c r="T2158">
        <v>3.9</v>
      </c>
      <c r="U2158">
        <v>4.0999999999999996</v>
      </c>
      <c r="V2158">
        <v>3.2</v>
      </c>
      <c r="AT2158">
        <v>1.5</v>
      </c>
      <c r="AU2158">
        <v>0.8</v>
      </c>
      <c r="AV2158">
        <v>2.7</v>
      </c>
      <c r="AX2158">
        <v>0.8</v>
      </c>
      <c r="BC2158">
        <v>3.9</v>
      </c>
      <c r="BE2158">
        <v>3.9</v>
      </c>
      <c r="BH2158">
        <v>4.0999999999999996</v>
      </c>
      <c r="BI2158">
        <v>3.2</v>
      </c>
      <c r="BM2158" s="40">
        <v>42334</v>
      </c>
      <c r="BN2158"/>
      <c r="BO2158"/>
      <c r="BP2158"/>
      <c r="BQ2158"/>
      <c r="BR2158"/>
      <c r="BS2158"/>
      <c r="BT2158"/>
      <c r="BU2158"/>
      <c r="BV2158"/>
      <c r="BW2158">
        <v>8.666666666666667E-2</v>
      </c>
      <c r="BX2158">
        <v>0.13</v>
      </c>
      <c r="BY2158"/>
      <c r="BZ2158">
        <v>0.04</v>
      </c>
      <c r="CA2158">
        <v>0.16</v>
      </c>
      <c r="CB2158">
        <v>0.01</v>
      </c>
      <c r="CZ2158">
        <v>0.13</v>
      </c>
      <c r="DA2158">
        <v>0.05</v>
      </c>
      <c r="DB2158">
        <v>0.08</v>
      </c>
      <c r="DD2158">
        <v>0.13</v>
      </c>
      <c r="DI2158">
        <v>0.02</v>
      </c>
      <c r="DK2158">
        <v>0.06</v>
      </c>
      <c r="DN2158">
        <v>0.16</v>
      </c>
      <c r="DO2158">
        <v>0.01</v>
      </c>
      <c r="DS2158" s="40">
        <v>42334</v>
      </c>
      <c r="DT2158"/>
      <c r="DU2158"/>
      <c r="DV2158"/>
      <c r="DW2158"/>
      <c r="DX2158"/>
      <c r="DY2158"/>
      <c r="DZ2158"/>
      <c r="EA2158"/>
      <c r="EB2158"/>
      <c r="EC2158">
        <v>25.733333333333334</v>
      </c>
      <c r="ED2158">
        <v>45.6</v>
      </c>
      <c r="EE2158"/>
      <c r="EF2158">
        <v>9.0549999999999997</v>
      </c>
      <c r="EG2158">
        <v>6.16</v>
      </c>
      <c r="EH2158">
        <v>4.8499999999999996</v>
      </c>
      <c r="FF2158">
        <v>36.299999999999997</v>
      </c>
      <c r="FG2158">
        <v>35.700000000000003</v>
      </c>
      <c r="FH2158">
        <v>5.2</v>
      </c>
      <c r="FJ2158">
        <v>45.6</v>
      </c>
      <c r="FO2158">
        <v>6.71</v>
      </c>
      <c r="FQ2158">
        <v>11.4</v>
      </c>
      <c r="FT2158">
        <v>6.16</v>
      </c>
      <c r="FU2158">
        <v>4.8499999999999996</v>
      </c>
      <c r="FY2158" s="40">
        <v>42334</v>
      </c>
      <c r="FZ2158"/>
      <c r="GA2158"/>
      <c r="GB2158"/>
      <c r="GC2158"/>
      <c r="GD2158"/>
      <c r="GE2158"/>
      <c r="GF2158"/>
      <c r="GG2158"/>
      <c r="GH2158"/>
      <c r="GI2158">
        <v>0.20666666666666667</v>
      </c>
      <c r="GJ2158">
        <v>0.18</v>
      </c>
      <c r="GK2158"/>
      <c r="GL2158">
        <v>0.47500000000000003</v>
      </c>
      <c r="GM2158">
        <v>0.79</v>
      </c>
      <c r="GN2158">
        <v>7.0000000000000007E-2</v>
      </c>
      <c r="HL2158">
        <v>0.39</v>
      </c>
      <c r="HM2158">
        <v>0.06</v>
      </c>
      <c r="HN2158">
        <v>0.17</v>
      </c>
      <c r="HP2158">
        <v>0.18</v>
      </c>
      <c r="HU2158">
        <v>0.14000000000000001</v>
      </c>
      <c r="HW2158">
        <v>0.81</v>
      </c>
      <c r="HZ2158">
        <v>0.79</v>
      </c>
      <c r="IA2158">
        <v>7.0000000000000007E-2</v>
      </c>
      <c r="IE2158" s="40">
        <v>42334</v>
      </c>
      <c r="IH2158">
        <v>61.288776595744679</v>
      </c>
      <c r="IU2158" s="77">
        <v>42334</v>
      </c>
      <c r="IX2158">
        <v>79.3</v>
      </c>
    </row>
    <row r="2159" spans="7:264" x14ac:dyDescent="0.25">
      <c r="G2159" s="40">
        <v>42335</v>
      </c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BM2159" s="40">
        <v>42335</v>
      </c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DS2159" s="40">
        <v>42335</v>
      </c>
      <c r="DT2159"/>
      <c r="DU2159"/>
      <c r="DV2159"/>
      <c r="DW2159"/>
      <c r="DX2159"/>
      <c r="DY2159"/>
      <c r="DZ2159"/>
      <c r="EA2159"/>
      <c r="EB2159"/>
      <c r="EC2159"/>
      <c r="ED2159"/>
      <c r="EE2159"/>
      <c r="EF2159"/>
      <c r="EG2159"/>
      <c r="EH2159"/>
      <c r="FY2159" s="40">
        <v>42335</v>
      </c>
      <c r="FZ2159"/>
      <c r="GA2159"/>
      <c r="GB2159"/>
      <c r="GC2159"/>
      <c r="GD2159"/>
      <c r="GE2159"/>
      <c r="GF2159"/>
      <c r="GG2159"/>
      <c r="GH2159"/>
      <c r="GI2159"/>
      <c r="GJ2159"/>
      <c r="GK2159"/>
      <c r="GL2159"/>
      <c r="GM2159"/>
      <c r="GN2159"/>
      <c r="IE2159" s="40">
        <v>42335</v>
      </c>
      <c r="IU2159" s="77">
        <v>42335</v>
      </c>
    </row>
    <row r="2160" spans="7:264" x14ac:dyDescent="0.25">
      <c r="G2160" s="40">
        <v>42336</v>
      </c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BM2160" s="40">
        <v>42336</v>
      </c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DS2160" s="40">
        <v>42336</v>
      </c>
      <c r="DT2160"/>
      <c r="DU2160"/>
      <c r="DV2160"/>
      <c r="DW2160"/>
      <c r="DX2160"/>
      <c r="DY2160"/>
      <c r="DZ2160"/>
      <c r="EA2160"/>
      <c r="EB2160"/>
      <c r="EC2160"/>
      <c r="ED2160"/>
      <c r="EE2160"/>
      <c r="EF2160"/>
      <c r="EG2160"/>
      <c r="EH2160"/>
      <c r="FY2160" s="40">
        <v>42336</v>
      </c>
      <c r="FZ2160"/>
      <c r="GA2160"/>
      <c r="GB2160"/>
      <c r="GC2160"/>
      <c r="GD2160"/>
      <c r="GE2160"/>
      <c r="GF2160"/>
      <c r="GG2160"/>
      <c r="GH2160"/>
      <c r="GI2160"/>
      <c r="GJ2160"/>
      <c r="GK2160"/>
      <c r="GL2160"/>
      <c r="GM2160"/>
      <c r="GN2160"/>
      <c r="IE2160" s="40">
        <v>42336</v>
      </c>
      <c r="IU2160" s="77">
        <v>42336</v>
      </c>
    </row>
    <row r="2161" spans="7:267" x14ac:dyDescent="0.25">
      <c r="G2161" s="40">
        <v>42337</v>
      </c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BM2161" s="40">
        <v>42337</v>
      </c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DS2161" s="40">
        <v>42337</v>
      </c>
      <c r="DT2161"/>
      <c r="DU2161"/>
      <c r="DV2161"/>
      <c r="DW2161"/>
      <c r="DX2161"/>
      <c r="DY2161"/>
      <c r="DZ2161"/>
      <c r="EA2161"/>
      <c r="EB2161"/>
      <c r="EC2161"/>
      <c r="ED2161"/>
      <c r="EE2161"/>
      <c r="EF2161"/>
      <c r="EG2161"/>
      <c r="EH2161"/>
      <c r="FY2161" s="40">
        <v>42337</v>
      </c>
      <c r="FZ2161"/>
      <c r="GA2161"/>
      <c r="GB2161"/>
      <c r="GC2161"/>
      <c r="GD2161"/>
      <c r="GE2161"/>
      <c r="GF2161"/>
      <c r="GG2161"/>
      <c r="GH2161"/>
      <c r="GI2161"/>
      <c r="GJ2161"/>
      <c r="GK2161"/>
      <c r="GL2161"/>
      <c r="GM2161"/>
      <c r="GN2161"/>
      <c r="IE2161" s="40">
        <v>42337</v>
      </c>
      <c r="IU2161" s="77">
        <v>42337</v>
      </c>
    </row>
    <row r="2162" spans="7:267" x14ac:dyDescent="0.25">
      <c r="G2162" s="40">
        <v>42338</v>
      </c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BM2162" s="40">
        <v>42338</v>
      </c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DS2162" s="40">
        <v>42338</v>
      </c>
      <c r="DT2162"/>
      <c r="DU2162"/>
      <c r="DV2162"/>
      <c r="DW2162"/>
      <c r="DX2162"/>
      <c r="DY2162"/>
      <c r="DZ2162"/>
      <c r="EA2162"/>
      <c r="EB2162"/>
      <c r="EC2162"/>
      <c r="ED2162"/>
      <c r="EE2162"/>
      <c r="EF2162"/>
      <c r="EG2162"/>
      <c r="EH2162"/>
      <c r="FY2162" s="40">
        <v>42338</v>
      </c>
      <c r="FZ2162"/>
      <c r="GA2162"/>
      <c r="GB2162"/>
      <c r="GC2162"/>
      <c r="GD2162"/>
      <c r="GE2162"/>
      <c r="GF2162"/>
      <c r="GG2162"/>
      <c r="GH2162"/>
      <c r="GI2162"/>
      <c r="GJ2162"/>
      <c r="GK2162"/>
      <c r="GL2162"/>
      <c r="GM2162"/>
      <c r="GN2162"/>
      <c r="IE2162" s="40">
        <v>42338</v>
      </c>
      <c r="IU2162" s="77">
        <v>42338</v>
      </c>
    </row>
    <row r="2163" spans="7:267" x14ac:dyDescent="0.25">
      <c r="G2163" s="40">
        <v>42339</v>
      </c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BM2163" s="40">
        <v>42339</v>
      </c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DS2163" s="40">
        <v>42339</v>
      </c>
      <c r="DT2163"/>
      <c r="DU2163"/>
      <c r="DV2163"/>
      <c r="DW2163"/>
      <c r="DX2163"/>
      <c r="DY2163"/>
      <c r="DZ2163"/>
      <c r="EA2163"/>
      <c r="EB2163"/>
      <c r="EC2163"/>
      <c r="ED2163"/>
      <c r="EE2163"/>
      <c r="EF2163"/>
      <c r="EG2163"/>
      <c r="EH2163"/>
      <c r="FY2163" s="40">
        <v>42339</v>
      </c>
      <c r="FZ2163"/>
      <c r="GA2163"/>
      <c r="GB2163"/>
      <c r="GC2163"/>
      <c r="GD2163"/>
      <c r="GE2163"/>
      <c r="GF2163"/>
      <c r="GG2163"/>
      <c r="GH2163"/>
      <c r="GI2163"/>
      <c r="GJ2163"/>
      <c r="GK2163"/>
      <c r="GL2163"/>
      <c r="GM2163"/>
      <c r="GN2163"/>
      <c r="IE2163" s="40">
        <v>42339</v>
      </c>
      <c r="IG2163">
        <v>62.481276595744681</v>
      </c>
      <c r="IU2163" s="77">
        <v>42339</v>
      </c>
      <c r="IW2163">
        <v>81.8</v>
      </c>
    </row>
    <row r="2164" spans="7:267" x14ac:dyDescent="0.25">
      <c r="G2164" s="40">
        <v>42340</v>
      </c>
      <c r="H2164"/>
      <c r="I2164"/>
      <c r="J2164"/>
      <c r="K2164"/>
      <c r="L2164">
        <v>3.1333333333333342</v>
      </c>
      <c r="M2164"/>
      <c r="N2164">
        <v>4.1000000000000005</v>
      </c>
      <c r="O2164"/>
      <c r="P2164"/>
      <c r="Q2164"/>
      <c r="R2164"/>
      <c r="S2164"/>
      <c r="T2164"/>
      <c r="U2164"/>
      <c r="V2164"/>
      <c r="AE2164">
        <v>3.7</v>
      </c>
      <c r="AF2164">
        <v>4.9000000000000004</v>
      </c>
      <c r="AG2164">
        <v>0.8</v>
      </c>
      <c r="AK2164">
        <v>5.7</v>
      </c>
      <c r="AL2164">
        <v>3.2</v>
      </c>
      <c r="AM2164">
        <v>3.4</v>
      </c>
      <c r="BM2164" s="40">
        <v>42340</v>
      </c>
      <c r="BN2164"/>
      <c r="BO2164"/>
      <c r="BP2164"/>
      <c r="BQ2164"/>
      <c r="BR2164">
        <v>1.6666666666666666E-2</v>
      </c>
      <c r="BS2164"/>
      <c r="BT2164">
        <v>0.02</v>
      </c>
      <c r="BU2164"/>
      <c r="BV2164"/>
      <c r="BW2164"/>
      <c r="BX2164"/>
      <c r="BY2164"/>
      <c r="BZ2164"/>
      <c r="CA2164"/>
      <c r="CB2164"/>
      <c r="CK2164">
        <v>0.01</v>
      </c>
      <c r="CL2164">
        <v>0.03</v>
      </c>
      <c r="CM2164">
        <v>0.01</v>
      </c>
      <c r="CQ2164">
        <v>0.01</v>
      </c>
      <c r="CR2164">
        <v>0.04</v>
      </c>
      <c r="CS2164">
        <v>0.01</v>
      </c>
      <c r="DS2164" s="40">
        <v>42340</v>
      </c>
      <c r="DT2164"/>
      <c r="DU2164"/>
      <c r="DV2164"/>
      <c r="DW2164"/>
      <c r="DX2164">
        <v>31.87</v>
      </c>
      <c r="DY2164"/>
      <c r="DZ2164">
        <v>22.766666666666666</v>
      </c>
      <c r="EA2164"/>
      <c r="EB2164"/>
      <c r="EC2164"/>
      <c r="ED2164"/>
      <c r="EE2164"/>
      <c r="EF2164"/>
      <c r="EG2164"/>
      <c r="EH2164"/>
      <c r="EQ2164">
        <v>36.299999999999997</v>
      </c>
      <c r="ER2164">
        <v>6.31</v>
      </c>
      <c r="ES2164">
        <v>53</v>
      </c>
      <c r="EW2164">
        <v>10.9</v>
      </c>
      <c r="EX2164">
        <v>23.5</v>
      </c>
      <c r="EY2164">
        <v>33.9</v>
      </c>
      <c r="FY2164" s="40">
        <v>42340</v>
      </c>
      <c r="FZ2164"/>
      <c r="GA2164"/>
      <c r="GB2164"/>
      <c r="GC2164"/>
      <c r="GD2164">
        <v>9.6666666666666679E-2</v>
      </c>
      <c r="GE2164"/>
      <c r="GF2164">
        <v>2.3333333333333334E-2</v>
      </c>
      <c r="GG2164"/>
      <c r="GH2164"/>
      <c r="GI2164"/>
      <c r="GJ2164"/>
      <c r="GK2164"/>
      <c r="GL2164"/>
      <c r="GM2164"/>
      <c r="GN2164"/>
      <c r="GW2164">
        <v>0.03</v>
      </c>
      <c r="GX2164">
        <v>0.23</v>
      </c>
      <c r="GY2164">
        <v>0.03</v>
      </c>
      <c r="HC2164">
        <v>0.03</v>
      </c>
      <c r="HD2164">
        <v>0.02</v>
      </c>
      <c r="HE2164">
        <v>0.02</v>
      </c>
      <c r="IE2164" s="40">
        <v>42340</v>
      </c>
      <c r="IU2164" s="77">
        <v>42340</v>
      </c>
    </row>
    <row r="2165" spans="7:267" x14ac:dyDescent="0.25">
      <c r="G2165" s="40">
        <v>42341</v>
      </c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BM2165" s="40">
        <v>42341</v>
      </c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DS2165" s="40">
        <v>42341</v>
      </c>
      <c r="DT2165"/>
      <c r="DU2165"/>
      <c r="DV2165"/>
      <c r="DW2165"/>
      <c r="DX2165"/>
      <c r="DY2165"/>
      <c r="DZ2165"/>
      <c r="EA2165"/>
      <c r="EB2165"/>
      <c r="EC2165"/>
      <c r="ED2165"/>
      <c r="EE2165"/>
      <c r="EF2165"/>
      <c r="EG2165"/>
      <c r="EH2165"/>
      <c r="FY2165" s="40">
        <v>42341</v>
      </c>
      <c r="FZ2165"/>
      <c r="GA2165"/>
      <c r="GB2165"/>
      <c r="GC2165"/>
      <c r="GD2165"/>
      <c r="GE2165"/>
      <c r="GF2165"/>
      <c r="GG2165"/>
      <c r="GH2165"/>
      <c r="GI2165"/>
      <c r="GJ2165"/>
      <c r="GK2165"/>
      <c r="GL2165"/>
      <c r="GM2165"/>
      <c r="GN2165"/>
      <c r="IE2165" s="40">
        <v>42341</v>
      </c>
      <c r="IU2165" s="77">
        <v>42341</v>
      </c>
    </row>
    <row r="2166" spans="7:267" x14ac:dyDescent="0.25">
      <c r="G2166" s="40">
        <v>42342</v>
      </c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BM2166" s="40">
        <v>42342</v>
      </c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DS2166" s="40">
        <v>42342</v>
      </c>
      <c r="DT2166"/>
      <c r="DU2166"/>
      <c r="DV2166"/>
      <c r="DW2166"/>
      <c r="DX2166"/>
      <c r="DY2166"/>
      <c r="DZ2166"/>
      <c r="EA2166"/>
      <c r="EB2166"/>
      <c r="EC2166"/>
      <c r="ED2166"/>
      <c r="EE2166"/>
      <c r="EF2166"/>
      <c r="EG2166"/>
      <c r="EH2166"/>
      <c r="FY2166" s="40">
        <v>42342</v>
      </c>
      <c r="FZ2166"/>
      <c r="GA2166"/>
      <c r="GB2166"/>
      <c r="GC2166"/>
      <c r="GD2166"/>
      <c r="GE2166"/>
      <c r="GF2166"/>
      <c r="GG2166"/>
      <c r="GH2166"/>
      <c r="GI2166"/>
      <c r="GJ2166"/>
      <c r="GK2166"/>
      <c r="GL2166"/>
      <c r="GM2166"/>
      <c r="GN2166"/>
      <c r="IE2166" s="40">
        <v>42342</v>
      </c>
      <c r="IU2166" s="77">
        <v>42342</v>
      </c>
    </row>
    <row r="2167" spans="7:267" x14ac:dyDescent="0.25">
      <c r="G2167" s="40">
        <v>42343</v>
      </c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BM2167" s="40">
        <v>42343</v>
      </c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DS2167" s="40">
        <v>42343</v>
      </c>
      <c r="DT2167"/>
      <c r="DU2167"/>
      <c r="DV2167"/>
      <c r="DW2167"/>
      <c r="DX2167"/>
      <c r="DY2167"/>
      <c r="DZ2167"/>
      <c r="EA2167"/>
      <c r="EB2167"/>
      <c r="EC2167"/>
      <c r="ED2167"/>
      <c r="EE2167"/>
      <c r="EF2167"/>
      <c r="EG2167"/>
      <c r="EH2167"/>
      <c r="FY2167" s="40">
        <v>42343</v>
      </c>
      <c r="FZ2167"/>
      <c r="GA2167"/>
      <c r="GB2167"/>
      <c r="GC2167"/>
      <c r="GD2167"/>
      <c r="GE2167"/>
      <c r="GF2167"/>
      <c r="GG2167"/>
      <c r="GH2167"/>
      <c r="GI2167"/>
      <c r="GJ2167"/>
      <c r="GK2167"/>
      <c r="GL2167"/>
      <c r="GM2167"/>
      <c r="GN2167"/>
      <c r="IE2167" s="40">
        <v>42343</v>
      </c>
      <c r="IQ2167">
        <v>50.526346604215462</v>
      </c>
      <c r="IU2167" s="77">
        <v>42343</v>
      </c>
      <c r="JG2167">
        <v>81.8</v>
      </c>
    </row>
    <row r="2168" spans="7:267" x14ac:dyDescent="0.25">
      <c r="G2168" s="40">
        <v>42344</v>
      </c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BM2168" s="40">
        <v>42344</v>
      </c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DS2168" s="40">
        <v>42344</v>
      </c>
      <c r="DT2168"/>
      <c r="DU2168"/>
      <c r="DV2168"/>
      <c r="DW2168"/>
      <c r="DX2168"/>
      <c r="DY2168"/>
      <c r="DZ2168"/>
      <c r="EA2168"/>
      <c r="EB2168"/>
      <c r="EC2168"/>
      <c r="ED2168"/>
      <c r="EE2168"/>
      <c r="EF2168"/>
      <c r="EG2168"/>
      <c r="EH2168"/>
      <c r="FY2168" s="40">
        <v>42344</v>
      </c>
      <c r="FZ2168"/>
      <c r="GA2168"/>
      <c r="GB2168"/>
      <c r="GC2168"/>
      <c r="GD2168"/>
      <c r="GE2168"/>
      <c r="GF2168"/>
      <c r="GG2168"/>
      <c r="GH2168"/>
      <c r="GI2168"/>
      <c r="GJ2168"/>
      <c r="GK2168"/>
      <c r="GL2168"/>
      <c r="GM2168"/>
      <c r="GN2168"/>
      <c r="IE2168" s="40">
        <v>42344</v>
      </c>
      <c r="IU2168" s="77">
        <v>42344</v>
      </c>
    </row>
    <row r="2169" spans="7:267" x14ac:dyDescent="0.25">
      <c r="G2169" s="40">
        <v>42345</v>
      </c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BM2169" s="40">
        <v>42345</v>
      </c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DS2169" s="40">
        <v>42345</v>
      </c>
      <c r="DT2169"/>
      <c r="DU2169"/>
      <c r="DV2169"/>
      <c r="DW2169"/>
      <c r="DX2169"/>
      <c r="DY2169"/>
      <c r="DZ2169"/>
      <c r="EA2169"/>
      <c r="EB2169"/>
      <c r="EC2169"/>
      <c r="ED2169"/>
      <c r="EE2169"/>
      <c r="EF2169"/>
      <c r="EG2169"/>
      <c r="EH2169"/>
      <c r="FY2169" s="40">
        <v>42345</v>
      </c>
      <c r="FZ2169"/>
      <c r="GA2169"/>
      <c r="GB2169"/>
      <c r="GC2169"/>
      <c r="GD2169"/>
      <c r="GE2169"/>
      <c r="GF2169"/>
      <c r="GG2169"/>
      <c r="GH2169"/>
      <c r="GI2169"/>
      <c r="GJ2169"/>
      <c r="GK2169"/>
      <c r="GL2169"/>
      <c r="GM2169"/>
      <c r="GN2169"/>
      <c r="IE2169" s="40">
        <v>42345</v>
      </c>
      <c r="IU2169" s="77">
        <v>42345</v>
      </c>
    </row>
    <row r="2170" spans="7:267" x14ac:dyDescent="0.25">
      <c r="G2170" s="40">
        <v>42346</v>
      </c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BM2170" s="40">
        <v>42346</v>
      </c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DS2170" s="40">
        <v>42346</v>
      </c>
      <c r="DT2170"/>
      <c r="DU2170"/>
      <c r="DV2170"/>
      <c r="DW2170"/>
      <c r="DX2170"/>
      <c r="DY2170"/>
      <c r="DZ2170"/>
      <c r="EA2170"/>
      <c r="EB2170"/>
      <c r="EC2170"/>
      <c r="ED2170"/>
      <c r="EE2170"/>
      <c r="EF2170"/>
      <c r="EG2170"/>
      <c r="EH2170"/>
      <c r="FY2170" s="40">
        <v>42346</v>
      </c>
      <c r="FZ2170"/>
      <c r="GA2170"/>
      <c r="GB2170"/>
      <c r="GC2170"/>
      <c r="GD2170"/>
      <c r="GE2170"/>
      <c r="GF2170"/>
      <c r="GG2170"/>
      <c r="GH2170"/>
      <c r="GI2170"/>
      <c r="GJ2170"/>
      <c r="GK2170"/>
      <c r="GL2170"/>
      <c r="GM2170"/>
      <c r="GN2170"/>
      <c r="IE2170" s="40">
        <v>42346</v>
      </c>
      <c r="IU2170" s="77">
        <v>42346</v>
      </c>
    </row>
    <row r="2171" spans="7:267" x14ac:dyDescent="0.25">
      <c r="G2171" s="40">
        <v>42347</v>
      </c>
      <c r="H2171"/>
      <c r="I2171"/>
      <c r="J2171"/>
      <c r="K2171"/>
      <c r="L2171"/>
      <c r="M2171"/>
      <c r="N2171"/>
      <c r="O2171"/>
      <c r="P2171"/>
      <c r="Q2171">
        <v>4</v>
      </c>
      <c r="R2171">
        <v>1.4</v>
      </c>
      <c r="S2171"/>
      <c r="T2171">
        <v>3.0999999999999996</v>
      </c>
      <c r="U2171">
        <v>4.9000000000000004</v>
      </c>
      <c r="V2171"/>
      <c r="AU2171">
        <v>2.2000000000000002</v>
      </c>
      <c r="AV2171">
        <v>5.8</v>
      </c>
      <c r="AX2171">
        <v>1.4</v>
      </c>
      <c r="BC2171">
        <v>3.8</v>
      </c>
      <c r="BE2171">
        <v>2.4</v>
      </c>
      <c r="BH2171">
        <v>4.9000000000000004</v>
      </c>
      <c r="BM2171" s="40">
        <v>42347</v>
      </c>
      <c r="BN2171"/>
      <c r="BO2171"/>
      <c r="BP2171"/>
      <c r="BQ2171"/>
      <c r="BR2171"/>
      <c r="BS2171"/>
      <c r="BT2171"/>
      <c r="BU2171"/>
      <c r="BV2171"/>
      <c r="BW2171">
        <v>0.14500000000000002</v>
      </c>
      <c r="BX2171">
        <v>0.57999999999999996</v>
      </c>
      <c r="BY2171"/>
      <c r="BZ2171">
        <v>0.16500000000000001</v>
      </c>
      <c r="CA2171">
        <v>0.22</v>
      </c>
      <c r="CB2171"/>
      <c r="DA2171">
        <v>0.19</v>
      </c>
      <c r="DB2171">
        <v>0.1</v>
      </c>
      <c r="DD2171">
        <v>0.57999999999999996</v>
      </c>
      <c r="DI2171">
        <v>0.2</v>
      </c>
      <c r="DK2171">
        <v>0.13</v>
      </c>
      <c r="DN2171">
        <v>0.22</v>
      </c>
      <c r="DS2171" s="40">
        <v>42347</v>
      </c>
      <c r="DT2171"/>
      <c r="DU2171"/>
      <c r="DV2171"/>
      <c r="DW2171"/>
      <c r="DX2171"/>
      <c r="DY2171"/>
      <c r="DZ2171"/>
      <c r="EA2171"/>
      <c r="EB2171"/>
      <c r="EC2171">
        <v>16.73</v>
      </c>
      <c r="ED2171">
        <v>48.1</v>
      </c>
      <c r="EE2171"/>
      <c r="EF2171">
        <v>7.31</v>
      </c>
      <c r="EG2171">
        <v>12.8</v>
      </c>
      <c r="EH2171"/>
      <c r="FG2171">
        <v>24.8</v>
      </c>
      <c r="FH2171">
        <v>8.66</v>
      </c>
      <c r="FJ2171">
        <v>48.1</v>
      </c>
      <c r="FO2171">
        <v>9.4499999999999993</v>
      </c>
      <c r="FQ2171">
        <v>5.17</v>
      </c>
      <c r="FT2171">
        <v>12.8</v>
      </c>
      <c r="FY2171" s="40">
        <v>42347</v>
      </c>
      <c r="FZ2171"/>
      <c r="GA2171"/>
      <c r="GB2171"/>
      <c r="GC2171"/>
      <c r="GD2171"/>
      <c r="GE2171"/>
      <c r="GF2171"/>
      <c r="GG2171"/>
      <c r="GH2171"/>
      <c r="GI2171">
        <v>0.28000000000000003</v>
      </c>
      <c r="GJ2171">
        <v>0.44</v>
      </c>
      <c r="GK2171"/>
      <c r="GL2171">
        <v>0.42499999999999999</v>
      </c>
      <c r="GM2171">
        <v>0.78</v>
      </c>
      <c r="GN2171"/>
      <c r="HM2171">
        <v>0.28999999999999998</v>
      </c>
      <c r="HN2171">
        <v>0.27</v>
      </c>
      <c r="HP2171">
        <v>0.44</v>
      </c>
      <c r="HU2171">
        <v>0.41</v>
      </c>
      <c r="HW2171">
        <v>0.44</v>
      </c>
      <c r="HZ2171">
        <v>0.78</v>
      </c>
      <c r="IE2171" s="40">
        <v>42347</v>
      </c>
      <c r="IU2171" s="77">
        <v>42347</v>
      </c>
    </row>
    <row r="2172" spans="7:267" x14ac:dyDescent="0.25">
      <c r="G2172" s="40">
        <v>42348</v>
      </c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BM2172" s="40">
        <v>42348</v>
      </c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DS2172" s="40">
        <v>42348</v>
      </c>
      <c r="DT2172"/>
      <c r="DU2172"/>
      <c r="DV2172"/>
      <c r="DW2172"/>
      <c r="DX2172"/>
      <c r="DY2172"/>
      <c r="DZ2172"/>
      <c r="EA2172"/>
      <c r="EB2172"/>
      <c r="EC2172"/>
      <c r="ED2172"/>
      <c r="EE2172"/>
      <c r="EF2172"/>
      <c r="EG2172"/>
      <c r="EH2172"/>
      <c r="FY2172" s="40">
        <v>42348</v>
      </c>
      <c r="FZ2172"/>
      <c r="GA2172"/>
      <c r="GB2172"/>
      <c r="GC2172"/>
      <c r="GD2172"/>
      <c r="GE2172"/>
      <c r="GF2172"/>
      <c r="GG2172"/>
      <c r="GH2172"/>
      <c r="GI2172"/>
      <c r="GJ2172"/>
      <c r="GK2172"/>
      <c r="GL2172"/>
      <c r="GM2172"/>
      <c r="GN2172"/>
      <c r="IE2172" s="40">
        <v>42348</v>
      </c>
      <c r="IU2172" s="77">
        <v>42348</v>
      </c>
    </row>
    <row r="2173" spans="7:267" x14ac:dyDescent="0.25">
      <c r="G2173" s="40">
        <v>42349</v>
      </c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BM2173" s="40">
        <v>42349</v>
      </c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DS2173" s="40">
        <v>42349</v>
      </c>
      <c r="DT2173"/>
      <c r="DU2173"/>
      <c r="DV2173"/>
      <c r="DW2173"/>
      <c r="DX2173"/>
      <c r="DY2173"/>
      <c r="DZ2173"/>
      <c r="EA2173"/>
      <c r="EB2173"/>
      <c r="EC2173"/>
      <c r="ED2173"/>
      <c r="EE2173"/>
      <c r="EF2173"/>
      <c r="EG2173"/>
      <c r="EH2173"/>
      <c r="FY2173" s="40">
        <v>42349</v>
      </c>
      <c r="FZ2173"/>
      <c r="GA2173"/>
      <c r="GB2173"/>
      <c r="GC2173"/>
      <c r="GD2173"/>
      <c r="GE2173"/>
      <c r="GF2173"/>
      <c r="GG2173"/>
      <c r="GH2173"/>
      <c r="GI2173"/>
      <c r="GJ2173"/>
      <c r="GK2173"/>
      <c r="GL2173"/>
      <c r="GM2173"/>
      <c r="GN2173"/>
      <c r="IE2173" s="40">
        <v>42349</v>
      </c>
      <c r="IF2173">
        <v>53.217558139534887</v>
      </c>
      <c r="IU2173" s="77">
        <v>42349</v>
      </c>
      <c r="IV2173">
        <v>81.8</v>
      </c>
    </row>
    <row r="2174" spans="7:267" x14ac:dyDescent="0.25">
      <c r="G2174" s="40">
        <v>42350</v>
      </c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BM2174" s="40">
        <v>42350</v>
      </c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DS2174" s="40">
        <v>42350</v>
      </c>
      <c r="DT2174"/>
      <c r="DU2174"/>
      <c r="DV2174"/>
      <c r="DW2174"/>
      <c r="DX2174"/>
      <c r="DY2174"/>
      <c r="DZ2174"/>
      <c r="EA2174"/>
      <c r="EB2174"/>
      <c r="EC2174"/>
      <c r="ED2174"/>
      <c r="EE2174"/>
      <c r="EF2174"/>
      <c r="EG2174"/>
      <c r="EH2174"/>
      <c r="FY2174" s="40">
        <v>42350</v>
      </c>
      <c r="FZ2174"/>
      <c r="GA2174"/>
      <c r="GB2174"/>
      <c r="GC2174"/>
      <c r="GD2174"/>
      <c r="GE2174"/>
      <c r="GF2174"/>
      <c r="GG2174"/>
      <c r="GH2174"/>
      <c r="GI2174"/>
      <c r="GJ2174"/>
      <c r="GK2174"/>
      <c r="GL2174"/>
      <c r="GM2174"/>
      <c r="GN2174"/>
      <c r="IE2174" s="40">
        <v>42350</v>
      </c>
      <c r="IU2174" s="77">
        <v>42350</v>
      </c>
    </row>
    <row r="2175" spans="7:267" x14ac:dyDescent="0.25">
      <c r="G2175" s="40">
        <v>42351</v>
      </c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BM2175" s="40">
        <v>42351</v>
      </c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DS2175" s="40">
        <v>42351</v>
      </c>
      <c r="DT2175"/>
      <c r="DU2175"/>
      <c r="DV2175"/>
      <c r="DW2175"/>
      <c r="DX2175"/>
      <c r="DY2175"/>
      <c r="DZ2175"/>
      <c r="EA2175"/>
      <c r="EB2175"/>
      <c r="EC2175"/>
      <c r="ED2175"/>
      <c r="EE2175"/>
      <c r="EF2175"/>
      <c r="EG2175"/>
      <c r="EH2175"/>
      <c r="FY2175" s="40">
        <v>42351</v>
      </c>
      <c r="FZ2175"/>
      <c r="GA2175"/>
      <c r="GB2175"/>
      <c r="GC2175"/>
      <c r="GD2175"/>
      <c r="GE2175"/>
      <c r="GF2175"/>
      <c r="GG2175"/>
      <c r="GH2175"/>
      <c r="GI2175"/>
      <c r="GJ2175"/>
      <c r="GK2175"/>
      <c r="GL2175"/>
      <c r="GM2175"/>
      <c r="GN2175"/>
      <c r="IE2175" s="40">
        <v>42351</v>
      </c>
      <c r="IU2175" s="77">
        <v>42351</v>
      </c>
    </row>
    <row r="2176" spans="7:267" x14ac:dyDescent="0.25">
      <c r="G2176" s="40">
        <v>42352</v>
      </c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BM2176" s="40">
        <v>42352</v>
      </c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DS2176" s="40">
        <v>42352</v>
      </c>
      <c r="DT2176"/>
      <c r="DU2176"/>
      <c r="DV2176"/>
      <c r="DW2176"/>
      <c r="DX2176"/>
      <c r="DY2176"/>
      <c r="DZ2176"/>
      <c r="EA2176"/>
      <c r="EB2176"/>
      <c r="EC2176"/>
      <c r="ED2176"/>
      <c r="EE2176"/>
      <c r="EF2176"/>
      <c r="EG2176"/>
      <c r="EH2176"/>
      <c r="FY2176" s="40">
        <v>42352</v>
      </c>
      <c r="FZ2176"/>
      <c r="GA2176"/>
      <c r="GB2176"/>
      <c r="GC2176"/>
      <c r="GD2176"/>
      <c r="GE2176"/>
      <c r="GF2176"/>
      <c r="GG2176"/>
      <c r="GH2176"/>
      <c r="GI2176"/>
      <c r="GJ2176"/>
      <c r="GK2176"/>
      <c r="GL2176"/>
      <c r="GM2176"/>
      <c r="GN2176"/>
      <c r="IE2176" s="40">
        <v>42352</v>
      </c>
      <c r="IK2176">
        <v>34.47152619589977</v>
      </c>
      <c r="IU2176" s="77">
        <v>42352</v>
      </c>
      <c r="JA2176">
        <v>81.8</v>
      </c>
    </row>
    <row r="2177" spans="7:268" x14ac:dyDescent="0.25">
      <c r="G2177" s="40">
        <v>42353</v>
      </c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BM2177" s="40">
        <v>42353</v>
      </c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DS2177" s="40">
        <v>42353</v>
      </c>
      <c r="DT2177"/>
      <c r="DU2177"/>
      <c r="DV2177"/>
      <c r="DW2177"/>
      <c r="DX2177"/>
      <c r="DY2177"/>
      <c r="DZ2177"/>
      <c r="EA2177"/>
      <c r="EB2177"/>
      <c r="EC2177"/>
      <c r="ED2177"/>
      <c r="EE2177"/>
      <c r="EF2177"/>
      <c r="EG2177"/>
      <c r="EH2177"/>
      <c r="FY2177" s="40">
        <v>42353</v>
      </c>
      <c r="FZ2177"/>
      <c r="GA2177"/>
      <c r="GB2177"/>
      <c r="GC2177"/>
      <c r="GD2177"/>
      <c r="GE2177"/>
      <c r="GF2177"/>
      <c r="GG2177"/>
      <c r="GH2177"/>
      <c r="GI2177"/>
      <c r="GJ2177"/>
      <c r="GK2177"/>
      <c r="GL2177"/>
      <c r="GM2177"/>
      <c r="GN2177"/>
      <c r="IE2177" s="40">
        <v>42353</v>
      </c>
      <c r="IU2177" s="77">
        <v>42353</v>
      </c>
    </row>
    <row r="2178" spans="7:268" x14ac:dyDescent="0.25">
      <c r="G2178" s="40">
        <v>42354</v>
      </c>
      <c r="H2178"/>
      <c r="I2178"/>
      <c r="J2178">
        <v>11.3</v>
      </c>
      <c r="K2178"/>
      <c r="L2178"/>
      <c r="M2178"/>
      <c r="N2178"/>
      <c r="O2178"/>
      <c r="P2178"/>
      <c r="Q2178"/>
      <c r="R2178"/>
      <c r="S2178"/>
      <c r="T2178"/>
      <c r="U2178"/>
      <c r="V2178"/>
      <c r="Z2178">
        <v>11.3</v>
      </c>
      <c r="BM2178" s="40">
        <v>42354</v>
      </c>
      <c r="BN2178"/>
      <c r="BO2178"/>
      <c r="BP2178">
        <v>0.01</v>
      </c>
      <c r="BQ2178"/>
      <c r="BR2178"/>
      <c r="BS2178"/>
      <c r="BT2178"/>
      <c r="BU2178"/>
      <c r="BV2178"/>
      <c r="BW2178"/>
      <c r="BX2178"/>
      <c r="BY2178"/>
      <c r="BZ2178"/>
      <c r="CA2178"/>
      <c r="CB2178"/>
      <c r="CF2178">
        <v>0.01</v>
      </c>
      <c r="DS2178" s="40">
        <v>42354</v>
      </c>
      <c r="DT2178"/>
      <c r="DU2178"/>
      <c r="DV2178">
        <v>0.05</v>
      </c>
      <c r="DW2178"/>
      <c r="DX2178"/>
      <c r="DY2178"/>
      <c r="DZ2178"/>
      <c r="EA2178"/>
      <c r="EB2178"/>
      <c r="EC2178"/>
      <c r="ED2178"/>
      <c r="EE2178"/>
      <c r="EF2178"/>
      <c r="EG2178"/>
      <c r="EH2178"/>
      <c r="EL2178">
        <v>0.05</v>
      </c>
      <c r="FY2178" s="40">
        <v>42354</v>
      </c>
      <c r="FZ2178"/>
      <c r="GA2178"/>
      <c r="GB2178">
        <v>1.89</v>
      </c>
      <c r="GC2178"/>
      <c r="GD2178"/>
      <c r="GE2178"/>
      <c r="GF2178"/>
      <c r="GG2178"/>
      <c r="GH2178"/>
      <c r="GI2178"/>
      <c r="GJ2178"/>
      <c r="GK2178"/>
      <c r="GL2178"/>
      <c r="GM2178"/>
      <c r="GN2178"/>
      <c r="GR2178">
        <v>1.89</v>
      </c>
      <c r="IE2178" s="40">
        <v>42354</v>
      </c>
      <c r="IL2178">
        <v>22.6514164305949</v>
      </c>
      <c r="IU2178" s="77">
        <v>42354</v>
      </c>
      <c r="JB2178">
        <v>81.8</v>
      </c>
    </row>
    <row r="2179" spans="7:268" x14ac:dyDescent="0.25">
      <c r="G2179" s="40">
        <v>42355</v>
      </c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BM2179" s="40">
        <v>42355</v>
      </c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DS2179" s="40">
        <v>42355</v>
      </c>
      <c r="DT2179"/>
      <c r="DU2179"/>
      <c r="DV2179"/>
      <c r="DW2179"/>
      <c r="DX2179"/>
      <c r="DY2179"/>
      <c r="DZ2179"/>
      <c r="EA2179"/>
      <c r="EB2179"/>
      <c r="EC2179"/>
      <c r="ED2179"/>
      <c r="EE2179"/>
      <c r="EF2179"/>
      <c r="EG2179"/>
      <c r="EH2179"/>
      <c r="FY2179" s="40">
        <v>42355</v>
      </c>
      <c r="FZ2179"/>
      <c r="GA2179"/>
      <c r="GB2179"/>
      <c r="GC2179"/>
      <c r="GD2179"/>
      <c r="GE2179"/>
      <c r="GF2179"/>
      <c r="GG2179"/>
      <c r="GH2179"/>
      <c r="GI2179"/>
      <c r="GJ2179"/>
      <c r="GK2179"/>
      <c r="GL2179"/>
      <c r="GM2179"/>
      <c r="GN2179"/>
      <c r="IE2179" s="40">
        <v>42355</v>
      </c>
      <c r="IR2179">
        <v>25.974155844155842</v>
      </c>
      <c r="IU2179" s="77">
        <v>42355</v>
      </c>
      <c r="JH2179">
        <v>81.8</v>
      </c>
    </row>
    <row r="2180" spans="7:268" x14ac:dyDescent="0.25">
      <c r="G2180" s="40">
        <v>42356</v>
      </c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BM2180" s="40">
        <v>42356</v>
      </c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DS2180" s="40">
        <v>42356</v>
      </c>
      <c r="DT2180"/>
      <c r="DU2180"/>
      <c r="DV2180"/>
      <c r="DW2180"/>
      <c r="DX2180"/>
      <c r="DY2180"/>
      <c r="DZ2180"/>
      <c r="EA2180"/>
      <c r="EB2180"/>
      <c r="EC2180"/>
      <c r="ED2180"/>
      <c r="EE2180"/>
      <c r="EF2180"/>
      <c r="EG2180"/>
      <c r="EH2180"/>
      <c r="FY2180" s="40">
        <v>42356</v>
      </c>
      <c r="FZ2180"/>
      <c r="GA2180"/>
      <c r="GB2180"/>
      <c r="GC2180"/>
      <c r="GD2180"/>
      <c r="GE2180"/>
      <c r="GF2180"/>
      <c r="GG2180"/>
      <c r="GH2180"/>
      <c r="GI2180"/>
      <c r="GJ2180"/>
      <c r="GK2180"/>
      <c r="GL2180"/>
      <c r="GM2180"/>
      <c r="GN2180"/>
      <c r="IE2180" s="40">
        <v>42356</v>
      </c>
      <c r="IU2180" s="77">
        <v>42356</v>
      </c>
    </row>
    <row r="2181" spans="7:268" x14ac:dyDescent="0.25">
      <c r="G2181" s="40">
        <v>42357</v>
      </c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BM2181" s="40">
        <v>42357</v>
      </c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DS2181" s="40">
        <v>42357</v>
      </c>
      <c r="DT2181"/>
      <c r="DU2181"/>
      <c r="DV2181"/>
      <c r="DW2181"/>
      <c r="DX2181"/>
      <c r="DY2181"/>
      <c r="DZ2181"/>
      <c r="EA2181"/>
      <c r="EB2181"/>
      <c r="EC2181"/>
      <c r="ED2181"/>
      <c r="EE2181"/>
      <c r="EF2181"/>
      <c r="EG2181"/>
      <c r="EH2181"/>
      <c r="FY2181" s="40">
        <v>42357</v>
      </c>
      <c r="FZ2181"/>
      <c r="GA2181"/>
      <c r="GB2181"/>
      <c r="GC2181"/>
      <c r="GD2181"/>
      <c r="GE2181"/>
      <c r="GF2181"/>
      <c r="GG2181"/>
      <c r="GH2181"/>
      <c r="GI2181"/>
      <c r="GJ2181"/>
      <c r="GK2181"/>
      <c r="GL2181"/>
      <c r="GM2181"/>
      <c r="GN2181"/>
      <c r="IE2181" s="40">
        <v>42357</v>
      </c>
      <c r="IU2181" s="77">
        <v>42357</v>
      </c>
    </row>
    <row r="2182" spans="7:268" x14ac:dyDescent="0.25">
      <c r="G2182" s="40">
        <v>42358</v>
      </c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BM2182" s="40">
        <v>42358</v>
      </c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DS2182" s="40">
        <v>42358</v>
      </c>
      <c r="DT2182"/>
      <c r="DU2182"/>
      <c r="DV2182"/>
      <c r="DW2182"/>
      <c r="DX2182"/>
      <c r="DY2182"/>
      <c r="DZ2182"/>
      <c r="EA2182"/>
      <c r="EB2182"/>
      <c r="EC2182"/>
      <c r="ED2182"/>
      <c r="EE2182"/>
      <c r="EF2182"/>
      <c r="EG2182"/>
      <c r="EH2182"/>
      <c r="FY2182" s="40">
        <v>42358</v>
      </c>
      <c r="FZ2182"/>
      <c r="GA2182"/>
      <c r="GB2182"/>
      <c r="GC2182"/>
      <c r="GD2182"/>
      <c r="GE2182"/>
      <c r="GF2182"/>
      <c r="GG2182"/>
      <c r="GH2182"/>
      <c r="GI2182"/>
      <c r="GJ2182"/>
      <c r="GK2182"/>
      <c r="GL2182"/>
      <c r="GM2182"/>
      <c r="GN2182"/>
      <c r="IE2182" s="40">
        <v>42358</v>
      </c>
      <c r="IU2182" s="77">
        <v>42358</v>
      </c>
    </row>
    <row r="2183" spans="7:268" x14ac:dyDescent="0.25">
      <c r="G2183" s="40">
        <v>42359</v>
      </c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BM2183" s="40">
        <v>42359</v>
      </c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DS2183" s="40">
        <v>42359</v>
      </c>
      <c r="DT2183"/>
      <c r="DU2183"/>
      <c r="DV2183"/>
      <c r="DW2183"/>
      <c r="DX2183"/>
      <c r="DY2183"/>
      <c r="DZ2183"/>
      <c r="EA2183"/>
      <c r="EB2183"/>
      <c r="EC2183"/>
      <c r="ED2183"/>
      <c r="EE2183"/>
      <c r="EF2183"/>
      <c r="EG2183"/>
      <c r="EH2183"/>
      <c r="FY2183" s="40">
        <v>42359</v>
      </c>
      <c r="FZ2183"/>
      <c r="GA2183"/>
      <c r="GB2183"/>
      <c r="GC2183"/>
      <c r="GD2183"/>
      <c r="GE2183"/>
      <c r="GF2183"/>
      <c r="GG2183"/>
      <c r="GH2183"/>
      <c r="GI2183"/>
      <c r="GJ2183"/>
      <c r="GK2183"/>
      <c r="GL2183"/>
      <c r="GM2183"/>
      <c r="GN2183"/>
      <c r="IE2183" s="40">
        <v>42359</v>
      </c>
      <c r="IU2183" s="77">
        <v>42359</v>
      </c>
    </row>
    <row r="2184" spans="7:268" x14ac:dyDescent="0.25">
      <c r="G2184" s="40">
        <v>42360</v>
      </c>
      <c r="H2184"/>
      <c r="I2184"/>
      <c r="J2184"/>
      <c r="K2184"/>
      <c r="L2184"/>
      <c r="M2184"/>
      <c r="N2184"/>
      <c r="O2184"/>
      <c r="P2184"/>
      <c r="Q2184">
        <v>2.6999999999999997</v>
      </c>
      <c r="R2184">
        <v>0.8</v>
      </c>
      <c r="S2184"/>
      <c r="T2184"/>
      <c r="U2184"/>
      <c r="V2184">
        <v>1.65</v>
      </c>
      <c r="AT2184">
        <v>6.5</v>
      </c>
      <c r="AU2184">
        <v>0.8</v>
      </c>
      <c r="AV2184">
        <v>0.8</v>
      </c>
      <c r="AW2184">
        <v>0.8</v>
      </c>
      <c r="BI2184">
        <v>1.6</v>
      </c>
      <c r="BJ2184">
        <v>1.7</v>
      </c>
      <c r="BM2184" s="40">
        <v>42360</v>
      </c>
      <c r="BN2184"/>
      <c r="BO2184"/>
      <c r="BP2184"/>
      <c r="BQ2184"/>
      <c r="BR2184"/>
      <c r="BS2184"/>
      <c r="BT2184"/>
      <c r="BU2184"/>
      <c r="BV2184"/>
      <c r="BW2184">
        <v>0.18333333333333332</v>
      </c>
      <c r="BX2184">
        <v>0.42</v>
      </c>
      <c r="BY2184"/>
      <c r="BZ2184"/>
      <c r="CA2184"/>
      <c r="CB2184">
        <v>2.5000000000000001E-2</v>
      </c>
      <c r="CZ2184">
        <v>0.1</v>
      </c>
      <c r="DA2184">
        <v>0.35</v>
      </c>
      <c r="DB2184">
        <v>0.1</v>
      </c>
      <c r="DC2184">
        <v>0.42</v>
      </c>
      <c r="DO2184">
        <v>0.04</v>
      </c>
      <c r="DP2184">
        <v>0.01</v>
      </c>
      <c r="DS2184" s="40">
        <v>42360</v>
      </c>
      <c r="DT2184"/>
      <c r="DU2184"/>
      <c r="DV2184"/>
      <c r="DW2184"/>
      <c r="DX2184"/>
      <c r="DY2184"/>
      <c r="DZ2184"/>
      <c r="EA2184"/>
      <c r="EB2184"/>
      <c r="EC2184">
        <v>42.033333333333331</v>
      </c>
      <c r="ED2184">
        <v>42.6</v>
      </c>
      <c r="EE2184"/>
      <c r="EF2184"/>
      <c r="EG2184"/>
      <c r="EH2184">
        <v>9.32</v>
      </c>
      <c r="FF2184">
        <v>40</v>
      </c>
      <c r="FG2184">
        <v>46.1</v>
      </c>
      <c r="FH2184">
        <v>40</v>
      </c>
      <c r="FI2184">
        <v>42.6</v>
      </c>
      <c r="FU2184">
        <v>7.74</v>
      </c>
      <c r="FV2184">
        <v>10.9</v>
      </c>
      <c r="FY2184" s="40">
        <v>42360</v>
      </c>
      <c r="FZ2184"/>
      <c r="GA2184"/>
      <c r="GB2184"/>
      <c r="GC2184"/>
      <c r="GD2184"/>
      <c r="GE2184"/>
      <c r="GF2184"/>
      <c r="GG2184"/>
      <c r="GH2184"/>
      <c r="GI2184">
        <v>0.44333333333333336</v>
      </c>
      <c r="GJ2184">
        <v>0.45</v>
      </c>
      <c r="GK2184"/>
      <c r="GL2184"/>
      <c r="GM2184"/>
      <c r="GN2184">
        <v>0.06</v>
      </c>
      <c r="HL2184">
        <v>1.18</v>
      </c>
      <c r="HM2184">
        <v>7.0000000000000007E-2</v>
      </c>
      <c r="HN2184">
        <v>0.08</v>
      </c>
      <c r="HO2184">
        <v>0.45</v>
      </c>
      <c r="IA2184">
        <v>0.09</v>
      </c>
      <c r="IB2184">
        <v>0.03</v>
      </c>
      <c r="IE2184" s="40">
        <v>42360</v>
      </c>
      <c r="IJ2184">
        <v>29.854812834224596</v>
      </c>
      <c r="IM2184">
        <v>31.390034965034964</v>
      </c>
      <c r="IU2184" s="77">
        <v>42360</v>
      </c>
      <c r="IZ2184">
        <v>81.8</v>
      </c>
      <c r="JC2184">
        <v>81.8</v>
      </c>
    </row>
    <row r="2185" spans="7:268" x14ac:dyDescent="0.25">
      <c r="G2185" s="40">
        <v>42361</v>
      </c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BM2185" s="40">
        <v>42361</v>
      </c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DS2185" s="40">
        <v>42361</v>
      </c>
      <c r="DT2185"/>
      <c r="DU2185"/>
      <c r="DV2185"/>
      <c r="DW2185"/>
      <c r="DX2185"/>
      <c r="DY2185"/>
      <c r="DZ2185"/>
      <c r="EA2185"/>
      <c r="EB2185"/>
      <c r="EC2185"/>
      <c r="ED2185"/>
      <c r="EE2185"/>
      <c r="EF2185"/>
      <c r="EG2185"/>
      <c r="EH2185"/>
      <c r="FY2185" s="40">
        <v>42361</v>
      </c>
      <c r="FZ2185"/>
      <c r="GA2185"/>
      <c r="GB2185"/>
      <c r="GC2185"/>
      <c r="GD2185"/>
      <c r="GE2185"/>
      <c r="GF2185"/>
      <c r="GG2185"/>
      <c r="GH2185"/>
      <c r="GI2185"/>
      <c r="GJ2185"/>
      <c r="GK2185"/>
      <c r="GL2185"/>
      <c r="GM2185"/>
      <c r="GN2185"/>
      <c r="IE2185" s="40">
        <v>42361</v>
      </c>
      <c r="IU2185" s="77">
        <v>42361</v>
      </c>
    </row>
    <row r="2186" spans="7:268" x14ac:dyDescent="0.25">
      <c r="G2186" s="40">
        <v>42362</v>
      </c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BM2186" s="40">
        <v>42362</v>
      </c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DS2186" s="40">
        <v>42362</v>
      </c>
      <c r="DT2186"/>
      <c r="DU2186"/>
      <c r="DV2186"/>
      <c r="DW2186"/>
      <c r="DX2186"/>
      <c r="DY2186"/>
      <c r="DZ2186"/>
      <c r="EA2186"/>
      <c r="EB2186"/>
      <c r="EC2186"/>
      <c r="ED2186"/>
      <c r="EE2186"/>
      <c r="EF2186"/>
      <c r="EG2186"/>
      <c r="EH2186"/>
      <c r="FY2186" s="40">
        <v>42362</v>
      </c>
      <c r="FZ2186"/>
      <c r="GA2186"/>
      <c r="GB2186"/>
      <c r="GC2186"/>
      <c r="GD2186"/>
      <c r="GE2186"/>
      <c r="GF2186"/>
      <c r="GG2186"/>
      <c r="GH2186"/>
      <c r="GI2186"/>
      <c r="GJ2186"/>
      <c r="GK2186"/>
      <c r="GL2186"/>
      <c r="GM2186"/>
      <c r="GN2186"/>
      <c r="IE2186" s="40">
        <v>42362</v>
      </c>
      <c r="IU2186" s="77">
        <v>42362</v>
      </c>
    </row>
    <row r="2187" spans="7:268" x14ac:dyDescent="0.25">
      <c r="G2187" s="40">
        <v>42363</v>
      </c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BM2187" s="40">
        <v>42363</v>
      </c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DS2187" s="40">
        <v>42363</v>
      </c>
      <c r="DT2187"/>
      <c r="DU2187"/>
      <c r="DV2187"/>
      <c r="DW2187"/>
      <c r="DX2187"/>
      <c r="DY2187"/>
      <c r="DZ2187"/>
      <c r="EA2187"/>
      <c r="EB2187"/>
      <c r="EC2187"/>
      <c r="ED2187"/>
      <c r="EE2187"/>
      <c r="EF2187"/>
      <c r="EG2187"/>
      <c r="EH2187"/>
      <c r="FY2187" s="40">
        <v>42363</v>
      </c>
      <c r="FZ2187"/>
      <c r="GA2187"/>
      <c r="GB2187"/>
      <c r="GC2187"/>
      <c r="GD2187"/>
      <c r="GE2187"/>
      <c r="GF2187"/>
      <c r="GG2187"/>
      <c r="GH2187"/>
      <c r="GI2187"/>
      <c r="GJ2187"/>
      <c r="GK2187"/>
      <c r="GL2187"/>
      <c r="GM2187"/>
      <c r="GN2187"/>
      <c r="IE2187" s="40">
        <v>42363</v>
      </c>
      <c r="IU2187" s="77">
        <v>42363</v>
      </c>
    </row>
    <row r="2188" spans="7:268" x14ac:dyDescent="0.25">
      <c r="G2188" s="40">
        <v>42364</v>
      </c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BM2188" s="40">
        <v>42364</v>
      </c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DS2188" s="40">
        <v>42364</v>
      </c>
      <c r="DT2188"/>
      <c r="DU2188"/>
      <c r="DV2188"/>
      <c r="DW2188"/>
      <c r="DX2188"/>
      <c r="DY2188"/>
      <c r="DZ2188"/>
      <c r="EA2188"/>
      <c r="EB2188"/>
      <c r="EC2188"/>
      <c r="ED2188"/>
      <c r="EE2188"/>
      <c r="EF2188"/>
      <c r="EG2188"/>
      <c r="EH2188"/>
      <c r="FY2188" s="40">
        <v>42364</v>
      </c>
      <c r="FZ2188"/>
      <c r="GA2188"/>
      <c r="GB2188"/>
      <c r="GC2188"/>
      <c r="GD2188"/>
      <c r="GE2188"/>
      <c r="GF2188"/>
      <c r="GG2188"/>
      <c r="GH2188"/>
      <c r="GI2188"/>
      <c r="GJ2188"/>
      <c r="GK2188"/>
      <c r="GL2188"/>
      <c r="GM2188"/>
      <c r="GN2188"/>
      <c r="IE2188" s="40">
        <v>42364</v>
      </c>
      <c r="IU2188" s="77">
        <v>42364</v>
      </c>
    </row>
    <row r="2189" spans="7:268" x14ac:dyDescent="0.25">
      <c r="G2189" s="40">
        <v>42365</v>
      </c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BM2189" s="40">
        <v>42365</v>
      </c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DS2189" s="40">
        <v>42365</v>
      </c>
      <c r="DT2189"/>
      <c r="DU2189"/>
      <c r="DV2189"/>
      <c r="DW2189"/>
      <c r="DX2189"/>
      <c r="DY2189"/>
      <c r="DZ2189"/>
      <c r="EA2189"/>
      <c r="EB2189"/>
      <c r="EC2189"/>
      <c r="ED2189"/>
      <c r="EE2189"/>
      <c r="EF2189"/>
      <c r="EG2189"/>
      <c r="EH2189"/>
      <c r="FY2189" s="40">
        <v>42365</v>
      </c>
      <c r="FZ2189"/>
      <c r="GA2189"/>
      <c r="GB2189"/>
      <c r="GC2189"/>
      <c r="GD2189"/>
      <c r="GE2189"/>
      <c r="GF2189"/>
      <c r="GG2189"/>
      <c r="GH2189"/>
      <c r="GI2189"/>
      <c r="GJ2189"/>
      <c r="GK2189"/>
      <c r="GL2189"/>
      <c r="GM2189"/>
      <c r="GN2189"/>
      <c r="IE2189" s="40">
        <v>42365</v>
      </c>
      <c r="IU2189" s="77">
        <v>42365</v>
      </c>
    </row>
    <row r="2190" spans="7:268" x14ac:dyDescent="0.25">
      <c r="G2190" s="40">
        <v>42366</v>
      </c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BM2190" s="40">
        <v>42366</v>
      </c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DS2190" s="40">
        <v>42366</v>
      </c>
      <c r="DT2190"/>
      <c r="DU2190"/>
      <c r="DV2190"/>
      <c r="DW2190"/>
      <c r="DX2190"/>
      <c r="DY2190"/>
      <c r="DZ2190"/>
      <c r="EA2190"/>
      <c r="EB2190"/>
      <c r="EC2190"/>
      <c r="ED2190"/>
      <c r="EE2190"/>
      <c r="EF2190"/>
      <c r="EG2190"/>
      <c r="EH2190"/>
      <c r="FY2190" s="40">
        <v>42366</v>
      </c>
      <c r="FZ2190"/>
      <c r="GA2190"/>
      <c r="GB2190"/>
      <c r="GC2190"/>
      <c r="GD2190"/>
      <c r="GE2190"/>
      <c r="GF2190"/>
      <c r="GG2190"/>
      <c r="GH2190"/>
      <c r="GI2190"/>
      <c r="GJ2190"/>
      <c r="GK2190"/>
      <c r="GL2190"/>
      <c r="GM2190"/>
      <c r="GN2190"/>
      <c r="IE2190" s="40">
        <v>42366</v>
      </c>
      <c r="IU2190" s="77">
        <v>42366</v>
      </c>
    </row>
    <row r="2191" spans="7:268" x14ac:dyDescent="0.25">
      <c r="G2191" s="40">
        <v>42367</v>
      </c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BM2191" s="40">
        <v>42367</v>
      </c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DS2191" s="40">
        <v>42367</v>
      </c>
      <c r="DT2191"/>
      <c r="DU2191"/>
      <c r="DV2191"/>
      <c r="DW2191"/>
      <c r="DX2191"/>
      <c r="DY2191"/>
      <c r="DZ2191"/>
      <c r="EA2191"/>
      <c r="EB2191"/>
      <c r="EC2191"/>
      <c r="ED2191"/>
      <c r="EE2191"/>
      <c r="EF2191"/>
      <c r="EG2191"/>
      <c r="EH2191"/>
      <c r="FY2191" s="40">
        <v>42367</v>
      </c>
      <c r="FZ2191"/>
      <c r="GA2191"/>
      <c r="GB2191"/>
      <c r="GC2191"/>
      <c r="GD2191"/>
      <c r="GE2191"/>
      <c r="GF2191"/>
      <c r="GG2191"/>
      <c r="GH2191"/>
      <c r="GI2191"/>
      <c r="GJ2191"/>
      <c r="GK2191"/>
      <c r="GL2191"/>
      <c r="GM2191"/>
      <c r="GN2191"/>
      <c r="IE2191" s="40">
        <v>42367</v>
      </c>
      <c r="IH2191">
        <v>0</v>
      </c>
      <c r="IU2191" s="77">
        <v>42367</v>
      </c>
      <c r="IX2191">
        <v>81.8</v>
      </c>
    </row>
    <row r="2192" spans="7:268" x14ac:dyDescent="0.25">
      <c r="G2192" s="40">
        <v>42368</v>
      </c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BM2192" s="40">
        <v>42368</v>
      </c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DS2192" s="40">
        <v>42368</v>
      </c>
      <c r="DT2192"/>
      <c r="DU2192"/>
      <c r="DV2192"/>
      <c r="DW2192"/>
      <c r="DX2192"/>
      <c r="DY2192"/>
      <c r="DZ2192"/>
      <c r="EA2192"/>
      <c r="EB2192"/>
      <c r="EC2192"/>
      <c r="ED2192"/>
      <c r="EE2192"/>
      <c r="EF2192"/>
      <c r="EG2192"/>
      <c r="EH2192"/>
      <c r="FY2192" s="40">
        <v>42368</v>
      </c>
      <c r="FZ2192"/>
      <c r="GA2192"/>
      <c r="GB2192"/>
      <c r="GC2192"/>
      <c r="GD2192"/>
      <c r="GE2192"/>
      <c r="GF2192"/>
      <c r="GG2192"/>
      <c r="GH2192"/>
      <c r="GI2192"/>
      <c r="GJ2192"/>
      <c r="GK2192"/>
      <c r="GL2192"/>
      <c r="GM2192"/>
      <c r="GN2192"/>
      <c r="IE2192" s="40">
        <v>42368</v>
      </c>
      <c r="IU2192" s="77">
        <v>42368</v>
      </c>
    </row>
    <row r="2193" spans="7:268" x14ac:dyDescent="0.25">
      <c r="G2193" s="40">
        <v>42369</v>
      </c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BM2193" s="40">
        <v>42369</v>
      </c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DS2193" s="40">
        <v>42369</v>
      </c>
      <c r="DT2193"/>
      <c r="DU2193"/>
      <c r="DV2193"/>
      <c r="DW2193"/>
      <c r="DX2193"/>
      <c r="DY2193"/>
      <c r="DZ2193"/>
      <c r="EA2193"/>
      <c r="EB2193"/>
      <c r="EC2193"/>
      <c r="ED2193"/>
      <c r="EE2193"/>
      <c r="EF2193"/>
      <c r="EG2193"/>
      <c r="EH2193"/>
      <c r="FY2193" s="40">
        <v>42369</v>
      </c>
      <c r="FZ2193"/>
      <c r="GA2193"/>
      <c r="GB2193"/>
      <c r="GC2193"/>
      <c r="GD2193"/>
      <c r="GE2193"/>
      <c r="GF2193"/>
      <c r="GG2193"/>
      <c r="GH2193"/>
      <c r="GI2193"/>
      <c r="GJ2193"/>
      <c r="GK2193"/>
      <c r="GL2193"/>
      <c r="GM2193"/>
      <c r="GN2193"/>
      <c r="IE2193" s="40">
        <v>42369</v>
      </c>
      <c r="IU2193" s="77">
        <v>42369</v>
      </c>
    </row>
    <row r="2194" spans="7:268" x14ac:dyDescent="0.25">
      <c r="G2194" s="40">
        <v>42370</v>
      </c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BM2194" s="40">
        <v>42370</v>
      </c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DS2194" s="40">
        <v>42370</v>
      </c>
      <c r="DT2194"/>
      <c r="DU2194"/>
      <c r="DV2194"/>
      <c r="DW2194"/>
      <c r="DX2194"/>
      <c r="DY2194"/>
      <c r="DZ2194"/>
      <c r="EA2194"/>
      <c r="EB2194"/>
      <c r="EC2194"/>
      <c r="ED2194"/>
      <c r="EE2194"/>
      <c r="EF2194"/>
      <c r="EG2194"/>
      <c r="EH2194"/>
      <c r="FY2194" s="40">
        <v>42370</v>
      </c>
      <c r="FZ2194"/>
      <c r="GA2194"/>
      <c r="GB2194"/>
      <c r="GC2194"/>
      <c r="GD2194"/>
      <c r="GE2194"/>
      <c r="GF2194"/>
      <c r="GG2194"/>
      <c r="GH2194"/>
      <c r="GI2194"/>
      <c r="GJ2194"/>
      <c r="GK2194"/>
      <c r="GL2194"/>
      <c r="GM2194"/>
      <c r="GN2194"/>
      <c r="IE2194" s="40">
        <v>42370</v>
      </c>
      <c r="IU2194" s="77">
        <v>42370</v>
      </c>
    </row>
    <row r="2195" spans="7:268" x14ac:dyDescent="0.25">
      <c r="G2195" s="40">
        <v>42371</v>
      </c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BM2195" s="40">
        <v>42371</v>
      </c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DS2195" s="40">
        <v>42371</v>
      </c>
      <c r="DT2195"/>
      <c r="DU2195"/>
      <c r="DV2195"/>
      <c r="DW2195"/>
      <c r="DX2195"/>
      <c r="DY2195"/>
      <c r="DZ2195"/>
      <c r="EA2195"/>
      <c r="EB2195"/>
      <c r="EC2195"/>
      <c r="ED2195"/>
      <c r="EE2195"/>
      <c r="EF2195"/>
      <c r="EG2195"/>
      <c r="EH2195"/>
      <c r="FY2195" s="40">
        <v>42371</v>
      </c>
      <c r="FZ2195"/>
      <c r="GA2195"/>
      <c r="GB2195"/>
      <c r="GC2195"/>
      <c r="GD2195"/>
      <c r="GE2195"/>
      <c r="GF2195"/>
      <c r="GG2195"/>
      <c r="GH2195"/>
      <c r="GI2195"/>
      <c r="GJ2195"/>
      <c r="GK2195"/>
      <c r="GL2195"/>
      <c r="GM2195"/>
      <c r="GN2195"/>
      <c r="IE2195" s="40">
        <v>42371</v>
      </c>
      <c r="IU2195" s="77">
        <v>42371</v>
      </c>
    </row>
    <row r="2196" spans="7:268" x14ac:dyDescent="0.25">
      <c r="G2196" s="40">
        <v>42372</v>
      </c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BM2196" s="40">
        <v>42372</v>
      </c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DS2196" s="40">
        <v>42372</v>
      </c>
      <c r="DT2196"/>
      <c r="DU2196"/>
      <c r="DV2196"/>
      <c r="DW2196"/>
      <c r="DX2196"/>
      <c r="DY2196"/>
      <c r="DZ2196"/>
      <c r="EA2196"/>
      <c r="EB2196"/>
      <c r="EC2196"/>
      <c r="ED2196"/>
      <c r="EE2196"/>
      <c r="EF2196"/>
      <c r="EG2196"/>
      <c r="EH2196"/>
      <c r="FY2196" s="40">
        <v>42372</v>
      </c>
      <c r="FZ2196"/>
      <c r="GA2196"/>
      <c r="GB2196"/>
      <c r="GC2196"/>
      <c r="GD2196"/>
      <c r="GE2196"/>
      <c r="GF2196"/>
      <c r="GG2196"/>
      <c r="GH2196"/>
      <c r="GI2196"/>
      <c r="GJ2196"/>
      <c r="GK2196"/>
      <c r="GL2196"/>
      <c r="GM2196"/>
      <c r="GN2196"/>
      <c r="IE2196" s="40">
        <v>42372</v>
      </c>
      <c r="IU2196" s="77">
        <v>42372</v>
      </c>
    </row>
    <row r="2197" spans="7:268" x14ac:dyDescent="0.25">
      <c r="G2197" s="40">
        <v>42373</v>
      </c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BM2197" s="40">
        <v>42373</v>
      </c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DS2197" s="40">
        <v>42373</v>
      </c>
      <c r="DT2197"/>
      <c r="DU2197"/>
      <c r="DV2197"/>
      <c r="DW2197"/>
      <c r="DX2197"/>
      <c r="DY2197"/>
      <c r="DZ2197"/>
      <c r="EA2197"/>
      <c r="EB2197"/>
      <c r="EC2197"/>
      <c r="ED2197"/>
      <c r="EE2197"/>
      <c r="EF2197"/>
      <c r="EG2197"/>
      <c r="EH2197"/>
      <c r="FY2197" s="40">
        <v>42373</v>
      </c>
      <c r="FZ2197"/>
      <c r="GA2197"/>
      <c r="GB2197"/>
      <c r="GC2197"/>
      <c r="GD2197"/>
      <c r="GE2197"/>
      <c r="GF2197"/>
      <c r="GG2197"/>
      <c r="GH2197"/>
      <c r="GI2197"/>
      <c r="GJ2197"/>
      <c r="GK2197"/>
      <c r="GL2197"/>
      <c r="GM2197"/>
      <c r="GN2197"/>
      <c r="IE2197" s="40">
        <v>42373</v>
      </c>
      <c r="IU2197" s="77">
        <v>42373</v>
      </c>
    </row>
    <row r="2198" spans="7:268" x14ac:dyDescent="0.25">
      <c r="G2198" s="40">
        <v>42374</v>
      </c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BM2198" s="40">
        <v>42374</v>
      </c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DS2198" s="40">
        <v>42374</v>
      </c>
      <c r="DT2198"/>
      <c r="DU2198"/>
      <c r="DV2198"/>
      <c r="DW2198"/>
      <c r="DX2198"/>
      <c r="DY2198"/>
      <c r="DZ2198"/>
      <c r="EA2198"/>
      <c r="EB2198"/>
      <c r="EC2198"/>
      <c r="ED2198"/>
      <c r="EE2198"/>
      <c r="EF2198"/>
      <c r="EG2198"/>
      <c r="EH2198"/>
      <c r="FY2198" s="40">
        <v>42374</v>
      </c>
      <c r="FZ2198"/>
      <c r="GA2198"/>
      <c r="GB2198"/>
      <c r="GC2198"/>
      <c r="GD2198"/>
      <c r="GE2198"/>
      <c r="GF2198"/>
      <c r="GG2198"/>
      <c r="GH2198"/>
      <c r="GI2198"/>
      <c r="GJ2198"/>
      <c r="GK2198"/>
      <c r="GL2198"/>
      <c r="GM2198"/>
      <c r="GN2198"/>
      <c r="IE2198" s="40">
        <v>42374</v>
      </c>
      <c r="IU2198" s="77">
        <v>42374</v>
      </c>
    </row>
    <row r="2199" spans="7:268" x14ac:dyDescent="0.25">
      <c r="G2199" s="40">
        <v>42375</v>
      </c>
      <c r="H2199"/>
      <c r="I2199"/>
      <c r="J2199"/>
      <c r="K2199"/>
      <c r="L2199"/>
      <c r="M2199"/>
      <c r="N2199"/>
      <c r="O2199"/>
      <c r="P2199"/>
      <c r="Q2199">
        <v>1.7</v>
      </c>
      <c r="R2199">
        <v>5.1999999999999993</v>
      </c>
      <c r="S2199"/>
      <c r="T2199">
        <v>3.3</v>
      </c>
      <c r="U2199"/>
      <c r="V2199"/>
      <c r="AT2199">
        <v>3.5</v>
      </c>
      <c r="AU2199">
        <v>0.8</v>
      </c>
      <c r="AV2199">
        <v>0.8</v>
      </c>
      <c r="AX2199">
        <v>5.3</v>
      </c>
      <c r="AY2199">
        <v>5.0999999999999996</v>
      </c>
      <c r="BE2199">
        <v>3.3</v>
      </c>
      <c r="BM2199" s="40">
        <v>42375</v>
      </c>
      <c r="BN2199"/>
      <c r="BO2199"/>
      <c r="BP2199"/>
      <c r="BQ2199"/>
      <c r="BR2199"/>
      <c r="BS2199"/>
      <c r="BT2199"/>
      <c r="BU2199"/>
      <c r="BV2199"/>
      <c r="BW2199">
        <v>0.16666666666666666</v>
      </c>
      <c r="BX2199">
        <v>0.24</v>
      </c>
      <c r="BY2199"/>
      <c r="BZ2199">
        <v>0.11</v>
      </c>
      <c r="CA2199"/>
      <c r="CB2199"/>
      <c r="CZ2199">
        <v>0.18</v>
      </c>
      <c r="DA2199">
        <v>0.08</v>
      </c>
      <c r="DB2199">
        <v>0.24</v>
      </c>
      <c r="DD2199">
        <v>0.42</v>
      </c>
      <c r="DE2199">
        <v>0.06</v>
      </c>
      <c r="DK2199">
        <v>0.11</v>
      </c>
      <c r="DS2199" s="40">
        <v>42375</v>
      </c>
      <c r="DT2199"/>
      <c r="DU2199"/>
      <c r="DV2199"/>
      <c r="DW2199"/>
      <c r="DX2199"/>
      <c r="DY2199"/>
      <c r="DZ2199"/>
      <c r="EA2199"/>
      <c r="EB2199"/>
      <c r="EC2199">
        <v>37.466666666666669</v>
      </c>
      <c r="ED2199">
        <v>44.05</v>
      </c>
      <c r="EE2199"/>
      <c r="EF2199">
        <v>11.9</v>
      </c>
      <c r="EG2199"/>
      <c r="EH2199"/>
      <c r="FF2199">
        <v>20.5</v>
      </c>
      <c r="FG2199">
        <v>40.6</v>
      </c>
      <c r="FH2199">
        <v>51.3</v>
      </c>
      <c r="FJ2199">
        <v>48</v>
      </c>
      <c r="FK2199">
        <v>40.1</v>
      </c>
      <c r="FQ2199">
        <v>11.9</v>
      </c>
      <c r="FY2199" s="40">
        <v>42375</v>
      </c>
      <c r="FZ2199"/>
      <c r="GA2199"/>
      <c r="GB2199"/>
      <c r="GC2199"/>
      <c r="GD2199"/>
      <c r="GE2199"/>
      <c r="GF2199"/>
      <c r="GG2199"/>
      <c r="GH2199"/>
      <c r="GI2199">
        <v>0.32</v>
      </c>
      <c r="GJ2199">
        <v>0.96500000000000008</v>
      </c>
      <c r="GK2199"/>
      <c r="GL2199">
        <v>0.47</v>
      </c>
      <c r="GM2199"/>
      <c r="GN2199"/>
      <c r="HL2199">
        <v>0.6</v>
      </c>
      <c r="HM2199">
        <v>0.08</v>
      </c>
      <c r="HN2199">
        <v>0.28000000000000003</v>
      </c>
      <c r="HP2199">
        <v>1.35</v>
      </c>
      <c r="HQ2199">
        <v>0.57999999999999996</v>
      </c>
      <c r="HW2199">
        <v>0.47</v>
      </c>
      <c r="IE2199" s="40">
        <v>42375</v>
      </c>
      <c r="IU2199" s="77">
        <v>42375</v>
      </c>
    </row>
    <row r="2200" spans="7:268" x14ac:dyDescent="0.25">
      <c r="G2200" s="40">
        <v>42376</v>
      </c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BM2200" s="40">
        <v>42376</v>
      </c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DS2200" s="40">
        <v>42376</v>
      </c>
      <c r="DT2200"/>
      <c r="DU2200"/>
      <c r="DV2200"/>
      <c r="DW2200"/>
      <c r="DX2200"/>
      <c r="DY2200"/>
      <c r="DZ2200"/>
      <c r="EA2200"/>
      <c r="EB2200"/>
      <c r="EC2200"/>
      <c r="ED2200"/>
      <c r="EE2200"/>
      <c r="EF2200"/>
      <c r="EG2200"/>
      <c r="EH2200"/>
      <c r="FY2200" s="40">
        <v>42376</v>
      </c>
      <c r="FZ2200"/>
      <c r="GA2200"/>
      <c r="GB2200"/>
      <c r="GC2200"/>
      <c r="GD2200"/>
      <c r="GE2200"/>
      <c r="GF2200"/>
      <c r="GG2200"/>
      <c r="GH2200"/>
      <c r="GI2200"/>
      <c r="GJ2200"/>
      <c r="GK2200"/>
      <c r="GL2200"/>
      <c r="GM2200"/>
      <c r="GN2200"/>
      <c r="IE2200" s="40">
        <v>42376</v>
      </c>
      <c r="IF2200">
        <v>57.604186046511629</v>
      </c>
      <c r="IU2200" s="77">
        <v>42376</v>
      </c>
      <c r="IV2200">
        <v>89.1</v>
      </c>
    </row>
    <row r="2201" spans="7:268" x14ac:dyDescent="0.25">
      <c r="G2201" s="40">
        <v>42377</v>
      </c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BM2201" s="40">
        <v>42377</v>
      </c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DS2201" s="40">
        <v>42377</v>
      </c>
      <c r="DT2201"/>
      <c r="DU2201"/>
      <c r="DV2201"/>
      <c r="DW2201"/>
      <c r="DX2201"/>
      <c r="DY2201"/>
      <c r="DZ2201"/>
      <c r="EA2201"/>
      <c r="EB2201"/>
      <c r="EC2201"/>
      <c r="ED2201"/>
      <c r="EE2201"/>
      <c r="EF2201"/>
      <c r="EG2201"/>
      <c r="EH2201"/>
      <c r="FY2201" s="40">
        <v>42377</v>
      </c>
      <c r="FZ2201"/>
      <c r="GA2201"/>
      <c r="GB2201"/>
      <c r="GC2201"/>
      <c r="GD2201"/>
      <c r="GE2201"/>
      <c r="GF2201"/>
      <c r="GG2201"/>
      <c r="GH2201"/>
      <c r="GI2201"/>
      <c r="GJ2201"/>
      <c r="GK2201"/>
      <c r="GL2201"/>
      <c r="GM2201"/>
      <c r="GN2201"/>
      <c r="IE2201" s="40">
        <v>42377</v>
      </c>
      <c r="IG2201">
        <v>68.625957446808513</v>
      </c>
      <c r="IU2201" s="77">
        <v>42377</v>
      </c>
      <c r="IW2201">
        <v>89.1</v>
      </c>
    </row>
    <row r="2202" spans="7:268" x14ac:dyDescent="0.25">
      <c r="G2202" s="40">
        <v>42378</v>
      </c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BM2202" s="40">
        <v>42378</v>
      </c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DS2202" s="40">
        <v>42378</v>
      </c>
      <c r="DT2202"/>
      <c r="DU2202"/>
      <c r="DV2202"/>
      <c r="DW2202"/>
      <c r="DX2202"/>
      <c r="DY2202"/>
      <c r="DZ2202"/>
      <c r="EA2202"/>
      <c r="EB2202"/>
      <c r="EC2202"/>
      <c r="ED2202"/>
      <c r="EE2202"/>
      <c r="EF2202"/>
      <c r="EG2202"/>
      <c r="EH2202"/>
      <c r="FY2202" s="40">
        <v>42378</v>
      </c>
      <c r="FZ2202"/>
      <c r="GA2202"/>
      <c r="GB2202"/>
      <c r="GC2202"/>
      <c r="GD2202"/>
      <c r="GE2202"/>
      <c r="GF2202"/>
      <c r="GG2202"/>
      <c r="GH2202"/>
      <c r="GI2202"/>
      <c r="GJ2202"/>
      <c r="GK2202"/>
      <c r="GL2202"/>
      <c r="GM2202"/>
      <c r="GN2202"/>
      <c r="IE2202" s="40">
        <v>42378</v>
      </c>
      <c r="IU2202" s="77">
        <v>42378</v>
      </c>
    </row>
    <row r="2203" spans="7:268" x14ac:dyDescent="0.25">
      <c r="G2203" s="40">
        <v>42379</v>
      </c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BM2203" s="40">
        <v>42379</v>
      </c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DS2203" s="40">
        <v>42379</v>
      </c>
      <c r="DT2203"/>
      <c r="DU2203"/>
      <c r="DV2203"/>
      <c r="DW2203"/>
      <c r="DX2203"/>
      <c r="DY2203"/>
      <c r="DZ2203"/>
      <c r="EA2203"/>
      <c r="EB2203"/>
      <c r="EC2203"/>
      <c r="ED2203"/>
      <c r="EE2203"/>
      <c r="EF2203"/>
      <c r="EG2203"/>
      <c r="EH2203"/>
      <c r="FY2203" s="40">
        <v>42379</v>
      </c>
      <c r="FZ2203"/>
      <c r="GA2203"/>
      <c r="GB2203"/>
      <c r="GC2203"/>
      <c r="GD2203"/>
      <c r="GE2203"/>
      <c r="GF2203"/>
      <c r="GG2203"/>
      <c r="GH2203"/>
      <c r="GI2203"/>
      <c r="GJ2203"/>
      <c r="GK2203"/>
      <c r="GL2203"/>
      <c r="GM2203"/>
      <c r="GN2203"/>
      <c r="IE2203" s="40">
        <v>42379</v>
      </c>
      <c r="IU2203" s="77">
        <v>42379</v>
      </c>
    </row>
    <row r="2204" spans="7:268" x14ac:dyDescent="0.25">
      <c r="G2204" s="40">
        <v>42380</v>
      </c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BM2204" s="40">
        <v>42380</v>
      </c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DS2204" s="40">
        <v>42380</v>
      </c>
      <c r="DT2204"/>
      <c r="DU2204"/>
      <c r="DV2204"/>
      <c r="DW2204"/>
      <c r="DX2204"/>
      <c r="DY2204"/>
      <c r="DZ2204"/>
      <c r="EA2204"/>
      <c r="EB2204"/>
      <c r="EC2204"/>
      <c r="ED2204"/>
      <c r="EE2204"/>
      <c r="EF2204"/>
      <c r="EG2204"/>
      <c r="EH2204"/>
      <c r="FY2204" s="40">
        <v>42380</v>
      </c>
      <c r="FZ2204"/>
      <c r="GA2204"/>
      <c r="GB2204"/>
      <c r="GC2204"/>
      <c r="GD2204"/>
      <c r="GE2204"/>
      <c r="GF2204"/>
      <c r="GG2204"/>
      <c r="GH2204"/>
      <c r="GI2204"/>
      <c r="GJ2204"/>
      <c r="GK2204"/>
      <c r="GL2204"/>
      <c r="GM2204"/>
      <c r="GN2204"/>
      <c r="IE2204" s="40">
        <v>42380</v>
      </c>
      <c r="IU2204" s="77">
        <v>42380</v>
      </c>
    </row>
    <row r="2205" spans="7:268" x14ac:dyDescent="0.25">
      <c r="G2205" s="40">
        <v>42381</v>
      </c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BM2205" s="40">
        <v>42381</v>
      </c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DS2205" s="40">
        <v>42381</v>
      </c>
      <c r="DT2205"/>
      <c r="DU2205"/>
      <c r="DV2205"/>
      <c r="DW2205"/>
      <c r="DX2205"/>
      <c r="DY2205"/>
      <c r="DZ2205"/>
      <c r="EA2205"/>
      <c r="EB2205"/>
      <c r="EC2205"/>
      <c r="ED2205"/>
      <c r="EE2205"/>
      <c r="EF2205"/>
      <c r="EG2205"/>
      <c r="EH2205"/>
      <c r="FY2205" s="40">
        <v>42381</v>
      </c>
      <c r="FZ2205"/>
      <c r="GA2205"/>
      <c r="GB2205"/>
      <c r="GC2205"/>
      <c r="GD2205"/>
      <c r="GE2205"/>
      <c r="GF2205"/>
      <c r="GG2205"/>
      <c r="GH2205"/>
      <c r="GI2205"/>
      <c r="GJ2205"/>
      <c r="GK2205"/>
      <c r="GL2205"/>
      <c r="GM2205"/>
      <c r="GN2205"/>
      <c r="IE2205" s="40">
        <v>42381</v>
      </c>
      <c r="IF2205">
        <v>46.104069767441864</v>
      </c>
      <c r="IU2205" s="77">
        <v>42381</v>
      </c>
      <c r="IV2205">
        <v>89.1</v>
      </c>
    </row>
    <row r="2206" spans="7:268" x14ac:dyDescent="0.25">
      <c r="G2206" s="40">
        <v>42382</v>
      </c>
      <c r="H2206"/>
      <c r="I2206"/>
      <c r="J2206"/>
      <c r="K2206">
        <v>16.8</v>
      </c>
      <c r="L2206">
        <v>0.8</v>
      </c>
      <c r="M2206"/>
      <c r="N2206">
        <v>4.4000000000000004</v>
      </c>
      <c r="O2206"/>
      <c r="P2206"/>
      <c r="Q2206"/>
      <c r="R2206"/>
      <c r="S2206"/>
      <c r="T2206"/>
      <c r="U2206"/>
      <c r="V2206"/>
      <c r="AB2206">
        <v>16.8</v>
      </c>
      <c r="AG2206">
        <v>0.8</v>
      </c>
      <c r="AK2206">
        <v>4.4000000000000004</v>
      </c>
      <c r="BM2206" s="40">
        <v>42382</v>
      </c>
      <c r="BN2206"/>
      <c r="BO2206"/>
      <c r="BP2206"/>
      <c r="BQ2206">
        <v>0.03</v>
      </c>
      <c r="BR2206">
        <v>0.01</v>
      </c>
      <c r="BS2206"/>
      <c r="BT2206">
        <v>0.01</v>
      </c>
      <c r="BU2206"/>
      <c r="BV2206"/>
      <c r="BW2206"/>
      <c r="BX2206"/>
      <c r="BY2206"/>
      <c r="BZ2206"/>
      <c r="CA2206"/>
      <c r="CB2206"/>
      <c r="CH2206">
        <v>0.03</v>
      </c>
      <c r="CM2206">
        <v>0.01</v>
      </c>
      <c r="CQ2206">
        <v>0.01</v>
      </c>
      <c r="DS2206" s="40">
        <v>42382</v>
      </c>
      <c r="DT2206"/>
      <c r="DU2206"/>
      <c r="DV2206"/>
      <c r="DW2206">
        <v>18.3</v>
      </c>
      <c r="DX2206">
        <v>60.5</v>
      </c>
      <c r="DY2206"/>
      <c r="DZ2206">
        <v>12.5</v>
      </c>
      <c r="EA2206"/>
      <c r="EB2206"/>
      <c r="EC2206"/>
      <c r="ED2206"/>
      <c r="EE2206"/>
      <c r="EF2206"/>
      <c r="EG2206"/>
      <c r="EH2206"/>
      <c r="EN2206">
        <v>18.3</v>
      </c>
      <c r="ES2206">
        <v>60.5</v>
      </c>
      <c r="EW2206">
        <v>12.5</v>
      </c>
      <c r="FY2206" s="40">
        <v>42382</v>
      </c>
      <c r="FZ2206"/>
      <c r="GA2206"/>
      <c r="GB2206"/>
      <c r="GC2206">
        <v>1.17</v>
      </c>
      <c r="GD2206">
        <v>0.06</v>
      </c>
      <c r="GE2206"/>
      <c r="GF2206">
        <v>0.02</v>
      </c>
      <c r="GG2206"/>
      <c r="GH2206"/>
      <c r="GI2206"/>
      <c r="GJ2206"/>
      <c r="GK2206"/>
      <c r="GL2206"/>
      <c r="GM2206"/>
      <c r="GN2206"/>
      <c r="GT2206">
        <v>1.17</v>
      </c>
      <c r="GY2206">
        <v>0.06</v>
      </c>
      <c r="HC2206">
        <v>0.02</v>
      </c>
      <c r="IE2206" s="40">
        <v>42382</v>
      </c>
      <c r="IR2206">
        <v>24.531428571428563</v>
      </c>
      <c r="IU2206" s="77">
        <v>42382</v>
      </c>
      <c r="JH2206">
        <v>89.1</v>
      </c>
    </row>
    <row r="2207" spans="7:268" x14ac:dyDescent="0.25">
      <c r="G2207" s="40">
        <v>42383</v>
      </c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BM2207" s="40">
        <v>42383</v>
      </c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DS2207" s="40">
        <v>42383</v>
      </c>
      <c r="DT2207"/>
      <c r="DU2207"/>
      <c r="DV2207"/>
      <c r="DW2207"/>
      <c r="DX2207"/>
      <c r="DY2207"/>
      <c r="DZ2207"/>
      <c r="EA2207"/>
      <c r="EB2207"/>
      <c r="EC2207"/>
      <c r="ED2207"/>
      <c r="EE2207"/>
      <c r="EF2207"/>
      <c r="EG2207"/>
      <c r="EH2207"/>
      <c r="FY2207" s="40">
        <v>42383</v>
      </c>
      <c r="FZ2207"/>
      <c r="GA2207"/>
      <c r="GB2207"/>
      <c r="GC2207"/>
      <c r="GD2207"/>
      <c r="GE2207"/>
      <c r="GF2207"/>
      <c r="GG2207"/>
      <c r="GH2207"/>
      <c r="GI2207"/>
      <c r="GJ2207"/>
      <c r="GK2207"/>
      <c r="GL2207"/>
      <c r="GM2207"/>
      <c r="GN2207"/>
      <c r="IE2207" s="40">
        <v>42383</v>
      </c>
      <c r="IU2207" s="77">
        <v>42383</v>
      </c>
    </row>
    <row r="2208" spans="7:268" x14ac:dyDescent="0.25">
      <c r="G2208" s="40">
        <v>42384</v>
      </c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BM2208" s="40">
        <v>42384</v>
      </c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DS2208" s="40">
        <v>42384</v>
      </c>
      <c r="DT2208"/>
      <c r="DU2208"/>
      <c r="DV2208"/>
      <c r="DW2208"/>
      <c r="DX2208"/>
      <c r="DY2208"/>
      <c r="DZ2208"/>
      <c r="EA2208"/>
      <c r="EB2208"/>
      <c r="EC2208"/>
      <c r="ED2208"/>
      <c r="EE2208"/>
      <c r="EF2208"/>
      <c r="EG2208"/>
      <c r="EH2208"/>
      <c r="FY2208" s="40">
        <v>42384</v>
      </c>
      <c r="FZ2208"/>
      <c r="GA2208"/>
      <c r="GB2208"/>
      <c r="GC2208"/>
      <c r="GD2208"/>
      <c r="GE2208"/>
      <c r="GF2208"/>
      <c r="GG2208"/>
      <c r="GH2208"/>
      <c r="GI2208"/>
      <c r="GJ2208"/>
      <c r="GK2208"/>
      <c r="GL2208"/>
      <c r="GM2208"/>
      <c r="GN2208"/>
      <c r="IE2208" s="40">
        <v>42384</v>
      </c>
      <c r="IU2208" s="77">
        <v>42384</v>
      </c>
    </row>
    <row r="2209" spans="7:267" x14ac:dyDescent="0.25">
      <c r="G2209" s="40">
        <v>42385</v>
      </c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BM2209" s="40">
        <v>42385</v>
      </c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DS2209" s="40">
        <v>42385</v>
      </c>
      <c r="DT2209"/>
      <c r="DU2209"/>
      <c r="DV2209"/>
      <c r="DW2209"/>
      <c r="DX2209"/>
      <c r="DY2209"/>
      <c r="DZ2209"/>
      <c r="EA2209"/>
      <c r="EB2209"/>
      <c r="EC2209"/>
      <c r="ED2209"/>
      <c r="EE2209"/>
      <c r="EF2209"/>
      <c r="EG2209"/>
      <c r="EH2209"/>
      <c r="FY2209" s="40">
        <v>42385</v>
      </c>
      <c r="FZ2209"/>
      <c r="GA2209"/>
      <c r="GB2209"/>
      <c r="GC2209"/>
      <c r="GD2209"/>
      <c r="GE2209"/>
      <c r="GF2209"/>
      <c r="GG2209"/>
      <c r="GH2209"/>
      <c r="GI2209"/>
      <c r="GJ2209"/>
      <c r="GK2209"/>
      <c r="GL2209"/>
      <c r="GM2209"/>
      <c r="GN2209"/>
      <c r="IE2209" s="40">
        <v>42385</v>
      </c>
      <c r="IU2209" s="77">
        <v>42385</v>
      </c>
    </row>
    <row r="2210" spans="7:267" x14ac:dyDescent="0.25">
      <c r="G2210" s="40">
        <v>42386</v>
      </c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BM2210" s="40">
        <v>42386</v>
      </c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DS2210" s="40">
        <v>42386</v>
      </c>
      <c r="DT2210"/>
      <c r="DU2210"/>
      <c r="DV2210"/>
      <c r="DW2210"/>
      <c r="DX2210"/>
      <c r="DY2210"/>
      <c r="DZ2210"/>
      <c r="EA2210"/>
      <c r="EB2210"/>
      <c r="EC2210"/>
      <c r="ED2210"/>
      <c r="EE2210"/>
      <c r="EF2210"/>
      <c r="EG2210"/>
      <c r="EH2210"/>
      <c r="FY2210" s="40">
        <v>42386</v>
      </c>
      <c r="FZ2210"/>
      <c r="GA2210"/>
      <c r="GB2210"/>
      <c r="GC2210"/>
      <c r="GD2210"/>
      <c r="GE2210"/>
      <c r="GF2210"/>
      <c r="GG2210"/>
      <c r="GH2210"/>
      <c r="GI2210"/>
      <c r="GJ2210"/>
      <c r="GK2210"/>
      <c r="GL2210"/>
      <c r="GM2210"/>
      <c r="GN2210"/>
      <c r="IE2210" s="40">
        <v>42386</v>
      </c>
      <c r="IU2210" s="77">
        <v>42386</v>
      </c>
    </row>
    <row r="2211" spans="7:267" x14ac:dyDescent="0.25">
      <c r="G2211" s="40">
        <v>42387</v>
      </c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BM2211" s="40">
        <v>42387</v>
      </c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DS2211" s="40">
        <v>42387</v>
      </c>
      <c r="DT2211"/>
      <c r="DU2211"/>
      <c r="DV2211"/>
      <c r="DW2211"/>
      <c r="DX2211"/>
      <c r="DY2211"/>
      <c r="DZ2211"/>
      <c r="EA2211"/>
      <c r="EB2211"/>
      <c r="EC2211"/>
      <c r="ED2211"/>
      <c r="EE2211"/>
      <c r="EF2211"/>
      <c r="EG2211"/>
      <c r="EH2211"/>
      <c r="FY2211" s="40">
        <v>42387</v>
      </c>
      <c r="FZ2211"/>
      <c r="GA2211"/>
      <c r="GB2211"/>
      <c r="GC2211"/>
      <c r="GD2211"/>
      <c r="GE2211"/>
      <c r="GF2211"/>
      <c r="GG2211"/>
      <c r="GH2211"/>
      <c r="GI2211"/>
      <c r="GJ2211"/>
      <c r="GK2211"/>
      <c r="GL2211"/>
      <c r="GM2211"/>
      <c r="GN2211"/>
      <c r="IE2211" s="40">
        <v>42387</v>
      </c>
      <c r="IU2211" s="77">
        <v>42387</v>
      </c>
    </row>
    <row r="2212" spans="7:267" x14ac:dyDescent="0.25">
      <c r="G2212" s="40">
        <v>42388</v>
      </c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BM2212" s="40">
        <v>42388</v>
      </c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DS2212" s="40">
        <v>42388</v>
      </c>
      <c r="DT2212"/>
      <c r="DU2212"/>
      <c r="DV2212"/>
      <c r="DW2212"/>
      <c r="DX2212"/>
      <c r="DY2212"/>
      <c r="DZ2212"/>
      <c r="EA2212"/>
      <c r="EB2212"/>
      <c r="EC2212"/>
      <c r="ED2212"/>
      <c r="EE2212"/>
      <c r="EF2212"/>
      <c r="EG2212"/>
      <c r="EH2212"/>
      <c r="FY2212" s="40">
        <v>42388</v>
      </c>
      <c r="FZ2212"/>
      <c r="GA2212"/>
      <c r="GB2212"/>
      <c r="GC2212"/>
      <c r="GD2212"/>
      <c r="GE2212"/>
      <c r="GF2212"/>
      <c r="GG2212"/>
      <c r="GH2212"/>
      <c r="GI2212"/>
      <c r="GJ2212"/>
      <c r="GK2212"/>
      <c r="GL2212"/>
      <c r="GM2212"/>
      <c r="GN2212"/>
      <c r="IE2212" s="40">
        <v>42388</v>
      </c>
      <c r="IF2212">
        <v>79.309360465116285</v>
      </c>
      <c r="IU2212" s="77">
        <v>42388</v>
      </c>
      <c r="IV2212">
        <v>89.1</v>
      </c>
    </row>
    <row r="2213" spans="7:267" x14ac:dyDescent="0.25">
      <c r="G2213" s="40">
        <v>42389</v>
      </c>
      <c r="H2213"/>
      <c r="I2213"/>
      <c r="J2213"/>
      <c r="K2213"/>
      <c r="L2213"/>
      <c r="M2213"/>
      <c r="N2213"/>
      <c r="O2213"/>
      <c r="P2213">
        <v>8.4499999999999993</v>
      </c>
      <c r="Q2213">
        <v>0.8</v>
      </c>
      <c r="R2213"/>
      <c r="S2213"/>
      <c r="T2213">
        <v>3.05</v>
      </c>
      <c r="U2213"/>
      <c r="V2213"/>
      <c r="AR2213">
        <v>11.6</v>
      </c>
      <c r="AS2213">
        <v>5.3</v>
      </c>
      <c r="AU2213">
        <v>0.8</v>
      </c>
      <c r="AV2213">
        <v>0.8</v>
      </c>
      <c r="BC2213">
        <v>2.9</v>
      </c>
      <c r="BE2213">
        <v>3.2</v>
      </c>
      <c r="BM2213" s="40">
        <v>42389</v>
      </c>
      <c r="BN2213"/>
      <c r="BO2213"/>
      <c r="BP2213"/>
      <c r="BQ2213"/>
      <c r="BR2213"/>
      <c r="BS2213"/>
      <c r="BT2213"/>
      <c r="BU2213"/>
      <c r="BV2213">
        <v>0.13</v>
      </c>
      <c r="BW2213">
        <v>7.5000000000000011E-2</v>
      </c>
      <c r="BX2213"/>
      <c r="BY2213"/>
      <c r="BZ2213">
        <v>0.10500000000000001</v>
      </c>
      <c r="CA2213"/>
      <c r="CB2213"/>
      <c r="CX2213">
        <v>0.01</v>
      </c>
      <c r="CY2213">
        <v>0.25</v>
      </c>
      <c r="DA2213">
        <v>7.0000000000000007E-2</v>
      </c>
      <c r="DB2213">
        <v>0.08</v>
      </c>
      <c r="DI2213">
        <v>0.13</v>
      </c>
      <c r="DK2213">
        <v>0.08</v>
      </c>
      <c r="DS2213" s="40">
        <v>42389</v>
      </c>
      <c r="DT2213"/>
      <c r="DU2213"/>
      <c r="DV2213"/>
      <c r="DW2213"/>
      <c r="DX2213"/>
      <c r="DY2213"/>
      <c r="DZ2213"/>
      <c r="EA2213"/>
      <c r="EB2213">
        <v>4.96</v>
      </c>
      <c r="EC2213">
        <v>47.3</v>
      </c>
      <c r="ED2213"/>
      <c r="EE2213"/>
      <c r="EF2213">
        <v>23</v>
      </c>
      <c r="EG2213"/>
      <c r="EH2213"/>
      <c r="FD2213">
        <v>0.67</v>
      </c>
      <c r="FE2213">
        <v>9.25</v>
      </c>
      <c r="FG2213">
        <v>33</v>
      </c>
      <c r="FH2213">
        <v>61.6</v>
      </c>
      <c r="FO2213">
        <v>24</v>
      </c>
      <c r="FQ2213">
        <v>22</v>
      </c>
      <c r="FY2213" s="40">
        <v>42389</v>
      </c>
      <c r="FZ2213"/>
      <c r="GA2213"/>
      <c r="GB2213"/>
      <c r="GC2213"/>
      <c r="GD2213"/>
      <c r="GE2213"/>
      <c r="GF2213"/>
      <c r="GG2213"/>
      <c r="GH2213">
        <v>1.5250000000000001</v>
      </c>
      <c r="GI2213">
        <v>0.105</v>
      </c>
      <c r="GJ2213"/>
      <c r="GK2213"/>
      <c r="GL2213">
        <v>16.12</v>
      </c>
      <c r="GM2213"/>
      <c r="GN2213"/>
      <c r="HJ2213">
        <v>2.12</v>
      </c>
      <c r="HK2213">
        <v>0.93</v>
      </c>
      <c r="HM2213">
        <v>0.12</v>
      </c>
      <c r="HN2213">
        <v>0.09</v>
      </c>
      <c r="HU2213">
        <v>0.24</v>
      </c>
      <c r="HW2213">
        <v>32</v>
      </c>
      <c r="IE2213" s="40">
        <v>42389</v>
      </c>
      <c r="IU2213" s="77">
        <v>42389</v>
      </c>
    </row>
    <row r="2214" spans="7:267" x14ac:dyDescent="0.25">
      <c r="G2214" s="40">
        <v>42390</v>
      </c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BM2214" s="40">
        <v>42390</v>
      </c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DS2214" s="40">
        <v>42390</v>
      </c>
      <c r="DT2214"/>
      <c r="DU2214"/>
      <c r="DV2214"/>
      <c r="DW2214"/>
      <c r="DX2214"/>
      <c r="DY2214"/>
      <c r="DZ2214"/>
      <c r="EA2214"/>
      <c r="EB2214"/>
      <c r="EC2214"/>
      <c r="ED2214"/>
      <c r="EE2214"/>
      <c r="EF2214"/>
      <c r="EG2214"/>
      <c r="EH2214"/>
      <c r="FY2214" s="40">
        <v>42390</v>
      </c>
      <c r="FZ2214"/>
      <c r="GA2214"/>
      <c r="GB2214"/>
      <c r="GC2214"/>
      <c r="GD2214"/>
      <c r="GE2214"/>
      <c r="GF2214"/>
      <c r="GG2214"/>
      <c r="GH2214"/>
      <c r="GI2214"/>
      <c r="GJ2214"/>
      <c r="GK2214"/>
      <c r="GL2214"/>
      <c r="GM2214"/>
      <c r="GN2214"/>
      <c r="IE2214" s="40">
        <v>42390</v>
      </c>
      <c r="IQ2214">
        <v>61.08670960187353</v>
      </c>
      <c r="IU2214" s="77">
        <v>42390</v>
      </c>
      <c r="JG2214">
        <v>89.1</v>
      </c>
    </row>
    <row r="2215" spans="7:267" x14ac:dyDescent="0.25">
      <c r="G2215" s="40">
        <v>42391</v>
      </c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BM2215" s="40">
        <v>42391</v>
      </c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DS2215" s="40">
        <v>42391</v>
      </c>
      <c r="DT2215"/>
      <c r="DU2215"/>
      <c r="DV2215"/>
      <c r="DW2215"/>
      <c r="DX2215"/>
      <c r="DY2215"/>
      <c r="DZ2215"/>
      <c r="EA2215"/>
      <c r="EB2215"/>
      <c r="EC2215"/>
      <c r="ED2215"/>
      <c r="EE2215"/>
      <c r="EF2215"/>
      <c r="EG2215"/>
      <c r="EH2215"/>
      <c r="FY2215" s="40">
        <v>42391</v>
      </c>
      <c r="FZ2215"/>
      <c r="GA2215"/>
      <c r="GB2215"/>
      <c r="GC2215"/>
      <c r="GD2215"/>
      <c r="GE2215"/>
      <c r="GF2215"/>
      <c r="GG2215"/>
      <c r="GH2215"/>
      <c r="GI2215"/>
      <c r="GJ2215"/>
      <c r="GK2215"/>
      <c r="GL2215"/>
      <c r="GM2215"/>
      <c r="GN2215"/>
      <c r="IE2215" s="40">
        <v>42391</v>
      </c>
      <c r="IN2215">
        <v>35.268750000000004</v>
      </c>
      <c r="IU2215" s="77">
        <v>42391</v>
      </c>
      <c r="JD2215">
        <v>89.1</v>
      </c>
    </row>
    <row r="2216" spans="7:267" x14ac:dyDescent="0.25">
      <c r="G2216" s="40">
        <v>42392</v>
      </c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BM2216" s="40">
        <v>42392</v>
      </c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DS2216" s="40">
        <v>42392</v>
      </c>
      <c r="DT2216"/>
      <c r="DU2216"/>
      <c r="DV2216"/>
      <c r="DW2216"/>
      <c r="DX2216"/>
      <c r="DY2216"/>
      <c r="DZ2216"/>
      <c r="EA2216"/>
      <c r="EB2216"/>
      <c r="EC2216"/>
      <c r="ED2216"/>
      <c r="EE2216"/>
      <c r="EF2216"/>
      <c r="EG2216"/>
      <c r="EH2216"/>
      <c r="FY2216" s="40">
        <v>42392</v>
      </c>
      <c r="FZ2216"/>
      <c r="GA2216"/>
      <c r="GB2216"/>
      <c r="GC2216"/>
      <c r="GD2216"/>
      <c r="GE2216"/>
      <c r="GF2216"/>
      <c r="GG2216"/>
      <c r="GH2216"/>
      <c r="GI2216"/>
      <c r="GJ2216"/>
      <c r="GK2216"/>
      <c r="GL2216"/>
      <c r="GM2216"/>
      <c r="GN2216"/>
      <c r="IE2216" s="40">
        <v>42392</v>
      </c>
      <c r="IU2216" s="77">
        <v>42392</v>
      </c>
    </row>
    <row r="2217" spans="7:267" x14ac:dyDescent="0.25">
      <c r="G2217" s="40">
        <v>42393</v>
      </c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BM2217" s="40">
        <v>42393</v>
      </c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DS2217" s="40">
        <v>42393</v>
      </c>
      <c r="DT2217"/>
      <c r="DU2217"/>
      <c r="DV2217"/>
      <c r="DW2217"/>
      <c r="DX2217"/>
      <c r="DY2217"/>
      <c r="DZ2217"/>
      <c r="EA2217"/>
      <c r="EB2217"/>
      <c r="EC2217"/>
      <c r="ED2217"/>
      <c r="EE2217"/>
      <c r="EF2217"/>
      <c r="EG2217"/>
      <c r="EH2217"/>
      <c r="FY2217" s="40">
        <v>42393</v>
      </c>
      <c r="FZ2217"/>
      <c r="GA2217"/>
      <c r="GB2217"/>
      <c r="GC2217"/>
      <c r="GD2217"/>
      <c r="GE2217"/>
      <c r="GF2217"/>
      <c r="GG2217"/>
      <c r="GH2217"/>
      <c r="GI2217"/>
      <c r="GJ2217"/>
      <c r="GK2217"/>
      <c r="GL2217"/>
      <c r="GM2217"/>
      <c r="GN2217"/>
      <c r="IE2217" s="40">
        <v>42393</v>
      </c>
      <c r="IU2217" s="77">
        <v>42393</v>
      </c>
    </row>
    <row r="2218" spans="7:267" x14ac:dyDescent="0.25">
      <c r="G2218" s="40">
        <v>42394</v>
      </c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BM2218" s="40">
        <v>42394</v>
      </c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DS2218" s="40">
        <v>42394</v>
      </c>
      <c r="DT2218"/>
      <c r="DU2218"/>
      <c r="DV2218"/>
      <c r="DW2218"/>
      <c r="DX2218"/>
      <c r="DY2218"/>
      <c r="DZ2218"/>
      <c r="EA2218"/>
      <c r="EB2218"/>
      <c r="EC2218"/>
      <c r="ED2218"/>
      <c r="EE2218"/>
      <c r="EF2218"/>
      <c r="EG2218"/>
      <c r="EH2218"/>
      <c r="FY2218" s="40">
        <v>42394</v>
      </c>
      <c r="FZ2218"/>
      <c r="GA2218"/>
      <c r="GB2218"/>
      <c r="GC2218"/>
      <c r="GD2218"/>
      <c r="GE2218"/>
      <c r="GF2218"/>
      <c r="GG2218"/>
      <c r="GH2218"/>
      <c r="GI2218"/>
      <c r="GJ2218"/>
      <c r="GK2218"/>
      <c r="GL2218"/>
      <c r="GM2218"/>
      <c r="GN2218"/>
      <c r="IE2218" s="40">
        <v>42394</v>
      </c>
      <c r="IU2218" s="77">
        <v>42394</v>
      </c>
    </row>
    <row r="2219" spans="7:267" x14ac:dyDescent="0.25">
      <c r="G2219" s="40">
        <v>42395</v>
      </c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BM2219" s="40">
        <v>42395</v>
      </c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DS2219" s="40">
        <v>42395</v>
      </c>
      <c r="DT2219"/>
      <c r="DU2219"/>
      <c r="DV2219"/>
      <c r="DW2219"/>
      <c r="DX2219"/>
      <c r="DY2219"/>
      <c r="DZ2219"/>
      <c r="EA2219"/>
      <c r="EB2219"/>
      <c r="EC2219"/>
      <c r="ED2219"/>
      <c r="EE2219"/>
      <c r="EF2219"/>
      <c r="EG2219"/>
      <c r="EH2219"/>
      <c r="FY2219" s="40">
        <v>42395</v>
      </c>
      <c r="FZ2219"/>
      <c r="GA2219"/>
      <c r="GB2219"/>
      <c r="GC2219"/>
      <c r="GD2219"/>
      <c r="GE2219"/>
      <c r="GF2219"/>
      <c r="GG2219"/>
      <c r="GH2219"/>
      <c r="GI2219"/>
      <c r="GJ2219"/>
      <c r="GK2219"/>
      <c r="GL2219"/>
      <c r="GM2219"/>
      <c r="GN2219"/>
      <c r="IE2219" s="40">
        <v>42395</v>
      </c>
      <c r="IU2219" s="77">
        <v>42395</v>
      </c>
    </row>
    <row r="2220" spans="7:267" x14ac:dyDescent="0.25">
      <c r="G2220" s="40">
        <v>42396</v>
      </c>
      <c r="H2220"/>
      <c r="I2220"/>
      <c r="J2220">
        <v>9.5</v>
      </c>
      <c r="K2220"/>
      <c r="L2220">
        <v>7.7</v>
      </c>
      <c r="M2220"/>
      <c r="N2220">
        <v>4.833333333333333</v>
      </c>
      <c r="O2220"/>
      <c r="P2220"/>
      <c r="Q2220"/>
      <c r="R2220"/>
      <c r="S2220"/>
      <c r="T2220"/>
      <c r="U2220"/>
      <c r="V2220"/>
      <c r="Z2220">
        <v>9.5</v>
      </c>
      <c r="AG2220">
        <v>7.7</v>
      </c>
      <c r="AK2220">
        <v>6.8</v>
      </c>
      <c r="AL2220">
        <v>4.0999999999999996</v>
      </c>
      <c r="AM2220">
        <v>3.6</v>
      </c>
      <c r="BM2220" s="40">
        <v>42396</v>
      </c>
      <c r="BN2220"/>
      <c r="BO2220"/>
      <c r="BP2220">
        <v>0.06</v>
      </c>
      <c r="BQ2220"/>
      <c r="BR2220">
        <v>1.25</v>
      </c>
      <c r="BS2220"/>
      <c r="BT2220">
        <v>6.9999999999999993E-2</v>
      </c>
      <c r="BU2220"/>
      <c r="BV2220"/>
      <c r="BW2220"/>
      <c r="BX2220"/>
      <c r="BY2220"/>
      <c r="BZ2220"/>
      <c r="CA2220"/>
      <c r="CB2220"/>
      <c r="CF2220">
        <v>0.06</v>
      </c>
      <c r="CM2220">
        <v>1.25</v>
      </c>
      <c r="CQ2220">
        <v>0.18</v>
      </c>
      <c r="CR2220">
        <v>0.02</v>
      </c>
      <c r="CS2220">
        <v>0.01</v>
      </c>
      <c r="DS2220" s="40">
        <v>42396</v>
      </c>
      <c r="DT2220"/>
      <c r="DU2220"/>
      <c r="DV2220">
        <v>3.1</v>
      </c>
      <c r="DW2220"/>
      <c r="DX2220">
        <v>28.7</v>
      </c>
      <c r="DY2220"/>
      <c r="DZ2220">
        <v>27.366666666666664</v>
      </c>
      <c r="EA2220"/>
      <c r="EB2220"/>
      <c r="EC2220"/>
      <c r="ED2220"/>
      <c r="EE2220"/>
      <c r="EF2220"/>
      <c r="EG2220"/>
      <c r="EH2220"/>
      <c r="EL2220">
        <v>3.1</v>
      </c>
      <c r="ES2220">
        <v>28.7</v>
      </c>
      <c r="EW2220">
        <v>19.2</v>
      </c>
      <c r="EX2220">
        <v>25.2</v>
      </c>
      <c r="EY2220">
        <v>37.700000000000003</v>
      </c>
      <c r="FY2220" s="40">
        <v>42396</v>
      </c>
      <c r="FZ2220"/>
      <c r="GA2220"/>
      <c r="GB2220">
        <v>1.65</v>
      </c>
      <c r="GC2220"/>
      <c r="GD2220">
        <v>3.1</v>
      </c>
      <c r="GE2220"/>
      <c r="GF2220">
        <v>0.23333333333333331</v>
      </c>
      <c r="GG2220"/>
      <c r="GH2220"/>
      <c r="GI2220"/>
      <c r="GJ2220"/>
      <c r="GK2220"/>
      <c r="GL2220"/>
      <c r="GM2220"/>
      <c r="GN2220"/>
      <c r="GR2220">
        <v>1.65</v>
      </c>
      <c r="GY2220">
        <v>3.1</v>
      </c>
      <c r="HC2220">
        <v>0.51</v>
      </c>
      <c r="HD2220">
        <v>0.11</v>
      </c>
      <c r="HE2220">
        <v>0.08</v>
      </c>
      <c r="IE2220" s="40">
        <v>42396</v>
      </c>
      <c r="IU2220" s="77">
        <v>42396</v>
      </c>
    </row>
    <row r="2221" spans="7:267" x14ac:dyDescent="0.25">
      <c r="G2221" s="40">
        <v>42397</v>
      </c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BM2221" s="40">
        <v>42397</v>
      </c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DS2221" s="40">
        <v>42397</v>
      </c>
      <c r="DT2221"/>
      <c r="DU2221"/>
      <c r="DV2221"/>
      <c r="DW2221"/>
      <c r="DX2221"/>
      <c r="DY2221"/>
      <c r="DZ2221"/>
      <c r="EA2221"/>
      <c r="EB2221"/>
      <c r="EC2221"/>
      <c r="ED2221"/>
      <c r="EE2221"/>
      <c r="EF2221"/>
      <c r="EG2221"/>
      <c r="EH2221"/>
      <c r="FY2221" s="40">
        <v>42397</v>
      </c>
      <c r="FZ2221"/>
      <c r="GA2221"/>
      <c r="GB2221"/>
      <c r="GC2221"/>
      <c r="GD2221"/>
      <c r="GE2221"/>
      <c r="GF2221"/>
      <c r="GG2221"/>
      <c r="GH2221"/>
      <c r="GI2221"/>
      <c r="GJ2221"/>
      <c r="GK2221"/>
      <c r="GL2221"/>
      <c r="GM2221"/>
      <c r="GN2221"/>
      <c r="IE2221" s="40">
        <v>42397</v>
      </c>
      <c r="IU2221" s="77">
        <v>42397</v>
      </c>
    </row>
    <row r="2222" spans="7:267" x14ac:dyDescent="0.25">
      <c r="G2222" s="40">
        <v>42398</v>
      </c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BM2222" s="40">
        <v>42398</v>
      </c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DS2222" s="40">
        <v>42398</v>
      </c>
      <c r="DT2222"/>
      <c r="DU2222"/>
      <c r="DV2222"/>
      <c r="DW2222"/>
      <c r="DX2222"/>
      <c r="DY2222"/>
      <c r="DZ2222"/>
      <c r="EA2222"/>
      <c r="EB2222"/>
      <c r="EC2222"/>
      <c r="ED2222"/>
      <c r="EE2222"/>
      <c r="EF2222"/>
      <c r="EG2222"/>
      <c r="EH2222"/>
      <c r="FY2222" s="40">
        <v>42398</v>
      </c>
      <c r="FZ2222"/>
      <c r="GA2222"/>
      <c r="GB2222"/>
      <c r="GC2222"/>
      <c r="GD2222"/>
      <c r="GE2222"/>
      <c r="GF2222"/>
      <c r="GG2222"/>
      <c r="GH2222"/>
      <c r="GI2222"/>
      <c r="GJ2222"/>
      <c r="GK2222"/>
      <c r="GL2222"/>
      <c r="GM2222"/>
      <c r="GN2222"/>
      <c r="IE2222" s="40">
        <v>42398</v>
      </c>
      <c r="IK2222">
        <v>36.533029612756259</v>
      </c>
      <c r="IL2222">
        <v>21.328470254957509</v>
      </c>
      <c r="IP2222">
        <v>80.932500000000005</v>
      </c>
      <c r="IU2222" s="77">
        <v>42398</v>
      </c>
      <c r="JA2222">
        <v>89.1</v>
      </c>
      <c r="JB2222">
        <v>89.1</v>
      </c>
      <c r="JF2222">
        <v>89.1</v>
      </c>
    </row>
    <row r="2223" spans="7:267" x14ac:dyDescent="0.25">
      <c r="G2223" s="40">
        <v>42399</v>
      </c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BM2223" s="40">
        <v>42399</v>
      </c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DS2223" s="40">
        <v>42399</v>
      </c>
      <c r="DT2223"/>
      <c r="DU2223"/>
      <c r="DV2223"/>
      <c r="DW2223"/>
      <c r="DX2223"/>
      <c r="DY2223"/>
      <c r="DZ2223"/>
      <c r="EA2223"/>
      <c r="EB2223"/>
      <c r="EC2223"/>
      <c r="ED2223"/>
      <c r="EE2223"/>
      <c r="EF2223"/>
      <c r="EG2223"/>
      <c r="EH2223"/>
      <c r="FY2223" s="40">
        <v>42399</v>
      </c>
      <c r="FZ2223"/>
      <c r="GA2223"/>
      <c r="GB2223"/>
      <c r="GC2223"/>
      <c r="GD2223"/>
      <c r="GE2223"/>
      <c r="GF2223"/>
      <c r="GG2223"/>
      <c r="GH2223"/>
      <c r="GI2223"/>
      <c r="GJ2223"/>
      <c r="GK2223"/>
      <c r="GL2223"/>
      <c r="GM2223"/>
      <c r="GN2223"/>
      <c r="IE2223" s="40">
        <v>42399</v>
      </c>
      <c r="IU2223" s="77">
        <v>42399</v>
      </c>
    </row>
    <row r="2224" spans="7:267" x14ac:dyDescent="0.25">
      <c r="G2224" s="40">
        <v>42400</v>
      </c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BM2224" s="40">
        <v>42400</v>
      </c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DS2224" s="40">
        <v>42400</v>
      </c>
      <c r="DT2224"/>
      <c r="DU2224"/>
      <c r="DV2224"/>
      <c r="DW2224"/>
      <c r="DX2224"/>
      <c r="DY2224"/>
      <c r="DZ2224"/>
      <c r="EA2224"/>
      <c r="EB2224"/>
      <c r="EC2224"/>
      <c r="ED2224"/>
      <c r="EE2224"/>
      <c r="EF2224"/>
      <c r="EG2224"/>
      <c r="EH2224"/>
      <c r="FY2224" s="40">
        <v>42400</v>
      </c>
      <c r="FZ2224"/>
      <c r="GA2224"/>
      <c r="GB2224"/>
      <c r="GC2224"/>
      <c r="GD2224"/>
      <c r="GE2224"/>
      <c r="GF2224"/>
      <c r="GG2224"/>
      <c r="GH2224"/>
      <c r="GI2224"/>
      <c r="GJ2224"/>
      <c r="GK2224"/>
      <c r="GL2224"/>
      <c r="GM2224"/>
      <c r="GN2224"/>
      <c r="IE2224" s="40">
        <v>42400</v>
      </c>
      <c r="IU2224" s="77">
        <v>42400</v>
      </c>
    </row>
    <row r="2225" spans="7:268" x14ac:dyDescent="0.25">
      <c r="G2225" s="40">
        <v>42401</v>
      </c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BM2225" s="40">
        <v>42401</v>
      </c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DS2225" s="40">
        <v>42401</v>
      </c>
      <c r="DT2225"/>
      <c r="DU2225"/>
      <c r="DV2225"/>
      <c r="DW2225"/>
      <c r="DX2225"/>
      <c r="DY2225"/>
      <c r="DZ2225"/>
      <c r="EA2225"/>
      <c r="EB2225"/>
      <c r="EC2225"/>
      <c r="ED2225"/>
      <c r="EE2225"/>
      <c r="EF2225"/>
      <c r="EG2225"/>
      <c r="EH2225"/>
      <c r="FY2225" s="40">
        <v>42401</v>
      </c>
      <c r="FZ2225"/>
      <c r="GA2225"/>
      <c r="GB2225"/>
      <c r="GC2225"/>
      <c r="GD2225"/>
      <c r="GE2225"/>
      <c r="GF2225"/>
      <c r="GG2225"/>
      <c r="GH2225"/>
      <c r="GI2225"/>
      <c r="GJ2225"/>
      <c r="GK2225"/>
      <c r="GL2225"/>
      <c r="GM2225"/>
      <c r="GN2225"/>
      <c r="IE2225" s="40">
        <v>42401</v>
      </c>
      <c r="IU2225" s="77">
        <v>42401</v>
      </c>
    </row>
    <row r="2226" spans="7:268" x14ac:dyDescent="0.25">
      <c r="G2226" s="40">
        <v>42402</v>
      </c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BM2226" s="40">
        <v>42402</v>
      </c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DS2226" s="40">
        <v>42402</v>
      </c>
      <c r="DT2226"/>
      <c r="DU2226"/>
      <c r="DV2226"/>
      <c r="DW2226"/>
      <c r="DX2226"/>
      <c r="DY2226"/>
      <c r="DZ2226"/>
      <c r="EA2226"/>
      <c r="EB2226"/>
      <c r="EC2226"/>
      <c r="ED2226"/>
      <c r="EE2226"/>
      <c r="EF2226"/>
      <c r="EG2226"/>
      <c r="EH2226"/>
      <c r="FY2226" s="40">
        <v>42402</v>
      </c>
      <c r="FZ2226"/>
      <c r="GA2226"/>
      <c r="GB2226"/>
      <c r="GC2226"/>
      <c r="GD2226"/>
      <c r="GE2226"/>
      <c r="GF2226"/>
      <c r="GG2226"/>
      <c r="GH2226"/>
      <c r="GI2226"/>
      <c r="GJ2226"/>
      <c r="GK2226"/>
      <c r="GL2226"/>
      <c r="GM2226"/>
      <c r="GN2226"/>
      <c r="IE2226" s="40">
        <v>42402</v>
      </c>
      <c r="IR2226">
        <v>47.587597402597403</v>
      </c>
      <c r="IU2226" s="77">
        <v>42402</v>
      </c>
      <c r="JH2226">
        <v>89.7</v>
      </c>
    </row>
    <row r="2227" spans="7:268" x14ac:dyDescent="0.25">
      <c r="G2227" s="40">
        <v>42403</v>
      </c>
      <c r="H2227"/>
      <c r="I2227"/>
      <c r="J2227"/>
      <c r="K2227"/>
      <c r="L2227"/>
      <c r="M2227"/>
      <c r="N2227"/>
      <c r="O2227"/>
      <c r="P2227"/>
      <c r="Q2227">
        <v>3.8000000000000003</v>
      </c>
      <c r="R2227"/>
      <c r="S2227"/>
      <c r="T2227"/>
      <c r="U2227">
        <v>7.85</v>
      </c>
      <c r="V2227"/>
      <c r="AU2227">
        <v>3.2</v>
      </c>
      <c r="AV2227">
        <v>4.4000000000000004</v>
      </c>
      <c r="BG2227">
        <v>5.6</v>
      </c>
      <c r="BH2227">
        <v>10.1</v>
      </c>
      <c r="BM2227" s="40">
        <v>42403</v>
      </c>
      <c r="BN2227"/>
      <c r="BO2227"/>
      <c r="BP2227"/>
      <c r="BQ2227"/>
      <c r="BR2227"/>
      <c r="BS2227"/>
      <c r="BT2227"/>
      <c r="BU2227"/>
      <c r="BV2227"/>
      <c r="BW2227">
        <v>0.27500000000000002</v>
      </c>
      <c r="BX2227"/>
      <c r="BY2227"/>
      <c r="BZ2227"/>
      <c r="CA2227">
        <v>0.115</v>
      </c>
      <c r="CB2227"/>
      <c r="DA2227">
        <v>0.37</v>
      </c>
      <c r="DB2227">
        <v>0.18</v>
      </c>
      <c r="DM2227">
        <v>0.17</v>
      </c>
      <c r="DN2227">
        <v>0.06</v>
      </c>
      <c r="DS2227" s="40">
        <v>42403</v>
      </c>
      <c r="DT2227"/>
      <c r="DU2227"/>
      <c r="DV2227"/>
      <c r="DW2227"/>
      <c r="DX2227"/>
      <c r="DY2227"/>
      <c r="DZ2227"/>
      <c r="EA2227"/>
      <c r="EB2227"/>
      <c r="EC2227">
        <v>43.7</v>
      </c>
      <c r="ED2227"/>
      <c r="EE2227"/>
      <c r="EF2227"/>
      <c r="EG2227">
        <v>20.85</v>
      </c>
      <c r="EH2227"/>
      <c r="FG2227">
        <v>29</v>
      </c>
      <c r="FH2227">
        <v>58.4</v>
      </c>
      <c r="FS2227">
        <v>20</v>
      </c>
      <c r="FT2227">
        <v>21.7</v>
      </c>
      <c r="FY2227" s="40">
        <v>42403</v>
      </c>
      <c r="FZ2227"/>
      <c r="GA2227"/>
      <c r="GB2227"/>
      <c r="GC2227"/>
      <c r="GD2227"/>
      <c r="GE2227"/>
      <c r="GF2227"/>
      <c r="GG2227"/>
      <c r="GH2227"/>
      <c r="GI2227">
        <v>0.88500000000000001</v>
      </c>
      <c r="GJ2227"/>
      <c r="GK2227"/>
      <c r="GL2227"/>
      <c r="GM2227">
        <v>1.635</v>
      </c>
      <c r="GN2227"/>
      <c r="HM2227">
        <v>0.59</v>
      </c>
      <c r="HN2227">
        <v>1.18</v>
      </c>
      <c r="HY2227">
        <v>0.77</v>
      </c>
      <c r="HZ2227">
        <v>2.5</v>
      </c>
      <c r="IE2227" s="40">
        <v>42403</v>
      </c>
      <c r="IJ2227">
        <v>62.118449197860961</v>
      </c>
      <c r="IU2227" s="77">
        <v>42403</v>
      </c>
      <c r="IZ2227">
        <v>89.7</v>
      </c>
    </row>
    <row r="2228" spans="7:268" x14ac:dyDescent="0.25">
      <c r="G2228" s="40">
        <v>42404</v>
      </c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BM2228" s="40">
        <v>42404</v>
      </c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DS2228" s="40">
        <v>42404</v>
      </c>
      <c r="DT2228"/>
      <c r="DU2228"/>
      <c r="DV2228"/>
      <c r="DW2228"/>
      <c r="DX2228"/>
      <c r="DY2228"/>
      <c r="DZ2228"/>
      <c r="EA2228"/>
      <c r="EB2228"/>
      <c r="EC2228"/>
      <c r="ED2228"/>
      <c r="EE2228"/>
      <c r="EF2228"/>
      <c r="EG2228"/>
      <c r="EH2228"/>
      <c r="FY2228" s="40">
        <v>42404</v>
      </c>
      <c r="FZ2228"/>
      <c r="GA2228"/>
      <c r="GB2228"/>
      <c r="GC2228"/>
      <c r="GD2228"/>
      <c r="GE2228"/>
      <c r="GF2228"/>
      <c r="GG2228"/>
      <c r="GH2228"/>
      <c r="GI2228"/>
      <c r="GJ2228"/>
      <c r="GK2228"/>
      <c r="GL2228"/>
      <c r="GM2228"/>
      <c r="GN2228"/>
      <c r="IE2228" s="40">
        <v>42404</v>
      </c>
      <c r="IQ2228">
        <v>54.985889929742392</v>
      </c>
      <c r="IU2228" s="77">
        <v>42404</v>
      </c>
      <c r="JG2228">
        <v>89.7</v>
      </c>
    </row>
    <row r="2229" spans="7:268" x14ac:dyDescent="0.25">
      <c r="G2229" s="40">
        <v>42405</v>
      </c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BM2229" s="40">
        <v>42405</v>
      </c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DS2229" s="40">
        <v>42405</v>
      </c>
      <c r="DT2229"/>
      <c r="DU2229"/>
      <c r="DV2229"/>
      <c r="DW2229"/>
      <c r="DX2229"/>
      <c r="DY2229"/>
      <c r="DZ2229"/>
      <c r="EA2229"/>
      <c r="EB2229"/>
      <c r="EC2229"/>
      <c r="ED2229"/>
      <c r="EE2229"/>
      <c r="EF2229"/>
      <c r="EG2229"/>
      <c r="EH2229"/>
      <c r="FY2229" s="40">
        <v>42405</v>
      </c>
      <c r="FZ2229"/>
      <c r="GA2229"/>
      <c r="GB2229"/>
      <c r="GC2229"/>
      <c r="GD2229"/>
      <c r="GE2229"/>
      <c r="GF2229"/>
      <c r="GG2229"/>
      <c r="GH2229"/>
      <c r="GI2229"/>
      <c r="GJ2229"/>
      <c r="GK2229"/>
      <c r="GL2229"/>
      <c r="GM2229"/>
      <c r="GN2229"/>
      <c r="IE2229" s="40">
        <v>42405</v>
      </c>
      <c r="IU2229" s="77">
        <v>42405</v>
      </c>
    </row>
    <row r="2230" spans="7:268" x14ac:dyDescent="0.25">
      <c r="G2230" s="40">
        <v>42406</v>
      </c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BM2230" s="40">
        <v>42406</v>
      </c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DS2230" s="40">
        <v>42406</v>
      </c>
      <c r="DT2230"/>
      <c r="DU2230"/>
      <c r="DV2230"/>
      <c r="DW2230"/>
      <c r="DX2230"/>
      <c r="DY2230"/>
      <c r="DZ2230"/>
      <c r="EA2230"/>
      <c r="EB2230"/>
      <c r="EC2230"/>
      <c r="ED2230"/>
      <c r="EE2230"/>
      <c r="EF2230"/>
      <c r="EG2230"/>
      <c r="EH2230"/>
      <c r="FY2230" s="40">
        <v>42406</v>
      </c>
      <c r="FZ2230"/>
      <c r="GA2230"/>
      <c r="GB2230"/>
      <c r="GC2230"/>
      <c r="GD2230"/>
      <c r="GE2230"/>
      <c r="GF2230"/>
      <c r="GG2230"/>
      <c r="GH2230"/>
      <c r="GI2230"/>
      <c r="GJ2230"/>
      <c r="GK2230"/>
      <c r="GL2230"/>
      <c r="GM2230"/>
      <c r="GN2230"/>
      <c r="IE2230" s="40">
        <v>42406</v>
      </c>
      <c r="IU2230" s="77">
        <v>42406</v>
      </c>
    </row>
    <row r="2231" spans="7:268" x14ac:dyDescent="0.25">
      <c r="G2231" s="40">
        <v>42407</v>
      </c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BM2231" s="40">
        <v>42407</v>
      </c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DS2231" s="40">
        <v>42407</v>
      </c>
      <c r="DT2231"/>
      <c r="DU2231"/>
      <c r="DV2231"/>
      <c r="DW2231"/>
      <c r="DX2231"/>
      <c r="DY2231"/>
      <c r="DZ2231"/>
      <c r="EA2231"/>
      <c r="EB2231"/>
      <c r="EC2231"/>
      <c r="ED2231"/>
      <c r="EE2231"/>
      <c r="EF2231"/>
      <c r="EG2231"/>
      <c r="EH2231"/>
      <c r="FY2231" s="40">
        <v>42407</v>
      </c>
      <c r="FZ2231"/>
      <c r="GA2231"/>
      <c r="GB2231"/>
      <c r="GC2231"/>
      <c r="GD2231"/>
      <c r="GE2231"/>
      <c r="GF2231"/>
      <c r="GG2231"/>
      <c r="GH2231"/>
      <c r="GI2231"/>
      <c r="GJ2231"/>
      <c r="GK2231"/>
      <c r="GL2231"/>
      <c r="GM2231"/>
      <c r="GN2231"/>
      <c r="IE2231" s="40">
        <v>42407</v>
      </c>
      <c r="IU2231" s="77">
        <v>42407</v>
      </c>
    </row>
    <row r="2232" spans="7:268" x14ac:dyDescent="0.25">
      <c r="G2232" s="40">
        <v>42408</v>
      </c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BM2232" s="40">
        <v>42408</v>
      </c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DS2232" s="40">
        <v>42408</v>
      </c>
      <c r="DT2232"/>
      <c r="DU2232"/>
      <c r="DV2232"/>
      <c r="DW2232"/>
      <c r="DX2232"/>
      <c r="DY2232"/>
      <c r="DZ2232"/>
      <c r="EA2232"/>
      <c r="EB2232"/>
      <c r="EC2232"/>
      <c r="ED2232"/>
      <c r="EE2232"/>
      <c r="EF2232"/>
      <c r="EG2232"/>
      <c r="EH2232"/>
      <c r="FY2232" s="40">
        <v>42408</v>
      </c>
      <c r="FZ2232"/>
      <c r="GA2232"/>
      <c r="GB2232"/>
      <c r="GC2232"/>
      <c r="GD2232"/>
      <c r="GE2232"/>
      <c r="GF2232"/>
      <c r="GG2232"/>
      <c r="GH2232"/>
      <c r="GI2232"/>
      <c r="GJ2232"/>
      <c r="GK2232"/>
      <c r="GL2232"/>
      <c r="GM2232"/>
      <c r="GN2232"/>
      <c r="IE2232" s="40">
        <v>42408</v>
      </c>
      <c r="IU2232" s="77">
        <v>42408</v>
      </c>
    </row>
    <row r="2233" spans="7:268" x14ac:dyDescent="0.25">
      <c r="G2233" s="40">
        <v>42409</v>
      </c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BM2233" s="40">
        <v>42409</v>
      </c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DS2233" s="40">
        <v>42409</v>
      </c>
      <c r="DT2233"/>
      <c r="DU2233"/>
      <c r="DV2233"/>
      <c r="DW2233"/>
      <c r="DX2233"/>
      <c r="DY2233"/>
      <c r="DZ2233"/>
      <c r="EA2233"/>
      <c r="EB2233"/>
      <c r="EC2233"/>
      <c r="ED2233"/>
      <c r="EE2233"/>
      <c r="EF2233"/>
      <c r="EG2233"/>
      <c r="EH2233"/>
      <c r="FY2233" s="40">
        <v>42409</v>
      </c>
      <c r="FZ2233"/>
      <c r="GA2233"/>
      <c r="GB2233"/>
      <c r="GC2233"/>
      <c r="GD2233"/>
      <c r="GE2233"/>
      <c r="GF2233"/>
      <c r="GG2233"/>
      <c r="GH2233"/>
      <c r="GI2233"/>
      <c r="GJ2233"/>
      <c r="GK2233"/>
      <c r="GL2233"/>
      <c r="GM2233"/>
      <c r="GN2233"/>
      <c r="IE2233" s="40">
        <v>42409</v>
      </c>
      <c r="IU2233" s="77">
        <v>42409</v>
      </c>
    </row>
    <row r="2234" spans="7:268" x14ac:dyDescent="0.25">
      <c r="G2234" s="40">
        <v>42410</v>
      </c>
      <c r="H2234">
        <v>6.7</v>
      </c>
      <c r="I2234"/>
      <c r="J2234">
        <v>7.05</v>
      </c>
      <c r="K2234"/>
      <c r="L2234"/>
      <c r="M2234"/>
      <c r="N2234">
        <v>3.1</v>
      </c>
      <c r="O2234"/>
      <c r="P2234"/>
      <c r="Q2234"/>
      <c r="R2234"/>
      <c r="S2234"/>
      <c r="T2234"/>
      <c r="U2234"/>
      <c r="V2234"/>
      <c r="W2234">
        <v>6.7</v>
      </c>
      <c r="Z2234">
        <v>10.6</v>
      </c>
      <c r="AA2234">
        <v>3.5</v>
      </c>
      <c r="AK2234">
        <v>3.9</v>
      </c>
      <c r="AL2234">
        <v>2.6</v>
      </c>
      <c r="AM2234">
        <v>2.8</v>
      </c>
      <c r="BM2234" s="40">
        <v>42410</v>
      </c>
      <c r="BN2234">
        <v>0.12</v>
      </c>
      <c r="BO2234"/>
      <c r="BP2234">
        <v>0.02</v>
      </c>
      <c r="BQ2234"/>
      <c r="BR2234"/>
      <c r="BS2234"/>
      <c r="BT2234">
        <v>0.01</v>
      </c>
      <c r="BU2234"/>
      <c r="BV2234"/>
      <c r="BW2234"/>
      <c r="BX2234"/>
      <c r="BY2234"/>
      <c r="BZ2234"/>
      <c r="CA2234"/>
      <c r="CB2234"/>
      <c r="CC2234">
        <v>0.12</v>
      </c>
      <c r="CF2234">
        <v>0.03</v>
      </c>
      <c r="CG2234">
        <v>0.01</v>
      </c>
      <c r="CQ2234">
        <v>0.01</v>
      </c>
      <c r="CR2234">
        <v>0.01</v>
      </c>
      <c r="CS2234">
        <v>0.01</v>
      </c>
      <c r="DS2234" s="40">
        <v>42410</v>
      </c>
      <c r="DT2234">
        <v>21.6</v>
      </c>
      <c r="DU2234"/>
      <c r="DV2234">
        <v>1.73</v>
      </c>
      <c r="DW2234"/>
      <c r="DX2234"/>
      <c r="DY2234"/>
      <c r="DZ2234">
        <v>26.7</v>
      </c>
      <c r="EA2234"/>
      <c r="EB2234"/>
      <c r="EC2234"/>
      <c r="ED2234"/>
      <c r="EE2234"/>
      <c r="EF2234"/>
      <c r="EG2234"/>
      <c r="EH2234"/>
      <c r="EI2234">
        <v>21.6</v>
      </c>
      <c r="EL2234">
        <v>0.24</v>
      </c>
      <c r="EM2234">
        <v>3.22</v>
      </c>
      <c r="EW2234">
        <v>17.8</v>
      </c>
      <c r="EX2234">
        <v>27.3</v>
      </c>
      <c r="EY2234">
        <v>35</v>
      </c>
      <c r="FY2234" s="40">
        <v>42410</v>
      </c>
      <c r="FZ2234">
        <v>3.14</v>
      </c>
      <c r="GA2234"/>
      <c r="GB2234">
        <v>1.155</v>
      </c>
      <c r="GC2234"/>
      <c r="GD2234"/>
      <c r="GE2234"/>
      <c r="GF2234">
        <v>2.3333333333333334E-2</v>
      </c>
      <c r="GG2234"/>
      <c r="GH2234"/>
      <c r="GI2234"/>
      <c r="GJ2234"/>
      <c r="GK2234"/>
      <c r="GL2234"/>
      <c r="GM2234"/>
      <c r="GN2234"/>
      <c r="GO2234">
        <v>3.14</v>
      </c>
      <c r="GR2234">
        <v>2.11</v>
      </c>
      <c r="GS2234">
        <v>0.2</v>
      </c>
      <c r="HC2234">
        <v>0.03</v>
      </c>
      <c r="HD2234">
        <v>0.02</v>
      </c>
      <c r="HE2234">
        <v>0.02</v>
      </c>
      <c r="IE2234" s="40">
        <v>42410</v>
      </c>
      <c r="IF2234">
        <v>39.217674418604659</v>
      </c>
      <c r="IO2234">
        <v>32.285019455252915</v>
      </c>
      <c r="IU2234" s="77">
        <v>42410</v>
      </c>
      <c r="IV2234">
        <v>89.7</v>
      </c>
      <c r="JE2234">
        <v>89.7</v>
      </c>
    </row>
    <row r="2235" spans="7:268" x14ac:dyDescent="0.25">
      <c r="G2235" s="40">
        <v>42411</v>
      </c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BM2235" s="40">
        <v>42411</v>
      </c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DS2235" s="40">
        <v>42411</v>
      </c>
      <c r="DT2235"/>
      <c r="DU2235"/>
      <c r="DV2235"/>
      <c r="DW2235"/>
      <c r="DX2235"/>
      <c r="DY2235"/>
      <c r="DZ2235"/>
      <c r="EA2235"/>
      <c r="EB2235"/>
      <c r="EC2235"/>
      <c r="ED2235"/>
      <c r="EE2235"/>
      <c r="EF2235"/>
      <c r="EG2235"/>
      <c r="EH2235"/>
      <c r="FY2235" s="40">
        <v>42411</v>
      </c>
      <c r="FZ2235"/>
      <c r="GA2235"/>
      <c r="GB2235"/>
      <c r="GC2235"/>
      <c r="GD2235"/>
      <c r="GE2235"/>
      <c r="GF2235"/>
      <c r="GG2235"/>
      <c r="GH2235"/>
      <c r="GI2235"/>
      <c r="GJ2235"/>
      <c r="GK2235"/>
      <c r="GL2235"/>
      <c r="GM2235"/>
      <c r="GN2235"/>
      <c r="IE2235" s="40">
        <v>42411</v>
      </c>
      <c r="IU2235" s="77">
        <v>42411</v>
      </c>
    </row>
    <row r="2236" spans="7:268" x14ac:dyDescent="0.25">
      <c r="G2236" s="40">
        <v>42412</v>
      </c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BM2236" s="40">
        <v>42412</v>
      </c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DS2236" s="40">
        <v>42412</v>
      </c>
      <c r="DT2236"/>
      <c r="DU2236"/>
      <c r="DV2236"/>
      <c r="DW2236"/>
      <c r="DX2236"/>
      <c r="DY2236"/>
      <c r="DZ2236"/>
      <c r="EA2236"/>
      <c r="EB2236"/>
      <c r="EC2236"/>
      <c r="ED2236"/>
      <c r="EE2236"/>
      <c r="EF2236"/>
      <c r="EG2236"/>
      <c r="EH2236"/>
      <c r="FY2236" s="40">
        <v>42412</v>
      </c>
      <c r="FZ2236"/>
      <c r="GA2236"/>
      <c r="GB2236"/>
      <c r="GC2236"/>
      <c r="GD2236"/>
      <c r="GE2236"/>
      <c r="GF2236"/>
      <c r="GG2236"/>
      <c r="GH2236"/>
      <c r="GI2236"/>
      <c r="GJ2236"/>
      <c r="GK2236"/>
      <c r="GL2236"/>
      <c r="GM2236"/>
      <c r="GN2236"/>
      <c r="IE2236" s="40">
        <v>42412</v>
      </c>
      <c r="IU2236" s="77">
        <v>42412</v>
      </c>
    </row>
    <row r="2237" spans="7:268" x14ac:dyDescent="0.25">
      <c r="G2237" s="40">
        <v>42413</v>
      </c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BM2237" s="40">
        <v>42413</v>
      </c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DS2237" s="40">
        <v>42413</v>
      </c>
      <c r="DT2237"/>
      <c r="DU2237"/>
      <c r="DV2237"/>
      <c r="DW2237"/>
      <c r="DX2237"/>
      <c r="DY2237"/>
      <c r="DZ2237"/>
      <c r="EA2237"/>
      <c r="EB2237"/>
      <c r="EC2237"/>
      <c r="ED2237"/>
      <c r="EE2237"/>
      <c r="EF2237"/>
      <c r="EG2237"/>
      <c r="EH2237"/>
      <c r="FY2237" s="40">
        <v>42413</v>
      </c>
      <c r="FZ2237"/>
      <c r="GA2237"/>
      <c r="GB2237"/>
      <c r="GC2237"/>
      <c r="GD2237"/>
      <c r="GE2237"/>
      <c r="GF2237"/>
      <c r="GG2237"/>
      <c r="GH2237"/>
      <c r="GI2237"/>
      <c r="GJ2237"/>
      <c r="GK2237"/>
      <c r="GL2237"/>
      <c r="GM2237"/>
      <c r="GN2237"/>
      <c r="IE2237" s="40">
        <v>42413</v>
      </c>
      <c r="IU2237" s="77">
        <v>42413</v>
      </c>
    </row>
    <row r="2238" spans="7:268" x14ac:dyDescent="0.25">
      <c r="G2238" s="40">
        <v>42414</v>
      </c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BM2238" s="40">
        <v>42414</v>
      </c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DS2238" s="40">
        <v>42414</v>
      </c>
      <c r="DT2238"/>
      <c r="DU2238"/>
      <c r="DV2238"/>
      <c r="DW2238"/>
      <c r="DX2238"/>
      <c r="DY2238"/>
      <c r="DZ2238"/>
      <c r="EA2238"/>
      <c r="EB2238"/>
      <c r="EC2238"/>
      <c r="ED2238"/>
      <c r="EE2238"/>
      <c r="EF2238"/>
      <c r="EG2238"/>
      <c r="EH2238"/>
      <c r="FY2238" s="40">
        <v>42414</v>
      </c>
      <c r="FZ2238"/>
      <c r="GA2238"/>
      <c r="GB2238"/>
      <c r="GC2238"/>
      <c r="GD2238"/>
      <c r="GE2238"/>
      <c r="GF2238"/>
      <c r="GG2238"/>
      <c r="GH2238"/>
      <c r="GI2238"/>
      <c r="GJ2238"/>
      <c r="GK2238"/>
      <c r="GL2238"/>
      <c r="GM2238"/>
      <c r="GN2238"/>
      <c r="IE2238" s="40">
        <v>42414</v>
      </c>
      <c r="IU2238" s="77">
        <v>42414</v>
      </c>
    </row>
    <row r="2239" spans="7:268" x14ac:dyDescent="0.25">
      <c r="G2239" s="40">
        <v>42415</v>
      </c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BM2239" s="40">
        <v>42415</v>
      </c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DS2239" s="40">
        <v>42415</v>
      </c>
      <c r="DT2239"/>
      <c r="DU2239"/>
      <c r="DV2239"/>
      <c r="DW2239"/>
      <c r="DX2239"/>
      <c r="DY2239"/>
      <c r="DZ2239"/>
      <c r="EA2239"/>
      <c r="EB2239"/>
      <c r="EC2239"/>
      <c r="ED2239"/>
      <c r="EE2239"/>
      <c r="EF2239"/>
      <c r="EG2239"/>
      <c r="EH2239"/>
      <c r="FY2239" s="40">
        <v>42415</v>
      </c>
      <c r="FZ2239"/>
      <c r="GA2239"/>
      <c r="GB2239"/>
      <c r="GC2239"/>
      <c r="GD2239"/>
      <c r="GE2239"/>
      <c r="GF2239"/>
      <c r="GG2239"/>
      <c r="GH2239"/>
      <c r="GI2239"/>
      <c r="GJ2239"/>
      <c r="GK2239"/>
      <c r="GL2239"/>
      <c r="GM2239"/>
      <c r="GN2239"/>
      <c r="IE2239" s="40">
        <v>42415</v>
      </c>
      <c r="IU2239" s="77">
        <v>42415</v>
      </c>
    </row>
    <row r="2240" spans="7:268" x14ac:dyDescent="0.25">
      <c r="G2240" s="40">
        <v>42416</v>
      </c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BM2240" s="40">
        <v>42416</v>
      </c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DS2240" s="40">
        <v>42416</v>
      </c>
      <c r="DT2240"/>
      <c r="DU2240"/>
      <c r="DV2240"/>
      <c r="DW2240"/>
      <c r="DX2240"/>
      <c r="DY2240"/>
      <c r="DZ2240"/>
      <c r="EA2240"/>
      <c r="EB2240"/>
      <c r="EC2240"/>
      <c r="ED2240"/>
      <c r="EE2240"/>
      <c r="EF2240"/>
      <c r="EG2240"/>
      <c r="EH2240"/>
      <c r="FY2240" s="40">
        <v>42416</v>
      </c>
      <c r="FZ2240"/>
      <c r="GA2240"/>
      <c r="GB2240"/>
      <c r="GC2240"/>
      <c r="GD2240"/>
      <c r="GE2240"/>
      <c r="GF2240"/>
      <c r="GG2240"/>
      <c r="GH2240"/>
      <c r="GI2240"/>
      <c r="GJ2240"/>
      <c r="GK2240"/>
      <c r="GL2240"/>
      <c r="GM2240"/>
      <c r="GN2240"/>
      <c r="IE2240" s="40">
        <v>42416</v>
      </c>
      <c r="IU2240" s="77">
        <v>42416</v>
      </c>
    </row>
    <row r="2241" spans="7:266" x14ac:dyDescent="0.25">
      <c r="G2241" s="40">
        <v>42417</v>
      </c>
      <c r="H2241"/>
      <c r="I2241"/>
      <c r="J2241"/>
      <c r="K2241"/>
      <c r="L2241"/>
      <c r="M2241"/>
      <c r="N2241"/>
      <c r="O2241"/>
      <c r="P2241"/>
      <c r="Q2241">
        <v>1.7999999999999998</v>
      </c>
      <c r="R2241">
        <v>4.25</v>
      </c>
      <c r="S2241"/>
      <c r="T2241"/>
      <c r="U2241"/>
      <c r="V2241"/>
      <c r="AU2241">
        <v>0.8</v>
      </c>
      <c r="AV2241">
        <v>2.8</v>
      </c>
      <c r="AX2241">
        <v>2.8</v>
      </c>
      <c r="AY2241">
        <v>5.7</v>
      </c>
      <c r="BM2241" s="40">
        <v>42417</v>
      </c>
      <c r="BN2241"/>
      <c r="BO2241"/>
      <c r="BP2241"/>
      <c r="BQ2241"/>
      <c r="BR2241"/>
      <c r="BS2241"/>
      <c r="BT2241"/>
      <c r="BU2241"/>
      <c r="BV2241"/>
      <c r="BW2241">
        <v>9.5000000000000001E-2</v>
      </c>
      <c r="BX2241">
        <v>0.17499999999999999</v>
      </c>
      <c r="BY2241"/>
      <c r="BZ2241"/>
      <c r="CA2241"/>
      <c r="CB2241"/>
      <c r="DA2241">
        <v>0.09</v>
      </c>
      <c r="DB2241">
        <v>0.1</v>
      </c>
      <c r="DD2241">
        <v>0.14000000000000001</v>
      </c>
      <c r="DE2241">
        <v>0.21</v>
      </c>
      <c r="DS2241" s="40">
        <v>42417</v>
      </c>
      <c r="DT2241"/>
      <c r="DU2241"/>
      <c r="DV2241"/>
      <c r="DW2241"/>
      <c r="DX2241"/>
      <c r="DY2241"/>
      <c r="DZ2241"/>
      <c r="EA2241"/>
      <c r="EB2241"/>
      <c r="EC2241">
        <v>40.5</v>
      </c>
      <c r="ED2241">
        <v>43.85</v>
      </c>
      <c r="EE2241"/>
      <c r="EF2241"/>
      <c r="EG2241"/>
      <c r="EH2241"/>
      <c r="FG2241">
        <v>33.9</v>
      </c>
      <c r="FH2241">
        <v>47.1</v>
      </c>
      <c r="FJ2241">
        <v>52.1</v>
      </c>
      <c r="FK2241">
        <v>35.6</v>
      </c>
      <c r="FY2241" s="40">
        <v>42417</v>
      </c>
      <c r="FZ2241"/>
      <c r="GA2241"/>
      <c r="GB2241"/>
      <c r="GC2241"/>
      <c r="GD2241"/>
      <c r="GE2241"/>
      <c r="GF2241"/>
      <c r="GG2241"/>
      <c r="GH2241"/>
      <c r="GI2241">
        <v>0.14000000000000001</v>
      </c>
      <c r="GJ2241">
        <v>1.675</v>
      </c>
      <c r="GK2241"/>
      <c r="GL2241"/>
      <c r="GM2241"/>
      <c r="GN2241"/>
      <c r="HM2241">
        <v>0.17</v>
      </c>
      <c r="HN2241">
        <v>0.11</v>
      </c>
      <c r="HP2241">
        <v>1.78</v>
      </c>
      <c r="HQ2241">
        <v>1.57</v>
      </c>
      <c r="IE2241" s="40">
        <v>42417</v>
      </c>
      <c r="IU2241" s="77">
        <v>42417</v>
      </c>
    </row>
    <row r="2242" spans="7:266" x14ac:dyDescent="0.25">
      <c r="G2242" s="40">
        <v>42418</v>
      </c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BM2242" s="40">
        <v>42418</v>
      </c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DS2242" s="40">
        <v>42418</v>
      </c>
      <c r="DT2242"/>
      <c r="DU2242"/>
      <c r="DV2242"/>
      <c r="DW2242"/>
      <c r="DX2242"/>
      <c r="DY2242"/>
      <c r="DZ2242"/>
      <c r="EA2242"/>
      <c r="EB2242"/>
      <c r="EC2242"/>
      <c r="ED2242"/>
      <c r="EE2242"/>
      <c r="EF2242"/>
      <c r="EG2242"/>
      <c r="EH2242"/>
      <c r="FY2242" s="40">
        <v>42418</v>
      </c>
      <c r="FZ2242"/>
      <c r="GA2242"/>
      <c r="GB2242"/>
      <c r="GC2242"/>
      <c r="GD2242"/>
      <c r="GE2242"/>
      <c r="GF2242"/>
      <c r="GG2242"/>
      <c r="GH2242"/>
      <c r="GI2242"/>
      <c r="GJ2242"/>
      <c r="GK2242"/>
      <c r="GL2242"/>
      <c r="GM2242"/>
      <c r="GN2242"/>
      <c r="IE2242" s="40">
        <v>42418</v>
      </c>
      <c r="IH2242">
        <v>40.794414893617024</v>
      </c>
      <c r="II2242">
        <v>40.793216080402011</v>
      </c>
      <c r="IU2242" s="77">
        <v>42418</v>
      </c>
      <c r="IX2242">
        <v>89.7</v>
      </c>
      <c r="IY2242">
        <v>89.7</v>
      </c>
    </row>
    <row r="2243" spans="7:266" x14ac:dyDescent="0.25">
      <c r="G2243" s="40">
        <v>42419</v>
      </c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BM2243" s="40">
        <v>42419</v>
      </c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DS2243" s="40">
        <v>42419</v>
      </c>
      <c r="DT2243"/>
      <c r="DU2243"/>
      <c r="DV2243"/>
      <c r="DW2243"/>
      <c r="DX2243"/>
      <c r="DY2243"/>
      <c r="DZ2243"/>
      <c r="EA2243"/>
      <c r="EB2243"/>
      <c r="EC2243"/>
      <c r="ED2243"/>
      <c r="EE2243"/>
      <c r="EF2243"/>
      <c r="EG2243"/>
      <c r="EH2243"/>
      <c r="FY2243" s="40">
        <v>42419</v>
      </c>
      <c r="FZ2243"/>
      <c r="GA2243"/>
      <c r="GB2243"/>
      <c r="GC2243"/>
      <c r="GD2243"/>
      <c r="GE2243"/>
      <c r="GF2243"/>
      <c r="GG2243"/>
      <c r="GH2243"/>
      <c r="GI2243"/>
      <c r="GJ2243"/>
      <c r="GK2243"/>
      <c r="GL2243"/>
      <c r="GM2243"/>
      <c r="GN2243"/>
      <c r="IE2243" s="40">
        <v>42419</v>
      </c>
      <c r="IU2243" s="77">
        <v>42419</v>
      </c>
    </row>
    <row r="2244" spans="7:266" x14ac:dyDescent="0.25">
      <c r="G2244" s="40">
        <v>42420</v>
      </c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BM2244" s="40">
        <v>42420</v>
      </c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DS2244" s="40">
        <v>42420</v>
      </c>
      <c r="DT2244"/>
      <c r="DU2244"/>
      <c r="DV2244"/>
      <c r="DW2244"/>
      <c r="DX2244"/>
      <c r="DY2244"/>
      <c r="DZ2244"/>
      <c r="EA2244"/>
      <c r="EB2244"/>
      <c r="EC2244"/>
      <c r="ED2244"/>
      <c r="EE2244"/>
      <c r="EF2244"/>
      <c r="EG2244"/>
      <c r="EH2244"/>
      <c r="FY2244" s="40">
        <v>42420</v>
      </c>
      <c r="FZ2244"/>
      <c r="GA2244"/>
      <c r="GB2244"/>
      <c r="GC2244"/>
      <c r="GD2244"/>
      <c r="GE2244"/>
      <c r="GF2244"/>
      <c r="GG2244"/>
      <c r="GH2244"/>
      <c r="GI2244"/>
      <c r="GJ2244"/>
      <c r="GK2244"/>
      <c r="GL2244"/>
      <c r="GM2244"/>
      <c r="GN2244"/>
      <c r="IE2244" s="40">
        <v>42420</v>
      </c>
      <c r="IU2244" s="77">
        <v>42420</v>
      </c>
    </row>
    <row r="2245" spans="7:266" x14ac:dyDescent="0.25">
      <c r="G2245" s="40">
        <v>42421</v>
      </c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BM2245" s="40">
        <v>42421</v>
      </c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DS2245" s="40">
        <v>42421</v>
      </c>
      <c r="DT2245"/>
      <c r="DU2245"/>
      <c r="DV2245"/>
      <c r="DW2245"/>
      <c r="DX2245"/>
      <c r="DY2245"/>
      <c r="DZ2245"/>
      <c r="EA2245"/>
      <c r="EB2245"/>
      <c r="EC2245"/>
      <c r="ED2245"/>
      <c r="EE2245"/>
      <c r="EF2245"/>
      <c r="EG2245"/>
      <c r="EH2245"/>
      <c r="FY2245" s="40">
        <v>42421</v>
      </c>
      <c r="FZ2245"/>
      <c r="GA2245"/>
      <c r="GB2245"/>
      <c r="GC2245"/>
      <c r="GD2245"/>
      <c r="GE2245"/>
      <c r="GF2245"/>
      <c r="GG2245"/>
      <c r="GH2245"/>
      <c r="GI2245"/>
      <c r="GJ2245"/>
      <c r="GK2245"/>
      <c r="GL2245"/>
      <c r="GM2245"/>
      <c r="GN2245"/>
      <c r="IE2245" s="40">
        <v>42421</v>
      </c>
      <c r="IU2245" s="77">
        <v>42421</v>
      </c>
    </row>
    <row r="2246" spans="7:266" x14ac:dyDescent="0.25">
      <c r="G2246" s="40">
        <v>42422</v>
      </c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BM2246" s="40">
        <v>42422</v>
      </c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DS2246" s="40">
        <v>42422</v>
      </c>
      <c r="DT2246"/>
      <c r="DU2246"/>
      <c r="DV2246"/>
      <c r="DW2246"/>
      <c r="DX2246"/>
      <c r="DY2246"/>
      <c r="DZ2246"/>
      <c r="EA2246"/>
      <c r="EB2246"/>
      <c r="EC2246"/>
      <c r="ED2246"/>
      <c r="EE2246"/>
      <c r="EF2246"/>
      <c r="EG2246"/>
      <c r="EH2246"/>
      <c r="FY2246" s="40">
        <v>42422</v>
      </c>
      <c r="FZ2246"/>
      <c r="GA2246"/>
      <c r="GB2246"/>
      <c r="GC2246"/>
      <c r="GD2246"/>
      <c r="GE2246"/>
      <c r="GF2246"/>
      <c r="GG2246"/>
      <c r="GH2246"/>
      <c r="GI2246"/>
      <c r="GJ2246"/>
      <c r="GK2246"/>
      <c r="GL2246"/>
      <c r="GM2246"/>
      <c r="GN2246"/>
      <c r="IE2246" s="40">
        <v>42422</v>
      </c>
      <c r="IU2246" s="77">
        <v>42422</v>
      </c>
    </row>
    <row r="2247" spans="7:266" x14ac:dyDescent="0.25">
      <c r="G2247" s="40">
        <v>42423</v>
      </c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BM2247" s="40">
        <v>42423</v>
      </c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DS2247" s="40">
        <v>42423</v>
      </c>
      <c r="DT2247"/>
      <c r="DU2247"/>
      <c r="DV2247"/>
      <c r="DW2247"/>
      <c r="DX2247"/>
      <c r="DY2247"/>
      <c r="DZ2247"/>
      <c r="EA2247"/>
      <c r="EB2247"/>
      <c r="EC2247"/>
      <c r="ED2247"/>
      <c r="EE2247"/>
      <c r="EF2247"/>
      <c r="EG2247"/>
      <c r="EH2247"/>
      <c r="FY2247" s="40">
        <v>42423</v>
      </c>
      <c r="FZ2247"/>
      <c r="GA2247"/>
      <c r="GB2247"/>
      <c r="GC2247"/>
      <c r="GD2247"/>
      <c r="GE2247"/>
      <c r="GF2247"/>
      <c r="GG2247"/>
      <c r="GH2247"/>
      <c r="GI2247"/>
      <c r="GJ2247"/>
      <c r="GK2247"/>
      <c r="GL2247"/>
      <c r="GM2247"/>
      <c r="GN2247"/>
      <c r="IE2247" s="40">
        <v>42423</v>
      </c>
      <c r="IU2247" s="77">
        <v>42423</v>
      </c>
    </row>
    <row r="2248" spans="7:266" x14ac:dyDescent="0.25">
      <c r="G2248" s="40">
        <v>42424</v>
      </c>
      <c r="H2248"/>
      <c r="I2248"/>
      <c r="J2248">
        <v>9.4</v>
      </c>
      <c r="K2248"/>
      <c r="L2248">
        <v>3.2</v>
      </c>
      <c r="M2248"/>
      <c r="N2248"/>
      <c r="O2248"/>
      <c r="P2248"/>
      <c r="Q2248"/>
      <c r="R2248"/>
      <c r="S2248"/>
      <c r="T2248"/>
      <c r="U2248"/>
      <c r="V2248"/>
      <c r="AA2248">
        <v>9.4</v>
      </c>
      <c r="AG2248">
        <v>3.2</v>
      </c>
      <c r="BM2248" s="40">
        <v>42424</v>
      </c>
      <c r="BN2248"/>
      <c r="BO2248"/>
      <c r="BP2248">
        <v>0.83</v>
      </c>
      <c r="BQ2248"/>
      <c r="BR2248">
        <v>0.03</v>
      </c>
      <c r="BS2248"/>
      <c r="BT2248"/>
      <c r="BU2248"/>
      <c r="BV2248"/>
      <c r="BW2248"/>
      <c r="BX2248"/>
      <c r="BY2248"/>
      <c r="BZ2248"/>
      <c r="CA2248"/>
      <c r="CB2248"/>
      <c r="CG2248">
        <v>0.83</v>
      </c>
      <c r="CM2248">
        <v>0.03</v>
      </c>
      <c r="DS2248" s="40">
        <v>42424</v>
      </c>
      <c r="DT2248"/>
      <c r="DU2248"/>
      <c r="DV2248">
        <v>0.88</v>
      </c>
      <c r="DW2248"/>
      <c r="DX2248">
        <v>67</v>
      </c>
      <c r="DY2248"/>
      <c r="DZ2248"/>
      <c r="EA2248"/>
      <c r="EB2248"/>
      <c r="EC2248"/>
      <c r="ED2248"/>
      <c r="EE2248"/>
      <c r="EF2248"/>
      <c r="EG2248"/>
      <c r="EH2248"/>
      <c r="EM2248">
        <v>0.88</v>
      </c>
      <c r="ES2248">
        <v>67</v>
      </c>
      <c r="FY2248" s="40">
        <v>42424</v>
      </c>
      <c r="FZ2248"/>
      <c r="GA2248"/>
      <c r="GB2248">
        <v>0.11</v>
      </c>
      <c r="GC2248"/>
      <c r="GD2248">
        <v>0.25</v>
      </c>
      <c r="GE2248"/>
      <c r="GF2248"/>
      <c r="GG2248"/>
      <c r="GH2248"/>
      <c r="GI2248"/>
      <c r="GJ2248"/>
      <c r="GK2248"/>
      <c r="GL2248"/>
      <c r="GM2248"/>
      <c r="GN2248"/>
      <c r="GS2248">
        <v>0.11</v>
      </c>
      <c r="GY2248">
        <v>0.25</v>
      </c>
      <c r="IE2248" s="40">
        <v>42424</v>
      </c>
      <c r="IU2248" s="77">
        <v>42424</v>
      </c>
    </row>
    <row r="2249" spans="7:266" x14ac:dyDescent="0.25">
      <c r="G2249" s="40">
        <v>42425</v>
      </c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BM2249" s="40">
        <v>42425</v>
      </c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DS2249" s="40">
        <v>42425</v>
      </c>
      <c r="DT2249"/>
      <c r="DU2249"/>
      <c r="DV2249"/>
      <c r="DW2249"/>
      <c r="DX2249"/>
      <c r="DY2249"/>
      <c r="DZ2249"/>
      <c r="EA2249"/>
      <c r="EB2249"/>
      <c r="EC2249"/>
      <c r="ED2249"/>
      <c r="EE2249"/>
      <c r="EF2249"/>
      <c r="EG2249"/>
      <c r="EH2249"/>
      <c r="FY2249" s="40">
        <v>42425</v>
      </c>
      <c r="FZ2249"/>
      <c r="GA2249"/>
      <c r="GB2249"/>
      <c r="GC2249"/>
      <c r="GD2249"/>
      <c r="GE2249"/>
      <c r="GF2249"/>
      <c r="GG2249"/>
      <c r="GH2249"/>
      <c r="GI2249"/>
      <c r="GJ2249"/>
      <c r="GK2249"/>
      <c r="GL2249"/>
      <c r="GM2249"/>
      <c r="GN2249"/>
      <c r="IE2249" s="40">
        <v>42425</v>
      </c>
      <c r="IU2249" s="77">
        <v>42425</v>
      </c>
    </row>
    <row r="2250" spans="7:266" x14ac:dyDescent="0.25">
      <c r="G2250" s="40">
        <v>42426</v>
      </c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BM2250" s="40">
        <v>42426</v>
      </c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DS2250" s="40">
        <v>42426</v>
      </c>
      <c r="DT2250"/>
      <c r="DU2250"/>
      <c r="DV2250"/>
      <c r="DW2250"/>
      <c r="DX2250"/>
      <c r="DY2250"/>
      <c r="DZ2250"/>
      <c r="EA2250"/>
      <c r="EB2250"/>
      <c r="EC2250"/>
      <c r="ED2250"/>
      <c r="EE2250"/>
      <c r="EF2250"/>
      <c r="EG2250"/>
      <c r="EH2250"/>
      <c r="FY2250" s="40">
        <v>42426</v>
      </c>
      <c r="FZ2250"/>
      <c r="GA2250"/>
      <c r="GB2250"/>
      <c r="GC2250"/>
      <c r="GD2250"/>
      <c r="GE2250"/>
      <c r="GF2250"/>
      <c r="GG2250"/>
      <c r="GH2250"/>
      <c r="GI2250"/>
      <c r="GJ2250"/>
      <c r="GK2250"/>
      <c r="GL2250"/>
      <c r="GM2250"/>
      <c r="GN2250"/>
      <c r="IE2250" s="40">
        <v>42426</v>
      </c>
      <c r="IU2250" s="77">
        <v>42426</v>
      </c>
    </row>
    <row r="2251" spans="7:266" x14ac:dyDescent="0.25">
      <c r="G2251" s="40">
        <v>42427</v>
      </c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BM2251" s="40">
        <v>42427</v>
      </c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DS2251" s="40">
        <v>42427</v>
      </c>
      <c r="DT2251"/>
      <c r="DU2251"/>
      <c r="DV2251"/>
      <c r="DW2251"/>
      <c r="DX2251"/>
      <c r="DY2251"/>
      <c r="DZ2251"/>
      <c r="EA2251"/>
      <c r="EB2251"/>
      <c r="EC2251"/>
      <c r="ED2251"/>
      <c r="EE2251"/>
      <c r="EF2251"/>
      <c r="EG2251"/>
      <c r="EH2251"/>
      <c r="FY2251" s="40">
        <v>42427</v>
      </c>
      <c r="FZ2251"/>
      <c r="GA2251"/>
      <c r="GB2251"/>
      <c r="GC2251"/>
      <c r="GD2251"/>
      <c r="GE2251"/>
      <c r="GF2251"/>
      <c r="GG2251"/>
      <c r="GH2251"/>
      <c r="GI2251"/>
      <c r="GJ2251"/>
      <c r="GK2251"/>
      <c r="GL2251"/>
      <c r="GM2251"/>
      <c r="GN2251"/>
      <c r="IE2251" s="40">
        <v>42427</v>
      </c>
      <c r="IU2251" s="77">
        <v>42427</v>
      </c>
    </row>
    <row r="2252" spans="7:266" x14ac:dyDescent="0.25">
      <c r="G2252" s="40">
        <v>42428</v>
      </c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BM2252" s="40">
        <v>42428</v>
      </c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DS2252" s="40">
        <v>42428</v>
      </c>
      <c r="DT2252"/>
      <c r="DU2252"/>
      <c r="DV2252"/>
      <c r="DW2252"/>
      <c r="DX2252"/>
      <c r="DY2252"/>
      <c r="DZ2252"/>
      <c r="EA2252"/>
      <c r="EB2252"/>
      <c r="EC2252"/>
      <c r="ED2252"/>
      <c r="EE2252"/>
      <c r="EF2252"/>
      <c r="EG2252"/>
      <c r="EH2252"/>
      <c r="FY2252" s="40">
        <v>42428</v>
      </c>
      <c r="FZ2252"/>
      <c r="GA2252"/>
      <c r="GB2252"/>
      <c r="GC2252"/>
      <c r="GD2252"/>
      <c r="GE2252"/>
      <c r="GF2252"/>
      <c r="GG2252"/>
      <c r="GH2252"/>
      <c r="GI2252"/>
      <c r="GJ2252"/>
      <c r="GK2252"/>
      <c r="GL2252"/>
      <c r="GM2252"/>
      <c r="GN2252"/>
      <c r="IE2252" s="40">
        <v>42428</v>
      </c>
      <c r="IU2252" s="77">
        <v>42428</v>
      </c>
    </row>
    <row r="2253" spans="7:266" x14ac:dyDescent="0.25">
      <c r="G2253" s="40">
        <v>42429</v>
      </c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BM2253" s="40">
        <v>42429</v>
      </c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DS2253" s="40">
        <v>42429</v>
      </c>
      <c r="DT2253"/>
      <c r="DU2253"/>
      <c r="DV2253"/>
      <c r="DW2253"/>
      <c r="DX2253"/>
      <c r="DY2253"/>
      <c r="DZ2253"/>
      <c r="EA2253"/>
      <c r="EB2253"/>
      <c r="EC2253"/>
      <c r="ED2253"/>
      <c r="EE2253"/>
      <c r="EF2253"/>
      <c r="EG2253"/>
      <c r="EH2253"/>
      <c r="FY2253" s="40">
        <v>42429</v>
      </c>
      <c r="FZ2253"/>
      <c r="GA2253"/>
      <c r="GB2253"/>
      <c r="GC2253"/>
      <c r="GD2253"/>
      <c r="GE2253"/>
      <c r="GF2253"/>
      <c r="GG2253"/>
      <c r="GH2253"/>
      <c r="GI2253"/>
      <c r="GJ2253"/>
      <c r="GK2253"/>
      <c r="GL2253"/>
      <c r="GM2253"/>
      <c r="GN2253"/>
      <c r="IE2253" s="40">
        <v>42429</v>
      </c>
      <c r="IU2253" s="77">
        <v>42429</v>
      </c>
    </row>
    <row r="2254" spans="7:266" x14ac:dyDescent="0.25">
      <c r="G2254" s="40">
        <v>42430</v>
      </c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BM2254" s="40">
        <v>42430</v>
      </c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DS2254" s="40">
        <v>42430</v>
      </c>
      <c r="DT2254"/>
      <c r="DU2254"/>
      <c r="DV2254"/>
      <c r="DW2254"/>
      <c r="DX2254"/>
      <c r="DY2254"/>
      <c r="DZ2254"/>
      <c r="EA2254"/>
      <c r="EB2254"/>
      <c r="EC2254"/>
      <c r="ED2254"/>
      <c r="EE2254"/>
      <c r="EF2254"/>
      <c r="EG2254"/>
      <c r="EH2254"/>
      <c r="FY2254" s="40">
        <v>42430</v>
      </c>
      <c r="FZ2254"/>
      <c r="GA2254"/>
      <c r="GB2254"/>
      <c r="GC2254"/>
      <c r="GD2254"/>
      <c r="GE2254"/>
      <c r="GF2254"/>
      <c r="GG2254"/>
      <c r="GH2254"/>
      <c r="GI2254"/>
      <c r="GJ2254"/>
      <c r="GK2254"/>
      <c r="GL2254"/>
      <c r="GM2254"/>
      <c r="GN2254"/>
      <c r="IE2254" s="40">
        <v>42430</v>
      </c>
      <c r="IU2254" s="77">
        <v>42430</v>
      </c>
    </row>
    <row r="2255" spans="7:266" x14ac:dyDescent="0.25">
      <c r="G2255" s="40">
        <v>42431</v>
      </c>
      <c r="H2255"/>
      <c r="I2255"/>
      <c r="J2255"/>
      <c r="K2255"/>
      <c r="L2255"/>
      <c r="M2255"/>
      <c r="N2255"/>
      <c r="O2255"/>
      <c r="P2255"/>
      <c r="Q2255">
        <v>3.5500000000000003</v>
      </c>
      <c r="R2255"/>
      <c r="S2255"/>
      <c r="T2255"/>
      <c r="U2255"/>
      <c r="V2255">
        <v>4.9000000000000004</v>
      </c>
      <c r="AU2255">
        <v>1.2</v>
      </c>
      <c r="AV2255">
        <v>5.9</v>
      </c>
      <c r="BK2255">
        <v>4.9000000000000004</v>
      </c>
      <c r="BM2255" s="40">
        <v>42431</v>
      </c>
      <c r="BN2255"/>
      <c r="BO2255"/>
      <c r="BP2255"/>
      <c r="BQ2255"/>
      <c r="BR2255"/>
      <c r="BS2255"/>
      <c r="BT2255"/>
      <c r="BU2255"/>
      <c r="BV2255"/>
      <c r="BW2255">
        <v>0.41499999999999998</v>
      </c>
      <c r="BX2255"/>
      <c r="BY2255"/>
      <c r="BZ2255"/>
      <c r="CA2255"/>
      <c r="CB2255">
        <v>0.82</v>
      </c>
      <c r="DA2255">
        <v>0.14000000000000001</v>
      </c>
      <c r="DB2255">
        <v>0.69</v>
      </c>
      <c r="DQ2255">
        <v>0.82</v>
      </c>
      <c r="DS2255" s="40">
        <v>42431</v>
      </c>
      <c r="DT2255"/>
      <c r="DU2255"/>
      <c r="DV2255"/>
      <c r="DW2255"/>
      <c r="DX2255"/>
      <c r="DY2255"/>
      <c r="DZ2255"/>
      <c r="EA2255"/>
      <c r="EB2255"/>
      <c r="EC2255">
        <v>34.950000000000003</v>
      </c>
      <c r="ED2255"/>
      <c r="EE2255"/>
      <c r="EF2255"/>
      <c r="EG2255"/>
      <c r="EH2255">
        <v>4.45</v>
      </c>
      <c r="FG2255">
        <v>31</v>
      </c>
      <c r="FH2255">
        <v>38.9</v>
      </c>
      <c r="FW2255">
        <v>4.45</v>
      </c>
      <c r="FY2255" s="40">
        <v>42431</v>
      </c>
      <c r="FZ2255"/>
      <c r="GA2255"/>
      <c r="GB2255"/>
      <c r="GC2255"/>
      <c r="GD2255"/>
      <c r="GE2255"/>
      <c r="GF2255"/>
      <c r="GG2255"/>
      <c r="GH2255"/>
      <c r="GI2255">
        <v>0.52</v>
      </c>
      <c r="GJ2255"/>
      <c r="GK2255"/>
      <c r="GL2255"/>
      <c r="GM2255"/>
      <c r="GN2255">
        <v>0.26</v>
      </c>
      <c r="HM2255">
        <v>0.28999999999999998</v>
      </c>
      <c r="HN2255">
        <v>0.75</v>
      </c>
      <c r="IC2255">
        <v>0.26</v>
      </c>
      <c r="IE2255" s="40">
        <v>42431</v>
      </c>
      <c r="IG2255">
        <v>29.310425531914898</v>
      </c>
      <c r="IU2255" s="77">
        <v>42431</v>
      </c>
      <c r="IW2255">
        <v>79.400000000000006</v>
      </c>
    </row>
    <row r="2256" spans="7:266" x14ac:dyDescent="0.25">
      <c r="G2256" s="40">
        <v>42432</v>
      </c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BM2256" s="40">
        <v>42432</v>
      </c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DS2256" s="40">
        <v>42432</v>
      </c>
      <c r="DT2256"/>
      <c r="DU2256"/>
      <c r="DV2256"/>
      <c r="DW2256"/>
      <c r="DX2256"/>
      <c r="DY2256"/>
      <c r="DZ2256"/>
      <c r="EA2256"/>
      <c r="EB2256"/>
      <c r="EC2256"/>
      <c r="ED2256"/>
      <c r="EE2256"/>
      <c r="EF2256"/>
      <c r="EG2256"/>
      <c r="EH2256"/>
      <c r="FY2256" s="40">
        <v>42432</v>
      </c>
      <c r="FZ2256"/>
      <c r="GA2256"/>
      <c r="GB2256"/>
      <c r="GC2256"/>
      <c r="GD2256"/>
      <c r="GE2256"/>
      <c r="GF2256"/>
      <c r="GG2256"/>
      <c r="GH2256"/>
      <c r="GI2256"/>
      <c r="GJ2256"/>
      <c r="GK2256"/>
      <c r="GL2256"/>
      <c r="GM2256"/>
      <c r="GN2256"/>
      <c r="IE2256" s="40">
        <v>42432</v>
      </c>
      <c r="IF2256">
        <v>54.518255813953495</v>
      </c>
      <c r="IP2256">
        <v>112.54950000000001</v>
      </c>
      <c r="IU2256" s="77">
        <v>42432</v>
      </c>
      <c r="IV2256">
        <v>79.400000000000006</v>
      </c>
      <c r="JF2256">
        <v>79.400000000000006</v>
      </c>
    </row>
    <row r="2257" spans="7:268" x14ac:dyDescent="0.25">
      <c r="G2257" s="40">
        <v>42433</v>
      </c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BM2257" s="40">
        <v>42433</v>
      </c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DS2257" s="40">
        <v>42433</v>
      </c>
      <c r="DT2257"/>
      <c r="DU2257"/>
      <c r="DV2257"/>
      <c r="DW2257"/>
      <c r="DX2257"/>
      <c r="DY2257"/>
      <c r="DZ2257"/>
      <c r="EA2257"/>
      <c r="EB2257"/>
      <c r="EC2257"/>
      <c r="ED2257"/>
      <c r="EE2257"/>
      <c r="EF2257"/>
      <c r="EG2257"/>
      <c r="EH2257"/>
      <c r="FY2257" s="40">
        <v>42433</v>
      </c>
      <c r="FZ2257"/>
      <c r="GA2257"/>
      <c r="GB2257"/>
      <c r="GC2257"/>
      <c r="GD2257"/>
      <c r="GE2257"/>
      <c r="GF2257"/>
      <c r="GG2257"/>
      <c r="GH2257"/>
      <c r="GI2257"/>
      <c r="GJ2257"/>
      <c r="GK2257"/>
      <c r="GL2257"/>
      <c r="GM2257"/>
      <c r="GN2257"/>
      <c r="IE2257" s="40">
        <v>42433</v>
      </c>
      <c r="IU2257" s="77">
        <v>42433</v>
      </c>
    </row>
    <row r="2258" spans="7:268" x14ac:dyDescent="0.25">
      <c r="G2258" s="40">
        <v>42434</v>
      </c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BM2258" s="40">
        <v>42434</v>
      </c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DS2258" s="40">
        <v>42434</v>
      </c>
      <c r="DT2258"/>
      <c r="DU2258"/>
      <c r="DV2258"/>
      <c r="DW2258"/>
      <c r="DX2258"/>
      <c r="DY2258"/>
      <c r="DZ2258"/>
      <c r="EA2258"/>
      <c r="EB2258"/>
      <c r="EC2258"/>
      <c r="ED2258"/>
      <c r="EE2258"/>
      <c r="EF2258"/>
      <c r="EG2258"/>
      <c r="EH2258"/>
      <c r="FY2258" s="40">
        <v>42434</v>
      </c>
      <c r="FZ2258"/>
      <c r="GA2258"/>
      <c r="GB2258"/>
      <c r="GC2258"/>
      <c r="GD2258"/>
      <c r="GE2258"/>
      <c r="GF2258"/>
      <c r="GG2258"/>
      <c r="GH2258"/>
      <c r="GI2258"/>
      <c r="GJ2258"/>
      <c r="GK2258"/>
      <c r="GL2258"/>
      <c r="GM2258"/>
      <c r="GN2258"/>
      <c r="IE2258" s="40">
        <v>42434</v>
      </c>
      <c r="IU2258" s="77">
        <v>42434</v>
      </c>
    </row>
    <row r="2259" spans="7:268" x14ac:dyDescent="0.25">
      <c r="G2259" s="40">
        <v>42435</v>
      </c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BM2259" s="40">
        <v>42435</v>
      </c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DS2259" s="40">
        <v>42435</v>
      </c>
      <c r="DT2259"/>
      <c r="DU2259"/>
      <c r="DV2259"/>
      <c r="DW2259"/>
      <c r="DX2259"/>
      <c r="DY2259"/>
      <c r="DZ2259"/>
      <c r="EA2259"/>
      <c r="EB2259"/>
      <c r="EC2259"/>
      <c r="ED2259"/>
      <c r="EE2259"/>
      <c r="EF2259"/>
      <c r="EG2259"/>
      <c r="EH2259"/>
      <c r="FY2259" s="40">
        <v>42435</v>
      </c>
      <c r="FZ2259"/>
      <c r="GA2259"/>
      <c r="GB2259"/>
      <c r="GC2259"/>
      <c r="GD2259"/>
      <c r="GE2259"/>
      <c r="GF2259"/>
      <c r="GG2259"/>
      <c r="GH2259"/>
      <c r="GI2259"/>
      <c r="GJ2259"/>
      <c r="GK2259"/>
      <c r="GL2259"/>
      <c r="GM2259"/>
      <c r="GN2259"/>
      <c r="IE2259" s="40">
        <v>42435</v>
      </c>
      <c r="IU2259" s="77">
        <v>42435</v>
      </c>
    </row>
    <row r="2260" spans="7:268" x14ac:dyDescent="0.25">
      <c r="G2260" s="40">
        <v>42436</v>
      </c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BM2260" s="40">
        <v>42436</v>
      </c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DS2260" s="40">
        <v>42436</v>
      </c>
      <c r="DT2260"/>
      <c r="DU2260"/>
      <c r="DV2260"/>
      <c r="DW2260"/>
      <c r="DX2260"/>
      <c r="DY2260"/>
      <c r="DZ2260"/>
      <c r="EA2260"/>
      <c r="EB2260"/>
      <c r="EC2260"/>
      <c r="ED2260"/>
      <c r="EE2260"/>
      <c r="EF2260"/>
      <c r="EG2260"/>
      <c r="EH2260"/>
      <c r="FY2260" s="40">
        <v>42436</v>
      </c>
      <c r="FZ2260"/>
      <c r="GA2260"/>
      <c r="GB2260"/>
      <c r="GC2260"/>
      <c r="GD2260"/>
      <c r="GE2260"/>
      <c r="GF2260"/>
      <c r="GG2260"/>
      <c r="GH2260"/>
      <c r="GI2260"/>
      <c r="GJ2260"/>
      <c r="GK2260"/>
      <c r="GL2260"/>
      <c r="GM2260"/>
      <c r="GN2260"/>
      <c r="IE2260" s="40">
        <v>42436</v>
      </c>
      <c r="IQ2260">
        <v>23.94086651053864</v>
      </c>
      <c r="IU2260" s="77">
        <v>42436</v>
      </c>
      <c r="JG2260">
        <v>79.400000000000006</v>
      </c>
    </row>
    <row r="2261" spans="7:268" x14ac:dyDescent="0.25">
      <c r="G2261" s="40">
        <v>42437</v>
      </c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BM2261" s="40">
        <v>42437</v>
      </c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DS2261" s="40">
        <v>42437</v>
      </c>
      <c r="DT2261"/>
      <c r="DU2261"/>
      <c r="DV2261"/>
      <c r="DW2261"/>
      <c r="DX2261"/>
      <c r="DY2261"/>
      <c r="DZ2261"/>
      <c r="EA2261"/>
      <c r="EB2261"/>
      <c r="EC2261"/>
      <c r="ED2261"/>
      <c r="EE2261"/>
      <c r="EF2261"/>
      <c r="EG2261"/>
      <c r="EH2261"/>
      <c r="FY2261" s="40">
        <v>42437</v>
      </c>
      <c r="FZ2261"/>
      <c r="GA2261"/>
      <c r="GB2261"/>
      <c r="GC2261"/>
      <c r="GD2261"/>
      <c r="GE2261"/>
      <c r="GF2261"/>
      <c r="GG2261"/>
      <c r="GH2261"/>
      <c r="GI2261"/>
      <c r="GJ2261"/>
      <c r="GK2261"/>
      <c r="GL2261"/>
      <c r="GM2261"/>
      <c r="GN2261"/>
      <c r="IE2261" s="40">
        <v>42437</v>
      </c>
      <c r="IU2261" s="77">
        <v>42437</v>
      </c>
    </row>
    <row r="2262" spans="7:268" x14ac:dyDescent="0.25">
      <c r="G2262" s="40">
        <v>42438</v>
      </c>
      <c r="H2262"/>
      <c r="I2262"/>
      <c r="J2262">
        <v>4.8</v>
      </c>
      <c r="K2262"/>
      <c r="L2262">
        <v>0.80000000000000016</v>
      </c>
      <c r="M2262"/>
      <c r="N2262"/>
      <c r="O2262"/>
      <c r="P2262"/>
      <c r="Q2262"/>
      <c r="R2262"/>
      <c r="S2262"/>
      <c r="T2262"/>
      <c r="U2262"/>
      <c r="V2262"/>
      <c r="Z2262">
        <v>4.8</v>
      </c>
      <c r="AE2262">
        <v>0.8</v>
      </c>
      <c r="AF2262">
        <v>0.8</v>
      </c>
      <c r="AG2262">
        <v>0.8</v>
      </c>
      <c r="BM2262" s="40">
        <v>42438</v>
      </c>
      <c r="BN2262"/>
      <c r="BO2262"/>
      <c r="BP2262">
        <v>0.02</v>
      </c>
      <c r="BQ2262"/>
      <c r="BR2262">
        <v>1.3333333333333334E-2</v>
      </c>
      <c r="BS2262"/>
      <c r="BT2262"/>
      <c r="BU2262"/>
      <c r="BV2262"/>
      <c r="BW2262"/>
      <c r="BX2262"/>
      <c r="BY2262"/>
      <c r="BZ2262"/>
      <c r="CA2262"/>
      <c r="CB2262"/>
      <c r="CF2262">
        <v>0.02</v>
      </c>
      <c r="CK2262">
        <v>0.02</v>
      </c>
      <c r="CL2262">
        <v>0.01</v>
      </c>
      <c r="CM2262">
        <v>0.01</v>
      </c>
      <c r="DS2262" s="40">
        <v>42438</v>
      </c>
      <c r="DT2262"/>
      <c r="DU2262"/>
      <c r="DV2262">
        <v>2.08</v>
      </c>
      <c r="DW2262"/>
      <c r="DX2262">
        <v>65.2</v>
      </c>
      <c r="DY2262"/>
      <c r="DZ2262"/>
      <c r="EA2262"/>
      <c r="EB2262"/>
      <c r="EC2262"/>
      <c r="ED2262"/>
      <c r="EE2262"/>
      <c r="EF2262"/>
      <c r="EG2262"/>
      <c r="EH2262"/>
      <c r="EL2262">
        <v>2.08</v>
      </c>
      <c r="EQ2262">
        <v>62.9</v>
      </c>
      <c r="ER2262">
        <v>48.3</v>
      </c>
      <c r="ES2262">
        <v>84.4</v>
      </c>
      <c r="FY2262" s="40">
        <v>42438</v>
      </c>
      <c r="FZ2262"/>
      <c r="GA2262"/>
      <c r="GB2262">
        <v>0.64</v>
      </c>
      <c r="GC2262"/>
      <c r="GD2262">
        <v>0.06</v>
      </c>
      <c r="GE2262"/>
      <c r="GF2262"/>
      <c r="GG2262"/>
      <c r="GH2262"/>
      <c r="GI2262"/>
      <c r="GJ2262"/>
      <c r="GK2262"/>
      <c r="GL2262"/>
      <c r="GM2262"/>
      <c r="GN2262"/>
      <c r="GR2262">
        <v>0.64</v>
      </c>
      <c r="GW2262">
        <v>0.13</v>
      </c>
      <c r="GX2262">
        <v>0.03</v>
      </c>
      <c r="GY2262">
        <v>0.02</v>
      </c>
      <c r="IE2262" s="40">
        <v>42438</v>
      </c>
      <c r="IO2262">
        <v>20.622373540856035</v>
      </c>
      <c r="IU2262" s="77">
        <v>42438</v>
      </c>
      <c r="JE2262">
        <v>79.400000000000006</v>
      </c>
    </row>
    <row r="2263" spans="7:268" x14ac:dyDescent="0.25">
      <c r="G2263" s="40">
        <v>42439</v>
      </c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BM2263" s="40">
        <v>42439</v>
      </c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DS2263" s="40">
        <v>42439</v>
      </c>
      <c r="DT2263"/>
      <c r="DU2263"/>
      <c r="DV2263"/>
      <c r="DW2263"/>
      <c r="DX2263"/>
      <c r="DY2263"/>
      <c r="DZ2263"/>
      <c r="EA2263"/>
      <c r="EB2263"/>
      <c r="EC2263"/>
      <c r="ED2263"/>
      <c r="EE2263"/>
      <c r="EF2263"/>
      <c r="EG2263"/>
      <c r="EH2263"/>
      <c r="FY2263" s="40">
        <v>42439</v>
      </c>
      <c r="FZ2263"/>
      <c r="GA2263"/>
      <c r="GB2263"/>
      <c r="GC2263"/>
      <c r="GD2263"/>
      <c r="GE2263"/>
      <c r="GF2263"/>
      <c r="GG2263"/>
      <c r="GH2263"/>
      <c r="GI2263"/>
      <c r="GJ2263"/>
      <c r="GK2263"/>
      <c r="GL2263"/>
      <c r="GM2263"/>
      <c r="GN2263"/>
      <c r="IE2263" s="40">
        <v>42439</v>
      </c>
      <c r="IU2263" s="77">
        <v>42439</v>
      </c>
    </row>
    <row r="2264" spans="7:268" x14ac:dyDescent="0.25">
      <c r="G2264" s="40">
        <v>42440</v>
      </c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BM2264" s="40">
        <v>42440</v>
      </c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DS2264" s="40">
        <v>42440</v>
      </c>
      <c r="DT2264"/>
      <c r="DU2264"/>
      <c r="DV2264"/>
      <c r="DW2264"/>
      <c r="DX2264"/>
      <c r="DY2264"/>
      <c r="DZ2264"/>
      <c r="EA2264"/>
      <c r="EB2264"/>
      <c r="EC2264"/>
      <c r="ED2264"/>
      <c r="EE2264"/>
      <c r="EF2264"/>
      <c r="EG2264"/>
      <c r="EH2264"/>
      <c r="FY2264" s="40">
        <v>42440</v>
      </c>
      <c r="FZ2264"/>
      <c r="GA2264"/>
      <c r="GB2264"/>
      <c r="GC2264"/>
      <c r="GD2264"/>
      <c r="GE2264"/>
      <c r="GF2264"/>
      <c r="GG2264"/>
      <c r="GH2264"/>
      <c r="GI2264"/>
      <c r="GJ2264"/>
      <c r="GK2264"/>
      <c r="GL2264"/>
      <c r="GM2264"/>
      <c r="GN2264"/>
      <c r="IE2264" s="40">
        <v>42440</v>
      </c>
      <c r="IH2264">
        <v>22.299574468085108</v>
      </c>
      <c r="IU2264" s="77">
        <v>42440</v>
      </c>
      <c r="IX2264">
        <v>79.400000000000006</v>
      </c>
    </row>
    <row r="2265" spans="7:268" x14ac:dyDescent="0.25">
      <c r="G2265" s="40">
        <v>42441</v>
      </c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BM2265" s="40">
        <v>42441</v>
      </c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DS2265" s="40">
        <v>42441</v>
      </c>
      <c r="DT2265"/>
      <c r="DU2265"/>
      <c r="DV2265"/>
      <c r="DW2265"/>
      <c r="DX2265"/>
      <c r="DY2265"/>
      <c r="DZ2265"/>
      <c r="EA2265"/>
      <c r="EB2265"/>
      <c r="EC2265"/>
      <c r="ED2265"/>
      <c r="EE2265"/>
      <c r="EF2265"/>
      <c r="EG2265"/>
      <c r="EH2265"/>
      <c r="FY2265" s="40">
        <v>42441</v>
      </c>
      <c r="FZ2265"/>
      <c r="GA2265"/>
      <c r="GB2265"/>
      <c r="GC2265"/>
      <c r="GD2265"/>
      <c r="GE2265"/>
      <c r="GF2265"/>
      <c r="GG2265"/>
      <c r="GH2265"/>
      <c r="GI2265"/>
      <c r="GJ2265"/>
      <c r="GK2265"/>
      <c r="GL2265"/>
      <c r="GM2265"/>
      <c r="GN2265"/>
      <c r="IE2265" s="40">
        <v>42441</v>
      </c>
      <c r="IU2265" s="77">
        <v>42441</v>
      </c>
    </row>
    <row r="2266" spans="7:268" x14ac:dyDescent="0.25">
      <c r="G2266" s="40">
        <v>42442</v>
      </c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BM2266" s="40">
        <v>42442</v>
      </c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DS2266" s="40">
        <v>42442</v>
      </c>
      <c r="DT2266"/>
      <c r="DU2266"/>
      <c r="DV2266"/>
      <c r="DW2266"/>
      <c r="DX2266"/>
      <c r="DY2266"/>
      <c r="DZ2266"/>
      <c r="EA2266"/>
      <c r="EB2266"/>
      <c r="EC2266"/>
      <c r="ED2266"/>
      <c r="EE2266"/>
      <c r="EF2266"/>
      <c r="EG2266"/>
      <c r="EH2266"/>
      <c r="FY2266" s="40">
        <v>42442</v>
      </c>
      <c r="FZ2266"/>
      <c r="GA2266"/>
      <c r="GB2266"/>
      <c r="GC2266"/>
      <c r="GD2266"/>
      <c r="GE2266"/>
      <c r="GF2266"/>
      <c r="GG2266"/>
      <c r="GH2266"/>
      <c r="GI2266"/>
      <c r="GJ2266"/>
      <c r="GK2266"/>
      <c r="GL2266"/>
      <c r="GM2266"/>
      <c r="GN2266"/>
      <c r="IE2266" s="40">
        <v>42442</v>
      </c>
      <c r="IU2266" s="77">
        <v>42442</v>
      </c>
    </row>
    <row r="2267" spans="7:268" x14ac:dyDescent="0.25">
      <c r="G2267" s="40">
        <v>42443</v>
      </c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BM2267" s="40">
        <v>42443</v>
      </c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DS2267" s="40">
        <v>42443</v>
      </c>
      <c r="DT2267"/>
      <c r="DU2267"/>
      <c r="DV2267"/>
      <c r="DW2267"/>
      <c r="DX2267"/>
      <c r="DY2267"/>
      <c r="DZ2267"/>
      <c r="EA2267"/>
      <c r="EB2267"/>
      <c r="EC2267"/>
      <c r="ED2267"/>
      <c r="EE2267"/>
      <c r="EF2267"/>
      <c r="EG2267"/>
      <c r="EH2267"/>
      <c r="FY2267" s="40">
        <v>42443</v>
      </c>
      <c r="FZ2267"/>
      <c r="GA2267"/>
      <c r="GB2267"/>
      <c r="GC2267"/>
      <c r="GD2267"/>
      <c r="GE2267"/>
      <c r="GF2267"/>
      <c r="GG2267"/>
      <c r="GH2267"/>
      <c r="GI2267"/>
      <c r="GJ2267"/>
      <c r="GK2267"/>
      <c r="GL2267"/>
      <c r="GM2267"/>
      <c r="GN2267"/>
      <c r="IE2267" s="40">
        <v>42443</v>
      </c>
      <c r="IU2267" s="77">
        <v>42443</v>
      </c>
    </row>
    <row r="2268" spans="7:268" x14ac:dyDescent="0.25">
      <c r="G2268" s="40">
        <v>42444</v>
      </c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BM2268" s="40">
        <v>42444</v>
      </c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DS2268" s="40">
        <v>42444</v>
      </c>
      <c r="DT2268"/>
      <c r="DU2268"/>
      <c r="DV2268"/>
      <c r="DW2268"/>
      <c r="DX2268"/>
      <c r="DY2268"/>
      <c r="DZ2268"/>
      <c r="EA2268"/>
      <c r="EB2268"/>
      <c r="EC2268"/>
      <c r="ED2268"/>
      <c r="EE2268"/>
      <c r="EF2268"/>
      <c r="EG2268"/>
      <c r="EH2268"/>
      <c r="FY2268" s="40">
        <v>42444</v>
      </c>
      <c r="FZ2268"/>
      <c r="GA2268"/>
      <c r="GB2268"/>
      <c r="GC2268"/>
      <c r="GD2268"/>
      <c r="GE2268"/>
      <c r="GF2268"/>
      <c r="GG2268"/>
      <c r="GH2268"/>
      <c r="GI2268"/>
      <c r="GJ2268"/>
      <c r="GK2268"/>
      <c r="GL2268"/>
      <c r="GM2268"/>
      <c r="GN2268"/>
      <c r="IE2268" s="40">
        <v>42444</v>
      </c>
      <c r="IU2268" s="77">
        <v>42444</v>
      </c>
    </row>
    <row r="2269" spans="7:268" x14ac:dyDescent="0.25">
      <c r="G2269" s="40">
        <v>42445</v>
      </c>
      <c r="H2269"/>
      <c r="I2269"/>
      <c r="J2269"/>
      <c r="K2269"/>
      <c r="L2269"/>
      <c r="M2269"/>
      <c r="N2269"/>
      <c r="O2269"/>
      <c r="P2269">
        <v>4.9000000000000004</v>
      </c>
      <c r="Q2269"/>
      <c r="R2269">
        <v>5</v>
      </c>
      <c r="S2269"/>
      <c r="T2269">
        <v>10.1</v>
      </c>
      <c r="U2269">
        <v>8.5</v>
      </c>
      <c r="V2269"/>
      <c r="AS2269">
        <v>4.9000000000000004</v>
      </c>
      <c r="AW2269">
        <v>5</v>
      </c>
      <c r="BE2269">
        <v>10.1</v>
      </c>
      <c r="BH2269">
        <v>8.5</v>
      </c>
      <c r="BM2269" s="40">
        <v>42445</v>
      </c>
      <c r="BN2269"/>
      <c r="BO2269"/>
      <c r="BP2269"/>
      <c r="BQ2269"/>
      <c r="BR2269"/>
      <c r="BS2269"/>
      <c r="BT2269"/>
      <c r="BU2269"/>
      <c r="BV2269">
        <v>0.02</v>
      </c>
      <c r="BW2269"/>
      <c r="BX2269">
        <v>0.02</v>
      </c>
      <c r="BY2269"/>
      <c r="BZ2269">
        <v>1.6</v>
      </c>
      <c r="CA2269">
        <v>0.15</v>
      </c>
      <c r="CB2269"/>
      <c r="CY2269">
        <v>0.02</v>
      </c>
      <c r="DC2269">
        <v>0.02</v>
      </c>
      <c r="DK2269">
        <v>1.6</v>
      </c>
      <c r="DN2269">
        <v>0.15</v>
      </c>
      <c r="DS2269" s="40">
        <v>42445</v>
      </c>
      <c r="DT2269"/>
      <c r="DU2269"/>
      <c r="DV2269"/>
      <c r="DW2269"/>
      <c r="DX2269"/>
      <c r="DY2269"/>
      <c r="DZ2269"/>
      <c r="EA2269"/>
      <c r="EB2269">
        <v>16.7</v>
      </c>
      <c r="EC2269"/>
      <c r="ED2269">
        <v>33.4</v>
      </c>
      <c r="EE2269"/>
      <c r="EF2269">
        <v>34.4</v>
      </c>
      <c r="EG2269">
        <v>6.28</v>
      </c>
      <c r="EH2269"/>
      <c r="FE2269">
        <v>16.7</v>
      </c>
      <c r="FI2269">
        <v>33.4</v>
      </c>
      <c r="FQ2269">
        <v>34.4</v>
      </c>
      <c r="FT2269">
        <v>6.28</v>
      </c>
      <c r="FY2269" s="40">
        <v>42445</v>
      </c>
      <c r="FZ2269"/>
      <c r="GA2269"/>
      <c r="GB2269"/>
      <c r="GC2269"/>
      <c r="GD2269"/>
      <c r="GE2269"/>
      <c r="GF2269"/>
      <c r="GG2269"/>
      <c r="GH2269">
        <v>0.87</v>
      </c>
      <c r="GI2269"/>
      <c r="GJ2269">
        <v>1.73</v>
      </c>
      <c r="GK2269"/>
      <c r="GL2269">
        <v>3.12</v>
      </c>
      <c r="GM2269">
        <v>1.1000000000000001</v>
      </c>
      <c r="GN2269"/>
      <c r="HK2269">
        <v>0.87</v>
      </c>
      <c r="HO2269">
        <v>1.73</v>
      </c>
      <c r="HW2269">
        <v>3.12</v>
      </c>
      <c r="HZ2269">
        <v>1.1000000000000001</v>
      </c>
      <c r="IE2269" s="40">
        <v>42445</v>
      </c>
      <c r="IJ2269">
        <v>26.537433155080215</v>
      </c>
      <c r="IU2269" s="77">
        <v>42445</v>
      </c>
      <c r="IZ2269">
        <v>79.400000000000006</v>
      </c>
    </row>
    <row r="2270" spans="7:268" x14ac:dyDescent="0.25">
      <c r="G2270" s="40">
        <v>42446</v>
      </c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BM2270" s="40">
        <v>42446</v>
      </c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DS2270" s="40">
        <v>42446</v>
      </c>
      <c r="DT2270"/>
      <c r="DU2270"/>
      <c r="DV2270"/>
      <c r="DW2270"/>
      <c r="DX2270"/>
      <c r="DY2270"/>
      <c r="DZ2270"/>
      <c r="EA2270"/>
      <c r="EB2270"/>
      <c r="EC2270"/>
      <c r="ED2270"/>
      <c r="EE2270"/>
      <c r="EF2270"/>
      <c r="EG2270"/>
      <c r="EH2270"/>
      <c r="FY2270" s="40">
        <v>42446</v>
      </c>
      <c r="FZ2270"/>
      <c r="GA2270"/>
      <c r="GB2270"/>
      <c r="GC2270"/>
      <c r="GD2270"/>
      <c r="GE2270"/>
      <c r="GF2270"/>
      <c r="GG2270"/>
      <c r="GH2270"/>
      <c r="GI2270"/>
      <c r="GJ2270"/>
      <c r="GK2270"/>
      <c r="GL2270"/>
      <c r="GM2270"/>
      <c r="GN2270"/>
      <c r="IE2270" s="40">
        <v>42446</v>
      </c>
      <c r="IU2270" s="77">
        <v>42446</v>
      </c>
    </row>
    <row r="2271" spans="7:268" x14ac:dyDescent="0.25">
      <c r="G2271" s="40">
        <v>42447</v>
      </c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BM2271" s="40">
        <v>42447</v>
      </c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DS2271" s="40">
        <v>42447</v>
      </c>
      <c r="DT2271"/>
      <c r="DU2271"/>
      <c r="DV2271"/>
      <c r="DW2271"/>
      <c r="DX2271"/>
      <c r="DY2271"/>
      <c r="DZ2271"/>
      <c r="EA2271"/>
      <c r="EB2271"/>
      <c r="EC2271"/>
      <c r="ED2271"/>
      <c r="EE2271"/>
      <c r="EF2271"/>
      <c r="EG2271"/>
      <c r="EH2271"/>
      <c r="FY2271" s="40">
        <v>42447</v>
      </c>
      <c r="FZ2271"/>
      <c r="GA2271"/>
      <c r="GB2271"/>
      <c r="GC2271"/>
      <c r="GD2271"/>
      <c r="GE2271"/>
      <c r="GF2271"/>
      <c r="GG2271"/>
      <c r="GH2271"/>
      <c r="GI2271"/>
      <c r="GJ2271"/>
      <c r="GK2271"/>
      <c r="GL2271"/>
      <c r="GM2271"/>
      <c r="GN2271"/>
      <c r="IE2271" s="40">
        <v>42447</v>
      </c>
      <c r="IG2271">
        <v>34.336276595744685</v>
      </c>
      <c r="IR2271">
        <v>28.047792207792209</v>
      </c>
      <c r="IU2271" s="77">
        <v>42447</v>
      </c>
      <c r="IW2271">
        <v>79.400000000000006</v>
      </c>
      <c r="JH2271">
        <v>79.400000000000006</v>
      </c>
    </row>
    <row r="2272" spans="7:268" x14ac:dyDescent="0.25">
      <c r="G2272" s="40">
        <v>42448</v>
      </c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BM2272" s="40">
        <v>42448</v>
      </c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DS2272" s="40">
        <v>42448</v>
      </c>
      <c r="DT2272"/>
      <c r="DU2272"/>
      <c r="DV2272"/>
      <c r="DW2272"/>
      <c r="DX2272"/>
      <c r="DY2272"/>
      <c r="DZ2272"/>
      <c r="EA2272"/>
      <c r="EB2272"/>
      <c r="EC2272"/>
      <c r="ED2272"/>
      <c r="EE2272"/>
      <c r="EF2272"/>
      <c r="EG2272"/>
      <c r="EH2272"/>
      <c r="FY2272" s="40">
        <v>42448</v>
      </c>
      <c r="FZ2272"/>
      <c r="GA2272"/>
      <c r="GB2272"/>
      <c r="GC2272"/>
      <c r="GD2272"/>
      <c r="GE2272"/>
      <c r="GF2272"/>
      <c r="GG2272"/>
      <c r="GH2272"/>
      <c r="GI2272"/>
      <c r="GJ2272"/>
      <c r="GK2272"/>
      <c r="GL2272"/>
      <c r="GM2272"/>
      <c r="GN2272"/>
      <c r="IE2272" s="40">
        <v>42448</v>
      </c>
      <c r="IU2272" s="77">
        <v>42448</v>
      </c>
    </row>
    <row r="2273" spans="7:264" x14ac:dyDescent="0.25">
      <c r="G2273" s="40">
        <v>42449</v>
      </c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BM2273" s="40">
        <v>42449</v>
      </c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DS2273" s="40">
        <v>42449</v>
      </c>
      <c r="DT2273"/>
      <c r="DU2273"/>
      <c r="DV2273"/>
      <c r="DW2273"/>
      <c r="DX2273"/>
      <c r="DY2273"/>
      <c r="DZ2273"/>
      <c r="EA2273"/>
      <c r="EB2273"/>
      <c r="EC2273"/>
      <c r="ED2273"/>
      <c r="EE2273"/>
      <c r="EF2273"/>
      <c r="EG2273"/>
      <c r="EH2273"/>
      <c r="FY2273" s="40">
        <v>42449</v>
      </c>
      <c r="FZ2273"/>
      <c r="GA2273"/>
      <c r="GB2273"/>
      <c r="GC2273"/>
      <c r="GD2273"/>
      <c r="GE2273"/>
      <c r="GF2273"/>
      <c r="GG2273"/>
      <c r="GH2273"/>
      <c r="GI2273"/>
      <c r="GJ2273"/>
      <c r="GK2273"/>
      <c r="GL2273"/>
      <c r="GM2273"/>
      <c r="GN2273"/>
      <c r="IE2273" s="40">
        <v>42449</v>
      </c>
      <c r="IU2273" s="77">
        <v>42449</v>
      </c>
    </row>
    <row r="2274" spans="7:264" x14ac:dyDescent="0.25">
      <c r="G2274" s="40">
        <v>42450</v>
      </c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BM2274" s="40">
        <v>42450</v>
      </c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DS2274" s="40">
        <v>42450</v>
      </c>
      <c r="DT2274"/>
      <c r="DU2274"/>
      <c r="DV2274"/>
      <c r="DW2274"/>
      <c r="DX2274"/>
      <c r="DY2274"/>
      <c r="DZ2274"/>
      <c r="EA2274"/>
      <c r="EB2274"/>
      <c r="EC2274"/>
      <c r="ED2274"/>
      <c r="EE2274"/>
      <c r="EF2274"/>
      <c r="EG2274"/>
      <c r="EH2274"/>
      <c r="FY2274" s="40">
        <v>42450</v>
      </c>
      <c r="FZ2274"/>
      <c r="GA2274"/>
      <c r="GB2274"/>
      <c r="GC2274"/>
      <c r="GD2274"/>
      <c r="GE2274"/>
      <c r="GF2274"/>
      <c r="GG2274"/>
      <c r="GH2274"/>
      <c r="GI2274"/>
      <c r="GJ2274"/>
      <c r="GK2274"/>
      <c r="GL2274"/>
      <c r="GM2274"/>
      <c r="GN2274"/>
      <c r="IE2274" s="40">
        <v>42450</v>
      </c>
      <c r="IU2274" s="77">
        <v>42450</v>
      </c>
    </row>
    <row r="2275" spans="7:264" x14ac:dyDescent="0.25">
      <c r="G2275" s="40">
        <v>42451</v>
      </c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BM2275" s="40">
        <v>42451</v>
      </c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DS2275" s="40">
        <v>42451</v>
      </c>
      <c r="DT2275"/>
      <c r="DU2275"/>
      <c r="DV2275"/>
      <c r="DW2275"/>
      <c r="DX2275"/>
      <c r="DY2275"/>
      <c r="DZ2275"/>
      <c r="EA2275"/>
      <c r="EB2275"/>
      <c r="EC2275"/>
      <c r="ED2275"/>
      <c r="EE2275"/>
      <c r="EF2275"/>
      <c r="EG2275"/>
      <c r="EH2275"/>
      <c r="FY2275" s="40">
        <v>42451</v>
      </c>
      <c r="FZ2275"/>
      <c r="GA2275"/>
      <c r="GB2275"/>
      <c r="GC2275"/>
      <c r="GD2275"/>
      <c r="GE2275"/>
      <c r="GF2275"/>
      <c r="GG2275"/>
      <c r="GH2275"/>
      <c r="GI2275"/>
      <c r="GJ2275"/>
      <c r="GK2275"/>
      <c r="GL2275"/>
      <c r="GM2275"/>
      <c r="GN2275"/>
      <c r="IE2275" s="40">
        <v>42451</v>
      </c>
      <c r="IU2275" s="77">
        <v>42451</v>
      </c>
    </row>
    <row r="2276" spans="7:264" x14ac:dyDescent="0.25">
      <c r="G2276" s="40">
        <v>42452</v>
      </c>
      <c r="H2276">
        <v>0.8</v>
      </c>
      <c r="I2276"/>
      <c r="J2276"/>
      <c r="K2276">
        <v>3.6999999999999997</v>
      </c>
      <c r="L2276"/>
      <c r="M2276"/>
      <c r="N2276"/>
      <c r="O2276"/>
      <c r="P2276"/>
      <c r="Q2276"/>
      <c r="R2276"/>
      <c r="S2276"/>
      <c r="T2276"/>
      <c r="U2276"/>
      <c r="V2276"/>
      <c r="W2276">
        <v>0.8</v>
      </c>
      <c r="AB2276">
        <v>6.6</v>
      </c>
      <c r="AC2276">
        <v>0.8</v>
      </c>
      <c r="BM2276" s="40">
        <v>42452</v>
      </c>
      <c r="BN2276">
        <v>0.4</v>
      </c>
      <c r="BO2276"/>
      <c r="BP2276"/>
      <c r="BQ2276">
        <v>5.5E-2</v>
      </c>
      <c r="BR2276"/>
      <c r="BS2276"/>
      <c r="BT2276"/>
      <c r="BU2276"/>
      <c r="BV2276"/>
      <c r="BW2276"/>
      <c r="BX2276"/>
      <c r="BY2276"/>
      <c r="BZ2276"/>
      <c r="CA2276"/>
      <c r="CB2276"/>
      <c r="CC2276">
        <v>0.4</v>
      </c>
      <c r="CH2276">
        <v>0.1</v>
      </c>
      <c r="CI2276">
        <v>0.01</v>
      </c>
      <c r="DS2276" s="40">
        <v>42452</v>
      </c>
      <c r="DT2276">
        <v>45.9</v>
      </c>
      <c r="DU2276"/>
      <c r="DV2276"/>
      <c r="DW2276">
        <v>39.1</v>
      </c>
      <c r="DX2276"/>
      <c r="DY2276"/>
      <c r="DZ2276"/>
      <c r="EA2276"/>
      <c r="EB2276"/>
      <c r="EC2276"/>
      <c r="ED2276"/>
      <c r="EE2276"/>
      <c r="EF2276"/>
      <c r="EG2276"/>
      <c r="EH2276"/>
      <c r="EI2276">
        <v>45.9</v>
      </c>
      <c r="EN2276">
        <v>34</v>
      </c>
      <c r="EO2276">
        <v>44.2</v>
      </c>
      <c r="FY2276" s="40">
        <v>42452</v>
      </c>
      <c r="FZ2276">
        <v>0.37</v>
      </c>
      <c r="GA2276"/>
      <c r="GB2276"/>
      <c r="GC2276">
        <v>0.35499999999999998</v>
      </c>
      <c r="GD2276"/>
      <c r="GE2276"/>
      <c r="GF2276"/>
      <c r="GG2276"/>
      <c r="GH2276"/>
      <c r="GI2276"/>
      <c r="GJ2276"/>
      <c r="GK2276"/>
      <c r="GL2276"/>
      <c r="GM2276"/>
      <c r="GN2276"/>
      <c r="GO2276">
        <v>0.37</v>
      </c>
      <c r="GT2276">
        <v>0.57999999999999996</v>
      </c>
      <c r="GU2276">
        <v>0.13</v>
      </c>
      <c r="IE2276" s="40">
        <v>42452</v>
      </c>
      <c r="IF2276">
        <v>27.928488372093025</v>
      </c>
      <c r="IU2276" s="77">
        <v>42452</v>
      </c>
      <c r="IV2276">
        <v>79.400000000000006</v>
      </c>
    </row>
    <row r="2277" spans="7:264" x14ac:dyDescent="0.25">
      <c r="G2277" s="40">
        <v>42453</v>
      </c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BM2277" s="40">
        <v>42453</v>
      </c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DS2277" s="40">
        <v>42453</v>
      </c>
      <c r="DT2277"/>
      <c r="DU2277"/>
      <c r="DV2277"/>
      <c r="DW2277"/>
      <c r="DX2277"/>
      <c r="DY2277"/>
      <c r="DZ2277"/>
      <c r="EA2277"/>
      <c r="EB2277"/>
      <c r="EC2277"/>
      <c r="ED2277"/>
      <c r="EE2277"/>
      <c r="EF2277"/>
      <c r="EG2277"/>
      <c r="EH2277"/>
      <c r="FY2277" s="40">
        <v>42453</v>
      </c>
      <c r="FZ2277"/>
      <c r="GA2277"/>
      <c r="GB2277"/>
      <c r="GC2277"/>
      <c r="GD2277"/>
      <c r="GE2277"/>
      <c r="GF2277"/>
      <c r="GG2277"/>
      <c r="GH2277"/>
      <c r="GI2277"/>
      <c r="GJ2277"/>
      <c r="GK2277"/>
      <c r="GL2277"/>
      <c r="GM2277"/>
      <c r="GN2277"/>
      <c r="IE2277" s="40">
        <v>42453</v>
      </c>
      <c r="IU2277" s="77">
        <v>42453</v>
      </c>
    </row>
    <row r="2278" spans="7:264" x14ac:dyDescent="0.25">
      <c r="G2278" s="40">
        <v>42454</v>
      </c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BM2278" s="40">
        <v>42454</v>
      </c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DS2278" s="40">
        <v>42454</v>
      </c>
      <c r="DT2278"/>
      <c r="DU2278"/>
      <c r="DV2278"/>
      <c r="DW2278"/>
      <c r="DX2278"/>
      <c r="DY2278"/>
      <c r="DZ2278"/>
      <c r="EA2278"/>
      <c r="EB2278"/>
      <c r="EC2278"/>
      <c r="ED2278"/>
      <c r="EE2278"/>
      <c r="EF2278"/>
      <c r="EG2278"/>
      <c r="EH2278"/>
      <c r="FY2278" s="40">
        <v>42454</v>
      </c>
      <c r="FZ2278"/>
      <c r="GA2278"/>
      <c r="GB2278"/>
      <c r="GC2278"/>
      <c r="GD2278"/>
      <c r="GE2278"/>
      <c r="GF2278"/>
      <c r="GG2278"/>
      <c r="GH2278"/>
      <c r="GI2278"/>
      <c r="GJ2278"/>
      <c r="GK2278"/>
      <c r="GL2278"/>
      <c r="GM2278"/>
      <c r="GN2278"/>
      <c r="IE2278" s="40">
        <v>42454</v>
      </c>
      <c r="IU2278" s="77">
        <v>42454</v>
      </c>
    </row>
    <row r="2279" spans="7:264" x14ac:dyDescent="0.25">
      <c r="G2279" s="40">
        <v>42455</v>
      </c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BM2279" s="40">
        <v>42455</v>
      </c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DS2279" s="40">
        <v>42455</v>
      </c>
      <c r="DT2279"/>
      <c r="DU2279"/>
      <c r="DV2279"/>
      <c r="DW2279"/>
      <c r="DX2279"/>
      <c r="DY2279"/>
      <c r="DZ2279"/>
      <c r="EA2279"/>
      <c r="EB2279"/>
      <c r="EC2279"/>
      <c r="ED2279"/>
      <c r="EE2279"/>
      <c r="EF2279"/>
      <c r="EG2279"/>
      <c r="EH2279"/>
      <c r="FY2279" s="40">
        <v>42455</v>
      </c>
      <c r="FZ2279"/>
      <c r="GA2279"/>
      <c r="GB2279"/>
      <c r="GC2279"/>
      <c r="GD2279"/>
      <c r="GE2279"/>
      <c r="GF2279"/>
      <c r="GG2279"/>
      <c r="GH2279"/>
      <c r="GI2279"/>
      <c r="GJ2279"/>
      <c r="GK2279"/>
      <c r="GL2279"/>
      <c r="GM2279"/>
      <c r="GN2279"/>
      <c r="IE2279" s="40">
        <v>42455</v>
      </c>
      <c r="IU2279" s="77">
        <v>42455</v>
      </c>
    </row>
    <row r="2280" spans="7:264" x14ac:dyDescent="0.25">
      <c r="G2280" s="40">
        <v>42456</v>
      </c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BM2280" s="40">
        <v>42456</v>
      </c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DS2280" s="40">
        <v>42456</v>
      </c>
      <c r="DT2280"/>
      <c r="DU2280"/>
      <c r="DV2280"/>
      <c r="DW2280"/>
      <c r="DX2280"/>
      <c r="DY2280"/>
      <c r="DZ2280"/>
      <c r="EA2280"/>
      <c r="EB2280"/>
      <c r="EC2280"/>
      <c r="ED2280"/>
      <c r="EE2280"/>
      <c r="EF2280"/>
      <c r="EG2280"/>
      <c r="EH2280"/>
      <c r="FY2280" s="40">
        <v>42456</v>
      </c>
      <c r="FZ2280"/>
      <c r="GA2280"/>
      <c r="GB2280"/>
      <c r="GC2280"/>
      <c r="GD2280"/>
      <c r="GE2280"/>
      <c r="GF2280"/>
      <c r="GG2280"/>
      <c r="GH2280"/>
      <c r="GI2280"/>
      <c r="GJ2280"/>
      <c r="GK2280"/>
      <c r="GL2280"/>
      <c r="GM2280"/>
      <c r="GN2280"/>
      <c r="IE2280" s="40">
        <v>42456</v>
      </c>
      <c r="IU2280" s="77">
        <v>42456</v>
      </c>
    </row>
    <row r="2281" spans="7:264" x14ac:dyDescent="0.25">
      <c r="G2281" s="40">
        <v>42457</v>
      </c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BM2281" s="40">
        <v>42457</v>
      </c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DS2281" s="40">
        <v>42457</v>
      </c>
      <c r="DT2281"/>
      <c r="DU2281"/>
      <c r="DV2281"/>
      <c r="DW2281"/>
      <c r="DX2281"/>
      <c r="DY2281"/>
      <c r="DZ2281"/>
      <c r="EA2281"/>
      <c r="EB2281"/>
      <c r="EC2281"/>
      <c r="ED2281"/>
      <c r="EE2281"/>
      <c r="EF2281"/>
      <c r="EG2281"/>
      <c r="EH2281"/>
      <c r="FY2281" s="40">
        <v>42457</v>
      </c>
      <c r="FZ2281"/>
      <c r="GA2281"/>
      <c r="GB2281"/>
      <c r="GC2281"/>
      <c r="GD2281"/>
      <c r="GE2281"/>
      <c r="GF2281"/>
      <c r="GG2281"/>
      <c r="GH2281"/>
      <c r="GI2281"/>
      <c r="GJ2281"/>
      <c r="GK2281"/>
      <c r="GL2281"/>
      <c r="GM2281"/>
      <c r="GN2281"/>
      <c r="IE2281" s="40">
        <v>42457</v>
      </c>
      <c r="IU2281" s="77">
        <v>42457</v>
      </c>
    </row>
    <row r="2282" spans="7:264" x14ac:dyDescent="0.25">
      <c r="G2282" s="40">
        <v>42458</v>
      </c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BM2282" s="40">
        <v>42458</v>
      </c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DS2282" s="40">
        <v>42458</v>
      </c>
      <c r="DT2282"/>
      <c r="DU2282"/>
      <c r="DV2282"/>
      <c r="DW2282"/>
      <c r="DX2282"/>
      <c r="DY2282"/>
      <c r="DZ2282"/>
      <c r="EA2282"/>
      <c r="EB2282"/>
      <c r="EC2282"/>
      <c r="ED2282"/>
      <c r="EE2282"/>
      <c r="EF2282"/>
      <c r="EG2282"/>
      <c r="EH2282"/>
      <c r="FY2282" s="40">
        <v>42458</v>
      </c>
      <c r="FZ2282"/>
      <c r="GA2282"/>
      <c r="GB2282"/>
      <c r="GC2282"/>
      <c r="GD2282"/>
      <c r="GE2282"/>
      <c r="GF2282"/>
      <c r="GG2282"/>
      <c r="GH2282"/>
      <c r="GI2282"/>
      <c r="GJ2282"/>
      <c r="GK2282"/>
      <c r="GL2282"/>
      <c r="GM2282"/>
      <c r="GN2282"/>
      <c r="IE2282" s="40">
        <v>42458</v>
      </c>
      <c r="IU2282" s="77">
        <v>42458</v>
      </c>
    </row>
    <row r="2283" spans="7:264" x14ac:dyDescent="0.25">
      <c r="G2283" s="40">
        <v>42459</v>
      </c>
      <c r="H2283"/>
      <c r="I2283"/>
      <c r="J2283"/>
      <c r="K2283"/>
      <c r="L2283"/>
      <c r="M2283"/>
      <c r="N2283"/>
      <c r="O2283"/>
      <c r="P2283">
        <v>4.7</v>
      </c>
      <c r="Q2283"/>
      <c r="R2283"/>
      <c r="S2283"/>
      <c r="T2283"/>
      <c r="U2283"/>
      <c r="V2283">
        <v>4.6500000000000004</v>
      </c>
      <c r="AS2283">
        <v>4.7</v>
      </c>
      <c r="BI2283">
        <v>4.5</v>
      </c>
      <c r="BK2283">
        <v>4.8</v>
      </c>
      <c r="BM2283" s="40">
        <v>42459</v>
      </c>
      <c r="BN2283"/>
      <c r="BO2283"/>
      <c r="BP2283"/>
      <c r="BQ2283"/>
      <c r="BR2283"/>
      <c r="BS2283"/>
      <c r="BT2283"/>
      <c r="BU2283"/>
      <c r="BV2283">
        <v>0.23</v>
      </c>
      <c r="BW2283"/>
      <c r="BX2283"/>
      <c r="BY2283"/>
      <c r="BZ2283"/>
      <c r="CA2283"/>
      <c r="CB2283">
        <v>0.11</v>
      </c>
      <c r="CY2283">
        <v>0.23</v>
      </c>
      <c r="DO2283">
        <v>0.04</v>
      </c>
      <c r="DQ2283">
        <v>0.18</v>
      </c>
      <c r="DS2283" s="40">
        <v>42459</v>
      </c>
      <c r="DT2283"/>
      <c r="DU2283"/>
      <c r="DV2283"/>
      <c r="DW2283"/>
      <c r="DX2283"/>
      <c r="DY2283"/>
      <c r="DZ2283"/>
      <c r="EA2283"/>
      <c r="EB2283">
        <v>26</v>
      </c>
      <c r="EC2283"/>
      <c r="ED2283"/>
      <c r="EE2283"/>
      <c r="EF2283"/>
      <c r="EG2283"/>
      <c r="EH2283">
        <v>2.88</v>
      </c>
      <c r="FE2283">
        <v>26</v>
      </c>
      <c r="FU2283">
        <v>2.94</v>
      </c>
      <c r="FW2283">
        <v>2.82</v>
      </c>
      <c r="FY2283" s="40">
        <v>42459</v>
      </c>
      <c r="FZ2283"/>
      <c r="GA2283"/>
      <c r="GB2283"/>
      <c r="GC2283"/>
      <c r="GD2283"/>
      <c r="GE2283"/>
      <c r="GF2283"/>
      <c r="GG2283"/>
      <c r="GH2283">
        <v>0.36</v>
      </c>
      <c r="GI2283"/>
      <c r="GJ2283"/>
      <c r="GK2283"/>
      <c r="GL2283"/>
      <c r="GM2283"/>
      <c r="GN2283">
        <v>1.145</v>
      </c>
      <c r="HK2283">
        <v>0.36</v>
      </c>
      <c r="IA2283">
        <v>1.93</v>
      </c>
      <c r="IC2283">
        <v>0.36</v>
      </c>
      <c r="IE2283" s="40">
        <v>42459</v>
      </c>
      <c r="IU2283" s="77">
        <v>42459</v>
      </c>
    </row>
    <row r="2284" spans="7:264" x14ac:dyDescent="0.25">
      <c r="G2284" s="40">
        <v>42460</v>
      </c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BM2284" s="40">
        <v>42460</v>
      </c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DS2284" s="40">
        <v>42460</v>
      </c>
      <c r="DT2284"/>
      <c r="DU2284"/>
      <c r="DV2284"/>
      <c r="DW2284"/>
      <c r="DX2284"/>
      <c r="DY2284"/>
      <c r="DZ2284"/>
      <c r="EA2284"/>
      <c r="EB2284"/>
      <c r="EC2284"/>
      <c r="ED2284"/>
      <c r="EE2284"/>
      <c r="EF2284"/>
      <c r="EG2284"/>
      <c r="EH2284"/>
      <c r="FY2284" s="40">
        <v>42460</v>
      </c>
      <c r="FZ2284"/>
      <c r="GA2284"/>
      <c r="GB2284"/>
      <c r="GC2284"/>
      <c r="GD2284"/>
      <c r="GE2284"/>
      <c r="GF2284"/>
      <c r="GG2284"/>
      <c r="GH2284"/>
      <c r="GI2284"/>
      <c r="GJ2284"/>
      <c r="GK2284"/>
      <c r="GL2284"/>
      <c r="GM2284"/>
      <c r="GN2284"/>
      <c r="IE2284" s="40">
        <v>42460</v>
      </c>
      <c r="IL2284">
        <v>29.971813031161478</v>
      </c>
      <c r="IU2284" s="77">
        <v>42460</v>
      </c>
      <c r="JB2284">
        <v>79.400000000000006</v>
      </c>
    </row>
    <row r="2285" spans="7:264" x14ac:dyDescent="0.25">
      <c r="G2285" s="40">
        <v>42461</v>
      </c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BM2285" s="40">
        <v>42461</v>
      </c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DS2285" s="40">
        <v>42461</v>
      </c>
      <c r="DT2285"/>
      <c r="DU2285"/>
      <c r="DV2285"/>
      <c r="DW2285"/>
      <c r="DX2285"/>
      <c r="DY2285"/>
      <c r="DZ2285"/>
      <c r="EA2285"/>
      <c r="EB2285"/>
      <c r="EC2285"/>
      <c r="ED2285"/>
      <c r="EE2285"/>
      <c r="EF2285"/>
      <c r="EG2285"/>
      <c r="EH2285"/>
      <c r="FY2285" s="40">
        <v>42461</v>
      </c>
      <c r="FZ2285"/>
      <c r="GA2285"/>
      <c r="GB2285"/>
      <c r="GC2285"/>
      <c r="GD2285"/>
      <c r="GE2285"/>
      <c r="GF2285"/>
      <c r="GG2285"/>
      <c r="GH2285"/>
      <c r="GI2285"/>
      <c r="GJ2285"/>
      <c r="GK2285"/>
      <c r="GL2285"/>
      <c r="GM2285"/>
      <c r="GN2285"/>
      <c r="IE2285" s="40">
        <v>42461</v>
      </c>
      <c r="IU2285" s="77">
        <v>42461</v>
      </c>
    </row>
    <row r="2286" spans="7:264" x14ac:dyDescent="0.25">
      <c r="G2286" s="40">
        <v>42462</v>
      </c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BM2286" s="40">
        <v>42462</v>
      </c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DS2286" s="40">
        <v>42462</v>
      </c>
      <c r="DT2286"/>
      <c r="DU2286"/>
      <c r="DV2286"/>
      <c r="DW2286"/>
      <c r="DX2286"/>
      <c r="DY2286"/>
      <c r="DZ2286"/>
      <c r="EA2286"/>
      <c r="EB2286"/>
      <c r="EC2286"/>
      <c r="ED2286"/>
      <c r="EE2286"/>
      <c r="EF2286"/>
      <c r="EG2286"/>
      <c r="EH2286"/>
      <c r="FY2286" s="40">
        <v>42462</v>
      </c>
      <c r="FZ2286"/>
      <c r="GA2286"/>
      <c r="GB2286"/>
      <c r="GC2286"/>
      <c r="GD2286"/>
      <c r="GE2286"/>
      <c r="GF2286"/>
      <c r="GG2286"/>
      <c r="GH2286"/>
      <c r="GI2286"/>
      <c r="GJ2286"/>
      <c r="GK2286"/>
      <c r="GL2286"/>
      <c r="GM2286"/>
      <c r="GN2286"/>
      <c r="IE2286" s="40">
        <v>42462</v>
      </c>
      <c r="IU2286" s="77">
        <v>42462</v>
      </c>
    </row>
    <row r="2287" spans="7:264" x14ac:dyDescent="0.25">
      <c r="G2287" s="40">
        <v>42463</v>
      </c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BM2287" s="40">
        <v>42463</v>
      </c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DS2287" s="40">
        <v>42463</v>
      </c>
      <c r="DT2287"/>
      <c r="DU2287"/>
      <c r="DV2287"/>
      <c r="DW2287"/>
      <c r="DX2287"/>
      <c r="DY2287"/>
      <c r="DZ2287"/>
      <c r="EA2287"/>
      <c r="EB2287"/>
      <c r="EC2287"/>
      <c r="ED2287"/>
      <c r="EE2287"/>
      <c r="EF2287"/>
      <c r="EG2287"/>
      <c r="EH2287"/>
      <c r="FY2287" s="40">
        <v>42463</v>
      </c>
      <c r="FZ2287"/>
      <c r="GA2287"/>
      <c r="GB2287"/>
      <c r="GC2287"/>
      <c r="GD2287"/>
      <c r="GE2287"/>
      <c r="GF2287"/>
      <c r="GG2287"/>
      <c r="GH2287"/>
      <c r="GI2287"/>
      <c r="GJ2287"/>
      <c r="GK2287"/>
      <c r="GL2287"/>
      <c r="GM2287"/>
      <c r="GN2287"/>
      <c r="IE2287" s="40">
        <v>42463</v>
      </c>
      <c r="IU2287" s="77">
        <v>42463</v>
      </c>
    </row>
    <row r="2288" spans="7:264" x14ac:dyDescent="0.25">
      <c r="G2288" s="40">
        <v>42464</v>
      </c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BM2288" s="40">
        <v>42464</v>
      </c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DS2288" s="40">
        <v>42464</v>
      </c>
      <c r="DT2288"/>
      <c r="DU2288"/>
      <c r="DV2288"/>
      <c r="DW2288"/>
      <c r="DX2288"/>
      <c r="DY2288"/>
      <c r="DZ2288"/>
      <c r="EA2288"/>
      <c r="EB2288"/>
      <c r="EC2288"/>
      <c r="ED2288"/>
      <c r="EE2288"/>
      <c r="EF2288"/>
      <c r="EG2288"/>
      <c r="EH2288"/>
      <c r="FY2288" s="40">
        <v>42464</v>
      </c>
      <c r="FZ2288"/>
      <c r="GA2288"/>
      <c r="GB2288"/>
      <c r="GC2288"/>
      <c r="GD2288"/>
      <c r="GE2288"/>
      <c r="GF2288"/>
      <c r="GG2288"/>
      <c r="GH2288"/>
      <c r="GI2288"/>
      <c r="GJ2288"/>
      <c r="GK2288"/>
      <c r="GL2288"/>
      <c r="GM2288"/>
      <c r="GN2288"/>
      <c r="IE2288" s="40">
        <v>42464</v>
      </c>
      <c r="IN2288">
        <v>26.143382352941178</v>
      </c>
      <c r="IU2288" s="77">
        <v>42464</v>
      </c>
      <c r="JD2288">
        <v>78</v>
      </c>
    </row>
    <row r="2289" spans="7:268" x14ac:dyDescent="0.25">
      <c r="G2289" s="40">
        <v>42465</v>
      </c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BM2289" s="40">
        <v>42465</v>
      </c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DS2289" s="40">
        <v>42465</v>
      </c>
      <c r="DT2289"/>
      <c r="DU2289"/>
      <c r="DV2289"/>
      <c r="DW2289"/>
      <c r="DX2289"/>
      <c r="DY2289"/>
      <c r="DZ2289"/>
      <c r="EA2289"/>
      <c r="EB2289"/>
      <c r="EC2289"/>
      <c r="ED2289"/>
      <c r="EE2289"/>
      <c r="EF2289"/>
      <c r="EG2289"/>
      <c r="EH2289"/>
      <c r="FY2289" s="40">
        <v>42465</v>
      </c>
      <c r="FZ2289"/>
      <c r="GA2289"/>
      <c r="GB2289"/>
      <c r="GC2289"/>
      <c r="GD2289"/>
      <c r="GE2289"/>
      <c r="GF2289"/>
      <c r="GG2289"/>
      <c r="GH2289"/>
      <c r="GI2289"/>
      <c r="GJ2289"/>
      <c r="GK2289"/>
      <c r="GL2289"/>
      <c r="GM2289"/>
      <c r="GN2289"/>
      <c r="IE2289" s="40">
        <v>42465</v>
      </c>
      <c r="IU2289" s="77">
        <v>42465</v>
      </c>
    </row>
    <row r="2290" spans="7:268" x14ac:dyDescent="0.25">
      <c r="G2290" s="40">
        <v>42466</v>
      </c>
      <c r="H2290"/>
      <c r="I2290"/>
      <c r="J2290"/>
      <c r="K2290"/>
      <c r="L2290">
        <v>0.80000000000000016</v>
      </c>
      <c r="M2290"/>
      <c r="N2290">
        <v>6.5</v>
      </c>
      <c r="O2290"/>
      <c r="P2290"/>
      <c r="Q2290"/>
      <c r="R2290"/>
      <c r="S2290"/>
      <c r="T2290"/>
      <c r="U2290"/>
      <c r="V2290"/>
      <c r="AE2290">
        <v>0.8</v>
      </c>
      <c r="AF2290">
        <v>0.8</v>
      </c>
      <c r="AG2290">
        <v>0.8</v>
      </c>
      <c r="AK2290">
        <v>6.5</v>
      </c>
      <c r="BM2290" s="40">
        <v>42466</v>
      </c>
      <c r="BN2290"/>
      <c r="BO2290"/>
      <c r="BP2290"/>
      <c r="BQ2290"/>
      <c r="BR2290">
        <v>0.01</v>
      </c>
      <c r="BS2290"/>
      <c r="BT2290">
        <v>0.01</v>
      </c>
      <c r="BU2290"/>
      <c r="BV2290"/>
      <c r="BW2290"/>
      <c r="BX2290"/>
      <c r="BY2290"/>
      <c r="BZ2290"/>
      <c r="CA2290"/>
      <c r="CB2290"/>
      <c r="CK2290">
        <v>0.01</v>
      </c>
      <c r="CL2290">
        <v>0.01</v>
      </c>
      <c r="CM2290">
        <v>0.01</v>
      </c>
      <c r="CQ2290">
        <v>0.01</v>
      </c>
      <c r="DS2290" s="40">
        <v>42466</v>
      </c>
      <c r="DT2290"/>
      <c r="DU2290"/>
      <c r="DV2290"/>
      <c r="DW2290"/>
      <c r="DX2290">
        <v>85.3</v>
      </c>
      <c r="DY2290"/>
      <c r="DZ2290">
        <v>44.8</v>
      </c>
      <c r="EA2290"/>
      <c r="EB2290"/>
      <c r="EC2290"/>
      <c r="ED2290"/>
      <c r="EE2290"/>
      <c r="EF2290"/>
      <c r="EG2290"/>
      <c r="EH2290"/>
      <c r="EQ2290">
        <v>99.6</v>
      </c>
      <c r="ER2290">
        <v>82.8</v>
      </c>
      <c r="ES2290">
        <v>73.5</v>
      </c>
      <c r="EW2290">
        <v>44.8</v>
      </c>
      <c r="FY2290" s="40">
        <v>42466</v>
      </c>
      <c r="FZ2290"/>
      <c r="GA2290"/>
      <c r="GB2290"/>
      <c r="GC2290"/>
      <c r="GD2290">
        <v>0.10666666666666667</v>
      </c>
      <c r="GE2290"/>
      <c r="GF2290">
        <v>2.15</v>
      </c>
      <c r="GG2290"/>
      <c r="GH2290"/>
      <c r="GI2290"/>
      <c r="GJ2290"/>
      <c r="GK2290"/>
      <c r="GL2290"/>
      <c r="GM2290"/>
      <c r="GN2290"/>
      <c r="GW2290">
        <v>0.08</v>
      </c>
      <c r="GX2290">
        <v>0.2</v>
      </c>
      <c r="GY2290">
        <v>0.04</v>
      </c>
      <c r="HC2290">
        <v>2.15</v>
      </c>
      <c r="IE2290" s="40">
        <v>42466</v>
      </c>
      <c r="IF2290">
        <v>32.061627906976746</v>
      </c>
      <c r="IU2290" s="77">
        <v>42466</v>
      </c>
      <c r="IV2290">
        <v>78</v>
      </c>
    </row>
    <row r="2291" spans="7:268" x14ac:dyDescent="0.25">
      <c r="G2291" s="40">
        <v>42467</v>
      </c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BM2291" s="40">
        <v>42467</v>
      </c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DS2291" s="40">
        <v>42467</v>
      </c>
      <c r="DT2291"/>
      <c r="DU2291"/>
      <c r="DV2291"/>
      <c r="DW2291"/>
      <c r="DX2291"/>
      <c r="DY2291"/>
      <c r="DZ2291"/>
      <c r="EA2291"/>
      <c r="EB2291"/>
      <c r="EC2291"/>
      <c r="ED2291"/>
      <c r="EE2291"/>
      <c r="EF2291"/>
      <c r="EG2291"/>
      <c r="EH2291"/>
      <c r="FY2291" s="40">
        <v>42467</v>
      </c>
      <c r="FZ2291"/>
      <c r="GA2291"/>
      <c r="GB2291"/>
      <c r="GC2291"/>
      <c r="GD2291"/>
      <c r="GE2291"/>
      <c r="GF2291"/>
      <c r="GG2291"/>
      <c r="GH2291"/>
      <c r="GI2291"/>
      <c r="GJ2291"/>
      <c r="GK2291"/>
      <c r="GL2291"/>
      <c r="GM2291"/>
      <c r="GN2291"/>
      <c r="IE2291" s="40">
        <v>42467</v>
      </c>
      <c r="IJ2291">
        <v>39.208556149732622</v>
      </c>
      <c r="IR2291">
        <v>28.363636363636363</v>
      </c>
      <c r="IU2291" s="77">
        <v>42467</v>
      </c>
      <c r="IZ2291">
        <v>78</v>
      </c>
      <c r="JH2291">
        <v>78</v>
      </c>
    </row>
    <row r="2292" spans="7:268" x14ac:dyDescent="0.25">
      <c r="G2292" s="40">
        <v>42468</v>
      </c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BM2292" s="40">
        <v>42468</v>
      </c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DS2292" s="40">
        <v>42468</v>
      </c>
      <c r="DT2292"/>
      <c r="DU2292"/>
      <c r="DV2292"/>
      <c r="DW2292"/>
      <c r="DX2292"/>
      <c r="DY2292"/>
      <c r="DZ2292"/>
      <c r="EA2292"/>
      <c r="EB2292"/>
      <c r="EC2292"/>
      <c r="ED2292"/>
      <c r="EE2292"/>
      <c r="EF2292"/>
      <c r="EG2292"/>
      <c r="EH2292"/>
      <c r="FY2292" s="40">
        <v>42468</v>
      </c>
      <c r="FZ2292"/>
      <c r="GA2292"/>
      <c r="GB2292"/>
      <c r="GC2292"/>
      <c r="GD2292"/>
      <c r="GE2292"/>
      <c r="GF2292"/>
      <c r="GG2292"/>
      <c r="GH2292"/>
      <c r="GI2292"/>
      <c r="GJ2292"/>
      <c r="GK2292"/>
      <c r="GL2292"/>
      <c r="GM2292"/>
      <c r="GN2292"/>
      <c r="IE2292" s="40">
        <v>42468</v>
      </c>
      <c r="IU2292" s="77">
        <v>42468</v>
      </c>
    </row>
    <row r="2293" spans="7:268" x14ac:dyDescent="0.25">
      <c r="G2293" s="40">
        <v>42469</v>
      </c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BM2293" s="40">
        <v>42469</v>
      </c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DS2293" s="40">
        <v>42469</v>
      </c>
      <c r="DT2293"/>
      <c r="DU2293"/>
      <c r="DV2293"/>
      <c r="DW2293"/>
      <c r="DX2293"/>
      <c r="DY2293"/>
      <c r="DZ2293"/>
      <c r="EA2293"/>
      <c r="EB2293"/>
      <c r="EC2293"/>
      <c r="ED2293"/>
      <c r="EE2293"/>
      <c r="EF2293"/>
      <c r="EG2293"/>
      <c r="EH2293"/>
      <c r="FY2293" s="40">
        <v>42469</v>
      </c>
      <c r="FZ2293"/>
      <c r="GA2293"/>
      <c r="GB2293"/>
      <c r="GC2293"/>
      <c r="GD2293"/>
      <c r="GE2293"/>
      <c r="GF2293"/>
      <c r="GG2293"/>
      <c r="GH2293"/>
      <c r="GI2293"/>
      <c r="GJ2293"/>
      <c r="GK2293"/>
      <c r="GL2293"/>
      <c r="GM2293"/>
      <c r="GN2293"/>
      <c r="IE2293" s="40">
        <v>42469</v>
      </c>
      <c r="IU2293" s="77">
        <v>42469</v>
      </c>
    </row>
    <row r="2294" spans="7:268" x14ac:dyDescent="0.25">
      <c r="G2294" s="40">
        <v>42470</v>
      </c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BM2294" s="40">
        <v>42470</v>
      </c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DS2294" s="40">
        <v>42470</v>
      </c>
      <c r="DT2294"/>
      <c r="DU2294"/>
      <c r="DV2294"/>
      <c r="DW2294"/>
      <c r="DX2294"/>
      <c r="DY2294"/>
      <c r="DZ2294"/>
      <c r="EA2294"/>
      <c r="EB2294"/>
      <c r="EC2294"/>
      <c r="ED2294"/>
      <c r="EE2294"/>
      <c r="EF2294"/>
      <c r="EG2294"/>
      <c r="EH2294"/>
      <c r="FY2294" s="40">
        <v>42470</v>
      </c>
      <c r="FZ2294"/>
      <c r="GA2294"/>
      <c r="GB2294"/>
      <c r="GC2294"/>
      <c r="GD2294"/>
      <c r="GE2294"/>
      <c r="GF2294"/>
      <c r="GG2294"/>
      <c r="GH2294"/>
      <c r="GI2294"/>
      <c r="GJ2294"/>
      <c r="GK2294"/>
      <c r="GL2294"/>
      <c r="GM2294"/>
      <c r="GN2294"/>
      <c r="IE2294" s="40">
        <v>42470</v>
      </c>
      <c r="IU2294" s="77">
        <v>42470</v>
      </c>
    </row>
    <row r="2295" spans="7:268" x14ac:dyDescent="0.25">
      <c r="G2295" s="40">
        <v>42471</v>
      </c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BM2295" s="40">
        <v>42471</v>
      </c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DS2295" s="40">
        <v>42471</v>
      </c>
      <c r="DT2295"/>
      <c r="DU2295"/>
      <c r="DV2295"/>
      <c r="DW2295"/>
      <c r="DX2295"/>
      <c r="DY2295"/>
      <c r="DZ2295"/>
      <c r="EA2295"/>
      <c r="EB2295"/>
      <c r="EC2295"/>
      <c r="ED2295"/>
      <c r="EE2295"/>
      <c r="EF2295"/>
      <c r="EG2295"/>
      <c r="EH2295"/>
      <c r="FY2295" s="40">
        <v>42471</v>
      </c>
      <c r="FZ2295"/>
      <c r="GA2295"/>
      <c r="GB2295"/>
      <c r="GC2295"/>
      <c r="GD2295"/>
      <c r="GE2295"/>
      <c r="GF2295"/>
      <c r="GG2295"/>
      <c r="GH2295"/>
      <c r="GI2295"/>
      <c r="GJ2295"/>
      <c r="GK2295"/>
      <c r="GL2295"/>
      <c r="GM2295"/>
      <c r="GN2295"/>
      <c r="IE2295" s="40">
        <v>42471</v>
      </c>
      <c r="IU2295" s="77">
        <v>42471</v>
      </c>
    </row>
    <row r="2296" spans="7:268" x14ac:dyDescent="0.25">
      <c r="G2296" s="40">
        <v>42472</v>
      </c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BM2296" s="40">
        <v>42472</v>
      </c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DS2296" s="40">
        <v>42472</v>
      </c>
      <c r="DT2296"/>
      <c r="DU2296"/>
      <c r="DV2296"/>
      <c r="DW2296"/>
      <c r="DX2296"/>
      <c r="DY2296"/>
      <c r="DZ2296"/>
      <c r="EA2296"/>
      <c r="EB2296"/>
      <c r="EC2296"/>
      <c r="ED2296"/>
      <c r="EE2296"/>
      <c r="EF2296"/>
      <c r="EG2296"/>
      <c r="EH2296"/>
      <c r="FY2296" s="40">
        <v>42472</v>
      </c>
      <c r="FZ2296"/>
      <c r="GA2296"/>
      <c r="GB2296"/>
      <c r="GC2296"/>
      <c r="GD2296"/>
      <c r="GE2296"/>
      <c r="GF2296"/>
      <c r="GG2296"/>
      <c r="GH2296"/>
      <c r="GI2296"/>
      <c r="GJ2296"/>
      <c r="GK2296"/>
      <c r="GL2296"/>
      <c r="GM2296"/>
      <c r="GN2296"/>
      <c r="IE2296" s="40">
        <v>42472</v>
      </c>
      <c r="IU2296" s="77">
        <v>42472</v>
      </c>
    </row>
    <row r="2297" spans="7:268" x14ac:dyDescent="0.25">
      <c r="G2297" s="40">
        <v>42473</v>
      </c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BM2297" s="40">
        <v>42473</v>
      </c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DS2297" s="40">
        <v>42473</v>
      </c>
      <c r="DT2297"/>
      <c r="DU2297"/>
      <c r="DV2297"/>
      <c r="DW2297"/>
      <c r="DX2297"/>
      <c r="DY2297"/>
      <c r="DZ2297"/>
      <c r="EA2297"/>
      <c r="EB2297"/>
      <c r="EC2297"/>
      <c r="ED2297"/>
      <c r="EE2297"/>
      <c r="EF2297"/>
      <c r="EG2297"/>
      <c r="EH2297"/>
      <c r="FY2297" s="40">
        <v>42473</v>
      </c>
      <c r="FZ2297"/>
      <c r="GA2297"/>
      <c r="GB2297"/>
      <c r="GC2297"/>
      <c r="GD2297"/>
      <c r="GE2297"/>
      <c r="GF2297"/>
      <c r="GG2297"/>
      <c r="GH2297"/>
      <c r="GI2297"/>
      <c r="GJ2297"/>
      <c r="GK2297"/>
      <c r="GL2297"/>
      <c r="GM2297"/>
      <c r="GN2297"/>
      <c r="IE2297" s="40">
        <v>42473</v>
      </c>
      <c r="IU2297" s="77">
        <v>42473</v>
      </c>
    </row>
    <row r="2298" spans="7:268" x14ac:dyDescent="0.25">
      <c r="G2298" s="40">
        <v>42474</v>
      </c>
      <c r="H2298"/>
      <c r="I2298"/>
      <c r="J2298"/>
      <c r="K2298"/>
      <c r="L2298"/>
      <c r="M2298"/>
      <c r="N2298"/>
      <c r="O2298"/>
      <c r="P2298"/>
      <c r="Q2298"/>
      <c r="R2298">
        <v>7.3500000000000005</v>
      </c>
      <c r="S2298"/>
      <c r="T2298"/>
      <c r="U2298">
        <v>2.1</v>
      </c>
      <c r="V2298">
        <v>3.6</v>
      </c>
      <c r="AX2298">
        <v>9.3000000000000007</v>
      </c>
      <c r="AY2298">
        <v>5.4</v>
      </c>
      <c r="BG2298">
        <v>0</v>
      </c>
      <c r="BH2298">
        <v>4.2</v>
      </c>
      <c r="BI2298">
        <v>3.1</v>
      </c>
      <c r="BJ2298">
        <v>3.9</v>
      </c>
      <c r="BK2298">
        <v>3.8</v>
      </c>
      <c r="BM2298" s="40">
        <v>42474</v>
      </c>
      <c r="BN2298"/>
      <c r="BO2298"/>
      <c r="BP2298"/>
      <c r="BQ2298"/>
      <c r="BR2298"/>
      <c r="BS2298"/>
      <c r="BT2298"/>
      <c r="BU2298"/>
      <c r="BV2298"/>
      <c r="BW2298"/>
      <c r="BX2298">
        <v>1.37</v>
      </c>
      <c r="BY2298"/>
      <c r="BZ2298"/>
      <c r="CA2298">
        <v>2.97</v>
      </c>
      <c r="CB2298">
        <v>3.6666666666666667E-2</v>
      </c>
      <c r="DD2298">
        <v>2.52</v>
      </c>
      <c r="DE2298">
        <v>0.22</v>
      </c>
      <c r="DM2298">
        <v>0.03</v>
      </c>
      <c r="DN2298">
        <v>5.91</v>
      </c>
      <c r="DO2298">
        <v>0.05</v>
      </c>
      <c r="DP2298">
        <v>0.03</v>
      </c>
      <c r="DQ2298">
        <v>0.03</v>
      </c>
      <c r="DS2298" s="40">
        <v>42474</v>
      </c>
      <c r="DT2298"/>
      <c r="DU2298"/>
      <c r="DV2298"/>
      <c r="DW2298"/>
      <c r="DX2298"/>
      <c r="DY2298"/>
      <c r="DZ2298"/>
      <c r="EA2298"/>
      <c r="EB2298"/>
      <c r="EC2298"/>
      <c r="ED2298">
        <v>26.75</v>
      </c>
      <c r="EE2298"/>
      <c r="EF2298"/>
      <c r="EG2298">
        <v>33.200000000000003</v>
      </c>
      <c r="EH2298">
        <v>5.59</v>
      </c>
      <c r="FJ2298">
        <v>21.2</v>
      </c>
      <c r="FK2298">
        <v>32.299999999999997</v>
      </c>
      <c r="FS2298">
        <v>34.6</v>
      </c>
      <c r="FT2298">
        <v>31.8</v>
      </c>
      <c r="FU2298">
        <v>11</v>
      </c>
      <c r="FV2298">
        <v>3.08</v>
      </c>
      <c r="FW2298">
        <v>2.69</v>
      </c>
      <c r="FY2298" s="40">
        <v>42474</v>
      </c>
      <c r="FZ2298"/>
      <c r="GA2298"/>
      <c r="GB2298"/>
      <c r="GC2298"/>
      <c r="GD2298"/>
      <c r="GE2298"/>
      <c r="GF2298"/>
      <c r="GG2298"/>
      <c r="GH2298"/>
      <c r="GI2298"/>
      <c r="GJ2298">
        <v>2.1</v>
      </c>
      <c r="GK2298"/>
      <c r="GL2298"/>
      <c r="GM2298">
        <v>1.0149999999999999</v>
      </c>
      <c r="GN2298">
        <v>0.14100000000000001</v>
      </c>
      <c r="HP2298">
        <v>3.09</v>
      </c>
      <c r="HQ2298">
        <v>1.1100000000000001</v>
      </c>
      <c r="HY2298">
        <v>0.37</v>
      </c>
      <c r="HZ2298">
        <v>1.66</v>
      </c>
      <c r="IA2298">
        <v>0.21</v>
      </c>
      <c r="IB2298">
        <v>0.19</v>
      </c>
      <c r="IC2298">
        <v>2.3E-2</v>
      </c>
      <c r="IE2298" s="40">
        <v>42474</v>
      </c>
      <c r="IU2298" s="77">
        <v>42474</v>
      </c>
    </row>
    <row r="2299" spans="7:268" x14ac:dyDescent="0.25">
      <c r="G2299" s="40">
        <v>42475</v>
      </c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BM2299" s="40">
        <v>42475</v>
      </c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DS2299" s="40">
        <v>42475</v>
      </c>
      <c r="DT2299"/>
      <c r="DU2299"/>
      <c r="DV2299"/>
      <c r="DW2299"/>
      <c r="DX2299"/>
      <c r="DY2299"/>
      <c r="DZ2299"/>
      <c r="EA2299"/>
      <c r="EB2299"/>
      <c r="EC2299"/>
      <c r="ED2299"/>
      <c r="EE2299"/>
      <c r="EF2299"/>
      <c r="EG2299"/>
      <c r="EH2299"/>
      <c r="FY2299" s="40">
        <v>42475</v>
      </c>
      <c r="FZ2299"/>
      <c r="GA2299"/>
      <c r="GB2299"/>
      <c r="GC2299"/>
      <c r="GD2299"/>
      <c r="GE2299"/>
      <c r="GF2299"/>
      <c r="GG2299"/>
      <c r="GH2299"/>
      <c r="GI2299"/>
      <c r="GJ2299"/>
      <c r="GK2299"/>
      <c r="GL2299"/>
      <c r="GM2299"/>
      <c r="GN2299"/>
      <c r="IE2299" s="40">
        <v>42475</v>
      </c>
      <c r="IU2299" s="77">
        <v>42475</v>
      </c>
    </row>
    <row r="2300" spans="7:268" x14ac:dyDescent="0.25">
      <c r="G2300" s="40">
        <v>42476</v>
      </c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BM2300" s="40">
        <v>42476</v>
      </c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DS2300" s="40">
        <v>42476</v>
      </c>
      <c r="DT2300"/>
      <c r="DU2300"/>
      <c r="DV2300"/>
      <c r="DW2300"/>
      <c r="DX2300"/>
      <c r="DY2300"/>
      <c r="DZ2300"/>
      <c r="EA2300"/>
      <c r="EB2300"/>
      <c r="EC2300"/>
      <c r="ED2300"/>
      <c r="EE2300"/>
      <c r="EF2300"/>
      <c r="EG2300"/>
      <c r="EH2300"/>
      <c r="FY2300" s="40">
        <v>42476</v>
      </c>
      <c r="FZ2300"/>
      <c r="GA2300"/>
      <c r="GB2300"/>
      <c r="GC2300"/>
      <c r="GD2300"/>
      <c r="GE2300"/>
      <c r="GF2300"/>
      <c r="GG2300"/>
      <c r="GH2300"/>
      <c r="GI2300"/>
      <c r="GJ2300"/>
      <c r="GK2300"/>
      <c r="GL2300"/>
      <c r="GM2300"/>
      <c r="GN2300"/>
      <c r="IE2300" s="40">
        <v>42476</v>
      </c>
      <c r="IU2300" s="77">
        <v>42476</v>
      </c>
    </row>
    <row r="2301" spans="7:268" x14ac:dyDescent="0.25">
      <c r="G2301" s="40">
        <v>42477</v>
      </c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BM2301" s="40">
        <v>42477</v>
      </c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DS2301" s="40">
        <v>42477</v>
      </c>
      <c r="DT2301"/>
      <c r="DU2301"/>
      <c r="DV2301"/>
      <c r="DW2301"/>
      <c r="DX2301"/>
      <c r="DY2301"/>
      <c r="DZ2301"/>
      <c r="EA2301"/>
      <c r="EB2301"/>
      <c r="EC2301"/>
      <c r="ED2301"/>
      <c r="EE2301"/>
      <c r="EF2301"/>
      <c r="EG2301"/>
      <c r="EH2301"/>
      <c r="FY2301" s="40">
        <v>42477</v>
      </c>
      <c r="FZ2301"/>
      <c r="GA2301"/>
      <c r="GB2301"/>
      <c r="GC2301"/>
      <c r="GD2301"/>
      <c r="GE2301"/>
      <c r="GF2301"/>
      <c r="GG2301"/>
      <c r="GH2301"/>
      <c r="GI2301"/>
      <c r="GJ2301"/>
      <c r="GK2301"/>
      <c r="GL2301"/>
      <c r="GM2301"/>
      <c r="GN2301"/>
      <c r="IE2301" s="40">
        <v>42477</v>
      </c>
      <c r="IU2301" s="77">
        <v>42477</v>
      </c>
    </row>
    <row r="2302" spans="7:268" x14ac:dyDescent="0.25">
      <c r="G2302" s="40">
        <v>42478</v>
      </c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BM2302" s="40">
        <v>42478</v>
      </c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DS2302" s="40">
        <v>42478</v>
      </c>
      <c r="DT2302"/>
      <c r="DU2302"/>
      <c r="DV2302"/>
      <c r="DW2302"/>
      <c r="DX2302"/>
      <c r="DY2302"/>
      <c r="DZ2302"/>
      <c r="EA2302"/>
      <c r="EB2302"/>
      <c r="EC2302"/>
      <c r="ED2302"/>
      <c r="EE2302"/>
      <c r="EF2302"/>
      <c r="EG2302"/>
      <c r="EH2302"/>
      <c r="FY2302" s="40">
        <v>42478</v>
      </c>
      <c r="FZ2302"/>
      <c r="GA2302"/>
      <c r="GB2302"/>
      <c r="GC2302"/>
      <c r="GD2302"/>
      <c r="GE2302"/>
      <c r="GF2302"/>
      <c r="GG2302"/>
      <c r="GH2302"/>
      <c r="GI2302"/>
      <c r="GJ2302"/>
      <c r="GK2302"/>
      <c r="GL2302"/>
      <c r="GM2302"/>
      <c r="GN2302"/>
      <c r="IE2302" s="40">
        <v>42478</v>
      </c>
      <c r="IU2302" s="77">
        <v>42478</v>
      </c>
    </row>
    <row r="2303" spans="7:268" x14ac:dyDescent="0.25">
      <c r="G2303" s="40">
        <v>42479</v>
      </c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BM2303" s="40">
        <v>42479</v>
      </c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DS2303" s="40">
        <v>42479</v>
      </c>
      <c r="DT2303"/>
      <c r="DU2303"/>
      <c r="DV2303"/>
      <c r="DW2303"/>
      <c r="DX2303"/>
      <c r="DY2303"/>
      <c r="DZ2303"/>
      <c r="EA2303"/>
      <c r="EB2303"/>
      <c r="EC2303"/>
      <c r="ED2303"/>
      <c r="EE2303"/>
      <c r="EF2303"/>
      <c r="EG2303"/>
      <c r="EH2303"/>
      <c r="FY2303" s="40">
        <v>42479</v>
      </c>
      <c r="FZ2303"/>
      <c r="GA2303"/>
      <c r="GB2303"/>
      <c r="GC2303"/>
      <c r="GD2303"/>
      <c r="GE2303"/>
      <c r="GF2303"/>
      <c r="GG2303"/>
      <c r="GH2303"/>
      <c r="GI2303"/>
      <c r="GJ2303"/>
      <c r="GK2303"/>
      <c r="GL2303"/>
      <c r="GM2303"/>
      <c r="GN2303"/>
      <c r="IE2303" s="40">
        <v>42479</v>
      </c>
      <c r="II2303">
        <v>17.14824120603015</v>
      </c>
      <c r="IU2303" s="77">
        <v>42479</v>
      </c>
      <c r="IY2303">
        <v>78</v>
      </c>
    </row>
    <row r="2304" spans="7:268" x14ac:dyDescent="0.25">
      <c r="G2304" s="40">
        <v>42480</v>
      </c>
      <c r="H2304">
        <v>0.8</v>
      </c>
      <c r="I2304"/>
      <c r="J2304"/>
      <c r="K2304"/>
      <c r="L2304">
        <v>0.80000000000000016</v>
      </c>
      <c r="M2304"/>
      <c r="N2304">
        <v>0.8</v>
      </c>
      <c r="O2304"/>
      <c r="P2304"/>
      <c r="Q2304"/>
      <c r="R2304"/>
      <c r="S2304"/>
      <c r="T2304"/>
      <c r="U2304"/>
      <c r="V2304"/>
      <c r="W2304">
        <v>0.8</v>
      </c>
      <c r="AE2304">
        <v>0.8</v>
      </c>
      <c r="AF2304">
        <v>0.8</v>
      </c>
      <c r="AG2304">
        <v>0.8</v>
      </c>
      <c r="AM2304">
        <v>0.8</v>
      </c>
      <c r="BM2304" s="40">
        <v>42480</v>
      </c>
      <c r="BN2304">
        <v>0.06</v>
      </c>
      <c r="BO2304"/>
      <c r="BP2304"/>
      <c r="BQ2304"/>
      <c r="BR2304">
        <v>1.3333333333333334E-2</v>
      </c>
      <c r="BS2304"/>
      <c r="BT2304">
        <v>0.01</v>
      </c>
      <c r="BU2304"/>
      <c r="BV2304"/>
      <c r="BW2304"/>
      <c r="BX2304"/>
      <c r="BY2304"/>
      <c r="BZ2304"/>
      <c r="CA2304"/>
      <c r="CB2304"/>
      <c r="CC2304">
        <v>0.06</v>
      </c>
      <c r="CK2304">
        <v>0.02</v>
      </c>
      <c r="CL2304">
        <v>0.01</v>
      </c>
      <c r="CM2304">
        <v>0.01</v>
      </c>
      <c r="CS2304">
        <v>0.01</v>
      </c>
      <c r="DS2304" s="40">
        <v>42480</v>
      </c>
      <c r="DT2304">
        <v>78.3</v>
      </c>
      <c r="DU2304"/>
      <c r="DV2304"/>
      <c r="DW2304"/>
      <c r="DX2304">
        <v>104.53333333333335</v>
      </c>
      <c r="DY2304"/>
      <c r="DZ2304">
        <v>57.2</v>
      </c>
      <c r="EA2304"/>
      <c r="EB2304"/>
      <c r="EC2304"/>
      <c r="ED2304"/>
      <c r="EE2304"/>
      <c r="EF2304"/>
      <c r="EG2304"/>
      <c r="EH2304"/>
      <c r="EI2304">
        <v>78.3</v>
      </c>
      <c r="EQ2304">
        <v>137</v>
      </c>
      <c r="ER2304">
        <v>75.599999999999994</v>
      </c>
      <c r="ES2304">
        <v>101</v>
      </c>
      <c r="EY2304">
        <v>57.2</v>
      </c>
      <c r="FY2304" s="40">
        <v>42480</v>
      </c>
      <c r="FZ2304">
        <v>0.22</v>
      </c>
      <c r="GA2304"/>
      <c r="GB2304"/>
      <c r="GC2304"/>
      <c r="GD2304">
        <v>6.0000000000000005E-2</v>
      </c>
      <c r="GE2304"/>
      <c r="GF2304">
        <v>0.02</v>
      </c>
      <c r="GG2304"/>
      <c r="GH2304"/>
      <c r="GI2304"/>
      <c r="GJ2304"/>
      <c r="GK2304"/>
      <c r="GL2304"/>
      <c r="GM2304"/>
      <c r="GN2304"/>
      <c r="GO2304">
        <v>0.22</v>
      </c>
      <c r="GW2304">
        <v>0.03</v>
      </c>
      <c r="GX2304">
        <v>0.14000000000000001</v>
      </c>
      <c r="GY2304">
        <v>0.01</v>
      </c>
      <c r="HE2304">
        <v>0.02</v>
      </c>
      <c r="IE2304" s="40">
        <v>42480</v>
      </c>
      <c r="IU2304" s="77">
        <v>42480</v>
      </c>
    </row>
    <row r="2305" spans="7:267" x14ac:dyDescent="0.25">
      <c r="G2305" s="40">
        <v>42481</v>
      </c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BM2305" s="40">
        <v>42481</v>
      </c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DS2305" s="40">
        <v>42481</v>
      </c>
      <c r="DT2305"/>
      <c r="DU2305"/>
      <c r="DV2305"/>
      <c r="DW2305"/>
      <c r="DX2305"/>
      <c r="DY2305"/>
      <c r="DZ2305"/>
      <c r="EA2305"/>
      <c r="EB2305"/>
      <c r="EC2305"/>
      <c r="ED2305"/>
      <c r="EE2305"/>
      <c r="EF2305"/>
      <c r="EG2305"/>
      <c r="EH2305"/>
      <c r="FY2305" s="40">
        <v>42481</v>
      </c>
      <c r="FZ2305"/>
      <c r="GA2305"/>
      <c r="GB2305"/>
      <c r="GC2305"/>
      <c r="GD2305"/>
      <c r="GE2305"/>
      <c r="GF2305"/>
      <c r="GG2305"/>
      <c r="GH2305"/>
      <c r="GI2305"/>
      <c r="GJ2305"/>
      <c r="GK2305"/>
      <c r="GL2305"/>
      <c r="GM2305"/>
      <c r="GN2305"/>
      <c r="IE2305" s="40">
        <v>42481</v>
      </c>
      <c r="IU2305" s="77">
        <v>42481</v>
      </c>
    </row>
    <row r="2306" spans="7:267" x14ac:dyDescent="0.25">
      <c r="G2306" s="40">
        <v>42482</v>
      </c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BM2306" s="40">
        <v>42482</v>
      </c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DS2306" s="40">
        <v>42482</v>
      </c>
      <c r="DT2306"/>
      <c r="DU2306"/>
      <c r="DV2306"/>
      <c r="DW2306"/>
      <c r="DX2306"/>
      <c r="DY2306"/>
      <c r="DZ2306"/>
      <c r="EA2306"/>
      <c r="EB2306"/>
      <c r="EC2306"/>
      <c r="ED2306"/>
      <c r="EE2306"/>
      <c r="EF2306"/>
      <c r="EG2306"/>
      <c r="EH2306"/>
      <c r="FY2306" s="40">
        <v>42482</v>
      </c>
      <c r="FZ2306"/>
      <c r="GA2306"/>
      <c r="GB2306"/>
      <c r="GC2306"/>
      <c r="GD2306"/>
      <c r="GE2306"/>
      <c r="GF2306"/>
      <c r="GG2306"/>
      <c r="GH2306"/>
      <c r="GI2306"/>
      <c r="GJ2306"/>
      <c r="GK2306"/>
      <c r="GL2306"/>
      <c r="GM2306"/>
      <c r="GN2306"/>
      <c r="IE2306" s="40">
        <v>42482</v>
      </c>
      <c r="IU2306" s="77">
        <v>42482</v>
      </c>
    </row>
    <row r="2307" spans="7:267" x14ac:dyDescent="0.25">
      <c r="G2307" s="40">
        <v>42483</v>
      </c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BM2307" s="40">
        <v>42483</v>
      </c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DS2307" s="40">
        <v>42483</v>
      </c>
      <c r="DT2307"/>
      <c r="DU2307"/>
      <c r="DV2307"/>
      <c r="DW2307"/>
      <c r="DX2307"/>
      <c r="DY2307"/>
      <c r="DZ2307"/>
      <c r="EA2307"/>
      <c r="EB2307"/>
      <c r="EC2307"/>
      <c r="ED2307"/>
      <c r="EE2307"/>
      <c r="EF2307"/>
      <c r="EG2307"/>
      <c r="EH2307"/>
      <c r="FY2307" s="40">
        <v>42483</v>
      </c>
      <c r="FZ2307"/>
      <c r="GA2307"/>
      <c r="GB2307"/>
      <c r="GC2307"/>
      <c r="GD2307"/>
      <c r="GE2307"/>
      <c r="GF2307"/>
      <c r="GG2307"/>
      <c r="GH2307"/>
      <c r="GI2307"/>
      <c r="GJ2307"/>
      <c r="GK2307"/>
      <c r="GL2307"/>
      <c r="GM2307"/>
      <c r="GN2307"/>
      <c r="IE2307" s="40">
        <v>42483</v>
      </c>
      <c r="IU2307" s="77">
        <v>42483</v>
      </c>
    </row>
    <row r="2308" spans="7:267" x14ac:dyDescent="0.25">
      <c r="G2308" s="40">
        <v>42484</v>
      </c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BM2308" s="40">
        <v>42484</v>
      </c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DS2308" s="40">
        <v>42484</v>
      </c>
      <c r="DT2308"/>
      <c r="DU2308"/>
      <c r="DV2308"/>
      <c r="DW2308"/>
      <c r="DX2308"/>
      <c r="DY2308"/>
      <c r="DZ2308"/>
      <c r="EA2308"/>
      <c r="EB2308"/>
      <c r="EC2308"/>
      <c r="ED2308"/>
      <c r="EE2308"/>
      <c r="EF2308"/>
      <c r="EG2308"/>
      <c r="EH2308"/>
      <c r="FY2308" s="40">
        <v>42484</v>
      </c>
      <c r="FZ2308"/>
      <c r="GA2308"/>
      <c r="GB2308"/>
      <c r="GC2308"/>
      <c r="GD2308"/>
      <c r="GE2308"/>
      <c r="GF2308"/>
      <c r="GG2308"/>
      <c r="GH2308"/>
      <c r="GI2308"/>
      <c r="GJ2308"/>
      <c r="GK2308"/>
      <c r="GL2308"/>
      <c r="GM2308"/>
      <c r="GN2308"/>
      <c r="IE2308" s="40">
        <v>42484</v>
      </c>
      <c r="IU2308" s="77">
        <v>42484</v>
      </c>
    </row>
    <row r="2309" spans="7:267" x14ac:dyDescent="0.25">
      <c r="G2309" s="40">
        <v>42485</v>
      </c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BM2309" s="40">
        <v>42485</v>
      </c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DS2309" s="40">
        <v>42485</v>
      </c>
      <c r="DT2309"/>
      <c r="DU2309"/>
      <c r="DV2309"/>
      <c r="DW2309"/>
      <c r="DX2309"/>
      <c r="DY2309"/>
      <c r="DZ2309"/>
      <c r="EA2309"/>
      <c r="EB2309"/>
      <c r="EC2309"/>
      <c r="ED2309"/>
      <c r="EE2309"/>
      <c r="EF2309"/>
      <c r="EG2309"/>
      <c r="EH2309"/>
      <c r="FY2309" s="40">
        <v>42485</v>
      </c>
      <c r="FZ2309"/>
      <c r="GA2309"/>
      <c r="GB2309"/>
      <c r="GC2309"/>
      <c r="GD2309"/>
      <c r="GE2309"/>
      <c r="GF2309"/>
      <c r="GG2309"/>
      <c r="GH2309"/>
      <c r="GI2309"/>
      <c r="GJ2309"/>
      <c r="GK2309"/>
      <c r="GL2309"/>
      <c r="GM2309"/>
      <c r="GN2309"/>
      <c r="IE2309" s="40">
        <v>42485</v>
      </c>
      <c r="IU2309" s="77">
        <v>42485</v>
      </c>
    </row>
    <row r="2310" spans="7:267" x14ac:dyDescent="0.25">
      <c r="G2310" s="40">
        <v>42486</v>
      </c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BM2310" s="40">
        <v>42486</v>
      </c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DS2310" s="40">
        <v>42486</v>
      </c>
      <c r="DT2310"/>
      <c r="DU2310"/>
      <c r="DV2310"/>
      <c r="DW2310"/>
      <c r="DX2310"/>
      <c r="DY2310"/>
      <c r="DZ2310"/>
      <c r="EA2310"/>
      <c r="EB2310"/>
      <c r="EC2310"/>
      <c r="ED2310"/>
      <c r="EE2310"/>
      <c r="EF2310"/>
      <c r="EG2310"/>
      <c r="EH2310"/>
      <c r="FY2310" s="40">
        <v>42486</v>
      </c>
      <c r="FZ2310"/>
      <c r="GA2310"/>
      <c r="GB2310"/>
      <c r="GC2310"/>
      <c r="GD2310"/>
      <c r="GE2310"/>
      <c r="GF2310"/>
      <c r="GG2310"/>
      <c r="GH2310"/>
      <c r="GI2310"/>
      <c r="GJ2310"/>
      <c r="GK2310"/>
      <c r="GL2310"/>
      <c r="GM2310"/>
      <c r="GN2310"/>
      <c r="IE2310" s="40">
        <v>42486</v>
      </c>
      <c r="IG2310">
        <v>27.756382978723408</v>
      </c>
      <c r="IK2310">
        <v>30.338268792710707</v>
      </c>
      <c r="IU2310" s="77">
        <v>42486</v>
      </c>
      <c r="IW2310">
        <v>78</v>
      </c>
      <c r="JA2310">
        <v>78</v>
      </c>
    </row>
    <row r="2311" spans="7:267" x14ac:dyDescent="0.25">
      <c r="G2311" s="40">
        <v>42487</v>
      </c>
      <c r="H2311"/>
      <c r="I2311"/>
      <c r="J2311"/>
      <c r="K2311"/>
      <c r="L2311"/>
      <c r="M2311"/>
      <c r="N2311"/>
      <c r="O2311"/>
      <c r="P2311"/>
      <c r="Q2311"/>
      <c r="R2311">
        <v>5.3</v>
      </c>
      <c r="S2311"/>
      <c r="T2311"/>
      <c r="U2311"/>
      <c r="V2311"/>
      <c r="AX2311">
        <v>5.3</v>
      </c>
      <c r="BM2311" s="40">
        <v>42487</v>
      </c>
      <c r="BN2311"/>
      <c r="BO2311"/>
      <c r="BP2311"/>
      <c r="BQ2311"/>
      <c r="BR2311"/>
      <c r="BS2311"/>
      <c r="BT2311"/>
      <c r="BU2311"/>
      <c r="BV2311"/>
      <c r="BW2311"/>
      <c r="BX2311">
        <v>0.56999999999999995</v>
      </c>
      <c r="BY2311"/>
      <c r="BZ2311"/>
      <c r="CA2311"/>
      <c r="CB2311"/>
      <c r="DD2311">
        <v>0.56999999999999995</v>
      </c>
      <c r="DS2311" s="40">
        <v>42487</v>
      </c>
      <c r="DT2311"/>
      <c r="DU2311"/>
      <c r="DV2311"/>
      <c r="DW2311"/>
      <c r="DX2311"/>
      <c r="DY2311"/>
      <c r="DZ2311"/>
      <c r="EA2311"/>
      <c r="EB2311"/>
      <c r="EC2311"/>
      <c r="ED2311">
        <v>5.2</v>
      </c>
      <c r="EE2311"/>
      <c r="EF2311"/>
      <c r="EG2311"/>
      <c r="EH2311"/>
      <c r="FJ2311">
        <v>5.2</v>
      </c>
      <c r="FY2311" s="40">
        <v>42487</v>
      </c>
      <c r="FZ2311"/>
      <c r="GA2311"/>
      <c r="GB2311"/>
      <c r="GC2311"/>
      <c r="GD2311"/>
      <c r="GE2311"/>
      <c r="GF2311"/>
      <c r="GG2311"/>
      <c r="GH2311"/>
      <c r="GI2311"/>
      <c r="GJ2311">
        <v>1.32</v>
      </c>
      <c r="GK2311"/>
      <c r="GL2311"/>
      <c r="GM2311"/>
      <c r="GN2311"/>
      <c r="HP2311">
        <v>1.32</v>
      </c>
      <c r="IE2311" s="40">
        <v>42487</v>
      </c>
      <c r="IH2311">
        <v>15.600000000000001</v>
      </c>
      <c r="IJ2311">
        <v>36.966577540106954</v>
      </c>
      <c r="IP2311">
        <v>26.39</v>
      </c>
      <c r="IU2311" s="77">
        <v>42487</v>
      </c>
      <c r="IX2311">
        <v>78</v>
      </c>
      <c r="IZ2311">
        <v>78</v>
      </c>
      <c r="JF2311">
        <v>78</v>
      </c>
    </row>
    <row r="2312" spans="7:267" x14ac:dyDescent="0.25">
      <c r="G2312" s="40">
        <v>42488</v>
      </c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BM2312" s="40">
        <v>42488</v>
      </c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DS2312" s="40">
        <v>42488</v>
      </c>
      <c r="DT2312"/>
      <c r="DU2312"/>
      <c r="DV2312"/>
      <c r="DW2312"/>
      <c r="DX2312"/>
      <c r="DY2312"/>
      <c r="DZ2312"/>
      <c r="EA2312"/>
      <c r="EB2312"/>
      <c r="EC2312"/>
      <c r="ED2312"/>
      <c r="EE2312"/>
      <c r="EF2312"/>
      <c r="EG2312"/>
      <c r="EH2312"/>
      <c r="FY2312" s="40">
        <v>42488</v>
      </c>
      <c r="FZ2312"/>
      <c r="GA2312"/>
      <c r="GB2312"/>
      <c r="GC2312"/>
      <c r="GD2312"/>
      <c r="GE2312"/>
      <c r="GF2312"/>
      <c r="GG2312"/>
      <c r="GH2312"/>
      <c r="GI2312"/>
      <c r="GJ2312"/>
      <c r="GK2312"/>
      <c r="GL2312"/>
      <c r="GM2312"/>
      <c r="GN2312"/>
      <c r="IE2312" s="40">
        <v>42488</v>
      </c>
      <c r="IU2312" s="77">
        <v>42488</v>
      </c>
    </row>
    <row r="2313" spans="7:267" x14ac:dyDescent="0.25">
      <c r="G2313" s="40">
        <v>42489</v>
      </c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BM2313" s="40">
        <v>42489</v>
      </c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DS2313" s="40">
        <v>42489</v>
      </c>
      <c r="DT2313"/>
      <c r="DU2313"/>
      <c r="DV2313"/>
      <c r="DW2313"/>
      <c r="DX2313"/>
      <c r="DY2313"/>
      <c r="DZ2313"/>
      <c r="EA2313"/>
      <c r="EB2313"/>
      <c r="EC2313"/>
      <c r="ED2313"/>
      <c r="EE2313"/>
      <c r="EF2313"/>
      <c r="EG2313"/>
      <c r="EH2313"/>
      <c r="FY2313" s="40">
        <v>42489</v>
      </c>
      <c r="FZ2313"/>
      <c r="GA2313"/>
      <c r="GB2313"/>
      <c r="GC2313"/>
      <c r="GD2313"/>
      <c r="GE2313"/>
      <c r="GF2313"/>
      <c r="GG2313"/>
      <c r="GH2313"/>
      <c r="GI2313"/>
      <c r="GJ2313"/>
      <c r="GK2313"/>
      <c r="GL2313"/>
      <c r="GM2313"/>
      <c r="GN2313"/>
      <c r="IE2313" s="40">
        <v>42489</v>
      </c>
      <c r="IU2313" s="77">
        <v>42489</v>
      </c>
    </row>
    <row r="2314" spans="7:267" x14ac:dyDescent="0.25">
      <c r="G2314" s="40">
        <v>42490</v>
      </c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BM2314" s="40">
        <v>42490</v>
      </c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DS2314" s="40">
        <v>42490</v>
      </c>
      <c r="DT2314"/>
      <c r="DU2314"/>
      <c r="DV2314"/>
      <c r="DW2314"/>
      <c r="DX2314"/>
      <c r="DY2314"/>
      <c r="DZ2314"/>
      <c r="EA2314"/>
      <c r="EB2314"/>
      <c r="EC2314"/>
      <c r="ED2314"/>
      <c r="EE2314"/>
      <c r="EF2314"/>
      <c r="EG2314"/>
      <c r="EH2314"/>
      <c r="FY2314" s="40">
        <v>42490</v>
      </c>
      <c r="FZ2314"/>
      <c r="GA2314"/>
      <c r="GB2314"/>
      <c r="GC2314"/>
      <c r="GD2314"/>
      <c r="GE2314"/>
      <c r="GF2314"/>
      <c r="GG2314"/>
      <c r="GH2314"/>
      <c r="GI2314"/>
      <c r="GJ2314"/>
      <c r="GK2314"/>
      <c r="GL2314"/>
      <c r="GM2314"/>
      <c r="GN2314"/>
      <c r="IE2314" s="40">
        <v>42490</v>
      </c>
      <c r="IU2314" s="77">
        <v>42490</v>
      </c>
    </row>
    <row r="2315" spans="7:267" x14ac:dyDescent="0.25">
      <c r="G2315" s="40">
        <v>42491</v>
      </c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BM2315" s="40">
        <v>42491</v>
      </c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DS2315" s="40">
        <v>42491</v>
      </c>
      <c r="DT2315"/>
      <c r="DU2315"/>
      <c r="DV2315"/>
      <c r="DW2315"/>
      <c r="DX2315"/>
      <c r="DY2315"/>
      <c r="DZ2315"/>
      <c r="EA2315"/>
      <c r="EB2315"/>
      <c r="EC2315"/>
      <c r="ED2315"/>
      <c r="EE2315"/>
      <c r="EF2315"/>
      <c r="EG2315"/>
      <c r="EH2315"/>
      <c r="FY2315" s="40">
        <v>42491</v>
      </c>
      <c r="FZ2315"/>
      <c r="GA2315"/>
      <c r="GB2315"/>
      <c r="GC2315"/>
      <c r="GD2315"/>
      <c r="GE2315"/>
      <c r="GF2315"/>
      <c r="GG2315"/>
      <c r="GH2315"/>
      <c r="GI2315"/>
      <c r="GJ2315"/>
      <c r="GK2315"/>
      <c r="GL2315"/>
      <c r="GM2315"/>
      <c r="GN2315"/>
      <c r="IE2315" s="40">
        <v>42491</v>
      </c>
      <c r="IU2315" s="77">
        <v>42491</v>
      </c>
    </row>
    <row r="2316" spans="7:267" x14ac:dyDescent="0.25">
      <c r="G2316" s="40">
        <v>42492</v>
      </c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BM2316" s="40">
        <v>42492</v>
      </c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DS2316" s="40">
        <v>42492</v>
      </c>
      <c r="DT2316"/>
      <c r="DU2316"/>
      <c r="DV2316"/>
      <c r="DW2316"/>
      <c r="DX2316"/>
      <c r="DY2316"/>
      <c r="DZ2316"/>
      <c r="EA2316"/>
      <c r="EB2316"/>
      <c r="EC2316"/>
      <c r="ED2316"/>
      <c r="EE2316"/>
      <c r="EF2316"/>
      <c r="EG2316"/>
      <c r="EH2316"/>
      <c r="FY2316" s="40">
        <v>42492</v>
      </c>
      <c r="FZ2316"/>
      <c r="GA2316"/>
      <c r="GB2316"/>
      <c r="GC2316"/>
      <c r="GD2316"/>
      <c r="GE2316"/>
      <c r="GF2316"/>
      <c r="GG2316"/>
      <c r="GH2316"/>
      <c r="GI2316"/>
      <c r="GJ2316"/>
      <c r="GK2316"/>
      <c r="GL2316"/>
      <c r="GM2316"/>
      <c r="GN2316"/>
      <c r="IE2316" s="40">
        <v>42492</v>
      </c>
      <c r="IQ2316">
        <v>16.283957845433253</v>
      </c>
      <c r="IU2316" s="77">
        <v>42492</v>
      </c>
      <c r="JG2316">
        <v>76.2</v>
      </c>
    </row>
    <row r="2317" spans="7:267" x14ac:dyDescent="0.25">
      <c r="G2317" s="40">
        <v>42493</v>
      </c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BM2317" s="40">
        <v>42493</v>
      </c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DS2317" s="40">
        <v>42493</v>
      </c>
      <c r="DT2317"/>
      <c r="DU2317"/>
      <c r="DV2317"/>
      <c r="DW2317"/>
      <c r="DX2317"/>
      <c r="DY2317"/>
      <c r="DZ2317"/>
      <c r="EA2317"/>
      <c r="EB2317"/>
      <c r="EC2317"/>
      <c r="ED2317"/>
      <c r="EE2317"/>
      <c r="EF2317"/>
      <c r="EG2317"/>
      <c r="EH2317"/>
      <c r="FY2317" s="40">
        <v>42493</v>
      </c>
      <c r="FZ2317"/>
      <c r="GA2317"/>
      <c r="GB2317"/>
      <c r="GC2317"/>
      <c r="GD2317"/>
      <c r="GE2317"/>
      <c r="GF2317"/>
      <c r="GG2317"/>
      <c r="GH2317"/>
      <c r="GI2317"/>
      <c r="GJ2317"/>
      <c r="GK2317"/>
      <c r="GL2317"/>
      <c r="GM2317"/>
      <c r="GN2317"/>
      <c r="IE2317" s="40">
        <v>42493</v>
      </c>
      <c r="IU2317" s="77">
        <v>42493</v>
      </c>
    </row>
    <row r="2318" spans="7:267" x14ac:dyDescent="0.25">
      <c r="G2318" s="40">
        <v>42494</v>
      </c>
      <c r="H2318"/>
      <c r="I2318"/>
      <c r="J2318"/>
      <c r="K2318"/>
      <c r="L2318"/>
      <c r="M2318"/>
      <c r="N2318">
        <v>0.8</v>
      </c>
      <c r="O2318"/>
      <c r="P2318"/>
      <c r="Q2318"/>
      <c r="R2318"/>
      <c r="S2318"/>
      <c r="T2318"/>
      <c r="U2318"/>
      <c r="V2318"/>
      <c r="AM2318">
        <v>0.8</v>
      </c>
      <c r="BM2318" s="40">
        <v>42494</v>
      </c>
      <c r="BN2318"/>
      <c r="BO2318"/>
      <c r="BP2318"/>
      <c r="BQ2318"/>
      <c r="BR2318"/>
      <c r="BS2318"/>
      <c r="BT2318">
        <v>0.01</v>
      </c>
      <c r="BU2318"/>
      <c r="BV2318"/>
      <c r="BW2318"/>
      <c r="BX2318"/>
      <c r="BY2318"/>
      <c r="BZ2318"/>
      <c r="CA2318"/>
      <c r="CB2318"/>
      <c r="CS2318">
        <v>0.01</v>
      </c>
      <c r="DS2318" s="40">
        <v>42494</v>
      </c>
      <c r="DT2318"/>
      <c r="DU2318"/>
      <c r="DV2318"/>
      <c r="DW2318"/>
      <c r="DX2318"/>
      <c r="DY2318"/>
      <c r="DZ2318">
        <v>49.4</v>
      </c>
      <c r="EA2318"/>
      <c r="EB2318"/>
      <c r="EC2318"/>
      <c r="ED2318"/>
      <c r="EE2318"/>
      <c r="EF2318"/>
      <c r="EG2318"/>
      <c r="EH2318"/>
      <c r="EY2318">
        <v>49.4</v>
      </c>
      <c r="FY2318" s="40">
        <v>42494</v>
      </c>
      <c r="FZ2318"/>
      <c r="GA2318"/>
      <c r="GB2318"/>
      <c r="GC2318"/>
      <c r="GD2318"/>
      <c r="GE2318"/>
      <c r="GF2318">
        <v>0.03</v>
      </c>
      <c r="GG2318"/>
      <c r="GH2318"/>
      <c r="GI2318"/>
      <c r="GJ2318"/>
      <c r="GK2318"/>
      <c r="GL2318"/>
      <c r="GM2318"/>
      <c r="GN2318"/>
      <c r="HE2318">
        <v>0.03</v>
      </c>
      <c r="IE2318" s="40">
        <v>42494</v>
      </c>
      <c r="IF2318">
        <v>43.682093023255817</v>
      </c>
      <c r="IU2318" s="77">
        <v>42494</v>
      </c>
      <c r="IV2318">
        <v>76.2</v>
      </c>
    </row>
    <row r="2319" spans="7:267" x14ac:dyDescent="0.25">
      <c r="G2319" s="40">
        <v>42495</v>
      </c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BM2319" s="40">
        <v>42495</v>
      </c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DS2319" s="40">
        <v>42495</v>
      </c>
      <c r="DT2319"/>
      <c r="DU2319"/>
      <c r="DV2319"/>
      <c r="DW2319"/>
      <c r="DX2319"/>
      <c r="DY2319"/>
      <c r="DZ2319"/>
      <c r="EA2319"/>
      <c r="EB2319"/>
      <c r="EC2319"/>
      <c r="ED2319"/>
      <c r="EE2319"/>
      <c r="EF2319"/>
      <c r="EG2319"/>
      <c r="EH2319"/>
      <c r="FY2319" s="40">
        <v>42495</v>
      </c>
      <c r="FZ2319"/>
      <c r="GA2319"/>
      <c r="GB2319"/>
      <c r="GC2319"/>
      <c r="GD2319"/>
      <c r="GE2319"/>
      <c r="GF2319"/>
      <c r="GG2319"/>
      <c r="GH2319"/>
      <c r="GI2319"/>
      <c r="GJ2319"/>
      <c r="GK2319"/>
      <c r="GL2319"/>
      <c r="GM2319"/>
      <c r="GN2319"/>
      <c r="IE2319" s="40">
        <v>42495</v>
      </c>
      <c r="IU2319" s="77">
        <v>42495</v>
      </c>
    </row>
    <row r="2320" spans="7:267" x14ac:dyDescent="0.25">
      <c r="G2320" s="40">
        <v>42496</v>
      </c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BM2320" s="40">
        <v>42496</v>
      </c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DS2320" s="40">
        <v>42496</v>
      </c>
      <c r="DT2320"/>
      <c r="DU2320"/>
      <c r="DV2320"/>
      <c r="DW2320"/>
      <c r="DX2320"/>
      <c r="DY2320"/>
      <c r="DZ2320"/>
      <c r="EA2320"/>
      <c r="EB2320"/>
      <c r="EC2320"/>
      <c r="ED2320"/>
      <c r="EE2320"/>
      <c r="EF2320"/>
      <c r="EG2320"/>
      <c r="EH2320"/>
      <c r="FY2320" s="40">
        <v>42496</v>
      </c>
      <c r="FZ2320"/>
      <c r="GA2320"/>
      <c r="GB2320"/>
      <c r="GC2320"/>
      <c r="GD2320"/>
      <c r="GE2320"/>
      <c r="GF2320"/>
      <c r="GG2320"/>
      <c r="GH2320"/>
      <c r="GI2320"/>
      <c r="GJ2320"/>
      <c r="GK2320"/>
      <c r="GL2320"/>
      <c r="GM2320"/>
      <c r="GN2320"/>
      <c r="IE2320" s="40">
        <v>42496</v>
      </c>
      <c r="IU2320" s="77">
        <v>42496</v>
      </c>
    </row>
    <row r="2321" spans="7:267" x14ac:dyDescent="0.25">
      <c r="G2321" s="40">
        <v>42497</v>
      </c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BM2321" s="40">
        <v>42497</v>
      </c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DS2321" s="40">
        <v>42497</v>
      </c>
      <c r="DT2321"/>
      <c r="DU2321"/>
      <c r="DV2321"/>
      <c r="DW2321"/>
      <c r="DX2321"/>
      <c r="DY2321"/>
      <c r="DZ2321"/>
      <c r="EA2321"/>
      <c r="EB2321"/>
      <c r="EC2321"/>
      <c r="ED2321"/>
      <c r="EE2321"/>
      <c r="EF2321"/>
      <c r="EG2321"/>
      <c r="EH2321"/>
      <c r="FY2321" s="40">
        <v>42497</v>
      </c>
      <c r="FZ2321"/>
      <c r="GA2321"/>
      <c r="GB2321"/>
      <c r="GC2321"/>
      <c r="GD2321"/>
      <c r="GE2321"/>
      <c r="GF2321"/>
      <c r="GG2321"/>
      <c r="GH2321"/>
      <c r="GI2321"/>
      <c r="GJ2321"/>
      <c r="GK2321"/>
      <c r="GL2321"/>
      <c r="GM2321"/>
      <c r="GN2321"/>
      <c r="IE2321" s="40">
        <v>42497</v>
      </c>
      <c r="IU2321" s="77">
        <v>42497</v>
      </c>
    </row>
    <row r="2322" spans="7:267" x14ac:dyDescent="0.25">
      <c r="G2322" s="40">
        <v>42498</v>
      </c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BM2322" s="40">
        <v>42498</v>
      </c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DS2322" s="40">
        <v>42498</v>
      </c>
      <c r="DT2322"/>
      <c r="DU2322"/>
      <c r="DV2322"/>
      <c r="DW2322"/>
      <c r="DX2322"/>
      <c r="DY2322"/>
      <c r="DZ2322"/>
      <c r="EA2322"/>
      <c r="EB2322"/>
      <c r="EC2322"/>
      <c r="ED2322"/>
      <c r="EE2322"/>
      <c r="EF2322"/>
      <c r="EG2322"/>
      <c r="EH2322"/>
      <c r="FY2322" s="40">
        <v>42498</v>
      </c>
      <c r="FZ2322"/>
      <c r="GA2322"/>
      <c r="GB2322"/>
      <c r="GC2322"/>
      <c r="GD2322"/>
      <c r="GE2322"/>
      <c r="GF2322"/>
      <c r="GG2322"/>
      <c r="GH2322"/>
      <c r="GI2322"/>
      <c r="GJ2322"/>
      <c r="GK2322"/>
      <c r="GL2322"/>
      <c r="GM2322"/>
      <c r="GN2322"/>
      <c r="IE2322" s="40">
        <v>42498</v>
      </c>
      <c r="IU2322" s="77">
        <v>42498</v>
      </c>
    </row>
    <row r="2323" spans="7:267" x14ac:dyDescent="0.25">
      <c r="G2323" s="40">
        <v>42499</v>
      </c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BM2323" s="40">
        <v>42499</v>
      </c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DS2323" s="40">
        <v>42499</v>
      </c>
      <c r="DT2323"/>
      <c r="DU2323"/>
      <c r="DV2323"/>
      <c r="DW2323"/>
      <c r="DX2323"/>
      <c r="DY2323"/>
      <c r="DZ2323"/>
      <c r="EA2323"/>
      <c r="EB2323"/>
      <c r="EC2323"/>
      <c r="ED2323"/>
      <c r="EE2323"/>
      <c r="EF2323"/>
      <c r="EG2323"/>
      <c r="EH2323"/>
      <c r="FY2323" s="40">
        <v>42499</v>
      </c>
      <c r="FZ2323"/>
      <c r="GA2323"/>
      <c r="GB2323"/>
      <c r="GC2323"/>
      <c r="GD2323"/>
      <c r="GE2323"/>
      <c r="GF2323"/>
      <c r="GG2323"/>
      <c r="GH2323"/>
      <c r="GI2323"/>
      <c r="GJ2323"/>
      <c r="GK2323"/>
      <c r="GL2323"/>
      <c r="GM2323"/>
      <c r="GN2323"/>
      <c r="IE2323" s="40">
        <v>42499</v>
      </c>
      <c r="IU2323" s="77">
        <v>42499</v>
      </c>
    </row>
    <row r="2324" spans="7:267" x14ac:dyDescent="0.25">
      <c r="G2324" s="40">
        <v>42500</v>
      </c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BM2324" s="40">
        <v>42500</v>
      </c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DS2324" s="40">
        <v>42500</v>
      </c>
      <c r="DT2324"/>
      <c r="DU2324"/>
      <c r="DV2324"/>
      <c r="DW2324"/>
      <c r="DX2324"/>
      <c r="DY2324"/>
      <c r="DZ2324"/>
      <c r="EA2324"/>
      <c r="EB2324"/>
      <c r="EC2324"/>
      <c r="ED2324"/>
      <c r="EE2324"/>
      <c r="EF2324"/>
      <c r="EG2324"/>
      <c r="EH2324"/>
      <c r="FY2324" s="40">
        <v>42500</v>
      </c>
      <c r="FZ2324"/>
      <c r="GA2324"/>
      <c r="GB2324"/>
      <c r="GC2324"/>
      <c r="GD2324"/>
      <c r="GE2324"/>
      <c r="GF2324"/>
      <c r="GG2324"/>
      <c r="GH2324"/>
      <c r="GI2324"/>
      <c r="GJ2324"/>
      <c r="GK2324"/>
      <c r="GL2324"/>
      <c r="GM2324"/>
      <c r="GN2324"/>
      <c r="IE2324" s="40">
        <v>42500</v>
      </c>
      <c r="IU2324" s="77">
        <v>42500</v>
      </c>
    </row>
    <row r="2325" spans="7:267" x14ac:dyDescent="0.25">
      <c r="G2325" s="40">
        <v>42501</v>
      </c>
      <c r="H2325"/>
      <c r="I2325"/>
      <c r="J2325"/>
      <c r="K2325"/>
      <c r="L2325"/>
      <c r="M2325"/>
      <c r="N2325"/>
      <c r="O2325"/>
      <c r="P2325">
        <v>6.7</v>
      </c>
      <c r="Q2325"/>
      <c r="R2325">
        <v>3.0500000000000003</v>
      </c>
      <c r="S2325"/>
      <c r="T2325"/>
      <c r="U2325"/>
      <c r="V2325"/>
      <c r="AR2325">
        <v>8.4</v>
      </c>
      <c r="AS2325">
        <v>5</v>
      </c>
      <c r="AX2325">
        <v>1.7</v>
      </c>
      <c r="AY2325">
        <v>4.4000000000000004</v>
      </c>
      <c r="BM2325" s="40">
        <v>42501</v>
      </c>
      <c r="BN2325"/>
      <c r="BO2325"/>
      <c r="BP2325"/>
      <c r="BQ2325"/>
      <c r="BR2325"/>
      <c r="BS2325"/>
      <c r="BT2325"/>
      <c r="BU2325"/>
      <c r="BV2325">
        <v>5.5000000000000007E-2</v>
      </c>
      <c r="BW2325"/>
      <c r="BX2325">
        <v>0.185</v>
      </c>
      <c r="BY2325"/>
      <c r="BZ2325"/>
      <c r="CA2325"/>
      <c r="CB2325"/>
      <c r="CX2325">
        <v>7.0000000000000007E-2</v>
      </c>
      <c r="CY2325">
        <v>0.04</v>
      </c>
      <c r="DD2325">
        <v>0.16</v>
      </c>
      <c r="DE2325">
        <v>0.21</v>
      </c>
      <c r="DS2325" s="40">
        <v>42501</v>
      </c>
      <c r="DT2325"/>
      <c r="DU2325"/>
      <c r="DV2325"/>
      <c r="DW2325"/>
      <c r="DX2325"/>
      <c r="DY2325"/>
      <c r="DZ2325"/>
      <c r="EA2325"/>
      <c r="EB2325">
        <v>17.45</v>
      </c>
      <c r="EC2325"/>
      <c r="ED2325">
        <v>41.099999999999994</v>
      </c>
      <c r="EE2325"/>
      <c r="EF2325"/>
      <c r="EG2325"/>
      <c r="EH2325"/>
      <c r="FD2325">
        <v>11</v>
      </c>
      <c r="FE2325">
        <v>23.9</v>
      </c>
      <c r="FJ2325">
        <v>43.4</v>
      </c>
      <c r="FK2325">
        <v>38.799999999999997</v>
      </c>
      <c r="FY2325" s="40">
        <v>42501</v>
      </c>
      <c r="FZ2325"/>
      <c r="GA2325"/>
      <c r="GB2325"/>
      <c r="GC2325"/>
      <c r="GD2325"/>
      <c r="GE2325"/>
      <c r="GF2325"/>
      <c r="GG2325"/>
      <c r="GH2325">
        <v>2.7050000000000001</v>
      </c>
      <c r="GI2325"/>
      <c r="GJ2325">
        <v>0.72499999999999998</v>
      </c>
      <c r="GK2325"/>
      <c r="GL2325"/>
      <c r="GM2325"/>
      <c r="GN2325"/>
      <c r="HJ2325">
        <v>3.15</v>
      </c>
      <c r="HK2325">
        <v>2.2599999999999998</v>
      </c>
      <c r="HP2325">
        <v>0.73</v>
      </c>
      <c r="HQ2325">
        <v>0.72</v>
      </c>
      <c r="IE2325" s="40">
        <v>42501</v>
      </c>
      <c r="IU2325" s="77">
        <v>42501</v>
      </c>
    </row>
    <row r="2326" spans="7:267" x14ac:dyDescent="0.25">
      <c r="G2326" s="40">
        <v>42502</v>
      </c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BM2326" s="40">
        <v>42502</v>
      </c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DS2326" s="40">
        <v>42502</v>
      </c>
      <c r="DT2326"/>
      <c r="DU2326"/>
      <c r="DV2326"/>
      <c r="DW2326"/>
      <c r="DX2326"/>
      <c r="DY2326"/>
      <c r="DZ2326"/>
      <c r="EA2326"/>
      <c r="EB2326"/>
      <c r="EC2326"/>
      <c r="ED2326"/>
      <c r="EE2326"/>
      <c r="EF2326"/>
      <c r="EG2326"/>
      <c r="EH2326"/>
      <c r="FY2326" s="40">
        <v>42502</v>
      </c>
      <c r="FZ2326"/>
      <c r="GA2326"/>
      <c r="GB2326"/>
      <c r="GC2326"/>
      <c r="GD2326"/>
      <c r="GE2326"/>
      <c r="GF2326"/>
      <c r="GG2326"/>
      <c r="GH2326"/>
      <c r="GI2326"/>
      <c r="GJ2326"/>
      <c r="GK2326"/>
      <c r="GL2326"/>
      <c r="GM2326"/>
      <c r="GN2326"/>
      <c r="IE2326" s="40">
        <v>42502</v>
      </c>
      <c r="IU2326" s="77">
        <v>42502</v>
      </c>
    </row>
    <row r="2327" spans="7:267" x14ac:dyDescent="0.25">
      <c r="G2327" s="40">
        <v>42503</v>
      </c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BM2327" s="40">
        <v>42503</v>
      </c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DS2327" s="40">
        <v>42503</v>
      </c>
      <c r="DT2327"/>
      <c r="DU2327"/>
      <c r="DV2327"/>
      <c r="DW2327"/>
      <c r="DX2327"/>
      <c r="DY2327"/>
      <c r="DZ2327"/>
      <c r="EA2327"/>
      <c r="EB2327"/>
      <c r="EC2327"/>
      <c r="ED2327"/>
      <c r="EE2327"/>
      <c r="EF2327"/>
      <c r="EG2327"/>
      <c r="EH2327"/>
      <c r="FY2327" s="40">
        <v>42503</v>
      </c>
      <c r="FZ2327"/>
      <c r="GA2327"/>
      <c r="GB2327"/>
      <c r="GC2327"/>
      <c r="GD2327"/>
      <c r="GE2327"/>
      <c r="GF2327"/>
      <c r="GG2327"/>
      <c r="GH2327"/>
      <c r="GI2327"/>
      <c r="GJ2327"/>
      <c r="GK2327"/>
      <c r="GL2327"/>
      <c r="GM2327"/>
      <c r="GN2327"/>
      <c r="IE2327" s="40">
        <v>42503</v>
      </c>
      <c r="IH2327">
        <v>41.585744680851072</v>
      </c>
      <c r="IU2327" s="77">
        <v>42503</v>
      </c>
      <c r="IX2327">
        <v>76.2</v>
      </c>
    </row>
    <row r="2328" spans="7:267" x14ac:dyDescent="0.25">
      <c r="G2328" s="40">
        <v>42504</v>
      </c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BM2328" s="40">
        <v>42504</v>
      </c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DS2328" s="40">
        <v>42504</v>
      </c>
      <c r="DT2328"/>
      <c r="DU2328"/>
      <c r="DV2328"/>
      <c r="DW2328"/>
      <c r="DX2328"/>
      <c r="DY2328"/>
      <c r="DZ2328"/>
      <c r="EA2328"/>
      <c r="EB2328"/>
      <c r="EC2328"/>
      <c r="ED2328"/>
      <c r="EE2328"/>
      <c r="EF2328"/>
      <c r="EG2328"/>
      <c r="EH2328"/>
      <c r="FY2328" s="40">
        <v>42504</v>
      </c>
      <c r="FZ2328"/>
      <c r="GA2328"/>
      <c r="GB2328"/>
      <c r="GC2328"/>
      <c r="GD2328"/>
      <c r="GE2328"/>
      <c r="GF2328"/>
      <c r="GG2328"/>
      <c r="GH2328"/>
      <c r="GI2328"/>
      <c r="GJ2328"/>
      <c r="GK2328"/>
      <c r="GL2328"/>
      <c r="GM2328"/>
      <c r="GN2328"/>
      <c r="IE2328" s="40">
        <v>42504</v>
      </c>
      <c r="IU2328" s="77">
        <v>42504</v>
      </c>
    </row>
    <row r="2329" spans="7:267" x14ac:dyDescent="0.25">
      <c r="G2329" s="40">
        <v>42505</v>
      </c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BM2329" s="40">
        <v>42505</v>
      </c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DS2329" s="40">
        <v>42505</v>
      </c>
      <c r="DT2329"/>
      <c r="DU2329"/>
      <c r="DV2329"/>
      <c r="DW2329"/>
      <c r="DX2329"/>
      <c r="DY2329"/>
      <c r="DZ2329"/>
      <c r="EA2329"/>
      <c r="EB2329"/>
      <c r="EC2329"/>
      <c r="ED2329"/>
      <c r="EE2329"/>
      <c r="EF2329"/>
      <c r="EG2329"/>
      <c r="EH2329"/>
      <c r="FY2329" s="40">
        <v>42505</v>
      </c>
      <c r="FZ2329"/>
      <c r="GA2329"/>
      <c r="GB2329"/>
      <c r="GC2329"/>
      <c r="GD2329"/>
      <c r="GE2329"/>
      <c r="GF2329"/>
      <c r="GG2329"/>
      <c r="GH2329"/>
      <c r="GI2329"/>
      <c r="GJ2329"/>
      <c r="GK2329"/>
      <c r="GL2329"/>
      <c r="GM2329"/>
      <c r="GN2329"/>
      <c r="IE2329" s="40">
        <v>42505</v>
      </c>
      <c r="IU2329" s="77">
        <v>42505</v>
      </c>
    </row>
    <row r="2330" spans="7:267" x14ac:dyDescent="0.25">
      <c r="G2330" s="40">
        <v>42506</v>
      </c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BM2330" s="40">
        <v>42506</v>
      </c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DS2330" s="40">
        <v>42506</v>
      </c>
      <c r="DT2330"/>
      <c r="DU2330"/>
      <c r="DV2330"/>
      <c r="DW2330"/>
      <c r="DX2330"/>
      <c r="DY2330"/>
      <c r="DZ2330"/>
      <c r="EA2330"/>
      <c r="EB2330"/>
      <c r="EC2330"/>
      <c r="ED2330"/>
      <c r="EE2330"/>
      <c r="EF2330"/>
      <c r="EG2330"/>
      <c r="EH2330"/>
      <c r="FY2330" s="40">
        <v>42506</v>
      </c>
      <c r="FZ2330"/>
      <c r="GA2330"/>
      <c r="GB2330"/>
      <c r="GC2330"/>
      <c r="GD2330"/>
      <c r="GE2330"/>
      <c r="GF2330"/>
      <c r="GG2330"/>
      <c r="GH2330"/>
      <c r="GI2330"/>
      <c r="GJ2330"/>
      <c r="GK2330"/>
      <c r="GL2330"/>
      <c r="GM2330"/>
      <c r="GN2330"/>
      <c r="IE2330" s="40">
        <v>42506</v>
      </c>
      <c r="IG2330">
        <v>25.04872340425532</v>
      </c>
      <c r="IU2330" s="77">
        <v>42506</v>
      </c>
      <c r="IW2330">
        <v>76.2</v>
      </c>
    </row>
    <row r="2331" spans="7:267" x14ac:dyDescent="0.25">
      <c r="G2331" s="40">
        <v>42507</v>
      </c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BM2331" s="40">
        <v>42507</v>
      </c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DS2331" s="40">
        <v>42507</v>
      </c>
      <c r="DT2331"/>
      <c r="DU2331"/>
      <c r="DV2331"/>
      <c r="DW2331"/>
      <c r="DX2331"/>
      <c r="DY2331"/>
      <c r="DZ2331"/>
      <c r="EA2331"/>
      <c r="EB2331"/>
      <c r="EC2331"/>
      <c r="ED2331"/>
      <c r="EE2331"/>
      <c r="EF2331"/>
      <c r="EG2331"/>
      <c r="EH2331"/>
      <c r="FY2331" s="40">
        <v>42507</v>
      </c>
      <c r="FZ2331"/>
      <c r="GA2331"/>
      <c r="GB2331"/>
      <c r="GC2331"/>
      <c r="GD2331"/>
      <c r="GE2331"/>
      <c r="GF2331"/>
      <c r="GG2331"/>
      <c r="GH2331"/>
      <c r="GI2331"/>
      <c r="GJ2331"/>
      <c r="GK2331"/>
      <c r="GL2331"/>
      <c r="GM2331"/>
      <c r="GN2331"/>
      <c r="IE2331" s="40">
        <v>42507</v>
      </c>
      <c r="IQ2331">
        <v>24.269789227166278</v>
      </c>
      <c r="IU2331" s="77">
        <v>42507</v>
      </c>
      <c r="JG2331">
        <v>76.2</v>
      </c>
    </row>
    <row r="2332" spans="7:267" x14ac:dyDescent="0.25">
      <c r="G2332" s="40">
        <v>42508</v>
      </c>
      <c r="H2332"/>
      <c r="I2332"/>
      <c r="J2332"/>
      <c r="K2332">
        <v>4.7</v>
      </c>
      <c r="L2332"/>
      <c r="M2332"/>
      <c r="N2332"/>
      <c r="O2332"/>
      <c r="P2332"/>
      <c r="Q2332"/>
      <c r="R2332"/>
      <c r="S2332"/>
      <c r="T2332"/>
      <c r="U2332"/>
      <c r="V2332"/>
      <c r="AB2332">
        <v>4.7</v>
      </c>
      <c r="BM2332" s="40">
        <v>42508</v>
      </c>
      <c r="BN2332"/>
      <c r="BO2332"/>
      <c r="BP2332"/>
      <c r="BQ2332">
        <v>0.01</v>
      </c>
      <c r="BR2332"/>
      <c r="BS2332"/>
      <c r="BT2332"/>
      <c r="BU2332"/>
      <c r="BV2332"/>
      <c r="BW2332"/>
      <c r="BX2332"/>
      <c r="BY2332"/>
      <c r="BZ2332"/>
      <c r="CA2332"/>
      <c r="CB2332"/>
      <c r="CH2332">
        <v>0.01</v>
      </c>
      <c r="DS2332" s="40">
        <v>42508</v>
      </c>
      <c r="DT2332"/>
      <c r="DU2332"/>
      <c r="DV2332"/>
      <c r="DW2332">
        <v>50</v>
      </c>
      <c r="DX2332"/>
      <c r="DY2332"/>
      <c r="DZ2332"/>
      <c r="EA2332"/>
      <c r="EB2332"/>
      <c r="EC2332"/>
      <c r="ED2332"/>
      <c r="EE2332"/>
      <c r="EF2332"/>
      <c r="EG2332"/>
      <c r="EH2332"/>
      <c r="EN2332">
        <v>50</v>
      </c>
      <c r="FY2332" s="40">
        <v>42508</v>
      </c>
      <c r="FZ2332"/>
      <c r="GA2332"/>
      <c r="GB2332"/>
      <c r="GC2332">
        <v>0.69</v>
      </c>
      <c r="GD2332"/>
      <c r="GE2332"/>
      <c r="GF2332"/>
      <c r="GG2332"/>
      <c r="GH2332"/>
      <c r="GI2332"/>
      <c r="GJ2332"/>
      <c r="GK2332"/>
      <c r="GL2332"/>
      <c r="GM2332"/>
      <c r="GN2332"/>
      <c r="GT2332">
        <v>0.69</v>
      </c>
      <c r="IE2332" s="40">
        <v>42508</v>
      </c>
      <c r="IK2332">
        <v>26.470387243735761</v>
      </c>
      <c r="IU2332" s="77">
        <v>42508</v>
      </c>
      <c r="JA2332">
        <v>76.2</v>
      </c>
    </row>
    <row r="2333" spans="7:267" x14ac:dyDescent="0.25">
      <c r="G2333" s="40">
        <v>42509</v>
      </c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BM2333" s="40">
        <v>42509</v>
      </c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DS2333" s="40">
        <v>42509</v>
      </c>
      <c r="DT2333"/>
      <c r="DU2333"/>
      <c r="DV2333"/>
      <c r="DW2333"/>
      <c r="DX2333"/>
      <c r="DY2333"/>
      <c r="DZ2333"/>
      <c r="EA2333"/>
      <c r="EB2333"/>
      <c r="EC2333"/>
      <c r="ED2333"/>
      <c r="EE2333"/>
      <c r="EF2333"/>
      <c r="EG2333"/>
      <c r="EH2333"/>
      <c r="FY2333" s="40">
        <v>42509</v>
      </c>
      <c r="FZ2333"/>
      <c r="GA2333"/>
      <c r="GB2333"/>
      <c r="GC2333"/>
      <c r="GD2333"/>
      <c r="GE2333"/>
      <c r="GF2333"/>
      <c r="GG2333"/>
      <c r="GH2333"/>
      <c r="GI2333"/>
      <c r="GJ2333"/>
      <c r="GK2333"/>
      <c r="GL2333"/>
      <c r="GM2333"/>
      <c r="GN2333"/>
      <c r="IE2333" s="40">
        <v>42509</v>
      </c>
      <c r="IF2333">
        <v>30.923023255813952</v>
      </c>
      <c r="IU2333" s="77">
        <v>42509</v>
      </c>
      <c r="IV2333">
        <v>76.2</v>
      </c>
    </row>
    <row r="2334" spans="7:267" x14ac:dyDescent="0.25">
      <c r="G2334" s="40">
        <v>42510</v>
      </c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BM2334" s="40">
        <v>42510</v>
      </c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DS2334" s="40">
        <v>42510</v>
      </c>
      <c r="DT2334"/>
      <c r="DU2334"/>
      <c r="DV2334"/>
      <c r="DW2334"/>
      <c r="DX2334"/>
      <c r="DY2334"/>
      <c r="DZ2334"/>
      <c r="EA2334"/>
      <c r="EB2334"/>
      <c r="EC2334"/>
      <c r="ED2334"/>
      <c r="EE2334"/>
      <c r="EF2334"/>
      <c r="EG2334"/>
      <c r="EH2334"/>
      <c r="FY2334" s="40">
        <v>42510</v>
      </c>
      <c r="FZ2334"/>
      <c r="GA2334"/>
      <c r="GB2334"/>
      <c r="GC2334"/>
      <c r="GD2334"/>
      <c r="GE2334"/>
      <c r="GF2334"/>
      <c r="GG2334"/>
      <c r="GH2334"/>
      <c r="GI2334"/>
      <c r="GJ2334"/>
      <c r="GK2334"/>
      <c r="GL2334"/>
      <c r="GM2334"/>
      <c r="GN2334"/>
      <c r="IE2334" s="40">
        <v>42510</v>
      </c>
      <c r="IU2334" s="77">
        <v>42510</v>
      </c>
    </row>
    <row r="2335" spans="7:267" x14ac:dyDescent="0.25">
      <c r="G2335" s="40">
        <v>42511</v>
      </c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BM2335" s="40">
        <v>42511</v>
      </c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DS2335" s="40">
        <v>42511</v>
      </c>
      <c r="DT2335"/>
      <c r="DU2335"/>
      <c r="DV2335"/>
      <c r="DW2335"/>
      <c r="DX2335"/>
      <c r="DY2335"/>
      <c r="DZ2335"/>
      <c r="EA2335"/>
      <c r="EB2335"/>
      <c r="EC2335"/>
      <c r="ED2335"/>
      <c r="EE2335"/>
      <c r="EF2335"/>
      <c r="EG2335"/>
      <c r="EH2335"/>
      <c r="FY2335" s="40">
        <v>42511</v>
      </c>
      <c r="FZ2335"/>
      <c r="GA2335"/>
      <c r="GB2335"/>
      <c r="GC2335"/>
      <c r="GD2335"/>
      <c r="GE2335"/>
      <c r="GF2335"/>
      <c r="GG2335"/>
      <c r="GH2335"/>
      <c r="GI2335"/>
      <c r="GJ2335"/>
      <c r="GK2335"/>
      <c r="GL2335"/>
      <c r="GM2335"/>
      <c r="GN2335"/>
      <c r="IE2335" s="40">
        <v>42511</v>
      </c>
      <c r="IU2335" s="77">
        <v>42511</v>
      </c>
    </row>
    <row r="2336" spans="7:267" x14ac:dyDescent="0.25">
      <c r="G2336" s="40">
        <v>42512</v>
      </c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BM2336" s="40">
        <v>42512</v>
      </c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DS2336" s="40">
        <v>42512</v>
      </c>
      <c r="DT2336"/>
      <c r="DU2336"/>
      <c r="DV2336"/>
      <c r="DW2336"/>
      <c r="DX2336"/>
      <c r="DY2336"/>
      <c r="DZ2336"/>
      <c r="EA2336"/>
      <c r="EB2336"/>
      <c r="EC2336"/>
      <c r="ED2336"/>
      <c r="EE2336"/>
      <c r="EF2336"/>
      <c r="EG2336"/>
      <c r="EH2336"/>
      <c r="FY2336" s="40">
        <v>42512</v>
      </c>
      <c r="FZ2336"/>
      <c r="GA2336"/>
      <c r="GB2336"/>
      <c r="GC2336"/>
      <c r="GD2336"/>
      <c r="GE2336"/>
      <c r="GF2336"/>
      <c r="GG2336"/>
      <c r="GH2336"/>
      <c r="GI2336"/>
      <c r="GJ2336"/>
      <c r="GK2336"/>
      <c r="GL2336"/>
      <c r="GM2336"/>
      <c r="GN2336"/>
      <c r="IE2336" s="40">
        <v>42512</v>
      </c>
      <c r="IU2336" s="77">
        <v>42512</v>
      </c>
    </row>
    <row r="2337" spans="7:266" x14ac:dyDescent="0.25">
      <c r="G2337" s="40">
        <v>42513</v>
      </c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BM2337" s="40">
        <v>42513</v>
      </c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DS2337" s="40">
        <v>42513</v>
      </c>
      <c r="DT2337"/>
      <c r="DU2337"/>
      <c r="DV2337"/>
      <c r="DW2337"/>
      <c r="DX2337"/>
      <c r="DY2337"/>
      <c r="DZ2337"/>
      <c r="EA2337"/>
      <c r="EB2337"/>
      <c r="EC2337"/>
      <c r="ED2337"/>
      <c r="EE2337"/>
      <c r="EF2337"/>
      <c r="EG2337"/>
      <c r="EH2337"/>
      <c r="FY2337" s="40">
        <v>42513</v>
      </c>
      <c r="FZ2337"/>
      <c r="GA2337"/>
      <c r="GB2337"/>
      <c r="GC2337"/>
      <c r="GD2337"/>
      <c r="GE2337"/>
      <c r="GF2337"/>
      <c r="GG2337"/>
      <c r="GH2337"/>
      <c r="GI2337"/>
      <c r="GJ2337"/>
      <c r="GK2337"/>
      <c r="GL2337"/>
      <c r="GM2337"/>
      <c r="GN2337"/>
      <c r="IE2337" s="40">
        <v>42513</v>
      </c>
      <c r="IU2337" s="77">
        <v>42513</v>
      </c>
    </row>
    <row r="2338" spans="7:266" x14ac:dyDescent="0.25">
      <c r="G2338" s="40">
        <v>42514</v>
      </c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BM2338" s="40">
        <v>42514</v>
      </c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DS2338" s="40">
        <v>42514</v>
      </c>
      <c r="DT2338"/>
      <c r="DU2338"/>
      <c r="DV2338"/>
      <c r="DW2338"/>
      <c r="DX2338"/>
      <c r="DY2338"/>
      <c r="DZ2338"/>
      <c r="EA2338"/>
      <c r="EB2338"/>
      <c r="EC2338"/>
      <c r="ED2338"/>
      <c r="EE2338"/>
      <c r="EF2338"/>
      <c r="EG2338"/>
      <c r="EH2338"/>
      <c r="FY2338" s="40">
        <v>42514</v>
      </c>
      <c r="FZ2338"/>
      <c r="GA2338"/>
      <c r="GB2338"/>
      <c r="GC2338"/>
      <c r="GD2338"/>
      <c r="GE2338"/>
      <c r="GF2338"/>
      <c r="GG2338"/>
      <c r="GH2338"/>
      <c r="GI2338"/>
      <c r="GJ2338"/>
      <c r="GK2338"/>
      <c r="GL2338"/>
      <c r="GM2338"/>
      <c r="GN2338"/>
      <c r="IE2338" s="40">
        <v>42514</v>
      </c>
      <c r="IU2338" s="77">
        <v>42514</v>
      </c>
    </row>
    <row r="2339" spans="7:266" x14ac:dyDescent="0.25">
      <c r="G2339" s="40">
        <v>42515</v>
      </c>
      <c r="H2339"/>
      <c r="I2339"/>
      <c r="J2339"/>
      <c r="K2339"/>
      <c r="L2339"/>
      <c r="M2339"/>
      <c r="N2339"/>
      <c r="O2339"/>
      <c r="P2339">
        <v>3.8</v>
      </c>
      <c r="Q2339"/>
      <c r="R2339">
        <v>5.6</v>
      </c>
      <c r="S2339"/>
      <c r="T2339"/>
      <c r="U2339"/>
      <c r="V2339"/>
      <c r="AS2339">
        <v>3.8</v>
      </c>
      <c r="AW2339">
        <v>5.6</v>
      </c>
      <c r="BM2339" s="40">
        <v>42515</v>
      </c>
      <c r="BN2339"/>
      <c r="BO2339"/>
      <c r="BP2339"/>
      <c r="BQ2339"/>
      <c r="BR2339"/>
      <c r="BS2339"/>
      <c r="BT2339"/>
      <c r="BU2339"/>
      <c r="BV2339">
        <v>0.08</v>
      </c>
      <c r="BW2339"/>
      <c r="BX2339">
        <v>0.18</v>
      </c>
      <c r="BY2339"/>
      <c r="BZ2339"/>
      <c r="CA2339"/>
      <c r="CB2339"/>
      <c r="CY2339">
        <v>0.08</v>
      </c>
      <c r="DC2339">
        <v>0.18</v>
      </c>
      <c r="DS2339" s="40">
        <v>42515</v>
      </c>
      <c r="DT2339"/>
      <c r="DU2339"/>
      <c r="DV2339"/>
      <c r="DW2339"/>
      <c r="DX2339"/>
      <c r="DY2339"/>
      <c r="DZ2339"/>
      <c r="EA2339"/>
      <c r="EB2339">
        <v>16.100000000000001</v>
      </c>
      <c r="EC2339"/>
      <c r="ED2339">
        <v>40.1</v>
      </c>
      <c r="EE2339"/>
      <c r="EF2339"/>
      <c r="EG2339"/>
      <c r="EH2339"/>
      <c r="FE2339">
        <v>16.100000000000001</v>
      </c>
      <c r="FI2339">
        <v>40.1</v>
      </c>
      <c r="FY2339" s="40">
        <v>42515</v>
      </c>
      <c r="FZ2339"/>
      <c r="GA2339"/>
      <c r="GB2339"/>
      <c r="GC2339"/>
      <c r="GD2339"/>
      <c r="GE2339"/>
      <c r="GF2339"/>
      <c r="GG2339"/>
      <c r="GH2339">
        <v>0.72</v>
      </c>
      <c r="GI2339"/>
      <c r="GJ2339">
        <v>4.71</v>
      </c>
      <c r="GK2339"/>
      <c r="GL2339"/>
      <c r="GM2339"/>
      <c r="GN2339"/>
      <c r="HK2339">
        <v>0.72</v>
      </c>
      <c r="HO2339">
        <v>4.71</v>
      </c>
      <c r="IE2339" s="40">
        <v>42515</v>
      </c>
      <c r="IU2339" s="77">
        <v>42515</v>
      </c>
    </row>
    <row r="2340" spans="7:266" x14ac:dyDescent="0.25">
      <c r="G2340" s="40">
        <v>42516</v>
      </c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BM2340" s="40">
        <v>42516</v>
      </c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DS2340" s="40">
        <v>42516</v>
      </c>
      <c r="DT2340"/>
      <c r="DU2340"/>
      <c r="DV2340"/>
      <c r="DW2340"/>
      <c r="DX2340"/>
      <c r="DY2340"/>
      <c r="DZ2340"/>
      <c r="EA2340"/>
      <c r="EB2340"/>
      <c r="EC2340"/>
      <c r="ED2340"/>
      <c r="EE2340"/>
      <c r="EF2340"/>
      <c r="EG2340"/>
      <c r="EH2340"/>
      <c r="FY2340" s="40">
        <v>42516</v>
      </c>
      <c r="FZ2340"/>
      <c r="GA2340"/>
      <c r="GB2340"/>
      <c r="GC2340"/>
      <c r="GD2340"/>
      <c r="GE2340"/>
      <c r="GF2340"/>
      <c r="GG2340"/>
      <c r="GH2340"/>
      <c r="GI2340"/>
      <c r="GJ2340"/>
      <c r="GK2340"/>
      <c r="GL2340"/>
      <c r="GM2340"/>
      <c r="GN2340"/>
      <c r="IE2340" s="40">
        <v>42516</v>
      </c>
      <c r="IN2340">
        <v>15.081250000000001</v>
      </c>
      <c r="IU2340" s="77">
        <v>42516</v>
      </c>
      <c r="JD2340">
        <v>76.2</v>
      </c>
    </row>
    <row r="2341" spans="7:266" x14ac:dyDescent="0.25">
      <c r="G2341" s="40">
        <v>42517</v>
      </c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BM2341" s="40">
        <v>42517</v>
      </c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DS2341" s="40">
        <v>42517</v>
      </c>
      <c r="DT2341"/>
      <c r="DU2341"/>
      <c r="DV2341"/>
      <c r="DW2341"/>
      <c r="DX2341"/>
      <c r="DY2341"/>
      <c r="DZ2341"/>
      <c r="EA2341"/>
      <c r="EB2341"/>
      <c r="EC2341"/>
      <c r="ED2341"/>
      <c r="EE2341"/>
      <c r="EF2341"/>
      <c r="EG2341"/>
      <c r="EH2341"/>
      <c r="FY2341" s="40">
        <v>42517</v>
      </c>
      <c r="FZ2341"/>
      <c r="GA2341"/>
      <c r="GB2341"/>
      <c r="GC2341"/>
      <c r="GD2341"/>
      <c r="GE2341"/>
      <c r="GF2341"/>
      <c r="GG2341"/>
      <c r="GH2341"/>
      <c r="GI2341"/>
      <c r="GJ2341"/>
      <c r="GK2341"/>
      <c r="GL2341"/>
      <c r="GM2341"/>
      <c r="GN2341"/>
      <c r="IE2341" s="40">
        <v>42517</v>
      </c>
      <c r="IU2341" s="77">
        <v>42517</v>
      </c>
    </row>
    <row r="2342" spans="7:266" x14ac:dyDescent="0.25">
      <c r="G2342" s="40">
        <v>42518</v>
      </c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BM2342" s="40">
        <v>42518</v>
      </c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DS2342" s="40">
        <v>42518</v>
      </c>
      <c r="DT2342"/>
      <c r="DU2342"/>
      <c r="DV2342"/>
      <c r="DW2342"/>
      <c r="DX2342"/>
      <c r="DY2342"/>
      <c r="DZ2342"/>
      <c r="EA2342"/>
      <c r="EB2342"/>
      <c r="EC2342"/>
      <c r="ED2342"/>
      <c r="EE2342"/>
      <c r="EF2342"/>
      <c r="EG2342"/>
      <c r="EH2342"/>
      <c r="FY2342" s="40">
        <v>42518</v>
      </c>
      <c r="FZ2342"/>
      <c r="GA2342"/>
      <c r="GB2342"/>
      <c r="GC2342"/>
      <c r="GD2342"/>
      <c r="GE2342"/>
      <c r="GF2342"/>
      <c r="GG2342"/>
      <c r="GH2342"/>
      <c r="GI2342"/>
      <c r="GJ2342"/>
      <c r="GK2342"/>
      <c r="GL2342"/>
      <c r="GM2342"/>
      <c r="GN2342"/>
      <c r="IE2342" s="40">
        <v>42518</v>
      </c>
      <c r="IU2342" s="77">
        <v>42518</v>
      </c>
    </row>
    <row r="2343" spans="7:266" x14ac:dyDescent="0.25">
      <c r="G2343" s="40">
        <v>42519</v>
      </c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BM2343" s="40">
        <v>42519</v>
      </c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DS2343" s="40">
        <v>42519</v>
      </c>
      <c r="DT2343"/>
      <c r="DU2343"/>
      <c r="DV2343"/>
      <c r="DW2343"/>
      <c r="DX2343"/>
      <c r="DY2343"/>
      <c r="DZ2343"/>
      <c r="EA2343"/>
      <c r="EB2343"/>
      <c r="EC2343"/>
      <c r="ED2343"/>
      <c r="EE2343"/>
      <c r="EF2343"/>
      <c r="EG2343"/>
      <c r="EH2343"/>
      <c r="FY2343" s="40">
        <v>42519</v>
      </c>
      <c r="FZ2343"/>
      <c r="GA2343"/>
      <c r="GB2343"/>
      <c r="GC2343"/>
      <c r="GD2343"/>
      <c r="GE2343"/>
      <c r="GF2343"/>
      <c r="GG2343"/>
      <c r="GH2343"/>
      <c r="GI2343"/>
      <c r="GJ2343"/>
      <c r="GK2343"/>
      <c r="GL2343"/>
      <c r="GM2343"/>
      <c r="GN2343"/>
      <c r="IE2343" s="40">
        <v>42519</v>
      </c>
      <c r="IU2343" s="77">
        <v>42519</v>
      </c>
    </row>
    <row r="2344" spans="7:266" x14ac:dyDescent="0.25">
      <c r="G2344" s="40">
        <v>42520</v>
      </c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BM2344" s="40">
        <v>42520</v>
      </c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DS2344" s="40">
        <v>42520</v>
      </c>
      <c r="DT2344"/>
      <c r="DU2344"/>
      <c r="DV2344"/>
      <c r="DW2344"/>
      <c r="DX2344"/>
      <c r="DY2344"/>
      <c r="DZ2344"/>
      <c r="EA2344"/>
      <c r="EB2344"/>
      <c r="EC2344"/>
      <c r="ED2344"/>
      <c r="EE2344"/>
      <c r="EF2344"/>
      <c r="EG2344"/>
      <c r="EH2344"/>
      <c r="FY2344" s="40">
        <v>42520</v>
      </c>
      <c r="FZ2344"/>
      <c r="GA2344"/>
      <c r="GB2344"/>
      <c r="GC2344"/>
      <c r="GD2344"/>
      <c r="GE2344"/>
      <c r="GF2344"/>
      <c r="GG2344"/>
      <c r="GH2344"/>
      <c r="GI2344"/>
      <c r="GJ2344"/>
      <c r="GK2344"/>
      <c r="GL2344"/>
      <c r="GM2344"/>
      <c r="GN2344"/>
      <c r="IE2344" s="40">
        <v>42520</v>
      </c>
      <c r="IG2344">
        <v>30.115212765957448</v>
      </c>
      <c r="IL2344">
        <v>29.303541076487249</v>
      </c>
      <c r="IU2344" s="77">
        <v>42520</v>
      </c>
      <c r="IW2344">
        <v>76.2</v>
      </c>
      <c r="JB2344">
        <v>76.2</v>
      </c>
    </row>
    <row r="2345" spans="7:266" x14ac:dyDescent="0.25">
      <c r="G2345" s="40">
        <v>42521</v>
      </c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BM2345" s="40">
        <v>42521</v>
      </c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DS2345" s="40">
        <v>42521</v>
      </c>
      <c r="DT2345"/>
      <c r="DU2345"/>
      <c r="DV2345"/>
      <c r="DW2345"/>
      <c r="DX2345"/>
      <c r="DY2345"/>
      <c r="DZ2345"/>
      <c r="EA2345"/>
      <c r="EB2345"/>
      <c r="EC2345"/>
      <c r="ED2345"/>
      <c r="EE2345"/>
      <c r="EF2345"/>
      <c r="EG2345"/>
      <c r="EH2345"/>
      <c r="FY2345" s="40">
        <v>42521</v>
      </c>
      <c r="FZ2345"/>
      <c r="GA2345"/>
      <c r="GB2345"/>
      <c r="GC2345"/>
      <c r="GD2345"/>
      <c r="GE2345"/>
      <c r="GF2345"/>
      <c r="GG2345"/>
      <c r="GH2345"/>
      <c r="GI2345"/>
      <c r="GJ2345"/>
      <c r="GK2345"/>
      <c r="GL2345"/>
      <c r="GM2345"/>
      <c r="GN2345"/>
      <c r="IE2345" s="40">
        <v>42521</v>
      </c>
      <c r="IK2345">
        <v>27.338268792710707</v>
      </c>
      <c r="IU2345" s="77">
        <v>42521</v>
      </c>
      <c r="JA2345">
        <v>76.2</v>
      </c>
    </row>
    <row r="2346" spans="7:266" x14ac:dyDescent="0.25">
      <c r="G2346" s="40">
        <v>42522</v>
      </c>
      <c r="H2346">
        <v>0.8</v>
      </c>
      <c r="I2346"/>
      <c r="J2346">
        <v>2.8</v>
      </c>
      <c r="K2346">
        <v>0.8</v>
      </c>
      <c r="L2346">
        <v>0.80000000000000016</v>
      </c>
      <c r="M2346"/>
      <c r="N2346"/>
      <c r="O2346"/>
      <c r="P2346"/>
      <c r="Q2346"/>
      <c r="R2346"/>
      <c r="S2346"/>
      <c r="T2346"/>
      <c r="U2346"/>
      <c r="V2346"/>
      <c r="W2346">
        <v>0.8</v>
      </c>
      <c r="Z2346">
        <v>2.4</v>
      </c>
      <c r="AA2346">
        <v>3.2</v>
      </c>
      <c r="AB2346">
        <v>0.8</v>
      </c>
      <c r="AE2346">
        <v>0.8</v>
      </c>
      <c r="AF2346">
        <v>0.8</v>
      </c>
      <c r="AG2346">
        <v>0.8</v>
      </c>
      <c r="BM2346" s="40">
        <v>42522</v>
      </c>
      <c r="BN2346">
        <v>0.01</v>
      </c>
      <c r="BO2346"/>
      <c r="BP2346">
        <v>0.01</v>
      </c>
      <c r="BQ2346">
        <v>0.01</v>
      </c>
      <c r="BR2346">
        <v>0.01</v>
      </c>
      <c r="BS2346"/>
      <c r="BT2346"/>
      <c r="BU2346"/>
      <c r="BV2346"/>
      <c r="BW2346"/>
      <c r="BX2346"/>
      <c r="BY2346"/>
      <c r="BZ2346"/>
      <c r="CA2346"/>
      <c r="CB2346"/>
      <c r="CC2346">
        <v>0.01</v>
      </c>
      <c r="CF2346">
        <v>0.01</v>
      </c>
      <c r="CG2346">
        <v>0.01</v>
      </c>
      <c r="CH2346">
        <v>0.01</v>
      </c>
      <c r="CK2346">
        <v>0.01</v>
      </c>
      <c r="CL2346">
        <v>0.01</v>
      </c>
      <c r="CM2346">
        <v>0.01</v>
      </c>
      <c r="DS2346" s="40">
        <v>42522</v>
      </c>
      <c r="DT2346">
        <v>72.900000000000006</v>
      </c>
      <c r="DU2346"/>
      <c r="DV2346">
        <v>11.2</v>
      </c>
      <c r="DW2346">
        <v>46.8</v>
      </c>
      <c r="DX2346">
        <v>95.866666666666674</v>
      </c>
      <c r="DY2346"/>
      <c r="DZ2346"/>
      <c r="EA2346"/>
      <c r="EB2346"/>
      <c r="EC2346"/>
      <c r="ED2346"/>
      <c r="EE2346"/>
      <c r="EF2346"/>
      <c r="EG2346"/>
      <c r="EH2346"/>
      <c r="EI2346">
        <v>72.900000000000006</v>
      </c>
      <c r="EL2346">
        <v>11.2</v>
      </c>
      <c r="EM2346">
        <v>11.2</v>
      </c>
      <c r="EN2346">
        <v>46.8</v>
      </c>
      <c r="EQ2346">
        <v>91.4</v>
      </c>
      <c r="ER2346">
        <v>75.2</v>
      </c>
      <c r="ES2346">
        <v>121</v>
      </c>
      <c r="FY2346" s="40">
        <v>42522</v>
      </c>
      <c r="FZ2346">
        <v>0.08</v>
      </c>
      <c r="GA2346"/>
      <c r="GB2346">
        <v>0.09</v>
      </c>
      <c r="GC2346">
        <v>0.04</v>
      </c>
      <c r="GD2346">
        <v>1.3333333333333334E-2</v>
      </c>
      <c r="GE2346"/>
      <c r="GF2346"/>
      <c r="GG2346"/>
      <c r="GH2346"/>
      <c r="GI2346"/>
      <c r="GJ2346"/>
      <c r="GK2346"/>
      <c r="GL2346"/>
      <c r="GM2346"/>
      <c r="GN2346"/>
      <c r="GO2346">
        <v>0.08</v>
      </c>
      <c r="GR2346">
        <v>0.09</v>
      </c>
      <c r="GS2346">
        <v>0.09</v>
      </c>
      <c r="GT2346">
        <v>0.04</v>
      </c>
      <c r="GW2346">
        <v>0.02</v>
      </c>
      <c r="GX2346">
        <v>0.01</v>
      </c>
      <c r="GY2346">
        <v>0.01</v>
      </c>
      <c r="IE2346" s="40">
        <v>42522</v>
      </c>
      <c r="IF2346">
        <v>34.121744186046506</v>
      </c>
      <c r="IO2346">
        <v>15.079280155642021</v>
      </c>
      <c r="IP2346">
        <v>40.015500000000003</v>
      </c>
      <c r="IU2346" s="77">
        <v>42522</v>
      </c>
      <c r="IV2346">
        <v>72.099999999999994</v>
      </c>
      <c r="JE2346">
        <v>72.099999999999994</v>
      </c>
      <c r="JF2346">
        <v>72.099999999999994</v>
      </c>
    </row>
    <row r="2347" spans="7:266" x14ac:dyDescent="0.25">
      <c r="G2347" s="40">
        <v>42523</v>
      </c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BM2347" s="40">
        <v>42523</v>
      </c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DS2347" s="40">
        <v>42523</v>
      </c>
      <c r="DT2347"/>
      <c r="DU2347"/>
      <c r="DV2347"/>
      <c r="DW2347"/>
      <c r="DX2347"/>
      <c r="DY2347"/>
      <c r="DZ2347"/>
      <c r="EA2347"/>
      <c r="EB2347"/>
      <c r="EC2347"/>
      <c r="ED2347"/>
      <c r="EE2347"/>
      <c r="EF2347"/>
      <c r="EG2347"/>
      <c r="EH2347"/>
      <c r="FY2347" s="40">
        <v>42523</v>
      </c>
      <c r="FZ2347"/>
      <c r="GA2347"/>
      <c r="GB2347"/>
      <c r="GC2347"/>
      <c r="GD2347"/>
      <c r="GE2347"/>
      <c r="GF2347"/>
      <c r="GG2347"/>
      <c r="GH2347"/>
      <c r="GI2347"/>
      <c r="GJ2347"/>
      <c r="GK2347"/>
      <c r="GL2347"/>
      <c r="GM2347"/>
      <c r="GN2347"/>
      <c r="IE2347" s="40">
        <v>42523</v>
      </c>
      <c r="IU2347" s="77">
        <v>42523</v>
      </c>
    </row>
    <row r="2348" spans="7:266" x14ac:dyDescent="0.25">
      <c r="G2348" s="40">
        <v>42524</v>
      </c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BM2348" s="40">
        <v>42524</v>
      </c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DS2348" s="40">
        <v>42524</v>
      </c>
      <c r="DT2348"/>
      <c r="DU2348"/>
      <c r="DV2348"/>
      <c r="DW2348"/>
      <c r="DX2348"/>
      <c r="DY2348"/>
      <c r="DZ2348"/>
      <c r="EA2348"/>
      <c r="EB2348"/>
      <c r="EC2348"/>
      <c r="ED2348"/>
      <c r="EE2348"/>
      <c r="EF2348"/>
      <c r="EG2348"/>
      <c r="EH2348"/>
      <c r="FY2348" s="40">
        <v>42524</v>
      </c>
      <c r="FZ2348"/>
      <c r="GA2348"/>
      <c r="GB2348"/>
      <c r="GC2348"/>
      <c r="GD2348"/>
      <c r="GE2348"/>
      <c r="GF2348"/>
      <c r="GG2348"/>
      <c r="GH2348"/>
      <c r="GI2348"/>
      <c r="GJ2348"/>
      <c r="GK2348"/>
      <c r="GL2348"/>
      <c r="GM2348"/>
      <c r="GN2348"/>
      <c r="IE2348" s="40">
        <v>42524</v>
      </c>
      <c r="IH2348">
        <v>31.102712765957445</v>
      </c>
      <c r="IU2348" s="77">
        <v>42524</v>
      </c>
      <c r="IX2348">
        <v>72.099999999999994</v>
      </c>
    </row>
    <row r="2349" spans="7:266" x14ac:dyDescent="0.25">
      <c r="G2349" s="40">
        <v>42525</v>
      </c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BM2349" s="40">
        <v>42525</v>
      </c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DS2349" s="40">
        <v>42525</v>
      </c>
      <c r="DT2349"/>
      <c r="DU2349"/>
      <c r="DV2349"/>
      <c r="DW2349"/>
      <c r="DX2349"/>
      <c r="DY2349"/>
      <c r="DZ2349"/>
      <c r="EA2349"/>
      <c r="EB2349"/>
      <c r="EC2349"/>
      <c r="ED2349"/>
      <c r="EE2349"/>
      <c r="EF2349"/>
      <c r="EG2349"/>
      <c r="EH2349"/>
      <c r="FY2349" s="40">
        <v>42525</v>
      </c>
      <c r="FZ2349"/>
      <c r="GA2349"/>
      <c r="GB2349"/>
      <c r="GC2349"/>
      <c r="GD2349"/>
      <c r="GE2349"/>
      <c r="GF2349"/>
      <c r="GG2349"/>
      <c r="GH2349"/>
      <c r="GI2349"/>
      <c r="GJ2349"/>
      <c r="GK2349"/>
      <c r="GL2349"/>
      <c r="GM2349"/>
      <c r="GN2349"/>
      <c r="IE2349" s="40">
        <v>42525</v>
      </c>
      <c r="IU2349" s="77">
        <v>42525</v>
      </c>
    </row>
    <row r="2350" spans="7:266" x14ac:dyDescent="0.25">
      <c r="G2350" s="40">
        <v>42526</v>
      </c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BM2350" s="40">
        <v>42526</v>
      </c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DS2350" s="40">
        <v>42526</v>
      </c>
      <c r="DT2350"/>
      <c r="DU2350"/>
      <c r="DV2350"/>
      <c r="DW2350"/>
      <c r="DX2350"/>
      <c r="DY2350"/>
      <c r="DZ2350"/>
      <c r="EA2350"/>
      <c r="EB2350"/>
      <c r="EC2350"/>
      <c r="ED2350"/>
      <c r="EE2350"/>
      <c r="EF2350"/>
      <c r="EG2350"/>
      <c r="EH2350"/>
      <c r="FY2350" s="40">
        <v>42526</v>
      </c>
      <c r="FZ2350"/>
      <c r="GA2350"/>
      <c r="GB2350"/>
      <c r="GC2350"/>
      <c r="GD2350"/>
      <c r="GE2350"/>
      <c r="GF2350"/>
      <c r="GG2350"/>
      <c r="GH2350"/>
      <c r="GI2350"/>
      <c r="GJ2350"/>
      <c r="GK2350"/>
      <c r="GL2350"/>
      <c r="GM2350"/>
      <c r="GN2350"/>
      <c r="IE2350" s="40">
        <v>42526</v>
      </c>
      <c r="IU2350" s="77">
        <v>42526</v>
      </c>
    </row>
    <row r="2351" spans="7:266" x14ac:dyDescent="0.25">
      <c r="G2351" s="40">
        <v>42527</v>
      </c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BM2351" s="40">
        <v>42527</v>
      </c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DS2351" s="40">
        <v>42527</v>
      </c>
      <c r="DT2351"/>
      <c r="DU2351"/>
      <c r="DV2351"/>
      <c r="DW2351"/>
      <c r="DX2351"/>
      <c r="DY2351"/>
      <c r="DZ2351"/>
      <c r="EA2351"/>
      <c r="EB2351"/>
      <c r="EC2351"/>
      <c r="ED2351"/>
      <c r="EE2351"/>
      <c r="EF2351"/>
      <c r="EG2351"/>
      <c r="EH2351"/>
      <c r="FY2351" s="40">
        <v>42527</v>
      </c>
      <c r="FZ2351"/>
      <c r="GA2351"/>
      <c r="GB2351"/>
      <c r="GC2351"/>
      <c r="GD2351"/>
      <c r="GE2351"/>
      <c r="GF2351"/>
      <c r="GG2351"/>
      <c r="GH2351"/>
      <c r="GI2351"/>
      <c r="GJ2351"/>
      <c r="GK2351"/>
      <c r="GL2351"/>
      <c r="GM2351"/>
      <c r="GN2351"/>
      <c r="IE2351" s="40">
        <v>42527</v>
      </c>
      <c r="IU2351" s="77">
        <v>42527</v>
      </c>
    </row>
    <row r="2352" spans="7:266" x14ac:dyDescent="0.25">
      <c r="G2352" s="40">
        <v>42528</v>
      </c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BM2352" s="40">
        <v>42528</v>
      </c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DS2352" s="40">
        <v>42528</v>
      </c>
      <c r="DT2352"/>
      <c r="DU2352"/>
      <c r="DV2352"/>
      <c r="DW2352"/>
      <c r="DX2352"/>
      <c r="DY2352"/>
      <c r="DZ2352"/>
      <c r="EA2352"/>
      <c r="EB2352"/>
      <c r="EC2352"/>
      <c r="ED2352"/>
      <c r="EE2352"/>
      <c r="EF2352"/>
      <c r="EG2352"/>
      <c r="EH2352"/>
      <c r="FY2352" s="40">
        <v>42528</v>
      </c>
      <c r="FZ2352"/>
      <c r="GA2352"/>
      <c r="GB2352"/>
      <c r="GC2352"/>
      <c r="GD2352"/>
      <c r="GE2352"/>
      <c r="GF2352"/>
      <c r="GG2352"/>
      <c r="GH2352"/>
      <c r="GI2352"/>
      <c r="GJ2352"/>
      <c r="GK2352"/>
      <c r="GL2352"/>
      <c r="GM2352"/>
      <c r="GN2352"/>
      <c r="IE2352" s="40">
        <v>42528</v>
      </c>
      <c r="IU2352" s="77">
        <v>42528</v>
      </c>
    </row>
    <row r="2353" spans="7:267" x14ac:dyDescent="0.25">
      <c r="G2353" s="40">
        <v>42529</v>
      </c>
      <c r="H2353"/>
      <c r="I2353"/>
      <c r="J2353"/>
      <c r="K2353"/>
      <c r="L2353"/>
      <c r="M2353"/>
      <c r="N2353"/>
      <c r="O2353"/>
      <c r="P2353">
        <v>3.2</v>
      </c>
      <c r="Q2353"/>
      <c r="R2353"/>
      <c r="S2353"/>
      <c r="T2353"/>
      <c r="U2353">
        <v>3.6</v>
      </c>
      <c r="V2353"/>
      <c r="AR2353">
        <v>3.5</v>
      </c>
      <c r="AS2353">
        <v>2.9</v>
      </c>
      <c r="BH2353">
        <v>3.6</v>
      </c>
      <c r="BM2353" s="40">
        <v>42529</v>
      </c>
      <c r="BN2353"/>
      <c r="BO2353"/>
      <c r="BP2353"/>
      <c r="BQ2353"/>
      <c r="BR2353"/>
      <c r="BS2353"/>
      <c r="BT2353"/>
      <c r="BU2353"/>
      <c r="BV2353">
        <v>0.01</v>
      </c>
      <c r="BW2353"/>
      <c r="BX2353"/>
      <c r="BY2353"/>
      <c r="BZ2353"/>
      <c r="CA2353">
        <v>0.1</v>
      </c>
      <c r="CB2353"/>
      <c r="CX2353">
        <v>0.01</v>
      </c>
      <c r="CY2353">
        <v>0.01</v>
      </c>
      <c r="DN2353">
        <v>0.1</v>
      </c>
      <c r="DS2353" s="40">
        <v>42529</v>
      </c>
      <c r="DT2353"/>
      <c r="DU2353"/>
      <c r="DV2353"/>
      <c r="DW2353"/>
      <c r="DX2353"/>
      <c r="DY2353"/>
      <c r="DZ2353"/>
      <c r="EA2353"/>
      <c r="EB2353">
        <v>31.85</v>
      </c>
      <c r="EC2353"/>
      <c r="ED2353"/>
      <c r="EE2353"/>
      <c r="EF2353"/>
      <c r="EG2353">
        <v>32.299999999999997</v>
      </c>
      <c r="EH2353"/>
      <c r="FD2353">
        <v>38.1</v>
      </c>
      <c r="FE2353">
        <v>25.6</v>
      </c>
      <c r="FT2353">
        <v>32.299999999999997</v>
      </c>
      <c r="FY2353" s="40">
        <v>42529</v>
      </c>
      <c r="FZ2353"/>
      <c r="GA2353"/>
      <c r="GB2353"/>
      <c r="GC2353"/>
      <c r="GD2353"/>
      <c r="GE2353"/>
      <c r="GF2353"/>
      <c r="GG2353"/>
      <c r="GH2353">
        <v>0.23499999999999999</v>
      </c>
      <c r="GI2353"/>
      <c r="GJ2353"/>
      <c r="GK2353"/>
      <c r="GL2353"/>
      <c r="GM2353">
        <v>0.27</v>
      </c>
      <c r="GN2353"/>
      <c r="HJ2353">
        <v>0.35</v>
      </c>
      <c r="HK2353">
        <v>0.12</v>
      </c>
      <c r="HZ2353">
        <v>0.27</v>
      </c>
      <c r="IE2353" s="40">
        <v>42529</v>
      </c>
      <c r="IU2353" s="77">
        <v>42529</v>
      </c>
    </row>
    <row r="2354" spans="7:267" x14ac:dyDescent="0.25">
      <c r="G2354" s="40">
        <v>42530</v>
      </c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BM2354" s="40">
        <v>42530</v>
      </c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DS2354" s="40">
        <v>42530</v>
      </c>
      <c r="DT2354"/>
      <c r="DU2354"/>
      <c r="DV2354"/>
      <c r="DW2354"/>
      <c r="DX2354"/>
      <c r="DY2354"/>
      <c r="DZ2354"/>
      <c r="EA2354"/>
      <c r="EB2354"/>
      <c r="EC2354"/>
      <c r="ED2354"/>
      <c r="EE2354"/>
      <c r="EF2354"/>
      <c r="EG2354"/>
      <c r="EH2354"/>
      <c r="FY2354" s="40">
        <v>42530</v>
      </c>
      <c r="FZ2354"/>
      <c r="GA2354"/>
      <c r="GB2354"/>
      <c r="GC2354"/>
      <c r="GD2354"/>
      <c r="GE2354"/>
      <c r="GF2354"/>
      <c r="GG2354"/>
      <c r="GH2354"/>
      <c r="GI2354"/>
      <c r="GJ2354"/>
      <c r="GK2354"/>
      <c r="GL2354"/>
      <c r="GM2354"/>
      <c r="GN2354"/>
      <c r="IE2354" s="40">
        <v>42530</v>
      </c>
      <c r="IU2354" s="77">
        <v>42530</v>
      </c>
    </row>
    <row r="2355" spans="7:267" x14ac:dyDescent="0.25">
      <c r="G2355" s="40">
        <v>42531</v>
      </c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BM2355" s="40">
        <v>42531</v>
      </c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DS2355" s="40">
        <v>42531</v>
      </c>
      <c r="DT2355"/>
      <c r="DU2355"/>
      <c r="DV2355"/>
      <c r="DW2355"/>
      <c r="DX2355"/>
      <c r="DY2355"/>
      <c r="DZ2355"/>
      <c r="EA2355"/>
      <c r="EB2355"/>
      <c r="EC2355"/>
      <c r="ED2355"/>
      <c r="EE2355"/>
      <c r="EF2355"/>
      <c r="EG2355"/>
      <c r="EH2355"/>
      <c r="FY2355" s="40">
        <v>42531</v>
      </c>
      <c r="FZ2355"/>
      <c r="GA2355"/>
      <c r="GB2355"/>
      <c r="GC2355"/>
      <c r="GD2355"/>
      <c r="GE2355"/>
      <c r="GF2355"/>
      <c r="GG2355"/>
      <c r="GH2355"/>
      <c r="GI2355"/>
      <c r="GJ2355"/>
      <c r="GK2355"/>
      <c r="GL2355"/>
      <c r="GM2355"/>
      <c r="GN2355"/>
      <c r="IE2355" s="40">
        <v>42531</v>
      </c>
      <c r="IU2355" s="77">
        <v>42531</v>
      </c>
    </row>
    <row r="2356" spans="7:267" x14ac:dyDescent="0.25">
      <c r="G2356" s="40">
        <v>42532</v>
      </c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BM2356" s="40">
        <v>42532</v>
      </c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DS2356" s="40">
        <v>42532</v>
      </c>
      <c r="DT2356"/>
      <c r="DU2356"/>
      <c r="DV2356"/>
      <c r="DW2356"/>
      <c r="DX2356"/>
      <c r="DY2356"/>
      <c r="DZ2356"/>
      <c r="EA2356"/>
      <c r="EB2356"/>
      <c r="EC2356"/>
      <c r="ED2356"/>
      <c r="EE2356"/>
      <c r="EF2356"/>
      <c r="EG2356"/>
      <c r="EH2356"/>
      <c r="FY2356" s="40">
        <v>42532</v>
      </c>
      <c r="FZ2356"/>
      <c r="GA2356"/>
      <c r="GB2356"/>
      <c r="GC2356"/>
      <c r="GD2356"/>
      <c r="GE2356"/>
      <c r="GF2356"/>
      <c r="GG2356"/>
      <c r="GH2356"/>
      <c r="GI2356"/>
      <c r="GJ2356"/>
      <c r="GK2356"/>
      <c r="GL2356"/>
      <c r="GM2356"/>
      <c r="GN2356"/>
      <c r="IE2356" s="40">
        <v>42532</v>
      </c>
      <c r="IU2356" s="77">
        <v>42532</v>
      </c>
    </row>
    <row r="2357" spans="7:267" x14ac:dyDescent="0.25">
      <c r="G2357" s="40">
        <v>42533</v>
      </c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BM2357" s="40">
        <v>42533</v>
      </c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DS2357" s="40">
        <v>42533</v>
      </c>
      <c r="DT2357"/>
      <c r="DU2357"/>
      <c r="DV2357"/>
      <c r="DW2357"/>
      <c r="DX2357"/>
      <c r="DY2357"/>
      <c r="DZ2357"/>
      <c r="EA2357"/>
      <c r="EB2357"/>
      <c r="EC2357"/>
      <c r="ED2357"/>
      <c r="EE2357"/>
      <c r="EF2357"/>
      <c r="EG2357"/>
      <c r="EH2357"/>
      <c r="FY2357" s="40">
        <v>42533</v>
      </c>
      <c r="FZ2357"/>
      <c r="GA2357"/>
      <c r="GB2357"/>
      <c r="GC2357"/>
      <c r="GD2357"/>
      <c r="GE2357"/>
      <c r="GF2357"/>
      <c r="GG2357"/>
      <c r="GH2357"/>
      <c r="GI2357"/>
      <c r="GJ2357"/>
      <c r="GK2357"/>
      <c r="GL2357"/>
      <c r="GM2357"/>
      <c r="GN2357"/>
      <c r="IE2357" s="40">
        <v>42533</v>
      </c>
      <c r="IN2357">
        <v>15.550980392156863</v>
      </c>
      <c r="IU2357" s="77">
        <v>42533</v>
      </c>
      <c r="JD2357">
        <v>72.099999999999994</v>
      </c>
    </row>
    <row r="2358" spans="7:267" x14ac:dyDescent="0.25">
      <c r="G2358" s="40">
        <v>42534</v>
      </c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BM2358" s="40">
        <v>42534</v>
      </c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DS2358" s="40">
        <v>42534</v>
      </c>
      <c r="DT2358"/>
      <c r="DU2358"/>
      <c r="DV2358"/>
      <c r="DW2358"/>
      <c r="DX2358"/>
      <c r="DY2358"/>
      <c r="DZ2358"/>
      <c r="EA2358"/>
      <c r="EB2358"/>
      <c r="EC2358"/>
      <c r="ED2358"/>
      <c r="EE2358"/>
      <c r="EF2358"/>
      <c r="EG2358"/>
      <c r="EH2358"/>
      <c r="FY2358" s="40">
        <v>42534</v>
      </c>
      <c r="FZ2358"/>
      <c r="GA2358"/>
      <c r="GB2358"/>
      <c r="GC2358"/>
      <c r="GD2358"/>
      <c r="GE2358"/>
      <c r="GF2358"/>
      <c r="GG2358"/>
      <c r="GH2358"/>
      <c r="GI2358"/>
      <c r="GJ2358"/>
      <c r="GK2358"/>
      <c r="GL2358"/>
      <c r="GM2358"/>
      <c r="GN2358"/>
      <c r="IE2358" s="40">
        <v>42534</v>
      </c>
      <c r="IG2358">
        <v>24.736436170212762</v>
      </c>
      <c r="IU2358" s="77">
        <v>42534</v>
      </c>
      <c r="IW2358">
        <v>72.099999999999994</v>
      </c>
    </row>
    <row r="2359" spans="7:267" x14ac:dyDescent="0.25">
      <c r="G2359" s="40">
        <v>42535</v>
      </c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BM2359" s="40">
        <v>42535</v>
      </c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DS2359" s="40">
        <v>42535</v>
      </c>
      <c r="DT2359"/>
      <c r="DU2359"/>
      <c r="DV2359"/>
      <c r="DW2359"/>
      <c r="DX2359"/>
      <c r="DY2359"/>
      <c r="DZ2359"/>
      <c r="EA2359"/>
      <c r="EB2359"/>
      <c r="EC2359"/>
      <c r="ED2359"/>
      <c r="EE2359"/>
      <c r="EF2359"/>
      <c r="EG2359"/>
      <c r="EH2359"/>
      <c r="FY2359" s="40">
        <v>42535</v>
      </c>
      <c r="FZ2359"/>
      <c r="GA2359"/>
      <c r="GB2359"/>
      <c r="GC2359"/>
      <c r="GD2359"/>
      <c r="GE2359"/>
      <c r="GF2359"/>
      <c r="GG2359"/>
      <c r="GH2359"/>
      <c r="GI2359"/>
      <c r="GJ2359"/>
      <c r="GK2359"/>
      <c r="GL2359"/>
      <c r="GM2359"/>
      <c r="GN2359"/>
      <c r="IE2359" s="40">
        <v>42535</v>
      </c>
      <c r="IU2359" s="77">
        <v>42535</v>
      </c>
    </row>
    <row r="2360" spans="7:267" x14ac:dyDescent="0.25">
      <c r="G2360" s="40">
        <v>42536</v>
      </c>
      <c r="H2360">
        <v>0.8</v>
      </c>
      <c r="I2360">
        <v>5.7</v>
      </c>
      <c r="J2360">
        <v>1.6</v>
      </c>
      <c r="K2360">
        <v>0.80000000000000016</v>
      </c>
      <c r="L2360">
        <v>0.8</v>
      </c>
      <c r="M2360"/>
      <c r="N2360">
        <v>1.1333333333333335</v>
      </c>
      <c r="O2360"/>
      <c r="P2360"/>
      <c r="Q2360"/>
      <c r="R2360"/>
      <c r="S2360"/>
      <c r="T2360"/>
      <c r="U2360"/>
      <c r="V2360"/>
      <c r="W2360">
        <v>0.8</v>
      </c>
      <c r="Y2360">
        <v>5.7</v>
      </c>
      <c r="Z2360">
        <v>1.6</v>
      </c>
      <c r="AB2360">
        <v>0.8</v>
      </c>
      <c r="AC2360">
        <v>0.8</v>
      </c>
      <c r="AD2360">
        <v>0.8</v>
      </c>
      <c r="AF2360">
        <v>0.8</v>
      </c>
      <c r="AG2360">
        <v>0.8</v>
      </c>
      <c r="AK2360">
        <v>1.8</v>
      </c>
      <c r="AL2360">
        <v>0.8</v>
      </c>
      <c r="AM2360">
        <v>0.8</v>
      </c>
      <c r="BM2360" s="40">
        <v>42536</v>
      </c>
      <c r="BN2360">
        <v>0.03</v>
      </c>
      <c r="BO2360">
        <v>0.11</v>
      </c>
      <c r="BP2360">
        <v>0.01</v>
      </c>
      <c r="BQ2360">
        <v>0.01</v>
      </c>
      <c r="BR2360">
        <v>0.01</v>
      </c>
      <c r="BS2360"/>
      <c r="BT2360">
        <v>0.01</v>
      </c>
      <c r="BU2360"/>
      <c r="BV2360"/>
      <c r="BW2360"/>
      <c r="BX2360"/>
      <c r="BY2360"/>
      <c r="BZ2360"/>
      <c r="CA2360"/>
      <c r="CB2360"/>
      <c r="CC2360">
        <v>0.03</v>
      </c>
      <c r="CE2360">
        <v>0.11</v>
      </c>
      <c r="CF2360">
        <v>0.01</v>
      </c>
      <c r="CH2360">
        <v>0.01</v>
      </c>
      <c r="CI2360">
        <v>0.01</v>
      </c>
      <c r="CJ2360">
        <v>0.01</v>
      </c>
      <c r="CL2360">
        <v>0.01</v>
      </c>
      <c r="CM2360">
        <v>0.01</v>
      </c>
      <c r="CQ2360">
        <v>0.01</v>
      </c>
      <c r="CR2360">
        <v>0.01</v>
      </c>
      <c r="CS2360">
        <v>0.01</v>
      </c>
      <c r="DS2360" s="40">
        <v>42536</v>
      </c>
      <c r="DT2360">
        <v>36.299999999999997</v>
      </c>
      <c r="DU2360">
        <v>5.27</v>
      </c>
      <c r="DV2360">
        <v>4.83</v>
      </c>
      <c r="DW2360">
        <v>52.300000000000004</v>
      </c>
      <c r="DX2360">
        <v>96.1</v>
      </c>
      <c r="DY2360"/>
      <c r="DZ2360">
        <v>61.9</v>
      </c>
      <c r="EA2360"/>
      <c r="EB2360"/>
      <c r="EC2360"/>
      <c r="ED2360"/>
      <c r="EE2360"/>
      <c r="EF2360"/>
      <c r="EG2360"/>
      <c r="EH2360"/>
      <c r="EI2360">
        <v>36.299999999999997</v>
      </c>
      <c r="EK2360">
        <v>5.27</v>
      </c>
      <c r="EL2360">
        <v>4.83</v>
      </c>
      <c r="EN2360">
        <v>48.4</v>
      </c>
      <c r="EO2360">
        <v>39</v>
      </c>
      <c r="EP2360">
        <v>69.5</v>
      </c>
      <c r="ER2360">
        <v>76.2</v>
      </c>
      <c r="ES2360">
        <v>116</v>
      </c>
      <c r="EW2360">
        <v>32.4</v>
      </c>
      <c r="EX2360">
        <v>66.8</v>
      </c>
      <c r="EY2360">
        <v>86.5</v>
      </c>
      <c r="FY2360" s="40">
        <v>42536</v>
      </c>
      <c r="FZ2360">
        <v>0.09</v>
      </c>
      <c r="GA2360">
        <v>1.26</v>
      </c>
      <c r="GB2360">
        <v>0.05</v>
      </c>
      <c r="GC2360">
        <v>2.3333333333333334E-2</v>
      </c>
      <c r="GD2360">
        <v>2.5000000000000001E-2</v>
      </c>
      <c r="GE2360"/>
      <c r="GF2360">
        <v>2.6666666666666668E-2</v>
      </c>
      <c r="GG2360"/>
      <c r="GH2360"/>
      <c r="GI2360"/>
      <c r="GJ2360"/>
      <c r="GK2360"/>
      <c r="GL2360"/>
      <c r="GM2360"/>
      <c r="GN2360"/>
      <c r="GO2360">
        <v>0.09</v>
      </c>
      <c r="GQ2360">
        <v>1.26</v>
      </c>
      <c r="GR2360">
        <v>0.05</v>
      </c>
      <c r="GT2360">
        <v>0.03</v>
      </c>
      <c r="GU2360">
        <v>0.02</v>
      </c>
      <c r="GV2360">
        <v>0.02</v>
      </c>
      <c r="GX2360">
        <v>0.03</v>
      </c>
      <c r="GY2360">
        <v>0.02</v>
      </c>
      <c r="HC2360">
        <v>0.05</v>
      </c>
      <c r="HD2360">
        <v>0.02</v>
      </c>
      <c r="HE2360">
        <v>0.01</v>
      </c>
      <c r="IE2360" s="40">
        <v>42536</v>
      </c>
      <c r="IU2360" s="77">
        <v>42536</v>
      </c>
    </row>
    <row r="2361" spans="7:267" x14ac:dyDescent="0.25">
      <c r="G2361" s="40">
        <v>42537</v>
      </c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BM2361" s="40">
        <v>42537</v>
      </c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DS2361" s="40">
        <v>42537</v>
      </c>
      <c r="DT2361"/>
      <c r="DU2361"/>
      <c r="DV2361"/>
      <c r="DW2361"/>
      <c r="DX2361"/>
      <c r="DY2361"/>
      <c r="DZ2361"/>
      <c r="EA2361"/>
      <c r="EB2361"/>
      <c r="EC2361"/>
      <c r="ED2361"/>
      <c r="EE2361"/>
      <c r="EF2361"/>
      <c r="EG2361"/>
      <c r="EH2361"/>
      <c r="FY2361" s="40">
        <v>42537</v>
      </c>
      <c r="FZ2361"/>
      <c r="GA2361"/>
      <c r="GB2361"/>
      <c r="GC2361"/>
      <c r="GD2361"/>
      <c r="GE2361"/>
      <c r="GF2361"/>
      <c r="GG2361"/>
      <c r="GH2361"/>
      <c r="GI2361"/>
      <c r="GJ2361"/>
      <c r="GK2361"/>
      <c r="GL2361"/>
      <c r="GM2361"/>
      <c r="GN2361"/>
      <c r="IE2361" s="40">
        <v>42537</v>
      </c>
      <c r="IU2361" s="77">
        <v>42537</v>
      </c>
    </row>
    <row r="2362" spans="7:267" x14ac:dyDescent="0.25">
      <c r="G2362" s="40">
        <v>42538</v>
      </c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BM2362" s="40">
        <v>42538</v>
      </c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DS2362" s="40">
        <v>42538</v>
      </c>
      <c r="DT2362"/>
      <c r="DU2362"/>
      <c r="DV2362"/>
      <c r="DW2362"/>
      <c r="DX2362"/>
      <c r="DY2362"/>
      <c r="DZ2362"/>
      <c r="EA2362"/>
      <c r="EB2362"/>
      <c r="EC2362"/>
      <c r="ED2362"/>
      <c r="EE2362"/>
      <c r="EF2362"/>
      <c r="EG2362"/>
      <c r="EH2362"/>
      <c r="FY2362" s="40">
        <v>42538</v>
      </c>
      <c r="FZ2362"/>
      <c r="GA2362"/>
      <c r="GB2362"/>
      <c r="GC2362"/>
      <c r="GD2362"/>
      <c r="GE2362"/>
      <c r="GF2362"/>
      <c r="GG2362"/>
      <c r="GH2362"/>
      <c r="GI2362"/>
      <c r="GJ2362"/>
      <c r="GK2362"/>
      <c r="GL2362"/>
      <c r="GM2362"/>
      <c r="GN2362"/>
      <c r="IE2362" s="40">
        <v>42538</v>
      </c>
      <c r="IK2362">
        <v>45.73997722095671</v>
      </c>
      <c r="IO2362">
        <v>31.701556420233459</v>
      </c>
      <c r="IU2362" s="77">
        <v>42538</v>
      </c>
      <c r="JA2362">
        <v>72.099999999999994</v>
      </c>
      <c r="JE2362">
        <v>72.099999999999994</v>
      </c>
    </row>
    <row r="2363" spans="7:267" x14ac:dyDescent="0.25">
      <c r="G2363" s="40">
        <v>42539</v>
      </c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BM2363" s="40">
        <v>42539</v>
      </c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DS2363" s="40">
        <v>42539</v>
      </c>
      <c r="DT2363"/>
      <c r="DU2363"/>
      <c r="DV2363"/>
      <c r="DW2363"/>
      <c r="DX2363"/>
      <c r="DY2363"/>
      <c r="DZ2363"/>
      <c r="EA2363"/>
      <c r="EB2363"/>
      <c r="EC2363"/>
      <c r="ED2363"/>
      <c r="EE2363"/>
      <c r="EF2363"/>
      <c r="EG2363"/>
      <c r="EH2363"/>
      <c r="FY2363" s="40">
        <v>42539</v>
      </c>
      <c r="FZ2363"/>
      <c r="GA2363"/>
      <c r="GB2363"/>
      <c r="GC2363"/>
      <c r="GD2363"/>
      <c r="GE2363"/>
      <c r="GF2363"/>
      <c r="GG2363"/>
      <c r="GH2363"/>
      <c r="GI2363"/>
      <c r="GJ2363"/>
      <c r="GK2363"/>
      <c r="GL2363"/>
      <c r="GM2363"/>
      <c r="GN2363"/>
      <c r="IE2363" s="40">
        <v>42539</v>
      </c>
      <c r="IU2363" s="77">
        <v>42539</v>
      </c>
    </row>
    <row r="2364" spans="7:267" x14ac:dyDescent="0.25">
      <c r="G2364" s="40">
        <v>42540</v>
      </c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BM2364" s="40">
        <v>42540</v>
      </c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DS2364" s="40">
        <v>42540</v>
      </c>
      <c r="DT2364"/>
      <c r="DU2364"/>
      <c r="DV2364"/>
      <c r="DW2364"/>
      <c r="DX2364"/>
      <c r="DY2364"/>
      <c r="DZ2364"/>
      <c r="EA2364"/>
      <c r="EB2364"/>
      <c r="EC2364"/>
      <c r="ED2364"/>
      <c r="EE2364"/>
      <c r="EF2364"/>
      <c r="EG2364"/>
      <c r="EH2364"/>
      <c r="FY2364" s="40">
        <v>42540</v>
      </c>
      <c r="FZ2364"/>
      <c r="GA2364"/>
      <c r="GB2364"/>
      <c r="GC2364"/>
      <c r="GD2364"/>
      <c r="GE2364"/>
      <c r="GF2364"/>
      <c r="GG2364"/>
      <c r="GH2364"/>
      <c r="GI2364"/>
      <c r="GJ2364"/>
      <c r="GK2364"/>
      <c r="GL2364"/>
      <c r="GM2364"/>
      <c r="GN2364"/>
      <c r="IE2364" s="40">
        <v>42540</v>
      </c>
      <c r="IU2364" s="77">
        <v>42540</v>
      </c>
    </row>
    <row r="2365" spans="7:267" x14ac:dyDescent="0.25">
      <c r="G2365" s="40">
        <v>42541</v>
      </c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BM2365" s="40">
        <v>42541</v>
      </c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DS2365" s="40">
        <v>42541</v>
      </c>
      <c r="DT2365"/>
      <c r="DU2365"/>
      <c r="DV2365"/>
      <c r="DW2365"/>
      <c r="DX2365"/>
      <c r="DY2365"/>
      <c r="DZ2365"/>
      <c r="EA2365"/>
      <c r="EB2365"/>
      <c r="EC2365"/>
      <c r="ED2365"/>
      <c r="EE2365"/>
      <c r="EF2365"/>
      <c r="EG2365"/>
      <c r="EH2365"/>
      <c r="FY2365" s="40">
        <v>42541</v>
      </c>
      <c r="FZ2365"/>
      <c r="GA2365"/>
      <c r="GB2365"/>
      <c r="GC2365"/>
      <c r="GD2365"/>
      <c r="GE2365"/>
      <c r="GF2365"/>
      <c r="GG2365"/>
      <c r="GH2365"/>
      <c r="GI2365"/>
      <c r="GJ2365"/>
      <c r="GK2365"/>
      <c r="GL2365"/>
      <c r="GM2365"/>
      <c r="GN2365"/>
      <c r="IE2365" s="40">
        <v>42541</v>
      </c>
      <c r="IL2365">
        <v>31.403328611898022</v>
      </c>
      <c r="IU2365" s="77">
        <v>42541</v>
      </c>
      <c r="JB2365">
        <v>72.099999999999994</v>
      </c>
    </row>
    <row r="2366" spans="7:267" x14ac:dyDescent="0.25">
      <c r="G2366" s="40">
        <v>42542</v>
      </c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BM2366" s="40">
        <v>42542</v>
      </c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DS2366" s="40">
        <v>42542</v>
      </c>
      <c r="DT2366"/>
      <c r="DU2366"/>
      <c r="DV2366"/>
      <c r="DW2366"/>
      <c r="DX2366"/>
      <c r="DY2366"/>
      <c r="DZ2366"/>
      <c r="EA2366"/>
      <c r="EB2366"/>
      <c r="EC2366"/>
      <c r="ED2366"/>
      <c r="EE2366"/>
      <c r="EF2366"/>
      <c r="EG2366"/>
      <c r="EH2366"/>
      <c r="FY2366" s="40">
        <v>42542</v>
      </c>
      <c r="FZ2366"/>
      <c r="GA2366"/>
      <c r="GB2366"/>
      <c r="GC2366"/>
      <c r="GD2366"/>
      <c r="GE2366"/>
      <c r="GF2366"/>
      <c r="GG2366"/>
      <c r="GH2366"/>
      <c r="GI2366"/>
      <c r="GJ2366"/>
      <c r="GK2366"/>
      <c r="GL2366"/>
      <c r="GM2366"/>
      <c r="GN2366"/>
      <c r="IE2366" s="40">
        <v>42542</v>
      </c>
      <c r="IN2366">
        <v>18.245894607843137</v>
      </c>
      <c r="IQ2366">
        <v>18.869262295081967</v>
      </c>
      <c r="IU2366" s="77">
        <v>42542</v>
      </c>
      <c r="JD2366">
        <v>72.099999999999994</v>
      </c>
      <c r="JG2366">
        <v>72.099999999999994</v>
      </c>
    </row>
    <row r="2367" spans="7:267" x14ac:dyDescent="0.25">
      <c r="G2367" s="40">
        <v>42543</v>
      </c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>
        <v>4.5</v>
      </c>
      <c r="V2367"/>
      <c r="BG2367">
        <v>4.5</v>
      </c>
      <c r="BM2367" s="40">
        <v>42543</v>
      </c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>
        <v>0.01</v>
      </c>
      <c r="CB2367"/>
      <c r="DM2367">
        <v>0.01</v>
      </c>
      <c r="DS2367" s="40">
        <v>42543</v>
      </c>
      <c r="DT2367"/>
      <c r="DU2367"/>
      <c r="DV2367"/>
      <c r="DW2367"/>
      <c r="DX2367"/>
      <c r="DY2367"/>
      <c r="DZ2367"/>
      <c r="EA2367"/>
      <c r="EB2367"/>
      <c r="EC2367"/>
      <c r="ED2367"/>
      <c r="EE2367"/>
      <c r="EF2367"/>
      <c r="EG2367">
        <v>19.100000000000001</v>
      </c>
      <c r="EH2367"/>
      <c r="FS2367">
        <v>19.100000000000001</v>
      </c>
      <c r="FY2367" s="40">
        <v>42543</v>
      </c>
      <c r="FZ2367"/>
      <c r="GA2367"/>
      <c r="GB2367"/>
      <c r="GC2367"/>
      <c r="GD2367"/>
      <c r="GE2367"/>
      <c r="GF2367"/>
      <c r="GG2367"/>
      <c r="GH2367"/>
      <c r="GI2367"/>
      <c r="GJ2367"/>
      <c r="GK2367"/>
      <c r="GL2367"/>
      <c r="GM2367">
        <v>0.2</v>
      </c>
      <c r="GN2367"/>
      <c r="HY2367">
        <v>0.2</v>
      </c>
      <c r="IE2367" s="40">
        <v>42543</v>
      </c>
      <c r="IH2367">
        <v>35.244627659574462</v>
      </c>
      <c r="IJ2367">
        <v>22.410762032085561</v>
      </c>
      <c r="IU2367" s="77">
        <v>42543</v>
      </c>
      <c r="IX2367">
        <v>72.099999999999994</v>
      </c>
      <c r="IZ2367">
        <v>72.099999999999994</v>
      </c>
    </row>
    <row r="2368" spans="7:267" x14ac:dyDescent="0.25">
      <c r="G2368" s="40">
        <v>42544</v>
      </c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BM2368" s="40">
        <v>42544</v>
      </c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DS2368" s="40">
        <v>42544</v>
      </c>
      <c r="DT2368"/>
      <c r="DU2368"/>
      <c r="DV2368"/>
      <c r="DW2368"/>
      <c r="DX2368"/>
      <c r="DY2368"/>
      <c r="DZ2368"/>
      <c r="EA2368"/>
      <c r="EB2368"/>
      <c r="EC2368"/>
      <c r="ED2368"/>
      <c r="EE2368"/>
      <c r="EF2368"/>
      <c r="EG2368"/>
      <c r="EH2368"/>
      <c r="FY2368" s="40">
        <v>42544</v>
      </c>
      <c r="FZ2368"/>
      <c r="GA2368"/>
      <c r="GB2368"/>
      <c r="GC2368"/>
      <c r="GD2368"/>
      <c r="GE2368"/>
      <c r="GF2368"/>
      <c r="GG2368"/>
      <c r="GH2368"/>
      <c r="GI2368"/>
      <c r="GJ2368"/>
      <c r="GK2368"/>
      <c r="GL2368"/>
      <c r="GM2368"/>
      <c r="GN2368"/>
      <c r="IE2368" s="40">
        <v>42544</v>
      </c>
      <c r="IU2368" s="77">
        <v>42544</v>
      </c>
    </row>
    <row r="2369" spans="7:267" x14ac:dyDescent="0.25">
      <c r="G2369" s="40">
        <v>42545</v>
      </c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BM2369" s="40">
        <v>42545</v>
      </c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DS2369" s="40">
        <v>42545</v>
      </c>
      <c r="DT2369"/>
      <c r="DU2369"/>
      <c r="DV2369"/>
      <c r="DW2369"/>
      <c r="DX2369"/>
      <c r="DY2369"/>
      <c r="DZ2369"/>
      <c r="EA2369"/>
      <c r="EB2369"/>
      <c r="EC2369"/>
      <c r="ED2369"/>
      <c r="EE2369"/>
      <c r="EF2369"/>
      <c r="EG2369"/>
      <c r="EH2369"/>
      <c r="FY2369" s="40">
        <v>42545</v>
      </c>
      <c r="FZ2369"/>
      <c r="GA2369"/>
      <c r="GB2369"/>
      <c r="GC2369"/>
      <c r="GD2369"/>
      <c r="GE2369"/>
      <c r="GF2369"/>
      <c r="GG2369"/>
      <c r="GH2369"/>
      <c r="GI2369"/>
      <c r="GJ2369"/>
      <c r="GK2369"/>
      <c r="GL2369"/>
      <c r="GM2369"/>
      <c r="GN2369"/>
      <c r="IE2369" s="40">
        <v>42545</v>
      </c>
      <c r="IU2369" s="77">
        <v>42545</v>
      </c>
    </row>
    <row r="2370" spans="7:267" x14ac:dyDescent="0.25">
      <c r="G2370" s="40">
        <v>42546</v>
      </c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BM2370" s="40">
        <v>42546</v>
      </c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DS2370" s="40">
        <v>42546</v>
      </c>
      <c r="DT2370"/>
      <c r="DU2370"/>
      <c r="DV2370"/>
      <c r="DW2370"/>
      <c r="DX2370"/>
      <c r="DY2370"/>
      <c r="DZ2370"/>
      <c r="EA2370"/>
      <c r="EB2370"/>
      <c r="EC2370"/>
      <c r="ED2370"/>
      <c r="EE2370"/>
      <c r="EF2370"/>
      <c r="EG2370"/>
      <c r="EH2370"/>
      <c r="FY2370" s="40">
        <v>42546</v>
      </c>
      <c r="FZ2370"/>
      <c r="GA2370"/>
      <c r="GB2370"/>
      <c r="GC2370"/>
      <c r="GD2370"/>
      <c r="GE2370"/>
      <c r="GF2370"/>
      <c r="GG2370"/>
      <c r="GH2370"/>
      <c r="GI2370"/>
      <c r="GJ2370"/>
      <c r="GK2370"/>
      <c r="GL2370"/>
      <c r="GM2370"/>
      <c r="GN2370"/>
      <c r="IE2370" s="40">
        <v>42546</v>
      </c>
      <c r="IU2370" s="77">
        <v>42546</v>
      </c>
    </row>
    <row r="2371" spans="7:267" x14ac:dyDescent="0.25">
      <c r="G2371" s="40">
        <v>42547</v>
      </c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BM2371" s="40">
        <v>42547</v>
      </c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DS2371" s="40">
        <v>42547</v>
      </c>
      <c r="DT2371"/>
      <c r="DU2371"/>
      <c r="DV2371"/>
      <c r="DW2371"/>
      <c r="DX2371"/>
      <c r="DY2371"/>
      <c r="DZ2371"/>
      <c r="EA2371"/>
      <c r="EB2371"/>
      <c r="EC2371"/>
      <c r="ED2371"/>
      <c r="EE2371"/>
      <c r="EF2371"/>
      <c r="EG2371"/>
      <c r="EH2371"/>
      <c r="FY2371" s="40">
        <v>42547</v>
      </c>
      <c r="FZ2371"/>
      <c r="GA2371"/>
      <c r="GB2371"/>
      <c r="GC2371"/>
      <c r="GD2371"/>
      <c r="GE2371"/>
      <c r="GF2371"/>
      <c r="GG2371"/>
      <c r="GH2371"/>
      <c r="GI2371"/>
      <c r="GJ2371"/>
      <c r="GK2371"/>
      <c r="GL2371"/>
      <c r="GM2371"/>
      <c r="GN2371"/>
      <c r="IE2371" s="40">
        <v>42547</v>
      </c>
      <c r="IU2371" s="77">
        <v>42547</v>
      </c>
    </row>
    <row r="2372" spans="7:267" x14ac:dyDescent="0.25">
      <c r="G2372" s="40">
        <v>42548</v>
      </c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BM2372" s="40">
        <v>42548</v>
      </c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DS2372" s="40">
        <v>42548</v>
      </c>
      <c r="DT2372"/>
      <c r="DU2372"/>
      <c r="DV2372"/>
      <c r="DW2372"/>
      <c r="DX2372"/>
      <c r="DY2372"/>
      <c r="DZ2372"/>
      <c r="EA2372"/>
      <c r="EB2372"/>
      <c r="EC2372"/>
      <c r="ED2372"/>
      <c r="EE2372"/>
      <c r="EF2372"/>
      <c r="EG2372"/>
      <c r="EH2372"/>
      <c r="FY2372" s="40">
        <v>42548</v>
      </c>
      <c r="FZ2372"/>
      <c r="GA2372"/>
      <c r="GB2372"/>
      <c r="GC2372"/>
      <c r="GD2372"/>
      <c r="GE2372"/>
      <c r="GF2372"/>
      <c r="GG2372"/>
      <c r="GH2372"/>
      <c r="GI2372"/>
      <c r="GJ2372"/>
      <c r="GK2372"/>
      <c r="GL2372"/>
      <c r="GM2372"/>
      <c r="GN2372"/>
      <c r="IE2372" s="40">
        <v>42548</v>
      </c>
      <c r="IU2372" s="77">
        <v>42548</v>
      </c>
    </row>
    <row r="2373" spans="7:267" x14ac:dyDescent="0.25">
      <c r="G2373" s="40">
        <v>42549</v>
      </c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BM2373" s="40">
        <v>42549</v>
      </c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DS2373" s="40">
        <v>42549</v>
      </c>
      <c r="DT2373"/>
      <c r="DU2373"/>
      <c r="DV2373"/>
      <c r="DW2373"/>
      <c r="DX2373"/>
      <c r="DY2373"/>
      <c r="DZ2373"/>
      <c r="EA2373"/>
      <c r="EB2373"/>
      <c r="EC2373"/>
      <c r="ED2373"/>
      <c r="EE2373"/>
      <c r="EF2373"/>
      <c r="EG2373"/>
      <c r="EH2373"/>
      <c r="FY2373" s="40">
        <v>42549</v>
      </c>
      <c r="FZ2373"/>
      <c r="GA2373"/>
      <c r="GB2373"/>
      <c r="GC2373"/>
      <c r="GD2373"/>
      <c r="GE2373"/>
      <c r="GF2373"/>
      <c r="GG2373"/>
      <c r="GH2373"/>
      <c r="GI2373"/>
      <c r="GJ2373"/>
      <c r="GK2373"/>
      <c r="GL2373"/>
      <c r="GM2373"/>
      <c r="GN2373"/>
      <c r="IE2373" s="40">
        <v>42549</v>
      </c>
      <c r="IU2373" s="77">
        <v>42549</v>
      </c>
    </row>
    <row r="2374" spans="7:267" x14ac:dyDescent="0.25">
      <c r="G2374" s="40">
        <v>42550</v>
      </c>
      <c r="H2374"/>
      <c r="I2374">
        <v>5.6</v>
      </c>
      <c r="J2374">
        <v>4.5500000000000007</v>
      </c>
      <c r="K2374"/>
      <c r="L2374"/>
      <c r="M2374"/>
      <c r="N2374">
        <v>2.6</v>
      </c>
      <c r="O2374"/>
      <c r="P2374"/>
      <c r="Q2374"/>
      <c r="R2374"/>
      <c r="S2374"/>
      <c r="T2374"/>
      <c r="U2374"/>
      <c r="V2374"/>
      <c r="Y2374">
        <v>5.6</v>
      </c>
      <c r="Z2374">
        <v>4.9000000000000004</v>
      </c>
      <c r="AA2374">
        <v>4.2</v>
      </c>
      <c r="AK2374">
        <v>2.6</v>
      </c>
      <c r="BM2374" s="40">
        <v>42550</v>
      </c>
      <c r="BN2374"/>
      <c r="BO2374">
        <v>0.13</v>
      </c>
      <c r="BP2374">
        <v>9.5000000000000001E-2</v>
      </c>
      <c r="BQ2374"/>
      <c r="BR2374"/>
      <c r="BS2374"/>
      <c r="BT2374">
        <v>0.01</v>
      </c>
      <c r="BU2374"/>
      <c r="BV2374"/>
      <c r="BW2374"/>
      <c r="BX2374"/>
      <c r="BY2374"/>
      <c r="BZ2374"/>
      <c r="CA2374"/>
      <c r="CB2374"/>
      <c r="CE2374">
        <v>0.13</v>
      </c>
      <c r="CF2374">
        <v>0.17</v>
      </c>
      <c r="CG2374">
        <v>0.02</v>
      </c>
      <c r="CQ2374">
        <v>0.01</v>
      </c>
      <c r="DS2374" s="40">
        <v>42550</v>
      </c>
      <c r="DT2374"/>
      <c r="DU2374">
        <v>3.69</v>
      </c>
      <c r="DV2374">
        <v>13.98</v>
      </c>
      <c r="DW2374"/>
      <c r="DX2374"/>
      <c r="DY2374"/>
      <c r="DZ2374">
        <v>32.299999999999997</v>
      </c>
      <c r="EA2374"/>
      <c r="EB2374"/>
      <c r="EC2374"/>
      <c r="ED2374"/>
      <c r="EE2374"/>
      <c r="EF2374"/>
      <c r="EG2374"/>
      <c r="EH2374"/>
      <c r="EK2374">
        <v>3.69</v>
      </c>
      <c r="EL2374">
        <v>18.899999999999999</v>
      </c>
      <c r="EM2374">
        <v>9.06</v>
      </c>
      <c r="EW2374">
        <v>32.299999999999997</v>
      </c>
      <c r="FY2374" s="40">
        <v>42550</v>
      </c>
      <c r="FZ2374"/>
      <c r="GA2374">
        <v>0.18</v>
      </c>
      <c r="GB2374">
        <v>0.63</v>
      </c>
      <c r="GC2374"/>
      <c r="GD2374"/>
      <c r="GE2374"/>
      <c r="GF2374">
        <v>0.1</v>
      </c>
      <c r="GG2374"/>
      <c r="GH2374"/>
      <c r="GI2374"/>
      <c r="GJ2374"/>
      <c r="GK2374"/>
      <c r="GL2374"/>
      <c r="GM2374"/>
      <c r="GN2374"/>
      <c r="GQ2374">
        <v>0.18</v>
      </c>
      <c r="GR2374">
        <v>0.8</v>
      </c>
      <c r="GS2374">
        <v>0.46</v>
      </c>
      <c r="HC2374">
        <v>0.1</v>
      </c>
      <c r="IE2374" s="40">
        <v>42550</v>
      </c>
      <c r="IU2374" s="77">
        <v>42550</v>
      </c>
    </row>
    <row r="2375" spans="7:267" x14ac:dyDescent="0.25">
      <c r="G2375" s="40">
        <v>42551</v>
      </c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BM2375" s="40">
        <v>42551</v>
      </c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DS2375" s="40">
        <v>42551</v>
      </c>
      <c r="DT2375"/>
      <c r="DU2375"/>
      <c r="DV2375"/>
      <c r="DW2375"/>
      <c r="DX2375"/>
      <c r="DY2375"/>
      <c r="DZ2375"/>
      <c r="EA2375"/>
      <c r="EB2375"/>
      <c r="EC2375"/>
      <c r="ED2375"/>
      <c r="EE2375"/>
      <c r="EF2375"/>
      <c r="EG2375"/>
      <c r="EH2375"/>
      <c r="FY2375" s="40">
        <v>42551</v>
      </c>
      <c r="FZ2375"/>
      <c r="GA2375"/>
      <c r="GB2375"/>
      <c r="GC2375"/>
      <c r="GD2375"/>
      <c r="GE2375"/>
      <c r="GF2375"/>
      <c r="GG2375"/>
      <c r="GH2375"/>
      <c r="GI2375"/>
      <c r="GJ2375"/>
      <c r="GK2375"/>
      <c r="GL2375"/>
      <c r="GM2375"/>
      <c r="GN2375"/>
      <c r="IE2375" s="40">
        <v>42551</v>
      </c>
      <c r="IU2375" s="77">
        <v>42551</v>
      </c>
    </row>
    <row r="2376" spans="7:267" x14ac:dyDescent="0.25">
      <c r="G2376" s="40">
        <v>42552</v>
      </c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BM2376" s="40">
        <v>42552</v>
      </c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DS2376" s="40">
        <v>42552</v>
      </c>
      <c r="DT2376"/>
      <c r="DU2376"/>
      <c r="DV2376"/>
      <c r="DW2376"/>
      <c r="DX2376"/>
      <c r="DY2376"/>
      <c r="DZ2376"/>
      <c r="EA2376"/>
      <c r="EB2376"/>
      <c r="EC2376"/>
      <c r="ED2376"/>
      <c r="EE2376"/>
      <c r="EF2376"/>
      <c r="EG2376"/>
      <c r="EH2376"/>
      <c r="FY2376" s="40">
        <v>42552</v>
      </c>
      <c r="FZ2376"/>
      <c r="GA2376"/>
      <c r="GB2376"/>
      <c r="GC2376"/>
      <c r="GD2376"/>
      <c r="GE2376"/>
      <c r="GF2376"/>
      <c r="GG2376"/>
      <c r="GH2376"/>
      <c r="GI2376"/>
      <c r="GJ2376"/>
      <c r="GK2376"/>
      <c r="GL2376"/>
      <c r="GM2376"/>
      <c r="GN2376"/>
      <c r="IE2376" s="40">
        <v>42552</v>
      </c>
      <c r="IU2376" s="77">
        <v>42552</v>
      </c>
    </row>
    <row r="2377" spans="7:267" x14ac:dyDescent="0.25">
      <c r="G2377" s="40">
        <v>42553</v>
      </c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BM2377" s="40">
        <v>42553</v>
      </c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DS2377" s="40">
        <v>42553</v>
      </c>
      <c r="DT2377"/>
      <c r="DU2377"/>
      <c r="DV2377"/>
      <c r="DW2377"/>
      <c r="DX2377"/>
      <c r="DY2377"/>
      <c r="DZ2377"/>
      <c r="EA2377"/>
      <c r="EB2377"/>
      <c r="EC2377"/>
      <c r="ED2377"/>
      <c r="EE2377"/>
      <c r="EF2377"/>
      <c r="EG2377"/>
      <c r="EH2377"/>
      <c r="FY2377" s="40">
        <v>42553</v>
      </c>
      <c r="FZ2377"/>
      <c r="GA2377"/>
      <c r="GB2377"/>
      <c r="GC2377"/>
      <c r="GD2377"/>
      <c r="GE2377"/>
      <c r="GF2377"/>
      <c r="GG2377"/>
      <c r="GH2377"/>
      <c r="GI2377"/>
      <c r="GJ2377"/>
      <c r="GK2377"/>
      <c r="GL2377"/>
      <c r="GM2377"/>
      <c r="GN2377"/>
      <c r="IE2377" s="40">
        <v>42553</v>
      </c>
      <c r="IU2377" s="77">
        <v>42553</v>
      </c>
    </row>
    <row r="2378" spans="7:267" x14ac:dyDescent="0.25">
      <c r="G2378" s="40">
        <v>42554</v>
      </c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BM2378" s="40">
        <v>42554</v>
      </c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DS2378" s="40">
        <v>42554</v>
      </c>
      <c r="DT2378"/>
      <c r="DU2378"/>
      <c r="DV2378"/>
      <c r="DW2378"/>
      <c r="DX2378"/>
      <c r="DY2378"/>
      <c r="DZ2378"/>
      <c r="EA2378"/>
      <c r="EB2378"/>
      <c r="EC2378"/>
      <c r="ED2378"/>
      <c r="EE2378"/>
      <c r="EF2378"/>
      <c r="EG2378"/>
      <c r="EH2378"/>
      <c r="FY2378" s="40">
        <v>42554</v>
      </c>
      <c r="FZ2378"/>
      <c r="GA2378"/>
      <c r="GB2378"/>
      <c r="GC2378"/>
      <c r="GD2378"/>
      <c r="GE2378"/>
      <c r="GF2378"/>
      <c r="GG2378"/>
      <c r="GH2378"/>
      <c r="GI2378"/>
      <c r="GJ2378"/>
      <c r="GK2378"/>
      <c r="GL2378"/>
      <c r="GM2378"/>
      <c r="GN2378"/>
      <c r="IE2378" s="40">
        <v>42554</v>
      </c>
      <c r="IP2378">
        <v>21.978000000000002</v>
      </c>
      <c r="IU2378" s="77">
        <v>42554</v>
      </c>
      <c r="JF2378">
        <v>66.599999999999994</v>
      </c>
    </row>
    <row r="2379" spans="7:267" x14ac:dyDescent="0.25">
      <c r="G2379" s="40">
        <v>42555</v>
      </c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BM2379" s="40">
        <v>42555</v>
      </c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DS2379" s="40">
        <v>42555</v>
      </c>
      <c r="DT2379"/>
      <c r="DU2379"/>
      <c r="DV2379"/>
      <c r="DW2379"/>
      <c r="DX2379"/>
      <c r="DY2379"/>
      <c r="DZ2379"/>
      <c r="EA2379"/>
      <c r="EB2379"/>
      <c r="EC2379"/>
      <c r="ED2379"/>
      <c r="EE2379"/>
      <c r="EF2379"/>
      <c r="EG2379"/>
      <c r="EH2379"/>
      <c r="FY2379" s="40">
        <v>42555</v>
      </c>
      <c r="FZ2379"/>
      <c r="GA2379"/>
      <c r="GB2379"/>
      <c r="GC2379"/>
      <c r="GD2379"/>
      <c r="GE2379"/>
      <c r="GF2379"/>
      <c r="GG2379"/>
      <c r="GH2379"/>
      <c r="GI2379"/>
      <c r="GJ2379"/>
      <c r="GK2379"/>
      <c r="GL2379"/>
      <c r="GM2379"/>
      <c r="GN2379"/>
      <c r="IE2379" s="40">
        <v>42555</v>
      </c>
      <c r="IM2379">
        <v>37.608041958041966</v>
      </c>
      <c r="IU2379" s="77">
        <v>42555</v>
      </c>
      <c r="JC2379">
        <v>66.599999999999994</v>
      </c>
    </row>
    <row r="2380" spans="7:267" x14ac:dyDescent="0.25">
      <c r="G2380" s="40">
        <v>42556</v>
      </c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BM2380" s="40">
        <v>42556</v>
      </c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DS2380" s="40">
        <v>42556</v>
      </c>
      <c r="DT2380"/>
      <c r="DU2380"/>
      <c r="DV2380"/>
      <c r="DW2380"/>
      <c r="DX2380"/>
      <c r="DY2380"/>
      <c r="DZ2380"/>
      <c r="EA2380"/>
      <c r="EB2380"/>
      <c r="EC2380"/>
      <c r="ED2380"/>
      <c r="EE2380"/>
      <c r="EF2380"/>
      <c r="EG2380"/>
      <c r="EH2380"/>
      <c r="FY2380" s="40">
        <v>42556</v>
      </c>
      <c r="FZ2380"/>
      <c r="GA2380"/>
      <c r="GB2380"/>
      <c r="GC2380"/>
      <c r="GD2380"/>
      <c r="GE2380"/>
      <c r="GF2380"/>
      <c r="GG2380"/>
      <c r="GH2380"/>
      <c r="GI2380"/>
      <c r="GJ2380"/>
      <c r="GK2380"/>
      <c r="GL2380"/>
      <c r="GM2380"/>
      <c r="GN2380"/>
      <c r="IE2380" s="40">
        <v>42556</v>
      </c>
      <c r="IU2380" s="77">
        <v>42556</v>
      </c>
    </row>
    <row r="2381" spans="7:267" x14ac:dyDescent="0.25">
      <c r="G2381" s="40">
        <v>42557</v>
      </c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BM2381" s="40">
        <v>42557</v>
      </c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DS2381" s="40">
        <v>42557</v>
      </c>
      <c r="DT2381"/>
      <c r="DU2381"/>
      <c r="DV2381"/>
      <c r="DW2381"/>
      <c r="DX2381"/>
      <c r="DY2381"/>
      <c r="DZ2381"/>
      <c r="EA2381"/>
      <c r="EB2381"/>
      <c r="EC2381"/>
      <c r="ED2381"/>
      <c r="EE2381"/>
      <c r="EF2381"/>
      <c r="EG2381"/>
      <c r="EH2381"/>
      <c r="FY2381" s="40">
        <v>42557</v>
      </c>
      <c r="FZ2381"/>
      <c r="GA2381"/>
      <c r="GB2381"/>
      <c r="GC2381"/>
      <c r="GD2381"/>
      <c r="GE2381"/>
      <c r="GF2381"/>
      <c r="GG2381"/>
      <c r="GH2381"/>
      <c r="GI2381"/>
      <c r="GJ2381"/>
      <c r="GK2381"/>
      <c r="GL2381"/>
      <c r="GM2381"/>
      <c r="GN2381"/>
      <c r="IE2381" s="40">
        <v>42557</v>
      </c>
      <c r="IL2381">
        <v>16.744334277620396</v>
      </c>
      <c r="IQ2381">
        <v>25.813348946135832</v>
      </c>
      <c r="IU2381" s="77">
        <v>42557</v>
      </c>
      <c r="JB2381">
        <v>66.599999999999994</v>
      </c>
      <c r="JG2381">
        <v>66.599999999999994</v>
      </c>
    </row>
    <row r="2382" spans="7:267" x14ac:dyDescent="0.25">
      <c r="G2382" s="40">
        <v>42558</v>
      </c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BM2382" s="40">
        <v>42558</v>
      </c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DS2382" s="40">
        <v>42558</v>
      </c>
      <c r="DT2382"/>
      <c r="DU2382"/>
      <c r="DV2382"/>
      <c r="DW2382"/>
      <c r="DX2382"/>
      <c r="DY2382"/>
      <c r="DZ2382"/>
      <c r="EA2382"/>
      <c r="EB2382"/>
      <c r="EC2382"/>
      <c r="ED2382"/>
      <c r="EE2382"/>
      <c r="EF2382"/>
      <c r="EG2382"/>
      <c r="EH2382"/>
      <c r="FY2382" s="40">
        <v>42558</v>
      </c>
      <c r="FZ2382"/>
      <c r="GA2382"/>
      <c r="GB2382"/>
      <c r="GC2382"/>
      <c r="GD2382"/>
      <c r="GE2382"/>
      <c r="GF2382"/>
      <c r="GG2382"/>
      <c r="GH2382"/>
      <c r="GI2382"/>
      <c r="GJ2382"/>
      <c r="GK2382"/>
      <c r="GL2382"/>
      <c r="GM2382"/>
      <c r="GN2382"/>
      <c r="IE2382" s="40">
        <v>42558</v>
      </c>
      <c r="IJ2382">
        <v>28.848128342245989</v>
      </c>
      <c r="IN2382">
        <v>19.506617647058821</v>
      </c>
      <c r="IU2382" s="77">
        <v>42558</v>
      </c>
      <c r="IZ2382">
        <v>66.599999999999994</v>
      </c>
      <c r="JD2382">
        <v>66.599999999999994</v>
      </c>
    </row>
    <row r="2383" spans="7:267" x14ac:dyDescent="0.25">
      <c r="G2383" s="40">
        <v>42559</v>
      </c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BM2383" s="40">
        <v>42559</v>
      </c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DS2383" s="40">
        <v>42559</v>
      </c>
      <c r="DT2383"/>
      <c r="DU2383"/>
      <c r="DV2383"/>
      <c r="DW2383"/>
      <c r="DX2383"/>
      <c r="DY2383"/>
      <c r="DZ2383"/>
      <c r="EA2383"/>
      <c r="EB2383"/>
      <c r="EC2383"/>
      <c r="ED2383"/>
      <c r="EE2383"/>
      <c r="EF2383"/>
      <c r="EG2383"/>
      <c r="EH2383"/>
      <c r="FY2383" s="40">
        <v>42559</v>
      </c>
      <c r="FZ2383"/>
      <c r="GA2383"/>
      <c r="GB2383"/>
      <c r="GC2383"/>
      <c r="GD2383"/>
      <c r="GE2383"/>
      <c r="GF2383"/>
      <c r="GG2383"/>
      <c r="GH2383"/>
      <c r="GI2383"/>
      <c r="GJ2383"/>
      <c r="GK2383"/>
      <c r="GL2383"/>
      <c r="GM2383"/>
      <c r="GN2383"/>
      <c r="IE2383" s="40">
        <v>42559</v>
      </c>
      <c r="IU2383" s="77">
        <v>42559</v>
      </c>
    </row>
    <row r="2384" spans="7:267" x14ac:dyDescent="0.25">
      <c r="G2384" s="40">
        <v>42560</v>
      </c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BM2384" s="40">
        <v>42560</v>
      </c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DS2384" s="40">
        <v>42560</v>
      </c>
      <c r="DT2384"/>
      <c r="DU2384"/>
      <c r="DV2384"/>
      <c r="DW2384"/>
      <c r="DX2384"/>
      <c r="DY2384"/>
      <c r="DZ2384"/>
      <c r="EA2384"/>
      <c r="EB2384"/>
      <c r="EC2384"/>
      <c r="ED2384"/>
      <c r="EE2384"/>
      <c r="EF2384"/>
      <c r="EG2384"/>
      <c r="EH2384"/>
      <c r="FY2384" s="40">
        <v>42560</v>
      </c>
      <c r="FZ2384"/>
      <c r="GA2384"/>
      <c r="GB2384"/>
      <c r="GC2384"/>
      <c r="GD2384"/>
      <c r="GE2384"/>
      <c r="GF2384"/>
      <c r="GG2384"/>
      <c r="GH2384"/>
      <c r="GI2384"/>
      <c r="GJ2384"/>
      <c r="GK2384"/>
      <c r="GL2384"/>
      <c r="GM2384"/>
      <c r="GN2384"/>
      <c r="IE2384" s="40">
        <v>42560</v>
      </c>
      <c r="IU2384" s="77">
        <v>42560</v>
      </c>
    </row>
    <row r="2385" spans="7:264" x14ac:dyDescent="0.25">
      <c r="G2385" s="40">
        <v>42561</v>
      </c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BM2385" s="40">
        <v>42561</v>
      </c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DS2385" s="40">
        <v>42561</v>
      </c>
      <c r="DT2385"/>
      <c r="DU2385"/>
      <c r="DV2385"/>
      <c r="DW2385"/>
      <c r="DX2385"/>
      <c r="DY2385"/>
      <c r="DZ2385"/>
      <c r="EA2385"/>
      <c r="EB2385"/>
      <c r="EC2385"/>
      <c r="ED2385"/>
      <c r="EE2385"/>
      <c r="EF2385"/>
      <c r="EG2385"/>
      <c r="EH2385"/>
      <c r="FY2385" s="40">
        <v>42561</v>
      </c>
      <c r="FZ2385"/>
      <c r="GA2385"/>
      <c r="GB2385"/>
      <c r="GC2385"/>
      <c r="GD2385"/>
      <c r="GE2385"/>
      <c r="GF2385"/>
      <c r="GG2385"/>
      <c r="GH2385"/>
      <c r="GI2385"/>
      <c r="GJ2385"/>
      <c r="GK2385"/>
      <c r="GL2385"/>
      <c r="GM2385"/>
      <c r="GN2385"/>
      <c r="IE2385" s="40">
        <v>42561</v>
      </c>
      <c r="IU2385" s="77">
        <v>42561</v>
      </c>
    </row>
    <row r="2386" spans="7:264" x14ac:dyDescent="0.25">
      <c r="G2386" s="40">
        <v>42562</v>
      </c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BM2386" s="40">
        <v>42562</v>
      </c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DS2386" s="40">
        <v>42562</v>
      </c>
      <c r="DT2386"/>
      <c r="DU2386"/>
      <c r="DV2386"/>
      <c r="DW2386"/>
      <c r="DX2386"/>
      <c r="DY2386"/>
      <c r="DZ2386"/>
      <c r="EA2386"/>
      <c r="EB2386"/>
      <c r="EC2386"/>
      <c r="ED2386"/>
      <c r="EE2386"/>
      <c r="EF2386"/>
      <c r="EG2386"/>
      <c r="EH2386"/>
      <c r="FY2386" s="40">
        <v>42562</v>
      </c>
      <c r="FZ2386"/>
      <c r="GA2386"/>
      <c r="GB2386"/>
      <c r="GC2386"/>
      <c r="GD2386"/>
      <c r="GE2386"/>
      <c r="GF2386"/>
      <c r="GG2386"/>
      <c r="GH2386"/>
      <c r="GI2386"/>
      <c r="GJ2386"/>
      <c r="GK2386"/>
      <c r="GL2386"/>
      <c r="GM2386"/>
      <c r="GN2386"/>
      <c r="IE2386" s="40">
        <v>42562</v>
      </c>
      <c r="IU2386" s="77">
        <v>42562</v>
      </c>
    </row>
    <row r="2387" spans="7:264" x14ac:dyDescent="0.25">
      <c r="G2387" s="40">
        <v>42563</v>
      </c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BM2387" s="40">
        <v>42563</v>
      </c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DS2387" s="40">
        <v>42563</v>
      </c>
      <c r="DT2387"/>
      <c r="DU2387"/>
      <c r="DV2387"/>
      <c r="DW2387"/>
      <c r="DX2387"/>
      <c r="DY2387"/>
      <c r="DZ2387"/>
      <c r="EA2387"/>
      <c r="EB2387"/>
      <c r="EC2387"/>
      <c r="ED2387"/>
      <c r="EE2387"/>
      <c r="EF2387"/>
      <c r="EG2387"/>
      <c r="EH2387"/>
      <c r="FY2387" s="40">
        <v>42563</v>
      </c>
      <c r="FZ2387"/>
      <c r="GA2387"/>
      <c r="GB2387"/>
      <c r="GC2387"/>
      <c r="GD2387"/>
      <c r="GE2387"/>
      <c r="GF2387"/>
      <c r="GG2387"/>
      <c r="GH2387"/>
      <c r="GI2387"/>
      <c r="GJ2387"/>
      <c r="GK2387"/>
      <c r="GL2387"/>
      <c r="GM2387"/>
      <c r="GN2387"/>
      <c r="IE2387" s="40">
        <v>42563</v>
      </c>
      <c r="IG2387">
        <v>18.952659574468086</v>
      </c>
      <c r="IU2387" s="77">
        <v>42563</v>
      </c>
      <c r="IW2387">
        <v>66.599999999999994</v>
      </c>
    </row>
    <row r="2388" spans="7:264" x14ac:dyDescent="0.25">
      <c r="G2388" s="40">
        <v>42564</v>
      </c>
      <c r="H2388">
        <v>3.8499999999999996</v>
      </c>
      <c r="I2388">
        <v>4.0999999999999996</v>
      </c>
      <c r="J2388">
        <v>2.5</v>
      </c>
      <c r="K2388">
        <v>2.9666666666666672</v>
      </c>
      <c r="L2388">
        <v>2.25</v>
      </c>
      <c r="M2388">
        <v>0.8</v>
      </c>
      <c r="N2388">
        <v>2.1666666666666665</v>
      </c>
      <c r="O2388">
        <v>2.8666666666666671</v>
      </c>
      <c r="P2388"/>
      <c r="Q2388"/>
      <c r="R2388"/>
      <c r="S2388"/>
      <c r="T2388"/>
      <c r="U2388"/>
      <c r="V2388"/>
      <c r="W2388">
        <v>3.8</v>
      </c>
      <c r="X2388">
        <v>3.9</v>
      </c>
      <c r="Y2388">
        <v>4.0999999999999996</v>
      </c>
      <c r="AA2388">
        <v>2.5</v>
      </c>
      <c r="AB2388">
        <v>4.4000000000000004</v>
      </c>
      <c r="AC2388">
        <v>3.7</v>
      </c>
      <c r="AD2388">
        <v>0.8</v>
      </c>
      <c r="AF2388">
        <v>3.7</v>
      </c>
      <c r="AG2388">
        <v>0.8</v>
      </c>
      <c r="AJ2388">
        <v>0.8</v>
      </c>
      <c r="AK2388">
        <v>4.9000000000000004</v>
      </c>
      <c r="AL2388">
        <v>0.8</v>
      </c>
      <c r="AM2388">
        <v>0.8</v>
      </c>
      <c r="AN2388">
        <v>0.8</v>
      </c>
      <c r="AO2388">
        <v>3.1</v>
      </c>
      <c r="AP2388">
        <v>4.7</v>
      </c>
      <c r="BM2388" s="40">
        <v>42564</v>
      </c>
      <c r="BN2388">
        <v>0.01</v>
      </c>
      <c r="BO2388">
        <v>0.01</v>
      </c>
      <c r="BP2388">
        <v>0.01</v>
      </c>
      <c r="BQ2388">
        <v>0.01</v>
      </c>
      <c r="BR2388">
        <v>0.01</v>
      </c>
      <c r="BS2388">
        <v>0.01</v>
      </c>
      <c r="BT2388">
        <v>0.01</v>
      </c>
      <c r="BU2388">
        <v>0.01</v>
      </c>
      <c r="BV2388"/>
      <c r="BW2388"/>
      <c r="BX2388"/>
      <c r="BY2388"/>
      <c r="BZ2388"/>
      <c r="CA2388"/>
      <c r="CB2388"/>
      <c r="CC2388">
        <v>0.01</v>
      </c>
      <c r="CD2388">
        <v>0.01</v>
      </c>
      <c r="CE2388">
        <v>0.01</v>
      </c>
      <c r="CG2388">
        <v>0.01</v>
      </c>
      <c r="CH2388">
        <v>0.01</v>
      </c>
      <c r="CI2388">
        <v>0.01</v>
      </c>
      <c r="CJ2388">
        <v>0.01</v>
      </c>
      <c r="CL2388">
        <v>0.01</v>
      </c>
      <c r="CM2388">
        <v>0.01</v>
      </c>
      <c r="CP2388">
        <v>0.01</v>
      </c>
      <c r="CQ2388">
        <v>0.01</v>
      </c>
      <c r="CR2388">
        <v>0.01</v>
      </c>
      <c r="CS2388">
        <v>0.01</v>
      </c>
      <c r="CT2388">
        <v>0.01</v>
      </c>
      <c r="CU2388">
        <v>0.01</v>
      </c>
      <c r="CV2388">
        <v>0.01</v>
      </c>
      <c r="DS2388" s="40">
        <v>42564</v>
      </c>
      <c r="DT2388">
        <v>15.36</v>
      </c>
      <c r="DU2388">
        <v>2.1800000000000002</v>
      </c>
      <c r="DV2388">
        <v>12.3</v>
      </c>
      <c r="DW2388">
        <v>48.733333333333327</v>
      </c>
      <c r="DX2388">
        <v>70.2</v>
      </c>
      <c r="DY2388">
        <v>23.1</v>
      </c>
      <c r="DZ2388">
        <v>50.466666666666669</v>
      </c>
      <c r="EA2388">
        <v>17.350000000000001</v>
      </c>
      <c r="EB2388"/>
      <c r="EC2388"/>
      <c r="ED2388"/>
      <c r="EE2388"/>
      <c r="EF2388"/>
      <c r="EG2388"/>
      <c r="EH2388"/>
      <c r="EI2388">
        <v>22.5</v>
      </c>
      <c r="EJ2388">
        <v>8.2200000000000006</v>
      </c>
      <c r="EK2388">
        <v>2.1800000000000002</v>
      </c>
      <c r="EM2388">
        <v>12.3</v>
      </c>
      <c r="EN2388">
        <v>32.6</v>
      </c>
      <c r="EO2388">
        <v>31</v>
      </c>
      <c r="EP2388">
        <v>82.6</v>
      </c>
      <c r="ER2388">
        <v>32.4</v>
      </c>
      <c r="ES2388">
        <v>108</v>
      </c>
      <c r="EV2388">
        <v>23.1</v>
      </c>
      <c r="EW2388">
        <v>18.3</v>
      </c>
      <c r="EX2388">
        <v>48.6</v>
      </c>
      <c r="EY2388">
        <v>84.5</v>
      </c>
      <c r="EZ2388">
        <v>40.5</v>
      </c>
      <c r="FA2388">
        <v>7.09</v>
      </c>
      <c r="FB2388">
        <v>4.46</v>
      </c>
      <c r="FY2388" s="40">
        <v>42564</v>
      </c>
      <c r="FZ2388">
        <v>3.5000000000000003E-2</v>
      </c>
      <c r="GA2388">
        <v>0.03</v>
      </c>
      <c r="GB2388">
        <v>0.04</v>
      </c>
      <c r="GC2388">
        <v>1.3333333333333334E-2</v>
      </c>
      <c r="GD2388">
        <v>1.4999999999999999E-2</v>
      </c>
      <c r="GE2388">
        <v>0.03</v>
      </c>
      <c r="GF2388">
        <v>1.3333333333333334E-2</v>
      </c>
      <c r="GG2388">
        <v>0.04</v>
      </c>
      <c r="GH2388"/>
      <c r="GI2388"/>
      <c r="GJ2388"/>
      <c r="GK2388"/>
      <c r="GL2388"/>
      <c r="GM2388"/>
      <c r="GN2388"/>
      <c r="GO2388">
        <v>0.03</v>
      </c>
      <c r="GP2388">
        <v>0.04</v>
      </c>
      <c r="GQ2388">
        <v>0.03</v>
      </c>
      <c r="GS2388">
        <v>0.04</v>
      </c>
      <c r="GT2388">
        <v>0.01</v>
      </c>
      <c r="GU2388">
        <v>0.02</v>
      </c>
      <c r="GV2388">
        <v>0.01</v>
      </c>
      <c r="GX2388">
        <v>0.02</v>
      </c>
      <c r="GY2388">
        <v>0.01</v>
      </c>
      <c r="HB2388">
        <v>0.03</v>
      </c>
      <c r="HC2388">
        <v>0.01</v>
      </c>
      <c r="HD2388">
        <v>0.01</v>
      </c>
      <c r="HE2388">
        <v>0.02</v>
      </c>
      <c r="HF2388">
        <v>0.06</v>
      </c>
      <c r="HG2388">
        <v>0.02</v>
      </c>
      <c r="HH2388">
        <v>0.04</v>
      </c>
      <c r="IE2388" s="40">
        <v>42564</v>
      </c>
      <c r="IU2388" s="77">
        <v>42564</v>
      </c>
    </row>
    <row r="2389" spans="7:264" x14ac:dyDescent="0.25">
      <c r="G2389" s="40">
        <v>42565</v>
      </c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BM2389" s="40">
        <v>42565</v>
      </c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DS2389" s="40">
        <v>42565</v>
      </c>
      <c r="DT2389"/>
      <c r="DU2389"/>
      <c r="DV2389"/>
      <c r="DW2389"/>
      <c r="DX2389"/>
      <c r="DY2389"/>
      <c r="DZ2389"/>
      <c r="EA2389"/>
      <c r="EB2389"/>
      <c r="EC2389"/>
      <c r="ED2389"/>
      <c r="EE2389"/>
      <c r="EF2389"/>
      <c r="EG2389"/>
      <c r="EH2389"/>
      <c r="FY2389" s="40">
        <v>42565</v>
      </c>
      <c r="FZ2389"/>
      <c r="GA2389"/>
      <c r="GB2389"/>
      <c r="GC2389"/>
      <c r="GD2389"/>
      <c r="GE2389"/>
      <c r="GF2389"/>
      <c r="GG2389"/>
      <c r="GH2389"/>
      <c r="GI2389"/>
      <c r="GJ2389"/>
      <c r="GK2389"/>
      <c r="GL2389"/>
      <c r="GM2389"/>
      <c r="GN2389"/>
      <c r="IE2389" s="40">
        <v>42565</v>
      </c>
      <c r="IU2389" s="77">
        <v>42565</v>
      </c>
    </row>
    <row r="2390" spans="7:264" x14ac:dyDescent="0.25">
      <c r="G2390" s="40">
        <v>42566</v>
      </c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BM2390" s="40">
        <v>42566</v>
      </c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DS2390" s="40">
        <v>42566</v>
      </c>
      <c r="DT2390"/>
      <c r="DU2390"/>
      <c r="DV2390"/>
      <c r="DW2390"/>
      <c r="DX2390"/>
      <c r="DY2390"/>
      <c r="DZ2390"/>
      <c r="EA2390"/>
      <c r="EB2390"/>
      <c r="EC2390"/>
      <c r="ED2390"/>
      <c r="EE2390"/>
      <c r="EF2390"/>
      <c r="EG2390"/>
      <c r="EH2390"/>
      <c r="FY2390" s="40">
        <v>42566</v>
      </c>
      <c r="FZ2390"/>
      <c r="GA2390"/>
      <c r="GB2390"/>
      <c r="GC2390"/>
      <c r="GD2390"/>
      <c r="GE2390"/>
      <c r="GF2390"/>
      <c r="GG2390"/>
      <c r="GH2390"/>
      <c r="GI2390"/>
      <c r="GJ2390"/>
      <c r="GK2390"/>
      <c r="GL2390"/>
      <c r="GM2390"/>
      <c r="GN2390"/>
      <c r="IE2390" s="40">
        <v>42566</v>
      </c>
      <c r="IU2390" s="77">
        <v>42566</v>
      </c>
    </row>
    <row r="2391" spans="7:264" x14ac:dyDescent="0.25">
      <c r="G2391" s="40">
        <v>42567</v>
      </c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BM2391" s="40">
        <v>42567</v>
      </c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DS2391" s="40">
        <v>42567</v>
      </c>
      <c r="DT2391"/>
      <c r="DU2391"/>
      <c r="DV2391"/>
      <c r="DW2391"/>
      <c r="DX2391"/>
      <c r="DY2391"/>
      <c r="DZ2391"/>
      <c r="EA2391"/>
      <c r="EB2391"/>
      <c r="EC2391"/>
      <c r="ED2391"/>
      <c r="EE2391"/>
      <c r="EF2391"/>
      <c r="EG2391"/>
      <c r="EH2391"/>
      <c r="FY2391" s="40">
        <v>42567</v>
      </c>
      <c r="FZ2391"/>
      <c r="GA2391"/>
      <c r="GB2391"/>
      <c r="GC2391"/>
      <c r="GD2391"/>
      <c r="GE2391"/>
      <c r="GF2391"/>
      <c r="GG2391"/>
      <c r="GH2391"/>
      <c r="GI2391"/>
      <c r="GJ2391"/>
      <c r="GK2391"/>
      <c r="GL2391"/>
      <c r="GM2391"/>
      <c r="GN2391"/>
      <c r="IE2391" s="40">
        <v>42567</v>
      </c>
      <c r="IU2391" s="77">
        <v>42567</v>
      </c>
    </row>
    <row r="2392" spans="7:264" x14ac:dyDescent="0.25">
      <c r="G2392" s="40">
        <v>42568</v>
      </c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BM2392" s="40">
        <v>42568</v>
      </c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DS2392" s="40">
        <v>42568</v>
      </c>
      <c r="DT2392"/>
      <c r="DU2392"/>
      <c r="DV2392"/>
      <c r="DW2392"/>
      <c r="DX2392"/>
      <c r="DY2392"/>
      <c r="DZ2392"/>
      <c r="EA2392"/>
      <c r="EB2392"/>
      <c r="EC2392"/>
      <c r="ED2392"/>
      <c r="EE2392"/>
      <c r="EF2392"/>
      <c r="EG2392"/>
      <c r="EH2392"/>
      <c r="FY2392" s="40">
        <v>42568</v>
      </c>
      <c r="FZ2392"/>
      <c r="GA2392"/>
      <c r="GB2392"/>
      <c r="GC2392"/>
      <c r="GD2392"/>
      <c r="GE2392"/>
      <c r="GF2392"/>
      <c r="GG2392"/>
      <c r="GH2392"/>
      <c r="GI2392"/>
      <c r="GJ2392"/>
      <c r="GK2392"/>
      <c r="GL2392"/>
      <c r="GM2392"/>
      <c r="GN2392"/>
      <c r="IE2392" s="40">
        <v>42568</v>
      </c>
      <c r="IU2392" s="77">
        <v>42568</v>
      </c>
    </row>
    <row r="2393" spans="7:264" x14ac:dyDescent="0.25">
      <c r="G2393" s="40">
        <v>42569</v>
      </c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BM2393" s="40">
        <v>42569</v>
      </c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DS2393" s="40">
        <v>42569</v>
      </c>
      <c r="DT2393"/>
      <c r="DU2393"/>
      <c r="DV2393"/>
      <c r="DW2393"/>
      <c r="DX2393"/>
      <c r="DY2393"/>
      <c r="DZ2393"/>
      <c r="EA2393"/>
      <c r="EB2393"/>
      <c r="EC2393"/>
      <c r="ED2393"/>
      <c r="EE2393"/>
      <c r="EF2393"/>
      <c r="EG2393"/>
      <c r="EH2393"/>
      <c r="FY2393" s="40">
        <v>42569</v>
      </c>
      <c r="FZ2393"/>
      <c r="GA2393"/>
      <c r="GB2393"/>
      <c r="GC2393"/>
      <c r="GD2393"/>
      <c r="GE2393"/>
      <c r="GF2393"/>
      <c r="GG2393"/>
      <c r="GH2393"/>
      <c r="GI2393"/>
      <c r="GJ2393"/>
      <c r="GK2393"/>
      <c r="GL2393"/>
      <c r="GM2393"/>
      <c r="GN2393"/>
      <c r="IE2393" s="40">
        <v>42569</v>
      </c>
      <c r="IU2393" s="77">
        <v>42569</v>
      </c>
    </row>
    <row r="2394" spans="7:264" x14ac:dyDescent="0.25">
      <c r="G2394" s="40">
        <v>42570</v>
      </c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BM2394" s="40">
        <v>42570</v>
      </c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DS2394" s="40">
        <v>42570</v>
      </c>
      <c r="DT2394"/>
      <c r="DU2394"/>
      <c r="DV2394"/>
      <c r="DW2394"/>
      <c r="DX2394"/>
      <c r="DY2394"/>
      <c r="DZ2394"/>
      <c r="EA2394"/>
      <c r="EB2394"/>
      <c r="EC2394"/>
      <c r="ED2394"/>
      <c r="EE2394"/>
      <c r="EF2394"/>
      <c r="EG2394"/>
      <c r="EH2394"/>
      <c r="FY2394" s="40">
        <v>42570</v>
      </c>
      <c r="FZ2394"/>
      <c r="GA2394"/>
      <c r="GB2394"/>
      <c r="GC2394"/>
      <c r="GD2394"/>
      <c r="GE2394"/>
      <c r="GF2394"/>
      <c r="GG2394"/>
      <c r="GH2394"/>
      <c r="GI2394"/>
      <c r="GJ2394"/>
      <c r="GK2394"/>
      <c r="GL2394"/>
      <c r="GM2394"/>
      <c r="GN2394"/>
      <c r="IE2394" s="40">
        <v>42570</v>
      </c>
      <c r="IU2394" s="77">
        <v>42570</v>
      </c>
    </row>
    <row r="2395" spans="7:264" x14ac:dyDescent="0.25">
      <c r="G2395" s="40">
        <v>42571</v>
      </c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BM2395" s="40">
        <v>42571</v>
      </c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DS2395" s="40">
        <v>42571</v>
      </c>
      <c r="DT2395"/>
      <c r="DU2395"/>
      <c r="DV2395"/>
      <c r="DW2395"/>
      <c r="DX2395"/>
      <c r="DY2395"/>
      <c r="DZ2395"/>
      <c r="EA2395"/>
      <c r="EB2395"/>
      <c r="EC2395"/>
      <c r="ED2395"/>
      <c r="EE2395"/>
      <c r="EF2395"/>
      <c r="EG2395"/>
      <c r="EH2395"/>
      <c r="FY2395" s="40">
        <v>42571</v>
      </c>
      <c r="FZ2395"/>
      <c r="GA2395"/>
      <c r="GB2395"/>
      <c r="GC2395"/>
      <c r="GD2395"/>
      <c r="GE2395"/>
      <c r="GF2395"/>
      <c r="GG2395"/>
      <c r="GH2395"/>
      <c r="GI2395"/>
      <c r="GJ2395"/>
      <c r="GK2395"/>
      <c r="GL2395"/>
      <c r="GM2395"/>
      <c r="GN2395"/>
      <c r="IE2395" s="40">
        <v>42571</v>
      </c>
      <c r="IN2395">
        <v>18.649632352941175</v>
      </c>
      <c r="IU2395" s="77">
        <v>42571</v>
      </c>
      <c r="JD2395">
        <v>66.599999999999994</v>
      </c>
    </row>
    <row r="2396" spans="7:264" x14ac:dyDescent="0.25">
      <c r="G2396" s="40">
        <v>42572</v>
      </c>
      <c r="H2396"/>
      <c r="I2396"/>
      <c r="J2396"/>
      <c r="K2396"/>
      <c r="L2396"/>
      <c r="M2396"/>
      <c r="N2396"/>
      <c r="O2396"/>
      <c r="P2396">
        <v>3.05</v>
      </c>
      <c r="Q2396">
        <v>4.2333333333333334</v>
      </c>
      <c r="R2396">
        <v>3.8333333333333335</v>
      </c>
      <c r="S2396"/>
      <c r="T2396">
        <v>2.2000000000000002</v>
      </c>
      <c r="U2396">
        <v>2.5499999999999998</v>
      </c>
      <c r="V2396">
        <v>4.8666666666666663</v>
      </c>
      <c r="AR2396">
        <v>5.3</v>
      </c>
      <c r="AS2396">
        <v>0.8</v>
      </c>
      <c r="AT2396">
        <v>6.2</v>
      </c>
      <c r="AU2396">
        <v>5</v>
      </c>
      <c r="AV2396">
        <v>1.5</v>
      </c>
      <c r="AW2396">
        <v>4.7</v>
      </c>
      <c r="AX2396">
        <v>6</v>
      </c>
      <c r="AY2396">
        <v>0.8</v>
      </c>
      <c r="BC2396">
        <v>1</v>
      </c>
      <c r="BE2396">
        <v>3.4</v>
      </c>
      <c r="BG2396">
        <v>2.9</v>
      </c>
      <c r="BH2396">
        <v>2.2000000000000002</v>
      </c>
      <c r="BI2396">
        <v>5</v>
      </c>
      <c r="BJ2396">
        <v>4.5</v>
      </c>
      <c r="BK2396">
        <v>5.0999999999999996</v>
      </c>
      <c r="BM2396" s="40">
        <v>42572</v>
      </c>
      <c r="BN2396"/>
      <c r="BO2396"/>
      <c r="BP2396"/>
      <c r="BQ2396"/>
      <c r="BR2396"/>
      <c r="BS2396"/>
      <c r="BT2396"/>
      <c r="BU2396"/>
      <c r="BV2396">
        <v>0.01</v>
      </c>
      <c r="BW2396">
        <v>2.6666666666666668E-2</v>
      </c>
      <c r="BX2396">
        <v>3.0000000000000002E-2</v>
      </c>
      <c r="BY2396"/>
      <c r="BZ2396">
        <v>0.11</v>
      </c>
      <c r="CA2396">
        <v>0.08</v>
      </c>
      <c r="CB2396">
        <v>0.01</v>
      </c>
      <c r="CX2396">
        <v>0.01</v>
      </c>
      <c r="CY2396">
        <v>0.01</v>
      </c>
      <c r="CZ2396">
        <v>0.01</v>
      </c>
      <c r="DA2396">
        <v>0.02</v>
      </c>
      <c r="DB2396">
        <v>0.05</v>
      </c>
      <c r="DC2396">
        <v>0.05</v>
      </c>
      <c r="DD2396">
        <v>0.02</v>
      </c>
      <c r="DE2396">
        <v>0.02</v>
      </c>
      <c r="DI2396">
        <v>0.01</v>
      </c>
      <c r="DK2396">
        <v>0.21</v>
      </c>
      <c r="DM2396">
        <v>0.01</v>
      </c>
      <c r="DN2396">
        <v>0.15</v>
      </c>
      <c r="DO2396">
        <v>0.01</v>
      </c>
      <c r="DP2396">
        <v>0.01</v>
      </c>
      <c r="DQ2396">
        <v>0.01</v>
      </c>
      <c r="DS2396" s="40">
        <v>42572</v>
      </c>
      <c r="DT2396"/>
      <c r="DU2396"/>
      <c r="DV2396"/>
      <c r="DW2396"/>
      <c r="DX2396"/>
      <c r="DY2396"/>
      <c r="DZ2396"/>
      <c r="EA2396"/>
      <c r="EB2396">
        <v>32.1</v>
      </c>
      <c r="EC2396">
        <v>15.626666666666667</v>
      </c>
      <c r="ED2396">
        <v>63.633333333333333</v>
      </c>
      <c r="EE2396"/>
      <c r="EF2396">
        <v>38.299999999999997</v>
      </c>
      <c r="EG2396">
        <v>17.119999999999997</v>
      </c>
      <c r="EH2396">
        <v>1.9866666666666664</v>
      </c>
      <c r="FD2396">
        <v>21.5</v>
      </c>
      <c r="FE2396">
        <v>42.7</v>
      </c>
      <c r="FF2396">
        <v>27.6</v>
      </c>
      <c r="FG2396">
        <v>8.68</v>
      </c>
      <c r="FH2396">
        <v>10.6</v>
      </c>
      <c r="FI2396">
        <v>38.1</v>
      </c>
      <c r="FJ2396">
        <v>85.9</v>
      </c>
      <c r="FK2396">
        <v>66.900000000000006</v>
      </c>
      <c r="FO2396">
        <v>40.299999999999997</v>
      </c>
      <c r="FQ2396">
        <v>36.299999999999997</v>
      </c>
      <c r="FS2396">
        <v>7.84</v>
      </c>
      <c r="FT2396">
        <v>26.4</v>
      </c>
      <c r="FU2396">
        <v>4.3099999999999996</v>
      </c>
      <c r="FV2396">
        <v>0.98</v>
      </c>
      <c r="FW2396">
        <v>0.67</v>
      </c>
      <c r="FY2396" s="40">
        <v>42572</v>
      </c>
      <c r="FZ2396"/>
      <c r="GA2396"/>
      <c r="GB2396"/>
      <c r="GC2396"/>
      <c r="GD2396"/>
      <c r="GE2396"/>
      <c r="GF2396"/>
      <c r="GG2396"/>
      <c r="GH2396">
        <v>0.13</v>
      </c>
      <c r="GI2396">
        <v>0.20666666666666667</v>
      </c>
      <c r="GJ2396">
        <v>1.0166666666666666</v>
      </c>
      <c r="GK2396"/>
      <c r="GL2396">
        <v>0.495</v>
      </c>
      <c r="GM2396">
        <v>0.32500000000000001</v>
      </c>
      <c r="GN2396">
        <v>3.6666666666666667E-2</v>
      </c>
      <c r="HJ2396">
        <v>0.2</v>
      </c>
      <c r="HK2396">
        <v>0.06</v>
      </c>
      <c r="HL2396">
        <v>0.1</v>
      </c>
      <c r="HM2396">
        <v>0.24</v>
      </c>
      <c r="HN2396">
        <v>0.28000000000000003</v>
      </c>
      <c r="HO2396">
        <v>2.48</v>
      </c>
      <c r="HP2396">
        <v>0.44</v>
      </c>
      <c r="HQ2396">
        <v>0.13</v>
      </c>
      <c r="HU2396">
        <v>0.17</v>
      </c>
      <c r="HW2396">
        <v>0.82</v>
      </c>
      <c r="HY2396">
        <v>0.1</v>
      </c>
      <c r="HZ2396">
        <v>0.55000000000000004</v>
      </c>
      <c r="IA2396">
        <v>0.06</v>
      </c>
      <c r="IB2396">
        <v>0.02</v>
      </c>
      <c r="IC2396">
        <v>0.03</v>
      </c>
      <c r="IE2396" s="40">
        <v>42572</v>
      </c>
      <c r="IG2396">
        <v>20.015425531914893</v>
      </c>
      <c r="IJ2396">
        <v>23.995588235294115</v>
      </c>
      <c r="IU2396" s="77">
        <v>42572</v>
      </c>
      <c r="IW2396">
        <v>66.599999999999994</v>
      </c>
      <c r="IZ2396">
        <v>66.599999999999994</v>
      </c>
    </row>
    <row r="2397" spans="7:264" x14ac:dyDescent="0.25">
      <c r="G2397" s="40">
        <v>42573</v>
      </c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BM2397" s="40">
        <v>42573</v>
      </c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DS2397" s="40">
        <v>42573</v>
      </c>
      <c r="DT2397"/>
      <c r="DU2397"/>
      <c r="DV2397"/>
      <c r="DW2397"/>
      <c r="DX2397"/>
      <c r="DY2397"/>
      <c r="DZ2397"/>
      <c r="EA2397"/>
      <c r="EB2397"/>
      <c r="EC2397"/>
      <c r="ED2397"/>
      <c r="EE2397"/>
      <c r="EF2397"/>
      <c r="EG2397"/>
      <c r="EH2397"/>
      <c r="FY2397" s="40">
        <v>42573</v>
      </c>
      <c r="FZ2397"/>
      <c r="GA2397"/>
      <c r="GB2397"/>
      <c r="GC2397"/>
      <c r="GD2397"/>
      <c r="GE2397"/>
      <c r="GF2397"/>
      <c r="GG2397"/>
      <c r="GH2397"/>
      <c r="GI2397"/>
      <c r="GJ2397"/>
      <c r="GK2397"/>
      <c r="GL2397"/>
      <c r="GM2397"/>
      <c r="GN2397"/>
      <c r="IE2397" s="40">
        <v>42573</v>
      </c>
      <c r="IL2397">
        <v>20.753541076487249</v>
      </c>
      <c r="IU2397" s="77">
        <v>42573</v>
      </c>
      <c r="JB2397">
        <v>66.599999999999994</v>
      </c>
    </row>
    <row r="2398" spans="7:264" x14ac:dyDescent="0.25">
      <c r="G2398" s="40">
        <v>42574</v>
      </c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BM2398" s="40">
        <v>42574</v>
      </c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DS2398" s="40">
        <v>42574</v>
      </c>
      <c r="DT2398"/>
      <c r="DU2398"/>
      <c r="DV2398"/>
      <c r="DW2398"/>
      <c r="DX2398"/>
      <c r="DY2398"/>
      <c r="DZ2398"/>
      <c r="EA2398"/>
      <c r="EB2398"/>
      <c r="EC2398"/>
      <c r="ED2398"/>
      <c r="EE2398"/>
      <c r="EF2398"/>
      <c r="EG2398"/>
      <c r="EH2398"/>
      <c r="FY2398" s="40">
        <v>42574</v>
      </c>
      <c r="FZ2398"/>
      <c r="GA2398"/>
      <c r="GB2398"/>
      <c r="GC2398"/>
      <c r="GD2398"/>
      <c r="GE2398"/>
      <c r="GF2398"/>
      <c r="GG2398"/>
      <c r="GH2398"/>
      <c r="GI2398"/>
      <c r="GJ2398"/>
      <c r="GK2398"/>
      <c r="GL2398"/>
      <c r="GM2398"/>
      <c r="GN2398"/>
      <c r="IE2398" s="40">
        <v>42574</v>
      </c>
      <c r="IU2398" s="77">
        <v>42574</v>
      </c>
    </row>
    <row r="2399" spans="7:264" x14ac:dyDescent="0.25">
      <c r="G2399" s="40">
        <v>42575</v>
      </c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BM2399" s="40">
        <v>42575</v>
      </c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DS2399" s="40">
        <v>42575</v>
      </c>
      <c r="DT2399"/>
      <c r="DU2399"/>
      <c r="DV2399"/>
      <c r="DW2399"/>
      <c r="DX2399"/>
      <c r="DY2399"/>
      <c r="DZ2399"/>
      <c r="EA2399"/>
      <c r="EB2399"/>
      <c r="EC2399"/>
      <c r="ED2399"/>
      <c r="EE2399"/>
      <c r="EF2399"/>
      <c r="EG2399"/>
      <c r="EH2399"/>
      <c r="FY2399" s="40">
        <v>42575</v>
      </c>
      <c r="FZ2399"/>
      <c r="GA2399"/>
      <c r="GB2399"/>
      <c r="GC2399"/>
      <c r="GD2399"/>
      <c r="GE2399"/>
      <c r="GF2399"/>
      <c r="GG2399"/>
      <c r="GH2399"/>
      <c r="GI2399"/>
      <c r="GJ2399"/>
      <c r="GK2399"/>
      <c r="GL2399"/>
      <c r="GM2399"/>
      <c r="GN2399"/>
      <c r="IE2399" s="40">
        <v>42575</v>
      </c>
      <c r="IH2399">
        <v>21.645</v>
      </c>
      <c r="IU2399" s="77">
        <v>42575</v>
      </c>
      <c r="IX2399">
        <v>66.599999999999994</v>
      </c>
    </row>
    <row r="2400" spans="7:264" x14ac:dyDescent="0.25">
      <c r="G2400" s="40">
        <v>42576</v>
      </c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BM2400" s="40">
        <v>42576</v>
      </c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DS2400" s="40">
        <v>42576</v>
      </c>
      <c r="DT2400"/>
      <c r="DU2400"/>
      <c r="DV2400"/>
      <c r="DW2400"/>
      <c r="DX2400"/>
      <c r="DY2400"/>
      <c r="DZ2400"/>
      <c r="EA2400"/>
      <c r="EB2400"/>
      <c r="EC2400"/>
      <c r="ED2400"/>
      <c r="EE2400"/>
      <c r="EF2400"/>
      <c r="EG2400"/>
      <c r="EH2400"/>
      <c r="FY2400" s="40">
        <v>42576</v>
      </c>
      <c r="FZ2400"/>
      <c r="GA2400"/>
      <c r="GB2400"/>
      <c r="GC2400"/>
      <c r="GD2400"/>
      <c r="GE2400"/>
      <c r="GF2400"/>
      <c r="GG2400"/>
      <c r="GH2400"/>
      <c r="GI2400"/>
      <c r="GJ2400"/>
      <c r="GK2400"/>
      <c r="GL2400"/>
      <c r="GM2400"/>
      <c r="GN2400"/>
      <c r="IE2400" s="40">
        <v>42576</v>
      </c>
      <c r="IU2400" s="77">
        <v>42576</v>
      </c>
    </row>
    <row r="2401" spans="7:267" x14ac:dyDescent="0.25">
      <c r="G2401" s="40">
        <v>42577</v>
      </c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BM2401" s="40">
        <v>42577</v>
      </c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DS2401" s="40">
        <v>42577</v>
      </c>
      <c r="DT2401"/>
      <c r="DU2401"/>
      <c r="DV2401"/>
      <c r="DW2401"/>
      <c r="DX2401"/>
      <c r="DY2401"/>
      <c r="DZ2401"/>
      <c r="EA2401"/>
      <c r="EB2401"/>
      <c r="EC2401"/>
      <c r="ED2401"/>
      <c r="EE2401"/>
      <c r="EF2401"/>
      <c r="EG2401"/>
      <c r="EH2401"/>
      <c r="FY2401" s="40">
        <v>42577</v>
      </c>
      <c r="FZ2401"/>
      <c r="GA2401"/>
      <c r="GB2401"/>
      <c r="GC2401"/>
      <c r="GD2401"/>
      <c r="GE2401"/>
      <c r="GF2401"/>
      <c r="GG2401"/>
      <c r="GH2401"/>
      <c r="GI2401"/>
      <c r="GJ2401"/>
      <c r="GK2401"/>
      <c r="GL2401"/>
      <c r="GM2401"/>
      <c r="GN2401"/>
      <c r="IE2401" s="40">
        <v>42577</v>
      </c>
      <c r="IU2401" s="77">
        <v>42577</v>
      </c>
    </row>
    <row r="2402" spans="7:267" x14ac:dyDescent="0.25">
      <c r="G2402" s="40">
        <v>42578</v>
      </c>
      <c r="H2402">
        <v>0.8</v>
      </c>
      <c r="I2402"/>
      <c r="J2402">
        <v>0.8</v>
      </c>
      <c r="K2402">
        <v>3.7666666666666671</v>
      </c>
      <c r="L2402"/>
      <c r="M2402">
        <v>1.05</v>
      </c>
      <c r="N2402"/>
      <c r="O2402">
        <v>2.4</v>
      </c>
      <c r="P2402"/>
      <c r="Q2402"/>
      <c r="R2402"/>
      <c r="S2402"/>
      <c r="T2402"/>
      <c r="U2402"/>
      <c r="V2402"/>
      <c r="W2402">
        <v>0.8</v>
      </c>
      <c r="X2402">
        <v>0.8</v>
      </c>
      <c r="Z2402">
        <v>0.8</v>
      </c>
      <c r="AB2402">
        <v>3.4</v>
      </c>
      <c r="AC2402">
        <v>3</v>
      </c>
      <c r="AD2402">
        <v>4.9000000000000004</v>
      </c>
      <c r="AI2402">
        <v>1.3</v>
      </c>
      <c r="AJ2402">
        <v>0.8</v>
      </c>
      <c r="AP2402">
        <v>2.4</v>
      </c>
      <c r="BM2402" s="40">
        <v>42578</v>
      </c>
      <c r="BN2402">
        <v>0.01</v>
      </c>
      <c r="BO2402"/>
      <c r="BP2402">
        <v>0.01</v>
      </c>
      <c r="BQ2402">
        <v>5.000000000000001E-2</v>
      </c>
      <c r="BR2402"/>
      <c r="BS2402">
        <v>0.01</v>
      </c>
      <c r="BT2402"/>
      <c r="BU2402">
        <v>0.01</v>
      </c>
      <c r="BV2402"/>
      <c r="BW2402"/>
      <c r="BX2402"/>
      <c r="BY2402"/>
      <c r="BZ2402"/>
      <c r="CA2402"/>
      <c r="CB2402"/>
      <c r="CC2402">
        <v>0.01</v>
      </c>
      <c r="CD2402">
        <v>0.01</v>
      </c>
      <c r="CF2402">
        <v>0.01</v>
      </c>
      <c r="CH2402">
        <v>0.13</v>
      </c>
      <c r="CI2402">
        <v>0.01</v>
      </c>
      <c r="CJ2402">
        <v>0.01</v>
      </c>
      <c r="CO2402">
        <v>0.01</v>
      </c>
      <c r="CP2402">
        <v>0.01</v>
      </c>
      <c r="CV2402">
        <v>0.01</v>
      </c>
      <c r="DS2402" s="40">
        <v>42578</v>
      </c>
      <c r="DT2402">
        <v>10.31</v>
      </c>
      <c r="DU2402"/>
      <c r="DV2402">
        <v>36.299999999999997</v>
      </c>
      <c r="DW2402">
        <v>11.653333333333334</v>
      </c>
      <c r="DX2402"/>
      <c r="DY2402">
        <v>16.75</v>
      </c>
      <c r="DZ2402"/>
      <c r="EA2402">
        <v>8.18</v>
      </c>
      <c r="EB2402"/>
      <c r="EC2402"/>
      <c r="ED2402"/>
      <c r="EE2402"/>
      <c r="EF2402"/>
      <c r="EG2402"/>
      <c r="EH2402"/>
      <c r="EI2402">
        <v>18.8</v>
      </c>
      <c r="EJ2402">
        <v>1.82</v>
      </c>
      <c r="EL2402">
        <v>36.299999999999997</v>
      </c>
      <c r="EN2402">
        <v>15.7</v>
      </c>
      <c r="EO2402">
        <v>8.86</v>
      </c>
      <c r="EP2402">
        <v>10.4</v>
      </c>
      <c r="EU2402">
        <v>14.5</v>
      </c>
      <c r="EV2402">
        <v>19</v>
      </c>
      <c r="FB2402">
        <v>8.18</v>
      </c>
      <c r="FY2402" s="40">
        <v>42578</v>
      </c>
      <c r="FZ2402">
        <v>1.4999999999999999E-2</v>
      </c>
      <c r="GA2402"/>
      <c r="GB2402">
        <v>0.06</v>
      </c>
      <c r="GC2402">
        <v>0.85</v>
      </c>
      <c r="GD2402"/>
      <c r="GE2402">
        <v>0.03</v>
      </c>
      <c r="GF2402"/>
      <c r="GG2402">
        <v>0.02</v>
      </c>
      <c r="GH2402"/>
      <c r="GI2402"/>
      <c r="GJ2402"/>
      <c r="GK2402"/>
      <c r="GL2402"/>
      <c r="GM2402"/>
      <c r="GN2402"/>
      <c r="GO2402">
        <v>0.01</v>
      </c>
      <c r="GP2402">
        <v>0.02</v>
      </c>
      <c r="GR2402">
        <v>0.06</v>
      </c>
      <c r="GT2402">
        <v>0.69</v>
      </c>
      <c r="GU2402">
        <v>0.39</v>
      </c>
      <c r="GV2402">
        <v>1.47</v>
      </c>
      <c r="HA2402">
        <v>0.02</v>
      </c>
      <c r="HB2402">
        <v>0.04</v>
      </c>
      <c r="HH2402">
        <v>0.02</v>
      </c>
      <c r="IE2402" s="40">
        <v>42578</v>
      </c>
      <c r="IQ2402">
        <v>40.591686182669783</v>
      </c>
      <c r="IU2402" s="77">
        <v>42578</v>
      </c>
      <c r="JG2402">
        <v>66.599999999999994</v>
      </c>
    </row>
    <row r="2403" spans="7:267" x14ac:dyDescent="0.25">
      <c r="G2403" s="40">
        <v>42579</v>
      </c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BM2403" s="40">
        <v>42579</v>
      </c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DS2403" s="40">
        <v>42579</v>
      </c>
      <c r="DT2403"/>
      <c r="DU2403"/>
      <c r="DV2403"/>
      <c r="DW2403"/>
      <c r="DX2403"/>
      <c r="DY2403"/>
      <c r="DZ2403"/>
      <c r="EA2403"/>
      <c r="EB2403"/>
      <c r="EC2403"/>
      <c r="ED2403"/>
      <c r="EE2403"/>
      <c r="EF2403"/>
      <c r="EG2403"/>
      <c r="EH2403"/>
      <c r="FY2403" s="40">
        <v>42579</v>
      </c>
      <c r="FZ2403"/>
      <c r="GA2403"/>
      <c r="GB2403"/>
      <c r="GC2403"/>
      <c r="GD2403"/>
      <c r="GE2403"/>
      <c r="GF2403"/>
      <c r="GG2403"/>
      <c r="GH2403"/>
      <c r="GI2403"/>
      <c r="GJ2403"/>
      <c r="GK2403"/>
      <c r="GL2403"/>
      <c r="GM2403"/>
      <c r="GN2403"/>
      <c r="IE2403" s="40">
        <v>42579</v>
      </c>
      <c r="IK2403">
        <v>42.326651480637807</v>
      </c>
      <c r="IU2403" s="77">
        <v>42579</v>
      </c>
      <c r="JA2403">
        <v>66.599999999999994</v>
      </c>
    </row>
    <row r="2404" spans="7:267" x14ac:dyDescent="0.25">
      <c r="G2404" s="40">
        <v>42580</v>
      </c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BM2404" s="40">
        <v>42580</v>
      </c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DS2404" s="40">
        <v>42580</v>
      </c>
      <c r="DT2404"/>
      <c r="DU2404"/>
      <c r="DV2404"/>
      <c r="DW2404"/>
      <c r="DX2404"/>
      <c r="DY2404"/>
      <c r="DZ2404"/>
      <c r="EA2404"/>
      <c r="EB2404"/>
      <c r="EC2404"/>
      <c r="ED2404"/>
      <c r="EE2404"/>
      <c r="EF2404"/>
      <c r="EG2404"/>
      <c r="EH2404"/>
      <c r="FY2404" s="40">
        <v>42580</v>
      </c>
      <c r="FZ2404"/>
      <c r="GA2404"/>
      <c r="GB2404"/>
      <c r="GC2404"/>
      <c r="GD2404"/>
      <c r="GE2404"/>
      <c r="GF2404"/>
      <c r="GG2404"/>
      <c r="GH2404"/>
      <c r="GI2404"/>
      <c r="GJ2404"/>
      <c r="GK2404"/>
      <c r="GL2404"/>
      <c r="GM2404"/>
      <c r="GN2404"/>
      <c r="IE2404" s="40">
        <v>42580</v>
      </c>
      <c r="IM2404">
        <v>31.5534965034965</v>
      </c>
      <c r="IU2404" s="77">
        <v>42580</v>
      </c>
      <c r="JC2404">
        <v>66.599999999999994</v>
      </c>
    </row>
    <row r="2405" spans="7:267" x14ac:dyDescent="0.25">
      <c r="G2405" s="40">
        <v>42581</v>
      </c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BM2405" s="40">
        <v>42581</v>
      </c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DS2405" s="40">
        <v>42581</v>
      </c>
      <c r="DT2405"/>
      <c r="DU2405"/>
      <c r="DV2405"/>
      <c r="DW2405"/>
      <c r="DX2405"/>
      <c r="DY2405"/>
      <c r="DZ2405"/>
      <c r="EA2405"/>
      <c r="EB2405"/>
      <c r="EC2405"/>
      <c r="ED2405"/>
      <c r="EE2405"/>
      <c r="EF2405"/>
      <c r="EG2405"/>
      <c r="EH2405"/>
      <c r="FY2405" s="40">
        <v>42581</v>
      </c>
      <c r="FZ2405"/>
      <c r="GA2405"/>
      <c r="GB2405"/>
      <c r="GC2405"/>
      <c r="GD2405"/>
      <c r="GE2405"/>
      <c r="GF2405"/>
      <c r="GG2405"/>
      <c r="GH2405"/>
      <c r="GI2405"/>
      <c r="GJ2405"/>
      <c r="GK2405"/>
      <c r="GL2405"/>
      <c r="GM2405"/>
      <c r="GN2405"/>
      <c r="IE2405" s="40">
        <v>42581</v>
      </c>
      <c r="IU2405" s="77">
        <v>42581</v>
      </c>
    </row>
    <row r="2406" spans="7:267" x14ac:dyDescent="0.25">
      <c r="G2406" s="40">
        <v>42582</v>
      </c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BM2406" s="40">
        <v>42582</v>
      </c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DS2406" s="40">
        <v>42582</v>
      </c>
      <c r="DT2406"/>
      <c r="DU2406"/>
      <c r="DV2406"/>
      <c r="DW2406"/>
      <c r="DX2406"/>
      <c r="DY2406"/>
      <c r="DZ2406"/>
      <c r="EA2406"/>
      <c r="EB2406"/>
      <c r="EC2406"/>
      <c r="ED2406"/>
      <c r="EE2406"/>
      <c r="EF2406"/>
      <c r="EG2406"/>
      <c r="EH2406"/>
      <c r="FY2406" s="40">
        <v>42582</v>
      </c>
      <c r="FZ2406"/>
      <c r="GA2406"/>
      <c r="GB2406"/>
      <c r="GC2406"/>
      <c r="GD2406"/>
      <c r="GE2406"/>
      <c r="GF2406"/>
      <c r="GG2406"/>
      <c r="GH2406"/>
      <c r="GI2406"/>
      <c r="GJ2406"/>
      <c r="GK2406"/>
      <c r="GL2406"/>
      <c r="GM2406"/>
      <c r="GN2406"/>
      <c r="IE2406" s="40">
        <v>42582</v>
      </c>
      <c r="IU2406" s="77">
        <v>42582</v>
      </c>
    </row>
    <row r="2407" spans="7:267" x14ac:dyDescent="0.25">
      <c r="G2407" s="40">
        <v>42583</v>
      </c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BM2407" s="40">
        <v>42583</v>
      </c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DS2407" s="40">
        <v>42583</v>
      </c>
      <c r="DT2407"/>
      <c r="DU2407"/>
      <c r="DV2407"/>
      <c r="DW2407"/>
      <c r="DX2407"/>
      <c r="DY2407"/>
      <c r="DZ2407"/>
      <c r="EA2407"/>
      <c r="EB2407"/>
      <c r="EC2407"/>
      <c r="ED2407"/>
      <c r="EE2407"/>
      <c r="EF2407"/>
      <c r="EG2407"/>
      <c r="EH2407"/>
      <c r="FY2407" s="40">
        <v>42583</v>
      </c>
      <c r="FZ2407"/>
      <c r="GA2407"/>
      <c r="GB2407"/>
      <c r="GC2407"/>
      <c r="GD2407"/>
      <c r="GE2407"/>
      <c r="GF2407"/>
      <c r="GG2407"/>
      <c r="GH2407"/>
      <c r="GI2407"/>
      <c r="GJ2407"/>
      <c r="GK2407"/>
      <c r="GL2407"/>
      <c r="GM2407"/>
      <c r="GN2407"/>
      <c r="IE2407" s="40">
        <v>42583</v>
      </c>
      <c r="IN2407">
        <v>14.644301470588236</v>
      </c>
      <c r="IU2407" s="77">
        <v>42583</v>
      </c>
      <c r="JD2407">
        <v>56.5</v>
      </c>
    </row>
    <row r="2408" spans="7:267" x14ac:dyDescent="0.25">
      <c r="G2408" s="40">
        <v>42584</v>
      </c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BM2408" s="40">
        <v>42584</v>
      </c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DS2408" s="40">
        <v>42584</v>
      </c>
      <c r="DT2408"/>
      <c r="DU2408"/>
      <c r="DV2408"/>
      <c r="DW2408"/>
      <c r="DX2408"/>
      <c r="DY2408"/>
      <c r="DZ2408"/>
      <c r="EA2408"/>
      <c r="EB2408"/>
      <c r="EC2408"/>
      <c r="ED2408"/>
      <c r="EE2408"/>
      <c r="EF2408"/>
      <c r="EG2408"/>
      <c r="EH2408"/>
      <c r="FY2408" s="40">
        <v>42584</v>
      </c>
      <c r="FZ2408"/>
      <c r="GA2408"/>
      <c r="GB2408"/>
      <c r="GC2408"/>
      <c r="GD2408"/>
      <c r="GE2408"/>
      <c r="GF2408"/>
      <c r="GG2408"/>
      <c r="GH2408"/>
      <c r="GI2408"/>
      <c r="GJ2408"/>
      <c r="GK2408"/>
      <c r="GL2408"/>
      <c r="GM2408"/>
      <c r="GN2408"/>
      <c r="IE2408" s="40">
        <v>42584</v>
      </c>
      <c r="II2408">
        <v>22.429648241206028</v>
      </c>
      <c r="IU2408" s="77">
        <v>42584</v>
      </c>
      <c r="IY2408">
        <v>56.5</v>
      </c>
    </row>
    <row r="2409" spans="7:267" x14ac:dyDescent="0.25">
      <c r="G2409" s="40">
        <v>42585</v>
      </c>
      <c r="H2409"/>
      <c r="I2409"/>
      <c r="J2409"/>
      <c r="K2409"/>
      <c r="L2409"/>
      <c r="M2409"/>
      <c r="N2409"/>
      <c r="O2409"/>
      <c r="P2409">
        <v>0.85000000000000009</v>
      </c>
      <c r="Q2409">
        <v>2.8000000000000003</v>
      </c>
      <c r="R2409">
        <v>7</v>
      </c>
      <c r="S2409">
        <v>0.8</v>
      </c>
      <c r="T2409">
        <v>3.4</v>
      </c>
      <c r="U2409">
        <v>2.5499999999999998</v>
      </c>
      <c r="V2409">
        <v>2.1333333333333333</v>
      </c>
      <c r="AR2409">
        <v>0.9</v>
      </c>
      <c r="AS2409">
        <v>0.8</v>
      </c>
      <c r="AT2409">
        <v>4.5999999999999996</v>
      </c>
      <c r="AU2409">
        <v>2</v>
      </c>
      <c r="AV2409">
        <v>1.8</v>
      </c>
      <c r="AX2409">
        <v>7</v>
      </c>
      <c r="AZ2409">
        <v>0.8</v>
      </c>
      <c r="BE2409">
        <v>3.4</v>
      </c>
      <c r="BG2409">
        <v>3.1</v>
      </c>
      <c r="BH2409">
        <v>2</v>
      </c>
      <c r="BI2409">
        <v>2.5</v>
      </c>
      <c r="BJ2409">
        <v>2.7</v>
      </c>
      <c r="BK2409">
        <v>1.2</v>
      </c>
      <c r="BM2409" s="40">
        <v>42585</v>
      </c>
      <c r="BN2409"/>
      <c r="BO2409"/>
      <c r="BP2409"/>
      <c r="BQ2409"/>
      <c r="BR2409"/>
      <c r="BS2409"/>
      <c r="BT2409"/>
      <c r="BU2409"/>
      <c r="BV2409">
        <v>4.4999999999999998E-2</v>
      </c>
      <c r="BW2409">
        <v>0.01</v>
      </c>
      <c r="BX2409">
        <v>7.0000000000000007E-2</v>
      </c>
      <c r="BY2409">
        <v>0.16</v>
      </c>
      <c r="BZ2409">
        <v>0.11</v>
      </c>
      <c r="CA2409">
        <v>1.4999999999999999E-2</v>
      </c>
      <c r="CB2409">
        <v>0.01</v>
      </c>
      <c r="CX2409">
        <v>0.08</v>
      </c>
      <c r="CY2409">
        <v>0.01</v>
      </c>
      <c r="CZ2409">
        <v>0.01</v>
      </c>
      <c r="DA2409">
        <v>0.01</v>
      </c>
      <c r="DB2409">
        <v>0.01</v>
      </c>
      <c r="DD2409">
        <v>7.0000000000000007E-2</v>
      </c>
      <c r="DF2409">
        <v>0.16</v>
      </c>
      <c r="DK2409">
        <v>0.11</v>
      </c>
      <c r="DM2409">
        <v>0.01</v>
      </c>
      <c r="DN2409">
        <v>0.02</v>
      </c>
      <c r="DO2409">
        <v>0.01</v>
      </c>
      <c r="DP2409">
        <v>0.01</v>
      </c>
      <c r="DQ2409">
        <v>0.01</v>
      </c>
      <c r="DS2409" s="40">
        <v>42585</v>
      </c>
      <c r="DT2409"/>
      <c r="DU2409"/>
      <c r="DV2409"/>
      <c r="DW2409"/>
      <c r="DX2409"/>
      <c r="DY2409"/>
      <c r="DZ2409"/>
      <c r="EA2409"/>
      <c r="EB2409">
        <v>22.094999999999999</v>
      </c>
      <c r="EC2409">
        <v>7.3833333333333337</v>
      </c>
      <c r="ED2409">
        <v>39.6</v>
      </c>
      <c r="EE2409">
        <v>59.9</v>
      </c>
      <c r="EF2409">
        <v>22.6</v>
      </c>
      <c r="EG2409">
        <v>10.055</v>
      </c>
      <c r="EH2409">
        <v>2.0833333333333335</v>
      </c>
      <c r="FD2409">
        <v>9.7899999999999991</v>
      </c>
      <c r="FE2409">
        <v>34.4</v>
      </c>
      <c r="FF2409">
        <v>12.8</v>
      </c>
      <c r="FG2409">
        <v>5.26</v>
      </c>
      <c r="FH2409">
        <v>4.09</v>
      </c>
      <c r="FJ2409">
        <v>39.6</v>
      </c>
      <c r="FL2409">
        <v>59.9</v>
      </c>
      <c r="FQ2409">
        <v>22.6</v>
      </c>
      <c r="FS2409">
        <v>6.71</v>
      </c>
      <c r="FT2409">
        <v>13.4</v>
      </c>
      <c r="FU2409">
        <v>5.26</v>
      </c>
      <c r="FV2409">
        <v>0.75</v>
      </c>
      <c r="FW2409">
        <v>0.24</v>
      </c>
      <c r="FY2409" s="40">
        <v>42585</v>
      </c>
      <c r="FZ2409"/>
      <c r="GA2409"/>
      <c r="GB2409"/>
      <c r="GC2409"/>
      <c r="GD2409"/>
      <c r="GE2409"/>
      <c r="GF2409"/>
      <c r="GG2409"/>
      <c r="GH2409">
        <v>2.5000000000000001E-2</v>
      </c>
      <c r="GI2409">
        <v>5.3333333333333323E-2</v>
      </c>
      <c r="GJ2409">
        <v>0.38</v>
      </c>
      <c r="GK2409">
        <v>0.2</v>
      </c>
      <c r="GL2409">
        <v>0.21</v>
      </c>
      <c r="GM2409">
        <v>0.08</v>
      </c>
      <c r="GN2409">
        <v>1.6666666666666666E-2</v>
      </c>
      <c r="HJ2409">
        <v>0.03</v>
      </c>
      <c r="HK2409">
        <v>0.02</v>
      </c>
      <c r="HL2409">
        <v>0.12</v>
      </c>
      <c r="HM2409">
        <v>0.02</v>
      </c>
      <c r="HN2409">
        <v>0.02</v>
      </c>
      <c r="HP2409">
        <v>0.38</v>
      </c>
      <c r="HR2409">
        <v>0.2</v>
      </c>
      <c r="HW2409">
        <v>0.21</v>
      </c>
      <c r="HY2409">
        <v>0.09</v>
      </c>
      <c r="HZ2409">
        <v>7.0000000000000007E-2</v>
      </c>
      <c r="IA2409">
        <v>0.03</v>
      </c>
      <c r="IB2409">
        <v>0.01</v>
      </c>
      <c r="IC2409">
        <v>0.01</v>
      </c>
      <c r="IE2409" s="40">
        <v>42585</v>
      </c>
      <c r="IU2409" s="77">
        <v>42585</v>
      </c>
    </row>
    <row r="2410" spans="7:267" x14ac:dyDescent="0.25">
      <c r="G2410" s="40">
        <v>42586</v>
      </c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BM2410" s="40">
        <v>42586</v>
      </c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DS2410" s="40">
        <v>42586</v>
      </c>
      <c r="DT2410"/>
      <c r="DU2410"/>
      <c r="DV2410"/>
      <c r="DW2410"/>
      <c r="DX2410"/>
      <c r="DY2410"/>
      <c r="DZ2410"/>
      <c r="EA2410"/>
      <c r="EB2410"/>
      <c r="EC2410"/>
      <c r="ED2410"/>
      <c r="EE2410"/>
      <c r="EF2410"/>
      <c r="EG2410"/>
      <c r="EH2410"/>
      <c r="FY2410" s="40">
        <v>42586</v>
      </c>
      <c r="FZ2410"/>
      <c r="GA2410"/>
      <c r="GB2410"/>
      <c r="GC2410"/>
      <c r="GD2410"/>
      <c r="GE2410"/>
      <c r="GF2410"/>
      <c r="GG2410"/>
      <c r="GH2410"/>
      <c r="GI2410"/>
      <c r="GJ2410"/>
      <c r="GK2410"/>
      <c r="GL2410"/>
      <c r="GM2410"/>
      <c r="GN2410"/>
      <c r="IE2410" s="40">
        <v>42586</v>
      </c>
      <c r="IU2410" s="77">
        <v>42586</v>
      </c>
    </row>
    <row r="2411" spans="7:267" x14ac:dyDescent="0.25">
      <c r="G2411" s="40">
        <v>42587</v>
      </c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BM2411" s="40">
        <v>42587</v>
      </c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DS2411" s="40">
        <v>42587</v>
      </c>
      <c r="DT2411"/>
      <c r="DU2411"/>
      <c r="DV2411"/>
      <c r="DW2411"/>
      <c r="DX2411"/>
      <c r="DY2411"/>
      <c r="DZ2411"/>
      <c r="EA2411"/>
      <c r="EB2411"/>
      <c r="EC2411"/>
      <c r="ED2411"/>
      <c r="EE2411"/>
      <c r="EF2411"/>
      <c r="EG2411"/>
      <c r="EH2411"/>
      <c r="FY2411" s="40">
        <v>42587</v>
      </c>
      <c r="FZ2411"/>
      <c r="GA2411"/>
      <c r="GB2411"/>
      <c r="GC2411"/>
      <c r="GD2411"/>
      <c r="GE2411"/>
      <c r="GF2411"/>
      <c r="GG2411"/>
      <c r="GH2411"/>
      <c r="GI2411"/>
      <c r="GJ2411"/>
      <c r="GK2411"/>
      <c r="GL2411"/>
      <c r="GM2411"/>
      <c r="GN2411"/>
      <c r="IE2411" s="40">
        <v>42587</v>
      </c>
      <c r="IJ2411">
        <v>19.110294117647058</v>
      </c>
      <c r="IL2411">
        <v>14.885269121813032</v>
      </c>
      <c r="IU2411" s="77">
        <v>42587</v>
      </c>
      <c r="IZ2411">
        <v>56.5</v>
      </c>
      <c r="JB2411">
        <v>56.5</v>
      </c>
    </row>
    <row r="2412" spans="7:267" x14ac:dyDescent="0.25">
      <c r="G2412" s="40">
        <v>42588</v>
      </c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BM2412" s="40">
        <v>42588</v>
      </c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DS2412" s="40">
        <v>42588</v>
      </c>
      <c r="DT2412"/>
      <c r="DU2412"/>
      <c r="DV2412"/>
      <c r="DW2412"/>
      <c r="DX2412"/>
      <c r="DY2412"/>
      <c r="DZ2412"/>
      <c r="EA2412"/>
      <c r="EB2412"/>
      <c r="EC2412"/>
      <c r="ED2412"/>
      <c r="EE2412"/>
      <c r="EF2412"/>
      <c r="EG2412"/>
      <c r="EH2412"/>
      <c r="FY2412" s="40">
        <v>42588</v>
      </c>
      <c r="FZ2412"/>
      <c r="GA2412"/>
      <c r="GB2412"/>
      <c r="GC2412"/>
      <c r="GD2412"/>
      <c r="GE2412"/>
      <c r="GF2412"/>
      <c r="GG2412"/>
      <c r="GH2412"/>
      <c r="GI2412"/>
      <c r="GJ2412"/>
      <c r="GK2412"/>
      <c r="GL2412"/>
      <c r="GM2412"/>
      <c r="GN2412"/>
      <c r="IE2412" s="40">
        <v>42588</v>
      </c>
      <c r="IU2412" s="77">
        <v>42588</v>
      </c>
    </row>
    <row r="2413" spans="7:267" x14ac:dyDescent="0.25">
      <c r="G2413" s="40">
        <v>42589</v>
      </c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BM2413" s="40">
        <v>42589</v>
      </c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DS2413" s="40">
        <v>42589</v>
      </c>
      <c r="DT2413"/>
      <c r="DU2413"/>
      <c r="DV2413"/>
      <c r="DW2413"/>
      <c r="DX2413"/>
      <c r="DY2413"/>
      <c r="DZ2413"/>
      <c r="EA2413"/>
      <c r="EB2413"/>
      <c r="EC2413"/>
      <c r="ED2413"/>
      <c r="EE2413"/>
      <c r="EF2413"/>
      <c r="EG2413"/>
      <c r="EH2413"/>
      <c r="FY2413" s="40">
        <v>42589</v>
      </c>
      <c r="FZ2413"/>
      <c r="GA2413"/>
      <c r="GB2413"/>
      <c r="GC2413"/>
      <c r="GD2413"/>
      <c r="GE2413"/>
      <c r="GF2413"/>
      <c r="GG2413"/>
      <c r="GH2413"/>
      <c r="GI2413"/>
      <c r="GJ2413"/>
      <c r="GK2413"/>
      <c r="GL2413"/>
      <c r="GM2413"/>
      <c r="GN2413"/>
      <c r="IE2413" s="40">
        <v>42589</v>
      </c>
      <c r="IU2413" s="77">
        <v>42589</v>
      </c>
    </row>
    <row r="2414" spans="7:267" x14ac:dyDescent="0.25">
      <c r="G2414" s="40">
        <v>42590</v>
      </c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BM2414" s="40">
        <v>42590</v>
      </c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DS2414" s="40">
        <v>42590</v>
      </c>
      <c r="DT2414"/>
      <c r="DU2414"/>
      <c r="DV2414"/>
      <c r="DW2414"/>
      <c r="DX2414"/>
      <c r="DY2414"/>
      <c r="DZ2414"/>
      <c r="EA2414"/>
      <c r="EB2414"/>
      <c r="EC2414"/>
      <c r="ED2414"/>
      <c r="EE2414"/>
      <c r="EF2414"/>
      <c r="EG2414"/>
      <c r="EH2414"/>
      <c r="FY2414" s="40">
        <v>42590</v>
      </c>
      <c r="FZ2414"/>
      <c r="GA2414"/>
      <c r="GB2414"/>
      <c r="GC2414"/>
      <c r="GD2414"/>
      <c r="GE2414"/>
      <c r="GF2414"/>
      <c r="GG2414"/>
      <c r="GH2414"/>
      <c r="GI2414"/>
      <c r="GJ2414"/>
      <c r="GK2414"/>
      <c r="GL2414"/>
      <c r="GM2414"/>
      <c r="GN2414"/>
      <c r="IE2414" s="40">
        <v>42590</v>
      </c>
      <c r="IU2414" s="77">
        <v>42590</v>
      </c>
    </row>
    <row r="2415" spans="7:267" x14ac:dyDescent="0.25">
      <c r="G2415" s="40">
        <v>42591</v>
      </c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BM2415" s="40">
        <v>42591</v>
      </c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DS2415" s="40">
        <v>42591</v>
      </c>
      <c r="DT2415"/>
      <c r="DU2415"/>
      <c r="DV2415"/>
      <c r="DW2415"/>
      <c r="DX2415"/>
      <c r="DY2415"/>
      <c r="DZ2415"/>
      <c r="EA2415"/>
      <c r="EB2415"/>
      <c r="EC2415"/>
      <c r="ED2415"/>
      <c r="EE2415"/>
      <c r="EF2415"/>
      <c r="EG2415"/>
      <c r="EH2415"/>
      <c r="FY2415" s="40">
        <v>42591</v>
      </c>
      <c r="FZ2415"/>
      <c r="GA2415"/>
      <c r="GB2415"/>
      <c r="GC2415"/>
      <c r="GD2415"/>
      <c r="GE2415"/>
      <c r="GF2415"/>
      <c r="GG2415"/>
      <c r="GH2415"/>
      <c r="GI2415"/>
      <c r="GJ2415"/>
      <c r="GK2415"/>
      <c r="GL2415"/>
      <c r="GM2415"/>
      <c r="GN2415"/>
      <c r="IE2415" s="40">
        <v>42591</v>
      </c>
      <c r="IU2415" s="77">
        <v>42591</v>
      </c>
    </row>
    <row r="2416" spans="7:267" x14ac:dyDescent="0.25">
      <c r="G2416" s="40">
        <v>42592</v>
      </c>
      <c r="H2416">
        <v>1.5499999999999998</v>
      </c>
      <c r="I2416">
        <v>2.4</v>
      </c>
      <c r="J2416">
        <v>2.5</v>
      </c>
      <c r="K2416">
        <v>2.5666666666666664</v>
      </c>
      <c r="L2416">
        <v>4.4000000000000004</v>
      </c>
      <c r="M2416">
        <v>1.0999999999999999</v>
      </c>
      <c r="N2416">
        <v>5.3666666666666671</v>
      </c>
      <c r="O2416">
        <v>3.1333333333333333</v>
      </c>
      <c r="P2416"/>
      <c r="Q2416"/>
      <c r="R2416"/>
      <c r="S2416"/>
      <c r="T2416"/>
      <c r="U2416"/>
      <c r="V2416"/>
      <c r="W2416">
        <v>1.7</v>
      </c>
      <c r="X2416">
        <v>1.4</v>
      </c>
      <c r="Y2416">
        <v>2.4</v>
      </c>
      <c r="Z2416">
        <v>3.1</v>
      </c>
      <c r="AA2416">
        <v>1.9</v>
      </c>
      <c r="AB2416">
        <v>1.8</v>
      </c>
      <c r="AC2416">
        <v>2.5</v>
      </c>
      <c r="AD2416">
        <v>3.4</v>
      </c>
      <c r="AE2416">
        <v>3.8</v>
      </c>
      <c r="AF2416">
        <v>5</v>
      </c>
      <c r="AH2416">
        <v>0.8</v>
      </c>
      <c r="AI2416">
        <v>1.7</v>
      </c>
      <c r="AJ2416">
        <v>0.8</v>
      </c>
      <c r="AK2416">
        <v>6.9</v>
      </c>
      <c r="AL2416">
        <v>4.3</v>
      </c>
      <c r="AM2416">
        <v>4.9000000000000004</v>
      </c>
      <c r="AN2416">
        <v>1.5</v>
      </c>
      <c r="AO2416">
        <v>4</v>
      </c>
      <c r="AP2416">
        <v>3.9</v>
      </c>
      <c r="BM2416" s="40">
        <v>42592</v>
      </c>
      <c r="BN2416">
        <v>0.01</v>
      </c>
      <c r="BO2416">
        <v>0.01</v>
      </c>
      <c r="BP2416">
        <v>0.01</v>
      </c>
      <c r="BQ2416">
        <v>1.3333333333333334E-2</v>
      </c>
      <c r="BR2416">
        <v>0.01</v>
      </c>
      <c r="BS2416">
        <v>0.01</v>
      </c>
      <c r="BT2416">
        <v>1.3333333333333334E-2</v>
      </c>
      <c r="BU2416">
        <v>0.01</v>
      </c>
      <c r="BV2416"/>
      <c r="BW2416"/>
      <c r="BX2416"/>
      <c r="BY2416"/>
      <c r="BZ2416"/>
      <c r="CA2416"/>
      <c r="CB2416"/>
      <c r="CC2416">
        <v>0.01</v>
      </c>
      <c r="CD2416">
        <v>0.01</v>
      </c>
      <c r="CE2416">
        <v>0.01</v>
      </c>
      <c r="CF2416">
        <v>0.01</v>
      </c>
      <c r="CG2416">
        <v>0.01</v>
      </c>
      <c r="CH2416">
        <v>0.01</v>
      </c>
      <c r="CI2416">
        <v>0.01</v>
      </c>
      <c r="CJ2416">
        <v>0.02</v>
      </c>
      <c r="CK2416">
        <v>0.01</v>
      </c>
      <c r="CL2416">
        <v>0.01</v>
      </c>
      <c r="CN2416">
        <v>0.01</v>
      </c>
      <c r="CO2416">
        <v>0.01</v>
      </c>
      <c r="CP2416">
        <v>0.01</v>
      </c>
      <c r="CQ2416">
        <v>0.01</v>
      </c>
      <c r="CR2416">
        <v>0.01</v>
      </c>
      <c r="CS2416">
        <v>0.02</v>
      </c>
      <c r="CT2416">
        <v>0.01</v>
      </c>
      <c r="CU2416">
        <v>0.01</v>
      </c>
      <c r="CV2416">
        <v>0.01</v>
      </c>
      <c r="DS2416" s="40">
        <v>42592</v>
      </c>
      <c r="DT2416">
        <v>13.764999999999999</v>
      </c>
      <c r="DU2416">
        <v>0.87</v>
      </c>
      <c r="DV2416">
        <v>14.455</v>
      </c>
      <c r="DW2416">
        <v>11.846666666666666</v>
      </c>
      <c r="DX2416">
        <v>12.26</v>
      </c>
      <c r="DY2416">
        <v>19.053333333333331</v>
      </c>
      <c r="DZ2416">
        <v>11.530000000000001</v>
      </c>
      <c r="EA2416">
        <v>11.756666666666666</v>
      </c>
      <c r="EB2416"/>
      <c r="EC2416"/>
      <c r="ED2416"/>
      <c r="EE2416"/>
      <c r="EF2416"/>
      <c r="EG2416"/>
      <c r="EH2416"/>
      <c r="EI2416">
        <v>23.4</v>
      </c>
      <c r="EJ2416">
        <v>4.13</v>
      </c>
      <c r="EK2416">
        <v>0.87</v>
      </c>
      <c r="EL2416">
        <v>23.8</v>
      </c>
      <c r="EM2416">
        <v>5.1100000000000003</v>
      </c>
      <c r="EN2416">
        <v>19.7</v>
      </c>
      <c r="EO2416">
        <v>9.41</v>
      </c>
      <c r="EP2416">
        <v>6.43</v>
      </c>
      <c r="EQ2416">
        <v>18</v>
      </c>
      <c r="ER2416">
        <v>6.52</v>
      </c>
      <c r="ET2416">
        <v>40.1</v>
      </c>
      <c r="EU2416">
        <v>2.2599999999999998</v>
      </c>
      <c r="EV2416">
        <v>14.8</v>
      </c>
      <c r="EW2416">
        <v>4.09</v>
      </c>
      <c r="EX2416">
        <v>10.4</v>
      </c>
      <c r="EY2416">
        <v>20.100000000000001</v>
      </c>
      <c r="EZ2416">
        <v>29.7</v>
      </c>
      <c r="FA2416">
        <v>3.14</v>
      </c>
      <c r="FB2416">
        <v>2.4300000000000002</v>
      </c>
      <c r="FY2416" s="40">
        <v>42592</v>
      </c>
      <c r="FZ2416">
        <v>0.30499999999999999</v>
      </c>
      <c r="GA2416">
        <v>0.02</v>
      </c>
      <c r="GB2416">
        <v>0.115</v>
      </c>
      <c r="GC2416">
        <v>1.6666666666666666E-2</v>
      </c>
      <c r="GD2416">
        <v>1.4999999999999999E-2</v>
      </c>
      <c r="GE2416">
        <v>0.01</v>
      </c>
      <c r="GF2416">
        <v>3.6666666666666667E-2</v>
      </c>
      <c r="GG2416">
        <v>1.3333333333333334E-2</v>
      </c>
      <c r="GH2416"/>
      <c r="GI2416"/>
      <c r="GJ2416"/>
      <c r="GK2416"/>
      <c r="GL2416"/>
      <c r="GM2416"/>
      <c r="GN2416"/>
      <c r="GO2416">
        <v>0.04</v>
      </c>
      <c r="GP2416">
        <v>0.56999999999999995</v>
      </c>
      <c r="GQ2416">
        <v>0.02</v>
      </c>
      <c r="GR2416">
        <v>0.03</v>
      </c>
      <c r="GS2416">
        <v>0.2</v>
      </c>
      <c r="GT2416">
        <v>0.01</v>
      </c>
      <c r="GU2416">
        <v>0.01</v>
      </c>
      <c r="GV2416">
        <v>0.03</v>
      </c>
      <c r="GW2416">
        <v>0.01</v>
      </c>
      <c r="GX2416">
        <v>0.02</v>
      </c>
      <c r="GZ2416">
        <v>0.01</v>
      </c>
      <c r="HA2416">
        <v>0.01</v>
      </c>
      <c r="HB2416">
        <v>0.01</v>
      </c>
      <c r="HC2416">
        <v>0.05</v>
      </c>
      <c r="HD2416">
        <v>0.03</v>
      </c>
      <c r="HE2416">
        <v>0.03</v>
      </c>
      <c r="HF2416">
        <v>0.01</v>
      </c>
      <c r="HG2416">
        <v>0.02</v>
      </c>
      <c r="HH2416">
        <v>0.01</v>
      </c>
      <c r="IE2416" s="40">
        <v>42592</v>
      </c>
      <c r="IU2416" s="77">
        <v>42592</v>
      </c>
    </row>
    <row r="2417" spans="7:264" x14ac:dyDescent="0.25">
      <c r="G2417" s="40">
        <v>42593</v>
      </c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BM2417" s="40">
        <v>42593</v>
      </c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DS2417" s="40">
        <v>42593</v>
      </c>
      <c r="DT2417"/>
      <c r="DU2417"/>
      <c r="DV2417"/>
      <c r="DW2417"/>
      <c r="DX2417"/>
      <c r="DY2417"/>
      <c r="DZ2417"/>
      <c r="EA2417"/>
      <c r="EB2417"/>
      <c r="EC2417"/>
      <c r="ED2417"/>
      <c r="EE2417"/>
      <c r="EF2417"/>
      <c r="EG2417"/>
      <c r="EH2417"/>
      <c r="FY2417" s="40">
        <v>42593</v>
      </c>
      <c r="FZ2417"/>
      <c r="GA2417"/>
      <c r="GB2417"/>
      <c r="GC2417"/>
      <c r="GD2417"/>
      <c r="GE2417"/>
      <c r="GF2417"/>
      <c r="GG2417"/>
      <c r="GH2417"/>
      <c r="GI2417"/>
      <c r="GJ2417"/>
      <c r="GK2417"/>
      <c r="GL2417"/>
      <c r="GM2417"/>
      <c r="GN2417"/>
      <c r="IE2417" s="40">
        <v>42593</v>
      </c>
      <c r="IN2417">
        <v>18.487132352941178</v>
      </c>
      <c r="IU2417" s="77">
        <v>42593</v>
      </c>
      <c r="JD2417">
        <v>56.5</v>
      </c>
    </row>
    <row r="2418" spans="7:264" x14ac:dyDescent="0.25">
      <c r="G2418" s="40">
        <v>42594</v>
      </c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BM2418" s="40">
        <v>42594</v>
      </c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DS2418" s="40">
        <v>42594</v>
      </c>
      <c r="DT2418"/>
      <c r="DU2418"/>
      <c r="DV2418"/>
      <c r="DW2418"/>
      <c r="DX2418"/>
      <c r="DY2418"/>
      <c r="DZ2418"/>
      <c r="EA2418"/>
      <c r="EB2418"/>
      <c r="EC2418"/>
      <c r="ED2418"/>
      <c r="EE2418"/>
      <c r="EF2418"/>
      <c r="EG2418"/>
      <c r="EH2418"/>
      <c r="FY2418" s="40">
        <v>42594</v>
      </c>
      <c r="FZ2418"/>
      <c r="GA2418"/>
      <c r="GB2418"/>
      <c r="GC2418"/>
      <c r="GD2418"/>
      <c r="GE2418"/>
      <c r="GF2418"/>
      <c r="GG2418"/>
      <c r="GH2418"/>
      <c r="GI2418"/>
      <c r="GJ2418"/>
      <c r="GK2418"/>
      <c r="GL2418"/>
      <c r="GM2418"/>
      <c r="GN2418"/>
      <c r="IE2418" s="40">
        <v>42594</v>
      </c>
      <c r="IU2418" s="77">
        <v>42594</v>
      </c>
    </row>
    <row r="2419" spans="7:264" x14ac:dyDescent="0.25">
      <c r="G2419" s="40">
        <v>42595</v>
      </c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BM2419" s="40">
        <v>42595</v>
      </c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DS2419" s="40">
        <v>42595</v>
      </c>
      <c r="DT2419"/>
      <c r="DU2419"/>
      <c r="DV2419"/>
      <c r="DW2419"/>
      <c r="DX2419"/>
      <c r="DY2419"/>
      <c r="DZ2419"/>
      <c r="EA2419"/>
      <c r="EB2419"/>
      <c r="EC2419"/>
      <c r="ED2419"/>
      <c r="EE2419"/>
      <c r="EF2419"/>
      <c r="EG2419"/>
      <c r="EH2419"/>
      <c r="FY2419" s="40">
        <v>42595</v>
      </c>
      <c r="FZ2419"/>
      <c r="GA2419"/>
      <c r="GB2419"/>
      <c r="GC2419"/>
      <c r="GD2419"/>
      <c r="GE2419"/>
      <c r="GF2419"/>
      <c r="GG2419"/>
      <c r="GH2419"/>
      <c r="GI2419"/>
      <c r="GJ2419"/>
      <c r="GK2419"/>
      <c r="GL2419"/>
      <c r="GM2419"/>
      <c r="GN2419"/>
      <c r="IE2419" s="40">
        <v>42595</v>
      </c>
      <c r="IU2419" s="77">
        <v>42595</v>
      </c>
    </row>
    <row r="2420" spans="7:264" x14ac:dyDescent="0.25">
      <c r="G2420" s="40">
        <v>42596</v>
      </c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BM2420" s="40">
        <v>42596</v>
      </c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DS2420" s="40">
        <v>42596</v>
      </c>
      <c r="DT2420"/>
      <c r="DU2420"/>
      <c r="DV2420"/>
      <c r="DW2420"/>
      <c r="DX2420"/>
      <c r="DY2420"/>
      <c r="DZ2420"/>
      <c r="EA2420"/>
      <c r="EB2420"/>
      <c r="EC2420"/>
      <c r="ED2420"/>
      <c r="EE2420"/>
      <c r="EF2420"/>
      <c r="EG2420"/>
      <c r="EH2420"/>
      <c r="FY2420" s="40">
        <v>42596</v>
      </c>
      <c r="FZ2420"/>
      <c r="GA2420"/>
      <c r="GB2420"/>
      <c r="GC2420"/>
      <c r="GD2420"/>
      <c r="GE2420"/>
      <c r="GF2420"/>
      <c r="GG2420"/>
      <c r="GH2420"/>
      <c r="GI2420"/>
      <c r="GJ2420"/>
      <c r="GK2420"/>
      <c r="GL2420"/>
      <c r="GM2420"/>
      <c r="GN2420"/>
      <c r="IE2420" s="40">
        <v>42596</v>
      </c>
      <c r="IU2420" s="77">
        <v>42596</v>
      </c>
    </row>
    <row r="2421" spans="7:264" x14ac:dyDescent="0.25">
      <c r="G2421" s="40">
        <v>42597</v>
      </c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BM2421" s="40">
        <v>42597</v>
      </c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DS2421" s="40">
        <v>42597</v>
      </c>
      <c r="DT2421"/>
      <c r="DU2421"/>
      <c r="DV2421"/>
      <c r="DW2421"/>
      <c r="DX2421"/>
      <c r="DY2421"/>
      <c r="DZ2421"/>
      <c r="EA2421"/>
      <c r="EB2421"/>
      <c r="EC2421"/>
      <c r="ED2421"/>
      <c r="EE2421"/>
      <c r="EF2421"/>
      <c r="EG2421"/>
      <c r="EH2421"/>
      <c r="FY2421" s="40">
        <v>42597</v>
      </c>
      <c r="FZ2421"/>
      <c r="GA2421"/>
      <c r="GB2421"/>
      <c r="GC2421"/>
      <c r="GD2421"/>
      <c r="GE2421"/>
      <c r="GF2421"/>
      <c r="GG2421"/>
      <c r="GH2421"/>
      <c r="GI2421"/>
      <c r="GJ2421"/>
      <c r="GK2421"/>
      <c r="GL2421"/>
      <c r="GM2421"/>
      <c r="GN2421"/>
      <c r="IE2421" s="40">
        <v>42597</v>
      </c>
      <c r="IU2421" s="77">
        <v>42597</v>
      </c>
    </row>
    <row r="2422" spans="7:264" x14ac:dyDescent="0.25">
      <c r="G2422" s="40">
        <v>42598</v>
      </c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BM2422" s="40">
        <v>42598</v>
      </c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DS2422" s="40">
        <v>42598</v>
      </c>
      <c r="DT2422"/>
      <c r="DU2422"/>
      <c r="DV2422"/>
      <c r="DW2422"/>
      <c r="DX2422"/>
      <c r="DY2422"/>
      <c r="DZ2422"/>
      <c r="EA2422"/>
      <c r="EB2422"/>
      <c r="EC2422"/>
      <c r="ED2422"/>
      <c r="EE2422"/>
      <c r="EF2422"/>
      <c r="EG2422"/>
      <c r="EH2422"/>
      <c r="FY2422" s="40">
        <v>42598</v>
      </c>
      <c r="FZ2422"/>
      <c r="GA2422"/>
      <c r="GB2422"/>
      <c r="GC2422"/>
      <c r="GD2422"/>
      <c r="GE2422"/>
      <c r="GF2422"/>
      <c r="GG2422"/>
      <c r="GH2422"/>
      <c r="GI2422"/>
      <c r="GJ2422"/>
      <c r="GK2422"/>
      <c r="GL2422"/>
      <c r="GM2422"/>
      <c r="GN2422"/>
      <c r="IE2422" s="40">
        <v>42598</v>
      </c>
      <c r="IU2422" s="77">
        <v>42598</v>
      </c>
    </row>
    <row r="2423" spans="7:264" x14ac:dyDescent="0.25">
      <c r="G2423" s="40">
        <v>42599</v>
      </c>
      <c r="H2423"/>
      <c r="I2423"/>
      <c r="J2423"/>
      <c r="K2423"/>
      <c r="L2423"/>
      <c r="M2423"/>
      <c r="N2423"/>
      <c r="O2423"/>
      <c r="P2423">
        <v>1.2000000000000002</v>
      </c>
      <c r="Q2423">
        <v>2.4</v>
      </c>
      <c r="R2423">
        <v>0.93333333333333324</v>
      </c>
      <c r="S2423">
        <v>1.7333333333333332</v>
      </c>
      <c r="T2423">
        <v>2.0499999999999998</v>
      </c>
      <c r="U2423">
        <v>2.2999999999999998</v>
      </c>
      <c r="V2423">
        <v>2</v>
      </c>
      <c r="AR2423">
        <v>1.6</v>
      </c>
      <c r="AS2423">
        <v>0.8</v>
      </c>
      <c r="AU2423">
        <v>1.9</v>
      </c>
      <c r="AV2423">
        <v>2.9</v>
      </c>
      <c r="AW2423">
        <v>0.8</v>
      </c>
      <c r="AX2423">
        <v>1.2</v>
      </c>
      <c r="AY2423">
        <v>0.8</v>
      </c>
      <c r="AZ2423">
        <v>0.8</v>
      </c>
      <c r="BA2423">
        <v>2</v>
      </c>
      <c r="BB2423">
        <v>2.4</v>
      </c>
      <c r="BC2423">
        <v>1.1000000000000001</v>
      </c>
      <c r="BE2423">
        <v>3</v>
      </c>
      <c r="BG2423">
        <v>2.2999999999999998</v>
      </c>
      <c r="BI2423">
        <v>2.2000000000000002</v>
      </c>
      <c r="BJ2423">
        <v>1.8</v>
      </c>
      <c r="BM2423" s="40">
        <v>42599</v>
      </c>
      <c r="BN2423"/>
      <c r="BO2423"/>
      <c r="BP2423"/>
      <c r="BQ2423"/>
      <c r="BR2423"/>
      <c r="BS2423"/>
      <c r="BT2423"/>
      <c r="BU2423"/>
      <c r="BV2423">
        <v>0.01</v>
      </c>
      <c r="BW2423">
        <v>3.0000000000000002E-2</v>
      </c>
      <c r="BX2423">
        <v>0.02</v>
      </c>
      <c r="BY2423">
        <v>4.3333333333333335E-2</v>
      </c>
      <c r="BZ2423">
        <v>8.5000000000000006E-2</v>
      </c>
      <c r="CA2423">
        <v>0.01</v>
      </c>
      <c r="CB2423">
        <v>0.01</v>
      </c>
      <c r="CX2423">
        <v>0.01</v>
      </c>
      <c r="CY2423">
        <v>0.01</v>
      </c>
      <c r="DA2423">
        <v>0.01</v>
      </c>
      <c r="DB2423">
        <v>0.05</v>
      </c>
      <c r="DC2423">
        <v>0.02</v>
      </c>
      <c r="DD2423">
        <v>0.01</v>
      </c>
      <c r="DE2423">
        <v>0.03</v>
      </c>
      <c r="DF2423">
        <v>0.04</v>
      </c>
      <c r="DG2423">
        <v>0.05</v>
      </c>
      <c r="DH2423">
        <v>0.04</v>
      </c>
      <c r="DI2423">
        <v>0.01</v>
      </c>
      <c r="DK2423">
        <v>0.16</v>
      </c>
      <c r="DM2423">
        <v>0.01</v>
      </c>
      <c r="DO2423">
        <v>0.01</v>
      </c>
      <c r="DP2423">
        <v>0.01</v>
      </c>
      <c r="DS2423" s="40">
        <v>42599</v>
      </c>
      <c r="DT2423"/>
      <c r="DU2423"/>
      <c r="DV2423"/>
      <c r="DW2423"/>
      <c r="DX2423"/>
      <c r="DY2423"/>
      <c r="DZ2423"/>
      <c r="EA2423"/>
      <c r="EB2423">
        <v>24</v>
      </c>
      <c r="EC2423">
        <v>0.70500000000000007</v>
      </c>
      <c r="ED2423">
        <v>46.966666666666669</v>
      </c>
      <c r="EE2423">
        <v>23.399999999999995</v>
      </c>
      <c r="EF2423">
        <v>13.850000000000001</v>
      </c>
      <c r="EG2423">
        <v>22</v>
      </c>
      <c r="EH2423">
        <v>1.3699999999999999</v>
      </c>
      <c r="FD2423">
        <v>18.399999999999999</v>
      </c>
      <c r="FE2423">
        <v>29.6</v>
      </c>
      <c r="FG2423">
        <v>0.33</v>
      </c>
      <c r="FH2423">
        <v>1.08</v>
      </c>
      <c r="FI2423">
        <v>39.6</v>
      </c>
      <c r="FJ2423">
        <v>37.6</v>
      </c>
      <c r="FK2423">
        <v>63.7</v>
      </c>
      <c r="FL2423">
        <v>33.299999999999997</v>
      </c>
      <c r="FM2423">
        <v>21.3</v>
      </c>
      <c r="FN2423">
        <v>15.6</v>
      </c>
      <c r="FO2423">
        <v>17.100000000000001</v>
      </c>
      <c r="FQ2423">
        <v>10.6</v>
      </c>
      <c r="FS2423">
        <v>22</v>
      </c>
      <c r="FU2423">
        <v>2.59</v>
      </c>
      <c r="FV2423">
        <v>0.15</v>
      </c>
      <c r="FY2423" s="40">
        <v>42599</v>
      </c>
      <c r="FZ2423"/>
      <c r="GA2423"/>
      <c r="GB2423"/>
      <c r="GC2423"/>
      <c r="GD2423"/>
      <c r="GE2423"/>
      <c r="GF2423"/>
      <c r="GG2423"/>
      <c r="GH2423">
        <v>5.5000000000000007E-2</v>
      </c>
      <c r="GI2423">
        <v>0.19</v>
      </c>
      <c r="GJ2423">
        <v>0.66666666666666663</v>
      </c>
      <c r="GK2423">
        <v>0.49333333333333335</v>
      </c>
      <c r="GL2423">
        <v>0.09</v>
      </c>
      <c r="GM2423">
        <v>0.06</v>
      </c>
      <c r="GN2423">
        <v>3.0000000000000002E-2</v>
      </c>
      <c r="HJ2423">
        <v>0.04</v>
      </c>
      <c r="HK2423">
        <v>7.0000000000000007E-2</v>
      </c>
      <c r="HM2423">
        <v>0.08</v>
      </c>
      <c r="HN2423">
        <v>0.3</v>
      </c>
      <c r="HO2423">
        <v>1.79</v>
      </c>
      <c r="HP2423">
        <v>0.09</v>
      </c>
      <c r="HQ2423">
        <v>0.12</v>
      </c>
      <c r="HR2423">
        <v>0.03</v>
      </c>
      <c r="HS2423">
        <v>0.42</v>
      </c>
      <c r="HT2423">
        <v>1.03</v>
      </c>
      <c r="HU2423">
        <v>0.02</v>
      </c>
      <c r="HW2423">
        <v>0.16</v>
      </c>
      <c r="HY2423">
        <v>0.06</v>
      </c>
      <c r="IA2423">
        <v>0.05</v>
      </c>
      <c r="IB2423">
        <v>0.01</v>
      </c>
      <c r="IE2423" s="40">
        <v>42599</v>
      </c>
      <c r="IJ2423">
        <v>25.832887700534759</v>
      </c>
      <c r="IU2423" s="77">
        <v>42599</v>
      </c>
      <c r="IZ2423">
        <v>56.5</v>
      </c>
    </row>
    <row r="2424" spans="7:264" x14ac:dyDescent="0.25">
      <c r="G2424" s="40">
        <v>42600</v>
      </c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BM2424" s="40">
        <v>42600</v>
      </c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DS2424" s="40">
        <v>42600</v>
      </c>
      <c r="DT2424"/>
      <c r="DU2424"/>
      <c r="DV2424"/>
      <c r="DW2424"/>
      <c r="DX2424"/>
      <c r="DY2424"/>
      <c r="DZ2424"/>
      <c r="EA2424"/>
      <c r="EB2424"/>
      <c r="EC2424"/>
      <c r="ED2424"/>
      <c r="EE2424"/>
      <c r="EF2424"/>
      <c r="EG2424"/>
      <c r="EH2424"/>
      <c r="FY2424" s="40">
        <v>42600</v>
      </c>
      <c r="FZ2424"/>
      <c r="GA2424"/>
      <c r="GB2424"/>
      <c r="GC2424"/>
      <c r="GD2424"/>
      <c r="GE2424"/>
      <c r="GF2424"/>
      <c r="GG2424"/>
      <c r="GH2424"/>
      <c r="GI2424"/>
      <c r="GJ2424"/>
      <c r="GK2424"/>
      <c r="GL2424"/>
      <c r="GM2424"/>
      <c r="GN2424"/>
      <c r="IE2424" s="40">
        <v>42600</v>
      </c>
      <c r="IU2424" s="77">
        <v>42600</v>
      </c>
    </row>
    <row r="2425" spans="7:264" x14ac:dyDescent="0.25">
      <c r="G2425" s="40">
        <v>42601</v>
      </c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BM2425" s="40">
        <v>42601</v>
      </c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DS2425" s="40">
        <v>42601</v>
      </c>
      <c r="DT2425"/>
      <c r="DU2425"/>
      <c r="DV2425"/>
      <c r="DW2425"/>
      <c r="DX2425"/>
      <c r="DY2425"/>
      <c r="DZ2425"/>
      <c r="EA2425"/>
      <c r="EB2425"/>
      <c r="EC2425"/>
      <c r="ED2425"/>
      <c r="EE2425"/>
      <c r="EF2425"/>
      <c r="EG2425"/>
      <c r="EH2425"/>
      <c r="FY2425" s="40">
        <v>42601</v>
      </c>
      <c r="FZ2425"/>
      <c r="GA2425"/>
      <c r="GB2425"/>
      <c r="GC2425"/>
      <c r="GD2425"/>
      <c r="GE2425"/>
      <c r="GF2425"/>
      <c r="GG2425"/>
      <c r="GH2425"/>
      <c r="GI2425"/>
      <c r="GJ2425"/>
      <c r="GK2425"/>
      <c r="GL2425"/>
      <c r="GM2425"/>
      <c r="GN2425"/>
      <c r="IE2425" s="40">
        <v>42601</v>
      </c>
      <c r="IK2425">
        <v>23.648917995444194</v>
      </c>
      <c r="IU2425" s="77">
        <v>42601</v>
      </c>
      <c r="JA2425">
        <v>56.5</v>
      </c>
    </row>
    <row r="2426" spans="7:264" x14ac:dyDescent="0.25">
      <c r="G2426" s="40">
        <v>42602</v>
      </c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BM2426" s="40">
        <v>42602</v>
      </c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DS2426" s="40">
        <v>42602</v>
      </c>
      <c r="DT2426"/>
      <c r="DU2426"/>
      <c r="DV2426"/>
      <c r="DW2426"/>
      <c r="DX2426"/>
      <c r="DY2426"/>
      <c r="DZ2426"/>
      <c r="EA2426"/>
      <c r="EB2426"/>
      <c r="EC2426"/>
      <c r="ED2426"/>
      <c r="EE2426"/>
      <c r="EF2426"/>
      <c r="EG2426"/>
      <c r="EH2426"/>
      <c r="FY2426" s="40">
        <v>42602</v>
      </c>
      <c r="FZ2426"/>
      <c r="GA2426"/>
      <c r="GB2426"/>
      <c r="GC2426"/>
      <c r="GD2426"/>
      <c r="GE2426"/>
      <c r="GF2426"/>
      <c r="GG2426"/>
      <c r="GH2426"/>
      <c r="GI2426"/>
      <c r="GJ2426"/>
      <c r="GK2426"/>
      <c r="GL2426"/>
      <c r="GM2426"/>
      <c r="GN2426"/>
      <c r="IE2426" s="40">
        <v>42602</v>
      </c>
      <c r="IU2426" s="77">
        <v>42602</v>
      </c>
    </row>
    <row r="2427" spans="7:264" x14ac:dyDescent="0.25">
      <c r="G2427" s="40">
        <v>42603</v>
      </c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BM2427" s="40">
        <v>42603</v>
      </c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DS2427" s="40">
        <v>42603</v>
      </c>
      <c r="DT2427"/>
      <c r="DU2427"/>
      <c r="DV2427"/>
      <c r="DW2427"/>
      <c r="DX2427"/>
      <c r="DY2427"/>
      <c r="DZ2427"/>
      <c r="EA2427"/>
      <c r="EB2427"/>
      <c r="EC2427"/>
      <c r="ED2427"/>
      <c r="EE2427"/>
      <c r="EF2427"/>
      <c r="EG2427"/>
      <c r="EH2427"/>
      <c r="FY2427" s="40">
        <v>42603</v>
      </c>
      <c r="FZ2427"/>
      <c r="GA2427"/>
      <c r="GB2427"/>
      <c r="GC2427"/>
      <c r="GD2427"/>
      <c r="GE2427"/>
      <c r="GF2427"/>
      <c r="GG2427"/>
      <c r="GH2427"/>
      <c r="GI2427"/>
      <c r="GJ2427"/>
      <c r="GK2427"/>
      <c r="GL2427"/>
      <c r="GM2427"/>
      <c r="GN2427"/>
      <c r="IE2427" s="40">
        <v>42603</v>
      </c>
      <c r="IU2427" s="77">
        <v>42603</v>
      </c>
    </row>
    <row r="2428" spans="7:264" x14ac:dyDescent="0.25">
      <c r="G2428" s="40">
        <v>42604</v>
      </c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BM2428" s="40">
        <v>42604</v>
      </c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DS2428" s="40">
        <v>42604</v>
      </c>
      <c r="DT2428"/>
      <c r="DU2428"/>
      <c r="DV2428"/>
      <c r="DW2428"/>
      <c r="DX2428"/>
      <c r="DY2428"/>
      <c r="DZ2428"/>
      <c r="EA2428"/>
      <c r="EB2428"/>
      <c r="EC2428"/>
      <c r="ED2428"/>
      <c r="EE2428"/>
      <c r="EF2428"/>
      <c r="EG2428"/>
      <c r="EH2428"/>
      <c r="FY2428" s="40">
        <v>42604</v>
      </c>
      <c r="FZ2428"/>
      <c r="GA2428"/>
      <c r="GB2428"/>
      <c r="GC2428"/>
      <c r="GD2428"/>
      <c r="GE2428"/>
      <c r="GF2428"/>
      <c r="GG2428"/>
      <c r="GH2428"/>
      <c r="GI2428"/>
      <c r="GJ2428"/>
      <c r="GK2428"/>
      <c r="GL2428"/>
      <c r="GM2428"/>
      <c r="GN2428"/>
      <c r="IE2428" s="40">
        <v>42604</v>
      </c>
      <c r="IU2428" s="77">
        <v>42604</v>
      </c>
    </row>
    <row r="2429" spans="7:264" x14ac:dyDescent="0.25">
      <c r="G2429" s="40">
        <v>42605</v>
      </c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BM2429" s="40">
        <v>42605</v>
      </c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DS2429" s="40">
        <v>42605</v>
      </c>
      <c r="DT2429"/>
      <c r="DU2429"/>
      <c r="DV2429"/>
      <c r="DW2429"/>
      <c r="DX2429"/>
      <c r="DY2429"/>
      <c r="DZ2429"/>
      <c r="EA2429"/>
      <c r="EB2429"/>
      <c r="EC2429"/>
      <c r="ED2429"/>
      <c r="EE2429"/>
      <c r="EF2429"/>
      <c r="EG2429"/>
      <c r="EH2429"/>
      <c r="FY2429" s="40">
        <v>42605</v>
      </c>
      <c r="FZ2429"/>
      <c r="GA2429"/>
      <c r="GB2429"/>
      <c r="GC2429"/>
      <c r="GD2429"/>
      <c r="GE2429"/>
      <c r="GF2429"/>
      <c r="GG2429"/>
      <c r="GH2429"/>
      <c r="GI2429"/>
      <c r="GJ2429"/>
      <c r="GK2429"/>
      <c r="GL2429"/>
      <c r="GM2429"/>
      <c r="GN2429"/>
      <c r="IE2429" s="40">
        <v>42605</v>
      </c>
      <c r="IU2429" s="77">
        <v>42605</v>
      </c>
    </row>
    <row r="2430" spans="7:264" x14ac:dyDescent="0.25">
      <c r="G2430" s="40">
        <v>42606</v>
      </c>
      <c r="H2430">
        <v>1.3</v>
      </c>
      <c r="I2430">
        <v>0.9</v>
      </c>
      <c r="J2430"/>
      <c r="K2430"/>
      <c r="L2430">
        <v>13</v>
      </c>
      <c r="M2430">
        <v>0.9</v>
      </c>
      <c r="N2430">
        <v>2.2666666666666671</v>
      </c>
      <c r="O2430">
        <v>2.9</v>
      </c>
      <c r="P2430"/>
      <c r="Q2430"/>
      <c r="R2430"/>
      <c r="S2430"/>
      <c r="T2430"/>
      <c r="U2430"/>
      <c r="V2430"/>
      <c r="W2430">
        <v>1.8</v>
      </c>
      <c r="X2430">
        <v>0.8</v>
      </c>
      <c r="Y2430">
        <v>0.9</v>
      </c>
      <c r="AE2430">
        <v>3.1</v>
      </c>
      <c r="AF2430">
        <v>22.9</v>
      </c>
      <c r="AI2430">
        <v>0.9</v>
      </c>
      <c r="AK2430">
        <v>1.8</v>
      </c>
      <c r="AL2430">
        <v>1.9</v>
      </c>
      <c r="AM2430">
        <v>3.1</v>
      </c>
      <c r="AN2430">
        <v>3</v>
      </c>
      <c r="AP2430">
        <v>2.8</v>
      </c>
      <c r="BM2430" s="40">
        <v>42606</v>
      </c>
      <c r="BN2430">
        <v>3.5000000000000003E-2</v>
      </c>
      <c r="BO2430">
        <v>0.02</v>
      </c>
      <c r="BP2430"/>
      <c r="BQ2430"/>
      <c r="BR2430">
        <v>1.4999999999999999E-2</v>
      </c>
      <c r="BS2430">
        <v>0.02</v>
      </c>
      <c r="BT2430">
        <v>2.3333333333333334E-2</v>
      </c>
      <c r="BU2430">
        <v>1.4999999999999999E-2</v>
      </c>
      <c r="BV2430"/>
      <c r="BW2430"/>
      <c r="BX2430"/>
      <c r="BY2430"/>
      <c r="BZ2430"/>
      <c r="CA2430"/>
      <c r="CB2430"/>
      <c r="CC2430">
        <v>0.04</v>
      </c>
      <c r="CD2430">
        <v>0.03</v>
      </c>
      <c r="CE2430">
        <v>0.02</v>
      </c>
      <c r="CK2430">
        <v>0.01</v>
      </c>
      <c r="CL2430">
        <v>0.02</v>
      </c>
      <c r="CO2430">
        <v>0.02</v>
      </c>
      <c r="CQ2430">
        <v>0.03</v>
      </c>
      <c r="CR2430">
        <v>0.02</v>
      </c>
      <c r="CS2430">
        <v>0.02</v>
      </c>
      <c r="CT2430">
        <v>0.02</v>
      </c>
      <c r="CV2430">
        <v>0.01</v>
      </c>
      <c r="DS2430" s="40">
        <v>42606</v>
      </c>
      <c r="DT2430">
        <v>10.74</v>
      </c>
      <c r="DU2430">
        <v>1.1499999999999999</v>
      </c>
      <c r="DV2430"/>
      <c r="DW2430"/>
      <c r="DX2430">
        <v>11.885</v>
      </c>
      <c r="DY2430">
        <v>3.98</v>
      </c>
      <c r="DZ2430">
        <v>5.6499999999999995</v>
      </c>
      <c r="EA2430">
        <v>8.7850000000000001</v>
      </c>
      <c r="EB2430"/>
      <c r="EC2430"/>
      <c r="ED2430"/>
      <c r="EE2430"/>
      <c r="EF2430"/>
      <c r="EG2430"/>
      <c r="EH2430"/>
      <c r="EI2430">
        <v>20.5</v>
      </c>
      <c r="EJ2430">
        <v>0.98</v>
      </c>
      <c r="EK2430">
        <v>1.1499999999999999</v>
      </c>
      <c r="EQ2430">
        <v>18.7</v>
      </c>
      <c r="ER2430">
        <v>5.07</v>
      </c>
      <c r="EU2430">
        <v>3.98</v>
      </c>
      <c r="EW2430">
        <v>3.3</v>
      </c>
      <c r="EX2430">
        <v>4.88</v>
      </c>
      <c r="EY2430">
        <v>8.77</v>
      </c>
      <c r="EZ2430">
        <v>15.5</v>
      </c>
      <c r="FB2430">
        <v>2.0699999999999998</v>
      </c>
      <c r="FY2430" s="40">
        <v>42606</v>
      </c>
      <c r="FZ2430">
        <v>0.01</v>
      </c>
      <c r="GA2430">
        <v>0.03</v>
      </c>
      <c r="GB2430"/>
      <c r="GC2430"/>
      <c r="GD2430">
        <v>1.4999999999999999E-2</v>
      </c>
      <c r="GE2430">
        <v>0.03</v>
      </c>
      <c r="GF2430">
        <v>2.3333333333333334E-2</v>
      </c>
      <c r="GG2430">
        <v>0.02</v>
      </c>
      <c r="GH2430"/>
      <c r="GI2430"/>
      <c r="GJ2430"/>
      <c r="GK2430"/>
      <c r="GL2430"/>
      <c r="GM2430"/>
      <c r="GN2430"/>
      <c r="GO2430">
        <v>0.01</v>
      </c>
      <c r="GP2430">
        <v>0.01</v>
      </c>
      <c r="GQ2430">
        <v>0.03</v>
      </c>
      <c r="GW2430">
        <v>0.01</v>
      </c>
      <c r="GX2430">
        <v>0.02</v>
      </c>
      <c r="HA2430">
        <v>0.03</v>
      </c>
      <c r="HC2430">
        <v>0.03</v>
      </c>
      <c r="HD2430">
        <v>0.01</v>
      </c>
      <c r="HE2430">
        <v>0.03</v>
      </c>
      <c r="HF2430">
        <v>0.02</v>
      </c>
      <c r="HH2430">
        <v>0.02</v>
      </c>
      <c r="IE2430" s="40">
        <v>42606</v>
      </c>
      <c r="IU2430" s="77">
        <v>42606</v>
      </c>
    </row>
    <row r="2431" spans="7:264" x14ac:dyDescent="0.25">
      <c r="G2431" s="40">
        <v>42607</v>
      </c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BM2431" s="40">
        <v>42607</v>
      </c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DS2431" s="40">
        <v>42607</v>
      </c>
      <c r="DT2431"/>
      <c r="DU2431"/>
      <c r="DV2431"/>
      <c r="DW2431"/>
      <c r="DX2431"/>
      <c r="DY2431"/>
      <c r="DZ2431"/>
      <c r="EA2431"/>
      <c r="EB2431"/>
      <c r="EC2431"/>
      <c r="ED2431"/>
      <c r="EE2431"/>
      <c r="EF2431"/>
      <c r="EG2431"/>
      <c r="EH2431"/>
      <c r="FY2431" s="40">
        <v>42607</v>
      </c>
      <c r="FZ2431"/>
      <c r="GA2431"/>
      <c r="GB2431"/>
      <c r="GC2431"/>
      <c r="GD2431"/>
      <c r="GE2431"/>
      <c r="GF2431"/>
      <c r="GG2431"/>
      <c r="GH2431"/>
      <c r="GI2431"/>
      <c r="GJ2431"/>
      <c r="GK2431"/>
      <c r="GL2431"/>
      <c r="GM2431"/>
      <c r="GN2431"/>
      <c r="IE2431" s="40">
        <v>42607</v>
      </c>
      <c r="IU2431" s="77">
        <v>42607</v>
      </c>
    </row>
    <row r="2432" spans="7:264" x14ac:dyDescent="0.25">
      <c r="G2432" s="40">
        <v>42608</v>
      </c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BM2432" s="40">
        <v>42608</v>
      </c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DS2432" s="40">
        <v>42608</v>
      </c>
      <c r="DT2432"/>
      <c r="DU2432"/>
      <c r="DV2432"/>
      <c r="DW2432"/>
      <c r="DX2432"/>
      <c r="DY2432"/>
      <c r="DZ2432"/>
      <c r="EA2432"/>
      <c r="EB2432"/>
      <c r="EC2432"/>
      <c r="ED2432"/>
      <c r="EE2432"/>
      <c r="EF2432"/>
      <c r="EG2432"/>
      <c r="EH2432"/>
      <c r="FY2432" s="40">
        <v>42608</v>
      </c>
      <c r="FZ2432"/>
      <c r="GA2432"/>
      <c r="GB2432"/>
      <c r="GC2432"/>
      <c r="GD2432"/>
      <c r="GE2432"/>
      <c r="GF2432"/>
      <c r="GG2432"/>
      <c r="GH2432"/>
      <c r="GI2432"/>
      <c r="GJ2432"/>
      <c r="GK2432"/>
      <c r="GL2432"/>
      <c r="GM2432"/>
      <c r="GN2432"/>
      <c r="IE2432" s="40">
        <v>42608</v>
      </c>
      <c r="IU2432" s="77">
        <v>42608</v>
      </c>
    </row>
    <row r="2433" spans="7:267" x14ac:dyDescent="0.25">
      <c r="G2433" s="40">
        <v>42609</v>
      </c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BM2433" s="40">
        <v>42609</v>
      </c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DS2433" s="40">
        <v>42609</v>
      </c>
      <c r="DT2433"/>
      <c r="DU2433"/>
      <c r="DV2433"/>
      <c r="DW2433"/>
      <c r="DX2433"/>
      <c r="DY2433"/>
      <c r="DZ2433"/>
      <c r="EA2433"/>
      <c r="EB2433"/>
      <c r="EC2433"/>
      <c r="ED2433"/>
      <c r="EE2433"/>
      <c r="EF2433"/>
      <c r="EG2433"/>
      <c r="EH2433"/>
      <c r="FY2433" s="40">
        <v>42609</v>
      </c>
      <c r="FZ2433"/>
      <c r="GA2433"/>
      <c r="GB2433"/>
      <c r="GC2433"/>
      <c r="GD2433"/>
      <c r="GE2433"/>
      <c r="GF2433"/>
      <c r="GG2433"/>
      <c r="GH2433"/>
      <c r="GI2433"/>
      <c r="GJ2433"/>
      <c r="GK2433"/>
      <c r="GL2433"/>
      <c r="GM2433"/>
      <c r="GN2433"/>
      <c r="IE2433" s="40">
        <v>42609</v>
      </c>
      <c r="IU2433" s="77">
        <v>42609</v>
      </c>
    </row>
    <row r="2434" spans="7:267" x14ac:dyDescent="0.25">
      <c r="G2434" s="40">
        <v>42610</v>
      </c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BM2434" s="40">
        <v>42610</v>
      </c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DS2434" s="40">
        <v>42610</v>
      </c>
      <c r="DT2434"/>
      <c r="DU2434"/>
      <c r="DV2434"/>
      <c r="DW2434"/>
      <c r="DX2434"/>
      <c r="DY2434"/>
      <c r="DZ2434"/>
      <c r="EA2434"/>
      <c r="EB2434"/>
      <c r="EC2434"/>
      <c r="ED2434"/>
      <c r="EE2434"/>
      <c r="EF2434"/>
      <c r="EG2434"/>
      <c r="EH2434"/>
      <c r="FY2434" s="40">
        <v>42610</v>
      </c>
      <c r="FZ2434"/>
      <c r="GA2434"/>
      <c r="GB2434"/>
      <c r="GC2434"/>
      <c r="GD2434"/>
      <c r="GE2434"/>
      <c r="GF2434"/>
      <c r="GG2434"/>
      <c r="GH2434"/>
      <c r="GI2434"/>
      <c r="GJ2434"/>
      <c r="GK2434"/>
      <c r="GL2434"/>
      <c r="GM2434"/>
      <c r="GN2434"/>
      <c r="IE2434" s="40">
        <v>42610</v>
      </c>
      <c r="IU2434" s="77">
        <v>42610</v>
      </c>
    </row>
    <row r="2435" spans="7:267" x14ac:dyDescent="0.25">
      <c r="G2435" s="40">
        <v>42611</v>
      </c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BM2435" s="40">
        <v>42611</v>
      </c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DS2435" s="40">
        <v>42611</v>
      </c>
      <c r="DT2435"/>
      <c r="DU2435"/>
      <c r="DV2435"/>
      <c r="DW2435"/>
      <c r="DX2435"/>
      <c r="DY2435"/>
      <c r="DZ2435"/>
      <c r="EA2435"/>
      <c r="EB2435"/>
      <c r="EC2435"/>
      <c r="ED2435"/>
      <c r="EE2435"/>
      <c r="EF2435"/>
      <c r="EG2435"/>
      <c r="EH2435"/>
      <c r="FY2435" s="40">
        <v>42611</v>
      </c>
      <c r="FZ2435"/>
      <c r="GA2435"/>
      <c r="GB2435"/>
      <c r="GC2435"/>
      <c r="GD2435"/>
      <c r="GE2435"/>
      <c r="GF2435"/>
      <c r="GG2435"/>
      <c r="GH2435"/>
      <c r="GI2435"/>
      <c r="GJ2435"/>
      <c r="GK2435"/>
      <c r="GL2435"/>
      <c r="GM2435"/>
      <c r="GN2435"/>
      <c r="IE2435" s="40">
        <v>42611</v>
      </c>
      <c r="IU2435" s="77">
        <v>42611</v>
      </c>
    </row>
    <row r="2436" spans="7:267" x14ac:dyDescent="0.25">
      <c r="G2436" s="40">
        <v>42612</v>
      </c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BM2436" s="40">
        <v>42612</v>
      </c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DS2436" s="40">
        <v>42612</v>
      </c>
      <c r="DT2436"/>
      <c r="DU2436"/>
      <c r="DV2436"/>
      <c r="DW2436"/>
      <c r="DX2436"/>
      <c r="DY2436"/>
      <c r="DZ2436"/>
      <c r="EA2436"/>
      <c r="EB2436"/>
      <c r="EC2436"/>
      <c r="ED2436"/>
      <c r="EE2436"/>
      <c r="EF2436"/>
      <c r="EG2436"/>
      <c r="EH2436"/>
      <c r="FY2436" s="40">
        <v>42612</v>
      </c>
      <c r="FZ2436"/>
      <c r="GA2436"/>
      <c r="GB2436"/>
      <c r="GC2436"/>
      <c r="GD2436"/>
      <c r="GE2436"/>
      <c r="GF2436"/>
      <c r="GG2436"/>
      <c r="GH2436"/>
      <c r="GI2436"/>
      <c r="GJ2436"/>
      <c r="GK2436"/>
      <c r="GL2436"/>
      <c r="GM2436"/>
      <c r="GN2436"/>
      <c r="IE2436" s="40">
        <v>42612</v>
      </c>
      <c r="IU2436" s="77">
        <v>42612</v>
      </c>
    </row>
    <row r="2437" spans="7:267" x14ac:dyDescent="0.25">
      <c r="G2437" s="40">
        <v>42613</v>
      </c>
      <c r="H2437"/>
      <c r="I2437"/>
      <c r="J2437"/>
      <c r="K2437"/>
      <c r="L2437"/>
      <c r="M2437"/>
      <c r="N2437"/>
      <c r="O2437"/>
      <c r="P2437"/>
      <c r="Q2437">
        <v>0.96666666666666679</v>
      </c>
      <c r="R2437">
        <v>0.96666666666666679</v>
      </c>
      <c r="S2437">
        <v>2.2999999999999998</v>
      </c>
      <c r="T2437">
        <v>1.05</v>
      </c>
      <c r="U2437">
        <v>2.0499999999999998</v>
      </c>
      <c r="V2437">
        <v>2.1666666666666665</v>
      </c>
      <c r="AT2437">
        <v>0.8</v>
      </c>
      <c r="AU2437">
        <v>0.8</v>
      </c>
      <c r="AV2437">
        <v>1.3</v>
      </c>
      <c r="AW2437">
        <v>1.3</v>
      </c>
      <c r="AX2437">
        <v>0.8</v>
      </c>
      <c r="AY2437">
        <v>0.8</v>
      </c>
      <c r="AZ2437">
        <v>2.2999999999999998</v>
      </c>
      <c r="BC2437">
        <v>0.8</v>
      </c>
      <c r="BE2437">
        <v>1.3</v>
      </c>
      <c r="BG2437">
        <v>2.8</v>
      </c>
      <c r="BH2437">
        <v>1.3</v>
      </c>
      <c r="BI2437">
        <v>2</v>
      </c>
      <c r="BJ2437">
        <v>1.9</v>
      </c>
      <c r="BK2437">
        <v>2.6</v>
      </c>
      <c r="BM2437" s="40">
        <v>42613</v>
      </c>
      <c r="BN2437"/>
      <c r="BO2437"/>
      <c r="BP2437"/>
      <c r="BQ2437"/>
      <c r="BR2437"/>
      <c r="BS2437"/>
      <c r="BT2437"/>
      <c r="BU2437"/>
      <c r="BV2437"/>
      <c r="BW2437">
        <v>0.11</v>
      </c>
      <c r="BX2437">
        <v>3.6666666666666667E-2</v>
      </c>
      <c r="BY2437">
        <v>0.06</v>
      </c>
      <c r="BZ2437">
        <v>0.14000000000000001</v>
      </c>
      <c r="CA2437">
        <v>5.5E-2</v>
      </c>
      <c r="CB2437">
        <v>1.3333333333333334E-2</v>
      </c>
      <c r="CZ2437">
        <v>0.03</v>
      </c>
      <c r="DA2437">
        <v>0.03</v>
      </c>
      <c r="DB2437">
        <v>0.27</v>
      </c>
      <c r="DC2437">
        <v>0.04</v>
      </c>
      <c r="DD2437">
        <v>0.02</v>
      </c>
      <c r="DE2437">
        <v>0.05</v>
      </c>
      <c r="DF2437">
        <v>0.06</v>
      </c>
      <c r="DI2437">
        <v>0.06</v>
      </c>
      <c r="DK2437">
        <v>0.22</v>
      </c>
      <c r="DM2437">
        <v>0.03</v>
      </c>
      <c r="DN2437">
        <v>0.08</v>
      </c>
      <c r="DO2437">
        <v>0.02</v>
      </c>
      <c r="DP2437">
        <v>0.01</v>
      </c>
      <c r="DQ2437">
        <v>0.01</v>
      </c>
      <c r="DS2437" s="40">
        <v>42613</v>
      </c>
      <c r="DT2437"/>
      <c r="DU2437"/>
      <c r="DV2437"/>
      <c r="DW2437"/>
      <c r="DX2437"/>
      <c r="DY2437"/>
      <c r="DZ2437"/>
      <c r="EA2437"/>
      <c r="EB2437"/>
      <c r="EC2437">
        <v>5.25</v>
      </c>
      <c r="ED2437">
        <v>44.766666666666659</v>
      </c>
      <c r="EE2437">
        <v>11.2</v>
      </c>
      <c r="EF2437">
        <v>12.6</v>
      </c>
      <c r="EG2437">
        <v>15.8</v>
      </c>
      <c r="EH2437">
        <v>1.1900000000000002</v>
      </c>
      <c r="FF2437">
        <v>11.4</v>
      </c>
      <c r="FG2437">
        <v>0.82</v>
      </c>
      <c r="FH2437">
        <v>3.53</v>
      </c>
      <c r="FI2437">
        <v>23.9</v>
      </c>
      <c r="FJ2437">
        <v>51.3</v>
      </c>
      <c r="FK2437">
        <v>59.1</v>
      </c>
      <c r="FL2437">
        <v>11.2</v>
      </c>
      <c r="FO2437">
        <v>14.2</v>
      </c>
      <c r="FQ2437">
        <v>11</v>
      </c>
      <c r="FS2437">
        <v>10.4</v>
      </c>
      <c r="FT2437">
        <v>21.2</v>
      </c>
      <c r="FU2437">
        <v>3.45</v>
      </c>
      <c r="FV2437">
        <v>0.06</v>
      </c>
      <c r="FW2437">
        <v>0.06</v>
      </c>
      <c r="FY2437" s="40">
        <v>42613</v>
      </c>
      <c r="FZ2437"/>
      <c r="GA2437"/>
      <c r="GB2437"/>
      <c r="GC2437"/>
      <c r="GD2437"/>
      <c r="GE2437"/>
      <c r="GF2437"/>
      <c r="GG2437"/>
      <c r="GH2437"/>
      <c r="GI2437">
        <v>0.11666666666666665</v>
      </c>
      <c r="GJ2437">
        <v>0.10333333333333333</v>
      </c>
      <c r="GK2437">
        <v>0.05</v>
      </c>
      <c r="GL2437">
        <v>0.13500000000000001</v>
      </c>
      <c r="GM2437">
        <v>0.81499999999999995</v>
      </c>
      <c r="GN2437">
        <v>1.3333333333333334E-2</v>
      </c>
      <c r="HL2437">
        <v>0.14000000000000001</v>
      </c>
      <c r="HM2437">
        <v>0.05</v>
      </c>
      <c r="HN2437">
        <v>0.16</v>
      </c>
      <c r="HO2437">
        <v>0.03</v>
      </c>
      <c r="HP2437">
        <v>0.03</v>
      </c>
      <c r="HQ2437">
        <v>0.25</v>
      </c>
      <c r="HR2437">
        <v>0.05</v>
      </c>
      <c r="HU2437">
        <v>0.06</v>
      </c>
      <c r="HW2437">
        <v>0.21</v>
      </c>
      <c r="HY2437">
        <v>0.88</v>
      </c>
      <c r="HZ2437">
        <v>0.75</v>
      </c>
      <c r="IA2437">
        <v>0.02</v>
      </c>
      <c r="IB2437">
        <v>0.01</v>
      </c>
      <c r="IC2437">
        <v>0.01</v>
      </c>
      <c r="IE2437" s="40">
        <v>42613</v>
      </c>
      <c r="IL2437">
        <v>21.967776203966007</v>
      </c>
      <c r="IU2437" s="77">
        <v>42613</v>
      </c>
      <c r="JB2437">
        <v>56.5</v>
      </c>
    </row>
    <row r="2438" spans="7:267" x14ac:dyDescent="0.25">
      <c r="G2438" s="40">
        <v>42614</v>
      </c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BM2438" s="40">
        <v>42614</v>
      </c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DS2438" s="40">
        <v>42614</v>
      </c>
      <c r="DT2438"/>
      <c r="DU2438"/>
      <c r="DV2438"/>
      <c r="DW2438"/>
      <c r="DX2438"/>
      <c r="DY2438"/>
      <c r="DZ2438"/>
      <c r="EA2438"/>
      <c r="EB2438"/>
      <c r="EC2438"/>
      <c r="ED2438"/>
      <c r="EE2438"/>
      <c r="EF2438"/>
      <c r="EG2438"/>
      <c r="EH2438"/>
      <c r="FY2438" s="40">
        <v>42614</v>
      </c>
      <c r="FZ2438"/>
      <c r="GA2438"/>
      <c r="GB2438"/>
      <c r="GC2438"/>
      <c r="GD2438"/>
      <c r="GE2438"/>
      <c r="GF2438"/>
      <c r="GG2438"/>
      <c r="GH2438"/>
      <c r="GI2438"/>
      <c r="GJ2438"/>
      <c r="GK2438"/>
      <c r="GL2438"/>
      <c r="GM2438"/>
      <c r="GN2438"/>
      <c r="IE2438" s="40">
        <v>42614</v>
      </c>
      <c r="IF2438">
        <v>36.330813953488374</v>
      </c>
      <c r="IQ2438">
        <v>19.980093676814988</v>
      </c>
      <c r="IU2438" s="77">
        <v>42614</v>
      </c>
      <c r="IV2438">
        <v>56.5</v>
      </c>
      <c r="JG2438">
        <v>56.5</v>
      </c>
    </row>
    <row r="2439" spans="7:267" x14ac:dyDescent="0.25">
      <c r="G2439" s="40">
        <v>42615</v>
      </c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BM2439" s="40">
        <v>42615</v>
      </c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DS2439" s="40">
        <v>42615</v>
      </c>
      <c r="DT2439"/>
      <c r="DU2439"/>
      <c r="DV2439"/>
      <c r="DW2439"/>
      <c r="DX2439"/>
      <c r="DY2439"/>
      <c r="DZ2439"/>
      <c r="EA2439"/>
      <c r="EB2439"/>
      <c r="EC2439"/>
      <c r="ED2439"/>
      <c r="EE2439"/>
      <c r="EF2439"/>
      <c r="EG2439"/>
      <c r="EH2439"/>
      <c r="FY2439" s="40">
        <v>42615</v>
      </c>
      <c r="FZ2439"/>
      <c r="GA2439"/>
      <c r="GB2439"/>
      <c r="GC2439"/>
      <c r="GD2439"/>
      <c r="GE2439"/>
      <c r="GF2439"/>
      <c r="GG2439"/>
      <c r="GH2439"/>
      <c r="GI2439"/>
      <c r="GJ2439"/>
      <c r="GK2439"/>
      <c r="GL2439"/>
      <c r="GM2439"/>
      <c r="GN2439"/>
      <c r="IE2439" s="40">
        <v>42615</v>
      </c>
      <c r="IU2439" s="77">
        <v>42615</v>
      </c>
    </row>
    <row r="2440" spans="7:267" x14ac:dyDescent="0.25">
      <c r="G2440" s="40">
        <v>42616</v>
      </c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BM2440" s="40">
        <v>42616</v>
      </c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DS2440" s="40">
        <v>42616</v>
      </c>
      <c r="DT2440"/>
      <c r="DU2440"/>
      <c r="DV2440"/>
      <c r="DW2440"/>
      <c r="DX2440"/>
      <c r="DY2440"/>
      <c r="DZ2440"/>
      <c r="EA2440"/>
      <c r="EB2440"/>
      <c r="EC2440"/>
      <c r="ED2440"/>
      <c r="EE2440"/>
      <c r="EF2440"/>
      <c r="EG2440"/>
      <c r="EH2440"/>
      <c r="FY2440" s="40">
        <v>42616</v>
      </c>
      <c r="FZ2440"/>
      <c r="GA2440"/>
      <c r="GB2440"/>
      <c r="GC2440"/>
      <c r="GD2440"/>
      <c r="GE2440"/>
      <c r="GF2440"/>
      <c r="GG2440"/>
      <c r="GH2440"/>
      <c r="GI2440"/>
      <c r="GJ2440"/>
      <c r="GK2440"/>
      <c r="GL2440"/>
      <c r="GM2440"/>
      <c r="GN2440"/>
      <c r="IE2440" s="40">
        <v>42616</v>
      </c>
      <c r="IU2440" s="77">
        <v>42616</v>
      </c>
    </row>
    <row r="2441" spans="7:267" x14ac:dyDescent="0.25">
      <c r="G2441" s="40">
        <v>42617</v>
      </c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BM2441" s="40">
        <v>42617</v>
      </c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DS2441" s="40">
        <v>42617</v>
      </c>
      <c r="DT2441"/>
      <c r="DU2441"/>
      <c r="DV2441"/>
      <c r="DW2441"/>
      <c r="DX2441"/>
      <c r="DY2441"/>
      <c r="DZ2441"/>
      <c r="EA2441"/>
      <c r="EB2441"/>
      <c r="EC2441"/>
      <c r="ED2441"/>
      <c r="EE2441"/>
      <c r="EF2441"/>
      <c r="EG2441"/>
      <c r="EH2441"/>
      <c r="FY2441" s="40">
        <v>42617</v>
      </c>
      <c r="FZ2441"/>
      <c r="GA2441"/>
      <c r="GB2441"/>
      <c r="GC2441"/>
      <c r="GD2441"/>
      <c r="GE2441"/>
      <c r="GF2441"/>
      <c r="GG2441"/>
      <c r="GH2441"/>
      <c r="GI2441"/>
      <c r="GJ2441"/>
      <c r="GK2441"/>
      <c r="GL2441"/>
      <c r="GM2441"/>
      <c r="GN2441"/>
      <c r="IE2441" s="40">
        <v>42617</v>
      </c>
      <c r="IU2441" s="77">
        <v>42617</v>
      </c>
    </row>
    <row r="2442" spans="7:267" x14ac:dyDescent="0.25">
      <c r="G2442" s="40">
        <v>42618</v>
      </c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BM2442" s="40">
        <v>42618</v>
      </c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DS2442" s="40">
        <v>42618</v>
      </c>
      <c r="DT2442"/>
      <c r="DU2442"/>
      <c r="DV2442"/>
      <c r="DW2442"/>
      <c r="DX2442"/>
      <c r="DY2442"/>
      <c r="DZ2442"/>
      <c r="EA2442"/>
      <c r="EB2442"/>
      <c r="EC2442"/>
      <c r="ED2442"/>
      <c r="EE2442"/>
      <c r="EF2442"/>
      <c r="EG2442"/>
      <c r="EH2442"/>
      <c r="FY2442" s="40">
        <v>42618</v>
      </c>
      <c r="FZ2442"/>
      <c r="GA2442"/>
      <c r="GB2442"/>
      <c r="GC2442"/>
      <c r="GD2442"/>
      <c r="GE2442"/>
      <c r="GF2442"/>
      <c r="GG2442"/>
      <c r="GH2442"/>
      <c r="GI2442"/>
      <c r="GJ2442"/>
      <c r="GK2442"/>
      <c r="GL2442"/>
      <c r="GM2442"/>
      <c r="GN2442"/>
      <c r="IE2442" s="40">
        <v>42618</v>
      </c>
      <c r="IU2442" s="77">
        <v>42618</v>
      </c>
    </row>
    <row r="2443" spans="7:267" x14ac:dyDescent="0.25">
      <c r="G2443" s="40">
        <v>42619</v>
      </c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BM2443" s="40">
        <v>42619</v>
      </c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DS2443" s="40">
        <v>42619</v>
      </c>
      <c r="DT2443"/>
      <c r="DU2443"/>
      <c r="DV2443"/>
      <c r="DW2443"/>
      <c r="DX2443"/>
      <c r="DY2443"/>
      <c r="DZ2443"/>
      <c r="EA2443"/>
      <c r="EB2443"/>
      <c r="EC2443"/>
      <c r="ED2443"/>
      <c r="EE2443"/>
      <c r="EF2443"/>
      <c r="EG2443"/>
      <c r="EH2443"/>
      <c r="FY2443" s="40">
        <v>42619</v>
      </c>
      <c r="FZ2443"/>
      <c r="GA2443"/>
      <c r="GB2443"/>
      <c r="GC2443"/>
      <c r="GD2443"/>
      <c r="GE2443"/>
      <c r="GF2443"/>
      <c r="GG2443"/>
      <c r="GH2443"/>
      <c r="GI2443"/>
      <c r="GJ2443"/>
      <c r="GK2443"/>
      <c r="GL2443"/>
      <c r="GM2443"/>
      <c r="GN2443"/>
      <c r="IE2443" s="40">
        <v>42619</v>
      </c>
      <c r="IU2443" s="77">
        <v>42619</v>
      </c>
    </row>
    <row r="2444" spans="7:267" x14ac:dyDescent="0.25">
      <c r="G2444" s="40">
        <v>42620</v>
      </c>
      <c r="H2444">
        <v>1.9</v>
      </c>
      <c r="I2444">
        <v>0.9</v>
      </c>
      <c r="J2444">
        <v>2.25</v>
      </c>
      <c r="K2444">
        <v>2.7333333333333329</v>
      </c>
      <c r="L2444">
        <v>4</v>
      </c>
      <c r="M2444">
        <v>1.6333333333333335</v>
      </c>
      <c r="N2444">
        <v>3.5333333333333332</v>
      </c>
      <c r="O2444">
        <v>3.6666666666666665</v>
      </c>
      <c r="P2444"/>
      <c r="Q2444"/>
      <c r="R2444"/>
      <c r="S2444"/>
      <c r="T2444"/>
      <c r="U2444"/>
      <c r="V2444"/>
      <c r="W2444">
        <v>1.9</v>
      </c>
      <c r="X2444">
        <v>1.9</v>
      </c>
      <c r="Y2444">
        <v>0.9</v>
      </c>
      <c r="Z2444">
        <v>2</v>
      </c>
      <c r="AA2444">
        <v>2.5</v>
      </c>
      <c r="AB2444">
        <v>0.8</v>
      </c>
      <c r="AC2444">
        <v>2.8</v>
      </c>
      <c r="AD2444">
        <v>4.5999999999999996</v>
      </c>
      <c r="AE2444">
        <v>3.5</v>
      </c>
      <c r="AF2444">
        <v>4.8</v>
      </c>
      <c r="AG2444">
        <v>3.7</v>
      </c>
      <c r="AH2444">
        <v>3</v>
      </c>
      <c r="AI2444">
        <v>0.8</v>
      </c>
      <c r="AJ2444">
        <v>1.1000000000000001</v>
      </c>
      <c r="AK2444">
        <v>3.5</v>
      </c>
      <c r="AL2444">
        <v>2.8</v>
      </c>
      <c r="AM2444">
        <v>4.3</v>
      </c>
      <c r="AN2444">
        <v>4</v>
      </c>
      <c r="AO2444">
        <v>3.6</v>
      </c>
      <c r="AP2444">
        <v>3.4</v>
      </c>
      <c r="BM2444" s="40">
        <v>42620</v>
      </c>
      <c r="BN2444">
        <v>0.01</v>
      </c>
      <c r="BO2444">
        <v>0.01</v>
      </c>
      <c r="BP2444">
        <v>0.01</v>
      </c>
      <c r="BQ2444">
        <v>0.01</v>
      </c>
      <c r="BR2444">
        <v>0.01</v>
      </c>
      <c r="BS2444">
        <v>0.01</v>
      </c>
      <c r="BT2444">
        <v>0.01</v>
      </c>
      <c r="BU2444">
        <v>0.01</v>
      </c>
      <c r="BV2444"/>
      <c r="BW2444"/>
      <c r="BX2444"/>
      <c r="BY2444"/>
      <c r="BZ2444"/>
      <c r="CA2444"/>
      <c r="CB2444"/>
      <c r="CC2444">
        <v>0.01</v>
      </c>
      <c r="CD2444">
        <v>0.01</v>
      </c>
      <c r="CE2444">
        <v>0.01</v>
      </c>
      <c r="CF2444">
        <v>0.01</v>
      </c>
      <c r="CG2444">
        <v>0.01</v>
      </c>
      <c r="CH2444">
        <v>0.01</v>
      </c>
      <c r="CI2444">
        <v>0.01</v>
      </c>
      <c r="CJ2444">
        <v>0.01</v>
      </c>
      <c r="CK2444">
        <v>0.01</v>
      </c>
      <c r="CL2444">
        <v>0.01</v>
      </c>
      <c r="CM2444">
        <v>0.01</v>
      </c>
      <c r="CN2444">
        <v>0.01</v>
      </c>
      <c r="CO2444">
        <v>0.01</v>
      </c>
      <c r="CP2444">
        <v>0.01</v>
      </c>
      <c r="CQ2444">
        <v>0.01</v>
      </c>
      <c r="CR2444">
        <v>0.01</v>
      </c>
      <c r="CS2444">
        <v>0.01</v>
      </c>
      <c r="CT2444">
        <v>0.01</v>
      </c>
      <c r="CU2444">
        <v>0.01</v>
      </c>
      <c r="CV2444">
        <v>0.01</v>
      </c>
      <c r="DS2444" s="40">
        <v>42620</v>
      </c>
      <c r="DT2444">
        <v>13.185</v>
      </c>
      <c r="DU2444">
        <v>4.9800000000000004</v>
      </c>
      <c r="DV2444">
        <v>9.08</v>
      </c>
      <c r="DW2444">
        <v>18.670000000000002</v>
      </c>
      <c r="DX2444">
        <v>21.946666666666669</v>
      </c>
      <c r="DY2444">
        <v>8.7199999999999989</v>
      </c>
      <c r="DZ2444">
        <v>5.68</v>
      </c>
      <c r="EA2444">
        <v>6.2833333333333323</v>
      </c>
      <c r="EB2444"/>
      <c r="EC2444"/>
      <c r="ED2444"/>
      <c r="EE2444"/>
      <c r="EF2444"/>
      <c r="EG2444"/>
      <c r="EH2444"/>
      <c r="EI2444">
        <v>20.8</v>
      </c>
      <c r="EJ2444">
        <v>5.57</v>
      </c>
      <c r="EK2444">
        <v>4.9800000000000004</v>
      </c>
      <c r="EL2444">
        <v>9.7200000000000006</v>
      </c>
      <c r="EM2444">
        <v>8.44</v>
      </c>
      <c r="EN2444">
        <v>38.4</v>
      </c>
      <c r="EO2444">
        <v>10.3</v>
      </c>
      <c r="EP2444">
        <v>7.31</v>
      </c>
      <c r="EQ2444">
        <v>16.3</v>
      </c>
      <c r="ER2444">
        <v>4.1399999999999997</v>
      </c>
      <c r="ES2444">
        <v>45.4</v>
      </c>
      <c r="ET2444">
        <v>17.2</v>
      </c>
      <c r="EU2444">
        <v>1.72</v>
      </c>
      <c r="EV2444">
        <v>7.24</v>
      </c>
      <c r="EW2444">
        <v>4.37</v>
      </c>
      <c r="EX2444">
        <v>4.8899999999999997</v>
      </c>
      <c r="EY2444">
        <v>7.78</v>
      </c>
      <c r="EZ2444">
        <v>13.6</v>
      </c>
      <c r="FA2444">
        <v>2.62</v>
      </c>
      <c r="FB2444">
        <v>2.63</v>
      </c>
      <c r="FY2444" s="40">
        <v>42620</v>
      </c>
      <c r="FZ2444">
        <v>0.01</v>
      </c>
      <c r="GA2444">
        <v>0.01</v>
      </c>
      <c r="GB2444">
        <v>1.4999999999999999E-2</v>
      </c>
      <c r="GC2444">
        <v>1.3333333333333334E-2</v>
      </c>
      <c r="GD2444">
        <v>1.3333333333333334E-2</v>
      </c>
      <c r="GE2444">
        <v>0.01</v>
      </c>
      <c r="GF2444">
        <v>1.6666666666666666E-2</v>
      </c>
      <c r="GG2444">
        <v>0.01</v>
      </c>
      <c r="GH2444"/>
      <c r="GI2444"/>
      <c r="GJ2444"/>
      <c r="GK2444"/>
      <c r="GL2444"/>
      <c r="GM2444"/>
      <c r="GN2444"/>
      <c r="GO2444">
        <v>0.01</v>
      </c>
      <c r="GP2444">
        <v>0.01</v>
      </c>
      <c r="GQ2444">
        <v>0.01</v>
      </c>
      <c r="GR2444">
        <v>0.02</v>
      </c>
      <c r="GS2444">
        <v>0.01</v>
      </c>
      <c r="GT2444">
        <v>0.01</v>
      </c>
      <c r="GU2444">
        <v>0.01</v>
      </c>
      <c r="GV2444">
        <v>0.02</v>
      </c>
      <c r="GW2444">
        <v>0.01</v>
      </c>
      <c r="GX2444">
        <v>0.02</v>
      </c>
      <c r="GY2444">
        <v>0.01</v>
      </c>
      <c r="GZ2444">
        <v>0.01</v>
      </c>
      <c r="HA2444">
        <v>0.01</v>
      </c>
      <c r="HB2444">
        <v>0.01</v>
      </c>
      <c r="HC2444">
        <v>0.02</v>
      </c>
      <c r="HD2444">
        <v>0.01</v>
      </c>
      <c r="HE2444">
        <v>0.02</v>
      </c>
      <c r="HF2444">
        <v>0.01</v>
      </c>
      <c r="HG2444">
        <v>0.01</v>
      </c>
      <c r="HH2444">
        <v>0.01</v>
      </c>
      <c r="IE2444" s="40">
        <v>42620</v>
      </c>
      <c r="IU2444" s="77">
        <v>42620</v>
      </c>
    </row>
    <row r="2445" spans="7:267" x14ac:dyDescent="0.25">
      <c r="G2445" s="40">
        <v>42621</v>
      </c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BM2445" s="40">
        <v>42621</v>
      </c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DS2445" s="40">
        <v>42621</v>
      </c>
      <c r="DT2445"/>
      <c r="DU2445"/>
      <c r="DV2445"/>
      <c r="DW2445"/>
      <c r="DX2445"/>
      <c r="DY2445"/>
      <c r="DZ2445"/>
      <c r="EA2445"/>
      <c r="EB2445"/>
      <c r="EC2445"/>
      <c r="ED2445"/>
      <c r="EE2445"/>
      <c r="EF2445"/>
      <c r="EG2445"/>
      <c r="EH2445"/>
      <c r="FY2445" s="40">
        <v>42621</v>
      </c>
      <c r="FZ2445"/>
      <c r="GA2445"/>
      <c r="GB2445"/>
      <c r="GC2445"/>
      <c r="GD2445"/>
      <c r="GE2445"/>
      <c r="GF2445"/>
      <c r="GG2445"/>
      <c r="GH2445"/>
      <c r="GI2445"/>
      <c r="GJ2445"/>
      <c r="GK2445"/>
      <c r="GL2445"/>
      <c r="GM2445"/>
      <c r="GN2445"/>
      <c r="IE2445" s="40">
        <v>42621</v>
      </c>
      <c r="IU2445" s="77">
        <v>42621</v>
      </c>
    </row>
    <row r="2446" spans="7:267" x14ac:dyDescent="0.25">
      <c r="G2446" s="40">
        <v>42622</v>
      </c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BM2446" s="40">
        <v>42622</v>
      </c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DS2446" s="40">
        <v>42622</v>
      </c>
      <c r="DT2446"/>
      <c r="DU2446"/>
      <c r="DV2446"/>
      <c r="DW2446"/>
      <c r="DX2446"/>
      <c r="DY2446"/>
      <c r="DZ2446"/>
      <c r="EA2446"/>
      <c r="EB2446"/>
      <c r="EC2446"/>
      <c r="ED2446"/>
      <c r="EE2446"/>
      <c r="EF2446"/>
      <c r="EG2446"/>
      <c r="EH2446"/>
      <c r="FY2446" s="40">
        <v>42622</v>
      </c>
      <c r="FZ2446"/>
      <c r="GA2446"/>
      <c r="GB2446"/>
      <c r="GC2446"/>
      <c r="GD2446"/>
      <c r="GE2446"/>
      <c r="GF2446"/>
      <c r="GG2446"/>
      <c r="GH2446"/>
      <c r="GI2446"/>
      <c r="GJ2446"/>
      <c r="GK2446"/>
      <c r="GL2446"/>
      <c r="GM2446"/>
      <c r="GN2446"/>
      <c r="IE2446" s="40">
        <v>42622</v>
      </c>
      <c r="IU2446" s="77">
        <v>42622</v>
      </c>
    </row>
    <row r="2447" spans="7:267" x14ac:dyDescent="0.25">
      <c r="G2447" s="40">
        <v>42623</v>
      </c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BM2447" s="40">
        <v>42623</v>
      </c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DS2447" s="40">
        <v>42623</v>
      </c>
      <c r="DT2447"/>
      <c r="DU2447"/>
      <c r="DV2447"/>
      <c r="DW2447"/>
      <c r="DX2447"/>
      <c r="DY2447"/>
      <c r="DZ2447"/>
      <c r="EA2447"/>
      <c r="EB2447"/>
      <c r="EC2447"/>
      <c r="ED2447"/>
      <c r="EE2447"/>
      <c r="EF2447"/>
      <c r="EG2447"/>
      <c r="EH2447"/>
      <c r="FY2447" s="40">
        <v>42623</v>
      </c>
      <c r="FZ2447"/>
      <c r="GA2447"/>
      <c r="GB2447"/>
      <c r="GC2447"/>
      <c r="GD2447"/>
      <c r="GE2447"/>
      <c r="GF2447"/>
      <c r="GG2447"/>
      <c r="GH2447"/>
      <c r="GI2447"/>
      <c r="GJ2447"/>
      <c r="GK2447"/>
      <c r="GL2447"/>
      <c r="GM2447"/>
      <c r="GN2447"/>
      <c r="IE2447" s="40">
        <v>42623</v>
      </c>
      <c r="IU2447" s="77">
        <v>42623</v>
      </c>
    </row>
    <row r="2448" spans="7:267" x14ac:dyDescent="0.25">
      <c r="G2448" s="40">
        <v>42624</v>
      </c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BM2448" s="40">
        <v>42624</v>
      </c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DS2448" s="40">
        <v>42624</v>
      </c>
      <c r="DT2448"/>
      <c r="DU2448"/>
      <c r="DV2448"/>
      <c r="DW2448"/>
      <c r="DX2448"/>
      <c r="DY2448"/>
      <c r="DZ2448"/>
      <c r="EA2448"/>
      <c r="EB2448"/>
      <c r="EC2448"/>
      <c r="ED2448"/>
      <c r="EE2448"/>
      <c r="EF2448"/>
      <c r="EG2448"/>
      <c r="EH2448"/>
      <c r="FY2448" s="40">
        <v>42624</v>
      </c>
      <c r="FZ2448"/>
      <c r="GA2448"/>
      <c r="GB2448"/>
      <c r="GC2448"/>
      <c r="GD2448"/>
      <c r="GE2448"/>
      <c r="GF2448"/>
      <c r="GG2448"/>
      <c r="GH2448"/>
      <c r="GI2448"/>
      <c r="GJ2448"/>
      <c r="GK2448"/>
      <c r="GL2448"/>
      <c r="GM2448"/>
      <c r="GN2448"/>
      <c r="IE2448" s="40">
        <v>42624</v>
      </c>
      <c r="IU2448" s="77">
        <v>42624</v>
      </c>
    </row>
    <row r="2449" spans="7:258" x14ac:dyDescent="0.25">
      <c r="G2449" s="40">
        <v>42625</v>
      </c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BM2449" s="40">
        <v>42625</v>
      </c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DS2449" s="40">
        <v>42625</v>
      </c>
      <c r="DT2449"/>
      <c r="DU2449"/>
      <c r="DV2449"/>
      <c r="DW2449"/>
      <c r="DX2449"/>
      <c r="DY2449"/>
      <c r="DZ2449"/>
      <c r="EA2449"/>
      <c r="EB2449"/>
      <c r="EC2449"/>
      <c r="ED2449"/>
      <c r="EE2449"/>
      <c r="EF2449"/>
      <c r="EG2449"/>
      <c r="EH2449"/>
      <c r="FY2449" s="40">
        <v>42625</v>
      </c>
      <c r="FZ2449"/>
      <c r="GA2449"/>
      <c r="GB2449"/>
      <c r="GC2449"/>
      <c r="GD2449"/>
      <c r="GE2449"/>
      <c r="GF2449"/>
      <c r="GG2449"/>
      <c r="GH2449"/>
      <c r="GI2449"/>
      <c r="GJ2449"/>
      <c r="GK2449"/>
      <c r="GL2449"/>
      <c r="GM2449"/>
      <c r="GN2449"/>
      <c r="IE2449" s="40">
        <v>42625</v>
      </c>
      <c r="IU2449" s="77">
        <v>42625</v>
      </c>
    </row>
    <row r="2450" spans="7:258" x14ac:dyDescent="0.25">
      <c r="G2450" s="40">
        <v>42626</v>
      </c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BM2450" s="40">
        <v>42626</v>
      </c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DS2450" s="40">
        <v>42626</v>
      </c>
      <c r="DT2450"/>
      <c r="DU2450"/>
      <c r="DV2450"/>
      <c r="DW2450"/>
      <c r="DX2450"/>
      <c r="DY2450"/>
      <c r="DZ2450"/>
      <c r="EA2450"/>
      <c r="EB2450"/>
      <c r="EC2450"/>
      <c r="ED2450"/>
      <c r="EE2450"/>
      <c r="EF2450"/>
      <c r="EG2450"/>
      <c r="EH2450"/>
      <c r="FY2450" s="40">
        <v>42626</v>
      </c>
      <c r="FZ2450"/>
      <c r="GA2450"/>
      <c r="GB2450"/>
      <c r="GC2450"/>
      <c r="GD2450"/>
      <c r="GE2450"/>
      <c r="GF2450"/>
      <c r="GG2450"/>
      <c r="GH2450"/>
      <c r="GI2450"/>
      <c r="GJ2450"/>
      <c r="GK2450"/>
      <c r="GL2450"/>
      <c r="GM2450"/>
      <c r="GN2450"/>
      <c r="IE2450" s="40">
        <v>42626</v>
      </c>
      <c r="IU2450" s="77">
        <v>42626</v>
      </c>
    </row>
    <row r="2451" spans="7:258" x14ac:dyDescent="0.25">
      <c r="G2451" s="40">
        <v>42627</v>
      </c>
      <c r="H2451"/>
      <c r="I2451"/>
      <c r="J2451"/>
      <c r="K2451"/>
      <c r="L2451"/>
      <c r="M2451"/>
      <c r="N2451"/>
      <c r="O2451"/>
      <c r="P2451"/>
      <c r="Q2451">
        <v>1.0666666666666667</v>
      </c>
      <c r="R2451">
        <v>8.7999999999999989</v>
      </c>
      <c r="S2451">
        <v>3.95</v>
      </c>
      <c r="T2451">
        <v>2.6</v>
      </c>
      <c r="U2451">
        <v>1.25</v>
      </c>
      <c r="V2451">
        <v>0.80000000000000016</v>
      </c>
      <c r="AT2451">
        <v>1.6</v>
      </c>
      <c r="AU2451">
        <v>0.8</v>
      </c>
      <c r="AV2451">
        <v>0.8</v>
      </c>
      <c r="AW2451">
        <v>5.8</v>
      </c>
      <c r="AX2451">
        <v>9.1999999999999993</v>
      </c>
      <c r="AY2451">
        <v>11.4</v>
      </c>
      <c r="AZ2451">
        <v>2.2000000000000002</v>
      </c>
      <c r="BA2451">
        <v>5.7</v>
      </c>
      <c r="BE2451">
        <v>2.6</v>
      </c>
      <c r="BG2451">
        <v>1.7</v>
      </c>
      <c r="BH2451">
        <v>0.8</v>
      </c>
      <c r="BI2451">
        <v>0.8</v>
      </c>
      <c r="BJ2451">
        <v>0.8</v>
      </c>
      <c r="BK2451">
        <v>0.8</v>
      </c>
      <c r="BM2451" s="40">
        <v>42627</v>
      </c>
      <c r="BN2451"/>
      <c r="BO2451"/>
      <c r="BP2451"/>
      <c r="BQ2451"/>
      <c r="BR2451"/>
      <c r="BS2451"/>
      <c r="BT2451"/>
      <c r="BU2451"/>
      <c r="BV2451"/>
      <c r="BW2451">
        <v>2.3333333333333334E-2</v>
      </c>
      <c r="BX2451">
        <v>8.666666666666667E-2</v>
      </c>
      <c r="BY2451">
        <v>0.29499999999999998</v>
      </c>
      <c r="BZ2451">
        <v>0.2</v>
      </c>
      <c r="CA2451">
        <v>3.5000000000000003E-2</v>
      </c>
      <c r="CB2451">
        <v>0.01</v>
      </c>
      <c r="CZ2451">
        <v>0.04</v>
      </c>
      <c r="DA2451">
        <v>0.01</v>
      </c>
      <c r="DB2451">
        <v>0.02</v>
      </c>
      <c r="DC2451">
        <v>7.0000000000000007E-2</v>
      </c>
      <c r="DD2451">
        <v>0.01</v>
      </c>
      <c r="DE2451">
        <v>0.18</v>
      </c>
      <c r="DF2451">
        <v>0.24</v>
      </c>
      <c r="DG2451">
        <v>0.35</v>
      </c>
      <c r="DK2451">
        <v>0.2</v>
      </c>
      <c r="DM2451">
        <v>0.04</v>
      </c>
      <c r="DN2451">
        <v>0.03</v>
      </c>
      <c r="DO2451">
        <v>0.01</v>
      </c>
      <c r="DP2451">
        <v>0.01</v>
      </c>
      <c r="DQ2451">
        <v>0.01</v>
      </c>
      <c r="DS2451" s="40">
        <v>42627</v>
      </c>
      <c r="DT2451"/>
      <c r="DU2451"/>
      <c r="DV2451"/>
      <c r="DW2451"/>
      <c r="DX2451"/>
      <c r="DY2451"/>
      <c r="DZ2451"/>
      <c r="EA2451"/>
      <c r="EB2451"/>
      <c r="EC2451">
        <v>3.5266666666666673</v>
      </c>
      <c r="ED2451">
        <v>46.800000000000004</v>
      </c>
      <c r="EE2451">
        <v>10.594999999999999</v>
      </c>
      <c r="EF2451">
        <v>10.9</v>
      </c>
      <c r="EG2451">
        <v>10.48</v>
      </c>
      <c r="EH2451">
        <v>0.87666666666666682</v>
      </c>
      <c r="FF2451">
        <v>8.82</v>
      </c>
      <c r="FG2451">
        <v>0.88</v>
      </c>
      <c r="FH2451">
        <v>0.88</v>
      </c>
      <c r="FI2451">
        <v>23.4</v>
      </c>
      <c r="FJ2451">
        <v>54.5</v>
      </c>
      <c r="FK2451">
        <v>62.5</v>
      </c>
      <c r="FL2451">
        <v>2.99</v>
      </c>
      <c r="FM2451">
        <v>18.2</v>
      </c>
      <c r="FQ2451">
        <v>10.9</v>
      </c>
      <c r="FS2451">
        <v>9.9600000000000009</v>
      </c>
      <c r="FT2451">
        <v>11</v>
      </c>
      <c r="FU2451">
        <v>2.39</v>
      </c>
      <c r="FV2451">
        <v>0.12</v>
      </c>
      <c r="FW2451">
        <v>0.12</v>
      </c>
      <c r="FY2451" s="40">
        <v>42627</v>
      </c>
      <c r="FZ2451"/>
      <c r="GA2451"/>
      <c r="GB2451"/>
      <c r="GC2451"/>
      <c r="GD2451"/>
      <c r="GE2451"/>
      <c r="GF2451"/>
      <c r="GG2451"/>
      <c r="GH2451"/>
      <c r="GI2451">
        <v>0.15</v>
      </c>
      <c r="GJ2451">
        <v>0.74333333333333329</v>
      </c>
      <c r="GK2451">
        <v>0.6</v>
      </c>
      <c r="GL2451">
        <v>0.32</v>
      </c>
      <c r="GM2451">
        <v>0.19</v>
      </c>
      <c r="GN2451">
        <v>0.01</v>
      </c>
      <c r="HL2451">
        <v>0.36</v>
      </c>
      <c r="HM2451">
        <v>0.04</v>
      </c>
      <c r="HN2451">
        <v>0.05</v>
      </c>
      <c r="HO2451">
        <v>0.3</v>
      </c>
      <c r="HP2451">
        <v>0.24</v>
      </c>
      <c r="HQ2451">
        <v>1.69</v>
      </c>
      <c r="HR2451">
        <v>0.33</v>
      </c>
      <c r="HS2451">
        <v>0.87</v>
      </c>
      <c r="HW2451">
        <v>0.32</v>
      </c>
      <c r="HY2451">
        <v>0.25</v>
      </c>
      <c r="HZ2451">
        <v>0.13</v>
      </c>
      <c r="IA2451">
        <v>0.01</v>
      </c>
      <c r="IB2451">
        <v>0.01</v>
      </c>
      <c r="IC2451">
        <v>0.01</v>
      </c>
      <c r="IE2451" s="40">
        <v>42627</v>
      </c>
      <c r="IU2451" s="77">
        <v>42627</v>
      </c>
    </row>
    <row r="2452" spans="7:258" x14ac:dyDescent="0.25">
      <c r="G2452" s="40">
        <v>42628</v>
      </c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BM2452" s="40">
        <v>42628</v>
      </c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DS2452" s="40">
        <v>42628</v>
      </c>
      <c r="DT2452"/>
      <c r="DU2452"/>
      <c r="DV2452"/>
      <c r="DW2452"/>
      <c r="DX2452"/>
      <c r="DY2452"/>
      <c r="DZ2452"/>
      <c r="EA2452"/>
      <c r="EB2452"/>
      <c r="EC2452"/>
      <c r="ED2452"/>
      <c r="EE2452"/>
      <c r="EF2452"/>
      <c r="EG2452"/>
      <c r="EH2452"/>
      <c r="FY2452" s="40">
        <v>42628</v>
      </c>
      <c r="FZ2452"/>
      <c r="GA2452"/>
      <c r="GB2452"/>
      <c r="GC2452"/>
      <c r="GD2452"/>
      <c r="GE2452"/>
      <c r="GF2452"/>
      <c r="GG2452"/>
      <c r="GH2452"/>
      <c r="GI2452"/>
      <c r="GJ2452"/>
      <c r="GK2452"/>
      <c r="GL2452"/>
      <c r="GM2452"/>
      <c r="GN2452"/>
      <c r="IE2452" s="40">
        <v>42628</v>
      </c>
      <c r="IU2452" s="77">
        <v>42628</v>
      </c>
    </row>
    <row r="2453" spans="7:258" x14ac:dyDescent="0.25">
      <c r="G2453" s="40">
        <v>42629</v>
      </c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BM2453" s="40">
        <v>42629</v>
      </c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DS2453" s="40">
        <v>42629</v>
      </c>
      <c r="DT2453"/>
      <c r="DU2453"/>
      <c r="DV2453"/>
      <c r="DW2453"/>
      <c r="DX2453"/>
      <c r="DY2453"/>
      <c r="DZ2453"/>
      <c r="EA2453"/>
      <c r="EB2453"/>
      <c r="EC2453"/>
      <c r="ED2453"/>
      <c r="EE2453"/>
      <c r="EF2453"/>
      <c r="EG2453"/>
      <c r="EH2453"/>
      <c r="FY2453" s="40">
        <v>42629</v>
      </c>
      <c r="FZ2453"/>
      <c r="GA2453"/>
      <c r="GB2453"/>
      <c r="GC2453"/>
      <c r="GD2453"/>
      <c r="GE2453"/>
      <c r="GF2453"/>
      <c r="GG2453"/>
      <c r="GH2453"/>
      <c r="GI2453"/>
      <c r="GJ2453"/>
      <c r="GK2453"/>
      <c r="GL2453"/>
      <c r="GM2453"/>
      <c r="GN2453"/>
      <c r="IE2453" s="40">
        <v>42629</v>
      </c>
      <c r="IU2453" s="77">
        <v>42629</v>
      </c>
    </row>
    <row r="2454" spans="7:258" x14ac:dyDescent="0.25">
      <c r="G2454" s="40">
        <v>42630</v>
      </c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BM2454" s="40">
        <v>42630</v>
      </c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DS2454" s="40">
        <v>42630</v>
      </c>
      <c r="DT2454"/>
      <c r="DU2454"/>
      <c r="DV2454"/>
      <c r="DW2454"/>
      <c r="DX2454"/>
      <c r="DY2454"/>
      <c r="DZ2454"/>
      <c r="EA2454"/>
      <c r="EB2454"/>
      <c r="EC2454"/>
      <c r="ED2454"/>
      <c r="EE2454"/>
      <c r="EF2454"/>
      <c r="EG2454"/>
      <c r="EH2454"/>
      <c r="FY2454" s="40">
        <v>42630</v>
      </c>
      <c r="FZ2454"/>
      <c r="GA2454"/>
      <c r="GB2454"/>
      <c r="GC2454"/>
      <c r="GD2454"/>
      <c r="GE2454"/>
      <c r="GF2454"/>
      <c r="GG2454"/>
      <c r="GH2454"/>
      <c r="GI2454"/>
      <c r="GJ2454"/>
      <c r="GK2454"/>
      <c r="GL2454"/>
      <c r="GM2454"/>
      <c r="GN2454"/>
      <c r="IE2454" s="40">
        <v>42630</v>
      </c>
      <c r="IU2454" s="77">
        <v>42630</v>
      </c>
    </row>
    <row r="2455" spans="7:258" x14ac:dyDescent="0.25">
      <c r="G2455" s="40">
        <v>42631</v>
      </c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BM2455" s="40">
        <v>42631</v>
      </c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DS2455" s="40">
        <v>42631</v>
      </c>
      <c r="DT2455"/>
      <c r="DU2455"/>
      <c r="DV2455"/>
      <c r="DW2455"/>
      <c r="DX2455"/>
      <c r="DY2455"/>
      <c r="DZ2455"/>
      <c r="EA2455"/>
      <c r="EB2455"/>
      <c r="EC2455"/>
      <c r="ED2455"/>
      <c r="EE2455"/>
      <c r="EF2455"/>
      <c r="EG2455"/>
      <c r="EH2455"/>
      <c r="FY2455" s="40">
        <v>42631</v>
      </c>
      <c r="FZ2455"/>
      <c r="GA2455"/>
      <c r="GB2455"/>
      <c r="GC2455"/>
      <c r="GD2455"/>
      <c r="GE2455"/>
      <c r="GF2455"/>
      <c r="GG2455"/>
      <c r="GH2455"/>
      <c r="GI2455"/>
      <c r="GJ2455"/>
      <c r="GK2455"/>
      <c r="GL2455"/>
      <c r="GM2455"/>
      <c r="GN2455"/>
      <c r="IE2455" s="40">
        <v>42631</v>
      </c>
      <c r="IU2455" s="77">
        <v>42631</v>
      </c>
    </row>
    <row r="2456" spans="7:258" x14ac:dyDescent="0.25">
      <c r="G2456" s="40">
        <v>42632</v>
      </c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BM2456" s="40">
        <v>42632</v>
      </c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DS2456" s="40">
        <v>42632</v>
      </c>
      <c r="DT2456"/>
      <c r="DU2456"/>
      <c r="DV2456"/>
      <c r="DW2456"/>
      <c r="DX2456"/>
      <c r="DY2456"/>
      <c r="DZ2456"/>
      <c r="EA2456"/>
      <c r="EB2456"/>
      <c r="EC2456"/>
      <c r="ED2456"/>
      <c r="EE2456"/>
      <c r="EF2456"/>
      <c r="EG2456"/>
      <c r="EH2456"/>
      <c r="FY2456" s="40">
        <v>42632</v>
      </c>
      <c r="FZ2456"/>
      <c r="GA2456"/>
      <c r="GB2456"/>
      <c r="GC2456"/>
      <c r="GD2456"/>
      <c r="GE2456"/>
      <c r="GF2456"/>
      <c r="GG2456"/>
      <c r="GH2456"/>
      <c r="GI2456"/>
      <c r="GJ2456"/>
      <c r="GK2456"/>
      <c r="GL2456"/>
      <c r="GM2456"/>
      <c r="GN2456"/>
      <c r="IE2456" s="40">
        <v>42632</v>
      </c>
      <c r="IU2456" s="77">
        <v>42632</v>
      </c>
    </row>
    <row r="2457" spans="7:258" x14ac:dyDescent="0.25">
      <c r="G2457" s="40">
        <v>42633</v>
      </c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BM2457" s="40">
        <v>42633</v>
      </c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DS2457" s="40">
        <v>42633</v>
      </c>
      <c r="DT2457"/>
      <c r="DU2457"/>
      <c r="DV2457"/>
      <c r="DW2457"/>
      <c r="DX2457"/>
      <c r="DY2457"/>
      <c r="DZ2457"/>
      <c r="EA2457"/>
      <c r="EB2457"/>
      <c r="EC2457"/>
      <c r="ED2457"/>
      <c r="EE2457"/>
      <c r="EF2457"/>
      <c r="EG2457"/>
      <c r="EH2457"/>
      <c r="FY2457" s="40">
        <v>42633</v>
      </c>
      <c r="FZ2457"/>
      <c r="GA2457"/>
      <c r="GB2457"/>
      <c r="GC2457"/>
      <c r="GD2457"/>
      <c r="GE2457"/>
      <c r="GF2457"/>
      <c r="GG2457"/>
      <c r="GH2457"/>
      <c r="GI2457"/>
      <c r="GJ2457"/>
      <c r="GK2457"/>
      <c r="GL2457"/>
      <c r="GM2457"/>
      <c r="GN2457"/>
      <c r="IE2457" s="40">
        <v>42633</v>
      </c>
      <c r="IU2457" s="77">
        <v>42633</v>
      </c>
    </row>
    <row r="2458" spans="7:258" x14ac:dyDescent="0.25">
      <c r="G2458" s="40">
        <v>42634</v>
      </c>
      <c r="H2458">
        <v>0.8</v>
      </c>
      <c r="I2458">
        <v>0.8</v>
      </c>
      <c r="J2458"/>
      <c r="K2458"/>
      <c r="L2458"/>
      <c r="M2458">
        <v>0.8</v>
      </c>
      <c r="N2458"/>
      <c r="O2458"/>
      <c r="P2458"/>
      <c r="Q2458"/>
      <c r="R2458"/>
      <c r="S2458"/>
      <c r="T2458"/>
      <c r="U2458"/>
      <c r="V2458"/>
      <c r="W2458">
        <v>0.8</v>
      </c>
      <c r="X2458">
        <v>0.8</v>
      </c>
      <c r="Y2458">
        <v>0.8</v>
      </c>
      <c r="AI2458">
        <v>0.8</v>
      </c>
      <c r="AJ2458">
        <v>0.8</v>
      </c>
      <c r="BM2458" s="40">
        <v>42634</v>
      </c>
      <c r="BN2458">
        <v>0.01</v>
      </c>
      <c r="BO2458">
        <v>0.01</v>
      </c>
      <c r="BP2458"/>
      <c r="BQ2458"/>
      <c r="BR2458"/>
      <c r="BS2458">
        <v>0.01</v>
      </c>
      <c r="BT2458"/>
      <c r="BU2458"/>
      <c r="BV2458"/>
      <c r="BW2458"/>
      <c r="BX2458"/>
      <c r="BY2458"/>
      <c r="BZ2458"/>
      <c r="CA2458"/>
      <c r="CB2458"/>
      <c r="CC2458">
        <v>0.01</v>
      </c>
      <c r="CD2458">
        <v>0.01</v>
      </c>
      <c r="CE2458">
        <v>0.01</v>
      </c>
      <c r="CO2458">
        <v>0.01</v>
      </c>
      <c r="CP2458">
        <v>0.01</v>
      </c>
      <c r="DS2458" s="40">
        <v>42634</v>
      </c>
      <c r="DT2458">
        <v>15.489999999999998</v>
      </c>
      <c r="DU2458">
        <v>16.100000000000001</v>
      </c>
      <c r="DV2458"/>
      <c r="DW2458"/>
      <c r="DX2458"/>
      <c r="DY2458">
        <v>5.3</v>
      </c>
      <c r="DZ2458"/>
      <c r="EA2458"/>
      <c r="EB2458"/>
      <c r="EC2458"/>
      <c r="ED2458"/>
      <c r="EE2458"/>
      <c r="EF2458"/>
      <c r="EG2458"/>
      <c r="EH2458"/>
      <c r="EI2458">
        <v>21.9</v>
      </c>
      <c r="EJ2458">
        <v>9.08</v>
      </c>
      <c r="EK2458">
        <v>16.100000000000001</v>
      </c>
      <c r="EU2458">
        <v>3.34</v>
      </c>
      <c r="EV2458">
        <v>7.26</v>
      </c>
      <c r="FY2458" s="40">
        <v>42634</v>
      </c>
      <c r="FZ2458">
        <v>3.0000000000000002E-2</v>
      </c>
      <c r="GA2458">
        <v>0.02</v>
      </c>
      <c r="GB2458"/>
      <c r="GC2458"/>
      <c r="GD2458"/>
      <c r="GE2458">
        <v>0.01</v>
      </c>
      <c r="GF2458"/>
      <c r="GG2458"/>
      <c r="GH2458"/>
      <c r="GI2458"/>
      <c r="GJ2458"/>
      <c r="GK2458"/>
      <c r="GL2458"/>
      <c r="GM2458"/>
      <c r="GN2458"/>
      <c r="GO2458">
        <v>0.05</v>
      </c>
      <c r="GP2458">
        <v>0.01</v>
      </c>
      <c r="GQ2458">
        <v>0.02</v>
      </c>
      <c r="HA2458">
        <v>0.01</v>
      </c>
      <c r="HB2458">
        <v>0.01</v>
      </c>
      <c r="IE2458" s="40">
        <v>42634</v>
      </c>
      <c r="IU2458" s="77">
        <v>42634</v>
      </c>
    </row>
    <row r="2459" spans="7:258" x14ac:dyDescent="0.25">
      <c r="G2459" s="40">
        <v>42635</v>
      </c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BM2459" s="40">
        <v>42635</v>
      </c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DS2459" s="40">
        <v>42635</v>
      </c>
      <c r="DT2459"/>
      <c r="DU2459"/>
      <c r="DV2459"/>
      <c r="DW2459"/>
      <c r="DX2459"/>
      <c r="DY2459"/>
      <c r="DZ2459"/>
      <c r="EA2459"/>
      <c r="EB2459"/>
      <c r="EC2459"/>
      <c r="ED2459"/>
      <c r="EE2459"/>
      <c r="EF2459"/>
      <c r="EG2459"/>
      <c r="EH2459"/>
      <c r="FY2459" s="40">
        <v>42635</v>
      </c>
      <c r="FZ2459"/>
      <c r="GA2459"/>
      <c r="GB2459"/>
      <c r="GC2459"/>
      <c r="GD2459"/>
      <c r="GE2459"/>
      <c r="GF2459"/>
      <c r="GG2459"/>
      <c r="GH2459"/>
      <c r="GI2459"/>
      <c r="GJ2459"/>
      <c r="GK2459"/>
      <c r="GL2459"/>
      <c r="GM2459"/>
      <c r="GN2459"/>
      <c r="IE2459" s="40">
        <v>42635</v>
      </c>
      <c r="IU2459" s="77">
        <v>42635</v>
      </c>
    </row>
    <row r="2460" spans="7:258" x14ac:dyDescent="0.25">
      <c r="G2460" s="40">
        <v>42636</v>
      </c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BM2460" s="40">
        <v>42636</v>
      </c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DS2460" s="40">
        <v>42636</v>
      </c>
      <c r="DT2460"/>
      <c r="DU2460"/>
      <c r="DV2460"/>
      <c r="DW2460"/>
      <c r="DX2460"/>
      <c r="DY2460"/>
      <c r="DZ2460"/>
      <c r="EA2460"/>
      <c r="EB2460"/>
      <c r="EC2460"/>
      <c r="ED2460"/>
      <c r="EE2460"/>
      <c r="EF2460"/>
      <c r="EG2460"/>
      <c r="EH2460"/>
      <c r="FY2460" s="40">
        <v>42636</v>
      </c>
      <c r="FZ2460"/>
      <c r="GA2460"/>
      <c r="GB2460"/>
      <c r="GC2460"/>
      <c r="GD2460"/>
      <c r="GE2460"/>
      <c r="GF2460"/>
      <c r="GG2460"/>
      <c r="GH2460"/>
      <c r="GI2460"/>
      <c r="GJ2460"/>
      <c r="GK2460"/>
      <c r="GL2460"/>
      <c r="GM2460"/>
      <c r="GN2460"/>
      <c r="IE2460" s="40">
        <v>42636</v>
      </c>
      <c r="IH2460">
        <v>17.821542553191492</v>
      </c>
      <c r="IU2460" s="77">
        <v>42636</v>
      </c>
      <c r="IX2460">
        <v>56.5</v>
      </c>
    </row>
    <row r="2461" spans="7:258" x14ac:dyDescent="0.25">
      <c r="G2461" s="40">
        <v>42637</v>
      </c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BM2461" s="40">
        <v>42637</v>
      </c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DS2461" s="40">
        <v>42637</v>
      </c>
      <c r="DT2461"/>
      <c r="DU2461"/>
      <c r="DV2461"/>
      <c r="DW2461"/>
      <c r="DX2461"/>
      <c r="DY2461"/>
      <c r="DZ2461"/>
      <c r="EA2461"/>
      <c r="EB2461"/>
      <c r="EC2461"/>
      <c r="ED2461"/>
      <c r="EE2461"/>
      <c r="EF2461"/>
      <c r="EG2461"/>
      <c r="EH2461"/>
      <c r="FY2461" s="40">
        <v>42637</v>
      </c>
      <c r="FZ2461"/>
      <c r="GA2461"/>
      <c r="GB2461"/>
      <c r="GC2461"/>
      <c r="GD2461"/>
      <c r="GE2461"/>
      <c r="GF2461"/>
      <c r="GG2461"/>
      <c r="GH2461"/>
      <c r="GI2461"/>
      <c r="GJ2461"/>
      <c r="GK2461"/>
      <c r="GL2461"/>
      <c r="GM2461"/>
      <c r="GN2461"/>
      <c r="IE2461" s="40">
        <v>42637</v>
      </c>
      <c r="IU2461" s="77">
        <v>42637</v>
      </c>
    </row>
    <row r="2462" spans="7:258" x14ac:dyDescent="0.25">
      <c r="G2462" s="40">
        <v>42638</v>
      </c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BM2462" s="40">
        <v>42638</v>
      </c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DS2462" s="40">
        <v>42638</v>
      </c>
      <c r="DT2462"/>
      <c r="DU2462"/>
      <c r="DV2462"/>
      <c r="DW2462"/>
      <c r="DX2462"/>
      <c r="DY2462"/>
      <c r="DZ2462"/>
      <c r="EA2462"/>
      <c r="EB2462"/>
      <c r="EC2462"/>
      <c r="ED2462"/>
      <c r="EE2462"/>
      <c r="EF2462"/>
      <c r="EG2462"/>
      <c r="EH2462"/>
      <c r="FY2462" s="40">
        <v>42638</v>
      </c>
      <c r="FZ2462"/>
      <c r="GA2462"/>
      <c r="GB2462"/>
      <c r="GC2462"/>
      <c r="GD2462"/>
      <c r="GE2462"/>
      <c r="GF2462"/>
      <c r="GG2462"/>
      <c r="GH2462"/>
      <c r="GI2462"/>
      <c r="GJ2462"/>
      <c r="GK2462"/>
      <c r="GL2462"/>
      <c r="GM2462"/>
      <c r="GN2462"/>
      <c r="IE2462" s="40">
        <v>42638</v>
      </c>
      <c r="IU2462" s="77">
        <v>42638</v>
      </c>
    </row>
    <row r="2463" spans="7:258" x14ac:dyDescent="0.25">
      <c r="G2463" s="40">
        <v>42639</v>
      </c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BM2463" s="40">
        <v>42639</v>
      </c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DS2463" s="40">
        <v>42639</v>
      </c>
      <c r="DT2463"/>
      <c r="DU2463"/>
      <c r="DV2463"/>
      <c r="DW2463"/>
      <c r="DX2463"/>
      <c r="DY2463"/>
      <c r="DZ2463"/>
      <c r="EA2463"/>
      <c r="EB2463"/>
      <c r="EC2463"/>
      <c r="ED2463"/>
      <c r="EE2463"/>
      <c r="EF2463"/>
      <c r="EG2463"/>
      <c r="EH2463"/>
      <c r="FY2463" s="40">
        <v>42639</v>
      </c>
      <c r="FZ2463"/>
      <c r="GA2463"/>
      <c r="GB2463"/>
      <c r="GC2463"/>
      <c r="GD2463"/>
      <c r="GE2463"/>
      <c r="GF2463"/>
      <c r="GG2463"/>
      <c r="GH2463"/>
      <c r="GI2463"/>
      <c r="GJ2463"/>
      <c r="GK2463"/>
      <c r="GL2463"/>
      <c r="GM2463"/>
      <c r="GN2463"/>
      <c r="IE2463" s="40">
        <v>42639</v>
      </c>
      <c r="IU2463" s="77">
        <v>42639</v>
      </c>
    </row>
    <row r="2464" spans="7:258" x14ac:dyDescent="0.25">
      <c r="G2464" s="40">
        <v>42640</v>
      </c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BM2464" s="40">
        <v>42640</v>
      </c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DS2464" s="40">
        <v>42640</v>
      </c>
      <c r="DT2464"/>
      <c r="DU2464"/>
      <c r="DV2464"/>
      <c r="DW2464"/>
      <c r="DX2464"/>
      <c r="DY2464"/>
      <c r="DZ2464"/>
      <c r="EA2464"/>
      <c r="EB2464"/>
      <c r="EC2464"/>
      <c r="ED2464"/>
      <c r="EE2464"/>
      <c r="EF2464"/>
      <c r="EG2464"/>
      <c r="EH2464"/>
      <c r="FY2464" s="40">
        <v>42640</v>
      </c>
      <c r="FZ2464"/>
      <c r="GA2464"/>
      <c r="GB2464"/>
      <c r="GC2464"/>
      <c r="GD2464"/>
      <c r="GE2464"/>
      <c r="GF2464"/>
      <c r="GG2464"/>
      <c r="GH2464"/>
      <c r="GI2464"/>
      <c r="GJ2464"/>
      <c r="GK2464"/>
      <c r="GL2464"/>
      <c r="GM2464"/>
      <c r="GN2464"/>
      <c r="IE2464" s="40">
        <v>42640</v>
      </c>
      <c r="IG2464">
        <v>35.282446808510642</v>
      </c>
      <c r="IU2464" s="77">
        <v>42640</v>
      </c>
      <c r="IW2464">
        <v>56.5</v>
      </c>
    </row>
    <row r="2465" spans="7:263" x14ac:dyDescent="0.25">
      <c r="G2465" s="40">
        <v>42641</v>
      </c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BM2465" s="40">
        <v>42641</v>
      </c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DS2465" s="40">
        <v>42641</v>
      </c>
      <c r="DT2465"/>
      <c r="DU2465"/>
      <c r="DV2465"/>
      <c r="DW2465"/>
      <c r="DX2465"/>
      <c r="DY2465"/>
      <c r="DZ2465"/>
      <c r="EA2465"/>
      <c r="EB2465"/>
      <c r="EC2465"/>
      <c r="ED2465"/>
      <c r="EE2465"/>
      <c r="EF2465"/>
      <c r="EG2465"/>
      <c r="EH2465"/>
      <c r="FY2465" s="40">
        <v>42641</v>
      </c>
      <c r="FZ2465"/>
      <c r="GA2465"/>
      <c r="GB2465"/>
      <c r="GC2465"/>
      <c r="GD2465"/>
      <c r="GE2465"/>
      <c r="GF2465"/>
      <c r="GG2465"/>
      <c r="GH2465"/>
      <c r="GI2465"/>
      <c r="GJ2465"/>
      <c r="GK2465"/>
      <c r="GL2465"/>
      <c r="GM2465"/>
      <c r="GN2465"/>
      <c r="IE2465" s="40">
        <v>42641</v>
      </c>
      <c r="IU2465" s="77">
        <v>42641</v>
      </c>
    </row>
    <row r="2466" spans="7:263" x14ac:dyDescent="0.25">
      <c r="G2466" s="40">
        <v>42642</v>
      </c>
      <c r="H2466"/>
      <c r="I2466"/>
      <c r="J2466"/>
      <c r="K2466"/>
      <c r="L2466"/>
      <c r="M2466"/>
      <c r="N2466"/>
      <c r="O2466"/>
      <c r="P2466"/>
      <c r="Q2466">
        <v>1.8666666666666665</v>
      </c>
      <c r="R2466"/>
      <c r="S2466">
        <v>2.1</v>
      </c>
      <c r="T2466">
        <v>4.2</v>
      </c>
      <c r="U2466"/>
      <c r="V2466">
        <v>1.5</v>
      </c>
      <c r="AT2466">
        <v>3.2</v>
      </c>
      <c r="AU2466">
        <v>1</v>
      </c>
      <c r="AV2466">
        <v>1.4</v>
      </c>
      <c r="AZ2466">
        <v>2.1</v>
      </c>
      <c r="BE2466">
        <v>4.2</v>
      </c>
      <c r="BI2466">
        <v>1</v>
      </c>
      <c r="BJ2466">
        <v>1.7</v>
      </c>
      <c r="BK2466">
        <v>1.8</v>
      </c>
      <c r="BM2466" s="40">
        <v>42642</v>
      </c>
      <c r="BN2466"/>
      <c r="BO2466"/>
      <c r="BP2466"/>
      <c r="BQ2466"/>
      <c r="BR2466"/>
      <c r="BS2466"/>
      <c r="BT2466"/>
      <c r="BU2466"/>
      <c r="BV2466"/>
      <c r="BW2466">
        <v>0.04</v>
      </c>
      <c r="BX2466"/>
      <c r="BY2466">
        <v>0.04</v>
      </c>
      <c r="BZ2466">
        <v>0.36</v>
      </c>
      <c r="CA2466"/>
      <c r="CB2466">
        <v>0.01</v>
      </c>
      <c r="CZ2466">
        <v>0.1</v>
      </c>
      <c r="DA2466">
        <v>0.01</v>
      </c>
      <c r="DB2466">
        <v>0.01</v>
      </c>
      <c r="DF2466">
        <v>0.04</v>
      </c>
      <c r="DK2466">
        <v>0.36</v>
      </c>
      <c r="DO2466">
        <v>0.01</v>
      </c>
      <c r="DP2466">
        <v>0.01</v>
      </c>
      <c r="DQ2466">
        <v>0.01</v>
      </c>
      <c r="DS2466" s="40">
        <v>42642</v>
      </c>
      <c r="DT2466"/>
      <c r="DU2466"/>
      <c r="DV2466"/>
      <c r="DW2466"/>
      <c r="DX2466"/>
      <c r="DY2466"/>
      <c r="DZ2466"/>
      <c r="EA2466"/>
      <c r="EB2466"/>
      <c r="EC2466">
        <v>3.97</v>
      </c>
      <c r="ED2466"/>
      <c r="EE2466">
        <v>3.9</v>
      </c>
      <c r="EF2466">
        <v>9.52</v>
      </c>
      <c r="EG2466"/>
      <c r="EH2466">
        <v>0.62666666666666671</v>
      </c>
      <c r="FF2466">
        <v>10.8</v>
      </c>
      <c r="FG2466">
        <v>0.43</v>
      </c>
      <c r="FH2466">
        <v>0.68</v>
      </c>
      <c r="FL2466">
        <v>3.9</v>
      </c>
      <c r="FQ2466">
        <v>9.52</v>
      </c>
      <c r="FU2466">
        <v>1.58</v>
      </c>
      <c r="FV2466">
        <v>0.14000000000000001</v>
      </c>
      <c r="FW2466">
        <v>0.16</v>
      </c>
      <c r="FY2466" s="40">
        <v>42642</v>
      </c>
      <c r="FZ2466"/>
      <c r="GA2466"/>
      <c r="GB2466"/>
      <c r="GC2466"/>
      <c r="GD2466"/>
      <c r="GE2466"/>
      <c r="GF2466"/>
      <c r="GG2466"/>
      <c r="GH2466"/>
      <c r="GI2466">
        <v>0.20666666666666667</v>
      </c>
      <c r="GJ2466"/>
      <c r="GK2466">
        <v>0.12</v>
      </c>
      <c r="GL2466">
        <v>0.62</v>
      </c>
      <c r="GM2466"/>
      <c r="GN2466">
        <v>1.3333333333333334E-2</v>
      </c>
      <c r="HL2466">
        <v>0.48</v>
      </c>
      <c r="HM2466">
        <v>0.05</v>
      </c>
      <c r="HN2466">
        <v>0.09</v>
      </c>
      <c r="HR2466">
        <v>0.12</v>
      </c>
      <c r="HW2466">
        <v>0.62</v>
      </c>
      <c r="IA2466">
        <v>0.02</v>
      </c>
      <c r="IB2466">
        <v>0.01</v>
      </c>
      <c r="IC2466">
        <v>0.01</v>
      </c>
      <c r="IE2466" s="40">
        <v>42642</v>
      </c>
      <c r="IU2466" s="77">
        <v>42642</v>
      </c>
    </row>
    <row r="2467" spans="7:263" x14ac:dyDescent="0.25">
      <c r="G2467" s="40">
        <v>42643</v>
      </c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BM2467" s="40">
        <v>42643</v>
      </c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DS2467" s="40">
        <v>42643</v>
      </c>
      <c r="DT2467"/>
      <c r="DU2467"/>
      <c r="DV2467"/>
      <c r="DW2467"/>
      <c r="DX2467"/>
      <c r="DY2467"/>
      <c r="DZ2467"/>
      <c r="EA2467"/>
      <c r="EB2467"/>
      <c r="EC2467"/>
      <c r="ED2467"/>
      <c r="EE2467"/>
      <c r="EF2467"/>
      <c r="EG2467"/>
      <c r="EH2467"/>
      <c r="FY2467" s="40">
        <v>42643</v>
      </c>
      <c r="FZ2467"/>
      <c r="GA2467"/>
      <c r="GB2467"/>
      <c r="GC2467"/>
      <c r="GD2467"/>
      <c r="GE2467"/>
      <c r="GF2467"/>
      <c r="GG2467"/>
      <c r="GH2467"/>
      <c r="GI2467"/>
      <c r="GJ2467"/>
      <c r="GK2467"/>
      <c r="GL2467"/>
      <c r="GM2467"/>
      <c r="GN2467"/>
      <c r="IE2467" s="40">
        <v>42643</v>
      </c>
      <c r="IU2467" s="77">
        <v>42643</v>
      </c>
    </row>
    <row r="2468" spans="7:263" x14ac:dyDescent="0.25">
      <c r="G2468" s="40">
        <v>42644</v>
      </c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BM2468" s="40">
        <v>42644</v>
      </c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DS2468" s="40">
        <v>42644</v>
      </c>
      <c r="DT2468"/>
      <c r="DU2468"/>
      <c r="DV2468"/>
      <c r="DW2468"/>
      <c r="DX2468"/>
      <c r="DY2468"/>
      <c r="DZ2468"/>
      <c r="EA2468"/>
      <c r="EB2468"/>
      <c r="EC2468"/>
      <c r="ED2468"/>
      <c r="EE2468"/>
      <c r="EF2468"/>
      <c r="EG2468"/>
      <c r="EH2468"/>
      <c r="FY2468" s="40">
        <v>42644</v>
      </c>
      <c r="FZ2468"/>
      <c r="GA2468"/>
      <c r="GB2468"/>
      <c r="GC2468"/>
      <c r="GD2468"/>
      <c r="GE2468"/>
      <c r="GF2468"/>
      <c r="GG2468"/>
      <c r="GH2468"/>
      <c r="GI2468"/>
      <c r="GJ2468"/>
      <c r="GK2468"/>
      <c r="GL2468"/>
      <c r="GM2468"/>
      <c r="GN2468"/>
      <c r="IE2468" s="40">
        <v>42644</v>
      </c>
      <c r="IU2468" s="77">
        <v>42644</v>
      </c>
    </row>
    <row r="2469" spans="7:263" x14ac:dyDescent="0.25">
      <c r="G2469" s="40">
        <v>42645</v>
      </c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BM2469" s="40">
        <v>42645</v>
      </c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DS2469" s="40">
        <v>42645</v>
      </c>
      <c r="DT2469"/>
      <c r="DU2469"/>
      <c r="DV2469"/>
      <c r="DW2469"/>
      <c r="DX2469"/>
      <c r="DY2469"/>
      <c r="DZ2469"/>
      <c r="EA2469"/>
      <c r="EB2469"/>
      <c r="EC2469"/>
      <c r="ED2469"/>
      <c r="EE2469"/>
      <c r="EF2469"/>
      <c r="EG2469"/>
      <c r="EH2469"/>
      <c r="FY2469" s="40">
        <v>42645</v>
      </c>
      <c r="FZ2469"/>
      <c r="GA2469"/>
      <c r="GB2469"/>
      <c r="GC2469"/>
      <c r="GD2469"/>
      <c r="GE2469"/>
      <c r="GF2469"/>
      <c r="GG2469"/>
      <c r="GH2469"/>
      <c r="GI2469"/>
      <c r="GJ2469"/>
      <c r="GK2469"/>
      <c r="GL2469"/>
      <c r="GM2469"/>
      <c r="GN2469"/>
      <c r="IE2469" s="40">
        <v>42645</v>
      </c>
      <c r="IU2469" s="77">
        <v>42645</v>
      </c>
    </row>
    <row r="2470" spans="7:263" x14ac:dyDescent="0.25">
      <c r="G2470" s="40">
        <v>42646</v>
      </c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BM2470" s="40">
        <v>42646</v>
      </c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DS2470" s="40">
        <v>42646</v>
      </c>
      <c r="DT2470"/>
      <c r="DU2470"/>
      <c r="DV2470"/>
      <c r="DW2470"/>
      <c r="DX2470"/>
      <c r="DY2470"/>
      <c r="DZ2470"/>
      <c r="EA2470"/>
      <c r="EB2470"/>
      <c r="EC2470"/>
      <c r="ED2470"/>
      <c r="EE2470"/>
      <c r="EF2470"/>
      <c r="EG2470"/>
      <c r="EH2470"/>
      <c r="FY2470" s="40">
        <v>42646</v>
      </c>
      <c r="FZ2470"/>
      <c r="GA2470"/>
      <c r="GB2470"/>
      <c r="GC2470"/>
      <c r="GD2470"/>
      <c r="GE2470"/>
      <c r="GF2470"/>
      <c r="GG2470"/>
      <c r="GH2470"/>
      <c r="GI2470"/>
      <c r="GJ2470"/>
      <c r="GK2470"/>
      <c r="GL2470"/>
      <c r="GM2470"/>
      <c r="GN2470"/>
      <c r="IE2470" s="40">
        <v>42646</v>
      </c>
      <c r="IU2470" s="77">
        <v>42646</v>
      </c>
    </row>
    <row r="2471" spans="7:263" x14ac:dyDescent="0.25">
      <c r="G2471" s="40">
        <v>42647</v>
      </c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BM2471" s="40">
        <v>42647</v>
      </c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DS2471" s="40">
        <v>42647</v>
      </c>
      <c r="DT2471"/>
      <c r="DU2471"/>
      <c r="DV2471"/>
      <c r="DW2471"/>
      <c r="DX2471"/>
      <c r="DY2471"/>
      <c r="DZ2471"/>
      <c r="EA2471"/>
      <c r="EB2471"/>
      <c r="EC2471"/>
      <c r="ED2471"/>
      <c r="EE2471"/>
      <c r="EF2471"/>
      <c r="EG2471"/>
      <c r="EH2471"/>
      <c r="FY2471" s="40">
        <v>42647</v>
      </c>
      <c r="FZ2471"/>
      <c r="GA2471"/>
      <c r="GB2471"/>
      <c r="GC2471"/>
      <c r="GD2471"/>
      <c r="GE2471"/>
      <c r="GF2471"/>
      <c r="GG2471"/>
      <c r="GH2471"/>
      <c r="GI2471"/>
      <c r="GJ2471"/>
      <c r="GK2471"/>
      <c r="GL2471"/>
      <c r="GM2471"/>
      <c r="GN2471"/>
      <c r="IE2471" s="40">
        <v>42647</v>
      </c>
      <c r="IU2471" s="77">
        <v>42647</v>
      </c>
    </row>
    <row r="2472" spans="7:263" x14ac:dyDescent="0.25">
      <c r="G2472" s="40">
        <v>42648</v>
      </c>
      <c r="H2472">
        <v>1.2000000000000002</v>
      </c>
      <c r="I2472">
        <v>0.8</v>
      </c>
      <c r="J2472">
        <v>4.4000000000000004</v>
      </c>
      <c r="K2472">
        <v>5.1999999999999993</v>
      </c>
      <c r="L2472">
        <v>4.833333333333333</v>
      </c>
      <c r="M2472">
        <v>2.5</v>
      </c>
      <c r="N2472">
        <v>4.3</v>
      </c>
      <c r="O2472">
        <v>5.85</v>
      </c>
      <c r="P2472"/>
      <c r="Q2472"/>
      <c r="R2472"/>
      <c r="S2472"/>
      <c r="T2472"/>
      <c r="U2472"/>
      <c r="V2472"/>
      <c r="W2472">
        <v>0.8</v>
      </c>
      <c r="X2472">
        <v>1.6</v>
      </c>
      <c r="Y2472">
        <v>0.8</v>
      </c>
      <c r="AA2472">
        <v>4.4000000000000004</v>
      </c>
      <c r="AB2472">
        <v>4.8</v>
      </c>
      <c r="AC2472">
        <v>7.1</v>
      </c>
      <c r="AD2472">
        <v>3.7</v>
      </c>
      <c r="AE2472">
        <v>4.0999999999999996</v>
      </c>
      <c r="AF2472">
        <v>4.5999999999999996</v>
      </c>
      <c r="AG2472">
        <v>5.8</v>
      </c>
      <c r="AH2472">
        <v>3.3</v>
      </c>
      <c r="AI2472">
        <v>2.5</v>
      </c>
      <c r="AJ2472">
        <v>1.7</v>
      </c>
      <c r="AK2472">
        <v>4.2</v>
      </c>
      <c r="AL2472">
        <v>2.7</v>
      </c>
      <c r="AM2472">
        <v>6</v>
      </c>
      <c r="AO2472">
        <v>6.5</v>
      </c>
      <c r="AP2472">
        <v>5.2</v>
      </c>
      <c r="BM2472" s="40">
        <v>42648</v>
      </c>
      <c r="BN2472">
        <v>0.01</v>
      </c>
      <c r="BO2472">
        <v>0.01</v>
      </c>
      <c r="BP2472">
        <v>0.01</v>
      </c>
      <c r="BQ2472">
        <v>0.01</v>
      </c>
      <c r="BR2472">
        <v>0.01</v>
      </c>
      <c r="BS2472">
        <v>0.01</v>
      </c>
      <c r="BT2472">
        <v>0.01</v>
      </c>
      <c r="BU2472">
        <v>0.01</v>
      </c>
      <c r="BV2472"/>
      <c r="BW2472"/>
      <c r="BX2472"/>
      <c r="BY2472"/>
      <c r="BZ2472"/>
      <c r="CA2472"/>
      <c r="CB2472"/>
      <c r="CC2472">
        <v>0.01</v>
      </c>
      <c r="CD2472">
        <v>0.01</v>
      </c>
      <c r="CE2472">
        <v>0.01</v>
      </c>
      <c r="CG2472">
        <v>0.01</v>
      </c>
      <c r="CH2472">
        <v>0.01</v>
      </c>
      <c r="CI2472">
        <v>0.01</v>
      </c>
      <c r="CJ2472">
        <v>0.01</v>
      </c>
      <c r="CK2472">
        <v>0.01</v>
      </c>
      <c r="CL2472">
        <v>0.01</v>
      </c>
      <c r="CM2472">
        <v>0.01</v>
      </c>
      <c r="CN2472">
        <v>0.01</v>
      </c>
      <c r="CO2472">
        <v>0.01</v>
      </c>
      <c r="CP2472">
        <v>0.01</v>
      </c>
      <c r="CQ2472">
        <v>0.01</v>
      </c>
      <c r="CR2472">
        <v>0.01</v>
      </c>
      <c r="CS2472">
        <v>0.01</v>
      </c>
      <c r="CU2472">
        <v>0.01</v>
      </c>
      <c r="CV2472">
        <v>0.01</v>
      </c>
      <c r="DS2472" s="40">
        <v>42648</v>
      </c>
      <c r="DT2472">
        <v>33.65</v>
      </c>
      <c r="DU2472">
        <v>40.9</v>
      </c>
      <c r="DV2472">
        <v>7.14</v>
      </c>
      <c r="DW2472">
        <v>20.400000000000002</v>
      </c>
      <c r="DX2472">
        <v>18.026666666666667</v>
      </c>
      <c r="DY2472">
        <v>4.2766666666666664</v>
      </c>
      <c r="DZ2472">
        <v>8.5166666666666675</v>
      </c>
      <c r="EA2472">
        <v>3.5449999999999999</v>
      </c>
      <c r="EB2472"/>
      <c r="EC2472"/>
      <c r="ED2472"/>
      <c r="EE2472"/>
      <c r="EF2472"/>
      <c r="EG2472"/>
      <c r="EH2472"/>
      <c r="EI2472">
        <v>44.5</v>
      </c>
      <c r="EJ2472">
        <v>22.8</v>
      </c>
      <c r="EK2472">
        <v>40.9</v>
      </c>
      <c r="EM2472">
        <v>7.14</v>
      </c>
      <c r="EN2472">
        <v>31.4</v>
      </c>
      <c r="EO2472">
        <v>14.1</v>
      </c>
      <c r="EP2472">
        <v>15.7</v>
      </c>
      <c r="EQ2472">
        <v>11.1</v>
      </c>
      <c r="ER2472">
        <v>4.68</v>
      </c>
      <c r="ES2472">
        <v>38.299999999999997</v>
      </c>
      <c r="ET2472">
        <v>6.66</v>
      </c>
      <c r="EU2472">
        <v>1.68</v>
      </c>
      <c r="EV2472">
        <v>4.49</v>
      </c>
      <c r="EW2472">
        <v>8.9600000000000009</v>
      </c>
      <c r="EX2472">
        <v>5.29</v>
      </c>
      <c r="EY2472">
        <v>11.3</v>
      </c>
      <c r="FA2472">
        <v>3.36</v>
      </c>
      <c r="FB2472">
        <v>3.73</v>
      </c>
      <c r="FY2472" s="40">
        <v>42648</v>
      </c>
      <c r="FZ2472">
        <v>0.01</v>
      </c>
      <c r="GA2472">
        <v>0.01</v>
      </c>
      <c r="GB2472">
        <v>0.01</v>
      </c>
      <c r="GC2472">
        <v>1.3333333333333334E-2</v>
      </c>
      <c r="GD2472">
        <v>0.01</v>
      </c>
      <c r="GE2472">
        <v>0.01</v>
      </c>
      <c r="GF2472">
        <v>1.3333333333333334E-2</v>
      </c>
      <c r="GG2472">
        <v>0.01</v>
      </c>
      <c r="GH2472"/>
      <c r="GI2472"/>
      <c r="GJ2472"/>
      <c r="GK2472"/>
      <c r="GL2472"/>
      <c r="GM2472"/>
      <c r="GN2472"/>
      <c r="GO2472">
        <v>0.01</v>
      </c>
      <c r="GP2472">
        <v>0.01</v>
      </c>
      <c r="GQ2472">
        <v>0.01</v>
      </c>
      <c r="GS2472">
        <v>0.01</v>
      </c>
      <c r="GT2472">
        <v>0.01</v>
      </c>
      <c r="GU2472">
        <v>0.02</v>
      </c>
      <c r="GV2472">
        <v>0.01</v>
      </c>
      <c r="GW2472">
        <v>0.01</v>
      </c>
      <c r="GX2472">
        <v>0.01</v>
      </c>
      <c r="GY2472">
        <v>0.01</v>
      </c>
      <c r="GZ2472">
        <v>0.01</v>
      </c>
      <c r="HA2472">
        <v>0.01</v>
      </c>
      <c r="HB2472">
        <v>0.01</v>
      </c>
      <c r="HC2472">
        <v>0.02</v>
      </c>
      <c r="HD2472">
        <v>0.01</v>
      </c>
      <c r="HE2472">
        <v>0.01</v>
      </c>
      <c r="HG2472">
        <v>0.01</v>
      </c>
      <c r="HH2472">
        <v>0.01</v>
      </c>
      <c r="IE2472" s="40">
        <v>42648</v>
      </c>
      <c r="IU2472" s="77">
        <v>42648</v>
      </c>
    </row>
    <row r="2473" spans="7:263" x14ac:dyDescent="0.25">
      <c r="G2473" s="40">
        <v>42649</v>
      </c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BM2473" s="40">
        <v>42649</v>
      </c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DS2473" s="40">
        <v>42649</v>
      </c>
      <c r="DT2473"/>
      <c r="DU2473"/>
      <c r="DV2473"/>
      <c r="DW2473"/>
      <c r="DX2473"/>
      <c r="DY2473"/>
      <c r="DZ2473"/>
      <c r="EA2473"/>
      <c r="EB2473"/>
      <c r="EC2473"/>
      <c r="ED2473"/>
      <c r="EE2473"/>
      <c r="EF2473"/>
      <c r="EG2473"/>
      <c r="EH2473"/>
      <c r="FY2473" s="40">
        <v>42649</v>
      </c>
      <c r="FZ2473"/>
      <c r="GA2473"/>
      <c r="GB2473"/>
      <c r="GC2473"/>
      <c r="GD2473"/>
      <c r="GE2473"/>
      <c r="GF2473"/>
      <c r="GG2473"/>
      <c r="GH2473"/>
      <c r="GI2473"/>
      <c r="GJ2473"/>
      <c r="GK2473"/>
      <c r="GL2473"/>
      <c r="GM2473"/>
      <c r="GN2473"/>
      <c r="IE2473" s="40">
        <v>42649</v>
      </c>
      <c r="IL2473">
        <v>29.318271954674227</v>
      </c>
      <c r="IU2473" s="77">
        <v>42649</v>
      </c>
      <c r="JB2473">
        <v>60.7</v>
      </c>
    </row>
    <row r="2474" spans="7:263" x14ac:dyDescent="0.25">
      <c r="G2474" s="40">
        <v>42650</v>
      </c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BM2474" s="40">
        <v>42650</v>
      </c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DS2474" s="40">
        <v>42650</v>
      </c>
      <c r="DT2474"/>
      <c r="DU2474"/>
      <c r="DV2474"/>
      <c r="DW2474"/>
      <c r="DX2474"/>
      <c r="DY2474"/>
      <c r="DZ2474"/>
      <c r="EA2474"/>
      <c r="EB2474"/>
      <c r="EC2474"/>
      <c r="ED2474"/>
      <c r="EE2474"/>
      <c r="EF2474"/>
      <c r="EG2474"/>
      <c r="EH2474"/>
      <c r="FY2474" s="40">
        <v>42650</v>
      </c>
      <c r="FZ2474"/>
      <c r="GA2474"/>
      <c r="GB2474"/>
      <c r="GC2474"/>
      <c r="GD2474"/>
      <c r="GE2474"/>
      <c r="GF2474"/>
      <c r="GG2474"/>
      <c r="GH2474"/>
      <c r="GI2474"/>
      <c r="GJ2474"/>
      <c r="GK2474"/>
      <c r="GL2474"/>
      <c r="GM2474"/>
      <c r="GN2474"/>
      <c r="IE2474" s="40">
        <v>42650</v>
      </c>
      <c r="IH2474">
        <v>14.722978723404257</v>
      </c>
      <c r="IU2474" s="77">
        <v>42650</v>
      </c>
      <c r="IX2474">
        <v>60.7</v>
      </c>
    </row>
    <row r="2475" spans="7:263" x14ac:dyDescent="0.25">
      <c r="G2475" s="40">
        <v>42651</v>
      </c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BM2475" s="40">
        <v>42651</v>
      </c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DS2475" s="40">
        <v>42651</v>
      </c>
      <c r="DT2475"/>
      <c r="DU2475"/>
      <c r="DV2475"/>
      <c r="DW2475"/>
      <c r="DX2475"/>
      <c r="DY2475"/>
      <c r="DZ2475"/>
      <c r="EA2475"/>
      <c r="EB2475"/>
      <c r="EC2475"/>
      <c r="ED2475"/>
      <c r="EE2475"/>
      <c r="EF2475"/>
      <c r="EG2475"/>
      <c r="EH2475"/>
      <c r="FY2475" s="40">
        <v>42651</v>
      </c>
      <c r="FZ2475"/>
      <c r="GA2475"/>
      <c r="GB2475"/>
      <c r="GC2475"/>
      <c r="GD2475"/>
      <c r="GE2475"/>
      <c r="GF2475"/>
      <c r="GG2475"/>
      <c r="GH2475"/>
      <c r="GI2475"/>
      <c r="GJ2475"/>
      <c r="GK2475"/>
      <c r="GL2475"/>
      <c r="GM2475"/>
      <c r="GN2475"/>
      <c r="IE2475" s="40">
        <v>42651</v>
      </c>
      <c r="IU2475" s="77">
        <v>42651</v>
      </c>
    </row>
    <row r="2476" spans="7:263" x14ac:dyDescent="0.25">
      <c r="G2476" s="40">
        <v>42652</v>
      </c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BM2476" s="40">
        <v>42652</v>
      </c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DS2476" s="40">
        <v>42652</v>
      </c>
      <c r="DT2476"/>
      <c r="DU2476"/>
      <c r="DV2476"/>
      <c r="DW2476"/>
      <c r="DX2476"/>
      <c r="DY2476"/>
      <c r="DZ2476"/>
      <c r="EA2476"/>
      <c r="EB2476"/>
      <c r="EC2476"/>
      <c r="ED2476"/>
      <c r="EE2476"/>
      <c r="EF2476"/>
      <c r="EG2476"/>
      <c r="EH2476"/>
      <c r="FY2476" s="40">
        <v>42652</v>
      </c>
      <c r="FZ2476"/>
      <c r="GA2476"/>
      <c r="GB2476"/>
      <c r="GC2476"/>
      <c r="GD2476"/>
      <c r="GE2476"/>
      <c r="GF2476"/>
      <c r="GG2476"/>
      <c r="GH2476"/>
      <c r="GI2476"/>
      <c r="GJ2476"/>
      <c r="GK2476"/>
      <c r="GL2476"/>
      <c r="GM2476"/>
      <c r="GN2476"/>
      <c r="IE2476" s="40">
        <v>42652</v>
      </c>
      <c r="IU2476" s="77">
        <v>42652</v>
      </c>
    </row>
    <row r="2477" spans="7:263" x14ac:dyDescent="0.25">
      <c r="G2477" s="40">
        <v>42653</v>
      </c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BM2477" s="40">
        <v>42653</v>
      </c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DS2477" s="40">
        <v>42653</v>
      </c>
      <c r="DT2477"/>
      <c r="DU2477"/>
      <c r="DV2477"/>
      <c r="DW2477"/>
      <c r="DX2477"/>
      <c r="DY2477"/>
      <c r="DZ2477"/>
      <c r="EA2477"/>
      <c r="EB2477"/>
      <c r="EC2477"/>
      <c r="ED2477"/>
      <c r="EE2477"/>
      <c r="EF2477"/>
      <c r="EG2477"/>
      <c r="EH2477"/>
      <c r="FY2477" s="40">
        <v>42653</v>
      </c>
      <c r="FZ2477"/>
      <c r="GA2477"/>
      <c r="GB2477"/>
      <c r="GC2477"/>
      <c r="GD2477"/>
      <c r="GE2477"/>
      <c r="GF2477"/>
      <c r="GG2477"/>
      <c r="GH2477"/>
      <c r="GI2477"/>
      <c r="GJ2477"/>
      <c r="GK2477"/>
      <c r="GL2477"/>
      <c r="GM2477"/>
      <c r="GN2477"/>
      <c r="IE2477" s="40">
        <v>42653</v>
      </c>
      <c r="IU2477" s="77">
        <v>42653</v>
      </c>
    </row>
    <row r="2478" spans="7:263" x14ac:dyDescent="0.25">
      <c r="G2478" s="40">
        <v>42654</v>
      </c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BM2478" s="40">
        <v>42654</v>
      </c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DS2478" s="40">
        <v>42654</v>
      </c>
      <c r="DT2478"/>
      <c r="DU2478"/>
      <c r="DV2478"/>
      <c r="DW2478"/>
      <c r="DX2478"/>
      <c r="DY2478"/>
      <c r="DZ2478"/>
      <c r="EA2478"/>
      <c r="EB2478"/>
      <c r="EC2478"/>
      <c r="ED2478"/>
      <c r="EE2478"/>
      <c r="EF2478"/>
      <c r="EG2478"/>
      <c r="EH2478"/>
      <c r="FY2478" s="40">
        <v>42654</v>
      </c>
      <c r="FZ2478"/>
      <c r="GA2478"/>
      <c r="GB2478"/>
      <c r="GC2478"/>
      <c r="GD2478"/>
      <c r="GE2478"/>
      <c r="GF2478"/>
      <c r="GG2478"/>
      <c r="GH2478"/>
      <c r="GI2478"/>
      <c r="GJ2478"/>
      <c r="GK2478"/>
      <c r="GL2478"/>
      <c r="GM2478"/>
      <c r="GN2478"/>
      <c r="IE2478" s="40">
        <v>42654</v>
      </c>
      <c r="IU2478" s="77">
        <v>42654</v>
      </c>
    </row>
    <row r="2479" spans="7:263" x14ac:dyDescent="0.25">
      <c r="G2479" s="40">
        <v>42655</v>
      </c>
      <c r="H2479"/>
      <c r="I2479"/>
      <c r="J2479"/>
      <c r="K2479"/>
      <c r="L2479"/>
      <c r="M2479"/>
      <c r="N2479"/>
      <c r="O2479"/>
      <c r="P2479"/>
      <c r="Q2479">
        <v>2.3666666666666667</v>
      </c>
      <c r="R2479">
        <v>2.2666666666666666</v>
      </c>
      <c r="S2479">
        <v>2.8</v>
      </c>
      <c r="T2479">
        <v>3.5</v>
      </c>
      <c r="U2479">
        <v>5.7</v>
      </c>
      <c r="V2479">
        <v>2.0333333333333332</v>
      </c>
      <c r="AT2479">
        <v>3.9</v>
      </c>
      <c r="AU2479">
        <v>1</v>
      </c>
      <c r="AV2479">
        <v>2.2000000000000002</v>
      </c>
      <c r="AW2479">
        <v>3.2</v>
      </c>
      <c r="AX2479">
        <v>0.8</v>
      </c>
      <c r="AY2479">
        <v>2.8</v>
      </c>
      <c r="AZ2479">
        <v>2.8</v>
      </c>
      <c r="BC2479">
        <v>2.7</v>
      </c>
      <c r="BE2479">
        <v>4.3</v>
      </c>
      <c r="BH2479">
        <v>5.7</v>
      </c>
      <c r="BI2479">
        <v>1.2</v>
      </c>
      <c r="BJ2479">
        <v>2.9</v>
      </c>
      <c r="BK2479">
        <v>2</v>
      </c>
      <c r="BM2479" s="40">
        <v>42655</v>
      </c>
      <c r="BN2479"/>
      <c r="BO2479"/>
      <c r="BP2479"/>
      <c r="BQ2479"/>
      <c r="BR2479"/>
      <c r="BS2479"/>
      <c r="BT2479"/>
      <c r="BU2479"/>
      <c r="BV2479"/>
      <c r="BW2479">
        <v>2.3333333333333334E-2</v>
      </c>
      <c r="BX2479">
        <v>7.3333333333333334E-2</v>
      </c>
      <c r="BY2479">
        <v>0.04</v>
      </c>
      <c r="BZ2479">
        <v>0.24</v>
      </c>
      <c r="CA2479">
        <v>0.19</v>
      </c>
      <c r="CB2479">
        <v>1.3333333333333334E-2</v>
      </c>
      <c r="CZ2479">
        <v>0.05</v>
      </c>
      <c r="DA2479">
        <v>0.01</v>
      </c>
      <c r="DB2479">
        <v>0.01</v>
      </c>
      <c r="DC2479">
        <v>0.08</v>
      </c>
      <c r="DD2479">
        <v>0.01</v>
      </c>
      <c r="DE2479">
        <v>0.13</v>
      </c>
      <c r="DF2479">
        <v>0.04</v>
      </c>
      <c r="DI2479">
        <v>0.12</v>
      </c>
      <c r="DK2479">
        <v>0.36</v>
      </c>
      <c r="DN2479">
        <v>0.19</v>
      </c>
      <c r="DO2479">
        <v>0.02</v>
      </c>
      <c r="DP2479">
        <v>0.01</v>
      </c>
      <c r="DQ2479">
        <v>0.01</v>
      </c>
      <c r="DS2479" s="40">
        <v>42655</v>
      </c>
      <c r="DT2479"/>
      <c r="DU2479"/>
      <c r="DV2479"/>
      <c r="DW2479"/>
      <c r="DX2479"/>
      <c r="DY2479"/>
      <c r="DZ2479"/>
      <c r="EA2479"/>
      <c r="EB2479"/>
      <c r="EC2479">
        <v>4.2</v>
      </c>
      <c r="ED2479">
        <v>49.966666666666669</v>
      </c>
      <c r="EE2479">
        <v>10.7</v>
      </c>
      <c r="EF2479">
        <v>11.95</v>
      </c>
      <c r="EG2479">
        <v>42.9</v>
      </c>
      <c r="EH2479">
        <v>0.4333333333333334</v>
      </c>
      <c r="FF2479">
        <v>11.3</v>
      </c>
      <c r="FG2479">
        <v>0.13</v>
      </c>
      <c r="FH2479">
        <v>1.17</v>
      </c>
      <c r="FI2479">
        <v>17.7</v>
      </c>
      <c r="FJ2479">
        <v>69.900000000000006</v>
      </c>
      <c r="FK2479">
        <v>62.3</v>
      </c>
      <c r="FL2479">
        <v>10.7</v>
      </c>
      <c r="FO2479">
        <v>13.5</v>
      </c>
      <c r="FQ2479">
        <v>10.4</v>
      </c>
      <c r="FT2479">
        <v>42.9</v>
      </c>
      <c r="FU2479">
        <v>1.1000000000000001</v>
      </c>
      <c r="FV2479">
        <v>0.09</v>
      </c>
      <c r="FW2479">
        <v>0.11</v>
      </c>
      <c r="FY2479" s="40">
        <v>42655</v>
      </c>
      <c r="FZ2479"/>
      <c r="GA2479"/>
      <c r="GB2479"/>
      <c r="GC2479"/>
      <c r="GD2479"/>
      <c r="GE2479"/>
      <c r="GF2479"/>
      <c r="GG2479"/>
      <c r="GH2479"/>
      <c r="GI2479">
        <v>6.0000000000000005E-2</v>
      </c>
      <c r="GJ2479">
        <v>0.28666666666666668</v>
      </c>
      <c r="GK2479">
        <v>0.06</v>
      </c>
      <c r="GL2479">
        <v>0.34</v>
      </c>
      <c r="GM2479">
        <v>0.49</v>
      </c>
      <c r="GN2479">
        <v>0.01</v>
      </c>
      <c r="HL2479">
        <v>0.11</v>
      </c>
      <c r="HM2479">
        <v>0.03</v>
      </c>
      <c r="HN2479">
        <v>0.04</v>
      </c>
      <c r="HO2479">
        <v>0.09</v>
      </c>
      <c r="HP2479">
        <v>0.04</v>
      </c>
      <c r="HQ2479">
        <v>0.73</v>
      </c>
      <c r="HR2479">
        <v>0.06</v>
      </c>
      <c r="HU2479">
        <v>0.22</v>
      </c>
      <c r="HW2479">
        <v>0.46</v>
      </c>
      <c r="HZ2479">
        <v>0.49</v>
      </c>
      <c r="IA2479">
        <v>0.01</v>
      </c>
      <c r="IB2479">
        <v>0.01</v>
      </c>
      <c r="IC2479">
        <v>0.01</v>
      </c>
      <c r="IE2479" s="40">
        <v>42655</v>
      </c>
      <c r="IM2479">
        <v>27.219493006993012</v>
      </c>
      <c r="IU2479" s="77">
        <v>42655</v>
      </c>
      <c r="JC2479">
        <v>60.7</v>
      </c>
    </row>
    <row r="2480" spans="7:263" x14ac:dyDescent="0.25">
      <c r="G2480" s="40">
        <v>42656</v>
      </c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BM2480" s="40">
        <v>42656</v>
      </c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DS2480" s="40">
        <v>42656</v>
      </c>
      <c r="DT2480"/>
      <c r="DU2480"/>
      <c r="DV2480"/>
      <c r="DW2480"/>
      <c r="DX2480"/>
      <c r="DY2480"/>
      <c r="DZ2480"/>
      <c r="EA2480"/>
      <c r="EB2480"/>
      <c r="EC2480"/>
      <c r="ED2480"/>
      <c r="EE2480"/>
      <c r="EF2480"/>
      <c r="EG2480"/>
      <c r="EH2480"/>
      <c r="FY2480" s="40">
        <v>42656</v>
      </c>
      <c r="FZ2480"/>
      <c r="GA2480"/>
      <c r="GB2480"/>
      <c r="GC2480"/>
      <c r="GD2480"/>
      <c r="GE2480"/>
      <c r="GF2480"/>
      <c r="GG2480"/>
      <c r="GH2480"/>
      <c r="GI2480"/>
      <c r="GJ2480"/>
      <c r="GK2480"/>
      <c r="GL2480"/>
      <c r="GM2480"/>
      <c r="GN2480"/>
      <c r="IE2480" s="40">
        <v>42656</v>
      </c>
      <c r="IU2480" s="77">
        <v>42656</v>
      </c>
    </row>
    <row r="2481" spans="7:263" x14ac:dyDescent="0.25">
      <c r="G2481" s="40">
        <v>42657</v>
      </c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BM2481" s="40">
        <v>42657</v>
      </c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DS2481" s="40">
        <v>42657</v>
      </c>
      <c r="DT2481"/>
      <c r="DU2481"/>
      <c r="DV2481"/>
      <c r="DW2481"/>
      <c r="DX2481"/>
      <c r="DY2481"/>
      <c r="DZ2481"/>
      <c r="EA2481"/>
      <c r="EB2481"/>
      <c r="EC2481"/>
      <c r="ED2481"/>
      <c r="EE2481"/>
      <c r="EF2481"/>
      <c r="EG2481"/>
      <c r="EH2481"/>
      <c r="FY2481" s="40">
        <v>42657</v>
      </c>
      <c r="FZ2481"/>
      <c r="GA2481"/>
      <c r="GB2481"/>
      <c r="GC2481"/>
      <c r="GD2481"/>
      <c r="GE2481"/>
      <c r="GF2481"/>
      <c r="GG2481"/>
      <c r="GH2481"/>
      <c r="GI2481"/>
      <c r="GJ2481"/>
      <c r="GK2481"/>
      <c r="GL2481"/>
      <c r="GM2481"/>
      <c r="GN2481"/>
      <c r="IE2481" s="40">
        <v>42657</v>
      </c>
      <c r="IU2481" s="77">
        <v>42657</v>
      </c>
    </row>
    <row r="2482" spans="7:263" x14ac:dyDescent="0.25">
      <c r="G2482" s="40">
        <v>42658</v>
      </c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BM2482" s="40">
        <v>42658</v>
      </c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DS2482" s="40">
        <v>42658</v>
      </c>
      <c r="DT2482"/>
      <c r="DU2482"/>
      <c r="DV2482"/>
      <c r="DW2482"/>
      <c r="DX2482"/>
      <c r="DY2482"/>
      <c r="DZ2482"/>
      <c r="EA2482"/>
      <c r="EB2482"/>
      <c r="EC2482"/>
      <c r="ED2482"/>
      <c r="EE2482"/>
      <c r="EF2482"/>
      <c r="EG2482"/>
      <c r="EH2482"/>
      <c r="FY2482" s="40">
        <v>42658</v>
      </c>
      <c r="FZ2482"/>
      <c r="GA2482"/>
      <c r="GB2482"/>
      <c r="GC2482"/>
      <c r="GD2482"/>
      <c r="GE2482"/>
      <c r="GF2482"/>
      <c r="GG2482"/>
      <c r="GH2482"/>
      <c r="GI2482"/>
      <c r="GJ2482"/>
      <c r="GK2482"/>
      <c r="GL2482"/>
      <c r="GM2482"/>
      <c r="GN2482"/>
      <c r="IE2482" s="40">
        <v>42658</v>
      </c>
      <c r="IU2482" s="77">
        <v>42658</v>
      </c>
    </row>
    <row r="2483" spans="7:263" x14ac:dyDescent="0.25">
      <c r="G2483" s="40">
        <v>42659</v>
      </c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BM2483" s="40">
        <v>42659</v>
      </c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DS2483" s="40">
        <v>42659</v>
      </c>
      <c r="DT2483"/>
      <c r="DU2483"/>
      <c r="DV2483"/>
      <c r="DW2483"/>
      <c r="DX2483"/>
      <c r="DY2483"/>
      <c r="DZ2483"/>
      <c r="EA2483"/>
      <c r="EB2483"/>
      <c r="EC2483"/>
      <c r="ED2483"/>
      <c r="EE2483"/>
      <c r="EF2483"/>
      <c r="EG2483"/>
      <c r="EH2483"/>
      <c r="FY2483" s="40">
        <v>42659</v>
      </c>
      <c r="FZ2483"/>
      <c r="GA2483"/>
      <c r="GB2483"/>
      <c r="GC2483"/>
      <c r="GD2483"/>
      <c r="GE2483"/>
      <c r="GF2483"/>
      <c r="GG2483"/>
      <c r="GH2483"/>
      <c r="GI2483"/>
      <c r="GJ2483"/>
      <c r="GK2483"/>
      <c r="GL2483"/>
      <c r="GM2483"/>
      <c r="GN2483"/>
      <c r="IE2483" s="40">
        <v>42659</v>
      </c>
      <c r="IU2483" s="77">
        <v>42659</v>
      </c>
    </row>
    <row r="2484" spans="7:263" x14ac:dyDescent="0.25">
      <c r="G2484" s="40">
        <v>42660</v>
      </c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BM2484" s="40">
        <v>42660</v>
      </c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DS2484" s="40">
        <v>42660</v>
      </c>
      <c r="DT2484"/>
      <c r="DU2484"/>
      <c r="DV2484"/>
      <c r="DW2484"/>
      <c r="DX2484"/>
      <c r="DY2484"/>
      <c r="DZ2484"/>
      <c r="EA2484"/>
      <c r="EB2484"/>
      <c r="EC2484"/>
      <c r="ED2484"/>
      <c r="EE2484"/>
      <c r="EF2484"/>
      <c r="EG2484"/>
      <c r="EH2484"/>
      <c r="FY2484" s="40">
        <v>42660</v>
      </c>
      <c r="FZ2484"/>
      <c r="GA2484"/>
      <c r="GB2484"/>
      <c r="GC2484"/>
      <c r="GD2484"/>
      <c r="GE2484"/>
      <c r="GF2484"/>
      <c r="GG2484"/>
      <c r="GH2484"/>
      <c r="GI2484"/>
      <c r="GJ2484"/>
      <c r="GK2484"/>
      <c r="GL2484"/>
      <c r="GM2484"/>
      <c r="GN2484"/>
      <c r="IE2484" s="40">
        <v>42660</v>
      </c>
      <c r="IU2484" s="77">
        <v>42660</v>
      </c>
    </row>
    <row r="2485" spans="7:263" x14ac:dyDescent="0.25">
      <c r="G2485" s="40">
        <v>42661</v>
      </c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BM2485" s="40">
        <v>42661</v>
      </c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DS2485" s="40">
        <v>42661</v>
      </c>
      <c r="DT2485"/>
      <c r="DU2485"/>
      <c r="DV2485"/>
      <c r="DW2485"/>
      <c r="DX2485"/>
      <c r="DY2485"/>
      <c r="DZ2485"/>
      <c r="EA2485"/>
      <c r="EB2485"/>
      <c r="EC2485"/>
      <c r="ED2485"/>
      <c r="EE2485"/>
      <c r="EF2485"/>
      <c r="EG2485"/>
      <c r="EH2485"/>
      <c r="FY2485" s="40">
        <v>42661</v>
      </c>
      <c r="FZ2485"/>
      <c r="GA2485"/>
      <c r="GB2485"/>
      <c r="GC2485"/>
      <c r="GD2485"/>
      <c r="GE2485"/>
      <c r="GF2485"/>
      <c r="GG2485"/>
      <c r="GH2485"/>
      <c r="GI2485"/>
      <c r="GJ2485"/>
      <c r="GK2485"/>
      <c r="GL2485"/>
      <c r="GM2485"/>
      <c r="GN2485"/>
      <c r="IE2485" s="40">
        <v>42661</v>
      </c>
      <c r="IU2485" s="77">
        <v>42661</v>
      </c>
    </row>
    <row r="2486" spans="7:263" x14ac:dyDescent="0.25">
      <c r="G2486" s="40">
        <v>42662</v>
      </c>
      <c r="H2486">
        <v>0.8</v>
      </c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>
        <v>0.8</v>
      </c>
      <c r="X2486">
        <v>0.8</v>
      </c>
      <c r="BM2486" s="40">
        <v>42662</v>
      </c>
      <c r="BN2486">
        <v>0.01</v>
      </c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>
        <v>0.01</v>
      </c>
      <c r="CD2486">
        <v>0.01</v>
      </c>
      <c r="DS2486" s="40">
        <v>42662</v>
      </c>
      <c r="DT2486">
        <v>42.849999999999994</v>
      </c>
      <c r="DU2486"/>
      <c r="DV2486"/>
      <c r="DW2486"/>
      <c r="DX2486"/>
      <c r="DY2486"/>
      <c r="DZ2486"/>
      <c r="EA2486"/>
      <c r="EB2486"/>
      <c r="EC2486"/>
      <c r="ED2486"/>
      <c r="EE2486"/>
      <c r="EF2486"/>
      <c r="EG2486"/>
      <c r="EH2486"/>
      <c r="EI2486">
        <v>40.299999999999997</v>
      </c>
      <c r="EJ2486">
        <v>45.4</v>
      </c>
      <c r="FY2486" s="40">
        <v>42662</v>
      </c>
      <c r="FZ2486">
        <v>0.01</v>
      </c>
      <c r="GA2486"/>
      <c r="GB2486"/>
      <c r="GC2486"/>
      <c r="GD2486"/>
      <c r="GE2486"/>
      <c r="GF2486"/>
      <c r="GG2486"/>
      <c r="GH2486"/>
      <c r="GI2486"/>
      <c r="GJ2486"/>
      <c r="GK2486"/>
      <c r="GL2486"/>
      <c r="GM2486"/>
      <c r="GN2486"/>
      <c r="GO2486">
        <v>0.01</v>
      </c>
      <c r="GP2486">
        <v>0.01</v>
      </c>
      <c r="IE2486" s="40">
        <v>42662</v>
      </c>
      <c r="IU2486" s="77">
        <v>42662</v>
      </c>
    </row>
    <row r="2487" spans="7:263" x14ac:dyDescent="0.25">
      <c r="G2487" s="40">
        <v>42663</v>
      </c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BM2487" s="40">
        <v>42663</v>
      </c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DS2487" s="40">
        <v>42663</v>
      </c>
      <c r="DT2487"/>
      <c r="DU2487"/>
      <c r="DV2487"/>
      <c r="DW2487"/>
      <c r="DX2487"/>
      <c r="DY2487"/>
      <c r="DZ2487"/>
      <c r="EA2487"/>
      <c r="EB2487"/>
      <c r="EC2487"/>
      <c r="ED2487"/>
      <c r="EE2487"/>
      <c r="EF2487"/>
      <c r="EG2487"/>
      <c r="EH2487"/>
      <c r="FY2487" s="40">
        <v>42663</v>
      </c>
      <c r="FZ2487"/>
      <c r="GA2487"/>
      <c r="GB2487"/>
      <c r="GC2487"/>
      <c r="GD2487"/>
      <c r="GE2487"/>
      <c r="GF2487"/>
      <c r="GG2487"/>
      <c r="GH2487"/>
      <c r="GI2487"/>
      <c r="GJ2487"/>
      <c r="GK2487"/>
      <c r="GL2487"/>
      <c r="GM2487"/>
      <c r="GN2487"/>
      <c r="IE2487" s="40">
        <v>42663</v>
      </c>
      <c r="IU2487" s="77">
        <v>42663</v>
      </c>
    </row>
    <row r="2488" spans="7:263" x14ac:dyDescent="0.25">
      <c r="G2488" s="40">
        <v>42664</v>
      </c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BM2488" s="40">
        <v>42664</v>
      </c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DS2488" s="40">
        <v>42664</v>
      </c>
      <c r="DT2488"/>
      <c r="DU2488"/>
      <c r="DV2488"/>
      <c r="DW2488"/>
      <c r="DX2488"/>
      <c r="DY2488"/>
      <c r="DZ2488"/>
      <c r="EA2488"/>
      <c r="EB2488"/>
      <c r="EC2488"/>
      <c r="ED2488"/>
      <c r="EE2488"/>
      <c r="EF2488"/>
      <c r="EG2488"/>
      <c r="EH2488"/>
      <c r="FY2488" s="40">
        <v>42664</v>
      </c>
      <c r="FZ2488"/>
      <c r="GA2488"/>
      <c r="GB2488"/>
      <c r="GC2488"/>
      <c r="GD2488"/>
      <c r="GE2488"/>
      <c r="GF2488"/>
      <c r="GG2488"/>
      <c r="GH2488"/>
      <c r="GI2488"/>
      <c r="GJ2488"/>
      <c r="GK2488"/>
      <c r="GL2488"/>
      <c r="GM2488"/>
      <c r="GN2488"/>
      <c r="IE2488" s="40">
        <v>42664</v>
      </c>
      <c r="IU2488" s="77">
        <v>42664</v>
      </c>
    </row>
    <row r="2489" spans="7:263" x14ac:dyDescent="0.25">
      <c r="G2489" s="40">
        <v>42665</v>
      </c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BM2489" s="40">
        <v>42665</v>
      </c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DS2489" s="40">
        <v>42665</v>
      </c>
      <c r="DT2489"/>
      <c r="DU2489"/>
      <c r="DV2489"/>
      <c r="DW2489"/>
      <c r="DX2489"/>
      <c r="DY2489"/>
      <c r="DZ2489"/>
      <c r="EA2489"/>
      <c r="EB2489"/>
      <c r="EC2489"/>
      <c r="ED2489"/>
      <c r="EE2489"/>
      <c r="EF2489"/>
      <c r="EG2489"/>
      <c r="EH2489"/>
      <c r="FY2489" s="40">
        <v>42665</v>
      </c>
      <c r="FZ2489"/>
      <c r="GA2489"/>
      <c r="GB2489"/>
      <c r="GC2489"/>
      <c r="GD2489"/>
      <c r="GE2489"/>
      <c r="GF2489"/>
      <c r="GG2489"/>
      <c r="GH2489"/>
      <c r="GI2489"/>
      <c r="GJ2489"/>
      <c r="GK2489"/>
      <c r="GL2489"/>
      <c r="GM2489"/>
      <c r="GN2489"/>
      <c r="IE2489" s="40">
        <v>42665</v>
      </c>
      <c r="IU2489" s="77">
        <v>42665</v>
      </c>
    </row>
    <row r="2490" spans="7:263" x14ac:dyDescent="0.25">
      <c r="G2490" s="40">
        <v>42666</v>
      </c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BM2490" s="40">
        <v>42666</v>
      </c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DS2490" s="40">
        <v>42666</v>
      </c>
      <c r="DT2490"/>
      <c r="DU2490"/>
      <c r="DV2490"/>
      <c r="DW2490"/>
      <c r="DX2490"/>
      <c r="DY2490"/>
      <c r="DZ2490"/>
      <c r="EA2490"/>
      <c r="EB2490"/>
      <c r="EC2490"/>
      <c r="ED2490"/>
      <c r="EE2490"/>
      <c r="EF2490"/>
      <c r="EG2490"/>
      <c r="EH2490"/>
      <c r="FY2490" s="40">
        <v>42666</v>
      </c>
      <c r="FZ2490"/>
      <c r="GA2490"/>
      <c r="GB2490"/>
      <c r="GC2490"/>
      <c r="GD2490"/>
      <c r="GE2490"/>
      <c r="GF2490"/>
      <c r="GG2490"/>
      <c r="GH2490"/>
      <c r="GI2490"/>
      <c r="GJ2490"/>
      <c r="GK2490"/>
      <c r="GL2490"/>
      <c r="GM2490"/>
      <c r="GN2490"/>
      <c r="IE2490" s="40">
        <v>42666</v>
      </c>
      <c r="IU2490" s="77">
        <v>42666</v>
      </c>
    </row>
    <row r="2491" spans="7:263" x14ac:dyDescent="0.25">
      <c r="G2491" s="40">
        <v>42667</v>
      </c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BM2491" s="40">
        <v>42667</v>
      </c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DS2491" s="40">
        <v>42667</v>
      </c>
      <c r="DT2491"/>
      <c r="DU2491"/>
      <c r="DV2491"/>
      <c r="DW2491"/>
      <c r="DX2491"/>
      <c r="DY2491"/>
      <c r="DZ2491"/>
      <c r="EA2491"/>
      <c r="EB2491"/>
      <c r="EC2491"/>
      <c r="ED2491"/>
      <c r="EE2491"/>
      <c r="EF2491"/>
      <c r="EG2491"/>
      <c r="EH2491"/>
      <c r="FY2491" s="40">
        <v>42667</v>
      </c>
      <c r="FZ2491"/>
      <c r="GA2491"/>
      <c r="GB2491"/>
      <c r="GC2491"/>
      <c r="GD2491"/>
      <c r="GE2491"/>
      <c r="GF2491"/>
      <c r="GG2491"/>
      <c r="GH2491"/>
      <c r="GI2491"/>
      <c r="GJ2491"/>
      <c r="GK2491"/>
      <c r="GL2491"/>
      <c r="GM2491"/>
      <c r="GN2491"/>
      <c r="IE2491" s="40">
        <v>42667</v>
      </c>
      <c r="IJ2491">
        <v>24.507219251336902</v>
      </c>
      <c r="IK2491">
        <v>21.051423690205013</v>
      </c>
      <c r="IU2491" s="77">
        <v>42667</v>
      </c>
      <c r="IZ2491">
        <v>60.7</v>
      </c>
      <c r="JA2491">
        <v>60.7</v>
      </c>
    </row>
    <row r="2492" spans="7:263" x14ac:dyDescent="0.25">
      <c r="G2492" s="40">
        <v>42668</v>
      </c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BM2492" s="40">
        <v>42668</v>
      </c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DS2492" s="40">
        <v>42668</v>
      </c>
      <c r="DT2492"/>
      <c r="DU2492"/>
      <c r="DV2492"/>
      <c r="DW2492"/>
      <c r="DX2492"/>
      <c r="DY2492"/>
      <c r="DZ2492"/>
      <c r="EA2492"/>
      <c r="EB2492"/>
      <c r="EC2492"/>
      <c r="ED2492"/>
      <c r="EE2492"/>
      <c r="EF2492"/>
      <c r="EG2492"/>
      <c r="EH2492"/>
      <c r="FY2492" s="40">
        <v>42668</v>
      </c>
      <c r="FZ2492"/>
      <c r="GA2492"/>
      <c r="GB2492"/>
      <c r="GC2492"/>
      <c r="GD2492"/>
      <c r="GE2492"/>
      <c r="GF2492"/>
      <c r="GG2492"/>
      <c r="GH2492"/>
      <c r="GI2492"/>
      <c r="GJ2492"/>
      <c r="GK2492"/>
      <c r="GL2492"/>
      <c r="GM2492"/>
      <c r="GN2492"/>
      <c r="IE2492" s="40">
        <v>42668</v>
      </c>
      <c r="IU2492" s="77">
        <v>42668</v>
      </c>
    </row>
    <row r="2493" spans="7:263" x14ac:dyDescent="0.25">
      <c r="G2493" s="40">
        <v>42669</v>
      </c>
      <c r="H2493"/>
      <c r="I2493"/>
      <c r="J2493"/>
      <c r="K2493"/>
      <c r="L2493"/>
      <c r="M2493"/>
      <c r="N2493"/>
      <c r="O2493"/>
      <c r="P2493"/>
      <c r="Q2493">
        <v>1.75</v>
      </c>
      <c r="R2493"/>
      <c r="S2493"/>
      <c r="T2493">
        <v>5.7</v>
      </c>
      <c r="U2493"/>
      <c r="V2493">
        <v>1.1666666666666667</v>
      </c>
      <c r="AU2493">
        <v>0.8</v>
      </c>
      <c r="AV2493">
        <v>2.7</v>
      </c>
      <c r="BE2493">
        <v>5.7</v>
      </c>
      <c r="BI2493">
        <v>0.8</v>
      </c>
      <c r="BJ2493">
        <v>1.3</v>
      </c>
      <c r="BK2493">
        <v>1.4</v>
      </c>
      <c r="BM2493" s="40">
        <v>42669</v>
      </c>
      <c r="BN2493"/>
      <c r="BO2493"/>
      <c r="BP2493"/>
      <c r="BQ2493"/>
      <c r="BR2493"/>
      <c r="BS2493"/>
      <c r="BT2493"/>
      <c r="BU2493"/>
      <c r="BV2493"/>
      <c r="BW2493">
        <v>2.5000000000000001E-2</v>
      </c>
      <c r="BX2493"/>
      <c r="BY2493"/>
      <c r="BZ2493">
        <v>0.32</v>
      </c>
      <c r="CA2493"/>
      <c r="CB2493">
        <v>0.01</v>
      </c>
      <c r="DA2493">
        <v>0.02</v>
      </c>
      <c r="DB2493">
        <v>0.03</v>
      </c>
      <c r="DK2493">
        <v>0.32</v>
      </c>
      <c r="DO2493">
        <v>0.01</v>
      </c>
      <c r="DP2493">
        <v>0.01</v>
      </c>
      <c r="DQ2493">
        <v>0.01</v>
      </c>
      <c r="DS2493" s="40">
        <v>42669</v>
      </c>
      <c r="DT2493"/>
      <c r="DU2493"/>
      <c r="DV2493"/>
      <c r="DW2493"/>
      <c r="DX2493"/>
      <c r="DY2493"/>
      <c r="DZ2493"/>
      <c r="EA2493"/>
      <c r="EB2493"/>
      <c r="EC2493">
        <v>0.72500000000000009</v>
      </c>
      <c r="ED2493"/>
      <c r="EE2493"/>
      <c r="EF2493">
        <v>13.9</v>
      </c>
      <c r="EG2493"/>
      <c r="EH2493">
        <v>0.76333333333333331</v>
      </c>
      <c r="FG2493">
        <v>0.89</v>
      </c>
      <c r="FH2493">
        <v>0.56000000000000005</v>
      </c>
      <c r="FQ2493">
        <v>13.9</v>
      </c>
      <c r="FU2493">
        <v>1.38</v>
      </c>
      <c r="FV2493">
        <v>0.52</v>
      </c>
      <c r="FW2493">
        <v>0.39</v>
      </c>
      <c r="FY2493" s="40">
        <v>42669</v>
      </c>
      <c r="FZ2493"/>
      <c r="GA2493"/>
      <c r="GB2493"/>
      <c r="GC2493"/>
      <c r="GD2493"/>
      <c r="GE2493"/>
      <c r="GF2493"/>
      <c r="GG2493"/>
      <c r="GH2493"/>
      <c r="GI2493">
        <v>0.41500000000000004</v>
      </c>
      <c r="GJ2493"/>
      <c r="GK2493"/>
      <c r="GL2493">
        <v>0.71</v>
      </c>
      <c r="GM2493"/>
      <c r="GN2493">
        <v>0.01</v>
      </c>
      <c r="HM2493">
        <v>0.46</v>
      </c>
      <c r="HN2493">
        <v>0.37</v>
      </c>
      <c r="HW2493">
        <v>0.71</v>
      </c>
      <c r="IA2493">
        <v>0.01</v>
      </c>
      <c r="IB2493">
        <v>0.01</v>
      </c>
      <c r="IC2493">
        <v>0.01</v>
      </c>
      <c r="IE2493" s="40">
        <v>42669</v>
      </c>
      <c r="IL2493">
        <v>20.720538243626063</v>
      </c>
      <c r="IU2493" s="77">
        <v>42669</v>
      </c>
      <c r="JB2493">
        <v>60.7</v>
      </c>
    </row>
    <row r="2494" spans="7:263" x14ac:dyDescent="0.25">
      <c r="G2494" s="40">
        <v>42670</v>
      </c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BM2494" s="40">
        <v>42670</v>
      </c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DS2494" s="40">
        <v>42670</v>
      </c>
      <c r="DT2494"/>
      <c r="DU2494"/>
      <c r="DV2494"/>
      <c r="DW2494"/>
      <c r="DX2494"/>
      <c r="DY2494"/>
      <c r="DZ2494"/>
      <c r="EA2494"/>
      <c r="EB2494"/>
      <c r="EC2494"/>
      <c r="ED2494"/>
      <c r="EE2494"/>
      <c r="EF2494"/>
      <c r="EG2494"/>
      <c r="EH2494"/>
      <c r="FY2494" s="40">
        <v>42670</v>
      </c>
      <c r="FZ2494"/>
      <c r="GA2494"/>
      <c r="GB2494"/>
      <c r="GC2494"/>
      <c r="GD2494"/>
      <c r="GE2494"/>
      <c r="GF2494"/>
      <c r="GG2494"/>
      <c r="GH2494"/>
      <c r="GI2494"/>
      <c r="GJ2494"/>
      <c r="GK2494"/>
      <c r="GL2494"/>
      <c r="GM2494"/>
      <c r="GN2494"/>
      <c r="IE2494" s="40">
        <v>42670</v>
      </c>
      <c r="II2494">
        <v>27.986055276381908</v>
      </c>
      <c r="IU2494" s="77">
        <v>42670</v>
      </c>
      <c r="IY2494">
        <v>60.7</v>
      </c>
    </row>
    <row r="2495" spans="7:263" x14ac:dyDescent="0.25">
      <c r="G2495" s="40">
        <v>42671</v>
      </c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BM2495" s="40">
        <v>42671</v>
      </c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DS2495" s="40">
        <v>42671</v>
      </c>
      <c r="DT2495"/>
      <c r="DU2495"/>
      <c r="DV2495"/>
      <c r="DW2495"/>
      <c r="DX2495"/>
      <c r="DY2495"/>
      <c r="DZ2495"/>
      <c r="EA2495"/>
      <c r="EB2495"/>
      <c r="EC2495"/>
      <c r="ED2495"/>
      <c r="EE2495"/>
      <c r="EF2495"/>
      <c r="EG2495"/>
      <c r="EH2495"/>
      <c r="FY2495" s="40">
        <v>42671</v>
      </c>
      <c r="FZ2495"/>
      <c r="GA2495"/>
      <c r="GB2495"/>
      <c r="GC2495"/>
      <c r="GD2495"/>
      <c r="GE2495"/>
      <c r="GF2495"/>
      <c r="GG2495"/>
      <c r="GH2495"/>
      <c r="GI2495"/>
      <c r="GJ2495"/>
      <c r="GK2495"/>
      <c r="GL2495"/>
      <c r="GM2495"/>
      <c r="GN2495"/>
      <c r="IE2495" s="40">
        <v>42671</v>
      </c>
      <c r="IM2495">
        <v>36.929370629370638</v>
      </c>
      <c r="IU2495" s="77">
        <v>42671</v>
      </c>
      <c r="JC2495">
        <v>60.7</v>
      </c>
    </row>
    <row r="2496" spans="7:263" x14ac:dyDescent="0.25">
      <c r="G2496" s="40">
        <v>42672</v>
      </c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BM2496" s="40">
        <v>42672</v>
      </c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DS2496" s="40">
        <v>42672</v>
      </c>
      <c r="DT2496"/>
      <c r="DU2496"/>
      <c r="DV2496"/>
      <c r="DW2496"/>
      <c r="DX2496"/>
      <c r="DY2496"/>
      <c r="DZ2496"/>
      <c r="EA2496"/>
      <c r="EB2496"/>
      <c r="EC2496"/>
      <c r="ED2496"/>
      <c r="EE2496"/>
      <c r="EF2496"/>
      <c r="EG2496"/>
      <c r="EH2496"/>
      <c r="FY2496" s="40">
        <v>42672</v>
      </c>
      <c r="FZ2496"/>
      <c r="GA2496"/>
      <c r="GB2496"/>
      <c r="GC2496"/>
      <c r="GD2496"/>
      <c r="GE2496"/>
      <c r="GF2496"/>
      <c r="GG2496"/>
      <c r="GH2496"/>
      <c r="GI2496"/>
      <c r="GJ2496"/>
      <c r="GK2496"/>
      <c r="GL2496"/>
      <c r="GM2496"/>
      <c r="GN2496"/>
      <c r="IE2496" s="40">
        <v>42672</v>
      </c>
      <c r="IU2496" s="77">
        <v>42672</v>
      </c>
    </row>
    <row r="2497" spans="7:266" x14ac:dyDescent="0.25">
      <c r="G2497" s="40">
        <v>42673</v>
      </c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BM2497" s="40">
        <v>42673</v>
      </c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DS2497" s="40">
        <v>42673</v>
      </c>
      <c r="DT2497"/>
      <c r="DU2497"/>
      <c r="DV2497"/>
      <c r="DW2497"/>
      <c r="DX2497"/>
      <c r="DY2497"/>
      <c r="DZ2497"/>
      <c r="EA2497"/>
      <c r="EB2497"/>
      <c r="EC2497"/>
      <c r="ED2497"/>
      <c r="EE2497"/>
      <c r="EF2497"/>
      <c r="EG2497"/>
      <c r="EH2497"/>
      <c r="FY2497" s="40">
        <v>42673</v>
      </c>
      <c r="FZ2497"/>
      <c r="GA2497"/>
      <c r="GB2497"/>
      <c r="GC2497"/>
      <c r="GD2497"/>
      <c r="GE2497"/>
      <c r="GF2497"/>
      <c r="GG2497"/>
      <c r="GH2497"/>
      <c r="GI2497"/>
      <c r="GJ2497"/>
      <c r="GK2497"/>
      <c r="GL2497"/>
      <c r="GM2497"/>
      <c r="GN2497"/>
      <c r="IE2497" s="40">
        <v>42673</v>
      </c>
      <c r="IN2497">
        <v>23.134436274509806</v>
      </c>
      <c r="IU2497" s="77">
        <v>42673</v>
      </c>
      <c r="JD2497">
        <v>60.7</v>
      </c>
    </row>
    <row r="2498" spans="7:266" x14ac:dyDescent="0.25">
      <c r="G2498" s="40">
        <v>42674</v>
      </c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BM2498" s="40">
        <v>42674</v>
      </c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DS2498" s="40">
        <v>42674</v>
      </c>
      <c r="DT2498"/>
      <c r="DU2498"/>
      <c r="DV2498"/>
      <c r="DW2498"/>
      <c r="DX2498"/>
      <c r="DY2498"/>
      <c r="DZ2498"/>
      <c r="EA2498"/>
      <c r="EB2498"/>
      <c r="EC2498"/>
      <c r="ED2498"/>
      <c r="EE2498"/>
      <c r="EF2498"/>
      <c r="EG2498"/>
      <c r="EH2498"/>
      <c r="FY2498" s="40">
        <v>42674</v>
      </c>
      <c r="FZ2498"/>
      <c r="GA2498"/>
      <c r="GB2498"/>
      <c r="GC2498"/>
      <c r="GD2498"/>
      <c r="GE2498"/>
      <c r="GF2498"/>
      <c r="GG2498"/>
      <c r="GH2498"/>
      <c r="GI2498"/>
      <c r="GJ2498"/>
      <c r="GK2498"/>
      <c r="GL2498"/>
      <c r="GM2498"/>
      <c r="GN2498"/>
      <c r="IE2498" s="40">
        <v>42674</v>
      </c>
      <c r="IU2498" s="77">
        <v>42674</v>
      </c>
    </row>
    <row r="2499" spans="7:266" x14ac:dyDescent="0.25">
      <c r="G2499" s="40">
        <v>42675</v>
      </c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BM2499" s="40">
        <v>42675</v>
      </c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DS2499" s="40">
        <v>42675</v>
      </c>
      <c r="DT2499"/>
      <c r="DU2499"/>
      <c r="DV2499"/>
      <c r="DW2499"/>
      <c r="DX2499"/>
      <c r="DY2499"/>
      <c r="DZ2499"/>
      <c r="EA2499"/>
      <c r="EB2499"/>
      <c r="EC2499"/>
      <c r="ED2499"/>
      <c r="EE2499"/>
      <c r="EF2499"/>
      <c r="EG2499"/>
      <c r="EH2499"/>
      <c r="FY2499" s="40">
        <v>42675</v>
      </c>
      <c r="FZ2499"/>
      <c r="GA2499"/>
      <c r="GB2499"/>
      <c r="GC2499"/>
      <c r="GD2499"/>
      <c r="GE2499"/>
      <c r="GF2499"/>
      <c r="GG2499"/>
      <c r="GH2499"/>
      <c r="GI2499"/>
      <c r="GJ2499"/>
      <c r="GK2499"/>
      <c r="GL2499"/>
      <c r="GM2499"/>
      <c r="GN2499"/>
      <c r="IE2499" s="40">
        <v>42675</v>
      </c>
      <c r="IU2499" s="77">
        <v>42675</v>
      </c>
    </row>
    <row r="2500" spans="7:266" x14ac:dyDescent="0.25">
      <c r="G2500" s="40">
        <v>42676</v>
      </c>
      <c r="H2500"/>
      <c r="I2500"/>
      <c r="J2500"/>
      <c r="K2500"/>
      <c r="L2500"/>
      <c r="M2500"/>
      <c r="N2500">
        <v>6.2</v>
      </c>
      <c r="O2500"/>
      <c r="P2500"/>
      <c r="Q2500"/>
      <c r="R2500"/>
      <c r="S2500"/>
      <c r="T2500"/>
      <c r="U2500"/>
      <c r="V2500"/>
      <c r="AK2500">
        <v>6.2</v>
      </c>
      <c r="BM2500" s="40">
        <v>42676</v>
      </c>
      <c r="BN2500"/>
      <c r="BO2500"/>
      <c r="BP2500"/>
      <c r="BQ2500"/>
      <c r="BR2500"/>
      <c r="BS2500"/>
      <c r="BT2500">
        <v>0.01</v>
      </c>
      <c r="BU2500"/>
      <c r="BV2500"/>
      <c r="BW2500"/>
      <c r="BX2500"/>
      <c r="BY2500"/>
      <c r="BZ2500"/>
      <c r="CA2500"/>
      <c r="CB2500"/>
      <c r="CQ2500">
        <v>0.01</v>
      </c>
      <c r="DS2500" s="40">
        <v>42676</v>
      </c>
      <c r="DT2500"/>
      <c r="DU2500"/>
      <c r="DV2500"/>
      <c r="DW2500"/>
      <c r="DX2500"/>
      <c r="DY2500"/>
      <c r="DZ2500">
        <v>8.41</v>
      </c>
      <c r="EA2500"/>
      <c r="EB2500"/>
      <c r="EC2500"/>
      <c r="ED2500"/>
      <c r="EE2500"/>
      <c r="EF2500"/>
      <c r="EG2500"/>
      <c r="EH2500"/>
      <c r="EW2500">
        <v>8.41</v>
      </c>
      <c r="FY2500" s="40">
        <v>42676</v>
      </c>
      <c r="FZ2500"/>
      <c r="GA2500"/>
      <c r="GB2500"/>
      <c r="GC2500"/>
      <c r="GD2500"/>
      <c r="GE2500"/>
      <c r="GF2500">
        <v>0.1</v>
      </c>
      <c r="GG2500"/>
      <c r="GH2500"/>
      <c r="GI2500"/>
      <c r="GJ2500"/>
      <c r="GK2500"/>
      <c r="GL2500"/>
      <c r="GM2500"/>
      <c r="GN2500"/>
      <c r="HC2500">
        <v>0.1</v>
      </c>
      <c r="IE2500" s="40">
        <v>42676</v>
      </c>
      <c r="IU2500" s="77">
        <v>42676</v>
      </c>
    </row>
    <row r="2501" spans="7:266" x14ac:dyDescent="0.25">
      <c r="G2501" s="40">
        <v>42677</v>
      </c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BM2501" s="40">
        <v>42677</v>
      </c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DS2501" s="40">
        <v>42677</v>
      </c>
      <c r="DT2501"/>
      <c r="DU2501"/>
      <c r="DV2501"/>
      <c r="DW2501"/>
      <c r="DX2501"/>
      <c r="DY2501"/>
      <c r="DZ2501"/>
      <c r="EA2501"/>
      <c r="EB2501"/>
      <c r="EC2501"/>
      <c r="ED2501"/>
      <c r="EE2501"/>
      <c r="EF2501"/>
      <c r="EG2501"/>
      <c r="EH2501"/>
      <c r="FY2501" s="40">
        <v>42677</v>
      </c>
      <c r="FZ2501"/>
      <c r="GA2501"/>
      <c r="GB2501"/>
      <c r="GC2501"/>
      <c r="GD2501"/>
      <c r="GE2501"/>
      <c r="GF2501"/>
      <c r="GG2501"/>
      <c r="GH2501"/>
      <c r="GI2501"/>
      <c r="GJ2501"/>
      <c r="GK2501"/>
      <c r="GL2501"/>
      <c r="GM2501"/>
      <c r="GN2501"/>
      <c r="IE2501" s="40">
        <v>42677</v>
      </c>
      <c r="IU2501" s="77">
        <v>42677</v>
      </c>
    </row>
    <row r="2502" spans="7:266" x14ac:dyDescent="0.25">
      <c r="G2502" s="40">
        <v>42678</v>
      </c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BM2502" s="40">
        <v>42678</v>
      </c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DS2502" s="40">
        <v>42678</v>
      </c>
      <c r="DT2502"/>
      <c r="DU2502"/>
      <c r="DV2502"/>
      <c r="DW2502"/>
      <c r="DX2502"/>
      <c r="DY2502"/>
      <c r="DZ2502"/>
      <c r="EA2502"/>
      <c r="EB2502"/>
      <c r="EC2502"/>
      <c r="ED2502"/>
      <c r="EE2502"/>
      <c r="EF2502"/>
      <c r="EG2502"/>
      <c r="EH2502"/>
      <c r="FY2502" s="40">
        <v>42678</v>
      </c>
      <c r="FZ2502"/>
      <c r="GA2502"/>
      <c r="GB2502"/>
      <c r="GC2502"/>
      <c r="GD2502"/>
      <c r="GE2502"/>
      <c r="GF2502"/>
      <c r="GG2502"/>
      <c r="GH2502"/>
      <c r="GI2502"/>
      <c r="GJ2502"/>
      <c r="GK2502"/>
      <c r="GL2502"/>
      <c r="GM2502"/>
      <c r="GN2502"/>
      <c r="IE2502" s="40">
        <v>42678</v>
      </c>
      <c r="IP2502">
        <v>25.311</v>
      </c>
      <c r="IU2502" s="77">
        <v>42678</v>
      </c>
      <c r="JF2502">
        <v>70.8</v>
      </c>
    </row>
    <row r="2503" spans="7:266" x14ac:dyDescent="0.25">
      <c r="G2503" s="40">
        <v>42679</v>
      </c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BM2503" s="40">
        <v>42679</v>
      </c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DS2503" s="40">
        <v>42679</v>
      </c>
      <c r="DT2503"/>
      <c r="DU2503"/>
      <c r="DV2503"/>
      <c r="DW2503"/>
      <c r="DX2503"/>
      <c r="DY2503"/>
      <c r="DZ2503"/>
      <c r="EA2503"/>
      <c r="EB2503"/>
      <c r="EC2503"/>
      <c r="ED2503"/>
      <c r="EE2503"/>
      <c r="EF2503"/>
      <c r="EG2503"/>
      <c r="EH2503"/>
      <c r="FY2503" s="40">
        <v>42679</v>
      </c>
      <c r="FZ2503"/>
      <c r="GA2503"/>
      <c r="GB2503"/>
      <c r="GC2503"/>
      <c r="GD2503"/>
      <c r="GE2503"/>
      <c r="GF2503"/>
      <c r="GG2503"/>
      <c r="GH2503"/>
      <c r="GI2503"/>
      <c r="GJ2503"/>
      <c r="GK2503"/>
      <c r="GL2503"/>
      <c r="GM2503"/>
      <c r="GN2503"/>
      <c r="IE2503" s="40">
        <v>42679</v>
      </c>
      <c r="IU2503" s="77">
        <v>42679</v>
      </c>
    </row>
    <row r="2504" spans="7:266" x14ac:dyDescent="0.25">
      <c r="G2504" s="40">
        <v>42680</v>
      </c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BM2504" s="40">
        <v>42680</v>
      </c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DS2504" s="40">
        <v>42680</v>
      </c>
      <c r="DT2504"/>
      <c r="DU2504"/>
      <c r="DV2504"/>
      <c r="DW2504"/>
      <c r="DX2504"/>
      <c r="DY2504"/>
      <c r="DZ2504"/>
      <c r="EA2504"/>
      <c r="EB2504"/>
      <c r="EC2504"/>
      <c r="ED2504"/>
      <c r="EE2504"/>
      <c r="EF2504"/>
      <c r="EG2504"/>
      <c r="EH2504"/>
      <c r="FY2504" s="40">
        <v>42680</v>
      </c>
      <c r="FZ2504"/>
      <c r="GA2504"/>
      <c r="GB2504"/>
      <c r="GC2504"/>
      <c r="GD2504"/>
      <c r="GE2504"/>
      <c r="GF2504"/>
      <c r="GG2504"/>
      <c r="GH2504"/>
      <c r="GI2504"/>
      <c r="GJ2504"/>
      <c r="GK2504"/>
      <c r="GL2504"/>
      <c r="GM2504"/>
      <c r="GN2504"/>
      <c r="IE2504" s="40">
        <v>42680</v>
      </c>
      <c r="IU2504" s="77">
        <v>42680</v>
      </c>
    </row>
    <row r="2505" spans="7:266" x14ac:dyDescent="0.25">
      <c r="G2505" s="40">
        <v>42681</v>
      </c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BM2505" s="40">
        <v>42681</v>
      </c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DS2505" s="40">
        <v>42681</v>
      </c>
      <c r="DT2505"/>
      <c r="DU2505"/>
      <c r="DV2505"/>
      <c r="DW2505"/>
      <c r="DX2505"/>
      <c r="DY2505"/>
      <c r="DZ2505"/>
      <c r="EA2505"/>
      <c r="EB2505"/>
      <c r="EC2505"/>
      <c r="ED2505"/>
      <c r="EE2505"/>
      <c r="EF2505"/>
      <c r="EG2505"/>
      <c r="EH2505"/>
      <c r="FY2505" s="40">
        <v>42681</v>
      </c>
      <c r="FZ2505"/>
      <c r="GA2505"/>
      <c r="GB2505"/>
      <c r="GC2505"/>
      <c r="GD2505"/>
      <c r="GE2505"/>
      <c r="GF2505"/>
      <c r="GG2505"/>
      <c r="GH2505"/>
      <c r="GI2505"/>
      <c r="GJ2505"/>
      <c r="GK2505"/>
      <c r="GL2505"/>
      <c r="GM2505"/>
      <c r="GN2505"/>
      <c r="IE2505" s="40">
        <v>42681</v>
      </c>
      <c r="IO2505">
        <v>24.380544747081714</v>
      </c>
      <c r="IU2505" s="77">
        <v>42681</v>
      </c>
      <c r="JE2505">
        <v>70.8</v>
      </c>
    </row>
    <row r="2506" spans="7:266" x14ac:dyDescent="0.25">
      <c r="G2506" s="40">
        <v>42682</v>
      </c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BM2506" s="40">
        <v>42682</v>
      </c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DS2506" s="40">
        <v>42682</v>
      </c>
      <c r="DT2506"/>
      <c r="DU2506"/>
      <c r="DV2506"/>
      <c r="DW2506"/>
      <c r="DX2506"/>
      <c r="DY2506"/>
      <c r="DZ2506"/>
      <c r="EA2506"/>
      <c r="EB2506"/>
      <c r="EC2506"/>
      <c r="ED2506"/>
      <c r="EE2506"/>
      <c r="EF2506"/>
      <c r="EG2506"/>
      <c r="EH2506"/>
      <c r="FY2506" s="40">
        <v>42682</v>
      </c>
      <c r="FZ2506"/>
      <c r="GA2506"/>
      <c r="GB2506"/>
      <c r="GC2506"/>
      <c r="GD2506"/>
      <c r="GE2506"/>
      <c r="GF2506"/>
      <c r="GG2506"/>
      <c r="GH2506"/>
      <c r="GI2506"/>
      <c r="GJ2506"/>
      <c r="GK2506"/>
      <c r="GL2506"/>
      <c r="GM2506"/>
      <c r="GN2506"/>
      <c r="IE2506" s="40">
        <v>42682</v>
      </c>
      <c r="IH2506">
        <v>22.407446808510638</v>
      </c>
      <c r="IU2506" s="77">
        <v>42682</v>
      </c>
      <c r="IX2506">
        <v>70.8</v>
      </c>
    </row>
    <row r="2507" spans="7:266" x14ac:dyDescent="0.25">
      <c r="G2507" s="40">
        <v>42683</v>
      </c>
      <c r="H2507"/>
      <c r="I2507"/>
      <c r="J2507"/>
      <c r="K2507"/>
      <c r="L2507"/>
      <c r="M2507"/>
      <c r="N2507"/>
      <c r="O2507"/>
      <c r="P2507"/>
      <c r="Q2507">
        <v>4.1333333333333329</v>
      </c>
      <c r="R2507"/>
      <c r="S2507"/>
      <c r="T2507"/>
      <c r="U2507">
        <v>0.8</v>
      </c>
      <c r="V2507">
        <v>1.4</v>
      </c>
      <c r="AT2507">
        <v>7</v>
      </c>
      <c r="AU2507">
        <v>2.6</v>
      </c>
      <c r="AV2507">
        <v>2.8</v>
      </c>
      <c r="BG2507">
        <v>0.8</v>
      </c>
      <c r="BH2507">
        <v>0.8</v>
      </c>
      <c r="BI2507">
        <v>1.4</v>
      </c>
      <c r="BM2507" s="40">
        <v>42683</v>
      </c>
      <c r="BN2507"/>
      <c r="BO2507"/>
      <c r="BP2507"/>
      <c r="BQ2507"/>
      <c r="BR2507"/>
      <c r="BS2507"/>
      <c r="BT2507"/>
      <c r="BU2507"/>
      <c r="BV2507"/>
      <c r="BW2507">
        <v>4.3333333333333335E-2</v>
      </c>
      <c r="BX2507"/>
      <c r="BY2507"/>
      <c r="BZ2507"/>
      <c r="CA2507">
        <v>0.05</v>
      </c>
      <c r="CB2507">
        <v>0.01</v>
      </c>
      <c r="CZ2507">
        <v>0.02</v>
      </c>
      <c r="DA2507">
        <v>0.01</v>
      </c>
      <c r="DB2507">
        <v>0.1</v>
      </c>
      <c r="DM2507">
        <v>0.06</v>
      </c>
      <c r="DN2507">
        <v>0.04</v>
      </c>
      <c r="DO2507">
        <v>0.01</v>
      </c>
      <c r="DS2507" s="40">
        <v>42683</v>
      </c>
      <c r="DT2507"/>
      <c r="DU2507"/>
      <c r="DV2507"/>
      <c r="DW2507"/>
      <c r="DX2507"/>
      <c r="DY2507"/>
      <c r="DZ2507"/>
      <c r="EA2507"/>
      <c r="EB2507"/>
      <c r="EC2507">
        <v>1.64</v>
      </c>
      <c r="ED2507"/>
      <c r="EE2507"/>
      <c r="EF2507"/>
      <c r="EG2507">
        <v>168.55</v>
      </c>
      <c r="EH2507">
        <v>1.38</v>
      </c>
      <c r="FF2507">
        <v>2.92</v>
      </c>
      <c r="FG2507">
        <v>0.69</v>
      </c>
      <c r="FH2507">
        <v>1.31</v>
      </c>
      <c r="FS2507">
        <v>87.1</v>
      </c>
      <c r="FT2507">
        <v>250</v>
      </c>
      <c r="FU2507">
        <v>1.38</v>
      </c>
      <c r="FY2507" s="40">
        <v>42683</v>
      </c>
      <c r="FZ2507"/>
      <c r="GA2507"/>
      <c r="GB2507"/>
      <c r="GC2507"/>
      <c r="GD2507"/>
      <c r="GE2507"/>
      <c r="GF2507"/>
      <c r="GG2507"/>
      <c r="GH2507"/>
      <c r="GI2507">
        <v>1.4000000000000001</v>
      </c>
      <c r="GJ2507"/>
      <c r="GK2507"/>
      <c r="GL2507"/>
      <c r="GM2507">
        <v>0.21000000000000002</v>
      </c>
      <c r="GN2507">
        <v>0.02</v>
      </c>
      <c r="HL2507">
        <v>3.64</v>
      </c>
      <c r="HM2507">
        <v>0.16</v>
      </c>
      <c r="HN2507">
        <v>0.4</v>
      </c>
      <c r="HY2507">
        <v>0.26</v>
      </c>
      <c r="HZ2507">
        <v>0.16</v>
      </c>
      <c r="IA2507">
        <v>0.02</v>
      </c>
      <c r="IE2507" s="40">
        <v>42683</v>
      </c>
      <c r="IU2507" s="77">
        <v>42683</v>
      </c>
    </row>
    <row r="2508" spans="7:266" x14ac:dyDescent="0.25">
      <c r="G2508" s="40">
        <v>42684</v>
      </c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BM2508" s="40">
        <v>42684</v>
      </c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DS2508" s="40">
        <v>42684</v>
      </c>
      <c r="DT2508"/>
      <c r="DU2508"/>
      <c r="DV2508"/>
      <c r="DW2508"/>
      <c r="DX2508"/>
      <c r="DY2508"/>
      <c r="DZ2508"/>
      <c r="EA2508"/>
      <c r="EB2508"/>
      <c r="EC2508"/>
      <c r="ED2508"/>
      <c r="EE2508"/>
      <c r="EF2508"/>
      <c r="EG2508"/>
      <c r="EH2508"/>
      <c r="FY2508" s="40">
        <v>42684</v>
      </c>
      <c r="FZ2508"/>
      <c r="GA2508"/>
      <c r="GB2508"/>
      <c r="GC2508"/>
      <c r="GD2508"/>
      <c r="GE2508"/>
      <c r="GF2508"/>
      <c r="GG2508"/>
      <c r="GH2508"/>
      <c r="GI2508"/>
      <c r="GJ2508"/>
      <c r="GK2508"/>
      <c r="GL2508"/>
      <c r="GM2508"/>
      <c r="GN2508"/>
      <c r="IE2508" s="40">
        <v>42684</v>
      </c>
      <c r="IU2508" s="77">
        <v>42684</v>
      </c>
    </row>
    <row r="2509" spans="7:266" x14ac:dyDescent="0.25">
      <c r="G2509" s="40">
        <v>42685</v>
      </c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BM2509" s="40">
        <v>42685</v>
      </c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DS2509" s="40">
        <v>42685</v>
      </c>
      <c r="DT2509"/>
      <c r="DU2509"/>
      <c r="DV2509"/>
      <c r="DW2509"/>
      <c r="DX2509"/>
      <c r="DY2509"/>
      <c r="DZ2509"/>
      <c r="EA2509"/>
      <c r="EB2509"/>
      <c r="EC2509"/>
      <c r="ED2509"/>
      <c r="EE2509"/>
      <c r="EF2509"/>
      <c r="EG2509"/>
      <c r="EH2509"/>
      <c r="FY2509" s="40">
        <v>42685</v>
      </c>
      <c r="FZ2509"/>
      <c r="GA2509"/>
      <c r="GB2509"/>
      <c r="GC2509"/>
      <c r="GD2509"/>
      <c r="GE2509"/>
      <c r="GF2509"/>
      <c r="GG2509"/>
      <c r="GH2509"/>
      <c r="GI2509"/>
      <c r="GJ2509"/>
      <c r="GK2509"/>
      <c r="GL2509"/>
      <c r="GM2509"/>
      <c r="GN2509"/>
      <c r="IE2509" s="40">
        <v>42685</v>
      </c>
      <c r="IJ2509">
        <v>26.644652406417112</v>
      </c>
      <c r="IU2509" s="77">
        <v>42685</v>
      </c>
      <c r="IZ2509">
        <v>70.8</v>
      </c>
    </row>
    <row r="2510" spans="7:266" x14ac:dyDescent="0.25">
      <c r="G2510" s="40">
        <v>42686</v>
      </c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BM2510" s="40">
        <v>42686</v>
      </c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DS2510" s="40">
        <v>42686</v>
      </c>
      <c r="DT2510"/>
      <c r="DU2510"/>
      <c r="DV2510"/>
      <c r="DW2510"/>
      <c r="DX2510"/>
      <c r="DY2510"/>
      <c r="DZ2510"/>
      <c r="EA2510"/>
      <c r="EB2510"/>
      <c r="EC2510"/>
      <c r="ED2510"/>
      <c r="EE2510"/>
      <c r="EF2510"/>
      <c r="EG2510"/>
      <c r="EH2510"/>
      <c r="FY2510" s="40">
        <v>42686</v>
      </c>
      <c r="FZ2510"/>
      <c r="GA2510"/>
      <c r="GB2510"/>
      <c r="GC2510"/>
      <c r="GD2510"/>
      <c r="GE2510"/>
      <c r="GF2510"/>
      <c r="GG2510"/>
      <c r="GH2510"/>
      <c r="GI2510"/>
      <c r="GJ2510"/>
      <c r="GK2510"/>
      <c r="GL2510"/>
      <c r="GM2510"/>
      <c r="GN2510"/>
      <c r="IE2510" s="40">
        <v>42686</v>
      </c>
      <c r="IU2510" s="77">
        <v>42686</v>
      </c>
    </row>
    <row r="2511" spans="7:266" x14ac:dyDescent="0.25">
      <c r="G2511" s="40">
        <v>42687</v>
      </c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BM2511" s="40">
        <v>42687</v>
      </c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DS2511" s="40">
        <v>42687</v>
      </c>
      <c r="DT2511"/>
      <c r="DU2511"/>
      <c r="DV2511"/>
      <c r="DW2511"/>
      <c r="DX2511"/>
      <c r="DY2511"/>
      <c r="DZ2511"/>
      <c r="EA2511"/>
      <c r="EB2511"/>
      <c r="EC2511"/>
      <c r="ED2511"/>
      <c r="EE2511"/>
      <c r="EF2511"/>
      <c r="EG2511"/>
      <c r="EH2511"/>
      <c r="FY2511" s="40">
        <v>42687</v>
      </c>
      <c r="FZ2511"/>
      <c r="GA2511"/>
      <c r="GB2511"/>
      <c r="GC2511"/>
      <c r="GD2511"/>
      <c r="GE2511"/>
      <c r="GF2511"/>
      <c r="GG2511"/>
      <c r="GH2511"/>
      <c r="GI2511"/>
      <c r="GJ2511"/>
      <c r="GK2511"/>
      <c r="GL2511"/>
      <c r="GM2511"/>
      <c r="GN2511"/>
      <c r="IE2511" s="40">
        <v>42687</v>
      </c>
      <c r="IU2511" s="77">
        <v>42687</v>
      </c>
    </row>
    <row r="2512" spans="7:266" x14ac:dyDescent="0.25">
      <c r="G2512" s="40">
        <v>42688</v>
      </c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BM2512" s="40">
        <v>42688</v>
      </c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DS2512" s="40">
        <v>42688</v>
      </c>
      <c r="DT2512"/>
      <c r="DU2512"/>
      <c r="DV2512"/>
      <c r="DW2512"/>
      <c r="DX2512"/>
      <c r="DY2512"/>
      <c r="DZ2512"/>
      <c r="EA2512"/>
      <c r="EB2512"/>
      <c r="EC2512"/>
      <c r="ED2512"/>
      <c r="EE2512"/>
      <c r="EF2512"/>
      <c r="EG2512"/>
      <c r="EH2512"/>
      <c r="FY2512" s="40">
        <v>42688</v>
      </c>
      <c r="FZ2512"/>
      <c r="GA2512"/>
      <c r="GB2512"/>
      <c r="GC2512"/>
      <c r="GD2512"/>
      <c r="GE2512"/>
      <c r="GF2512"/>
      <c r="GG2512"/>
      <c r="GH2512"/>
      <c r="GI2512"/>
      <c r="GJ2512"/>
      <c r="GK2512"/>
      <c r="GL2512"/>
      <c r="GM2512"/>
      <c r="GN2512"/>
      <c r="IE2512" s="40">
        <v>42688</v>
      </c>
      <c r="IG2512">
        <v>26.662978723404258</v>
      </c>
      <c r="IU2512" s="77">
        <v>42688</v>
      </c>
      <c r="IW2512">
        <v>70.8</v>
      </c>
    </row>
    <row r="2513" spans="7:259" x14ac:dyDescent="0.25">
      <c r="G2513" s="40">
        <v>42689</v>
      </c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BM2513" s="40">
        <v>42689</v>
      </c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DS2513" s="40">
        <v>42689</v>
      </c>
      <c r="DT2513"/>
      <c r="DU2513"/>
      <c r="DV2513"/>
      <c r="DW2513"/>
      <c r="DX2513"/>
      <c r="DY2513"/>
      <c r="DZ2513"/>
      <c r="EA2513"/>
      <c r="EB2513"/>
      <c r="EC2513"/>
      <c r="ED2513"/>
      <c r="EE2513"/>
      <c r="EF2513"/>
      <c r="EG2513"/>
      <c r="EH2513"/>
      <c r="FY2513" s="40">
        <v>42689</v>
      </c>
      <c r="FZ2513"/>
      <c r="GA2513"/>
      <c r="GB2513"/>
      <c r="GC2513"/>
      <c r="GD2513"/>
      <c r="GE2513"/>
      <c r="GF2513"/>
      <c r="GG2513"/>
      <c r="GH2513"/>
      <c r="GI2513"/>
      <c r="GJ2513"/>
      <c r="GK2513"/>
      <c r="GL2513"/>
      <c r="GM2513"/>
      <c r="GN2513"/>
      <c r="IE2513" s="40">
        <v>42689</v>
      </c>
      <c r="IU2513" s="77">
        <v>42689</v>
      </c>
    </row>
    <row r="2514" spans="7:259" x14ac:dyDescent="0.25">
      <c r="G2514" s="40">
        <v>42690</v>
      </c>
      <c r="H2514">
        <v>5.4</v>
      </c>
      <c r="I2514">
        <v>0.8</v>
      </c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>
        <v>5.4</v>
      </c>
      <c r="Y2514">
        <v>0.8</v>
      </c>
      <c r="BM2514" s="40">
        <v>42690</v>
      </c>
      <c r="BN2514">
        <v>0.04</v>
      </c>
      <c r="BO2514">
        <v>0.01</v>
      </c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>
        <v>0.04</v>
      </c>
      <c r="CE2514">
        <v>0.01</v>
      </c>
      <c r="DS2514" s="40">
        <v>42690</v>
      </c>
      <c r="DT2514">
        <v>50.8</v>
      </c>
      <c r="DU2514">
        <v>71.5</v>
      </c>
      <c r="DV2514"/>
      <c r="DW2514"/>
      <c r="DX2514"/>
      <c r="DY2514"/>
      <c r="DZ2514"/>
      <c r="EA2514"/>
      <c r="EB2514"/>
      <c r="EC2514"/>
      <c r="ED2514"/>
      <c r="EE2514"/>
      <c r="EF2514"/>
      <c r="EG2514"/>
      <c r="EH2514"/>
      <c r="EI2514">
        <v>50.8</v>
      </c>
      <c r="EK2514">
        <v>71.5</v>
      </c>
      <c r="FY2514" s="40">
        <v>42690</v>
      </c>
      <c r="FZ2514">
        <v>0.05</v>
      </c>
      <c r="GA2514">
        <v>0.03</v>
      </c>
      <c r="GB2514"/>
      <c r="GC2514"/>
      <c r="GD2514"/>
      <c r="GE2514"/>
      <c r="GF2514"/>
      <c r="GG2514"/>
      <c r="GH2514"/>
      <c r="GI2514"/>
      <c r="GJ2514"/>
      <c r="GK2514"/>
      <c r="GL2514"/>
      <c r="GM2514"/>
      <c r="GN2514"/>
      <c r="GO2514">
        <v>0.05</v>
      </c>
      <c r="GQ2514">
        <v>0.03</v>
      </c>
      <c r="IE2514" s="40">
        <v>42690</v>
      </c>
      <c r="IU2514" s="77">
        <v>42690</v>
      </c>
    </row>
    <row r="2515" spans="7:259" x14ac:dyDescent="0.25">
      <c r="G2515" s="40">
        <v>42691</v>
      </c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BM2515" s="40">
        <v>42691</v>
      </c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DS2515" s="40">
        <v>42691</v>
      </c>
      <c r="DT2515"/>
      <c r="DU2515"/>
      <c r="DV2515"/>
      <c r="DW2515"/>
      <c r="DX2515"/>
      <c r="DY2515"/>
      <c r="DZ2515"/>
      <c r="EA2515"/>
      <c r="EB2515"/>
      <c r="EC2515"/>
      <c r="ED2515"/>
      <c r="EE2515"/>
      <c r="EF2515"/>
      <c r="EG2515"/>
      <c r="EH2515"/>
      <c r="FY2515" s="40">
        <v>42691</v>
      </c>
      <c r="FZ2515"/>
      <c r="GA2515"/>
      <c r="GB2515"/>
      <c r="GC2515"/>
      <c r="GD2515"/>
      <c r="GE2515"/>
      <c r="GF2515"/>
      <c r="GG2515"/>
      <c r="GH2515"/>
      <c r="GI2515"/>
      <c r="GJ2515"/>
      <c r="GK2515"/>
      <c r="GL2515"/>
      <c r="GM2515"/>
      <c r="GN2515"/>
      <c r="IE2515" s="40">
        <v>42691</v>
      </c>
      <c r="IU2515" s="77">
        <v>42691</v>
      </c>
    </row>
    <row r="2516" spans="7:259" x14ac:dyDescent="0.25">
      <c r="G2516" s="40">
        <v>42692</v>
      </c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BM2516" s="40">
        <v>42692</v>
      </c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DS2516" s="40">
        <v>42692</v>
      </c>
      <c r="DT2516"/>
      <c r="DU2516"/>
      <c r="DV2516"/>
      <c r="DW2516"/>
      <c r="DX2516"/>
      <c r="DY2516"/>
      <c r="DZ2516"/>
      <c r="EA2516"/>
      <c r="EB2516"/>
      <c r="EC2516"/>
      <c r="ED2516"/>
      <c r="EE2516"/>
      <c r="EF2516"/>
      <c r="EG2516"/>
      <c r="EH2516"/>
      <c r="FY2516" s="40">
        <v>42692</v>
      </c>
      <c r="FZ2516"/>
      <c r="GA2516"/>
      <c r="GB2516"/>
      <c r="GC2516"/>
      <c r="GD2516"/>
      <c r="GE2516"/>
      <c r="GF2516"/>
      <c r="GG2516"/>
      <c r="GH2516"/>
      <c r="GI2516"/>
      <c r="GJ2516"/>
      <c r="GK2516"/>
      <c r="GL2516"/>
      <c r="GM2516"/>
      <c r="GN2516"/>
      <c r="IE2516" s="40">
        <v>42692</v>
      </c>
      <c r="IU2516" s="77">
        <v>42692</v>
      </c>
    </row>
    <row r="2517" spans="7:259" x14ac:dyDescent="0.25">
      <c r="G2517" s="40">
        <v>42693</v>
      </c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BM2517" s="40">
        <v>42693</v>
      </c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DS2517" s="40">
        <v>42693</v>
      </c>
      <c r="DT2517"/>
      <c r="DU2517"/>
      <c r="DV2517"/>
      <c r="DW2517"/>
      <c r="DX2517"/>
      <c r="DY2517"/>
      <c r="DZ2517"/>
      <c r="EA2517"/>
      <c r="EB2517"/>
      <c r="EC2517"/>
      <c r="ED2517"/>
      <c r="EE2517"/>
      <c r="EF2517"/>
      <c r="EG2517"/>
      <c r="EH2517"/>
      <c r="FY2517" s="40">
        <v>42693</v>
      </c>
      <c r="FZ2517"/>
      <c r="GA2517"/>
      <c r="GB2517"/>
      <c r="GC2517"/>
      <c r="GD2517"/>
      <c r="GE2517"/>
      <c r="GF2517"/>
      <c r="GG2517"/>
      <c r="GH2517"/>
      <c r="GI2517"/>
      <c r="GJ2517"/>
      <c r="GK2517"/>
      <c r="GL2517"/>
      <c r="GM2517"/>
      <c r="GN2517"/>
      <c r="IE2517" s="40">
        <v>42693</v>
      </c>
      <c r="IU2517" s="77">
        <v>42693</v>
      </c>
    </row>
    <row r="2518" spans="7:259" x14ac:dyDescent="0.25">
      <c r="G2518" s="40">
        <v>42694</v>
      </c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BM2518" s="40">
        <v>42694</v>
      </c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DS2518" s="40">
        <v>42694</v>
      </c>
      <c r="DT2518"/>
      <c r="DU2518"/>
      <c r="DV2518"/>
      <c r="DW2518"/>
      <c r="DX2518"/>
      <c r="DY2518"/>
      <c r="DZ2518"/>
      <c r="EA2518"/>
      <c r="EB2518"/>
      <c r="EC2518"/>
      <c r="ED2518"/>
      <c r="EE2518"/>
      <c r="EF2518"/>
      <c r="EG2518"/>
      <c r="EH2518"/>
      <c r="FY2518" s="40">
        <v>42694</v>
      </c>
      <c r="FZ2518"/>
      <c r="GA2518"/>
      <c r="GB2518"/>
      <c r="GC2518"/>
      <c r="GD2518"/>
      <c r="GE2518"/>
      <c r="GF2518"/>
      <c r="GG2518"/>
      <c r="GH2518"/>
      <c r="GI2518"/>
      <c r="GJ2518"/>
      <c r="GK2518"/>
      <c r="GL2518"/>
      <c r="GM2518"/>
      <c r="GN2518"/>
      <c r="IE2518" s="40">
        <v>42694</v>
      </c>
      <c r="IU2518" s="77">
        <v>42694</v>
      </c>
    </row>
    <row r="2519" spans="7:259" x14ac:dyDescent="0.25">
      <c r="G2519" s="40">
        <v>42695</v>
      </c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BM2519" s="40">
        <v>42695</v>
      </c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DS2519" s="40">
        <v>42695</v>
      </c>
      <c r="DT2519"/>
      <c r="DU2519"/>
      <c r="DV2519"/>
      <c r="DW2519"/>
      <c r="DX2519"/>
      <c r="DY2519"/>
      <c r="DZ2519"/>
      <c r="EA2519"/>
      <c r="EB2519"/>
      <c r="EC2519"/>
      <c r="ED2519"/>
      <c r="EE2519"/>
      <c r="EF2519"/>
      <c r="EG2519"/>
      <c r="EH2519"/>
      <c r="FY2519" s="40">
        <v>42695</v>
      </c>
      <c r="FZ2519"/>
      <c r="GA2519"/>
      <c r="GB2519"/>
      <c r="GC2519"/>
      <c r="GD2519"/>
      <c r="GE2519"/>
      <c r="GF2519"/>
      <c r="GG2519"/>
      <c r="GH2519"/>
      <c r="GI2519"/>
      <c r="GJ2519"/>
      <c r="GK2519"/>
      <c r="GL2519"/>
      <c r="GM2519"/>
      <c r="GN2519"/>
      <c r="IE2519" s="40">
        <v>42695</v>
      </c>
      <c r="IF2519">
        <v>29.63720930232558</v>
      </c>
      <c r="IU2519" s="77">
        <v>42695</v>
      </c>
      <c r="IV2519">
        <v>70.8</v>
      </c>
    </row>
    <row r="2520" spans="7:259" x14ac:dyDescent="0.25">
      <c r="G2520" s="40">
        <v>42696</v>
      </c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BM2520" s="40">
        <v>42696</v>
      </c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DS2520" s="40">
        <v>42696</v>
      </c>
      <c r="DT2520"/>
      <c r="DU2520"/>
      <c r="DV2520"/>
      <c r="DW2520"/>
      <c r="DX2520"/>
      <c r="DY2520"/>
      <c r="DZ2520"/>
      <c r="EA2520"/>
      <c r="EB2520"/>
      <c r="EC2520"/>
      <c r="ED2520"/>
      <c r="EE2520"/>
      <c r="EF2520"/>
      <c r="EG2520"/>
      <c r="EH2520"/>
      <c r="FY2520" s="40">
        <v>42696</v>
      </c>
      <c r="FZ2520"/>
      <c r="GA2520"/>
      <c r="GB2520"/>
      <c r="GC2520"/>
      <c r="GD2520"/>
      <c r="GE2520"/>
      <c r="GF2520"/>
      <c r="GG2520"/>
      <c r="GH2520"/>
      <c r="GI2520"/>
      <c r="GJ2520"/>
      <c r="GK2520"/>
      <c r="GL2520"/>
      <c r="GM2520"/>
      <c r="GN2520"/>
      <c r="IE2520" s="40">
        <v>42696</v>
      </c>
      <c r="IU2520" s="77">
        <v>42696</v>
      </c>
    </row>
    <row r="2521" spans="7:259" x14ac:dyDescent="0.25">
      <c r="G2521" s="40">
        <v>42697</v>
      </c>
      <c r="H2521"/>
      <c r="I2521"/>
      <c r="J2521"/>
      <c r="K2521"/>
      <c r="L2521"/>
      <c r="M2521"/>
      <c r="N2521"/>
      <c r="O2521"/>
      <c r="P2521"/>
      <c r="Q2521">
        <v>4.4000000000000004</v>
      </c>
      <c r="R2521"/>
      <c r="S2521"/>
      <c r="T2521"/>
      <c r="U2521">
        <v>1.7</v>
      </c>
      <c r="V2521">
        <v>0.8</v>
      </c>
      <c r="AU2521">
        <v>4.4000000000000004</v>
      </c>
      <c r="BF2521">
        <v>1.7</v>
      </c>
      <c r="BI2521">
        <v>0.8</v>
      </c>
      <c r="BM2521" s="40">
        <v>42697</v>
      </c>
      <c r="BN2521"/>
      <c r="BO2521"/>
      <c r="BP2521"/>
      <c r="BQ2521"/>
      <c r="BR2521"/>
      <c r="BS2521"/>
      <c r="BT2521"/>
      <c r="BU2521"/>
      <c r="BV2521"/>
      <c r="BW2521">
        <v>0.08</v>
      </c>
      <c r="BX2521"/>
      <c r="BY2521"/>
      <c r="BZ2521"/>
      <c r="CA2521">
        <v>0.02</v>
      </c>
      <c r="CB2521">
        <v>0.01</v>
      </c>
      <c r="DA2521">
        <v>0.08</v>
      </c>
      <c r="DL2521">
        <v>0.02</v>
      </c>
      <c r="DO2521">
        <v>0.01</v>
      </c>
      <c r="DS2521" s="40">
        <v>42697</v>
      </c>
      <c r="DT2521"/>
      <c r="DU2521"/>
      <c r="DV2521"/>
      <c r="DW2521"/>
      <c r="DX2521"/>
      <c r="DY2521"/>
      <c r="DZ2521"/>
      <c r="EA2521"/>
      <c r="EB2521"/>
      <c r="EC2521">
        <v>13.1</v>
      </c>
      <c r="ED2521"/>
      <c r="EE2521"/>
      <c r="EF2521"/>
      <c r="EG2521">
        <v>1.1599999999999999</v>
      </c>
      <c r="EH2521">
        <v>1.2</v>
      </c>
      <c r="FG2521">
        <v>13.1</v>
      </c>
      <c r="FR2521">
        <v>1.1599999999999999</v>
      </c>
      <c r="FU2521">
        <v>1.2</v>
      </c>
      <c r="FY2521" s="40">
        <v>42697</v>
      </c>
      <c r="FZ2521"/>
      <c r="GA2521"/>
      <c r="GB2521"/>
      <c r="GC2521"/>
      <c r="GD2521"/>
      <c r="GE2521"/>
      <c r="GF2521"/>
      <c r="GG2521"/>
      <c r="GH2521"/>
      <c r="GI2521">
        <v>1.08</v>
      </c>
      <c r="GJ2521"/>
      <c r="GK2521"/>
      <c r="GL2521"/>
      <c r="GM2521">
        <v>0.18</v>
      </c>
      <c r="GN2521">
        <v>0.09</v>
      </c>
      <c r="HM2521">
        <v>1.08</v>
      </c>
      <c r="HX2521">
        <v>0.18</v>
      </c>
      <c r="IA2521">
        <v>0.09</v>
      </c>
      <c r="IE2521" s="40">
        <v>42697</v>
      </c>
      <c r="IU2521" s="77">
        <v>42697</v>
      </c>
    </row>
    <row r="2522" spans="7:259" x14ac:dyDescent="0.25">
      <c r="G2522" s="40">
        <v>42698</v>
      </c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BM2522" s="40">
        <v>42698</v>
      </c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DS2522" s="40">
        <v>42698</v>
      </c>
      <c r="DT2522"/>
      <c r="DU2522"/>
      <c r="DV2522"/>
      <c r="DW2522"/>
      <c r="DX2522"/>
      <c r="DY2522"/>
      <c r="DZ2522"/>
      <c r="EA2522"/>
      <c r="EB2522"/>
      <c r="EC2522"/>
      <c r="ED2522"/>
      <c r="EE2522"/>
      <c r="EF2522"/>
      <c r="EG2522"/>
      <c r="EH2522"/>
      <c r="FY2522" s="40">
        <v>42698</v>
      </c>
      <c r="FZ2522"/>
      <c r="GA2522"/>
      <c r="GB2522"/>
      <c r="GC2522"/>
      <c r="GD2522"/>
      <c r="GE2522"/>
      <c r="GF2522"/>
      <c r="GG2522"/>
      <c r="GH2522"/>
      <c r="GI2522"/>
      <c r="GJ2522"/>
      <c r="GK2522"/>
      <c r="GL2522"/>
      <c r="GM2522"/>
      <c r="GN2522"/>
      <c r="IE2522" s="40">
        <v>42698</v>
      </c>
      <c r="IU2522" s="77">
        <v>42698</v>
      </c>
    </row>
    <row r="2523" spans="7:259" x14ac:dyDescent="0.25">
      <c r="G2523" s="40">
        <v>42699</v>
      </c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BM2523" s="40">
        <v>42699</v>
      </c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DS2523" s="40">
        <v>42699</v>
      </c>
      <c r="DT2523"/>
      <c r="DU2523"/>
      <c r="DV2523"/>
      <c r="DW2523"/>
      <c r="DX2523"/>
      <c r="DY2523"/>
      <c r="DZ2523"/>
      <c r="EA2523"/>
      <c r="EB2523"/>
      <c r="EC2523"/>
      <c r="ED2523"/>
      <c r="EE2523"/>
      <c r="EF2523"/>
      <c r="EG2523"/>
      <c r="EH2523"/>
      <c r="FY2523" s="40">
        <v>42699</v>
      </c>
      <c r="FZ2523"/>
      <c r="GA2523"/>
      <c r="GB2523"/>
      <c r="GC2523"/>
      <c r="GD2523"/>
      <c r="GE2523"/>
      <c r="GF2523"/>
      <c r="GG2523"/>
      <c r="GH2523"/>
      <c r="GI2523"/>
      <c r="GJ2523"/>
      <c r="GK2523"/>
      <c r="GL2523"/>
      <c r="GM2523"/>
      <c r="GN2523"/>
      <c r="IE2523" s="40">
        <v>42699</v>
      </c>
      <c r="II2523">
        <v>29.529648241206026</v>
      </c>
      <c r="IU2523" s="77">
        <v>42699</v>
      </c>
      <c r="IY2523">
        <v>70.8</v>
      </c>
    </row>
    <row r="2524" spans="7:259" x14ac:dyDescent="0.25">
      <c r="G2524" s="40">
        <v>42700</v>
      </c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BM2524" s="40">
        <v>42700</v>
      </c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DS2524" s="40">
        <v>42700</v>
      </c>
      <c r="DT2524"/>
      <c r="DU2524"/>
      <c r="DV2524"/>
      <c r="DW2524"/>
      <c r="DX2524"/>
      <c r="DY2524"/>
      <c r="DZ2524"/>
      <c r="EA2524"/>
      <c r="EB2524"/>
      <c r="EC2524"/>
      <c r="ED2524"/>
      <c r="EE2524"/>
      <c r="EF2524"/>
      <c r="EG2524"/>
      <c r="EH2524"/>
      <c r="FY2524" s="40">
        <v>42700</v>
      </c>
      <c r="FZ2524"/>
      <c r="GA2524"/>
      <c r="GB2524"/>
      <c r="GC2524"/>
      <c r="GD2524"/>
      <c r="GE2524"/>
      <c r="GF2524"/>
      <c r="GG2524"/>
      <c r="GH2524"/>
      <c r="GI2524"/>
      <c r="GJ2524"/>
      <c r="GK2524"/>
      <c r="GL2524"/>
      <c r="GM2524"/>
      <c r="GN2524"/>
      <c r="IE2524" s="40">
        <v>42700</v>
      </c>
      <c r="IU2524" s="77">
        <v>42700</v>
      </c>
    </row>
    <row r="2525" spans="7:259" x14ac:dyDescent="0.25">
      <c r="G2525" s="40">
        <v>42701</v>
      </c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BM2525" s="40">
        <v>42701</v>
      </c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DS2525" s="40">
        <v>42701</v>
      </c>
      <c r="DT2525"/>
      <c r="DU2525"/>
      <c r="DV2525"/>
      <c r="DW2525"/>
      <c r="DX2525"/>
      <c r="DY2525"/>
      <c r="DZ2525"/>
      <c r="EA2525"/>
      <c r="EB2525"/>
      <c r="EC2525"/>
      <c r="ED2525"/>
      <c r="EE2525"/>
      <c r="EF2525"/>
      <c r="EG2525"/>
      <c r="EH2525"/>
      <c r="FY2525" s="40">
        <v>42701</v>
      </c>
      <c r="FZ2525"/>
      <c r="GA2525"/>
      <c r="GB2525"/>
      <c r="GC2525"/>
      <c r="GD2525"/>
      <c r="GE2525"/>
      <c r="GF2525"/>
      <c r="GG2525"/>
      <c r="GH2525"/>
      <c r="GI2525"/>
      <c r="GJ2525"/>
      <c r="GK2525"/>
      <c r="GL2525"/>
      <c r="GM2525"/>
      <c r="GN2525"/>
      <c r="IE2525" s="40">
        <v>42701</v>
      </c>
      <c r="IU2525" s="77">
        <v>42701</v>
      </c>
    </row>
    <row r="2526" spans="7:259" x14ac:dyDescent="0.25">
      <c r="G2526" s="40">
        <v>42702</v>
      </c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BM2526" s="40">
        <v>42702</v>
      </c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DS2526" s="40">
        <v>42702</v>
      </c>
      <c r="DT2526"/>
      <c r="DU2526"/>
      <c r="DV2526"/>
      <c r="DW2526"/>
      <c r="DX2526"/>
      <c r="DY2526"/>
      <c r="DZ2526"/>
      <c r="EA2526"/>
      <c r="EB2526"/>
      <c r="EC2526"/>
      <c r="ED2526"/>
      <c r="EE2526"/>
      <c r="EF2526"/>
      <c r="EG2526"/>
      <c r="EH2526"/>
      <c r="FY2526" s="40">
        <v>42702</v>
      </c>
      <c r="FZ2526"/>
      <c r="GA2526"/>
      <c r="GB2526"/>
      <c r="GC2526"/>
      <c r="GD2526"/>
      <c r="GE2526"/>
      <c r="GF2526"/>
      <c r="GG2526"/>
      <c r="GH2526"/>
      <c r="GI2526"/>
      <c r="GJ2526"/>
      <c r="GK2526"/>
      <c r="GL2526"/>
      <c r="GM2526"/>
      <c r="GN2526"/>
      <c r="IE2526" s="40">
        <v>42702</v>
      </c>
      <c r="IU2526" s="77">
        <v>42702</v>
      </c>
    </row>
    <row r="2527" spans="7:259" x14ac:dyDescent="0.25">
      <c r="G2527" s="40">
        <v>42703</v>
      </c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BM2527" s="40">
        <v>42703</v>
      </c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DS2527" s="40">
        <v>42703</v>
      </c>
      <c r="DT2527"/>
      <c r="DU2527"/>
      <c r="DV2527"/>
      <c r="DW2527"/>
      <c r="DX2527"/>
      <c r="DY2527"/>
      <c r="DZ2527"/>
      <c r="EA2527"/>
      <c r="EB2527"/>
      <c r="EC2527"/>
      <c r="ED2527"/>
      <c r="EE2527"/>
      <c r="EF2527"/>
      <c r="EG2527"/>
      <c r="EH2527"/>
      <c r="FY2527" s="40">
        <v>42703</v>
      </c>
      <c r="FZ2527"/>
      <c r="GA2527"/>
      <c r="GB2527"/>
      <c r="GC2527"/>
      <c r="GD2527"/>
      <c r="GE2527"/>
      <c r="GF2527"/>
      <c r="GG2527"/>
      <c r="GH2527"/>
      <c r="GI2527"/>
      <c r="GJ2527"/>
      <c r="GK2527"/>
      <c r="GL2527"/>
      <c r="GM2527"/>
      <c r="GN2527"/>
      <c r="IE2527" s="40">
        <v>42703</v>
      </c>
      <c r="IU2527" s="77">
        <v>42703</v>
      </c>
    </row>
    <row r="2528" spans="7:259" x14ac:dyDescent="0.25">
      <c r="G2528" s="40">
        <v>42704</v>
      </c>
      <c r="H2528"/>
      <c r="I2528"/>
      <c r="J2528"/>
      <c r="K2528"/>
      <c r="L2528">
        <v>9.0666666666666682</v>
      </c>
      <c r="M2528"/>
      <c r="N2528"/>
      <c r="O2528"/>
      <c r="P2528"/>
      <c r="Q2528"/>
      <c r="R2528"/>
      <c r="S2528"/>
      <c r="T2528"/>
      <c r="U2528"/>
      <c r="V2528"/>
      <c r="AE2528">
        <v>9.6</v>
      </c>
      <c r="AF2528">
        <v>9.5</v>
      </c>
      <c r="AG2528">
        <v>8.1</v>
      </c>
      <c r="BM2528" s="40">
        <v>42704</v>
      </c>
      <c r="BN2528"/>
      <c r="BO2528"/>
      <c r="BP2528"/>
      <c r="BQ2528"/>
      <c r="BR2528">
        <v>3.3333333333333333E-2</v>
      </c>
      <c r="BS2528"/>
      <c r="BT2528"/>
      <c r="BU2528"/>
      <c r="BV2528"/>
      <c r="BW2528"/>
      <c r="BX2528"/>
      <c r="BY2528"/>
      <c r="BZ2528"/>
      <c r="CA2528"/>
      <c r="CB2528"/>
      <c r="CK2528">
        <v>0.03</v>
      </c>
      <c r="CL2528">
        <v>0.03</v>
      </c>
      <c r="CM2528">
        <v>0.04</v>
      </c>
      <c r="DS2528" s="40">
        <v>42704</v>
      </c>
      <c r="DT2528"/>
      <c r="DU2528"/>
      <c r="DV2528"/>
      <c r="DW2528"/>
      <c r="DX2528">
        <v>21.593333333333334</v>
      </c>
      <c r="DY2528"/>
      <c r="DZ2528"/>
      <c r="EA2528"/>
      <c r="EB2528"/>
      <c r="EC2528"/>
      <c r="ED2528"/>
      <c r="EE2528"/>
      <c r="EF2528"/>
      <c r="EG2528"/>
      <c r="EH2528"/>
      <c r="EQ2528">
        <v>24.3</v>
      </c>
      <c r="ER2528">
        <v>4.18</v>
      </c>
      <c r="ES2528">
        <v>36.299999999999997</v>
      </c>
      <c r="FY2528" s="40">
        <v>42704</v>
      </c>
      <c r="FZ2528"/>
      <c r="GA2528"/>
      <c r="GB2528"/>
      <c r="GC2528"/>
      <c r="GD2528">
        <v>0.61</v>
      </c>
      <c r="GE2528"/>
      <c r="GF2528"/>
      <c r="GG2528"/>
      <c r="GH2528"/>
      <c r="GI2528"/>
      <c r="GJ2528"/>
      <c r="GK2528"/>
      <c r="GL2528"/>
      <c r="GM2528"/>
      <c r="GN2528"/>
      <c r="GW2528">
        <v>0.34</v>
      </c>
      <c r="GX2528">
        <v>0.85</v>
      </c>
      <c r="GY2528">
        <v>0.64</v>
      </c>
      <c r="IE2528" s="40">
        <v>42704</v>
      </c>
      <c r="IU2528" s="77">
        <v>42704</v>
      </c>
    </row>
    <row r="2529" spans="7:268" x14ac:dyDescent="0.25">
      <c r="G2529" s="40">
        <v>42705</v>
      </c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BM2529" s="40">
        <v>42705</v>
      </c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DS2529" s="40">
        <v>42705</v>
      </c>
      <c r="DT2529"/>
      <c r="DU2529"/>
      <c r="DV2529"/>
      <c r="DW2529"/>
      <c r="DX2529"/>
      <c r="DY2529"/>
      <c r="DZ2529"/>
      <c r="EA2529"/>
      <c r="EB2529"/>
      <c r="EC2529"/>
      <c r="ED2529"/>
      <c r="EE2529"/>
      <c r="EF2529"/>
      <c r="EG2529"/>
      <c r="EH2529"/>
      <c r="FY2529" s="40">
        <v>42705</v>
      </c>
      <c r="FZ2529"/>
      <c r="GA2529"/>
      <c r="GB2529"/>
      <c r="GC2529"/>
      <c r="GD2529"/>
      <c r="GE2529"/>
      <c r="GF2529"/>
      <c r="GG2529"/>
      <c r="GH2529"/>
      <c r="GI2529"/>
      <c r="GJ2529"/>
      <c r="GK2529"/>
      <c r="GL2529"/>
      <c r="GM2529"/>
      <c r="GN2529"/>
      <c r="IE2529" s="40">
        <v>42705</v>
      </c>
      <c r="IK2529">
        <v>15.414669703872434</v>
      </c>
      <c r="IU2529" s="77">
        <v>42705</v>
      </c>
      <c r="JA2529">
        <v>72.959999999999994</v>
      </c>
    </row>
    <row r="2530" spans="7:268" x14ac:dyDescent="0.25">
      <c r="G2530" s="40">
        <v>42706</v>
      </c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BM2530" s="40">
        <v>42706</v>
      </c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DS2530" s="40">
        <v>42706</v>
      </c>
      <c r="DT2530"/>
      <c r="DU2530"/>
      <c r="DV2530"/>
      <c r="DW2530"/>
      <c r="DX2530"/>
      <c r="DY2530"/>
      <c r="DZ2530"/>
      <c r="EA2530"/>
      <c r="EB2530"/>
      <c r="EC2530"/>
      <c r="ED2530"/>
      <c r="EE2530"/>
      <c r="EF2530"/>
      <c r="EG2530"/>
      <c r="EH2530"/>
      <c r="FY2530" s="40">
        <v>42706</v>
      </c>
      <c r="FZ2530"/>
      <c r="GA2530"/>
      <c r="GB2530"/>
      <c r="GC2530"/>
      <c r="GD2530"/>
      <c r="GE2530"/>
      <c r="GF2530"/>
      <c r="GG2530"/>
      <c r="GH2530"/>
      <c r="GI2530"/>
      <c r="GJ2530"/>
      <c r="GK2530"/>
      <c r="GL2530"/>
      <c r="GM2530"/>
      <c r="GN2530"/>
      <c r="IE2530" s="40">
        <v>42706</v>
      </c>
      <c r="IU2530" s="77">
        <v>42706</v>
      </c>
    </row>
    <row r="2531" spans="7:268" x14ac:dyDescent="0.25">
      <c r="G2531" s="40">
        <v>42707</v>
      </c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BM2531" s="40">
        <v>42707</v>
      </c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DS2531" s="40">
        <v>42707</v>
      </c>
      <c r="DT2531"/>
      <c r="DU2531"/>
      <c r="DV2531"/>
      <c r="DW2531"/>
      <c r="DX2531"/>
      <c r="DY2531"/>
      <c r="DZ2531"/>
      <c r="EA2531"/>
      <c r="EB2531"/>
      <c r="EC2531"/>
      <c r="ED2531"/>
      <c r="EE2531"/>
      <c r="EF2531"/>
      <c r="EG2531"/>
      <c r="EH2531"/>
      <c r="FY2531" s="40">
        <v>42707</v>
      </c>
      <c r="FZ2531"/>
      <c r="GA2531"/>
      <c r="GB2531"/>
      <c r="GC2531"/>
      <c r="GD2531"/>
      <c r="GE2531"/>
      <c r="GF2531"/>
      <c r="GG2531"/>
      <c r="GH2531"/>
      <c r="GI2531"/>
      <c r="GJ2531"/>
      <c r="GK2531"/>
      <c r="GL2531"/>
      <c r="GM2531"/>
      <c r="GN2531"/>
      <c r="IE2531" s="40">
        <v>42707</v>
      </c>
      <c r="IU2531" s="77">
        <v>42707</v>
      </c>
    </row>
    <row r="2532" spans="7:268" x14ac:dyDescent="0.25">
      <c r="G2532" s="40">
        <v>42708</v>
      </c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BM2532" s="40">
        <v>42708</v>
      </c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DS2532" s="40">
        <v>42708</v>
      </c>
      <c r="DT2532"/>
      <c r="DU2532"/>
      <c r="DV2532"/>
      <c r="DW2532"/>
      <c r="DX2532"/>
      <c r="DY2532"/>
      <c r="DZ2532"/>
      <c r="EA2532"/>
      <c r="EB2532"/>
      <c r="EC2532"/>
      <c r="ED2532"/>
      <c r="EE2532"/>
      <c r="EF2532"/>
      <c r="EG2532"/>
      <c r="EH2532"/>
      <c r="FY2532" s="40">
        <v>42708</v>
      </c>
      <c r="FZ2532"/>
      <c r="GA2532"/>
      <c r="GB2532"/>
      <c r="GC2532"/>
      <c r="GD2532"/>
      <c r="GE2532"/>
      <c r="GF2532"/>
      <c r="GG2532"/>
      <c r="GH2532"/>
      <c r="GI2532"/>
      <c r="GJ2532"/>
      <c r="GK2532"/>
      <c r="GL2532"/>
      <c r="GM2532"/>
      <c r="GN2532"/>
      <c r="IE2532" s="40">
        <v>42708</v>
      </c>
      <c r="IU2532" s="77">
        <v>42708</v>
      </c>
    </row>
    <row r="2533" spans="7:268" x14ac:dyDescent="0.25">
      <c r="G2533" s="40">
        <v>42709</v>
      </c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BM2533" s="40">
        <v>42709</v>
      </c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DS2533" s="40">
        <v>42709</v>
      </c>
      <c r="DT2533"/>
      <c r="DU2533"/>
      <c r="DV2533"/>
      <c r="DW2533"/>
      <c r="DX2533"/>
      <c r="DY2533"/>
      <c r="DZ2533"/>
      <c r="EA2533"/>
      <c r="EB2533"/>
      <c r="EC2533"/>
      <c r="ED2533"/>
      <c r="EE2533"/>
      <c r="EF2533"/>
      <c r="EG2533"/>
      <c r="EH2533"/>
      <c r="FY2533" s="40">
        <v>42709</v>
      </c>
      <c r="FZ2533"/>
      <c r="GA2533"/>
      <c r="GB2533"/>
      <c r="GC2533"/>
      <c r="GD2533"/>
      <c r="GE2533"/>
      <c r="GF2533"/>
      <c r="GG2533"/>
      <c r="GH2533"/>
      <c r="GI2533"/>
      <c r="GJ2533"/>
      <c r="GK2533"/>
      <c r="GL2533"/>
      <c r="GM2533"/>
      <c r="GN2533"/>
      <c r="IE2533" s="40">
        <v>42709</v>
      </c>
      <c r="IF2533">
        <v>29.523348837209301</v>
      </c>
      <c r="IQ2533">
        <v>13.156721311475408</v>
      </c>
      <c r="IU2533" s="77">
        <v>42709</v>
      </c>
      <c r="IV2533">
        <v>72.959999999999994</v>
      </c>
      <c r="JG2533">
        <v>72.959999999999994</v>
      </c>
    </row>
    <row r="2534" spans="7:268" x14ac:dyDescent="0.25">
      <c r="G2534" s="40">
        <v>42710</v>
      </c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BM2534" s="40">
        <v>42710</v>
      </c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DS2534" s="40">
        <v>42710</v>
      </c>
      <c r="DT2534"/>
      <c r="DU2534"/>
      <c r="DV2534"/>
      <c r="DW2534"/>
      <c r="DX2534"/>
      <c r="DY2534"/>
      <c r="DZ2534"/>
      <c r="EA2534"/>
      <c r="EB2534"/>
      <c r="EC2534"/>
      <c r="ED2534"/>
      <c r="EE2534"/>
      <c r="EF2534"/>
      <c r="EG2534"/>
      <c r="EH2534"/>
      <c r="FY2534" s="40">
        <v>42710</v>
      </c>
      <c r="FZ2534"/>
      <c r="GA2534"/>
      <c r="GB2534"/>
      <c r="GC2534"/>
      <c r="GD2534"/>
      <c r="GE2534"/>
      <c r="GF2534"/>
      <c r="GG2534"/>
      <c r="GH2534"/>
      <c r="GI2534"/>
      <c r="GJ2534"/>
      <c r="GK2534"/>
      <c r="GL2534"/>
      <c r="GM2534"/>
      <c r="GN2534"/>
      <c r="IE2534" s="40">
        <v>42710</v>
      </c>
      <c r="IL2534">
        <v>27.695864022662889</v>
      </c>
      <c r="IU2534" s="77">
        <v>42710</v>
      </c>
      <c r="JB2534">
        <v>72.959999999999994</v>
      </c>
    </row>
    <row r="2535" spans="7:268" x14ac:dyDescent="0.25">
      <c r="G2535" s="40">
        <v>42711</v>
      </c>
      <c r="H2535"/>
      <c r="I2535"/>
      <c r="J2535"/>
      <c r="K2535"/>
      <c r="L2535"/>
      <c r="M2535"/>
      <c r="N2535"/>
      <c r="O2535"/>
      <c r="P2535"/>
      <c r="Q2535">
        <v>6.95</v>
      </c>
      <c r="R2535"/>
      <c r="S2535"/>
      <c r="T2535"/>
      <c r="U2535"/>
      <c r="V2535"/>
      <c r="AU2535">
        <v>5.0999999999999996</v>
      </c>
      <c r="AV2535">
        <v>8.8000000000000007</v>
      </c>
      <c r="BM2535" s="40">
        <v>42711</v>
      </c>
      <c r="BN2535"/>
      <c r="BO2535"/>
      <c r="BP2535"/>
      <c r="BQ2535"/>
      <c r="BR2535"/>
      <c r="BS2535"/>
      <c r="BT2535"/>
      <c r="BU2535"/>
      <c r="BV2535"/>
      <c r="BW2535">
        <v>5.5E-2</v>
      </c>
      <c r="BX2535"/>
      <c r="BY2535"/>
      <c r="BZ2535"/>
      <c r="CA2535"/>
      <c r="CB2535"/>
      <c r="DA2535">
        <v>0.01</v>
      </c>
      <c r="DB2535">
        <v>0.1</v>
      </c>
      <c r="DS2535" s="40">
        <v>42711</v>
      </c>
      <c r="DT2535"/>
      <c r="DU2535"/>
      <c r="DV2535"/>
      <c r="DW2535"/>
      <c r="DX2535"/>
      <c r="DY2535"/>
      <c r="DZ2535"/>
      <c r="EA2535"/>
      <c r="EB2535"/>
      <c r="EC2535">
        <v>1.2250000000000001</v>
      </c>
      <c r="ED2535"/>
      <c r="EE2535"/>
      <c r="EF2535"/>
      <c r="EG2535"/>
      <c r="EH2535"/>
      <c r="FG2535">
        <v>0.8</v>
      </c>
      <c r="FH2535">
        <v>1.65</v>
      </c>
      <c r="FY2535" s="40">
        <v>42711</v>
      </c>
      <c r="FZ2535"/>
      <c r="GA2535"/>
      <c r="GB2535"/>
      <c r="GC2535"/>
      <c r="GD2535"/>
      <c r="GE2535"/>
      <c r="GF2535"/>
      <c r="GG2535"/>
      <c r="GH2535"/>
      <c r="GI2535">
        <v>0.73499999999999999</v>
      </c>
      <c r="GJ2535"/>
      <c r="GK2535"/>
      <c r="GL2535"/>
      <c r="GM2535"/>
      <c r="GN2535"/>
      <c r="HM2535">
        <v>0.18</v>
      </c>
      <c r="HN2535">
        <v>1.29</v>
      </c>
      <c r="IE2535" s="40">
        <v>42711</v>
      </c>
      <c r="IU2535" s="77">
        <v>42711</v>
      </c>
    </row>
    <row r="2536" spans="7:268" x14ac:dyDescent="0.25">
      <c r="G2536" s="40">
        <v>42712</v>
      </c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BM2536" s="40">
        <v>42712</v>
      </c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DS2536" s="40">
        <v>42712</v>
      </c>
      <c r="DT2536"/>
      <c r="DU2536"/>
      <c r="DV2536"/>
      <c r="DW2536"/>
      <c r="DX2536"/>
      <c r="DY2536"/>
      <c r="DZ2536"/>
      <c r="EA2536"/>
      <c r="EB2536"/>
      <c r="EC2536"/>
      <c r="ED2536"/>
      <c r="EE2536"/>
      <c r="EF2536"/>
      <c r="EG2536"/>
      <c r="EH2536"/>
      <c r="FY2536" s="40">
        <v>42712</v>
      </c>
      <c r="FZ2536"/>
      <c r="GA2536"/>
      <c r="GB2536"/>
      <c r="GC2536"/>
      <c r="GD2536"/>
      <c r="GE2536"/>
      <c r="GF2536"/>
      <c r="GG2536"/>
      <c r="GH2536"/>
      <c r="GI2536"/>
      <c r="GJ2536"/>
      <c r="GK2536"/>
      <c r="GL2536"/>
      <c r="GM2536"/>
      <c r="GN2536"/>
      <c r="IE2536" s="40">
        <v>42712</v>
      </c>
      <c r="IM2536">
        <v>40.689230769230768</v>
      </c>
      <c r="IU2536" s="77">
        <v>42712</v>
      </c>
      <c r="JC2536">
        <v>72.959999999999994</v>
      </c>
    </row>
    <row r="2537" spans="7:268" x14ac:dyDescent="0.25">
      <c r="G2537" s="40">
        <v>42713</v>
      </c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BM2537" s="40">
        <v>42713</v>
      </c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DS2537" s="40">
        <v>42713</v>
      </c>
      <c r="DT2537"/>
      <c r="DU2537"/>
      <c r="DV2537"/>
      <c r="DW2537"/>
      <c r="DX2537"/>
      <c r="DY2537"/>
      <c r="DZ2537"/>
      <c r="EA2537"/>
      <c r="EB2537"/>
      <c r="EC2537"/>
      <c r="ED2537"/>
      <c r="EE2537"/>
      <c r="EF2537"/>
      <c r="EG2537"/>
      <c r="EH2537"/>
      <c r="FY2537" s="40">
        <v>42713</v>
      </c>
      <c r="FZ2537"/>
      <c r="GA2537"/>
      <c r="GB2537"/>
      <c r="GC2537"/>
      <c r="GD2537"/>
      <c r="GE2537"/>
      <c r="GF2537"/>
      <c r="GG2537"/>
      <c r="GH2537"/>
      <c r="GI2537"/>
      <c r="GJ2537"/>
      <c r="GK2537"/>
      <c r="GL2537"/>
      <c r="GM2537"/>
      <c r="GN2537"/>
      <c r="IE2537" s="40">
        <v>42713</v>
      </c>
      <c r="IG2537">
        <v>43.543148936170212</v>
      </c>
      <c r="IR2537">
        <v>40.175376623376621</v>
      </c>
      <c r="IU2537" s="77">
        <v>42713</v>
      </c>
      <c r="IW2537">
        <v>72.959999999999994</v>
      </c>
      <c r="JH2537">
        <v>72.959999999999994</v>
      </c>
    </row>
    <row r="2538" spans="7:268" x14ac:dyDescent="0.25">
      <c r="G2538" s="40">
        <v>42714</v>
      </c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BM2538" s="40">
        <v>42714</v>
      </c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DS2538" s="40">
        <v>42714</v>
      </c>
      <c r="DT2538"/>
      <c r="DU2538"/>
      <c r="DV2538"/>
      <c r="DW2538"/>
      <c r="DX2538"/>
      <c r="DY2538"/>
      <c r="DZ2538"/>
      <c r="EA2538"/>
      <c r="EB2538"/>
      <c r="EC2538"/>
      <c r="ED2538"/>
      <c r="EE2538"/>
      <c r="EF2538"/>
      <c r="EG2538"/>
      <c r="EH2538"/>
      <c r="FY2538" s="40">
        <v>42714</v>
      </c>
      <c r="FZ2538"/>
      <c r="GA2538"/>
      <c r="GB2538"/>
      <c r="GC2538"/>
      <c r="GD2538"/>
      <c r="GE2538"/>
      <c r="GF2538"/>
      <c r="GG2538"/>
      <c r="GH2538"/>
      <c r="GI2538"/>
      <c r="GJ2538"/>
      <c r="GK2538"/>
      <c r="GL2538"/>
      <c r="GM2538"/>
      <c r="GN2538"/>
      <c r="IE2538" s="40">
        <v>42714</v>
      </c>
      <c r="IU2538" s="77">
        <v>42714</v>
      </c>
    </row>
    <row r="2539" spans="7:268" x14ac:dyDescent="0.25">
      <c r="G2539" s="40">
        <v>42715</v>
      </c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BM2539" s="40">
        <v>42715</v>
      </c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DS2539" s="40">
        <v>42715</v>
      </c>
      <c r="DT2539"/>
      <c r="DU2539"/>
      <c r="DV2539"/>
      <c r="DW2539"/>
      <c r="DX2539"/>
      <c r="DY2539"/>
      <c r="DZ2539"/>
      <c r="EA2539"/>
      <c r="EB2539"/>
      <c r="EC2539"/>
      <c r="ED2539"/>
      <c r="EE2539"/>
      <c r="EF2539"/>
      <c r="EG2539"/>
      <c r="EH2539"/>
      <c r="FY2539" s="40">
        <v>42715</v>
      </c>
      <c r="FZ2539"/>
      <c r="GA2539"/>
      <c r="GB2539"/>
      <c r="GC2539"/>
      <c r="GD2539"/>
      <c r="GE2539"/>
      <c r="GF2539"/>
      <c r="GG2539"/>
      <c r="GH2539"/>
      <c r="GI2539"/>
      <c r="GJ2539"/>
      <c r="GK2539"/>
      <c r="GL2539"/>
      <c r="GM2539"/>
      <c r="GN2539"/>
      <c r="IE2539" s="40">
        <v>42715</v>
      </c>
      <c r="IU2539" s="77">
        <v>42715</v>
      </c>
    </row>
    <row r="2540" spans="7:268" x14ac:dyDescent="0.25">
      <c r="G2540" s="40">
        <v>42716</v>
      </c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BM2540" s="40">
        <v>42716</v>
      </c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DS2540" s="40">
        <v>42716</v>
      </c>
      <c r="DT2540"/>
      <c r="DU2540"/>
      <c r="DV2540"/>
      <c r="DW2540"/>
      <c r="DX2540"/>
      <c r="DY2540"/>
      <c r="DZ2540"/>
      <c r="EA2540"/>
      <c r="EB2540"/>
      <c r="EC2540"/>
      <c r="ED2540"/>
      <c r="EE2540"/>
      <c r="EF2540"/>
      <c r="EG2540"/>
      <c r="EH2540"/>
      <c r="FY2540" s="40">
        <v>42716</v>
      </c>
      <c r="FZ2540"/>
      <c r="GA2540"/>
      <c r="GB2540"/>
      <c r="GC2540"/>
      <c r="GD2540"/>
      <c r="GE2540"/>
      <c r="GF2540"/>
      <c r="GG2540"/>
      <c r="GH2540"/>
      <c r="GI2540"/>
      <c r="GJ2540"/>
      <c r="GK2540"/>
      <c r="GL2540"/>
      <c r="GM2540"/>
      <c r="GN2540"/>
      <c r="IE2540" s="40">
        <v>42716</v>
      </c>
      <c r="IU2540" s="77">
        <v>42716</v>
      </c>
    </row>
    <row r="2541" spans="7:268" x14ac:dyDescent="0.25">
      <c r="G2541" s="40">
        <v>42717</v>
      </c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BM2541" s="40">
        <v>42717</v>
      </c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DS2541" s="40">
        <v>42717</v>
      </c>
      <c r="DT2541"/>
      <c r="DU2541"/>
      <c r="DV2541"/>
      <c r="DW2541"/>
      <c r="DX2541"/>
      <c r="DY2541"/>
      <c r="DZ2541"/>
      <c r="EA2541"/>
      <c r="EB2541"/>
      <c r="EC2541"/>
      <c r="ED2541"/>
      <c r="EE2541"/>
      <c r="EF2541"/>
      <c r="EG2541"/>
      <c r="EH2541"/>
      <c r="FY2541" s="40">
        <v>42717</v>
      </c>
      <c r="FZ2541"/>
      <c r="GA2541"/>
      <c r="GB2541"/>
      <c r="GC2541"/>
      <c r="GD2541"/>
      <c r="GE2541"/>
      <c r="GF2541"/>
      <c r="GG2541"/>
      <c r="GH2541"/>
      <c r="GI2541"/>
      <c r="GJ2541"/>
      <c r="GK2541"/>
      <c r="GL2541"/>
      <c r="GM2541"/>
      <c r="GN2541"/>
      <c r="IE2541" s="40">
        <v>42717</v>
      </c>
      <c r="IK2541">
        <v>20.89913439635535</v>
      </c>
      <c r="IU2541" s="77">
        <v>42717</v>
      </c>
      <c r="JA2541">
        <v>72.959999999999994</v>
      </c>
    </row>
    <row r="2542" spans="7:268" x14ac:dyDescent="0.25">
      <c r="G2542" s="40">
        <v>42718</v>
      </c>
      <c r="H2542"/>
      <c r="I2542"/>
      <c r="J2542"/>
      <c r="K2542">
        <v>24.6</v>
      </c>
      <c r="L2542"/>
      <c r="M2542"/>
      <c r="N2542"/>
      <c r="O2542"/>
      <c r="P2542"/>
      <c r="Q2542"/>
      <c r="R2542"/>
      <c r="S2542"/>
      <c r="T2542"/>
      <c r="U2542"/>
      <c r="V2542"/>
      <c r="AB2542">
        <v>24.6</v>
      </c>
      <c r="BM2542" s="40">
        <v>42718</v>
      </c>
      <c r="BN2542"/>
      <c r="BO2542"/>
      <c r="BP2542"/>
      <c r="BQ2542">
        <v>8.6199999999999992</v>
      </c>
      <c r="BR2542"/>
      <c r="BS2542"/>
      <c r="BT2542"/>
      <c r="BU2542"/>
      <c r="BV2542"/>
      <c r="BW2542"/>
      <c r="BX2542"/>
      <c r="BY2542"/>
      <c r="BZ2542"/>
      <c r="CA2542"/>
      <c r="CB2542"/>
      <c r="CH2542">
        <v>8.6199999999999992</v>
      </c>
      <c r="DS2542" s="40">
        <v>42718</v>
      </c>
      <c r="DT2542"/>
      <c r="DU2542"/>
      <c r="DV2542"/>
      <c r="DW2542">
        <v>0.65</v>
      </c>
      <c r="DX2542"/>
      <c r="DY2542"/>
      <c r="DZ2542"/>
      <c r="EA2542"/>
      <c r="EB2542"/>
      <c r="EC2542"/>
      <c r="ED2542"/>
      <c r="EE2542"/>
      <c r="EF2542"/>
      <c r="EG2542"/>
      <c r="EH2542"/>
      <c r="EN2542">
        <v>0.65</v>
      </c>
      <c r="FY2542" s="40">
        <v>42718</v>
      </c>
      <c r="FZ2542"/>
      <c r="GA2542"/>
      <c r="GB2542"/>
      <c r="GC2542">
        <v>0.63</v>
      </c>
      <c r="GD2542"/>
      <c r="GE2542"/>
      <c r="GF2542"/>
      <c r="GG2542"/>
      <c r="GH2542"/>
      <c r="GI2542"/>
      <c r="GJ2542"/>
      <c r="GK2542"/>
      <c r="GL2542"/>
      <c r="GM2542"/>
      <c r="GN2542"/>
      <c r="GT2542">
        <v>0.63</v>
      </c>
      <c r="IE2542" s="40">
        <v>42718</v>
      </c>
      <c r="IU2542" s="77">
        <v>42718</v>
      </c>
    </row>
    <row r="2543" spans="7:268" x14ac:dyDescent="0.25">
      <c r="G2543" s="40">
        <v>42719</v>
      </c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BM2543" s="40">
        <v>42719</v>
      </c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DS2543" s="40">
        <v>42719</v>
      </c>
      <c r="DT2543"/>
      <c r="DU2543"/>
      <c r="DV2543"/>
      <c r="DW2543"/>
      <c r="DX2543"/>
      <c r="DY2543"/>
      <c r="DZ2543"/>
      <c r="EA2543"/>
      <c r="EB2543"/>
      <c r="EC2543"/>
      <c r="ED2543"/>
      <c r="EE2543"/>
      <c r="EF2543"/>
      <c r="EG2543"/>
      <c r="EH2543"/>
      <c r="FY2543" s="40">
        <v>42719</v>
      </c>
      <c r="FZ2543"/>
      <c r="GA2543"/>
      <c r="GB2543"/>
      <c r="GC2543"/>
      <c r="GD2543"/>
      <c r="GE2543"/>
      <c r="GF2543"/>
      <c r="GG2543"/>
      <c r="GH2543"/>
      <c r="GI2543"/>
      <c r="GJ2543"/>
      <c r="GK2543"/>
      <c r="GL2543"/>
      <c r="GM2543"/>
      <c r="GN2543"/>
      <c r="IE2543" s="40">
        <v>42719</v>
      </c>
      <c r="IU2543" s="77">
        <v>42719</v>
      </c>
    </row>
    <row r="2544" spans="7:268" x14ac:dyDescent="0.25">
      <c r="G2544" s="40">
        <v>42720</v>
      </c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BM2544" s="40">
        <v>42720</v>
      </c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DS2544" s="40">
        <v>42720</v>
      </c>
      <c r="DT2544"/>
      <c r="DU2544"/>
      <c r="DV2544"/>
      <c r="DW2544"/>
      <c r="DX2544"/>
      <c r="DY2544"/>
      <c r="DZ2544"/>
      <c r="EA2544"/>
      <c r="EB2544"/>
      <c r="EC2544"/>
      <c r="ED2544"/>
      <c r="EE2544"/>
      <c r="EF2544"/>
      <c r="EG2544"/>
      <c r="EH2544"/>
      <c r="FY2544" s="40">
        <v>42720</v>
      </c>
      <c r="FZ2544"/>
      <c r="GA2544"/>
      <c r="GB2544"/>
      <c r="GC2544"/>
      <c r="GD2544"/>
      <c r="GE2544"/>
      <c r="GF2544"/>
      <c r="GG2544"/>
      <c r="GH2544"/>
      <c r="GI2544"/>
      <c r="GJ2544"/>
      <c r="GK2544"/>
      <c r="GL2544"/>
      <c r="GM2544"/>
      <c r="GN2544"/>
      <c r="IE2544" s="40">
        <v>42720</v>
      </c>
      <c r="IU2544" s="77">
        <v>42720</v>
      </c>
    </row>
    <row r="2545" spans="7:261" x14ac:dyDescent="0.25">
      <c r="G2545" s="40">
        <v>42721</v>
      </c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BM2545" s="40">
        <v>42721</v>
      </c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DS2545" s="40">
        <v>42721</v>
      </c>
      <c r="DT2545"/>
      <c r="DU2545"/>
      <c r="DV2545"/>
      <c r="DW2545"/>
      <c r="DX2545"/>
      <c r="DY2545"/>
      <c r="DZ2545"/>
      <c r="EA2545"/>
      <c r="EB2545"/>
      <c r="EC2545"/>
      <c r="ED2545"/>
      <c r="EE2545"/>
      <c r="EF2545"/>
      <c r="EG2545"/>
      <c r="EH2545"/>
      <c r="FY2545" s="40">
        <v>42721</v>
      </c>
      <c r="FZ2545"/>
      <c r="GA2545"/>
      <c r="GB2545"/>
      <c r="GC2545"/>
      <c r="GD2545"/>
      <c r="GE2545"/>
      <c r="GF2545"/>
      <c r="GG2545"/>
      <c r="GH2545"/>
      <c r="GI2545"/>
      <c r="GJ2545"/>
      <c r="GK2545"/>
      <c r="GL2545"/>
      <c r="GM2545"/>
      <c r="GN2545"/>
      <c r="IE2545" s="40">
        <v>42721</v>
      </c>
      <c r="IU2545" s="77">
        <v>42721</v>
      </c>
    </row>
    <row r="2546" spans="7:261" x14ac:dyDescent="0.25">
      <c r="G2546" s="40">
        <v>42722</v>
      </c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BM2546" s="40">
        <v>42722</v>
      </c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DS2546" s="40">
        <v>42722</v>
      </c>
      <c r="DT2546"/>
      <c r="DU2546"/>
      <c r="DV2546"/>
      <c r="DW2546"/>
      <c r="DX2546"/>
      <c r="DY2546"/>
      <c r="DZ2546"/>
      <c r="EA2546"/>
      <c r="EB2546"/>
      <c r="EC2546"/>
      <c r="ED2546"/>
      <c r="EE2546"/>
      <c r="EF2546"/>
      <c r="EG2546"/>
      <c r="EH2546"/>
      <c r="FY2546" s="40">
        <v>42722</v>
      </c>
      <c r="FZ2546"/>
      <c r="GA2546"/>
      <c r="GB2546"/>
      <c r="GC2546"/>
      <c r="GD2546"/>
      <c r="GE2546"/>
      <c r="GF2546"/>
      <c r="GG2546"/>
      <c r="GH2546"/>
      <c r="GI2546"/>
      <c r="GJ2546"/>
      <c r="GK2546"/>
      <c r="GL2546"/>
      <c r="GM2546"/>
      <c r="GN2546"/>
      <c r="IE2546" s="40">
        <v>42722</v>
      </c>
      <c r="IU2546" s="77">
        <v>42722</v>
      </c>
    </row>
    <row r="2547" spans="7:261" x14ac:dyDescent="0.25">
      <c r="G2547" s="40">
        <v>42723</v>
      </c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BM2547" s="40">
        <v>42723</v>
      </c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DS2547" s="40">
        <v>42723</v>
      </c>
      <c r="DT2547"/>
      <c r="DU2547"/>
      <c r="DV2547"/>
      <c r="DW2547"/>
      <c r="DX2547"/>
      <c r="DY2547"/>
      <c r="DZ2547"/>
      <c r="EA2547"/>
      <c r="EB2547"/>
      <c r="EC2547"/>
      <c r="ED2547"/>
      <c r="EE2547"/>
      <c r="EF2547"/>
      <c r="EG2547"/>
      <c r="EH2547"/>
      <c r="FY2547" s="40">
        <v>42723</v>
      </c>
      <c r="FZ2547"/>
      <c r="GA2547"/>
      <c r="GB2547"/>
      <c r="GC2547"/>
      <c r="GD2547"/>
      <c r="GE2547"/>
      <c r="GF2547"/>
      <c r="GG2547"/>
      <c r="GH2547"/>
      <c r="GI2547"/>
      <c r="GJ2547"/>
      <c r="GK2547"/>
      <c r="GL2547"/>
      <c r="GM2547"/>
      <c r="GN2547"/>
      <c r="IE2547" s="40">
        <v>42723</v>
      </c>
      <c r="IH2547">
        <v>31.55131914893617</v>
      </c>
      <c r="IU2547" s="77">
        <v>42723</v>
      </c>
      <c r="IX2547">
        <v>72.959999999999994</v>
      </c>
    </row>
    <row r="2548" spans="7:261" x14ac:dyDescent="0.25">
      <c r="G2548" s="40">
        <v>42724</v>
      </c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BM2548" s="40">
        <v>42724</v>
      </c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DS2548" s="40">
        <v>42724</v>
      </c>
      <c r="DT2548"/>
      <c r="DU2548"/>
      <c r="DV2548"/>
      <c r="DW2548"/>
      <c r="DX2548"/>
      <c r="DY2548"/>
      <c r="DZ2548"/>
      <c r="EA2548"/>
      <c r="EB2548"/>
      <c r="EC2548"/>
      <c r="ED2548"/>
      <c r="EE2548"/>
      <c r="EF2548"/>
      <c r="EG2548"/>
      <c r="EH2548"/>
      <c r="FY2548" s="40">
        <v>42724</v>
      </c>
      <c r="FZ2548"/>
      <c r="GA2548"/>
      <c r="GB2548"/>
      <c r="GC2548"/>
      <c r="GD2548"/>
      <c r="GE2548"/>
      <c r="GF2548"/>
      <c r="GG2548"/>
      <c r="GH2548"/>
      <c r="GI2548"/>
      <c r="GJ2548"/>
      <c r="GK2548"/>
      <c r="GL2548"/>
      <c r="GM2548"/>
      <c r="GN2548"/>
      <c r="IE2548" s="40">
        <v>42724</v>
      </c>
      <c r="IU2548" s="77">
        <v>42724</v>
      </c>
    </row>
    <row r="2549" spans="7:261" x14ac:dyDescent="0.25">
      <c r="G2549" s="40">
        <v>42725</v>
      </c>
      <c r="H2549"/>
      <c r="I2549"/>
      <c r="J2549"/>
      <c r="K2549"/>
      <c r="L2549"/>
      <c r="M2549"/>
      <c r="N2549"/>
      <c r="O2549"/>
      <c r="P2549">
        <v>6.3</v>
      </c>
      <c r="Q2549">
        <v>4.3</v>
      </c>
      <c r="R2549"/>
      <c r="S2549"/>
      <c r="T2549"/>
      <c r="U2549"/>
      <c r="V2549">
        <v>3.05</v>
      </c>
      <c r="AS2549">
        <v>6.3</v>
      </c>
      <c r="AU2549">
        <v>4.3</v>
      </c>
      <c r="BJ2549">
        <v>2.7</v>
      </c>
      <c r="BK2549">
        <v>3.4</v>
      </c>
      <c r="BM2549" s="40">
        <v>42725</v>
      </c>
      <c r="BN2549"/>
      <c r="BO2549"/>
      <c r="BP2549"/>
      <c r="BQ2549"/>
      <c r="BR2549"/>
      <c r="BS2549"/>
      <c r="BT2549"/>
      <c r="BU2549"/>
      <c r="BV2549">
        <v>0.02</v>
      </c>
      <c r="BW2549">
        <v>0.09</v>
      </c>
      <c r="BX2549"/>
      <c r="BY2549"/>
      <c r="BZ2549"/>
      <c r="CA2549"/>
      <c r="CB2549">
        <v>0.04</v>
      </c>
      <c r="CY2549">
        <v>0.02</v>
      </c>
      <c r="DA2549">
        <v>0.09</v>
      </c>
      <c r="DP2549">
        <v>0.02</v>
      </c>
      <c r="DQ2549">
        <v>0.06</v>
      </c>
      <c r="DS2549" s="40">
        <v>42725</v>
      </c>
      <c r="DT2549"/>
      <c r="DU2549"/>
      <c r="DV2549"/>
      <c r="DW2549"/>
      <c r="DX2549"/>
      <c r="DY2549"/>
      <c r="DZ2549"/>
      <c r="EA2549"/>
      <c r="EB2549">
        <v>15.5</v>
      </c>
      <c r="EC2549">
        <v>0.93</v>
      </c>
      <c r="ED2549"/>
      <c r="EE2549"/>
      <c r="EF2549"/>
      <c r="EG2549"/>
      <c r="EH2549">
        <v>8.17</v>
      </c>
      <c r="FE2549">
        <v>15.5</v>
      </c>
      <c r="FG2549">
        <v>0.93</v>
      </c>
      <c r="FV2549">
        <v>6.14</v>
      </c>
      <c r="FW2549">
        <v>10.199999999999999</v>
      </c>
      <c r="FY2549" s="40">
        <v>42725</v>
      </c>
      <c r="FZ2549"/>
      <c r="GA2549"/>
      <c r="GB2549"/>
      <c r="GC2549"/>
      <c r="GD2549"/>
      <c r="GE2549"/>
      <c r="GF2549"/>
      <c r="GG2549"/>
      <c r="GH2549">
        <v>1.71</v>
      </c>
      <c r="GI2549">
        <v>0.89</v>
      </c>
      <c r="GJ2549"/>
      <c r="GK2549"/>
      <c r="GL2549"/>
      <c r="GM2549"/>
      <c r="GN2549">
        <v>0.23499999999999999</v>
      </c>
      <c r="HK2549">
        <v>1.71</v>
      </c>
      <c r="HM2549">
        <v>0.89</v>
      </c>
      <c r="IB2549">
        <v>0.23</v>
      </c>
      <c r="IC2549">
        <v>0.24</v>
      </c>
      <c r="IE2549" s="40">
        <v>42725</v>
      </c>
      <c r="IK2549">
        <v>18.57239179954442</v>
      </c>
      <c r="IU2549" s="77">
        <v>42725</v>
      </c>
      <c r="JA2549">
        <v>72.959999999999994</v>
      </c>
    </row>
    <row r="2550" spans="7:261" x14ac:dyDescent="0.25">
      <c r="G2550" s="40">
        <v>42726</v>
      </c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BM2550" s="40">
        <v>42726</v>
      </c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DS2550" s="40">
        <v>42726</v>
      </c>
      <c r="DT2550"/>
      <c r="DU2550"/>
      <c r="DV2550"/>
      <c r="DW2550"/>
      <c r="DX2550"/>
      <c r="DY2550"/>
      <c r="DZ2550"/>
      <c r="EA2550"/>
      <c r="EB2550"/>
      <c r="EC2550"/>
      <c r="ED2550"/>
      <c r="EE2550"/>
      <c r="EF2550"/>
      <c r="EG2550"/>
      <c r="EH2550"/>
      <c r="FY2550" s="40">
        <v>42726</v>
      </c>
      <c r="FZ2550"/>
      <c r="GA2550"/>
      <c r="GB2550"/>
      <c r="GC2550"/>
      <c r="GD2550"/>
      <c r="GE2550"/>
      <c r="GF2550"/>
      <c r="GG2550"/>
      <c r="GH2550"/>
      <c r="GI2550"/>
      <c r="GJ2550"/>
      <c r="GK2550"/>
      <c r="GL2550"/>
      <c r="GM2550"/>
      <c r="GN2550"/>
      <c r="IE2550" s="40">
        <v>42726</v>
      </c>
      <c r="IU2550" s="77">
        <v>42726</v>
      </c>
    </row>
    <row r="2551" spans="7:261" x14ac:dyDescent="0.25">
      <c r="G2551" s="40">
        <v>42727</v>
      </c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BM2551" s="40">
        <v>42727</v>
      </c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DS2551" s="40">
        <v>42727</v>
      </c>
      <c r="DT2551"/>
      <c r="DU2551"/>
      <c r="DV2551"/>
      <c r="DW2551"/>
      <c r="DX2551"/>
      <c r="DY2551"/>
      <c r="DZ2551"/>
      <c r="EA2551"/>
      <c r="EB2551"/>
      <c r="EC2551"/>
      <c r="ED2551"/>
      <c r="EE2551"/>
      <c r="EF2551"/>
      <c r="EG2551"/>
      <c r="EH2551"/>
      <c r="FY2551" s="40">
        <v>42727</v>
      </c>
      <c r="FZ2551"/>
      <c r="GA2551"/>
      <c r="GB2551"/>
      <c r="GC2551"/>
      <c r="GD2551"/>
      <c r="GE2551"/>
      <c r="GF2551"/>
      <c r="GG2551"/>
      <c r="GH2551"/>
      <c r="GI2551"/>
      <c r="GJ2551"/>
      <c r="GK2551"/>
      <c r="GL2551"/>
      <c r="GM2551"/>
      <c r="GN2551"/>
      <c r="IE2551" s="40">
        <v>42727</v>
      </c>
      <c r="IU2551" s="77">
        <v>42727</v>
      </c>
    </row>
    <row r="2552" spans="7:261" x14ac:dyDescent="0.25">
      <c r="G2552" s="40">
        <v>42728</v>
      </c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BM2552" s="40">
        <v>42728</v>
      </c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DS2552" s="40">
        <v>42728</v>
      </c>
      <c r="DT2552"/>
      <c r="DU2552"/>
      <c r="DV2552"/>
      <c r="DW2552"/>
      <c r="DX2552"/>
      <c r="DY2552"/>
      <c r="DZ2552"/>
      <c r="EA2552"/>
      <c r="EB2552"/>
      <c r="EC2552"/>
      <c r="ED2552"/>
      <c r="EE2552"/>
      <c r="EF2552"/>
      <c r="EG2552"/>
      <c r="EH2552"/>
      <c r="FY2552" s="40">
        <v>42728</v>
      </c>
      <c r="FZ2552"/>
      <c r="GA2552"/>
      <c r="GB2552"/>
      <c r="GC2552"/>
      <c r="GD2552"/>
      <c r="GE2552"/>
      <c r="GF2552"/>
      <c r="GG2552"/>
      <c r="GH2552"/>
      <c r="GI2552"/>
      <c r="GJ2552"/>
      <c r="GK2552"/>
      <c r="GL2552"/>
      <c r="GM2552"/>
      <c r="GN2552"/>
      <c r="IE2552" s="40">
        <v>42728</v>
      </c>
      <c r="IU2552" s="77">
        <v>42728</v>
      </c>
    </row>
    <row r="2553" spans="7:261" x14ac:dyDescent="0.25">
      <c r="G2553" s="40">
        <v>42729</v>
      </c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BM2553" s="40">
        <v>42729</v>
      </c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DS2553" s="40">
        <v>42729</v>
      </c>
      <c r="DT2553"/>
      <c r="DU2553"/>
      <c r="DV2553"/>
      <c r="DW2553"/>
      <c r="DX2553"/>
      <c r="DY2553"/>
      <c r="DZ2553"/>
      <c r="EA2553"/>
      <c r="EB2553"/>
      <c r="EC2553"/>
      <c r="ED2553"/>
      <c r="EE2553"/>
      <c r="EF2553"/>
      <c r="EG2553"/>
      <c r="EH2553"/>
      <c r="FY2553" s="40">
        <v>42729</v>
      </c>
      <c r="FZ2553"/>
      <c r="GA2553"/>
      <c r="GB2553"/>
      <c r="GC2553"/>
      <c r="GD2553"/>
      <c r="GE2553"/>
      <c r="GF2553"/>
      <c r="GG2553"/>
      <c r="GH2553"/>
      <c r="GI2553"/>
      <c r="GJ2553"/>
      <c r="GK2553"/>
      <c r="GL2553"/>
      <c r="GM2553"/>
      <c r="GN2553"/>
      <c r="IE2553" s="40">
        <v>42729</v>
      </c>
      <c r="IU2553" s="77">
        <v>42729</v>
      </c>
    </row>
    <row r="2554" spans="7:261" x14ac:dyDescent="0.25">
      <c r="G2554" s="40">
        <v>42730</v>
      </c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BM2554" s="40">
        <v>42730</v>
      </c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DS2554" s="40">
        <v>42730</v>
      </c>
      <c r="DT2554"/>
      <c r="DU2554"/>
      <c r="DV2554"/>
      <c r="DW2554"/>
      <c r="DX2554"/>
      <c r="DY2554"/>
      <c r="DZ2554"/>
      <c r="EA2554"/>
      <c r="EB2554"/>
      <c r="EC2554"/>
      <c r="ED2554"/>
      <c r="EE2554"/>
      <c r="EF2554"/>
      <c r="EG2554"/>
      <c r="EH2554"/>
      <c r="FY2554" s="40">
        <v>42730</v>
      </c>
      <c r="FZ2554"/>
      <c r="GA2554"/>
      <c r="GB2554"/>
      <c r="GC2554"/>
      <c r="GD2554"/>
      <c r="GE2554"/>
      <c r="GF2554"/>
      <c r="GG2554"/>
      <c r="GH2554"/>
      <c r="GI2554"/>
      <c r="GJ2554"/>
      <c r="GK2554"/>
      <c r="GL2554"/>
      <c r="GM2554"/>
      <c r="GN2554"/>
      <c r="IE2554" s="40">
        <v>42730</v>
      </c>
      <c r="IU2554" s="77">
        <v>42730</v>
      </c>
    </row>
    <row r="2555" spans="7:261" x14ac:dyDescent="0.25">
      <c r="G2555" s="40">
        <v>42731</v>
      </c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BM2555" s="40">
        <v>42731</v>
      </c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DS2555" s="40">
        <v>42731</v>
      </c>
      <c r="DT2555"/>
      <c r="DU2555"/>
      <c r="DV2555"/>
      <c r="DW2555"/>
      <c r="DX2555"/>
      <c r="DY2555"/>
      <c r="DZ2555"/>
      <c r="EA2555"/>
      <c r="EB2555"/>
      <c r="EC2555"/>
      <c r="ED2555"/>
      <c r="EE2555"/>
      <c r="EF2555"/>
      <c r="EG2555"/>
      <c r="EH2555"/>
      <c r="FY2555" s="40">
        <v>42731</v>
      </c>
      <c r="FZ2555"/>
      <c r="GA2555"/>
      <c r="GB2555"/>
      <c r="GC2555"/>
      <c r="GD2555"/>
      <c r="GE2555"/>
      <c r="GF2555"/>
      <c r="GG2555"/>
      <c r="GH2555"/>
      <c r="GI2555"/>
      <c r="GJ2555"/>
      <c r="GK2555"/>
      <c r="GL2555"/>
      <c r="GM2555"/>
      <c r="GN2555"/>
      <c r="IE2555" s="40">
        <v>42731</v>
      </c>
      <c r="IU2555" s="77">
        <v>42731</v>
      </c>
    </row>
    <row r="2556" spans="7:261" x14ac:dyDescent="0.25">
      <c r="G2556" s="40">
        <v>42732</v>
      </c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BM2556" s="40">
        <v>42732</v>
      </c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DS2556" s="40">
        <v>42732</v>
      </c>
      <c r="DT2556"/>
      <c r="DU2556"/>
      <c r="DV2556"/>
      <c r="DW2556"/>
      <c r="DX2556"/>
      <c r="DY2556"/>
      <c r="DZ2556"/>
      <c r="EA2556"/>
      <c r="EB2556"/>
      <c r="EC2556"/>
      <c r="ED2556"/>
      <c r="EE2556"/>
      <c r="EF2556"/>
      <c r="EG2556"/>
      <c r="EH2556"/>
      <c r="FY2556" s="40">
        <v>42732</v>
      </c>
      <c r="FZ2556"/>
      <c r="GA2556"/>
      <c r="GB2556"/>
      <c r="GC2556"/>
      <c r="GD2556"/>
      <c r="GE2556"/>
      <c r="GF2556"/>
      <c r="GG2556"/>
      <c r="GH2556"/>
      <c r="GI2556"/>
      <c r="GJ2556"/>
      <c r="GK2556"/>
      <c r="GL2556"/>
      <c r="GM2556"/>
      <c r="GN2556"/>
      <c r="IE2556" s="40">
        <v>42732</v>
      </c>
      <c r="IU2556" s="77">
        <v>42732</v>
      </c>
    </row>
    <row r="2557" spans="7:261" x14ac:dyDescent="0.25">
      <c r="G2557" s="40">
        <v>42733</v>
      </c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BM2557" s="40">
        <v>42733</v>
      </c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DS2557" s="40">
        <v>42733</v>
      </c>
      <c r="DT2557"/>
      <c r="DU2557"/>
      <c r="DV2557"/>
      <c r="DW2557"/>
      <c r="DX2557"/>
      <c r="DY2557"/>
      <c r="DZ2557"/>
      <c r="EA2557"/>
      <c r="EB2557"/>
      <c r="EC2557"/>
      <c r="ED2557"/>
      <c r="EE2557"/>
      <c r="EF2557"/>
      <c r="EG2557"/>
      <c r="EH2557"/>
      <c r="FY2557" s="40">
        <v>42733</v>
      </c>
      <c r="FZ2557"/>
      <c r="GA2557"/>
      <c r="GB2557"/>
      <c r="GC2557"/>
      <c r="GD2557"/>
      <c r="GE2557"/>
      <c r="GF2557"/>
      <c r="GG2557"/>
      <c r="GH2557"/>
      <c r="GI2557"/>
      <c r="GJ2557"/>
      <c r="GK2557"/>
      <c r="GL2557"/>
      <c r="GM2557"/>
      <c r="GN2557"/>
      <c r="IE2557" s="40">
        <v>42733</v>
      </c>
      <c r="IU2557" s="77">
        <v>42733</v>
      </c>
    </row>
    <row r="2558" spans="7:261" x14ac:dyDescent="0.25">
      <c r="G2558" s="40">
        <v>42734</v>
      </c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BM2558" s="40">
        <v>42734</v>
      </c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DS2558" s="40">
        <v>42734</v>
      </c>
      <c r="DT2558"/>
      <c r="DU2558"/>
      <c r="DV2558"/>
      <c r="DW2558"/>
      <c r="DX2558"/>
      <c r="DY2558"/>
      <c r="DZ2558"/>
      <c r="EA2558"/>
      <c r="EB2558"/>
      <c r="EC2558"/>
      <c r="ED2558"/>
      <c r="EE2558"/>
      <c r="EF2558"/>
      <c r="EG2558"/>
      <c r="EH2558"/>
      <c r="FY2558" s="40">
        <v>42734</v>
      </c>
      <c r="FZ2558"/>
      <c r="GA2558"/>
      <c r="GB2558"/>
      <c r="GC2558"/>
      <c r="GD2558"/>
      <c r="GE2558"/>
      <c r="GF2558"/>
      <c r="GG2558"/>
      <c r="GH2558"/>
      <c r="GI2558"/>
      <c r="GJ2558"/>
      <c r="GK2558"/>
      <c r="GL2558"/>
      <c r="GM2558"/>
      <c r="GN2558"/>
      <c r="IE2558" s="40">
        <v>42734</v>
      </c>
      <c r="IU2558" s="77">
        <v>42734</v>
      </c>
    </row>
    <row r="2559" spans="7:261" x14ac:dyDescent="0.25">
      <c r="G2559" s="40">
        <v>42735</v>
      </c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BM2559" s="40">
        <v>42735</v>
      </c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DS2559" s="40">
        <v>42735</v>
      </c>
      <c r="DT2559"/>
      <c r="DU2559"/>
      <c r="DV2559"/>
      <c r="DW2559"/>
      <c r="DX2559"/>
      <c r="DY2559"/>
      <c r="DZ2559"/>
      <c r="EA2559"/>
      <c r="EB2559"/>
      <c r="EC2559"/>
      <c r="ED2559"/>
      <c r="EE2559"/>
      <c r="EF2559"/>
      <c r="EG2559"/>
      <c r="EH2559"/>
      <c r="FY2559" s="40">
        <v>42735</v>
      </c>
      <c r="FZ2559"/>
      <c r="GA2559"/>
      <c r="GB2559"/>
      <c r="GC2559"/>
      <c r="GD2559"/>
      <c r="GE2559"/>
      <c r="GF2559"/>
      <c r="GG2559"/>
      <c r="GH2559"/>
      <c r="GI2559"/>
      <c r="GJ2559"/>
      <c r="GK2559"/>
      <c r="GL2559"/>
      <c r="GM2559"/>
      <c r="GN2559"/>
      <c r="IE2559" s="40">
        <v>42735</v>
      </c>
      <c r="IU2559" s="77">
        <v>42735</v>
      </c>
    </row>
    <row r="2560" spans="7:261" x14ac:dyDescent="0.25">
      <c r="G2560" s="40">
        <v>42736</v>
      </c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BM2560" s="40">
        <v>42736</v>
      </c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DS2560" s="40">
        <v>42736</v>
      </c>
      <c r="DT2560"/>
      <c r="DU2560"/>
      <c r="DV2560"/>
      <c r="DW2560"/>
      <c r="DX2560"/>
      <c r="DY2560"/>
      <c r="DZ2560"/>
      <c r="EA2560"/>
      <c r="EB2560"/>
      <c r="EC2560"/>
      <c r="ED2560"/>
      <c r="EE2560"/>
      <c r="EF2560"/>
      <c r="EG2560"/>
      <c r="EH2560"/>
      <c r="FY2560" s="40">
        <v>42736</v>
      </c>
      <c r="FZ2560"/>
      <c r="GA2560"/>
      <c r="GB2560"/>
      <c r="GC2560"/>
      <c r="GD2560"/>
      <c r="GE2560"/>
      <c r="GF2560"/>
      <c r="GG2560"/>
      <c r="GH2560"/>
      <c r="GI2560"/>
      <c r="GJ2560"/>
      <c r="GK2560"/>
      <c r="GL2560"/>
      <c r="GM2560"/>
      <c r="GN2560"/>
      <c r="IE2560" s="40">
        <v>42736</v>
      </c>
      <c r="IU2560" s="77">
        <v>42736</v>
      </c>
    </row>
    <row r="2561" spans="7:264" x14ac:dyDescent="0.25">
      <c r="G2561" s="40">
        <v>42737</v>
      </c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BM2561" s="40">
        <v>42737</v>
      </c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DS2561" s="40">
        <v>42737</v>
      </c>
      <c r="DT2561"/>
      <c r="DU2561"/>
      <c r="DV2561"/>
      <c r="DW2561"/>
      <c r="DX2561"/>
      <c r="DY2561"/>
      <c r="DZ2561"/>
      <c r="EA2561"/>
      <c r="EB2561"/>
      <c r="EC2561"/>
      <c r="ED2561"/>
      <c r="EE2561"/>
      <c r="EF2561"/>
      <c r="EG2561"/>
      <c r="EH2561"/>
      <c r="FY2561" s="40">
        <v>42737</v>
      </c>
      <c r="FZ2561"/>
      <c r="GA2561"/>
      <c r="GB2561"/>
      <c r="GC2561"/>
      <c r="GD2561"/>
      <c r="GE2561"/>
      <c r="GF2561"/>
      <c r="GG2561"/>
      <c r="GH2561"/>
      <c r="GI2561"/>
      <c r="GJ2561"/>
      <c r="GK2561"/>
      <c r="GL2561"/>
      <c r="GM2561"/>
      <c r="GN2561"/>
      <c r="IE2561" s="40">
        <v>42737</v>
      </c>
      <c r="IU2561" s="77">
        <v>42737</v>
      </c>
    </row>
    <row r="2562" spans="7:264" x14ac:dyDescent="0.25">
      <c r="G2562" s="40">
        <v>42738</v>
      </c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BM2562" s="40">
        <v>42738</v>
      </c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DS2562" s="40">
        <v>42738</v>
      </c>
      <c r="DT2562"/>
      <c r="DU2562"/>
      <c r="DV2562"/>
      <c r="DW2562"/>
      <c r="DX2562"/>
      <c r="DY2562"/>
      <c r="DZ2562"/>
      <c r="EA2562"/>
      <c r="EB2562"/>
      <c r="EC2562"/>
      <c r="ED2562"/>
      <c r="EE2562"/>
      <c r="EF2562"/>
      <c r="EG2562"/>
      <c r="EH2562"/>
      <c r="FY2562" s="40">
        <v>42738</v>
      </c>
      <c r="FZ2562"/>
      <c r="GA2562"/>
      <c r="GB2562"/>
      <c r="GC2562"/>
      <c r="GD2562"/>
      <c r="GE2562"/>
      <c r="GF2562"/>
      <c r="GG2562"/>
      <c r="GH2562"/>
      <c r="GI2562"/>
      <c r="GJ2562"/>
      <c r="GK2562"/>
      <c r="GL2562"/>
      <c r="GM2562"/>
      <c r="GN2562"/>
      <c r="IE2562" s="40">
        <v>42738</v>
      </c>
      <c r="IU2562" s="77">
        <v>42738</v>
      </c>
    </row>
    <row r="2563" spans="7:264" x14ac:dyDescent="0.25">
      <c r="G2563" s="40">
        <v>42739</v>
      </c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BM2563" s="40">
        <v>42739</v>
      </c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DS2563" s="40">
        <v>42739</v>
      </c>
      <c r="DT2563"/>
      <c r="DU2563"/>
      <c r="DV2563"/>
      <c r="DW2563"/>
      <c r="DX2563"/>
      <c r="DY2563"/>
      <c r="DZ2563"/>
      <c r="EA2563"/>
      <c r="EB2563"/>
      <c r="EC2563"/>
      <c r="ED2563"/>
      <c r="EE2563"/>
      <c r="EF2563"/>
      <c r="EG2563"/>
      <c r="EH2563"/>
      <c r="FY2563" s="40">
        <v>42739</v>
      </c>
      <c r="FZ2563"/>
      <c r="GA2563"/>
      <c r="GB2563"/>
      <c r="GC2563"/>
      <c r="GD2563"/>
      <c r="GE2563"/>
      <c r="GF2563"/>
      <c r="GG2563"/>
      <c r="GH2563"/>
      <c r="GI2563"/>
      <c r="GJ2563"/>
      <c r="GK2563"/>
      <c r="GL2563"/>
      <c r="GM2563"/>
      <c r="GN2563"/>
      <c r="IE2563" s="40">
        <v>42739</v>
      </c>
      <c r="IF2563">
        <v>26.401569767441863</v>
      </c>
      <c r="IK2563">
        <v>15.271298405466972</v>
      </c>
      <c r="IU2563" s="77">
        <v>42739</v>
      </c>
      <c r="IV2563">
        <v>68.7</v>
      </c>
      <c r="JA2563">
        <v>76.400000000000006</v>
      </c>
    </row>
    <row r="2564" spans="7:264" x14ac:dyDescent="0.25">
      <c r="G2564" s="40">
        <v>42740</v>
      </c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BM2564" s="40">
        <v>42740</v>
      </c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DS2564" s="40">
        <v>42740</v>
      </c>
      <c r="DT2564"/>
      <c r="DU2564"/>
      <c r="DV2564"/>
      <c r="DW2564"/>
      <c r="DX2564"/>
      <c r="DY2564"/>
      <c r="DZ2564"/>
      <c r="EA2564"/>
      <c r="EB2564"/>
      <c r="EC2564"/>
      <c r="ED2564"/>
      <c r="EE2564"/>
      <c r="EF2564"/>
      <c r="EG2564"/>
      <c r="EH2564"/>
      <c r="FY2564" s="40">
        <v>42740</v>
      </c>
      <c r="FZ2564"/>
      <c r="GA2564"/>
      <c r="GB2564"/>
      <c r="GC2564"/>
      <c r="GD2564"/>
      <c r="GE2564"/>
      <c r="GF2564"/>
      <c r="GG2564"/>
      <c r="GH2564"/>
      <c r="GI2564"/>
      <c r="GJ2564"/>
      <c r="GK2564"/>
      <c r="GL2564"/>
      <c r="GM2564"/>
      <c r="GN2564"/>
      <c r="IE2564" s="40">
        <v>42740</v>
      </c>
      <c r="IU2564" s="77">
        <v>42740</v>
      </c>
    </row>
    <row r="2565" spans="7:264" x14ac:dyDescent="0.25">
      <c r="G2565" s="40">
        <v>42741</v>
      </c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BM2565" s="40">
        <v>42741</v>
      </c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DS2565" s="40">
        <v>42741</v>
      </c>
      <c r="DT2565"/>
      <c r="DU2565"/>
      <c r="DV2565"/>
      <c r="DW2565"/>
      <c r="DX2565"/>
      <c r="DY2565"/>
      <c r="DZ2565"/>
      <c r="EA2565"/>
      <c r="EB2565"/>
      <c r="EC2565"/>
      <c r="ED2565"/>
      <c r="EE2565"/>
      <c r="EF2565"/>
      <c r="EG2565"/>
      <c r="EH2565"/>
      <c r="FY2565" s="40">
        <v>42741</v>
      </c>
      <c r="FZ2565"/>
      <c r="GA2565"/>
      <c r="GB2565"/>
      <c r="GC2565"/>
      <c r="GD2565"/>
      <c r="GE2565"/>
      <c r="GF2565"/>
      <c r="GG2565"/>
      <c r="GH2565"/>
      <c r="GI2565"/>
      <c r="GJ2565"/>
      <c r="GK2565"/>
      <c r="GL2565"/>
      <c r="GM2565"/>
      <c r="GN2565"/>
      <c r="IE2565" s="40">
        <v>42741</v>
      </c>
      <c r="IU2565" s="77">
        <v>42741</v>
      </c>
    </row>
    <row r="2566" spans="7:264" x14ac:dyDescent="0.25">
      <c r="G2566" s="40">
        <v>42742</v>
      </c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BM2566" s="40">
        <v>42742</v>
      </c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DS2566" s="40">
        <v>42742</v>
      </c>
      <c r="DT2566"/>
      <c r="DU2566"/>
      <c r="DV2566"/>
      <c r="DW2566"/>
      <c r="DX2566"/>
      <c r="DY2566"/>
      <c r="DZ2566"/>
      <c r="EA2566"/>
      <c r="EB2566"/>
      <c r="EC2566"/>
      <c r="ED2566"/>
      <c r="EE2566"/>
      <c r="EF2566"/>
      <c r="EG2566"/>
      <c r="EH2566"/>
      <c r="FY2566" s="40">
        <v>42742</v>
      </c>
      <c r="FZ2566"/>
      <c r="GA2566"/>
      <c r="GB2566"/>
      <c r="GC2566"/>
      <c r="GD2566"/>
      <c r="GE2566"/>
      <c r="GF2566"/>
      <c r="GG2566"/>
      <c r="GH2566"/>
      <c r="GI2566"/>
      <c r="GJ2566"/>
      <c r="GK2566"/>
      <c r="GL2566"/>
      <c r="GM2566"/>
      <c r="GN2566"/>
      <c r="IE2566" s="40">
        <v>42742</v>
      </c>
      <c r="IU2566" s="77">
        <v>42742</v>
      </c>
    </row>
    <row r="2567" spans="7:264" x14ac:dyDescent="0.25">
      <c r="G2567" s="40">
        <v>42743</v>
      </c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BM2567" s="40">
        <v>42743</v>
      </c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DS2567" s="40">
        <v>42743</v>
      </c>
      <c r="DT2567"/>
      <c r="DU2567"/>
      <c r="DV2567"/>
      <c r="DW2567"/>
      <c r="DX2567"/>
      <c r="DY2567"/>
      <c r="DZ2567"/>
      <c r="EA2567"/>
      <c r="EB2567"/>
      <c r="EC2567"/>
      <c r="ED2567"/>
      <c r="EE2567"/>
      <c r="EF2567"/>
      <c r="EG2567"/>
      <c r="EH2567"/>
      <c r="FY2567" s="40">
        <v>42743</v>
      </c>
      <c r="FZ2567"/>
      <c r="GA2567"/>
      <c r="GB2567"/>
      <c r="GC2567"/>
      <c r="GD2567"/>
      <c r="GE2567"/>
      <c r="GF2567"/>
      <c r="GG2567"/>
      <c r="GH2567"/>
      <c r="GI2567"/>
      <c r="GJ2567"/>
      <c r="GK2567"/>
      <c r="GL2567"/>
      <c r="GM2567"/>
      <c r="GN2567"/>
      <c r="IE2567" s="40">
        <v>42743</v>
      </c>
      <c r="IU2567" s="77">
        <v>42743</v>
      </c>
    </row>
    <row r="2568" spans="7:264" x14ac:dyDescent="0.25">
      <c r="G2568" s="40">
        <v>42744</v>
      </c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BM2568" s="40">
        <v>42744</v>
      </c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DS2568" s="40">
        <v>42744</v>
      </c>
      <c r="DT2568"/>
      <c r="DU2568"/>
      <c r="DV2568"/>
      <c r="DW2568"/>
      <c r="DX2568"/>
      <c r="DY2568"/>
      <c r="DZ2568"/>
      <c r="EA2568"/>
      <c r="EB2568"/>
      <c r="EC2568"/>
      <c r="ED2568"/>
      <c r="EE2568"/>
      <c r="EF2568"/>
      <c r="EG2568"/>
      <c r="EH2568"/>
      <c r="FY2568" s="40">
        <v>42744</v>
      </c>
      <c r="FZ2568"/>
      <c r="GA2568"/>
      <c r="GB2568"/>
      <c r="GC2568"/>
      <c r="GD2568"/>
      <c r="GE2568"/>
      <c r="GF2568"/>
      <c r="GG2568"/>
      <c r="GH2568"/>
      <c r="GI2568"/>
      <c r="GJ2568"/>
      <c r="GK2568"/>
      <c r="GL2568"/>
      <c r="GM2568"/>
      <c r="GN2568"/>
      <c r="IE2568" s="40">
        <v>42744</v>
      </c>
      <c r="IU2568" s="77">
        <v>42744</v>
      </c>
    </row>
    <row r="2569" spans="7:264" x14ac:dyDescent="0.25">
      <c r="G2569" s="40">
        <v>42745</v>
      </c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BM2569" s="40">
        <v>42745</v>
      </c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DS2569" s="40">
        <v>42745</v>
      </c>
      <c r="DT2569"/>
      <c r="DU2569"/>
      <c r="DV2569"/>
      <c r="DW2569"/>
      <c r="DX2569"/>
      <c r="DY2569"/>
      <c r="DZ2569"/>
      <c r="EA2569"/>
      <c r="EB2569"/>
      <c r="EC2569"/>
      <c r="ED2569"/>
      <c r="EE2569"/>
      <c r="EF2569"/>
      <c r="EG2569"/>
      <c r="EH2569"/>
      <c r="FY2569" s="40">
        <v>42745</v>
      </c>
      <c r="FZ2569"/>
      <c r="GA2569"/>
      <c r="GB2569"/>
      <c r="GC2569"/>
      <c r="GD2569"/>
      <c r="GE2569"/>
      <c r="GF2569"/>
      <c r="GG2569"/>
      <c r="GH2569"/>
      <c r="GI2569"/>
      <c r="GJ2569"/>
      <c r="GK2569"/>
      <c r="GL2569"/>
      <c r="GM2569"/>
      <c r="GN2569"/>
      <c r="IE2569" s="40">
        <v>42745</v>
      </c>
      <c r="IG2569">
        <v>28.284255319148937</v>
      </c>
      <c r="IU2569" s="77">
        <v>42745</v>
      </c>
      <c r="IW2569">
        <v>76.400000000000006</v>
      </c>
    </row>
    <row r="2570" spans="7:264" x14ac:dyDescent="0.25">
      <c r="G2570" s="40">
        <v>42746</v>
      </c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BM2570" s="40">
        <v>42746</v>
      </c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DS2570" s="40">
        <v>42746</v>
      </c>
      <c r="DT2570"/>
      <c r="DU2570"/>
      <c r="DV2570"/>
      <c r="DW2570"/>
      <c r="DX2570"/>
      <c r="DY2570"/>
      <c r="DZ2570"/>
      <c r="EA2570"/>
      <c r="EB2570"/>
      <c r="EC2570"/>
      <c r="ED2570"/>
      <c r="EE2570"/>
      <c r="EF2570"/>
      <c r="EG2570"/>
      <c r="EH2570"/>
      <c r="FY2570" s="40">
        <v>42746</v>
      </c>
      <c r="FZ2570"/>
      <c r="GA2570"/>
      <c r="GB2570"/>
      <c r="GC2570"/>
      <c r="GD2570"/>
      <c r="GE2570"/>
      <c r="GF2570"/>
      <c r="GG2570"/>
      <c r="GH2570"/>
      <c r="GI2570"/>
      <c r="GJ2570"/>
      <c r="GK2570"/>
      <c r="GL2570"/>
      <c r="GM2570"/>
      <c r="GN2570"/>
      <c r="IE2570" s="40">
        <v>42746</v>
      </c>
      <c r="IU2570" s="77">
        <v>42746</v>
      </c>
    </row>
    <row r="2571" spans="7:264" x14ac:dyDescent="0.25">
      <c r="G2571" s="40">
        <v>42747</v>
      </c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BM2571" s="40">
        <v>42747</v>
      </c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DS2571" s="40">
        <v>42747</v>
      </c>
      <c r="DT2571"/>
      <c r="DU2571"/>
      <c r="DV2571"/>
      <c r="DW2571"/>
      <c r="DX2571"/>
      <c r="DY2571"/>
      <c r="DZ2571"/>
      <c r="EA2571"/>
      <c r="EB2571"/>
      <c r="EC2571"/>
      <c r="ED2571"/>
      <c r="EE2571"/>
      <c r="EF2571"/>
      <c r="EG2571"/>
      <c r="EH2571"/>
      <c r="FY2571" s="40">
        <v>42747</v>
      </c>
      <c r="FZ2571"/>
      <c r="GA2571"/>
      <c r="GB2571"/>
      <c r="GC2571"/>
      <c r="GD2571"/>
      <c r="GE2571"/>
      <c r="GF2571"/>
      <c r="GG2571"/>
      <c r="GH2571"/>
      <c r="GI2571"/>
      <c r="GJ2571"/>
      <c r="GK2571"/>
      <c r="GL2571"/>
      <c r="GM2571"/>
      <c r="GN2571"/>
      <c r="IE2571" s="40">
        <v>42747</v>
      </c>
      <c r="IU2571" s="77">
        <v>42747</v>
      </c>
    </row>
    <row r="2572" spans="7:264" x14ac:dyDescent="0.25">
      <c r="G2572" s="40">
        <v>42748</v>
      </c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BM2572" s="40">
        <v>42748</v>
      </c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DS2572" s="40">
        <v>42748</v>
      </c>
      <c r="DT2572"/>
      <c r="DU2572"/>
      <c r="DV2572"/>
      <c r="DW2572"/>
      <c r="DX2572"/>
      <c r="DY2572"/>
      <c r="DZ2572"/>
      <c r="EA2572"/>
      <c r="EB2572"/>
      <c r="EC2572"/>
      <c r="ED2572"/>
      <c r="EE2572"/>
      <c r="EF2572"/>
      <c r="EG2572"/>
      <c r="EH2572"/>
      <c r="FY2572" s="40">
        <v>42748</v>
      </c>
      <c r="FZ2572"/>
      <c r="GA2572"/>
      <c r="GB2572"/>
      <c r="GC2572"/>
      <c r="GD2572"/>
      <c r="GE2572"/>
      <c r="GF2572"/>
      <c r="GG2572"/>
      <c r="GH2572"/>
      <c r="GI2572"/>
      <c r="GJ2572"/>
      <c r="GK2572"/>
      <c r="GL2572"/>
      <c r="GM2572"/>
      <c r="GN2572"/>
      <c r="IE2572" s="40">
        <v>42748</v>
      </c>
      <c r="IH2572">
        <v>16.905531914893619</v>
      </c>
      <c r="IN2572">
        <v>33.144117647058827</v>
      </c>
      <c r="IU2572" s="77">
        <v>42748</v>
      </c>
      <c r="IX2572">
        <v>76.400000000000006</v>
      </c>
      <c r="JD2572">
        <v>76.400000000000006</v>
      </c>
    </row>
    <row r="2573" spans="7:264" x14ac:dyDescent="0.25">
      <c r="G2573" s="40">
        <v>42749</v>
      </c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BM2573" s="40">
        <v>42749</v>
      </c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DS2573" s="40">
        <v>42749</v>
      </c>
      <c r="DT2573"/>
      <c r="DU2573"/>
      <c r="DV2573"/>
      <c r="DW2573"/>
      <c r="DX2573"/>
      <c r="DY2573"/>
      <c r="DZ2573"/>
      <c r="EA2573"/>
      <c r="EB2573"/>
      <c r="EC2573"/>
      <c r="ED2573"/>
      <c r="EE2573"/>
      <c r="EF2573"/>
      <c r="EG2573"/>
      <c r="EH2573"/>
      <c r="FY2573" s="40">
        <v>42749</v>
      </c>
      <c r="FZ2573"/>
      <c r="GA2573"/>
      <c r="GB2573"/>
      <c r="GC2573"/>
      <c r="GD2573"/>
      <c r="GE2573"/>
      <c r="GF2573"/>
      <c r="GG2573"/>
      <c r="GH2573"/>
      <c r="GI2573"/>
      <c r="GJ2573"/>
      <c r="GK2573"/>
      <c r="GL2573"/>
      <c r="GM2573"/>
      <c r="GN2573"/>
      <c r="IE2573" s="40">
        <v>42749</v>
      </c>
      <c r="IU2573" s="77">
        <v>42749</v>
      </c>
    </row>
    <row r="2574" spans="7:264" x14ac:dyDescent="0.25">
      <c r="G2574" s="40">
        <v>42750</v>
      </c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BM2574" s="40">
        <v>42750</v>
      </c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DS2574" s="40">
        <v>42750</v>
      </c>
      <c r="DT2574"/>
      <c r="DU2574"/>
      <c r="DV2574"/>
      <c r="DW2574"/>
      <c r="DX2574"/>
      <c r="DY2574"/>
      <c r="DZ2574"/>
      <c r="EA2574"/>
      <c r="EB2574"/>
      <c r="EC2574"/>
      <c r="ED2574"/>
      <c r="EE2574"/>
      <c r="EF2574"/>
      <c r="EG2574"/>
      <c r="EH2574"/>
      <c r="FY2574" s="40">
        <v>42750</v>
      </c>
      <c r="FZ2574"/>
      <c r="GA2574"/>
      <c r="GB2574"/>
      <c r="GC2574"/>
      <c r="GD2574"/>
      <c r="GE2574"/>
      <c r="GF2574"/>
      <c r="GG2574"/>
      <c r="GH2574"/>
      <c r="GI2574"/>
      <c r="GJ2574"/>
      <c r="GK2574"/>
      <c r="GL2574"/>
      <c r="GM2574"/>
      <c r="GN2574"/>
      <c r="IE2574" s="40">
        <v>42750</v>
      </c>
      <c r="IU2574" s="77">
        <v>42750</v>
      </c>
    </row>
    <row r="2575" spans="7:264" x14ac:dyDescent="0.25">
      <c r="G2575" s="40">
        <v>42751</v>
      </c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BM2575" s="40">
        <v>42751</v>
      </c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DS2575" s="40">
        <v>42751</v>
      </c>
      <c r="DT2575"/>
      <c r="DU2575"/>
      <c r="DV2575"/>
      <c r="DW2575"/>
      <c r="DX2575"/>
      <c r="DY2575"/>
      <c r="DZ2575"/>
      <c r="EA2575"/>
      <c r="EB2575"/>
      <c r="EC2575"/>
      <c r="ED2575"/>
      <c r="EE2575"/>
      <c r="EF2575"/>
      <c r="EG2575"/>
      <c r="EH2575"/>
      <c r="FY2575" s="40">
        <v>42751</v>
      </c>
      <c r="FZ2575"/>
      <c r="GA2575"/>
      <c r="GB2575"/>
      <c r="GC2575"/>
      <c r="GD2575"/>
      <c r="GE2575"/>
      <c r="GF2575"/>
      <c r="GG2575"/>
      <c r="GH2575"/>
      <c r="GI2575"/>
      <c r="GJ2575"/>
      <c r="GK2575"/>
      <c r="GL2575"/>
      <c r="GM2575"/>
      <c r="GN2575"/>
      <c r="IE2575" s="40">
        <v>42751</v>
      </c>
      <c r="II2575">
        <v>45.686432160804017</v>
      </c>
      <c r="IU2575" s="77">
        <v>42751</v>
      </c>
      <c r="IY2575">
        <v>76.400000000000006</v>
      </c>
    </row>
    <row r="2576" spans="7:264" x14ac:dyDescent="0.25">
      <c r="G2576" s="40">
        <v>42752</v>
      </c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BM2576" s="40">
        <v>42752</v>
      </c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DS2576" s="40">
        <v>42752</v>
      </c>
      <c r="DT2576"/>
      <c r="DU2576"/>
      <c r="DV2576"/>
      <c r="DW2576"/>
      <c r="DX2576"/>
      <c r="DY2576"/>
      <c r="DZ2576"/>
      <c r="EA2576"/>
      <c r="EB2576"/>
      <c r="EC2576"/>
      <c r="ED2576"/>
      <c r="EE2576"/>
      <c r="EF2576"/>
      <c r="EG2576"/>
      <c r="EH2576"/>
      <c r="FY2576" s="40">
        <v>42752</v>
      </c>
      <c r="FZ2576"/>
      <c r="GA2576"/>
      <c r="GB2576"/>
      <c r="GC2576"/>
      <c r="GD2576"/>
      <c r="GE2576"/>
      <c r="GF2576"/>
      <c r="GG2576"/>
      <c r="GH2576"/>
      <c r="GI2576"/>
      <c r="GJ2576"/>
      <c r="GK2576"/>
      <c r="GL2576"/>
      <c r="GM2576"/>
      <c r="GN2576"/>
      <c r="IE2576" s="40">
        <v>42752</v>
      </c>
      <c r="IF2576">
        <v>23.986046511627908</v>
      </c>
      <c r="IU2576" s="77">
        <v>42752</v>
      </c>
      <c r="IV2576">
        <v>76.400000000000006</v>
      </c>
    </row>
    <row r="2577" spans="7:268" x14ac:dyDescent="0.25">
      <c r="G2577" s="40">
        <v>42753</v>
      </c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BM2577" s="40">
        <v>42753</v>
      </c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DS2577" s="40">
        <v>42753</v>
      </c>
      <c r="DT2577"/>
      <c r="DU2577"/>
      <c r="DV2577"/>
      <c r="DW2577"/>
      <c r="DX2577"/>
      <c r="DY2577"/>
      <c r="DZ2577"/>
      <c r="EA2577"/>
      <c r="EB2577"/>
      <c r="EC2577"/>
      <c r="ED2577"/>
      <c r="EE2577"/>
      <c r="EF2577"/>
      <c r="EG2577"/>
      <c r="EH2577"/>
      <c r="FY2577" s="40">
        <v>42753</v>
      </c>
      <c r="FZ2577"/>
      <c r="GA2577"/>
      <c r="GB2577"/>
      <c r="GC2577"/>
      <c r="GD2577"/>
      <c r="GE2577"/>
      <c r="GF2577"/>
      <c r="GG2577"/>
      <c r="GH2577"/>
      <c r="GI2577"/>
      <c r="GJ2577"/>
      <c r="GK2577"/>
      <c r="GL2577"/>
      <c r="GM2577"/>
      <c r="GN2577"/>
      <c r="IE2577" s="40">
        <v>42753</v>
      </c>
      <c r="IR2577">
        <v>43.458701298701307</v>
      </c>
      <c r="IU2577" s="77">
        <v>42753</v>
      </c>
      <c r="JH2577">
        <v>76.400000000000006</v>
      </c>
    </row>
    <row r="2578" spans="7:268" x14ac:dyDescent="0.25">
      <c r="G2578" s="40">
        <v>42754</v>
      </c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BM2578" s="40">
        <v>42754</v>
      </c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DS2578" s="40">
        <v>42754</v>
      </c>
      <c r="DT2578"/>
      <c r="DU2578"/>
      <c r="DV2578"/>
      <c r="DW2578"/>
      <c r="DX2578"/>
      <c r="DY2578"/>
      <c r="DZ2578"/>
      <c r="EA2578"/>
      <c r="EB2578"/>
      <c r="EC2578"/>
      <c r="ED2578"/>
      <c r="EE2578"/>
      <c r="EF2578"/>
      <c r="EG2578"/>
      <c r="EH2578"/>
      <c r="FY2578" s="40">
        <v>42754</v>
      </c>
      <c r="FZ2578"/>
      <c r="GA2578"/>
      <c r="GB2578"/>
      <c r="GC2578"/>
      <c r="GD2578"/>
      <c r="GE2578"/>
      <c r="GF2578"/>
      <c r="GG2578"/>
      <c r="GH2578"/>
      <c r="GI2578"/>
      <c r="GJ2578"/>
      <c r="GK2578"/>
      <c r="GL2578"/>
      <c r="GM2578"/>
      <c r="GN2578"/>
      <c r="IE2578" s="40">
        <v>42754</v>
      </c>
      <c r="IU2578" s="77">
        <v>42754</v>
      </c>
    </row>
    <row r="2579" spans="7:268" x14ac:dyDescent="0.25">
      <c r="G2579" s="40">
        <v>42755</v>
      </c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BM2579" s="40">
        <v>42755</v>
      </c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DS2579" s="40">
        <v>42755</v>
      </c>
      <c r="DT2579"/>
      <c r="DU2579"/>
      <c r="DV2579"/>
      <c r="DW2579"/>
      <c r="DX2579"/>
      <c r="DY2579"/>
      <c r="DZ2579"/>
      <c r="EA2579"/>
      <c r="EB2579"/>
      <c r="EC2579"/>
      <c r="ED2579"/>
      <c r="EE2579"/>
      <c r="EF2579"/>
      <c r="EG2579"/>
      <c r="EH2579"/>
      <c r="FY2579" s="40">
        <v>42755</v>
      </c>
      <c r="FZ2579"/>
      <c r="GA2579"/>
      <c r="GB2579"/>
      <c r="GC2579"/>
      <c r="GD2579"/>
      <c r="GE2579"/>
      <c r="GF2579"/>
      <c r="GG2579"/>
      <c r="GH2579"/>
      <c r="GI2579"/>
      <c r="GJ2579"/>
      <c r="GK2579"/>
      <c r="GL2579"/>
      <c r="GM2579"/>
      <c r="GN2579"/>
      <c r="IE2579" s="40">
        <v>42755</v>
      </c>
      <c r="IU2579" s="77">
        <v>42755</v>
      </c>
    </row>
    <row r="2580" spans="7:268" x14ac:dyDescent="0.25">
      <c r="G2580" s="40">
        <v>42756</v>
      </c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BM2580" s="40">
        <v>42756</v>
      </c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DS2580" s="40">
        <v>42756</v>
      </c>
      <c r="DT2580"/>
      <c r="DU2580"/>
      <c r="DV2580"/>
      <c r="DW2580"/>
      <c r="DX2580"/>
      <c r="DY2580"/>
      <c r="DZ2580"/>
      <c r="EA2580"/>
      <c r="EB2580"/>
      <c r="EC2580"/>
      <c r="ED2580"/>
      <c r="EE2580"/>
      <c r="EF2580"/>
      <c r="EG2580"/>
      <c r="EH2580"/>
      <c r="FY2580" s="40">
        <v>42756</v>
      </c>
      <c r="FZ2580"/>
      <c r="GA2580"/>
      <c r="GB2580"/>
      <c r="GC2580"/>
      <c r="GD2580"/>
      <c r="GE2580"/>
      <c r="GF2580"/>
      <c r="GG2580"/>
      <c r="GH2580"/>
      <c r="GI2580"/>
      <c r="GJ2580"/>
      <c r="GK2580"/>
      <c r="GL2580"/>
      <c r="GM2580"/>
      <c r="GN2580"/>
      <c r="IE2580" s="40">
        <v>42756</v>
      </c>
      <c r="IU2580" s="77">
        <v>42756</v>
      </c>
    </row>
    <row r="2581" spans="7:268" x14ac:dyDescent="0.25">
      <c r="G2581" s="40">
        <v>42757</v>
      </c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BM2581" s="40">
        <v>42757</v>
      </c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DS2581" s="40">
        <v>42757</v>
      </c>
      <c r="DT2581"/>
      <c r="DU2581"/>
      <c r="DV2581"/>
      <c r="DW2581"/>
      <c r="DX2581"/>
      <c r="DY2581"/>
      <c r="DZ2581"/>
      <c r="EA2581"/>
      <c r="EB2581"/>
      <c r="EC2581"/>
      <c r="ED2581"/>
      <c r="EE2581"/>
      <c r="EF2581"/>
      <c r="EG2581"/>
      <c r="EH2581"/>
      <c r="FY2581" s="40">
        <v>42757</v>
      </c>
      <c r="FZ2581"/>
      <c r="GA2581"/>
      <c r="GB2581"/>
      <c r="GC2581"/>
      <c r="GD2581"/>
      <c r="GE2581"/>
      <c r="GF2581"/>
      <c r="GG2581"/>
      <c r="GH2581"/>
      <c r="GI2581"/>
      <c r="GJ2581"/>
      <c r="GK2581"/>
      <c r="GL2581"/>
      <c r="GM2581"/>
      <c r="GN2581"/>
      <c r="IE2581" s="40">
        <v>42757</v>
      </c>
      <c r="IU2581" s="77">
        <v>42757</v>
      </c>
    </row>
    <row r="2582" spans="7:268" x14ac:dyDescent="0.25">
      <c r="G2582" s="40">
        <v>42758</v>
      </c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BM2582" s="40">
        <v>42758</v>
      </c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DS2582" s="40">
        <v>42758</v>
      </c>
      <c r="DT2582"/>
      <c r="DU2582"/>
      <c r="DV2582"/>
      <c r="DW2582"/>
      <c r="DX2582"/>
      <c r="DY2582"/>
      <c r="DZ2582"/>
      <c r="EA2582"/>
      <c r="EB2582"/>
      <c r="EC2582"/>
      <c r="ED2582"/>
      <c r="EE2582"/>
      <c r="EF2582"/>
      <c r="EG2582"/>
      <c r="EH2582"/>
      <c r="FY2582" s="40">
        <v>42758</v>
      </c>
      <c r="FZ2582"/>
      <c r="GA2582"/>
      <c r="GB2582"/>
      <c r="GC2582"/>
      <c r="GD2582"/>
      <c r="GE2582"/>
      <c r="GF2582"/>
      <c r="GG2582"/>
      <c r="GH2582"/>
      <c r="GI2582"/>
      <c r="GJ2582"/>
      <c r="GK2582"/>
      <c r="GL2582"/>
      <c r="GM2582"/>
      <c r="GN2582"/>
      <c r="IE2582" s="40">
        <v>42758</v>
      </c>
      <c r="IU2582" s="77">
        <v>42758</v>
      </c>
    </row>
    <row r="2583" spans="7:268" x14ac:dyDescent="0.25">
      <c r="G2583" s="40">
        <v>42759</v>
      </c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BM2583" s="40">
        <v>42759</v>
      </c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DS2583" s="40">
        <v>42759</v>
      </c>
      <c r="DT2583"/>
      <c r="DU2583"/>
      <c r="DV2583"/>
      <c r="DW2583"/>
      <c r="DX2583"/>
      <c r="DY2583"/>
      <c r="DZ2583"/>
      <c r="EA2583"/>
      <c r="EB2583"/>
      <c r="EC2583"/>
      <c r="ED2583"/>
      <c r="EE2583"/>
      <c r="EF2583"/>
      <c r="EG2583"/>
      <c r="EH2583"/>
      <c r="FY2583" s="40">
        <v>42759</v>
      </c>
      <c r="FZ2583"/>
      <c r="GA2583"/>
      <c r="GB2583"/>
      <c r="GC2583"/>
      <c r="GD2583"/>
      <c r="GE2583"/>
      <c r="GF2583"/>
      <c r="GG2583"/>
      <c r="GH2583"/>
      <c r="GI2583"/>
      <c r="GJ2583"/>
      <c r="GK2583"/>
      <c r="GL2583"/>
      <c r="GM2583"/>
      <c r="GN2583"/>
      <c r="IE2583" s="40">
        <v>42759</v>
      </c>
      <c r="IU2583" s="77">
        <v>42759</v>
      </c>
    </row>
    <row r="2584" spans="7:268" x14ac:dyDescent="0.25">
      <c r="G2584" s="40">
        <v>42760</v>
      </c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BM2584" s="40">
        <v>42760</v>
      </c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DS2584" s="40">
        <v>42760</v>
      </c>
      <c r="DT2584"/>
      <c r="DU2584"/>
      <c r="DV2584"/>
      <c r="DW2584"/>
      <c r="DX2584"/>
      <c r="DY2584"/>
      <c r="DZ2584"/>
      <c r="EA2584"/>
      <c r="EB2584"/>
      <c r="EC2584"/>
      <c r="ED2584"/>
      <c r="EE2584"/>
      <c r="EF2584"/>
      <c r="EG2584"/>
      <c r="EH2584"/>
      <c r="FY2584" s="40">
        <v>42760</v>
      </c>
      <c r="FZ2584"/>
      <c r="GA2584"/>
      <c r="GB2584"/>
      <c r="GC2584"/>
      <c r="GD2584"/>
      <c r="GE2584"/>
      <c r="GF2584"/>
      <c r="GG2584"/>
      <c r="GH2584"/>
      <c r="GI2584"/>
      <c r="GJ2584"/>
      <c r="GK2584"/>
      <c r="GL2584"/>
      <c r="GM2584"/>
      <c r="GN2584"/>
      <c r="IE2584" s="40">
        <v>42760</v>
      </c>
      <c r="IL2584">
        <v>25.971671388101981</v>
      </c>
      <c r="IU2584" s="77">
        <v>42760</v>
      </c>
      <c r="JB2584">
        <v>76.400000000000006</v>
      </c>
    </row>
    <row r="2585" spans="7:268" x14ac:dyDescent="0.25">
      <c r="G2585" s="40">
        <v>42761</v>
      </c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BM2585" s="40">
        <v>42761</v>
      </c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DS2585" s="40">
        <v>42761</v>
      </c>
      <c r="DT2585"/>
      <c r="DU2585"/>
      <c r="DV2585"/>
      <c r="DW2585"/>
      <c r="DX2585"/>
      <c r="DY2585"/>
      <c r="DZ2585"/>
      <c r="EA2585"/>
      <c r="EB2585"/>
      <c r="EC2585"/>
      <c r="ED2585"/>
      <c r="EE2585"/>
      <c r="EF2585"/>
      <c r="EG2585"/>
      <c r="EH2585"/>
      <c r="FY2585" s="40">
        <v>42761</v>
      </c>
      <c r="FZ2585"/>
      <c r="GA2585"/>
      <c r="GB2585"/>
      <c r="GC2585"/>
      <c r="GD2585"/>
      <c r="GE2585"/>
      <c r="GF2585"/>
      <c r="GG2585"/>
      <c r="GH2585"/>
      <c r="GI2585"/>
      <c r="GJ2585"/>
      <c r="GK2585"/>
      <c r="GL2585"/>
      <c r="GM2585"/>
      <c r="GN2585"/>
      <c r="IE2585" s="40">
        <v>42761</v>
      </c>
      <c r="IJ2585">
        <v>28.65</v>
      </c>
      <c r="IK2585">
        <v>29.150341685649209</v>
      </c>
      <c r="IU2585" s="77">
        <v>42761</v>
      </c>
      <c r="IZ2585">
        <v>76.400000000000006</v>
      </c>
      <c r="JA2585">
        <v>76.400000000000006</v>
      </c>
    </row>
    <row r="2586" spans="7:268" x14ac:dyDescent="0.25">
      <c r="G2586" s="40">
        <v>42762</v>
      </c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BM2586" s="40">
        <v>42762</v>
      </c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DS2586" s="40">
        <v>42762</v>
      </c>
      <c r="DT2586"/>
      <c r="DU2586"/>
      <c r="DV2586"/>
      <c r="DW2586"/>
      <c r="DX2586"/>
      <c r="DY2586"/>
      <c r="DZ2586"/>
      <c r="EA2586"/>
      <c r="EB2586"/>
      <c r="EC2586"/>
      <c r="ED2586"/>
      <c r="EE2586"/>
      <c r="EF2586"/>
      <c r="EG2586"/>
      <c r="EH2586"/>
      <c r="FY2586" s="40">
        <v>42762</v>
      </c>
      <c r="FZ2586"/>
      <c r="GA2586"/>
      <c r="GB2586"/>
      <c r="GC2586"/>
      <c r="GD2586"/>
      <c r="GE2586"/>
      <c r="GF2586"/>
      <c r="GG2586"/>
      <c r="GH2586"/>
      <c r="GI2586"/>
      <c r="GJ2586"/>
      <c r="GK2586"/>
      <c r="GL2586"/>
      <c r="GM2586"/>
      <c r="GN2586"/>
      <c r="IE2586" s="40">
        <v>42762</v>
      </c>
      <c r="IG2586">
        <v>47.709361702127666</v>
      </c>
      <c r="IU2586" s="77">
        <v>42762</v>
      </c>
      <c r="IW2586">
        <v>76.400000000000006</v>
      </c>
    </row>
    <row r="2587" spans="7:268" x14ac:dyDescent="0.25">
      <c r="G2587" s="40">
        <v>42763</v>
      </c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BM2587" s="40">
        <v>42763</v>
      </c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DS2587" s="40">
        <v>42763</v>
      </c>
      <c r="DT2587"/>
      <c r="DU2587"/>
      <c r="DV2587"/>
      <c r="DW2587"/>
      <c r="DX2587"/>
      <c r="DY2587"/>
      <c r="DZ2587"/>
      <c r="EA2587"/>
      <c r="EB2587"/>
      <c r="EC2587"/>
      <c r="ED2587"/>
      <c r="EE2587"/>
      <c r="EF2587"/>
      <c r="EG2587"/>
      <c r="EH2587"/>
      <c r="FY2587" s="40">
        <v>42763</v>
      </c>
      <c r="FZ2587"/>
      <c r="GA2587"/>
      <c r="GB2587"/>
      <c r="GC2587"/>
      <c r="GD2587"/>
      <c r="GE2587"/>
      <c r="GF2587"/>
      <c r="GG2587"/>
      <c r="GH2587"/>
      <c r="GI2587"/>
      <c r="GJ2587"/>
      <c r="GK2587"/>
      <c r="GL2587"/>
      <c r="GM2587"/>
      <c r="GN2587"/>
      <c r="IE2587" s="40">
        <v>42763</v>
      </c>
      <c r="IU2587" s="77">
        <v>42763</v>
      </c>
    </row>
    <row r="2588" spans="7:268" x14ac:dyDescent="0.25">
      <c r="G2588" s="40">
        <v>42764</v>
      </c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BM2588" s="40">
        <v>42764</v>
      </c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DS2588" s="40">
        <v>42764</v>
      </c>
      <c r="DT2588"/>
      <c r="DU2588"/>
      <c r="DV2588"/>
      <c r="DW2588"/>
      <c r="DX2588"/>
      <c r="DY2588"/>
      <c r="DZ2588"/>
      <c r="EA2588"/>
      <c r="EB2588"/>
      <c r="EC2588"/>
      <c r="ED2588"/>
      <c r="EE2588"/>
      <c r="EF2588"/>
      <c r="EG2588"/>
      <c r="EH2588"/>
      <c r="FY2588" s="40">
        <v>42764</v>
      </c>
      <c r="FZ2588"/>
      <c r="GA2588"/>
      <c r="GB2588"/>
      <c r="GC2588"/>
      <c r="GD2588"/>
      <c r="GE2588"/>
      <c r="GF2588"/>
      <c r="GG2588"/>
      <c r="GH2588"/>
      <c r="GI2588"/>
      <c r="GJ2588"/>
      <c r="GK2588"/>
      <c r="GL2588"/>
      <c r="GM2588"/>
      <c r="GN2588"/>
      <c r="IE2588" s="40">
        <v>42764</v>
      </c>
      <c r="IU2588" s="77">
        <v>42764</v>
      </c>
    </row>
    <row r="2589" spans="7:268" x14ac:dyDescent="0.25">
      <c r="G2589" s="40">
        <v>42765</v>
      </c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BM2589" s="40">
        <v>42765</v>
      </c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DS2589" s="40">
        <v>42765</v>
      </c>
      <c r="DT2589"/>
      <c r="DU2589"/>
      <c r="DV2589"/>
      <c r="DW2589"/>
      <c r="DX2589"/>
      <c r="DY2589"/>
      <c r="DZ2589"/>
      <c r="EA2589"/>
      <c r="EB2589"/>
      <c r="EC2589"/>
      <c r="ED2589"/>
      <c r="EE2589"/>
      <c r="EF2589"/>
      <c r="EG2589"/>
      <c r="EH2589"/>
      <c r="FY2589" s="40">
        <v>42765</v>
      </c>
      <c r="FZ2589"/>
      <c r="GA2589"/>
      <c r="GB2589"/>
      <c r="GC2589"/>
      <c r="GD2589"/>
      <c r="GE2589"/>
      <c r="GF2589"/>
      <c r="GG2589"/>
      <c r="GH2589"/>
      <c r="GI2589"/>
      <c r="GJ2589"/>
      <c r="GK2589"/>
      <c r="GL2589"/>
      <c r="GM2589"/>
      <c r="GN2589"/>
      <c r="IE2589" s="40">
        <v>42765</v>
      </c>
      <c r="IU2589" s="77">
        <v>42765</v>
      </c>
    </row>
    <row r="2590" spans="7:268" x14ac:dyDescent="0.25">
      <c r="G2590" s="40">
        <v>42766</v>
      </c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BM2590" s="40">
        <v>42766</v>
      </c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DS2590" s="40">
        <v>42766</v>
      </c>
      <c r="DT2590"/>
      <c r="DU2590"/>
      <c r="DV2590"/>
      <c r="DW2590"/>
      <c r="DX2590"/>
      <c r="DY2590"/>
      <c r="DZ2590"/>
      <c r="EA2590"/>
      <c r="EB2590"/>
      <c r="EC2590"/>
      <c r="ED2590"/>
      <c r="EE2590"/>
      <c r="EF2590"/>
      <c r="EG2590"/>
      <c r="EH2590"/>
      <c r="FY2590" s="40">
        <v>42766</v>
      </c>
      <c r="FZ2590"/>
      <c r="GA2590"/>
      <c r="GB2590"/>
      <c r="GC2590"/>
      <c r="GD2590"/>
      <c r="GE2590"/>
      <c r="GF2590"/>
      <c r="GG2590"/>
      <c r="GH2590"/>
      <c r="GI2590"/>
      <c r="GJ2590"/>
      <c r="GK2590"/>
      <c r="GL2590"/>
      <c r="GM2590"/>
      <c r="GN2590"/>
      <c r="IE2590" s="40">
        <v>42766</v>
      </c>
      <c r="IO2590">
        <v>19.843190661478602</v>
      </c>
      <c r="IU2590" s="77">
        <v>42766</v>
      </c>
      <c r="JE2590">
        <v>76.400000000000006</v>
      </c>
    </row>
    <row r="2591" spans="7:268" x14ac:dyDescent="0.25">
      <c r="G2591" s="40">
        <v>42767</v>
      </c>
      <c r="H2591"/>
      <c r="I2591"/>
      <c r="J2591"/>
      <c r="K2591"/>
      <c r="L2591"/>
      <c r="M2591"/>
      <c r="N2591"/>
      <c r="O2591"/>
      <c r="P2591"/>
      <c r="Q2591">
        <v>9.8000000000000007</v>
      </c>
      <c r="R2591"/>
      <c r="S2591"/>
      <c r="T2591"/>
      <c r="U2591"/>
      <c r="V2591">
        <v>8.4</v>
      </c>
      <c r="AU2591">
        <v>9.8000000000000007</v>
      </c>
      <c r="BK2591">
        <v>8.4</v>
      </c>
      <c r="BM2591" s="40">
        <v>42767</v>
      </c>
      <c r="BN2591"/>
      <c r="BO2591"/>
      <c r="BP2591"/>
      <c r="BQ2591"/>
      <c r="BR2591"/>
      <c r="BS2591"/>
      <c r="BT2591"/>
      <c r="BU2591"/>
      <c r="BV2591"/>
      <c r="BW2591">
        <v>0.01</v>
      </c>
      <c r="BX2591"/>
      <c r="BY2591"/>
      <c r="BZ2591"/>
      <c r="CA2591"/>
      <c r="CB2591">
        <v>2.16</v>
      </c>
      <c r="DA2591">
        <v>0.01</v>
      </c>
      <c r="DQ2591">
        <v>2.16</v>
      </c>
      <c r="DS2591" s="40">
        <v>42767</v>
      </c>
      <c r="DT2591"/>
      <c r="DU2591"/>
      <c r="DV2591"/>
      <c r="DW2591"/>
      <c r="DX2591"/>
      <c r="DY2591"/>
      <c r="DZ2591"/>
      <c r="EA2591"/>
      <c r="EB2591"/>
      <c r="EC2591">
        <v>0.14000000000000001</v>
      </c>
      <c r="ED2591"/>
      <c r="EE2591"/>
      <c r="EF2591"/>
      <c r="EG2591"/>
      <c r="EH2591">
        <v>3.63</v>
      </c>
      <c r="FG2591">
        <v>0.14000000000000001</v>
      </c>
      <c r="FW2591">
        <v>3.63</v>
      </c>
      <c r="FY2591" s="40">
        <v>42767</v>
      </c>
      <c r="FZ2591"/>
      <c r="GA2591"/>
      <c r="GB2591"/>
      <c r="GC2591"/>
      <c r="GD2591"/>
      <c r="GE2591"/>
      <c r="GF2591"/>
      <c r="GG2591"/>
      <c r="GH2591"/>
      <c r="GI2591">
        <v>4.51</v>
      </c>
      <c r="GJ2591"/>
      <c r="GK2591"/>
      <c r="GL2591"/>
      <c r="GM2591"/>
      <c r="GN2591">
        <v>1.1599999999999999</v>
      </c>
      <c r="HM2591">
        <v>4.51</v>
      </c>
      <c r="IC2591">
        <v>1.1599999999999999</v>
      </c>
      <c r="IE2591" s="40">
        <v>42767</v>
      </c>
      <c r="IU2591" s="77">
        <v>42767</v>
      </c>
    </row>
    <row r="2592" spans="7:268" x14ac:dyDescent="0.25">
      <c r="G2592" s="40">
        <v>42768</v>
      </c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BM2592" s="40">
        <v>42768</v>
      </c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DS2592" s="40">
        <v>42768</v>
      </c>
      <c r="DT2592"/>
      <c r="DU2592"/>
      <c r="DV2592"/>
      <c r="DW2592"/>
      <c r="DX2592"/>
      <c r="DY2592"/>
      <c r="DZ2592"/>
      <c r="EA2592"/>
      <c r="EB2592"/>
      <c r="EC2592"/>
      <c r="ED2592"/>
      <c r="EE2592"/>
      <c r="EF2592"/>
      <c r="EG2592"/>
      <c r="EH2592"/>
      <c r="FY2592" s="40">
        <v>42768</v>
      </c>
      <c r="FZ2592"/>
      <c r="GA2592"/>
      <c r="GB2592"/>
      <c r="GC2592"/>
      <c r="GD2592"/>
      <c r="GE2592"/>
      <c r="GF2592"/>
      <c r="GG2592"/>
      <c r="GH2592"/>
      <c r="GI2592"/>
      <c r="GJ2592"/>
      <c r="GK2592"/>
      <c r="GL2592"/>
      <c r="GM2592"/>
      <c r="GN2592"/>
      <c r="IE2592" s="40">
        <v>42768</v>
      </c>
      <c r="IU2592" s="77">
        <v>42768</v>
      </c>
    </row>
    <row r="2593" spans="7:266" x14ac:dyDescent="0.25">
      <c r="G2593" s="40">
        <v>42769</v>
      </c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BM2593" s="40">
        <v>42769</v>
      </c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DS2593" s="40">
        <v>42769</v>
      </c>
      <c r="DT2593"/>
      <c r="DU2593"/>
      <c r="DV2593"/>
      <c r="DW2593"/>
      <c r="DX2593"/>
      <c r="DY2593"/>
      <c r="DZ2593"/>
      <c r="EA2593"/>
      <c r="EB2593"/>
      <c r="EC2593"/>
      <c r="ED2593"/>
      <c r="EE2593"/>
      <c r="EF2593"/>
      <c r="EG2593"/>
      <c r="EH2593"/>
      <c r="FY2593" s="40">
        <v>42769</v>
      </c>
      <c r="FZ2593"/>
      <c r="GA2593"/>
      <c r="GB2593"/>
      <c r="GC2593"/>
      <c r="GD2593"/>
      <c r="GE2593"/>
      <c r="GF2593"/>
      <c r="GG2593"/>
      <c r="GH2593"/>
      <c r="GI2593"/>
      <c r="GJ2593"/>
      <c r="GK2593"/>
      <c r="GL2593"/>
      <c r="GM2593"/>
      <c r="GN2593"/>
      <c r="IE2593" s="40">
        <v>42769</v>
      </c>
      <c r="IH2593">
        <v>18.662021276595748</v>
      </c>
      <c r="IM2593">
        <v>34.170279720279723</v>
      </c>
      <c r="IP2593">
        <v>17.24891666666667</v>
      </c>
      <c r="IU2593" s="77">
        <v>42769</v>
      </c>
      <c r="IX2593">
        <v>60.7</v>
      </c>
      <c r="JC2593">
        <v>60.7</v>
      </c>
      <c r="JF2593">
        <v>60.7</v>
      </c>
    </row>
    <row r="2594" spans="7:266" x14ac:dyDescent="0.25">
      <c r="G2594" s="40">
        <v>42770</v>
      </c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BM2594" s="40">
        <v>42770</v>
      </c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DS2594" s="40">
        <v>42770</v>
      </c>
      <c r="DT2594"/>
      <c r="DU2594"/>
      <c r="DV2594"/>
      <c r="DW2594"/>
      <c r="DX2594"/>
      <c r="DY2594"/>
      <c r="DZ2594"/>
      <c r="EA2594"/>
      <c r="EB2594"/>
      <c r="EC2594"/>
      <c r="ED2594"/>
      <c r="EE2594"/>
      <c r="EF2594"/>
      <c r="EG2594"/>
      <c r="EH2594"/>
      <c r="FY2594" s="40">
        <v>42770</v>
      </c>
      <c r="FZ2594"/>
      <c r="GA2594"/>
      <c r="GB2594"/>
      <c r="GC2594"/>
      <c r="GD2594"/>
      <c r="GE2594"/>
      <c r="GF2594"/>
      <c r="GG2594"/>
      <c r="GH2594"/>
      <c r="GI2594"/>
      <c r="GJ2594"/>
      <c r="GK2594"/>
      <c r="GL2594"/>
      <c r="GM2594"/>
      <c r="GN2594"/>
      <c r="IE2594" s="40">
        <v>42770</v>
      </c>
      <c r="IU2594" s="77">
        <v>42770</v>
      </c>
    </row>
    <row r="2595" spans="7:266" x14ac:dyDescent="0.25">
      <c r="G2595" s="40">
        <v>42771</v>
      </c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BM2595" s="40">
        <v>42771</v>
      </c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DS2595" s="40">
        <v>42771</v>
      </c>
      <c r="DT2595"/>
      <c r="DU2595"/>
      <c r="DV2595"/>
      <c r="DW2595"/>
      <c r="DX2595"/>
      <c r="DY2595"/>
      <c r="DZ2595"/>
      <c r="EA2595"/>
      <c r="EB2595"/>
      <c r="EC2595"/>
      <c r="ED2595"/>
      <c r="EE2595"/>
      <c r="EF2595"/>
      <c r="EG2595"/>
      <c r="EH2595"/>
      <c r="FY2595" s="40">
        <v>42771</v>
      </c>
      <c r="FZ2595"/>
      <c r="GA2595"/>
      <c r="GB2595"/>
      <c r="GC2595"/>
      <c r="GD2595"/>
      <c r="GE2595"/>
      <c r="GF2595"/>
      <c r="GG2595"/>
      <c r="GH2595"/>
      <c r="GI2595"/>
      <c r="GJ2595"/>
      <c r="GK2595"/>
      <c r="GL2595"/>
      <c r="GM2595"/>
      <c r="GN2595"/>
      <c r="IE2595" s="40">
        <v>42771</v>
      </c>
      <c r="IU2595" s="77">
        <v>42771</v>
      </c>
    </row>
    <row r="2596" spans="7:266" x14ac:dyDescent="0.25">
      <c r="G2596" s="40">
        <v>42772</v>
      </c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BM2596" s="40">
        <v>42772</v>
      </c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DS2596" s="40">
        <v>42772</v>
      </c>
      <c r="DT2596"/>
      <c r="DU2596"/>
      <c r="DV2596"/>
      <c r="DW2596"/>
      <c r="DX2596"/>
      <c r="DY2596"/>
      <c r="DZ2596"/>
      <c r="EA2596"/>
      <c r="EB2596"/>
      <c r="EC2596"/>
      <c r="ED2596"/>
      <c r="EE2596"/>
      <c r="EF2596"/>
      <c r="EG2596"/>
      <c r="EH2596"/>
      <c r="FY2596" s="40">
        <v>42772</v>
      </c>
      <c r="FZ2596"/>
      <c r="GA2596"/>
      <c r="GB2596"/>
      <c r="GC2596"/>
      <c r="GD2596"/>
      <c r="GE2596"/>
      <c r="GF2596"/>
      <c r="GG2596"/>
      <c r="GH2596"/>
      <c r="GI2596"/>
      <c r="GJ2596"/>
      <c r="GK2596"/>
      <c r="GL2596"/>
      <c r="GM2596"/>
      <c r="GN2596"/>
      <c r="IE2596" s="40">
        <v>42772</v>
      </c>
      <c r="IU2596" s="77">
        <v>42772</v>
      </c>
    </row>
    <row r="2597" spans="7:266" x14ac:dyDescent="0.25">
      <c r="G2597" s="40">
        <v>42773</v>
      </c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BM2597" s="40">
        <v>42773</v>
      </c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DS2597" s="40">
        <v>42773</v>
      </c>
      <c r="DT2597"/>
      <c r="DU2597"/>
      <c r="DV2597"/>
      <c r="DW2597"/>
      <c r="DX2597"/>
      <c r="DY2597"/>
      <c r="DZ2597"/>
      <c r="EA2597"/>
      <c r="EB2597"/>
      <c r="EC2597"/>
      <c r="ED2597"/>
      <c r="EE2597"/>
      <c r="EF2597"/>
      <c r="EG2597"/>
      <c r="EH2597"/>
      <c r="FY2597" s="40">
        <v>42773</v>
      </c>
      <c r="FZ2597"/>
      <c r="GA2597"/>
      <c r="GB2597"/>
      <c r="GC2597"/>
      <c r="GD2597"/>
      <c r="GE2597"/>
      <c r="GF2597"/>
      <c r="GG2597"/>
      <c r="GH2597"/>
      <c r="GI2597"/>
      <c r="GJ2597"/>
      <c r="GK2597"/>
      <c r="GL2597"/>
      <c r="GM2597"/>
      <c r="GN2597"/>
      <c r="IE2597" s="40">
        <v>42773</v>
      </c>
      <c r="IF2597">
        <v>18.739360465116281</v>
      </c>
      <c r="IU2597" s="77">
        <v>42773</v>
      </c>
      <c r="IV2597">
        <v>60.7</v>
      </c>
    </row>
    <row r="2598" spans="7:266" x14ac:dyDescent="0.25">
      <c r="G2598" s="40">
        <v>42774</v>
      </c>
      <c r="H2598"/>
      <c r="I2598"/>
      <c r="J2598"/>
      <c r="K2598"/>
      <c r="L2598">
        <v>15.2</v>
      </c>
      <c r="M2598"/>
      <c r="N2598">
        <v>11</v>
      </c>
      <c r="O2598"/>
      <c r="P2598"/>
      <c r="Q2598"/>
      <c r="R2598"/>
      <c r="S2598"/>
      <c r="T2598"/>
      <c r="U2598"/>
      <c r="V2598"/>
      <c r="AG2598">
        <v>15.2</v>
      </c>
      <c r="AK2598">
        <v>11</v>
      </c>
      <c r="BM2598" s="40">
        <v>42774</v>
      </c>
      <c r="BN2598"/>
      <c r="BO2598"/>
      <c r="BP2598"/>
      <c r="BQ2598"/>
      <c r="BR2598">
        <v>0.61</v>
      </c>
      <c r="BS2598"/>
      <c r="BT2598">
        <v>0.3</v>
      </c>
      <c r="BU2598"/>
      <c r="BV2598"/>
      <c r="BW2598"/>
      <c r="BX2598"/>
      <c r="BY2598"/>
      <c r="BZ2598"/>
      <c r="CA2598"/>
      <c r="CB2598"/>
      <c r="CM2598">
        <v>0.61</v>
      </c>
      <c r="CQ2598">
        <v>0.3</v>
      </c>
      <c r="DS2598" s="40">
        <v>42774</v>
      </c>
      <c r="DT2598"/>
      <c r="DU2598"/>
      <c r="DV2598"/>
      <c r="DW2598"/>
      <c r="DX2598">
        <v>19.100000000000001</v>
      </c>
      <c r="DY2598"/>
      <c r="DZ2598">
        <v>1.64</v>
      </c>
      <c r="EA2598"/>
      <c r="EB2598"/>
      <c r="EC2598"/>
      <c r="ED2598"/>
      <c r="EE2598"/>
      <c r="EF2598"/>
      <c r="EG2598"/>
      <c r="EH2598"/>
      <c r="ES2598">
        <v>19.100000000000001</v>
      </c>
      <c r="EW2598">
        <v>1.64</v>
      </c>
      <c r="FY2598" s="40">
        <v>42774</v>
      </c>
      <c r="FZ2598"/>
      <c r="GA2598"/>
      <c r="GB2598"/>
      <c r="GC2598"/>
      <c r="GD2598">
        <v>5.41</v>
      </c>
      <c r="GE2598"/>
      <c r="GF2598">
        <v>3.51</v>
      </c>
      <c r="GG2598"/>
      <c r="GH2598"/>
      <c r="GI2598"/>
      <c r="GJ2598"/>
      <c r="GK2598"/>
      <c r="GL2598"/>
      <c r="GM2598"/>
      <c r="GN2598"/>
      <c r="GY2598">
        <v>5.41</v>
      </c>
      <c r="HC2598">
        <v>3.51</v>
      </c>
      <c r="IE2598" s="40">
        <v>42774</v>
      </c>
      <c r="IK2598">
        <v>15.693507972665151</v>
      </c>
      <c r="IU2598" s="77">
        <v>42774</v>
      </c>
      <c r="JA2598">
        <v>60.7</v>
      </c>
    </row>
    <row r="2599" spans="7:266" x14ac:dyDescent="0.25">
      <c r="G2599" s="40">
        <v>42775</v>
      </c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BM2599" s="40">
        <v>42775</v>
      </c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DS2599" s="40">
        <v>42775</v>
      </c>
      <c r="DT2599"/>
      <c r="DU2599"/>
      <c r="DV2599"/>
      <c r="DW2599"/>
      <c r="DX2599"/>
      <c r="DY2599"/>
      <c r="DZ2599"/>
      <c r="EA2599"/>
      <c r="EB2599"/>
      <c r="EC2599"/>
      <c r="ED2599"/>
      <c r="EE2599"/>
      <c r="EF2599"/>
      <c r="EG2599"/>
      <c r="EH2599"/>
      <c r="FY2599" s="40">
        <v>42775</v>
      </c>
      <c r="FZ2599"/>
      <c r="GA2599"/>
      <c r="GB2599"/>
      <c r="GC2599"/>
      <c r="GD2599"/>
      <c r="GE2599"/>
      <c r="GF2599"/>
      <c r="GG2599"/>
      <c r="GH2599"/>
      <c r="GI2599"/>
      <c r="GJ2599"/>
      <c r="GK2599"/>
      <c r="GL2599"/>
      <c r="GM2599"/>
      <c r="GN2599"/>
      <c r="IE2599" s="40">
        <v>42775</v>
      </c>
      <c r="IU2599" s="77">
        <v>42775</v>
      </c>
    </row>
    <row r="2600" spans="7:266" x14ac:dyDescent="0.25">
      <c r="G2600" s="40">
        <v>42776</v>
      </c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BM2600" s="40">
        <v>42776</v>
      </c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DS2600" s="40">
        <v>42776</v>
      </c>
      <c r="DT2600"/>
      <c r="DU2600"/>
      <c r="DV2600"/>
      <c r="DW2600"/>
      <c r="DX2600"/>
      <c r="DY2600"/>
      <c r="DZ2600"/>
      <c r="EA2600"/>
      <c r="EB2600"/>
      <c r="EC2600"/>
      <c r="ED2600"/>
      <c r="EE2600"/>
      <c r="EF2600"/>
      <c r="EG2600"/>
      <c r="EH2600"/>
      <c r="FY2600" s="40">
        <v>42776</v>
      </c>
      <c r="FZ2600"/>
      <c r="GA2600"/>
      <c r="GB2600"/>
      <c r="GC2600"/>
      <c r="GD2600"/>
      <c r="GE2600"/>
      <c r="GF2600"/>
      <c r="GG2600"/>
      <c r="GH2600"/>
      <c r="GI2600"/>
      <c r="GJ2600"/>
      <c r="GK2600"/>
      <c r="GL2600"/>
      <c r="GM2600"/>
      <c r="GN2600"/>
      <c r="IE2600" s="40">
        <v>42776</v>
      </c>
      <c r="IU2600" s="77">
        <v>42776</v>
      </c>
    </row>
    <row r="2601" spans="7:266" x14ac:dyDescent="0.25">
      <c r="G2601" s="40">
        <v>42777</v>
      </c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BM2601" s="40">
        <v>42777</v>
      </c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DS2601" s="40">
        <v>42777</v>
      </c>
      <c r="DT2601"/>
      <c r="DU2601"/>
      <c r="DV2601"/>
      <c r="DW2601"/>
      <c r="DX2601"/>
      <c r="DY2601"/>
      <c r="DZ2601"/>
      <c r="EA2601"/>
      <c r="EB2601"/>
      <c r="EC2601"/>
      <c r="ED2601"/>
      <c r="EE2601"/>
      <c r="EF2601"/>
      <c r="EG2601"/>
      <c r="EH2601"/>
      <c r="FY2601" s="40">
        <v>42777</v>
      </c>
      <c r="FZ2601"/>
      <c r="GA2601"/>
      <c r="GB2601"/>
      <c r="GC2601"/>
      <c r="GD2601"/>
      <c r="GE2601"/>
      <c r="GF2601"/>
      <c r="GG2601"/>
      <c r="GH2601"/>
      <c r="GI2601"/>
      <c r="GJ2601"/>
      <c r="GK2601"/>
      <c r="GL2601"/>
      <c r="GM2601"/>
      <c r="GN2601"/>
      <c r="IE2601" s="40">
        <v>42777</v>
      </c>
      <c r="IU2601" s="77">
        <v>42777</v>
      </c>
    </row>
    <row r="2602" spans="7:266" x14ac:dyDescent="0.25">
      <c r="G2602" s="40">
        <v>42778</v>
      </c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BM2602" s="40">
        <v>42778</v>
      </c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DS2602" s="40">
        <v>42778</v>
      </c>
      <c r="DT2602"/>
      <c r="DU2602"/>
      <c r="DV2602"/>
      <c r="DW2602"/>
      <c r="DX2602"/>
      <c r="DY2602"/>
      <c r="DZ2602"/>
      <c r="EA2602"/>
      <c r="EB2602"/>
      <c r="EC2602"/>
      <c r="ED2602"/>
      <c r="EE2602"/>
      <c r="EF2602"/>
      <c r="EG2602"/>
      <c r="EH2602"/>
      <c r="FY2602" s="40">
        <v>42778</v>
      </c>
      <c r="FZ2602"/>
      <c r="GA2602"/>
      <c r="GB2602"/>
      <c r="GC2602"/>
      <c r="GD2602"/>
      <c r="GE2602"/>
      <c r="GF2602"/>
      <c r="GG2602"/>
      <c r="GH2602"/>
      <c r="GI2602"/>
      <c r="GJ2602"/>
      <c r="GK2602"/>
      <c r="GL2602"/>
      <c r="GM2602"/>
      <c r="GN2602"/>
      <c r="IE2602" s="40">
        <v>42778</v>
      </c>
      <c r="IU2602" s="77">
        <v>42778</v>
      </c>
    </row>
    <row r="2603" spans="7:266" x14ac:dyDescent="0.25">
      <c r="G2603" s="40">
        <v>42779</v>
      </c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BM2603" s="40">
        <v>42779</v>
      </c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DS2603" s="40">
        <v>42779</v>
      </c>
      <c r="DT2603"/>
      <c r="DU2603"/>
      <c r="DV2603"/>
      <c r="DW2603"/>
      <c r="DX2603"/>
      <c r="DY2603"/>
      <c r="DZ2603"/>
      <c r="EA2603"/>
      <c r="EB2603"/>
      <c r="EC2603"/>
      <c r="ED2603"/>
      <c r="EE2603"/>
      <c r="EF2603"/>
      <c r="EG2603"/>
      <c r="EH2603"/>
      <c r="FY2603" s="40">
        <v>42779</v>
      </c>
      <c r="FZ2603"/>
      <c r="GA2603"/>
      <c r="GB2603"/>
      <c r="GC2603"/>
      <c r="GD2603"/>
      <c r="GE2603"/>
      <c r="GF2603"/>
      <c r="GG2603"/>
      <c r="GH2603"/>
      <c r="GI2603"/>
      <c r="GJ2603"/>
      <c r="GK2603"/>
      <c r="GL2603"/>
      <c r="GM2603"/>
      <c r="GN2603"/>
      <c r="IE2603" s="40">
        <v>42779</v>
      </c>
      <c r="IU2603" s="77">
        <v>42779</v>
      </c>
    </row>
    <row r="2604" spans="7:266" x14ac:dyDescent="0.25">
      <c r="G2604" s="40">
        <v>42780</v>
      </c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BM2604" s="40">
        <v>42780</v>
      </c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DS2604" s="40">
        <v>42780</v>
      </c>
      <c r="DT2604"/>
      <c r="DU2604"/>
      <c r="DV2604"/>
      <c r="DW2604"/>
      <c r="DX2604"/>
      <c r="DY2604"/>
      <c r="DZ2604"/>
      <c r="EA2604"/>
      <c r="EB2604"/>
      <c r="EC2604"/>
      <c r="ED2604"/>
      <c r="EE2604"/>
      <c r="EF2604"/>
      <c r="EG2604"/>
      <c r="EH2604"/>
      <c r="FY2604" s="40">
        <v>42780</v>
      </c>
      <c r="FZ2604"/>
      <c r="GA2604"/>
      <c r="GB2604"/>
      <c r="GC2604"/>
      <c r="GD2604"/>
      <c r="GE2604"/>
      <c r="GF2604"/>
      <c r="GG2604"/>
      <c r="GH2604"/>
      <c r="GI2604"/>
      <c r="GJ2604"/>
      <c r="GK2604"/>
      <c r="GL2604"/>
      <c r="GM2604"/>
      <c r="GN2604"/>
      <c r="IE2604" s="40">
        <v>42780</v>
      </c>
      <c r="IU2604" s="77">
        <v>42780</v>
      </c>
    </row>
    <row r="2605" spans="7:266" x14ac:dyDescent="0.25">
      <c r="G2605" s="40">
        <v>42781</v>
      </c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BM2605" s="40">
        <v>42781</v>
      </c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DS2605" s="40">
        <v>42781</v>
      </c>
      <c r="DT2605"/>
      <c r="DU2605"/>
      <c r="DV2605"/>
      <c r="DW2605"/>
      <c r="DX2605"/>
      <c r="DY2605"/>
      <c r="DZ2605"/>
      <c r="EA2605"/>
      <c r="EB2605"/>
      <c r="EC2605"/>
      <c r="ED2605"/>
      <c r="EE2605"/>
      <c r="EF2605"/>
      <c r="EG2605"/>
      <c r="EH2605"/>
      <c r="FY2605" s="40">
        <v>42781</v>
      </c>
      <c r="FZ2605"/>
      <c r="GA2605"/>
      <c r="GB2605"/>
      <c r="GC2605"/>
      <c r="GD2605"/>
      <c r="GE2605"/>
      <c r="GF2605"/>
      <c r="GG2605"/>
      <c r="GH2605"/>
      <c r="GI2605"/>
      <c r="GJ2605"/>
      <c r="GK2605"/>
      <c r="GL2605"/>
      <c r="GM2605"/>
      <c r="GN2605"/>
      <c r="IE2605" s="40">
        <v>42781</v>
      </c>
      <c r="IF2605">
        <v>20.821511627906979</v>
      </c>
      <c r="IU2605" s="77">
        <v>42781</v>
      </c>
      <c r="IV2605">
        <v>60.7</v>
      </c>
    </row>
    <row r="2606" spans="7:266" x14ac:dyDescent="0.25">
      <c r="G2606" s="40">
        <v>42782</v>
      </c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BM2606" s="40">
        <v>42782</v>
      </c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DS2606" s="40">
        <v>42782</v>
      </c>
      <c r="DT2606"/>
      <c r="DU2606"/>
      <c r="DV2606"/>
      <c r="DW2606"/>
      <c r="DX2606"/>
      <c r="DY2606"/>
      <c r="DZ2606"/>
      <c r="EA2606"/>
      <c r="EB2606"/>
      <c r="EC2606"/>
      <c r="ED2606"/>
      <c r="EE2606"/>
      <c r="EF2606"/>
      <c r="EG2606"/>
      <c r="EH2606"/>
      <c r="FY2606" s="40">
        <v>42782</v>
      </c>
      <c r="FZ2606"/>
      <c r="GA2606"/>
      <c r="GB2606"/>
      <c r="GC2606"/>
      <c r="GD2606"/>
      <c r="GE2606"/>
      <c r="GF2606"/>
      <c r="GG2606"/>
      <c r="GH2606"/>
      <c r="GI2606"/>
      <c r="GJ2606"/>
      <c r="GK2606"/>
      <c r="GL2606"/>
      <c r="GM2606"/>
      <c r="GN2606"/>
      <c r="IE2606" s="40">
        <v>42782</v>
      </c>
      <c r="IG2606">
        <v>35.645106382978724</v>
      </c>
      <c r="IH2606">
        <v>17.46739361702128</v>
      </c>
      <c r="IU2606" s="77">
        <v>42782</v>
      </c>
      <c r="IW2606">
        <v>60.7</v>
      </c>
      <c r="IX2606">
        <v>60.7</v>
      </c>
    </row>
    <row r="2607" spans="7:266" x14ac:dyDescent="0.25">
      <c r="G2607" s="40">
        <v>42783</v>
      </c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BM2607" s="40">
        <v>42783</v>
      </c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DS2607" s="40">
        <v>42783</v>
      </c>
      <c r="DT2607"/>
      <c r="DU2607"/>
      <c r="DV2607"/>
      <c r="DW2607"/>
      <c r="DX2607"/>
      <c r="DY2607"/>
      <c r="DZ2607"/>
      <c r="EA2607"/>
      <c r="EB2607"/>
      <c r="EC2607"/>
      <c r="ED2607"/>
      <c r="EE2607"/>
      <c r="EF2607"/>
      <c r="EG2607"/>
      <c r="EH2607"/>
      <c r="FY2607" s="40">
        <v>42783</v>
      </c>
      <c r="FZ2607"/>
      <c r="GA2607"/>
      <c r="GB2607"/>
      <c r="GC2607"/>
      <c r="GD2607"/>
      <c r="GE2607"/>
      <c r="GF2607"/>
      <c r="GG2607"/>
      <c r="GH2607"/>
      <c r="GI2607"/>
      <c r="GJ2607"/>
      <c r="GK2607"/>
      <c r="GL2607"/>
      <c r="GM2607"/>
      <c r="GN2607"/>
      <c r="IE2607" s="40">
        <v>42783</v>
      </c>
      <c r="IL2607">
        <v>18.184206798866857</v>
      </c>
      <c r="IU2607" s="77">
        <v>42783</v>
      </c>
      <c r="JB2607">
        <v>60.7</v>
      </c>
    </row>
    <row r="2608" spans="7:266" x14ac:dyDescent="0.25">
      <c r="G2608" s="40">
        <v>42784</v>
      </c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BM2608" s="40">
        <v>42784</v>
      </c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DS2608" s="40">
        <v>42784</v>
      </c>
      <c r="DT2608"/>
      <c r="DU2608"/>
      <c r="DV2608"/>
      <c r="DW2608"/>
      <c r="DX2608"/>
      <c r="DY2608"/>
      <c r="DZ2608"/>
      <c r="EA2608"/>
      <c r="EB2608"/>
      <c r="EC2608"/>
      <c r="ED2608"/>
      <c r="EE2608"/>
      <c r="EF2608"/>
      <c r="EG2608"/>
      <c r="EH2608"/>
      <c r="FY2608" s="40">
        <v>42784</v>
      </c>
      <c r="FZ2608"/>
      <c r="GA2608"/>
      <c r="GB2608"/>
      <c r="GC2608"/>
      <c r="GD2608"/>
      <c r="GE2608"/>
      <c r="GF2608"/>
      <c r="GG2608"/>
      <c r="GH2608"/>
      <c r="GI2608"/>
      <c r="GJ2608"/>
      <c r="GK2608"/>
      <c r="GL2608"/>
      <c r="GM2608"/>
      <c r="GN2608"/>
      <c r="IE2608" s="40">
        <v>42784</v>
      </c>
      <c r="IU2608" s="77">
        <v>42784</v>
      </c>
    </row>
    <row r="2609" spans="7:267" x14ac:dyDescent="0.25">
      <c r="G2609" s="40">
        <v>42785</v>
      </c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BM2609" s="40">
        <v>42785</v>
      </c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DS2609" s="40">
        <v>42785</v>
      </c>
      <c r="DT2609"/>
      <c r="DU2609"/>
      <c r="DV2609"/>
      <c r="DW2609"/>
      <c r="DX2609"/>
      <c r="DY2609"/>
      <c r="DZ2609"/>
      <c r="EA2609"/>
      <c r="EB2609"/>
      <c r="EC2609"/>
      <c r="ED2609"/>
      <c r="EE2609"/>
      <c r="EF2609"/>
      <c r="EG2609"/>
      <c r="EH2609"/>
      <c r="FY2609" s="40">
        <v>42785</v>
      </c>
      <c r="FZ2609"/>
      <c r="GA2609"/>
      <c r="GB2609"/>
      <c r="GC2609"/>
      <c r="GD2609"/>
      <c r="GE2609"/>
      <c r="GF2609"/>
      <c r="GG2609"/>
      <c r="GH2609"/>
      <c r="GI2609"/>
      <c r="GJ2609"/>
      <c r="GK2609"/>
      <c r="GL2609"/>
      <c r="GM2609"/>
      <c r="GN2609"/>
      <c r="IE2609" s="40">
        <v>42785</v>
      </c>
      <c r="IU2609" s="77">
        <v>42785</v>
      </c>
    </row>
    <row r="2610" spans="7:267" x14ac:dyDescent="0.25">
      <c r="G2610" s="40">
        <v>42786</v>
      </c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BM2610" s="40">
        <v>42786</v>
      </c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DS2610" s="40">
        <v>42786</v>
      </c>
      <c r="DT2610"/>
      <c r="DU2610"/>
      <c r="DV2610"/>
      <c r="DW2610"/>
      <c r="DX2610"/>
      <c r="DY2610"/>
      <c r="DZ2610"/>
      <c r="EA2610"/>
      <c r="EB2610"/>
      <c r="EC2610"/>
      <c r="ED2610"/>
      <c r="EE2610"/>
      <c r="EF2610"/>
      <c r="EG2610"/>
      <c r="EH2610"/>
      <c r="FY2610" s="40">
        <v>42786</v>
      </c>
      <c r="FZ2610"/>
      <c r="GA2610"/>
      <c r="GB2610"/>
      <c r="GC2610"/>
      <c r="GD2610"/>
      <c r="GE2610"/>
      <c r="GF2610"/>
      <c r="GG2610"/>
      <c r="GH2610"/>
      <c r="GI2610"/>
      <c r="GJ2610"/>
      <c r="GK2610"/>
      <c r="GL2610"/>
      <c r="GM2610"/>
      <c r="GN2610"/>
      <c r="IE2610" s="40">
        <v>42786</v>
      </c>
      <c r="IQ2610">
        <v>33.015398126463701</v>
      </c>
      <c r="IU2610" s="77">
        <v>42786</v>
      </c>
      <c r="JG2610">
        <v>60.7</v>
      </c>
    </row>
    <row r="2611" spans="7:267" x14ac:dyDescent="0.25">
      <c r="G2611" s="40">
        <v>42787</v>
      </c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BM2611" s="40">
        <v>42787</v>
      </c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DS2611" s="40">
        <v>42787</v>
      </c>
      <c r="DT2611"/>
      <c r="DU2611"/>
      <c r="DV2611"/>
      <c r="DW2611"/>
      <c r="DX2611"/>
      <c r="DY2611"/>
      <c r="DZ2611"/>
      <c r="EA2611"/>
      <c r="EB2611"/>
      <c r="EC2611"/>
      <c r="ED2611"/>
      <c r="EE2611"/>
      <c r="EF2611"/>
      <c r="EG2611"/>
      <c r="EH2611"/>
      <c r="FY2611" s="40">
        <v>42787</v>
      </c>
      <c r="FZ2611"/>
      <c r="GA2611"/>
      <c r="GB2611"/>
      <c r="GC2611"/>
      <c r="GD2611"/>
      <c r="GE2611"/>
      <c r="GF2611"/>
      <c r="GG2611"/>
      <c r="GH2611"/>
      <c r="GI2611"/>
      <c r="GJ2611"/>
      <c r="GK2611"/>
      <c r="GL2611"/>
      <c r="GM2611"/>
      <c r="GN2611"/>
      <c r="IE2611" s="40">
        <v>42787</v>
      </c>
      <c r="IU2611" s="77">
        <v>42787</v>
      </c>
    </row>
    <row r="2612" spans="7:267" x14ac:dyDescent="0.25">
      <c r="G2612" s="40">
        <v>42788</v>
      </c>
      <c r="H2612">
        <v>0.8</v>
      </c>
      <c r="I2612">
        <v>0.8</v>
      </c>
      <c r="J2612">
        <v>5.15</v>
      </c>
      <c r="K2612">
        <v>3.3666666666666667</v>
      </c>
      <c r="L2612">
        <v>3.5</v>
      </c>
      <c r="M2612">
        <v>3</v>
      </c>
      <c r="N2612">
        <v>2.1666666666666665</v>
      </c>
      <c r="O2612">
        <v>5.0333333333333332</v>
      </c>
      <c r="P2612"/>
      <c r="Q2612"/>
      <c r="R2612"/>
      <c r="S2612"/>
      <c r="T2612"/>
      <c r="U2612"/>
      <c r="V2612"/>
      <c r="W2612">
        <v>0.8</v>
      </c>
      <c r="Y2612">
        <v>0.8</v>
      </c>
      <c r="Z2612">
        <v>5.9</v>
      </c>
      <c r="AA2612">
        <v>4.4000000000000004</v>
      </c>
      <c r="AB2612">
        <v>1.1000000000000001</v>
      </c>
      <c r="AC2612">
        <v>8.1999999999999993</v>
      </c>
      <c r="AD2612">
        <v>0.8</v>
      </c>
      <c r="AE2612">
        <v>3.2</v>
      </c>
      <c r="AF2612">
        <v>6.5</v>
      </c>
      <c r="AG2612">
        <v>0.8</v>
      </c>
      <c r="AI2612">
        <v>3.5</v>
      </c>
      <c r="AJ2612">
        <v>2.5</v>
      </c>
      <c r="AK2612">
        <v>4.9000000000000004</v>
      </c>
      <c r="AL2612">
        <v>0.8</v>
      </c>
      <c r="AM2612">
        <v>0.8</v>
      </c>
      <c r="AN2612">
        <v>5</v>
      </c>
      <c r="AO2612">
        <v>5.6</v>
      </c>
      <c r="AP2612">
        <v>4.5</v>
      </c>
      <c r="BM2612" s="40">
        <v>42788</v>
      </c>
      <c r="BN2612">
        <v>0.05</v>
      </c>
      <c r="BO2612">
        <v>0.01</v>
      </c>
      <c r="BP2612">
        <v>1.4999999999999999E-2</v>
      </c>
      <c r="BQ2612">
        <v>1.6666666666666666E-2</v>
      </c>
      <c r="BR2612">
        <v>1.6666666666666666E-2</v>
      </c>
      <c r="BS2612">
        <v>0.01</v>
      </c>
      <c r="BT2612">
        <v>0.01</v>
      </c>
      <c r="BU2612">
        <v>0.01</v>
      </c>
      <c r="BV2612"/>
      <c r="BW2612"/>
      <c r="BX2612"/>
      <c r="BY2612"/>
      <c r="BZ2612"/>
      <c r="CA2612"/>
      <c r="CB2612"/>
      <c r="CC2612">
        <v>0.05</v>
      </c>
      <c r="CE2612">
        <v>0.01</v>
      </c>
      <c r="CF2612">
        <v>0.02</v>
      </c>
      <c r="CG2612">
        <v>0.01</v>
      </c>
      <c r="CH2612">
        <v>0.01</v>
      </c>
      <c r="CI2612">
        <v>0.03</v>
      </c>
      <c r="CJ2612">
        <v>0.01</v>
      </c>
      <c r="CK2612">
        <v>0.01</v>
      </c>
      <c r="CL2612">
        <v>0.02</v>
      </c>
      <c r="CM2612">
        <v>0.02</v>
      </c>
      <c r="CO2612">
        <v>0.01</v>
      </c>
      <c r="CP2612">
        <v>0.01</v>
      </c>
      <c r="CQ2612">
        <v>0.01</v>
      </c>
      <c r="CR2612">
        <v>0.01</v>
      </c>
      <c r="CS2612">
        <v>0.01</v>
      </c>
      <c r="CT2612">
        <v>0.01</v>
      </c>
      <c r="CU2612">
        <v>0.01</v>
      </c>
      <c r="CV2612">
        <v>0.01</v>
      </c>
      <c r="DS2612" s="40">
        <v>42788</v>
      </c>
      <c r="DT2612">
        <v>71.5</v>
      </c>
      <c r="DU2612">
        <v>97.6</v>
      </c>
      <c r="DV2612">
        <v>35.700000000000003</v>
      </c>
      <c r="DW2612">
        <v>56.333333333333336</v>
      </c>
      <c r="DX2612">
        <v>52.666666666666664</v>
      </c>
      <c r="DY2612">
        <v>16.25</v>
      </c>
      <c r="DZ2612">
        <v>46.9</v>
      </c>
      <c r="EA2612">
        <v>21.166666666666668</v>
      </c>
      <c r="EB2612"/>
      <c r="EC2612"/>
      <c r="ED2612"/>
      <c r="EE2612"/>
      <c r="EF2612"/>
      <c r="EG2612"/>
      <c r="EH2612"/>
      <c r="EI2612">
        <v>71.5</v>
      </c>
      <c r="EK2612">
        <v>97.6</v>
      </c>
      <c r="EL2612">
        <v>47.5</v>
      </c>
      <c r="EM2612">
        <v>23.9</v>
      </c>
      <c r="EN2612">
        <v>69.2</v>
      </c>
      <c r="EO2612">
        <v>30.3</v>
      </c>
      <c r="EP2612">
        <v>69.5</v>
      </c>
      <c r="EQ2612">
        <v>48.5</v>
      </c>
      <c r="ER2612">
        <v>31.1</v>
      </c>
      <c r="ES2612">
        <v>78.400000000000006</v>
      </c>
      <c r="EU2612">
        <v>15.6</v>
      </c>
      <c r="EV2612">
        <v>16.899999999999999</v>
      </c>
      <c r="EW2612">
        <v>25</v>
      </c>
      <c r="EX2612">
        <v>85.8</v>
      </c>
      <c r="EY2612">
        <v>29.9</v>
      </c>
      <c r="EZ2612">
        <v>24.3</v>
      </c>
      <c r="FA2612">
        <v>10.5</v>
      </c>
      <c r="FB2612">
        <v>28.7</v>
      </c>
      <c r="FY2612" s="40">
        <v>42788</v>
      </c>
      <c r="FZ2612">
        <v>0.09</v>
      </c>
      <c r="GA2612">
        <v>0.03</v>
      </c>
      <c r="GB2612">
        <v>0.10500000000000001</v>
      </c>
      <c r="GC2612">
        <v>0.31</v>
      </c>
      <c r="GD2612">
        <v>0.12333333333333334</v>
      </c>
      <c r="GE2612">
        <v>0.01</v>
      </c>
      <c r="GF2612">
        <v>1.6666666666666666E-2</v>
      </c>
      <c r="GG2612">
        <v>0.01</v>
      </c>
      <c r="GH2612"/>
      <c r="GI2612"/>
      <c r="GJ2612"/>
      <c r="GK2612"/>
      <c r="GL2612"/>
      <c r="GM2612"/>
      <c r="GN2612"/>
      <c r="GO2612">
        <v>0.09</v>
      </c>
      <c r="GQ2612">
        <v>0.03</v>
      </c>
      <c r="GR2612">
        <v>0.13</v>
      </c>
      <c r="GS2612">
        <v>0.08</v>
      </c>
      <c r="GT2612">
        <v>0.04</v>
      </c>
      <c r="GU2612">
        <v>0.83</v>
      </c>
      <c r="GV2612">
        <v>0.06</v>
      </c>
      <c r="GW2612">
        <v>0.06</v>
      </c>
      <c r="GX2612">
        <v>0.28000000000000003</v>
      </c>
      <c r="GY2612">
        <v>0.03</v>
      </c>
      <c r="HA2612">
        <v>0.01</v>
      </c>
      <c r="HB2612">
        <v>0.01</v>
      </c>
      <c r="HC2612">
        <v>0.02</v>
      </c>
      <c r="HD2612">
        <v>0.01</v>
      </c>
      <c r="HE2612">
        <v>0.02</v>
      </c>
      <c r="HF2612">
        <v>0.01</v>
      </c>
      <c r="HG2612">
        <v>0.01</v>
      </c>
      <c r="HH2612">
        <v>0.01</v>
      </c>
      <c r="IE2612" s="40">
        <v>42788</v>
      </c>
      <c r="IK2612">
        <v>18.424316628701597</v>
      </c>
      <c r="IU2612" s="77">
        <v>42788</v>
      </c>
      <c r="JA2612">
        <v>60.7</v>
      </c>
    </row>
    <row r="2613" spans="7:267" x14ac:dyDescent="0.25">
      <c r="G2613" s="40">
        <v>42789</v>
      </c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BM2613" s="40">
        <v>42789</v>
      </c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DS2613" s="40">
        <v>42789</v>
      </c>
      <c r="DT2613"/>
      <c r="DU2613"/>
      <c r="DV2613"/>
      <c r="DW2613"/>
      <c r="DX2613"/>
      <c r="DY2613"/>
      <c r="DZ2613"/>
      <c r="EA2613"/>
      <c r="EB2613"/>
      <c r="EC2613"/>
      <c r="ED2613"/>
      <c r="EE2613"/>
      <c r="EF2613"/>
      <c r="EG2613"/>
      <c r="EH2613"/>
      <c r="FY2613" s="40">
        <v>42789</v>
      </c>
      <c r="FZ2613"/>
      <c r="GA2613"/>
      <c r="GB2613"/>
      <c r="GC2613"/>
      <c r="GD2613"/>
      <c r="GE2613"/>
      <c r="GF2613"/>
      <c r="GG2613"/>
      <c r="GH2613"/>
      <c r="GI2613"/>
      <c r="GJ2613"/>
      <c r="GK2613"/>
      <c r="GL2613"/>
      <c r="GM2613"/>
      <c r="GN2613"/>
      <c r="IE2613" s="40">
        <v>42789</v>
      </c>
      <c r="IM2613">
        <v>35.709003496503499</v>
      </c>
      <c r="IU2613" s="77">
        <v>42789</v>
      </c>
      <c r="JC2613">
        <v>60.7</v>
      </c>
    </row>
    <row r="2614" spans="7:267" x14ac:dyDescent="0.25">
      <c r="G2614" s="40">
        <v>42790</v>
      </c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BM2614" s="40">
        <v>42790</v>
      </c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DS2614" s="40">
        <v>42790</v>
      </c>
      <c r="DT2614"/>
      <c r="DU2614"/>
      <c r="DV2614"/>
      <c r="DW2614"/>
      <c r="DX2614"/>
      <c r="DY2614"/>
      <c r="DZ2614"/>
      <c r="EA2614"/>
      <c r="EB2614"/>
      <c r="EC2614"/>
      <c r="ED2614"/>
      <c r="EE2614"/>
      <c r="EF2614"/>
      <c r="EG2614"/>
      <c r="EH2614"/>
      <c r="FY2614" s="40">
        <v>42790</v>
      </c>
      <c r="FZ2614"/>
      <c r="GA2614"/>
      <c r="GB2614"/>
      <c r="GC2614"/>
      <c r="GD2614"/>
      <c r="GE2614"/>
      <c r="GF2614"/>
      <c r="GG2614"/>
      <c r="GH2614"/>
      <c r="GI2614"/>
      <c r="GJ2614"/>
      <c r="GK2614"/>
      <c r="GL2614"/>
      <c r="GM2614"/>
      <c r="GN2614"/>
      <c r="IE2614" s="40">
        <v>42790</v>
      </c>
      <c r="IU2614" s="77">
        <v>42790</v>
      </c>
    </row>
    <row r="2615" spans="7:267" x14ac:dyDescent="0.25">
      <c r="G2615" s="40">
        <v>42791</v>
      </c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BM2615" s="40">
        <v>42791</v>
      </c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DS2615" s="40">
        <v>42791</v>
      </c>
      <c r="DT2615"/>
      <c r="DU2615"/>
      <c r="DV2615"/>
      <c r="DW2615"/>
      <c r="DX2615"/>
      <c r="DY2615"/>
      <c r="DZ2615"/>
      <c r="EA2615"/>
      <c r="EB2615"/>
      <c r="EC2615"/>
      <c r="ED2615"/>
      <c r="EE2615"/>
      <c r="EF2615"/>
      <c r="EG2615"/>
      <c r="EH2615"/>
      <c r="FY2615" s="40">
        <v>42791</v>
      </c>
      <c r="FZ2615"/>
      <c r="GA2615"/>
      <c r="GB2615"/>
      <c r="GC2615"/>
      <c r="GD2615"/>
      <c r="GE2615"/>
      <c r="GF2615"/>
      <c r="GG2615"/>
      <c r="GH2615"/>
      <c r="GI2615"/>
      <c r="GJ2615"/>
      <c r="GK2615"/>
      <c r="GL2615"/>
      <c r="GM2615"/>
      <c r="GN2615"/>
      <c r="IE2615" s="40">
        <v>42791</v>
      </c>
      <c r="IU2615" s="77">
        <v>42791</v>
      </c>
    </row>
    <row r="2616" spans="7:267" x14ac:dyDescent="0.25">
      <c r="G2616" s="40">
        <v>42792</v>
      </c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BM2616" s="40">
        <v>42792</v>
      </c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  <c r="DS2616" s="40">
        <v>42792</v>
      </c>
      <c r="DT2616"/>
      <c r="DU2616"/>
      <c r="DV2616"/>
      <c r="DW2616"/>
      <c r="DX2616"/>
      <c r="DY2616"/>
      <c r="DZ2616"/>
      <c r="EA2616"/>
      <c r="EB2616"/>
      <c r="EC2616"/>
      <c r="ED2616"/>
      <c r="EE2616"/>
      <c r="EF2616"/>
      <c r="EG2616"/>
      <c r="EH2616"/>
      <c r="FY2616" s="40">
        <v>42792</v>
      </c>
      <c r="FZ2616"/>
      <c r="GA2616"/>
      <c r="GB2616"/>
      <c r="GC2616"/>
      <c r="GD2616"/>
      <c r="GE2616"/>
      <c r="GF2616"/>
      <c r="GG2616"/>
      <c r="GH2616"/>
      <c r="GI2616"/>
      <c r="GJ2616"/>
      <c r="GK2616"/>
      <c r="GL2616"/>
      <c r="GM2616"/>
      <c r="GN2616"/>
      <c r="IE2616" s="40">
        <v>42792</v>
      </c>
      <c r="IU2616" s="77">
        <v>42792</v>
      </c>
    </row>
    <row r="2617" spans="7:267" x14ac:dyDescent="0.25">
      <c r="G2617" s="40">
        <v>42793</v>
      </c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BM2617" s="40">
        <v>42793</v>
      </c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DS2617" s="40">
        <v>42793</v>
      </c>
      <c r="DT2617"/>
      <c r="DU2617"/>
      <c r="DV2617"/>
      <c r="DW2617"/>
      <c r="DX2617"/>
      <c r="DY2617"/>
      <c r="DZ2617"/>
      <c r="EA2617"/>
      <c r="EB2617"/>
      <c r="EC2617"/>
      <c r="ED2617"/>
      <c r="EE2617"/>
      <c r="EF2617"/>
      <c r="EG2617"/>
      <c r="EH2617"/>
      <c r="FY2617" s="40">
        <v>42793</v>
      </c>
      <c r="FZ2617"/>
      <c r="GA2617"/>
      <c r="GB2617"/>
      <c r="GC2617"/>
      <c r="GD2617"/>
      <c r="GE2617"/>
      <c r="GF2617"/>
      <c r="GG2617"/>
      <c r="GH2617"/>
      <c r="GI2617"/>
      <c r="GJ2617"/>
      <c r="GK2617"/>
      <c r="GL2617"/>
      <c r="GM2617"/>
      <c r="GN2617"/>
      <c r="IE2617" s="40">
        <v>42793</v>
      </c>
      <c r="IU2617" s="77">
        <v>42793</v>
      </c>
    </row>
    <row r="2618" spans="7:267" x14ac:dyDescent="0.25">
      <c r="G2618" s="40">
        <v>42794</v>
      </c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BM2618" s="40">
        <v>42794</v>
      </c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DS2618" s="40">
        <v>42794</v>
      </c>
      <c r="DT2618"/>
      <c r="DU2618"/>
      <c r="DV2618"/>
      <c r="DW2618"/>
      <c r="DX2618"/>
      <c r="DY2618"/>
      <c r="DZ2618"/>
      <c r="EA2618"/>
      <c r="EB2618"/>
      <c r="EC2618"/>
      <c r="ED2618"/>
      <c r="EE2618"/>
      <c r="EF2618"/>
      <c r="EG2618"/>
      <c r="EH2618"/>
      <c r="FY2618" s="40">
        <v>42794</v>
      </c>
      <c r="FZ2618"/>
      <c r="GA2618"/>
      <c r="GB2618"/>
      <c r="GC2618"/>
      <c r="GD2618"/>
      <c r="GE2618"/>
      <c r="GF2618"/>
      <c r="GG2618"/>
      <c r="GH2618"/>
      <c r="GI2618"/>
      <c r="GJ2618"/>
      <c r="GK2618"/>
      <c r="GL2618"/>
      <c r="GM2618"/>
      <c r="GN2618"/>
      <c r="IE2618" s="40">
        <v>42794</v>
      </c>
      <c r="IU2618" s="77">
        <v>42794</v>
      </c>
    </row>
    <row r="2619" spans="7:267" x14ac:dyDescent="0.25">
      <c r="G2619" s="40">
        <v>42795</v>
      </c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BM2619" s="40">
        <v>42795</v>
      </c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  <c r="DS2619" s="40">
        <v>42795</v>
      </c>
      <c r="DT2619"/>
      <c r="DU2619"/>
      <c r="DV2619"/>
      <c r="DW2619"/>
      <c r="DX2619"/>
      <c r="DY2619"/>
      <c r="DZ2619"/>
      <c r="EA2619"/>
      <c r="EB2619"/>
      <c r="EC2619"/>
      <c r="ED2619"/>
      <c r="EE2619"/>
      <c r="EF2619"/>
      <c r="EG2619"/>
      <c r="EH2619"/>
      <c r="FY2619" s="40">
        <v>42795</v>
      </c>
      <c r="FZ2619"/>
      <c r="GA2619"/>
      <c r="GB2619"/>
      <c r="GC2619"/>
      <c r="GD2619"/>
      <c r="GE2619"/>
      <c r="GF2619"/>
      <c r="GG2619"/>
      <c r="GH2619"/>
      <c r="GI2619"/>
      <c r="GJ2619"/>
      <c r="GK2619"/>
      <c r="GL2619"/>
      <c r="GM2619"/>
      <c r="GN2619"/>
      <c r="IE2619" s="40">
        <v>42795</v>
      </c>
      <c r="IP2619">
        <v>36.742833333333337</v>
      </c>
      <c r="IU2619" s="77">
        <v>42795</v>
      </c>
      <c r="JF2619">
        <v>77.900000000000006</v>
      </c>
    </row>
    <row r="2620" spans="7:267" x14ac:dyDescent="0.25">
      <c r="G2620" s="40">
        <v>42796</v>
      </c>
      <c r="H2620"/>
      <c r="I2620"/>
      <c r="J2620"/>
      <c r="K2620"/>
      <c r="L2620"/>
      <c r="M2620"/>
      <c r="N2620"/>
      <c r="O2620"/>
      <c r="P2620">
        <v>7.5</v>
      </c>
      <c r="Q2620"/>
      <c r="R2620">
        <v>8.4333333333333318</v>
      </c>
      <c r="S2620"/>
      <c r="T2620">
        <v>6.4</v>
      </c>
      <c r="U2620">
        <v>3.2000000000000006</v>
      </c>
      <c r="V2620"/>
      <c r="AR2620">
        <v>9.3000000000000007</v>
      </c>
      <c r="AS2620">
        <v>5.7</v>
      </c>
      <c r="AW2620">
        <v>9.3000000000000007</v>
      </c>
      <c r="AX2620">
        <v>9.1</v>
      </c>
      <c r="AY2620">
        <v>6.9</v>
      </c>
      <c r="BC2620">
        <v>6.4</v>
      </c>
      <c r="BF2620">
        <v>4.5</v>
      </c>
      <c r="BG2620">
        <v>4.3</v>
      </c>
      <c r="BH2620">
        <v>0.8</v>
      </c>
      <c r="BM2620" s="40">
        <v>42796</v>
      </c>
      <c r="BN2620"/>
      <c r="BO2620"/>
      <c r="BP2620"/>
      <c r="BQ2620"/>
      <c r="BR2620"/>
      <c r="BS2620"/>
      <c r="BT2620"/>
      <c r="BU2620"/>
      <c r="BV2620">
        <v>0.44</v>
      </c>
      <c r="BW2620"/>
      <c r="BX2620">
        <v>0.19000000000000003</v>
      </c>
      <c r="BY2620"/>
      <c r="BZ2620">
        <v>0.24</v>
      </c>
      <c r="CA2620">
        <v>4.6666666666666669E-2</v>
      </c>
      <c r="CB2620"/>
      <c r="CX2620">
        <v>0.77</v>
      </c>
      <c r="CY2620">
        <v>0.11</v>
      </c>
      <c r="DC2620">
        <v>0.09</v>
      </c>
      <c r="DD2620">
        <v>0.02</v>
      </c>
      <c r="DE2620">
        <v>0.46</v>
      </c>
      <c r="DI2620">
        <v>0.24</v>
      </c>
      <c r="DL2620">
        <v>0.01</v>
      </c>
      <c r="DM2620">
        <v>0.05</v>
      </c>
      <c r="DN2620">
        <v>0.08</v>
      </c>
      <c r="DS2620" s="40">
        <v>42796</v>
      </c>
      <c r="DT2620"/>
      <c r="DU2620"/>
      <c r="DV2620"/>
      <c r="DW2620"/>
      <c r="DX2620"/>
      <c r="DY2620"/>
      <c r="DZ2620"/>
      <c r="EA2620"/>
      <c r="EB2620">
        <v>33.450000000000003</v>
      </c>
      <c r="EC2620"/>
      <c r="ED2620">
        <v>68.733333333333334</v>
      </c>
      <c r="EE2620"/>
      <c r="EF2620">
        <v>34.200000000000003</v>
      </c>
      <c r="EG2620">
        <v>132.95666666666668</v>
      </c>
      <c r="EH2620"/>
      <c r="FD2620">
        <v>26.9</v>
      </c>
      <c r="FE2620">
        <v>40</v>
      </c>
      <c r="FI2620">
        <v>71.900000000000006</v>
      </c>
      <c r="FJ2620">
        <v>103</v>
      </c>
      <c r="FK2620">
        <v>31.3</v>
      </c>
      <c r="FO2620">
        <v>34.200000000000003</v>
      </c>
      <c r="FR2620">
        <v>9.8699999999999992</v>
      </c>
      <c r="FS2620">
        <v>113</v>
      </c>
      <c r="FT2620">
        <v>276</v>
      </c>
      <c r="FY2620" s="40">
        <v>42796</v>
      </c>
      <c r="FZ2620"/>
      <c r="GA2620"/>
      <c r="GB2620"/>
      <c r="GC2620"/>
      <c r="GD2620"/>
      <c r="GE2620"/>
      <c r="GF2620"/>
      <c r="GG2620"/>
      <c r="GH2620">
        <v>1.4949999999999999</v>
      </c>
      <c r="GI2620"/>
      <c r="GJ2620">
        <v>0.45</v>
      </c>
      <c r="GK2620"/>
      <c r="GL2620">
        <v>0.88</v>
      </c>
      <c r="GM2620">
        <v>0.18666666666666668</v>
      </c>
      <c r="GN2620"/>
      <c r="HJ2620">
        <v>2.65</v>
      </c>
      <c r="HK2620">
        <v>0.34</v>
      </c>
      <c r="HO2620">
        <v>0.51</v>
      </c>
      <c r="HP2620">
        <v>0.23</v>
      </c>
      <c r="HQ2620">
        <v>0.61</v>
      </c>
      <c r="HU2620">
        <v>0.88</v>
      </c>
      <c r="HX2620">
        <v>0.01</v>
      </c>
      <c r="HY2620">
        <v>0.25</v>
      </c>
      <c r="HZ2620">
        <v>0.3</v>
      </c>
      <c r="IE2620" s="40">
        <v>42796</v>
      </c>
      <c r="IU2620" s="77">
        <v>42796</v>
      </c>
    </row>
    <row r="2621" spans="7:267" x14ac:dyDescent="0.25">
      <c r="G2621" s="40">
        <v>42797</v>
      </c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BM2621" s="40">
        <v>42797</v>
      </c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  <c r="DS2621" s="40">
        <v>42797</v>
      </c>
      <c r="DT2621"/>
      <c r="DU2621"/>
      <c r="DV2621"/>
      <c r="DW2621"/>
      <c r="DX2621"/>
      <c r="DY2621"/>
      <c r="DZ2621"/>
      <c r="EA2621"/>
      <c r="EB2621"/>
      <c r="EC2621"/>
      <c r="ED2621"/>
      <c r="EE2621"/>
      <c r="EF2621"/>
      <c r="EG2621"/>
      <c r="EH2621"/>
      <c r="FY2621" s="40">
        <v>42797</v>
      </c>
      <c r="FZ2621"/>
      <c r="GA2621"/>
      <c r="GB2621"/>
      <c r="GC2621"/>
      <c r="GD2621"/>
      <c r="GE2621"/>
      <c r="GF2621"/>
      <c r="GG2621"/>
      <c r="GH2621"/>
      <c r="GI2621"/>
      <c r="GJ2621"/>
      <c r="GK2621"/>
      <c r="GL2621"/>
      <c r="GM2621"/>
      <c r="GN2621"/>
      <c r="IE2621" s="40">
        <v>42797</v>
      </c>
      <c r="IU2621" s="77">
        <v>42797</v>
      </c>
    </row>
    <row r="2622" spans="7:267" x14ac:dyDescent="0.25">
      <c r="G2622" s="40">
        <v>42798</v>
      </c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BM2622" s="40">
        <v>42798</v>
      </c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  <c r="DS2622" s="40">
        <v>42798</v>
      </c>
      <c r="DT2622"/>
      <c r="DU2622"/>
      <c r="DV2622"/>
      <c r="DW2622"/>
      <c r="DX2622"/>
      <c r="DY2622"/>
      <c r="DZ2622"/>
      <c r="EA2622"/>
      <c r="EB2622"/>
      <c r="EC2622"/>
      <c r="ED2622"/>
      <c r="EE2622"/>
      <c r="EF2622"/>
      <c r="EG2622"/>
      <c r="EH2622"/>
      <c r="FY2622" s="40">
        <v>42798</v>
      </c>
      <c r="FZ2622"/>
      <c r="GA2622"/>
      <c r="GB2622"/>
      <c r="GC2622"/>
      <c r="GD2622"/>
      <c r="GE2622"/>
      <c r="GF2622"/>
      <c r="GG2622"/>
      <c r="GH2622"/>
      <c r="GI2622"/>
      <c r="GJ2622"/>
      <c r="GK2622"/>
      <c r="GL2622"/>
      <c r="GM2622"/>
      <c r="GN2622"/>
      <c r="IE2622" s="40">
        <v>42798</v>
      </c>
      <c r="IU2622" s="77">
        <v>42798</v>
      </c>
    </row>
    <row r="2623" spans="7:267" x14ac:dyDescent="0.25">
      <c r="G2623" s="40">
        <v>42799</v>
      </c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BM2623" s="40">
        <v>42799</v>
      </c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  <c r="DS2623" s="40">
        <v>42799</v>
      </c>
      <c r="DT2623"/>
      <c r="DU2623"/>
      <c r="DV2623"/>
      <c r="DW2623"/>
      <c r="DX2623"/>
      <c r="DY2623"/>
      <c r="DZ2623"/>
      <c r="EA2623"/>
      <c r="EB2623"/>
      <c r="EC2623"/>
      <c r="ED2623"/>
      <c r="EE2623"/>
      <c r="EF2623"/>
      <c r="EG2623"/>
      <c r="EH2623"/>
      <c r="FY2623" s="40">
        <v>42799</v>
      </c>
      <c r="FZ2623"/>
      <c r="GA2623"/>
      <c r="GB2623"/>
      <c r="GC2623"/>
      <c r="GD2623"/>
      <c r="GE2623"/>
      <c r="GF2623"/>
      <c r="GG2623"/>
      <c r="GH2623"/>
      <c r="GI2623"/>
      <c r="GJ2623"/>
      <c r="GK2623"/>
      <c r="GL2623"/>
      <c r="GM2623"/>
      <c r="GN2623"/>
      <c r="IE2623" s="40">
        <v>42799</v>
      </c>
      <c r="IU2623" s="77">
        <v>42799</v>
      </c>
    </row>
    <row r="2624" spans="7:267" x14ac:dyDescent="0.25">
      <c r="G2624" s="40">
        <v>42800</v>
      </c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BM2624" s="40">
        <v>42800</v>
      </c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DS2624" s="40">
        <v>42800</v>
      </c>
      <c r="DT2624"/>
      <c r="DU2624"/>
      <c r="DV2624"/>
      <c r="DW2624"/>
      <c r="DX2624"/>
      <c r="DY2624"/>
      <c r="DZ2624"/>
      <c r="EA2624"/>
      <c r="EB2624"/>
      <c r="EC2624"/>
      <c r="ED2624"/>
      <c r="EE2624"/>
      <c r="EF2624"/>
      <c r="EG2624"/>
      <c r="EH2624"/>
      <c r="FY2624" s="40">
        <v>42800</v>
      </c>
      <c r="FZ2624"/>
      <c r="GA2624"/>
      <c r="GB2624"/>
      <c r="GC2624"/>
      <c r="GD2624"/>
      <c r="GE2624"/>
      <c r="GF2624"/>
      <c r="GG2624"/>
      <c r="GH2624"/>
      <c r="GI2624"/>
      <c r="GJ2624"/>
      <c r="GK2624"/>
      <c r="GL2624"/>
      <c r="GM2624"/>
      <c r="GN2624"/>
      <c r="IE2624" s="40">
        <v>42800</v>
      </c>
      <c r="IU2624" s="77">
        <v>42800</v>
      </c>
    </row>
    <row r="2625" spans="7:268" x14ac:dyDescent="0.25">
      <c r="G2625" s="40">
        <v>42801</v>
      </c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BM2625" s="40">
        <v>42801</v>
      </c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DS2625" s="40">
        <v>42801</v>
      </c>
      <c r="DT2625"/>
      <c r="DU2625"/>
      <c r="DV2625"/>
      <c r="DW2625"/>
      <c r="DX2625"/>
      <c r="DY2625"/>
      <c r="DZ2625"/>
      <c r="EA2625"/>
      <c r="EB2625"/>
      <c r="EC2625"/>
      <c r="ED2625"/>
      <c r="EE2625"/>
      <c r="EF2625"/>
      <c r="EG2625"/>
      <c r="EH2625"/>
      <c r="FY2625" s="40">
        <v>42801</v>
      </c>
      <c r="FZ2625"/>
      <c r="GA2625"/>
      <c r="GB2625"/>
      <c r="GC2625"/>
      <c r="GD2625"/>
      <c r="GE2625"/>
      <c r="GF2625"/>
      <c r="GG2625"/>
      <c r="GH2625"/>
      <c r="GI2625"/>
      <c r="GJ2625"/>
      <c r="GK2625"/>
      <c r="GL2625"/>
      <c r="GM2625"/>
      <c r="GN2625"/>
      <c r="IE2625" s="40">
        <v>42801</v>
      </c>
      <c r="IU2625" s="77">
        <v>42801</v>
      </c>
    </row>
    <row r="2626" spans="7:268" x14ac:dyDescent="0.25">
      <c r="G2626" s="40">
        <v>42802</v>
      </c>
      <c r="H2626">
        <v>5.4</v>
      </c>
      <c r="I2626">
        <v>4.2</v>
      </c>
      <c r="J2626"/>
      <c r="K2626">
        <v>2.1333333333333333</v>
      </c>
      <c r="L2626">
        <v>5.8666666666666671</v>
      </c>
      <c r="M2626"/>
      <c r="N2626"/>
      <c r="O2626"/>
      <c r="P2626"/>
      <c r="Q2626"/>
      <c r="R2626"/>
      <c r="S2626"/>
      <c r="T2626"/>
      <c r="U2626"/>
      <c r="V2626"/>
      <c r="W2626">
        <v>5.4</v>
      </c>
      <c r="Y2626">
        <v>4.2</v>
      </c>
      <c r="AB2626">
        <v>0.8</v>
      </c>
      <c r="AC2626">
        <v>4.5999999999999996</v>
      </c>
      <c r="AD2626">
        <v>1</v>
      </c>
      <c r="AE2626">
        <v>6.1</v>
      </c>
      <c r="AF2626">
        <v>6</v>
      </c>
      <c r="AG2626">
        <v>5.5</v>
      </c>
      <c r="BM2626" s="40">
        <v>42802</v>
      </c>
      <c r="BN2626">
        <v>0.01</v>
      </c>
      <c r="BO2626">
        <v>0.01</v>
      </c>
      <c r="BP2626"/>
      <c r="BQ2626">
        <v>0.18666666666666668</v>
      </c>
      <c r="BR2626">
        <v>0.10666666666666667</v>
      </c>
      <c r="BS2626"/>
      <c r="BT2626"/>
      <c r="BU2626"/>
      <c r="BV2626"/>
      <c r="BW2626"/>
      <c r="BX2626"/>
      <c r="BY2626"/>
      <c r="BZ2626"/>
      <c r="CA2626"/>
      <c r="CB2626"/>
      <c r="CC2626">
        <v>0.01</v>
      </c>
      <c r="CE2626">
        <v>0.01</v>
      </c>
      <c r="CH2626">
        <v>0.02</v>
      </c>
      <c r="CI2626">
        <v>0.52</v>
      </c>
      <c r="CJ2626">
        <v>0.02</v>
      </c>
      <c r="CK2626">
        <v>0.01</v>
      </c>
      <c r="CL2626">
        <v>0.28999999999999998</v>
      </c>
      <c r="CM2626">
        <v>0.02</v>
      </c>
      <c r="DS2626" s="40">
        <v>42802</v>
      </c>
      <c r="DT2626">
        <v>53</v>
      </c>
      <c r="DU2626">
        <v>105</v>
      </c>
      <c r="DV2626"/>
      <c r="DW2626">
        <v>77.766666666666666</v>
      </c>
      <c r="DX2626">
        <v>63</v>
      </c>
      <c r="DY2626"/>
      <c r="DZ2626"/>
      <c r="EA2626"/>
      <c r="EB2626"/>
      <c r="EC2626"/>
      <c r="ED2626"/>
      <c r="EE2626"/>
      <c r="EF2626"/>
      <c r="EG2626"/>
      <c r="EH2626"/>
      <c r="EI2626">
        <v>53</v>
      </c>
      <c r="EK2626">
        <v>105</v>
      </c>
      <c r="EN2626">
        <v>106</v>
      </c>
      <c r="EO2626">
        <v>22.3</v>
      </c>
      <c r="EP2626">
        <v>105</v>
      </c>
      <c r="EQ2626">
        <v>59.6</v>
      </c>
      <c r="ER2626">
        <v>37.5</v>
      </c>
      <c r="ES2626">
        <v>91.9</v>
      </c>
      <c r="FY2626" s="40">
        <v>42802</v>
      </c>
      <c r="FZ2626">
        <v>0.08</v>
      </c>
      <c r="GA2626">
        <v>7.0000000000000007E-2</v>
      </c>
      <c r="GB2626"/>
      <c r="GC2626">
        <v>0.17333333333333334</v>
      </c>
      <c r="GD2626">
        <v>9.3333333333333338E-2</v>
      </c>
      <c r="GE2626"/>
      <c r="GF2626"/>
      <c r="GG2626"/>
      <c r="GH2626"/>
      <c r="GI2626"/>
      <c r="GJ2626"/>
      <c r="GK2626"/>
      <c r="GL2626"/>
      <c r="GM2626"/>
      <c r="GN2626"/>
      <c r="GO2626">
        <v>0.08</v>
      </c>
      <c r="GQ2626">
        <v>7.0000000000000007E-2</v>
      </c>
      <c r="GT2626">
        <v>0.03</v>
      </c>
      <c r="GU2626">
        <v>0.42</v>
      </c>
      <c r="GV2626">
        <v>7.0000000000000007E-2</v>
      </c>
      <c r="GW2626">
        <v>0.01</v>
      </c>
      <c r="GX2626">
        <v>0.23</v>
      </c>
      <c r="GY2626">
        <v>0.04</v>
      </c>
      <c r="IE2626" s="40">
        <v>42802</v>
      </c>
      <c r="II2626">
        <v>19.377135678391959</v>
      </c>
      <c r="IO2626">
        <v>23.188132295719846</v>
      </c>
      <c r="IU2626" s="77">
        <v>42802</v>
      </c>
      <c r="IY2626">
        <v>77.900000000000006</v>
      </c>
      <c r="JE2626">
        <v>77.900000000000006</v>
      </c>
    </row>
    <row r="2627" spans="7:268" x14ac:dyDescent="0.25">
      <c r="G2627" s="40">
        <v>42803</v>
      </c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BM2627" s="40">
        <v>42803</v>
      </c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DS2627" s="40">
        <v>42803</v>
      </c>
      <c r="DT2627"/>
      <c r="DU2627"/>
      <c r="DV2627"/>
      <c r="DW2627"/>
      <c r="DX2627"/>
      <c r="DY2627"/>
      <c r="DZ2627"/>
      <c r="EA2627"/>
      <c r="EB2627"/>
      <c r="EC2627"/>
      <c r="ED2627"/>
      <c r="EE2627"/>
      <c r="EF2627"/>
      <c r="EG2627"/>
      <c r="EH2627"/>
      <c r="FY2627" s="40">
        <v>42803</v>
      </c>
      <c r="FZ2627"/>
      <c r="GA2627"/>
      <c r="GB2627"/>
      <c r="GC2627"/>
      <c r="GD2627"/>
      <c r="GE2627"/>
      <c r="GF2627"/>
      <c r="GG2627"/>
      <c r="GH2627"/>
      <c r="GI2627"/>
      <c r="GJ2627"/>
      <c r="GK2627"/>
      <c r="GL2627"/>
      <c r="GM2627"/>
      <c r="GN2627"/>
      <c r="IE2627" s="40">
        <v>42803</v>
      </c>
      <c r="IU2627" s="77">
        <v>42803</v>
      </c>
    </row>
    <row r="2628" spans="7:268" x14ac:dyDescent="0.25">
      <c r="G2628" s="40">
        <v>42804</v>
      </c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BM2628" s="40">
        <v>42804</v>
      </c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DS2628" s="40">
        <v>42804</v>
      </c>
      <c r="DT2628"/>
      <c r="DU2628"/>
      <c r="DV2628"/>
      <c r="DW2628"/>
      <c r="DX2628"/>
      <c r="DY2628"/>
      <c r="DZ2628"/>
      <c r="EA2628"/>
      <c r="EB2628"/>
      <c r="EC2628"/>
      <c r="ED2628"/>
      <c r="EE2628"/>
      <c r="EF2628"/>
      <c r="EG2628"/>
      <c r="EH2628"/>
      <c r="FY2628" s="40">
        <v>42804</v>
      </c>
      <c r="FZ2628"/>
      <c r="GA2628"/>
      <c r="GB2628"/>
      <c r="GC2628"/>
      <c r="GD2628"/>
      <c r="GE2628"/>
      <c r="GF2628"/>
      <c r="GG2628"/>
      <c r="GH2628"/>
      <c r="GI2628"/>
      <c r="GJ2628"/>
      <c r="GK2628"/>
      <c r="GL2628"/>
      <c r="GM2628"/>
      <c r="GN2628"/>
      <c r="IE2628" s="40">
        <v>42804</v>
      </c>
      <c r="IU2628" s="77">
        <v>42804</v>
      </c>
    </row>
    <row r="2629" spans="7:268" x14ac:dyDescent="0.25">
      <c r="G2629" s="40">
        <v>42805</v>
      </c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BM2629" s="40">
        <v>42805</v>
      </c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DS2629" s="40">
        <v>42805</v>
      </c>
      <c r="DT2629"/>
      <c r="DU2629"/>
      <c r="DV2629"/>
      <c r="DW2629"/>
      <c r="DX2629"/>
      <c r="DY2629"/>
      <c r="DZ2629"/>
      <c r="EA2629"/>
      <c r="EB2629"/>
      <c r="EC2629"/>
      <c r="ED2629"/>
      <c r="EE2629"/>
      <c r="EF2629"/>
      <c r="EG2629"/>
      <c r="EH2629"/>
      <c r="FY2629" s="40">
        <v>42805</v>
      </c>
      <c r="FZ2629"/>
      <c r="GA2629"/>
      <c r="GB2629"/>
      <c r="GC2629"/>
      <c r="GD2629"/>
      <c r="GE2629"/>
      <c r="GF2629"/>
      <c r="GG2629"/>
      <c r="GH2629"/>
      <c r="GI2629"/>
      <c r="GJ2629"/>
      <c r="GK2629"/>
      <c r="GL2629"/>
      <c r="GM2629"/>
      <c r="GN2629"/>
      <c r="IE2629" s="40">
        <v>42805</v>
      </c>
      <c r="IU2629" s="77">
        <v>42805</v>
      </c>
    </row>
    <row r="2630" spans="7:268" x14ac:dyDescent="0.25">
      <c r="G2630" s="40">
        <v>42806</v>
      </c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BM2630" s="40">
        <v>42806</v>
      </c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DS2630" s="40">
        <v>42806</v>
      </c>
      <c r="DT2630"/>
      <c r="DU2630"/>
      <c r="DV2630"/>
      <c r="DW2630"/>
      <c r="DX2630"/>
      <c r="DY2630"/>
      <c r="DZ2630"/>
      <c r="EA2630"/>
      <c r="EB2630"/>
      <c r="EC2630"/>
      <c r="ED2630"/>
      <c r="EE2630"/>
      <c r="EF2630"/>
      <c r="EG2630"/>
      <c r="EH2630"/>
      <c r="FY2630" s="40">
        <v>42806</v>
      </c>
      <c r="FZ2630"/>
      <c r="GA2630"/>
      <c r="GB2630"/>
      <c r="GC2630"/>
      <c r="GD2630"/>
      <c r="GE2630"/>
      <c r="GF2630"/>
      <c r="GG2630"/>
      <c r="GH2630"/>
      <c r="GI2630"/>
      <c r="GJ2630"/>
      <c r="GK2630"/>
      <c r="GL2630"/>
      <c r="GM2630"/>
      <c r="GN2630"/>
      <c r="IE2630" s="40">
        <v>42806</v>
      </c>
      <c r="IU2630" s="77">
        <v>42806</v>
      </c>
    </row>
    <row r="2631" spans="7:268" x14ac:dyDescent="0.25">
      <c r="G2631" s="40">
        <v>42807</v>
      </c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BM2631" s="40">
        <v>42807</v>
      </c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DS2631" s="40">
        <v>42807</v>
      </c>
      <c r="DT2631"/>
      <c r="DU2631"/>
      <c r="DV2631"/>
      <c r="DW2631"/>
      <c r="DX2631"/>
      <c r="DY2631"/>
      <c r="DZ2631"/>
      <c r="EA2631"/>
      <c r="EB2631"/>
      <c r="EC2631"/>
      <c r="ED2631"/>
      <c r="EE2631"/>
      <c r="EF2631"/>
      <c r="EG2631"/>
      <c r="EH2631"/>
      <c r="FY2631" s="40">
        <v>42807</v>
      </c>
      <c r="FZ2631"/>
      <c r="GA2631"/>
      <c r="GB2631"/>
      <c r="GC2631"/>
      <c r="GD2631"/>
      <c r="GE2631"/>
      <c r="GF2631"/>
      <c r="GG2631"/>
      <c r="GH2631"/>
      <c r="GI2631"/>
      <c r="GJ2631"/>
      <c r="GK2631"/>
      <c r="GL2631"/>
      <c r="GM2631"/>
      <c r="GN2631"/>
      <c r="IE2631" s="40">
        <v>42807</v>
      </c>
      <c r="IU2631" s="77">
        <v>42807</v>
      </c>
    </row>
    <row r="2632" spans="7:268" x14ac:dyDescent="0.25">
      <c r="G2632" s="40">
        <v>42808</v>
      </c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BM2632" s="40">
        <v>42808</v>
      </c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DS2632" s="40">
        <v>42808</v>
      </c>
      <c r="DT2632"/>
      <c r="DU2632"/>
      <c r="DV2632"/>
      <c r="DW2632"/>
      <c r="DX2632"/>
      <c r="DY2632"/>
      <c r="DZ2632"/>
      <c r="EA2632"/>
      <c r="EB2632"/>
      <c r="EC2632"/>
      <c r="ED2632"/>
      <c r="EE2632"/>
      <c r="EF2632"/>
      <c r="EG2632"/>
      <c r="EH2632"/>
      <c r="FY2632" s="40">
        <v>42808</v>
      </c>
      <c r="FZ2632"/>
      <c r="GA2632"/>
      <c r="GB2632"/>
      <c r="GC2632"/>
      <c r="GD2632"/>
      <c r="GE2632"/>
      <c r="GF2632"/>
      <c r="GG2632"/>
      <c r="GH2632"/>
      <c r="GI2632"/>
      <c r="GJ2632"/>
      <c r="GK2632"/>
      <c r="GL2632"/>
      <c r="GM2632"/>
      <c r="GN2632"/>
      <c r="IE2632" s="40">
        <v>42808</v>
      </c>
      <c r="IK2632">
        <v>24.088667425968112</v>
      </c>
      <c r="IU2632" s="77">
        <v>42808</v>
      </c>
      <c r="JA2632">
        <v>77.900000000000006</v>
      </c>
    </row>
    <row r="2633" spans="7:268" x14ac:dyDescent="0.25">
      <c r="G2633" s="40">
        <v>42809</v>
      </c>
      <c r="H2633"/>
      <c r="I2633"/>
      <c r="J2633"/>
      <c r="K2633"/>
      <c r="L2633"/>
      <c r="M2633"/>
      <c r="N2633"/>
      <c r="O2633"/>
      <c r="P2633"/>
      <c r="Q2633">
        <v>6.5666666666666664</v>
      </c>
      <c r="R2633">
        <v>2.8</v>
      </c>
      <c r="S2633"/>
      <c r="T2633"/>
      <c r="U2633">
        <v>0.8</v>
      </c>
      <c r="V2633">
        <v>3.6666666666666665</v>
      </c>
      <c r="AT2633">
        <v>4.5999999999999996</v>
      </c>
      <c r="AU2633">
        <v>8.1</v>
      </c>
      <c r="AV2633">
        <v>7</v>
      </c>
      <c r="AW2633">
        <v>0.8</v>
      </c>
      <c r="AY2633">
        <v>4.8</v>
      </c>
      <c r="BG2633">
        <v>0.8</v>
      </c>
      <c r="BI2633">
        <v>3.8</v>
      </c>
      <c r="BJ2633">
        <v>3.6</v>
      </c>
      <c r="BK2633">
        <v>3.6</v>
      </c>
      <c r="BM2633" s="40">
        <v>42809</v>
      </c>
      <c r="BN2633"/>
      <c r="BO2633"/>
      <c r="BP2633"/>
      <c r="BQ2633"/>
      <c r="BR2633"/>
      <c r="BS2633"/>
      <c r="BT2633"/>
      <c r="BU2633"/>
      <c r="BV2633"/>
      <c r="BW2633">
        <v>3.3333333333333333E-2</v>
      </c>
      <c r="BX2633">
        <v>0.12000000000000001</v>
      </c>
      <c r="BY2633"/>
      <c r="BZ2633"/>
      <c r="CA2633">
        <v>0.08</v>
      </c>
      <c r="CB2633">
        <v>0.01</v>
      </c>
      <c r="CZ2633">
        <v>0.02</v>
      </c>
      <c r="DA2633">
        <v>0.03</v>
      </c>
      <c r="DB2633">
        <v>0.05</v>
      </c>
      <c r="DC2633">
        <v>0.1</v>
      </c>
      <c r="DE2633">
        <v>0.14000000000000001</v>
      </c>
      <c r="DM2633">
        <v>0.08</v>
      </c>
      <c r="DO2633">
        <v>0.01</v>
      </c>
      <c r="DP2633">
        <v>0.01</v>
      </c>
      <c r="DQ2633">
        <v>0.01</v>
      </c>
      <c r="DS2633" s="40">
        <v>42809</v>
      </c>
      <c r="DT2633"/>
      <c r="DU2633"/>
      <c r="DV2633"/>
      <c r="DW2633"/>
      <c r="DX2633"/>
      <c r="DY2633"/>
      <c r="DZ2633"/>
      <c r="EA2633"/>
      <c r="EB2633"/>
      <c r="EC2633">
        <v>6.9833333333333343</v>
      </c>
      <c r="ED2633">
        <v>77.2</v>
      </c>
      <c r="EE2633"/>
      <c r="EF2633"/>
      <c r="EG2633">
        <v>80.5</v>
      </c>
      <c r="EH2633">
        <v>5.6499999999999995</v>
      </c>
      <c r="FF2633">
        <v>18</v>
      </c>
      <c r="FG2633">
        <v>0.12</v>
      </c>
      <c r="FH2633">
        <v>2.83</v>
      </c>
      <c r="FI2633">
        <v>106</v>
      </c>
      <c r="FK2633">
        <v>48.4</v>
      </c>
      <c r="FS2633">
        <v>80.5</v>
      </c>
      <c r="FU2633">
        <v>4.2300000000000004</v>
      </c>
      <c r="FV2633">
        <v>4.93</v>
      </c>
      <c r="FW2633">
        <v>7.79</v>
      </c>
      <c r="FY2633" s="40">
        <v>42809</v>
      </c>
      <c r="FZ2633"/>
      <c r="GA2633"/>
      <c r="GB2633"/>
      <c r="GC2633"/>
      <c r="GD2633"/>
      <c r="GE2633"/>
      <c r="GF2633"/>
      <c r="GG2633"/>
      <c r="GH2633"/>
      <c r="GI2633">
        <v>1.25</v>
      </c>
      <c r="GJ2633">
        <v>0.28999999999999998</v>
      </c>
      <c r="GK2633"/>
      <c r="GL2633"/>
      <c r="GM2633">
        <v>0.25</v>
      </c>
      <c r="GN2633">
        <v>5.3333333333333337E-2</v>
      </c>
      <c r="HL2633">
        <v>0.14000000000000001</v>
      </c>
      <c r="HM2633">
        <v>1.85</v>
      </c>
      <c r="HN2633">
        <v>1.76</v>
      </c>
      <c r="HO2633">
        <v>0.35</v>
      </c>
      <c r="HQ2633">
        <v>0.23</v>
      </c>
      <c r="HY2633">
        <v>0.25</v>
      </c>
      <c r="IA2633">
        <v>0.08</v>
      </c>
      <c r="IB2633">
        <v>0.03</v>
      </c>
      <c r="IC2633">
        <v>0.05</v>
      </c>
      <c r="IE2633" s="40">
        <v>42809</v>
      </c>
      <c r="IQ2633">
        <v>34.708372365339578</v>
      </c>
      <c r="IU2633" s="77">
        <v>42809</v>
      </c>
      <c r="JG2633">
        <v>77.900000000000006</v>
      </c>
    </row>
    <row r="2634" spans="7:268" x14ac:dyDescent="0.25">
      <c r="G2634" s="40">
        <v>42810</v>
      </c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BM2634" s="40">
        <v>42810</v>
      </c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  <c r="DS2634" s="40">
        <v>42810</v>
      </c>
      <c r="DT2634"/>
      <c r="DU2634"/>
      <c r="DV2634"/>
      <c r="DW2634"/>
      <c r="DX2634"/>
      <c r="DY2634"/>
      <c r="DZ2634"/>
      <c r="EA2634"/>
      <c r="EB2634"/>
      <c r="EC2634"/>
      <c r="ED2634"/>
      <c r="EE2634"/>
      <c r="EF2634"/>
      <c r="EG2634"/>
      <c r="EH2634"/>
      <c r="FY2634" s="40">
        <v>42810</v>
      </c>
      <c r="FZ2634"/>
      <c r="GA2634"/>
      <c r="GB2634"/>
      <c r="GC2634"/>
      <c r="GD2634"/>
      <c r="GE2634"/>
      <c r="GF2634"/>
      <c r="GG2634"/>
      <c r="GH2634"/>
      <c r="GI2634"/>
      <c r="GJ2634"/>
      <c r="GK2634"/>
      <c r="GL2634"/>
      <c r="GM2634"/>
      <c r="GN2634"/>
      <c r="IE2634" s="40">
        <v>42810</v>
      </c>
      <c r="IR2634">
        <v>17.755129870129871</v>
      </c>
      <c r="IU2634" s="77">
        <v>42810</v>
      </c>
      <c r="JH2634">
        <v>77.900000000000006</v>
      </c>
    </row>
    <row r="2635" spans="7:268" x14ac:dyDescent="0.25">
      <c r="G2635" s="40">
        <v>42811</v>
      </c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BM2635" s="40">
        <v>42811</v>
      </c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DS2635" s="40">
        <v>42811</v>
      </c>
      <c r="DT2635"/>
      <c r="DU2635"/>
      <c r="DV2635"/>
      <c r="DW2635"/>
      <c r="DX2635"/>
      <c r="DY2635"/>
      <c r="DZ2635"/>
      <c r="EA2635"/>
      <c r="EB2635"/>
      <c r="EC2635"/>
      <c r="ED2635"/>
      <c r="EE2635"/>
      <c r="EF2635"/>
      <c r="EG2635"/>
      <c r="EH2635"/>
      <c r="FY2635" s="40">
        <v>42811</v>
      </c>
      <c r="FZ2635"/>
      <c r="GA2635"/>
      <c r="GB2635"/>
      <c r="GC2635"/>
      <c r="GD2635"/>
      <c r="GE2635"/>
      <c r="GF2635"/>
      <c r="GG2635"/>
      <c r="GH2635"/>
      <c r="GI2635"/>
      <c r="GJ2635"/>
      <c r="GK2635"/>
      <c r="GL2635"/>
      <c r="GM2635"/>
      <c r="GN2635"/>
      <c r="IE2635" s="40">
        <v>42811</v>
      </c>
      <c r="IU2635" s="77">
        <v>42811</v>
      </c>
    </row>
    <row r="2636" spans="7:268" x14ac:dyDescent="0.25">
      <c r="G2636" s="40">
        <v>42812</v>
      </c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BM2636" s="40">
        <v>42812</v>
      </c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DS2636" s="40">
        <v>42812</v>
      </c>
      <c r="DT2636"/>
      <c r="DU2636"/>
      <c r="DV2636"/>
      <c r="DW2636"/>
      <c r="DX2636"/>
      <c r="DY2636"/>
      <c r="DZ2636"/>
      <c r="EA2636"/>
      <c r="EB2636"/>
      <c r="EC2636"/>
      <c r="ED2636"/>
      <c r="EE2636"/>
      <c r="EF2636"/>
      <c r="EG2636"/>
      <c r="EH2636"/>
      <c r="FY2636" s="40">
        <v>42812</v>
      </c>
      <c r="FZ2636"/>
      <c r="GA2636"/>
      <c r="GB2636"/>
      <c r="GC2636"/>
      <c r="GD2636"/>
      <c r="GE2636"/>
      <c r="GF2636"/>
      <c r="GG2636"/>
      <c r="GH2636"/>
      <c r="GI2636"/>
      <c r="GJ2636"/>
      <c r="GK2636"/>
      <c r="GL2636"/>
      <c r="GM2636"/>
      <c r="GN2636"/>
      <c r="IE2636" s="40">
        <v>42812</v>
      </c>
      <c r="IU2636" s="77">
        <v>42812</v>
      </c>
    </row>
    <row r="2637" spans="7:268" x14ac:dyDescent="0.25">
      <c r="G2637" s="40">
        <v>42813</v>
      </c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BM2637" s="40">
        <v>42813</v>
      </c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DS2637" s="40">
        <v>42813</v>
      </c>
      <c r="DT2637"/>
      <c r="DU2637"/>
      <c r="DV2637"/>
      <c r="DW2637"/>
      <c r="DX2637"/>
      <c r="DY2637"/>
      <c r="DZ2637"/>
      <c r="EA2637"/>
      <c r="EB2637"/>
      <c r="EC2637"/>
      <c r="ED2637"/>
      <c r="EE2637"/>
      <c r="EF2637"/>
      <c r="EG2637"/>
      <c r="EH2637"/>
      <c r="FY2637" s="40">
        <v>42813</v>
      </c>
      <c r="FZ2637"/>
      <c r="GA2637"/>
      <c r="GB2637"/>
      <c r="GC2637"/>
      <c r="GD2637"/>
      <c r="GE2637"/>
      <c r="GF2637"/>
      <c r="GG2637"/>
      <c r="GH2637"/>
      <c r="GI2637"/>
      <c r="GJ2637"/>
      <c r="GK2637"/>
      <c r="GL2637"/>
      <c r="GM2637"/>
      <c r="GN2637"/>
      <c r="IE2637" s="40">
        <v>42813</v>
      </c>
      <c r="IU2637" s="77">
        <v>42813</v>
      </c>
    </row>
    <row r="2638" spans="7:268" x14ac:dyDescent="0.25">
      <c r="G2638" s="40">
        <v>42814</v>
      </c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BM2638" s="40">
        <v>42814</v>
      </c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DS2638" s="40">
        <v>42814</v>
      </c>
      <c r="DT2638"/>
      <c r="DU2638"/>
      <c r="DV2638"/>
      <c r="DW2638"/>
      <c r="DX2638"/>
      <c r="DY2638"/>
      <c r="DZ2638"/>
      <c r="EA2638"/>
      <c r="EB2638"/>
      <c r="EC2638"/>
      <c r="ED2638"/>
      <c r="EE2638"/>
      <c r="EF2638"/>
      <c r="EG2638"/>
      <c r="EH2638"/>
      <c r="FY2638" s="40">
        <v>42814</v>
      </c>
      <c r="FZ2638"/>
      <c r="GA2638"/>
      <c r="GB2638"/>
      <c r="GC2638"/>
      <c r="GD2638"/>
      <c r="GE2638"/>
      <c r="GF2638"/>
      <c r="GG2638"/>
      <c r="GH2638"/>
      <c r="GI2638"/>
      <c r="GJ2638"/>
      <c r="GK2638"/>
      <c r="GL2638"/>
      <c r="GM2638"/>
      <c r="GN2638"/>
      <c r="IE2638" s="40">
        <v>42814</v>
      </c>
      <c r="IU2638" s="77">
        <v>42814</v>
      </c>
    </row>
    <row r="2639" spans="7:268" x14ac:dyDescent="0.25">
      <c r="G2639" s="40">
        <v>42815</v>
      </c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BM2639" s="40">
        <v>42815</v>
      </c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DS2639" s="40">
        <v>42815</v>
      </c>
      <c r="DT2639"/>
      <c r="DU2639"/>
      <c r="DV2639"/>
      <c r="DW2639"/>
      <c r="DX2639"/>
      <c r="DY2639"/>
      <c r="DZ2639"/>
      <c r="EA2639"/>
      <c r="EB2639"/>
      <c r="EC2639"/>
      <c r="ED2639"/>
      <c r="EE2639"/>
      <c r="EF2639"/>
      <c r="EG2639"/>
      <c r="EH2639"/>
      <c r="FY2639" s="40">
        <v>42815</v>
      </c>
      <c r="FZ2639"/>
      <c r="GA2639"/>
      <c r="GB2639"/>
      <c r="GC2639"/>
      <c r="GD2639"/>
      <c r="GE2639"/>
      <c r="GF2639"/>
      <c r="GG2639"/>
      <c r="GH2639"/>
      <c r="GI2639"/>
      <c r="GJ2639"/>
      <c r="GK2639"/>
      <c r="GL2639"/>
      <c r="GM2639"/>
      <c r="GN2639"/>
      <c r="IE2639" s="40">
        <v>42815</v>
      </c>
      <c r="II2639">
        <v>46.583417085427136</v>
      </c>
      <c r="IL2639">
        <v>30.067634560906519</v>
      </c>
      <c r="IM2639">
        <v>35.817657342657348</v>
      </c>
      <c r="IU2639" s="77">
        <v>42815</v>
      </c>
      <c r="IY2639">
        <v>77.900000000000006</v>
      </c>
      <c r="JB2639">
        <v>77.900000000000006</v>
      </c>
      <c r="JC2639">
        <v>77.900000000000006</v>
      </c>
    </row>
    <row r="2640" spans="7:268" x14ac:dyDescent="0.25">
      <c r="G2640" s="40">
        <v>42816</v>
      </c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BM2640" s="40">
        <v>42816</v>
      </c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DS2640" s="40">
        <v>42816</v>
      </c>
      <c r="DT2640"/>
      <c r="DU2640"/>
      <c r="DV2640"/>
      <c r="DW2640"/>
      <c r="DX2640"/>
      <c r="DY2640"/>
      <c r="DZ2640"/>
      <c r="EA2640"/>
      <c r="EB2640"/>
      <c r="EC2640"/>
      <c r="ED2640"/>
      <c r="EE2640"/>
      <c r="EF2640"/>
      <c r="EG2640"/>
      <c r="EH2640"/>
      <c r="FY2640" s="40">
        <v>42816</v>
      </c>
      <c r="FZ2640"/>
      <c r="GA2640"/>
      <c r="GB2640"/>
      <c r="GC2640"/>
      <c r="GD2640"/>
      <c r="GE2640"/>
      <c r="GF2640"/>
      <c r="GG2640"/>
      <c r="GH2640"/>
      <c r="GI2640"/>
      <c r="GJ2640"/>
      <c r="GK2640"/>
      <c r="GL2640"/>
      <c r="GM2640"/>
      <c r="GN2640"/>
      <c r="IE2640" s="40">
        <v>42816</v>
      </c>
      <c r="IK2640">
        <v>27.948177676537583</v>
      </c>
      <c r="IO2640">
        <v>38.950000000000003</v>
      </c>
      <c r="IU2640" s="77">
        <v>42816</v>
      </c>
      <c r="JA2640">
        <v>77.900000000000006</v>
      </c>
      <c r="JE2640">
        <v>77.900000000000006</v>
      </c>
    </row>
    <row r="2641" spans="7:264" x14ac:dyDescent="0.25">
      <c r="G2641" s="40">
        <v>42817</v>
      </c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BM2641" s="40">
        <v>42817</v>
      </c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DS2641" s="40">
        <v>42817</v>
      </c>
      <c r="DT2641"/>
      <c r="DU2641"/>
      <c r="DV2641"/>
      <c r="DW2641"/>
      <c r="DX2641"/>
      <c r="DY2641"/>
      <c r="DZ2641"/>
      <c r="EA2641"/>
      <c r="EB2641"/>
      <c r="EC2641"/>
      <c r="ED2641"/>
      <c r="EE2641"/>
      <c r="EF2641"/>
      <c r="EG2641"/>
      <c r="EH2641"/>
      <c r="FY2641" s="40">
        <v>42817</v>
      </c>
      <c r="FZ2641"/>
      <c r="GA2641"/>
      <c r="GB2641"/>
      <c r="GC2641"/>
      <c r="GD2641"/>
      <c r="GE2641"/>
      <c r="GF2641"/>
      <c r="GG2641"/>
      <c r="GH2641"/>
      <c r="GI2641"/>
      <c r="GJ2641"/>
      <c r="GK2641"/>
      <c r="GL2641"/>
      <c r="GM2641"/>
      <c r="GN2641"/>
      <c r="IE2641" s="40">
        <v>42817</v>
      </c>
      <c r="IU2641" s="77">
        <v>42817</v>
      </c>
    </row>
    <row r="2642" spans="7:264" x14ac:dyDescent="0.25">
      <c r="G2642" s="40">
        <v>42818</v>
      </c>
      <c r="H2642">
        <v>2.75</v>
      </c>
      <c r="I2642">
        <v>0.8</v>
      </c>
      <c r="J2642">
        <v>12.7</v>
      </c>
      <c r="K2642">
        <v>0.8</v>
      </c>
      <c r="L2642">
        <v>0.8</v>
      </c>
      <c r="M2642">
        <v>1.6</v>
      </c>
      <c r="N2642">
        <v>0.8</v>
      </c>
      <c r="O2642"/>
      <c r="P2642"/>
      <c r="Q2642"/>
      <c r="R2642"/>
      <c r="S2642"/>
      <c r="T2642"/>
      <c r="U2642"/>
      <c r="V2642"/>
      <c r="W2642">
        <v>3.1</v>
      </c>
      <c r="X2642">
        <v>2.4</v>
      </c>
      <c r="Y2642">
        <v>0.8</v>
      </c>
      <c r="Z2642">
        <v>17.3</v>
      </c>
      <c r="AA2642">
        <v>8.1</v>
      </c>
      <c r="AC2642">
        <v>0.8</v>
      </c>
      <c r="AF2642">
        <v>0.8</v>
      </c>
      <c r="AI2642">
        <v>2.4</v>
      </c>
      <c r="AJ2642">
        <v>0.8</v>
      </c>
      <c r="AK2642">
        <v>0.8</v>
      </c>
      <c r="BM2642" s="40">
        <v>42818</v>
      </c>
      <c r="BN2642">
        <v>4.5000000000000005E-2</v>
      </c>
      <c r="BO2642">
        <v>0.01</v>
      </c>
      <c r="BP2642">
        <v>0.01</v>
      </c>
      <c r="BQ2642">
        <v>0.01</v>
      </c>
      <c r="BR2642">
        <v>0.01</v>
      </c>
      <c r="BS2642">
        <v>1.4999999999999999E-2</v>
      </c>
      <c r="BT2642">
        <v>0.01</v>
      </c>
      <c r="BU2642"/>
      <c r="BV2642"/>
      <c r="BW2642"/>
      <c r="BX2642"/>
      <c r="BY2642"/>
      <c r="BZ2642"/>
      <c r="CA2642"/>
      <c r="CB2642"/>
      <c r="CC2642">
        <v>7.0000000000000007E-2</v>
      </c>
      <c r="CD2642">
        <v>0.02</v>
      </c>
      <c r="CE2642">
        <v>0.01</v>
      </c>
      <c r="CF2642">
        <v>0.01</v>
      </c>
      <c r="CG2642">
        <v>0.01</v>
      </c>
      <c r="CI2642">
        <v>0.01</v>
      </c>
      <c r="CL2642">
        <v>0.01</v>
      </c>
      <c r="CO2642">
        <v>0.01</v>
      </c>
      <c r="CP2642">
        <v>0.02</v>
      </c>
      <c r="CQ2642">
        <v>0.01</v>
      </c>
      <c r="DS2642" s="40">
        <v>42818</v>
      </c>
      <c r="DT2642">
        <v>23</v>
      </c>
      <c r="DU2642">
        <v>56.3</v>
      </c>
      <c r="DV2642">
        <v>6.6550000000000002</v>
      </c>
      <c r="DW2642">
        <v>64.5</v>
      </c>
      <c r="DX2642">
        <v>46.2</v>
      </c>
      <c r="DY2642">
        <v>28</v>
      </c>
      <c r="DZ2642">
        <v>57.3</v>
      </c>
      <c r="EA2642"/>
      <c r="EB2642"/>
      <c r="EC2642"/>
      <c r="ED2642"/>
      <c r="EE2642"/>
      <c r="EF2642"/>
      <c r="EG2642"/>
      <c r="EH2642"/>
      <c r="EI2642">
        <v>16.600000000000001</v>
      </c>
      <c r="EJ2642">
        <v>29.4</v>
      </c>
      <c r="EK2642">
        <v>56.3</v>
      </c>
      <c r="EL2642">
        <v>0.01</v>
      </c>
      <c r="EM2642">
        <v>13.3</v>
      </c>
      <c r="EO2642">
        <v>64.5</v>
      </c>
      <c r="ER2642">
        <v>46.2</v>
      </c>
      <c r="EU2642">
        <v>19.7</v>
      </c>
      <c r="EV2642">
        <v>36.299999999999997</v>
      </c>
      <c r="EW2642">
        <v>57.3</v>
      </c>
      <c r="FY2642" s="40">
        <v>42818</v>
      </c>
      <c r="FZ2642">
        <v>9.5000000000000001E-2</v>
      </c>
      <c r="GA2642">
        <v>0.04</v>
      </c>
      <c r="GB2642">
        <v>3.7250000000000001</v>
      </c>
      <c r="GC2642">
        <v>0.02</v>
      </c>
      <c r="GD2642">
        <v>0.03</v>
      </c>
      <c r="GE2642">
        <v>3.5000000000000003E-2</v>
      </c>
      <c r="GF2642">
        <v>0.02</v>
      </c>
      <c r="GG2642"/>
      <c r="GH2642"/>
      <c r="GI2642"/>
      <c r="GJ2642"/>
      <c r="GK2642"/>
      <c r="GL2642"/>
      <c r="GM2642"/>
      <c r="GN2642"/>
      <c r="GO2642">
        <v>0.13</v>
      </c>
      <c r="GP2642">
        <v>0.06</v>
      </c>
      <c r="GQ2642">
        <v>0.04</v>
      </c>
      <c r="GR2642">
        <v>5.66</v>
      </c>
      <c r="GS2642">
        <v>1.79</v>
      </c>
      <c r="GU2642">
        <v>0.02</v>
      </c>
      <c r="GX2642">
        <v>0.03</v>
      </c>
      <c r="HA2642">
        <v>0.05</v>
      </c>
      <c r="HB2642">
        <v>0.02</v>
      </c>
      <c r="HC2642">
        <v>0.02</v>
      </c>
      <c r="IE2642" s="40">
        <v>42818</v>
      </c>
      <c r="IU2642" s="77">
        <v>42818</v>
      </c>
    </row>
    <row r="2643" spans="7:264" x14ac:dyDescent="0.25">
      <c r="G2643" s="40">
        <v>42819</v>
      </c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BM2643" s="40">
        <v>42819</v>
      </c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  <c r="DS2643" s="40">
        <v>42819</v>
      </c>
      <c r="DT2643"/>
      <c r="DU2643"/>
      <c r="DV2643"/>
      <c r="DW2643"/>
      <c r="DX2643"/>
      <c r="DY2643"/>
      <c r="DZ2643"/>
      <c r="EA2643"/>
      <c r="EB2643"/>
      <c r="EC2643"/>
      <c r="ED2643"/>
      <c r="EE2643"/>
      <c r="EF2643"/>
      <c r="EG2643"/>
      <c r="EH2643"/>
      <c r="FY2643" s="40">
        <v>42819</v>
      </c>
      <c r="FZ2643"/>
      <c r="GA2643"/>
      <c r="GB2643"/>
      <c r="GC2643"/>
      <c r="GD2643"/>
      <c r="GE2643"/>
      <c r="GF2643"/>
      <c r="GG2643"/>
      <c r="GH2643"/>
      <c r="GI2643"/>
      <c r="GJ2643"/>
      <c r="GK2643"/>
      <c r="GL2643"/>
      <c r="GM2643"/>
      <c r="GN2643"/>
      <c r="IE2643" s="40">
        <v>42819</v>
      </c>
      <c r="IU2643" s="77">
        <v>42819</v>
      </c>
    </row>
    <row r="2644" spans="7:264" x14ac:dyDescent="0.25">
      <c r="G2644" s="40">
        <v>42820</v>
      </c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BM2644" s="40">
        <v>42820</v>
      </c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  <c r="DS2644" s="40">
        <v>42820</v>
      </c>
      <c r="DT2644"/>
      <c r="DU2644"/>
      <c r="DV2644"/>
      <c r="DW2644"/>
      <c r="DX2644"/>
      <c r="DY2644"/>
      <c r="DZ2644"/>
      <c r="EA2644"/>
      <c r="EB2644"/>
      <c r="EC2644"/>
      <c r="ED2644"/>
      <c r="EE2644"/>
      <c r="EF2644"/>
      <c r="EG2644"/>
      <c r="EH2644"/>
      <c r="FY2644" s="40">
        <v>42820</v>
      </c>
      <c r="FZ2644"/>
      <c r="GA2644"/>
      <c r="GB2644"/>
      <c r="GC2644"/>
      <c r="GD2644"/>
      <c r="GE2644"/>
      <c r="GF2644"/>
      <c r="GG2644"/>
      <c r="GH2644"/>
      <c r="GI2644"/>
      <c r="GJ2644"/>
      <c r="GK2644"/>
      <c r="GL2644"/>
      <c r="GM2644"/>
      <c r="GN2644"/>
      <c r="IE2644" s="40">
        <v>42820</v>
      </c>
      <c r="IU2644" s="77">
        <v>42820</v>
      </c>
    </row>
    <row r="2645" spans="7:264" x14ac:dyDescent="0.25">
      <c r="G2645" s="40">
        <v>42821</v>
      </c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BM2645" s="40">
        <v>42821</v>
      </c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DS2645" s="40">
        <v>42821</v>
      </c>
      <c r="DT2645"/>
      <c r="DU2645"/>
      <c r="DV2645"/>
      <c r="DW2645"/>
      <c r="DX2645"/>
      <c r="DY2645"/>
      <c r="DZ2645"/>
      <c r="EA2645"/>
      <c r="EB2645"/>
      <c r="EC2645"/>
      <c r="ED2645"/>
      <c r="EE2645"/>
      <c r="EF2645"/>
      <c r="EG2645"/>
      <c r="EH2645"/>
      <c r="FY2645" s="40">
        <v>42821</v>
      </c>
      <c r="FZ2645"/>
      <c r="GA2645"/>
      <c r="GB2645"/>
      <c r="GC2645"/>
      <c r="GD2645"/>
      <c r="GE2645"/>
      <c r="GF2645"/>
      <c r="GG2645"/>
      <c r="GH2645"/>
      <c r="GI2645"/>
      <c r="GJ2645"/>
      <c r="GK2645"/>
      <c r="GL2645"/>
      <c r="GM2645"/>
      <c r="GN2645"/>
      <c r="IE2645" s="40">
        <v>42821</v>
      </c>
      <c r="IU2645" s="77">
        <v>42821</v>
      </c>
    </row>
    <row r="2646" spans="7:264" x14ac:dyDescent="0.25">
      <c r="G2646" s="40">
        <v>42822</v>
      </c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BM2646" s="40">
        <v>42822</v>
      </c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DS2646" s="40">
        <v>42822</v>
      </c>
      <c r="DT2646"/>
      <c r="DU2646"/>
      <c r="DV2646"/>
      <c r="DW2646"/>
      <c r="DX2646"/>
      <c r="DY2646"/>
      <c r="DZ2646"/>
      <c r="EA2646"/>
      <c r="EB2646"/>
      <c r="EC2646"/>
      <c r="ED2646"/>
      <c r="EE2646"/>
      <c r="EF2646"/>
      <c r="EG2646"/>
      <c r="EH2646"/>
      <c r="FY2646" s="40">
        <v>42822</v>
      </c>
      <c r="FZ2646"/>
      <c r="GA2646"/>
      <c r="GB2646"/>
      <c r="GC2646"/>
      <c r="GD2646"/>
      <c r="GE2646"/>
      <c r="GF2646"/>
      <c r="GG2646"/>
      <c r="GH2646"/>
      <c r="GI2646"/>
      <c r="GJ2646"/>
      <c r="GK2646"/>
      <c r="GL2646"/>
      <c r="GM2646"/>
      <c r="GN2646"/>
      <c r="IE2646" s="40">
        <v>42822</v>
      </c>
      <c r="IF2646">
        <v>44.067848837209311</v>
      </c>
      <c r="IU2646" s="77">
        <v>42822</v>
      </c>
      <c r="IV2646">
        <v>77.900000000000006</v>
      </c>
    </row>
    <row r="2647" spans="7:264" x14ac:dyDescent="0.25">
      <c r="G2647" s="40">
        <v>42823</v>
      </c>
      <c r="H2647"/>
      <c r="I2647"/>
      <c r="J2647"/>
      <c r="K2647"/>
      <c r="L2647"/>
      <c r="M2647"/>
      <c r="N2647"/>
      <c r="O2647"/>
      <c r="P2647"/>
      <c r="Q2647">
        <v>10</v>
      </c>
      <c r="R2647"/>
      <c r="S2647"/>
      <c r="T2647"/>
      <c r="U2647"/>
      <c r="V2647"/>
      <c r="AT2647">
        <v>14.7</v>
      </c>
      <c r="AV2647">
        <v>5.3</v>
      </c>
      <c r="BM2647" s="40">
        <v>42823</v>
      </c>
      <c r="BN2647"/>
      <c r="BO2647"/>
      <c r="BP2647"/>
      <c r="BQ2647"/>
      <c r="BR2647"/>
      <c r="BS2647"/>
      <c r="BT2647"/>
      <c r="BU2647"/>
      <c r="BV2647"/>
      <c r="BW2647">
        <v>0.17</v>
      </c>
      <c r="BX2647"/>
      <c r="BY2647"/>
      <c r="BZ2647"/>
      <c r="CA2647"/>
      <c r="CB2647"/>
      <c r="CZ2647">
        <v>0.06</v>
      </c>
      <c r="DB2647">
        <v>0.28000000000000003</v>
      </c>
      <c r="DS2647" s="40">
        <v>42823</v>
      </c>
      <c r="DT2647"/>
      <c r="DU2647"/>
      <c r="DV2647"/>
      <c r="DW2647"/>
      <c r="DX2647"/>
      <c r="DY2647"/>
      <c r="DZ2647"/>
      <c r="EA2647"/>
      <c r="EB2647"/>
      <c r="EC2647">
        <v>4.8849999999999998</v>
      </c>
      <c r="ED2647"/>
      <c r="EE2647"/>
      <c r="EF2647"/>
      <c r="EG2647"/>
      <c r="EH2647"/>
      <c r="FF2647">
        <v>8.34</v>
      </c>
      <c r="FH2647">
        <v>1.43</v>
      </c>
      <c r="FY2647" s="40">
        <v>42823</v>
      </c>
      <c r="FZ2647"/>
      <c r="GA2647"/>
      <c r="GB2647"/>
      <c r="GC2647"/>
      <c r="GD2647"/>
      <c r="GE2647"/>
      <c r="GF2647"/>
      <c r="GG2647"/>
      <c r="GH2647"/>
      <c r="GI2647">
        <v>3.44</v>
      </c>
      <c r="GJ2647"/>
      <c r="GK2647"/>
      <c r="GL2647"/>
      <c r="GM2647"/>
      <c r="GN2647"/>
      <c r="HL2647">
        <v>5.92</v>
      </c>
      <c r="HN2647">
        <v>0.96</v>
      </c>
      <c r="IE2647" s="40">
        <v>42823</v>
      </c>
      <c r="IU2647" s="77">
        <v>42823</v>
      </c>
    </row>
    <row r="2648" spans="7:264" x14ac:dyDescent="0.25">
      <c r="G2648" s="40">
        <v>42824</v>
      </c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BM2648" s="40">
        <v>42824</v>
      </c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DS2648" s="40">
        <v>42824</v>
      </c>
      <c r="DT2648"/>
      <c r="DU2648"/>
      <c r="DV2648"/>
      <c r="DW2648"/>
      <c r="DX2648"/>
      <c r="DY2648"/>
      <c r="DZ2648"/>
      <c r="EA2648"/>
      <c r="EB2648"/>
      <c r="EC2648"/>
      <c r="ED2648"/>
      <c r="EE2648"/>
      <c r="EF2648"/>
      <c r="EG2648"/>
      <c r="EH2648"/>
      <c r="FY2648" s="40">
        <v>42824</v>
      </c>
      <c r="FZ2648"/>
      <c r="GA2648"/>
      <c r="GB2648"/>
      <c r="GC2648"/>
      <c r="GD2648"/>
      <c r="GE2648"/>
      <c r="GF2648"/>
      <c r="GG2648"/>
      <c r="GH2648"/>
      <c r="GI2648"/>
      <c r="GJ2648"/>
      <c r="GK2648"/>
      <c r="GL2648"/>
      <c r="GM2648"/>
      <c r="GN2648"/>
      <c r="IE2648" s="40">
        <v>42824</v>
      </c>
      <c r="IU2648" s="77">
        <v>42824</v>
      </c>
    </row>
    <row r="2649" spans="7:264" x14ac:dyDescent="0.25">
      <c r="G2649" s="40">
        <v>42825</v>
      </c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BM2649" s="40">
        <v>42825</v>
      </c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DS2649" s="40">
        <v>42825</v>
      </c>
      <c r="DT2649"/>
      <c r="DU2649"/>
      <c r="DV2649"/>
      <c r="DW2649"/>
      <c r="DX2649"/>
      <c r="DY2649"/>
      <c r="DZ2649"/>
      <c r="EA2649"/>
      <c r="EB2649"/>
      <c r="EC2649"/>
      <c r="ED2649"/>
      <c r="EE2649"/>
      <c r="EF2649"/>
      <c r="EG2649"/>
      <c r="EH2649"/>
      <c r="FY2649" s="40">
        <v>42825</v>
      </c>
      <c r="FZ2649"/>
      <c r="GA2649"/>
      <c r="GB2649"/>
      <c r="GC2649"/>
      <c r="GD2649"/>
      <c r="GE2649"/>
      <c r="GF2649"/>
      <c r="GG2649"/>
      <c r="GH2649"/>
      <c r="GI2649"/>
      <c r="GJ2649"/>
      <c r="GK2649"/>
      <c r="GL2649"/>
      <c r="GM2649"/>
      <c r="GN2649"/>
      <c r="IE2649" s="40">
        <v>42825</v>
      </c>
      <c r="IN2649">
        <v>31.503676470588243</v>
      </c>
      <c r="IU2649" s="77">
        <v>42825</v>
      </c>
      <c r="JD2649">
        <v>77.900000000000006</v>
      </c>
    </row>
    <row r="2650" spans="7:264" x14ac:dyDescent="0.25">
      <c r="G2650" s="40">
        <v>42826</v>
      </c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BM2650" s="40">
        <v>42826</v>
      </c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  <c r="DS2650" s="40">
        <v>42826</v>
      </c>
      <c r="DT2650"/>
      <c r="DU2650"/>
      <c r="DV2650"/>
      <c r="DW2650"/>
      <c r="DX2650"/>
      <c r="DY2650"/>
      <c r="DZ2650"/>
      <c r="EA2650"/>
      <c r="EB2650"/>
      <c r="EC2650"/>
      <c r="ED2650"/>
      <c r="EE2650"/>
      <c r="EF2650"/>
      <c r="EG2650"/>
      <c r="EH2650"/>
      <c r="FY2650" s="40">
        <v>42826</v>
      </c>
      <c r="FZ2650"/>
      <c r="GA2650"/>
      <c r="GB2650"/>
      <c r="GC2650"/>
      <c r="GD2650"/>
      <c r="GE2650"/>
      <c r="GF2650"/>
      <c r="GG2650"/>
      <c r="GH2650"/>
      <c r="GI2650"/>
      <c r="GJ2650"/>
      <c r="GK2650"/>
      <c r="GL2650"/>
      <c r="GM2650"/>
      <c r="GN2650"/>
      <c r="IE2650" s="40">
        <v>42826</v>
      </c>
      <c r="IU2650" s="77">
        <v>42826</v>
      </c>
    </row>
    <row r="2651" spans="7:264" x14ac:dyDescent="0.25">
      <c r="G2651" s="40">
        <v>42827</v>
      </c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BM2651" s="40">
        <v>42827</v>
      </c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DS2651" s="40">
        <v>42827</v>
      </c>
      <c r="DT2651"/>
      <c r="DU2651"/>
      <c r="DV2651"/>
      <c r="DW2651"/>
      <c r="DX2651"/>
      <c r="DY2651"/>
      <c r="DZ2651"/>
      <c r="EA2651"/>
      <c r="EB2651"/>
      <c r="EC2651"/>
      <c r="ED2651"/>
      <c r="EE2651"/>
      <c r="EF2651"/>
      <c r="EG2651"/>
      <c r="EH2651"/>
      <c r="FY2651" s="40">
        <v>42827</v>
      </c>
      <c r="FZ2651"/>
      <c r="GA2651"/>
      <c r="GB2651"/>
      <c r="GC2651"/>
      <c r="GD2651"/>
      <c r="GE2651"/>
      <c r="GF2651"/>
      <c r="GG2651"/>
      <c r="GH2651"/>
      <c r="GI2651"/>
      <c r="GJ2651"/>
      <c r="GK2651"/>
      <c r="GL2651"/>
      <c r="GM2651"/>
      <c r="GN2651"/>
      <c r="IE2651" s="40">
        <v>42827</v>
      </c>
      <c r="IU2651" s="77">
        <v>42827</v>
      </c>
    </row>
    <row r="2652" spans="7:264" x14ac:dyDescent="0.25">
      <c r="G2652" s="40">
        <v>42828</v>
      </c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BM2652" s="40">
        <v>42828</v>
      </c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DS2652" s="40">
        <v>42828</v>
      </c>
      <c r="DT2652"/>
      <c r="DU2652"/>
      <c r="DV2652"/>
      <c r="DW2652"/>
      <c r="DX2652"/>
      <c r="DY2652"/>
      <c r="DZ2652"/>
      <c r="EA2652"/>
      <c r="EB2652"/>
      <c r="EC2652"/>
      <c r="ED2652"/>
      <c r="EE2652"/>
      <c r="EF2652"/>
      <c r="EG2652"/>
      <c r="EH2652"/>
      <c r="FY2652" s="40">
        <v>42828</v>
      </c>
      <c r="FZ2652"/>
      <c r="GA2652"/>
      <c r="GB2652"/>
      <c r="GC2652"/>
      <c r="GD2652"/>
      <c r="GE2652"/>
      <c r="GF2652"/>
      <c r="GG2652"/>
      <c r="GH2652"/>
      <c r="GI2652"/>
      <c r="GJ2652"/>
      <c r="GK2652"/>
      <c r="GL2652"/>
      <c r="GM2652"/>
      <c r="GN2652"/>
      <c r="IE2652" s="40">
        <v>42828</v>
      </c>
      <c r="IU2652" s="77">
        <v>42828</v>
      </c>
    </row>
    <row r="2653" spans="7:264" x14ac:dyDescent="0.25">
      <c r="G2653" s="40">
        <v>42829</v>
      </c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BM2653" s="40">
        <v>42829</v>
      </c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DS2653" s="40">
        <v>42829</v>
      </c>
      <c r="DT2653"/>
      <c r="DU2653"/>
      <c r="DV2653"/>
      <c r="DW2653"/>
      <c r="DX2653"/>
      <c r="DY2653"/>
      <c r="DZ2653"/>
      <c r="EA2653"/>
      <c r="EB2653"/>
      <c r="EC2653"/>
      <c r="ED2653"/>
      <c r="EE2653"/>
      <c r="EF2653"/>
      <c r="EG2653"/>
      <c r="EH2653"/>
      <c r="FY2653" s="40">
        <v>42829</v>
      </c>
      <c r="FZ2653"/>
      <c r="GA2653"/>
      <c r="GB2653"/>
      <c r="GC2653"/>
      <c r="GD2653"/>
      <c r="GE2653"/>
      <c r="GF2653"/>
      <c r="GG2653"/>
      <c r="GH2653"/>
      <c r="GI2653"/>
      <c r="GJ2653"/>
      <c r="GK2653"/>
      <c r="GL2653"/>
      <c r="GM2653"/>
      <c r="GN2653"/>
      <c r="IE2653" s="40">
        <v>42829</v>
      </c>
      <c r="IK2653">
        <v>20.366913439635535</v>
      </c>
      <c r="IU2653" s="77">
        <v>42829</v>
      </c>
      <c r="JA2653">
        <v>67.099999999999994</v>
      </c>
    </row>
    <row r="2654" spans="7:264" x14ac:dyDescent="0.25">
      <c r="G2654" s="40">
        <v>42830</v>
      </c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BM2654" s="40">
        <v>42830</v>
      </c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DS2654" s="40">
        <v>42830</v>
      </c>
      <c r="DT2654"/>
      <c r="DU2654"/>
      <c r="DV2654"/>
      <c r="DW2654"/>
      <c r="DX2654"/>
      <c r="DY2654"/>
      <c r="DZ2654"/>
      <c r="EA2654"/>
      <c r="EB2654"/>
      <c r="EC2654"/>
      <c r="ED2654"/>
      <c r="EE2654"/>
      <c r="EF2654"/>
      <c r="EG2654"/>
      <c r="EH2654"/>
      <c r="FY2654" s="40">
        <v>42830</v>
      </c>
      <c r="FZ2654"/>
      <c r="GA2654"/>
      <c r="GB2654"/>
      <c r="GC2654"/>
      <c r="GD2654"/>
      <c r="GE2654"/>
      <c r="GF2654"/>
      <c r="GG2654"/>
      <c r="GH2654"/>
      <c r="GI2654"/>
      <c r="GJ2654"/>
      <c r="GK2654"/>
      <c r="GL2654"/>
      <c r="GM2654"/>
      <c r="GN2654"/>
      <c r="IE2654" s="40">
        <v>42830</v>
      </c>
      <c r="IL2654">
        <v>26.231728045325777</v>
      </c>
      <c r="IU2654" s="77">
        <v>42830</v>
      </c>
      <c r="JB2654">
        <v>67.099999999999994</v>
      </c>
    </row>
    <row r="2655" spans="7:264" x14ac:dyDescent="0.25">
      <c r="G2655" s="40">
        <v>42831</v>
      </c>
      <c r="H2655">
        <v>4.3499999999999996</v>
      </c>
      <c r="I2655">
        <v>0.8</v>
      </c>
      <c r="J2655">
        <v>10.25</v>
      </c>
      <c r="K2655">
        <v>1.2666666666666668</v>
      </c>
      <c r="L2655">
        <v>0.93333333333333324</v>
      </c>
      <c r="M2655">
        <v>2.0333333333333332</v>
      </c>
      <c r="N2655">
        <v>6.1000000000000005</v>
      </c>
      <c r="O2655">
        <v>7.7666666666666666</v>
      </c>
      <c r="P2655"/>
      <c r="Q2655"/>
      <c r="R2655"/>
      <c r="S2655"/>
      <c r="T2655"/>
      <c r="U2655"/>
      <c r="V2655"/>
      <c r="W2655">
        <v>4.4000000000000004</v>
      </c>
      <c r="X2655">
        <v>4.3</v>
      </c>
      <c r="Y2655">
        <v>0.8</v>
      </c>
      <c r="Z2655">
        <v>16.2</v>
      </c>
      <c r="AA2655">
        <v>4.3</v>
      </c>
      <c r="AB2655">
        <v>0.8</v>
      </c>
      <c r="AC2655">
        <v>0.8</v>
      </c>
      <c r="AD2655">
        <v>2.2000000000000002</v>
      </c>
      <c r="AE2655">
        <v>0.8</v>
      </c>
      <c r="AF2655">
        <v>0.8</v>
      </c>
      <c r="AG2655">
        <v>1.2</v>
      </c>
      <c r="AH2655">
        <v>0.8</v>
      </c>
      <c r="AI2655">
        <v>4.5</v>
      </c>
      <c r="AJ2655">
        <v>0.8</v>
      </c>
      <c r="AK2655">
        <v>7.3</v>
      </c>
      <c r="AL2655">
        <v>5.5</v>
      </c>
      <c r="AM2655">
        <v>5.5</v>
      </c>
      <c r="AN2655">
        <v>3.8</v>
      </c>
      <c r="AO2655">
        <v>9</v>
      </c>
      <c r="AP2655">
        <v>10.5</v>
      </c>
      <c r="BM2655" s="40">
        <v>42831</v>
      </c>
      <c r="BN2655">
        <v>0.01</v>
      </c>
      <c r="BO2655">
        <v>0.01</v>
      </c>
      <c r="BP2655">
        <v>5.5E-2</v>
      </c>
      <c r="BQ2655">
        <v>0.01</v>
      </c>
      <c r="BR2655">
        <v>0.01</v>
      </c>
      <c r="BS2655">
        <v>0.01</v>
      </c>
      <c r="BT2655">
        <v>0.01</v>
      </c>
      <c r="BU2655">
        <v>0.01</v>
      </c>
      <c r="BV2655"/>
      <c r="BW2655"/>
      <c r="BX2655"/>
      <c r="BY2655"/>
      <c r="BZ2655"/>
      <c r="CA2655"/>
      <c r="CB2655"/>
      <c r="CC2655">
        <v>0.01</v>
      </c>
      <c r="CD2655">
        <v>0.01</v>
      </c>
      <c r="CE2655">
        <v>0.01</v>
      </c>
      <c r="CF2655">
        <v>0.1</v>
      </c>
      <c r="CG2655">
        <v>0.01</v>
      </c>
      <c r="CH2655">
        <v>0.01</v>
      </c>
      <c r="CI2655">
        <v>0.01</v>
      </c>
      <c r="CJ2655">
        <v>0.01</v>
      </c>
      <c r="CK2655">
        <v>0.01</v>
      </c>
      <c r="CL2655">
        <v>0.01</v>
      </c>
      <c r="CM2655">
        <v>0.01</v>
      </c>
      <c r="CN2655">
        <v>0.01</v>
      </c>
      <c r="CO2655">
        <v>0.01</v>
      </c>
      <c r="CP2655">
        <v>0.01</v>
      </c>
      <c r="CQ2655">
        <v>0.01</v>
      </c>
      <c r="CR2655">
        <v>0.01</v>
      </c>
      <c r="CS2655">
        <v>0.01</v>
      </c>
      <c r="CT2655">
        <v>0.01</v>
      </c>
      <c r="CU2655">
        <v>0.01</v>
      </c>
      <c r="CV2655">
        <v>0.01</v>
      </c>
      <c r="DS2655" s="40">
        <v>42831</v>
      </c>
      <c r="DT2655">
        <v>6.2450000000000001</v>
      </c>
      <c r="DU2655">
        <v>46.5</v>
      </c>
      <c r="DV2655">
        <v>9.3350000000000009</v>
      </c>
      <c r="DW2655">
        <v>65.733333333333334</v>
      </c>
      <c r="DX2655">
        <v>61.966666666666661</v>
      </c>
      <c r="DY2655">
        <v>21.37</v>
      </c>
      <c r="DZ2655">
        <v>28.933333333333334</v>
      </c>
      <c r="EA2655">
        <v>17.143333333333334</v>
      </c>
      <c r="EB2655"/>
      <c r="EC2655"/>
      <c r="ED2655"/>
      <c r="EE2655"/>
      <c r="EF2655"/>
      <c r="EG2655"/>
      <c r="EH2655"/>
      <c r="EI2655">
        <v>5.23</v>
      </c>
      <c r="EJ2655">
        <v>7.26</v>
      </c>
      <c r="EK2655">
        <v>46.5</v>
      </c>
      <c r="EL2655">
        <v>7.0000000000000007E-2</v>
      </c>
      <c r="EM2655">
        <v>18.600000000000001</v>
      </c>
      <c r="EN2655">
        <v>80.2</v>
      </c>
      <c r="EO2655">
        <v>55.6</v>
      </c>
      <c r="EP2655">
        <v>61.4</v>
      </c>
      <c r="EQ2655">
        <v>77</v>
      </c>
      <c r="ER2655">
        <v>48.1</v>
      </c>
      <c r="ES2655">
        <v>60.8</v>
      </c>
      <c r="ET2655">
        <v>32.799999999999997</v>
      </c>
      <c r="EU2655">
        <v>6.81</v>
      </c>
      <c r="EV2655">
        <v>24.5</v>
      </c>
      <c r="EW2655">
        <v>30.9</v>
      </c>
      <c r="EX2655">
        <v>41.7</v>
      </c>
      <c r="EY2655">
        <v>14.2</v>
      </c>
      <c r="EZ2655">
        <v>35.200000000000003</v>
      </c>
      <c r="FA2655">
        <v>7.68</v>
      </c>
      <c r="FB2655">
        <v>8.5500000000000007</v>
      </c>
      <c r="FY2655" s="40">
        <v>42831</v>
      </c>
      <c r="FZ2655">
        <v>0.03</v>
      </c>
      <c r="GA2655">
        <v>0.01</v>
      </c>
      <c r="GB2655">
        <v>2.6</v>
      </c>
      <c r="GC2655">
        <v>0.01</v>
      </c>
      <c r="GD2655">
        <v>0.02</v>
      </c>
      <c r="GE2655">
        <v>0.01</v>
      </c>
      <c r="GF2655">
        <v>2.3333333333333334E-2</v>
      </c>
      <c r="GG2655">
        <v>3.3333333333333333E-2</v>
      </c>
      <c r="GH2655"/>
      <c r="GI2655"/>
      <c r="GJ2655"/>
      <c r="GK2655"/>
      <c r="GL2655"/>
      <c r="GM2655"/>
      <c r="GN2655"/>
      <c r="GO2655">
        <v>0.03</v>
      </c>
      <c r="GP2655">
        <v>0.03</v>
      </c>
      <c r="GQ2655">
        <v>0.01</v>
      </c>
      <c r="GR2655">
        <v>5.15</v>
      </c>
      <c r="GS2655">
        <v>0.05</v>
      </c>
      <c r="GT2655">
        <v>0.01</v>
      </c>
      <c r="GU2655">
        <v>0.01</v>
      </c>
      <c r="GV2655">
        <v>0.01</v>
      </c>
      <c r="GW2655">
        <v>0.01</v>
      </c>
      <c r="GX2655">
        <v>0.03</v>
      </c>
      <c r="GY2655">
        <v>0.02</v>
      </c>
      <c r="GZ2655">
        <v>0.01</v>
      </c>
      <c r="HA2655">
        <v>0.01</v>
      </c>
      <c r="HB2655">
        <v>0.01</v>
      </c>
      <c r="HC2655">
        <v>0.02</v>
      </c>
      <c r="HD2655">
        <v>0.01</v>
      </c>
      <c r="HE2655">
        <v>0.04</v>
      </c>
      <c r="HF2655">
        <v>0.04</v>
      </c>
      <c r="HG2655">
        <v>0.03</v>
      </c>
      <c r="HH2655">
        <v>0.03</v>
      </c>
      <c r="IE2655" s="40">
        <v>42831</v>
      </c>
      <c r="IM2655">
        <v>42.64134615384615</v>
      </c>
      <c r="IU2655" s="77">
        <v>42831</v>
      </c>
      <c r="JC2655">
        <v>67.099999999999994</v>
      </c>
    </row>
    <row r="2656" spans="7:264" x14ac:dyDescent="0.25">
      <c r="G2656" s="40">
        <v>42832</v>
      </c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BM2656" s="40">
        <v>42832</v>
      </c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  <c r="DS2656" s="40">
        <v>42832</v>
      </c>
      <c r="DT2656"/>
      <c r="DU2656"/>
      <c r="DV2656"/>
      <c r="DW2656"/>
      <c r="DX2656"/>
      <c r="DY2656"/>
      <c r="DZ2656"/>
      <c r="EA2656"/>
      <c r="EB2656"/>
      <c r="EC2656"/>
      <c r="ED2656"/>
      <c r="EE2656"/>
      <c r="EF2656"/>
      <c r="EG2656"/>
      <c r="EH2656"/>
      <c r="FY2656" s="40">
        <v>42832</v>
      </c>
      <c r="FZ2656"/>
      <c r="GA2656"/>
      <c r="GB2656"/>
      <c r="GC2656"/>
      <c r="GD2656"/>
      <c r="GE2656"/>
      <c r="GF2656"/>
      <c r="GG2656"/>
      <c r="GH2656"/>
      <c r="GI2656"/>
      <c r="GJ2656"/>
      <c r="GK2656"/>
      <c r="GL2656"/>
      <c r="GM2656"/>
      <c r="GN2656"/>
      <c r="IE2656" s="40">
        <v>42832</v>
      </c>
      <c r="IU2656" s="77">
        <v>42832</v>
      </c>
    </row>
    <row r="2657" spans="7:262" x14ac:dyDescent="0.25">
      <c r="G2657" s="40">
        <v>42833</v>
      </c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BM2657" s="40">
        <v>42833</v>
      </c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  <c r="DS2657" s="40">
        <v>42833</v>
      </c>
      <c r="DT2657"/>
      <c r="DU2657"/>
      <c r="DV2657"/>
      <c r="DW2657"/>
      <c r="DX2657"/>
      <c r="DY2657"/>
      <c r="DZ2657"/>
      <c r="EA2657"/>
      <c r="EB2657"/>
      <c r="EC2657"/>
      <c r="ED2657"/>
      <c r="EE2657"/>
      <c r="EF2657"/>
      <c r="EG2657"/>
      <c r="EH2657"/>
      <c r="FY2657" s="40">
        <v>42833</v>
      </c>
      <c r="FZ2657"/>
      <c r="GA2657"/>
      <c r="GB2657"/>
      <c r="GC2657"/>
      <c r="GD2657"/>
      <c r="GE2657"/>
      <c r="GF2657"/>
      <c r="GG2657"/>
      <c r="GH2657"/>
      <c r="GI2657"/>
      <c r="GJ2657"/>
      <c r="GK2657"/>
      <c r="GL2657"/>
      <c r="GM2657"/>
      <c r="GN2657"/>
      <c r="IE2657" s="40">
        <v>42833</v>
      </c>
      <c r="IU2657" s="77">
        <v>42833</v>
      </c>
    </row>
    <row r="2658" spans="7:262" x14ac:dyDescent="0.25">
      <c r="G2658" s="40">
        <v>42834</v>
      </c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BM2658" s="40">
        <v>42834</v>
      </c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DS2658" s="40">
        <v>42834</v>
      </c>
      <c r="DT2658"/>
      <c r="DU2658"/>
      <c r="DV2658"/>
      <c r="DW2658"/>
      <c r="DX2658"/>
      <c r="DY2658"/>
      <c r="DZ2658"/>
      <c r="EA2658"/>
      <c r="EB2658"/>
      <c r="EC2658"/>
      <c r="ED2658"/>
      <c r="EE2658"/>
      <c r="EF2658"/>
      <c r="EG2658"/>
      <c r="EH2658"/>
      <c r="FY2658" s="40">
        <v>42834</v>
      </c>
      <c r="FZ2658"/>
      <c r="GA2658"/>
      <c r="GB2658"/>
      <c r="GC2658"/>
      <c r="GD2658"/>
      <c r="GE2658"/>
      <c r="GF2658"/>
      <c r="GG2658"/>
      <c r="GH2658"/>
      <c r="GI2658"/>
      <c r="GJ2658"/>
      <c r="GK2658"/>
      <c r="GL2658"/>
      <c r="GM2658"/>
      <c r="GN2658"/>
      <c r="IE2658" s="40">
        <v>42834</v>
      </c>
      <c r="IU2658" s="77">
        <v>42834</v>
      </c>
    </row>
    <row r="2659" spans="7:262" x14ac:dyDescent="0.25">
      <c r="G2659" s="40">
        <v>42835</v>
      </c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BM2659" s="40">
        <v>42835</v>
      </c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  <c r="DS2659" s="40">
        <v>42835</v>
      </c>
      <c r="DT2659"/>
      <c r="DU2659"/>
      <c r="DV2659"/>
      <c r="DW2659"/>
      <c r="DX2659"/>
      <c r="DY2659"/>
      <c r="DZ2659"/>
      <c r="EA2659"/>
      <c r="EB2659"/>
      <c r="EC2659"/>
      <c r="ED2659"/>
      <c r="EE2659"/>
      <c r="EF2659"/>
      <c r="EG2659"/>
      <c r="EH2659"/>
      <c r="FY2659" s="40">
        <v>42835</v>
      </c>
      <c r="FZ2659"/>
      <c r="GA2659"/>
      <c r="GB2659"/>
      <c r="GC2659"/>
      <c r="GD2659"/>
      <c r="GE2659"/>
      <c r="GF2659"/>
      <c r="GG2659"/>
      <c r="GH2659"/>
      <c r="GI2659"/>
      <c r="GJ2659"/>
      <c r="GK2659"/>
      <c r="GL2659"/>
      <c r="GM2659"/>
      <c r="GN2659"/>
      <c r="IE2659" s="40">
        <v>42835</v>
      </c>
      <c r="IH2659">
        <v>41.295053191489359</v>
      </c>
      <c r="IU2659" s="77">
        <v>42835</v>
      </c>
      <c r="IX2659">
        <v>67.099999999999994</v>
      </c>
    </row>
    <row r="2660" spans="7:262" x14ac:dyDescent="0.25">
      <c r="G2660" s="40">
        <v>42836</v>
      </c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BM2660" s="40">
        <v>42836</v>
      </c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DS2660" s="40">
        <v>42836</v>
      </c>
      <c r="DT2660"/>
      <c r="DU2660"/>
      <c r="DV2660"/>
      <c r="DW2660"/>
      <c r="DX2660"/>
      <c r="DY2660"/>
      <c r="DZ2660"/>
      <c r="EA2660"/>
      <c r="EB2660"/>
      <c r="EC2660"/>
      <c r="ED2660"/>
      <c r="EE2660"/>
      <c r="EF2660"/>
      <c r="EG2660"/>
      <c r="EH2660"/>
      <c r="FY2660" s="40">
        <v>42836</v>
      </c>
      <c r="FZ2660"/>
      <c r="GA2660"/>
      <c r="GB2660"/>
      <c r="GC2660"/>
      <c r="GD2660"/>
      <c r="GE2660"/>
      <c r="GF2660"/>
      <c r="GG2660"/>
      <c r="GH2660"/>
      <c r="GI2660"/>
      <c r="GJ2660"/>
      <c r="GK2660"/>
      <c r="GL2660"/>
      <c r="GM2660"/>
      <c r="GN2660"/>
      <c r="IE2660" s="40">
        <v>42836</v>
      </c>
      <c r="IU2660" s="77">
        <v>42836</v>
      </c>
    </row>
    <row r="2661" spans="7:262" x14ac:dyDescent="0.25">
      <c r="G2661" s="40">
        <v>42837</v>
      </c>
      <c r="H2661"/>
      <c r="I2661"/>
      <c r="J2661"/>
      <c r="K2661"/>
      <c r="L2661"/>
      <c r="M2661"/>
      <c r="N2661"/>
      <c r="O2661"/>
      <c r="P2661">
        <v>0.9</v>
      </c>
      <c r="Q2661">
        <v>8.5333333333333332</v>
      </c>
      <c r="R2661">
        <v>4.2666666666666666</v>
      </c>
      <c r="S2661">
        <v>3.85</v>
      </c>
      <c r="T2661">
        <v>9.9</v>
      </c>
      <c r="U2661">
        <v>1.5</v>
      </c>
      <c r="V2661">
        <v>5.6333333333333329</v>
      </c>
      <c r="AR2661">
        <v>1</v>
      </c>
      <c r="AS2661">
        <v>0.8</v>
      </c>
      <c r="AT2661">
        <v>14.8</v>
      </c>
      <c r="AU2661">
        <v>4.8</v>
      </c>
      <c r="AV2661">
        <v>6</v>
      </c>
      <c r="AW2661">
        <v>0.8</v>
      </c>
      <c r="AX2661">
        <v>6.2</v>
      </c>
      <c r="AY2661">
        <v>5.8</v>
      </c>
      <c r="AZ2661">
        <v>3.7</v>
      </c>
      <c r="BA2661">
        <v>4</v>
      </c>
      <c r="BC2661">
        <v>7.9</v>
      </c>
      <c r="BE2661">
        <v>11.9</v>
      </c>
      <c r="BG2661">
        <v>2</v>
      </c>
      <c r="BH2661">
        <v>1</v>
      </c>
      <c r="BI2661">
        <v>6.2</v>
      </c>
      <c r="BJ2661">
        <v>5.2</v>
      </c>
      <c r="BK2661">
        <v>5.5</v>
      </c>
      <c r="BM2661" s="40">
        <v>42837</v>
      </c>
      <c r="BN2661"/>
      <c r="BO2661"/>
      <c r="BP2661"/>
      <c r="BQ2661"/>
      <c r="BR2661"/>
      <c r="BS2661"/>
      <c r="BT2661"/>
      <c r="BU2661"/>
      <c r="BV2661">
        <v>2.5000000000000001E-2</v>
      </c>
      <c r="BW2661">
        <v>0.17666666666666667</v>
      </c>
      <c r="BX2661">
        <v>0.02</v>
      </c>
      <c r="BY2661">
        <v>0.02</v>
      </c>
      <c r="BZ2661">
        <v>0.46</v>
      </c>
      <c r="CA2661">
        <v>3.0000000000000002E-2</v>
      </c>
      <c r="CB2661">
        <v>0.01</v>
      </c>
      <c r="CX2661">
        <v>0.01</v>
      </c>
      <c r="CY2661">
        <v>0.04</v>
      </c>
      <c r="CZ2661">
        <v>0.51</v>
      </c>
      <c r="DA2661">
        <v>0.01</v>
      </c>
      <c r="DB2661">
        <v>0.01</v>
      </c>
      <c r="DC2661">
        <v>0.01</v>
      </c>
      <c r="DD2661">
        <v>0.02</v>
      </c>
      <c r="DE2661">
        <v>0.03</v>
      </c>
      <c r="DF2661">
        <v>0.02</v>
      </c>
      <c r="DG2661">
        <v>0.02</v>
      </c>
      <c r="DI2661">
        <v>0.02</v>
      </c>
      <c r="DK2661">
        <v>0.9</v>
      </c>
      <c r="DM2661">
        <v>0.01</v>
      </c>
      <c r="DN2661">
        <v>0.05</v>
      </c>
      <c r="DO2661">
        <v>0.01</v>
      </c>
      <c r="DP2661">
        <v>0.01</v>
      </c>
      <c r="DQ2661">
        <v>0.01</v>
      </c>
      <c r="DS2661" s="40">
        <v>42837</v>
      </c>
      <c r="DT2661"/>
      <c r="DU2661"/>
      <c r="DV2661"/>
      <c r="DW2661"/>
      <c r="DX2661"/>
      <c r="DY2661"/>
      <c r="DZ2661"/>
      <c r="EA2661"/>
      <c r="EB2661">
        <v>54.349999999999994</v>
      </c>
      <c r="EC2661">
        <v>5.6333333333333337</v>
      </c>
      <c r="ED2661">
        <v>50.266666666666673</v>
      </c>
      <c r="EE2661">
        <v>13.045</v>
      </c>
      <c r="EF2661">
        <v>25.3</v>
      </c>
      <c r="EG2661">
        <v>121.65</v>
      </c>
      <c r="EH2661">
        <v>6.1433333333333335</v>
      </c>
      <c r="FD2661">
        <v>60.9</v>
      </c>
      <c r="FE2661">
        <v>47.8</v>
      </c>
      <c r="FF2661">
        <v>16.8</v>
      </c>
      <c r="FG2661">
        <v>0.09</v>
      </c>
      <c r="FH2661">
        <v>0.01</v>
      </c>
      <c r="FI2661">
        <v>73.900000000000006</v>
      </c>
      <c r="FJ2661">
        <v>48</v>
      </c>
      <c r="FK2661">
        <v>28.9</v>
      </c>
      <c r="FL2661">
        <v>19.8</v>
      </c>
      <c r="FM2661">
        <v>6.29</v>
      </c>
      <c r="FO2661">
        <v>17</v>
      </c>
      <c r="FQ2661">
        <v>33.6</v>
      </c>
      <c r="FS2661">
        <v>75.3</v>
      </c>
      <c r="FT2661">
        <v>168</v>
      </c>
      <c r="FU2661">
        <v>0.63</v>
      </c>
      <c r="FV2661">
        <v>3</v>
      </c>
      <c r="FW2661">
        <v>14.8</v>
      </c>
      <c r="FY2661" s="40">
        <v>42837</v>
      </c>
      <c r="FZ2661"/>
      <c r="GA2661"/>
      <c r="GB2661"/>
      <c r="GC2661"/>
      <c r="GD2661"/>
      <c r="GE2661"/>
      <c r="GF2661"/>
      <c r="GG2661"/>
      <c r="GH2661">
        <v>0.11</v>
      </c>
      <c r="GI2661">
        <v>2.83</v>
      </c>
      <c r="GJ2661">
        <v>0.06</v>
      </c>
      <c r="GK2661">
        <v>0.115</v>
      </c>
      <c r="GL2661">
        <v>1.9650000000000001</v>
      </c>
      <c r="GM2661">
        <v>9.0000000000000011E-2</v>
      </c>
      <c r="GN2661">
        <v>2.6666666666666668E-2</v>
      </c>
      <c r="HJ2661">
        <v>0.13</v>
      </c>
      <c r="HK2661">
        <v>0.09</v>
      </c>
      <c r="HL2661">
        <v>6.37</v>
      </c>
      <c r="HM2661">
        <v>1.0900000000000001</v>
      </c>
      <c r="HN2661">
        <v>1.03</v>
      </c>
      <c r="HO2661">
        <v>0.02</v>
      </c>
      <c r="HP2661">
        <v>0.08</v>
      </c>
      <c r="HQ2661">
        <v>0.08</v>
      </c>
      <c r="HR2661">
        <v>0.04</v>
      </c>
      <c r="HS2661">
        <v>0.19</v>
      </c>
      <c r="HU2661">
        <v>0.04</v>
      </c>
      <c r="HW2661">
        <v>3.89</v>
      </c>
      <c r="HY2661">
        <v>0.04</v>
      </c>
      <c r="HZ2661">
        <v>0.14000000000000001</v>
      </c>
      <c r="IA2661">
        <v>0.05</v>
      </c>
      <c r="IB2661">
        <v>0.02</v>
      </c>
      <c r="IC2661">
        <v>0.01</v>
      </c>
      <c r="IE2661" s="40">
        <v>42837</v>
      </c>
      <c r="IG2661">
        <v>23.984680851063832</v>
      </c>
      <c r="IK2661">
        <v>19.373405466970386</v>
      </c>
      <c r="IU2661" s="77">
        <v>42837</v>
      </c>
      <c r="IW2661">
        <v>67.099999999999994</v>
      </c>
      <c r="JA2661">
        <v>67.099999999999994</v>
      </c>
    </row>
    <row r="2662" spans="7:262" x14ac:dyDescent="0.25">
      <c r="G2662" s="40">
        <v>42838</v>
      </c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BM2662" s="40">
        <v>42838</v>
      </c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DS2662" s="40">
        <v>42838</v>
      </c>
      <c r="DT2662"/>
      <c r="DU2662"/>
      <c r="DV2662"/>
      <c r="DW2662"/>
      <c r="DX2662"/>
      <c r="DY2662"/>
      <c r="DZ2662"/>
      <c r="EA2662"/>
      <c r="EB2662"/>
      <c r="EC2662"/>
      <c r="ED2662"/>
      <c r="EE2662"/>
      <c r="EF2662"/>
      <c r="EG2662"/>
      <c r="EH2662"/>
      <c r="FY2662" s="40">
        <v>42838</v>
      </c>
      <c r="FZ2662"/>
      <c r="GA2662"/>
      <c r="GB2662"/>
      <c r="GC2662"/>
      <c r="GD2662"/>
      <c r="GE2662"/>
      <c r="GF2662"/>
      <c r="GG2662"/>
      <c r="GH2662"/>
      <c r="GI2662"/>
      <c r="GJ2662"/>
      <c r="GK2662"/>
      <c r="GL2662"/>
      <c r="GM2662"/>
      <c r="GN2662"/>
      <c r="IE2662" s="40">
        <v>42838</v>
      </c>
      <c r="IF2662">
        <v>38.972616279069769</v>
      </c>
      <c r="IU2662" s="77">
        <v>42838</v>
      </c>
      <c r="IV2662">
        <v>67.099999999999994</v>
      </c>
    </row>
    <row r="2663" spans="7:262" x14ac:dyDescent="0.25">
      <c r="G2663" s="40">
        <v>42839</v>
      </c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BM2663" s="40">
        <v>42839</v>
      </c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  <c r="DS2663" s="40">
        <v>42839</v>
      </c>
      <c r="DT2663"/>
      <c r="DU2663"/>
      <c r="DV2663"/>
      <c r="DW2663"/>
      <c r="DX2663"/>
      <c r="DY2663"/>
      <c r="DZ2663"/>
      <c r="EA2663"/>
      <c r="EB2663"/>
      <c r="EC2663"/>
      <c r="ED2663"/>
      <c r="EE2663"/>
      <c r="EF2663"/>
      <c r="EG2663"/>
      <c r="EH2663"/>
      <c r="FY2663" s="40">
        <v>42839</v>
      </c>
      <c r="FZ2663"/>
      <c r="GA2663"/>
      <c r="GB2663"/>
      <c r="GC2663"/>
      <c r="GD2663"/>
      <c r="GE2663"/>
      <c r="GF2663"/>
      <c r="GG2663"/>
      <c r="GH2663"/>
      <c r="GI2663"/>
      <c r="GJ2663"/>
      <c r="GK2663"/>
      <c r="GL2663"/>
      <c r="GM2663"/>
      <c r="GN2663"/>
      <c r="IE2663" s="40">
        <v>42839</v>
      </c>
      <c r="IU2663" s="77">
        <v>42839</v>
      </c>
    </row>
    <row r="2664" spans="7:262" x14ac:dyDescent="0.25">
      <c r="G2664" s="40">
        <v>42840</v>
      </c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BM2664" s="40">
        <v>42840</v>
      </c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  <c r="DS2664" s="40">
        <v>42840</v>
      </c>
      <c r="DT2664"/>
      <c r="DU2664"/>
      <c r="DV2664"/>
      <c r="DW2664"/>
      <c r="DX2664"/>
      <c r="DY2664"/>
      <c r="DZ2664"/>
      <c r="EA2664"/>
      <c r="EB2664"/>
      <c r="EC2664"/>
      <c r="ED2664"/>
      <c r="EE2664"/>
      <c r="EF2664"/>
      <c r="EG2664"/>
      <c r="EH2664"/>
      <c r="FY2664" s="40">
        <v>42840</v>
      </c>
      <c r="FZ2664"/>
      <c r="GA2664"/>
      <c r="GB2664"/>
      <c r="GC2664"/>
      <c r="GD2664"/>
      <c r="GE2664"/>
      <c r="GF2664"/>
      <c r="GG2664"/>
      <c r="GH2664"/>
      <c r="GI2664"/>
      <c r="GJ2664"/>
      <c r="GK2664"/>
      <c r="GL2664"/>
      <c r="GM2664"/>
      <c r="GN2664"/>
      <c r="IE2664" s="40">
        <v>42840</v>
      </c>
      <c r="IU2664" s="77">
        <v>42840</v>
      </c>
    </row>
    <row r="2665" spans="7:262" x14ac:dyDescent="0.25">
      <c r="G2665" s="40">
        <v>42841</v>
      </c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BM2665" s="40">
        <v>42841</v>
      </c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  <c r="DS2665" s="40">
        <v>42841</v>
      </c>
      <c r="DT2665"/>
      <c r="DU2665"/>
      <c r="DV2665"/>
      <c r="DW2665"/>
      <c r="DX2665"/>
      <c r="DY2665"/>
      <c r="DZ2665"/>
      <c r="EA2665"/>
      <c r="EB2665"/>
      <c r="EC2665"/>
      <c r="ED2665"/>
      <c r="EE2665"/>
      <c r="EF2665"/>
      <c r="EG2665"/>
      <c r="EH2665"/>
      <c r="FY2665" s="40">
        <v>42841</v>
      </c>
      <c r="FZ2665"/>
      <c r="GA2665"/>
      <c r="GB2665"/>
      <c r="GC2665"/>
      <c r="GD2665"/>
      <c r="GE2665"/>
      <c r="GF2665"/>
      <c r="GG2665"/>
      <c r="GH2665"/>
      <c r="GI2665"/>
      <c r="GJ2665"/>
      <c r="GK2665"/>
      <c r="GL2665"/>
      <c r="GM2665"/>
      <c r="GN2665"/>
      <c r="IE2665" s="40">
        <v>42841</v>
      </c>
      <c r="IU2665" s="77">
        <v>42841</v>
      </c>
    </row>
    <row r="2666" spans="7:262" x14ac:dyDescent="0.25">
      <c r="G2666" s="40">
        <v>42842</v>
      </c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BM2666" s="40">
        <v>42842</v>
      </c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  <c r="DS2666" s="40">
        <v>42842</v>
      </c>
      <c r="DT2666"/>
      <c r="DU2666"/>
      <c r="DV2666"/>
      <c r="DW2666"/>
      <c r="DX2666"/>
      <c r="DY2666"/>
      <c r="DZ2666"/>
      <c r="EA2666"/>
      <c r="EB2666"/>
      <c r="EC2666"/>
      <c r="ED2666"/>
      <c r="EE2666"/>
      <c r="EF2666"/>
      <c r="EG2666"/>
      <c r="EH2666"/>
      <c r="FY2666" s="40">
        <v>42842</v>
      </c>
      <c r="FZ2666"/>
      <c r="GA2666"/>
      <c r="GB2666"/>
      <c r="GC2666"/>
      <c r="GD2666"/>
      <c r="GE2666"/>
      <c r="GF2666"/>
      <c r="GG2666"/>
      <c r="GH2666"/>
      <c r="GI2666"/>
      <c r="GJ2666"/>
      <c r="GK2666"/>
      <c r="GL2666"/>
      <c r="GM2666"/>
      <c r="GN2666"/>
      <c r="IE2666" s="40">
        <v>42842</v>
      </c>
      <c r="IU2666" s="77">
        <v>42842</v>
      </c>
    </row>
    <row r="2667" spans="7:262" x14ac:dyDescent="0.25">
      <c r="G2667" s="40">
        <v>42843</v>
      </c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BM2667" s="40">
        <v>42843</v>
      </c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  <c r="DS2667" s="40">
        <v>42843</v>
      </c>
      <c r="DT2667"/>
      <c r="DU2667"/>
      <c r="DV2667"/>
      <c r="DW2667"/>
      <c r="DX2667"/>
      <c r="DY2667"/>
      <c r="DZ2667"/>
      <c r="EA2667"/>
      <c r="EB2667"/>
      <c r="EC2667"/>
      <c r="ED2667"/>
      <c r="EE2667"/>
      <c r="EF2667"/>
      <c r="EG2667"/>
      <c r="EH2667"/>
      <c r="FY2667" s="40">
        <v>42843</v>
      </c>
      <c r="FZ2667"/>
      <c r="GA2667"/>
      <c r="GB2667"/>
      <c r="GC2667"/>
      <c r="GD2667"/>
      <c r="GE2667"/>
      <c r="GF2667"/>
      <c r="GG2667"/>
      <c r="GH2667"/>
      <c r="GI2667"/>
      <c r="GJ2667"/>
      <c r="GK2667"/>
      <c r="GL2667"/>
      <c r="GM2667"/>
      <c r="GN2667"/>
      <c r="IE2667" s="40">
        <v>42843</v>
      </c>
      <c r="IU2667" s="77">
        <v>42843</v>
      </c>
    </row>
    <row r="2668" spans="7:262" x14ac:dyDescent="0.25">
      <c r="G2668" s="40">
        <v>42844</v>
      </c>
      <c r="H2668">
        <v>3.4</v>
      </c>
      <c r="I2668">
        <v>0.8</v>
      </c>
      <c r="J2668">
        <v>3.6</v>
      </c>
      <c r="K2668">
        <v>4.4666666666666668</v>
      </c>
      <c r="L2668">
        <v>4.5333333333333332</v>
      </c>
      <c r="M2668">
        <v>1.2999999999999998</v>
      </c>
      <c r="N2668">
        <v>4.1333333333333337</v>
      </c>
      <c r="O2668">
        <v>4.4333333333333336</v>
      </c>
      <c r="P2668"/>
      <c r="Q2668"/>
      <c r="R2668"/>
      <c r="S2668"/>
      <c r="T2668"/>
      <c r="U2668"/>
      <c r="V2668"/>
      <c r="W2668">
        <v>3.9</v>
      </c>
      <c r="X2668">
        <v>2.9</v>
      </c>
      <c r="Y2668">
        <v>0.8</v>
      </c>
      <c r="Z2668">
        <v>3.5</v>
      </c>
      <c r="AA2668">
        <v>3.7</v>
      </c>
      <c r="AB2668">
        <v>3.5</v>
      </c>
      <c r="AC2668">
        <v>5</v>
      </c>
      <c r="AD2668">
        <v>4.9000000000000004</v>
      </c>
      <c r="AE2668">
        <v>5.4</v>
      </c>
      <c r="AF2668">
        <v>4.0999999999999996</v>
      </c>
      <c r="AG2668">
        <v>4.0999999999999996</v>
      </c>
      <c r="AH2668">
        <v>1.4</v>
      </c>
      <c r="AI2668">
        <v>1.2</v>
      </c>
      <c r="AJ2668">
        <v>1.3</v>
      </c>
      <c r="AK2668">
        <v>6</v>
      </c>
      <c r="AL2668">
        <v>3.3</v>
      </c>
      <c r="AM2668">
        <v>3.1</v>
      </c>
      <c r="AN2668">
        <v>4.2</v>
      </c>
      <c r="AO2668">
        <v>5.4</v>
      </c>
      <c r="AP2668">
        <v>3.7</v>
      </c>
      <c r="BM2668" s="40">
        <v>42844</v>
      </c>
      <c r="BN2668">
        <v>0.01</v>
      </c>
      <c r="BO2668">
        <v>0.01</v>
      </c>
      <c r="BP2668">
        <v>4.9999999999999996E-2</v>
      </c>
      <c r="BQ2668">
        <v>0.01</v>
      </c>
      <c r="BR2668">
        <v>0.01</v>
      </c>
      <c r="BS2668">
        <v>0.01</v>
      </c>
      <c r="BT2668">
        <v>0.01</v>
      </c>
      <c r="BU2668">
        <v>0.01</v>
      </c>
      <c r="BV2668"/>
      <c r="BW2668"/>
      <c r="BX2668"/>
      <c r="BY2668"/>
      <c r="BZ2668"/>
      <c r="CA2668"/>
      <c r="CB2668"/>
      <c r="CC2668">
        <v>0.01</v>
      </c>
      <c r="CD2668">
        <v>0.01</v>
      </c>
      <c r="CE2668">
        <v>0.01</v>
      </c>
      <c r="CF2668">
        <v>0.09</v>
      </c>
      <c r="CG2668">
        <v>0.01</v>
      </c>
      <c r="CH2668">
        <v>0.01</v>
      </c>
      <c r="CI2668">
        <v>0.01</v>
      </c>
      <c r="CJ2668">
        <v>0.01</v>
      </c>
      <c r="CK2668">
        <v>0.01</v>
      </c>
      <c r="CL2668">
        <v>0.01</v>
      </c>
      <c r="CM2668">
        <v>0.01</v>
      </c>
      <c r="CN2668">
        <v>0.01</v>
      </c>
      <c r="CO2668">
        <v>0.01</v>
      </c>
      <c r="CP2668">
        <v>0.01</v>
      </c>
      <c r="CQ2668">
        <v>0.01</v>
      </c>
      <c r="CR2668">
        <v>0.01</v>
      </c>
      <c r="CS2668">
        <v>0.01</v>
      </c>
      <c r="CT2668">
        <v>0.01</v>
      </c>
      <c r="CU2668">
        <v>0.01</v>
      </c>
      <c r="CV2668">
        <v>0.01</v>
      </c>
      <c r="DS2668" s="40">
        <v>42844</v>
      </c>
      <c r="DT2668">
        <v>0.22499999999999998</v>
      </c>
      <c r="DU2668">
        <v>54.3</v>
      </c>
      <c r="DV2668">
        <v>14.365</v>
      </c>
      <c r="DW2668">
        <v>22.866666666666664</v>
      </c>
      <c r="DX2668">
        <v>24.3</v>
      </c>
      <c r="DY2668">
        <v>7.12</v>
      </c>
      <c r="DZ2668">
        <v>12.9</v>
      </c>
      <c r="EA2668">
        <v>10.626666666666667</v>
      </c>
      <c r="EB2668"/>
      <c r="EC2668"/>
      <c r="ED2668"/>
      <c r="EE2668"/>
      <c r="EF2668"/>
      <c r="EG2668"/>
      <c r="EH2668"/>
      <c r="EI2668">
        <v>0.24</v>
      </c>
      <c r="EJ2668">
        <v>0.21</v>
      </c>
      <c r="EK2668">
        <v>54.3</v>
      </c>
      <c r="EL2668">
        <v>7.13</v>
      </c>
      <c r="EM2668">
        <v>21.6</v>
      </c>
      <c r="EN2668">
        <v>37</v>
      </c>
      <c r="EO2668">
        <v>19.100000000000001</v>
      </c>
      <c r="EP2668">
        <v>12.5</v>
      </c>
      <c r="EQ2668">
        <v>28.4</v>
      </c>
      <c r="ER2668">
        <v>14</v>
      </c>
      <c r="ES2668">
        <v>30.5</v>
      </c>
      <c r="ET2668">
        <v>12.6</v>
      </c>
      <c r="EU2668">
        <v>2.27</v>
      </c>
      <c r="EV2668">
        <v>6.49</v>
      </c>
      <c r="EW2668">
        <v>12.2</v>
      </c>
      <c r="EX2668">
        <v>14.5</v>
      </c>
      <c r="EY2668">
        <v>12</v>
      </c>
      <c r="EZ2668">
        <v>21.2</v>
      </c>
      <c r="FA2668">
        <v>6.11</v>
      </c>
      <c r="FB2668">
        <v>4.57</v>
      </c>
      <c r="FY2668" s="40">
        <v>42844</v>
      </c>
      <c r="FZ2668">
        <v>1.4999999999999999E-2</v>
      </c>
      <c r="GA2668">
        <v>0.01</v>
      </c>
      <c r="GB2668">
        <v>0.19</v>
      </c>
      <c r="GC2668">
        <v>2.3333333333333334E-2</v>
      </c>
      <c r="GD2668">
        <v>2.3333333333333334E-2</v>
      </c>
      <c r="GE2668">
        <v>0.01</v>
      </c>
      <c r="GF2668">
        <v>4.6666666666666669E-2</v>
      </c>
      <c r="GG2668">
        <v>2.3333333333333334E-2</v>
      </c>
      <c r="GH2668"/>
      <c r="GI2668"/>
      <c r="GJ2668"/>
      <c r="GK2668"/>
      <c r="GL2668"/>
      <c r="GM2668"/>
      <c r="GN2668"/>
      <c r="GO2668">
        <v>0.02</v>
      </c>
      <c r="GP2668">
        <v>0.01</v>
      </c>
      <c r="GQ2668">
        <v>0.01</v>
      </c>
      <c r="GR2668">
        <v>0.36</v>
      </c>
      <c r="GS2668">
        <v>0.02</v>
      </c>
      <c r="GT2668">
        <v>0.01</v>
      </c>
      <c r="GU2668">
        <v>0.03</v>
      </c>
      <c r="GV2668">
        <v>0.03</v>
      </c>
      <c r="GW2668">
        <v>0.02</v>
      </c>
      <c r="GX2668">
        <v>0.03</v>
      </c>
      <c r="GY2668">
        <v>0.02</v>
      </c>
      <c r="GZ2668">
        <v>0.01</v>
      </c>
      <c r="HA2668">
        <v>0.01</v>
      </c>
      <c r="HB2668">
        <v>0.01</v>
      </c>
      <c r="HC2668">
        <v>0.03</v>
      </c>
      <c r="HD2668">
        <v>0.08</v>
      </c>
      <c r="HE2668">
        <v>0.03</v>
      </c>
      <c r="HF2668">
        <v>0.02</v>
      </c>
      <c r="HG2668">
        <v>0.03</v>
      </c>
      <c r="HH2668">
        <v>0.02</v>
      </c>
      <c r="IE2668" s="40">
        <v>42844</v>
      </c>
      <c r="IU2668" s="77">
        <v>42844</v>
      </c>
    </row>
    <row r="2669" spans="7:262" x14ac:dyDescent="0.25">
      <c r="G2669" s="40">
        <v>42845</v>
      </c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BM2669" s="40">
        <v>42845</v>
      </c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  <c r="DS2669" s="40">
        <v>42845</v>
      </c>
      <c r="DT2669"/>
      <c r="DU2669"/>
      <c r="DV2669"/>
      <c r="DW2669"/>
      <c r="DX2669"/>
      <c r="DY2669"/>
      <c r="DZ2669"/>
      <c r="EA2669"/>
      <c r="EB2669"/>
      <c r="EC2669"/>
      <c r="ED2669"/>
      <c r="EE2669"/>
      <c r="EF2669"/>
      <c r="EG2669"/>
      <c r="EH2669"/>
      <c r="FY2669" s="40">
        <v>42845</v>
      </c>
      <c r="FZ2669"/>
      <c r="GA2669"/>
      <c r="GB2669"/>
      <c r="GC2669"/>
      <c r="GD2669"/>
      <c r="GE2669"/>
      <c r="GF2669"/>
      <c r="GG2669"/>
      <c r="GH2669"/>
      <c r="GI2669"/>
      <c r="GJ2669"/>
      <c r="GK2669"/>
      <c r="GL2669"/>
      <c r="GM2669"/>
      <c r="GN2669"/>
      <c r="IE2669" s="40">
        <v>42845</v>
      </c>
      <c r="IK2669">
        <v>23.118166287015946</v>
      </c>
      <c r="IL2669">
        <v>19.626274787535412</v>
      </c>
      <c r="IU2669" s="77">
        <v>42845</v>
      </c>
      <c r="JA2669">
        <v>67.099999999999994</v>
      </c>
      <c r="JB2669">
        <v>67.099999999999994</v>
      </c>
    </row>
    <row r="2670" spans="7:262" x14ac:dyDescent="0.25">
      <c r="G2670" s="40">
        <v>42846</v>
      </c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BM2670" s="40">
        <v>42846</v>
      </c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  <c r="DS2670" s="40">
        <v>42846</v>
      </c>
      <c r="DT2670"/>
      <c r="DU2670"/>
      <c r="DV2670"/>
      <c r="DW2670"/>
      <c r="DX2670"/>
      <c r="DY2670"/>
      <c r="DZ2670"/>
      <c r="EA2670"/>
      <c r="EB2670"/>
      <c r="EC2670"/>
      <c r="ED2670"/>
      <c r="EE2670"/>
      <c r="EF2670"/>
      <c r="EG2670"/>
      <c r="EH2670"/>
      <c r="FY2670" s="40">
        <v>42846</v>
      </c>
      <c r="FZ2670"/>
      <c r="GA2670"/>
      <c r="GB2670"/>
      <c r="GC2670"/>
      <c r="GD2670"/>
      <c r="GE2670"/>
      <c r="GF2670"/>
      <c r="GG2670"/>
      <c r="GH2670"/>
      <c r="GI2670"/>
      <c r="GJ2670"/>
      <c r="GK2670"/>
      <c r="GL2670"/>
      <c r="GM2670"/>
      <c r="GN2670"/>
      <c r="IE2670" s="40">
        <v>42846</v>
      </c>
      <c r="IU2670" s="77">
        <v>42846</v>
      </c>
    </row>
    <row r="2671" spans="7:262" x14ac:dyDescent="0.25">
      <c r="G2671" s="40">
        <v>42847</v>
      </c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BM2671" s="40">
        <v>42847</v>
      </c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  <c r="DS2671" s="40">
        <v>42847</v>
      </c>
      <c r="DT2671"/>
      <c r="DU2671"/>
      <c r="DV2671"/>
      <c r="DW2671"/>
      <c r="DX2671"/>
      <c r="DY2671"/>
      <c r="DZ2671"/>
      <c r="EA2671"/>
      <c r="EB2671"/>
      <c r="EC2671"/>
      <c r="ED2671"/>
      <c r="EE2671"/>
      <c r="EF2671"/>
      <c r="EG2671"/>
      <c r="EH2671"/>
      <c r="FY2671" s="40">
        <v>42847</v>
      </c>
      <c r="FZ2671"/>
      <c r="GA2671"/>
      <c r="GB2671"/>
      <c r="GC2671"/>
      <c r="GD2671"/>
      <c r="GE2671"/>
      <c r="GF2671"/>
      <c r="GG2671"/>
      <c r="GH2671"/>
      <c r="GI2671"/>
      <c r="GJ2671"/>
      <c r="GK2671"/>
      <c r="GL2671"/>
      <c r="GM2671"/>
      <c r="GN2671"/>
      <c r="IE2671" s="40">
        <v>42847</v>
      </c>
      <c r="IU2671" s="77">
        <v>42847</v>
      </c>
    </row>
    <row r="2672" spans="7:262" x14ac:dyDescent="0.25">
      <c r="G2672" s="40">
        <v>42848</v>
      </c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BM2672" s="40">
        <v>42848</v>
      </c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  <c r="DS2672" s="40">
        <v>42848</v>
      </c>
      <c r="DT2672"/>
      <c r="DU2672"/>
      <c r="DV2672"/>
      <c r="DW2672"/>
      <c r="DX2672"/>
      <c r="DY2672"/>
      <c r="DZ2672"/>
      <c r="EA2672"/>
      <c r="EB2672"/>
      <c r="EC2672"/>
      <c r="ED2672"/>
      <c r="EE2672"/>
      <c r="EF2672"/>
      <c r="EG2672"/>
      <c r="EH2672"/>
      <c r="FY2672" s="40">
        <v>42848</v>
      </c>
      <c r="FZ2672"/>
      <c r="GA2672"/>
      <c r="GB2672"/>
      <c r="GC2672"/>
      <c r="GD2672"/>
      <c r="GE2672"/>
      <c r="GF2672"/>
      <c r="GG2672"/>
      <c r="GH2672"/>
      <c r="GI2672"/>
      <c r="GJ2672"/>
      <c r="GK2672"/>
      <c r="GL2672"/>
      <c r="GM2672"/>
      <c r="GN2672"/>
      <c r="IE2672" s="40">
        <v>42848</v>
      </c>
      <c r="IU2672" s="77">
        <v>42848</v>
      </c>
    </row>
    <row r="2673" spans="7:260" x14ac:dyDescent="0.25">
      <c r="G2673" s="40">
        <v>42849</v>
      </c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BM2673" s="40">
        <v>42849</v>
      </c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  <c r="DS2673" s="40">
        <v>42849</v>
      </c>
      <c r="DT2673"/>
      <c r="DU2673"/>
      <c r="DV2673"/>
      <c r="DW2673"/>
      <c r="DX2673"/>
      <c r="DY2673"/>
      <c r="DZ2673"/>
      <c r="EA2673"/>
      <c r="EB2673"/>
      <c r="EC2673"/>
      <c r="ED2673"/>
      <c r="EE2673"/>
      <c r="EF2673"/>
      <c r="EG2673"/>
      <c r="EH2673"/>
      <c r="FY2673" s="40">
        <v>42849</v>
      </c>
      <c r="FZ2673"/>
      <c r="GA2673"/>
      <c r="GB2673"/>
      <c r="GC2673"/>
      <c r="GD2673"/>
      <c r="GE2673"/>
      <c r="GF2673"/>
      <c r="GG2673"/>
      <c r="GH2673"/>
      <c r="GI2673"/>
      <c r="GJ2673"/>
      <c r="GK2673"/>
      <c r="GL2673"/>
      <c r="GM2673"/>
      <c r="GN2673"/>
      <c r="IE2673" s="40">
        <v>42849</v>
      </c>
      <c r="IU2673" s="77">
        <v>42849</v>
      </c>
    </row>
    <row r="2674" spans="7:260" x14ac:dyDescent="0.25">
      <c r="G2674" s="40">
        <v>42850</v>
      </c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BM2674" s="40">
        <v>42850</v>
      </c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  <c r="DS2674" s="40">
        <v>42850</v>
      </c>
      <c r="DT2674"/>
      <c r="DU2674"/>
      <c r="DV2674"/>
      <c r="DW2674"/>
      <c r="DX2674"/>
      <c r="DY2674"/>
      <c r="DZ2674"/>
      <c r="EA2674"/>
      <c r="EB2674"/>
      <c r="EC2674"/>
      <c r="ED2674"/>
      <c r="EE2674"/>
      <c r="EF2674"/>
      <c r="EG2674"/>
      <c r="EH2674"/>
      <c r="FY2674" s="40">
        <v>42850</v>
      </c>
      <c r="FZ2674"/>
      <c r="GA2674"/>
      <c r="GB2674"/>
      <c r="GC2674"/>
      <c r="GD2674"/>
      <c r="GE2674"/>
      <c r="GF2674"/>
      <c r="GG2674"/>
      <c r="GH2674"/>
      <c r="GI2674"/>
      <c r="GJ2674"/>
      <c r="GK2674"/>
      <c r="GL2674"/>
      <c r="GM2674"/>
      <c r="GN2674"/>
      <c r="IE2674" s="40">
        <v>42850</v>
      </c>
      <c r="IU2674" s="77">
        <v>42850</v>
      </c>
    </row>
    <row r="2675" spans="7:260" x14ac:dyDescent="0.25">
      <c r="G2675" s="40">
        <v>42851</v>
      </c>
      <c r="H2675"/>
      <c r="I2675"/>
      <c r="J2675"/>
      <c r="K2675"/>
      <c r="L2675"/>
      <c r="M2675"/>
      <c r="N2675"/>
      <c r="O2675"/>
      <c r="P2675">
        <v>2.2999999999999998</v>
      </c>
      <c r="Q2675">
        <v>1.8</v>
      </c>
      <c r="R2675">
        <v>4.6333333333333337</v>
      </c>
      <c r="S2675">
        <v>2.5333333333333332</v>
      </c>
      <c r="T2675">
        <v>4.8</v>
      </c>
      <c r="U2675">
        <v>1.1499999999999999</v>
      </c>
      <c r="V2675">
        <v>2.9333333333333331</v>
      </c>
      <c r="AR2675" t="s">
        <v>76</v>
      </c>
      <c r="AS2675">
        <v>2.2999999999999998</v>
      </c>
      <c r="AT2675">
        <v>1.8</v>
      </c>
      <c r="AU2675">
        <v>1.6</v>
      </c>
      <c r="AV2675">
        <v>2</v>
      </c>
      <c r="AW2675">
        <v>5.6</v>
      </c>
      <c r="AX2675">
        <v>4.7</v>
      </c>
      <c r="AY2675">
        <v>3.6</v>
      </c>
      <c r="AZ2675">
        <v>1.9</v>
      </c>
      <c r="BA2675">
        <v>2.4</v>
      </c>
      <c r="BB2675">
        <v>3.3</v>
      </c>
      <c r="BC2675">
        <v>3.6</v>
      </c>
      <c r="BE2675">
        <v>6</v>
      </c>
      <c r="BG2675">
        <v>1.5</v>
      </c>
      <c r="BH2675">
        <v>0.8</v>
      </c>
      <c r="BI2675">
        <v>5.2</v>
      </c>
      <c r="BJ2675">
        <v>1.9</v>
      </c>
      <c r="BK2675">
        <v>1.7</v>
      </c>
      <c r="BM2675" s="40">
        <v>42851</v>
      </c>
      <c r="BN2675"/>
      <c r="BO2675"/>
      <c r="BP2675"/>
      <c r="BQ2675"/>
      <c r="BR2675"/>
      <c r="BS2675"/>
      <c r="BT2675"/>
      <c r="BU2675"/>
      <c r="BV2675">
        <v>0.04</v>
      </c>
      <c r="BW2675">
        <v>0.36000000000000004</v>
      </c>
      <c r="BX2675">
        <v>0.02</v>
      </c>
      <c r="BY2675">
        <v>0.12333333333333334</v>
      </c>
      <c r="BZ2675">
        <v>0.28500000000000003</v>
      </c>
      <c r="CA2675">
        <v>0.03</v>
      </c>
      <c r="CB2675">
        <v>0.01</v>
      </c>
      <c r="CX2675">
        <v>0.01</v>
      </c>
      <c r="CY2675">
        <v>7.0000000000000007E-2</v>
      </c>
      <c r="CZ2675">
        <v>1.05</v>
      </c>
      <c r="DA2675">
        <v>0.02</v>
      </c>
      <c r="DB2675">
        <v>0.01</v>
      </c>
      <c r="DC2675">
        <v>0.01</v>
      </c>
      <c r="DD2675">
        <v>0.02</v>
      </c>
      <c r="DE2675">
        <v>0.03</v>
      </c>
      <c r="DF2675">
        <v>0.02</v>
      </c>
      <c r="DG2675">
        <v>0.15</v>
      </c>
      <c r="DH2675">
        <v>0.2</v>
      </c>
      <c r="DI2675">
        <v>0.01</v>
      </c>
      <c r="DK2675">
        <v>0.56000000000000005</v>
      </c>
      <c r="DM2675">
        <v>0.02</v>
      </c>
      <c r="DN2675">
        <v>0.04</v>
      </c>
      <c r="DO2675">
        <v>0.01</v>
      </c>
      <c r="DP2675">
        <v>0.01</v>
      </c>
      <c r="DQ2675">
        <v>0.01</v>
      </c>
      <c r="DS2675" s="40">
        <v>42851</v>
      </c>
      <c r="DT2675"/>
      <c r="DU2675"/>
      <c r="DV2675"/>
      <c r="DW2675"/>
      <c r="DX2675"/>
      <c r="DY2675"/>
      <c r="DZ2675"/>
      <c r="EA2675"/>
      <c r="EB2675">
        <v>43.95</v>
      </c>
      <c r="EC2675">
        <v>5.0199999999999996</v>
      </c>
      <c r="ED2675">
        <v>25.700000000000003</v>
      </c>
      <c r="EE2675">
        <v>6.5566666666666675</v>
      </c>
      <c r="EF2675">
        <v>25.13</v>
      </c>
      <c r="EG2675">
        <v>65.05</v>
      </c>
      <c r="EH2675">
        <v>2.5066666666666668</v>
      </c>
      <c r="FD2675">
        <v>44.9</v>
      </c>
      <c r="FE2675">
        <v>43</v>
      </c>
      <c r="FF2675">
        <v>13.1</v>
      </c>
      <c r="FG2675">
        <v>0.61</v>
      </c>
      <c r="FH2675">
        <v>1.35</v>
      </c>
      <c r="FI2675">
        <v>39.700000000000003</v>
      </c>
      <c r="FJ2675">
        <v>21.2</v>
      </c>
      <c r="FK2675">
        <v>16.2</v>
      </c>
      <c r="FL2675">
        <v>3.55</v>
      </c>
      <c r="FM2675">
        <v>2.82</v>
      </c>
      <c r="FN2675">
        <v>13.3</v>
      </c>
      <c r="FO2675">
        <v>8.86</v>
      </c>
      <c r="FQ2675">
        <v>41.4</v>
      </c>
      <c r="FS2675">
        <v>35.4</v>
      </c>
      <c r="FT2675">
        <v>94.7</v>
      </c>
      <c r="FU2675">
        <v>4.78</v>
      </c>
      <c r="FV2675">
        <v>0.24</v>
      </c>
      <c r="FW2675">
        <v>2.5</v>
      </c>
      <c r="FY2675" s="40">
        <v>42851</v>
      </c>
      <c r="FZ2675"/>
      <c r="GA2675"/>
      <c r="GB2675"/>
      <c r="GC2675"/>
      <c r="GD2675"/>
      <c r="GE2675"/>
      <c r="GF2675"/>
      <c r="GG2675"/>
      <c r="GH2675">
        <v>9.5000000000000001E-2</v>
      </c>
      <c r="GI2675">
        <v>0.26333333333333336</v>
      </c>
      <c r="GJ2675">
        <v>6.3333333333333339E-2</v>
      </c>
      <c r="GK2675">
        <v>0.17666666666666667</v>
      </c>
      <c r="GL2675">
        <v>0.47000000000000003</v>
      </c>
      <c r="GM2675">
        <v>0.125</v>
      </c>
      <c r="GN2675">
        <v>0.01</v>
      </c>
      <c r="HJ2675">
        <v>0.06</v>
      </c>
      <c r="HK2675">
        <v>0.13</v>
      </c>
      <c r="HL2675">
        <v>0.67</v>
      </c>
      <c r="HM2675">
        <v>0.08</v>
      </c>
      <c r="HN2675">
        <v>0.04</v>
      </c>
      <c r="HO2675">
        <v>0.03</v>
      </c>
      <c r="HP2675">
        <v>7.0000000000000007E-2</v>
      </c>
      <c r="HQ2675">
        <v>0.09</v>
      </c>
      <c r="HR2675">
        <v>0.03</v>
      </c>
      <c r="HS2675">
        <v>0.21</v>
      </c>
      <c r="HT2675">
        <v>0.28999999999999998</v>
      </c>
      <c r="HU2675">
        <v>0.03</v>
      </c>
      <c r="HW2675">
        <v>0.91</v>
      </c>
      <c r="HY2675">
        <v>0.1</v>
      </c>
      <c r="HZ2675">
        <v>0.15</v>
      </c>
      <c r="IA2675">
        <v>0.01</v>
      </c>
      <c r="IB2675">
        <v>0.01</v>
      </c>
      <c r="IC2675">
        <v>0.01</v>
      </c>
      <c r="IE2675" s="40">
        <v>42851</v>
      </c>
      <c r="IJ2675">
        <v>21.933088235294115</v>
      </c>
      <c r="IU2675" s="77">
        <v>42851</v>
      </c>
      <c r="IZ2675">
        <v>67.099999999999994</v>
      </c>
    </row>
    <row r="2676" spans="7:260" x14ac:dyDescent="0.25">
      <c r="G2676" s="40">
        <v>42852</v>
      </c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BM2676" s="40">
        <v>42852</v>
      </c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  <c r="DS2676" s="40">
        <v>42852</v>
      </c>
      <c r="DT2676"/>
      <c r="DU2676"/>
      <c r="DV2676"/>
      <c r="DW2676"/>
      <c r="DX2676"/>
      <c r="DY2676"/>
      <c r="DZ2676"/>
      <c r="EA2676"/>
      <c r="EB2676"/>
      <c r="EC2676"/>
      <c r="ED2676"/>
      <c r="EE2676"/>
      <c r="EF2676"/>
      <c r="EG2676"/>
      <c r="EH2676"/>
      <c r="FY2676" s="40">
        <v>42852</v>
      </c>
      <c r="FZ2676"/>
      <c r="GA2676"/>
      <c r="GB2676"/>
      <c r="GC2676"/>
      <c r="GD2676"/>
      <c r="GE2676"/>
      <c r="GF2676"/>
      <c r="GG2676"/>
      <c r="GH2676"/>
      <c r="GI2676"/>
      <c r="GJ2676"/>
      <c r="GK2676"/>
      <c r="GL2676"/>
      <c r="GM2676"/>
      <c r="GN2676"/>
      <c r="IE2676" s="40">
        <v>42852</v>
      </c>
      <c r="IU2676" s="77">
        <v>42852</v>
      </c>
    </row>
    <row r="2677" spans="7:260" x14ac:dyDescent="0.25">
      <c r="G2677" s="40">
        <v>42853</v>
      </c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BM2677" s="40">
        <v>42853</v>
      </c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DS2677" s="40">
        <v>42853</v>
      </c>
      <c r="DT2677"/>
      <c r="DU2677"/>
      <c r="DV2677"/>
      <c r="DW2677"/>
      <c r="DX2677"/>
      <c r="DY2677"/>
      <c r="DZ2677"/>
      <c r="EA2677"/>
      <c r="EB2677"/>
      <c r="EC2677"/>
      <c r="ED2677"/>
      <c r="EE2677"/>
      <c r="EF2677"/>
      <c r="EG2677"/>
      <c r="EH2677"/>
      <c r="FY2677" s="40">
        <v>42853</v>
      </c>
      <c r="FZ2677"/>
      <c r="GA2677"/>
      <c r="GB2677"/>
      <c r="GC2677"/>
      <c r="GD2677"/>
      <c r="GE2677"/>
      <c r="GF2677"/>
      <c r="GG2677"/>
      <c r="GH2677"/>
      <c r="GI2677"/>
      <c r="GJ2677"/>
      <c r="GK2677"/>
      <c r="GL2677"/>
      <c r="GM2677"/>
      <c r="GN2677"/>
      <c r="IE2677" s="40">
        <v>42853</v>
      </c>
      <c r="IU2677" s="77">
        <v>42853</v>
      </c>
    </row>
    <row r="2678" spans="7:260" x14ac:dyDescent="0.25">
      <c r="G2678" s="40">
        <v>42854</v>
      </c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BM2678" s="40">
        <v>42854</v>
      </c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  <c r="DS2678" s="40">
        <v>42854</v>
      </c>
      <c r="DT2678"/>
      <c r="DU2678"/>
      <c r="DV2678"/>
      <c r="DW2678"/>
      <c r="DX2678"/>
      <c r="DY2678"/>
      <c r="DZ2678"/>
      <c r="EA2678"/>
      <c r="EB2678"/>
      <c r="EC2678"/>
      <c r="ED2678"/>
      <c r="EE2678"/>
      <c r="EF2678"/>
      <c r="EG2678"/>
      <c r="EH2678"/>
      <c r="FY2678" s="40">
        <v>42854</v>
      </c>
      <c r="FZ2678"/>
      <c r="GA2678"/>
      <c r="GB2678"/>
      <c r="GC2678"/>
      <c r="GD2678"/>
      <c r="GE2678"/>
      <c r="GF2678"/>
      <c r="GG2678"/>
      <c r="GH2678"/>
      <c r="GI2678"/>
      <c r="GJ2678"/>
      <c r="GK2678"/>
      <c r="GL2678"/>
      <c r="GM2678"/>
      <c r="GN2678"/>
      <c r="IE2678" s="40">
        <v>42854</v>
      </c>
      <c r="IU2678" s="77">
        <v>42854</v>
      </c>
    </row>
    <row r="2679" spans="7:260" x14ac:dyDescent="0.25">
      <c r="G2679" s="40">
        <v>42855</v>
      </c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BM2679" s="40">
        <v>42855</v>
      </c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DS2679" s="40">
        <v>42855</v>
      </c>
      <c r="DT2679"/>
      <c r="DU2679"/>
      <c r="DV2679"/>
      <c r="DW2679"/>
      <c r="DX2679"/>
      <c r="DY2679"/>
      <c r="DZ2679"/>
      <c r="EA2679"/>
      <c r="EB2679"/>
      <c r="EC2679"/>
      <c r="ED2679"/>
      <c r="EE2679"/>
      <c r="EF2679"/>
      <c r="EG2679"/>
      <c r="EH2679"/>
      <c r="FY2679" s="40">
        <v>42855</v>
      </c>
      <c r="FZ2679"/>
      <c r="GA2679"/>
      <c r="GB2679"/>
      <c r="GC2679"/>
      <c r="GD2679"/>
      <c r="GE2679"/>
      <c r="GF2679"/>
      <c r="GG2679"/>
      <c r="GH2679"/>
      <c r="GI2679"/>
      <c r="GJ2679"/>
      <c r="GK2679"/>
      <c r="GL2679"/>
      <c r="GM2679"/>
      <c r="GN2679"/>
      <c r="IE2679" s="40">
        <v>42855</v>
      </c>
      <c r="IU2679" s="77">
        <v>42855</v>
      </c>
    </row>
    <row r="2680" spans="7:260" x14ac:dyDescent="0.25">
      <c r="G2680" s="40">
        <v>42856</v>
      </c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BM2680" s="40">
        <v>42856</v>
      </c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DS2680" s="40">
        <v>42856</v>
      </c>
      <c r="DT2680"/>
      <c r="DU2680"/>
      <c r="DV2680"/>
      <c r="DW2680"/>
      <c r="DX2680"/>
      <c r="DY2680"/>
      <c r="DZ2680"/>
      <c r="EA2680"/>
      <c r="EB2680"/>
      <c r="EC2680"/>
      <c r="ED2680"/>
      <c r="EE2680"/>
      <c r="EF2680"/>
      <c r="EG2680"/>
      <c r="EH2680"/>
      <c r="FY2680" s="40">
        <v>42856</v>
      </c>
      <c r="FZ2680"/>
      <c r="GA2680"/>
      <c r="GB2680"/>
      <c r="GC2680"/>
      <c r="GD2680"/>
      <c r="GE2680"/>
      <c r="GF2680"/>
      <c r="GG2680"/>
      <c r="GH2680"/>
      <c r="GI2680"/>
      <c r="GJ2680"/>
      <c r="GK2680"/>
      <c r="GL2680"/>
      <c r="GM2680"/>
      <c r="GN2680"/>
      <c r="IE2680" s="40">
        <v>42856</v>
      </c>
      <c r="IU2680" s="77">
        <v>42856</v>
      </c>
    </row>
    <row r="2681" spans="7:260" x14ac:dyDescent="0.25">
      <c r="G2681" s="40">
        <v>42857</v>
      </c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BM2681" s="40">
        <v>42857</v>
      </c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DS2681" s="40">
        <v>42857</v>
      </c>
      <c r="DT2681"/>
      <c r="DU2681"/>
      <c r="DV2681"/>
      <c r="DW2681"/>
      <c r="DX2681"/>
      <c r="DY2681"/>
      <c r="DZ2681"/>
      <c r="EA2681"/>
      <c r="EB2681"/>
      <c r="EC2681"/>
      <c r="ED2681"/>
      <c r="EE2681"/>
      <c r="EF2681"/>
      <c r="EG2681"/>
      <c r="EH2681"/>
      <c r="FY2681" s="40">
        <v>42857</v>
      </c>
      <c r="FZ2681"/>
      <c r="GA2681"/>
      <c r="GB2681"/>
      <c r="GC2681"/>
      <c r="GD2681"/>
      <c r="GE2681"/>
      <c r="GF2681"/>
      <c r="GG2681"/>
      <c r="GH2681"/>
      <c r="GI2681"/>
      <c r="GJ2681"/>
      <c r="GK2681"/>
      <c r="GL2681"/>
      <c r="GM2681"/>
      <c r="GN2681"/>
      <c r="IE2681" s="40">
        <v>42857</v>
      </c>
      <c r="IU2681" s="77">
        <v>42857</v>
      </c>
    </row>
    <row r="2682" spans="7:260" x14ac:dyDescent="0.25">
      <c r="G2682" s="40">
        <v>42858</v>
      </c>
      <c r="H2682">
        <v>1.25</v>
      </c>
      <c r="I2682"/>
      <c r="J2682"/>
      <c r="K2682">
        <v>0.8</v>
      </c>
      <c r="L2682">
        <v>3.7</v>
      </c>
      <c r="M2682">
        <v>1.9</v>
      </c>
      <c r="N2682">
        <v>2.8</v>
      </c>
      <c r="O2682">
        <v>4.2</v>
      </c>
      <c r="P2682"/>
      <c r="Q2682"/>
      <c r="R2682"/>
      <c r="S2682"/>
      <c r="T2682"/>
      <c r="U2682"/>
      <c r="V2682"/>
      <c r="W2682">
        <v>1.3</v>
      </c>
      <c r="X2682">
        <v>1.2</v>
      </c>
      <c r="AB2682">
        <v>0.8</v>
      </c>
      <c r="AF2682">
        <v>3.7</v>
      </c>
      <c r="AI2682">
        <v>1.5</v>
      </c>
      <c r="AJ2682">
        <v>2.2999999999999998</v>
      </c>
      <c r="AL2682">
        <v>2.8</v>
      </c>
      <c r="AN2682">
        <v>4.2</v>
      </c>
      <c r="BM2682" s="40">
        <v>42858</v>
      </c>
      <c r="BN2682">
        <v>0.01</v>
      </c>
      <c r="BO2682"/>
      <c r="BP2682"/>
      <c r="BQ2682">
        <v>0.01</v>
      </c>
      <c r="BR2682">
        <v>0.01</v>
      </c>
      <c r="BS2682">
        <v>0.01</v>
      </c>
      <c r="BT2682">
        <v>0.01</v>
      </c>
      <c r="BU2682">
        <v>0.01</v>
      </c>
      <c r="BV2682"/>
      <c r="BW2682"/>
      <c r="BX2682"/>
      <c r="BY2682"/>
      <c r="BZ2682"/>
      <c r="CA2682"/>
      <c r="CB2682"/>
      <c r="CC2682">
        <v>0.01</v>
      </c>
      <c r="CD2682">
        <v>0.01</v>
      </c>
      <c r="CH2682">
        <v>0.01</v>
      </c>
      <c r="CL2682">
        <v>0.01</v>
      </c>
      <c r="CO2682">
        <v>0.01</v>
      </c>
      <c r="CP2682">
        <v>0.01</v>
      </c>
      <c r="CR2682">
        <v>0.01</v>
      </c>
      <c r="CT2682">
        <v>0.01</v>
      </c>
      <c r="DS2682" s="40">
        <v>42858</v>
      </c>
      <c r="DT2682">
        <v>0.27500000000000002</v>
      </c>
      <c r="DU2682"/>
      <c r="DV2682"/>
      <c r="DW2682">
        <v>40.9</v>
      </c>
      <c r="DX2682">
        <v>9.41</v>
      </c>
      <c r="DY2682">
        <v>4.4450000000000003</v>
      </c>
      <c r="DZ2682">
        <v>14.8</v>
      </c>
      <c r="EA2682">
        <v>10.4</v>
      </c>
      <c r="EB2682"/>
      <c r="EC2682"/>
      <c r="ED2682"/>
      <c r="EE2682"/>
      <c r="EF2682"/>
      <c r="EG2682"/>
      <c r="EH2682"/>
      <c r="EI2682">
        <v>0.46</v>
      </c>
      <c r="EJ2682">
        <v>0.09</v>
      </c>
      <c r="EN2682">
        <v>40.9</v>
      </c>
      <c r="ER2682">
        <v>9.41</v>
      </c>
      <c r="EU2682">
        <v>3.28</v>
      </c>
      <c r="EV2682">
        <v>5.61</v>
      </c>
      <c r="EX2682">
        <v>14.8</v>
      </c>
      <c r="EZ2682">
        <v>10.4</v>
      </c>
      <c r="FY2682" s="40">
        <v>42858</v>
      </c>
      <c r="FZ2682">
        <v>0.01</v>
      </c>
      <c r="GA2682"/>
      <c r="GB2682"/>
      <c r="GC2682">
        <v>0.04</v>
      </c>
      <c r="GD2682">
        <v>0.03</v>
      </c>
      <c r="GE2682">
        <v>0.01</v>
      </c>
      <c r="GF2682">
        <v>0.02</v>
      </c>
      <c r="GG2682">
        <v>0.02</v>
      </c>
      <c r="GH2682"/>
      <c r="GI2682"/>
      <c r="GJ2682"/>
      <c r="GK2682"/>
      <c r="GL2682"/>
      <c r="GM2682"/>
      <c r="GN2682"/>
      <c r="GO2682">
        <v>0.01</v>
      </c>
      <c r="GP2682">
        <v>0.01</v>
      </c>
      <c r="GT2682">
        <v>0.04</v>
      </c>
      <c r="GX2682">
        <v>0.03</v>
      </c>
      <c r="HA2682">
        <v>0.01</v>
      </c>
      <c r="HB2682">
        <v>0.01</v>
      </c>
      <c r="HD2682">
        <v>0.02</v>
      </c>
      <c r="HF2682">
        <v>0.02</v>
      </c>
      <c r="IE2682" s="40">
        <v>42858</v>
      </c>
      <c r="IF2682">
        <v>29.085348837209299</v>
      </c>
      <c r="IU2682" s="77">
        <v>42858</v>
      </c>
      <c r="IV2682">
        <v>70.959999999999994</v>
      </c>
    </row>
    <row r="2683" spans="7:260" x14ac:dyDescent="0.25">
      <c r="G2683" s="40">
        <v>42859</v>
      </c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BM2683" s="40">
        <v>42859</v>
      </c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DS2683" s="40">
        <v>42859</v>
      </c>
      <c r="DT2683"/>
      <c r="DU2683"/>
      <c r="DV2683"/>
      <c r="DW2683"/>
      <c r="DX2683"/>
      <c r="DY2683"/>
      <c r="DZ2683"/>
      <c r="EA2683"/>
      <c r="EB2683"/>
      <c r="EC2683"/>
      <c r="ED2683"/>
      <c r="EE2683"/>
      <c r="EF2683"/>
      <c r="EG2683"/>
      <c r="EH2683"/>
      <c r="FY2683" s="40">
        <v>42859</v>
      </c>
      <c r="FZ2683"/>
      <c r="GA2683"/>
      <c r="GB2683"/>
      <c r="GC2683"/>
      <c r="GD2683"/>
      <c r="GE2683"/>
      <c r="GF2683"/>
      <c r="GG2683"/>
      <c r="GH2683"/>
      <c r="GI2683"/>
      <c r="GJ2683"/>
      <c r="GK2683"/>
      <c r="GL2683"/>
      <c r="GM2683"/>
      <c r="GN2683"/>
      <c r="IE2683" s="40">
        <v>42859</v>
      </c>
      <c r="IU2683" s="77">
        <v>42859</v>
      </c>
    </row>
    <row r="2684" spans="7:260" x14ac:dyDescent="0.25">
      <c r="G2684" s="40">
        <v>42860</v>
      </c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BM2684" s="40">
        <v>42860</v>
      </c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DS2684" s="40">
        <v>42860</v>
      </c>
      <c r="DT2684"/>
      <c r="DU2684"/>
      <c r="DV2684"/>
      <c r="DW2684"/>
      <c r="DX2684"/>
      <c r="DY2684"/>
      <c r="DZ2684"/>
      <c r="EA2684"/>
      <c r="EB2684"/>
      <c r="EC2684"/>
      <c r="ED2684"/>
      <c r="EE2684"/>
      <c r="EF2684"/>
      <c r="EG2684"/>
      <c r="EH2684"/>
      <c r="FY2684" s="40">
        <v>42860</v>
      </c>
      <c r="FZ2684"/>
      <c r="GA2684"/>
      <c r="GB2684"/>
      <c r="GC2684"/>
      <c r="GD2684"/>
      <c r="GE2684"/>
      <c r="GF2684"/>
      <c r="GG2684"/>
      <c r="GH2684"/>
      <c r="GI2684"/>
      <c r="GJ2684"/>
      <c r="GK2684"/>
      <c r="GL2684"/>
      <c r="GM2684"/>
      <c r="GN2684"/>
      <c r="IE2684" s="40">
        <v>42860</v>
      </c>
      <c r="IU2684" s="77">
        <v>42860</v>
      </c>
    </row>
    <row r="2685" spans="7:260" x14ac:dyDescent="0.25">
      <c r="G2685" s="40">
        <v>42861</v>
      </c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BM2685" s="40">
        <v>42861</v>
      </c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DS2685" s="40">
        <v>42861</v>
      </c>
      <c r="DT2685"/>
      <c r="DU2685"/>
      <c r="DV2685"/>
      <c r="DW2685"/>
      <c r="DX2685"/>
      <c r="DY2685"/>
      <c r="DZ2685"/>
      <c r="EA2685"/>
      <c r="EB2685"/>
      <c r="EC2685"/>
      <c r="ED2685"/>
      <c r="EE2685"/>
      <c r="EF2685"/>
      <c r="EG2685"/>
      <c r="EH2685"/>
      <c r="FY2685" s="40">
        <v>42861</v>
      </c>
      <c r="FZ2685"/>
      <c r="GA2685"/>
      <c r="GB2685"/>
      <c r="GC2685"/>
      <c r="GD2685"/>
      <c r="GE2685"/>
      <c r="GF2685"/>
      <c r="GG2685"/>
      <c r="GH2685"/>
      <c r="GI2685"/>
      <c r="GJ2685"/>
      <c r="GK2685"/>
      <c r="GL2685"/>
      <c r="GM2685"/>
      <c r="GN2685"/>
      <c r="IE2685" s="40">
        <v>42861</v>
      </c>
      <c r="IU2685" s="77">
        <v>42861</v>
      </c>
    </row>
    <row r="2686" spans="7:260" x14ac:dyDescent="0.25">
      <c r="G2686" s="40">
        <v>42862</v>
      </c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BM2686" s="40">
        <v>42862</v>
      </c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DS2686" s="40">
        <v>42862</v>
      </c>
      <c r="DT2686"/>
      <c r="DU2686"/>
      <c r="DV2686"/>
      <c r="DW2686"/>
      <c r="DX2686"/>
      <c r="DY2686"/>
      <c r="DZ2686"/>
      <c r="EA2686"/>
      <c r="EB2686"/>
      <c r="EC2686"/>
      <c r="ED2686"/>
      <c r="EE2686"/>
      <c r="EF2686"/>
      <c r="EG2686"/>
      <c r="EH2686"/>
      <c r="FY2686" s="40">
        <v>42862</v>
      </c>
      <c r="FZ2686"/>
      <c r="GA2686"/>
      <c r="GB2686"/>
      <c r="GC2686"/>
      <c r="GD2686"/>
      <c r="GE2686"/>
      <c r="GF2686"/>
      <c r="GG2686"/>
      <c r="GH2686"/>
      <c r="GI2686"/>
      <c r="GJ2686"/>
      <c r="GK2686"/>
      <c r="GL2686"/>
      <c r="GM2686"/>
      <c r="GN2686"/>
      <c r="IE2686" s="40">
        <v>42862</v>
      </c>
      <c r="IU2686" s="77">
        <v>42862</v>
      </c>
    </row>
    <row r="2687" spans="7:260" x14ac:dyDescent="0.25">
      <c r="G2687" s="40">
        <v>42863</v>
      </c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BM2687" s="40">
        <v>42863</v>
      </c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DS2687" s="40">
        <v>42863</v>
      </c>
      <c r="DT2687"/>
      <c r="DU2687"/>
      <c r="DV2687"/>
      <c r="DW2687"/>
      <c r="DX2687"/>
      <c r="DY2687"/>
      <c r="DZ2687"/>
      <c r="EA2687"/>
      <c r="EB2687"/>
      <c r="EC2687"/>
      <c r="ED2687"/>
      <c r="EE2687"/>
      <c r="EF2687"/>
      <c r="EG2687"/>
      <c r="EH2687"/>
      <c r="FY2687" s="40">
        <v>42863</v>
      </c>
      <c r="FZ2687"/>
      <c r="GA2687"/>
      <c r="GB2687"/>
      <c r="GC2687"/>
      <c r="GD2687"/>
      <c r="GE2687"/>
      <c r="GF2687"/>
      <c r="GG2687"/>
      <c r="GH2687"/>
      <c r="GI2687"/>
      <c r="GJ2687"/>
      <c r="GK2687"/>
      <c r="GL2687"/>
      <c r="GM2687"/>
      <c r="GN2687"/>
      <c r="IE2687" s="40">
        <v>42863</v>
      </c>
      <c r="IU2687" s="77">
        <v>42863</v>
      </c>
    </row>
    <row r="2688" spans="7:260" x14ac:dyDescent="0.25">
      <c r="G2688" s="40">
        <v>42864</v>
      </c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BM2688" s="40">
        <v>42864</v>
      </c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DS2688" s="40">
        <v>42864</v>
      </c>
      <c r="DT2688"/>
      <c r="DU2688"/>
      <c r="DV2688"/>
      <c r="DW2688"/>
      <c r="DX2688"/>
      <c r="DY2688"/>
      <c r="DZ2688"/>
      <c r="EA2688"/>
      <c r="EB2688"/>
      <c r="EC2688"/>
      <c r="ED2688"/>
      <c r="EE2688"/>
      <c r="EF2688"/>
      <c r="EG2688"/>
      <c r="EH2688"/>
      <c r="FY2688" s="40">
        <v>42864</v>
      </c>
      <c r="FZ2688"/>
      <c r="GA2688"/>
      <c r="GB2688"/>
      <c r="GC2688"/>
      <c r="GD2688"/>
      <c r="GE2688"/>
      <c r="GF2688"/>
      <c r="GG2688"/>
      <c r="GH2688"/>
      <c r="GI2688"/>
      <c r="GJ2688"/>
      <c r="GK2688"/>
      <c r="GL2688"/>
      <c r="GM2688"/>
      <c r="GN2688"/>
      <c r="IE2688" s="40">
        <v>42864</v>
      </c>
      <c r="IH2688">
        <v>38.084382978723411</v>
      </c>
      <c r="IU2688" s="77">
        <v>42864</v>
      </c>
      <c r="IX2688">
        <v>70.959999999999994</v>
      </c>
    </row>
    <row r="2689" spans="7:260" x14ac:dyDescent="0.25">
      <c r="G2689" s="40">
        <v>42865</v>
      </c>
      <c r="H2689"/>
      <c r="I2689"/>
      <c r="J2689"/>
      <c r="K2689"/>
      <c r="L2689"/>
      <c r="M2689"/>
      <c r="N2689"/>
      <c r="O2689"/>
      <c r="P2689"/>
      <c r="Q2689">
        <v>2.6</v>
      </c>
      <c r="R2689">
        <v>5.5333333333333341</v>
      </c>
      <c r="S2689"/>
      <c r="T2689">
        <v>2.5</v>
      </c>
      <c r="U2689"/>
      <c r="V2689">
        <v>2.8000000000000003</v>
      </c>
      <c r="AU2689">
        <v>3.7</v>
      </c>
      <c r="AV2689">
        <v>1.5</v>
      </c>
      <c r="AW2689">
        <v>3.2</v>
      </c>
      <c r="AX2689">
        <v>9.4</v>
      </c>
      <c r="AY2689">
        <v>4</v>
      </c>
      <c r="BC2689">
        <v>2.5</v>
      </c>
      <c r="BI2689">
        <v>2.7</v>
      </c>
      <c r="BJ2689">
        <v>3.5</v>
      </c>
      <c r="BK2689">
        <v>2.2000000000000002</v>
      </c>
      <c r="BM2689" s="40">
        <v>42865</v>
      </c>
      <c r="BN2689"/>
      <c r="BO2689"/>
      <c r="BP2689"/>
      <c r="BQ2689"/>
      <c r="BR2689"/>
      <c r="BS2689"/>
      <c r="BT2689"/>
      <c r="BU2689"/>
      <c r="BV2689"/>
      <c r="BW2689">
        <v>0.01</v>
      </c>
      <c r="BX2689">
        <v>4.6666666666666662E-2</v>
      </c>
      <c r="BY2689"/>
      <c r="BZ2689">
        <v>0.01</v>
      </c>
      <c r="CA2689"/>
      <c r="CB2689">
        <v>0.01</v>
      </c>
      <c r="DA2689">
        <v>0.01</v>
      </c>
      <c r="DB2689">
        <v>0.01</v>
      </c>
      <c r="DC2689">
        <v>0.01</v>
      </c>
      <c r="DD2689">
        <v>0.09</v>
      </c>
      <c r="DE2689">
        <v>0.04</v>
      </c>
      <c r="DI2689">
        <v>0.01</v>
      </c>
      <c r="DO2689">
        <v>0.01</v>
      </c>
      <c r="DP2689">
        <v>0.01</v>
      </c>
      <c r="DQ2689">
        <v>0.01</v>
      </c>
      <c r="DS2689" s="40">
        <v>42865</v>
      </c>
      <c r="DT2689"/>
      <c r="DU2689"/>
      <c r="DV2689"/>
      <c r="DW2689"/>
      <c r="DX2689"/>
      <c r="DY2689"/>
      <c r="DZ2689"/>
      <c r="EA2689"/>
      <c r="EB2689"/>
      <c r="EC2689">
        <v>1.845</v>
      </c>
      <c r="ED2689">
        <v>22.133333333333336</v>
      </c>
      <c r="EE2689"/>
      <c r="EF2689">
        <v>8.08</v>
      </c>
      <c r="EG2689"/>
      <c r="EH2689">
        <v>1.53</v>
      </c>
      <c r="FG2689">
        <v>3.04</v>
      </c>
      <c r="FH2689">
        <v>0.65</v>
      </c>
      <c r="FI2689">
        <v>33</v>
      </c>
      <c r="FJ2689">
        <v>15.9</v>
      </c>
      <c r="FK2689">
        <v>17.5</v>
      </c>
      <c r="FO2689">
        <v>8.08</v>
      </c>
      <c r="FU2689">
        <v>2.61</v>
      </c>
      <c r="FV2689">
        <v>0.31</v>
      </c>
      <c r="FW2689">
        <v>1.67</v>
      </c>
      <c r="FY2689" s="40">
        <v>42865</v>
      </c>
      <c r="FZ2689"/>
      <c r="GA2689"/>
      <c r="GB2689"/>
      <c r="GC2689"/>
      <c r="GD2689"/>
      <c r="GE2689"/>
      <c r="GF2689"/>
      <c r="GG2689"/>
      <c r="GH2689"/>
      <c r="GI2689">
        <v>7.5000000000000011E-2</v>
      </c>
      <c r="GJ2689">
        <v>0.90333333333333332</v>
      </c>
      <c r="GK2689"/>
      <c r="GL2689">
        <v>0.02</v>
      </c>
      <c r="GM2689"/>
      <c r="GN2689">
        <v>1.3333333333333334E-2</v>
      </c>
      <c r="HM2689">
        <v>0.08</v>
      </c>
      <c r="HN2689">
        <v>7.0000000000000007E-2</v>
      </c>
      <c r="HO2689">
        <v>0.03</v>
      </c>
      <c r="HP2689">
        <v>2.4300000000000002</v>
      </c>
      <c r="HQ2689">
        <v>0.25</v>
      </c>
      <c r="HU2689">
        <v>0.02</v>
      </c>
      <c r="IA2689">
        <v>0.02</v>
      </c>
      <c r="IB2689">
        <v>0.01</v>
      </c>
      <c r="IC2689">
        <v>0.01</v>
      </c>
      <c r="IE2689" s="40">
        <v>42865</v>
      </c>
      <c r="IJ2689">
        <v>31.637914438502669</v>
      </c>
      <c r="IU2689" s="77">
        <v>42865</v>
      </c>
      <c r="IZ2689">
        <v>70.959999999999994</v>
      </c>
    </row>
    <row r="2690" spans="7:260" x14ac:dyDescent="0.25">
      <c r="G2690" s="40">
        <v>42866</v>
      </c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BM2690" s="40">
        <v>42866</v>
      </c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DS2690" s="40">
        <v>42866</v>
      </c>
      <c r="DT2690"/>
      <c r="DU2690"/>
      <c r="DV2690"/>
      <c r="DW2690"/>
      <c r="DX2690"/>
      <c r="DY2690"/>
      <c r="DZ2690"/>
      <c r="EA2690"/>
      <c r="EB2690"/>
      <c r="EC2690"/>
      <c r="ED2690"/>
      <c r="EE2690"/>
      <c r="EF2690"/>
      <c r="EG2690"/>
      <c r="EH2690"/>
      <c r="FY2690" s="40">
        <v>42866</v>
      </c>
      <c r="FZ2690"/>
      <c r="GA2690"/>
      <c r="GB2690"/>
      <c r="GC2690"/>
      <c r="GD2690"/>
      <c r="GE2690"/>
      <c r="GF2690"/>
      <c r="GG2690"/>
      <c r="GH2690"/>
      <c r="GI2690"/>
      <c r="GJ2690"/>
      <c r="GK2690"/>
      <c r="GL2690"/>
      <c r="GM2690"/>
      <c r="GN2690"/>
      <c r="IE2690" s="40">
        <v>42866</v>
      </c>
      <c r="IU2690" s="77">
        <v>42866</v>
      </c>
    </row>
    <row r="2691" spans="7:260" x14ac:dyDescent="0.25">
      <c r="G2691" s="40">
        <v>42867</v>
      </c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BM2691" s="40">
        <v>42867</v>
      </c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DS2691" s="40">
        <v>42867</v>
      </c>
      <c r="DT2691"/>
      <c r="DU2691"/>
      <c r="DV2691"/>
      <c r="DW2691"/>
      <c r="DX2691"/>
      <c r="DY2691"/>
      <c r="DZ2691"/>
      <c r="EA2691"/>
      <c r="EB2691"/>
      <c r="EC2691"/>
      <c r="ED2691"/>
      <c r="EE2691"/>
      <c r="EF2691"/>
      <c r="EG2691"/>
      <c r="EH2691"/>
      <c r="FY2691" s="40">
        <v>42867</v>
      </c>
      <c r="FZ2691"/>
      <c r="GA2691"/>
      <c r="GB2691"/>
      <c r="GC2691"/>
      <c r="GD2691"/>
      <c r="GE2691"/>
      <c r="GF2691"/>
      <c r="GG2691"/>
      <c r="GH2691"/>
      <c r="GI2691"/>
      <c r="GJ2691"/>
      <c r="GK2691"/>
      <c r="GL2691"/>
      <c r="GM2691"/>
      <c r="GN2691"/>
      <c r="IE2691" s="40">
        <v>42867</v>
      </c>
      <c r="IU2691" s="77">
        <v>42867</v>
      </c>
    </row>
    <row r="2692" spans="7:260" x14ac:dyDescent="0.25">
      <c r="G2692" s="40">
        <v>42868</v>
      </c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BM2692" s="40">
        <v>42868</v>
      </c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  <c r="DS2692" s="40">
        <v>42868</v>
      </c>
      <c r="DT2692"/>
      <c r="DU2692"/>
      <c r="DV2692"/>
      <c r="DW2692"/>
      <c r="DX2692"/>
      <c r="DY2692"/>
      <c r="DZ2692"/>
      <c r="EA2692"/>
      <c r="EB2692"/>
      <c r="EC2692"/>
      <c r="ED2692"/>
      <c r="EE2692"/>
      <c r="EF2692"/>
      <c r="EG2692"/>
      <c r="EH2692"/>
      <c r="FY2692" s="40">
        <v>42868</v>
      </c>
      <c r="FZ2692"/>
      <c r="GA2692"/>
      <c r="GB2692"/>
      <c r="GC2692"/>
      <c r="GD2692"/>
      <c r="GE2692"/>
      <c r="GF2692"/>
      <c r="GG2692"/>
      <c r="GH2692"/>
      <c r="GI2692"/>
      <c r="GJ2692"/>
      <c r="GK2692"/>
      <c r="GL2692"/>
      <c r="GM2692"/>
      <c r="GN2692"/>
      <c r="IE2692" s="40">
        <v>42868</v>
      </c>
      <c r="IU2692" s="77">
        <v>42868</v>
      </c>
    </row>
    <row r="2693" spans="7:260" x14ac:dyDescent="0.25">
      <c r="G2693" s="40">
        <v>42869</v>
      </c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BM2693" s="40">
        <v>42869</v>
      </c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  <c r="DS2693" s="40">
        <v>42869</v>
      </c>
      <c r="DT2693"/>
      <c r="DU2693"/>
      <c r="DV2693"/>
      <c r="DW2693"/>
      <c r="DX2693"/>
      <c r="DY2693"/>
      <c r="DZ2693"/>
      <c r="EA2693"/>
      <c r="EB2693"/>
      <c r="EC2693"/>
      <c r="ED2693"/>
      <c r="EE2693"/>
      <c r="EF2693"/>
      <c r="EG2693"/>
      <c r="EH2693"/>
      <c r="FY2693" s="40">
        <v>42869</v>
      </c>
      <c r="FZ2693"/>
      <c r="GA2693"/>
      <c r="GB2693"/>
      <c r="GC2693"/>
      <c r="GD2693"/>
      <c r="GE2693"/>
      <c r="GF2693"/>
      <c r="GG2693"/>
      <c r="GH2693"/>
      <c r="GI2693"/>
      <c r="GJ2693"/>
      <c r="GK2693"/>
      <c r="GL2693"/>
      <c r="GM2693"/>
      <c r="GN2693"/>
      <c r="IE2693" s="40">
        <v>42869</v>
      </c>
      <c r="IU2693" s="77">
        <v>42869</v>
      </c>
    </row>
    <row r="2694" spans="7:260" x14ac:dyDescent="0.25">
      <c r="G2694" s="40">
        <v>42870</v>
      </c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BM2694" s="40">
        <v>42870</v>
      </c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DS2694" s="40">
        <v>42870</v>
      </c>
      <c r="DT2694"/>
      <c r="DU2694"/>
      <c r="DV2694"/>
      <c r="DW2694"/>
      <c r="DX2694"/>
      <c r="DY2694"/>
      <c r="DZ2694"/>
      <c r="EA2694"/>
      <c r="EB2694"/>
      <c r="EC2694"/>
      <c r="ED2694"/>
      <c r="EE2694"/>
      <c r="EF2694"/>
      <c r="EG2694"/>
      <c r="EH2694"/>
      <c r="FY2694" s="40">
        <v>42870</v>
      </c>
      <c r="FZ2694"/>
      <c r="GA2694"/>
      <c r="GB2694"/>
      <c r="GC2694"/>
      <c r="GD2694"/>
      <c r="GE2694"/>
      <c r="GF2694"/>
      <c r="GG2694"/>
      <c r="GH2694"/>
      <c r="GI2694"/>
      <c r="GJ2694"/>
      <c r="GK2694"/>
      <c r="GL2694"/>
      <c r="GM2694"/>
      <c r="GN2694"/>
      <c r="IE2694" s="40">
        <v>42870</v>
      </c>
      <c r="IU2694" s="77">
        <v>42870</v>
      </c>
    </row>
    <row r="2695" spans="7:260" x14ac:dyDescent="0.25">
      <c r="G2695" s="40">
        <v>42871</v>
      </c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BM2695" s="40">
        <v>42871</v>
      </c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  <c r="DS2695" s="40">
        <v>42871</v>
      </c>
      <c r="DT2695"/>
      <c r="DU2695"/>
      <c r="DV2695"/>
      <c r="DW2695"/>
      <c r="DX2695"/>
      <c r="DY2695"/>
      <c r="DZ2695"/>
      <c r="EA2695"/>
      <c r="EB2695"/>
      <c r="EC2695"/>
      <c r="ED2695"/>
      <c r="EE2695"/>
      <c r="EF2695"/>
      <c r="EG2695"/>
      <c r="EH2695"/>
      <c r="FY2695" s="40">
        <v>42871</v>
      </c>
      <c r="FZ2695"/>
      <c r="GA2695"/>
      <c r="GB2695"/>
      <c r="GC2695"/>
      <c r="GD2695"/>
      <c r="GE2695"/>
      <c r="GF2695"/>
      <c r="GG2695"/>
      <c r="GH2695"/>
      <c r="GI2695"/>
      <c r="GJ2695"/>
      <c r="GK2695"/>
      <c r="GL2695"/>
      <c r="GM2695"/>
      <c r="GN2695"/>
      <c r="IE2695" s="40">
        <v>42871</v>
      </c>
      <c r="IU2695" s="77">
        <v>42871</v>
      </c>
    </row>
    <row r="2696" spans="7:260" x14ac:dyDescent="0.25">
      <c r="G2696" s="40">
        <v>42872</v>
      </c>
      <c r="H2696">
        <v>3.2</v>
      </c>
      <c r="I2696">
        <v>2.9</v>
      </c>
      <c r="J2696"/>
      <c r="K2696">
        <v>4.75</v>
      </c>
      <c r="L2696">
        <v>7.5</v>
      </c>
      <c r="M2696">
        <v>4.7</v>
      </c>
      <c r="N2696">
        <v>5.833333333333333</v>
      </c>
      <c r="O2696"/>
      <c r="P2696"/>
      <c r="Q2696"/>
      <c r="R2696"/>
      <c r="S2696"/>
      <c r="T2696"/>
      <c r="U2696"/>
      <c r="V2696"/>
      <c r="W2696">
        <v>3.3</v>
      </c>
      <c r="X2696">
        <v>3.1</v>
      </c>
      <c r="Y2696">
        <v>2.9</v>
      </c>
      <c r="AB2696">
        <v>0.8</v>
      </c>
      <c r="AD2696">
        <v>8.6999999999999993</v>
      </c>
      <c r="AG2696">
        <v>7.5</v>
      </c>
      <c r="AH2696">
        <v>6.9</v>
      </c>
      <c r="AI2696">
        <v>3.7</v>
      </c>
      <c r="AJ2696">
        <v>3.5</v>
      </c>
      <c r="AK2696">
        <v>6.5</v>
      </c>
      <c r="AL2696">
        <v>5.0999999999999996</v>
      </c>
      <c r="AM2696">
        <v>5.9</v>
      </c>
      <c r="BM2696" s="40">
        <v>42872</v>
      </c>
      <c r="BN2696">
        <v>0.01</v>
      </c>
      <c r="BO2696">
        <v>0.01</v>
      </c>
      <c r="BP2696"/>
      <c r="BQ2696">
        <v>0.01</v>
      </c>
      <c r="BR2696">
        <v>0.01</v>
      </c>
      <c r="BS2696">
        <v>0.01</v>
      </c>
      <c r="BT2696">
        <v>0.01</v>
      </c>
      <c r="BU2696"/>
      <c r="BV2696"/>
      <c r="BW2696"/>
      <c r="BX2696"/>
      <c r="BY2696"/>
      <c r="BZ2696"/>
      <c r="CA2696"/>
      <c r="CB2696"/>
      <c r="CC2696">
        <v>0.01</v>
      </c>
      <c r="CD2696">
        <v>0.01</v>
      </c>
      <c r="CE2696">
        <v>0.01</v>
      </c>
      <c r="CH2696">
        <v>0.01</v>
      </c>
      <c r="CJ2696">
        <v>0.01</v>
      </c>
      <c r="CM2696">
        <v>0.01</v>
      </c>
      <c r="CN2696">
        <v>0.01</v>
      </c>
      <c r="CO2696">
        <v>0.01</v>
      </c>
      <c r="CP2696">
        <v>0.01</v>
      </c>
      <c r="CQ2696">
        <v>0.01</v>
      </c>
      <c r="CR2696">
        <v>0.01</v>
      </c>
      <c r="CS2696">
        <v>0.01</v>
      </c>
      <c r="DS2696" s="40">
        <v>42872</v>
      </c>
      <c r="DT2696">
        <v>1.48</v>
      </c>
      <c r="DU2696">
        <v>30.9</v>
      </c>
      <c r="DV2696"/>
      <c r="DW2696">
        <v>20.799999999999997</v>
      </c>
      <c r="DX2696">
        <v>22.1</v>
      </c>
      <c r="DY2696">
        <v>8.6133333333333333</v>
      </c>
      <c r="DZ2696">
        <v>15.800000000000002</v>
      </c>
      <c r="EA2696"/>
      <c r="EB2696"/>
      <c r="EC2696"/>
      <c r="ED2696"/>
      <c r="EE2696"/>
      <c r="EF2696"/>
      <c r="EG2696"/>
      <c r="EH2696"/>
      <c r="EI2696">
        <v>0.69</v>
      </c>
      <c r="EJ2696">
        <v>2.27</v>
      </c>
      <c r="EK2696">
        <v>30.9</v>
      </c>
      <c r="EN2696">
        <v>30.9</v>
      </c>
      <c r="EP2696">
        <v>10.7</v>
      </c>
      <c r="ES2696">
        <v>22.1</v>
      </c>
      <c r="ET2696">
        <v>13.2</v>
      </c>
      <c r="EU2696">
        <v>2.64</v>
      </c>
      <c r="EV2696">
        <v>10</v>
      </c>
      <c r="EW2696">
        <v>16.3</v>
      </c>
      <c r="EX2696">
        <v>12.3</v>
      </c>
      <c r="EY2696">
        <v>18.8</v>
      </c>
      <c r="FY2696" s="40">
        <v>42872</v>
      </c>
      <c r="FZ2696">
        <v>1.4999999999999999E-2</v>
      </c>
      <c r="GA2696">
        <v>0.01</v>
      </c>
      <c r="GB2696"/>
      <c r="GC2696">
        <v>0.02</v>
      </c>
      <c r="GD2696">
        <v>0.02</v>
      </c>
      <c r="GE2696">
        <v>1.6666666666666666E-2</v>
      </c>
      <c r="GF2696">
        <v>0.02</v>
      </c>
      <c r="GG2696"/>
      <c r="GH2696"/>
      <c r="GI2696"/>
      <c r="GJ2696"/>
      <c r="GK2696"/>
      <c r="GL2696"/>
      <c r="GM2696"/>
      <c r="GN2696"/>
      <c r="GO2696">
        <v>0.02</v>
      </c>
      <c r="GP2696">
        <v>0.01</v>
      </c>
      <c r="GQ2696">
        <v>0.01</v>
      </c>
      <c r="GT2696">
        <v>0.01</v>
      </c>
      <c r="GV2696">
        <v>0.03</v>
      </c>
      <c r="GY2696">
        <v>0.02</v>
      </c>
      <c r="GZ2696">
        <v>0.03</v>
      </c>
      <c r="HA2696">
        <v>0.01</v>
      </c>
      <c r="HB2696">
        <v>0.01</v>
      </c>
      <c r="HC2696">
        <v>0.02</v>
      </c>
      <c r="HD2696">
        <v>0.02</v>
      </c>
      <c r="HE2696">
        <v>0.02</v>
      </c>
      <c r="IE2696" s="40">
        <v>42872</v>
      </c>
      <c r="IU2696" s="77">
        <v>42872</v>
      </c>
    </row>
    <row r="2697" spans="7:260" x14ac:dyDescent="0.25">
      <c r="G2697" s="40">
        <v>42873</v>
      </c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BM2697" s="40">
        <v>42873</v>
      </c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DS2697" s="40">
        <v>42873</v>
      </c>
      <c r="DT2697"/>
      <c r="DU2697"/>
      <c r="DV2697"/>
      <c r="DW2697"/>
      <c r="DX2697"/>
      <c r="DY2697"/>
      <c r="DZ2697"/>
      <c r="EA2697"/>
      <c r="EB2697"/>
      <c r="EC2697"/>
      <c r="ED2697"/>
      <c r="EE2697"/>
      <c r="EF2697"/>
      <c r="EG2697"/>
      <c r="EH2697"/>
      <c r="FY2697" s="40">
        <v>42873</v>
      </c>
      <c r="FZ2697"/>
      <c r="GA2697"/>
      <c r="GB2697"/>
      <c r="GC2697"/>
      <c r="GD2697"/>
      <c r="GE2697"/>
      <c r="GF2697"/>
      <c r="GG2697"/>
      <c r="GH2697"/>
      <c r="GI2697"/>
      <c r="GJ2697"/>
      <c r="GK2697"/>
      <c r="GL2697"/>
      <c r="GM2697"/>
      <c r="GN2697"/>
      <c r="IE2697" s="40">
        <v>42873</v>
      </c>
      <c r="IU2697" s="77">
        <v>42873</v>
      </c>
    </row>
    <row r="2698" spans="7:260" x14ac:dyDescent="0.25">
      <c r="G2698" s="40">
        <v>42874</v>
      </c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BM2698" s="40">
        <v>42874</v>
      </c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DS2698" s="40">
        <v>42874</v>
      </c>
      <c r="DT2698"/>
      <c r="DU2698"/>
      <c r="DV2698"/>
      <c r="DW2698"/>
      <c r="DX2698"/>
      <c r="DY2698"/>
      <c r="DZ2698"/>
      <c r="EA2698"/>
      <c r="EB2698"/>
      <c r="EC2698"/>
      <c r="ED2698"/>
      <c r="EE2698"/>
      <c r="EF2698"/>
      <c r="EG2698"/>
      <c r="EH2698"/>
      <c r="FY2698" s="40">
        <v>42874</v>
      </c>
      <c r="FZ2698"/>
      <c r="GA2698"/>
      <c r="GB2698"/>
      <c r="GC2698"/>
      <c r="GD2698"/>
      <c r="GE2698"/>
      <c r="GF2698"/>
      <c r="GG2698"/>
      <c r="GH2698"/>
      <c r="GI2698"/>
      <c r="GJ2698"/>
      <c r="GK2698"/>
      <c r="GL2698"/>
      <c r="GM2698"/>
      <c r="GN2698"/>
      <c r="IE2698" s="40">
        <v>42874</v>
      </c>
      <c r="IU2698" s="77">
        <v>42874</v>
      </c>
    </row>
    <row r="2699" spans="7:260" x14ac:dyDescent="0.25">
      <c r="G2699" s="40">
        <v>42875</v>
      </c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BM2699" s="40">
        <v>42875</v>
      </c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DS2699" s="40">
        <v>42875</v>
      </c>
      <c r="DT2699"/>
      <c r="DU2699"/>
      <c r="DV2699"/>
      <c r="DW2699"/>
      <c r="DX2699"/>
      <c r="DY2699"/>
      <c r="DZ2699"/>
      <c r="EA2699"/>
      <c r="EB2699"/>
      <c r="EC2699"/>
      <c r="ED2699"/>
      <c r="EE2699"/>
      <c r="EF2699"/>
      <c r="EG2699"/>
      <c r="EH2699"/>
      <c r="FY2699" s="40">
        <v>42875</v>
      </c>
      <c r="FZ2699"/>
      <c r="GA2699"/>
      <c r="GB2699"/>
      <c r="GC2699"/>
      <c r="GD2699"/>
      <c r="GE2699"/>
      <c r="GF2699"/>
      <c r="GG2699"/>
      <c r="GH2699"/>
      <c r="GI2699"/>
      <c r="GJ2699"/>
      <c r="GK2699"/>
      <c r="GL2699"/>
      <c r="GM2699"/>
      <c r="GN2699"/>
      <c r="IE2699" s="40">
        <v>42875</v>
      </c>
      <c r="IU2699" s="77">
        <v>42875</v>
      </c>
    </row>
    <row r="2700" spans="7:260" x14ac:dyDescent="0.25">
      <c r="G2700" s="40">
        <v>42876</v>
      </c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BM2700" s="40">
        <v>42876</v>
      </c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DS2700" s="40">
        <v>42876</v>
      </c>
      <c r="DT2700"/>
      <c r="DU2700"/>
      <c r="DV2700"/>
      <c r="DW2700"/>
      <c r="DX2700"/>
      <c r="DY2700"/>
      <c r="DZ2700"/>
      <c r="EA2700"/>
      <c r="EB2700"/>
      <c r="EC2700"/>
      <c r="ED2700"/>
      <c r="EE2700"/>
      <c r="EF2700"/>
      <c r="EG2700"/>
      <c r="EH2700"/>
      <c r="FY2700" s="40">
        <v>42876</v>
      </c>
      <c r="FZ2700"/>
      <c r="GA2700"/>
      <c r="GB2700"/>
      <c r="GC2700"/>
      <c r="GD2700"/>
      <c r="GE2700"/>
      <c r="GF2700"/>
      <c r="GG2700"/>
      <c r="GH2700"/>
      <c r="GI2700"/>
      <c r="GJ2700"/>
      <c r="GK2700"/>
      <c r="GL2700"/>
      <c r="GM2700"/>
      <c r="GN2700"/>
      <c r="IE2700" s="40">
        <v>42876</v>
      </c>
      <c r="IU2700" s="77">
        <v>42876</v>
      </c>
    </row>
    <row r="2701" spans="7:260" x14ac:dyDescent="0.25">
      <c r="G2701" s="40">
        <v>42877</v>
      </c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BM2701" s="40">
        <v>42877</v>
      </c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DS2701" s="40">
        <v>42877</v>
      </c>
      <c r="DT2701"/>
      <c r="DU2701"/>
      <c r="DV2701"/>
      <c r="DW2701"/>
      <c r="DX2701"/>
      <c r="DY2701"/>
      <c r="DZ2701"/>
      <c r="EA2701"/>
      <c r="EB2701"/>
      <c r="EC2701"/>
      <c r="ED2701"/>
      <c r="EE2701"/>
      <c r="EF2701"/>
      <c r="EG2701"/>
      <c r="EH2701"/>
      <c r="FY2701" s="40">
        <v>42877</v>
      </c>
      <c r="FZ2701"/>
      <c r="GA2701"/>
      <c r="GB2701"/>
      <c r="GC2701"/>
      <c r="GD2701"/>
      <c r="GE2701"/>
      <c r="GF2701"/>
      <c r="GG2701"/>
      <c r="GH2701"/>
      <c r="GI2701"/>
      <c r="GJ2701"/>
      <c r="GK2701"/>
      <c r="GL2701"/>
      <c r="GM2701"/>
      <c r="GN2701"/>
      <c r="IE2701" s="40">
        <v>42877</v>
      </c>
      <c r="IU2701" s="77">
        <v>42877</v>
      </c>
    </row>
    <row r="2702" spans="7:260" x14ac:dyDescent="0.25">
      <c r="G2702" s="40">
        <v>42878</v>
      </c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BM2702" s="40">
        <v>42878</v>
      </c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DS2702" s="40">
        <v>42878</v>
      </c>
      <c r="DT2702"/>
      <c r="DU2702"/>
      <c r="DV2702"/>
      <c r="DW2702"/>
      <c r="DX2702"/>
      <c r="DY2702"/>
      <c r="DZ2702"/>
      <c r="EA2702"/>
      <c r="EB2702"/>
      <c r="EC2702"/>
      <c r="ED2702"/>
      <c r="EE2702"/>
      <c r="EF2702"/>
      <c r="EG2702"/>
      <c r="EH2702"/>
      <c r="FY2702" s="40">
        <v>42878</v>
      </c>
      <c r="FZ2702"/>
      <c r="GA2702"/>
      <c r="GB2702"/>
      <c r="GC2702"/>
      <c r="GD2702"/>
      <c r="GE2702"/>
      <c r="GF2702"/>
      <c r="GG2702"/>
      <c r="GH2702"/>
      <c r="GI2702"/>
      <c r="GJ2702"/>
      <c r="GK2702"/>
      <c r="GL2702"/>
      <c r="GM2702"/>
      <c r="GN2702"/>
      <c r="IE2702" s="40">
        <v>42878</v>
      </c>
      <c r="IG2702">
        <v>25.855106382978725</v>
      </c>
      <c r="IU2702" s="77">
        <v>42878</v>
      </c>
      <c r="IW2702">
        <v>70.959999999999994</v>
      </c>
    </row>
    <row r="2703" spans="7:260" x14ac:dyDescent="0.25">
      <c r="G2703" s="40">
        <v>42879</v>
      </c>
      <c r="H2703"/>
      <c r="I2703"/>
      <c r="J2703"/>
      <c r="K2703"/>
      <c r="L2703"/>
      <c r="M2703"/>
      <c r="N2703"/>
      <c r="O2703"/>
      <c r="P2703"/>
      <c r="Q2703">
        <v>3.15</v>
      </c>
      <c r="R2703">
        <v>4.7666666666666666</v>
      </c>
      <c r="S2703">
        <v>3.8</v>
      </c>
      <c r="T2703">
        <v>3.6</v>
      </c>
      <c r="U2703"/>
      <c r="V2703">
        <v>1.7666666666666666</v>
      </c>
      <c r="AU2703">
        <v>3</v>
      </c>
      <c r="AV2703">
        <v>3.3</v>
      </c>
      <c r="AW2703">
        <v>3.5</v>
      </c>
      <c r="AX2703">
        <v>5.0999999999999996</v>
      </c>
      <c r="AY2703">
        <v>5.7</v>
      </c>
      <c r="AZ2703">
        <v>3.8</v>
      </c>
      <c r="BC2703">
        <v>3.6</v>
      </c>
      <c r="BI2703">
        <v>1</v>
      </c>
      <c r="BJ2703">
        <v>2.5</v>
      </c>
      <c r="BK2703">
        <v>1.8</v>
      </c>
      <c r="BM2703" s="40">
        <v>42879</v>
      </c>
      <c r="BN2703"/>
      <c r="BO2703"/>
      <c r="BP2703"/>
      <c r="BQ2703"/>
      <c r="BR2703"/>
      <c r="BS2703"/>
      <c r="BT2703"/>
      <c r="BU2703"/>
      <c r="BV2703"/>
      <c r="BW2703">
        <v>0.04</v>
      </c>
      <c r="BX2703">
        <v>7.0000000000000007E-2</v>
      </c>
      <c r="BY2703">
        <v>0.02</v>
      </c>
      <c r="BZ2703">
        <v>0.09</v>
      </c>
      <c r="CA2703"/>
      <c r="CB2703">
        <v>1.3333333333333334E-2</v>
      </c>
      <c r="DA2703">
        <v>0.05</v>
      </c>
      <c r="DB2703">
        <v>0.03</v>
      </c>
      <c r="DC2703">
        <v>0.02</v>
      </c>
      <c r="DD2703">
        <v>0.14000000000000001</v>
      </c>
      <c r="DE2703">
        <v>0.05</v>
      </c>
      <c r="DF2703">
        <v>0.02</v>
      </c>
      <c r="DI2703">
        <v>0.09</v>
      </c>
      <c r="DO2703">
        <v>0.02</v>
      </c>
      <c r="DP2703">
        <v>0.01</v>
      </c>
      <c r="DQ2703">
        <v>0.01</v>
      </c>
      <c r="DS2703" s="40">
        <v>42879</v>
      </c>
      <c r="DT2703"/>
      <c r="DU2703"/>
      <c r="DV2703"/>
      <c r="DW2703"/>
      <c r="DX2703"/>
      <c r="DY2703"/>
      <c r="DZ2703"/>
      <c r="EA2703"/>
      <c r="EB2703"/>
      <c r="EC2703">
        <v>6.82</v>
      </c>
      <c r="ED2703">
        <v>32.6</v>
      </c>
      <c r="EE2703">
        <v>13</v>
      </c>
      <c r="EF2703">
        <v>2.98</v>
      </c>
      <c r="EG2703"/>
      <c r="EH2703">
        <v>0.85</v>
      </c>
      <c r="FG2703">
        <v>5.65</v>
      </c>
      <c r="FH2703">
        <v>7.99</v>
      </c>
      <c r="FI2703">
        <v>31.1</v>
      </c>
      <c r="FJ2703">
        <v>41.1</v>
      </c>
      <c r="FK2703">
        <v>25.6</v>
      </c>
      <c r="FL2703">
        <v>13</v>
      </c>
      <c r="FO2703">
        <v>2.98</v>
      </c>
      <c r="FU2703">
        <v>1.58</v>
      </c>
      <c r="FV2703">
        <v>0.28000000000000003</v>
      </c>
      <c r="FW2703">
        <v>0.69</v>
      </c>
      <c r="FY2703" s="40">
        <v>42879</v>
      </c>
      <c r="FZ2703"/>
      <c r="GA2703"/>
      <c r="GB2703"/>
      <c r="GC2703"/>
      <c r="GD2703"/>
      <c r="GE2703"/>
      <c r="GF2703"/>
      <c r="GG2703"/>
      <c r="GH2703"/>
      <c r="GI2703">
        <v>0.05</v>
      </c>
      <c r="GJ2703">
        <v>0.35666666666666669</v>
      </c>
      <c r="GK2703">
        <v>0.05</v>
      </c>
      <c r="GL2703">
        <v>0.13</v>
      </c>
      <c r="GM2703"/>
      <c r="GN2703">
        <v>1.3333333333333334E-2</v>
      </c>
      <c r="HM2703">
        <v>0.06</v>
      </c>
      <c r="HN2703">
        <v>0.04</v>
      </c>
      <c r="HO2703">
        <v>0.02</v>
      </c>
      <c r="HP2703">
        <v>0.88</v>
      </c>
      <c r="HQ2703">
        <v>0.17</v>
      </c>
      <c r="HR2703">
        <v>0.05</v>
      </c>
      <c r="HU2703">
        <v>0.13</v>
      </c>
      <c r="IA2703">
        <v>0.02</v>
      </c>
      <c r="IB2703">
        <v>0.01</v>
      </c>
      <c r="IC2703">
        <v>0.01</v>
      </c>
      <c r="IE2703" s="40">
        <v>42879</v>
      </c>
      <c r="IU2703" s="77">
        <v>42879</v>
      </c>
    </row>
    <row r="2704" spans="7:260" x14ac:dyDescent="0.25">
      <c r="G2704" s="40">
        <v>42880</v>
      </c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BM2704" s="40">
        <v>42880</v>
      </c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DS2704" s="40">
        <v>42880</v>
      </c>
      <c r="DT2704"/>
      <c r="DU2704"/>
      <c r="DV2704"/>
      <c r="DW2704"/>
      <c r="DX2704"/>
      <c r="DY2704"/>
      <c r="DZ2704"/>
      <c r="EA2704"/>
      <c r="EB2704"/>
      <c r="EC2704"/>
      <c r="ED2704"/>
      <c r="EE2704"/>
      <c r="EF2704"/>
      <c r="EG2704"/>
      <c r="EH2704"/>
      <c r="FY2704" s="40">
        <v>42880</v>
      </c>
      <c r="FZ2704"/>
      <c r="GA2704"/>
      <c r="GB2704"/>
      <c r="GC2704"/>
      <c r="GD2704"/>
      <c r="GE2704"/>
      <c r="GF2704"/>
      <c r="GG2704"/>
      <c r="GH2704"/>
      <c r="GI2704"/>
      <c r="GJ2704"/>
      <c r="GK2704"/>
      <c r="GL2704"/>
      <c r="GM2704"/>
      <c r="GN2704"/>
      <c r="IE2704" s="40">
        <v>42880</v>
      </c>
      <c r="IU2704" s="77">
        <v>42880</v>
      </c>
    </row>
    <row r="2705" spans="7:263" x14ac:dyDescent="0.25">
      <c r="G2705" s="40">
        <v>42881</v>
      </c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BM2705" s="40">
        <v>42881</v>
      </c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DS2705" s="40">
        <v>42881</v>
      </c>
      <c r="DT2705"/>
      <c r="DU2705"/>
      <c r="DV2705"/>
      <c r="DW2705"/>
      <c r="DX2705"/>
      <c r="DY2705"/>
      <c r="DZ2705"/>
      <c r="EA2705"/>
      <c r="EB2705"/>
      <c r="EC2705"/>
      <c r="ED2705"/>
      <c r="EE2705"/>
      <c r="EF2705"/>
      <c r="EG2705"/>
      <c r="EH2705"/>
      <c r="FY2705" s="40">
        <v>42881</v>
      </c>
      <c r="FZ2705"/>
      <c r="GA2705"/>
      <c r="GB2705"/>
      <c r="GC2705"/>
      <c r="GD2705"/>
      <c r="GE2705"/>
      <c r="GF2705"/>
      <c r="GG2705"/>
      <c r="GH2705"/>
      <c r="GI2705"/>
      <c r="GJ2705"/>
      <c r="GK2705"/>
      <c r="GL2705"/>
      <c r="GM2705"/>
      <c r="GN2705"/>
      <c r="IE2705" s="40">
        <v>42881</v>
      </c>
      <c r="IU2705" s="77">
        <v>42881</v>
      </c>
    </row>
    <row r="2706" spans="7:263" x14ac:dyDescent="0.25">
      <c r="G2706" s="40">
        <v>42882</v>
      </c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BM2706" s="40">
        <v>42882</v>
      </c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DS2706" s="40">
        <v>42882</v>
      </c>
      <c r="DT2706"/>
      <c r="DU2706"/>
      <c r="DV2706"/>
      <c r="DW2706"/>
      <c r="DX2706"/>
      <c r="DY2706"/>
      <c r="DZ2706"/>
      <c r="EA2706"/>
      <c r="EB2706"/>
      <c r="EC2706"/>
      <c r="ED2706"/>
      <c r="EE2706"/>
      <c r="EF2706"/>
      <c r="EG2706"/>
      <c r="EH2706"/>
      <c r="FY2706" s="40">
        <v>42882</v>
      </c>
      <c r="FZ2706"/>
      <c r="GA2706"/>
      <c r="GB2706"/>
      <c r="GC2706"/>
      <c r="GD2706"/>
      <c r="GE2706"/>
      <c r="GF2706"/>
      <c r="GG2706"/>
      <c r="GH2706"/>
      <c r="GI2706"/>
      <c r="GJ2706"/>
      <c r="GK2706"/>
      <c r="GL2706"/>
      <c r="GM2706"/>
      <c r="GN2706"/>
      <c r="IE2706" s="40">
        <v>42882</v>
      </c>
      <c r="IU2706" s="77">
        <v>42882</v>
      </c>
    </row>
    <row r="2707" spans="7:263" x14ac:dyDescent="0.25">
      <c r="G2707" s="40">
        <v>42883</v>
      </c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BM2707" s="40">
        <v>42883</v>
      </c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DS2707" s="40">
        <v>42883</v>
      </c>
      <c r="DT2707"/>
      <c r="DU2707"/>
      <c r="DV2707"/>
      <c r="DW2707"/>
      <c r="DX2707"/>
      <c r="DY2707"/>
      <c r="DZ2707"/>
      <c r="EA2707"/>
      <c r="EB2707"/>
      <c r="EC2707"/>
      <c r="ED2707"/>
      <c r="EE2707"/>
      <c r="EF2707"/>
      <c r="EG2707"/>
      <c r="EH2707"/>
      <c r="FY2707" s="40">
        <v>42883</v>
      </c>
      <c r="FZ2707"/>
      <c r="GA2707"/>
      <c r="GB2707"/>
      <c r="GC2707"/>
      <c r="GD2707"/>
      <c r="GE2707"/>
      <c r="GF2707"/>
      <c r="GG2707"/>
      <c r="GH2707"/>
      <c r="GI2707"/>
      <c r="GJ2707"/>
      <c r="GK2707"/>
      <c r="GL2707"/>
      <c r="GM2707"/>
      <c r="GN2707"/>
      <c r="IE2707" s="40">
        <v>42883</v>
      </c>
      <c r="IU2707" s="77">
        <v>42883</v>
      </c>
    </row>
    <row r="2708" spans="7:263" x14ac:dyDescent="0.25">
      <c r="G2708" s="40">
        <v>42884</v>
      </c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BM2708" s="40">
        <v>42884</v>
      </c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DS2708" s="40">
        <v>42884</v>
      </c>
      <c r="DT2708"/>
      <c r="DU2708"/>
      <c r="DV2708"/>
      <c r="DW2708"/>
      <c r="DX2708"/>
      <c r="DY2708"/>
      <c r="DZ2708"/>
      <c r="EA2708"/>
      <c r="EB2708"/>
      <c r="EC2708"/>
      <c r="ED2708"/>
      <c r="EE2708"/>
      <c r="EF2708"/>
      <c r="EG2708"/>
      <c r="EH2708"/>
      <c r="FY2708" s="40">
        <v>42884</v>
      </c>
      <c r="FZ2708"/>
      <c r="GA2708"/>
      <c r="GB2708"/>
      <c r="GC2708"/>
      <c r="GD2708"/>
      <c r="GE2708"/>
      <c r="GF2708"/>
      <c r="GG2708"/>
      <c r="GH2708"/>
      <c r="GI2708"/>
      <c r="GJ2708"/>
      <c r="GK2708"/>
      <c r="GL2708"/>
      <c r="GM2708"/>
      <c r="GN2708"/>
      <c r="IE2708" s="40">
        <v>42884</v>
      </c>
      <c r="IU2708" s="77">
        <v>42884</v>
      </c>
    </row>
    <row r="2709" spans="7:263" x14ac:dyDescent="0.25">
      <c r="G2709" s="40">
        <v>42885</v>
      </c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BM2709" s="40">
        <v>42885</v>
      </c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DS2709" s="40">
        <v>42885</v>
      </c>
      <c r="DT2709"/>
      <c r="DU2709"/>
      <c r="DV2709"/>
      <c r="DW2709"/>
      <c r="DX2709"/>
      <c r="DY2709"/>
      <c r="DZ2709"/>
      <c r="EA2709"/>
      <c r="EB2709"/>
      <c r="EC2709"/>
      <c r="ED2709"/>
      <c r="EE2709"/>
      <c r="EF2709"/>
      <c r="EG2709"/>
      <c r="EH2709"/>
      <c r="FY2709" s="40">
        <v>42885</v>
      </c>
      <c r="FZ2709"/>
      <c r="GA2709"/>
      <c r="GB2709"/>
      <c r="GC2709"/>
      <c r="GD2709"/>
      <c r="GE2709"/>
      <c r="GF2709"/>
      <c r="GG2709"/>
      <c r="GH2709"/>
      <c r="GI2709"/>
      <c r="GJ2709"/>
      <c r="GK2709"/>
      <c r="GL2709"/>
      <c r="GM2709"/>
      <c r="GN2709"/>
      <c r="IE2709" s="40">
        <v>42885</v>
      </c>
      <c r="IU2709" s="77">
        <v>42885</v>
      </c>
    </row>
    <row r="2710" spans="7:263" x14ac:dyDescent="0.25">
      <c r="G2710" s="40">
        <v>42886</v>
      </c>
      <c r="H2710">
        <v>1</v>
      </c>
      <c r="I2710">
        <v>3.3</v>
      </c>
      <c r="J2710"/>
      <c r="K2710">
        <v>5</v>
      </c>
      <c r="L2710">
        <v>3.8666666666666667</v>
      </c>
      <c r="M2710">
        <v>1.9000000000000001</v>
      </c>
      <c r="N2710">
        <v>4.0333333333333332</v>
      </c>
      <c r="O2710">
        <v>4.45</v>
      </c>
      <c r="P2710"/>
      <c r="Q2710"/>
      <c r="R2710"/>
      <c r="S2710"/>
      <c r="T2710"/>
      <c r="U2710"/>
      <c r="V2710"/>
      <c r="W2710">
        <v>1.2</v>
      </c>
      <c r="X2710">
        <v>0.8</v>
      </c>
      <c r="Y2710">
        <v>3.3</v>
      </c>
      <c r="AB2710">
        <v>4</v>
      </c>
      <c r="AC2710">
        <v>5.4</v>
      </c>
      <c r="AD2710">
        <v>5.6</v>
      </c>
      <c r="AE2710">
        <v>4</v>
      </c>
      <c r="AF2710">
        <v>3.6</v>
      </c>
      <c r="AG2710">
        <v>4</v>
      </c>
      <c r="AH2710">
        <v>2.5</v>
      </c>
      <c r="AI2710">
        <v>1.4</v>
      </c>
      <c r="AJ2710">
        <v>1.8</v>
      </c>
      <c r="AK2710">
        <v>4.5</v>
      </c>
      <c r="AL2710">
        <v>3.7</v>
      </c>
      <c r="AM2710">
        <v>3.9</v>
      </c>
      <c r="AN2710">
        <v>4.4000000000000004</v>
      </c>
      <c r="AO2710">
        <v>4.5</v>
      </c>
      <c r="BM2710" s="40">
        <v>42886</v>
      </c>
      <c r="BN2710">
        <v>0.01</v>
      </c>
      <c r="BO2710">
        <v>0.01</v>
      </c>
      <c r="BP2710"/>
      <c r="BQ2710">
        <v>0.01</v>
      </c>
      <c r="BR2710">
        <v>0.01</v>
      </c>
      <c r="BS2710">
        <v>0.01</v>
      </c>
      <c r="BT2710">
        <v>0.01</v>
      </c>
      <c r="BU2710">
        <v>0.01</v>
      </c>
      <c r="BV2710"/>
      <c r="BW2710"/>
      <c r="BX2710"/>
      <c r="BY2710"/>
      <c r="BZ2710"/>
      <c r="CA2710"/>
      <c r="CB2710"/>
      <c r="CC2710">
        <v>0.01</v>
      </c>
      <c r="CD2710">
        <v>0.01</v>
      </c>
      <c r="CE2710">
        <v>0.01</v>
      </c>
      <c r="CH2710">
        <v>0.01</v>
      </c>
      <c r="CI2710">
        <v>0.01</v>
      </c>
      <c r="CJ2710">
        <v>0.01</v>
      </c>
      <c r="CK2710">
        <v>0.01</v>
      </c>
      <c r="CL2710">
        <v>0.01</v>
      </c>
      <c r="CM2710">
        <v>0.01</v>
      </c>
      <c r="CN2710">
        <v>0.01</v>
      </c>
      <c r="CO2710">
        <v>0.01</v>
      </c>
      <c r="CP2710">
        <v>0.01</v>
      </c>
      <c r="CQ2710">
        <v>0.01</v>
      </c>
      <c r="CR2710">
        <v>0.01</v>
      </c>
      <c r="CS2710">
        <v>0.01</v>
      </c>
      <c r="CT2710">
        <v>0.01</v>
      </c>
      <c r="CU2710">
        <v>0.01</v>
      </c>
      <c r="DS2710" s="40">
        <v>42886</v>
      </c>
      <c r="DT2710">
        <v>0.39500000000000002</v>
      </c>
      <c r="DU2710">
        <v>5.45</v>
      </c>
      <c r="DV2710"/>
      <c r="DW2710">
        <v>30.539999999999996</v>
      </c>
      <c r="DX2710">
        <v>17.533333333333335</v>
      </c>
      <c r="DY2710">
        <v>14.893333333333333</v>
      </c>
      <c r="DZ2710">
        <v>28.266666666666666</v>
      </c>
      <c r="EA2710">
        <v>9.14</v>
      </c>
      <c r="EB2710"/>
      <c r="EC2710"/>
      <c r="ED2710"/>
      <c r="EE2710"/>
      <c r="EF2710"/>
      <c r="EG2710"/>
      <c r="EH2710"/>
      <c r="EI2710">
        <v>0.32</v>
      </c>
      <c r="EJ2710">
        <v>0.47</v>
      </c>
      <c r="EK2710">
        <v>5.45</v>
      </c>
      <c r="EN2710">
        <v>77.099999999999994</v>
      </c>
      <c r="EO2710">
        <v>9.5</v>
      </c>
      <c r="EP2710">
        <v>5.0199999999999996</v>
      </c>
      <c r="EQ2710">
        <v>19</v>
      </c>
      <c r="ER2710">
        <v>14</v>
      </c>
      <c r="ES2710">
        <v>19.600000000000001</v>
      </c>
      <c r="ET2710">
        <v>16.100000000000001</v>
      </c>
      <c r="EU2710">
        <v>8.58</v>
      </c>
      <c r="EV2710">
        <v>20</v>
      </c>
      <c r="EW2710">
        <v>18.7</v>
      </c>
      <c r="EX2710">
        <v>36.6</v>
      </c>
      <c r="EY2710">
        <v>29.5</v>
      </c>
      <c r="EZ2710">
        <v>10.5</v>
      </c>
      <c r="FA2710">
        <v>7.78</v>
      </c>
      <c r="FY2710" s="40">
        <v>42886</v>
      </c>
      <c r="FZ2710">
        <v>0.01</v>
      </c>
      <c r="GA2710">
        <v>0.02</v>
      </c>
      <c r="GB2710"/>
      <c r="GC2710">
        <v>2.3333333333333334E-2</v>
      </c>
      <c r="GD2710">
        <v>1.6666666666666666E-2</v>
      </c>
      <c r="GE2710">
        <v>0.01</v>
      </c>
      <c r="GF2710">
        <v>1.3333333333333334E-2</v>
      </c>
      <c r="GG2710">
        <v>0.02</v>
      </c>
      <c r="GH2710"/>
      <c r="GI2710"/>
      <c r="GJ2710"/>
      <c r="GK2710"/>
      <c r="GL2710"/>
      <c r="GM2710"/>
      <c r="GN2710"/>
      <c r="GO2710">
        <v>0.01</v>
      </c>
      <c r="GP2710">
        <v>0.01</v>
      </c>
      <c r="GQ2710">
        <v>0.02</v>
      </c>
      <c r="GR2710" t="s">
        <v>74</v>
      </c>
      <c r="GT2710">
        <v>0.01</v>
      </c>
      <c r="GU2710">
        <v>0.03</v>
      </c>
      <c r="GV2710">
        <v>0.03</v>
      </c>
      <c r="GW2710">
        <v>0.02</v>
      </c>
      <c r="GX2710">
        <v>0.02</v>
      </c>
      <c r="GY2710">
        <v>0.01</v>
      </c>
      <c r="GZ2710">
        <v>0.01</v>
      </c>
      <c r="HA2710">
        <v>0.01</v>
      </c>
      <c r="HB2710">
        <v>0.01</v>
      </c>
      <c r="HC2710">
        <v>0.02</v>
      </c>
      <c r="HD2710">
        <v>0.01</v>
      </c>
      <c r="HE2710">
        <v>0.01</v>
      </c>
      <c r="HF2710">
        <v>0.02</v>
      </c>
      <c r="HG2710">
        <v>0.02</v>
      </c>
      <c r="IE2710" s="40">
        <v>42886</v>
      </c>
      <c r="IU2710" s="77">
        <v>42886</v>
      </c>
    </row>
    <row r="2711" spans="7:263" x14ac:dyDescent="0.25">
      <c r="G2711" s="40">
        <v>42887</v>
      </c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BM2711" s="40">
        <v>42887</v>
      </c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DS2711" s="40">
        <v>42887</v>
      </c>
      <c r="DT2711"/>
      <c r="DU2711"/>
      <c r="DV2711"/>
      <c r="DW2711"/>
      <c r="DX2711"/>
      <c r="DY2711"/>
      <c r="DZ2711"/>
      <c r="EA2711"/>
      <c r="EB2711"/>
      <c r="EC2711"/>
      <c r="ED2711"/>
      <c r="EE2711"/>
      <c r="EF2711"/>
      <c r="EG2711"/>
      <c r="EH2711"/>
      <c r="FY2711" s="40">
        <v>42887</v>
      </c>
      <c r="FZ2711"/>
      <c r="GA2711"/>
      <c r="GB2711"/>
      <c r="GC2711"/>
      <c r="GD2711"/>
      <c r="GE2711"/>
      <c r="GF2711"/>
      <c r="GG2711"/>
      <c r="GH2711"/>
      <c r="GI2711"/>
      <c r="GJ2711"/>
      <c r="GK2711"/>
      <c r="GL2711"/>
      <c r="GM2711"/>
      <c r="GN2711"/>
      <c r="IE2711" s="40">
        <v>42887</v>
      </c>
      <c r="IH2711">
        <v>33.778138297872339</v>
      </c>
      <c r="IK2711">
        <v>29.00153758542141</v>
      </c>
      <c r="IU2711" s="77">
        <v>42887</v>
      </c>
      <c r="IX2711">
        <v>69.099999999999994</v>
      </c>
      <c r="JA2711">
        <v>69.099999999999994</v>
      </c>
    </row>
    <row r="2712" spans="7:263" x14ac:dyDescent="0.25">
      <c r="G2712" s="40">
        <v>42888</v>
      </c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BM2712" s="40">
        <v>42888</v>
      </c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DS2712" s="40">
        <v>42888</v>
      </c>
      <c r="DT2712"/>
      <c r="DU2712"/>
      <c r="DV2712"/>
      <c r="DW2712"/>
      <c r="DX2712"/>
      <c r="DY2712"/>
      <c r="DZ2712"/>
      <c r="EA2712"/>
      <c r="EB2712"/>
      <c r="EC2712"/>
      <c r="ED2712"/>
      <c r="EE2712"/>
      <c r="EF2712"/>
      <c r="EG2712"/>
      <c r="EH2712"/>
      <c r="FY2712" s="40">
        <v>42888</v>
      </c>
      <c r="FZ2712"/>
      <c r="GA2712"/>
      <c r="GB2712"/>
      <c r="GC2712"/>
      <c r="GD2712"/>
      <c r="GE2712"/>
      <c r="GF2712"/>
      <c r="GG2712"/>
      <c r="GH2712"/>
      <c r="GI2712"/>
      <c r="GJ2712"/>
      <c r="GK2712"/>
      <c r="GL2712"/>
      <c r="GM2712"/>
      <c r="GN2712"/>
      <c r="IE2712" s="40">
        <v>42888</v>
      </c>
      <c r="IM2712">
        <v>25.852097902097903</v>
      </c>
      <c r="IU2712" s="77">
        <v>42888</v>
      </c>
      <c r="JC2712">
        <v>69.099999999999994</v>
      </c>
    </row>
    <row r="2713" spans="7:263" x14ac:dyDescent="0.25">
      <c r="G2713" s="40">
        <v>42889</v>
      </c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BM2713" s="40">
        <v>42889</v>
      </c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DS2713" s="40">
        <v>42889</v>
      </c>
      <c r="DT2713"/>
      <c r="DU2713"/>
      <c r="DV2713"/>
      <c r="DW2713"/>
      <c r="DX2713"/>
      <c r="DY2713"/>
      <c r="DZ2713"/>
      <c r="EA2713"/>
      <c r="EB2713"/>
      <c r="EC2713"/>
      <c r="ED2713"/>
      <c r="EE2713"/>
      <c r="EF2713"/>
      <c r="EG2713"/>
      <c r="EH2713"/>
      <c r="FY2713" s="40">
        <v>42889</v>
      </c>
      <c r="FZ2713"/>
      <c r="GA2713"/>
      <c r="GB2713"/>
      <c r="GC2713"/>
      <c r="GD2713"/>
      <c r="GE2713"/>
      <c r="GF2713"/>
      <c r="GG2713"/>
      <c r="GH2713"/>
      <c r="GI2713"/>
      <c r="GJ2713"/>
      <c r="GK2713"/>
      <c r="GL2713"/>
      <c r="GM2713"/>
      <c r="GN2713"/>
      <c r="IE2713" s="40">
        <v>42889</v>
      </c>
      <c r="IU2713" s="77">
        <v>42889</v>
      </c>
    </row>
    <row r="2714" spans="7:263" x14ac:dyDescent="0.25">
      <c r="G2714" s="40">
        <v>42890</v>
      </c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BM2714" s="40">
        <v>42890</v>
      </c>
      <c r="BN2714"/>
      <c r="BO2714"/>
      <c r="BP2714"/>
      <c r="BQ2714"/>
      <c r="BR2714"/>
      <c r="BS2714"/>
      <c r="BT2714"/>
      <c r="BU2714"/>
      <c r="BV2714"/>
      <c r="BW2714"/>
      <c r="BX2714"/>
      <c r="BY2714"/>
      <c r="BZ2714"/>
      <c r="CA2714"/>
      <c r="CB2714"/>
      <c r="DS2714" s="40">
        <v>42890</v>
      </c>
      <c r="DT2714"/>
      <c r="DU2714"/>
      <c r="DV2714"/>
      <c r="DW2714"/>
      <c r="DX2714"/>
      <c r="DY2714"/>
      <c r="DZ2714"/>
      <c r="EA2714"/>
      <c r="EB2714"/>
      <c r="EC2714"/>
      <c r="ED2714"/>
      <c r="EE2714"/>
      <c r="EF2714"/>
      <c r="EG2714"/>
      <c r="EH2714"/>
      <c r="FY2714" s="40">
        <v>42890</v>
      </c>
      <c r="FZ2714"/>
      <c r="GA2714"/>
      <c r="GB2714"/>
      <c r="GC2714"/>
      <c r="GD2714"/>
      <c r="GE2714"/>
      <c r="GF2714"/>
      <c r="GG2714"/>
      <c r="GH2714"/>
      <c r="GI2714"/>
      <c r="GJ2714"/>
      <c r="GK2714"/>
      <c r="GL2714"/>
      <c r="GM2714"/>
      <c r="GN2714"/>
      <c r="IE2714" s="40">
        <v>42890</v>
      </c>
      <c r="IU2714" s="77">
        <v>42890</v>
      </c>
    </row>
    <row r="2715" spans="7:263" x14ac:dyDescent="0.25">
      <c r="G2715" s="40">
        <v>42891</v>
      </c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BM2715" s="40">
        <v>42891</v>
      </c>
      <c r="BN2715"/>
      <c r="BO2715"/>
      <c r="BP2715"/>
      <c r="BQ2715"/>
      <c r="BR2715"/>
      <c r="BS2715"/>
      <c r="BT2715"/>
      <c r="BU2715"/>
      <c r="BV2715"/>
      <c r="BW2715"/>
      <c r="BX2715"/>
      <c r="BY2715"/>
      <c r="BZ2715"/>
      <c r="CA2715"/>
      <c r="CB2715"/>
      <c r="DS2715" s="40">
        <v>42891</v>
      </c>
      <c r="DT2715"/>
      <c r="DU2715"/>
      <c r="DV2715"/>
      <c r="DW2715"/>
      <c r="DX2715"/>
      <c r="DY2715"/>
      <c r="DZ2715"/>
      <c r="EA2715"/>
      <c r="EB2715"/>
      <c r="EC2715"/>
      <c r="ED2715"/>
      <c r="EE2715"/>
      <c r="EF2715"/>
      <c r="EG2715"/>
      <c r="EH2715"/>
      <c r="FY2715" s="40">
        <v>42891</v>
      </c>
      <c r="FZ2715"/>
      <c r="GA2715"/>
      <c r="GB2715"/>
      <c r="GC2715"/>
      <c r="GD2715"/>
      <c r="GE2715"/>
      <c r="GF2715"/>
      <c r="GG2715"/>
      <c r="GH2715"/>
      <c r="GI2715"/>
      <c r="GJ2715"/>
      <c r="GK2715"/>
      <c r="GL2715"/>
      <c r="GM2715"/>
      <c r="GN2715"/>
      <c r="IE2715" s="40">
        <v>42891</v>
      </c>
      <c r="IU2715" s="77">
        <v>42891</v>
      </c>
    </row>
    <row r="2716" spans="7:263" x14ac:dyDescent="0.25">
      <c r="G2716" s="40">
        <v>42892</v>
      </c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BM2716" s="40">
        <v>42892</v>
      </c>
      <c r="BN2716"/>
      <c r="BO2716"/>
      <c r="BP2716"/>
      <c r="BQ2716"/>
      <c r="BR2716"/>
      <c r="BS2716"/>
      <c r="BT2716"/>
      <c r="BU2716"/>
      <c r="BV2716"/>
      <c r="BW2716"/>
      <c r="BX2716"/>
      <c r="BY2716"/>
      <c r="BZ2716"/>
      <c r="CA2716"/>
      <c r="CB2716"/>
      <c r="DS2716" s="40">
        <v>42892</v>
      </c>
      <c r="DT2716"/>
      <c r="DU2716"/>
      <c r="DV2716"/>
      <c r="DW2716"/>
      <c r="DX2716"/>
      <c r="DY2716"/>
      <c r="DZ2716"/>
      <c r="EA2716"/>
      <c r="EB2716"/>
      <c r="EC2716"/>
      <c r="ED2716"/>
      <c r="EE2716"/>
      <c r="EF2716"/>
      <c r="EG2716"/>
      <c r="EH2716"/>
      <c r="FY2716" s="40">
        <v>42892</v>
      </c>
      <c r="FZ2716"/>
      <c r="GA2716"/>
      <c r="GB2716"/>
      <c r="GC2716"/>
      <c r="GD2716"/>
      <c r="GE2716"/>
      <c r="GF2716"/>
      <c r="GG2716"/>
      <c r="GH2716"/>
      <c r="GI2716"/>
      <c r="GJ2716"/>
      <c r="GK2716"/>
      <c r="GL2716"/>
      <c r="GM2716"/>
      <c r="GN2716"/>
      <c r="IE2716" s="40">
        <v>42892</v>
      </c>
      <c r="IL2716">
        <v>39.052266288951841</v>
      </c>
      <c r="IU2716" s="77">
        <v>42892</v>
      </c>
      <c r="JB2716">
        <v>69.099999999999994</v>
      </c>
    </row>
    <row r="2717" spans="7:263" x14ac:dyDescent="0.25">
      <c r="G2717" s="40">
        <v>42893</v>
      </c>
      <c r="H2717"/>
      <c r="I2717"/>
      <c r="J2717"/>
      <c r="K2717"/>
      <c r="L2717"/>
      <c r="M2717"/>
      <c r="N2717"/>
      <c r="O2717"/>
      <c r="P2717"/>
      <c r="Q2717">
        <v>2.15</v>
      </c>
      <c r="R2717">
        <v>0.80000000000000016</v>
      </c>
      <c r="S2717">
        <v>1.9</v>
      </c>
      <c r="T2717"/>
      <c r="U2717"/>
      <c r="V2717">
        <v>1.4333333333333336</v>
      </c>
      <c r="AU2717">
        <v>2.5</v>
      </c>
      <c r="AV2717">
        <v>1.8</v>
      </c>
      <c r="AW2717">
        <v>0.8</v>
      </c>
      <c r="AX2717">
        <v>0.8</v>
      </c>
      <c r="AY2717">
        <v>0.8</v>
      </c>
      <c r="AZ2717">
        <v>1.9</v>
      </c>
      <c r="BI2717">
        <v>1.4</v>
      </c>
      <c r="BJ2717">
        <v>1.3</v>
      </c>
      <c r="BK2717">
        <v>1.6</v>
      </c>
      <c r="BM2717" s="40">
        <v>42893</v>
      </c>
      <c r="BN2717"/>
      <c r="BO2717"/>
      <c r="BP2717"/>
      <c r="BQ2717"/>
      <c r="BR2717"/>
      <c r="BS2717"/>
      <c r="BT2717"/>
      <c r="BU2717"/>
      <c r="BV2717"/>
      <c r="BW2717">
        <v>0.01</v>
      </c>
      <c r="BX2717">
        <v>0.01</v>
      </c>
      <c r="BY2717">
        <v>0.06</v>
      </c>
      <c r="BZ2717"/>
      <c r="CA2717"/>
      <c r="CB2717">
        <v>0.01</v>
      </c>
      <c r="DA2717">
        <v>0.01</v>
      </c>
      <c r="DB2717">
        <v>0.01</v>
      </c>
      <c r="DC2717">
        <v>0.01</v>
      </c>
      <c r="DD2717">
        <v>0.01</v>
      </c>
      <c r="DE2717">
        <v>0.01</v>
      </c>
      <c r="DF2717">
        <v>0.06</v>
      </c>
      <c r="DO2717">
        <v>0.01</v>
      </c>
      <c r="DP2717">
        <v>0.01</v>
      </c>
      <c r="DQ2717">
        <v>0.01</v>
      </c>
      <c r="DS2717" s="40">
        <v>42893</v>
      </c>
      <c r="DT2717"/>
      <c r="DU2717"/>
      <c r="DV2717"/>
      <c r="DW2717"/>
      <c r="DX2717"/>
      <c r="DY2717"/>
      <c r="DZ2717"/>
      <c r="EA2717"/>
      <c r="EB2717"/>
      <c r="EC2717">
        <v>6.49</v>
      </c>
      <c r="ED2717">
        <v>40.366666666666667</v>
      </c>
      <c r="EE2717">
        <v>16.399999999999999</v>
      </c>
      <c r="EF2717"/>
      <c r="EG2717"/>
      <c r="EH2717">
        <v>0.86</v>
      </c>
      <c r="FG2717">
        <v>5.29</v>
      </c>
      <c r="FH2717">
        <v>7.69</v>
      </c>
      <c r="FI2717">
        <v>36.9</v>
      </c>
      <c r="FJ2717">
        <v>48.4</v>
      </c>
      <c r="FK2717">
        <v>35.799999999999997</v>
      </c>
      <c r="FL2717">
        <v>16.399999999999999</v>
      </c>
      <c r="FU2717">
        <v>1.49</v>
      </c>
      <c r="FV2717">
        <v>0.4</v>
      </c>
      <c r="FW2717">
        <v>0.69</v>
      </c>
      <c r="FY2717" s="40">
        <v>42893</v>
      </c>
      <c r="FZ2717"/>
      <c r="GA2717"/>
      <c r="GB2717"/>
      <c r="GC2717"/>
      <c r="GD2717"/>
      <c r="GE2717"/>
      <c r="GF2717"/>
      <c r="GG2717"/>
      <c r="GH2717"/>
      <c r="GI2717">
        <v>6.5000000000000002E-2</v>
      </c>
      <c r="GJ2717">
        <v>6.6666666666666666E-2</v>
      </c>
      <c r="GK2717">
        <v>0.11</v>
      </c>
      <c r="GL2717"/>
      <c r="GM2717"/>
      <c r="GN2717">
        <v>0.01</v>
      </c>
      <c r="HM2717">
        <v>0.09</v>
      </c>
      <c r="HN2717">
        <v>0.04</v>
      </c>
      <c r="HO2717">
        <v>0.02</v>
      </c>
      <c r="HP2717">
        <v>7.0000000000000007E-2</v>
      </c>
      <c r="HQ2717">
        <v>0.11</v>
      </c>
      <c r="HR2717">
        <v>0.11</v>
      </c>
      <c r="IA2717">
        <v>0.01</v>
      </c>
      <c r="IB2717">
        <v>0.01</v>
      </c>
      <c r="IC2717">
        <v>0.01</v>
      </c>
      <c r="IE2717" s="40">
        <v>42893</v>
      </c>
      <c r="IU2717" s="77">
        <v>42893</v>
      </c>
    </row>
    <row r="2718" spans="7:263" x14ac:dyDescent="0.25">
      <c r="G2718" s="40">
        <v>42894</v>
      </c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BM2718" s="40">
        <v>42894</v>
      </c>
      <c r="BN2718"/>
      <c r="BO2718"/>
      <c r="BP2718"/>
      <c r="BQ2718"/>
      <c r="BR2718"/>
      <c r="BS2718"/>
      <c r="BT2718"/>
      <c r="BU2718"/>
      <c r="BV2718"/>
      <c r="BW2718"/>
      <c r="BX2718"/>
      <c r="BY2718"/>
      <c r="BZ2718"/>
      <c r="CA2718"/>
      <c r="CB2718"/>
      <c r="DS2718" s="40">
        <v>42894</v>
      </c>
      <c r="DT2718"/>
      <c r="DU2718"/>
      <c r="DV2718"/>
      <c r="DW2718"/>
      <c r="DX2718"/>
      <c r="DY2718"/>
      <c r="DZ2718"/>
      <c r="EA2718"/>
      <c r="EB2718"/>
      <c r="EC2718"/>
      <c r="ED2718"/>
      <c r="EE2718"/>
      <c r="EF2718"/>
      <c r="EG2718"/>
      <c r="EH2718"/>
      <c r="FY2718" s="40">
        <v>42894</v>
      </c>
      <c r="FZ2718"/>
      <c r="GA2718"/>
      <c r="GB2718"/>
      <c r="GC2718"/>
      <c r="GD2718"/>
      <c r="GE2718"/>
      <c r="GF2718"/>
      <c r="GG2718"/>
      <c r="GH2718"/>
      <c r="GI2718"/>
      <c r="GJ2718"/>
      <c r="GK2718"/>
      <c r="GL2718"/>
      <c r="GM2718"/>
      <c r="GN2718"/>
      <c r="IE2718" s="40">
        <v>42894</v>
      </c>
      <c r="IF2718">
        <v>41.46</v>
      </c>
      <c r="IU2718" s="77">
        <v>42894</v>
      </c>
      <c r="IV2718">
        <v>69.099999999999994</v>
      </c>
    </row>
    <row r="2719" spans="7:263" x14ac:dyDescent="0.25">
      <c r="G2719" s="40">
        <v>42895</v>
      </c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BM2719" s="40">
        <v>42895</v>
      </c>
      <c r="BN2719"/>
      <c r="BO2719"/>
      <c r="BP2719"/>
      <c r="BQ2719"/>
      <c r="BR2719"/>
      <c r="BS2719"/>
      <c r="BT2719"/>
      <c r="BU2719"/>
      <c r="BV2719"/>
      <c r="BW2719"/>
      <c r="BX2719"/>
      <c r="BY2719"/>
      <c r="BZ2719"/>
      <c r="CA2719"/>
      <c r="CB2719"/>
      <c r="DS2719" s="40">
        <v>42895</v>
      </c>
      <c r="DT2719"/>
      <c r="DU2719"/>
      <c r="DV2719"/>
      <c r="DW2719"/>
      <c r="DX2719"/>
      <c r="DY2719"/>
      <c r="DZ2719"/>
      <c r="EA2719"/>
      <c r="EB2719"/>
      <c r="EC2719"/>
      <c r="ED2719"/>
      <c r="EE2719"/>
      <c r="EF2719"/>
      <c r="EG2719"/>
      <c r="EH2719"/>
      <c r="FY2719" s="40">
        <v>42895</v>
      </c>
      <c r="FZ2719"/>
      <c r="GA2719"/>
      <c r="GB2719"/>
      <c r="GC2719"/>
      <c r="GD2719"/>
      <c r="GE2719"/>
      <c r="GF2719"/>
      <c r="GG2719"/>
      <c r="GH2719"/>
      <c r="GI2719"/>
      <c r="GJ2719"/>
      <c r="GK2719"/>
      <c r="GL2719"/>
      <c r="GM2719"/>
      <c r="GN2719"/>
      <c r="IE2719" s="40">
        <v>42895</v>
      </c>
      <c r="IU2719" s="77">
        <v>42895</v>
      </c>
    </row>
    <row r="2720" spans="7:263" x14ac:dyDescent="0.25">
      <c r="G2720" s="40">
        <v>42896</v>
      </c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BM2720" s="40">
        <v>42896</v>
      </c>
      <c r="BN2720"/>
      <c r="BO2720"/>
      <c r="BP2720"/>
      <c r="BQ2720"/>
      <c r="BR2720"/>
      <c r="BS2720"/>
      <c r="BT2720"/>
      <c r="BU2720"/>
      <c r="BV2720"/>
      <c r="BW2720"/>
      <c r="BX2720"/>
      <c r="BY2720"/>
      <c r="BZ2720"/>
      <c r="CA2720"/>
      <c r="CB2720"/>
      <c r="DS2720" s="40">
        <v>42896</v>
      </c>
      <c r="DT2720"/>
      <c r="DU2720"/>
      <c r="DV2720"/>
      <c r="DW2720"/>
      <c r="DX2720"/>
      <c r="DY2720"/>
      <c r="DZ2720"/>
      <c r="EA2720"/>
      <c r="EB2720"/>
      <c r="EC2720"/>
      <c r="ED2720"/>
      <c r="EE2720"/>
      <c r="EF2720"/>
      <c r="EG2720"/>
      <c r="EH2720"/>
      <c r="FY2720" s="40">
        <v>42896</v>
      </c>
      <c r="FZ2720"/>
      <c r="GA2720"/>
      <c r="GB2720"/>
      <c r="GC2720"/>
      <c r="GD2720"/>
      <c r="GE2720"/>
      <c r="GF2720"/>
      <c r="GG2720"/>
      <c r="GH2720"/>
      <c r="GI2720"/>
      <c r="GJ2720"/>
      <c r="GK2720"/>
      <c r="GL2720"/>
      <c r="GM2720"/>
      <c r="GN2720"/>
      <c r="IE2720" s="40">
        <v>42896</v>
      </c>
      <c r="IU2720" s="77">
        <v>42896</v>
      </c>
    </row>
    <row r="2721" spans="7:263" x14ac:dyDescent="0.25">
      <c r="G2721" s="40">
        <v>42897</v>
      </c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BM2721" s="40">
        <v>42897</v>
      </c>
      <c r="BN2721"/>
      <c r="BO2721"/>
      <c r="BP2721"/>
      <c r="BQ2721"/>
      <c r="BR2721"/>
      <c r="BS2721"/>
      <c r="BT2721"/>
      <c r="BU2721"/>
      <c r="BV2721"/>
      <c r="BW2721"/>
      <c r="BX2721"/>
      <c r="BY2721"/>
      <c r="BZ2721"/>
      <c r="CA2721"/>
      <c r="CB2721"/>
      <c r="DS2721" s="40">
        <v>42897</v>
      </c>
      <c r="DT2721"/>
      <c r="DU2721"/>
      <c r="DV2721"/>
      <c r="DW2721"/>
      <c r="DX2721"/>
      <c r="DY2721"/>
      <c r="DZ2721"/>
      <c r="EA2721"/>
      <c r="EB2721"/>
      <c r="EC2721"/>
      <c r="ED2721"/>
      <c r="EE2721"/>
      <c r="EF2721"/>
      <c r="EG2721"/>
      <c r="EH2721"/>
      <c r="FY2721" s="40">
        <v>42897</v>
      </c>
      <c r="FZ2721"/>
      <c r="GA2721"/>
      <c r="GB2721"/>
      <c r="GC2721"/>
      <c r="GD2721"/>
      <c r="GE2721"/>
      <c r="GF2721"/>
      <c r="GG2721"/>
      <c r="GH2721"/>
      <c r="GI2721"/>
      <c r="GJ2721"/>
      <c r="GK2721"/>
      <c r="GL2721"/>
      <c r="GM2721"/>
      <c r="GN2721"/>
      <c r="IE2721" s="40">
        <v>42897</v>
      </c>
      <c r="IU2721" s="77">
        <v>42897</v>
      </c>
    </row>
    <row r="2722" spans="7:263" x14ac:dyDescent="0.25">
      <c r="G2722" s="40">
        <v>42898</v>
      </c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BM2722" s="40">
        <v>42898</v>
      </c>
      <c r="BN2722"/>
      <c r="BO2722"/>
      <c r="BP2722"/>
      <c r="BQ2722"/>
      <c r="BR2722"/>
      <c r="BS2722"/>
      <c r="BT2722"/>
      <c r="BU2722"/>
      <c r="BV2722"/>
      <c r="BW2722"/>
      <c r="BX2722"/>
      <c r="BY2722"/>
      <c r="BZ2722"/>
      <c r="CA2722"/>
      <c r="CB2722"/>
      <c r="DS2722" s="40">
        <v>42898</v>
      </c>
      <c r="DT2722"/>
      <c r="DU2722"/>
      <c r="DV2722"/>
      <c r="DW2722"/>
      <c r="DX2722"/>
      <c r="DY2722"/>
      <c r="DZ2722"/>
      <c r="EA2722"/>
      <c r="EB2722"/>
      <c r="EC2722"/>
      <c r="ED2722"/>
      <c r="EE2722"/>
      <c r="EF2722"/>
      <c r="EG2722"/>
      <c r="EH2722"/>
      <c r="FY2722" s="40">
        <v>42898</v>
      </c>
      <c r="FZ2722"/>
      <c r="GA2722"/>
      <c r="GB2722"/>
      <c r="GC2722"/>
      <c r="GD2722"/>
      <c r="GE2722"/>
      <c r="GF2722"/>
      <c r="GG2722"/>
      <c r="GH2722"/>
      <c r="GI2722"/>
      <c r="GJ2722"/>
      <c r="GK2722"/>
      <c r="GL2722"/>
      <c r="GM2722"/>
      <c r="GN2722"/>
      <c r="IE2722" s="40">
        <v>42898</v>
      </c>
      <c r="IU2722" s="77">
        <v>42898</v>
      </c>
    </row>
    <row r="2723" spans="7:263" x14ac:dyDescent="0.25">
      <c r="G2723" s="40">
        <v>42899</v>
      </c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BM2723" s="40">
        <v>42899</v>
      </c>
      <c r="BN2723"/>
      <c r="BO2723"/>
      <c r="BP2723"/>
      <c r="BQ2723"/>
      <c r="BR2723"/>
      <c r="BS2723"/>
      <c r="BT2723"/>
      <c r="BU2723"/>
      <c r="BV2723"/>
      <c r="BW2723"/>
      <c r="BX2723"/>
      <c r="BY2723"/>
      <c r="BZ2723"/>
      <c r="CA2723"/>
      <c r="CB2723"/>
      <c r="DS2723" s="40">
        <v>42899</v>
      </c>
      <c r="DT2723"/>
      <c r="DU2723"/>
      <c r="DV2723"/>
      <c r="DW2723"/>
      <c r="DX2723"/>
      <c r="DY2723"/>
      <c r="DZ2723"/>
      <c r="EA2723"/>
      <c r="EB2723"/>
      <c r="EC2723"/>
      <c r="ED2723"/>
      <c r="EE2723"/>
      <c r="EF2723"/>
      <c r="EG2723"/>
      <c r="EH2723"/>
      <c r="FY2723" s="40">
        <v>42899</v>
      </c>
      <c r="FZ2723"/>
      <c r="GA2723"/>
      <c r="GB2723"/>
      <c r="GC2723"/>
      <c r="GD2723"/>
      <c r="GE2723"/>
      <c r="GF2723"/>
      <c r="GG2723"/>
      <c r="GH2723"/>
      <c r="GI2723"/>
      <c r="GJ2723"/>
      <c r="GK2723"/>
      <c r="GL2723"/>
      <c r="GM2723"/>
      <c r="GN2723"/>
      <c r="IE2723" s="40">
        <v>42899</v>
      </c>
      <c r="IU2723" s="77">
        <v>42899</v>
      </c>
    </row>
    <row r="2724" spans="7:263" x14ac:dyDescent="0.25">
      <c r="G2724" s="40">
        <v>42900</v>
      </c>
      <c r="H2724">
        <v>1.95</v>
      </c>
      <c r="I2724">
        <v>3.6</v>
      </c>
      <c r="J2724"/>
      <c r="K2724">
        <v>4.4000000000000004</v>
      </c>
      <c r="L2724">
        <v>3.7666666666666671</v>
      </c>
      <c r="M2724">
        <v>0.85000000000000009</v>
      </c>
      <c r="N2724">
        <v>2.9333333333333336</v>
      </c>
      <c r="O2724">
        <v>3</v>
      </c>
      <c r="P2724"/>
      <c r="Q2724"/>
      <c r="R2724"/>
      <c r="S2724"/>
      <c r="T2724"/>
      <c r="U2724"/>
      <c r="V2724"/>
      <c r="W2724">
        <v>1.9</v>
      </c>
      <c r="X2724">
        <v>2</v>
      </c>
      <c r="Y2724">
        <v>3.6</v>
      </c>
      <c r="AC2724">
        <v>4.4000000000000004</v>
      </c>
      <c r="AE2724">
        <v>3.6</v>
      </c>
      <c r="AF2724">
        <v>4.3</v>
      </c>
      <c r="AG2724">
        <v>3.4</v>
      </c>
      <c r="AI2724">
        <v>0.9</v>
      </c>
      <c r="AJ2724">
        <v>0.8</v>
      </c>
      <c r="AK2724">
        <v>3.3</v>
      </c>
      <c r="AL2724">
        <v>0.8</v>
      </c>
      <c r="AM2724">
        <v>4.7</v>
      </c>
      <c r="AN2724">
        <v>3</v>
      </c>
      <c r="BM2724" s="40">
        <v>42900</v>
      </c>
      <c r="BN2724">
        <v>0.01</v>
      </c>
      <c r="BO2724">
        <v>0.01</v>
      </c>
      <c r="BP2724"/>
      <c r="BQ2724">
        <v>0.01</v>
      </c>
      <c r="BR2724">
        <v>0.01</v>
      </c>
      <c r="BS2724">
        <v>0.01</v>
      </c>
      <c r="BT2724">
        <v>3.3333333333333333E-2</v>
      </c>
      <c r="BU2724">
        <v>0.01</v>
      </c>
      <c r="BV2724"/>
      <c r="BW2724"/>
      <c r="BX2724"/>
      <c r="BY2724"/>
      <c r="BZ2724"/>
      <c r="CA2724"/>
      <c r="CB2724"/>
      <c r="CC2724">
        <v>0.01</v>
      </c>
      <c r="CD2724">
        <v>0.01</v>
      </c>
      <c r="CE2724">
        <v>0.01</v>
      </c>
      <c r="CI2724">
        <v>0.01</v>
      </c>
      <c r="CK2724">
        <v>0.01</v>
      </c>
      <c r="CL2724">
        <v>0.01</v>
      </c>
      <c r="CM2724">
        <v>0.01</v>
      </c>
      <c r="CO2724">
        <v>0.01</v>
      </c>
      <c r="CP2724">
        <v>0.01</v>
      </c>
      <c r="CQ2724">
        <v>0.02</v>
      </c>
      <c r="CR2724">
        <v>0.01</v>
      </c>
      <c r="CS2724">
        <v>7.0000000000000007E-2</v>
      </c>
      <c r="CT2724">
        <v>0.01</v>
      </c>
      <c r="DS2724" s="40">
        <v>42900</v>
      </c>
      <c r="DT2724">
        <v>0.78500000000000003</v>
      </c>
      <c r="DU2724">
        <v>2.48</v>
      </c>
      <c r="DV2724"/>
      <c r="DW2724">
        <v>12.2</v>
      </c>
      <c r="DX2724">
        <v>13.373333333333333</v>
      </c>
      <c r="DY2724">
        <v>21.75</v>
      </c>
      <c r="DZ2724">
        <v>31.966666666666669</v>
      </c>
      <c r="EA2724">
        <v>10</v>
      </c>
      <c r="EB2724"/>
      <c r="EC2724"/>
      <c r="ED2724"/>
      <c r="EE2724"/>
      <c r="EF2724"/>
      <c r="EG2724"/>
      <c r="EH2724"/>
      <c r="EI2724">
        <v>0.5</v>
      </c>
      <c r="EJ2724">
        <v>1.07</v>
      </c>
      <c r="EK2724">
        <v>2.48</v>
      </c>
      <c r="EO2724">
        <v>12.2</v>
      </c>
      <c r="EQ2724">
        <v>8.92</v>
      </c>
      <c r="ER2724">
        <v>11.2</v>
      </c>
      <c r="ES2724">
        <v>20</v>
      </c>
      <c r="EU2724">
        <v>10.7</v>
      </c>
      <c r="EV2724">
        <v>32.799999999999997</v>
      </c>
      <c r="EW2724">
        <v>34.299999999999997</v>
      </c>
      <c r="EX2724">
        <v>40.200000000000003</v>
      </c>
      <c r="EY2724">
        <v>21.4</v>
      </c>
      <c r="EZ2724">
        <v>10</v>
      </c>
      <c r="FY2724" s="40">
        <v>42900</v>
      </c>
      <c r="FZ2724">
        <v>2.5000000000000001E-2</v>
      </c>
      <c r="GA2724">
        <v>0.03</v>
      </c>
      <c r="GB2724"/>
      <c r="GC2724">
        <v>0.04</v>
      </c>
      <c r="GD2724">
        <v>2.6666666666666668E-2</v>
      </c>
      <c r="GE2724">
        <v>0.01</v>
      </c>
      <c r="GF2724">
        <v>0.51</v>
      </c>
      <c r="GG2724">
        <v>0.16</v>
      </c>
      <c r="GH2724"/>
      <c r="GI2724"/>
      <c r="GJ2724"/>
      <c r="GK2724"/>
      <c r="GL2724"/>
      <c r="GM2724"/>
      <c r="GN2724"/>
      <c r="GO2724">
        <v>0.03</v>
      </c>
      <c r="GP2724">
        <v>0.02</v>
      </c>
      <c r="GQ2724">
        <v>0.03</v>
      </c>
      <c r="GU2724">
        <v>0.04</v>
      </c>
      <c r="GW2724">
        <v>0.02</v>
      </c>
      <c r="GX2724">
        <v>0.04</v>
      </c>
      <c r="GY2724">
        <v>0.02</v>
      </c>
      <c r="HA2724">
        <v>0.01</v>
      </c>
      <c r="HB2724">
        <v>0.01</v>
      </c>
      <c r="HC2724">
        <v>0.12</v>
      </c>
      <c r="HD2724">
        <v>0.08</v>
      </c>
      <c r="HE2724">
        <v>1.33</v>
      </c>
      <c r="HF2724">
        <v>0.16</v>
      </c>
      <c r="IE2724" s="40">
        <v>42900</v>
      </c>
      <c r="IJ2724">
        <v>40.508489304812834</v>
      </c>
      <c r="IU2724" s="77">
        <v>42900</v>
      </c>
      <c r="IZ2724">
        <v>69.099999999999994</v>
      </c>
    </row>
    <row r="2725" spans="7:263" x14ac:dyDescent="0.25">
      <c r="G2725" s="40">
        <v>42901</v>
      </c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BM2725" s="40">
        <v>42901</v>
      </c>
      <c r="BN2725"/>
      <c r="BO2725"/>
      <c r="BP2725"/>
      <c r="BQ2725"/>
      <c r="BR2725"/>
      <c r="BS2725"/>
      <c r="BT2725"/>
      <c r="BU2725"/>
      <c r="BV2725"/>
      <c r="BW2725"/>
      <c r="BX2725"/>
      <c r="BY2725"/>
      <c r="BZ2725"/>
      <c r="CA2725"/>
      <c r="CB2725"/>
      <c r="DS2725" s="40">
        <v>42901</v>
      </c>
      <c r="DT2725"/>
      <c r="DU2725"/>
      <c r="DV2725"/>
      <c r="DW2725"/>
      <c r="DX2725"/>
      <c r="DY2725"/>
      <c r="DZ2725"/>
      <c r="EA2725"/>
      <c r="EB2725"/>
      <c r="EC2725"/>
      <c r="ED2725"/>
      <c r="EE2725"/>
      <c r="EF2725"/>
      <c r="EG2725"/>
      <c r="EH2725"/>
      <c r="FY2725" s="40">
        <v>42901</v>
      </c>
      <c r="FZ2725"/>
      <c r="GA2725"/>
      <c r="GB2725"/>
      <c r="GC2725"/>
      <c r="GD2725"/>
      <c r="GE2725"/>
      <c r="GF2725"/>
      <c r="GG2725"/>
      <c r="GH2725"/>
      <c r="GI2725"/>
      <c r="GJ2725"/>
      <c r="GK2725"/>
      <c r="GL2725"/>
      <c r="GM2725"/>
      <c r="GN2725"/>
      <c r="IE2725" s="40">
        <v>42901</v>
      </c>
      <c r="IU2725" s="77">
        <v>42901</v>
      </c>
    </row>
    <row r="2726" spans="7:263" x14ac:dyDescent="0.25">
      <c r="G2726" s="40">
        <v>42902</v>
      </c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BM2726" s="40">
        <v>42902</v>
      </c>
      <c r="BN2726"/>
      <c r="BO2726"/>
      <c r="BP2726"/>
      <c r="BQ2726"/>
      <c r="BR2726"/>
      <c r="BS2726"/>
      <c r="BT2726"/>
      <c r="BU2726"/>
      <c r="BV2726"/>
      <c r="BW2726"/>
      <c r="BX2726"/>
      <c r="BY2726"/>
      <c r="BZ2726"/>
      <c r="CA2726"/>
      <c r="CB2726"/>
      <c r="DS2726" s="40">
        <v>42902</v>
      </c>
      <c r="DT2726"/>
      <c r="DU2726"/>
      <c r="DV2726"/>
      <c r="DW2726"/>
      <c r="DX2726"/>
      <c r="DY2726"/>
      <c r="DZ2726"/>
      <c r="EA2726"/>
      <c r="EB2726"/>
      <c r="EC2726"/>
      <c r="ED2726"/>
      <c r="EE2726"/>
      <c r="EF2726"/>
      <c r="EG2726"/>
      <c r="EH2726"/>
      <c r="FY2726" s="40">
        <v>42902</v>
      </c>
      <c r="FZ2726"/>
      <c r="GA2726"/>
      <c r="GB2726"/>
      <c r="GC2726"/>
      <c r="GD2726"/>
      <c r="GE2726"/>
      <c r="GF2726"/>
      <c r="GG2726"/>
      <c r="GH2726"/>
      <c r="GI2726"/>
      <c r="GJ2726"/>
      <c r="GK2726"/>
      <c r="GL2726"/>
      <c r="GM2726"/>
      <c r="GN2726"/>
      <c r="IE2726" s="40">
        <v>42902</v>
      </c>
      <c r="IU2726" s="77">
        <v>42902</v>
      </c>
    </row>
    <row r="2727" spans="7:263" x14ac:dyDescent="0.25">
      <c r="G2727" s="40">
        <v>42903</v>
      </c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BM2727" s="40">
        <v>42903</v>
      </c>
      <c r="BN2727"/>
      <c r="BO2727"/>
      <c r="BP2727"/>
      <c r="BQ2727"/>
      <c r="BR2727"/>
      <c r="BS2727"/>
      <c r="BT2727"/>
      <c r="BU2727"/>
      <c r="BV2727"/>
      <c r="BW2727"/>
      <c r="BX2727"/>
      <c r="BY2727"/>
      <c r="BZ2727"/>
      <c r="CA2727"/>
      <c r="CB2727"/>
      <c r="DS2727" s="40">
        <v>42903</v>
      </c>
      <c r="DT2727"/>
      <c r="DU2727"/>
      <c r="DV2727"/>
      <c r="DW2727"/>
      <c r="DX2727"/>
      <c r="DY2727"/>
      <c r="DZ2727"/>
      <c r="EA2727"/>
      <c r="EB2727"/>
      <c r="EC2727"/>
      <c r="ED2727"/>
      <c r="EE2727"/>
      <c r="EF2727"/>
      <c r="EG2727"/>
      <c r="EH2727"/>
      <c r="FY2727" s="40">
        <v>42903</v>
      </c>
      <c r="FZ2727"/>
      <c r="GA2727"/>
      <c r="GB2727"/>
      <c r="GC2727"/>
      <c r="GD2727"/>
      <c r="GE2727"/>
      <c r="GF2727"/>
      <c r="GG2727"/>
      <c r="GH2727"/>
      <c r="GI2727"/>
      <c r="GJ2727"/>
      <c r="GK2727"/>
      <c r="GL2727"/>
      <c r="GM2727"/>
      <c r="GN2727"/>
      <c r="IE2727" s="40">
        <v>42903</v>
      </c>
      <c r="IU2727" s="77">
        <v>42903</v>
      </c>
    </row>
    <row r="2728" spans="7:263" x14ac:dyDescent="0.25">
      <c r="G2728" s="40">
        <v>42904</v>
      </c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BM2728" s="40">
        <v>42904</v>
      </c>
      <c r="BN2728"/>
      <c r="BO2728"/>
      <c r="BP2728"/>
      <c r="BQ2728"/>
      <c r="BR2728"/>
      <c r="BS2728"/>
      <c r="BT2728"/>
      <c r="BU2728"/>
      <c r="BV2728"/>
      <c r="BW2728"/>
      <c r="BX2728"/>
      <c r="BY2728"/>
      <c r="BZ2728"/>
      <c r="CA2728"/>
      <c r="CB2728"/>
      <c r="DS2728" s="40">
        <v>42904</v>
      </c>
      <c r="DT2728"/>
      <c r="DU2728"/>
      <c r="DV2728"/>
      <c r="DW2728"/>
      <c r="DX2728"/>
      <c r="DY2728"/>
      <c r="DZ2728"/>
      <c r="EA2728"/>
      <c r="EB2728"/>
      <c r="EC2728"/>
      <c r="ED2728"/>
      <c r="EE2728"/>
      <c r="EF2728"/>
      <c r="EG2728"/>
      <c r="EH2728"/>
      <c r="FY2728" s="40">
        <v>42904</v>
      </c>
      <c r="FZ2728"/>
      <c r="GA2728"/>
      <c r="GB2728"/>
      <c r="GC2728"/>
      <c r="GD2728"/>
      <c r="GE2728"/>
      <c r="GF2728"/>
      <c r="GG2728"/>
      <c r="GH2728"/>
      <c r="GI2728"/>
      <c r="GJ2728"/>
      <c r="GK2728"/>
      <c r="GL2728"/>
      <c r="GM2728"/>
      <c r="GN2728"/>
      <c r="IE2728" s="40">
        <v>42904</v>
      </c>
      <c r="IU2728" s="77">
        <v>42904</v>
      </c>
    </row>
    <row r="2729" spans="7:263" x14ac:dyDescent="0.25">
      <c r="G2729" s="40">
        <v>42905</v>
      </c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BM2729" s="40">
        <v>42905</v>
      </c>
      <c r="BN2729"/>
      <c r="BO2729"/>
      <c r="BP2729"/>
      <c r="BQ2729"/>
      <c r="BR2729"/>
      <c r="BS2729"/>
      <c r="BT2729"/>
      <c r="BU2729"/>
      <c r="BV2729"/>
      <c r="BW2729"/>
      <c r="BX2729"/>
      <c r="BY2729"/>
      <c r="BZ2729"/>
      <c r="CA2729"/>
      <c r="CB2729"/>
      <c r="DS2729" s="40">
        <v>42905</v>
      </c>
      <c r="DT2729"/>
      <c r="DU2729"/>
      <c r="DV2729"/>
      <c r="DW2729"/>
      <c r="DX2729"/>
      <c r="DY2729"/>
      <c r="DZ2729"/>
      <c r="EA2729"/>
      <c r="EB2729"/>
      <c r="EC2729"/>
      <c r="ED2729"/>
      <c r="EE2729"/>
      <c r="EF2729"/>
      <c r="EG2729"/>
      <c r="EH2729"/>
      <c r="FY2729" s="40">
        <v>42905</v>
      </c>
      <c r="FZ2729"/>
      <c r="GA2729"/>
      <c r="GB2729"/>
      <c r="GC2729"/>
      <c r="GD2729"/>
      <c r="GE2729"/>
      <c r="GF2729"/>
      <c r="GG2729"/>
      <c r="GH2729"/>
      <c r="GI2729"/>
      <c r="GJ2729"/>
      <c r="GK2729"/>
      <c r="GL2729"/>
      <c r="GM2729"/>
      <c r="GN2729"/>
      <c r="IE2729" s="40">
        <v>42905</v>
      </c>
      <c r="IU2729" s="77">
        <v>42905</v>
      </c>
    </row>
    <row r="2730" spans="7:263" x14ac:dyDescent="0.25">
      <c r="G2730" s="40">
        <v>42906</v>
      </c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BM2730" s="40">
        <v>42906</v>
      </c>
      <c r="BN2730"/>
      <c r="BO2730"/>
      <c r="BP2730"/>
      <c r="BQ2730"/>
      <c r="BR2730"/>
      <c r="BS2730"/>
      <c r="BT2730"/>
      <c r="BU2730"/>
      <c r="BV2730"/>
      <c r="BW2730"/>
      <c r="BX2730"/>
      <c r="BY2730"/>
      <c r="BZ2730"/>
      <c r="CA2730"/>
      <c r="CB2730"/>
      <c r="DS2730" s="40">
        <v>42906</v>
      </c>
      <c r="DT2730"/>
      <c r="DU2730"/>
      <c r="DV2730"/>
      <c r="DW2730"/>
      <c r="DX2730"/>
      <c r="DY2730"/>
      <c r="DZ2730"/>
      <c r="EA2730"/>
      <c r="EB2730"/>
      <c r="EC2730"/>
      <c r="ED2730"/>
      <c r="EE2730"/>
      <c r="EF2730"/>
      <c r="EG2730"/>
      <c r="EH2730"/>
      <c r="FY2730" s="40">
        <v>42906</v>
      </c>
      <c r="FZ2730"/>
      <c r="GA2730"/>
      <c r="GB2730"/>
      <c r="GC2730"/>
      <c r="GD2730"/>
      <c r="GE2730"/>
      <c r="GF2730"/>
      <c r="GG2730"/>
      <c r="GH2730"/>
      <c r="GI2730"/>
      <c r="GJ2730"/>
      <c r="GK2730"/>
      <c r="GL2730"/>
      <c r="GM2730"/>
      <c r="GN2730"/>
      <c r="IE2730" s="40">
        <v>42906</v>
      </c>
      <c r="IM2730">
        <v>21.865559440559437</v>
      </c>
      <c r="IU2730" s="77">
        <v>42906</v>
      </c>
      <c r="JC2730">
        <v>69.099999999999994</v>
      </c>
    </row>
    <row r="2731" spans="7:263" x14ac:dyDescent="0.25">
      <c r="G2731" s="40">
        <v>42907</v>
      </c>
      <c r="H2731"/>
      <c r="I2731"/>
      <c r="J2731"/>
      <c r="K2731"/>
      <c r="L2731"/>
      <c r="M2731"/>
      <c r="N2731"/>
      <c r="O2731"/>
      <c r="P2731"/>
      <c r="Q2731">
        <v>1.2</v>
      </c>
      <c r="R2731">
        <v>2</v>
      </c>
      <c r="S2731"/>
      <c r="T2731"/>
      <c r="U2731"/>
      <c r="V2731">
        <v>0.80000000000000016</v>
      </c>
      <c r="AU2731">
        <v>1</v>
      </c>
      <c r="AV2731">
        <v>1.4</v>
      </c>
      <c r="AW2731">
        <v>0.8</v>
      </c>
      <c r="AX2731">
        <v>4.4000000000000004</v>
      </c>
      <c r="AY2731">
        <v>0.8</v>
      </c>
      <c r="BI2731">
        <v>0.8</v>
      </c>
      <c r="BJ2731">
        <v>0.8</v>
      </c>
      <c r="BK2731">
        <v>0.8</v>
      </c>
      <c r="BM2731" s="40">
        <v>42907</v>
      </c>
      <c r="BN2731"/>
      <c r="BO2731"/>
      <c r="BP2731"/>
      <c r="BQ2731"/>
      <c r="BR2731"/>
      <c r="BS2731"/>
      <c r="BT2731"/>
      <c r="BU2731"/>
      <c r="BV2731"/>
      <c r="BW2731">
        <v>0.01</v>
      </c>
      <c r="BX2731">
        <v>1.3333333333333334E-2</v>
      </c>
      <c r="BY2731"/>
      <c r="BZ2731"/>
      <c r="CA2731"/>
      <c r="CB2731">
        <v>0.01</v>
      </c>
      <c r="DA2731">
        <v>0.01</v>
      </c>
      <c r="DB2731">
        <v>0.01</v>
      </c>
      <c r="DC2731">
        <v>0.01</v>
      </c>
      <c r="DD2731">
        <v>0.02</v>
      </c>
      <c r="DE2731">
        <v>0.01</v>
      </c>
      <c r="DO2731">
        <v>0.01</v>
      </c>
      <c r="DP2731">
        <v>0.01</v>
      </c>
      <c r="DQ2731">
        <v>0.01</v>
      </c>
      <c r="DS2731" s="40">
        <v>42907</v>
      </c>
      <c r="DT2731"/>
      <c r="DU2731"/>
      <c r="DV2731"/>
      <c r="DW2731"/>
      <c r="DX2731"/>
      <c r="DY2731"/>
      <c r="DZ2731"/>
      <c r="EA2731"/>
      <c r="EB2731"/>
      <c r="EC2731">
        <v>4.7649999999999997</v>
      </c>
      <c r="ED2731">
        <v>34.466666666666661</v>
      </c>
      <c r="EE2731"/>
      <c r="EF2731"/>
      <c r="EG2731"/>
      <c r="EH2731">
        <v>1.0366666666666668</v>
      </c>
      <c r="FG2731">
        <v>4.1399999999999997</v>
      </c>
      <c r="FH2731">
        <v>5.39</v>
      </c>
      <c r="FI2731">
        <v>30.4</v>
      </c>
      <c r="FJ2731">
        <v>37.200000000000003</v>
      </c>
      <c r="FK2731">
        <v>35.799999999999997</v>
      </c>
      <c r="FU2731">
        <v>1.47</v>
      </c>
      <c r="FV2731">
        <v>0.65</v>
      </c>
      <c r="FW2731">
        <v>0.99</v>
      </c>
      <c r="FY2731" s="40">
        <v>42907</v>
      </c>
      <c r="FZ2731"/>
      <c r="GA2731"/>
      <c r="GB2731"/>
      <c r="GC2731"/>
      <c r="GD2731"/>
      <c r="GE2731"/>
      <c r="GF2731"/>
      <c r="GG2731"/>
      <c r="GH2731"/>
      <c r="GI2731">
        <v>0.125</v>
      </c>
      <c r="GJ2731">
        <v>0.27333333333333332</v>
      </c>
      <c r="GK2731"/>
      <c r="GL2731"/>
      <c r="GM2731"/>
      <c r="GN2731">
        <v>1.3333333333333334E-2</v>
      </c>
      <c r="HM2731">
        <v>0.2</v>
      </c>
      <c r="HN2731">
        <v>0.05</v>
      </c>
      <c r="HO2731">
        <v>0.06</v>
      </c>
      <c r="HP2731">
        <v>0.66</v>
      </c>
      <c r="HQ2731">
        <v>0.1</v>
      </c>
      <c r="IA2731">
        <v>0.02</v>
      </c>
      <c r="IB2731">
        <v>0.01</v>
      </c>
      <c r="IC2731">
        <v>0.01</v>
      </c>
      <c r="IE2731" s="40">
        <v>42907</v>
      </c>
      <c r="IU2731" s="77">
        <v>42907</v>
      </c>
    </row>
    <row r="2732" spans="7:263" x14ac:dyDescent="0.25">
      <c r="G2732" s="40">
        <v>42908</v>
      </c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BM2732" s="40">
        <v>42908</v>
      </c>
      <c r="BN2732"/>
      <c r="BO2732"/>
      <c r="BP2732"/>
      <c r="BQ2732"/>
      <c r="BR2732"/>
      <c r="BS2732"/>
      <c r="BT2732"/>
      <c r="BU2732"/>
      <c r="BV2732"/>
      <c r="BW2732"/>
      <c r="BX2732"/>
      <c r="BY2732"/>
      <c r="BZ2732"/>
      <c r="CA2732"/>
      <c r="CB2732"/>
      <c r="DS2732" s="40">
        <v>42908</v>
      </c>
      <c r="DT2732"/>
      <c r="DU2732"/>
      <c r="DV2732"/>
      <c r="DW2732"/>
      <c r="DX2732"/>
      <c r="DY2732"/>
      <c r="DZ2732"/>
      <c r="EA2732"/>
      <c r="EB2732"/>
      <c r="EC2732"/>
      <c r="ED2732"/>
      <c r="EE2732"/>
      <c r="EF2732"/>
      <c r="EG2732"/>
      <c r="EH2732"/>
      <c r="FY2732" s="40">
        <v>42908</v>
      </c>
      <c r="FZ2732"/>
      <c r="GA2732"/>
      <c r="GB2732"/>
      <c r="GC2732"/>
      <c r="GD2732"/>
      <c r="GE2732"/>
      <c r="GF2732"/>
      <c r="GG2732"/>
      <c r="GH2732"/>
      <c r="GI2732"/>
      <c r="GJ2732"/>
      <c r="GK2732"/>
      <c r="GL2732"/>
      <c r="GM2732"/>
      <c r="GN2732"/>
      <c r="IE2732" s="40">
        <v>42908</v>
      </c>
      <c r="IU2732" s="77">
        <v>42908</v>
      </c>
    </row>
    <row r="2733" spans="7:263" x14ac:dyDescent="0.25">
      <c r="G2733" s="40">
        <v>42909</v>
      </c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BM2733" s="40">
        <v>42909</v>
      </c>
      <c r="BN2733"/>
      <c r="BO2733"/>
      <c r="BP2733"/>
      <c r="BQ2733"/>
      <c r="BR2733"/>
      <c r="BS2733"/>
      <c r="BT2733"/>
      <c r="BU2733"/>
      <c r="BV2733"/>
      <c r="BW2733"/>
      <c r="BX2733"/>
      <c r="BY2733"/>
      <c r="BZ2733"/>
      <c r="CA2733"/>
      <c r="CB2733"/>
      <c r="DS2733" s="40">
        <v>42909</v>
      </c>
      <c r="DT2733"/>
      <c r="DU2733"/>
      <c r="DV2733"/>
      <c r="DW2733"/>
      <c r="DX2733"/>
      <c r="DY2733"/>
      <c r="DZ2733"/>
      <c r="EA2733"/>
      <c r="EB2733"/>
      <c r="EC2733"/>
      <c r="ED2733"/>
      <c r="EE2733"/>
      <c r="EF2733"/>
      <c r="EG2733"/>
      <c r="EH2733"/>
      <c r="FY2733" s="40">
        <v>42909</v>
      </c>
      <c r="FZ2733"/>
      <c r="GA2733"/>
      <c r="GB2733"/>
      <c r="GC2733"/>
      <c r="GD2733"/>
      <c r="GE2733"/>
      <c r="GF2733"/>
      <c r="GG2733"/>
      <c r="GH2733"/>
      <c r="GI2733"/>
      <c r="GJ2733"/>
      <c r="GK2733"/>
      <c r="GL2733"/>
      <c r="GM2733"/>
      <c r="GN2733"/>
      <c r="IE2733" s="40">
        <v>42909</v>
      </c>
      <c r="IG2733">
        <v>18.708457446808509</v>
      </c>
      <c r="IL2733">
        <v>24.958215297450426</v>
      </c>
      <c r="IU2733" s="77">
        <v>42909</v>
      </c>
      <c r="IW2733">
        <v>69.099999999999994</v>
      </c>
      <c r="JB2733">
        <v>69.099999999999994</v>
      </c>
    </row>
    <row r="2734" spans="7:263" x14ac:dyDescent="0.25">
      <c r="G2734" s="40">
        <v>42910</v>
      </c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BM2734" s="40">
        <v>42910</v>
      </c>
      <c r="BN2734"/>
      <c r="BO2734"/>
      <c r="BP2734"/>
      <c r="BQ2734"/>
      <c r="BR2734"/>
      <c r="BS2734"/>
      <c r="BT2734"/>
      <c r="BU2734"/>
      <c r="BV2734"/>
      <c r="BW2734"/>
      <c r="BX2734"/>
      <c r="BY2734"/>
      <c r="BZ2734"/>
      <c r="CA2734"/>
      <c r="CB2734"/>
      <c r="DS2734" s="40">
        <v>42910</v>
      </c>
      <c r="DT2734"/>
      <c r="DU2734"/>
      <c r="DV2734"/>
      <c r="DW2734"/>
      <c r="DX2734"/>
      <c r="DY2734"/>
      <c r="DZ2734"/>
      <c r="EA2734"/>
      <c r="EB2734"/>
      <c r="EC2734"/>
      <c r="ED2734"/>
      <c r="EE2734"/>
      <c r="EF2734"/>
      <c r="EG2734"/>
      <c r="EH2734"/>
      <c r="FY2734" s="40">
        <v>42910</v>
      </c>
      <c r="FZ2734"/>
      <c r="GA2734"/>
      <c r="GB2734"/>
      <c r="GC2734"/>
      <c r="GD2734"/>
      <c r="GE2734"/>
      <c r="GF2734"/>
      <c r="GG2734"/>
      <c r="GH2734"/>
      <c r="GI2734"/>
      <c r="GJ2734"/>
      <c r="GK2734"/>
      <c r="GL2734"/>
      <c r="GM2734"/>
      <c r="GN2734"/>
      <c r="IE2734" s="40">
        <v>42910</v>
      </c>
      <c r="IU2734" s="77">
        <v>42910</v>
      </c>
    </row>
    <row r="2735" spans="7:263" x14ac:dyDescent="0.25">
      <c r="G2735" s="40">
        <v>42911</v>
      </c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BM2735" s="40">
        <v>42911</v>
      </c>
      <c r="BN2735"/>
      <c r="BO2735"/>
      <c r="BP2735"/>
      <c r="BQ2735"/>
      <c r="BR2735"/>
      <c r="BS2735"/>
      <c r="BT2735"/>
      <c r="BU2735"/>
      <c r="BV2735"/>
      <c r="BW2735"/>
      <c r="BX2735"/>
      <c r="BY2735"/>
      <c r="BZ2735"/>
      <c r="CA2735"/>
      <c r="CB2735"/>
      <c r="DS2735" s="40">
        <v>42911</v>
      </c>
      <c r="DT2735"/>
      <c r="DU2735"/>
      <c r="DV2735"/>
      <c r="DW2735"/>
      <c r="DX2735"/>
      <c r="DY2735"/>
      <c r="DZ2735"/>
      <c r="EA2735"/>
      <c r="EB2735"/>
      <c r="EC2735"/>
      <c r="ED2735"/>
      <c r="EE2735"/>
      <c r="EF2735"/>
      <c r="EG2735"/>
      <c r="EH2735"/>
      <c r="FY2735" s="40">
        <v>42911</v>
      </c>
      <c r="FZ2735"/>
      <c r="GA2735"/>
      <c r="GB2735"/>
      <c r="GC2735"/>
      <c r="GD2735"/>
      <c r="GE2735"/>
      <c r="GF2735"/>
      <c r="GG2735"/>
      <c r="GH2735"/>
      <c r="GI2735"/>
      <c r="GJ2735"/>
      <c r="GK2735"/>
      <c r="GL2735"/>
      <c r="GM2735"/>
      <c r="GN2735"/>
      <c r="IE2735" s="40">
        <v>42911</v>
      </c>
      <c r="IU2735" s="77">
        <v>42911</v>
      </c>
    </row>
    <row r="2736" spans="7:263" x14ac:dyDescent="0.25">
      <c r="G2736" s="40">
        <v>42912</v>
      </c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BM2736" s="40">
        <v>42912</v>
      </c>
      <c r="BN2736"/>
      <c r="BO2736"/>
      <c r="BP2736"/>
      <c r="BQ2736"/>
      <c r="BR2736"/>
      <c r="BS2736"/>
      <c r="BT2736"/>
      <c r="BU2736"/>
      <c r="BV2736"/>
      <c r="BW2736"/>
      <c r="BX2736"/>
      <c r="BY2736"/>
      <c r="BZ2736"/>
      <c r="CA2736"/>
      <c r="CB2736"/>
      <c r="DS2736" s="40">
        <v>42912</v>
      </c>
      <c r="DT2736"/>
      <c r="DU2736"/>
      <c r="DV2736"/>
      <c r="DW2736"/>
      <c r="DX2736"/>
      <c r="DY2736"/>
      <c r="DZ2736"/>
      <c r="EA2736"/>
      <c r="EB2736"/>
      <c r="EC2736"/>
      <c r="ED2736"/>
      <c r="EE2736"/>
      <c r="EF2736"/>
      <c r="EG2736"/>
      <c r="EH2736"/>
      <c r="FY2736" s="40">
        <v>42912</v>
      </c>
      <c r="FZ2736"/>
      <c r="GA2736"/>
      <c r="GB2736"/>
      <c r="GC2736"/>
      <c r="GD2736"/>
      <c r="GE2736"/>
      <c r="GF2736"/>
      <c r="GG2736"/>
      <c r="GH2736"/>
      <c r="GI2736"/>
      <c r="GJ2736"/>
      <c r="GK2736"/>
      <c r="GL2736"/>
      <c r="GM2736"/>
      <c r="GN2736"/>
      <c r="IE2736" s="40">
        <v>42912</v>
      </c>
      <c r="IU2736" s="77">
        <v>42912</v>
      </c>
    </row>
    <row r="2737" spans="7:259" x14ac:dyDescent="0.25">
      <c r="G2737" s="40">
        <v>42913</v>
      </c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BM2737" s="40">
        <v>42913</v>
      </c>
      <c r="BN2737"/>
      <c r="BO2737"/>
      <c r="BP2737"/>
      <c r="BQ2737"/>
      <c r="BR2737"/>
      <c r="BS2737"/>
      <c r="BT2737"/>
      <c r="BU2737"/>
      <c r="BV2737"/>
      <c r="BW2737"/>
      <c r="BX2737"/>
      <c r="BY2737"/>
      <c r="BZ2737"/>
      <c r="CA2737"/>
      <c r="CB2737"/>
      <c r="DS2737" s="40">
        <v>42913</v>
      </c>
      <c r="DT2737"/>
      <c r="DU2737"/>
      <c r="DV2737"/>
      <c r="DW2737"/>
      <c r="DX2737"/>
      <c r="DY2737"/>
      <c r="DZ2737"/>
      <c r="EA2737"/>
      <c r="EB2737"/>
      <c r="EC2737"/>
      <c r="ED2737"/>
      <c r="EE2737"/>
      <c r="EF2737"/>
      <c r="EG2737"/>
      <c r="EH2737"/>
      <c r="FY2737" s="40">
        <v>42913</v>
      </c>
      <c r="FZ2737"/>
      <c r="GA2737"/>
      <c r="GB2737"/>
      <c r="GC2737"/>
      <c r="GD2737"/>
      <c r="GE2737"/>
      <c r="GF2737"/>
      <c r="GG2737"/>
      <c r="GH2737"/>
      <c r="GI2737"/>
      <c r="GJ2737"/>
      <c r="GK2737"/>
      <c r="GL2737"/>
      <c r="GM2737"/>
      <c r="GN2737"/>
      <c r="IE2737" s="40">
        <v>42913</v>
      </c>
      <c r="IU2737" s="77">
        <v>42913</v>
      </c>
    </row>
    <row r="2738" spans="7:259" x14ac:dyDescent="0.25">
      <c r="G2738" s="40">
        <v>42914</v>
      </c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BM2738" s="40">
        <v>42914</v>
      </c>
      <c r="BN2738"/>
      <c r="BO2738"/>
      <c r="BP2738"/>
      <c r="BQ2738"/>
      <c r="BR2738"/>
      <c r="BS2738"/>
      <c r="BT2738"/>
      <c r="BU2738"/>
      <c r="BV2738"/>
      <c r="BW2738"/>
      <c r="BX2738"/>
      <c r="BY2738"/>
      <c r="BZ2738"/>
      <c r="CA2738"/>
      <c r="CB2738"/>
      <c r="DS2738" s="40">
        <v>42914</v>
      </c>
      <c r="DT2738"/>
      <c r="DU2738"/>
      <c r="DV2738"/>
      <c r="DW2738"/>
      <c r="DX2738"/>
      <c r="DY2738"/>
      <c r="DZ2738"/>
      <c r="EA2738"/>
      <c r="EB2738"/>
      <c r="EC2738"/>
      <c r="ED2738"/>
      <c r="EE2738"/>
      <c r="EF2738"/>
      <c r="EG2738"/>
      <c r="EH2738"/>
      <c r="FY2738" s="40">
        <v>42914</v>
      </c>
      <c r="FZ2738"/>
      <c r="GA2738"/>
      <c r="GB2738"/>
      <c r="GC2738"/>
      <c r="GD2738"/>
      <c r="GE2738"/>
      <c r="GF2738"/>
      <c r="GG2738"/>
      <c r="GH2738"/>
      <c r="GI2738"/>
      <c r="GJ2738"/>
      <c r="GK2738"/>
      <c r="GL2738"/>
      <c r="GM2738"/>
      <c r="GN2738"/>
      <c r="IE2738" s="40">
        <v>42914</v>
      </c>
      <c r="IU2738" s="77">
        <v>42914</v>
      </c>
    </row>
    <row r="2739" spans="7:259" x14ac:dyDescent="0.25">
      <c r="G2739" s="40">
        <v>42915</v>
      </c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BM2739" s="40">
        <v>42915</v>
      </c>
      <c r="BN2739"/>
      <c r="BO2739"/>
      <c r="BP2739"/>
      <c r="BQ2739"/>
      <c r="BR2739"/>
      <c r="BS2739"/>
      <c r="BT2739"/>
      <c r="BU2739"/>
      <c r="BV2739"/>
      <c r="BW2739"/>
      <c r="BX2739"/>
      <c r="BY2739"/>
      <c r="BZ2739"/>
      <c r="CA2739"/>
      <c r="CB2739"/>
      <c r="DS2739" s="40">
        <v>42915</v>
      </c>
      <c r="DT2739"/>
      <c r="DU2739"/>
      <c r="DV2739"/>
      <c r="DW2739"/>
      <c r="DX2739"/>
      <c r="DY2739"/>
      <c r="DZ2739"/>
      <c r="EA2739"/>
      <c r="EB2739"/>
      <c r="EC2739"/>
      <c r="ED2739"/>
      <c r="EE2739"/>
      <c r="EF2739"/>
      <c r="EG2739"/>
      <c r="EH2739"/>
      <c r="FY2739" s="40">
        <v>42915</v>
      </c>
      <c r="FZ2739"/>
      <c r="GA2739"/>
      <c r="GB2739"/>
      <c r="GC2739"/>
      <c r="GD2739"/>
      <c r="GE2739"/>
      <c r="GF2739"/>
      <c r="GG2739"/>
      <c r="GH2739"/>
      <c r="GI2739"/>
      <c r="GJ2739"/>
      <c r="GK2739"/>
      <c r="GL2739"/>
      <c r="GM2739"/>
      <c r="GN2739"/>
      <c r="IE2739" s="40">
        <v>42915</v>
      </c>
      <c r="II2739">
        <v>22.743969849246227</v>
      </c>
      <c r="IU2739" s="77">
        <v>42915</v>
      </c>
      <c r="IY2739">
        <v>69.099999999999994</v>
      </c>
    </row>
    <row r="2740" spans="7:259" x14ac:dyDescent="0.25">
      <c r="G2740" s="40">
        <v>42916</v>
      </c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BM2740" s="40">
        <v>42916</v>
      </c>
      <c r="BN2740"/>
      <c r="BO2740"/>
      <c r="BP2740"/>
      <c r="BQ2740"/>
      <c r="BR2740"/>
      <c r="BS2740"/>
      <c r="BT2740"/>
      <c r="BU2740"/>
      <c r="BV2740"/>
      <c r="BW2740"/>
      <c r="BX2740"/>
      <c r="BY2740"/>
      <c r="BZ2740"/>
      <c r="CA2740"/>
      <c r="CB2740"/>
      <c r="DS2740" s="40">
        <v>42916</v>
      </c>
      <c r="DT2740"/>
      <c r="DU2740"/>
      <c r="DV2740"/>
      <c r="DW2740"/>
      <c r="DX2740"/>
      <c r="DY2740"/>
      <c r="DZ2740"/>
      <c r="EA2740"/>
      <c r="EB2740"/>
      <c r="EC2740"/>
      <c r="ED2740"/>
      <c r="EE2740"/>
      <c r="EF2740"/>
      <c r="EG2740"/>
      <c r="EH2740"/>
      <c r="FY2740" s="40">
        <v>42916</v>
      </c>
      <c r="FZ2740"/>
      <c r="GA2740"/>
      <c r="GB2740"/>
      <c r="GC2740"/>
      <c r="GD2740"/>
      <c r="GE2740"/>
      <c r="GF2740"/>
      <c r="GG2740"/>
      <c r="GH2740"/>
      <c r="GI2740"/>
      <c r="GJ2740"/>
      <c r="GK2740"/>
      <c r="GL2740"/>
      <c r="GM2740"/>
      <c r="GN2740"/>
      <c r="IE2740" s="40">
        <v>42916</v>
      </c>
      <c r="IU2740" s="77">
        <v>42916</v>
      </c>
    </row>
    <row r="2741" spans="7:259" x14ac:dyDescent="0.25">
      <c r="G2741" s="40">
        <v>42917</v>
      </c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BM2741" s="40">
        <v>42917</v>
      </c>
      <c r="BN2741"/>
      <c r="BO2741"/>
      <c r="BP2741"/>
      <c r="BQ2741"/>
      <c r="BR2741"/>
      <c r="BS2741"/>
      <c r="BT2741"/>
      <c r="BU2741"/>
      <c r="BV2741"/>
      <c r="BW2741"/>
      <c r="BX2741"/>
      <c r="BY2741"/>
      <c r="BZ2741"/>
      <c r="CA2741"/>
      <c r="CB2741"/>
      <c r="DS2741" s="40">
        <v>42917</v>
      </c>
      <c r="DT2741"/>
      <c r="DU2741"/>
      <c r="DV2741"/>
      <c r="DW2741"/>
      <c r="DX2741"/>
      <c r="DY2741"/>
      <c r="DZ2741"/>
      <c r="EA2741"/>
      <c r="EB2741"/>
      <c r="EC2741"/>
      <c r="ED2741"/>
      <c r="EE2741"/>
      <c r="EF2741"/>
      <c r="EG2741"/>
      <c r="EH2741"/>
      <c r="FY2741" s="40">
        <v>42917</v>
      </c>
      <c r="FZ2741"/>
      <c r="GA2741"/>
      <c r="GB2741"/>
      <c r="GC2741"/>
      <c r="GD2741"/>
      <c r="GE2741"/>
      <c r="GF2741"/>
      <c r="GG2741"/>
      <c r="GH2741"/>
      <c r="GI2741"/>
      <c r="GJ2741"/>
      <c r="GK2741"/>
      <c r="GL2741"/>
      <c r="GM2741"/>
      <c r="GN2741"/>
      <c r="IE2741" s="40">
        <v>42917</v>
      </c>
      <c r="IU2741" s="77">
        <v>42917</v>
      </c>
    </row>
    <row r="2742" spans="7:259" x14ac:dyDescent="0.25">
      <c r="G2742" s="40">
        <v>42918</v>
      </c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BM2742" s="40">
        <v>42918</v>
      </c>
      <c r="BN2742"/>
      <c r="BO2742"/>
      <c r="BP2742"/>
      <c r="BQ2742"/>
      <c r="BR2742"/>
      <c r="BS2742"/>
      <c r="BT2742"/>
      <c r="BU2742"/>
      <c r="BV2742"/>
      <c r="BW2742"/>
      <c r="BX2742"/>
      <c r="BY2742"/>
      <c r="BZ2742"/>
      <c r="CA2742"/>
      <c r="CB2742"/>
      <c r="DS2742" s="40">
        <v>42918</v>
      </c>
      <c r="DT2742"/>
      <c r="DU2742"/>
      <c r="DV2742"/>
      <c r="DW2742"/>
      <c r="DX2742"/>
      <c r="DY2742"/>
      <c r="DZ2742"/>
      <c r="EA2742"/>
      <c r="EB2742"/>
      <c r="EC2742"/>
      <c r="ED2742"/>
      <c r="EE2742"/>
      <c r="EF2742"/>
      <c r="EG2742"/>
      <c r="EH2742"/>
      <c r="FY2742" s="40">
        <v>42918</v>
      </c>
      <c r="FZ2742"/>
      <c r="GA2742"/>
      <c r="GB2742"/>
      <c r="GC2742"/>
      <c r="GD2742"/>
      <c r="GE2742"/>
      <c r="GF2742"/>
      <c r="GG2742"/>
      <c r="GH2742"/>
      <c r="GI2742"/>
      <c r="GJ2742"/>
      <c r="GK2742"/>
      <c r="GL2742"/>
      <c r="GM2742"/>
      <c r="GN2742"/>
      <c r="IE2742" s="40">
        <v>42918</v>
      </c>
      <c r="IU2742" s="77">
        <v>42918</v>
      </c>
    </row>
    <row r="2743" spans="7:259" x14ac:dyDescent="0.25">
      <c r="G2743" s="40">
        <v>42919</v>
      </c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BM2743" s="40">
        <v>42919</v>
      </c>
      <c r="BN2743"/>
      <c r="BO2743"/>
      <c r="BP2743"/>
      <c r="BQ2743"/>
      <c r="BR2743"/>
      <c r="BS2743"/>
      <c r="BT2743"/>
      <c r="BU2743"/>
      <c r="BV2743"/>
      <c r="BW2743"/>
      <c r="BX2743"/>
      <c r="BY2743"/>
      <c r="BZ2743"/>
      <c r="CA2743"/>
      <c r="CB2743"/>
      <c r="DS2743" s="40">
        <v>42919</v>
      </c>
      <c r="DT2743"/>
      <c r="DU2743"/>
      <c r="DV2743"/>
      <c r="DW2743"/>
      <c r="DX2743"/>
      <c r="DY2743"/>
      <c r="DZ2743"/>
      <c r="EA2743"/>
      <c r="EB2743"/>
      <c r="EC2743"/>
      <c r="ED2743"/>
      <c r="EE2743"/>
      <c r="EF2743"/>
      <c r="EG2743"/>
      <c r="EH2743"/>
      <c r="FY2743" s="40">
        <v>42919</v>
      </c>
      <c r="FZ2743"/>
      <c r="GA2743"/>
      <c r="GB2743"/>
      <c r="GC2743"/>
      <c r="GD2743"/>
      <c r="GE2743"/>
      <c r="GF2743"/>
      <c r="GG2743"/>
      <c r="GH2743"/>
      <c r="GI2743"/>
      <c r="GJ2743"/>
      <c r="GK2743"/>
      <c r="GL2743"/>
      <c r="GM2743"/>
      <c r="GN2743"/>
      <c r="IE2743" s="40">
        <v>42919</v>
      </c>
      <c r="IF2743">
        <v>37.20348837209302</v>
      </c>
      <c r="IH2743">
        <v>19.855053191489365</v>
      </c>
      <c r="IU2743" s="77">
        <v>42919</v>
      </c>
      <c r="IV2743">
        <v>71.099999999999994</v>
      </c>
      <c r="IX2743">
        <v>71.099999999999994</v>
      </c>
    </row>
    <row r="2744" spans="7:259" x14ac:dyDescent="0.25">
      <c r="G2744" s="40">
        <v>42920</v>
      </c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BM2744" s="40">
        <v>42920</v>
      </c>
      <c r="BN2744"/>
      <c r="BO2744"/>
      <c r="BP2744"/>
      <c r="BQ2744"/>
      <c r="BR2744"/>
      <c r="BS2744"/>
      <c r="BT2744"/>
      <c r="BU2744"/>
      <c r="BV2744"/>
      <c r="BW2744"/>
      <c r="BX2744"/>
      <c r="BY2744"/>
      <c r="BZ2744"/>
      <c r="CA2744"/>
      <c r="CB2744"/>
      <c r="DS2744" s="40">
        <v>42920</v>
      </c>
      <c r="DT2744"/>
      <c r="DU2744"/>
      <c r="DV2744"/>
      <c r="DW2744"/>
      <c r="DX2744"/>
      <c r="DY2744"/>
      <c r="DZ2744"/>
      <c r="EA2744"/>
      <c r="EB2744"/>
      <c r="EC2744"/>
      <c r="ED2744"/>
      <c r="EE2744"/>
      <c r="EF2744"/>
      <c r="EG2744"/>
      <c r="EH2744"/>
      <c r="FY2744" s="40">
        <v>42920</v>
      </c>
      <c r="FZ2744"/>
      <c r="GA2744"/>
      <c r="GB2744"/>
      <c r="GC2744"/>
      <c r="GD2744"/>
      <c r="GE2744"/>
      <c r="GF2744"/>
      <c r="GG2744"/>
      <c r="GH2744"/>
      <c r="GI2744"/>
      <c r="GJ2744"/>
      <c r="GK2744"/>
      <c r="GL2744"/>
      <c r="GM2744"/>
      <c r="GN2744"/>
      <c r="IE2744" s="40">
        <v>42920</v>
      </c>
      <c r="IU2744" s="77">
        <v>42920</v>
      </c>
    </row>
    <row r="2745" spans="7:259" x14ac:dyDescent="0.25">
      <c r="G2745" s="40">
        <v>42921</v>
      </c>
      <c r="H2745"/>
      <c r="I2745"/>
      <c r="J2745"/>
      <c r="K2745"/>
      <c r="L2745"/>
      <c r="M2745"/>
      <c r="N2745"/>
      <c r="O2745"/>
      <c r="P2745">
        <v>6.3</v>
      </c>
      <c r="Q2745">
        <v>3.9333333333333331</v>
      </c>
      <c r="R2745">
        <v>2.1666666666666665</v>
      </c>
      <c r="S2745"/>
      <c r="T2745"/>
      <c r="U2745"/>
      <c r="V2745">
        <v>1.6666666666666667</v>
      </c>
      <c r="AR2745">
        <v>6.3</v>
      </c>
      <c r="AT2745">
        <v>8.5</v>
      </c>
      <c r="AU2745">
        <v>1.2</v>
      </c>
      <c r="AV2745">
        <v>2.1</v>
      </c>
      <c r="AW2745">
        <v>2.4</v>
      </c>
      <c r="AX2745">
        <v>2.2000000000000002</v>
      </c>
      <c r="AY2745">
        <v>1.9</v>
      </c>
      <c r="BI2745">
        <v>1.3</v>
      </c>
      <c r="BJ2745">
        <v>1.8</v>
      </c>
      <c r="BK2745">
        <v>1.9</v>
      </c>
      <c r="BM2745" s="40">
        <v>42921</v>
      </c>
      <c r="BN2745"/>
      <c r="BO2745"/>
      <c r="BP2745"/>
      <c r="BQ2745"/>
      <c r="BR2745"/>
      <c r="BS2745"/>
      <c r="BT2745"/>
      <c r="BU2745"/>
      <c r="BV2745">
        <v>0.04</v>
      </c>
      <c r="BW2745">
        <v>0.20333333333333334</v>
      </c>
      <c r="BX2745">
        <v>1.6666666666666666E-2</v>
      </c>
      <c r="BY2745"/>
      <c r="BZ2745"/>
      <c r="CA2745"/>
      <c r="CB2745">
        <v>0.01</v>
      </c>
      <c r="CX2745">
        <v>0.04</v>
      </c>
      <c r="CZ2745">
        <v>0.59</v>
      </c>
      <c r="DA2745">
        <v>0.01</v>
      </c>
      <c r="DB2745">
        <v>0.01</v>
      </c>
      <c r="DC2745">
        <v>0.01</v>
      </c>
      <c r="DD2745">
        <v>0.01</v>
      </c>
      <c r="DE2745">
        <v>0.03</v>
      </c>
      <c r="DO2745">
        <v>0.01</v>
      </c>
      <c r="DP2745">
        <v>0.01</v>
      </c>
      <c r="DQ2745">
        <v>0.01</v>
      </c>
      <c r="DS2745" s="40">
        <v>42921</v>
      </c>
      <c r="DT2745"/>
      <c r="DU2745"/>
      <c r="DV2745"/>
      <c r="DW2745"/>
      <c r="DX2745"/>
      <c r="DY2745"/>
      <c r="DZ2745"/>
      <c r="EA2745"/>
      <c r="EB2745">
        <v>13.8</v>
      </c>
      <c r="EC2745">
        <v>12.79</v>
      </c>
      <c r="ED2745">
        <v>27.433333333333334</v>
      </c>
      <c r="EE2745"/>
      <c r="EF2745"/>
      <c r="EG2745"/>
      <c r="EH2745">
        <v>0.79666666666666652</v>
      </c>
      <c r="FD2745">
        <v>13.8</v>
      </c>
      <c r="FF2745">
        <v>16.899999999999999</v>
      </c>
      <c r="FG2745">
        <v>8.07</v>
      </c>
      <c r="FH2745">
        <v>13.4</v>
      </c>
      <c r="FI2745">
        <v>20.399999999999999</v>
      </c>
      <c r="FJ2745">
        <v>32.5</v>
      </c>
      <c r="FK2745">
        <v>29.4</v>
      </c>
      <c r="FU2745">
        <v>1.42</v>
      </c>
      <c r="FV2745">
        <v>0.67</v>
      </c>
      <c r="FW2745">
        <v>0.3</v>
      </c>
      <c r="FY2745" s="40">
        <v>42921</v>
      </c>
      <c r="FZ2745"/>
      <c r="GA2745"/>
      <c r="GB2745"/>
      <c r="GC2745"/>
      <c r="GD2745"/>
      <c r="GE2745"/>
      <c r="GF2745"/>
      <c r="GG2745"/>
      <c r="GH2745">
        <v>0.9</v>
      </c>
      <c r="GI2745">
        <v>0.57666666666666677</v>
      </c>
      <c r="GJ2745">
        <v>0.16666666666666666</v>
      </c>
      <c r="GK2745"/>
      <c r="GL2745"/>
      <c r="GM2745"/>
      <c r="GN2745">
        <v>0.02</v>
      </c>
      <c r="HJ2745">
        <v>0.9</v>
      </c>
      <c r="HL2745">
        <v>1.61</v>
      </c>
      <c r="HM2745">
        <v>0.06</v>
      </c>
      <c r="HN2745">
        <v>0.06</v>
      </c>
      <c r="HO2745">
        <v>0.04</v>
      </c>
      <c r="HP2745">
        <v>0.13</v>
      </c>
      <c r="HQ2745">
        <v>0.33</v>
      </c>
      <c r="IA2745">
        <v>0.04</v>
      </c>
      <c r="IB2745">
        <v>0.01</v>
      </c>
      <c r="IC2745">
        <v>0.01</v>
      </c>
      <c r="IE2745" s="40">
        <v>42921</v>
      </c>
      <c r="IU2745" s="77">
        <v>42921</v>
      </c>
    </row>
    <row r="2746" spans="7:259" x14ac:dyDescent="0.25">
      <c r="G2746" s="40">
        <v>42922</v>
      </c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BM2746" s="40">
        <v>42922</v>
      </c>
      <c r="BN2746"/>
      <c r="BO2746"/>
      <c r="BP2746"/>
      <c r="BQ2746"/>
      <c r="BR2746"/>
      <c r="BS2746"/>
      <c r="BT2746"/>
      <c r="BU2746"/>
      <c r="BV2746"/>
      <c r="BW2746"/>
      <c r="BX2746"/>
      <c r="BY2746"/>
      <c r="BZ2746"/>
      <c r="CA2746"/>
      <c r="CB2746"/>
      <c r="DS2746" s="40">
        <v>42922</v>
      </c>
      <c r="DT2746"/>
      <c r="DU2746"/>
      <c r="DV2746"/>
      <c r="DW2746"/>
      <c r="DX2746"/>
      <c r="DY2746"/>
      <c r="DZ2746"/>
      <c r="EA2746"/>
      <c r="EB2746"/>
      <c r="EC2746"/>
      <c r="ED2746"/>
      <c r="EE2746"/>
      <c r="EF2746"/>
      <c r="EG2746"/>
      <c r="EH2746"/>
      <c r="FY2746" s="40">
        <v>42922</v>
      </c>
      <c r="FZ2746"/>
      <c r="GA2746"/>
      <c r="GB2746"/>
      <c r="GC2746"/>
      <c r="GD2746"/>
      <c r="GE2746"/>
      <c r="GF2746"/>
      <c r="GG2746"/>
      <c r="GH2746"/>
      <c r="GI2746"/>
      <c r="GJ2746"/>
      <c r="GK2746"/>
      <c r="GL2746"/>
      <c r="GM2746"/>
      <c r="GN2746"/>
      <c r="IE2746" s="40">
        <v>42922</v>
      </c>
      <c r="IU2746" s="77">
        <v>42922</v>
      </c>
    </row>
    <row r="2747" spans="7:259" x14ac:dyDescent="0.25">
      <c r="G2747" s="40">
        <v>42923</v>
      </c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BM2747" s="40">
        <v>42923</v>
      </c>
      <c r="BN2747"/>
      <c r="BO2747"/>
      <c r="BP2747"/>
      <c r="BQ2747"/>
      <c r="BR2747"/>
      <c r="BS2747"/>
      <c r="BT2747"/>
      <c r="BU2747"/>
      <c r="BV2747"/>
      <c r="BW2747"/>
      <c r="BX2747"/>
      <c r="BY2747"/>
      <c r="BZ2747"/>
      <c r="CA2747"/>
      <c r="CB2747"/>
      <c r="DS2747" s="40">
        <v>42923</v>
      </c>
      <c r="DT2747"/>
      <c r="DU2747"/>
      <c r="DV2747"/>
      <c r="DW2747"/>
      <c r="DX2747"/>
      <c r="DY2747"/>
      <c r="DZ2747"/>
      <c r="EA2747"/>
      <c r="EB2747"/>
      <c r="EC2747"/>
      <c r="ED2747"/>
      <c r="EE2747"/>
      <c r="EF2747"/>
      <c r="EG2747"/>
      <c r="EH2747"/>
      <c r="FY2747" s="40">
        <v>42923</v>
      </c>
      <c r="FZ2747"/>
      <c r="GA2747"/>
      <c r="GB2747"/>
      <c r="GC2747"/>
      <c r="GD2747"/>
      <c r="GE2747"/>
      <c r="GF2747"/>
      <c r="GG2747"/>
      <c r="GH2747"/>
      <c r="GI2747"/>
      <c r="GJ2747"/>
      <c r="GK2747"/>
      <c r="GL2747"/>
      <c r="GM2747"/>
      <c r="GN2747"/>
      <c r="IE2747" s="40">
        <v>42923</v>
      </c>
      <c r="IU2747" s="77">
        <v>42923</v>
      </c>
    </row>
    <row r="2748" spans="7:259" x14ac:dyDescent="0.25">
      <c r="G2748" s="40">
        <v>42924</v>
      </c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BM2748" s="40">
        <v>42924</v>
      </c>
      <c r="BN2748"/>
      <c r="BO2748"/>
      <c r="BP2748"/>
      <c r="BQ2748"/>
      <c r="BR2748"/>
      <c r="BS2748"/>
      <c r="BT2748"/>
      <c r="BU2748"/>
      <c r="BV2748"/>
      <c r="BW2748"/>
      <c r="BX2748"/>
      <c r="BY2748"/>
      <c r="BZ2748"/>
      <c r="CA2748"/>
      <c r="CB2748"/>
      <c r="DS2748" s="40">
        <v>42924</v>
      </c>
      <c r="DT2748"/>
      <c r="DU2748"/>
      <c r="DV2748"/>
      <c r="DW2748"/>
      <c r="DX2748"/>
      <c r="DY2748"/>
      <c r="DZ2748"/>
      <c r="EA2748"/>
      <c r="EB2748"/>
      <c r="EC2748"/>
      <c r="ED2748"/>
      <c r="EE2748"/>
      <c r="EF2748"/>
      <c r="EG2748"/>
      <c r="EH2748"/>
      <c r="FY2748" s="40">
        <v>42924</v>
      </c>
      <c r="FZ2748"/>
      <c r="GA2748"/>
      <c r="GB2748"/>
      <c r="GC2748"/>
      <c r="GD2748"/>
      <c r="GE2748"/>
      <c r="GF2748"/>
      <c r="GG2748"/>
      <c r="GH2748"/>
      <c r="GI2748"/>
      <c r="GJ2748"/>
      <c r="GK2748"/>
      <c r="GL2748"/>
      <c r="GM2748"/>
      <c r="GN2748"/>
      <c r="IE2748" s="40">
        <v>42924</v>
      </c>
      <c r="IU2748" s="77">
        <v>42924</v>
      </c>
    </row>
    <row r="2749" spans="7:259" x14ac:dyDescent="0.25">
      <c r="G2749" s="40">
        <v>42925</v>
      </c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BM2749" s="40">
        <v>42925</v>
      </c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  <c r="DS2749" s="40">
        <v>42925</v>
      </c>
      <c r="DT2749"/>
      <c r="DU2749"/>
      <c r="DV2749"/>
      <c r="DW2749"/>
      <c r="DX2749"/>
      <c r="DY2749"/>
      <c r="DZ2749"/>
      <c r="EA2749"/>
      <c r="EB2749"/>
      <c r="EC2749"/>
      <c r="ED2749"/>
      <c r="EE2749"/>
      <c r="EF2749"/>
      <c r="EG2749"/>
      <c r="EH2749"/>
      <c r="FY2749" s="40">
        <v>42925</v>
      </c>
      <c r="FZ2749"/>
      <c r="GA2749"/>
      <c r="GB2749"/>
      <c r="GC2749"/>
      <c r="GD2749"/>
      <c r="GE2749"/>
      <c r="GF2749"/>
      <c r="GG2749"/>
      <c r="GH2749"/>
      <c r="GI2749"/>
      <c r="GJ2749"/>
      <c r="GK2749"/>
      <c r="GL2749"/>
      <c r="GM2749"/>
      <c r="GN2749"/>
      <c r="IE2749" s="40">
        <v>42925</v>
      </c>
      <c r="IU2749" s="77">
        <v>42925</v>
      </c>
    </row>
    <row r="2750" spans="7:259" x14ac:dyDescent="0.25">
      <c r="G2750" s="40">
        <v>42926</v>
      </c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BM2750" s="40">
        <v>42926</v>
      </c>
      <c r="BN2750"/>
      <c r="BO2750"/>
      <c r="BP2750"/>
      <c r="BQ2750"/>
      <c r="BR2750"/>
      <c r="BS2750"/>
      <c r="BT2750"/>
      <c r="BU2750"/>
      <c r="BV2750"/>
      <c r="BW2750"/>
      <c r="BX2750"/>
      <c r="BY2750"/>
      <c r="BZ2750"/>
      <c r="CA2750"/>
      <c r="CB2750"/>
      <c r="DS2750" s="40">
        <v>42926</v>
      </c>
      <c r="DT2750"/>
      <c r="DU2750"/>
      <c r="DV2750"/>
      <c r="DW2750"/>
      <c r="DX2750"/>
      <c r="DY2750"/>
      <c r="DZ2750"/>
      <c r="EA2750"/>
      <c r="EB2750"/>
      <c r="EC2750"/>
      <c r="ED2750"/>
      <c r="EE2750"/>
      <c r="EF2750"/>
      <c r="EG2750"/>
      <c r="EH2750"/>
      <c r="FY2750" s="40">
        <v>42926</v>
      </c>
      <c r="FZ2750"/>
      <c r="GA2750"/>
      <c r="GB2750"/>
      <c r="GC2750"/>
      <c r="GD2750"/>
      <c r="GE2750"/>
      <c r="GF2750"/>
      <c r="GG2750"/>
      <c r="GH2750"/>
      <c r="GI2750"/>
      <c r="GJ2750"/>
      <c r="GK2750"/>
      <c r="GL2750"/>
      <c r="GM2750"/>
      <c r="GN2750"/>
      <c r="IE2750" s="40">
        <v>42926</v>
      </c>
      <c r="IU2750" s="77">
        <v>42926</v>
      </c>
    </row>
    <row r="2751" spans="7:259" x14ac:dyDescent="0.25">
      <c r="G2751" s="40">
        <v>42927</v>
      </c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BM2751" s="40">
        <v>42927</v>
      </c>
      <c r="BN2751"/>
      <c r="BO2751"/>
      <c r="BP2751"/>
      <c r="BQ2751"/>
      <c r="BR2751"/>
      <c r="BS2751"/>
      <c r="BT2751"/>
      <c r="BU2751"/>
      <c r="BV2751"/>
      <c r="BW2751"/>
      <c r="BX2751"/>
      <c r="BY2751"/>
      <c r="BZ2751"/>
      <c r="CA2751"/>
      <c r="CB2751"/>
      <c r="DS2751" s="40">
        <v>42927</v>
      </c>
      <c r="DT2751"/>
      <c r="DU2751"/>
      <c r="DV2751"/>
      <c r="DW2751"/>
      <c r="DX2751"/>
      <c r="DY2751"/>
      <c r="DZ2751"/>
      <c r="EA2751"/>
      <c r="EB2751"/>
      <c r="EC2751"/>
      <c r="ED2751"/>
      <c r="EE2751"/>
      <c r="EF2751"/>
      <c r="EG2751"/>
      <c r="EH2751"/>
      <c r="FY2751" s="40">
        <v>42927</v>
      </c>
      <c r="FZ2751"/>
      <c r="GA2751"/>
      <c r="GB2751"/>
      <c r="GC2751"/>
      <c r="GD2751"/>
      <c r="GE2751"/>
      <c r="GF2751"/>
      <c r="GG2751"/>
      <c r="GH2751"/>
      <c r="GI2751"/>
      <c r="GJ2751"/>
      <c r="GK2751"/>
      <c r="GL2751"/>
      <c r="GM2751"/>
      <c r="GN2751"/>
      <c r="IE2751" s="40">
        <v>42927</v>
      </c>
      <c r="IU2751" s="77">
        <v>42927</v>
      </c>
    </row>
    <row r="2752" spans="7:259" x14ac:dyDescent="0.25">
      <c r="G2752" s="40">
        <v>42928</v>
      </c>
      <c r="H2752">
        <v>3.1</v>
      </c>
      <c r="I2752">
        <v>3.3</v>
      </c>
      <c r="J2752"/>
      <c r="K2752">
        <v>6.3999999999999995</v>
      </c>
      <c r="L2752">
        <v>3</v>
      </c>
      <c r="M2752">
        <v>0.85000000000000009</v>
      </c>
      <c r="N2752">
        <v>2.35</v>
      </c>
      <c r="O2752">
        <v>4.0999999999999996</v>
      </c>
      <c r="P2752"/>
      <c r="Q2752"/>
      <c r="R2752"/>
      <c r="S2752"/>
      <c r="T2752"/>
      <c r="U2752"/>
      <c r="V2752"/>
      <c r="W2752">
        <v>3.1</v>
      </c>
      <c r="Y2752">
        <v>3.3</v>
      </c>
      <c r="AB2752">
        <v>6.1</v>
      </c>
      <c r="AC2752">
        <v>5.4</v>
      </c>
      <c r="AD2752">
        <v>7.7</v>
      </c>
      <c r="AE2752">
        <v>3.9</v>
      </c>
      <c r="AF2752">
        <v>2.8</v>
      </c>
      <c r="AG2752">
        <v>2.2999999999999998</v>
      </c>
      <c r="AI2752">
        <v>0.9</v>
      </c>
      <c r="AJ2752">
        <v>0.8</v>
      </c>
      <c r="AK2752">
        <v>0.8</v>
      </c>
      <c r="AL2752">
        <v>3.9</v>
      </c>
      <c r="AN2752">
        <v>4.5</v>
      </c>
      <c r="AO2752">
        <v>3.7</v>
      </c>
      <c r="BM2752" s="40">
        <v>42928</v>
      </c>
      <c r="BN2752">
        <v>0.01</v>
      </c>
      <c r="BO2752">
        <v>0.01</v>
      </c>
      <c r="BP2752"/>
      <c r="BQ2752">
        <v>0.19999999999999998</v>
      </c>
      <c r="BR2752">
        <v>0.01</v>
      </c>
      <c r="BS2752">
        <v>0.01</v>
      </c>
      <c r="BT2752">
        <v>5.4999999999999997E-3</v>
      </c>
      <c r="BU2752">
        <v>0.01</v>
      </c>
      <c r="BV2752"/>
      <c r="BW2752"/>
      <c r="BX2752"/>
      <c r="BY2752"/>
      <c r="BZ2752"/>
      <c r="CA2752"/>
      <c r="CB2752"/>
      <c r="CC2752">
        <v>0.01</v>
      </c>
      <c r="CE2752">
        <v>0.01</v>
      </c>
      <c r="CH2752">
        <v>0.56999999999999995</v>
      </c>
      <c r="CI2752">
        <v>0.02</v>
      </c>
      <c r="CJ2752">
        <v>0.01</v>
      </c>
      <c r="CK2752">
        <v>0.01</v>
      </c>
      <c r="CL2752">
        <v>0.01</v>
      </c>
      <c r="CM2752">
        <v>0.01</v>
      </c>
      <c r="CO2752">
        <v>0.01</v>
      </c>
      <c r="CP2752">
        <v>0.01</v>
      </c>
      <c r="CQ2752">
        <v>1E-3</v>
      </c>
      <c r="CR2752">
        <v>0.01</v>
      </c>
      <c r="CT2752">
        <v>0.01</v>
      </c>
      <c r="CU2752">
        <v>0.01</v>
      </c>
      <c r="DS2752" s="40">
        <v>42928</v>
      </c>
      <c r="DT2752">
        <v>0.34</v>
      </c>
      <c r="DU2752">
        <v>2.71</v>
      </c>
      <c r="DV2752"/>
      <c r="DW2752">
        <v>17.63</v>
      </c>
      <c r="DX2752">
        <v>17.983333333333334</v>
      </c>
      <c r="DY2752">
        <v>21.830000000000002</v>
      </c>
      <c r="DZ2752">
        <v>26.45</v>
      </c>
      <c r="EA2752">
        <v>13.89</v>
      </c>
      <c r="EB2752"/>
      <c r="EC2752"/>
      <c r="ED2752"/>
      <c r="EE2752"/>
      <c r="EF2752"/>
      <c r="EG2752"/>
      <c r="EH2752"/>
      <c r="EI2752">
        <v>0.34</v>
      </c>
      <c r="EK2752">
        <v>2.71</v>
      </c>
      <c r="EN2752">
        <v>44.3</v>
      </c>
      <c r="EO2752">
        <v>4.09</v>
      </c>
      <c r="EP2752">
        <v>4.5</v>
      </c>
      <c r="EQ2752">
        <v>9.5500000000000007</v>
      </c>
      <c r="ER2752">
        <v>15.7</v>
      </c>
      <c r="ES2752">
        <v>28.7</v>
      </c>
      <c r="EU2752">
        <v>4.0599999999999996</v>
      </c>
      <c r="EV2752">
        <v>39.6</v>
      </c>
      <c r="EW2752">
        <v>34.299999999999997</v>
      </c>
      <c r="EX2752">
        <v>18.600000000000001</v>
      </c>
      <c r="EZ2752">
        <v>9.98</v>
      </c>
      <c r="FA2752">
        <v>17.8</v>
      </c>
      <c r="FY2752" s="40">
        <v>42928</v>
      </c>
      <c r="FZ2752">
        <v>0.04</v>
      </c>
      <c r="GA2752">
        <v>0.03</v>
      </c>
      <c r="GB2752"/>
      <c r="GC2752">
        <v>6.9999999999999993E-2</v>
      </c>
      <c r="GD2752">
        <v>2.3333333333333334E-2</v>
      </c>
      <c r="GE2752">
        <v>0.01</v>
      </c>
      <c r="GF2752">
        <v>0.01</v>
      </c>
      <c r="GG2752">
        <v>1.4999999999999999E-2</v>
      </c>
      <c r="GH2752"/>
      <c r="GI2752"/>
      <c r="GJ2752"/>
      <c r="GK2752"/>
      <c r="GL2752"/>
      <c r="GM2752"/>
      <c r="GN2752"/>
      <c r="GO2752">
        <v>0.04</v>
      </c>
      <c r="GQ2752">
        <v>0.03</v>
      </c>
      <c r="GT2752">
        <v>0.15</v>
      </c>
      <c r="GU2752">
        <v>0.03</v>
      </c>
      <c r="GV2752">
        <v>0.03</v>
      </c>
      <c r="GW2752">
        <v>0.01</v>
      </c>
      <c r="GX2752">
        <v>0.04</v>
      </c>
      <c r="GY2752">
        <v>0.02</v>
      </c>
      <c r="HA2752">
        <v>0.01</v>
      </c>
      <c r="HB2752">
        <v>0.01</v>
      </c>
      <c r="HC2752">
        <v>0.01</v>
      </c>
      <c r="HD2752">
        <v>0.01</v>
      </c>
      <c r="HF2752">
        <v>0.02</v>
      </c>
      <c r="HG2752">
        <v>0.01</v>
      </c>
      <c r="IE2752" s="40">
        <v>42928</v>
      </c>
      <c r="IU2752" s="77">
        <v>42928</v>
      </c>
    </row>
    <row r="2753" spans="7:263" x14ac:dyDescent="0.25">
      <c r="G2753" s="40">
        <v>42929</v>
      </c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BM2753" s="40">
        <v>42929</v>
      </c>
      <c r="BN2753"/>
      <c r="BO2753"/>
      <c r="BP2753"/>
      <c r="BQ2753"/>
      <c r="BR2753"/>
      <c r="BS2753"/>
      <c r="BT2753"/>
      <c r="BU2753"/>
      <c r="BV2753"/>
      <c r="BW2753"/>
      <c r="BX2753"/>
      <c r="BY2753"/>
      <c r="BZ2753"/>
      <c r="CA2753"/>
      <c r="CB2753"/>
      <c r="DS2753" s="40">
        <v>42929</v>
      </c>
      <c r="DT2753"/>
      <c r="DU2753"/>
      <c r="DV2753"/>
      <c r="DW2753"/>
      <c r="DX2753"/>
      <c r="DY2753"/>
      <c r="DZ2753"/>
      <c r="EA2753"/>
      <c r="EB2753"/>
      <c r="EC2753"/>
      <c r="ED2753"/>
      <c r="EE2753"/>
      <c r="EF2753"/>
      <c r="EG2753"/>
      <c r="EH2753"/>
      <c r="FY2753" s="40">
        <v>42929</v>
      </c>
      <c r="FZ2753"/>
      <c r="GA2753"/>
      <c r="GB2753"/>
      <c r="GC2753"/>
      <c r="GD2753"/>
      <c r="GE2753"/>
      <c r="GF2753"/>
      <c r="GG2753"/>
      <c r="GH2753"/>
      <c r="GI2753"/>
      <c r="GJ2753"/>
      <c r="GK2753"/>
      <c r="GL2753"/>
      <c r="GM2753"/>
      <c r="GN2753"/>
      <c r="IE2753" s="40">
        <v>42929</v>
      </c>
      <c r="IH2753">
        <v>19.590319148936171</v>
      </c>
      <c r="IU2753" s="77">
        <v>42929</v>
      </c>
      <c r="IX2753">
        <v>71.099999999999994</v>
      </c>
    </row>
    <row r="2754" spans="7:263" x14ac:dyDescent="0.25">
      <c r="G2754" s="40">
        <v>42930</v>
      </c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BM2754" s="40">
        <v>42930</v>
      </c>
      <c r="BN2754"/>
      <c r="BO2754"/>
      <c r="BP2754"/>
      <c r="BQ2754"/>
      <c r="BR2754"/>
      <c r="BS2754"/>
      <c r="BT2754"/>
      <c r="BU2754"/>
      <c r="BV2754"/>
      <c r="BW2754"/>
      <c r="BX2754"/>
      <c r="BY2754"/>
      <c r="BZ2754"/>
      <c r="CA2754"/>
      <c r="CB2754"/>
      <c r="DS2754" s="40">
        <v>42930</v>
      </c>
      <c r="DT2754"/>
      <c r="DU2754"/>
      <c r="DV2754"/>
      <c r="DW2754"/>
      <c r="DX2754"/>
      <c r="DY2754"/>
      <c r="DZ2754"/>
      <c r="EA2754"/>
      <c r="EB2754"/>
      <c r="EC2754"/>
      <c r="ED2754"/>
      <c r="EE2754"/>
      <c r="EF2754"/>
      <c r="EG2754"/>
      <c r="EH2754"/>
      <c r="FY2754" s="40">
        <v>42930</v>
      </c>
      <c r="FZ2754"/>
      <c r="GA2754"/>
      <c r="GB2754"/>
      <c r="GC2754"/>
      <c r="GD2754"/>
      <c r="GE2754"/>
      <c r="GF2754"/>
      <c r="GG2754"/>
      <c r="GH2754"/>
      <c r="GI2754"/>
      <c r="GJ2754"/>
      <c r="GK2754"/>
      <c r="GL2754"/>
      <c r="GM2754"/>
      <c r="GN2754"/>
      <c r="IE2754" s="40">
        <v>42930</v>
      </c>
      <c r="IU2754" s="77">
        <v>42930</v>
      </c>
    </row>
    <row r="2755" spans="7:263" x14ac:dyDescent="0.25">
      <c r="G2755" s="40">
        <v>42931</v>
      </c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BM2755" s="40">
        <v>42931</v>
      </c>
      <c r="BN2755"/>
      <c r="BO2755"/>
      <c r="BP2755"/>
      <c r="BQ2755"/>
      <c r="BR2755"/>
      <c r="BS2755"/>
      <c r="BT2755"/>
      <c r="BU2755"/>
      <c r="BV2755"/>
      <c r="BW2755"/>
      <c r="BX2755"/>
      <c r="BY2755"/>
      <c r="BZ2755"/>
      <c r="CA2755"/>
      <c r="CB2755"/>
      <c r="DS2755" s="40">
        <v>42931</v>
      </c>
      <c r="DT2755"/>
      <c r="DU2755"/>
      <c r="DV2755"/>
      <c r="DW2755"/>
      <c r="DX2755"/>
      <c r="DY2755"/>
      <c r="DZ2755"/>
      <c r="EA2755"/>
      <c r="EB2755"/>
      <c r="EC2755"/>
      <c r="ED2755"/>
      <c r="EE2755"/>
      <c r="EF2755"/>
      <c r="EG2755"/>
      <c r="EH2755"/>
      <c r="FY2755" s="40">
        <v>42931</v>
      </c>
      <c r="FZ2755"/>
      <c r="GA2755"/>
      <c r="GB2755"/>
      <c r="GC2755"/>
      <c r="GD2755"/>
      <c r="GE2755"/>
      <c r="GF2755"/>
      <c r="GG2755"/>
      <c r="GH2755"/>
      <c r="GI2755"/>
      <c r="GJ2755"/>
      <c r="GK2755"/>
      <c r="GL2755"/>
      <c r="GM2755"/>
      <c r="GN2755"/>
      <c r="IE2755" s="40">
        <v>42931</v>
      </c>
      <c r="IU2755" s="77">
        <v>42931</v>
      </c>
    </row>
    <row r="2756" spans="7:263" x14ac:dyDescent="0.25">
      <c r="G2756" s="40">
        <v>42932</v>
      </c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BM2756" s="40">
        <v>42932</v>
      </c>
      <c r="BN2756"/>
      <c r="BO2756"/>
      <c r="BP2756"/>
      <c r="BQ2756"/>
      <c r="BR2756"/>
      <c r="BS2756"/>
      <c r="BT2756"/>
      <c r="BU2756"/>
      <c r="BV2756"/>
      <c r="BW2756"/>
      <c r="BX2756"/>
      <c r="BY2756"/>
      <c r="BZ2756"/>
      <c r="CA2756"/>
      <c r="CB2756"/>
      <c r="DS2756" s="40">
        <v>42932</v>
      </c>
      <c r="DT2756"/>
      <c r="DU2756"/>
      <c r="DV2756"/>
      <c r="DW2756"/>
      <c r="DX2756"/>
      <c r="DY2756"/>
      <c r="DZ2756"/>
      <c r="EA2756"/>
      <c r="EB2756"/>
      <c r="EC2756"/>
      <c r="ED2756"/>
      <c r="EE2756"/>
      <c r="EF2756"/>
      <c r="EG2756"/>
      <c r="EH2756"/>
      <c r="FY2756" s="40">
        <v>42932</v>
      </c>
      <c r="FZ2756"/>
      <c r="GA2756"/>
      <c r="GB2756"/>
      <c r="GC2756"/>
      <c r="GD2756"/>
      <c r="GE2756"/>
      <c r="GF2756"/>
      <c r="GG2756"/>
      <c r="GH2756"/>
      <c r="GI2756"/>
      <c r="GJ2756"/>
      <c r="GK2756"/>
      <c r="GL2756"/>
      <c r="GM2756"/>
      <c r="GN2756"/>
      <c r="IE2756" s="40">
        <v>42932</v>
      </c>
      <c r="IU2756" s="77">
        <v>42932</v>
      </c>
    </row>
    <row r="2757" spans="7:263" x14ac:dyDescent="0.25">
      <c r="G2757" s="40">
        <v>42933</v>
      </c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BM2757" s="40">
        <v>42933</v>
      </c>
      <c r="BN2757"/>
      <c r="BO2757"/>
      <c r="BP2757"/>
      <c r="BQ2757"/>
      <c r="BR2757"/>
      <c r="BS2757"/>
      <c r="BT2757"/>
      <c r="BU2757"/>
      <c r="BV2757"/>
      <c r="BW2757"/>
      <c r="BX2757"/>
      <c r="BY2757"/>
      <c r="BZ2757"/>
      <c r="CA2757"/>
      <c r="CB2757"/>
      <c r="DS2757" s="40">
        <v>42933</v>
      </c>
      <c r="DT2757"/>
      <c r="DU2757"/>
      <c r="DV2757"/>
      <c r="DW2757"/>
      <c r="DX2757"/>
      <c r="DY2757"/>
      <c r="DZ2757"/>
      <c r="EA2757"/>
      <c r="EB2757"/>
      <c r="EC2757"/>
      <c r="ED2757"/>
      <c r="EE2757"/>
      <c r="EF2757"/>
      <c r="EG2757"/>
      <c r="EH2757"/>
      <c r="FY2757" s="40">
        <v>42933</v>
      </c>
      <c r="FZ2757"/>
      <c r="GA2757"/>
      <c r="GB2757"/>
      <c r="GC2757"/>
      <c r="GD2757"/>
      <c r="GE2757"/>
      <c r="GF2757"/>
      <c r="GG2757"/>
      <c r="GH2757"/>
      <c r="GI2757"/>
      <c r="GJ2757"/>
      <c r="GK2757"/>
      <c r="GL2757"/>
      <c r="GM2757"/>
      <c r="GN2757"/>
      <c r="IE2757" s="40">
        <v>42933</v>
      </c>
      <c r="IG2757">
        <v>18.909574468085108</v>
      </c>
      <c r="IU2757" s="77">
        <v>42933</v>
      </c>
      <c r="IW2757">
        <v>71.099999999999994</v>
      </c>
    </row>
    <row r="2758" spans="7:263" x14ac:dyDescent="0.25">
      <c r="G2758" s="40">
        <v>42934</v>
      </c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BM2758" s="40">
        <v>42934</v>
      </c>
      <c r="BN2758"/>
      <c r="BO2758"/>
      <c r="BP2758"/>
      <c r="BQ2758"/>
      <c r="BR2758"/>
      <c r="BS2758"/>
      <c r="BT2758"/>
      <c r="BU2758"/>
      <c r="BV2758"/>
      <c r="BW2758"/>
      <c r="BX2758"/>
      <c r="BY2758"/>
      <c r="BZ2758"/>
      <c r="CA2758"/>
      <c r="CB2758"/>
      <c r="DS2758" s="40">
        <v>42934</v>
      </c>
      <c r="DT2758"/>
      <c r="DU2758"/>
      <c r="DV2758"/>
      <c r="DW2758"/>
      <c r="DX2758"/>
      <c r="DY2758"/>
      <c r="DZ2758"/>
      <c r="EA2758"/>
      <c r="EB2758"/>
      <c r="EC2758"/>
      <c r="ED2758"/>
      <c r="EE2758"/>
      <c r="EF2758"/>
      <c r="EG2758"/>
      <c r="EH2758"/>
      <c r="FY2758" s="40">
        <v>42934</v>
      </c>
      <c r="FZ2758"/>
      <c r="GA2758"/>
      <c r="GB2758"/>
      <c r="GC2758"/>
      <c r="GD2758"/>
      <c r="GE2758"/>
      <c r="GF2758"/>
      <c r="GG2758"/>
      <c r="GH2758"/>
      <c r="GI2758"/>
      <c r="GJ2758"/>
      <c r="GK2758"/>
      <c r="GL2758"/>
      <c r="GM2758"/>
      <c r="GN2758"/>
      <c r="IE2758" s="40">
        <v>42934</v>
      </c>
      <c r="IU2758" s="77">
        <v>42934</v>
      </c>
    </row>
    <row r="2759" spans="7:263" x14ac:dyDescent="0.25">
      <c r="G2759" s="40">
        <v>42935</v>
      </c>
      <c r="H2759"/>
      <c r="I2759"/>
      <c r="J2759"/>
      <c r="K2759"/>
      <c r="L2759"/>
      <c r="M2759"/>
      <c r="N2759"/>
      <c r="O2759"/>
      <c r="P2759">
        <v>3.9499999999999997</v>
      </c>
      <c r="Q2759">
        <v>3.8000000000000003</v>
      </c>
      <c r="R2759">
        <v>3.4666666666666663</v>
      </c>
      <c r="S2759">
        <v>2.1333333333333333</v>
      </c>
      <c r="T2759">
        <v>3.35</v>
      </c>
      <c r="U2759">
        <v>2.8</v>
      </c>
      <c r="V2759">
        <v>1.2</v>
      </c>
      <c r="AR2759">
        <v>4.0999999999999996</v>
      </c>
      <c r="AS2759">
        <v>3.8</v>
      </c>
      <c r="AT2759">
        <v>5.5</v>
      </c>
      <c r="AU2759">
        <v>3.4</v>
      </c>
      <c r="AV2759">
        <v>2.5</v>
      </c>
      <c r="AW2759">
        <v>3.1</v>
      </c>
      <c r="AX2759">
        <v>4</v>
      </c>
      <c r="AY2759">
        <v>3.3</v>
      </c>
      <c r="AZ2759">
        <v>3.1</v>
      </c>
      <c r="BA2759">
        <v>2.2000000000000002</v>
      </c>
      <c r="BB2759">
        <v>1.1000000000000001</v>
      </c>
      <c r="BC2759">
        <v>3.2</v>
      </c>
      <c r="BE2759">
        <v>3.5</v>
      </c>
      <c r="BG2759">
        <v>2.8</v>
      </c>
      <c r="BI2759">
        <v>0.8</v>
      </c>
      <c r="BJ2759">
        <v>1.8</v>
      </c>
      <c r="BK2759">
        <v>1</v>
      </c>
      <c r="BM2759" s="40">
        <v>42935</v>
      </c>
      <c r="BN2759"/>
      <c r="BO2759"/>
      <c r="BP2759"/>
      <c r="BQ2759"/>
      <c r="BR2759"/>
      <c r="BS2759"/>
      <c r="BT2759"/>
      <c r="BU2759"/>
      <c r="BV2759">
        <v>0.01</v>
      </c>
      <c r="BW2759">
        <v>5.3333333333333337E-2</v>
      </c>
      <c r="BX2759">
        <v>0.01</v>
      </c>
      <c r="BY2759">
        <v>0.02</v>
      </c>
      <c r="BZ2759">
        <v>0.19500000000000001</v>
      </c>
      <c r="CA2759">
        <v>0.01</v>
      </c>
      <c r="CB2759">
        <v>0.01</v>
      </c>
      <c r="CX2759">
        <v>0.01</v>
      </c>
      <c r="CY2759">
        <v>0.01</v>
      </c>
      <c r="CZ2759">
        <v>0.13</v>
      </c>
      <c r="DA2759">
        <v>0</v>
      </c>
      <c r="DB2759">
        <v>0.03</v>
      </c>
      <c r="DC2759">
        <v>0.01</v>
      </c>
      <c r="DD2759">
        <v>0.01</v>
      </c>
      <c r="DE2759">
        <v>0.01</v>
      </c>
      <c r="DF2759">
        <v>0.01</v>
      </c>
      <c r="DG2759">
        <v>0.02</v>
      </c>
      <c r="DH2759">
        <v>0.03</v>
      </c>
      <c r="DI2759">
        <v>0.01</v>
      </c>
      <c r="DK2759">
        <v>0.38</v>
      </c>
      <c r="DM2759">
        <v>0.01</v>
      </c>
      <c r="DO2759">
        <v>0.01</v>
      </c>
      <c r="DP2759">
        <v>0.01</v>
      </c>
      <c r="DQ2759">
        <v>0.01</v>
      </c>
      <c r="DS2759" s="40">
        <v>42935</v>
      </c>
      <c r="DT2759"/>
      <c r="DU2759"/>
      <c r="DV2759"/>
      <c r="DW2759"/>
      <c r="DX2759"/>
      <c r="DY2759"/>
      <c r="DZ2759"/>
      <c r="EA2759"/>
      <c r="EB2759">
        <v>13.85</v>
      </c>
      <c r="EC2759">
        <v>12.450000000000001</v>
      </c>
      <c r="ED2759">
        <v>22.866666666666664</v>
      </c>
      <c r="EE2759">
        <v>3.7966666666666669</v>
      </c>
      <c r="EF2759">
        <v>5.23</v>
      </c>
      <c r="EG2759">
        <v>9.51</v>
      </c>
      <c r="EH2759">
        <v>0.66999999999999993</v>
      </c>
      <c r="FD2759">
        <v>11.7</v>
      </c>
      <c r="FE2759">
        <v>16</v>
      </c>
      <c r="FF2759">
        <v>19.600000000000001</v>
      </c>
      <c r="FG2759">
        <v>7.65</v>
      </c>
      <c r="FH2759">
        <v>10.1</v>
      </c>
      <c r="FI2759">
        <v>19.3</v>
      </c>
      <c r="FJ2759">
        <v>30.8</v>
      </c>
      <c r="FK2759">
        <v>18.5</v>
      </c>
      <c r="FL2759">
        <v>3.16</v>
      </c>
      <c r="FM2759">
        <v>5.25</v>
      </c>
      <c r="FN2759">
        <v>2.98</v>
      </c>
      <c r="FO2759">
        <v>2.93</v>
      </c>
      <c r="FQ2759">
        <v>7.53</v>
      </c>
      <c r="FS2759">
        <v>9.51</v>
      </c>
      <c r="FU2759">
        <v>1.2</v>
      </c>
      <c r="FV2759">
        <v>0.52</v>
      </c>
      <c r="FW2759">
        <v>0.28999999999999998</v>
      </c>
      <c r="FY2759" s="40">
        <v>42935</v>
      </c>
      <c r="FZ2759"/>
      <c r="GA2759"/>
      <c r="GB2759"/>
      <c r="GC2759"/>
      <c r="GD2759"/>
      <c r="GE2759"/>
      <c r="GF2759"/>
      <c r="GG2759"/>
      <c r="GH2759">
        <v>6.5000000000000002E-2</v>
      </c>
      <c r="GI2759">
        <v>0.37333333333333335</v>
      </c>
      <c r="GJ2759">
        <v>0.03</v>
      </c>
      <c r="GK2759">
        <v>7.6666666666666661E-2</v>
      </c>
      <c r="GL2759">
        <v>0.37</v>
      </c>
      <c r="GM2759">
        <v>0.03</v>
      </c>
      <c r="GN2759">
        <v>1.3333333333333334E-2</v>
      </c>
      <c r="HJ2759">
        <v>0.09</v>
      </c>
      <c r="HK2759">
        <v>0.04</v>
      </c>
      <c r="HL2759">
        <v>1.01</v>
      </c>
      <c r="HM2759">
        <v>0.04</v>
      </c>
      <c r="HN2759">
        <v>7.0000000000000007E-2</v>
      </c>
      <c r="HO2759">
        <v>0.01</v>
      </c>
      <c r="HP2759">
        <v>0.04</v>
      </c>
      <c r="HQ2759">
        <v>0.04</v>
      </c>
      <c r="HR2759">
        <v>0.02</v>
      </c>
      <c r="HS2759">
        <v>0.12</v>
      </c>
      <c r="HT2759">
        <v>0.09</v>
      </c>
      <c r="HU2759">
        <v>0.03</v>
      </c>
      <c r="HW2759">
        <v>0.71</v>
      </c>
      <c r="HY2759">
        <v>0.03</v>
      </c>
      <c r="IA2759">
        <v>0.02</v>
      </c>
      <c r="IB2759">
        <v>0.01</v>
      </c>
      <c r="IC2759">
        <v>0.01</v>
      </c>
      <c r="IE2759" s="40">
        <v>42935</v>
      </c>
      <c r="II2759">
        <v>33.13831658291457</v>
      </c>
      <c r="IM2759">
        <v>80.733304195804195</v>
      </c>
      <c r="IU2759" s="77">
        <v>42935</v>
      </c>
      <c r="IY2759">
        <v>71.099999999999994</v>
      </c>
      <c r="JC2759">
        <v>71.099999999999994</v>
      </c>
    </row>
    <row r="2760" spans="7:263" x14ac:dyDescent="0.25">
      <c r="G2760" s="40">
        <v>42936</v>
      </c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BM2760" s="40">
        <v>42936</v>
      </c>
      <c r="BN2760"/>
      <c r="BO2760"/>
      <c r="BP2760"/>
      <c r="BQ2760"/>
      <c r="BR2760"/>
      <c r="BS2760"/>
      <c r="BT2760"/>
      <c r="BU2760"/>
      <c r="BV2760"/>
      <c r="BW2760"/>
      <c r="BX2760"/>
      <c r="BY2760"/>
      <c r="BZ2760"/>
      <c r="CA2760"/>
      <c r="CB2760"/>
      <c r="DS2760" s="40">
        <v>42936</v>
      </c>
      <c r="DT2760"/>
      <c r="DU2760"/>
      <c r="DV2760"/>
      <c r="DW2760"/>
      <c r="DX2760"/>
      <c r="DY2760"/>
      <c r="DZ2760"/>
      <c r="EA2760"/>
      <c r="EB2760"/>
      <c r="EC2760"/>
      <c r="ED2760"/>
      <c r="EE2760"/>
      <c r="EF2760"/>
      <c r="EG2760"/>
      <c r="EH2760"/>
      <c r="FY2760" s="40">
        <v>42936</v>
      </c>
      <c r="FZ2760"/>
      <c r="GA2760"/>
      <c r="GB2760"/>
      <c r="GC2760"/>
      <c r="GD2760"/>
      <c r="GE2760"/>
      <c r="GF2760"/>
      <c r="GG2760"/>
      <c r="GH2760"/>
      <c r="GI2760"/>
      <c r="GJ2760"/>
      <c r="GK2760"/>
      <c r="GL2760"/>
      <c r="GM2760"/>
      <c r="GN2760"/>
      <c r="IE2760" s="40">
        <v>42936</v>
      </c>
      <c r="IU2760" s="77">
        <v>42936</v>
      </c>
    </row>
    <row r="2761" spans="7:263" x14ac:dyDescent="0.25">
      <c r="G2761" s="40">
        <v>42937</v>
      </c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BM2761" s="40">
        <v>42937</v>
      </c>
      <c r="BN2761"/>
      <c r="BO2761"/>
      <c r="BP2761"/>
      <c r="BQ2761"/>
      <c r="BR2761"/>
      <c r="BS2761"/>
      <c r="BT2761"/>
      <c r="BU2761"/>
      <c r="BV2761"/>
      <c r="BW2761"/>
      <c r="BX2761"/>
      <c r="BY2761"/>
      <c r="BZ2761"/>
      <c r="CA2761"/>
      <c r="CB2761"/>
      <c r="DS2761" s="40">
        <v>42937</v>
      </c>
      <c r="DT2761"/>
      <c r="DU2761"/>
      <c r="DV2761"/>
      <c r="DW2761"/>
      <c r="DX2761"/>
      <c r="DY2761"/>
      <c r="DZ2761"/>
      <c r="EA2761"/>
      <c r="EB2761"/>
      <c r="EC2761"/>
      <c r="ED2761"/>
      <c r="EE2761"/>
      <c r="EF2761"/>
      <c r="EG2761"/>
      <c r="EH2761"/>
      <c r="FY2761" s="40">
        <v>42937</v>
      </c>
      <c r="FZ2761"/>
      <c r="GA2761"/>
      <c r="GB2761"/>
      <c r="GC2761"/>
      <c r="GD2761"/>
      <c r="GE2761"/>
      <c r="GF2761"/>
      <c r="GG2761"/>
      <c r="GH2761"/>
      <c r="GI2761"/>
      <c r="GJ2761"/>
      <c r="GK2761"/>
      <c r="GL2761"/>
      <c r="GM2761"/>
      <c r="GN2761"/>
      <c r="IE2761" s="40">
        <v>42937</v>
      </c>
      <c r="IL2761">
        <v>23.817492917847026</v>
      </c>
      <c r="IU2761" s="77">
        <v>42937</v>
      </c>
      <c r="JB2761">
        <v>71.099999999999994</v>
      </c>
    </row>
    <row r="2762" spans="7:263" x14ac:dyDescent="0.25">
      <c r="G2762" s="40">
        <v>42938</v>
      </c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BM2762" s="40">
        <v>42938</v>
      </c>
      <c r="BN2762"/>
      <c r="BO2762"/>
      <c r="BP2762"/>
      <c r="BQ2762"/>
      <c r="BR2762"/>
      <c r="BS2762"/>
      <c r="BT2762"/>
      <c r="BU2762"/>
      <c r="BV2762"/>
      <c r="BW2762"/>
      <c r="BX2762"/>
      <c r="BY2762"/>
      <c r="BZ2762"/>
      <c r="CA2762"/>
      <c r="CB2762"/>
      <c r="DS2762" s="40">
        <v>42938</v>
      </c>
      <c r="DT2762"/>
      <c r="DU2762"/>
      <c r="DV2762"/>
      <c r="DW2762"/>
      <c r="DX2762"/>
      <c r="DY2762"/>
      <c r="DZ2762"/>
      <c r="EA2762"/>
      <c r="EB2762"/>
      <c r="EC2762"/>
      <c r="ED2762"/>
      <c r="EE2762"/>
      <c r="EF2762"/>
      <c r="EG2762"/>
      <c r="EH2762"/>
      <c r="FY2762" s="40">
        <v>42938</v>
      </c>
      <c r="FZ2762"/>
      <c r="GA2762"/>
      <c r="GB2762"/>
      <c r="GC2762"/>
      <c r="GD2762"/>
      <c r="GE2762"/>
      <c r="GF2762"/>
      <c r="GG2762"/>
      <c r="GH2762"/>
      <c r="GI2762"/>
      <c r="GJ2762"/>
      <c r="GK2762"/>
      <c r="GL2762"/>
      <c r="GM2762"/>
      <c r="GN2762"/>
      <c r="IE2762" s="40">
        <v>42938</v>
      </c>
      <c r="IU2762" s="77">
        <v>42938</v>
      </c>
    </row>
    <row r="2763" spans="7:263" x14ac:dyDescent="0.25">
      <c r="G2763" s="40">
        <v>42939</v>
      </c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BM2763" s="40">
        <v>42939</v>
      </c>
      <c r="BN2763"/>
      <c r="BO2763"/>
      <c r="BP2763"/>
      <c r="BQ2763"/>
      <c r="BR2763"/>
      <c r="BS2763"/>
      <c r="BT2763"/>
      <c r="BU2763"/>
      <c r="BV2763"/>
      <c r="BW2763"/>
      <c r="BX2763"/>
      <c r="BY2763"/>
      <c r="BZ2763"/>
      <c r="CA2763"/>
      <c r="CB2763"/>
      <c r="DS2763" s="40">
        <v>42939</v>
      </c>
      <c r="DT2763"/>
      <c r="DU2763"/>
      <c r="DV2763"/>
      <c r="DW2763"/>
      <c r="DX2763"/>
      <c r="DY2763"/>
      <c r="DZ2763"/>
      <c r="EA2763"/>
      <c r="EB2763"/>
      <c r="EC2763"/>
      <c r="ED2763"/>
      <c r="EE2763"/>
      <c r="EF2763"/>
      <c r="EG2763"/>
      <c r="EH2763"/>
      <c r="FY2763" s="40">
        <v>42939</v>
      </c>
      <c r="FZ2763"/>
      <c r="GA2763"/>
      <c r="GB2763"/>
      <c r="GC2763"/>
      <c r="GD2763"/>
      <c r="GE2763"/>
      <c r="GF2763"/>
      <c r="GG2763"/>
      <c r="GH2763"/>
      <c r="GI2763"/>
      <c r="GJ2763"/>
      <c r="GK2763"/>
      <c r="GL2763"/>
      <c r="GM2763"/>
      <c r="GN2763"/>
      <c r="IE2763" s="40">
        <v>42939</v>
      </c>
      <c r="IU2763" s="77">
        <v>42939</v>
      </c>
    </row>
    <row r="2764" spans="7:263" x14ac:dyDescent="0.25">
      <c r="G2764" s="40">
        <v>42940</v>
      </c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BM2764" s="40">
        <v>42940</v>
      </c>
      <c r="BN2764"/>
      <c r="BO2764"/>
      <c r="BP2764"/>
      <c r="BQ2764"/>
      <c r="BR2764"/>
      <c r="BS2764"/>
      <c r="BT2764"/>
      <c r="BU2764"/>
      <c r="BV2764"/>
      <c r="BW2764"/>
      <c r="BX2764"/>
      <c r="BY2764"/>
      <c r="BZ2764"/>
      <c r="CA2764"/>
      <c r="CB2764"/>
      <c r="DS2764" s="40">
        <v>42940</v>
      </c>
      <c r="DT2764"/>
      <c r="DU2764"/>
      <c r="DV2764"/>
      <c r="DW2764"/>
      <c r="DX2764"/>
      <c r="DY2764"/>
      <c r="DZ2764"/>
      <c r="EA2764"/>
      <c r="EB2764"/>
      <c r="EC2764"/>
      <c r="ED2764"/>
      <c r="EE2764"/>
      <c r="EF2764"/>
      <c r="EG2764"/>
      <c r="EH2764"/>
      <c r="FY2764" s="40">
        <v>42940</v>
      </c>
      <c r="FZ2764"/>
      <c r="GA2764"/>
      <c r="GB2764"/>
      <c r="GC2764"/>
      <c r="GD2764"/>
      <c r="GE2764"/>
      <c r="GF2764"/>
      <c r="GG2764"/>
      <c r="GH2764"/>
      <c r="GI2764"/>
      <c r="GJ2764"/>
      <c r="GK2764"/>
      <c r="GL2764"/>
      <c r="GM2764"/>
      <c r="GN2764"/>
      <c r="IE2764" s="40">
        <v>42940</v>
      </c>
      <c r="IU2764" s="77">
        <v>42940</v>
      </c>
    </row>
    <row r="2765" spans="7:263" x14ac:dyDescent="0.25">
      <c r="G2765" s="40">
        <v>42941</v>
      </c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BM2765" s="40">
        <v>42941</v>
      </c>
      <c r="BN2765"/>
      <c r="BO2765"/>
      <c r="BP2765"/>
      <c r="BQ2765"/>
      <c r="BR2765"/>
      <c r="BS2765"/>
      <c r="BT2765"/>
      <c r="BU2765"/>
      <c r="BV2765"/>
      <c r="BW2765"/>
      <c r="BX2765"/>
      <c r="BY2765"/>
      <c r="BZ2765"/>
      <c r="CA2765"/>
      <c r="CB2765"/>
      <c r="DS2765" s="40">
        <v>42941</v>
      </c>
      <c r="DT2765"/>
      <c r="DU2765"/>
      <c r="DV2765"/>
      <c r="DW2765"/>
      <c r="DX2765"/>
      <c r="DY2765"/>
      <c r="DZ2765"/>
      <c r="EA2765"/>
      <c r="EB2765"/>
      <c r="EC2765"/>
      <c r="ED2765"/>
      <c r="EE2765"/>
      <c r="EF2765"/>
      <c r="EG2765"/>
      <c r="EH2765"/>
      <c r="FY2765" s="40">
        <v>42941</v>
      </c>
      <c r="FZ2765"/>
      <c r="GA2765"/>
      <c r="GB2765"/>
      <c r="GC2765"/>
      <c r="GD2765"/>
      <c r="GE2765"/>
      <c r="GF2765"/>
      <c r="GG2765"/>
      <c r="GH2765"/>
      <c r="GI2765"/>
      <c r="GJ2765"/>
      <c r="GK2765"/>
      <c r="GL2765"/>
      <c r="GM2765"/>
      <c r="GN2765"/>
      <c r="IE2765" s="40">
        <v>42941</v>
      </c>
      <c r="IF2765">
        <v>31.953662790697674</v>
      </c>
      <c r="IU2765" s="77">
        <v>42941</v>
      </c>
      <c r="IV2765">
        <v>71.099999999999994</v>
      </c>
    </row>
    <row r="2766" spans="7:263" x14ac:dyDescent="0.25">
      <c r="G2766" s="40">
        <v>42942</v>
      </c>
      <c r="H2766">
        <v>2.7</v>
      </c>
      <c r="I2766"/>
      <c r="J2766">
        <v>4.0999999999999996</v>
      </c>
      <c r="K2766">
        <v>4.4666666666666668</v>
      </c>
      <c r="L2766">
        <v>2.2333333333333329</v>
      </c>
      <c r="M2766">
        <v>1.0999999999999999</v>
      </c>
      <c r="N2766">
        <v>2.8333333333333335</v>
      </c>
      <c r="O2766">
        <v>2.95</v>
      </c>
      <c r="P2766"/>
      <c r="Q2766"/>
      <c r="R2766"/>
      <c r="S2766"/>
      <c r="T2766"/>
      <c r="U2766"/>
      <c r="V2766"/>
      <c r="W2766">
        <v>2.4</v>
      </c>
      <c r="X2766">
        <v>3</v>
      </c>
      <c r="AA2766">
        <v>4.0999999999999996</v>
      </c>
      <c r="AB2766">
        <v>4.8</v>
      </c>
      <c r="AC2766">
        <v>3.1</v>
      </c>
      <c r="AD2766">
        <v>5.5</v>
      </c>
      <c r="AE2766">
        <v>1.8</v>
      </c>
      <c r="AF2766">
        <v>2.2999999999999998</v>
      </c>
      <c r="AG2766">
        <v>2.6</v>
      </c>
      <c r="AH2766">
        <v>0.8</v>
      </c>
      <c r="AI2766">
        <v>0.8</v>
      </c>
      <c r="AJ2766">
        <v>1.7</v>
      </c>
      <c r="AK2766">
        <v>3.2</v>
      </c>
      <c r="AL2766">
        <v>2.2999999999999998</v>
      </c>
      <c r="AM2766">
        <v>3</v>
      </c>
      <c r="AN2766">
        <v>2.2999999999999998</v>
      </c>
      <c r="AO2766">
        <v>3.6</v>
      </c>
      <c r="BM2766" s="40">
        <v>42942</v>
      </c>
      <c r="BN2766">
        <v>0.01</v>
      </c>
      <c r="BO2766"/>
      <c r="BP2766">
        <v>0.01</v>
      </c>
      <c r="BQ2766">
        <v>0.01</v>
      </c>
      <c r="BR2766">
        <v>0.01</v>
      </c>
      <c r="BS2766">
        <v>0.01</v>
      </c>
      <c r="BT2766">
        <v>0.01</v>
      </c>
      <c r="BU2766">
        <v>0.01</v>
      </c>
      <c r="BV2766"/>
      <c r="BW2766"/>
      <c r="BX2766"/>
      <c r="BY2766"/>
      <c r="BZ2766"/>
      <c r="CA2766"/>
      <c r="CB2766"/>
      <c r="CC2766">
        <v>0.01</v>
      </c>
      <c r="CD2766">
        <v>0.01</v>
      </c>
      <c r="CG2766">
        <v>0.01</v>
      </c>
      <c r="CH2766">
        <v>0.01</v>
      </c>
      <c r="CI2766">
        <v>0.01</v>
      </c>
      <c r="CJ2766">
        <v>0.01</v>
      </c>
      <c r="CK2766">
        <v>0.01</v>
      </c>
      <c r="CL2766">
        <v>0.01</v>
      </c>
      <c r="CM2766">
        <v>0.01</v>
      </c>
      <c r="CN2766">
        <v>0.01</v>
      </c>
      <c r="CO2766">
        <v>0.01</v>
      </c>
      <c r="CP2766">
        <v>0.01</v>
      </c>
      <c r="CQ2766">
        <v>0.01</v>
      </c>
      <c r="CR2766">
        <v>0.01</v>
      </c>
      <c r="CS2766">
        <v>0.01</v>
      </c>
      <c r="CT2766">
        <v>0.01</v>
      </c>
      <c r="CU2766">
        <v>0.01</v>
      </c>
      <c r="DS2766" s="40">
        <v>42942</v>
      </c>
      <c r="DT2766">
        <v>0.18</v>
      </c>
      <c r="DU2766"/>
      <c r="DV2766">
        <v>4.3499999999999996</v>
      </c>
      <c r="DW2766">
        <v>13.920000000000002</v>
      </c>
      <c r="DX2766">
        <v>16.213333333333335</v>
      </c>
      <c r="DY2766">
        <v>19.386666666666667</v>
      </c>
      <c r="DZ2766">
        <v>26.533333333333331</v>
      </c>
      <c r="EA2766">
        <v>15.45</v>
      </c>
      <c r="EB2766"/>
      <c r="EC2766"/>
      <c r="ED2766"/>
      <c r="EE2766"/>
      <c r="EF2766"/>
      <c r="EG2766"/>
      <c r="EH2766"/>
      <c r="EI2766">
        <v>0.09</v>
      </c>
      <c r="EJ2766">
        <v>0.27</v>
      </c>
      <c r="EM2766">
        <v>4.3499999999999996</v>
      </c>
      <c r="EN2766">
        <v>27.3</v>
      </c>
      <c r="EO2766">
        <v>6.51</v>
      </c>
      <c r="EP2766">
        <v>7.95</v>
      </c>
      <c r="EQ2766">
        <v>5.94</v>
      </c>
      <c r="ER2766">
        <v>19.2</v>
      </c>
      <c r="ES2766">
        <v>23.5</v>
      </c>
      <c r="ET2766">
        <v>40.700000000000003</v>
      </c>
      <c r="EU2766">
        <v>1.76</v>
      </c>
      <c r="EV2766">
        <v>15.7</v>
      </c>
      <c r="EW2766">
        <v>22.7</v>
      </c>
      <c r="EX2766">
        <v>17.399999999999999</v>
      </c>
      <c r="EY2766">
        <v>39.5</v>
      </c>
      <c r="EZ2766">
        <v>20.8</v>
      </c>
      <c r="FA2766">
        <v>10.1</v>
      </c>
      <c r="FY2766" s="40">
        <v>42942</v>
      </c>
      <c r="FZ2766">
        <v>0.03</v>
      </c>
      <c r="GA2766"/>
      <c r="GB2766">
        <v>0.03</v>
      </c>
      <c r="GC2766">
        <v>1.3333333333333334E-2</v>
      </c>
      <c r="GD2766">
        <v>0.01</v>
      </c>
      <c r="GE2766">
        <v>0.01</v>
      </c>
      <c r="GF2766">
        <v>1.3333333333333334E-2</v>
      </c>
      <c r="GG2766">
        <v>0.01</v>
      </c>
      <c r="GH2766"/>
      <c r="GI2766"/>
      <c r="GJ2766"/>
      <c r="GK2766"/>
      <c r="GL2766"/>
      <c r="GM2766"/>
      <c r="GN2766"/>
      <c r="GO2766">
        <v>0.02</v>
      </c>
      <c r="GP2766">
        <v>0.04</v>
      </c>
      <c r="GS2766">
        <v>0.03</v>
      </c>
      <c r="GT2766">
        <v>0.02</v>
      </c>
      <c r="GU2766">
        <v>0.01</v>
      </c>
      <c r="GV2766">
        <v>0.01</v>
      </c>
      <c r="GW2766">
        <v>0.01</v>
      </c>
      <c r="GX2766">
        <v>0.01</v>
      </c>
      <c r="GY2766">
        <v>0.01</v>
      </c>
      <c r="GZ2766">
        <v>0.01</v>
      </c>
      <c r="HA2766">
        <v>0.01</v>
      </c>
      <c r="HB2766">
        <v>0.01</v>
      </c>
      <c r="HC2766">
        <v>0.01</v>
      </c>
      <c r="HD2766">
        <v>0.01</v>
      </c>
      <c r="HE2766">
        <v>0.02</v>
      </c>
      <c r="HF2766">
        <v>0.01</v>
      </c>
      <c r="HG2766">
        <v>0.01</v>
      </c>
      <c r="IE2766" s="40">
        <v>42942</v>
      </c>
      <c r="IH2766">
        <v>19.703776595744678</v>
      </c>
      <c r="IU2766" s="77">
        <v>42942</v>
      </c>
      <c r="IX2766">
        <v>71.099999999999994</v>
      </c>
    </row>
    <row r="2767" spans="7:263" x14ac:dyDescent="0.25">
      <c r="G2767" s="40">
        <v>42943</v>
      </c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BM2767" s="40">
        <v>42943</v>
      </c>
      <c r="BN2767"/>
      <c r="BO2767"/>
      <c r="BP2767"/>
      <c r="BQ2767"/>
      <c r="BR2767"/>
      <c r="BS2767"/>
      <c r="BT2767"/>
      <c r="BU2767"/>
      <c r="BV2767"/>
      <c r="BW2767"/>
      <c r="BX2767"/>
      <c r="BY2767"/>
      <c r="BZ2767"/>
      <c r="CA2767"/>
      <c r="CB2767"/>
      <c r="DS2767" s="40">
        <v>42943</v>
      </c>
      <c r="DT2767"/>
      <c r="DU2767"/>
      <c r="DV2767"/>
      <c r="DW2767"/>
      <c r="DX2767"/>
      <c r="DY2767"/>
      <c r="DZ2767"/>
      <c r="EA2767"/>
      <c r="EB2767"/>
      <c r="EC2767"/>
      <c r="ED2767"/>
      <c r="EE2767"/>
      <c r="EF2767"/>
      <c r="EG2767"/>
      <c r="EH2767"/>
      <c r="FY2767" s="40">
        <v>42943</v>
      </c>
      <c r="FZ2767"/>
      <c r="GA2767"/>
      <c r="GB2767"/>
      <c r="GC2767"/>
      <c r="GD2767"/>
      <c r="GE2767"/>
      <c r="GF2767"/>
      <c r="GG2767"/>
      <c r="GH2767"/>
      <c r="GI2767"/>
      <c r="GJ2767"/>
      <c r="GK2767"/>
      <c r="GL2767"/>
      <c r="GM2767"/>
      <c r="GN2767"/>
      <c r="IE2767" s="40">
        <v>42943</v>
      </c>
      <c r="IK2767">
        <v>39.841913439635526</v>
      </c>
      <c r="IU2767" s="77">
        <v>42943</v>
      </c>
      <c r="JA2767">
        <v>71.099999999999994</v>
      </c>
    </row>
    <row r="2768" spans="7:263" x14ac:dyDescent="0.25">
      <c r="G2768" s="40">
        <v>42944</v>
      </c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BM2768" s="40">
        <v>42944</v>
      </c>
      <c r="BN2768"/>
      <c r="BO2768"/>
      <c r="BP2768"/>
      <c r="BQ2768"/>
      <c r="BR2768"/>
      <c r="BS2768"/>
      <c r="BT2768"/>
      <c r="BU2768"/>
      <c r="BV2768"/>
      <c r="BW2768"/>
      <c r="BX2768"/>
      <c r="BY2768"/>
      <c r="BZ2768"/>
      <c r="CA2768"/>
      <c r="CB2768"/>
      <c r="DS2768" s="40">
        <v>42944</v>
      </c>
      <c r="DT2768"/>
      <c r="DU2768"/>
      <c r="DV2768"/>
      <c r="DW2768"/>
      <c r="DX2768"/>
      <c r="DY2768"/>
      <c r="DZ2768"/>
      <c r="EA2768"/>
      <c r="EB2768"/>
      <c r="EC2768"/>
      <c r="ED2768"/>
      <c r="EE2768"/>
      <c r="EF2768"/>
      <c r="EG2768"/>
      <c r="EH2768"/>
      <c r="FY2768" s="40">
        <v>42944</v>
      </c>
      <c r="FZ2768"/>
      <c r="GA2768"/>
      <c r="GB2768"/>
      <c r="GC2768"/>
      <c r="GD2768"/>
      <c r="GE2768"/>
      <c r="GF2768"/>
      <c r="GG2768"/>
      <c r="GH2768"/>
      <c r="GI2768"/>
      <c r="GJ2768"/>
      <c r="GK2768"/>
      <c r="GL2768"/>
      <c r="GM2768"/>
      <c r="GN2768"/>
      <c r="IE2768" s="40">
        <v>42944</v>
      </c>
      <c r="IG2768">
        <v>43.567659574468088</v>
      </c>
      <c r="IU2768" s="77">
        <v>42944</v>
      </c>
      <c r="IW2768">
        <v>71.099999999999994</v>
      </c>
    </row>
    <row r="2769" spans="7:262" x14ac:dyDescent="0.25">
      <c r="G2769" s="40">
        <v>42945</v>
      </c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BM2769" s="40">
        <v>42945</v>
      </c>
      <c r="BN2769"/>
      <c r="BO2769"/>
      <c r="BP2769"/>
      <c r="BQ2769"/>
      <c r="BR2769"/>
      <c r="BS2769"/>
      <c r="BT2769"/>
      <c r="BU2769"/>
      <c r="BV2769"/>
      <c r="BW2769"/>
      <c r="BX2769"/>
      <c r="BY2769"/>
      <c r="BZ2769"/>
      <c r="CA2769"/>
      <c r="CB2769"/>
      <c r="DS2769" s="40">
        <v>42945</v>
      </c>
      <c r="DT2769"/>
      <c r="DU2769"/>
      <c r="DV2769"/>
      <c r="DW2769"/>
      <c r="DX2769"/>
      <c r="DY2769"/>
      <c r="DZ2769"/>
      <c r="EA2769"/>
      <c r="EB2769"/>
      <c r="EC2769"/>
      <c r="ED2769"/>
      <c r="EE2769"/>
      <c r="EF2769"/>
      <c r="EG2769"/>
      <c r="EH2769"/>
      <c r="FY2769" s="40">
        <v>42945</v>
      </c>
      <c r="FZ2769"/>
      <c r="GA2769"/>
      <c r="GB2769"/>
      <c r="GC2769"/>
      <c r="GD2769"/>
      <c r="GE2769"/>
      <c r="GF2769"/>
      <c r="GG2769"/>
      <c r="GH2769"/>
      <c r="GI2769"/>
      <c r="GJ2769"/>
      <c r="GK2769"/>
      <c r="GL2769"/>
      <c r="GM2769"/>
      <c r="GN2769"/>
      <c r="IE2769" s="40">
        <v>42945</v>
      </c>
      <c r="IU2769" s="77">
        <v>42945</v>
      </c>
    </row>
    <row r="2770" spans="7:262" x14ac:dyDescent="0.25">
      <c r="G2770" s="40">
        <v>42946</v>
      </c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BM2770" s="40">
        <v>42946</v>
      </c>
      <c r="BN2770"/>
      <c r="BO2770"/>
      <c r="BP2770"/>
      <c r="BQ2770"/>
      <c r="BR2770"/>
      <c r="BS2770"/>
      <c r="BT2770"/>
      <c r="BU2770"/>
      <c r="BV2770"/>
      <c r="BW2770"/>
      <c r="BX2770"/>
      <c r="BY2770"/>
      <c r="BZ2770"/>
      <c r="CA2770"/>
      <c r="CB2770"/>
      <c r="DS2770" s="40">
        <v>42946</v>
      </c>
      <c r="DT2770"/>
      <c r="DU2770"/>
      <c r="DV2770"/>
      <c r="DW2770"/>
      <c r="DX2770"/>
      <c r="DY2770"/>
      <c r="DZ2770"/>
      <c r="EA2770"/>
      <c r="EB2770"/>
      <c r="EC2770"/>
      <c r="ED2770"/>
      <c r="EE2770"/>
      <c r="EF2770"/>
      <c r="EG2770"/>
      <c r="EH2770"/>
      <c r="FY2770" s="40">
        <v>42946</v>
      </c>
      <c r="FZ2770"/>
      <c r="GA2770"/>
      <c r="GB2770"/>
      <c r="GC2770"/>
      <c r="GD2770"/>
      <c r="GE2770"/>
      <c r="GF2770"/>
      <c r="GG2770"/>
      <c r="GH2770"/>
      <c r="GI2770"/>
      <c r="GJ2770"/>
      <c r="GK2770"/>
      <c r="GL2770"/>
      <c r="GM2770"/>
      <c r="GN2770"/>
      <c r="IE2770" s="40">
        <v>42946</v>
      </c>
      <c r="IU2770" s="77">
        <v>42946</v>
      </c>
    </row>
    <row r="2771" spans="7:262" x14ac:dyDescent="0.25">
      <c r="G2771" s="40">
        <v>42947</v>
      </c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BM2771" s="40">
        <v>42947</v>
      </c>
      <c r="BN2771"/>
      <c r="BO2771"/>
      <c r="BP2771"/>
      <c r="BQ2771"/>
      <c r="BR2771"/>
      <c r="BS2771"/>
      <c r="BT2771"/>
      <c r="BU2771"/>
      <c r="BV2771"/>
      <c r="BW2771"/>
      <c r="BX2771"/>
      <c r="BY2771"/>
      <c r="BZ2771"/>
      <c r="CA2771"/>
      <c r="CB2771"/>
      <c r="DS2771" s="40">
        <v>42947</v>
      </c>
      <c r="DT2771"/>
      <c r="DU2771"/>
      <c r="DV2771"/>
      <c r="DW2771"/>
      <c r="DX2771"/>
      <c r="DY2771"/>
      <c r="DZ2771"/>
      <c r="EA2771"/>
      <c r="EB2771"/>
      <c r="EC2771"/>
      <c r="ED2771"/>
      <c r="EE2771"/>
      <c r="EF2771"/>
      <c r="EG2771"/>
      <c r="EH2771"/>
      <c r="FY2771" s="40">
        <v>42947</v>
      </c>
      <c r="FZ2771"/>
      <c r="GA2771"/>
      <c r="GB2771"/>
      <c r="GC2771"/>
      <c r="GD2771"/>
      <c r="GE2771"/>
      <c r="GF2771"/>
      <c r="GG2771"/>
      <c r="GH2771"/>
      <c r="GI2771"/>
      <c r="GJ2771"/>
      <c r="GK2771"/>
      <c r="GL2771"/>
      <c r="GM2771"/>
      <c r="GN2771"/>
      <c r="IE2771" s="40">
        <v>42947</v>
      </c>
      <c r="IK2771">
        <v>13.968963553530749</v>
      </c>
      <c r="IU2771" s="77">
        <v>42947</v>
      </c>
      <c r="JA2771">
        <v>71.099999999999994</v>
      </c>
    </row>
    <row r="2772" spans="7:262" x14ac:dyDescent="0.25">
      <c r="G2772" s="40">
        <v>42948</v>
      </c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BM2772" s="40">
        <v>42948</v>
      </c>
      <c r="BN2772"/>
      <c r="BO2772"/>
      <c r="BP2772"/>
      <c r="BQ2772"/>
      <c r="BR2772"/>
      <c r="BS2772"/>
      <c r="BT2772"/>
      <c r="BU2772"/>
      <c r="BV2772"/>
      <c r="BW2772"/>
      <c r="BX2772"/>
      <c r="BY2772"/>
      <c r="BZ2772"/>
      <c r="CA2772"/>
      <c r="CB2772"/>
      <c r="DS2772" s="40">
        <v>42948</v>
      </c>
      <c r="DT2772"/>
      <c r="DU2772"/>
      <c r="DV2772"/>
      <c r="DW2772"/>
      <c r="DX2772"/>
      <c r="DY2772"/>
      <c r="DZ2772"/>
      <c r="EA2772"/>
      <c r="EB2772"/>
      <c r="EC2772"/>
      <c r="ED2772"/>
      <c r="EE2772"/>
      <c r="EF2772"/>
      <c r="EG2772"/>
      <c r="EH2772"/>
      <c r="FY2772" s="40">
        <v>42948</v>
      </c>
      <c r="FZ2772"/>
      <c r="GA2772"/>
      <c r="GB2772"/>
      <c r="GC2772"/>
      <c r="GD2772"/>
      <c r="GE2772"/>
      <c r="GF2772"/>
      <c r="GG2772"/>
      <c r="GH2772"/>
      <c r="GI2772"/>
      <c r="GJ2772"/>
      <c r="GK2772"/>
      <c r="GL2772"/>
      <c r="GM2772"/>
      <c r="GN2772"/>
      <c r="IE2772" s="40">
        <v>42948</v>
      </c>
      <c r="IU2772" s="77">
        <v>42948</v>
      </c>
    </row>
    <row r="2773" spans="7:262" x14ac:dyDescent="0.25">
      <c r="G2773" s="40">
        <v>42949</v>
      </c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BM2773" s="40">
        <v>42949</v>
      </c>
      <c r="BN2773"/>
      <c r="BO2773"/>
      <c r="BP2773"/>
      <c r="BQ2773"/>
      <c r="BR2773"/>
      <c r="BS2773"/>
      <c r="BT2773"/>
      <c r="BU2773"/>
      <c r="BV2773"/>
      <c r="BW2773"/>
      <c r="BX2773"/>
      <c r="BY2773"/>
      <c r="BZ2773"/>
      <c r="CA2773"/>
      <c r="CB2773"/>
      <c r="DS2773" s="40">
        <v>42949</v>
      </c>
      <c r="DT2773"/>
      <c r="DU2773"/>
      <c r="DV2773"/>
      <c r="DW2773"/>
      <c r="DX2773"/>
      <c r="DY2773"/>
      <c r="DZ2773"/>
      <c r="EA2773"/>
      <c r="EB2773"/>
      <c r="EC2773"/>
      <c r="ED2773"/>
      <c r="EE2773"/>
      <c r="EF2773"/>
      <c r="EG2773"/>
      <c r="EH2773"/>
      <c r="FY2773" s="40">
        <v>42949</v>
      </c>
      <c r="FZ2773"/>
      <c r="GA2773"/>
      <c r="GB2773"/>
      <c r="GC2773"/>
      <c r="GD2773"/>
      <c r="GE2773"/>
      <c r="GF2773"/>
      <c r="GG2773"/>
      <c r="GH2773"/>
      <c r="GI2773"/>
      <c r="GJ2773"/>
      <c r="GK2773"/>
      <c r="GL2773"/>
      <c r="GM2773"/>
      <c r="GN2773"/>
      <c r="IE2773" s="40">
        <v>42949</v>
      </c>
      <c r="IU2773" s="77">
        <v>42949</v>
      </c>
    </row>
    <row r="2774" spans="7:262" x14ac:dyDescent="0.25">
      <c r="G2774" s="40">
        <v>42950</v>
      </c>
      <c r="H2774"/>
      <c r="I2774"/>
      <c r="J2774"/>
      <c r="K2774"/>
      <c r="L2774"/>
      <c r="M2774"/>
      <c r="N2774"/>
      <c r="O2774"/>
      <c r="P2774">
        <v>2.9</v>
      </c>
      <c r="Q2774">
        <v>3.1333333333333329</v>
      </c>
      <c r="R2774"/>
      <c r="S2774"/>
      <c r="T2774">
        <v>2.65</v>
      </c>
      <c r="U2774">
        <v>2.1</v>
      </c>
      <c r="V2774">
        <v>1.2333333333333334</v>
      </c>
      <c r="AR2774">
        <v>2.9</v>
      </c>
      <c r="AS2774">
        <v>2.9</v>
      </c>
      <c r="AT2774">
        <v>5.0999999999999996</v>
      </c>
      <c r="AU2774">
        <v>1.3</v>
      </c>
      <c r="AV2774">
        <v>3</v>
      </c>
      <c r="BC2774">
        <v>1.4</v>
      </c>
      <c r="BE2774">
        <v>3.9</v>
      </c>
      <c r="BH2774">
        <v>2.1</v>
      </c>
      <c r="BI2774">
        <v>1.2</v>
      </c>
      <c r="BJ2774">
        <v>1.7</v>
      </c>
      <c r="BK2774">
        <v>0.8</v>
      </c>
      <c r="BM2774" s="40">
        <v>42950</v>
      </c>
      <c r="BN2774"/>
      <c r="BO2774"/>
      <c r="BP2774"/>
      <c r="BQ2774"/>
      <c r="BR2774"/>
      <c r="BS2774"/>
      <c r="BT2774"/>
      <c r="BU2774"/>
      <c r="BV2774">
        <v>3.5000000000000003E-2</v>
      </c>
      <c r="BW2774">
        <v>2.6666666666666668E-2</v>
      </c>
      <c r="BX2774"/>
      <c r="BY2774"/>
      <c r="BZ2774">
        <v>0.155</v>
      </c>
      <c r="CA2774">
        <v>0.01</v>
      </c>
      <c r="CB2774">
        <v>0.01</v>
      </c>
      <c r="CX2774">
        <v>0.02</v>
      </c>
      <c r="CY2774">
        <v>0.05</v>
      </c>
      <c r="CZ2774">
        <v>0.05</v>
      </c>
      <c r="DA2774">
        <v>0.01</v>
      </c>
      <c r="DB2774">
        <v>0.02</v>
      </c>
      <c r="DI2774">
        <v>0.01</v>
      </c>
      <c r="DK2774">
        <v>0.3</v>
      </c>
      <c r="DN2774">
        <v>0.01</v>
      </c>
      <c r="DO2774">
        <v>0.01</v>
      </c>
      <c r="DP2774">
        <v>0.01</v>
      </c>
      <c r="DQ2774">
        <v>0.01</v>
      </c>
      <c r="DS2774" s="40">
        <v>42950</v>
      </c>
      <c r="DT2774"/>
      <c r="DU2774"/>
      <c r="DV2774"/>
      <c r="DW2774"/>
      <c r="DX2774"/>
      <c r="DY2774"/>
      <c r="DZ2774"/>
      <c r="EA2774"/>
      <c r="EB2774">
        <v>10.234999999999999</v>
      </c>
      <c r="EC2774">
        <v>5.083333333333333</v>
      </c>
      <c r="ED2774"/>
      <c r="EE2774"/>
      <c r="EF2774">
        <v>5.48</v>
      </c>
      <c r="EG2774">
        <v>18.7</v>
      </c>
      <c r="EH2774">
        <v>1.58</v>
      </c>
      <c r="FD2774">
        <v>10.7</v>
      </c>
      <c r="FE2774">
        <v>9.77</v>
      </c>
      <c r="FF2774">
        <v>6.84</v>
      </c>
      <c r="FG2774">
        <v>3.2</v>
      </c>
      <c r="FH2774">
        <v>5.21</v>
      </c>
      <c r="FO2774">
        <v>4.07</v>
      </c>
      <c r="FQ2774">
        <v>6.89</v>
      </c>
      <c r="FT2774">
        <v>18.7</v>
      </c>
      <c r="FU2774">
        <v>1.93</v>
      </c>
      <c r="FV2774">
        <v>0.52</v>
      </c>
      <c r="FW2774">
        <v>2.29</v>
      </c>
      <c r="FY2774" s="40">
        <v>42950</v>
      </c>
      <c r="FZ2774"/>
      <c r="GA2774"/>
      <c r="GB2774"/>
      <c r="GC2774"/>
      <c r="GD2774"/>
      <c r="GE2774"/>
      <c r="GF2774"/>
      <c r="GG2774"/>
      <c r="GH2774">
        <v>0.375</v>
      </c>
      <c r="GI2774">
        <v>0.41</v>
      </c>
      <c r="GJ2774"/>
      <c r="GK2774"/>
      <c r="GL2774">
        <v>0.34500000000000003</v>
      </c>
      <c r="GM2774">
        <v>0.02</v>
      </c>
      <c r="GN2774">
        <v>1.3333333333333334E-2</v>
      </c>
      <c r="HJ2774">
        <v>0.54</v>
      </c>
      <c r="HK2774">
        <v>0.21</v>
      </c>
      <c r="HL2774">
        <v>1.1399999999999999</v>
      </c>
      <c r="HM2774">
        <v>0.04</v>
      </c>
      <c r="HN2774">
        <v>0.05</v>
      </c>
      <c r="HU2774">
        <v>0.02</v>
      </c>
      <c r="HW2774">
        <v>0.67</v>
      </c>
      <c r="HZ2774">
        <v>0.02</v>
      </c>
      <c r="IA2774">
        <v>0.02</v>
      </c>
      <c r="IB2774">
        <v>0.01</v>
      </c>
      <c r="IC2774">
        <v>0.01</v>
      </c>
      <c r="IE2774" s="40">
        <v>42950</v>
      </c>
      <c r="IU2774" s="77">
        <v>42950</v>
      </c>
    </row>
    <row r="2775" spans="7:262" x14ac:dyDescent="0.25">
      <c r="G2775" s="40">
        <v>42951</v>
      </c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BM2775" s="40">
        <v>42951</v>
      </c>
      <c r="BN2775"/>
      <c r="BO2775"/>
      <c r="BP2775"/>
      <c r="BQ2775"/>
      <c r="BR2775"/>
      <c r="BS2775"/>
      <c r="BT2775"/>
      <c r="BU2775"/>
      <c r="BV2775"/>
      <c r="BW2775"/>
      <c r="BX2775"/>
      <c r="BY2775"/>
      <c r="BZ2775"/>
      <c r="CA2775"/>
      <c r="CB2775"/>
      <c r="DS2775" s="40">
        <v>42951</v>
      </c>
      <c r="DT2775"/>
      <c r="DU2775"/>
      <c r="DV2775"/>
      <c r="DW2775"/>
      <c r="DX2775"/>
      <c r="DY2775"/>
      <c r="DZ2775"/>
      <c r="EA2775"/>
      <c r="EB2775"/>
      <c r="EC2775"/>
      <c r="ED2775"/>
      <c r="EE2775"/>
      <c r="EF2775"/>
      <c r="EG2775"/>
      <c r="EH2775"/>
      <c r="FY2775" s="40">
        <v>42951</v>
      </c>
      <c r="FZ2775"/>
      <c r="GA2775"/>
      <c r="GB2775"/>
      <c r="GC2775"/>
      <c r="GD2775"/>
      <c r="GE2775"/>
      <c r="GF2775"/>
      <c r="GG2775"/>
      <c r="GH2775"/>
      <c r="GI2775"/>
      <c r="GJ2775"/>
      <c r="GK2775"/>
      <c r="GL2775"/>
      <c r="GM2775"/>
      <c r="GN2775"/>
      <c r="IE2775" s="40">
        <v>42951</v>
      </c>
      <c r="IU2775" s="77">
        <v>42951</v>
      </c>
    </row>
    <row r="2776" spans="7:262" x14ac:dyDescent="0.25">
      <c r="G2776" s="40">
        <v>42952</v>
      </c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BM2776" s="40">
        <v>42952</v>
      </c>
      <c r="BN2776"/>
      <c r="BO2776"/>
      <c r="BP2776"/>
      <c r="BQ2776"/>
      <c r="BR2776"/>
      <c r="BS2776"/>
      <c r="BT2776"/>
      <c r="BU2776"/>
      <c r="BV2776"/>
      <c r="BW2776"/>
      <c r="BX2776"/>
      <c r="BY2776"/>
      <c r="BZ2776"/>
      <c r="CA2776"/>
      <c r="CB2776"/>
      <c r="DS2776" s="40">
        <v>42952</v>
      </c>
      <c r="DT2776"/>
      <c r="DU2776"/>
      <c r="DV2776"/>
      <c r="DW2776"/>
      <c r="DX2776"/>
      <c r="DY2776"/>
      <c r="DZ2776"/>
      <c r="EA2776"/>
      <c r="EB2776"/>
      <c r="EC2776"/>
      <c r="ED2776"/>
      <c r="EE2776"/>
      <c r="EF2776"/>
      <c r="EG2776"/>
      <c r="EH2776"/>
      <c r="FY2776" s="40">
        <v>42952</v>
      </c>
      <c r="FZ2776"/>
      <c r="GA2776"/>
      <c r="GB2776"/>
      <c r="GC2776"/>
      <c r="GD2776"/>
      <c r="GE2776"/>
      <c r="GF2776"/>
      <c r="GG2776"/>
      <c r="GH2776"/>
      <c r="GI2776"/>
      <c r="GJ2776"/>
      <c r="GK2776"/>
      <c r="GL2776"/>
      <c r="GM2776"/>
      <c r="GN2776"/>
      <c r="IE2776" s="40">
        <v>42952</v>
      </c>
      <c r="IU2776" s="77">
        <v>42952</v>
      </c>
    </row>
    <row r="2777" spans="7:262" x14ac:dyDescent="0.25">
      <c r="G2777" s="40">
        <v>42953</v>
      </c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BM2777" s="40">
        <v>42953</v>
      </c>
      <c r="BN2777"/>
      <c r="BO2777"/>
      <c r="BP2777"/>
      <c r="BQ2777"/>
      <c r="BR2777"/>
      <c r="BS2777"/>
      <c r="BT2777"/>
      <c r="BU2777"/>
      <c r="BV2777"/>
      <c r="BW2777"/>
      <c r="BX2777"/>
      <c r="BY2777"/>
      <c r="BZ2777"/>
      <c r="CA2777"/>
      <c r="CB2777"/>
      <c r="DS2777" s="40">
        <v>42953</v>
      </c>
      <c r="DT2777"/>
      <c r="DU2777"/>
      <c r="DV2777"/>
      <c r="DW2777"/>
      <c r="DX2777"/>
      <c r="DY2777"/>
      <c r="DZ2777"/>
      <c r="EA2777"/>
      <c r="EB2777"/>
      <c r="EC2777"/>
      <c r="ED2777"/>
      <c r="EE2777"/>
      <c r="EF2777"/>
      <c r="EG2777"/>
      <c r="EH2777"/>
      <c r="FY2777" s="40">
        <v>42953</v>
      </c>
      <c r="FZ2777"/>
      <c r="GA2777"/>
      <c r="GB2777"/>
      <c r="GC2777"/>
      <c r="GD2777"/>
      <c r="GE2777"/>
      <c r="GF2777"/>
      <c r="GG2777"/>
      <c r="GH2777"/>
      <c r="GI2777"/>
      <c r="GJ2777"/>
      <c r="GK2777"/>
      <c r="GL2777"/>
      <c r="GM2777"/>
      <c r="GN2777"/>
      <c r="IE2777" s="40">
        <v>42953</v>
      </c>
      <c r="IU2777" s="77">
        <v>42953</v>
      </c>
    </row>
    <row r="2778" spans="7:262" x14ac:dyDescent="0.25">
      <c r="G2778" s="40">
        <v>42954</v>
      </c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BM2778" s="40">
        <v>42954</v>
      </c>
      <c r="BN2778"/>
      <c r="BO2778"/>
      <c r="BP2778"/>
      <c r="BQ2778"/>
      <c r="BR2778"/>
      <c r="BS2778"/>
      <c r="BT2778"/>
      <c r="BU2778"/>
      <c r="BV2778"/>
      <c r="BW2778"/>
      <c r="BX2778"/>
      <c r="BY2778"/>
      <c r="BZ2778"/>
      <c r="CA2778"/>
      <c r="CB2778"/>
      <c r="DS2778" s="40">
        <v>42954</v>
      </c>
      <c r="DT2778"/>
      <c r="DU2778"/>
      <c r="DV2778"/>
      <c r="DW2778"/>
      <c r="DX2778"/>
      <c r="DY2778"/>
      <c r="DZ2778"/>
      <c r="EA2778"/>
      <c r="EB2778"/>
      <c r="EC2778"/>
      <c r="ED2778"/>
      <c r="EE2778"/>
      <c r="EF2778"/>
      <c r="EG2778"/>
      <c r="EH2778"/>
      <c r="FY2778" s="40">
        <v>42954</v>
      </c>
      <c r="FZ2778"/>
      <c r="GA2778"/>
      <c r="GB2778"/>
      <c r="GC2778"/>
      <c r="GD2778"/>
      <c r="GE2778"/>
      <c r="GF2778"/>
      <c r="GG2778"/>
      <c r="GH2778"/>
      <c r="GI2778"/>
      <c r="GJ2778"/>
      <c r="GK2778"/>
      <c r="GL2778"/>
      <c r="GM2778"/>
      <c r="GN2778"/>
      <c r="IE2778" s="40">
        <v>42954</v>
      </c>
      <c r="IU2778" s="77">
        <v>42954</v>
      </c>
    </row>
    <row r="2779" spans="7:262" x14ac:dyDescent="0.25">
      <c r="G2779" s="40">
        <v>42955</v>
      </c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BM2779" s="40">
        <v>42955</v>
      </c>
      <c r="BN2779"/>
      <c r="BO2779"/>
      <c r="BP2779"/>
      <c r="BQ2779"/>
      <c r="BR2779"/>
      <c r="BS2779"/>
      <c r="BT2779"/>
      <c r="BU2779"/>
      <c r="BV2779"/>
      <c r="BW2779"/>
      <c r="BX2779"/>
      <c r="BY2779"/>
      <c r="BZ2779"/>
      <c r="CA2779"/>
      <c r="CB2779"/>
      <c r="DS2779" s="40">
        <v>42955</v>
      </c>
      <c r="DT2779"/>
      <c r="DU2779"/>
      <c r="DV2779"/>
      <c r="DW2779"/>
      <c r="DX2779"/>
      <c r="DY2779"/>
      <c r="DZ2779"/>
      <c r="EA2779"/>
      <c r="EB2779"/>
      <c r="EC2779"/>
      <c r="ED2779"/>
      <c r="EE2779"/>
      <c r="EF2779"/>
      <c r="EG2779"/>
      <c r="EH2779"/>
      <c r="FY2779" s="40">
        <v>42955</v>
      </c>
      <c r="FZ2779"/>
      <c r="GA2779"/>
      <c r="GB2779"/>
      <c r="GC2779"/>
      <c r="GD2779"/>
      <c r="GE2779"/>
      <c r="GF2779"/>
      <c r="GG2779"/>
      <c r="GH2779"/>
      <c r="GI2779"/>
      <c r="GJ2779"/>
      <c r="GK2779"/>
      <c r="GL2779"/>
      <c r="GM2779"/>
      <c r="GN2779"/>
      <c r="IE2779" s="40">
        <v>42955</v>
      </c>
      <c r="IU2779" s="77">
        <v>42955</v>
      </c>
    </row>
    <row r="2780" spans="7:262" x14ac:dyDescent="0.25">
      <c r="G2780" s="40">
        <v>42956</v>
      </c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BM2780" s="40">
        <v>42956</v>
      </c>
      <c r="BN2780"/>
      <c r="BO2780"/>
      <c r="BP2780"/>
      <c r="BQ2780"/>
      <c r="BR2780"/>
      <c r="BS2780"/>
      <c r="BT2780"/>
      <c r="BU2780"/>
      <c r="BV2780"/>
      <c r="BW2780"/>
      <c r="BX2780"/>
      <c r="BY2780"/>
      <c r="BZ2780"/>
      <c r="CA2780"/>
      <c r="CB2780"/>
      <c r="DS2780" s="40">
        <v>42956</v>
      </c>
      <c r="DT2780"/>
      <c r="DU2780"/>
      <c r="DV2780"/>
      <c r="DW2780"/>
      <c r="DX2780"/>
      <c r="DY2780"/>
      <c r="DZ2780"/>
      <c r="EA2780"/>
      <c r="EB2780"/>
      <c r="EC2780"/>
      <c r="ED2780"/>
      <c r="EE2780"/>
      <c r="EF2780"/>
      <c r="EG2780"/>
      <c r="EH2780"/>
      <c r="FY2780" s="40">
        <v>42956</v>
      </c>
      <c r="FZ2780"/>
      <c r="GA2780"/>
      <c r="GB2780"/>
      <c r="GC2780"/>
      <c r="GD2780"/>
      <c r="GE2780"/>
      <c r="GF2780"/>
      <c r="GG2780"/>
      <c r="GH2780"/>
      <c r="GI2780"/>
      <c r="GJ2780"/>
      <c r="GK2780"/>
      <c r="GL2780"/>
      <c r="GM2780"/>
      <c r="GN2780"/>
      <c r="IE2780" s="40">
        <v>42956</v>
      </c>
      <c r="IL2780">
        <v>24.544405099150147</v>
      </c>
      <c r="IU2780" s="77">
        <v>42956</v>
      </c>
      <c r="JB2780">
        <v>68.900000000000006</v>
      </c>
    </row>
    <row r="2781" spans="7:262" x14ac:dyDescent="0.25">
      <c r="G2781" s="40">
        <v>42957</v>
      </c>
      <c r="H2781">
        <v>0.95000000000000007</v>
      </c>
      <c r="I2781">
        <v>2.4</v>
      </c>
      <c r="J2781"/>
      <c r="K2781">
        <v>1.7666666666666666</v>
      </c>
      <c r="L2781">
        <v>1.5</v>
      </c>
      <c r="M2781">
        <v>0.85000000000000009</v>
      </c>
      <c r="N2781"/>
      <c r="O2781">
        <v>1.35</v>
      </c>
      <c r="P2781"/>
      <c r="Q2781"/>
      <c r="R2781"/>
      <c r="S2781"/>
      <c r="T2781"/>
      <c r="U2781"/>
      <c r="V2781"/>
      <c r="W2781">
        <v>1.1000000000000001</v>
      </c>
      <c r="X2781">
        <v>0.8</v>
      </c>
      <c r="Y2781">
        <v>2.4</v>
      </c>
      <c r="AB2781">
        <v>1.5</v>
      </c>
      <c r="AC2781">
        <v>1.5</v>
      </c>
      <c r="AD2781">
        <v>2.2999999999999998</v>
      </c>
      <c r="AE2781">
        <v>1.2</v>
      </c>
      <c r="AF2781">
        <v>2.2999999999999998</v>
      </c>
      <c r="AG2781">
        <v>1</v>
      </c>
      <c r="AI2781">
        <v>0.8</v>
      </c>
      <c r="AJ2781">
        <v>0.9</v>
      </c>
      <c r="AN2781">
        <v>0.8</v>
      </c>
      <c r="AO2781">
        <v>1.9</v>
      </c>
      <c r="BM2781" s="40">
        <v>42957</v>
      </c>
      <c r="BN2781">
        <v>0.01</v>
      </c>
      <c r="BO2781">
        <v>0.01</v>
      </c>
      <c r="BP2781"/>
      <c r="BQ2781">
        <v>6.6666666666666671E-3</v>
      </c>
      <c r="BR2781">
        <v>1.3333333333333334E-2</v>
      </c>
      <c r="BS2781">
        <v>0.01</v>
      </c>
      <c r="BT2781"/>
      <c r="BU2781">
        <v>0.01</v>
      </c>
      <c r="BV2781"/>
      <c r="BW2781"/>
      <c r="BX2781"/>
      <c r="BY2781"/>
      <c r="BZ2781"/>
      <c r="CA2781"/>
      <c r="CB2781"/>
      <c r="CC2781">
        <v>0.01</v>
      </c>
      <c r="CD2781">
        <v>0.01</v>
      </c>
      <c r="CE2781">
        <v>0.01</v>
      </c>
      <c r="CH2781">
        <v>0</v>
      </c>
      <c r="CI2781">
        <v>0.01</v>
      </c>
      <c r="CJ2781">
        <v>0.01</v>
      </c>
      <c r="CK2781">
        <v>0.01</v>
      </c>
      <c r="CL2781">
        <v>0.02</v>
      </c>
      <c r="CM2781">
        <v>0.01</v>
      </c>
      <c r="CO2781">
        <v>0.01</v>
      </c>
      <c r="CP2781">
        <v>0.01</v>
      </c>
      <c r="CT2781">
        <v>0.01</v>
      </c>
      <c r="CU2781">
        <v>0.01</v>
      </c>
      <c r="DS2781" s="40">
        <v>42957</v>
      </c>
      <c r="DT2781">
        <v>0.41499999999999998</v>
      </c>
      <c r="DU2781">
        <v>0.53</v>
      </c>
      <c r="DV2781"/>
      <c r="DW2781">
        <v>5.0633333333333335</v>
      </c>
      <c r="DX2781">
        <v>11.593333333333334</v>
      </c>
      <c r="DY2781">
        <v>3.9499999999999997</v>
      </c>
      <c r="DZ2781"/>
      <c r="EA2781">
        <v>22.93</v>
      </c>
      <c r="EB2781"/>
      <c r="EC2781"/>
      <c r="ED2781"/>
      <c r="EE2781"/>
      <c r="EF2781"/>
      <c r="EG2781"/>
      <c r="EH2781"/>
      <c r="EI2781">
        <v>0.24</v>
      </c>
      <c r="EJ2781">
        <v>0.59</v>
      </c>
      <c r="EK2781">
        <v>0.53</v>
      </c>
      <c r="EN2781">
        <v>6.05</v>
      </c>
      <c r="EO2781">
        <v>4</v>
      </c>
      <c r="EP2781">
        <v>5.14</v>
      </c>
      <c r="EQ2781">
        <v>3.38</v>
      </c>
      <c r="ER2781">
        <v>13.6</v>
      </c>
      <c r="ES2781">
        <v>17.8</v>
      </c>
      <c r="EU2781">
        <v>2.59</v>
      </c>
      <c r="EV2781">
        <v>5.31</v>
      </c>
      <c r="EZ2781">
        <v>38.6</v>
      </c>
      <c r="FA2781">
        <v>7.26</v>
      </c>
      <c r="FY2781" s="40">
        <v>42957</v>
      </c>
      <c r="FZ2781">
        <v>0.01</v>
      </c>
      <c r="GA2781">
        <v>0.01</v>
      </c>
      <c r="GB2781"/>
      <c r="GC2781">
        <v>0.02</v>
      </c>
      <c r="GD2781">
        <v>4.3333333333333335E-2</v>
      </c>
      <c r="GE2781">
        <v>0.01</v>
      </c>
      <c r="GF2781"/>
      <c r="GG2781">
        <v>0.01</v>
      </c>
      <c r="GH2781"/>
      <c r="GI2781"/>
      <c r="GJ2781"/>
      <c r="GK2781"/>
      <c r="GL2781"/>
      <c r="GM2781"/>
      <c r="GN2781"/>
      <c r="GO2781">
        <v>0.01</v>
      </c>
      <c r="GP2781">
        <v>0.01</v>
      </c>
      <c r="GQ2781">
        <v>0.01</v>
      </c>
      <c r="GT2781">
        <v>0.04</v>
      </c>
      <c r="GU2781">
        <v>0.01</v>
      </c>
      <c r="GV2781">
        <v>0.01</v>
      </c>
      <c r="GW2781">
        <v>0.01</v>
      </c>
      <c r="GX2781">
        <v>0.11</v>
      </c>
      <c r="GY2781">
        <v>0.01</v>
      </c>
      <c r="HA2781">
        <v>0.01</v>
      </c>
      <c r="HB2781">
        <v>0.01</v>
      </c>
      <c r="HF2781">
        <v>0.01</v>
      </c>
      <c r="HG2781">
        <v>0.01</v>
      </c>
      <c r="IE2781" s="40">
        <v>42957</v>
      </c>
      <c r="IU2781" s="77">
        <v>42957</v>
      </c>
    </row>
    <row r="2782" spans="7:262" x14ac:dyDescent="0.25">
      <c r="G2782" s="40">
        <v>42958</v>
      </c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BM2782" s="40">
        <v>42958</v>
      </c>
      <c r="BN2782"/>
      <c r="BO2782"/>
      <c r="BP2782"/>
      <c r="BQ2782"/>
      <c r="BR2782"/>
      <c r="BS2782"/>
      <c r="BT2782"/>
      <c r="BU2782"/>
      <c r="BV2782"/>
      <c r="BW2782"/>
      <c r="BX2782"/>
      <c r="BY2782"/>
      <c r="BZ2782"/>
      <c r="CA2782"/>
      <c r="CB2782"/>
      <c r="DS2782" s="40">
        <v>42958</v>
      </c>
      <c r="DT2782"/>
      <c r="DU2782"/>
      <c r="DV2782"/>
      <c r="DW2782"/>
      <c r="DX2782"/>
      <c r="DY2782"/>
      <c r="DZ2782"/>
      <c r="EA2782"/>
      <c r="EB2782"/>
      <c r="EC2782"/>
      <c r="ED2782"/>
      <c r="EE2782"/>
      <c r="EF2782"/>
      <c r="EG2782"/>
      <c r="EH2782"/>
      <c r="FY2782" s="40">
        <v>42958</v>
      </c>
      <c r="FZ2782"/>
      <c r="GA2782"/>
      <c r="GB2782"/>
      <c r="GC2782"/>
      <c r="GD2782"/>
      <c r="GE2782"/>
      <c r="GF2782"/>
      <c r="GG2782"/>
      <c r="GH2782"/>
      <c r="GI2782"/>
      <c r="GJ2782"/>
      <c r="GK2782"/>
      <c r="GL2782"/>
      <c r="GM2782"/>
      <c r="GN2782"/>
      <c r="IE2782" s="40">
        <v>42958</v>
      </c>
      <c r="IF2782">
        <v>30.283953488372095</v>
      </c>
      <c r="IU2782" s="77">
        <v>42958</v>
      </c>
      <c r="IV2782">
        <v>68.900000000000006</v>
      </c>
    </row>
    <row r="2783" spans="7:262" x14ac:dyDescent="0.25">
      <c r="G2783" s="40">
        <v>42959</v>
      </c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BM2783" s="40">
        <v>42959</v>
      </c>
      <c r="BN2783"/>
      <c r="BO2783"/>
      <c r="BP2783"/>
      <c r="BQ2783"/>
      <c r="BR2783"/>
      <c r="BS2783"/>
      <c r="BT2783"/>
      <c r="BU2783"/>
      <c r="BV2783"/>
      <c r="BW2783"/>
      <c r="BX2783"/>
      <c r="BY2783"/>
      <c r="BZ2783"/>
      <c r="CA2783"/>
      <c r="CB2783"/>
      <c r="DS2783" s="40">
        <v>42959</v>
      </c>
      <c r="DT2783"/>
      <c r="DU2783"/>
      <c r="DV2783"/>
      <c r="DW2783"/>
      <c r="DX2783"/>
      <c r="DY2783"/>
      <c r="DZ2783"/>
      <c r="EA2783"/>
      <c r="EB2783"/>
      <c r="EC2783"/>
      <c r="ED2783"/>
      <c r="EE2783"/>
      <c r="EF2783"/>
      <c r="EG2783"/>
      <c r="EH2783"/>
      <c r="FY2783" s="40">
        <v>42959</v>
      </c>
      <c r="FZ2783"/>
      <c r="GA2783"/>
      <c r="GB2783"/>
      <c r="GC2783"/>
      <c r="GD2783"/>
      <c r="GE2783"/>
      <c r="GF2783"/>
      <c r="GG2783"/>
      <c r="GH2783"/>
      <c r="GI2783"/>
      <c r="GJ2783"/>
      <c r="GK2783"/>
      <c r="GL2783"/>
      <c r="GM2783"/>
      <c r="GN2783"/>
      <c r="IE2783" s="40">
        <v>42959</v>
      </c>
      <c r="IU2783" s="77">
        <v>42959</v>
      </c>
    </row>
    <row r="2784" spans="7:262" x14ac:dyDescent="0.25">
      <c r="G2784" s="40">
        <v>42960</v>
      </c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BM2784" s="40">
        <v>42960</v>
      </c>
      <c r="BN2784"/>
      <c r="BO2784"/>
      <c r="BP2784"/>
      <c r="BQ2784"/>
      <c r="BR2784"/>
      <c r="BS2784"/>
      <c r="BT2784"/>
      <c r="BU2784"/>
      <c r="BV2784"/>
      <c r="BW2784"/>
      <c r="BX2784"/>
      <c r="BY2784"/>
      <c r="BZ2784"/>
      <c r="CA2784"/>
      <c r="CB2784"/>
      <c r="DS2784" s="40">
        <v>42960</v>
      </c>
      <c r="DT2784"/>
      <c r="DU2784"/>
      <c r="DV2784"/>
      <c r="DW2784"/>
      <c r="DX2784"/>
      <c r="DY2784"/>
      <c r="DZ2784"/>
      <c r="EA2784"/>
      <c r="EB2784"/>
      <c r="EC2784"/>
      <c r="ED2784"/>
      <c r="EE2784"/>
      <c r="EF2784"/>
      <c r="EG2784"/>
      <c r="EH2784"/>
      <c r="FY2784" s="40">
        <v>42960</v>
      </c>
      <c r="FZ2784"/>
      <c r="GA2784"/>
      <c r="GB2784"/>
      <c r="GC2784"/>
      <c r="GD2784"/>
      <c r="GE2784"/>
      <c r="GF2784"/>
      <c r="GG2784"/>
      <c r="GH2784"/>
      <c r="GI2784"/>
      <c r="GJ2784"/>
      <c r="GK2784"/>
      <c r="GL2784"/>
      <c r="GM2784"/>
      <c r="GN2784"/>
      <c r="IE2784" s="40">
        <v>42960</v>
      </c>
      <c r="IU2784" s="77">
        <v>42960</v>
      </c>
    </row>
    <row r="2785" spans="7:263" x14ac:dyDescent="0.25">
      <c r="G2785" s="40">
        <v>42961</v>
      </c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BM2785" s="40">
        <v>42961</v>
      </c>
      <c r="BN2785"/>
      <c r="BO2785"/>
      <c r="BP2785"/>
      <c r="BQ2785"/>
      <c r="BR2785"/>
      <c r="BS2785"/>
      <c r="BT2785"/>
      <c r="BU2785"/>
      <c r="BV2785"/>
      <c r="BW2785"/>
      <c r="BX2785"/>
      <c r="BY2785"/>
      <c r="BZ2785"/>
      <c r="CA2785"/>
      <c r="CB2785"/>
      <c r="DS2785" s="40">
        <v>42961</v>
      </c>
      <c r="DT2785"/>
      <c r="DU2785"/>
      <c r="DV2785"/>
      <c r="DW2785"/>
      <c r="DX2785"/>
      <c r="DY2785"/>
      <c r="DZ2785"/>
      <c r="EA2785"/>
      <c r="EB2785"/>
      <c r="EC2785"/>
      <c r="ED2785"/>
      <c r="EE2785"/>
      <c r="EF2785"/>
      <c r="EG2785"/>
      <c r="EH2785"/>
      <c r="FY2785" s="40">
        <v>42961</v>
      </c>
      <c r="FZ2785"/>
      <c r="GA2785"/>
      <c r="GB2785"/>
      <c r="GC2785"/>
      <c r="GD2785"/>
      <c r="GE2785"/>
      <c r="GF2785"/>
      <c r="GG2785"/>
      <c r="GH2785"/>
      <c r="GI2785"/>
      <c r="GJ2785"/>
      <c r="GK2785"/>
      <c r="GL2785"/>
      <c r="GM2785"/>
      <c r="GN2785"/>
      <c r="IE2785" s="40">
        <v>42961</v>
      </c>
      <c r="IU2785" s="77">
        <v>42961</v>
      </c>
    </row>
    <row r="2786" spans="7:263" x14ac:dyDescent="0.25">
      <c r="G2786" s="40">
        <v>42962</v>
      </c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BM2786" s="40">
        <v>42962</v>
      </c>
      <c r="BN2786"/>
      <c r="BO2786"/>
      <c r="BP2786"/>
      <c r="BQ2786"/>
      <c r="BR2786"/>
      <c r="BS2786"/>
      <c r="BT2786"/>
      <c r="BU2786"/>
      <c r="BV2786"/>
      <c r="BW2786"/>
      <c r="BX2786"/>
      <c r="BY2786"/>
      <c r="BZ2786"/>
      <c r="CA2786"/>
      <c r="CB2786"/>
      <c r="DS2786" s="40">
        <v>42962</v>
      </c>
      <c r="DT2786"/>
      <c r="DU2786"/>
      <c r="DV2786"/>
      <c r="DW2786"/>
      <c r="DX2786"/>
      <c r="DY2786"/>
      <c r="DZ2786"/>
      <c r="EA2786"/>
      <c r="EB2786"/>
      <c r="EC2786"/>
      <c r="ED2786"/>
      <c r="EE2786"/>
      <c r="EF2786"/>
      <c r="EG2786"/>
      <c r="EH2786"/>
      <c r="FY2786" s="40">
        <v>42962</v>
      </c>
      <c r="FZ2786"/>
      <c r="GA2786"/>
      <c r="GB2786"/>
      <c r="GC2786"/>
      <c r="GD2786"/>
      <c r="GE2786"/>
      <c r="GF2786"/>
      <c r="GG2786"/>
      <c r="GH2786"/>
      <c r="GI2786"/>
      <c r="GJ2786"/>
      <c r="GK2786"/>
      <c r="GL2786"/>
      <c r="GM2786"/>
      <c r="GN2786"/>
      <c r="IE2786" s="40">
        <v>42962</v>
      </c>
      <c r="IH2786">
        <v>24.664734042553192</v>
      </c>
      <c r="IU2786" s="77">
        <v>42962</v>
      </c>
      <c r="IX2786">
        <v>68.900000000000006</v>
      </c>
    </row>
    <row r="2787" spans="7:263" x14ac:dyDescent="0.25">
      <c r="G2787" s="40">
        <v>42963</v>
      </c>
      <c r="H2787"/>
      <c r="I2787"/>
      <c r="J2787"/>
      <c r="K2787"/>
      <c r="L2787"/>
      <c r="M2787"/>
      <c r="N2787"/>
      <c r="O2787"/>
      <c r="P2787"/>
      <c r="Q2787">
        <v>2.1666666666666665</v>
      </c>
      <c r="R2787"/>
      <c r="S2787"/>
      <c r="T2787">
        <v>1.2</v>
      </c>
      <c r="U2787"/>
      <c r="V2787">
        <v>1.4000000000000001</v>
      </c>
      <c r="AT2787">
        <v>3.8</v>
      </c>
      <c r="AU2787">
        <v>1</v>
      </c>
      <c r="AV2787">
        <v>1.7</v>
      </c>
      <c r="BC2787">
        <v>1.2</v>
      </c>
      <c r="BI2787">
        <v>1.1000000000000001</v>
      </c>
      <c r="BJ2787">
        <v>2.1</v>
      </c>
      <c r="BK2787">
        <v>1</v>
      </c>
      <c r="BM2787" s="40">
        <v>42963</v>
      </c>
      <c r="BN2787"/>
      <c r="BO2787"/>
      <c r="BP2787"/>
      <c r="BQ2787"/>
      <c r="BR2787"/>
      <c r="BS2787"/>
      <c r="BT2787"/>
      <c r="BU2787"/>
      <c r="BV2787"/>
      <c r="BW2787">
        <v>5.3333333333333337E-2</v>
      </c>
      <c r="BX2787"/>
      <c r="BY2787"/>
      <c r="BZ2787">
        <v>0.01</v>
      </c>
      <c r="CA2787"/>
      <c r="CB2787">
        <v>0.01</v>
      </c>
      <c r="CZ2787">
        <v>0.12</v>
      </c>
      <c r="DA2787">
        <v>0.01</v>
      </c>
      <c r="DB2787">
        <v>0.03</v>
      </c>
      <c r="DI2787">
        <v>0.01</v>
      </c>
      <c r="DO2787">
        <v>0.01</v>
      </c>
      <c r="DP2787">
        <v>0.01</v>
      </c>
      <c r="DQ2787">
        <v>0.01</v>
      </c>
      <c r="DS2787" s="40">
        <v>42963</v>
      </c>
      <c r="DT2787"/>
      <c r="DU2787"/>
      <c r="DV2787"/>
      <c r="DW2787"/>
      <c r="DX2787"/>
      <c r="DY2787"/>
      <c r="DZ2787"/>
      <c r="EA2787"/>
      <c r="EB2787"/>
      <c r="EC2787">
        <v>4.1533333333333333</v>
      </c>
      <c r="ED2787"/>
      <c r="EE2787"/>
      <c r="EF2787">
        <v>4.62</v>
      </c>
      <c r="EG2787"/>
      <c r="EH2787">
        <v>1.03</v>
      </c>
      <c r="FF2787">
        <v>8.5399999999999991</v>
      </c>
      <c r="FG2787">
        <v>1.72</v>
      </c>
      <c r="FH2787">
        <v>2.2000000000000002</v>
      </c>
      <c r="FO2787">
        <v>4.62</v>
      </c>
      <c r="FU2787">
        <v>1.91</v>
      </c>
      <c r="FV2787">
        <v>0.45</v>
      </c>
      <c r="FW2787">
        <v>0.73</v>
      </c>
      <c r="FY2787" s="40">
        <v>42963</v>
      </c>
      <c r="FZ2787"/>
      <c r="GA2787"/>
      <c r="GB2787"/>
      <c r="GC2787"/>
      <c r="GD2787"/>
      <c r="GE2787"/>
      <c r="GF2787"/>
      <c r="GG2787"/>
      <c r="GH2787"/>
      <c r="GI2787">
        <v>0.29333333333333339</v>
      </c>
      <c r="GJ2787"/>
      <c r="GK2787"/>
      <c r="GL2787">
        <v>0.02</v>
      </c>
      <c r="GM2787"/>
      <c r="GN2787">
        <v>1.3333333333333334E-2</v>
      </c>
      <c r="HL2787">
        <v>0.76</v>
      </c>
      <c r="HM2787">
        <v>0.05</v>
      </c>
      <c r="HN2787">
        <v>7.0000000000000007E-2</v>
      </c>
      <c r="HU2787">
        <v>0.02</v>
      </c>
      <c r="IA2787">
        <v>0.02</v>
      </c>
      <c r="IB2787">
        <v>0.01</v>
      </c>
      <c r="IC2787">
        <v>0.01</v>
      </c>
      <c r="IE2787" s="40">
        <v>42963</v>
      </c>
      <c r="IU2787" s="77">
        <v>42963</v>
      </c>
    </row>
    <row r="2788" spans="7:263" x14ac:dyDescent="0.25">
      <c r="G2788" s="40">
        <v>42964</v>
      </c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BM2788" s="40">
        <v>42964</v>
      </c>
      <c r="BN2788"/>
      <c r="BO2788"/>
      <c r="BP2788"/>
      <c r="BQ2788"/>
      <c r="BR2788"/>
      <c r="BS2788"/>
      <c r="BT2788"/>
      <c r="BU2788"/>
      <c r="BV2788"/>
      <c r="BW2788"/>
      <c r="BX2788"/>
      <c r="BY2788"/>
      <c r="BZ2788"/>
      <c r="CA2788"/>
      <c r="CB2788"/>
      <c r="DS2788" s="40">
        <v>42964</v>
      </c>
      <c r="DT2788"/>
      <c r="DU2788"/>
      <c r="DV2788"/>
      <c r="DW2788"/>
      <c r="DX2788"/>
      <c r="DY2788"/>
      <c r="DZ2788"/>
      <c r="EA2788"/>
      <c r="EB2788"/>
      <c r="EC2788"/>
      <c r="ED2788"/>
      <c r="EE2788"/>
      <c r="EF2788"/>
      <c r="EG2788"/>
      <c r="EH2788"/>
      <c r="FY2788" s="40">
        <v>42964</v>
      </c>
      <c r="FZ2788"/>
      <c r="GA2788"/>
      <c r="GB2788"/>
      <c r="GC2788"/>
      <c r="GD2788"/>
      <c r="GE2788"/>
      <c r="GF2788"/>
      <c r="GG2788"/>
      <c r="GH2788"/>
      <c r="GI2788"/>
      <c r="GJ2788"/>
      <c r="GK2788"/>
      <c r="GL2788"/>
      <c r="GM2788"/>
      <c r="GN2788"/>
      <c r="IE2788" s="40">
        <v>42964</v>
      </c>
      <c r="IU2788" s="77">
        <v>42964</v>
      </c>
    </row>
    <row r="2789" spans="7:263" x14ac:dyDescent="0.25">
      <c r="G2789" s="40">
        <v>42965</v>
      </c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BM2789" s="40">
        <v>42965</v>
      </c>
      <c r="BN2789"/>
      <c r="BO2789"/>
      <c r="BP2789"/>
      <c r="BQ2789"/>
      <c r="BR2789"/>
      <c r="BS2789"/>
      <c r="BT2789"/>
      <c r="BU2789"/>
      <c r="BV2789"/>
      <c r="BW2789"/>
      <c r="BX2789"/>
      <c r="BY2789"/>
      <c r="BZ2789"/>
      <c r="CA2789"/>
      <c r="CB2789"/>
      <c r="DS2789" s="40">
        <v>42965</v>
      </c>
      <c r="DT2789"/>
      <c r="DU2789"/>
      <c r="DV2789"/>
      <c r="DW2789"/>
      <c r="DX2789"/>
      <c r="DY2789"/>
      <c r="DZ2789"/>
      <c r="EA2789"/>
      <c r="EB2789"/>
      <c r="EC2789"/>
      <c r="ED2789"/>
      <c r="EE2789"/>
      <c r="EF2789"/>
      <c r="EG2789"/>
      <c r="EH2789"/>
      <c r="FY2789" s="40">
        <v>42965</v>
      </c>
      <c r="FZ2789"/>
      <c r="GA2789"/>
      <c r="GB2789"/>
      <c r="GC2789"/>
      <c r="GD2789"/>
      <c r="GE2789"/>
      <c r="GF2789"/>
      <c r="GG2789"/>
      <c r="GH2789"/>
      <c r="GI2789"/>
      <c r="GJ2789"/>
      <c r="GK2789"/>
      <c r="GL2789"/>
      <c r="GM2789"/>
      <c r="GN2789"/>
      <c r="IE2789" s="40">
        <v>42965</v>
      </c>
      <c r="IM2789">
        <v>40.773863636363643</v>
      </c>
      <c r="IU2789" s="77">
        <v>42965</v>
      </c>
      <c r="JC2789">
        <v>68.900000000000006</v>
      </c>
    </row>
    <row r="2790" spans="7:263" x14ac:dyDescent="0.25">
      <c r="G2790" s="40">
        <v>42966</v>
      </c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BM2790" s="40">
        <v>42966</v>
      </c>
      <c r="BN2790"/>
      <c r="BO2790"/>
      <c r="BP2790"/>
      <c r="BQ2790"/>
      <c r="BR2790"/>
      <c r="BS2790"/>
      <c r="BT2790"/>
      <c r="BU2790"/>
      <c r="BV2790"/>
      <c r="BW2790"/>
      <c r="BX2790"/>
      <c r="BY2790"/>
      <c r="BZ2790"/>
      <c r="CA2790"/>
      <c r="CB2790"/>
      <c r="DS2790" s="40">
        <v>42966</v>
      </c>
      <c r="DT2790"/>
      <c r="DU2790"/>
      <c r="DV2790"/>
      <c r="DW2790"/>
      <c r="DX2790"/>
      <c r="DY2790"/>
      <c r="DZ2790"/>
      <c r="EA2790"/>
      <c r="EB2790"/>
      <c r="EC2790"/>
      <c r="ED2790"/>
      <c r="EE2790"/>
      <c r="EF2790"/>
      <c r="EG2790"/>
      <c r="EH2790"/>
      <c r="FY2790" s="40">
        <v>42966</v>
      </c>
      <c r="FZ2790"/>
      <c r="GA2790"/>
      <c r="GB2790"/>
      <c r="GC2790"/>
      <c r="GD2790"/>
      <c r="GE2790"/>
      <c r="GF2790"/>
      <c r="GG2790"/>
      <c r="GH2790"/>
      <c r="GI2790"/>
      <c r="GJ2790"/>
      <c r="GK2790"/>
      <c r="GL2790"/>
      <c r="GM2790"/>
      <c r="GN2790"/>
      <c r="IE2790" s="40">
        <v>42966</v>
      </c>
      <c r="IU2790" s="77">
        <v>42966</v>
      </c>
    </row>
    <row r="2791" spans="7:263" x14ac:dyDescent="0.25">
      <c r="G2791" s="40">
        <v>42967</v>
      </c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BM2791" s="40">
        <v>42967</v>
      </c>
      <c r="BN2791"/>
      <c r="BO2791"/>
      <c r="BP2791"/>
      <c r="BQ2791"/>
      <c r="BR2791"/>
      <c r="BS2791"/>
      <c r="BT2791"/>
      <c r="BU2791"/>
      <c r="BV2791"/>
      <c r="BW2791"/>
      <c r="BX2791"/>
      <c r="BY2791"/>
      <c r="BZ2791"/>
      <c r="CA2791"/>
      <c r="CB2791"/>
      <c r="DS2791" s="40">
        <v>42967</v>
      </c>
      <c r="DT2791"/>
      <c r="DU2791"/>
      <c r="DV2791"/>
      <c r="DW2791"/>
      <c r="DX2791"/>
      <c r="DY2791"/>
      <c r="DZ2791"/>
      <c r="EA2791"/>
      <c r="EB2791"/>
      <c r="EC2791"/>
      <c r="ED2791"/>
      <c r="EE2791"/>
      <c r="EF2791"/>
      <c r="EG2791"/>
      <c r="EH2791"/>
      <c r="FY2791" s="40">
        <v>42967</v>
      </c>
      <c r="FZ2791"/>
      <c r="GA2791"/>
      <c r="GB2791"/>
      <c r="GC2791"/>
      <c r="GD2791"/>
      <c r="GE2791"/>
      <c r="GF2791"/>
      <c r="GG2791"/>
      <c r="GH2791"/>
      <c r="GI2791"/>
      <c r="GJ2791"/>
      <c r="GK2791"/>
      <c r="GL2791"/>
      <c r="GM2791"/>
      <c r="GN2791"/>
      <c r="IE2791" s="40">
        <v>42967</v>
      </c>
      <c r="IU2791" s="77">
        <v>42967</v>
      </c>
    </row>
    <row r="2792" spans="7:263" x14ac:dyDescent="0.25">
      <c r="G2792" s="40">
        <v>42968</v>
      </c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BM2792" s="40">
        <v>42968</v>
      </c>
      <c r="BN2792"/>
      <c r="BO2792"/>
      <c r="BP2792"/>
      <c r="BQ2792"/>
      <c r="BR2792"/>
      <c r="BS2792"/>
      <c r="BT2792"/>
      <c r="BU2792"/>
      <c r="BV2792"/>
      <c r="BW2792"/>
      <c r="BX2792"/>
      <c r="BY2792"/>
      <c r="BZ2792"/>
      <c r="CA2792"/>
      <c r="CB2792"/>
      <c r="DS2792" s="40">
        <v>42968</v>
      </c>
      <c r="DT2792"/>
      <c r="DU2792"/>
      <c r="DV2792"/>
      <c r="DW2792"/>
      <c r="DX2792"/>
      <c r="DY2792"/>
      <c r="DZ2792"/>
      <c r="EA2792"/>
      <c r="EB2792"/>
      <c r="EC2792"/>
      <c r="ED2792"/>
      <c r="EE2792"/>
      <c r="EF2792"/>
      <c r="EG2792"/>
      <c r="EH2792"/>
      <c r="FY2792" s="40">
        <v>42968</v>
      </c>
      <c r="FZ2792"/>
      <c r="GA2792"/>
      <c r="GB2792"/>
      <c r="GC2792"/>
      <c r="GD2792"/>
      <c r="GE2792"/>
      <c r="GF2792"/>
      <c r="GG2792"/>
      <c r="GH2792"/>
      <c r="GI2792"/>
      <c r="GJ2792"/>
      <c r="GK2792"/>
      <c r="GL2792"/>
      <c r="GM2792"/>
      <c r="GN2792"/>
      <c r="IE2792" s="40">
        <v>42968</v>
      </c>
      <c r="IU2792" s="77">
        <v>42968</v>
      </c>
    </row>
    <row r="2793" spans="7:263" x14ac:dyDescent="0.25">
      <c r="G2793" s="40">
        <v>42969</v>
      </c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BM2793" s="40">
        <v>42969</v>
      </c>
      <c r="BN2793"/>
      <c r="BO2793"/>
      <c r="BP2793"/>
      <c r="BQ2793"/>
      <c r="BR2793"/>
      <c r="BS2793"/>
      <c r="BT2793"/>
      <c r="BU2793"/>
      <c r="BV2793"/>
      <c r="BW2793"/>
      <c r="BX2793"/>
      <c r="BY2793"/>
      <c r="BZ2793"/>
      <c r="CA2793"/>
      <c r="CB2793"/>
      <c r="DS2793" s="40">
        <v>42969</v>
      </c>
      <c r="DT2793"/>
      <c r="DU2793"/>
      <c r="DV2793"/>
      <c r="DW2793"/>
      <c r="DX2793"/>
      <c r="DY2793"/>
      <c r="DZ2793"/>
      <c r="EA2793"/>
      <c r="EB2793"/>
      <c r="EC2793"/>
      <c r="ED2793"/>
      <c r="EE2793"/>
      <c r="EF2793"/>
      <c r="EG2793"/>
      <c r="EH2793"/>
      <c r="FY2793" s="40">
        <v>42969</v>
      </c>
      <c r="FZ2793"/>
      <c r="GA2793"/>
      <c r="GB2793"/>
      <c r="GC2793"/>
      <c r="GD2793"/>
      <c r="GE2793"/>
      <c r="GF2793"/>
      <c r="GG2793"/>
      <c r="GH2793"/>
      <c r="GI2793"/>
      <c r="GJ2793"/>
      <c r="GK2793"/>
      <c r="GL2793"/>
      <c r="GM2793"/>
      <c r="GN2793"/>
      <c r="IE2793" s="40">
        <v>42969</v>
      </c>
      <c r="IU2793" s="77">
        <v>42969</v>
      </c>
    </row>
    <row r="2794" spans="7:263" x14ac:dyDescent="0.25">
      <c r="G2794" s="40">
        <v>42970</v>
      </c>
      <c r="H2794"/>
      <c r="I2794"/>
      <c r="J2794"/>
      <c r="K2794"/>
      <c r="L2794">
        <v>4.0666666666666664</v>
      </c>
      <c r="M2794"/>
      <c r="N2794"/>
      <c r="O2794">
        <v>4.7</v>
      </c>
      <c r="P2794"/>
      <c r="Q2794"/>
      <c r="R2794"/>
      <c r="S2794"/>
      <c r="T2794"/>
      <c r="U2794"/>
      <c r="V2794"/>
      <c r="AE2794">
        <v>3.1</v>
      </c>
      <c r="AF2794">
        <v>4.5999999999999996</v>
      </c>
      <c r="AG2794">
        <v>4.5</v>
      </c>
      <c r="AN2794">
        <v>4.7</v>
      </c>
      <c r="BM2794" s="40">
        <v>42970</v>
      </c>
      <c r="BN2794"/>
      <c r="BO2794"/>
      <c r="BP2794"/>
      <c r="BQ2794"/>
      <c r="BR2794">
        <v>0.01</v>
      </c>
      <c r="BS2794"/>
      <c r="BT2794"/>
      <c r="BU2794">
        <v>0.01</v>
      </c>
      <c r="BV2794"/>
      <c r="BW2794"/>
      <c r="BX2794"/>
      <c r="BY2794"/>
      <c r="BZ2794"/>
      <c r="CA2794"/>
      <c r="CB2794"/>
      <c r="CK2794">
        <v>0.01</v>
      </c>
      <c r="CL2794">
        <v>0.01</v>
      </c>
      <c r="CM2794">
        <v>0.01</v>
      </c>
      <c r="CT2794">
        <v>0.01</v>
      </c>
      <c r="DS2794" s="40">
        <v>42970</v>
      </c>
      <c r="DT2794"/>
      <c r="DU2794"/>
      <c r="DV2794"/>
      <c r="DW2794"/>
      <c r="DX2794">
        <v>10.5</v>
      </c>
      <c r="DY2794"/>
      <c r="DZ2794"/>
      <c r="EA2794">
        <v>26.2</v>
      </c>
      <c r="EB2794"/>
      <c r="EC2794"/>
      <c r="ED2794"/>
      <c r="EE2794"/>
      <c r="EF2794"/>
      <c r="EG2794"/>
      <c r="EH2794"/>
      <c r="EQ2794">
        <v>4.3</v>
      </c>
      <c r="ER2794">
        <v>13.8</v>
      </c>
      <c r="ES2794">
        <v>13.4</v>
      </c>
      <c r="EZ2794">
        <v>26.2</v>
      </c>
      <c r="FY2794" s="40">
        <v>42970</v>
      </c>
      <c r="FZ2794"/>
      <c r="GA2794"/>
      <c r="GB2794"/>
      <c r="GC2794"/>
      <c r="GD2794">
        <v>1.3333333333333334E-2</v>
      </c>
      <c r="GE2794"/>
      <c r="GF2794"/>
      <c r="GG2794">
        <v>0.01</v>
      </c>
      <c r="GH2794"/>
      <c r="GI2794"/>
      <c r="GJ2794"/>
      <c r="GK2794"/>
      <c r="GL2794"/>
      <c r="GM2794"/>
      <c r="GN2794"/>
      <c r="GW2794">
        <v>0.02</v>
      </c>
      <c r="GX2794">
        <v>0.01</v>
      </c>
      <c r="GY2794">
        <v>0.01</v>
      </c>
      <c r="HF2794">
        <v>0.01</v>
      </c>
      <c r="IE2794" s="40">
        <v>42970</v>
      </c>
      <c r="IU2794" s="77">
        <v>42970</v>
      </c>
    </row>
    <row r="2795" spans="7:263" x14ac:dyDescent="0.25">
      <c r="G2795" s="40">
        <v>42971</v>
      </c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BM2795" s="40">
        <v>42971</v>
      </c>
      <c r="BN2795"/>
      <c r="BO2795"/>
      <c r="BP2795"/>
      <c r="BQ2795"/>
      <c r="BR2795"/>
      <c r="BS2795"/>
      <c r="BT2795"/>
      <c r="BU2795"/>
      <c r="BV2795"/>
      <c r="BW2795"/>
      <c r="BX2795"/>
      <c r="BY2795"/>
      <c r="BZ2795"/>
      <c r="CA2795"/>
      <c r="CB2795"/>
      <c r="DS2795" s="40">
        <v>42971</v>
      </c>
      <c r="DT2795"/>
      <c r="DU2795"/>
      <c r="DV2795"/>
      <c r="DW2795"/>
      <c r="DX2795"/>
      <c r="DY2795"/>
      <c r="DZ2795"/>
      <c r="EA2795"/>
      <c r="EB2795"/>
      <c r="EC2795"/>
      <c r="ED2795"/>
      <c r="EE2795"/>
      <c r="EF2795"/>
      <c r="EG2795"/>
      <c r="EH2795"/>
      <c r="FY2795" s="40">
        <v>42971</v>
      </c>
      <c r="FZ2795"/>
      <c r="GA2795"/>
      <c r="GB2795"/>
      <c r="GC2795"/>
      <c r="GD2795"/>
      <c r="GE2795"/>
      <c r="GF2795"/>
      <c r="GG2795"/>
      <c r="GH2795"/>
      <c r="GI2795"/>
      <c r="GJ2795"/>
      <c r="GK2795"/>
      <c r="GL2795"/>
      <c r="GM2795"/>
      <c r="GN2795"/>
      <c r="IE2795" s="40">
        <v>42971</v>
      </c>
      <c r="IU2795" s="77">
        <v>42971</v>
      </c>
    </row>
    <row r="2796" spans="7:263" x14ac:dyDescent="0.25">
      <c r="G2796" s="40">
        <v>42972</v>
      </c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BM2796" s="40">
        <v>42972</v>
      </c>
      <c r="BN2796"/>
      <c r="BO2796"/>
      <c r="BP2796"/>
      <c r="BQ2796"/>
      <c r="BR2796"/>
      <c r="BS2796"/>
      <c r="BT2796"/>
      <c r="BU2796"/>
      <c r="BV2796"/>
      <c r="BW2796"/>
      <c r="BX2796"/>
      <c r="BY2796"/>
      <c r="BZ2796"/>
      <c r="CA2796"/>
      <c r="CB2796"/>
      <c r="DS2796" s="40">
        <v>42972</v>
      </c>
      <c r="DT2796"/>
      <c r="DU2796"/>
      <c r="DV2796"/>
      <c r="DW2796"/>
      <c r="DX2796"/>
      <c r="DY2796"/>
      <c r="DZ2796"/>
      <c r="EA2796"/>
      <c r="EB2796"/>
      <c r="EC2796"/>
      <c r="ED2796"/>
      <c r="EE2796"/>
      <c r="EF2796"/>
      <c r="EG2796"/>
      <c r="EH2796"/>
      <c r="FY2796" s="40">
        <v>42972</v>
      </c>
      <c r="FZ2796"/>
      <c r="GA2796"/>
      <c r="GB2796"/>
      <c r="GC2796"/>
      <c r="GD2796"/>
      <c r="GE2796"/>
      <c r="GF2796"/>
      <c r="GG2796"/>
      <c r="GH2796"/>
      <c r="GI2796"/>
      <c r="GJ2796"/>
      <c r="GK2796"/>
      <c r="GL2796"/>
      <c r="GM2796"/>
      <c r="GN2796"/>
      <c r="IE2796" s="40">
        <v>42972</v>
      </c>
      <c r="IU2796" s="77">
        <v>42972</v>
      </c>
    </row>
    <row r="2797" spans="7:263" x14ac:dyDescent="0.25">
      <c r="G2797" s="40">
        <v>42973</v>
      </c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BM2797" s="40">
        <v>42973</v>
      </c>
      <c r="BN2797"/>
      <c r="BO2797"/>
      <c r="BP2797"/>
      <c r="BQ2797"/>
      <c r="BR2797"/>
      <c r="BS2797"/>
      <c r="BT2797"/>
      <c r="BU2797"/>
      <c r="BV2797"/>
      <c r="BW2797"/>
      <c r="BX2797"/>
      <c r="BY2797"/>
      <c r="BZ2797"/>
      <c r="CA2797"/>
      <c r="CB2797"/>
      <c r="DS2797" s="40">
        <v>42973</v>
      </c>
      <c r="DT2797"/>
      <c r="DU2797"/>
      <c r="DV2797"/>
      <c r="DW2797"/>
      <c r="DX2797"/>
      <c r="DY2797"/>
      <c r="DZ2797"/>
      <c r="EA2797"/>
      <c r="EB2797"/>
      <c r="EC2797"/>
      <c r="ED2797"/>
      <c r="EE2797"/>
      <c r="EF2797"/>
      <c r="EG2797"/>
      <c r="EH2797"/>
      <c r="FY2797" s="40">
        <v>42973</v>
      </c>
      <c r="FZ2797"/>
      <c r="GA2797"/>
      <c r="GB2797"/>
      <c r="GC2797"/>
      <c r="GD2797"/>
      <c r="GE2797"/>
      <c r="GF2797"/>
      <c r="GG2797"/>
      <c r="GH2797"/>
      <c r="GI2797"/>
      <c r="GJ2797"/>
      <c r="GK2797"/>
      <c r="GL2797"/>
      <c r="GM2797"/>
      <c r="GN2797"/>
      <c r="IE2797" s="40">
        <v>42973</v>
      </c>
      <c r="IU2797" s="77">
        <v>42973</v>
      </c>
    </row>
    <row r="2798" spans="7:263" x14ac:dyDescent="0.25">
      <c r="G2798" s="40">
        <v>42974</v>
      </c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BM2798" s="40">
        <v>42974</v>
      </c>
      <c r="BN2798"/>
      <c r="BO2798"/>
      <c r="BP2798"/>
      <c r="BQ2798"/>
      <c r="BR2798"/>
      <c r="BS2798"/>
      <c r="BT2798"/>
      <c r="BU2798"/>
      <c r="BV2798"/>
      <c r="BW2798"/>
      <c r="BX2798"/>
      <c r="BY2798"/>
      <c r="BZ2798"/>
      <c r="CA2798"/>
      <c r="CB2798"/>
      <c r="DS2798" s="40">
        <v>42974</v>
      </c>
      <c r="DT2798"/>
      <c r="DU2798"/>
      <c r="DV2798"/>
      <c r="DW2798"/>
      <c r="DX2798"/>
      <c r="DY2798"/>
      <c r="DZ2798"/>
      <c r="EA2798"/>
      <c r="EB2798"/>
      <c r="EC2798"/>
      <c r="ED2798"/>
      <c r="EE2798"/>
      <c r="EF2798"/>
      <c r="EG2798"/>
      <c r="EH2798"/>
      <c r="FY2798" s="40">
        <v>42974</v>
      </c>
      <c r="FZ2798"/>
      <c r="GA2798"/>
      <c r="GB2798"/>
      <c r="GC2798"/>
      <c r="GD2798"/>
      <c r="GE2798"/>
      <c r="GF2798"/>
      <c r="GG2798"/>
      <c r="GH2798"/>
      <c r="GI2798"/>
      <c r="GJ2798"/>
      <c r="GK2798"/>
      <c r="GL2798"/>
      <c r="GM2798"/>
      <c r="GN2798"/>
      <c r="IE2798" s="40">
        <v>42974</v>
      </c>
      <c r="IU2798" s="77">
        <v>42974</v>
      </c>
    </row>
    <row r="2799" spans="7:263" x14ac:dyDescent="0.25">
      <c r="G2799" s="40">
        <v>42975</v>
      </c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BM2799" s="40">
        <v>42975</v>
      </c>
      <c r="BN2799"/>
      <c r="BO2799"/>
      <c r="BP2799"/>
      <c r="BQ2799"/>
      <c r="BR2799"/>
      <c r="BS2799"/>
      <c r="BT2799"/>
      <c r="BU2799"/>
      <c r="BV2799"/>
      <c r="BW2799"/>
      <c r="BX2799"/>
      <c r="BY2799"/>
      <c r="BZ2799"/>
      <c r="CA2799"/>
      <c r="CB2799"/>
      <c r="DS2799" s="40">
        <v>42975</v>
      </c>
      <c r="DT2799"/>
      <c r="DU2799"/>
      <c r="DV2799"/>
      <c r="DW2799"/>
      <c r="DX2799"/>
      <c r="DY2799"/>
      <c r="DZ2799"/>
      <c r="EA2799"/>
      <c r="EB2799"/>
      <c r="EC2799"/>
      <c r="ED2799"/>
      <c r="EE2799"/>
      <c r="EF2799"/>
      <c r="EG2799"/>
      <c r="EH2799"/>
      <c r="FY2799" s="40">
        <v>42975</v>
      </c>
      <c r="FZ2799"/>
      <c r="GA2799"/>
      <c r="GB2799"/>
      <c r="GC2799"/>
      <c r="GD2799"/>
      <c r="GE2799"/>
      <c r="GF2799"/>
      <c r="GG2799"/>
      <c r="GH2799"/>
      <c r="GI2799"/>
      <c r="GJ2799"/>
      <c r="GK2799"/>
      <c r="GL2799"/>
      <c r="GM2799"/>
      <c r="GN2799"/>
      <c r="IE2799" s="40">
        <v>42975</v>
      </c>
      <c r="IU2799" s="77">
        <v>42975</v>
      </c>
    </row>
    <row r="2800" spans="7:263" x14ac:dyDescent="0.25">
      <c r="G2800" s="40">
        <v>42976</v>
      </c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BM2800" s="40">
        <v>42976</v>
      </c>
      <c r="BN2800"/>
      <c r="BO2800"/>
      <c r="BP2800"/>
      <c r="BQ2800"/>
      <c r="BR2800"/>
      <c r="BS2800"/>
      <c r="BT2800"/>
      <c r="BU2800"/>
      <c r="BV2800"/>
      <c r="BW2800"/>
      <c r="BX2800"/>
      <c r="BY2800"/>
      <c r="BZ2800"/>
      <c r="CA2800"/>
      <c r="CB2800"/>
      <c r="DS2800" s="40">
        <v>42976</v>
      </c>
      <c r="DT2800"/>
      <c r="DU2800"/>
      <c r="DV2800"/>
      <c r="DW2800"/>
      <c r="DX2800"/>
      <c r="DY2800"/>
      <c r="DZ2800"/>
      <c r="EA2800"/>
      <c r="EB2800"/>
      <c r="EC2800"/>
      <c r="ED2800"/>
      <c r="EE2800"/>
      <c r="EF2800"/>
      <c r="EG2800"/>
      <c r="EH2800"/>
      <c r="FY2800" s="40">
        <v>42976</v>
      </c>
      <c r="FZ2800"/>
      <c r="GA2800"/>
      <c r="GB2800"/>
      <c r="GC2800"/>
      <c r="GD2800"/>
      <c r="GE2800"/>
      <c r="GF2800"/>
      <c r="GG2800"/>
      <c r="GH2800"/>
      <c r="GI2800"/>
      <c r="GJ2800"/>
      <c r="GK2800"/>
      <c r="GL2800"/>
      <c r="GM2800"/>
      <c r="GN2800"/>
      <c r="IE2800" s="40">
        <v>42976</v>
      </c>
      <c r="IU2800" s="77">
        <v>42976</v>
      </c>
    </row>
    <row r="2801" spans="7:255" x14ac:dyDescent="0.25">
      <c r="G2801" s="40">
        <v>42977</v>
      </c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BM2801" s="40">
        <v>42977</v>
      </c>
      <c r="BN2801"/>
      <c r="BO2801"/>
      <c r="BP2801"/>
      <c r="BQ2801"/>
      <c r="BR2801"/>
      <c r="BS2801"/>
      <c r="BT2801"/>
      <c r="BU2801"/>
      <c r="BV2801"/>
      <c r="BW2801"/>
      <c r="BX2801"/>
      <c r="BY2801"/>
      <c r="BZ2801"/>
      <c r="CA2801"/>
      <c r="CB2801"/>
      <c r="DS2801" s="40">
        <v>42977</v>
      </c>
      <c r="DT2801"/>
      <c r="DU2801"/>
      <c r="DV2801"/>
      <c r="DW2801"/>
      <c r="DX2801"/>
      <c r="DY2801"/>
      <c r="DZ2801"/>
      <c r="EA2801"/>
      <c r="EB2801"/>
      <c r="EC2801"/>
      <c r="ED2801"/>
      <c r="EE2801"/>
      <c r="EF2801"/>
      <c r="EG2801"/>
      <c r="EH2801"/>
      <c r="FY2801" s="40">
        <v>42977</v>
      </c>
      <c r="FZ2801"/>
      <c r="GA2801"/>
      <c r="GB2801"/>
      <c r="GC2801"/>
      <c r="GD2801"/>
      <c r="GE2801"/>
      <c r="GF2801"/>
      <c r="GG2801"/>
      <c r="GH2801"/>
      <c r="GI2801"/>
      <c r="GJ2801"/>
      <c r="GK2801"/>
      <c r="GL2801"/>
      <c r="GM2801"/>
      <c r="GN2801"/>
      <c r="IE2801" s="40">
        <v>42977</v>
      </c>
      <c r="IU2801" s="77">
        <v>42977</v>
      </c>
    </row>
    <row r="2802" spans="7:255" x14ac:dyDescent="0.25">
      <c r="G2802" s="40">
        <v>42978</v>
      </c>
      <c r="H2802"/>
      <c r="I2802"/>
      <c r="J2802"/>
      <c r="K2802"/>
      <c r="L2802"/>
      <c r="M2802"/>
      <c r="N2802"/>
      <c r="O2802"/>
      <c r="P2802"/>
      <c r="Q2802">
        <v>1.1000000000000001</v>
      </c>
      <c r="R2802"/>
      <c r="S2802"/>
      <c r="T2802">
        <v>2</v>
      </c>
      <c r="U2802"/>
      <c r="V2802">
        <v>1.0333333333333332</v>
      </c>
      <c r="AU2802">
        <v>1.1000000000000001</v>
      </c>
      <c r="AV2802">
        <v>1.1000000000000001</v>
      </c>
      <c r="BC2802">
        <v>2</v>
      </c>
      <c r="BI2802">
        <v>0.8</v>
      </c>
      <c r="BJ2802">
        <v>1.5</v>
      </c>
      <c r="BK2802">
        <v>0.8</v>
      </c>
      <c r="BM2802" s="40">
        <v>42978</v>
      </c>
      <c r="BN2802"/>
      <c r="BO2802"/>
      <c r="BP2802"/>
      <c r="BQ2802"/>
      <c r="BR2802"/>
      <c r="BS2802"/>
      <c r="BT2802"/>
      <c r="BU2802"/>
      <c r="BV2802"/>
      <c r="BW2802">
        <v>0.01</v>
      </c>
      <c r="BX2802"/>
      <c r="BY2802"/>
      <c r="BZ2802">
        <v>0.01</v>
      </c>
      <c r="CA2802"/>
      <c r="CB2802">
        <v>0.01</v>
      </c>
      <c r="DA2802">
        <v>0.01</v>
      </c>
      <c r="DB2802">
        <v>0.01</v>
      </c>
      <c r="DI2802">
        <v>0.01</v>
      </c>
      <c r="DO2802">
        <v>0.01</v>
      </c>
      <c r="DP2802">
        <v>0.01</v>
      </c>
      <c r="DQ2802">
        <v>0.01</v>
      </c>
      <c r="DS2802" s="40">
        <v>42978</v>
      </c>
      <c r="DT2802"/>
      <c r="DU2802"/>
      <c r="DV2802"/>
      <c r="DW2802"/>
      <c r="DX2802"/>
      <c r="DY2802"/>
      <c r="DZ2802"/>
      <c r="EA2802"/>
      <c r="EB2802"/>
      <c r="EC2802">
        <v>1.5649999999999999</v>
      </c>
      <c r="ED2802"/>
      <c r="EE2802"/>
      <c r="EF2802">
        <v>3.69</v>
      </c>
      <c r="EG2802"/>
      <c r="EH2802">
        <v>0.88666666666666671</v>
      </c>
      <c r="FG2802">
        <v>1.47</v>
      </c>
      <c r="FH2802">
        <v>1.66</v>
      </c>
      <c r="FO2802">
        <v>3.69</v>
      </c>
      <c r="FU2802">
        <v>1.5</v>
      </c>
      <c r="FV2802">
        <v>0.56000000000000005</v>
      </c>
      <c r="FW2802">
        <v>0.6</v>
      </c>
      <c r="FY2802" s="40">
        <v>42978</v>
      </c>
      <c r="FZ2802"/>
      <c r="GA2802"/>
      <c r="GB2802"/>
      <c r="GC2802"/>
      <c r="GD2802"/>
      <c r="GE2802"/>
      <c r="GF2802"/>
      <c r="GG2802"/>
      <c r="GH2802"/>
      <c r="GI2802">
        <v>0.08</v>
      </c>
      <c r="GJ2802"/>
      <c r="GK2802"/>
      <c r="GL2802">
        <v>0.43</v>
      </c>
      <c r="GM2802"/>
      <c r="GN2802">
        <v>1.3333333333333334E-2</v>
      </c>
      <c r="HM2802">
        <v>0.06</v>
      </c>
      <c r="HN2802">
        <v>0.1</v>
      </c>
      <c r="HU2802">
        <v>0.43</v>
      </c>
      <c r="IA2802">
        <v>0.02</v>
      </c>
      <c r="IB2802">
        <v>0.01</v>
      </c>
      <c r="IC2802">
        <v>0.01</v>
      </c>
      <c r="IE2802" s="40">
        <v>42978</v>
      </c>
      <c r="IU2802" s="77">
        <v>42978</v>
      </c>
    </row>
    <row r="2803" spans="7:255" x14ac:dyDescent="0.25">
      <c r="G2803" s="40">
        <v>42979</v>
      </c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BM2803" s="40">
        <v>42979</v>
      </c>
      <c r="BN2803"/>
      <c r="BO2803"/>
      <c r="BP2803"/>
      <c r="BQ2803"/>
      <c r="BR2803"/>
      <c r="BS2803"/>
      <c r="BT2803"/>
      <c r="BU2803"/>
      <c r="BV2803"/>
      <c r="BW2803"/>
      <c r="BX2803"/>
      <c r="BY2803"/>
      <c r="BZ2803"/>
      <c r="CA2803"/>
      <c r="CB2803"/>
      <c r="DS2803" s="40">
        <v>42979</v>
      </c>
      <c r="DT2803"/>
      <c r="DU2803"/>
      <c r="DV2803"/>
      <c r="DW2803"/>
      <c r="DX2803"/>
      <c r="DY2803"/>
      <c r="DZ2803"/>
      <c r="EA2803"/>
      <c r="EB2803"/>
      <c r="EC2803"/>
      <c r="ED2803"/>
      <c r="EE2803"/>
      <c r="EF2803"/>
      <c r="EG2803"/>
      <c r="EH2803"/>
      <c r="FY2803" s="40">
        <v>42979</v>
      </c>
      <c r="FZ2803"/>
      <c r="GA2803"/>
      <c r="GB2803"/>
      <c r="GC2803"/>
      <c r="GD2803"/>
      <c r="GE2803"/>
      <c r="GF2803"/>
      <c r="GG2803"/>
      <c r="GH2803"/>
      <c r="GI2803"/>
      <c r="GJ2803"/>
      <c r="GK2803"/>
      <c r="GL2803"/>
      <c r="GM2803"/>
      <c r="GN2803"/>
      <c r="IE2803" s="40">
        <v>42979</v>
      </c>
      <c r="IU2803" s="77">
        <v>42979</v>
      </c>
    </row>
    <row r="2804" spans="7:255" x14ac:dyDescent="0.25">
      <c r="G2804" s="40">
        <v>42980</v>
      </c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BM2804" s="40">
        <v>42980</v>
      </c>
      <c r="BN2804"/>
      <c r="BO2804"/>
      <c r="BP2804"/>
      <c r="BQ2804"/>
      <c r="BR2804"/>
      <c r="BS2804"/>
      <c r="BT2804"/>
      <c r="BU2804"/>
      <c r="BV2804"/>
      <c r="BW2804"/>
      <c r="BX2804"/>
      <c r="BY2804"/>
      <c r="BZ2804"/>
      <c r="CA2804"/>
      <c r="CB2804"/>
      <c r="DS2804" s="40">
        <v>42980</v>
      </c>
      <c r="DT2804"/>
      <c r="DU2804"/>
      <c r="DV2804"/>
      <c r="DW2804"/>
      <c r="DX2804"/>
      <c r="DY2804"/>
      <c r="DZ2804"/>
      <c r="EA2804"/>
      <c r="EB2804"/>
      <c r="EC2804"/>
      <c r="ED2804"/>
      <c r="EE2804"/>
      <c r="EF2804"/>
      <c r="EG2804"/>
      <c r="EH2804"/>
      <c r="FY2804" s="40">
        <v>42980</v>
      </c>
      <c r="FZ2804"/>
      <c r="GA2804"/>
      <c r="GB2804"/>
      <c r="GC2804"/>
      <c r="GD2804"/>
      <c r="GE2804"/>
      <c r="GF2804"/>
      <c r="GG2804"/>
      <c r="GH2804"/>
      <c r="GI2804"/>
      <c r="GJ2804"/>
      <c r="GK2804"/>
      <c r="GL2804"/>
      <c r="GM2804"/>
      <c r="GN2804"/>
      <c r="IE2804" s="40">
        <v>42980</v>
      </c>
      <c r="IU2804" s="77">
        <v>42980</v>
      </c>
    </row>
    <row r="2805" spans="7:255" x14ac:dyDescent="0.25">
      <c r="G2805" s="40">
        <v>42981</v>
      </c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BM2805" s="40">
        <v>42981</v>
      </c>
      <c r="BN2805"/>
      <c r="BO2805"/>
      <c r="BP2805"/>
      <c r="BQ2805"/>
      <c r="BR2805"/>
      <c r="BS2805"/>
      <c r="BT2805"/>
      <c r="BU2805"/>
      <c r="BV2805"/>
      <c r="BW2805"/>
      <c r="BX2805"/>
      <c r="BY2805"/>
      <c r="BZ2805"/>
      <c r="CA2805"/>
      <c r="CB2805"/>
      <c r="DS2805" s="40">
        <v>42981</v>
      </c>
      <c r="DT2805"/>
      <c r="DU2805"/>
      <c r="DV2805"/>
      <c r="DW2805"/>
      <c r="DX2805"/>
      <c r="DY2805"/>
      <c r="DZ2805"/>
      <c r="EA2805"/>
      <c r="EB2805"/>
      <c r="EC2805"/>
      <c r="ED2805"/>
      <c r="EE2805"/>
      <c r="EF2805"/>
      <c r="EG2805"/>
      <c r="EH2805"/>
      <c r="FY2805" s="40">
        <v>42981</v>
      </c>
      <c r="FZ2805"/>
      <c r="GA2805"/>
      <c r="GB2805"/>
      <c r="GC2805"/>
      <c r="GD2805"/>
      <c r="GE2805"/>
      <c r="GF2805"/>
      <c r="GG2805"/>
      <c r="GH2805"/>
      <c r="GI2805"/>
      <c r="GJ2805"/>
      <c r="GK2805"/>
      <c r="GL2805"/>
      <c r="GM2805"/>
      <c r="GN2805"/>
      <c r="IE2805" s="40">
        <v>42981</v>
      </c>
      <c r="IU2805" s="77">
        <v>42981</v>
      </c>
    </row>
    <row r="2806" spans="7:255" x14ac:dyDescent="0.25">
      <c r="G2806" s="40">
        <v>42982</v>
      </c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BM2806" s="40">
        <v>42982</v>
      </c>
      <c r="BN2806"/>
      <c r="BO2806"/>
      <c r="BP2806"/>
      <c r="BQ2806"/>
      <c r="BR2806"/>
      <c r="BS2806"/>
      <c r="BT2806"/>
      <c r="BU2806"/>
      <c r="BV2806"/>
      <c r="BW2806"/>
      <c r="BX2806"/>
      <c r="BY2806"/>
      <c r="BZ2806"/>
      <c r="CA2806"/>
      <c r="CB2806"/>
      <c r="DS2806" s="40">
        <v>42982</v>
      </c>
      <c r="DT2806"/>
      <c r="DU2806"/>
      <c r="DV2806"/>
      <c r="DW2806"/>
      <c r="DX2806"/>
      <c r="DY2806"/>
      <c r="DZ2806"/>
      <c r="EA2806"/>
      <c r="EB2806"/>
      <c r="EC2806"/>
      <c r="ED2806"/>
      <c r="EE2806"/>
      <c r="EF2806"/>
      <c r="EG2806"/>
      <c r="EH2806"/>
      <c r="FY2806" s="40">
        <v>42982</v>
      </c>
      <c r="FZ2806"/>
      <c r="GA2806"/>
      <c r="GB2806"/>
      <c r="GC2806"/>
      <c r="GD2806"/>
      <c r="GE2806"/>
      <c r="GF2806"/>
      <c r="GG2806"/>
      <c r="GH2806"/>
      <c r="GI2806"/>
      <c r="GJ2806"/>
      <c r="GK2806"/>
      <c r="GL2806"/>
      <c r="GM2806"/>
      <c r="GN2806"/>
      <c r="IE2806" s="40">
        <v>42982</v>
      </c>
      <c r="IU2806" s="77">
        <v>42982</v>
      </c>
    </row>
    <row r="2807" spans="7:255" x14ac:dyDescent="0.25">
      <c r="G2807" s="40">
        <v>42983</v>
      </c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BM2807" s="40">
        <v>42983</v>
      </c>
      <c r="BN2807"/>
      <c r="BO2807"/>
      <c r="BP2807"/>
      <c r="BQ2807"/>
      <c r="BR2807"/>
      <c r="BS2807"/>
      <c r="BT2807"/>
      <c r="BU2807"/>
      <c r="BV2807"/>
      <c r="BW2807"/>
      <c r="BX2807"/>
      <c r="BY2807"/>
      <c r="BZ2807"/>
      <c r="CA2807"/>
      <c r="CB2807"/>
      <c r="DS2807" s="40">
        <v>42983</v>
      </c>
      <c r="DT2807"/>
      <c r="DU2807"/>
      <c r="DV2807"/>
      <c r="DW2807"/>
      <c r="DX2807"/>
      <c r="DY2807"/>
      <c r="DZ2807"/>
      <c r="EA2807"/>
      <c r="EB2807"/>
      <c r="EC2807"/>
      <c r="ED2807"/>
      <c r="EE2807"/>
      <c r="EF2807"/>
      <c r="EG2807"/>
      <c r="EH2807"/>
      <c r="FY2807" s="40">
        <v>42983</v>
      </c>
      <c r="FZ2807"/>
      <c r="GA2807"/>
      <c r="GB2807"/>
      <c r="GC2807"/>
      <c r="GD2807"/>
      <c r="GE2807"/>
      <c r="GF2807"/>
      <c r="GG2807"/>
      <c r="GH2807"/>
      <c r="GI2807"/>
      <c r="GJ2807"/>
      <c r="GK2807"/>
      <c r="GL2807"/>
      <c r="GM2807"/>
      <c r="GN2807"/>
      <c r="IE2807" s="40">
        <v>42983</v>
      </c>
      <c r="IU2807" s="77">
        <v>42983</v>
      </c>
    </row>
    <row r="2808" spans="7:255" x14ac:dyDescent="0.25">
      <c r="G2808" s="40">
        <v>42984</v>
      </c>
      <c r="H2808"/>
      <c r="I2808"/>
      <c r="J2808"/>
      <c r="K2808"/>
      <c r="L2808"/>
      <c r="M2808"/>
      <c r="N2808">
        <v>3.9</v>
      </c>
      <c r="O2808">
        <v>1.4</v>
      </c>
      <c r="P2808"/>
      <c r="Q2808"/>
      <c r="R2808"/>
      <c r="S2808"/>
      <c r="T2808"/>
      <c r="U2808"/>
      <c r="V2808"/>
      <c r="AK2808">
        <v>4.4000000000000004</v>
      </c>
      <c r="AL2808">
        <v>3.1</v>
      </c>
      <c r="AM2808">
        <v>4.2</v>
      </c>
      <c r="AN2808">
        <v>1.4</v>
      </c>
      <c r="BM2808" s="40">
        <v>42984</v>
      </c>
      <c r="BN2808"/>
      <c r="BO2808"/>
      <c r="BP2808"/>
      <c r="BQ2808"/>
      <c r="BR2808"/>
      <c r="BS2808"/>
      <c r="BT2808">
        <v>0.01</v>
      </c>
      <c r="BU2808">
        <v>0.01</v>
      </c>
      <c r="BV2808"/>
      <c r="BW2808"/>
      <c r="BX2808"/>
      <c r="BY2808"/>
      <c r="BZ2808"/>
      <c r="CA2808"/>
      <c r="CB2808"/>
      <c r="CQ2808">
        <v>0.01</v>
      </c>
      <c r="CR2808">
        <v>0.01</v>
      </c>
      <c r="CS2808">
        <v>0.01</v>
      </c>
      <c r="CT2808">
        <v>0.01</v>
      </c>
      <c r="DS2808" s="40">
        <v>42984</v>
      </c>
      <c r="DT2808"/>
      <c r="DU2808"/>
      <c r="DV2808"/>
      <c r="DW2808"/>
      <c r="DX2808"/>
      <c r="DY2808"/>
      <c r="DZ2808">
        <v>8.7900000000000009</v>
      </c>
      <c r="EA2808">
        <v>31</v>
      </c>
      <c r="EB2808"/>
      <c r="EC2808"/>
      <c r="ED2808"/>
      <c r="EE2808"/>
      <c r="EF2808"/>
      <c r="EG2808"/>
      <c r="EH2808"/>
      <c r="EW2808">
        <v>14.6</v>
      </c>
      <c r="EX2808">
        <v>4.49</v>
      </c>
      <c r="EY2808">
        <v>7.28</v>
      </c>
      <c r="EZ2808">
        <v>31</v>
      </c>
      <c r="FY2808" s="40">
        <v>42984</v>
      </c>
      <c r="FZ2808"/>
      <c r="GA2808"/>
      <c r="GB2808"/>
      <c r="GC2808"/>
      <c r="GD2808"/>
      <c r="GE2808"/>
      <c r="GF2808">
        <v>2.6666666666666668E-2</v>
      </c>
      <c r="GG2808">
        <v>0.01</v>
      </c>
      <c r="GH2808"/>
      <c r="GI2808"/>
      <c r="GJ2808"/>
      <c r="GK2808"/>
      <c r="GL2808"/>
      <c r="GM2808"/>
      <c r="GN2808"/>
      <c r="HC2808">
        <v>0.05</v>
      </c>
      <c r="HD2808">
        <v>0.01</v>
      </c>
      <c r="HE2808">
        <v>0.02</v>
      </c>
      <c r="HF2808">
        <v>0.01</v>
      </c>
      <c r="IE2808" s="40">
        <v>42984</v>
      </c>
      <c r="IU2808" s="77">
        <v>42984</v>
      </c>
    </row>
    <row r="2809" spans="7:255" x14ac:dyDescent="0.25">
      <c r="G2809" s="40">
        <v>42985</v>
      </c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BM2809" s="40">
        <v>42985</v>
      </c>
      <c r="BN2809"/>
      <c r="BO2809"/>
      <c r="BP2809"/>
      <c r="BQ2809"/>
      <c r="BR2809"/>
      <c r="BS2809"/>
      <c r="BT2809"/>
      <c r="BU2809"/>
      <c r="BV2809"/>
      <c r="BW2809"/>
      <c r="BX2809"/>
      <c r="BY2809"/>
      <c r="BZ2809"/>
      <c r="CA2809"/>
      <c r="CB2809"/>
      <c r="DS2809" s="40">
        <v>42985</v>
      </c>
      <c r="DT2809"/>
      <c r="DU2809"/>
      <c r="DV2809"/>
      <c r="DW2809"/>
      <c r="DX2809"/>
      <c r="DY2809"/>
      <c r="DZ2809"/>
      <c r="EA2809"/>
      <c r="EB2809"/>
      <c r="EC2809"/>
      <c r="ED2809"/>
      <c r="EE2809"/>
      <c r="EF2809"/>
      <c r="EG2809"/>
      <c r="EH2809"/>
      <c r="FY2809" s="40">
        <v>42985</v>
      </c>
      <c r="FZ2809"/>
      <c r="GA2809"/>
      <c r="GB2809"/>
      <c r="GC2809"/>
      <c r="GD2809"/>
      <c r="GE2809"/>
      <c r="GF2809"/>
      <c r="GG2809"/>
      <c r="GH2809"/>
      <c r="GI2809"/>
      <c r="GJ2809"/>
      <c r="GK2809"/>
      <c r="GL2809"/>
      <c r="GM2809"/>
      <c r="GN2809"/>
      <c r="IE2809" s="40">
        <v>42985</v>
      </c>
      <c r="IU2809" s="77">
        <v>42985</v>
      </c>
    </row>
    <row r="2810" spans="7:255" x14ac:dyDescent="0.25">
      <c r="G2810" s="40">
        <v>42986</v>
      </c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BM2810" s="40">
        <v>42986</v>
      </c>
      <c r="BN2810"/>
      <c r="BO2810"/>
      <c r="BP2810"/>
      <c r="BQ2810"/>
      <c r="BR2810"/>
      <c r="BS2810"/>
      <c r="BT2810"/>
      <c r="BU2810"/>
      <c r="BV2810"/>
      <c r="BW2810"/>
      <c r="BX2810"/>
      <c r="BY2810"/>
      <c r="BZ2810"/>
      <c r="CA2810"/>
      <c r="CB2810"/>
      <c r="DS2810" s="40">
        <v>42986</v>
      </c>
      <c r="DT2810"/>
      <c r="DU2810"/>
      <c r="DV2810"/>
      <c r="DW2810"/>
      <c r="DX2810"/>
      <c r="DY2810"/>
      <c r="DZ2810"/>
      <c r="EA2810"/>
      <c r="EB2810"/>
      <c r="EC2810"/>
      <c r="ED2810"/>
      <c r="EE2810"/>
      <c r="EF2810"/>
      <c r="EG2810"/>
      <c r="EH2810"/>
      <c r="FY2810" s="40">
        <v>42986</v>
      </c>
      <c r="FZ2810"/>
      <c r="GA2810"/>
      <c r="GB2810"/>
      <c r="GC2810"/>
      <c r="GD2810"/>
      <c r="GE2810"/>
      <c r="GF2810"/>
      <c r="GG2810"/>
      <c r="GH2810"/>
      <c r="GI2810"/>
      <c r="GJ2810"/>
      <c r="GK2810"/>
      <c r="GL2810"/>
      <c r="GM2810"/>
      <c r="GN2810"/>
      <c r="IE2810" s="40">
        <v>42986</v>
      </c>
      <c r="IU2810" s="77">
        <v>42986</v>
      </c>
    </row>
    <row r="2811" spans="7:255" x14ac:dyDescent="0.25">
      <c r="G2811" s="40">
        <v>42987</v>
      </c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BM2811" s="40">
        <v>42987</v>
      </c>
      <c r="BN2811"/>
      <c r="BO2811"/>
      <c r="BP2811"/>
      <c r="BQ2811"/>
      <c r="BR2811"/>
      <c r="BS2811"/>
      <c r="BT2811"/>
      <c r="BU2811"/>
      <c r="BV2811"/>
      <c r="BW2811"/>
      <c r="BX2811"/>
      <c r="BY2811"/>
      <c r="BZ2811"/>
      <c r="CA2811"/>
      <c r="CB2811"/>
      <c r="DS2811" s="40">
        <v>42987</v>
      </c>
      <c r="DT2811"/>
      <c r="DU2811"/>
      <c r="DV2811"/>
      <c r="DW2811"/>
      <c r="DX2811"/>
      <c r="DY2811"/>
      <c r="DZ2811"/>
      <c r="EA2811"/>
      <c r="EB2811"/>
      <c r="EC2811"/>
      <c r="ED2811"/>
      <c r="EE2811"/>
      <c r="EF2811"/>
      <c r="EG2811"/>
      <c r="EH2811"/>
      <c r="FY2811" s="40">
        <v>42987</v>
      </c>
      <c r="FZ2811"/>
      <c r="GA2811"/>
      <c r="GB2811"/>
      <c r="GC2811"/>
      <c r="GD2811"/>
      <c r="GE2811"/>
      <c r="GF2811"/>
      <c r="GG2811"/>
      <c r="GH2811"/>
      <c r="GI2811"/>
      <c r="GJ2811"/>
      <c r="GK2811"/>
      <c r="GL2811"/>
      <c r="GM2811"/>
      <c r="GN2811"/>
      <c r="IE2811" s="40">
        <v>42987</v>
      </c>
      <c r="IU2811" s="77">
        <v>42987</v>
      </c>
    </row>
    <row r="2812" spans="7:255" x14ac:dyDescent="0.25">
      <c r="G2812" s="40">
        <v>42988</v>
      </c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BM2812" s="40">
        <v>42988</v>
      </c>
      <c r="BN2812"/>
      <c r="BO2812"/>
      <c r="BP2812"/>
      <c r="BQ2812"/>
      <c r="BR2812"/>
      <c r="BS2812"/>
      <c r="BT2812"/>
      <c r="BU2812"/>
      <c r="BV2812"/>
      <c r="BW2812"/>
      <c r="BX2812"/>
      <c r="BY2812"/>
      <c r="BZ2812"/>
      <c r="CA2812"/>
      <c r="CB2812"/>
      <c r="DS2812" s="40">
        <v>42988</v>
      </c>
      <c r="DT2812"/>
      <c r="DU2812"/>
      <c r="DV2812"/>
      <c r="DW2812"/>
      <c r="DX2812"/>
      <c r="DY2812"/>
      <c r="DZ2812"/>
      <c r="EA2812"/>
      <c r="EB2812"/>
      <c r="EC2812"/>
      <c r="ED2812"/>
      <c r="EE2812"/>
      <c r="EF2812"/>
      <c r="EG2812"/>
      <c r="EH2812"/>
      <c r="FY2812" s="40">
        <v>42988</v>
      </c>
      <c r="FZ2812"/>
      <c r="GA2812"/>
      <c r="GB2812"/>
      <c r="GC2812"/>
      <c r="GD2812"/>
      <c r="GE2812"/>
      <c r="GF2812"/>
      <c r="GG2812"/>
      <c r="GH2812"/>
      <c r="GI2812"/>
      <c r="GJ2812"/>
      <c r="GK2812"/>
      <c r="GL2812"/>
      <c r="GM2812"/>
      <c r="GN2812"/>
      <c r="IE2812" s="40">
        <v>42988</v>
      </c>
      <c r="IU2812" s="77">
        <v>42988</v>
      </c>
    </row>
    <row r="2813" spans="7:255" x14ac:dyDescent="0.25">
      <c r="G2813" s="40">
        <v>42989</v>
      </c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BM2813" s="40">
        <v>42989</v>
      </c>
      <c r="BN2813"/>
      <c r="BO2813"/>
      <c r="BP2813"/>
      <c r="BQ2813"/>
      <c r="BR2813"/>
      <c r="BS2813"/>
      <c r="BT2813"/>
      <c r="BU2813"/>
      <c r="BV2813"/>
      <c r="BW2813"/>
      <c r="BX2813"/>
      <c r="BY2813"/>
      <c r="BZ2813"/>
      <c r="CA2813"/>
      <c r="CB2813"/>
      <c r="DS2813" s="40">
        <v>42989</v>
      </c>
      <c r="DT2813"/>
      <c r="DU2813"/>
      <c r="DV2813"/>
      <c r="DW2813"/>
      <c r="DX2813"/>
      <c r="DY2813"/>
      <c r="DZ2813"/>
      <c r="EA2813"/>
      <c r="EB2813"/>
      <c r="EC2813"/>
      <c r="ED2813"/>
      <c r="EE2813"/>
      <c r="EF2813"/>
      <c r="EG2813"/>
      <c r="EH2813"/>
      <c r="FY2813" s="40">
        <v>42989</v>
      </c>
      <c r="FZ2813"/>
      <c r="GA2813"/>
      <c r="GB2813"/>
      <c r="GC2813"/>
      <c r="GD2813"/>
      <c r="GE2813"/>
      <c r="GF2813"/>
      <c r="GG2813"/>
      <c r="GH2813"/>
      <c r="GI2813"/>
      <c r="GJ2813"/>
      <c r="GK2813"/>
      <c r="GL2813"/>
      <c r="GM2813"/>
      <c r="GN2813"/>
      <c r="IE2813" s="40">
        <v>42989</v>
      </c>
      <c r="IU2813" s="77">
        <v>42989</v>
      </c>
    </row>
    <row r="2814" spans="7:255" x14ac:dyDescent="0.25">
      <c r="G2814" s="40">
        <v>42990</v>
      </c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BM2814" s="40">
        <v>42990</v>
      </c>
      <c r="BN2814"/>
      <c r="BO2814"/>
      <c r="BP2814"/>
      <c r="BQ2814"/>
      <c r="BR2814"/>
      <c r="BS2814"/>
      <c r="BT2814"/>
      <c r="BU2814"/>
      <c r="BV2814"/>
      <c r="BW2814"/>
      <c r="BX2814"/>
      <c r="BY2814"/>
      <c r="BZ2814"/>
      <c r="CA2814"/>
      <c r="CB2814"/>
      <c r="DS2814" s="40">
        <v>42990</v>
      </c>
      <c r="DT2814"/>
      <c r="DU2814"/>
      <c r="DV2814"/>
      <c r="DW2814"/>
      <c r="DX2814"/>
      <c r="DY2814"/>
      <c r="DZ2814"/>
      <c r="EA2814"/>
      <c r="EB2814"/>
      <c r="EC2814"/>
      <c r="ED2814"/>
      <c r="EE2814"/>
      <c r="EF2814"/>
      <c r="EG2814"/>
      <c r="EH2814"/>
      <c r="FY2814" s="40">
        <v>42990</v>
      </c>
      <c r="FZ2814"/>
      <c r="GA2814"/>
      <c r="GB2814"/>
      <c r="GC2814"/>
      <c r="GD2814"/>
      <c r="GE2814"/>
      <c r="GF2814"/>
      <c r="GG2814"/>
      <c r="GH2814"/>
      <c r="GI2814"/>
      <c r="GJ2814"/>
      <c r="GK2814"/>
      <c r="GL2814"/>
      <c r="GM2814"/>
      <c r="GN2814"/>
      <c r="IE2814" s="40">
        <v>42990</v>
      </c>
      <c r="IU2814" s="77">
        <v>42990</v>
      </c>
    </row>
    <row r="2815" spans="7:255" x14ac:dyDescent="0.25">
      <c r="G2815" s="40">
        <v>42991</v>
      </c>
      <c r="H2815"/>
      <c r="I2815"/>
      <c r="J2815"/>
      <c r="K2815"/>
      <c r="L2815"/>
      <c r="M2815"/>
      <c r="N2815"/>
      <c r="O2815"/>
      <c r="P2815"/>
      <c r="Q2815">
        <v>1.1499999999999999</v>
      </c>
      <c r="R2815"/>
      <c r="S2815"/>
      <c r="T2815"/>
      <c r="U2815"/>
      <c r="V2815">
        <v>1.25</v>
      </c>
      <c r="AU2815">
        <v>0.8</v>
      </c>
      <c r="AV2815">
        <v>1.5</v>
      </c>
      <c r="BI2815">
        <v>0.8</v>
      </c>
      <c r="BK2815">
        <v>1.7</v>
      </c>
      <c r="BM2815" s="40">
        <v>42991</v>
      </c>
      <c r="BN2815"/>
      <c r="BO2815"/>
      <c r="BP2815"/>
      <c r="BQ2815"/>
      <c r="BR2815"/>
      <c r="BS2815"/>
      <c r="BT2815"/>
      <c r="BU2815"/>
      <c r="BV2815"/>
      <c r="BW2815">
        <v>2.5000000000000001E-2</v>
      </c>
      <c r="BX2815"/>
      <c r="BY2815"/>
      <c r="BZ2815"/>
      <c r="CA2815"/>
      <c r="CB2815">
        <v>0.01</v>
      </c>
      <c r="DA2815">
        <v>0.02</v>
      </c>
      <c r="DB2815">
        <v>0.03</v>
      </c>
      <c r="DO2815">
        <v>0.01</v>
      </c>
      <c r="DQ2815">
        <v>0.01</v>
      </c>
      <c r="DS2815" s="40">
        <v>42991</v>
      </c>
      <c r="DT2815"/>
      <c r="DU2815"/>
      <c r="DV2815"/>
      <c r="DW2815"/>
      <c r="DX2815"/>
      <c r="DY2815"/>
      <c r="DZ2815"/>
      <c r="EA2815"/>
      <c r="EB2815"/>
      <c r="EC2815">
        <v>4.4950000000000001</v>
      </c>
      <c r="ED2815"/>
      <c r="EE2815"/>
      <c r="EF2815"/>
      <c r="EG2815"/>
      <c r="EH2815">
        <v>1.23</v>
      </c>
      <c r="FG2815">
        <v>2.83</v>
      </c>
      <c r="FH2815">
        <v>6.16</v>
      </c>
      <c r="FU2815">
        <v>1.25</v>
      </c>
      <c r="FW2815">
        <v>1.21</v>
      </c>
      <c r="FY2815" s="40">
        <v>42991</v>
      </c>
      <c r="FZ2815"/>
      <c r="GA2815"/>
      <c r="GB2815"/>
      <c r="GC2815"/>
      <c r="GD2815"/>
      <c r="GE2815"/>
      <c r="GF2815"/>
      <c r="GG2815"/>
      <c r="GH2815"/>
      <c r="GI2815">
        <v>0.25</v>
      </c>
      <c r="GJ2815"/>
      <c r="GK2815"/>
      <c r="GL2815"/>
      <c r="GM2815"/>
      <c r="GN2815">
        <v>0.02</v>
      </c>
      <c r="HM2815">
        <v>0.19</v>
      </c>
      <c r="HN2815">
        <v>0.31</v>
      </c>
      <c r="IA2815">
        <v>0.03</v>
      </c>
      <c r="IC2815">
        <v>0.01</v>
      </c>
      <c r="IE2815" s="40">
        <v>42991</v>
      </c>
      <c r="IU2815" s="77">
        <v>42991</v>
      </c>
    </row>
    <row r="2816" spans="7:255" x14ac:dyDescent="0.25">
      <c r="G2816" s="40">
        <v>42992</v>
      </c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BM2816" s="40">
        <v>42992</v>
      </c>
      <c r="BN2816"/>
      <c r="BO2816"/>
      <c r="BP2816"/>
      <c r="BQ2816"/>
      <c r="BR2816"/>
      <c r="BS2816"/>
      <c r="BT2816"/>
      <c r="BU2816"/>
      <c r="BV2816"/>
      <c r="BW2816"/>
      <c r="BX2816"/>
      <c r="BY2816"/>
      <c r="BZ2816"/>
      <c r="CA2816"/>
      <c r="CB2816"/>
      <c r="DS2816" s="40">
        <v>42992</v>
      </c>
      <c r="DT2816"/>
      <c r="DU2816"/>
      <c r="DV2816"/>
      <c r="DW2816"/>
      <c r="DX2816"/>
      <c r="DY2816"/>
      <c r="DZ2816"/>
      <c r="EA2816"/>
      <c r="EB2816"/>
      <c r="EC2816"/>
      <c r="ED2816"/>
      <c r="EE2816"/>
      <c r="EF2816"/>
      <c r="EG2816"/>
      <c r="EH2816"/>
      <c r="FY2816" s="40">
        <v>42992</v>
      </c>
      <c r="FZ2816"/>
      <c r="GA2816"/>
      <c r="GB2816"/>
      <c r="GC2816"/>
      <c r="GD2816"/>
      <c r="GE2816"/>
      <c r="GF2816"/>
      <c r="GG2816"/>
      <c r="GH2816"/>
      <c r="GI2816"/>
      <c r="GJ2816"/>
      <c r="GK2816"/>
      <c r="GL2816"/>
      <c r="GM2816"/>
      <c r="GN2816"/>
      <c r="IE2816" s="40">
        <v>42992</v>
      </c>
      <c r="IU2816" s="77">
        <v>42992</v>
      </c>
    </row>
    <row r="2817" spans="7:255" x14ac:dyDescent="0.25">
      <c r="G2817" s="40">
        <v>42993</v>
      </c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BM2817" s="40">
        <v>42993</v>
      </c>
      <c r="BN2817"/>
      <c r="BO2817"/>
      <c r="BP2817"/>
      <c r="BQ2817"/>
      <c r="BR2817"/>
      <c r="BS2817"/>
      <c r="BT2817"/>
      <c r="BU2817"/>
      <c r="BV2817"/>
      <c r="BW2817"/>
      <c r="BX2817"/>
      <c r="BY2817"/>
      <c r="BZ2817"/>
      <c r="CA2817"/>
      <c r="CB2817"/>
      <c r="DS2817" s="40">
        <v>42993</v>
      </c>
      <c r="DT2817"/>
      <c r="DU2817"/>
      <c r="DV2817"/>
      <c r="DW2817"/>
      <c r="DX2817"/>
      <c r="DY2817"/>
      <c r="DZ2817"/>
      <c r="EA2817"/>
      <c r="EB2817"/>
      <c r="EC2817"/>
      <c r="ED2817"/>
      <c r="EE2817"/>
      <c r="EF2817"/>
      <c r="EG2817"/>
      <c r="EH2817"/>
      <c r="FY2817" s="40">
        <v>42993</v>
      </c>
      <c r="FZ2817"/>
      <c r="GA2817"/>
      <c r="GB2817"/>
      <c r="GC2817"/>
      <c r="GD2817"/>
      <c r="GE2817"/>
      <c r="GF2817"/>
      <c r="GG2817"/>
      <c r="GH2817"/>
      <c r="GI2817"/>
      <c r="GJ2817"/>
      <c r="GK2817"/>
      <c r="GL2817"/>
      <c r="GM2817"/>
      <c r="GN2817"/>
      <c r="IE2817" s="40">
        <v>42993</v>
      </c>
      <c r="IU2817" s="77">
        <v>42993</v>
      </c>
    </row>
    <row r="2818" spans="7:255" x14ac:dyDescent="0.25">
      <c r="G2818" s="40">
        <v>42994</v>
      </c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BM2818" s="40">
        <v>42994</v>
      </c>
      <c r="BN2818"/>
      <c r="BO2818"/>
      <c r="BP2818"/>
      <c r="BQ2818"/>
      <c r="BR2818"/>
      <c r="BS2818"/>
      <c r="BT2818"/>
      <c r="BU2818"/>
      <c r="BV2818"/>
      <c r="BW2818"/>
      <c r="BX2818"/>
      <c r="BY2818"/>
      <c r="BZ2818"/>
      <c r="CA2818"/>
      <c r="CB2818"/>
      <c r="DS2818" s="40">
        <v>42994</v>
      </c>
      <c r="DT2818"/>
      <c r="DU2818"/>
      <c r="DV2818"/>
      <c r="DW2818"/>
      <c r="DX2818"/>
      <c r="DY2818"/>
      <c r="DZ2818"/>
      <c r="EA2818"/>
      <c r="EB2818"/>
      <c r="EC2818"/>
      <c r="ED2818"/>
      <c r="EE2818"/>
      <c r="EF2818"/>
      <c r="EG2818"/>
      <c r="EH2818"/>
      <c r="FY2818" s="40">
        <v>42994</v>
      </c>
      <c r="FZ2818"/>
      <c r="GA2818"/>
      <c r="GB2818"/>
      <c r="GC2818"/>
      <c r="GD2818"/>
      <c r="GE2818"/>
      <c r="GF2818"/>
      <c r="GG2818"/>
      <c r="GH2818"/>
      <c r="GI2818"/>
      <c r="GJ2818"/>
      <c r="GK2818"/>
      <c r="GL2818"/>
      <c r="GM2818"/>
      <c r="GN2818"/>
      <c r="IE2818" s="40">
        <v>42994</v>
      </c>
      <c r="IU2818" s="77">
        <v>42994</v>
      </c>
    </row>
    <row r="2819" spans="7:255" x14ac:dyDescent="0.25">
      <c r="G2819" s="40">
        <v>42995</v>
      </c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BM2819" s="40">
        <v>42995</v>
      </c>
      <c r="BN2819"/>
      <c r="BO2819"/>
      <c r="BP2819"/>
      <c r="BQ2819"/>
      <c r="BR2819"/>
      <c r="BS2819"/>
      <c r="BT2819"/>
      <c r="BU2819"/>
      <c r="BV2819"/>
      <c r="BW2819"/>
      <c r="BX2819"/>
      <c r="BY2819"/>
      <c r="BZ2819"/>
      <c r="CA2819"/>
      <c r="CB2819"/>
      <c r="DS2819" s="40">
        <v>42995</v>
      </c>
      <c r="DT2819"/>
      <c r="DU2819"/>
      <c r="DV2819"/>
      <c r="DW2819"/>
      <c r="DX2819"/>
      <c r="DY2819"/>
      <c r="DZ2819"/>
      <c r="EA2819"/>
      <c r="EB2819"/>
      <c r="EC2819"/>
      <c r="ED2819"/>
      <c r="EE2819"/>
      <c r="EF2819"/>
      <c r="EG2819"/>
      <c r="EH2819"/>
      <c r="FY2819" s="40">
        <v>42995</v>
      </c>
      <c r="FZ2819"/>
      <c r="GA2819"/>
      <c r="GB2819"/>
      <c r="GC2819"/>
      <c r="GD2819"/>
      <c r="GE2819"/>
      <c r="GF2819"/>
      <c r="GG2819"/>
      <c r="GH2819"/>
      <c r="GI2819"/>
      <c r="GJ2819"/>
      <c r="GK2819"/>
      <c r="GL2819"/>
      <c r="GM2819"/>
      <c r="GN2819"/>
      <c r="IE2819" s="40">
        <v>42995</v>
      </c>
      <c r="IU2819" s="77">
        <v>42995</v>
      </c>
    </row>
    <row r="2820" spans="7:255" x14ac:dyDescent="0.25">
      <c r="G2820" s="40">
        <v>42996</v>
      </c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BM2820" s="40">
        <v>42996</v>
      </c>
      <c r="BN2820"/>
      <c r="BO2820"/>
      <c r="BP2820"/>
      <c r="BQ2820"/>
      <c r="BR2820"/>
      <c r="BS2820"/>
      <c r="BT2820"/>
      <c r="BU2820"/>
      <c r="BV2820"/>
      <c r="BW2820"/>
      <c r="BX2820"/>
      <c r="BY2820"/>
      <c r="BZ2820"/>
      <c r="CA2820"/>
      <c r="CB2820"/>
      <c r="DS2820" s="40">
        <v>42996</v>
      </c>
      <c r="DT2820"/>
      <c r="DU2820"/>
      <c r="DV2820"/>
      <c r="DW2820"/>
      <c r="DX2820"/>
      <c r="DY2820"/>
      <c r="DZ2820"/>
      <c r="EA2820"/>
      <c r="EB2820"/>
      <c r="EC2820"/>
      <c r="ED2820"/>
      <c r="EE2820"/>
      <c r="EF2820"/>
      <c r="EG2820"/>
      <c r="EH2820"/>
      <c r="FY2820" s="40">
        <v>42996</v>
      </c>
      <c r="FZ2820"/>
      <c r="GA2820"/>
      <c r="GB2820"/>
      <c r="GC2820"/>
      <c r="GD2820"/>
      <c r="GE2820"/>
      <c r="GF2820"/>
      <c r="GG2820"/>
      <c r="GH2820"/>
      <c r="GI2820"/>
      <c r="GJ2820"/>
      <c r="GK2820"/>
      <c r="GL2820"/>
      <c r="GM2820"/>
      <c r="GN2820"/>
      <c r="IE2820" s="40">
        <v>42996</v>
      </c>
      <c r="IU2820" s="77">
        <v>42996</v>
      </c>
    </row>
    <row r="2821" spans="7:255" x14ac:dyDescent="0.25">
      <c r="G2821" s="40">
        <v>42997</v>
      </c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BM2821" s="40">
        <v>42997</v>
      </c>
      <c r="BN2821"/>
      <c r="BO2821"/>
      <c r="BP2821"/>
      <c r="BQ2821"/>
      <c r="BR2821"/>
      <c r="BS2821"/>
      <c r="BT2821"/>
      <c r="BU2821"/>
      <c r="BV2821"/>
      <c r="BW2821"/>
      <c r="BX2821"/>
      <c r="BY2821"/>
      <c r="BZ2821"/>
      <c r="CA2821"/>
      <c r="CB2821"/>
      <c r="DS2821" s="40">
        <v>42997</v>
      </c>
      <c r="DT2821"/>
      <c r="DU2821"/>
      <c r="DV2821"/>
      <c r="DW2821"/>
      <c r="DX2821"/>
      <c r="DY2821"/>
      <c r="DZ2821"/>
      <c r="EA2821"/>
      <c r="EB2821"/>
      <c r="EC2821"/>
      <c r="ED2821"/>
      <c r="EE2821"/>
      <c r="EF2821"/>
      <c r="EG2821"/>
      <c r="EH2821"/>
      <c r="FY2821" s="40">
        <v>42997</v>
      </c>
      <c r="FZ2821"/>
      <c r="GA2821"/>
      <c r="GB2821"/>
      <c r="GC2821"/>
      <c r="GD2821"/>
      <c r="GE2821"/>
      <c r="GF2821"/>
      <c r="GG2821"/>
      <c r="GH2821"/>
      <c r="GI2821"/>
      <c r="GJ2821"/>
      <c r="GK2821"/>
      <c r="GL2821"/>
      <c r="GM2821"/>
      <c r="GN2821"/>
      <c r="IE2821" s="40">
        <v>42997</v>
      </c>
      <c r="IU2821" s="77">
        <v>42997</v>
      </c>
    </row>
    <row r="2822" spans="7:255" x14ac:dyDescent="0.25">
      <c r="G2822" s="40">
        <v>42998</v>
      </c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BM2822" s="40">
        <v>42998</v>
      </c>
      <c r="BN2822"/>
      <c r="BO2822"/>
      <c r="BP2822"/>
      <c r="BQ2822"/>
      <c r="BR2822"/>
      <c r="BS2822"/>
      <c r="BT2822"/>
      <c r="BU2822"/>
      <c r="BV2822"/>
      <c r="BW2822"/>
      <c r="BX2822"/>
      <c r="BY2822"/>
      <c r="BZ2822"/>
      <c r="CA2822"/>
      <c r="CB2822"/>
      <c r="DS2822" s="40">
        <v>42998</v>
      </c>
      <c r="DT2822"/>
      <c r="DU2822"/>
      <c r="DV2822"/>
      <c r="DW2822"/>
      <c r="DX2822"/>
      <c r="DY2822"/>
      <c r="DZ2822"/>
      <c r="EA2822"/>
      <c r="EB2822"/>
      <c r="EC2822"/>
      <c r="ED2822"/>
      <c r="EE2822"/>
      <c r="EF2822"/>
      <c r="EG2822"/>
      <c r="EH2822"/>
      <c r="FY2822" s="40">
        <v>42998</v>
      </c>
      <c r="FZ2822"/>
      <c r="GA2822"/>
      <c r="GB2822"/>
      <c r="GC2822"/>
      <c r="GD2822"/>
      <c r="GE2822"/>
      <c r="GF2822"/>
      <c r="GG2822"/>
      <c r="GH2822"/>
      <c r="GI2822"/>
      <c r="GJ2822"/>
      <c r="GK2822"/>
      <c r="GL2822"/>
      <c r="GM2822"/>
      <c r="GN2822"/>
      <c r="IE2822" s="40">
        <v>42998</v>
      </c>
      <c r="IU2822" s="77">
        <v>42998</v>
      </c>
    </row>
    <row r="2823" spans="7:255" x14ac:dyDescent="0.25">
      <c r="G2823" s="40">
        <v>42999</v>
      </c>
      <c r="H2823"/>
      <c r="I2823"/>
      <c r="J2823"/>
      <c r="K2823"/>
      <c r="L2823">
        <v>1.7</v>
      </c>
      <c r="M2823"/>
      <c r="N2823"/>
      <c r="O2823"/>
      <c r="P2823"/>
      <c r="Q2823"/>
      <c r="R2823"/>
      <c r="S2823"/>
      <c r="T2823"/>
      <c r="U2823"/>
      <c r="V2823"/>
      <c r="AF2823">
        <v>1.7</v>
      </c>
      <c r="AG2823">
        <v>1.7</v>
      </c>
      <c r="BM2823" s="40">
        <v>42999</v>
      </c>
      <c r="BN2823"/>
      <c r="BO2823"/>
      <c r="BP2823"/>
      <c r="BQ2823"/>
      <c r="BR2823">
        <v>0.01</v>
      </c>
      <c r="BS2823"/>
      <c r="BT2823"/>
      <c r="BU2823"/>
      <c r="BV2823"/>
      <c r="BW2823"/>
      <c r="BX2823"/>
      <c r="BY2823"/>
      <c r="BZ2823"/>
      <c r="CA2823"/>
      <c r="CB2823"/>
      <c r="CL2823">
        <v>0.01</v>
      </c>
      <c r="CM2823">
        <v>0.01</v>
      </c>
      <c r="DS2823" s="40">
        <v>42999</v>
      </c>
      <c r="DT2823"/>
      <c r="DU2823"/>
      <c r="DV2823"/>
      <c r="DW2823"/>
      <c r="DX2823">
        <v>14.9</v>
      </c>
      <c r="DY2823"/>
      <c r="DZ2823"/>
      <c r="EA2823"/>
      <c r="EB2823"/>
      <c r="EC2823"/>
      <c r="ED2823"/>
      <c r="EE2823"/>
      <c r="EF2823"/>
      <c r="EG2823"/>
      <c r="EH2823"/>
      <c r="ER2823">
        <v>14.9</v>
      </c>
      <c r="ES2823">
        <v>14.9</v>
      </c>
      <c r="FY2823" s="40">
        <v>42999</v>
      </c>
      <c r="FZ2823"/>
      <c r="GA2823"/>
      <c r="GB2823"/>
      <c r="GC2823"/>
      <c r="GD2823">
        <v>2.5000000000000001E-2</v>
      </c>
      <c r="GE2823"/>
      <c r="GF2823"/>
      <c r="GG2823"/>
      <c r="GH2823"/>
      <c r="GI2823"/>
      <c r="GJ2823"/>
      <c r="GK2823"/>
      <c r="GL2823"/>
      <c r="GM2823"/>
      <c r="GN2823"/>
      <c r="GX2823">
        <v>0.03</v>
      </c>
      <c r="GY2823">
        <v>0.02</v>
      </c>
      <c r="IE2823" s="40">
        <v>42999</v>
      </c>
      <c r="IU2823" s="77">
        <v>42999</v>
      </c>
    </row>
    <row r="2824" spans="7:255" x14ac:dyDescent="0.25">
      <c r="G2824" s="40">
        <v>43000</v>
      </c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BM2824" s="40">
        <v>43000</v>
      </c>
      <c r="BN2824"/>
      <c r="BO2824"/>
      <c r="BP2824"/>
      <c r="BQ2824"/>
      <c r="BR2824"/>
      <c r="BS2824"/>
      <c r="BT2824"/>
      <c r="BU2824"/>
      <c r="BV2824"/>
      <c r="BW2824"/>
      <c r="BX2824"/>
      <c r="BY2824"/>
      <c r="BZ2824"/>
      <c r="CA2824"/>
      <c r="CB2824"/>
      <c r="DS2824" s="40">
        <v>43000</v>
      </c>
      <c r="DT2824"/>
      <c r="DU2824"/>
      <c r="DV2824"/>
      <c r="DW2824"/>
      <c r="DX2824"/>
      <c r="DY2824"/>
      <c r="DZ2824"/>
      <c r="EA2824"/>
      <c r="EB2824"/>
      <c r="EC2824"/>
      <c r="ED2824"/>
      <c r="EE2824"/>
      <c r="EF2824"/>
      <c r="EG2824"/>
      <c r="EH2824"/>
      <c r="FY2824" s="40">
        <v>43000</v>
      </c>
      <c r="FZ2824"/>
      <c r="GA2824"/>
      <c r="GB2824"/>
      <c r="GC2824"/>
      <c r="GD2824"/>
      <c r="GE2824"/>
      <c r="GF2824"/>
      <c r="GG2824"/>
      <c r="GH2824"/>
      <c r="GI2824"/>
      <c r="GJ2824"/>
      <c r="GK2824"/>
      <c r="GL2824"/>
      <c r="GM2824"/>
      <c r="GN2824"/>
      <c r="IE2824" s="40">
        <v>43000</v>
      </c>
      <c r="IU2824" s="77">
        <v>43000</v>
      </c>
    </row>
    <row r="2825" spans="7:255" x14ac:dyDescent="0.25">
      <c r="G2825" s="40">
        <v>43001</v>
      </c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BM2825" s="40">
        <v>43001</v>
      </c>
      <c r="BN2825"/>
      <c r="BO2825"/>
      <c r="BP2825"/>
      <c r="BQ2825"/>
      <c r="BR2825"/>
      <c r="BS2825"/>
      <c r="BT2825"/>
      <c r="BU2825"/>
      <c r="BV2825"/>
      <c r="BW2825"/>
      <c r="BX2825"/>
      <c r="BY2825"/>
      <c r="BZ2825"/>
      <c r="CA2825"/>
      <c r="CB2825"/>
      <c r="DS2825" s="40">
        <v>43001</v>
      </c>
      <c r="DT2825"/>
      <c r="DU2825"/>
      <c r="DV2825"/>
      <c r="DW2825"/>
      <c r="DX2825"/>
      <c r="DY2825"/>
      <c r="DZ2825"/>
      <c r="EA2825"/>
      <c r="EB2825"/>
      <c r="EC2825"/>
      <c r="ED2825"/>
      <c r="EE2825"/>
      <c r="EF2825"/>
      <c r="EG2825"/>
      <c r="EH2825"/>
      <c r="FY2825" s="40">
        <v>43001</v>
      </c>
      <c r="FZ2825"/>
      <c r="GA2825"/>
      <c r="GB2825"/>
      <c r="GC2825"/>
      <c r="GD2825"/>
      <c r="GE2825"/>
      <c r="GF2825"/>
      <c r="GG2825"/>
      <c r="GH2825"/>
      <c r="GI2825"/>
      <c r="GJ2825"/>
      <c r="GK2825"/>
      <c r="GL2825"/>
      <c r="GM2825"/>
      <c r="GN2825"/>
      <c r="IE2825" s="40">
        <v>43001</v>
      </c>
      <c r="IU2825" s="77">
        <v>43001</v>
      </c>
    </row>
    <row r="2826" spans="7:255" x14ac:dyDescent="0.25">
      <c r="G2826" s="40">
        <v>43002</v>
      </c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BM2826" s="40">
        <v>43002</v>
      </c>
      <c r="BN2826"/>
      <c r="BO2826"/>
      <c r="BP2826"/>
      <c r="BQ2826"/>
      <c r="BR2826"/>
      <c r="BS2826"/>
      <c r="BT2826"/>
      <c r="BU2826"/>
      <c r="BV2826"/>
      <c r="BW2826"/>
      <c r="BX2826"/>
      <c r="BY2826"/>
      <c r="BZ2826"/>
      <c r="CA2826"/>
      <c r="CB2826"/>
      <c r="DS2826" s="40">
        <v>43002</v>
      </c>
      <c r="DT2826"/>
      <c r="DU2826"/>
      <c r="DV2826"/>
      <c r="DW2826"/>
      <c r="DX2826"/>
      <c r="DY2826"/>
      <c r="DZ2826"/>
      <c r="EA2826"/>
      <c r="EB2826"/>
      <c r="EC2826"/>
      <c r="ED2826"/>
      <c r="EE2826"/>
      <c r="EF2826"/>
      <c r="EG2826"/>
      <c r="EH2826"/>
      <c r="FY2826" s="40">
        <v>43002</v>
      </c>
      <c r="FZ2826"/>
      <c r="GA2826"/>
      <c r="GB2826"/>
      <c r="GC2826"/>
      <c r="GD2826"/>
      <c r="GE2826"/>
      <c r="GF2826"/>
      <c r="GG2826"/>
      <c r="GH2826"/>
      <c r="GI2826"/>
      <c r="GJ2826"/>
      <c r="GK2826"/>
      <c r="GL2826"/>
      <c r="GM2826"/>
      <c r="GN2826"/>
      <c r="IE2826" s="40">
        <v>43002</v>
      </c>
      <c r="IU2826" s="77">
        <v>43002</v>
      </c>
    </row>
    <row r="2827" spans="7:255" x14ac:dyDescent="0.25">
      <c r="G2827" s="40">
        <v>43003</v>
      </c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BM2827" s="40">
        <v>43003</v>
      </c>
      <c r="BN2827"/>
      <c r="BO2827"/>
      <c r="BP2827"/>
      <c r="BQ2827"/>
      <c r="BR2827"/>
      <c r="BS2827"/>
      <c r="BT2827"/>
      <c r="BU2827"/>
      <c r="BV2827"/>
      <c r="BW2827"/>
      <c r="BX2827"/>
      <c r="BY2827"/>
      <c r="BZ2827"/>
      <c r="CA2827"/>
      <c r="CB2827"/>
      <c r="DS2827" s="40">
        <v>43003</v>
      </c>
      <c r="DT2827"/>
      <c r="DU2827"/>
      <c r="DV2827"/>
      <c r="DW2827"/>
      <c r="DX2827"/>
      <c r="DY2827"/>
      <c r="DZ2827"/>
      <c r="EA2827"/>
      <c r="EB2827"/>
      <c r="EC2827"/>
      <c r="ED2827"/>
      <c r="EE2827"/>
      <c r="EF2827"/>
      <c r="EG2827"/>
      <c r="EH2827"/>
      <c r="FY2827" s="40">
        <v>43003</v>
      </c>
      <c r="FZ2827"/>
      <c r="GA2827"/>
      <c r="GB2827"/>
      <c r="GC2827"/>
      <c r="GD2827"/>
      <c r="GE2827"/>
      <c r="GF2827"/>
      <c r="GG2827"/>
      <c r="GH2827"/>
      <c r="GI2827"/>
      <c r="GJ2827"/>
      <c r="GK2827"/>
      <c r="GL2827"/>
      <c r="GM2827"/>
      <c r="GN2827"/>
      <c r="IE2827" s="40">
        <v>43003</v>
      </c>
      <c r="IU2827" s="77">
        <v>43003</v>
      </c>
    </row>
    <row r="2828" spans="7:255" x14ac:dyDescent="0.25">
      <c r="G2828" s="40">
        <v>43004</v>
      </c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BM2828" s="40">
        <v>43004</v>
      </c>
      <c r="BN2828"/>
      <c r="BO2828"/>
      <c r="BP2828"/>
      <c r="BQ2828"/>
      <c r="BR2828"/>
      <c r="BS2828"/>
      <c r="BT2828"/>
      <c r="BU2828"/>
      <c r="BV2828"/>
      <c r="BW2828"/>
      <c r="BX2828"/>
      <c r="BY2828"/>
      <c r="BZ2828"/>
      <c r="CA2828"/>
      <c r="CB2828"/>
      <c r="DS2828" s="40">
        <v>43004</v>
      </c>
      <c r="DT2828"/>
      <c r="DU2828"/>
      <c r="DV2828"/>
      <c r="DW2828"/>
      <c r="DX2828"/>
      <c r="DY2828"/>
      <c r="DZ2828"/>
      <c r="EA2828"/>
      <c r="EB2828"/>
      <c r="EC2828"/>
      <c r="ED2828"/>
      <c r="EE2828"/>
      <c r="EF2828"/>
      <c r="EG2828"/>
      <c r="EH2828"/>
      <c r="FY2828" s="40">
        <v>43004</v>
      </c>
      <c r="FZ2828"/>
      <c r="GA2828"/>
      <c r="GB2828"/>
      <c r="GC2828"/>
      <c r="GD2828"/>
      <c r="GE2828"/>
      <c r="GF2828"/>
      <c r="GG2828"/>
      <c r="GH2828"/>
      <c r="GI2828"/>
      <c r="GJ2828"/>
      <c r="GK2828"/>
      <c r="GL2828"/>
      <c r="GM2828"/>
      <c r="GN2828"/>
      <c r="IE2828" s="40">
        <v>43004</v>
      </c>
      <c r="IU2828" s="77">
        <v>43004</v>
      </c>
    </row>
    <row r="2829" spans="7:255" x14ac:dyDescent="0.25">
      <c r="G2829" s="40">
        <v>43005</v>
      </c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BM2829" s="40">
        <v>43005</v>
      </c>
      <c r="BN2829"/>
      <c r="BO2829"/>
      <c r="BP2829"/>
      <c r="BQ2829"/>
      <c r="BR2829"/>
      <c r="BS2829"/>
      <c r="BT2829"/>
      <c r="BU2829"/>
      <c r="BV2829"/>
      <c r="BW2829"/>
      <c r="BX2829"/>
      <c r="BY2829"/>
      <c r="BZ2829"/>
      <c r="CA2829"/>
      <c r="CB2829"/>
      <c r="DS2829" s="40">
        <v>43005</v>
      </c>
      <c r="DT2829"/>
      <c r="DU2829"/>
      <c r="DV2829"/>
      <c r="DW2829"/>
      <c r="DX2829"/>
      <c r="DY2829"/>
      <c r="DZ2829"/>
      <c r="EA2829"/>
      <c r="EB2829"/>
      <c r="EC2829"/>
      <c r="ED2829"/>
      <c r="EE2829"/>
      <c r="EF2829"/>
      <c r="EG2829"/>
      <c r="EH2829"/>
      <c r="FY2829" s="40">
        <v>43005</v>
      </c>
      <c r="FZ2829"/>
      <c r="GA2829"/>
      <c r="GB2829"/>
      <c r="GC2829"/>
      <c r="GD2829"/>
      <c r="GE2829"/>
      <c r="GF2829"/>
      <c r="GG2829"/>
      <c r="GH2829"/>
      <c r="GI2829"/>
      <c r="GJ2829"/>
      <c r="GK2829"/>
      <c r="GL2829"/>
      <c r="GM2829"/>
      <c r="GN2829"/>
      <c r="IE2829" s="40">
        <v>43005</v>
      </c>
      <c r="IU2829" s="77">
        <v>43005</v>
      </c>
    </row>
    <row r="2830" spans="7:255" x14ac:dyDescent="0.25">
      <c r="G2830" s="40">
        <v>43006</v>
      </c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BM2830" s="40">
        <v>43006</v>
      </c>
      <c r="BN2830"/>
      <c r="BO2830"/>
      <c r="BP2830"/>
      <c r="BQ2830"/>
      <c r="BR2830"/>
      <c r="BS2830"/>
      <c r="BT2830"/>
      <c r="BU2830"/>
      <c r="BV2830"/>
      <c r="BW2830"/>
      <c r="BX2830"/>
      <c r="BY2830"/>
      <c r="BZ2830"/>
      <c r="CA2830"/>
      <c r="CB2830"/>
      <c r="DS2830" s="40">
        <v>43006</v>
      </c>
      <c r="DT2830"/>
      <c r="DU2830"/>
      <c r="DV2830"/>
      <c r="DW2830"/>
      <c r="DX2830"/>
      <c r="DY2830"/>
      <c r="DZ2830"/>
      <c r="EA2830"/>
      <c r="EB2830"/>
      <c r="EC2830"/>
      <c r="ED2830"/>
      <c r="EE2830"/>
      <c r="EF2830"/>
      <c r="EG2830"/>
      <c r="EH2830"/>
      <c r="FY2830" s="40">
        <v>43006</v>
      </c>
      <c r="FZ2830"/>
      <c r="GA2830"/>
      <c r="GB2830"/>
      <c r="GC2830"/>
      <c r="GD2830"/>
      <c r="GE2830"/>
      <c r="GF2830"/>
      <c r="GG2830"/>
      <c r="GH2830"/>
      <c r="GI2830"/>
      <c r="GJ2830"/>
      <c r="GK2830"/>
      <c r="GL2830"/>
      <c r="GM2830"/>
      <c r="GN2830"/>
      <c r="IE2830" s="40">
        <v>43006</v>
      </c>
      <c r="IU2830" s="77">
        <v>43006</v>
      </c>
    </row>
    <row r="2831" spans="7:255" x14ac:dyDescent="0.25">
      <c r="G2831" s="40">
        <v>43007</v>
      </c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BM2831" s="40">
        <v>43007</v>
      </c>
      <c r="BN2831"/>
      <c r="BO2831"/>
      <c r="BP2831"/>
      <c r="BQ2831"/>
      <c r="BR2831"/>
      <c r="BS2831"/>
      <c r="BT2831"/>
      <c r="BU2831"/>
      <c r="BV2831"/>
      <c r="BW2831"/>
      <c r="BX2831"/>
      <c r="BY2831"/>
      <c r="BZ2831"/>
      <c r="CA2831"/>
      <c r="CB2831"/>
      <c r="DS2831" s="40">
        <v>43007</v>
      </c>
      <c r="DT2831"/>
      <c r="DU2831"/>
      <c r="DV2831"/>
      <c r="DW2831"/>
      <c r="DX2831"/>
      <c r="DY2831"/>
      <c r="DZ2831"/>
      <c r="EA2831"/>
      <c r="EB2831"/>
      <c r="EC2831"/>
      <c r="ED2831"/>
      <c r="EE2831"/>
      <c r="EF2831"/>
      <c r="EG2831"/>
      <c r="EH2831"/>
      <c r="FY2831" s="40">
        <v>43007</v>
      </c>
      <c r="FZ2831"/>
      <c r="GA2831"/>
      <c r="GB2831"/>
      <c r="GC2831"/>
      <c r="GD2831"/>
      <c r="GE2831"/>
      <c r="GF2831"/>
      <c r="GG2831"/>
      <c r="GH2831"/>
      <c r="GI2831"/>
      <c r="GJ2831"/>
      <c r="GK2831"/>
      <c r="GL2831"/>
      <c r="GM2831"/>
      <c r="GN2831"/>
      <c r="IE2831" s="40">
        <v>43007</v>
      </c>
      <c r="IU2831" s="77">
        <v>43007</v>
      </c>
    </row>
    <row r="2832" spans="7:255" x14ac:dyDescent="0.25">
      <c r="G2832" s="40">
        <v>43008</v>
      </c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BM2832" s="40">
        <v>43008</v>
      </c>
      <c r="BN2832"/>
      <c r="BO2832"/>
      <c r="BP2832"/>
      <c r="BQ2832"/>
      <c r="BR2832"/>
      <c r="BS2832"/>
      <c r="BT2832"/>
      <c r="BU2832"/>
      <c r="BV2832"/>
      <c r="BW2832"/>
      <c r="BX2832"/>
      <c r="BY2832"/>
      <c r="BZ2832"/>
      <c r="CA2832"/>
      <c r="CB2832"/>
      <c r="DS2832" s="40">
        <v>43008</v>
      </c>
      <c r="DT2832"/>
      <c r="DU2832"/>
      <c r="DV2832"/>
      <c r="DW2832"/>
      <c r="DX2832"/>
      <c r="DY2832"/>
      <c r="DZ2832"/>
      <c r="EA2832"/>
      <c r="EB2832"/>
      <c r="EC2832"/>
      <c r="ED2832"/>
      <c r="EE2832"/>
      <c r="EF2832"/>
      <c r="EG2832"/>
      <c r="EH2832"/>
      <c r="FY2832" s="40">
        <v>43008</v>
      </c>
      <c r="FZ2832"/>
      <c r="GA2832"/>
      <c r="GB2832"/>
      <c r="GC2832"/>
      <c r="GD2832"/>
      <c r="GE2832"/>
      <c r="GF2832"/>
      <c r="GG2832"/>
      <c r="GH2832"/>
      <c r="GI2832"/>
      <c r="GJ2832"/>
      <c r="GK2832"/>
      <c r="GL2832"/>
      <c r="GM2832"/>
      <c r="GN2832"/>
      <c r="IE2832" s="40">
        <v>43008</v>
      </c>
      <c r="IU2832" s="77">
        <v>43008</v>
      </c>
    </row>
  </sheetData>
  <sheetProtection sheet="1" objects="1" scenarios="1"/>
  <mergeCells count="2">
    <mergeCell ref="A1:C2"/>
    <mergeCell ref="B3:D3"/>
  </mergeCells>
  <phoneticPr fontId="9" type="noConversion"/>
  <pageMargins left="0.7" right="0.7" top="0.75" bottom="0.75" header="0.3" footer="0.3"/>
  <tableParts count="6">
    <tablePart r:id="rId1"/>
    <tablePart r:id="rId2"/>
    <tablePart r:id="rId3"/>
    <tablePart r:id="rId4"/>
    <tablePart r:id="rId5"/>
    <tablePart r:id="rId6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5E549-0349-4E1D-95B9-087427A8407E}">
  <sheetPr codeName="Sheet3">
    <tabColor rgb="FFFFC000"/>
  </sheetPr>
  <dimension ref="A1:K31"/>
  <sheetViews>
    <sheetView workbookViewId="0">
      <selection activeCell="D35" sqref="D35"/>
    </sheetView>
  </sheetViews>
  <sheetFormatPr defaultColWidth="9.140625" defaultRowHeight="15" x14ac:dyDescent="0.25"/>
  <cols>
    <col min="1" max="1" width="9.140625" style="57"/>
    <col min="2" max="2" width="22.42578125" style="57" bestFit="1" customWidth="1"/>
    <col min="3" max="3" width="13.140625" style="57" bestFit="1" customWidth="1"/>
    <col min="4" max="5" width="25" style="57" bestFit="1" customWidth="1"/>
    <col min="6" max="6" width="16.7109375" style="57" bestFit="1" customWidth="1"/>
    <col min="7" max="9" width="9.140625" style="57"/>
    <col min="10" max="10" width="22.42578125" style="57" bestFit="1" customWidth="1"/>
    <col min="11" max="11" width="13.140625" style="57" bestFit="1" customWidth="1"/>
    <col min="12" max="13" width="25" style="57" bestFit="1" customWidth="1"/>
    <col min="14" max="14" width="16.7109375" style="57" bestFit="1" customWidth="1"/>
    <col min="15" max="16384" width="9.140625" style="57"/>
  </cols>
  <sheetData>
    <row r="1" spans="1:11" s="54" customFormat="1" ht="18.75" x14ac:dyDescent="0.3">
      <c r="A1" s="55" t="s">
        <v>155</v>
      </c>
      <c r="B1" s="54" t="s">
        <v>116</v>
      </c>
      <c r="C1" s="56" t="s">
        <v>156</v>
      </c>
      <c r="I1" s="55" t="s">
        <v>155</v>
      </c>
      <c r="J1" s="54" t="s">
        <v>119</v>
      </c>
      <c r="K1" s="56" t="s">
        <v>156</v>
      </c>
    </row>
    <row r="2" spans="1:11" s="54" customFormat="1" x14ac:dyDescent="0.25">
      <c r="A2" s="54" t="s">
        <v>0</v>
      </c>
      <c r="B2" s="54" t="str">
        <f>INDEX(Seasons,Vol_PlotsWorkings!E4)</f>
        <v>2010-2011</v>
      </c>
      <c r="C2" s="56" t="s">
        <v>157</v>
      </c>
      <c r="I2" s="54" t="s">
        <v>0</v>
      </c>
      <c r="J2" s="54" t="str">
        <f>INDEX(Seasons,Vol_PlotsWorkings!M4)</f>
        <v>2014-2015</v>
      </c>
      <c r="K2" s="56" t="s">
        <v>157</v>
      </c>
    </row>
    <row r="3" spans="1:11" s="53" customFormat="1" x14ac:dyDescent="0.25"/>
    <row r="4" spans="1:11" s="53" customFormat="1" x14ac:dyDescent="0.25"/>
    <row r="5" spans="1:11" s="53" customFormat="1" x14ac:dyDescent="0.25"/>
    <row r="6" spans="1:11" s="53" customFormat="1" x14ac:dyDescent="0.25"/>
    <row r="7" spans="1:11" s="53" customFormat="1" x14ac:dyDescent="0.25"/>
    <row r="8" spans="1:11" s="53" customFormat="1" x14ac:dyDescent="0.25"/>
    <row r="9" spans="1:11" s="53" customFormat="1" x14ac:dyDescent="0.25"/>
    <row r="10" spans="1:11" s="53" customFormat="1" x14ac:dyDescent="0.25"/>
    <row r="11" spans="1:11" s="53" customFormat="1" x14ac:dyDescent="0.25"/>
    <row r="12" spans="1:11" s="53" customFormat="1" x14ac:dyDescent="0.25"/>
    <row r="13" spans="1:11" s="53" customFormat="1" x14ac:dyDescent="0.25"/>
    <row r="14" spans="1:11" s="53" customFormat="1" x14ac:dyDescent="0.25"/>
    <row r="15" spans="1:11" s="53" customFormat="1" x14ac:dyDescent="0.25"/>
    <row r="16" spans="1:11" s="53" customFormat="1" x14ac:dyDescent="0.25"/>
    <row r="17" s="53" customFormat="1" x14ac:dyDescent="0.25"/>
    <row r="18" s="53" customFormat="1" x14ac:dyDescent="0.25"/>
    <row r="19" s="53" customFormat="1" x14ac:dyDescent="0.25"/>
    <row r="20" s="53" customFormat="1" x14ac:dyDescent="0.25"/>
    <row r="21" s="53" customFormat="1" x14ac:dyDescent="0.25"/>
    <row r="22" s="53" customFormat="1" x14ac:dyDescent="0.25"/>
    <row r="23" s="53" customFormat="1" x14ac:dyDescent="0.25"/>
    <row r="24" s="53" customFormat="1" x14ac:dyDescent="0.25"/>
    <row r="25" s="53" customFormat="1" x14ac:dyDescent="0.25"/>
    <row r="26" s="53" customFormat="1" x14ac:dyDescent="0.25"/>
    <row r="27" s="53" customFormat="1" x14ac:dyDescent="0.25"/>
    <row r="28" s="53" customFormat="1" x14ac:dyDescent="0.25"/>
    <row r="29" s="53" customFormat="1" x14ac:dyDescent="0.25"/>
    <row r="30" s="53" customFormat="1" x14ac:dyDescent="0.25"/>
    <row r="31" s="53" customFormat="1" x14ac:dyDescent="0.25"/>
  </sheetData>
  <sheetProtection sheet="1" objects="1" scenarios="1"/>
  <protectedRanges>
    <protectedRange sqref="B1" name="Range2"/>
    <protectedRange sqref="J1" name="Range1"/>
  </protectedRanges>
  <dataValidations count="2">
    <dataValidation type="list" allowBlank="1" showInputMessage="1" showErrorMessage="1" sqref="D3 L3" xr:uid="{A6112847-58F0-4B8C-AE88-AA5689304F01}">
      <formula1>Seasons</formula1>
    </dataValidation>
    <dataValidation type="list" allowBlank="1" showInputMessage="1" showErrorMessage="1" sqref="D2 L2 B1 J1" xr:uid="{6D15AB18-14D5-4740-BA03-9E01E0CD157D}">
      <formula1>Lysimeters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Scroll Bar 3">
              <controlPr defaultSize="0" autoPict="0">
                <anchor moveWithCells="1">
                  <from>
                    <xdr:col>1</xdr:col>
                    <xdr:colOff>1047750</xdr:colOff>
                    <xdr:row>3</xdr:row>
                    <xdr:rowOff>95250</xdr:rowOff>
                  </from>
                  <to>
                    <xdr:col>5</xdr:col>
                    <xdr:colOff>295275</xdr:colOff>
                    <xdr:row>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5" name="Scroll Bar 13">
              <controlPr defaultSize="0" autoPict="0">
                <anchor moveWithCells="1">
                  <from>
                    <xdr:col>9</xdr:col>
                    <xdr:colOff>885825</xdr:colOff>
                    <xdr:row>3</xdr:row>
                    <xdr:rowOff>66675</xdr:rowOff>
                  </from>
                  <to>
                    <xdr:col>13</xdr:col>
                    <xdr:colOff>133350</xdr:colOff>
                    <xdr:row>4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40856-FC0F-4909-AFD3-E96E38C162CB}">
  <sheetPr codeName="Sheet4">
    <tabColor rgb="FFFFC000"/>
  </sheetPr>
  <dimension ref="A2:P380"/>
  <sheetViews>
    <sheetView topLeftCell="A28" workbookViewId="0">
      <selection activeCell="J55" sqref="J55"/>
    </sheetView>
  </sheetViews>
  <sheetFormatPr defaultRowHeight="15" x14ac:dyDescent="0.25"/>
  <sheetData>
    <row r="2" spans="1:16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</row>
    <row r="3" spans="1:16" x14ac:dyDescent="0.25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</row>
    <row r="4" spans="1:16" x14ac:dyDescent="0.25">
      <c r="A4" s="57"/>
      <c r="B4" s="57"/>
      <c r="C4" s="57"/>
      <c r="D4" s="57"/>
      <c r="E4" s="57">
        <v>2</v>
      </c>
      <c r="F4" s="57"/>
      <c r="G4" s="57"/>
      <c r="H4" s="57"/>
      <c r="I4" s="57"/>
      <c r="J4" s="57"/>
      <c r="K4" s="57"/>
      <c r="L4" s="57"/>
      <c r="M4" s="57">
        <v>6</v>
      </c>
      <c r="N4" s="57"/>
      <c r="O4" s="57"/>
      <c r="P4" s="57"/>
    </row>
    <row r="5" spans="1:16" x14ac:dyDescent="0.25">
      <c r="A5" s="57"/>
      <c r="B5" s="57"/>
      <c r="C5" s="57" t="s">
        <v>126</v>
      </c>
      <c r="D5" s="58">
        <f>MATCH(LysimeterVol_Plots!B2,LysimeterVol_DB!$G$3:$G$2832,0)</f>
        <v>182</v>
      </c>
      <c r="E5" s="57"/>
      <c r="F5" s="57"/>
      <c r="G5" s="57"/>
      <c r="H5" s="57"/>
      <c r="I5" s="57"/>
      <c r="J5" s="57"/>
      <c r="K5" s="57" t="s">
        <v>126</v>
      </c>
      <c r="L5" s="58">
        <f>MATCH(LysimeterVol_Plots!J2,LysimeterVol_DB!$G$3:$G$2832,0)</f>
        <v>1643</v>
      </c>
      <c r="M5" s="57"/>
      <c r="N5" s="57"/>
      <c r="O5" s="57"/>
      <c r="P5" s="57"/>
    </row>
    <row r="6" spans="1:16" x14ac:dyDescent="0.25">
      <c r="A6" s="57"/>
      <c r="B6" s="57"/>
      <c r="C6" s="57" t="s">
        <v>127</v>
      </c>
      <c r="D6" s="59">
        <f>D5+DATE(RIGHT(LysimeterVol_Plots!B2,4),6,30)-DATE(LEFT(LysimeterVol_Plots!B2,4),7,1)</f>
        <v>546</v>
      </c>
      <c r="E6" s="57"/>
      <c r="F6" s="57"/>
      <c r="G6" s="57"/>
      <c r="H6" s="57"/>
      <c r="I6" s="57"/>
      <c r="J6" s="57"/>
      <c r="K6" s="57" t="s">
        <v>127</v>
      </c>
      <c r="L6" s="59">
        <f>L5+DATE(RIGHT(LysimeterVol_Plots!J2,4),6,30)-DATE(LEFT(LysimeterVol_Plots!J2,4),7,1)</f>
        <v>2007</v>
      </c>
      <c r="M6" s="57"/>
      <c r="N6" s="57"/>
      <c r="O6" s="57"/>
      <c r="P6" s="57"/>
    </row>
    <row r="7" spans="1:16" x14ac:dyDescent="0.25">
      <c r="A7" s="57"/>
      <c r="B7" s="57"/>
      <c r="C7" s="57" t="s">
        <v>139</v>
      </c>
      <c r="D7" s="58">
        <f>MATCH(Vol_PlotsWorkings!E11,LysimeterVol_DB!$H$2:$AM$2,0)</f>
        <v>20</v>
      </c>
      <c r="E7" s="57"/>
      <c r="F7" s="57"/>
      <c r="G7" s="57"/>
      <c r="H7" s="57"/>
      <c r="I7" s="57"/>
      <c r="J7" s="57"/>
      <c r="K7" s="57" t="s">
        <v>139</v>
      </c>
      <c r="L7" s="58">
        <f>MATCH(Vol_PlotsWorkings!M11,LysimeterVol_DB!$H$2:$AM$2,0)</f>
        <v>26</v>
      </c>
      <c r="M7" s="57"/>
      <c r="N7" s="57"/>
      <c r="O7" s="57"/>
      <c r="P7" s="57"/>
    </row>
    <row r="8" spans="1:16" x14ac:dyDescent="0.25">
      <c r="A8" s="57"/>
      <c r="B8" s="57"/>
      <c r="C8" s="57" t="s">
        <v>140</v>
      </c>
      <c r="D8" s="58">
        <f>MATCH(Vol_PlotsWorkings!E11,LysimeterVol_DB!$H$2:$AM$2,0)-1</f>
        <v>19</v>
      </c>
      <c r="E8" s="57"/>
      <c r="F8" s="57"/>
      <c r="G8" s="57"/>
      <c r="H8" s="57"/>
      <c r="I8" s="57"/>
      <c r="J8" s="57"/>
      <c r="K8" s="57" t="s">
        <v>140</v>
      </c>
      <c r="L8" s="58">
        <f>MATCH(Vol_PlotsWorkings!M11,LysimeterVol_DB!$H$2:$AM$2,0)-1</f>
        <v>25</v>
      </c>
      <c r="M8" s="57"/>
      <c r="N8" s="57"/>
      <c r="O8" s="57"/>
      <c r="P8" s="57"/>
    </row>
    <row r="9" spans="1:16" x14ac:dyDescent="0.25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</row>
    <row r="10" spans="1:16" x14ac:dyDescent="0.25">
      <c r="A10" s="57" t="s">
        <v>142</v>
      </c>
      <c r="B10" s="60" t="str">
        <f>INDEX(LysimeterVol_DB!$H$1:$AM$1,1,D7)</f>
        <v xml:space="preserve">A South - Root Zone Deep </v>
      </c>
      <c r="C10" s="57"/>
      <c r="D10" s="57"/>
      <c r="E10" s="57"/>
      <c r="F10" s="57"/>
      <c r="G10" s="57"/>
      <c r="H10" s="57"/>
      <c r="I10" s="57" t="s">
        <v>142</v>
      </c>
      <c r="J10" s="60" t="str">
        <f>INDEX(LysimeterVol_DB!$H$1:$AM$1,1,L7)</f>
        <v>Control - Root Zone Deep</v>
      </c>
      <c r="K10" s="57"/>
      <c r="L10" s="57"/>
      <c r="M10" s="57"/>
      <c r="N10" s="57"/>
      <c r="O10" s="57"/>
      <c r="P10" s="57"/>
    </row>
    <row r="11" spans="1:16" x14ac:dyDescent="0.25">
      <c r="A11" s="57"/>
      <c r="B11" s="58"/>
      <c r="C11" s="58" t="s">
        <v>2</v>
      </c>
      <c r="D11" s="58" t="s">
        <v>141</v>
      </c>
      <c r="E11" s="58" t="str">
        <f>LysimeterVol_Plots!B1</f>
        <v>Lysimeters A1, A2, A3</v>
      </c>
      <c r="F11" s="58" t="str">
        <f>INDEX(LysimeterVol_DB!$H$2:$AM$2,1,D8)</f>
        <v>Irrig - AS_R4 (mm)</v>
      </c>
      <c r="G11" s="57"/>
      <c r="H11" s="57"/>
      <c r="I11" s="57"/>
      <c r="J11" s="58"/>
      <c r="K11" s="58" t="s">
        <v>2</v>
      </c>
      <c r="L11" s="58" t="s">
        <v>141</v>
      </c>
      <c r="M11" s="58" t="str">
        <f>LysimeterVol_Plots!J1</f>
        <v>Lysimeters CT1, CT2, CT3</v>
      </c>
      <c r="N11" s="58" t="str">
        <f>INDEX(LysimeterVol_DB!$H$2:$AM$2,1,L8)</f>
        <v>Irrig - CONTROL (mm)</v>
      </c>
      <c r="O11" s="57"/>
      <c r="P11" s="57"/>
    </row>
    <row r="12" spans="1:16" x14ac:dyDescent="0.25">
      <c r="A12" s="57"/>
      <c r="B12" s="58">
        <v>0</v>
      </c>
      <c r="C12" s="61">
        <f>IFERROR(INDEX(LysimeterVol_DB!$H$3:$AM$2832,(Vol_PlotsWorkings!$D$5+Vol_PlotsWorkings!$B12),1),NA())</f>
        <v>40360</v>
      </c>
      <c r="D12" s="58">
        <f>IFERROR(INDEX(LysimeterVol_DB!$H$3:$AM$2832,(Vol_PlotsWorkings!$D$5+Vol_PlotsWorkings!$B12),2),NA())</f>
        <v>0.8</v>
      </c>
      <c r="E12" s="62" t="str">
        <f>IFERROR(INDEX(LysimeterVol_DB!$H$3:$AM$2832,(Vol_PlotsWorkings!$D$5+Vol_PlotsWorkings!$B12),$D$7),NA())</f>
        <v xml:space="preserve"> </v>
      </c>
      <c r="F12" s="62">
        <f>IFERROR(INDEX(LysimeterVol_DB!$H$3:$AM$2832,(Vol_PlotsWorkings!$D$5+Vol_PlotsWorkings!$B12),$D$8),NA())</f>
        <v>0</v>
      </c>
      <c r="G12" s="57"/>
      <c r="H12" s="57"/>
      <c r="I12" s="57"/>
      <c r="J12" s="58">
        <v>0</v>
      </c>
      <c r="K12" s="61">
        <f>IFERROR(INDEX(LysimeterVol_DB!$H$3:$AM$2832,(Vol_PlotsWorkings!$L$5+Vol_PlotsWorkings!$J12),1),NA())</f>
        <v>41821</v>
      </c>
      <c r="L12" s="58">
        <f>IFERROR(INDEX(LysimeterVol_DB!$H$3:$AM$2832,(Vol_PlotsWorkings!$L$5+Vol_PlotsWorkings!$J12),2),NA())</f>
        <v>0</v>
      </c>
      <c r="M12" s="62" t="str">
        <f>IFERROR(INDEX(LysimeterVol_DB!$H$3:$AM$2832,(Vol_PlotsWorkings!$L$5+Vol_PlotsWorkings!$J12),$L$7),NA())</f>
        <v xml:space="preserve"> </v>
      </c>
      <c r="N12" s="62">
        <f>IFERROR(INDEX(LysimeterVol_DB!$H$3:$AM$2832,(Vol_PlotsWorkings!$L$5+Vol_PlotsWorkings!$J12),$L$8),NA())</f>
        <v>0</v>
      </c>
      <c r="O12" s="57"/>
      <c r="P12" s="57"/>
    </row>
    <row r="13" spans="1:16" x14ac:dyDescent="0.25">
      <c r="A13" s="57"/>
      <c r="B13" s="58">
        <v>1</v>
      </c>
      <c r="C13" s="61">
        <f>IFERROR(INDEX(LysimeterVol_DB!$H$3:$AM$2832,(Vol_PlotsWorkings!$D$5+Vol_PlotsWorkings!$B13),1),NA())</f>
        <v>40361</v>
      </c>
      <c r="D13" s="58">
        <f>IFERROR(INDEX(LysimeterVol_DB!$H$3:$AM$2832,(Vol_PlotsWorkings!$D$5+Vol_PlotsWorkings!$B13),2),NA())</f>
        <v>0</v>
      </c>
      <c r="E13" s="62" t="str">
        <f>IFERROR(INDEX(LysimeterVol_DB!$H$3:$AM$2832,(Vol_PlotsWorkings!$D$5+Vol_PlotsWorkings!$B13),$D$7),NA())</f>
        <v xml:space="preserve"> </v>
      </c>
      <c r="F13" s="62">
        <f>IFERROR(INDEX(LysimeterVol_DB!$H$3:$AM$2832,(Vol_PlotsWorkings!$D$5+Vol_PlotsWorkings!$B13),$D$8),NA())</f>
        <v>0</v>
      </c>
      <c r="G13" s="57"/>
      <c r="H13" s="57"/>
      <c r="I13" s="57"/>
      <c r="J13" s="58">
        <v>1</v>
      </c>
      <c r="K13" s="61">
        <f>IFERROR(INDEX(LysimeterVol_DB!$H$3:$AM$2832,(Vol_PlotsWorkings!$L$5+Vol_PlotsWorkings!$J13),1),NA())</f>
        <v>41822</v>
      </c>
      <c r="L13" s="58">
        <f>IFERROR(INDEX(LysimeterVol_DB!$H$3:$AM$2832,(Vol_PlotsWorkings!$L$5+Vol_PlotsWorkings!$J13),2),NA())</f>
        <v>4</v>
      </c>
      <c r="M13" s="62" t="str">
        <f>IFERROR(INDEX(LysimeterVol_DB!$H$3:$AM$2832,(Vol_PlotsWorkings!$L$5+Vol_PlotsWorkings!$J13),$L$7),NA())</f>
        <v xml:space="preserve"> </v>
      </c>
      <c r="N13" s="62">
        <f>IFERROR(INDEX(LysimeterVol_DB!$H$3:$AM$2832,(Vol_PlotsWorkings!$L$5+Vol_PlotsWorkings!$J13),$L$8),NA())</f>
        <v>0</v>
      </c>
      <c r="O13" s="57"/>
      <c r="P13" s="57"/>
    </row>
    <row r="14" spans="1:16" x14ac:dyDescent="0.25">
      <c r="A14" s="57"/>
      <c r="B14" s="58">
        <v>2</v>
      </c>
      <c r="C14" s="61">
        <f>IFERROR(INDEX(LysimeterVol_DB!$H$3:$AM$2832,(Vol_PlotsWorkings!$D$5+Vol_PlotsWorkings!$B14),1),NA())</f>
        <v>40362</v>
      </c>
      <c r="D14" s="58">
        <f>IFERROR(INDEX(LysimeterVol_DB!$H$3:$AM$2832,(Vol_PlotsWorkings!$D$5+Vol_PlotsWorkings!$B14),2),NA())</f>
        <v>0</v>
      </c>
      <c r="E14" s="62" t="str">
        <f>IFERROR(INDEX(LysimeterVol_DB!$H$3:$AM$2832,(Vol_PlotsWorkings!$D$5+Vol_PlotsWorkings!$B14),$D$7),NA())</f>
        <v xml:space="preserve"> </v>
      </c>
      <c r="F14" s="62">
        <f>IFERROR(INDEX(LysimeterVol_DB!$H$3:$AM$2832,(Vol_PlotsWorkings!$D$5+Vol_PlotsWorkings!$B14),$D$8),NA())</f>
        <v>0</v>
      </c>
      <c r="G14" s="57"/>
      <c r="H14" s="57"/>
      <c r="I14" s="57"/>
      <c r="J14" s="58">
        <v>2</v>
      </c>
      <c r="K14" s="61">
        <f>IFERROR(INDEX(LysimeterVol_DB!$H$3:$AM$2832,(Vol_PlotsWorkings!$L$5+Vol_PlotsWorkings!$J14),1),NA())</f>
        <v>41823</v>
      </c>
      <c r="L14" s="58">
        <f>IFERROR(INDEX(LysimeterVol_DB!$H$3:$AM$2832,(Vol_PlotsWorkings!$L$5+Vol_PlotsWorkings!$J14),2),NA())</f>
        <v>1.5</v>
      </c>
      <c r="M14" s="62" t="str">
        <f>IFERROR(INDEX(LysimeterVol_DB!$H$3:$AM$2832,(Vol_PlotsWorkings!$L$5+Vol_PlotsWorkings!$J14),$L$7),NA())</f>
        <v xml:space="preserve"> </v>
      </c>
      <c r="N14" s="62">
        <f>IFERROR(INDEX(LysimeterVol_DB!$H$3:$AM$2832,(Vol_PlotsWorkings!$L$5+Vol_PlotsWorkings!$J14),$L$8),NA())</f>
        <v>0</v>
      </c>
      <c r="O14" s="57"/>
      <c r="P14" s="57"/>
    </row>
    <row r="15" spans="1:16" x14ac:dyDescent="0.25">
      <c r="A15" s="57"/>
      <c r="B15" s="58">
        <v>3</v>
      </c>
      <c r="C15" s="61">
        <f>IFERROR(INDEX(LysimeterVol_DB!$H$3:$AM$2832,(Vol_PlotsWorkings!$D$5+Vol_PlotsWorkings!$B15),1),NA())</f>
        <v>40363</v>
      </c>
      <c r="D15" s="58">
        <f>IFERROR(INDEX(LysimeterVol_DB!$H$3:$AM$2832,(Vol_PlotsWorkings!$D$5+Vol_PlotsWorkings!$B15),2),NA())</f>
        <v>0</v>
      </c>
      <c r="E15" s="62" t="str">
        <f>IFERROR(INDEX(LysimeterVol_DB!$H$3:$AM$2832,(Vol_PlotsWorkings!$D$5+Vol_PlotsWorkings!$B15),$D$7),NA())</f>
        <v xml:space="preserve"> </v>
      </c>
      <c r="F15" s="62">
        <f>IFERROR(INDEX(LysimeterVol_DB!$H$3:$AM$2832,(Vol_PlotsWorkings!$D$5+Vol_PlotsWorkings!$B15),$D$8),NA())</f>
        <v>0</v>
      </c>
      <c r="G15" s="57"/>
      <c r="H15" s="57"/>
      <c r="I15" s="57"/>
      <c r="J15" s="58">
        <v>3</v>
      </c>
      <c r="K15" s="61">
        <f>IFERROR(INDEX(LysimeterVol_DB!$H$3:$AM$2832,(Vol_PlotsWorkings!$L$5+Vol_PlotsWorkings!$J15),1),NA())</f>
        <v>41824</v>
      </c>
      <c r="L15" s="58">
        <f>IFERROR(INDEX(LysimeterVol_DB!$H$3:$AM$2832,(Vol_PlotsWorkings!$L$5+Vol_PlotsWorkings!$J15),2),NA())</f>
        <v>0</v>
      </c>
      <c r="M15" s="62" t="str">
        <f>IFERROR(INDEX(LysimeterVol_DB!$H$3:$AM$2832,(Vol_PlotsWorkings!$L$5+Vol_PlotsWorkings!$J15),$L$7),NA())</f>
        <v xml:space="preserve"> </v>
      </c>
      <c r="N15" s="62">
        <f>IFERROR(INDEX(LysimeterVol_DB!$H$3:$AM$2832,(Vol_PlotsWorkings!$L$5+Vol_PlotsWorkings!$J15),$L$8),NA())</f>
        <v>0</v>
      </c>
      <c r="O15" s="57"/>
      <c r="P15" s="57"/>
    </row>
    <row r="16" spans="1:16" x14ac:dyDescent="0.25">
      <c r="A16" s="57"/>
      <c r="B16" s="58">
        <v>4</v>
      </c>
      <c r="C16" s="61">
        <f>IFERROR(INDEX(LysimeterVol_DB!$H$3:$AM$2832,(Vol_PlotsWorkings!$D$5+Vol_PlotsWorkings!$B16),1),NA())</f>
        <v>40364</v>
      </c>
      <c r="D16" s="58">
        <f>IFERROR(INDEX(LysimeterVol_DB!$H$3:$AM$2832,(Vol_PlotsWorkings!$D$5+Vol_PlotsWorkings!$B16),2),NA())</f>
        <v>0.5</v>
      </c>
      <c r="E16" s="62" t="str">
        <f>IFERROR(INDEX(LysimeterVol_DB!$H$3:$AM$2832,(Vol_PlotsWorkings!$D$5+Vol_PlotsWorkings!$B16),$D$7),NA())</f>
        <v xml:space="preserve"> </v>
      </c>
      <c r="F16" s="62">
        <f>IFERROR(INDEX(LysimeterVol_DB!$H$3:$AM$2832,(Vol_PlotsWorkings!$D$5+Vol_PlotsWorkings!$B16),$D$8),NA())</f>
        <v>0</v>
      </c>
      <c r="G16" s="57"/>
      <c r="H16" s="57"/>
      <c r="I16" s="57"/>
      <c r="J16" s="58">
        <v>4</v>
      </c>
      <c r="K16" s="61">
        <f>IFERROR(INDEX(LysimeterVol_DB!$H$3:$AM$2832,(Vol_PlotsWorkings!$L$5+Vol_PlotsWorkings!$J16),1),NA())</f>
        <v>41825</v>
      </c>
      <c r="L16" s="58">
        <f>IFERROR(INDEX(LysimeterVol_DB!$H$3:$AM$2832,(Vol_PlotsWorkings!$L$5+Vol_PlotsWorkings!$J16),2),NA())</f>
        <v>2.5</v>
      </c>
      <c r="M16" s="62" t="str">
        <f>IFERROR(INDEX(LysimeterVol_DB!$H$3:$AM$2832,(Vol_PlotsWorkings!$L$5+Vol_PlotsWorkings!$J16),$L$7),NA())</f>
        <v xml:space="preserve"> </v>
      </c>
      <c r="N16" s="62">
        <f>IFERROR(INDEX(LysimeterVol_DB!$H$3:$AM$2832,(Vol_PlotsWorkings!$L$5+Vol_PlotsWorkings!$J16),$L$8),NA())</f>
        <v>0</v>
      </c>
      <c r="O16" s="57"/>
      <c r="P16" s="57"/>
    </row>
    <row r="17" spans="1:16" x14ac:dyDescent="0.25">
      <c r="A17" s="57"/>
      <c r="B17" s="58">
        <v>5</v>
      </c>
      <c r="C17" s="61">
        <f>IFERROR(INDEX(LysimeterVol_DB!$H$3:$AM$2832,(Vol_PlotsWorkings!$D$5+Vol_PlotsWorkings!$B17),1),NA())</f>
        <v>40365</v>
      </c>
      <c r="D17" s="58">
        <f>IFERROR(INDEX(LysimeterVol_DB!$H$3:$AM$2832,(Vol_PlotsWorkings!$D$5+Vol_PlotsWorkings!$B17),2),NA())</f>
        <v>14.5</v>
      </c>
      <c r="E17" s="62" t="str">
        <f>IFERROR(INDEX(LysimeterVol_DB!$H$3:$AM$2832,(Vol_PlotsWorkings!$D$5+Vol_PlotsWorkings!$B17),$D$7),NA())</f>
        <v xml:space="preserve"> </v>
      </c>
      <c r="F17" s="62">
        <f>IFERROR(INDEX(LysimeterVol_DB!$H$3:$AM$2832,(Vol_PlotsWorkings!$D$5+Vol_PlotsWorkings!$B17),$D$8),NA())</f>
        <v>0</v>
      </c>
      <c r="G17" s="57"/>
      <c r="H17" s="57"/>
      <c r="I17" s="57"/>
      <c r="J17" s="58">
        <v>5</v>
      </c>
      <c r="K17" s="61">
        <f>IFERROR(INDEX(LysimeterVol_DB!$H$3:$AM$2832,(Vol_PlotsWorkings!$L$5+Vol_PlotsWorkings!$J17),1),NA())</f>
        <v>41826</v>
      </c>
      <c r="L17" s="58">
        <f>IFERROR(INDEX(LysimeterVol_DB!$H$3:$AM$2832,(Vol_PlotsWorkings!$L$5+Vol_PlotsWorkings!$J17),2),NA())</f>
        <v>0</v>
      </c>
      <c r="M17" s="62" t="str">
        <f>IFERROR(INDEX(LysimeterVol_DB!$H$3:$AM$2832,(Vol_PlotsWorkings!$L$5+Vol_PlotsWorkings!$J17),$L$7),NA())</f>
        <v xml:space="preserve"> </v>
      </c>
      <c r="N17" s="62">
        <f>IFERROR(INDEX(LysimeterVol_DB!$H$3:$AM$2832,(Vol_PlotsWorkings!$L$5+Vol_PlotsWorkings!$J17),$L$8),NA())</f>
        <v>0</v>
      </c>
      <c r="O17" s="57"/>
      <c r="P17" s="57"/>
    </row>
    <row r="18" spans="1:16" x14ac:dyDescent="0.25">
      <c r="A18" s="57"/>
      <c r="B18" s="58">
        <v>6</v>
      </c>
      <c r="C18" s="61">
        <f>IFERROR(INDEX(LysimeterVol_DB!$H$3:$AM$2832,(Vol_PlotsWorkings!$D$5+Vol_PlotsWorkings!$B18),1),NA())</f>
        <v>40366</v>
      </c>
      <c r="D18" s="58">
        <f>IFERROR(INDEX(LysimeterVol_DB!$H$3:$AM$2832,(Vol_PlotsWorkings!$D$5+Vol_PlotsWorkings!$B18),2),NA())</f>
        <v>4</v>
      </c>
      <c r="E18" s="62" t="str">
        <f>IFERROR(INDEX(LysimeterVol_DB!$H$3:$AM$2832,(Vol_PlotsWorkings!$D$5+Vol_PlotsWorkings!$B18),$D$7),NA())</f>
        <v xml:space="preserve"> </v>
      </c>
      <c r="F18" s="62">
        <f>IFERROR(INDEX(LysimeterVol_DB!$H$3:$AM$2832,(Vol_PlotsWorkings!$D$5+Vol_PlotsWorkings!$B18),$D$8),NA())</f>
        <v>0</v>
      </c>
      <c r="G18" s="57"/>
      <c r="H18" s="57"/>
      <c r="I18" s="57"/>
      <c r="J18" s="58">
        <v>6</v>
      </c>
      <c r="K18" s="61">
        <f>IFERROR(INDEX(LysimeterVol_DB!$H$3:$AM$2832,(Vol_PlotsWorkings!$L$5+Vol_PlotsWorkings!$J18),1),NA())</f>
        <v>41827</v>
      </c>
      <c r="L18" s="58">
        <f>IFERROR(INDEX(LysimeterVol_DB!$H$3:$AM$2832,(Vol_PlotsWorkings!$L$5+Vol_PlotsWorkings!$J18),2),NA())</f>
        <v>0</v>
      </c>
      <c r="M18" s="62" t="str">
        <f>IFERROR(INDEX(LysimeterVol_DB!$H$3:$AM$2832,(Vol_PlotsWorkings!$L$5+Vol_PlotsWorkings!$J18),$L$7),NA())</f>
        <v xml:space="preserve"> </v>
      </c>
      <c r="N18" s="62">
        <f>IFERROR(INDEX(LysimeterVol_DB!$H$3:$AM$2832,(Vol_PlotsWorkings!$L$5+Vol_PlotsWorkings!$J18),$L$8),NA())</f>
        <v>0</v>
      </c>
      <c r="O18" s="57"/>
      <c r="P18" s="57"/>
    </row>
    <row r="19" spans="1:16" x14ac:dyDescent="0.25">
      <c r="A19" s="57"/>
      <c r="B19" s="58">
        <v>7</v>
      </c>
      <c r="C19" s="61">
        <f>IFERROR(INDEX(LysimeterVol_DB!$H$3:$AM$2832,(Vol_PlotsWorkings!$D$5+Vol_PlotsWorkings!$B19),1),NA())</f>
        <v>40367</v>
      </c>
      <c r="D19" s="58">
        <f>IFERROR(INDEX(LysimeterVol_DB!$H$3:$AM$2832,(Vol_PlotsWorkings!$D$5+Vol_PlotsWorkings!$B19),2),NA())</f>
        <v>0.5</v>
      </c>
      <c r="E19" s="62" t="str">
        <f>IFERROR(INDEX(LysimeterVol_DB!$H$3:$AM$2832,(Vol_PlotsWorkings!$D$5+Vol_PlotsWorkings!$B19),$D$7),NA())</f>
        <v xml:space="preserve"> </v>
      </c>
      <c r="F19" s="62">
        <f>IFERROR(INDEX(LysimeterVol_DB!$H$3:$AM$2832,(Vol_PlotsWorkings!$D$5+Vol_PlotsWorkings!$B19),$D$8),NA())</f>
        <v>0</v>
      </c>
      <c r="G19" s="57"/>
      <c r="H19" s="57"/>
      <c r="I19" s="57"/>
      <c r="J19" s="58">
        <v>7</v>
      </c>
      <c r="K19" s="61">
        <f>IFERROR(INDEX(LysimeterVol_DB!$H$3:$AM$2832,(Vol_PlotsWorkings!$L$5+Vol_PlotsWorkings!$J19),1),NA())</f>
        <v>41828</v>
      </c>
      <c r="L19" s="58">
        <f>IFERROR(INDEX(LysimeterVol_DB!$H$3:$AM$2832,(Vol_PlotsWorkings!$L$5+Vol_PlotsWorkings!$J19),2),NA())</f>
        <v>0</v>
      </c>
      <c r="M19" s="62" t="str">
        <f>IFERROR(INDEX(LysimeterVol_DB!$H$3:$AM$2832,(Vol_PlotsWorkings!$L$5+Vol_PlotsWorkings!$J19),$L$7),NA())</f>
        <v xml:space="preserve"> </v>
      </c>
      <c r="N19" s="62">
        <f>IFERROR(INDEX(LysimeterVol_DB!$H$3:$AM$2832,(Vol_PlotsWorkings!$L$5+Vol_PlotsWorkings!$J19),$L$8),NA())</f>
        <v>0</v>
      </c>
      <c r="O19" s="57"/>
      <c r="P19" s="57"/>
    </row>
    <row r="20" spans="1:16" x14ac:dyDescent="0.25">
      <c r="A20" s="57"/>
      <c r="B20" s="58">
        <v>8</v>
      </c>
      <c r="C20" s="61">
        <f>IFERROR(INDEX(LysimeterVol_DB!$H$3:$AM$2832,(Vol_PlotsWorkings!$D$5+Vol_PlotsWorkings!$B20),1),NA())</f>
        <v>40368</v>
      </c>
      <c r="D20" s="58">
        <f>IFERROR(INDEX(LysimeterVol_DB!$H$3:$AM$2832,(Vol_PlotsWorkings!$D$5+Vol_PlotsWorkings!$B20),2),NA())</f>
        <v>0</v>
      </c>
      <c r="E20" s="62" t="str">
        <f>IFERROR(INDEX(LysimeterVol_DB!$H$3:$AM$2832,(Vol_PlotsWorkings!$D$5+Vol_PlotsWorkings!$B20),$D$7),NA())</f>
        <v xml:space="preserve"> </v>
      </c>
      <c r="F20" s="62">
        <f>IFERROR(INDEX(LysimeterVol_DB!$H$3:$AM$2832,(Vol_PlotsWorkings!$D$5+Vol_PlotsWorkings!$B20),$D$8),NA())</f>
        <v>0</v>
      </c>
      <c r="G20" s="57"/>
      <c r="H20" s="57"/>
      <c r="I20" s="57"/>
      <c r="J20" s="58">
        <v>8</v>
      </c>
      <c r="K20" s="61">
        <f>IFERROR(INDEX(LysimeterVol_DB!$H$3:$AM$2832,(Vol_PlotsWorkings!$L$5+Vol_PlotsWorkings!$J20),1),NA())</f>
        <v>41829</v>
      </c>
      <c r="L20" s="58">
        <f>IFERROR(INDEX(LysimeterVol_DB!$H$3:$AM$2832,(Vol_PlotsWorkings!$L$5+Vol_PlotsWorkings!$J20),2),NA())</f>
        <v>4.5</v>
      </c>
      <c r="M20" s="62">
        <f>IFERROR(INDEX(LysimeterVol_DB!$H$3:$AM$2832,(Vol_PlotsWorkings!$L$5+Vol_PlotsWorkings!$J20),$L$7),NA())</f>
        <v>0.13333333333333333</v>
      </c>
      <c r="N20" s="62">
        <f>IFERROR(INDEX(LysimeterVol_DB!$H$3:$AM$2832,(Vol_PlotsWorkings!$L$5+Vol_PlotsWorkings!$J20),$L$8),NA())</f>
        <v>0</v>
      </c>
      <c r="O20" s="57"/>
      <c r="P20" s="57"/>
    </row>
    <row r="21" spans="1:16" x14ac:dyDescent="0.25">
      <c r="A21" s="57"/>
      <c r="B21" s="58">
        <v>9</v>
      </c>
      <c r="C21" s="61">
        <f>IFERROR(INDEX(LysimeterVol_DB!$H$3:$AM$2832,(Vol_PlotsWorkings!$D$5+Vol_PlotsWorkings!$B21),1),NA())</f>
        <v>40369</v>
      </c>
      <c r="D21" s="58">
        <f>IFERROR(INDEX(LysimeterVol_DB!$H$3:$AM$2832,(Vol_PlotsWorkings!$D$5+Vol_PlotsWorkings!$B21),2),NA())</f>
        <v>0</v>
      </c>
      <c r="E21" s="62" t="str">
        <f>IFERROR(INDEX(LysimeterVol_DB!$H$3:$AM$2832,(Vol_PlotsWorkings!$D$5+Vol_PlotsWorkings!$B21),$D$7),NA())</f>
        <v xml:space="preserve"> </v>
      </c>
      <c r="F21" s="62">
        <f>IFERROR(INDEX(LysimeterVol_DB!$H$3:$AM$2832,(Vol_PlotsWorkings!$D$5+Vol_PlotsWorkings!$B21),$D$8),NA())</f>
        <v>0</v>
      </c>
      <c r="G21" s="57"/>
      <c r="H21" s="57"/>
      <c r="I21" s="57"/>
      <c r="J21" s="58">
        <v>9</v>
      </c>
      <c r="K21" s="61">
        <f>IFERROR(INDEX(LysimeterVol_DB!$H$3:$AM$2832,(Vol_PlotsWorkings!$L$5+Vol_PlotsWorkings!$J21),1),NA())</f>
        <v>41830</v>
      </c>
      <c r="L21" s="58">
        <f>IFERROR(INDEX(LysimeterVol_DB!$H$3:$AM$2832,(Vol_PlotsWorkings!$L$5+Vol_PlotsWorkings!$J21),2),NA())</f>
        <v>3</v>
      </c>
      <c r="M21" s="62" t="str">
        <f>IFERROR(INDEX(LysimeterVol_DB!$H$3:$AM$2832,(Vol_PlotsWorkings!$L$5+Vol_PlotsWorkings!$J21),$L$7),NA())</f>
        <v xml:space="preserve"> </v>
      </c>
      <c r="N21" s="62">
        <f>IFERROR(INDEX(LysimeterVol_DB!$H$3:$AM$2832,(Vol_PlotsWorkings!$L$5+Vol_PlotsWorkings!$J21),$L$8),NA())</f>
        <v>0</v>
      </c>
      <c r="O21" s="57"/>
      <c r="P21" s="57"/>
    </row>
    <row r="22" spans="1:16" x14ac:dyDescent="0.25">
      <c r="A22" s="57"/>
      <c r="B22" s="58">
        <v>10</v>
      </c>
      <c r="C22" s="61">
        <f>IFERROR(INDEX(LysimeterVol_DB!$H$3:$AM$2832,(Vol_PlotsWorkings!$D$5+Vol_PlotsWorkings!$B22),1),NA())</f>
        <v>40370</v>
      </c>
      <c r="D22" s="58">
        <f>IFERROR(INDEX(LysimeterVol_DB!$H$3:$AM$2832,(Vol_PlotsWorkings!$D$5+Vol_PlotsWorkings!$B22),2),NA())</f>
        <v>0</v>
      </c>
      <c r="E22" s="62" t="str">
        <f>IFERROR(INDEX(LysimeterVol_DB!$H$3:$AM$2832,(Vol_PlotsWorkings!$D$5+Vol_PlotsWorkings!$B22),$D$7),NA())</f>
        <v xml:space="preserve"> </v>
      </c>
      <c r="F22" s="62">
        <f>IFERROR(INDEX(LysimeterVol_DB!$H$3:$AM$2832,(Vol_PlotsWorkings!$D$5+Vol_PlotsWorkings!$B22),$D$8),NA())</f>
        <v>0</v>
      </c>
      <c r="G22" s="57"/>
      <c r="H22" s="57"/>
      <c r="I22" s="57"/>
      <c r="J22" s="58">
        <v>10</v>
      </c>
      <c r="K22" s="61">
        <f>IFERROR(INDEX(LysimeterVol_DB!$H$3:$AM$2832,(Vol_PlotsWorkings!$L$5+Vol_PlotsWorkings!$J22),1),NA())</f>
        <v>41831</v>
      </c>
      <c r="L22" s="58">
        <f>IFERROR(INDEX(LysimeterVol_DB!$H$3:$AM$2832,(Vol_PlotsWorkings!$L$5+Vol_PlotsWorkings!$J22),2),NA())</f>
        <v>0</v>
      </c>
      <c r="M22" s="62" t="str">
        <f>IFERROR(INDEX(LysimeterVol_DB!$H$3:$AM$2832,(Vol_PlotsWorkings!$L$5+Vol_PlotsWorkings!$J22),$L$7),NA())</f>
        <v xml:space="preserve"> </v>
      </c>
      <c r="N22" s="62">
        <f>IFERROR(INDEX(LysimeterVol_DB!$H$3:$AM$2832,(Vol_PlotsWorkings!$L$5+Vol_PlotsWorkings!$J22),$L$8),NA())</f>
        <v>0</v>
      </c>
      <c r="O22" s="57"/>
      <c r="P22" s="57"/>
    </row>
    <row r="23" spans="1:16" x14ac:dyDescent="0.25">
      <c r="A23" s="57"/>
      <c r="B23" s="58">
        <v>11</v>
      </c>
      <c r="C23" s="61">
        <f>IFERROR(INDEX(LysimeterVol_DB!$H$3:$AM$2832,(Vol_PlotsWorkings!$D$5+Vol_PlotsWorkings!$B23),1),NA())</f>
        <v>40371</v>
      </c>
      <c r="D23" s="58">
        <f>IFERROR(INDEX(LysimeterVol_DB!$H$3:$AM$2832,(Vol_PlotsWorkings!$D$5+Vol_PlotsWorkings!$B23),2),NA())</f>
        <v>0</v>
      </c>
      <c r="E23" s="62" t="str">
        <f>IFERROR(INDEX(LysimeterVol_DB!$H$3:$AM$2832,(Vol_PlotsWorkings!$D$5+Vol_PlotsWorkings!$B23),$D$7),NA())</f>
        <v xml:space="preserve"> </v>
      </c>
      <c r="F23" s="62">
        <f>IFERROR(INDEX(LysimeterVol_DB!$H$3:$AM$2832,(Vol_PlotsWorkings!$D$5+Vol_PlotsWorkings!$B23),$D$8),NA())</f>
        <v>0</v>
      </c>
      <c r="G23" s="57"/>
      <c r="H23" s="57"/>
      <c r="I23" s="57"/>
      <c r="J23" s="58">
        <v>11</v>
      </c>
      <c r="K23" s="61">
        <f>IFERROR(INDEX(LysimeterVol_DB!$H$3:$AM$2832,(Vol_PlotsWorkings!$L$5+Vol_PlotsWorkings!$J23),1),NA())</f>
        <v>41832</v>
      </c>
      <c r="L23" s="58">
        <f>IFERROR(INDEX(LysimeterVol_DB!$H$3:$AM$2832,(Vol_PlotsWorkings!$L$5+Vol_PlotsWorkings!$J23),2),NA())</f>
        <v>0</v>
      </c>
      <c r="M23" s="62" t="str">
        <f>IFERROR(INDEX(LysimeterVol_DB!$H$3:$AM$2832,(Vol_PlotsWorkings!$L$5+Vol_PlotsWorkings!$J23),$L$7),NA())</f>
        <v xml:space="preserve"> </v>
      </c>
      <c r="N23" s="62">
        <f>IFERROR(INDEX(LysimeterVol_DB!$H$3:$AM$2832,(Vol_PlotsWorkings!$L$5+Vol_PlotsWorkings!$J23),$L$8),NA())</f>
        <v>0</v>
      </c>
      <c r="O23" s="57"/>
      <c r="P23" s="57"/>
    </row>
    <row r="24" spans="1:16" x14ac:dyDescent="0.25">
      <c r="A24" s="57"/>
      <c r="B24" s="58">
        <v>12</v>
      </c>
      <c r="C24" s="61">
        <f>IFERROR(INDEX(LysimeterVol_DB!$H$3:$AM$2832,(Vol_PlotsWorkings!$D$5+Vol_PlotsWorkings!$B24),1),NA())</f>
        <v>40372</v>
      </c>
      <c r="D24" s="58">
        <f>IFERROR(INDEX(LysimeterVol_DB!$H$3:$AM$2832,(Vol_PlotsWorkings!$D$5+Vol_PlotsWorkings!$B24),2),NA())</f>
        <v>0</v>
      </c>
      <c r="E24" s="62" t="str">
        <f>IFERROR(INDEX(LysimeterVol_DB!$H$3:$AM$2832,(Vol_PlotsWorkings!$D$5+Vol_PlotsWorkings!$B24),$D$7),NA())</f>
        <v xml:space="preserve"> </v>
      </c>
      <c r="F24" s="62">
        <f>IFERROR(INDEX(LysimeterVol_DB!$H$3:$AM$2832,(Vol_PlotsWorkings!$D$5+Vol_PlotsWorkings!$B24),$D$8),NA())</f>
        <v>0</v>
      </c>
      <c r="G24" s="57"/>
      <c r="H24" s="57"/>
      <c r="I24" s="57"/>
      <c r="J24" s="58">
        <v>12</v>
      </c>
      <c r="K24" s="61">
        <f>IFERROR(INDEX(LysimeterVol_DB!$H$3:$AM$2832,(Vol_PlotsWorkings!$L$5+Vol_PlotsWorkings!$J24),1),NA())</f>
        <v>41833</v>
      </c>
      <c r="L24" s="58">
        <f>IFERROR(INDEX(LysimeterVol_DB!$H$3:$AM$2832,(Vol_PlotsWorkings!$L$5+Vol_PlotsWorkings!$J24),2),NA())</f>
        <v>0</v>
      </c>
      <c r="M24" s="62" t="str">
        <f>IFERROR(INDEX(LysimeterVol_DB!$H$3:$AM$2832,(Vol_PlotsWorkings!$L$5+Vol_PlotsWorkings!$J24),$L$7),NA())</f>
        <v xml:space="preserve"> </v>
      </c>
      <c r="N24" s="62">
        <f>IFERROR(INDEX(LysimeterVol_DB!$H$3:$AM$2832,(Vol_PlotsWorkings!$L$5+Vol_PlotsWorkings!$J24),$L$8),NA())</f>
        <v>0</v>
      </c>
      <c r="O24" s="57"/>
      <c r="P24" s="57"/>
    </row>
    <row r="25" spans="1:16" x14ac:dyDescent="0.25">
      <c r="A25" s="57"/>
      <c r="B25" s="58">
        <v>13</v>
      </c>
      <c r="C25" s="61">
        <f>IFERROR(INDEX(LysimeterVol_DB!$H$3:$AM$2832,(Vol_PlotsWorkings!$D$5+Vol_PlotsWorkings!$B25),1),NA())</f>
        <v>40373</v>
      </c>
      <c r="D25" s="58">
        <f>IFERROR(INDEX(LysimeterVol_DB!$H$3:$AM$2832,(Vol_PlotsWorkings!$D$5+Vol_PlotsWorkings!$B25),2),NA())</f>
        <v>3.5</v>
      </c>
      <c r="E25" s="62" t="str">
        <f>IFERROR(INDEX(LysimeterVol_DB!$H$3:$AM$2832,(Vol_PlotsWorkings!$D$5+Vol_PlotsWorkings!$B25),$D$7),NA())</f>
        <v xml:space="preserve"> </v>
      </c>
      <c r="F25" s="62">
        <f>IFERROR(INDEX(LysimeterVol_DB!$H$3:$AM$2832,(Vol_PlotsWorkings!$D$5+Vol_PlotsWorkings!$B25),$D$8),NA())</f>
        <v>0</v>
      </c>
      <c r="G25" s="57"/>
      <c r="H25" s="57"/>
      <c r="I25" s="57"/>
      <c r="J25" s="58">
        <v>13</v>
      </c>
      <c r="K25" s="61">
        <f>IFERROR(INDEX(LysimeterVol_DB!$H$3:$AM$2832,(Vol_PlotsWorkings!$L$5+Vol_PlotsWorkings!$J25),1),NA())</f>
        <v>41834</v>
      </c>
      <c r="L25" s="58">
        <f>IFERROR(INDEX(LysimeterVol_DB!$H$3:$AM$2832,(Vol_PlotsWorkings!$L$5+Vol_PlotsWorkings!$J25),2),NA())</f>
        <v>0</v>
      </c>
      <c r="M25" s="62" t="str">
        <f>IFERROR(INDEX(LysimeterVol_DB!$H$3:$AM$2832,(Vol_PlotsWorkings!$L$5+Vol_PlotsWorkings!$J25),$L$7),NA())</f>
        <v xml:space="preserve"> </v>
      </c>
      <c r="N25" s="62">
        <f>IFERROR(INDEX(LysimeterVol_DB!$H$3:$AM$2832,(Vol_PlotsWorkings!$L$5+Vol_PlotsWorkings!$J25),$L$8),NA())</f>
        <v>0</v>
      </c>
      <c r="O25" s="57"/>
      <c r="P25" s="57"/>
    </row>
    <row r="26" spans="1:16" x14ac:dyDescent="0.25">
      <c r="A26" s="57"/>
      <c r="B26" s="58">
        <v>14</v>
      </c>
      <c r="C26" s="61">
        <f>IFERROR(INDEX(LysimeterVol_DB!$H$3:$AM$2832,(Vol_PlotsWorkings!$D$5+Vol_PlotsWorkings!$B26),1),NA())</f>
        <v>40374</v>
      </c>
      <c r="D26" s="58">
        <f>IFERROR(INDEX(LysimeterVol_DB!$H$3:$AM$2832,(Vol_PlotsWorkings!$D$5+Vol_PlotsWorkings!$B26),2),NA())</f>
        <v>2</v>
      </c>
      <c r="E26" s="62" t="str">
        <f>IFERROR(INDEX(LysimeterVol_DB!$H$3:$AM$2832,(Vol_PlotsWorkings!$D$5+Vol_PlotsWorkings!$B26),$D$7),NA())</f>
        <v xml:space="preserve"> </v>
      </c>
      <c r="F26" s="62">
        <f>IFERROR(INDEX(LysimeterVol_DB!$H$3:$AM$2832,(Vol_PlotsWorkings!$D$5+Vol_PlotsWorkings!$B26),$D$8),NA())</f>
        <v>0</v>
      </c>
      <c r="G26" s="57"/>
      <c r="H26" s="57"/>
      <c r="I26" s="57"/>
      <c r="J26" s="58">
        <v>14</v>
      </c>
      <c r="K26" s="61">
        <f>IFERROR(INDEX(LysimeterVol_DB!$H$3:$AM$2832,(Vol_PlotsWorkings!$L$5+Vol_PlotsWorkings!$J26),1),NA())</f>
        <v>41835</v>
      </c>
      <c r="L26" s="58">
        <f>IFERROR(INDEX(LysimeterVol_DB!$H$3:$AM$2832,(Vol_PlotsWorkings!$L$5+Vol_PlotsWorkings!$J26),2),NA())</f>
        <v>0</v>
      </c>
      <c r="M26" s="62" t="str">
        <f>IFERROR(INDEX(LysimeterVol_DB!$H$3:$AM$2832,(Vol_PlotsWorkings!$L$5+Vol_PlotsWorkings!$J26),$L$7),NA())</f>
        <v xml:space="preserve"> </v>
      </c>
      <c r="N26" s="62">
        <f>IFERROR(INDEX(LysimeterVol_DB!$H$3:$AM$2832,(Vol_PlotsWorkings!$L$5+Vol_PlotsWorkings!$J26),$L$8),NA())</f>
        <v>0</v>
      </c>
      <c r="O26" s="57"/>
      <c r="P26" s="57"/>
    </row>
    <row r="27" spans="1:16" x14ac:dyDescent="0.25">
      <c r="A27" s="57"/>
      <c r="B27" s="58">
        <v>15</v>
      </c>
      <c r="C27" s="61">
        <f>IFERROR(INDEX(LysimeterVol_DB!$H$3:$AM$2832,(Vol_PlotsWorkings!$D$5+Vol_PlotsWorkings!$B27),1),NA())</f>
        <v>40375</v>
      </c>
      <c r="D27" s="58">
        <f>IFERROR(INDEX(LysimeterVol_DB!$H$3:$AM$2832,(Vol_PlotsWorkings!$D$5+Vol_PlotsWorkings!$B27),2),NA())</f>
        <v>0</v>
      </c>
      <c r="E27" s="62" t="str">
        <f>IFERROR(INDEX(LysimeterVol_DB!$H$3:$AM$2832,(Vol_PlotsWorkings!$D$5+Vol_PlotsWorkings!$B27),$D$7),NA())</f>
        <v xml:space="preserve"> </v>
      </c>
      <c r="F27" s="62">
        <f>IFERROR(INDEX(LysimeterVol_DB!$H$3:$AM$2832,(Vol_PlotsWorkings!$D$5+Vol_PlotsWorkings!$B27),$D$8),NA())</f>
        <v>0</v>
      </c>
      <c r="G27" s="57"/>
      <c r="H27" s="57"/>
      <c r="I27" s="57"/>
      <c r="J27" s="58">
        <v>15</v>
      </c>
      <c r="K27" s="61">
        <f>IFERROR(INDEX(LysimeterVol_DB!$H$3:$AM$2832,(Vol_PlotsWorkings!$L$5+Vol_PlotsWorkings!$J27),1),NA())</f>
        <v>41836</v>
      </c>
      <c r="L27" s="58">
        <f>IFERROR(INDEX(LysimeterVol_DB!$H$3:$AM$2832,(Vol_PlotsWorkings!$L$5+Vol_PlotsWorkings!$J27),2),NA())</f>
        <v>0.5</v>
      </c>
      <c r="M27" s="62" t="str">
        <f>IFERROR(INDEX(LysimeterVol_DB!$H$3:$AM$2832,(Vol_PlotsWorkings!$L$5+Vol_PlotsWorkings!$J27),$L$7),NA())</f>
        <v xml:space="preserve"> </v>
      </c>
      <c r="N27" s="62">
        <f>IFERROR(INDEX(LysimeterVol_DB!$H$3:$AM$2832,(Vol_PlotsWorkings!$L$5+Vol_PlotsWorkings!$J27),$L$8),NA())</f>
        <v>0</v>
      </c>
      <c r="O27" s="57"/>
      <c r="P27" s="57"/>
    </row>
    <row r="28" spans="1:16" x14ac:dyDescent="0.25">
      <c r="A28" s="57"/>
      <c r="B28" s="58">
        <v>16</v>
      </c>
      <c r="C28" s="61">
        <f>IFERROR(INDEX(LysimeterVol_DB!$H$3:$AM$2832,(Vol_PlotsWorkings!$D$5+Vol_PlotsWorkings!$B28),1),NA())</f>
        <v>40376</v>
      </c>
      <c r="D28" s="58">
        <f>IFERROR(INDEX(LysimeterVol_DB!$H$3:$AM$2832,(Vol_PlotsWorkings!$D$5+Vol_PlotsWorkings!$B28),2),NA())</f>
        <v>9</v>
      </c>
      <c r="E28" s="62" t="str">
        <f>IFERROR(INDEX(LysimeterVol_DB!$H$3:$AM$2832,(Vol_PlotsWorkings!$D$5+Vol_PlotsWorkings!$B28),$D$7),NA())</f>
        <v xml:space="preserve"> </v>
      </c>
      <c r="F28" s="62">
        <f>IFERROR(INDEX(LysimeterVol_DB!$H$3:$AM$2832,(Vol_PlotsWorkings!$D$5+Vol_PlotsWorkings!$B28),$D$8),NA())</f>
        <v>0</v>
      </c>
      <c r="G28" s="57"/>
      <c r="H28" s="57"/>
      <c r="I28" s="57"/>
      <c r="J28" s="58">
        <v>16</v>
      </c>
      <c r="K28" s="61">
        <f>IFERROR(INDEX(LysimeterVol_DB!$H$3:$AM$2832,(Vol_PlotsWorkings!$L$5+Vol_PlotsWorkings!$J28),1),NA())</f>
        <v>41837</v>
      </c>
      <c r="L28" s="58">
        <f>IFERROR(INDEX(LysimeterVol_DB!$H$3:$AM$2832,(Vol_PlotsWorkings!$L$5+Vol_PlotsWorkings!$J28),2),NA())</f>
        <v>3</v>
      </c>
      <c r="M28" s="62" t="str">
        <f>IFERROR(INDEX(LysimeterVol_DB!$H$3:$AM$2832,(Vol_PlotsWorkings!$L$5+Vol_PlotsWorkings!$J28),$L$7),NA())</f>
        <v xml:space="preserve"> </v>
      </c>
      <c r="N28" s="62">
        <f>IFERROR(INDEX(LysimeterVol_DB!$H$3:$AM$2832,(Vol_PlotsWorkings!$L$5+Vol_PlotsWorkings!$J28),$L$8),NA())</f>
        <v>0</v>
      </c>
      <c r="O28" s="57"/>
      <c r="P28" s="57"/>
    </row>
    <row r="29" spans="1:16" x14ac:dyDescent="0.25">
      <c r="A29" s="57"/>
      <c r="B29" s="58">
        <v>17</v>
      </c>
      <c r="C29" s="61">
        <f>IFERROR(INDEX(LysimeterVol_DB!$H$3:$AM$2832,(Vol_PlotsWorkings!$D$5+Vol_PlotsWorkings!$B29),1),NA())</f>
        <v>40377</v>
      </c>
      <c r="D29" s="58">
        <f>IFERROR(INDEX(LysimeterVol_DB!$H$3:$AM$2832,(Vol_PlotsWorkings!$D$5+Vol_PlotsWorkings!$B29),2),NA())</f>
        <v>2</v>
      </c>
      <c r="E29" s="62" t="str">
        <f>IFERROR(INDEX(LysimeterVol_DB!$H$3:$AM$2832,(Vol_PlotsWorkings!$D$5+Vol_PlotsWorkings!$B29),$D$7),NA())</f>
        <v xml:space="preserve"> </v>
      </c>
      <c r="F29" s="62">
        <f>IFERROR(INDEX(LysimeterVol_DB!$H$3:$AM$2832,(Vol_PlotsWorkings!$D$5+Vol_PlotsWorkings!$B29),$D$8),NA())</f>
        <v>0</v>
      </c>
      <c r="G29" s="57"/>
      <c r="H29" s="57"/>
      <c r="I29" s="57"/>
      <c r="J29" s="58">
        <v>17</v>
      </c>
      <c r="K29" s="61">
        <f>IFERROR(INDEX(LysimeterVol_DB!$H$3:$AM$2832,(Vol_PlotsWorkings!$L$5+Vol_PlotsWorkings!$J29),1),NA())</f>
        <v>41838</v>
      </c>
      <c r="L29" s="58">
        <f>IFERROR(INDEX(LysimeterVol_DB!$H$3:$AM$2832,(Vol_PlotsWorkings!$L$5+Vol_PlotsWorkings!$J29),2),NA())</f>
        <v>0</v>
      </c>
      <c r="M29" s="62" t="str">
        <f>IFERROR(INDEX(LysimeterVol_DB!$H$3:$AM$2832,(Vol_PlotsWorkings!$L$5+Vol_PlotsWorkings!$J29),$L$7),NA())</f>
        <v xml:space="preserve"> </v>
      </c>
      <c r="N29" s="62">
        <f>IFERROR(INDEX(LysimeterVol_DB!$H$3:$AM$2832,(Vol_PlotsWorkings!$L$5+Vol_PlotsWorkings!$J29),$L$8),NA())</f>
        <v>0</v>
      </c>
      <c r="O29" s="57"/>
      <c r="P29" s="57"/>
    </row>
    <row r="30" spans="1:16" x14ac:dyDescent="0.25">
      <c r="A30" s="57"/>
      <c r="B30" s="58">
        <v>18</v>
      </c>
      <c r="C30" s="61">
        <f>IFERROR(INDEX(LysimeterVol_DB!$H$3:$AM$2832,(Vol_PlotsWorkings!$D$5+Vol_PlotsWorkings!$B30),1),NA())</f>
        <v>40378</v>
      </c>
      <c r="D30" s="58">
        <f>IFERROR(INDEX(LysimeterVol_DB!$H$3:$AM$2832,(Vol_PlotsWorkings!$D$5+Vol_PlotsWorkings!$B30),2),NA())</f>
        <v>0</v>
      </c>
      <c r="E30" s="62" t="str">
        <f>IFERROR(INDEX(LysimeterVol_DB!$H$3:$AM$2832,(Vol_PlotsWorkings!$D$5+Vol_PlotsWorkings!$B30),$D$7),NA())</f>
        <v xml:space="preserve"> </v>
      </c>
      <c r="F30" s="62">
        <f>IFERROR(INDEX(LysimeterVol_DB!$H$3:$AM$2832,(Vol_PlotsWorkings!$D$5+Vol_PlotsWorkings!$B30),$D$8),NA())</f>
        <v>0</v>
      </c>
      <c r="G30" s="57"/>
      <c r="H30" s="57"/>
      <c r="I30" s="57"/>
      <c r="J30" s="58">
        <v>18</v>
      </c>
      <c r="K30" s="61">
        <f>IFERROR(INDEX(LysimeterVol_DB!$H$3:$AM$2832,(Vol_PlotsWorkings!$L$5+Vol_PlotsWorkings!$J30),1),NA())</f>
        <v>41839</v>
      </c>
      <c r="L30" s="58">
        <f>IFERROR(INDEX(LysimeterVol_DB!$H$3:$AM$2832,(Vol_PlotsWorkings!$L$5+Vol_PlotsWorkings!$J30),2),NA())</f>
        <v>1</v>
      </c>
      <c r="M30" s="62" t="str">
        <f>IFERROR(INDEX(LysimeterVol_DB!$H$3:$AM$2832,(Vol_PlotsWorkings!$L$5+Vol_PlotsWorkings!$J30),$L$7),NA())</f>
        <v xml:space="preserve"> </v>
      </c>
      <c r="N30" s="62">
        <f>IFERROR(INDEX(LysimeterVol_DB!$H$3:$AM$2832,(Vol_PlotsWorkings!$L$5+Vol_PlotsWorkings!$J30),$L$8),NA())</f>
        <v>0</v>
      </c>
      <c r="O30" s="57"/>
      <c r="P30" s="57"/>
    </row>
    <row r="31" spans="1:16" x14ac:dyDescent="0.25">
      <c r="A31" s="57"/>
      <c r="B31" s="58">
        <v>19</v>
      </c>
      <c r="C31" s="61">
        <f>IFERROR(INDEX(LysimeterVol_DB!$H$3:$AM$2832,(Vol_PlotsWorkings!$D$5+Vol_PlotsWorkings!$B31),1),NA())</f>
        <v>40379</v>
      </c>
      <c r="D31" s="58">
        <f>IFERROR(INDEX(LysimeterVol_DB!$H$3:$AM$2832,(Vol_PlotsWorkings!$D$5+Vol_PlotsWorkings!$B31),2),NA())</f>
        <v>0</v>
      </c>
      <c r="E31" s="62" t="str">
        <f>IFERROR(INDEX(LysimeterVol_DB!$H$3:$AM$2832,(Vol_PlotsWorkings!$D$5+Vol_PlotsWorkings!$B31),$D$7),NA())</f>
        <v xml:space="preserve"> </v>
      </c>
      <c r="F31" s="62">
        <f>IFERROR(INDEX(LysimeterVol_DB!$H$3:$AM$2832,(Vol_PlotsWorkings!$D$5+Vol_PlotsWorkings!$B31),$D$8),NA())</f>
        <v>0</v>
      </c>
      <c r="G31" s="57"/>
      <c r="H31" s="57"/>
      <c r="I31" s="57"/>
      <c r="J31" s="58">
        <v>19</v>
      </c>
      <c r="K31" s="61">
        <f>IFERROR(INDEX(LysimeterVol_DB!$H$3:$AM$2832,(Vol_PlotsWorkings!$L$5+Vol_PlotsWorkings!$J31),1),NA())</f>
        <v>41840</v>
      </c>
      <c r="L31" s="58">
        <f>IFERROR(INDEX(LysimeterVol_DB!$H$3:$AM$2832,(Vol_PlotsWorkings!$L$5+Vol_PlotsWorkings!$J31),2),NA())</f>
        <v>2.5</v>
      </c>
      <c r="M31" s="62" t="str">
        <f>IFERROR(INDEX(LysimeterVol_DB!$H$3:$AM$2832,(Vol_PlotsWorkings!$L$5+Vol_PlotsWorkings!$J31),$L$7),NA())</f>
        <v xml:space="preserve"> </v>
      </c>
      <c r="N31" s="62">
        <f>IFERROR(INDEX(LysimeterVol_DB!$H$3:$AM$2832,(Vol_PlotsWorkings!$L$5+Vol_PlotsWorkings!$J31),$L$8),NA())</f>
        <v>0</v>
      </c>
      <c r="O31" s="57"/>
      <c r="P31" s="57"/>
    </row>
    <row r="32" spans="1:16" x14ac:dyDescent="0.25">
      <c r="A32" s="57"/>
      <c r="B32" s="58">
        <v>20</v>
      </c>
      <c r="C32" s="61">
        <f>IFERROR(INDEX(LysimeterVol_DB!$H$3:$AM$2832,(Vol_PlotsWorkings!$D$5+Vol_PlotsWorkings!$B32),1),NA())</f>
        <v>40380</v>
      </c>
      <c r="D32" s="58">
        <f>IFERROR(INDEX(LysimeterVol_DB!$H$3:$AM$2832,(Vol_PlotsWorkings!$D$5+Vol_PlotsWorkings!$B32),2),NA())</f>
        <v>0</v>
      </c>
      <c r="E32" s="62" t="str">
        <f>IFERROR(INDEX(LysimeterVol_DB!$H$3:$AM$2832,(Vol_PlotsWorkings!$D$5+Vol_PlotsWorkings!$B32),$D$7),NA())</f>
        <v xml:space="preserve"> </v>
      </c>
      <c r="F32" s="62">
        <f>IFERROR(INDEX(LysimeterVol_DB!$H$3:$AM$2832,(Vol_PlotsWorkings!$D$5+Vol_PlotsWorkings!$B32),$D$8),NA())</f>
        <v>0</v>
      </c>
      <c r="G32" s="57"/>
      <c r="H32" s="57"/>
      <c r="I32" s="57"/>
      <c r="J32" s="58">
        <v>20</v>
      </c>
      <c r="K32" s="61">
        <f>IFERROR(INDEX(LysimeterVol_DB!$H$3:$AM$2832,(Vol_PlotsWorkings!$L$5+Vol_PlotsWorkings!$J32),1),NA())</f>
        <v>41841</v>
      </c>
      <c r="L32" s="58">
        <f>IFERROR(INDEX(LysimeterVol_DB!$H$3:$AM$2832,(Vol_PlotsWorkings!$L$5+Vol_PlotsWorkings!$J32),2),NA())</f>
        <v>0.5</v>
      </c>
      <c r="M32" s="62" t="str">
        <f>IFERROR(INDEX(LysimeterVol_DB!$H$3:$AM$2832,(Vol_PlotsWorkings!$L$5+Vol_PlotsWorkings!$J32),$L$7),NA())</f>
        <v xml:space="preserve"> </v>
      </c>
      <c r="N32" s="62">
        <f>IFERROR(INDEX(LysimeterVol_DB!$H$3:$AM$2832,(Vol_PlotsWorkings!$L$5+Vol_PlotsWorkings!$J32),$L$8),NA())</f>
        <v>0</v>
      </c>
      <c r="O32" s="57"/>
      <c r="P32" s="57"/>
    </row>
    <row r="33" spans="1:16" x14ac:dyDescent="0.25">
      <c r="A33" s="57"/>
      <c r="B33" s="58">
        <v>21</v>
      </c>
      <c r="C33" s="61">
        <f>IFERROR(INDEX(LysimeterVol_DB!$H$3:$AM$2832,(Vol_PlotsWorkings!$D$5+Vol_PlotsWorkings!$B33),1),NA())</f>
        <v>40381</v>
      </c>
      <c r="D33" s="58">
        <f>IFERROR(INDEX(LysimeterVol_DB!$H$3:$AM$2832,(Vol_PlotsWorkings!$D$5+Vol_PlotsWorkings!$B33),2),NA())</f>
        <v>15</v>
      </c>
      <c r="E33" s="62" t="str">
        <f>IFERROR(INDEX(LysimeterVol_DB!$H$3:$AM$2832,(Vol_PlotsWorkings!$D$5+Vol_PlotsWorkings!$B33),$D$7),NA())</f>
        <v xml:space="preserve"> </v>
      </c>
      <c r="F33" s="62">
        <f>IFERROR(INDEX(LysimeterVol_DB!$H$3:$AM$2832,(Vol_PlotsWorkings!$D$5+Vol_PlotsWorkings!$B33),$D$8),NA())</f>
        <v>0</v>
      </c>
      <c r="G33" s="57"/>
      <c r="H33" s="57"/>
      <c r="I33" s="57"/>
      <c r="J33" s="58">
        <v>21</v>
      </c>
      <c r="K33" s="61">
        <f>IFERROR(INDEX(LysimeterVol_DB!$H$3:$AM$2832,(Vol_PlotsWorkings!$L$5+Vol_PlotsWorkings!$J33),1),NA())</f>
        <v>41842</v>
      </c>
      <c r="L33" s="58">
        <f>IFERROR(INDEX(LysimeterVol_DB!$H$3:$AM$2832,(Vol_PlotsWorkings!$L$5+Vol_PlotsWorkings!$J33),2),NA())</f>
        <v>1</v>
      </c>
      <c r="M33" s="62" t="str">
        <f>IFERROR(INDEX(LysimeterVol_DB!$H$3:$AM$2832,(Vol_PlotsWorkings!$L$5+Vol_PlotsWorkings!$J33),$L$7),NA())</f>
        <v xml:space="preserve"> </v>
      </c>
      <c r="N33" s="62">
        <f>IFERROR(INDEX(LysimeterVol_DB!$H$3:$AM$2832,(Vol_PlotsWorkings!$L$5+Vol_PlotsWorkings!$J33),$L$8),NA())</f>
        <v>0</v>
      </c>
      <c r="O33" s="57"/>
      <c r="P33" s="57"/>
    </row>
    <row r="34" spans="1:16" x14ac:dyDescent="0.25">
      <c r="A34" s="57"/>
      <c r="B34" s="58">
        <v>22</v>
      </c>
      <c r="C34" s="61">
        <f>IFERROR(INDEX(LysimeterVol_DB!$H$3:$AM$2832,(Vol_PlotsWorkings!$D$5+Vol_PlotsWorkings!$B34),1),NA())</f>
        <v>40382</v>
      </c>
      <c r="D34" s="58">
        <f>IFERROR(INDEX(LysimeterVol_DB!$H$3:$AM$2832,(Vol_PlotsWorkings!$D$5+Vol_PlotsWorkings!$B34),2),NA())</f>
        <v>6</v>
      </c>
      <c r="E34" s="62" t="str">
        <f>IFERROR(INDEX(LysimeterVol_DB!$H$3:$AM$2832,(Vol_PlotsWorkings!$D$5+Vol_PlotsWorkings!$B34),$D$7),NA())</f>
        <v xml:space="preserve"> </v>
      </c>
      <c r="F34" s="62">
        <f>IFERROR(INDEX(LysimeterVol_DB!$H$3:$AM$2832,(Vol_PlotsWorkings!$D$5+Vol_PlotsWorkings!$B34),$D$8),NA())</f>
        <v>0</v>
      </c>
      <c r="G34" s="57"/>
      <c r="H34" s="57"/>
      <c r="I34" s="57"/>
      <c r="J34" s="58">
        <v>22</v>
      </c>
      <c r="K34" s="61">
        <f>IFERROR(INDEX(LysimeterVol_DB!$H$3:$AM$2832,(Vol_PlotsWorkings!$L$5+Vol_PlotsWorkings!$J34),1),NA())</f>
        <v>41843</v>
      </c>
      <c r="L34" s="58">
        <f>IFERROR(INDEX(LysimeterVol_DB!$H$3:$AM$2832,(Vol_PlotsWorkings!$L$5+Vol_PlotsWorkings!$J34),2),NA())</f>
        <v>22</v>
      </c>
      <c r="M34" s="62">
        <f>IFERROR(INDEX(LysimeterVol_DB!$H$3:$AM$2832,(Vol_PlotsWorkings!$L$5+Vol_PlotsWorkings!$J34),$L$7),NA())</f>
        <v>0</v>
      </c>
      <c r="N34" s="62">
        <f>IFERROR(INDEX(LysimeterVol_DB!$H$3:$AM$2832,(Vol_PlotsWorkings!$L$5+Vol_PlotsWorkings!$J34),$L$8),NA())</f>
        <v>0</v>
      </c>
      <c r="O34" s="57"/>
      <c r="P34" s="57"/>
    </row>
    <row r="35" spans="1:16" x14ac:dyDescent="0.25">
      <c r="A35" s="57"/>
      <c r="B35" s="58">
        <v>23</v>
      </c>
      <c r="C35" s="61">
        <f>IFERROR(INDEX(LysimeterVol_DB!$H$3:$AM$2832,(Vol_PlotsWorkings!$D$5+Vol_PlotsWorkings!$B35),1),NA())</f>
        <v>40383</v>
      </c>
      <c r="D35" s="58">
        <f>IFERROR(INDEX(LysimeterVol_DB!$H$3:$AM$2832,(Vol_PlotsWorkings!$D$5+Vol_PlotsWorkings!$B35),2),NA())</f>
        <v>7</v>
      </c>
      <c r="E35" s="62" t="str">
        <f>IFERROR(INDEX(LysimeterVol_DB!$H$3:$AM$2832,(Vol_PlotsWorkings!$D$5+Vol_PlotsWorkings!$B35),$D$7),NA())</f>
        <v xml:space="preserve"> </v>
      </c>
      <c r="F35" s="62">
        <f>IFERROR(INDEX(LysimeterVol_DB!$H$3:$AM$2832,(Vol_PlotsWorkings!$D$5+Vol_PlotsWorkings!$B35),$D$8),NA())</f>
        <v>0</v>
      </c>
      <c r="G35" s="57"/>
      <c r="H35" s="57"/>
      <c r="I35" s="57"/>
      <c r="J35" s="58">
        <v>23</v>
      </c>
      <c r="K35" s="61">
        <f>IFERROR(INDEX(LysimeterVol_DB!$H$3:$AM$2832,(Vol_PlotsWorkings!$L$5+Vol_PlotsWorkings!$J35),1),NA())</f>
        <v>41844</v>
      </c>
      <c r="L35" s="58">
        <f>IFERROR(INDEX(LysimeterVol_DB!$H$3:$AM$2832,(Vol_PlotsWorkings!$L$5+Vol_PlotsWorkings!$J35),2),NA())</f>
        <v>0</v>
      </c>
      <c r="M35" s="62" t="str">
        <f>IFERROR(INDEX(LysimeterVol_DB!$H$3:$AM$2832,(Vol_PlotsWorkings!$L$5+Vol_PlotsWorkings!$J35),$L$7),NA())</f>
        <v xml:space="preserve"> </v>
      </c>
      <c r="N35" s="62">
        <f>IFERROR(INDEX(LysimeterVol_DB!$H$3:$AM$2832,(Vol_PlotsWorkings!$L$5+Vol_PlotsWorkings!$J35),$L$8),NA())</f>
        <v>0</v>
      </c>
      <c r="O35" s="57"/>
      <c r="P35" s="57"/>
    </row>
    <row r="36" spans="1:16" x14ac:dyDescent="0.25">
      <c r="A36" s="57"/>
      <c r="B36" s="58">
        <v>24</v>
      </c>
      <c r="C36" s="61">
        <f>IFERROR(INDEX(LysimeterVol_DB!$H$3:$AM$2832,(Vol_PlotsWorkings!$D$5+Vol_PlotsWorkings!$B36),1),NA())</f>
        <v>40384</v>
      </c>
      <c r="D36" s="58">
        <f>IFERROR(INDEX(LysimeterVol_DB!$H$3:$AM$2832,(Vol_PlotsWorkings!$D$5+Vol_PlotsWorkings!$B36),2),NA())</f>
        <v>0</v>
      </c>
      <c r="E36" s="62" t="str">
        <f>IFERROR(INDEX(LysimeterVol_DB!$H$3:$AM$2832,(Vol_PlotsWorkings!$D$5+Vol_PlotsWorkings!$B36),$D$7),NA())</f>
        <v xml:space="preserve"> </v>
      </c>
      <c r="F36" s="62">
        <f>IFERROR(INDEX(LysimeterVol_DB!$H$3:$AM$2832,(Vol_PlotsWorkings!$D$5+Vol_PlotsWorkings!$B36),$D$8),NA())</f>
        <v>0</v>
      </c>
      <c r="G36" s="57"/>
      <c r="H36" s="57"/>
      <c r="I36" s="57"/>
      <c r="J36" s="58">
        <v>24</v>
      </c>
      <c r="K36" s="61">
        <f>IFERROR(INDEX(LysimeterVol_DB!$H$3:$AM$2832,(Vol_PlotsWorkings!$L$5+Vol_PlotsWorkings!$J36),1),NA())</f>
        <v>41845</v>
      </c>
      <c r="L36" s="58">
        <f>IFERROR(INDEX(LysimeterVol_DB!$H$3:$AM$2832,(Vol_PlotsWorkings!$L$5+Vol_PlotsWorkings!$J36),2),NA())</f>
        <v>0</v>
      </c>
      <c r="M36" s="62" t="str">
        <f>IFERROR(INDEX(LysimeterVol_DB!$H$3:$AM$2832,(Vol_PlotsWorkings!$L$5+Vol_PlotsWorkings!$J36),$L$7),NA())</f>
        <v xml:space="preserve"> </v>
      </c>
      <c r="N36" s="62">
        <f>IFERROR(INDEX(LysimeterVol_DB!$H$3:$AM$2832,(Vol_PlotsWorkings!$L$5+Vol_PlotsWorkings!$J36),$L$8),NA())</f>
        <v>0</v>
      </c>
      <c r="O36" s="57"/>
      <c r="P36" s="57"/>
    </row>
    <row r="37" spans="1:16" x14ac:dyDescent="0.25">
      <c r="A37" s="57"/>
      <c r="B37" s="58">
        <v>25</v>
      </c>
      <c r="C37" s="61">
        <f>IFERROR(INDEX(LysimeterVol_DB!$H$3:$AM$2832,(Vol_PlotsWorkings!$D$5+Vol_PlotsWorkings!$B37),1),NA())</f>
        <v>40385</v>
      </c>
      <c r="D37" s="58">
        <f>IFERROR(INDEX(LysimeterVol_DB!$H$3:$AM$2832,(Vol_PlotsWorkings!$D$5+Vol_PlotsWorkings!$B37),2),NA())</f>
        <v>0</v>
      </c>
      <c r="E37" s="62" t="str">
        <f>IFERROR(INDEX(LysimeterVol_DB!$H$3:$AM$2832,(Vol_PlotsWorkings!$D$5+Vol_PlotsWorkings!$B37),$D$7),NA())</f>
        <v xml:space="preserve"> </v>
      </c>
      <c r="F37" s="62">
        <f>IFERROR(INDEX(LysimeterVol_DB!$H$3:$AM$2832,(Vol_PlotsWorkings!$D$5+Vol_PlotsWorkings!$B37),$D$8),NA())</f>
        <v>0</v>
      </c>
      <c r="G37" s="57"/>
      <c r="H37" s="57"/>
      <c r="I37" s="57"/>
      <c r="J37" s="58">
        <v>25</v>
      </c>
      <c r="K37" s="61">
        <f>IFERROR(INDEX(LysimeterVol_DB!$H$3:$AM$2832,(Vol_PlotsWorkings!$L$5+Vol_PlotsWorkings!$J37),1),NA())</f>
        <v>41846</v>
      </c>
      <c r="L37" s="58">
        <f>IFERROR(INDEX(LysimeterVol_DB!$H$3:$AM$2832,(Vol_PlotsWorkings!$L$5+Vol_PlotsWorkings!$J37),2),NA())</f>
        <v>0</v>
      </c>
      <c r="M37" s="62" t="str">
        <f>IFERROR(INDEX(LysimeterVol_DB!$H$3:$AM$2832,(Vol_PlotsWorkings!$L$5+Vol_PlotsWorkings!$J37),$L$7),NA())</f>
        <v xml:space="preserve"> </v>
      </c>
      <c r="N37" s="62">
        <f>IFERROR(INDEX(LysimeterVol_DB!$H$3:$AM$2832,(Vol_PlotsWorkings!$L$5+Vol_PlotsWorkings!$J37),$L$8),NA())</f>
        <v>0</v>
      </c>
      <c r="O37" s="57"/>
      <c r="P37" s="57"/>
    </row>
    <row r="38" spans="1:16" x14ac:dyDescent="0.25">
      <c r="A38" s="57"/>
      <c r="B38" s="58">
        <v>26</v>
      </c>
      <c r="C38" s="61">
        <f>IFERROR(INDEX(LysimeterVol_DB!$H$3:$AM$2832,(Vol_PlotsWorkings!$D$5+Vol_PlotsWorkings!$B38),1),NA())</f>
        <v>40386</v>
      </c>
      <c r="D38" s="58">
        <f>IFERROR(INDEX(LysimeterVol_DB!$H$3:$AM$2832,(Vol_PlotsWorkings!$D$5+Vol_PlotsWorkings!$B38),2),NA())</f>
        <v>1</v>
      </c>
      <c r="E38" s="62" t="str">
        <f>IFERROR(INDEX(LysimeterVol_DB!$H$3:$AM$2832,(Vol_PlotsWorkings!$D$5+Vol_PlotsWorkings!$B38),$D$7),NA())</f>
        <v xml:space="preserve"> </v>
      </c>
      <c r="F38" s="62">
        <f>IFERROR(INDEX(LysimeterVol_DB!$H$3:$AM$2832,(Vol_PlotsWorkings!$D$5+Vol_PlotsWorkings!$B38),$D$8),NA())</f>
        <v>0</v>
      </c>
      <c r="G38" s="57"/>
      <c r="H38" s="57"/>
      <c r="I38" s="57"/>
      <c r="J38" s="58">
        <v>26</v>
      </c>
      <c r="K38" s="61">
        <f>IFERROR(INDEX(LysimeterVol_DB!$H$3:$AM$2832,(Vol_PlotsWorkings!$L$5+Vol_PlotsWorkings!$J38),1),NA())</f>
        <v>41847</v>
      </c>
      <c r="L38" s="58">
        <f>IFERROR(INDEX(LysimeterVol_DB!$H$3:$AM$2832,(Vol_PlotsWorkings!$L$5+Vol_PlotsWorkings!$J38),2),NA())</f>
        <v>0</v>
      </c>
      <c r="M38" s="62" t="str">
        <f>IFERROR(INDEX(LysimeterVol_DB!$H$3:$AM$2832,(Vol_PlotsWorkings!$L$5+Vol_PlotsWorkings!$J38),$L$7),NA())</f>
        <v xml:space="preserve"> </v>
      </c>
      <c r="N38" s="62">
        <f>IFERROR(INDEX(LysimeterVol_DB!$H$3:$AM$2832,(Vol_PlotsWorkings!$L$5+Vol_PlotsWorkings!$J38),$L$8),NA())</f>
        <v>0</v>
      </c>
      <c r="O38" s="57"/>
      <c r="P38" s="57"/>
    </row>
    <row r="39" spans="1:16" x14ac:dyDescent="0.25">
      <c r="A39" s="57"/>
      <c r="B39" s="58">
        <v>27</v>
      </c>
      <c r="C39" s="61">
        <f>IFERROR(INDEX(LysimeterVol_DB!$H$3:$AM$2832,(Vol_PlotsWorkings!$D$5+Vol_PlotsWorkings!$B39),1),NA())</f>
        <v>40387</v>
      </c>
      <c r="D39" s="58">
        <f>IFERROR(INDEX(LysimeterVol_DB!$H$3:$AM$2832,(Vol_PlotsWorkings!$D$5+Vol_PlotsWorkings!$B39),2),NA())</f>
        <v>0</v>
      </c>
      <c r="E39" s="62" t="str">
        <f>IFERROR(INDEX(LysimeterVol_DB!$H$3:$AM$2832,(Vol_PlotsWorkings!$D$5+Vol_PlotsWorkings!$B39),$D$7),NA())</f>
        <v xml:space="preserve"> </v>
      </c>
      <c r="F39" s="62">
        <f>IFERROR(INDEX(LysimeterVol_DB!$H$3:$AM$2832,(Vol_PlotsWorkings!$D$5+Vol_PlotsWorkings!$B39),$D$8),NA())</f>
        <v>0</v>
      </c>
      <c r="G39" s="57"/>
      <c r="H39" s="57"/>
      <c r="I39" s="57"/>
      <c r="J39" s="58">
        <v>27</v>
      </c>
      <c r="K39" s="61">
        <f>IFERROR(INDEX(LysimeterVol_DB!$H$3:$AM$2832,(Vol_PlotsWorkings!$L$5+Vol_PlotsWorkings!$J39),1),NA())</f>
        <v>41848</v>
      </c>
      <c r="L39" s="58">
        <f>IFERROR(INDEX(LysimeterVol_DB!$H$3:$AM$2832,(Vol_PlotsWorkings!$L$5+Vol_PlotsWorkings!$J39),2),NA())</f>
        <v>0</v>
      </c>
      <c r="M39" s="62" t="str">
        <f>IFERROR(INDEX(LysimeterVol_DB!$H$3:$AM$2832,(Vol_PlotsWorkings!$L$5+Vol_PlotsWorkings!$J39),$L$7),NA())</f>
        <v xml:space="preserve"> </v>
      </c>
      <c r="N39" s="62">
        <f>IFERROR(INDEX(LysimeterVol_DB!$H$3:$AM$2832,(Vol_PlotsWorkings!$L$5+Vol_PlotsWorkings!$J39),$L$8),NA())</f>
        <v>0</v>
      </c>
      <c r="O39" s="57"/>
      <c r="P39" s="57"/>
    </row>
    <row r="40" spans="1:16" x14ac:dyDescent="0.25">
      <c r="A40" s="57"/>
      <c r="B40" s="58">
        <v>28</v>
      </c>
      <c r="C40" s="61">
        <f>IFERROR(INDEX(LysimeterVol_DB!$H$3:$AM$2832,(Vol_PlotsWorkings!$D$5+Vol_PlotsWorkings!$B40),1),NA())</f>
        <v>40388</v>
      </c>
      <c r="D40" s="58">
        <f>IFERROR(INDEX(LysimeterVol_DB!$H$3:$AM$2832,(Vol_PlotsWorkings!$D$5+Vol_PlotsWorkings!$B40),2),NA())</f>
        <v>0.5</v>
      </c>
      <c r="E40" s="62" t="str">
        <f>IFERROR(INDEX(LysimeterVol_DB!$H$3:$AM$2832,(Vol_PlotsWorkings!$D$5+Vol_PlotsWorkings!$B40),$D$7),NA())</f>
        <v xml:space="preserve"> </v>
      </c>
      <c r="F40" s="62">
        <f>IFERROR(INDEX(LysimeterVol_DB!$H$3:$AM$2832,(Vol_PlotsWorkings!$D$5+Vol_PlotsWorkings!$B40),$D$8),NA())</f>
        <v>0</v>
      </c>
      <c r="G40" s="57"/>
      <c r="H40" s="57"/>
      <c r="I40" s="57"/>
      <c r="J40" s="58">
        <v>28</v>
      </c>
      <c r="K40" s="61">
        <f>IFERROR(INDEX(LysimeterVol_DB!$H$3:$AM$2832,(Vol_PlotsWorkings!$L$5+Vol_PlotsWorkings!$J40),1),NA())</f>
        <v>41849</v>
      </c>
      <c r="L40" s="58">
        <f>IFERROR(INDEX(LysimeterVol_DB!$H$3:$AM$2832,(Vol_PlotsWorkings!$L$5+Vol_PlotsWorkings!$J40),2),NA())</f>
        <v>0</v>
      </c>
      <c r="M40" s="62" t="str">
        <f>IFERROR(INDEX(LysimeterVol_DB!$H$3:$AM$2832,(Vol_PlotsWorkings!$L$5+Vol_PlotsWorkings!$J40),$L$7),NA())</f>
        <v xml:space="preserve"> </v>
      </c>
      <c r="N40" s="62">
        <f>IFERROR(INDEX(LysimeterVol_DB!$H$3:$AM$2832,(Vol_PlotsWorkings!$L$5+Vol_PlotsWorkings!$J40),$L$8),NA())</f>
        <v>0</v>
      </c>
      <c r="O40" s="57"/>
      <c r="P40" s="57"/>
    </row>
    <row r="41" spans="1:16" x14ac:dyDescent="0.25">
      <c r="A41" s="57"/>
      <c r="B41" s="58">
        <v>29</v>
      </c>
      <c r="C41" s="61">
        <f>IFERROR(INDEX(LysimeterVol_DB!$H$3:$AM$2832,(Vol_PlotsWorkings!$D$5+Vol_PlotsWorkings!$B41),1),NA())</f>
        <v>40389</v>
      </c>
      <c r="D41" s="58">
        <f>IFERROR(INDEX(LysimeterVol_DB!$H$3:$AM$2832,(Vol_PlotsWorkings!$D$5+Vol_PlotsWorkings!$B41),2),NA())</f>
        <v>0.5</v>
      </c>
      <c r="E41" s="62" t="str">
        <f>IFERROR(INDEX(LysimeterVol_DB!$H$3:$AM$2832,(Vol_PlotsWorkings!$D$5+Vol_PlotsWorkings!$B41),$D$7),NA())</f>
        <v xml:space="preserve"> </v>
      </c>
      <c r="F41" s="62">
        <f>IFERROR(INDEX(LysimeterVol_DB!$H$3:$AM$2832,(Vol_PlotsWorkings!$D$5+Vol_PlotsWorkings!$B41),$D$8),NA())</f>
        <v>0</v>
      </c>
      <c r="G41" s="57"/>
      <c r="H41" s="57"/>
      <c r="I41" s="57"/>
      <c r="J41" s="58">
        <v>29</v>
      </c>
      <c r="K41" s="61">
        <f>IFERROR(INDEX(LysimeterVol_DB!$H$3:$AM$2832,(Vol_PlotsWorkings!$L$5+Vol_PlotsWorkings!$J41),1),NA())</f>
        <v>41850</v>
      </c>
      <c r="L41" s="58">
        <f>IFERROR(INDEX(LysimeterVol_DB!$H$3:$AM$2832,(Vol_PlotsWorkings!$L$5+Vol_PlotsWorkings!$J41),2),NA())</f>
        <v>0</v>
      </c>
      <c r="M41" s="62" t="str">
        <f>IFERROR(INDEX(LysimeterVol_DB!$H$3:$AM$2832,(Vol_PlotsWorkings!$L$5+Vol_PlotsWorkings!$J41),$L$7),NA())</f>
        <v xml:space="preserve"> </v>
      </c>
      <c r="N41" s="62">
        <f>IFERROR(INDEX(LysimeterVol_DB!$H$3:$AM$2832,(Vol_PlotsWorkings!$L$5+Vol_PlotsWorkings!$J41),$L$8),NA())</f>
        <v>0</v>
      </c>
      <c r="O41" s="57"/>
      <c r="P41" s="57"/>
    </row>
    <row r="42" spans="1:16" x14ac:dyDescent="0.25">
      <c r="A42" s="57"/>
      <c r="B42" s="58">
        <v>30</v>
      </c>
      <c r="C42" s="61">
        <f>IFERROR(INDEX(LysimeterVol_DB!$H$3:$AM$2832,(Vol_PlotsWorkings!$D$5+Vol_PlotsWorkings!$B42),1),NA())</f>
        <v>40390</v>
      </c>
      <c r="D42" s="58">
        <f>IFERROR(INDEX(LysimeterVol_DB!$H$3:$AM$2832,(Vol_PlotsWorkings!$D$5+Vol_PlotsWorkings!$B42),2),NA())</f>
        <v>0</v>
      </c>
      <c r="E42" s="62" t="str">
        <f>IFERROR(INDEX(LysimeterVol_DB!$H$3:$AM$2832,(Vol_PlotsWorkings!$D$5+Vol_PlotsWorkings!$B42),$D$7),NA())</f>
        <v xml:space="preserve"> </v>
      </c>
      <c r="F42" s="62">
        <f>IFERROR(INDEX(LysimeterVol_DB!$H$3:$AM$2832,(Vol_PlotsWorkings!$D$5+Vol_PlotsWorkings!$B42),$D$8),NA())</f>
        <v>0</v>
      </c>
      <c r="G42" s="57"/>
      <c r="H42" s="57"/>
      <c r="I42" s="57"/>
      <c r="J42" s="58">
        <v>30</v>
      </c>
      <c r="K42" s="61">
        <f>IFERROR(INDEX(LysimeterVol_DB!$H$3:$AM$2832,(Vol_PlotsWorkings!$L$5+Vol_PlotsWorkings!$J42),1),NA())</f>
        <v>41851</v>
      </c>
      <c r="L42" s="58">
        <f>IFERROR(INDEX(LysimeterVol_DB!$H$3:$AM$2832,(Vol_PlotsWorkings!$L$5+Vol_PlotsWorkings!$J42),2),NA())</f>
        <v>0</v>
      </c>
      <c r="M42" s="62" t="str">
        <f>IFERROR(INDEX(LysimeterVol_DB!$H$3:$AM$2832,(Vol_PlotsWorkings!$L$5+Vol_PlotsWorkings!$J42),$L$7),NA())</f>
        <v xml:space="preserve"> </v>
      </c>
      <c r="N42" s="62">
        <f>IFERROR(INDEX(LysimeterVol_DB!$H$3:$AM$2832,(Vol_PlotsWorkings!$L$5+Vol_PlotsWorkings!$J42),$L$8),NA())</f>
        <v>0</v>
      </c>
      <c r="O42" s="57"/>
      <c r="P42" s="57"/>
    </row>
    <row r="43" spans="1:16" x14ac:dyDescent="0.25">
      <c r="A43" s="57"/>
      <c r="B43" s="58">
        <v>31</v>
      </c>
      <c r="C43" s="61">
        <f>IFERROR(INDEX(LysimeterVol_DB!$H$3:$AM$2832,(Vol_PlotsWorkings!$D$5+Vol_PlotsWorkings!$B43),1),NA())</f>
        <v>40391</v>
      </c>
      <c r="D43" s="58">
        <f>IFERROR(INDEX(LysimeterVol_DB!$H$3:$AM$2832,(Vol_PlotsWorkings!$D$5+Vol_PlotsWorkings!$B43),2),NA())</f>
        <v>0</v>
      </c>
      <c r="E43" s="62" t="str">
        <f>IFERROR(INDEX(LysimeterVol_DB!$H$3:$AM$2832,(Vol_PlotsWorkings!$D$5+Vol_PlotsWorkings!$B43),$D$7),NA())</f>
        <v xml:space="preserve"> </v>
      </c>
      <c r="F43" s="62">
        <f>IFERROR(INDEX(LysimeterVol_DB!$H$3:$AM$2832,(Vol_PlotsWorkings!$D$5+Vol_PlotsWorkings!$B43),$D$8),NA())</f>
        <v>0</v>
      </c>
      <c r="G43" s="57"/>
      <c r="H43" s="57"/>
      <c r="I43" s="57"/>
      <c r="J43" s="58">
        <v>31</v>
      </c>
      <c r="K43" s="61">
        <f>IFERROR(INDEX(LysimeterVol_DB!$H$3:$AM$2832,(Vol_PlotsWorkings!$L$5+Vol_PlotsWorkings!$J43),1),NA())</f>
        <v>41852</v>
      </c>
      <c r="L43" s="58">
        <f>IFERROR(INDEX(LysimeterVol_DB!$H$3:$AM$2832,(Vol_PlotsWorkings!$L$5+Vol_PlotsWorkings!$J43),2),NA())</f>
        <v>0</v>
      </c>
      <c r="M43" s="62" t="str">
        <f>IFERROR(INDEX(LysimeterVol_DB!$H$3:$AM$2832,(Vol_PlotsWorkings!$L$5+Vol_PlotsWorkings!$J43),$L$7),NA())</f>
        <v xml:space="preserve"> </v>
      </c>
      <c r="N43" s="62">
        <f>IFERROR(INDEX(LysimeterVol_DB!$H$3:$AM$2832,(Vol_PlotsWorkings!$L$5+Vol_PlotsWorkings!$J43),$L$8),NA())</f>
        <v>0</v>
      </c>
      <c r="O43" s="57"/>
      <c r="P43" s="57"/>
    </row>
    <row r="44" spans="1:16" x14ac:dyDescent="0.25">
      <c r="A44" s="57"/>
      <c r="B44" s="58">
        <v>32</v>
      </c>
      <c r="C44" s="61">
        <f>IFERROR(INDEX(LysimeterVol_DB!$H$3:$AM$2832,(Vol_PlotsWorkings!$D$5+Vol_PlotsWorkings!$B44),1),NA())</f>
        <v>40392</v>
      </c>
      <c r="D44" s="58">
        <f>IFERROR(INDEX(LysimeterVol_DB!$H$3:$AM$2832,(Vol_PlotsWorkings!$D$5+Vol_PlotsWorkings!$B44),2),NA())</f>
        <v>0</v>
      </c>
      <c r="E44" s="62" t="str">
        <f>IFERROR(INDEX(LysimeterVol_DB!$H$3:$AM$2832,(Vol_PlotsWorkings!$D$5+Vol_PlotsWorkings!$B44),$D$7),NA())</f>
        <v xml:space="preserve"> </v>
      </c>
      <c r="F44" s="62">
        <f>IFERROR(INDEX(LysimeterVol_DB!$H$3:$AM$2832,(Vol_PlotsWorkings!$D$5+Vol_PlotsWorkings!$B44),$D$8),NA())</f>
        <v>0</v>
      </c>
      <c r="G44" s="57"/>
      <c r="H44" s="57"/>
      <c r="I44" s="57"/>
      <c r="J44" s="58">
        <v>32</v>
      </c>
      <c r="K44" s="61">
        <f>IFERROR(INDEX(LysimeterVol_DB!$H$3:$AM$2832,(Vol_PlotsWorkings!$L$5+Vol_PlotsWorkings!$J44),1),NA())</f>
        <v>41853</v>
      </c>
      <c r="L44" s="58">
        <f>IFERROR(INDEX(LysimeterVol_DB!$H$3:$AM$2832,(Vol_PlotsWorkings!$L$5+Vol_PlotsWorkings!$J44),2),NA())</f>
        <v>0</v>
      </c>
      <c r="M44" s="62" t="str">
        <f>IFERROR(INDEX(LysimeterVol_DB!$H$3:$AM$2832,(Vol_PlotsWorkings!$L$5+Vol_PlotsWorkings!$J44),$L$7),NA())</f>
        <v xml:space="preserve"> </v>
      </c>
      <c r="N44" s="62">
        <f>IFERROR(INDEX(LysimeterVol_DB!$H$3:$AM$2832,(Vol_PlotsWorkings!$L$5+Vol_PlotsWorkings!$J44),$L$8),NA())</f>
        <v>0</v>
      </c>
      <c r="O44" s="57"/>
      <c r="P44" s="57"/>
    </row>
    <row r="45" spans="1:16" x14ac:dyDescent="0.25">
      <c r="A45" s="57"/>
      <c r="B45" s="58">
        <v>33</v>
      </c>
      <c r="C45" s="61">
        <f>IFERROR(INDEX(LysimeterVol_DB!$H$3:$AM$2832,(Vol_PlotsWorkings!$D$5+Vol_PlotsWorkings!$B45),1),NA())</f>
        <v>40393</v>
      </c>
      <c r="D45" s="58">
        <f>IFERROR(INDEX(LysimeterVol_DB!$H$3:$AM$2832,(Vol_PlotsWorkings!$D$5+Vol_PlotsWorkings!$B45),2),NA())</f>
        <v>0.5</v>
      </c>
      <c r="E45" s="62" t="str">
        <f>IFERROR(INDEX(LysimeterVol_DB!$H$3:$AM$2832,(Vol_PlotsWorkings!$D$5+Vol_PlotsWorkings!$B45),$D$7),NA())</f>
        <v xml:space="preserve"> </v>
      </c>
      <c r="F45" s="62">
        <f>IFERROR(INDEX(LysimeterVol_DB!$H$3:$AM$2832,(Vol_PlotsWorkings!$D$5+Vol_PlotsWorkings!$B45),$D$8),NA())</f>
        <v>0</v>
      </c>
      <c r="G45" s="57"/>
      <c r="H45" s="57"/>
      <c r="I45" s="57"/>
      <c r="J45" s="58">
        <v>33</v>
      </c>
      <c r="K45" s="61">
        <f>IFERROR(INDEX(LysimeterVol_DB!$H$3:$AM$2832,(Vol_PlotsWorkings!$L$5+Vol_PlotsWorkings!$J45),1),NA())</f>
        <v>41854</v>
      </c>
      <c r="L45" s="58">
        <f>IFERROR(INDEX(LysimeterVol_DB!$H$3:$AM$2832,(Vol_PlotsWorkings!$L$5+Vol_PlotsWorkings!$J45),2),NA())</f>
        <v>7</v>
      </c>
      <c r="M45" s="62" t="str">
        <f>IFERROR(INDEX(LysimeterVol_DB!$H$3:$AM$2832,(Vol_PlotsWorkings!$L$5+Vol_PlotsWorkings!$J45),$L$7),NA())</f>
        <v xml:space="preserve"> </v>
      </c>
      <c r="N45" s="62">
        <f>IFERROR(INDEX(LysimeterVol_DB!$H$3:$AM$2832,(Vol_PlotsWorkings!$L$5+Vol_PlotsWorkings!$J45),$L$8),NA())</f>
        <v>0</v>
      </c>
      <c r="O45" s="57"/>
      <c r="P45" s="57"/>
    </row>
    <row r="46" spans="1:16" x14ac:dyDescent="0.25">
      <c r="A46" s="57"/>
      <c r="B46" s="58">
        <v>34</v>
      </c>
      <c r="C46" s="61">
        <f>IFERROR(INDEX(LysimeterVol_DB!$H$3:$AM$2832,(Vol_PlotsWorkings!$D$5+Vol_PlotsWorkings!$B46),1),NA())</f>
        <v>40394</v>
      </c>
      <c r="D46" s="58">
        <f>IFERROR(INDEX(LysimeterVol_DB!$H$3:$AM$2832,(Vol_PlotsWorkings!$D$5+Vol_PlotsWorkings!$B46),2),NA())</f>
        <v>1.5</v>
      </c>
      <c r="E46" s="62" t="str">
        <f>IFERROR(INDEX(LysimeterVol_DB!$H$3:$AM$2832,(Vol_PlotsWorkings!$D$5+Vol_PlotsWorkings!$B46),$D$7),NA())</f>
        <v xml:space="preserve"> </v>
      </c>
      <c r="F46" s="62">
        <f>IFERROR(INDEX(LysimeterVol_DB!$H$3:$AM$2832,(Vol_PlotsWorkings!$D$5+Vol_PlotsWorkings!$B46),$D$8),NA())</f>
        <v>0</v>
      </c>
      <c r="G46" s="57"/>
      <c r="H46" s="57"/>
      <c r="I46" s="57"/>
      <c r="J46" s="58">
        <v>34</v>
      </c>
      <c r="K46" s="61">
        <f>IFERROR(INDEX(LysimeterVol_DB!$H$3:$AM$2832,(Vol_PlotsWorkings!$L$5+Vol_PlotsWorkings!$J46),1),NA())</f>
        <v>41855</v>
      </c>
      <c r="L46" s="58">
        <f>IFERROR(INDEX(LysimeterVol_DB!$H$3:$AM$2832,(Vol_PlotsWorkings!$L$5+Vol_PlotsWorkings!$J46),2),NA())</f>
        <v>11.5</v>
      </c>
      <c r="M46" s="62" t="str">
        <f>IFERROR(INDEX(LysimeterVol_DB!$H$3:$AM$2832,(Vol_PlotsWorkings!$L$5+Vol_PlotsWorkings!$J46),$L$7),NA())</f>
        <v xml:space="preserve"> </v>
      </c>
      <c r="N46" s="62">
        <f>IFERROR(INDEX(LysimeterVol_DB!$H$3:$AM$2832,(Vol_PlotsWorkings!$L$5+Vol_PlotsWorkings!$J46),$L$8),NA())</f>
        <v>0</v>
      </c>
      <c r="O46" s="57"/>
      <c r="P46" s="57"/>
    </row>
    <row r="47" spans="1:16" x14ac:dyDescent="0.25">
      <c r="A47" s="57"/>
      <c r="B47" s="58">
        <v>35</v>
      </c>
      <c r="C47" s="61">
        <f>IFERROR(INDEX(LysimeterVol_DB!$H$3:$AM$2832,(Vol_PlotsWorkings!$D$5+Vol_PlotsWorkings!$B47),1),NA())</f>
        <v>40395</v>
      </c>
      <c r="D47" s="58">
        <f>IFERROR(INDEX(LysimeterVol_DB!$H$3:$AM$2832,(Vol_PlotsWorkings!$D$5+Vol_PlotsWorkings!$B47),2),NA())</f>
        <v>0</v>
      </c>
      <c r="E47" s="62" t="str">
        <f>IFERROR(INDEX(LysimeterVol_DB!$H$3:$AM$2832,(Vol_PlotsWorkings!$D$5+Vol_PlotsWorkings!$B47),$D$7),NA())</f>
        <v xml:space="preserve"> </v>
      </c>
      <c r="F47" s="62">
        <f>IFERROR(INDEX(LysimeterVol_DB!$H$3:$AM$2832,(Vol_PlotsWorkings!$D$5+Vol_PlotsWorkings!$B47),$D$8),NA())</f>
        <v>0</v>
      </c>
      <c r="G47" s="57"/>
      <c r="H47" s="57"/>
      <c r="I47" s="57"/>
      <c r="J47" s="58">
        <v>35</v>
      </c>
      <c r="K47" s="61">
        <f>IFERROR(INDEX(LysimeterVol_DB!$H$3:$AM$2832,(Vol_PlotsWorkings!$L$5+Vol_PlotsWorkings!$J47),1),NA())</f>
        <v>41856</v>
      </c>
      <c r="L47" s="58">
        <f>IFERROR(INDEX(LysimeterVol_DB!$H$3:$AM$2832,(Vol_PlotsWorkings!$L$5+Vol_PlotsWorkings!$J47),2),NA())</f>
        <v>0</v>
      </c>
      <c r="M47" s="62" t="str">
        <f>IFERROR(INDEX(LysimeterVol_DB!$H$3:$AM$2832,(Vol_PlotsWorkings!$L$5+Vol_PlotsWorkings!$J47),$L$7),NA())</f>
        <v xml:space="preserve"> </v>
      </c>
      <c r="N47" s="62">
        <f>IFERROR(INDEX(LysimeterVol_DB!$H$3:$AM$2832,(Vol_PlotsWorkings!$L$5+Vol_PlotsWorkings!$J47),$L$8),NA())</f>
        <v>0</v>
      </c>
      <c r="O47" s="57"/>
      <c r="P47" s="57"/>
    </row>
    <row r="48" spans="1:16" x14ac:dyDescent="0.25">
      <c r="A48" s="57"/>
      <c r="B48" s="58">
        <v>36</v>
      </c>
      <c r="C48" s="61">
        <f>IFERROR(INDEX(LysimeterVol_DB!$H$3:$AM$2832,(Vol_PlotsWorkings!$D$5+Vol_PlotsWorkings!$B48),1),NA())</f>
        <v>40396</v>
      </c>
      <c r="D48" s="58">
        <f>IFERROR(INDEX(LysimeterVol_DB!$H$3:$AM$2832,(Vol_PlotsWorkings!$D$5+Vol_PlotsWorkings!$B48),2),NA())</f>
        <v>0</v>
      </c>
      <c r="E48" s="62" t="str">
        <f>IFERROR(INDEX(LysimeterVol_DB!$H$3:$AM$2832,(Vol_PlotsWorkings!$D$5+Vol_PlotsWorkings!$B48),$D$7),NA())</f>
        <v xml:space="preserve"> </v>
      </c>
      <c r="F48" s="62">
        <f>IFERROR(INDEX(LysimeterVol_DB!$H$3:$AM$2832,(Vol_PlotsWorkings!$D$5+Vol_PlotsWorkings!$B48),$D$8),NA())</f>
        <v>0</v>
      </c>
      <c r="G48" s="57"/>
      <c r="H48" s="57"/>
      <c r="I48" s="57"/>
      <c r="J48" s="58">
        <v>36</v>
      </c>
      <c r="K48" s="61">
        <f>IFERROR(INDEX(LysimeterVol_DB!$H$3:$AM$2832,(Vol_PlotsWorkings!$L$5+Vol_PlotsWorkings!$J48),1),NA())</f>
        <v>41857</v>
      </c>
      <c r="L48" s="58">
        <f>IFERROR(INDEX(LysimeterVol_DB!$H$3:$AM$2832,(Vol_PlotsWorkings!$L$5+Vol_PlotsWorkings!$J48),2),NA())</f>
        <v>1</v>
      </c>
      <c r="M48" s="62">
        <f>IFERROR(INDEX(LysimeterVol_DB!$H$3:$AM$2832,(Vol_PlotsWorkings!$L$5+Vol_PlotsWorkings!$J48),$L$7),NA())</f>
        <v>0.3</v>
      </c>
      <c r="N48" s="62">
        <f>IFERROR(INDEX(LysimeterVol_DB!$H$3:$AM$2832,(Vol_PlotsWorkings!$L$5+Vol_PlotsWorkings!$J48),$L$8),NA())</f>
        <v>0</v>
      </c>
      <c r="O48" s="57"/>
      <c r="P48" s="57"/>
    </row>
    <row r="49" spans="1:16" x14ac:dyDescent="0.25">
      <c r="A49" s="57"/>
      <c r="B49" s="58">
        <v>37</v>
      </c>
      <c r="C49" s="61">
        <f>IFERROR(INDEX(LysimeterVol_DB!$H$3:$AM$2832,(Vol_PlotsWorkings!$D$5+Vol_PlotsWorkings!$B49),1),NA())</f>
        <v>40397</v>
      </c>
      <c r="D49" s="58">
        <f>IFERROR(INDEX(LysimeterVol_DB!$H$3:$AM$2832,(Vol_PlotsWorkings!$D$5+Vol_PlotsWorkings!$B49),2),NA())</f>
        <v>2.5</v>
      </c>
      <c r="E49" s="62" t="str">
        <f>IFERROR(INDEX(LysimeterVol_DB!$H$3:$AM$2832,(Vol_PlotsWorkings!$D$5+Vol_PlotsWorkings!$B49),$D$7),NA())</f>
        <v xml:space="preserve"> </v>
      </c>
      <c r="F49" s="62">
        <f>IFERROR(INDEX(LysimeterVol_DB!$H$3:$AM$2832,(Vol_PlotsWorkings!$D$5+Vol_PlotsWorkings!$B49),$D$8),NA())</f>
        <v>0</v>
      </c>
      <c r="G49" s="57"/>
      <c r="H49" s="57"/>
      <c r="I49" s="57"/>
      <c r="J49" s="58">
        <v>37</v>
      </c>
      <c r="K49" s="61">
        <f>IFERROR(INDEX(LysimeterVol_DB!$H$3:$AM$2832,(Vol_PlotsWorkings!$L$5+Vol_PlotsWorkings!$J49),1),NA())</f>
        <v>41858</v>
      </c>
      <c r="L49" s="58">
        <f>IFERROR(INDEX(LysimeterVol_DB!$H$3:$AM$2832,(Vol_PlotsWorkings!$L$5+Vol_PlotsWorkings!$J49),2),NA())</f>
        <v>0</v>
      </c>
      <c r="M49" s="62" t="str">
        <f>IFERROR(INDEX(LysimeterVol_DB!$H$3:$AM$2832,(Vol_PlotsWorkings!$L$5+Vol_PlotsWorkings!$J49),$L$7),NA())</f>
        <v xml:space="preserve"> </v>
      </c>
      <c r="N49" s="62">
        <f>IFERROR(INDEX(LysimeterVol_DB!$H$3:$AM$2832,(Vol_PlotsWorkings!$L$5+Vol_PlotsWorkings!$J49),$L$8),NA())</f>
        <v>0</v>
      </c>
      <c r="O49" s="57"/>
      <c r="P49" s="57"/>
    </row>
    <row r="50" spans="1:16" x14ac:dyDescent="0.25">
      <c r="A50" s="57"/>
      <c r="B50" s="58">
        <v>38</v>
      </c>
      <c r="C50" s="61">
        <f>IFERROR(INDEX(LysimeterVol_DB!$H$3:$AM$2832,(Vol_PlotsWorkings!$D$5+Vol_PlotsWorkings!$B50),1),NA())</f>
        <v>40398</v>
      </c>
      <c r="D50" s="58">
        <f>IFERROR(INDEX(LysimeterVol_DB!$H$3:$AM$2832,(Vol_PlotsWorkings!$D$5+Vol_PlotsWorkings!$B50),2),NA())</f>
        <v>0.5</v>
      </c>
      <c r="E50" s="62" t="str">
        <f>IFERROR(INDEX(LysimeterVol_DB!$H$3:$AM$2832,(Vol_PlotsWorkings!$D$5+Vol_PlotsWorkings!$B50),$D$7),NA())</f>
        <v xml:space="preserve"> </v>
      </c>
      <c r="F50" s="62">
        <f>IFERROR(INDEX(LysimeterVol_DB!$H$3:$AM$2832,(Vol_PlotsWorkings!$D$5+Vol_PlotsWorkings!$B50),$D$8),NA())</f>
        <v>0</v>
      </c>
      <c r="G50" s="57"/>
      <c r="H50" s="57"/>
      <c r="I50" s="57"/>
      <c r="J50" s="58">
        <v>38</v>
      </c>
      <c r="K50" s="61">
        <f>IFERROR(INDEX(LysimeterVol_DB!$H$3:$AM$2832,(Vol_PlotsWorkings!$L$5+Vol_PlotsWorkings!$J50),1),NA())</f>
        <v>41859</v>
      </c>
      <c r="L50" s="58">
        <f>IFERROR(INDEX(LysimeterVol_DB!$H$3:$AM$2832,(Vol_PlotsWorkings!$L$5+Vol_PlotsWorkings!$J50),2),NA())</f>
        <v>4</v>
      </c>
      <c r="M50" s="62" t="str">
        <f>IFERROR(INDEX(LysimeterVol_DB!$H$3:$AM$2832,(Vol_PlotsWorkings!$L$5+Vol_PlotsWorkings!$J50),$L$7),NA())</f>
        <v xml:space="preserve"> </v>
      </c>
      <c r="N50" s="62">
        <f>IFERROR(INDEX(LysimeterVol_DB!$H$3:$AM$2832,(Vol_PlotsWorkings!$L$5+Vol_PlotsWorkings!$J50),$L$8),NA())</f>
        <v>0</v>
      </c>
      <c r="O50" s="57"/>
      <c r="P50" s="57"/>
    </row>
    <row r="51" spans="1:16" x14ac:dyDescent="0.25">
      <c r="A51" s="57"/>
      <c r="B51" s="58">
        <v>39</v>
      </c>
      <c r="C51" s="61">
        <f>IFERROR(INDEX(LysimeterVol_DB!$H$3:$AM$2832,(Vol_PlotsWorkings!$D$5+Vol_PlotsWorkings!$B51),1),NA())</f>
        <v>40399</v>
      </c>
      <c r="D51" s="58">
        <f>IFERROR(INDEX(LysimeterVol_DB!$H$3:$AM$2832,(Vol_PlotsWorkings!$D$5+Vol_PlotsWorkings!$B51),2),NA())</f>
        <v>1</v>
      </c>
      <c r="E51" s="62" t="str">
        <f>IFERROR(INDEX(LysimeterVol_DB!$H$3:$AM$2832,(Vol_PlotsWorkings!$D$5+Vol_PlotsWorkings!$B51),$D$7),NA())</f>
        <v xml:space="preserve"> </v>
      </c>
      <c r="F51" s="62">
        <f>IFERROR(INDEX(LysimeterVol_DB!$H$3:$AM$2832,(Vol_PlotsWorkings!$D$5+Vol_PlotsWorkings!$B51),$D$8),NA())</f>
        <v>0</v>
      </c>
      <c r="G51" s="57"/>
      <c r="H51" s="57"/>
      <c r="I51" s="57"/>
      <c r="J51" s="58">
        <v>39</v>
      </c>
      <c r="K51" s="61">
        <f>IFERROR(INDEX(LysimeterVol_DB!$H$3:$AM$2832,(Vol_PlotsWorkings!$L$5+Vol_PlotsWorkings!$J51),1),NA())</f>
        <v>41860</v>
      </c>
      <c r="L51" s="58">
        <f>IFERROR(INDEX(LysimeterVol_DB!$H$3:$AM$2832,(Vol_PlotsWorkings!$L$5+Vol_PlotsWorkings!$J51),2),NA())</f>
        <v>0.5</v>
      </c>
      <c r="M51" s="62" t="str">
        <f>IFERROR(INDEX(LysimeterVol_DB!$H$3:$AM$2832,(Vol_PlotsWorkings!$L$5+Vol_PlotsWorkings!$J51),$L$7),NA())</f>
        <v xml:space="preserve"> </v>
      </c>
      <c r="N51" s="62">
        <f>IFERROR(INDEX(LysimeterVol_DB!$H$3:$AM$2832,(Vol_PlotsWorkings!$L$5+Vol_PlotsWorkings!$J51),$L$8),NA())</f>
        <v>0</v>
      </c>
      <c r="O51" s="57"/>
      <c r="P51" s="57"/>
    </row>
    <row r="52" spans="1:16" x14ac:dyDescent="0.25">
      <c r="A52" s="57"/>
      <c r="B52" s="58">
        <v>40</v>
      </c>
      <c r="C52" s="61">
        <f>IFERROR(INDEX(LysimeterVol_DB!$H$3:$AM$2832,(Vol_PlotsWorkings!$D$5+Vol_PlotsWorkings!$B52),1),NA())</f>
        <v>40400</v>
      </c>
      <c r="D52" s="58">
        <f>IFERROR(INDEX(LysimeterVol_DB!$H$3:$AM$2832,(Vol_PlotsWorkings!$D$5+Vol_PlotsWorkings!$B52),2),NA())</f>
        <v>0</v>
      </c>
      <c r="E52" s="62" t="str">
        <f>IFERROR(INDEX(LysimeterVol_DB!$H$3:$AM$2832,(Vol_PlotsWorkings!$D$5+Vol_PlotsWorkings!$B52),$D$7),NA())</f>
        <v xml:space="preserve"> </v>
      </c>
      <c r="F52" s="62">
        <f>IFERROR(INDEX(LysimeterVol_DB!$H$3:$AM$2832,(Vol_PlotsWorkings!$D$5+Vol_PlotsWorkings!$B52),$D$8),NA())</f>
        <v>0</v>
      </c>
      <c r="G52" s="57"/>
      <c r="H52" s="57"/>
      <c r="I52" s="57"/>
      <c r="J52" s="58">
        <v>40</v>
      </c>
      <c r="K52" s="61">
        <f>IFERROR(INDEX(LysimeterVol_DB!$H$3:$AM$2832,(Vol_PlotsWorkings!$L$5+Vol_PlotsWorkings!$J52),1),NA())</f>
        <v>41861</v>
      </c>
      <c r="L52" s="58">
        <f>IFERROR(INDEX(LysimeterVol_DB!$H$3:$AM$2832,(Vol_PlotsWorkings!$L$5+Vol_PlotsWorkings!$J52),2),NA())</f>
        <v>0</v>
      </c>
      <c r="M52" s="62" t="str">
        <f>IFERROR(INDEX(LysimeterVol_DB!$H$3:$AM$2832,(Vol_PlotsWorkings!$L$5+Vol_PlotsWorkings!$J52),$L$7),NA())</f>
        <v xml:space="preserve"> </v>
      </c>
      <c r="N52" s="62">
        <f>IFERROR(INDEX(LysimeterVol_DB!$H$3:$AM$2832,(Vol_PlotsWorkings!$L$5+Vol_PlotsWorkings!$J52),$L$8),NA())</f>
        <v>0</v>
      </c>
      <c r="O52" s="57"/>
      <c r="P52" s="57"/>
    </row>
    <row r="53" spans="1:16" x14ac:dyDescent="0.25">
      <c r="A53" s="57"/>
      <c r="B53" s="58">
        <v>41</v>
      </c>
      <c r="C53" s="61">
        <f>IFERROR(INDEX(LysimeterVol_DB!$H$3:$AM$2832,(Vol_PlotsWorkings!$D$5+Vol_PlotsWorkings!$B53),1),NA())</f>
        <v>40401</v>
      </c>
      <c r="D53" s="58">
        <f>IFERROR(INDEX(LysimeterVol_DB!$H$3:$AM$2832,(Vol_PlotsWorkings!$D$5+Vol_PlotsWorkings!$B53),2),NA())</f>
        <v>0</v>
      </c>
      <c r="E53" s="62" t="str">
        <f>IFERROR(INDEX(LysimeterVol_DB!$H$3:$AM$2832,(Vol_PlotsWorkings!$D$5+Vol_PlotsWorkings!$B53),$D$7),NA())</f>
        <v xml:space="preserve"> </v>
      </c>
      <c r="F53" s="62">
        <f>IFERROR(INDEX(LysimeterVol_DB!$H$3:$AM$2832,(Vol_PlotsWorkings!$D$5+Vol_PlotsWorkings!$B53),$D$8),NA())</f>
        <v>0</v>
      </c>
      <c r="G53" s="57"/>
      <c r="H53" s="57"/>
      <c r="I53" s="57"/>
      <c r="J53" s="58">
        <v>41</v>
      </c>
      <c r="K53" s="61">
        <f>IFERROR(INDEX(LysimeterVol_DB!$H$3:$AM$2832,(Vol_PlotsWorkings!$L$5+Vol_PlotsWorkings!$J53),1),NA())</f>
        <v>41862</v>
      </c>
      <c r="L53" s="58">
        <f>IFERROR(INDEX(LysimeterVol_DB!$H$3:$AM$2832,(Vol_PlotsWorkings!$L$5+Vol_PlotsWorkings!$J53),2),NA())</f>
        <v>0</v>
      </c>
      <c r="M53" s="62" t="str">
        <f>IFERROR(INDEX(LysimeterVol_DB!$H$3:$AM$2832,(Vol_PlotsWorkings!$L$5+Vol_PlotsWorkings!$J53),$L$7),NA())</f>
        <v xml:space="preserve"> </v>
      </c>
      <c r="N53" s="62">
        <f>IFERROR(INDEX(LysimeterVol_DB!$H$3:$AM$2832,(Vol_PlotsWorkings!$L$5+Vol_PlotsWorkings!$J53),$L$8),NA())</f>
        <v>0</v>
      </c>
      <c r="O53" s="57"/>
      <c r="P53" s="57"/>
    </row>
    <row r="54" spans="1:16" x14ac:dyDescent="0.25">
      <c r="A54" s="57"/>
      <c r="B54" s="58">
        <v>42</v>
      </c>
      <c r="C54" s="61">
        <f>IFERROR(INDEX(LysimeterVol_DB!$H$3:$AM$2832,(Vol_PlotsWorkings!$D$5+Vol_PlotsWorkings!$B54),1),NA())</f>
        <v>40402</v>
      </c>
      <c r="D54" s="58">
        <f>IFERROR(INDEX(LysimeterVol_DB!$H$3:$AM$2832,(Vol_PlotsWorkings!$D$5+Vol_PlotsWorkings!$B54),2),NA())</f>
        <v>0</v>
      </c>
      <c r="E54" s="62" t="str">
        <f>IFERROR(INDEX(LysimeterVol_DB!$H$3:$AM$2832,(Vol_PlotsWorkings!$D$5+Vol_PlotsWorkings!$B54),$D$7),NA())</f>
        <v xml:space="preserve"> </v>
      </c>
      <c r="F54" s="62">
        <f>IFERROR(INDEX(LysimeterVol_DB!$H$3:$AM$2832,(Vol_PlotsWorkings!$D$5+Vol_PlotsWorkings!$B54),$D$8),NA())</f>
        <v>0</v>
      </c>
      <c r="G54" s="57"/>
      <c r="H54" s="57"/>
      <c r="I54" s="57"/>
      <c r="J54" s="58">
        <v>42</v>
      </c>
      <c r="K54" s="61">
        <f>IFERROR(INDEX(LysimeterVol_DB!$H$3:$AM$2832,(Vol_PlotsWorkings!$L$5+Vol_PlotsWorkings!$J54),1),NA())</f>
        <v>41863</v>
      </c>
      <c r="L54" s="58">
        <f>IFERROR(INDEX(LysimeterVol_DB!$H$3:$AM$2832,(Vol_PlotsWorkings!$L$5+Vol_PlotsWorkings!$J54),2),NA())</f>
        <v>7</v>
      </c>
      <c r="M54" s="62" t="str">
        <f>IFERROR(INDEX(LysimeterVol_DB!$H$3:$AM$2832,(Vol_PlotsWorkings!$L$5+Vol_PlotsWorkings!$J54),$L$7),NA())</f>
        <v xml:space="preserve"> </v>
      </c>
      <c r="N54" s="62">
        <f>IFERROR(INDEX(LysimeterVol_DB!$H$3:$AM$2832,(Vol_PlotsWorkings!$L$5+Vol_PlotsWorkings!$J54),$L$8),NA())</f>
        <v>0</v>
      </c>
      <c r="O54" s="57"/>
      <c r="P54" s="57"/>
    </row>
    <row r="55" spans="1:16" x14ac:dyDescent="0.25">
      <c r="A55" s="57"/>
      <c r="B55" s="58">
        <v>43</v>
      </c>
      <c r="C55" s="61">
        <f>IFERROR(INDEX(LysimeterVol_DB!$H$3:$AM$2832,(Vol_PlotsWorkings!$D$5+Vol_PlotsWorkings!$B55),1),NA())</f>
        <v>40403</v>
      </c>
      <c r="D55" s="58">
        <f>IFERROR(INDEX(LysimeterVol_DB!$H$3:$AM$2832,(Vol_PlotsWorkings!$D$5+Vol_PlotsWorkings!$B55),2),NA())</f>
        <v>0</v>
      </c>
      <c r="E55" s="62" t="str">
        <f>IFERROR(INDEX(LysimeterVol_DB!$H$3:$AM$2832,(Vol_PlotsWorkings!$D$5+Vol_PlotsWorkings!$B55),$D$7),NA())</f>
        <v xml:space="preserve"> </v>
      </c>
      <c r="F55" s="62">
        <f>IFERROR(INDEX(LysimeterVol_DB!$H$3:$AM$2832,(Vol_PlotsWorkings!$D$5+Vol_PlotsWorkings!$B55),$D$8),NA())</f>
        <v>0</v>
      </c>
      <c r="G55" s="57"/>
      <c r="H55" s="57"/>
      <c r="I55" s="57"/>
      <c r="J55" s="58">
        <v>43</v>
      </c>
      <c r="K55" s="61">
        <f>IFERROR(INDEX(LysimeterVol_DB!$H$3:$AM$2832,(Vol_PlotsWorkings!$L$5+Vol_PlotsWorkings!$J55),1),NA())</f>
        <v>41864</v>
      </c>
      <c r="L55" s="58">
        <f>IFERROR(INDEX(LysimeterVol_DB!$H$3:$AM$2832,(Vol_PlotsWorkings!$L$5+Vol_PlotsWorkings!$J55),2),NA())</f>
        <v>1</v>
      </c>
      <c r="M55" s="62" t="str">
        <f>IFERROR(INDEX(LysimeterVol_DB!$H$3:$AM$2832,(Vol_PlotsWorkings!$L$5+Vol_PlotsWorkings!$J55),$L$7),NA())</f>
        <v xml:space="preserve"> </v>
      </c>
      <c r="N55" s="62">
        <f>IFERROR(INDEX(LysimeterVol_DB!$H$3:$AM$2832,(Vol_PlotsWorkings!$L$5+Vol_PlotsWorkings!$J55),$L$8),NA())</f>
        <v>0</v>
      </c>
      <c r="O55" s="57"/>
      <c r="P55" s="57"/>
    </row>
    <row r="56" spans="1:16" x14ac:dyDescent="0.25">
      <c r="A56" s="57"/>
      <c r="B56" s="58">
        <v>44</v>
      </c>
      <c r="C56" s="61">
        <f>IFERROR(INDEX(LysimeterVol_DB!$H$3:$AM$2832,(Vol_PlotsWorkings!$D$5+Vol_PlotsWorkings!$B56),1),NA())</f>
        <v>40404</v>
      </c>
      <c r="D56" s="58">
        <f>IFERROR(INDEX(LysimeterVol_DB!$H$3:$AM$2832,(Vol_PlotsWorkings!$D$5+Vol_PlotsWorkings!$B56),2),NA())</f>
        <v>9</v>
      </c>
      <c r="E56" s="62" t="str">
        <f>IFERROR(INDEX(LysimeterVol_DB!$H$3:$AM$2832,(Vol_PlotsWorkings!$D$5+Vol_PlotsWorkings!$B56),$D$7),NA())</f>
        <v xml:space="preserve"> </v>
      </c>
      <c r="F56" s="62">
        <f>IFERROR(INDEX(LysimeterVol_DB!$H$3:$AM$2832,(Vol_PlotsWorkings!$D$5+Vol_PlotsWorkings!$B56),$D$8),NA())</f>
        <v>0</v>
      </c>
      <c r="G56" s="57"/>
      <c r="H56" s="57"/>
      <c r="I56" s="57"/>
      <c r="J56" s="58">
        <v>44</v>
      </c>
      <c r="K56" s="61">
        <f>IFERROR(INDEX(LysimeterVol_DB!$H$3:$AM$2832,(Vol_PlotsWorkings!$L$5+Vol_PlotsWorkings!$J56),1),NA())</f>
        <v>41865</v>
      </c>
      <c r="L56" s="58">
        <f>IFERROR(INDEX(LysimeterVol_DB!$H$3:$AM$2832,(Vol_PlotsWorkings!$L$5+Vol_PlotsWorkings!$J56),2),NA())</f>
        <v>6.5</v>
      </c>
      <c r="M56" s="62" t="str">
        <f>IFERROR(INDEX(LysimeterVol_DB!$H$3:$AM$2832,(Vol_PlotsWorkings!$L$5+Vol_PlotsWorkings!$J56),$L$7),NA())</f>
        <v xml:space="preserve"> </v>
      </c>
      <c r="N56" s="62">
        <f>IFERROR(INDEX(LysimeterVol_DB!$H$3:$AM$2832,(Vol_PlotsWorkings!$L$5+Vol_PlotsWorkings!$J56),$L$8),NA())</f>
        <v>0</v>
      </c>
      <c r="O56" s="57"/>
      <c r="P56" s="57"/>
    </row>
    <row r="57" spans="1:16" x14ac:dyDescent="0.25">
      <c r="A57" s="57"/>
      <c r="B57" s="58">
        <v>45</v>
      </c>
      <c r="C57" s="61">
        <f>IFERROR(INDEX(LysimeterVol_DB!$H$3:$AM$2832,(Vol_PlotsWorkings!$D$5+Vol_PlotsWorkings!$B57),1),NA())</f>
        <v>40405</v>
      </c>
      <c r="D57" s="58">
        <f>IFERROR(INDEX(LysimeterVol_DB!$H$3:$AM$2832,(Vol_PlotsWorkings!$D$5+Vol_PlotsWorkings!$B57),2),NA())</f>
        <v>12.5</v>
      </c>
      <c r="E57" s="62" t="str">
        <f>IFERROR(INDEX(LysimeterVol_DB!$H$3:$AM$2832,(Vol_PlotsWorkings!$D$5+Vol_PlotsWorkings!$B57),$D$7),NA())</f>
        <v xml:space="preserve"> </v>
      </c>
      <c r="F57" s="62">
        <f>IFERROR(INDEX(LysimeterVol_DB!$H$3:$AM$2832,(Vol_PlotsWorkings!$D$5+Vol_PlotsWorkings!$B57),$D$8),NA())</f>
        <v>0</v>
      </c>
      <c r="G57" s="57"/>
      <c r="H57" s="57"/>
      <c r="I57" s="57"/>
      <c r="J57" s="58">
        <v>45</v>
      </c>
      <c r="K57" s="61">
        <f>IFERROR(INDEX(LysimeterVol_DB!$H$3:$AM$2832,(Vol_PlotsWorkings!$L$5+Vol_PlotsWorkings!$J57),1),NA())</f>
        <v>41866</v>
      </c>
      <c r="L57" s="58">
        <f>IFERROR(INDEX(LysimeterVol_DB!$H$3:$AM$2832,(Vol_PlotsWorkings!$L$5+Vol_PlotsWorkings!$J57),2),NA())</f>
        <v>3.5</v>
      </c>
      <c r="M57" s="62" t="str">
        <f>IFERROR(INDEX(LysimeterVol_DB!$H$3:$AM$2832,(Vol_PlotsWorkings!$L$5+Vol_PlotsWorkings!$J57),$L$7),NA())</f>
        <v xml:space="preserve"> </v>
      </c>
      <c r="N57" s="62">
        <f>IFERROR(INDEX(LysimeterVol_DB!$H$3:$AM$2832,(Vol_PlotsWorkings!$L$5+Vol_PlotsWorkings!$J57),$L$8),NA())</f>
        <v>0</v>
      </c>
      <c r="O57" s="57"/>
      <c r="P57" s="57"/>
    </row>
    <row r="58" spans="1:16" x14ac:dyDescent="0.25">
      <c r="A58" s="57"/>
      <c r="B58" s="58">
        <v>46</v>
      </c>
      <c r="C58" s="61">
        <f>IFERROR(INDEX(LysimeterVol_DB!$H$3:$AM$2832,(Vol_PlotsWorkings!$D$5+Vol_PlotsWorkings!$B58),1),NA())</f>
        <v>40406</v>
      </c>
      <c r="D58" s="58">
        <f>IFERROR(INDEX(LysimeterVol_DB!$H$3:$AM$2832,(Vol_PlotsWorkings!$D$5+Vol_PlotsWorkings!$B58),2),NA())</f>
        <v>0</v>
      </c>
      <c r="E58" s="62" t="str">
        <f>IFERROR(INDEX(LysimeterVol_DB!$H$3:$AM$2832,(Vol_PlotsWorkings!$D$5+Vol_PlotsWorkings!$B58),$D$7),NA())</f>
        <v xml:space="preserve"> </v>
      </c>
      <c r="F58" s="62">
        <f>IFERROR(INDEX(LysimeterVol_DB!$H$3:$AM$2832,(Vol_PlotsWorkings!$D$5+Vol_PlotsWorkings!$B58),$D$8),NA())</f>
        <v>0</v>
      </c>
      <c r="G58" s="57"/>
      <c r="H58" s="57"/>
      <c r="I58" s="57"/>
      <c r="J58" s="58">
        <v>46</v>
      </c>
      <c r="K58" s="61">
        <f>IFERROR(INDEX(LysimeterVol_DB!$H$3:$AM$2832,(Vol_PlotsWorkings!$L$5+Vol_PlotsWorkings!$J58),1),NA())</f>
        <v>41867</v>
      </c>
      <c r="L58" s="58">
        <f>IFERROR(INDEX(LysimeterVol_DB!$H$3:$AM$2832,(Vol_PlotsWorkings!$L$5+Vol_PlotsWorkings!$J58),2),NA())</f>
        <v>1</v>
      </c>
      <c r="M58" s="62" t="str">
        <f>IFERROR(INDEX(LysimeterVol_DB!$H$3:$AM$2832,(Vol_PlotsWorkings!$L$5+Vol_PlotsWorkings!$J58),$L$7),NA())</f>
        <v xml:space="preserve"> </v>
      </c>
      <c r="N58" s="62">
        <f>IFERROR(INDEX(LysimeterVol_DB!$H$3:$AM$2832,(Vol_PlotsWorkings!$L$5+Vol_PlotsWorkings!$J58),$L$8),NA())</f>
        <v>0</v>
      </c>
      <c r="O58" s="57"/>
      <c r="P58" s="57"/>
    </row>
    <row r="59" spans="1:16" x14ac:dyDescent="0.25">
      <c r="A59" s="57"/>
      <c r="B59" s="58">
        <v>47</v>
      </c>
      <c r="C59" s="61">
        <f>IFERROR(INDEX(LysimeterVol_DB!$H$3:$AM$2832,(Vol_PlotsWorkings!$D$5+Vol_PlotsWorkings!$B59),1),NA())</f>
        <v>40407</v>
      </c>
      <c r="D59" s="58">
        <f>IFERROR(INDEX(LysimeterVol_DB!$H$3:$AM$2832,(Vol_PlotsWorkings!$D$5+Vol_PlotsWorkings!$B59),2),NA())</f>
        <v>0</v>
      </c>
      <c r="E59" s="62" t="str">
        <f>IFERROR(INDEX(LysimeterVol_DB!$H$3:$AM$2832,(Vol_PlotsWorkings!$D$5+Vol_PlotsWorkings!$B59),$D$7),NA())</f>
        <v xml:space="preserve"> </v>
      </c>
      <c r="F59" s="62">
        <f>IFERROR(INDEX(LysimeterVol_DB!$H$3:$AM$2832,(Vol_PlotsWorkings!$D$5+Vol_PlotsWorkings!$B59),$D$8),NA())</f>
        <v>0</v>
      </c>
      <c r="G59" s="57"/>
      <c r="H59" s="57"/>
      <c r="I59" s="57"/>
      <c r="J59" s="58">
        <v>47</v>
      </c>
      <c r="K59" s="61">
        <f>IFERROR(INDEX(LysimeterVol_DB!$H$3:$AM$2832,(Vol_PlotsWorkings!$L$5+Vol_PlotsWorkings!$J59),1),NA())</f>
        <v>41868</v>
      </c>
      <c r="L59" s="58">
        <f>IFERROR(INDEX(LysimeterVol_DB!$H$3:$AM$2832,(Vol_PlotsWorkings!$L$5+Vol_PlotsWorkings!$J59),2),NA())</f>
        <v>0</v>
      </c>
      <c r="M59" s="62" t="str">
        <f>IFERROR(INDEX(LysimeterVol_DB!$H$3:$AM$2832,(Vol_PlotsWorkings!$L$5+Vol_PlotsWorkings!$J59),$L$7),NA())</f>
        <v xml:space="preserve"> </v>
      </c>
      <c r="N59" s="62">
        <f>IFERROR(INDEX(LysimeterVol_DB!$H$3:$AM$2832,(Vol_PlotsWorkings!$L$5+Vol_PlotsWorkings!$J59),$L$8),NA())</f>
        <v>0</v>
      </c>
      <c r="O59" s="57"/>
      <c r="P59" s="57"/>
    </row>
    <row r="60" spans="1:16" x14ac:dyDescent="0.25">
      <c r="A60" s="57"/>
      <c r="B60" s="58">
        <v>48</v>
      </c>
      <c r="C60" s="61">
        <f>IFERROR(INDEX(LysimeterVol_DB!$H$3:$AM$2832,(Vol_PlotsWorkings!$D$5+Vol_PlotsWorkings!$B60),1),NA())</f>
        <v>40408</v>
      </c>
      <c r="D60" s="58">
        <f>IFERROR(INDEX(LysimeterVol_DB!$H$3:$AM$2832,(Vol_PlotsWorkings!$D$5+Vol_PlotsWorkings!$B60),2),NA())</f>
        <v>0.5</v>
      </c>
      <c r="E60" s="62" t="str">
        <f>IFERROR(INDEX(LysimeterVol_DB!$H$3:$AM$2832,(Vol_PlotsWorkings!$D$5+Vol_PlotsWorkings!$B60),$D$7),NA())</f>
        <v xml:space="preserve"> </v>
      </c>
      <c r="F60" s="62">
        <f>IFERROR(INDEX(LysimeterVol_DB!$H$3:$AM$2832,(Vol_PlotsWorkings!$D$5+Vol_PlotsWorkings!$B60),$D$8),NA())</f>
        <v>0</v>
      </c>
      <c r="G60" s="57"/>
      <c r="H60" s="57"/>
      <c r="I60" s="57"/>
      <c r="J60" s="58">
        <v>48</v>
      </c>
      <c r="K60" s="61">
        <f>IFERROR(INDEX(LysimeterVol_DB!$H$3:$AM$2832,(Vol_PlotsWorkings!$L$5+Vol_PlotsWorkings!$J60),1),NA())</f>
        <v>41869</v>
      </c>
      <c r="L60" s="58">
        <f>IFERROR(INDEX(LysimeterVol_DB!$H$3:$AM$2832,(Vol_PlotsWorkings!$L$5+Vol_PlotsWorkings!$J60),2),NA())</f>
        <v>0</v>
      </c>
      <c r="M60" s="62" t="str">
        <f>IFERROR(INDEX(LysimeterVol_DB!$H$3:$AM$2832,(Vol_PlotsWorkings!$L$5+Vol_PlotsWorkings!$J60),$L$7),NA())</f>
        <v xml:space="preserve"> </v>
      </c>
      <c r="N60" s="62">
        <f>IFERROR(INDEX(LysimeterVol_DB!$H$3:$AM$2832,(Vol_PlotsWorkings!$L$5+Vol_PlotsWorkings!$J60),$L$8),NA())</f>
        <v>0</v>
      </c>
      <c r="O60" s="57"/>
      <c r="P60" s="57"/>
    </row>
    <row r="61" spans="1:16" x14ac:dyDescent="0.25">
      <c r="A61" s="57"/>
      <c r="B61" s="58">
        <v>49</v>
      </c>
      <c r="C61" s="61">
        <f>IFERROR(INDEX(LysimeterVol_DB!$H$3:$AM$2832,(Vol_PlotsWorkings!$D$5+Vol_PlotsWorkings!$B61),1),NA())</f>
        <v>40409</v>
      </c>
      <c r="D61" s="58">
        <f>IFERROR(INDEX(LysimeterVol_DB!$H$3:$AM$2832,(Vol_PlotsWorkings!$D$5+Vol_PlotsWorkings!$B61),2),NA())</f>
        <v>0</v>
      </c>
      <c r="E61" s="62" t="str">
        <f>IFERROR(INDEX(LysimeterVol_DB!$H$3:$AM$2832,(Vol_PlotsWorkings!$D$5+Vol_PlotsWorkings!$B61),$D$7),NA())</f>
        <v xml:space="preserve"> </v>
      </c>
      <c r="F61" s="62">
        <f>IFERROR(INDEX(LysimeterVol_DB!$H$3:$AM$2832,(Vol_PlotsWorkings!$D$5+Vol_PlotsWorkings!$B61),$D$8),NA())</f>
        <v>0</v>
      </c>
      <c r="G61" s="57"/>
      <c r="H61" s="57"/>
      <c r="I61" s="57"/>
      <c r="J61" s="58">
        <v>49</v>
      </c>
      <c r="K61" s="61">
        <f>IFERROR(INDEX(LysimeterVol_DB!$H$3:$AM$2832,(Vol_PlotsWorkings!$L$5+Vol_PlotsWorkings!$J61),1),NA())</f>
        <v>41870</v>
      </c>
      <c r="L61" s="58">
        <f>IFERROR(INDEX(LysimeterVol_DB!$H$3:$AM$2832,(Vol_PlotsWorkings!$L$5+Vol_PlotsWorkings!$J61),2),NA())</f>
        <v>0</v>
      </c>
      <c r="M61" s="62" t="str">
        <f>IFERROR(INDEX(LysimeterVol_DB!$H$3:$AM$2832,(Vol_PlotsWorkings!$L$5+Vol_PlotsWorkings!$J61),$L$7),NA())</f>
        <v xml:space="preserve"> </v>
      </c>
      <c r="N61" s="62">
        <f>IFERROR(INDEX(LysimeterVol_DB!$H$3:$AM$2832,(Vol_PlotsWorkings!$L$5+Vol_PlotsWorkings!$J61),$L$8),NA())</f>
        <v>0</v>
      </c>
      <c r="O61" s="57"/>
      <c r="P61" s="57"/>
    </row>
    <row r="62" spans="1:16" x14ac:dyDescent="0.25">
      <c r="A62" s="57"/>
      <c r="B62" s="58">
        <v>50</v>
      </c>
      <c r="C62" s="61">
        <f>IFERROR(INDEX(LysimeterVol_DB!$H$3:$AM$2832,(Vol_PlotsWorkings!$D$5+Vol_PlotsWorkings!$B62),1),NA())</f>
        <v>40410</v>
      </c>
      <c r="D62" s="58">
        <f>IFERROR(INDEX(LysimeterVol_DB!$H$3:$AM$2832,(Vol_PlotsWorkings!$D$5+Vol_PlotsWorkings!$B62),2),NA())</f>
        <v>0</v>
      </c>
      <c r="E62" s="62" t="str">
        <f>IFERROR(INDEX(LysimeterVol_DB!$H$3:$AM$2832,(Vol_PlotsWorkings!$D$5+Vol_PlotsWorkings!$B62),$D$7),NA())</f>
        <v xml:space="preserve"> </v>
      </c>
      <c r="F62" s="62">
        <f>IFERROR(INDEX(LysimeterVol_DB!$H$3:$AM$2832,(Vol_PlotsWorkings!$D$5+Vol_PlotsWorkings!$B62),$D$8),NA())</f>
        <v>0</v>
      </c>
      <c r="G62" s="57"/>
      <c r="H62" s="57"/>
      <c r="I62" s="57"/>
      <c r="J62" s="58">
        <v>50</v>
      </c>
      <c r="K62" s="61">
        <f>IFERROR(INDEX(LysimeterVol_DB!$H$3:$AM$2832,(Vol_PlotsWorkings!$L$5+Vol_PlotsWorkings!$J62),1),NA())</f>
        <v>41871</v>
      </c>
      <c r="L62" s="58">
        <f>IFERROR(INDEX(LysimeterVol_DB!$H$3:$AM$2832,(Vol_PlotsWorkings!$L$5+Vol_PlotsWorkings!$J62),2),NA())</f>
        <v>4</v>
      </c>
      <c r="M62" s="62">
        <f>IFERROR(INDEX(LysimeterVol_DB!$H$3:$AM$2832,(Vol_PlotsWorkings!$L$5+Vol_PlotsWorkings!$J62),$L$7),NA())</f>
        <v>0.33333333333333331</v>
      </c>
      <c r="N62" s="62">
        <f>IFERROR(INDEX(LysimeterVol_DB!$H$3:$AM$2832,(Vol_PlotsWorkings!$L$5+Vol_PlotsWorkings!$J62),$L$8),NA())</f>
        <v>0</v>
      </c>
      <c r="O62" s="57"/>
      <c r="P62" s="57"/>
    </row>
    <row r="63" spans="1:16" x14ac:dyDescent="0.25">
      <c r="A63" s="57"/>
      <c r="B63" s="58">
        <v>51</v>
      </c>
      <c r="C63" s="61">
        <f>IFERROR(INDEX(LysimeterVol_DB!$H$3:$AM$2832,(Vol_PlotsWorkings!$D$5+Vol_PlotsWorkings!$B63),1),NA())</f>
        <v>40411</v>
      </c>
      <c r="D63" s="58">
        <f>IFERROR(INDEX(LysimeterVol_DB!$H$3:$AM$2832,(Vol_PlotsWorkings!$D$5+Vol_PlotsWorkings!$B63),2),NA())</f>
        <v>2</v>
      </c>
      <c r="E63" s="62" t="str">
        <f>IFERROR(INDEX(LysimeterVol_DB!$H$3:$AM$2832,(Vol_PlotsWorkings!$D$5+Vol_PlotsWorkings!$B63),$D$7),NA())</f>
        <v xml:space="preserve"> </v>
      </c>
      <c r="F63" s="62">
        <f>IFERROR(INDEX(LysimeterVol_DB!$H$3:$AM$2832,(Vol_PlotsWorkings!$D$5+Vol_PlotsWorkings!$B63),$D$8),NA())</f>
        <v>0</v>
      </c>
      <c r="G63" s="57"/>
      <c r="H63" s="57"/>
      <c r="I63" s="57"/>
      <c r="J63" s="58">
        <v>51</v>
      </c>
      <c r="K63" s="61">
        <f>IFERROR(INDEX(LysimeterVol_DB!$H$3:$AM$2832,(Vol_PlotsWorkings!$L$5+Vol_PlotsWorkings!$J63),1),NA())</f>
        <v>41872</v>
      </c>
      <c r="L63" s="58">
        <f>IFERROR(INDEX(LysimeterVol_DB!$H$3:$AM$2832,(Vol_PlotsWorkings!$L$5+Vol_PlotsWorkings!$J63),2),NA())</f>
        <v>0.5</v>
      </c>
      <c r="M63" s="62" t="str">
        <f>IFERROR(INDEX(LysimeterVol_DB!$H$3:$AM$2832,(Vol_PlotsWorkings!$L$5+Vol_PlotsWorkings!$J63),$L$7),NA())</f>
        <v xml:space="preserve"> </v>
      </c>
      <c r="N63" s="62">
        <f>IFERROR(INDEX(LysimeterVol_DB!$H$3:$AM$2832,(Vol_PlotsWorkings!$L$5+Vol_PlotsWorkings!$J63),$L$8),NA())</f>
        <v>0</v>
      </c>
      <c r="O63" s="57"/>
      <c r="P63" s="57"/>
    </row>
    <row r="64" spans="1:16" x14ac:dyDescent="0.25">
      <c r="A64" s="57"/>
      <c r="B64" s="58">
        <v>52</v>
      </c>
      <c r="C64" s="61">
        <f>IFERROR(INDEX(LysimeterVol_DB!$H$3:$AM$2832,(Vol_PlotsWorkings!$D$5+Vol_PlotsWorkings!$B64),1),NA())</f>
        <v>40412</v>
      </c>
      <c r="D64" s="58">
        <f>IFERROR(INDEX(LysimeterVol_DB!$H$3:$AM$2832,(Vol_PlotsWorkings!$D$5+Vol_PlotsWorkings!$B64),2),NA())</f>
        <v>1.5</v>
      </c>
      <c r="E64" s="62" t="str">
        <f>IFERROR(INDEX(LysimeterVol_DB!$H$3:$AM$2832,(Vol_PlotsWorkings!$D$5+Vol_PlotsWorkings!$B64),$D$7),NA())</f>
        <v xml:space="preserve"> </v>
      </c>
      <c r="F64" s="62">
        <f>IFERROR(INDEX(LysimeterVol_DB!$H$3:$AM$2832,(Vol_PlotsWorkings!$D$5+Vol_PlotsWorkings!$B64),$D$8),NA())</f>
        <v>0</v>
      </c>
      <c r="G64" s="57"/>
      <c r="H64" s="57"/>
      <c r="I64" s="57"/>
      <c r="J64" s="58">
        <v>52</v>
      </c>
      <c r="K64" s="61">
        <f>IFERROR(INDEX(LysimeterVol_DB!$H$3:$AM$2832,(Vol_PlotsWorkings!$L$5+Vol_PlotsWorkings!$J64),1),NA())</f>
        <v>41873</v>
      </c>
      <c r="L64" s="58">
        <f>IFERROR(INDEX(LysimeterVol_DB!$H$3:$AM$2832,(Vol_PlotsWorkings!$L$5+Vol_PlotsWorkings!$J64),2),NA())</f>
        <v>0</v>
      </c>
      <c r="M64" s="62" t="str">
        <f>IFERROR(INDEX(LysimeterVol_DB!$H$3:$AM$2832,(Vol_PlotsWorkings!$L$5+Vol_PlotsWorkings!$J64),$L$7),NA())</f>
        <v xml:space="preserve"> </v>
      </c>
      <c r="N64" s="62">
        <f>IFERROR(INDEX(LysimeterVol_DB!$H$3:$AM$2832,(Vol_PlotsWorkings!$L$5+Vol_PlotsWorkings!$J64),$L$8),NA())</f>
        <v>0</v>
      </c>
      <c r="O64" s="57"/>
      <c r="P64" s="57"/>
    </row>
    <row r="65" spans="1:16" x14ac:dyDescent="0.25">
      <c r="A65" s="57"/>
      <c r="B65" s="58">
        <v>53</v>
      </c>
      <c r="C65" s="61">
        <f>IFERROR(INDEX(LysimeterVol_DB!$H$3:$AM$2832,(Vol_PlotsWorkings!$D$5+Vol_PlotsWorkings!$B65),1),NA())</f>
        <v>40413</v>
      </c>
      <c r="D65" s="58">
        <f>IFERROR(INDEX(LysimeterVol_DB!$H$3:$AM$2832,(Vol_PlotsWorkings!$D$5+Vol_PlotsWorkings!$B65),2),NA())</f>
        <v>0</v>
      </c>
      <c r="E65" s="62" t="str">
        <f>IFERROR(INDEX(LysimeterVol_DB!$H$3:$AM$2832,(Vol_PlotsWorkings!$D$5+Vol_PlotsWorkings!$B65),$D$7),NA())</f>
        <v xml:space="preserve"> </v>
      </c>
      <c r="F65" s="62">
        <f>IFERROR(INDEX(LysimeterVol_DB!$H$3:$AM$2832,(Vol_PlotsWorkings!$D$5+Vol_PlotsWorkings!$B65),$D$8),NA())</f>
        <v>0</v>
      </c>
      <c r="G65" s="57"/>
      <c r="H65" s="57"/>
      <c r="I65" s="57"/>
      <c r="J65" s="58">
        <v>53</v>
      </c>
      <c r="K65" s="61">
        <f>IFERROR(INDEX(LysimeterVol_DB!$H$3:$AM$2832,(Vol_PlotsWorkings!$L$5+Vol_PlotsWorkings!$J65),1),NA())</f>
        <v>41874</v>
      </c>
      <c r="L65" s="58">
        <f>IFERROR(INDEX(LysimeterVol_DB!$H$3:$AM$2832,(Vol_PlotsWorkings!$L$5+Vol_PlotsWorkings!$J65),2),NA())</f>
        <v>0</v>
      </c>
      <c r="M65" s="62" t="str">
        <f>IFERROR(INDEX(LysimeterVol_DB!$H$3:$AM$2832,(Vol_PlotsWorkings!$L$5+Vol_PlotsWorkings!$J65),$L$7),NA())</f>
        <v xml:space="preserve"> </v>
      </c>
      <c r="N65" s="62">
        <f>IFERROR(INDEX(LysimeterVol_DB!$H$3:$AM$2832,(Vol_PlotsWorkings!$L$5+Vol_PlotsWorkings!$J65),$L$8),NA())</f>
        <v>0</v>
      </c>
      <c r="O65" s="57"/>
      <c r="P65" s="57"/>
    </row>
    <row r="66" spans="1:16" x14ac:dyDescent="0.25">
      <c r="A66" s="57"/>
      <c r="B66" s="58">
        <v>54</v>
      </c>
      <c r="C66" s="61">
        <f>IFERROR(INDEX(LysimeterVol_DB!$H$3:$AM$2832,(Vol_PlotsWorkings!$D$5+Vol_PlotsWorkings!$B66),1),NA())</f>
        <v>40414</v>
      </c>
      <c r="D66" s="58">
        <f>IFERROR(INDEX(LysimeterVol_DB!$H$3:$AM$2832,(Vol_PlotsWorkings!$D$5+Vol_PlotsWorkings!$B66),2),NA())</f>
        <v>0</v>
      </c>
      <c r="E66" s="62" t="str">
        <f>IFERROR(INDEX(LysimeterVol_DB!$H$3:$AM$2832,(Vol_PlotsWorkings!$D$5+Vol_PlotsWorkings!$B66),$D$7),NA())</f>
        <v xml:space="preserve"> </v>
      </c>
      <c r="F66" s="62">
        <f>IFERROR(INDEX(LysimeterVol_DB!$H$3:$AM$2832,(Vol_PlotsWorkings!$D$5+Vol_PlotsWorkings!$B66),$D$8),NA())</f>
        <v>0</v>
      </c>
      <c r="G66" s="57"/>
      <c r="H66" s="57"/>
      <c r="I66" s="57"/>
      <c r="J66" s="58">
        <v>54</v>
      </c>
      <c r="K66" s="61">
        <f>IFERROR(INDEX(LysimeterVol_DB!$H$3:$AM$2832,(Vol_PlotsWorkings!$L$5+Vol_PlotsWorkings!$J66),1),NA())</f>
        <v>41875</v>
      </c>
      <c r="L66" s="58">
        <f>IFERROR(INDEX(LysimeterVol_DB!$H$3:$AM$2832,(Vol_PlotsWorkings!$L$5+Vol_PlotsWorkings!$J66),2),NA())</f>
        <v>0</v>
      </c>
      <c r="M66" s="62" t="str">
        <f>IFERROR(INDEX(LysimeterVol_DB!$H$3:$AM$2832,(Vol_PlotsWorkings!$L$5+Vol_PlotsWorkings!$J66),$L$7),NA())</f>
        <v xml:space="preserve"> </v>
      </c>
      <c r="N66" s="62">
        <f>IFERROR(INDEX(LysimeterVol_DB!$H$3:$AM$2832,(Vol_PlotsWorkings!$L$5+Vol_PlotsWorkings!$J66),$L$8),NA())</f>
        <v>0</v>
      </c>
      <c r="O66" s="57"/>
      <c r="P66" s="57"/>
    </row>
    <row r="67" spans="1:16" x14ac:dyDescent="0.25">
      <c r="A67" s="57"/>
      <c r="B67" s="58">
        <v>55</v>
      </c>
      <c r="C67" s="61">
        <f>IFERROR(INDEX(LysimeterVol_DB!$H$3:$AM$2832,(Vol_PlotsWorkings!$D$5+Vol_PlotsWorkings!$B67),1),NA())</f>
        <v>40415</v>
      </c>
      <c r="D67" s="58">
        <f>IFERROR(INDEX(LysimeterVol_DB!$H$3:$AM$2832,(Vol_PlotsWorkings!$D$5+Vol_PlotsWorkings!$B67),2),NA())</f>
        <v>0.5</v>
      </c>
      <c r="E67" s="62" t="str">
        <f>IFERROR(INDEX(LysimeterVol_DB!$H$3:$AM$2832,(Vol_PlotsWorkings!$D$5+Vol_PlotsWorkings!$B67),$D$7),NA())</f>
        <v xml:space="preserve"> </v>
      </c>
      <c r="F67" s="62">
        <f>IFERROR(INDEX(LysimeterVol_DB!$H$3:$AM$2832,(Vol_PlotsWorkings!$D$5+Vol_PlotsWorkings!$B67),$D$8),NA())</f>
        <v>0</v>
      </c>
      <c r="G67" s="57"/>
      <c r="H67" s="57"/>
      <c r="I67" s="57"/>
      <c r="J67" s="58">
        <v>55</v>
      </c>
      <c r="K67" s="61">
        <f>IFERROR(INDEX(LysimeterVol_DB!$H$3:$AM$2832,(Vol_PlotsWorkings!$L$5+Vol_PlotsWorkings!$J67),1),NA())</f>
        <v>41876</v>
      </c>
      <c r="L67" s="58">
        <f>IFERROR(INDEX(LysimeterVol_DB!$H$3:$AM$2832,(Vol_PlotsWorkings!$L$5+Vol_PlotsWorkings!$J67),2),NA())</f>
        <v>0.5</v>
      </c>
      <c r="M67" s="62" t="str">
        <f>IFERROR(INDEX(LysimeterVol_DB!$H$3:$AM$2832,(Vol_PlotsWorkings!$L$5+Vol_PlotsWorkings!$J67),$L$7),NA())</f>
        <v xml:space="preserve"> </v>
      </c>
      <c r="N67" s="62">
        <f>IFERROR(INDEX(LysimeterVol_DB!$H$3:$AM$2832,(Vol_PlotsWorkings!$L$5+Vol_PlotsWorkings!$J67),$L$8),NA())</f>
        <v>0</v>
      </c>
      <c r="O67" s="57"/>
      <c r="P67" s="57"/>
    </row>
    <row r="68" spans="1:16" x14ac:dyDescent="0.25">
      <c r="A68" s="57"/>
      <c r="B68" s="58">
        <v>56</v>
      </c>
      <c r="C68" s="61">
        <f>IFERROR(INDEX(LysimeterVol_DB!$H$3:$AM$2832,(Vol_PlotsWorkings!$D$5+Vol_PlotsWorkings!$B68),1),NA())</f>
        <v>40416</v>
      </c>
      <c r="D68" s="58">
        <f>IFERROR(INDEX(LysimeterVol_DB!$H$3:$AM$2832,(Vol_PlotsWorkings!$D$5+Vol_PlotsWorkings!$B68),2),NA())</f>
        <v>3</v>
      </c>
      <c r="E68" s="62" t="str">
        <f>IFERROR(INDEX(LysimeterVol_DB!$H$3:$AM$2832,(Vol_PlotsWorkings!$D$5+Vol_PlotsWorkings!$B68),$D$7),NA())</f>
        <v xml:space="preserve"> </v>
      </c>
      <c r="F68" s="62">
        <f>IFERROR(INDEX(LysimeterVol_DB!$H$3:$AM$2832,(Vol_PlotsWorkings!$D$5+Vol_PlotsWorkings!$B68),$D$8),NA())</f>
        <v>0</v>
      </c>
      <c r="G68" s="57"/>
      <c r="H68" s="57"/>
      <c r="I68" s="57"/>
      <c r="J68" s="58">
        <v>56</v>
      </c>
      <c r="K68" s="61">
        <f>IFERROR(INDEX(LysimeterVol_DB!$H$3:$AM$2832,(Vol_PlotsWorkings!$L$5+Vol_PlotsWorkings!$J68),1),NA())</f>
        <v>41877</v>
      </c>
      <c r="L68" s="58">
        <f>IFERROR(INDEX(LysimeterVol_DB!$H$3:$AM$2832,(Vol_PlotsWorkings!$L$5+Vol_PlotsWorkings!$J68),2),NA())</f>
        <v>0</v>
      </c>
      <c r="M68" s="62" t="str">
        <f>IFERROR(INDEX(LysimeterVol_DB!$H$3:$AM$2832,(Vol_PlotsWorkings!$L$5+Vol_PlotsWorkings!$J68),$L$7),NA())</f>
        <v xml:space="preserve"> </v>
      </c>
      <c r="N68" s="62">
        <f>IFERROR(INDEX(LysimeterVol_DB!$H$3:$AM$2832,(Vol_PlotsWorkings!$L$5+Vol_PlotsWorkings!$J68),$L$8),NA())</f>
        <v>0</v>
      </c>
      <c r="O68" s="57"/>
      <c r="P68" s="57"/>
    </row>
    <row r="69" spans="1:16" x14ac:dyDescent="0.25">
      <c r="A69" s="57"/>
      <c r="B69" s="58">
        <v>57</v>
      </c>
      <c r="C69" s="61">
        <f>IFERROR(INDEX(LysimeterVol_DB!$H$3:$AM$2832,(Vol_PlotsWorkings!$D$5+Vol_PlotsWorkings!$B69),1),NA())</f>
        <v>40417</v>
      </c>
      <c r="D69" s="58">
        <f>IFERROR(INDEX(LysimeterVol_DB!$H$3:$AM$2832,(Vol_PlotsWorkings!$D$5+Vol_PlotsWorkings!$B69),2),NA())</f>
        <v>0.5</v>
      </c>
      <c r="E69" s="62" t="str">
        <f>IFERROR(INDEX(LysimeterVol_DB!$H$3:$AM$2832,(Vol_PlotsWorkings!$D$5+Vol_PlotsWorkings!$B69),$D$7),NA())</f>
        <v xml:space="preserve"> </v>
      </c>
      <c r="F69" s="62">
        <f>IFERROR(INDEX(LysimeterVol_DB!$H$3:$AM$2832,(Vol_PlotsWorkings!$D$5+Vol_PlotsWorkings!$B69),$D$8),NA())</f>
        <v>0</v>
      </c>
      <c r="G69" s="57"/>
      <c r="H69" s="57"/>
      <c r="I69" s="57"/>
      <c r="J69" s="58">
        <v>57</v>
      </c>
      <c r="K69" s="61">
        <f>IFERROR(INDEX(LysimeterVol_DB!$H$3:$AM$2832,(Vol_PlotsWorkings!$L$5+Vol_PlotsWorkings!$J69),1),NA())</f>
        <v>41878</v>
      </c>
      <c r="L69" s="58">
        <f>IFERROR(INDEX(LysimeterVol_DB!$H$3:$AM$2832,(Vol_PlotsWorkings!$L$5+Vol_PlotsWorkings!$J69),2),NA())</f>
        <v>0</v>
      </c>
      <c r="M69" s="62" t="str">
        <f>IFERROR(INDEX(LysimeterVol_DB!$H$3:$AM$2832,(Vol_PlotsWorkings!$L$5+Vol_PlotsWorkings!$J69),$L$7),NA())</f>
        <v xml:space="preserve"> </v>
      </c>
      <c r="N69" s="62">
        <f>IFERROR(INDEX(LysimeterVol_DB!$H$3:$AM$2832,(Vol_PlotsWorkings!$L$5+Vol_PlotsWorkings!$J69),$L$8),NA())</f>
        <v>0</v>
      </c>
      <c r="O69" s="57"/>
      <c r="P69" s="57"/>
    </row>
    <row r="70" spans="1:16" x14ac:dyDescent="0.25">
      <c r="A70" s="57"/>
      <c r="B70" s="58">
        <v>58</v>
      </c>
      <c r="C70" s="61">
        <f>IFERROR(INDEX(LysimeterVol_DB!$H$3:$AM$2832,(Vol_PlotsWorkings!$D$5+Vol_PlotsWorkings!$B70),1),NA())</f>
        <v>40418</v>
      </c>
      <c r="D70" s="58">
        <f>IFERROR(INDEX(LysimeterVol_DB!$H$3:$AM$2832,(Vol_PlotsWorkings!$D$5+Vol_PlotsWorkings!$B70),2),NA())</f>
        <v>0.5</v>
      </c>
      <c r="E70" s="62" t="str">
        <f>IFERROR(INDEX(LysimeterVol_DB!$H$3:$AM$2832,(Vol_PlotsWorkings!$D$5+Vol_PlotsWorkings!$B70),$D$7),NA())</f>
        <v xml:space="preserve"> </v>
      </c>
      <c r="F70" s="62">
        <f>IFERROR(INDEX(LysimeterVol_DB!$H$3:$AM$2832,(Vol_PlotsWorkings!$D$5+Vol_PlotsWorkings!$B70),$D$8),NA())</f>
        <v>0</v>
      </c>
      <c r="G70" s="57"/>
      <c r="H70" s="57"/>
      <c r="I70" s="57"/>
      <c r="J70" s="58">
        <v>58</v>
      </c>
      <c r="K70" s="61">
        <f>IFERROR(INDEX(LysimeterVol_DB!$H$3:$AM$2832,(Vol_PlotsWorkings!$L$5+Vol_PlotsWorkings!$J70),1),NA())</f>
        <v>41879</v>
      </c>
      <c r="L70" s="58">
        <f>IFERROR(INDEX(LysimeterVol_DB!$H$3:$AM$2832,(Vol_PlotsWorkings!$L$5+Vol_PlotsWorkings!$J70),2),NA())</f>
        <v>0</v>
      </c>
      <c r="M70" s="62" t="str">
        <f>IFERROR(INDEX(LysimeterVol_DB!$H$3:$AM$2832,(Vol_PlotsWorkings!$L$5+Vol_PlotsWorkings!$J70),$L$7),NA())</f>
        <v xml:space="preserve"> </v>
      </c>
      <c r="N70" s="62">
        <f>IFERROR(INDEX(LysimeterVol_DB!$H$3:$AM$2832,(Vol_PlotsWorkings!$L$5+Vol_PlotsWorkings!$J70),$L$8),NA())</f>
        <v>0</v>
      </c>
      <c r="O70" s="57"/>
      <c r="P70" s="57"/>
    </row>
    <row r="71" spans="1:16" x14ac:dyDescent="0.25">
      <c r="A71" s="57"/>
      <c r="B71" s="58">
        <v>59</v>
      </c>
      <c r="C71" s="61">
        <f>IFERROR(INDEX(LysimeterVol_DB!$H$3:$AM$2832,(Vol_PlotsWorkings!$D$5+Vol_PlotsWorkings!$B71),1),NA())</f>
        <v>40419</v>
      </c>
      <c r="D71" s="58">
        <f>IFERROR(INDEX(LysimeterVol_DB!$H$3:$AM$2832,(Vol_PlotsWorkings!$D$5+Vol_PlotsWorkings!$B71),2),NA())</f>
        <v>13.5</v>
      </c>
      <c r="E71" s="62" t="str">
        <f>IFERROR(INDEX(LysimeterVol_DB!$H$3:$AM$2832,(Vol_PlotsWorkings!$D$5+Vol_PlotsWorkings!$B71),$D$7),NA())</f>
        <v xml:space="preserve"> </v>
      </c>
      <c r="F71" s="62">
        <f>IFERROR(INDEX(LysimeterVol_DB!$H$3:$AM$2832,(Vol_PlotsWorkings!$D$5+Vol_PlotsWorkings!$B71),$D$8),NA())</f>
        <v>0</v>
      </c>
      <c r="G71" s="57"/>
      <c r="H71" s="57"/>
      <c r="I71" s="57"/>
      <c r="J71" s="58">
        <v>59</v>
      </c>
      <c r="K71" s="61">
        <f>IFERROR(INDEX(LysimeterVol_DB!$H$3:$AM$2832,(Vol_PlotsWorkings!$L$5+Vol_PlotsWorkings!$J71),1),NA())</f>
        <v>41880</v>
      </c>
      <c r="L71" s="58">
        <f>IFERROR(INDEX(LysimeterVol_DB!$H$3:$AM$2832,(Vol_PlotsWorkings!$L$5+Vol_PlotsWorkings!$J71),2),NA())</f>
        <v>0.5</v>
      </c>
      <c r="M71" s="62" t="str">
        <f>IFERROR(INDEX(LysimeterVol_DB!$H$3:$AM$2832,(Vol_PlotsWorkings!$L$5+Vol_PlotsWorkings!$J71),$L$7),NA())</f>
        <v xml:space="preserve"> </v>
      </c>
      <c r="N71" s="62">
        <f>IFERROR(INDEX(LysimeterVol_DB!$H$3:$AM$2832,(Vol_PlotsWorkings!$L$5+Vol_PlotsWorkings!$J71),$L$8),NA())</f>
        <v>0</v>
      </c>
      <c r="O71" s="57"/>
      <c r="P71" s="57"/>
    </row>
    <row r="72" spans="1:16" x14ac:dyDescent="0.25">
      <c r="A72" s="57"/>
      <c r="B72" s="58">
        <v>60</v>
      </c>
      <c r="C72" s="61">
        <f>IFERROR(INDEX(LysimeterVol_DB!$H$3:$AM$2832,(Vol_PlotsWorkings!$D$5+Vol_PlotsWorkings!$B72),1),NA())</f>
        <v>40420</v>
      </c>
      <c r="D72" s="58">
        <f>IFERROR(INDEX(LysimeterVol_DB!$H$3:$AM$2832,(Vol_PlotsWorkings!$D$5+Vol_PlotsWorkings!$B72),2),NA())</f>
        <v>12.5</v>
      </c>
      <c r="E72" s="62" t="str">
        <f>IFERROR(INDEX(LysimeterVol_DB!$H$3:$AM$2832,(Vol_PlotsWorkings!$D$5+Vol_PlotsWorkings!$B72),$D$7),NA())</f>
        <v xml:space="preserve"> </v>
      </c>
      <c r="F72" s="62">
        <f>IFERROR(INDEX(LysimeterVol_DB!$H$3:$AM$2832,(Vol_PlotsWorkings!$D$5+Vol_PlotsWorkings!$B72),$D$8),NA())</f>
        <v>0</v>
      </c>
      <c r="G72" s="57"/>
      <c r="H72" s="57"/>
      <c r="I72" s="57"/>
      <c r="J72" s="58">
        <v>60</v>
      </c>
      <c r="K72" s="61">
        <f>IFERROR(INDEX(LysimeterVol_DB!$H$3:$AM$2832,(Vol_PlotsWorkings!$L$5+Vol_PlotsWorkings!$J72),1),NA())</f>
        <v>41881</v>
      </c>
      <c r="L72" s="58">
        <f>IFERROR(INDEX(LysimeterVol_DB!$H$3:$AM$2832,(Vol_PlotsWorkings!$L$5+Vol_PlotsWorkings!$J72),2),NA())</f>
        <v>0</v>
      </c>
      <c r="M72" s="62" t="str">
        <f>IFERROR(INDEX(LysimeterVol_DB!$H$3:$AM$2832,(Vol_PlotsWorkings!$L$5+Vol_PlotsWorkings!$J72),$L$7),NA())</f>
        <v xml:space="preserve"> </v>
      </c>
      <c r="N72" s="62">
        <f>IFERROR(INDEX(LysimeterVol_DB!$H$3:$AM$2832,(Vol_PlotsWorkings!$L$5+Vol_PlotsWorkings!$J72),$L$8),NA())</f>
        <v>0</v>
      </c>
      <c r="O72" s="57"/>
      <c r="P72" s="57"/>
    </row>
    <row r="73" spans="1:16" x14ac:dyDescent="0.25">
      <c r="A73" s="57"/>
      <c r="B73" s="58">
        <v>61</v>
      </c>
      <c r="C73" s="61">
        <f>IFERROR(INDEX(LysimeterVol_DB!$H$3:$AM$2832,(Vol_PlotsWorkings!$D$5+Vol_PlotsWorkings!$B73),1),NA())</f>
        <v>40421</v>
      </c>
      <c r="D73" s="58">
        <f>IFERROR(INDEX(LysimeterVol_DB!$H$3:$AM$2832,(Vol_PlotsWorkings!$D$5+Vol_PlotsWorkings!$B73),2),NA())</f>
        <v>19</v>
      </c>
      <c r="E73" s="62" t="str">
        <f>IFERROR(INDEX(LysimeterVol_DB!$H$3:$AM$2832,(Vol_PlotsWorkings!$D$5+Vol_PlotsWorkings!$B73),$D$7),NA())</f>
        <v xml:space="preserve"> </v>
      </c>
      <c r="F73" s="62">
        <f>IFERROR(INDEX(LysimeterVol_DB!$H$3:$AM$2832,(Vol_PlotsWorkings!$D$5+Vol_PlotsWorkings!$B73),$D$8),NA())</f>
        <v>0</v>
      </c>
      <c r="G73" s="57"/>
      <c r="H73" s="57"/>
      <c r="I73" s="57"/>
      <c r="J73" s="58">
        <v>61</v>
      </c>
      <c r="K73" s="61">
        <f>IFERROR(INDEX(LysimeterVol_DB!$H$3:$AM$2832,(Vol_PlotsWorkings!$L$5+Vol_PlotsWorkings!$J73),1),NA())</f>
        <v>41882</v>
      </c>
      <c r="L73" s="58">
        <f>IFERROR(INDEX(LysimeterVol_DB!$H$3:$AM$2832,(Vol_PlotsWorkings!$L$5+Vol_PlotsWorkings!$J73),2),NA())</f>
        <v>4.5</v>
      </c>
      <c r="M73" s="62" t="str">
        <f>IFERROR(INDEX(LysimeterVol_DB!$H$3:$AM$2832,(Vol_PlotsWorkings!$L$5+Vol_PlotsWorkings!$J73),$L$7),NA())</f>
        <v xml:space="preserve"> </v>
      </c>
      <c r="N73" s="62">
        <f>IFERROR(INDEX(LysimeterVol_DB!$H$3:$AM$2832,(Vol_PlotsWorkings!$L$5+Vol_PlotsWorkings!$J73),$L$8),NA())</f>
        <v>0</v>
      </c>
      <c r="O73" s="57"/>
      <c r="P73" s="57"/>
    </row>
    <row r="74" spans="1:16" x14ac:dyDescent="0.25">
      <c r="A74" s="57"/>
      <c r="B74" s="58">
        <v>62</v>
      </c>
      <c r="C74" s="61">
        <f>IFERROR(INDEX(LysimeterVol_DB!$H$3:$AM$2832,(Vol_PlotsWorkings!$D$5+Vol_PlotsWorkings!$B74),1),NA())</f>
        <v>40422</v>
      </c>
      <c r="D74" s="58">
        <f>IFERROR(INDEX(LysimeterVol_DB!$H$3:$AM$2832,(Vol_PlotsWorkings!$D$5+Vol_PlotsWorkings!$B74),2),NA())</f>
        <v>4.5</v>
      </c>
      <c r="E74" s="62" t="str">
        <f>IFERROR(INDEX(LysimeterVol_DB!$H$3:$AM$2832,(Vol_PlotsWorkings!$D$5+Vol_PlotsWorkings!$B74),$D$7),NA())</f>
        <v xml:space="preserve"> </v>
      </c>
      <c r="F74" s="62">
        <f>IFERROR(INDEX(LysimeterVol_DB!$H$3:$AM$2832,(Vol_PlotsWorkings!$D$5+Vol_PlotsWorkings!$B74),$D$8),NA())</f>
        <v>0</v>
      </c>
      <c r="G74" s="57"/>
      <c r="H74" s="57"/>
      <c r="I74" s="57"/>
      <c r="J74" s="58">
        <v>62</v>
      </c>
      <c r="K74" s="61">
        <f>IFERROR(INDEX(LysimeterVol_DB!$H$3:$AM$2832,(Vol_PlotsWorkings!$L$5+Vol_PlotsWorkings!$J74),1),NA())</f>
        <v>41883</v>
      </c>
      <c r="L74" s="58">
        <f>IFERROR(INDEX(LysimeterVol_DB!$H$3:$AM$2832,(Vol_PlotsWorkings!$L$5+Vol_PlotsWorkings!$J74),2),NA())</f>
        <v>4</v>
      </c>
      <c r="M74" s="62" t="str">
        <f>IFERROR(INDEX(LysimeterVol_DB!$H$3:$AM$2832,(Vol_PlotsWorkings!$L$5+Vol_PlotsWorkings!$J74),$L$7),NA())</f>
        <v xml:space="preserve"> </v>
      </c>
      <c r="N74" s="62">
        <f>IFERROR(INDEX(LysimeterVol_DB!$H$3:$AM$2832,(Vol_PlotsWorkings!$L$5+Vol_PlotsWorkings!$J74),$L$8),NA())</f>
        <v>0</v>
      </c>
      <c r="O74" s="57"/>
      <c r="P74" s="57"/>
    </row>
    <row r="75" spans="1:16" x14ac:dyDescent="0.25">
      <c r="A75" s="57"/>
      <c r="B75" s="58">
        <v>63</v>
      </c>
      <c r="C75" s="61">
        <f>IFERROR(INDEX(LysimeterVol_DB!$H$3:$AM$2832,(Vol_PlotsWorkings!$D$5+Vol_PlotsWorkings!$B75),1),NA())</f>
        <v>40423</v>
      </c>
      <c r="D75" s="58">
        <f>IFERROR(INDEX(LysimeterVol_DB!$H$3:$AM$2832,(Vol_PlotsWorkings!$D$5+Vol_PlotsWorkings!$B75),2),NA())</f>
        <v>1</v>
      </c>
      <c r="E75" s="62" t="str">
        <f>IFERROR(INDEX(LysimeterVol_DB!$H$3:$AM$2832,(Vol_PlotsWorkings!$D$5+Vol_PlotsWorkings!$B75),$D$7),NA())</f>
        <v xml:space="preserve"> </v>
      </c>
      <c r="F75" s="62">
        <f>IFERROR(INDEX(LysimeterVol_DB!$H$3:$AM$2832,(Vol_PlotsWorkings!$D$5+Vol_PlotsWorkings!$B75),$D$8),NA())</f>
        <v>0</v>
      </c>
      <c r="G75" s="57"/>
      <c r="H75" s="57"/>
      <c r="I75" s="57"/>
      <c r="J75" s="58">
        <v>63</v>
      </c>
      <c r="K75" s="61">
        <f>IFERROR(INDEX(LysimeterVol_DB!$H$3:$AM$2832,(Vol_PlotsWorkings!$L$5+Vol_PlotsWorkings!$J75),1),NA())</f>
        <v>41884</v>
      </c>
      <c r="L75" s="58">
        <f>IFERROR(INDEX(LysimeterVol_DB!$H$3:$AM$2832,(Vol_PlotsWorkings!$L$5+Vol_PlotsWorkings!$J75),2),NA())</f>
        <v>17.5</v>
      </c>
      <c r="M75" s="62" t="str">
        <f>IFERROR(INDEX(LysimeterVol_DB!$H$3:$AM$2832,(Vol_PlotsWorkings!$L$5+Vol_PlotsWorkings!$J75),$L$7),NA())</f>
        <v xml:space="preserve"> </v>
      </c>
      <c r="N75" s="62">
        <f>IFERROR(INDEX(LysimeterVol_DB!$H$3:$AM$2832,(Vol_PlotsWorkings!$L$5+Vol_PlotsWorkings!$J75),$L$8),NA())</f>
        <v>0</v>
      </c>
      <c r="O75" s="57"/>
      <c r="P75" s="57"/>
    </row>
    <row r="76" spans="1:16" x14ac:dyDescent="0.25">
      <c r="A76" s="57"/>
      <c r="B76" s="58">
        <v>64</v>
      </c>
      <c r="C76" s="61">
        <f>IFERROR(INDEX(LysimeterVol_DB!$H$3:$AM$2832,(Vol_PlotsWorkings!$D$5+Vol_PlotsWorkings!$B76),1),NA())</f>
        <v>40424</v>
      </c>
      <c r="D76" s="58">
        <f>IFERROR(INDEX(LysimeterVol_DB!$H$3:$AM$2832,(Vol_PlotsWorkings!$D$5+Vol_PlotsWorkings!$B76),2),NA())</f>
        <v>0.5</v>
      </c>
      <c r="E76" s="62" t="str">
        <f>IFERROR(INDEX(LysimeterVol_DB!$H$3:$AM$2832,(Vol_PlotsWorkings!$D$5+Vol_PlotsWorkings!$B76),$D$7),NA())</f>
        <v xml:space="preserve"> </v>
      </c>
      <c r="F76" s="62">
        <f>IFERROR(INDEX(LysimeterVol_DB!$H$3:$AM$2832,(Vol_PlotsWorkings!$D$5+Vol_PlotsWorkings!$B76),$D$8),NA())</f>
        <v>0</v>
      </c>
      <c r="G76" s="57"/>
      <c r="H76" s="57"/>
      <c r="I76" s="57"/>
      <c r="J76" s="58">
        <v>64</v>
      </c>
      <c r="K76" s="61">
        <f>IFERROR(INDEX(LysimeterVol_DB!$H$3:$AM$2832,(Vol_PlotsWorkings!$L$5+Vol_PlotsWorkings!$J76),1),NA())</f>
        <v>41885</v>
      </c>
      <c r="L76" s="58">
        <f>IFERROR(INDEX(LysimeterVol_DB!$H$3:$AM$2832,(Vol_PlotsWorkings!$L$5+Vol_PlotsWorkings!$J76),2),NA())</f>
        <v>2</v>
      </c>
      <c r="M76" s="62">
        <f>IFERROR(INDEX(LysimeterVol_DB!$H$3:$AM$2832,(Vol_PlotsWorkings!$L$5+Vol_PlotsWorkings!$J76),$L$7),NA())</f>
        <v>0</v>
      </c>
      <c r="N76" s="62">
        <f>IFERROR(INDEX(LysimeterVol_DB!$H$3:$AM$2832,(Vol_PlotsWorkings!$L$5+Vol_PlotsWorkings!$J76),$L$8),NA())</f>
        <v>0</v>
      </c>
      <c r="O76" s="57"/>
      <c r="P76" s="57"/>
    </row>
    <row r="77" spans="1:16" x14ac:dyDescent="0.25">
      <c r="A77" s="57"/>
      <c r="B77" s="58">
        <v>65</v>
      </c>
      <c r="C77" s="61">
        <f>IFERROR(INDEX(LysimeterVol_DB!$H$3:$AM$2832,(Vol_PlotsWorkings!$D$5+Vol_PlotsWorkings!$B77),1),NA())</f>
        <v>40425</v>
      </c>
      <c r="D77" s="58">
        <f>IFERROR(INDEX(LysimeterVol_DB!$H$3:$AM$2832,(Vol_PlotsWorkings!$D$5+Vol_PlotsWorkings!$B77),2),NA())</f>
        <v>0</v>
      </c>
      <c r="E77" s="62" t="str">
        <f>IFERROR(INDEX(LysimeterVol_DB!$H$3:$AM$2832,(Vol_PlotsWorkings!$D$5+Vol_PlotsWorkings!$B77),$D$7),NA())</f>
        <v xml:space="preserve"> </v>
      </c>
      <c r="F77" s="62">
        <f>IFERROR(INDEX(LysimeterVol_DB!$H$3:$AM$2832,(Vol_PlotsWorkings!$D$5+Vol_PlotsWorkings!$B77),$D$8),NA())</f>
        <v>0</v>
      </c>
      <c r="G77" s="57"/>
      <c r="H77" s="57"/>
      <c r="I77" s="57"/>
      <c r="J77" s="58">
        <v>65</v>
      </c>
      <c r="K77" s="61">
        <f>IFERROR(INDEX(LysimeterVol_DB!$H$3:$AM$2832,(Vol_PlotsWorkings!$L$5+Vol_PlotsWorkings!$J77),1),NA())</f>
        <v>41886</v>
      </c>
      <c r="L77" s="58">
        <f>IFERROR(INDEX(LysimeterVol_DB!$H$3:$AM$2832,(Vol_PlotsWorkings!$L$5+Vol_PlotsWorkings!$J77),2),NA())</f>
        <v>0</v>
      </c>
      <c r="M77" s="62" t="str">
        <f>IFERROR(INDEX(LysimeterVol_DB!$H$3:$AM$2832,(Vol_PlotsWorkings!$L$5+Vol_PlotsWorkings!$J77),$L$7),NA())</f>
        <v xml:space="preserve"> </v>
      </c>
      <c r="N77" s="62">
        <f>IFERROR(INDEX(LysimeterVol_DB!$H$3:$AM$2832,(Vol_PlotsWorkings!$L$5+Vol_PlotsWorkings!$J77),$L$8),NA())</f>
        <v>0</v>
      </c>
      <c r="O77" s="57"/>
      <c r="P77" s="57"/>
    </row>
    <row r="78" spans="1:16" x14ac:dyDescent="0.25">
      <c r="A78" s="57"/>
      <c r="B78" s="58">
        <v>66</v>
      </c>
      <c r="C78" s="61">
        <f>IFERROR(INDEX(LysimeterVol_DB!$H$3:$AM$2832,(Vol_PlotsWorkings!$D$5+Vol_PlotsWorkings!$B78),1),NA())</f>
        <v>40426</v>
      </c>
      <c r="D78" s="58">
        <f>IFERROR(INDEX(LysimeterVol_DB!$H$3:$AM$2832,(Vol_PlotsWorkings!$D$5+Vol_PlotsWorkings!$B78),2),NA())</f>
        <v>0</v>
      </c>
      <c r="E78" s="62" t="str">
        <f>IFERROR(INDEX(LysimeterVol_DB!$H$3:$AM$2832,(Vol_PlotsWorkings!$D$5+Vol_PlotsWorkings!$B78),$D$7),NA())</f>
        <v xml:space="preserve"> </v>
      </c>
      <c r="F78" s="62">
        <f>IFERROR(INDEX(LysimeterVol_DB!$H$3:$AM$2832,(Vol_PlotsWorkings!$D$5+Vol_PlotsWorkings!$B78),$D$8),NA())</f>
        <v>0</v>
      </c>
      <c r="G78" s="57"/>
      <c r="H78" s="57"/>
      <c r="I78" s="57"/>
      <c r="J78" s="58">
        <v>66</v>
      </c>
      <c r="K78" s="61">
        <f>IFERROR(INDEX(LysimeterVol_DB!$H$3:$AM$2832,(Vol_PlotsWorkings!$L$5+Vol_PlotsWorkings!$J78),1),NA())</f>
        <v>41887</v>
      </c>
      <c r="L78" s="58">
        <f>IFERROR(INDEX(LysimeterVol_DB!$H$3:$AM$2832,(Vol_PlotsWorkings!$L$5+Vol_PlotsWorkings!$J78),2),NA())</f>
        <v>2</v>
      </c>
      <c r="M78" s="62" t="str">
        <f>IFERROR(INDEX(LysimeterVol_DB!$H$3:$AM$2832,(Vol_PlotsWorkings!$L$5+Vol_PlotsWorkings!$J78),$L$7),NA())</f>
        <v xml:space="preserve"> </v>
      </c>
      <c r="N78" s="62">
        <f>IFERROR(INDEX(LysimeterVol_DB!$H$3:$AM$2832,(Vol_PlotsWorkings!$L$5+Vol_PlotsWorkings!$J78),$L$8),NA())</f>
        <v>0</v>
      </c>
      <c r="O78" s="57"/>
      <c r="P78" s="57"/>
    </row>
    <row r="79" spans="1:16" x14ac:dyDescent="0.25">
      <c r="A79" s="57"/>
      <c r="B79" s="58">
        <v>67</v>
      </c>
      <c r="C79" s="61">
        <f>IFERROR(INDEX(LysimeterVol_DB!$H$3:$AM$2832,(Vol_PlotsWorkings!$D$5+Vol_PlotsWorkings!$B79),1),NA())</f>
        <v>40427</v>
      </c>
      <c r="D79" s="58">
        <f>IFERROR(INDEX(LysimeterVol_DB!$H$3:$AM$2832,(Vol_PlotsWorkings!$D$5+Vol_PlotsWorkings!$B79),2),NA())</f>
        <v>1.5</v>
      </c>
      <c r="E79" s="62" t="str">
        <f>IFERROR(INDEX(LysimeterVol_DB!$H$3:$AM$2832,(Vol_PlotsWorkings!$D$5+Vol_PlotsWorkings!$B79),$D$7),NA())</f>
        <v xml:space="preserve"> </v>
      </c>
      <c r="F79" s="62">
        <f>IFERROR(INDEX(LysimeterVol_DB!$H$3:$AM$2832,(Vol_PlotsWorkings!$D$5+Vol_PlotsWorkings!$B79),$D$8),NA())</f>
        <v>0</v>
      </c>
      <c r="G79" s="57"/>
      <c r="H79" s="57"/>
      <c r="I79" s="57"/>
      <c r="J79" s="58">
        <v>67</v>
      </c>
      <c r="K79" s="61">
        <f>IFERROR(INDEX(LysimeterVol_DB!$H$3:$AM$2832,(Vol_PlotsWorkings!$L$5+Vol_PlotsWorkings!$J79),1),NA())</f>
        <v>41888</v>
      </c>
      <c r="L79" s="58">
        <f>IFERROR(INDEX(LysimeterVol_DB!$H$3:$AM$2832,(Vol_PlotsWorkings!$L$5+Vol_PlotsWorkings!$J79),2),NA())</f>
        <v>1.5</v>
      </c>
      <c r="M79" s="62" t="str">
        <f>IFERROR(INDEX(LysimeterVol_DB!$H$3:$AM$2832,(Vol_PlotsWorkings!$L$5+Vol_PlotsWorkings!$J79),$L$7),NA())</f>
        <v xml:space="preserve"> </v>
      </c>
      <c r="N79" s="62">
        <f>IFERROR(INDEX(LysimeterVol_DB!$H$3:$AM$2832,(Vol_PlotsWorkings!$L$5+Vol_PlotsWorkings!$J79),$L$8),NA())</f>
        <v>0</v>
      </c>
      <c r="O79" s="57"/>
      <c r="P79" s="57"/>
    </row>
    <row r="80" spans="1:16" x14ac:dyDescent="0.25">
      <c r="A80" s="57"/>
      <c r="B80" s="58">
        <v>68</v>
      </c>
      <c r="C80" s="61">
        <f>IFERROR(INDEX(LysimeterVol_DB!$H$3:$AM$2832,(Vol_PlotsWorkings!$D$5+Vol_PlotsWorkings!$B80),1),NA())</f>
        <v>40428</v>
      </c>
      <c r="D80" s="58">
        <f>IFERROR(INDEX(LysimeterVol_DB!$H$3:$AM$2832,(Vol_PlotsWorkings!$D$5+Vol_PlotsWorkings!$B80),2),NA())</f>
        <v>0</v>
      </c>
      <c r="E80" s="62" t="str">
        <f>IFERROR(INDEX(LysimeterVol_DB!$H$3:$AM$2832,(Vol_PlotsWorkings!$D$5+Vol_PlotsWorkings!$B80),$D$7),NA())</f>
        <v xml:space="preserve"> </v>
      </c>
      <c r="F80" s="62">
        <f>IFERROR(INDEX(LysimeterVol_DB!$H$3:$AM$2832,(Vol_PlotsWorkings!$D$5+Vol_PlotsWorkings!$B80),$D$8),NA())</f>
        <v>0</v>
      </c>
      <c r="G80" s="57"/>
      <c r="H80" s="57"/>
      <c r="I80" s="57"/>
      <c r="J80" s="58">
        <v>68</v>
      </c>
      <c r="K80" s="61">
        <f>IFERROR(INDEX(LysimeterVol_DB!$H$3:$AM$2832,(Vol_PlotsWorkings!$L$5+Vol_PlotsWorkings!$J80),1),NA())</f>
        <v>41889</v>
      </c>
      <c r="L80" s="58">
        <f>IFERROR(INDEX(LysimeterVol_DB!$H$3:$AM$2832,(Vol_PlotsWorkings!$L$5+Vol_PlotsWorkings!$J80),2),NA())</f>
        <v>1.5</v>
      </c>
      <c r="M80" s="62" t="str">
        <f>IFERROR(INDEX(LysimeterVol_DB!$H$3:$AM$2832,(Vol_PlotsWorkings!$L$5+Vol_PlotsWorkings!$J80),$L$7),NA())</f>
        <v xml:space="preserve"> </v>
      </c>
      <c r="N80" s="62">
        <f>IFERROR(INDEX(LysimeterVol_DB!$H$3:$AM$2832,(Vol_PlotsWorkings!$L$5+Vol_PlotsWorkings!$J80),$L$8),NA())</f>
        <v>0</v>
      </c>
      <c r="O80" s="57"/>
      <c r="P80" s="57"/>
    </row>
    <row r="81" spans="1:16" x14ac:dyDescent="0.25">
      <c r="A81" s="57"/>
      <c r="B81" s="58">
        <v>69</v>
      </c>
      <c r="C81" s="61">
        <f>IFERROR(INDEX(LysimeterVol_DB!$H$3:$AM$2832,(Vol_PlotsWorkings!$D$5+Vol_PlotsWorkings!$B81),1),NA())</f>
        <v>40429</v>
      </c>
      <c r="D81" s="58">
        <f>IFERROR(INDEX(LysimeterVol_DB!$H$3:$AM$2832,(Vol_PlotsWorkings!$D$5+Vol_PlotsWorkings!$B81),2),NA())</f>
        <v>0.5</v>
      </c>
      <c r="E81" s="62" t="str">
        <f>IFERROR(INDEX(LysimeterVol_DB!$H$3:$AM$2832,(Vol_PlotsWorkings!$D$5+Vol_PlotsWorkings!$B81),$D$7),NA())</f>
        <v xml:space="preserve"> </v>
      </c>
      <c r="F81" s="62">
        <f>IFERROR(INDEX(LysimeterVol_DB!$H$3:$AM$2832,(Vol_PlotsWorkings!$D$5+Vol_PlotsWorkings!$B81),$D$8),NA())</f>
        <v>0</v>
      </c>
      <c r="G81" s="57"/>
      <c r="H81" s="57"/>
      <c r="I81" s="57"/>
      <c r="J81" s="58">
        <v>69</v>
      </c>
      <c r="K81" s="61">
        <f>IFERROR(INDEX(LysimeterVol_DB!$H$3:$AM$2832,(Vol_PlotsWorkings!$L$5+Vol_PlotsWorkings!$J81),1),NA())</f>
        <v>41890</v>
      </c>
      <c r="L81" s="58">
        <f>IFERROR(INDEX(LysimeterVol_DB!$H$3:$AM$2832,(Vol_PlotsWorkings!$L$5+Vol_PlotsWorkings!$J81),2),NA())</f>
        <v>0</v>
      </c>
      <c r="M81" s="62" t="str">
        <f>IFERROR(INDEX(LysimeterVol_DB!$H$3:$AM$2832,(Vol_PlotsWorkings!$L$5+Vol_PlotsWorkings!$J81),$L$7),NA())</f>
        <v xml:space="preserve"> </v>
      </c>
      <c r="N81" s="62">
        <f>IFERROR(INDEX(LysimeterVol_DB!$H$3:$AM$2832,(Vol_PlotsWorkings!$L$5+Vol_PlotsWorkings!$J81),$L$8),NA())</f>
        <v>0</v>
      </c>
      <c r="O81" s="57"/>
      <c r="P81" s="57"/>
    </row>
    <row r="82" spans="1:16" x14ac:dyDescent="0.25">
      <c r="A82" s="57"/>
      <c r="B82" s="58">
        <v>70</v>
      </c>
      <c r="C82" s="61">
        <f>IFERROR(INDEX(LysimeterVol_DB!$H$3:$AM$2832,(Vol_PlotsWorkings!$D$5+Vol_PlotsWorkings!$B82),1),NA())</f>
        <v>40430</v>
      </c>
      <c r="D82" s="58">
        <f>IFERROR(INDEX(LysimeterVol_DB!$H$3:$AM$2832,(Vol_PlotsWorkings!$D$5+Vol_PlotsWorkings!$B82),2),NA())</f>
        <v>27.5</v>
      </c>
      <c r="E82" s="62" t="str">
        <f>IFERROR(INDEX(LysimeterVol_DB!$H$3:$AM$2832,(Vol_PlotsWorkings!$D$5+Vol_PlotsWorkings!$B82),$D$7),NA())</f>
        <v xml:space="preserve"> </v>
      </c>
      <c r="F82" s="62">
        <f>IFERROR(INDEX(LysimeterVol_DB!$H$3:$AM$2832,(Vol_PlotsWorkings!$D$5+Vol_PlotsWorkings!$B82),$D$8),NA())</f>
        <v>0</v>
      </c>
      <c r="G82" s="57"/>
      <c r="H82" s="57"/>
      <c r="I82" s="57"/>
      <c r="J82" s="58">
        <v>70</v>
      </c>
      <c r="K82" s="61">
        <f>IFERROR(INDEX(LysimeterVol_DB!$H$3:$AM$2832,(Vol_PlotsWorkings!$L$5+Vol_PlotsWorkings!$J82),1),NA())</f>
        <v>41891</v>
      </c>
      <c r="L82" s="58">
        <f>IFERROR(INDEX(LysimeterVol_DB!$H$3:$AM$2832,(Vol_PlotsWorkings!$L$5+Vol_PlotsWorkings!$J82),2),NA())</f>
        <v>0</v>
      </c>
      <c r="M82" s="62" t="str">
        <f>IFERROR(INDEX(LysimeterVol_DB!$H$3:$AM$2832,(Vol_PlotsWorkings!$L$5+Vol_PlotsWorkings!$J82),$L$7),NA())</f>
        <v xml:space="preserve"> </v>
      </c>
      <c r="N82" s="62">
        <f>IFERROR(INDEX(LysimeterVol_DB!$H$3:$AM$2832,(Vol_PlotsWorkings!$L$5+Vol_PlotsWorkings!$J82),$L$8),NA())</f>
        <v>0</v>
      </c>
      <c r="O82" s="57"/>
      <c r="P82" s="57"/>
    </row>
    <row r="83" spans="1:16" x14ac:dyDescent="0.25">
      <c r="A83" s="57"/>
      <c r="B83" s="58">
        <v>71</v>
      </c>
      <c r="C83" s="61">
        <f>IFERROR(INDEX(LysimeterVol_DB!$H$3:$AM$2832,(Vol_PlotsWorkings!$D$5+Vol_PlotsWorkings!$B83),1),NA())</f>
        <v>40431</v>
      </c>
      <c r="D83" s="58">
        <f>IFERROR(INDEX(LysimeterVol_DB!$H$3:$AM$2832,(Vol_PlotsWorkings!$D$5+Vol_PlotsWorkings!$B83),2),NA())</f>
        <v>0</v>
      </c>
      <c r="E83" s="62" t="str">
        <f>IFERROR(INDEX(LysimeterVol_DB!$H$3:$AM$2832,(Vol_PlotsWorkings!$D$5+Vol_PlotsWorkings!$B83),$D$7),NA())</f>
        <v xml:space="preserve"> </v>
      </c>
      <c r="F83" s="62">
        <f>IFERROR(INDEX(LysimeterVol_DB!$H$3:$AM$2832,(Vol_PlotsWorkings!$D$5+Vol_PlotsWorkings!$B83),$D$8),NA())</f>
        <v>0</v>
      </c>
      <c r="G83" s="57"/>
      <c r="H83" s="57"/>
      <c r="I83" s="57"/>
      <c r="J83" s="58">
        <v>71</v>
      </c>
      <c r="K83" s="61">
        <f>IFERROR(INDEX(LysimeterVol_DB!$H$3:$AM$2832,(Vol_PlotsWorkings!$L$5+Vol_PlotsWorkings!$J83),1),NA())</f>
        <v>41892</v>
      </c>
      <c r="L83" s="58">
        <f>IFERROR(INDEX(LysimeterVol_DB!$H$3:$AM$2832,(Vol_PlotsWorkings!$L$5+Vol_PlotsWorkings!$J83),2),NA())</f>
        <v>0</v>
      </c>
      <c r="M83" s="62" t="str">
        <f>IFERROR(INDEX(LysimeterVol_DB!$H$3:$AM$2832,(Vol_PlotsWorkings!$L$5+Vol_PlotsWorkings!$J83),$L$7),NA())</f>
        <v xml:space="preserve"> </v>
      </c>
      <c r="N83" s="62">
        <f>IFERROR(INDEX(LysimeterVol_DB!$H$3:$AM$2832,(Vol_PlotsWorkings!$L$5+Vol_PlotsWorkings!$J83),$L$8),NA())</f>
        <v>0</v>
      </c>
      <c r="O83" s="57"/>
      <c r="P83" s="57"/>
    </row>
    <row r="84" spans="1:16" x14ac:dyDescent="0.25">
      <c r="A84" s="57"/>
      <c r="B84" s="58">
        <v>72</v>
      </c>
      <c r="C84" s="61">
        <f>IFERROR(INDEX(LysimeterVol_DB!$H$3:$AM$2832,(Vol_PlotsWorkings!$D$5+Vol_PlotsWorkings!$B84),1),NA())</f>
        <v>40432</v>
      </c>
      <c r="D84" s="58">
        <f>IFERROR(INDEX(LysimeterVol_DB!$H$3:$AM$2832,(Vol_PlotsWorkings!$D$5+Vol_PlotsWorkings!$B84),2),NA())</f>
        <v>0.5</v>
      </c>
      <c r="E84" s="62" t="str">
        <f>IFERROR(INDEX(LysimeterVol_DB!$H$3:$AM$2832,(Vol_PlotsWorkings!$D$5+Vol_PlotsWorkings!$B84),$D$7),NA())</f>
        <v xml:space="preserve"> </v>
      </c>
      <c r="F84" s="62">
        <f>IFERROR(INDEX(LysimeterVol_DB!$H$3:$AM$2832,(Vol_PlotsWorkings!$D$5+Vol_PlotsWorkings!$B84),$D$8),NA())</f>
        <v>0</v>
      </c>
      <c r="G84" s="57"/>
      <c r="H84" s="57"/>
      <c r="I84" s="57"/>
      <c r="J84" s="58">
        <v>72</v>
      </c>
      <c r="K84" s="61">
        <f>IFERROR(INDEX(LysimeterVol_DB!$H$3:$AM$2832,(Vol_PlotsWorkings!$L$5+Vol_PlotsWorkings!$J84),1),NA())</f>
        <v>41893</v>
      </c>
      <c r="L84" s="58">
        <f>IFERROR(INDEX(LysimeterVol_DB!$H$3:$AM$2832,(Vol_PlotsWorkings!$L$5+Vol_PlotsWorkings!$J84),2),NA())</f>
        <v>0</v>
      </c>
      <c r="M84" s="62" t="str">
        <f>IFERROR(INDEX(LysimeterVol_DB!$H$3:$AM$2832,(Vol_PlotsWorkings!$L$5+Vol_PlotsWorkings!$J84),$L$7),NA())</f>
        <v xml:space="preserve"> </v>
      </c>
      <c r="N84" s="62">
        <f>IFERROR(INDEX(LysimeterVol_DB!$H$3:$AM$2832,(Vol_PlotsWorkings!$L$5+Vol_PlotsWorkings!$J84),$L$8),NA())</f>
        <v>0</v>
      </c>
      <c r="O84" s="57"/>
      <c r="P84" s="57"/>
    </row>
    <row r="85" spans="1:16" x14ac:dyDescent="0.25">
      <c r="A85" s="57"/>
      <c r="B85" s="58">
        <v>73</v>
      </c>
      <c r="C85" s="61">
        <f>IFERROR(INDEX(LysimeterVol_DB!$H$3:$AM$2832,(Vol_PlotsWorkings!$D$5+Vol_PlotsWorkings!$B85),1),NA())</f>
        <v>40433</v>
      </c>
      <c r="D85" s="58">
        <f>IFERROR(INDEX(LysimeterVol_DB!$H$3:$AM$2832,(Vol_PlotsWorkings!$D$5+Vol_PlotsWorkings!$B85),2),NA())</f>
        <v>7</v>
      </c>
      <c r="E85" s="62" t="str">
        <f>IFERROR(INDEX(LysimeterVol_DB!$H$3:$AM$2832,(Vol_PlotsWorkings!$D$5+Vol_PlotsWorkings!$B85),$D$7),NA())</f>
        <v xml:space="preserve"> </v>
      </c>
      <c r="F85" s="62">
        <f>IFERROR(INDEX(LysimeterVol_DB!$H$3:$AM$2832,(Vol_PlotsWorkings!$D$5+Vol_PlotsWorkings!$B85),$D$8),NA())</f>
        <v>0</v>
      </c>
      <c r="G85" s="57"/>
      <c r="H85" s="57"/>
      <c r="I85" s="57"/>
      <c r="J85" s="58">
        <v>73</v>
      </c>
      <c r="K85" s="61">
        <f>IFERROR(INDEX(LysimeterVol_DB!$H$3:$AM$2832,(Vol_PlotsWorkings!$L$5+Vol_PlotsWorkings!$J85),1),NA())</f>
        <v>41894</v>
      </c>
      <c r="L85" s="58">
        <f>IFERROR(INDEX(LysimeterVol_DB!$H$3:$AM$2832,(Vol_PlotsWorkings!$L$5+Vol_PlotsWorkings!$J85),2),NA())</f>
        <v>0</v>
      </c>
      <c r="M85" s="62" t="str">
        <f>IFERROR(INDEX(LysimeterVol_DB!$H$3:$AM$2832,(Vol_PlotsWorkings!$L$5+Vol_PlotsWorkings!$J85),$L$7),NA())</f>
        <v xml:space="preserve"> </v>
      </c>
      <c r="N85" s="62">
        <f>IFERROR(INDEX(LysimeterVol_DB!$H$3:$AM$2832,(Vol_PlotsWorkings!$L$5+Vol_PlotsWorkings!$J85),$L$8),NA())</f>
        <v>0</v>
      </c>
      <c r="O85" s="57"/>
      <c r="P85" s="57"/>
    </row>
    <row r="86" spans="1:16" x14ac:dyDescent="0.25">
      <c r="A86" s="57"/>
      <c r="B86" s="58">
        <v>74</v>
      </c>
      <c r="C86" s="61">
        <f>IFERROR(INDEX(LysimeterVol_DB!$H$3:$AM$2832,(Vol_PlotsWorkings!$D$5+Vol_PlotsWorkings!$B86),1),NA())</f>
        <v>40434</v>
      </c>
      <c r="D86" s="58">
        <f>IFERROR(INDEX(LysimeterVol_DB!$H$3:$AM$2832,(Vol_PlotsWorkings!$D$5+Vol_PlotsWorkings!$B86),2),NA())</f>
        <v>2.5</v>
      </c>
      <c r="E86" s="62" t="str">
        <f>IFERROR(INDEX(LysimeterVol_DB!$H$3:$AM$2832,(Vol_PlotsWorkings!$D$5+Vol_PlotsWorkings!$B86),$D$7),NA())</f>
        <v xml:space="preserve"> </v>
      </c>
      <c r="F86" s="62">
        <f>IFERROR(INDEX(LysimeterVol_DB!$H$3:$AM$2832,(Vol_PlotsWorkings!$D$5+Vol_PlotsWorkings!$B86),$D$8),NA())</f>
        <v>0</v>
      </c>
      <c r="G86" s="57"/>
      <c r="H86" s="57"/>
      <c r="I86" s="57"/>
      <c r="J86" s="58">
        <v>74</v>
      </c>
      <c r="K86" s="61">
        <f>IFERROR(INDEX(LysimeterVol_DB!$H$3:$AM$2832,(Vol_PlotsWorkings!$L$5+Vol_PlotsWorkings!$J86),1),NA())</f>
        <v>41895</v>
      </c>
      <c r="L86" s="58">
        <f>IFERROR(INDEX(LysimeterVol_DB!$H$3:$AM$2832,(Vol_PlotsWorkings!$L$5+Vol_PlotsWorkings!$J86),2),NA())</f>
        <v>2</v>
      </c>
      <c r="M86" s="62" t="str">
        <f>IFERROR(INDEX(LysimeterVol_DB!$H$3:$AM$2832,(Vol_PlotsWorkings!$L$5+Vol_PlotsWorkings!$J86),$L$7),NA())</f>
        <v xml:space="preserve"> </v>
      </c>
      <c r="N86" s="62">
        <f>IFERROR(INDEX(LysimeterVol_DB!$H$3:$AM$2832,(Vol_PlotsWorkings!$L$5+Vol_PlotsWorkings!$J86),$L$8),NA())</f>
        <v>0</v>
      </c>
      <c r="O86" s="57"/>
      <c r="P86" s="57"/>
    </row>
    <row r="87" spans="1:16" x14ac:dyDescent="0.25">
      <c r="A87" s="57"/>
      <c r="B87" s="58">
        <v>75</v>
      </c>
      <c r="C87" s="61">
        <f>IFERROR(INDEX(LysimeterVol_DB!$H$3:$AM$2832,(Vol_PlotsWorkings!$D$5+Vol_PlotsWorkings!$B87),1),NA())</f>
        <v>40435</v>
      </c>
      <c r="D87" s="58">
        <f>IFERROR(INDEX(LysimeterVol_DB!$H$3:$AM$2832,(Vol_PlotsWorkings!$D$5+Vol_PlotsWorkings!$B87),2),NA())</f>
        <v>0</v>
      </c>
      <c r="E87" s="62" t="str">
        <f>IFERROR(INDEX(LysimeterVol_DB!$H$3:$AM$2832,(Vol_PlotsWorkings!$D$5+Vol_PlotsWorkings!$B87),$D$7),NA())</f>
        <v xml:space="preserve"> </v>
      </c>
      <c r="F87" s="62">
        <f>IFERROR(INDEX(LysimeterVol_DB!$H$3:$AM$2832,(Vol_PlotsWorkings!$D$5+Vol_PlotsWorkings!$B87),$D$8),NA())</f>
        <v>0</v>
      </c>
      <c r="G87" s="57"/>
      <c r="H87" s="57"/>
      <c r="I87" s="57"/>
      <c r="J87" s="58">
        <v>75</v>
      </c>
      <c r="K87" s="61">
        <f>IFERROR(INDEX(LysimeterVol_DB!$H$3:$AM$2832,(Vol_PlotsWorkings!$L$5+Vol_PlotsWorkings!$J87),1),NA())</f>
        <v>41896</v>
      </c>
      <c r="L87" s="58">
        <f>IFERROR(INDEX(LysimeterVol_DB!$H$3:$AM$2832,(Vol_PlotsWorkings!$L$5+Vol_PlotsWorkings!$J87),2),NA())</f>
        <v>1</v>
      </c>
      <c r="M87" s="62" t="str">
        <f>IFERROR(INDEX(LysimeterVol_DB!$H$3:$AM$2832,(Vol_PlotsWorkings!$L$5+Vol_PlotsWorkings!$J87),$L$7),NA())</f>
        <v xml:space="preserve"> </v>
      </c>
      <c r="N87" s="62">
        <f>IFERROR(INDEX(LysimeterVol_DB!$H$3:$AM$2832,(Vol_PlotsWorkings!$L$5+Vol_PlotsWorkings!$J87),$L$8),NA())</f>
        <v>0</v>
      </c>
      <c r="O87" s="57"/>
      <c r="P87" s="57"/>
    </row>
    <row r="88" spans="1:16" x14ac:dyDescent="0.25">
      <c r="A88" s="57"/>
      <c r="B88" s="58">
        <v>76</v>
      </c>
      <c r="C88" s="61">
        <f>IFERROR(INDEX(LysimeterVol_DB!$H$3:$AM$2832,(Vol_PlotsWorkings!$D$5+Vol_PlotsWorkings!$B88),1),NA())</f>
        <v>40436</v>
      </c>
      <c r="D88" s="58">
        <f>IFERROR(INDEX(LysimeterVol_DB!$H$3:$AM$2832,(Vol_PlotsWorkings!$D$5+Vol_PlotsWorkings!$B88),2),NA())</f>
        <v>0.5</v>
      </c>
      <c r="E88" s="62" t="str">
        <f>IFERROR(INDEX(LysimeterVol_DB!$H$3:$AM$2832,(Vol_PlotsWorkings!$D$5+Vol_PlotsWorkings!$B88),$D$7),NA())</f>
        <v xml:space="preserve"> </v>
      </c>
      <c r="F88" s="62">
        <f>IFERROR(INDEX(LysimeterVol_DB!$H$3:$AM$2832,(Vol_PlotsWorkings!$D$5+Vol_PlotsWorkings!$B88),$D$8),NA())</f>
        <v>0</v>
      </c>
      <c r="G88" s="57"/>
      <c r="H88" s="57"/>
      <c r="I88" s="57"/>
      <c r="J88" s="58">
        <v>76</v>
      </c>
      <c r="K88" s="61">
        <f>IFERROR(INDEX(LysimeterVol_DB!$H$3:$AM$2832,(Vol_PlotsWorkings!$L$5+Vol_PlotsWorkings!$J88),1),NA())</f>
        <v>41897</v>
      </c>
      <c r="L88" s="58">
        <f>IFERROR(INDEX(LysimeterVol_DB!$H$3:$AM$2832,(Vol_PlotsWorkings!$L$5+Vol_PlotsWorkings!$J88),2),NA())</f>
        <v>0</v>
      </c>
      <c r="M88" s="62" t="str">
        <f>IFERROR(INDEX(LysimeterVol_DB!$H$3:$AM$2832,(Vol_PlotsWorkings!$L$5+Vol_PlotsWorkings!$J88),$L$7),NA())</f>
        <v xml:space="preserve"> </v>
      </c>
      <c r="N88" s="62">
        <f>IFERROR(INDEX(LysimeterVol_DB!$H$3:$AM$2832,(Vol_PlotsWorkings!$L$5+Vol_PlotsWorkings!$J88),$L$8),NA())</f>
        <v>0</v>
      </c>
      <c r="O88" s="57"/>
      <c r="P88" s="57"/>
    </row>
    <row r="89" spans="1:16" x14ac:dyDescent="0.25">
      <c r="A89" s="57"/>
      <c r="B89" s="58">
        <v>77</v>
      </c>
      <c r="C89" s="61">
        <f>IFERROR(INDEX(LysimeterVol_DB!$H$3:$AM$2832,(Vol_PlotsWorkings!$D$5+Vol_PlotsWorkings!$B89),1),NA())</f>
        <v>40437</v>
      </c>
      <c r="D89" s="58">
        <f>IFERROR(INDEX(LysimeterVol_DB!$H$3:$AM$2832,(Vol_PlotsWorkings!$D$5+Vol_PlotsWorkings!$B89),2),NA())</f>
        <v>2</v>
      </c>
      <c r="E89" s="62" t="str">
        <f>IFERROR(INDEX(LysimeterVol_DB!$H$3:$AM$2832,(Vol_PlotsWorkings!$D$5+Vol_PlotsWorkings!$B89),$D$7),NA())</f>
        <v xml:space="preserve"> </v>
      </c>
      <c r="F89" s="62">
        <f>IFERROR(INDEX(LysimeterVol_DB!$H$3:$AM$2832,(Vol_PlotsWorkings!$D$5+Vol_PlotsWorkings!$B89),$D$8),NA())</f>
        <v>0</v>
      </c>
      <c r="G89" s="57"/>
      <c r="H89" s="57"/>
      <c r="I89" s="57"/>
      <c r="J89" s="58">
        <v>77</v>
      </c>
      <c r="K89" s="61">
        <f>IFERROR(INDEX(LysimeterVol_DB!$H$3:$AM$2832,(Vol_PlotsWorkings!$L$5+Vol_PlotsWorkings!$J89),1),NA())</f>
        <v>41898</v>
      </c>
      <c r="L89" s="58">
        <f>IFERROR(INDEX(LysimeterVol_DB!$H$3:$AM$2832,(Vol_PlotsWorkings!$L$5+Vol_PlotsWorkings!$J89),2),NA())</f>
        <v>0</v>
      </c>
      <c r="M89" s="62" t="str">
        <f>IFERROR(INDEX(LysimeterVol_DB!$H$3:$AM$2832,(Vol_PlotsWorkings!$L$5+Vol_PlotsWorkings!$J89),$L$7),NA())</f>
        <v xml:space="preserve"> </v>
      </c>
      <c r="N89" s="62">
        <f>IFERROR(INDEX(LysimeterVol_DB!$H$3:$AM$2832,(Vol_PlotsWorkings!$L$5+Vol_PlotsWorkings!$J89),$L$8),NA())</f>
        <v>0</v>
      </c>
      <c r="O89" s="57"/>
      <c r="P89" s="57"/>
    </row>
    <row r="90" spans="1:16" x14ac:dyDescent="0.25">
      <c r="A90" s="57"/>
      <c r="B90" s="58">
        <v>78</v>
      </c>
      <c r="C90" s="61">
        <f>IFERROR(INDEX(LysimeterVol_DB!$H$3:$AM$2832,(Vol_PlotsWorkings!$D$5+Vol_PlotsWorkings!$B90),1),NA())</f>
        <v>40438</v>
      </c>
      <c r="D90" s="58">
        <f>IFERROR(INDEX(LysimeterVol_DB!$H$3:$AM$2832,(Vol_PlotsWorkings!$D$5+Vol_PlotsWorkings!$B90),2),NA())</f>
        <v>5.5</v>
      </c>
      <c r="E90" s="62" t="str">
        <f>IFERROR(INDEX(LysimeterVol_DB!$H$3:$AM$2832,(Vol_PlotsWorkings!$D$5+Vol_PlotsWorkings!$B90),$D$7),NA())</f>
        <v xml:space="preserve"> </v>
      </c>
      <c r="F90" s="62">
        <f>IFERROR(INDEX(LysimeterVol_DB!$H$3:$AM$2832,(Vol_PlotsWorkings!$D$5+Vol_PlotsWorkings!$B90),$D$8),NA())</f>
        <v>0</v>
      </c>
      <c r="G90" s="57"/>
      <c r="H90" s="57"/>
      <c r="I90" s="57"/>
      <c r="J90" s="58">
        <v>78</v>
      </c>
      <c r="K90" s="61">
        <f>IFERROR(INDEX(LysimeterVol_DB!$H$3:$AM$2832,(Vol_PlotsWorkings!$L$5+Vol_PlotsWorkings!$J90),1),NA())</f>
        <v>41899</v>
      </c>
      <c r="L90" s="58">
        <f>IFERROR(INDEX(LysimeterVol_DB!$H$3:$AM$2832,(Vol_PlotsWorkings!$L$5+Vol_PlotsWorkings!$J90),2),NA())</f>
        <v>0</v>
      </c>
      <c r="M90" s="62">
        <f>IFERROR(INDEX(LysimeterVol_DB!$H$3:$AM$2832,(Vol_PlotsWorkings!$L$5+Vol_PlotsWorkings!$J90),$L$7),NA())</f>
        <v>0.19999999999999998</v>
      </c>
      <c r="N90" s="62">
        <f>IFERROR(INDEX(LysimeterVol_DB!$H$3:$AM$2832,(Vol_PlotsWorkings!$L$5+Vol_PlotsWorkings!$J90),$L$8),NA())</f>
        <v>0</v>
      </c>
      <c r="O90" s="57"/>
      <c r="P90" s="57"/>
    </row>
    <row r="91" spans="1:16" x14ac:dyDescent="0.25">
      <c r="A91" s="57"/>
      <c r="B91" s="58">
        <v>79</v>
      </c>
      <c r="C91" s="61">
        <f>IFERROR(INDEX(LysimeterVol_DB!$H$3:$AM$2832,(Vol_PlotsWorkings!$D$5+Vol_PlotsWorkings!$B91),1),NA())</f>
        <v>40439</v>
      </c>
      <c r="D91" s="58">
        <f>IFERROR(INDEX(LysimeterVol_DB!$H$3:$AM$2832,(Vol_PlotsWorkings!$D$5+Vol_PlotsWorkings!$B91),2),NA())</f>
        <v>11</v>
      </c>
      <c r="E91" s="62" t="str">
        <f>IFERROR(INDEX(LysimeterVol_DB!$H$3:$AM$2832,(Vol_PlotsWorkings!$D$5+Vol_PlotsWorkings!$B91),$D$7),NA())</f>
        <v xml:space="preserve"> </v>
      </c>
      <c r="F91" s="62">
        <f>IFERROR(INDEX(LysimeterVol_DB!$H$3:$AM$2832,(Vol_PlotsWorkings!$D$5+Vol_PlotsWorkings!$B91),$D$8),NA())</f>
        <v>0</v>
      </c>
      <c r="G91" s="57"/>
      <c r="H91" s="57"/>
      <c r="I91" s="57"/>
      <c r="J91" s="58">
        <v>79</v>
      </c>
      <c r="K91" s="61">
        <f>IFERROR(INDEX(LysimeterVol_DB!$H$3:$AM$2832,(Vol_PlotsWorkings!$L$5+Vol_PlotsWorkings!$J91),1),NA())</f>
        <v>41900</v>
      </c>
      <c r="L91" s="58">
        <f>IFERROR(INDEX(LysimeterVol_DB!$H$3:$AM$2832,(Vol_PlotsWorkings!$L$5+Vol_PlotsWorkings!$J91),2),NA())</f>
        <v>0</v>
      </c>
      <c r="M91" s="62" t="str">
        <f>IFERROR(INDEX(LysimeterVol_DB!$H$3:$AM$2832,(Vol_PlotsWorkings!$L$5+Vol_PlotsWorkings!$J91),$L$7),NA())</f>
        <v xml:space="preserve"> </v>
      </c>
      <c r="N91" s="62">
        <f>IFERROR(INDEX(LysimeterVol_DB!$H$3:$AM$2832,(Vol_PlotsWorkings!$L$5+Vol_PlotsWorkings!$J91),$L$8),NA())</f>
        <v>0</v>
      </c>
      <c r="O91" s="57"/>
      <c r="P91" s="57"/>
    </row>
    <row r="92" spans="1:16" x14ac:dyDescent="0.25">
      <c r="A92" s="57"/>
      <c r="B92" s="58">
        <v>80</v>
      </c>
      <c r="C92" s="61">
        <f>IFERROR(INDEX(LysimeterVol_DB!$H$3:$AM$2832,(Vol_PlotsWorkings!$D$5+Vol_PlotsWorkings!$B92),1),NA())</f>
        <v>40440</v>
      </c>
      <c r="D92" s="58">
        <f>IFERROR(INDEX(LysimeterVol_DB!$H$3:$AM$2832,(Vol_PlotsWorkings!$D$5+Vol_PlotsWorkings!$B92),2),NA())</f>
        <v>5</v>
      </c>
      <c r="E92" s="62" t="str">
        <f>IFERROR(INDEX(LysimeterVol_DB!$H$3:$AM$2832,(Vol_PlotsWorkings!$D$5+Vol_PlotsWorkings!$B92),$D$7),NA())</f>
        <v xml:space="preserve"> </v>
      </c>
      <c r="F92" s="62">
        <f>IFERROR(INDEX(LysimeterVol_DB!$H$3:$AM$2832,(Vol_PlotsWorkings!$D$5+Vol_PlotsWorkings!$B92),$D$8),NA())</f>
        <v>0</v>
      </c>
      <c r="G92" s="57"/>
      <c r="H92" s="57"/>
      <c r="I92" s="57"/>
      <c r="J92" s="58">
        <v>80</v>
      </c>
      <c r="K92" s="61">
        <f>IFERROR(INDEX(LysimeterVol_DB!$H$3:$AM$2832,(Vol_PlotsWorkings!$L$5+Vol_PlotsWorkings!$J92),1),NA())</f>
        <v>41901</v>
      </c>
      <c r="L92" s="58">
        <f>IFERROR(INDEX(LysimeterVol_DB!$H$3:$AM$2832,(Vol_PlotsWorkings!$L$5+Vol_PlotsWorkings!$J92),2),NA())</f>
        <v>1</v>
      </c>
      <c r="M92" s="62" t="str">
        <f>IFERROR(INDEX(LysimeterVol_DB!$H$3:$AM$2832,(Vol_PlotsWorkings!$L$5+Vol_PlotsWorkings!$J92),$L$7),NA())</f>
        <v xml:space="preserve"> </v>
      </c>
      <c r="N92" s="62">
        <f>IFERROR(INDEX(LysimeterVol_DB!$H$3:$AM$2832,(Vol_PlotsWorkings!$L$5+Vol_PlotsWorkings!$J92),$L$8),NA())</f>
        <v>0</v>
      </c>
      <c r="O92" s="57"/>
      <c r="P92" s="57"/>
    </row>
    <row r="93" spans="1:16" x14ac:dyDescent="0.25">
      <c r="A93" s="57"/>
      <c r="B93" s="58">
        <v>81</v>
      </c>
      <c r="C93" s="61">
        <f>IFERROR(INDEX(LysimeterVol_DB!$H$3:$AM$2832,(Vol_PlotsWorkings!$D$5+Vol_PlotsWorkings!$B93),1),NA())</f>
        <v>40441</v>
      </c>
      <c r="D93" s="58">
        <f>IFERROR(INDEX(LysimeterVol_DB!$H$3:$AM$2832,(Vol_PlotsWorkings!$D$5+Vol_PlotsWorkings!$B93),2),NA())</f>
        <v>1.5</v>
      </c>
      <c r="E93" s="62" t="str">
        <f>IFERROR(INDEX(LysimeterVol_DB!$H$3:$AM$2832,(Vol_PlotsWorkings!$D$5+Vol_PlotsWorkings!$B93),$D$7),NA())</f>
        <v xml:space="preserve"> </v>
      </c>
      <c r="F93" s="62">
        <f>IFERROR(INDEX(LysimeterVol_DB!$H$3:$AM$2832,(Vol_PlotsWorkings!$D$5+Vol_PlotsWorkings!$B93),$D$8),NA())</f>
        <v>0</v>
      </c>
      <c r="G93" s="57"/>
      <c r="H93" s="57"/>
      <c r="I93" s="57"/>
      <c r="J93" s="58">
        <v>81</v>
      </c>
      <c r="K93" s="61">
        <f>IFERROR(INDEX(LysimeterVol_DB!$H$3:$AM$2832,(Vol_PlotsWorkings!$L$5+Vol_PlotsWorkings!$J93),1),NA())</f>
        <v>41902</v>
      </c>
      <c r="L93" s="58">
        <f>IFERROR(INDEX(LysimeterVol_DB!$H$3:$AM$2832,(Vol_PlotsWorkings!$L$5+Vol_PlotsWorkings!$J93),2),NA())</f>
        <v>0</v>
      </c>
      <c r="M93" s="62" t="str">
        <f>IFERROR(INDEX(LysimeterVol_DB!$H$3:$AM$2832,(Vol_PlotsWorkings!$L$5+Vol_PlotsWorkings!$J93),$L$7),NA())</f>
        <v xml:space="preserve"> </v>
      </c>
      <c r="N93" s="62">
        <f>IFERROR(INDEX(LysimeterVol_DB!$H$3:$AM$2832,(Vol_PlotsWorkings!$L$5+Vol_PlotsWorkings!$J93),$L$8),NA())</f>
        <v>0</v>
      </c>
      <c r="O93" s="57"/>
      <c r="P93" s="57"/>
    </row>
    <row r="94" spans="1:16" x14ac:dyDescent="0.25">
      <c r="A94" s="57"/>
      <c r="B94" s="58">
        <v>82</v>
      </c>
      <c r="C94" s="61">
        <f>IFERROR(INDEX(LysimeterVol_DB!$H$3:$AM$2832,(Vol_PlotsWorkings!$D$5+Vol_PlotsWorkings!$B94),1),NA())</f>
        <v>40442</v>
      </c>
      <c r="D94" s="58">
        <f>IFERROR(INDEX(LysimeterVol_DB!$H$3:$AM$2832,(Vol_PlotsWorkings!$D$5+Vol_PlotsWorkings!$B94),2),NA())</f>
        <v>1</v>
      </c>
      <c r="E94" s="62" t="str">
        <f>IFERROR(INDEX(LysimeterVol_DB!$H$3:$AM$2832,(Vol_PlotsWorkings!$D$5+Vol_PlotsWorkings!$B94),$D$7),NA())</f>
        <v xml:space="preserve"> </v>
      </c>
      <c r="F94" s="62">
        <f>IFERROR(INDEX(LysimeterVol_DB!$H$3:$AM$2832,(Vol_PlotsWorkings!$D$5+Vol_PlotsWorkings!$B94),$D$8),NA())</f>
        <v>0</v>
      </c>
      <c r="G94" s="57"/>
      <c r="H94" s="57"/>
      <c r="I94" s="57"/>
      <c r="J94" s="58">
        <v>82</v>
      </c>
      <c r="K94" s="61">
        <f>IFERROR(INDEX(LysimeterVol_DB!$H$3:$AM$2832,(Vol_PlotsWorkings!$L$5+Vol_PlotsWorkings!$J94),1),NA())</f>
        <v>41903</v>
      </c>
      <c r="L94" s="58">
        <f>IFERROR(INDEX(LysimeterVol_DB!$H$3:$AM$2832,(Vol_PlotsWorkings!$L$5+Vol_PlotsWorkings!$J94),2),NA())</f>
        <v>0.5</v>
      </c>
      <c r="M94" s="62" t="str">
        <f>IFERROR(INDEX(LysimeterVol_DB!$H$3:$AM$2832,(Vol_PlotsWorkings!$L$5+Vol_PlotsWorkings!$J94),$L$7),NA())</f>
        <v xml:space="preserve"> </v>
      </c>
      <c r="N94" s="62">
        <f>IFERROR(INDEX(LysimeterVol_DB!$H$3:$AM$2832,(Vol_PlotsWorkings!$L$5+Vol_PlotsWorkings!$J94),$L$8),NA())</f>
        <v>0</v>
      </c>
      <c r="O94" s="57"/>
      <c r="P94" s="57"/>
    </row>
    <row r="95" spans="1:16" x14ac:dyDescent="0.25">
      <c r="A95" s="57"/>
      <c r="B95" s="58">
        <v>83</v>
      </c>
      <c r="C95" s="61">
        <f>IFERROR(INDEX(LysimeterVol_DB!$H$3:$AM$2832,(Vol_PlotsWorkings!$D$5+Vol_PlotsWorkings!$B95),1),NA())</f>
        <v>40443</v>
      </c>
      <c r="D95" s="58">
        <f>IFERROR(INDEX(LysimeterVol_DB!$H$3:$AM$2832,(Vol_PlotsWorkings!$D$5+Vol_PlotsWorkings!$B95),2),NA())</f>
        <v>6.5</v>
      </c>
      <c r="E95" s="62" t="str">
        <f>IFERROR(INDEX(LysimeterVol_DB!$H$3:$AM$2832,(Vol_PlotsWorkings!$D$5+Vol_PlotsWorkings!$B95),$D$7),NA())</f>
        <v xml:space="preserve"> </v>
      </c>
      <c r="F95" s="62">
        <f>IFERROR(INDEX(LysimeterVol_DB!$H$3:$AM$2832,(Vol_PlotsWorkings!$D$5+Vol_PlotsWorkings!$B95),$D$8),NA())</f>
        <v>0</v>
      </c>
      <c r="G95" s="57"/>
      <c r="H95" s="57"/>
      <c r="I95" s="57"/>
      <c r="J95" s="58">
        <v>83</v>
      </c>
      <c r="K95" s="61">
        <f>IFERROR(INDEX(LysimeterVol_DB!$H$3:$AM$2832,(Vol_PlotsWorkings!$L$5+Vol_PlotsWorkings!$J95),1),NA())</f>
        <v>41904</v>
      </c>
      <c r="L95" s="58">
        <f>IFERROR(INDEX(LysimeterVol_DB!$H$3:$AM$2832,(Vol_PlotsWorkings!$L$5+Vol_PlotsWorkings!$J95),2),NA())</f>
        <v>1.5</v>
      </c>
      <c r="M95" s="62" t="str">
        <f>IFERROR(INDEX(LysimeterVol_DB!$H$3:$AM$2832,(Vol_PlotsWorkings!$L$5+Vol_PlotsWorkings!$J95),$L$7),NA())</f>
        <v xml:space="preserve"> </v>
      </c>
      <c r="N95" s="62">
        <f>IFERROR(INDEX(LysimeterVol_DB!$H$3:$AM$2832,(Vol_PlotsWorkings!$L$5+Vol_PlotsWorkings!$J95),$L$8),NA())</f>
        <v>0</v>
      </c>
      <c r="O95" s="57"/>
      <c r="P95" s="57"/>
    </row>
    <row r="96" spans="1:16" x14ac:dyDescent="0.25">
      <c r="A96" s="57"/>
      <c r="B96" s="58">
        <v>84</v>
      </c>
      <c r="C96" s="61">
        <f>IFERROR(INDEX(LysimeterVol_DB!$H$3:$AM$2832,(Vol_PlotsWorkings!$D$5+Vol_PlotsWorkings!$B96),1),NA())</f>
        <v>40444</v>
      </c>
      <c r="D96" s="58">
        <f>IFERROR(INDEX(LysimeterVol_DB!$H$3:$AM$2832,(Vol_PlotsWorkings!$D$5+Vol_PlotsWorkings!$B96),2),NA())</f>
        <v>1.5</v>
      </c>
      <c r="E96" s="62" t="str">
        <f>IFERROR(INDEX(LysimeterVol_DB!$H$3:$AM$2832,(Vol_PlotsWorkings!$D$5+Vol_PlotsWorkings!$B96),$D$7),NA())</f>
        <v xml:space="preserve"> </v>
      </c>
      <c r="F96" s="62">
        <f>IFERROR(INDEX(LysimeterVol_DB!$H$3:$AM$2832,(Vol_PlotsWorkings!$D$5+Vol_PlotsWorkings!$B96),$D$8),NA())</f>
        <v>0</v>
      </c>
      <c r="G96" s="57"/>
      <c r="H96" s="57"/>
      <c r="I96" s="57"/>
      <c r="J96" s="58">
        <v>84</v>
      </c>
      <c r="K96" s="61">
        <f>IFERROR(INDEX(LysimeterVol_DB!$H$3:$AM$2832,(Vol_PlotsWorkings!$L$5+Vol_PlotsWorkings!$J96),1),NA())</f>
        <v>41905</v>
      </c>
      <c r="L96" s="58">
        <f>IFERROR(INDEX(LysimeterVol_DB!$H$3:$AM$2832,(Vol_PlotsWorkings!$L$5+Vol_PlotsWorkings!$J96),2),NA())</f>
        <v>0</v>
      </c>
      <c r="M96" s="62" t="str">
        <f>IFERROR(INDEX(LysimeterVol_DB!$H$3:$AM$2832,(Vol_PlotsWorkings!$L$5+Vol_PlotsWorkings!$J96),$L$7),NA())</f>
        <v xml:space="preserve"> </v>
      </c>
      <c r="N96" s="62">
        <f>IFERROR(INDEX(LysimeterVol_DB!$H$3:$AM$2832,(Vol_PlotsWorkings!$L$5+Vol_PlotsWorkings!$J96),$L$8),NA())</f>
        <v>0</v>
      </c>
      <c r="O96" s="57"/>
      <c r="P96" s="57"/>
    </row>
    <row r="97" spans="1:16" x14ac:dyDescent="0.25">
      <c r="A97" s="57"/>
      <c r="B97" s="58">
        <v>85</v>
      </c>
      <c r="C97" s="61">
        <f>IFERROR(INDEX(LysimeterVol_DB!$H$3:$AM$2832,(Vol_PlotsWorkings!$D$5+Vol_PlotsWorkings!$B97),1),NA())</f>
        <v>40445</v>
      </c>
      <c r="D97" s="58">
        <f>IFERROR(INDEX(LysimeterVol_DB!$H$3:$AM$2832,(Vol_PlotsWorkings!$D$5+Vol_PlotsWorkings!$B97),2),NA())</f>
        <v>0</v>
      </c>
      <c r="E97" s="62" t="str">
        <f>IFERROR(INDEX(LysimeterVol_DB!$H$3:$AM$2832,(Vol_PlotsWorkings!$D$5+Vol_PlotsWorkings!$B97),$D$7),NA())</f>
        <v xml:space="preserve"> </v>
      </c>
      <c r="F97" s="62">
        <f>IFERROR(INDEX(LysimeterVol_DB!$H$3:$AM$2832,(Vol_PlotsWorkings!$D$5+Vol_PlotsWorkings!$B97),$D$8),NA())</f>
        <v>43.306995196773087</v>
      </c>
      <c r="G97" s="57"/>
      <c r="H97" s="57"/>
      <c r="I97" s="57"/>
      <c r="J97" s="58">
        <v>85</v>
      </c>
      <c r="K97" s="61">
        <f>IFERROR(INDEX(LysimeterVol_DB!$H$3:$AM$2832,(Vol_PlotsWorkings!$L$5+Vol_PlotsWorkings!$J97),1),NA())</f>
        <v>41906</v>
      </c>
      <c r="L97" s="58">
        <f>IFERROR(INDEX(LysimeterVol_DB!$H$3:$AM$2832,(Vol_PlotsWorkings!$L$5+Vol_PlotsWorkings!$J97),2),NA())</f>
        <v>0</v>
      </c>
      <c r="M97" s="62" t="str">
        <f>IFERROR(INDEX(LysimeterVol_DB!$H$3:$AM$2832,(Vol_PlotsWorkings!$L$5+Vol_PlotsWorkings!$J97),$L$7),NA())</f>
        <v xml:space="preserve"> </v>
      </c>
      <c r="N97" s="62">
        <f>IFERROR(INDEX(LysimeterVol_DB!$H$3:$AM$2832,(Vol_PlotsWorkings!$L$5+Vol_PlotsWorkings!$J97),$L$8),NA())</f>
        <v>0</v>
      </c>
      <c r="O97" s="57"/>
      <c r="P97" s="57"/>
    </row>
    <row r="98" spans="1:16" x14ac:dyDescent="0.25">
      <c r="A98" s="57"/>
      <c r="B98" s="58">
        <v>86</v>
      </c>
      <c r="C98" s="61">
        <f>IFERROR(INDEX(LysimeterVol_DB!$H$3:$AM$2832,(Vol_PlotsWorkings!$D$5+Vol_PlotsWorkings!$B98),1),NA())</f>
        <v>40446</v>
      </c>
      <c r="D98" s="58">
        <f>IFERROR(INDEX(LysimeterVol_DB!$H$3:$AM$2832,(Vol_PlotsWorkings!$D$5+Vol_PlotsWorkings!$B98),2),NA())</f>
        <v>0</v>
      </c>
      <c r="E98" s="62" t="str">
        <f>IFERROR(INDEX(LysimeterVol_DB!$H$3:$AM$2832,(Vol_PlotsWorkings!$D$5+Vol_PlotsWorkings!$B98),$D$7),NA())</f>
        <v xml:space="preserve"> </v>
      </c>
      <c r="F98" s="62">
        <f>IFERROR(INDEX(LysimeterVol_DB!$H$3:$AM$2832,(Vol_PlotsWorkings!$D$5+Vol_PlotsWorkings!$B98),$D$8),NA())</f>
        <v>0</v>
      </c>
      <c r="G98" s="57"/>
      <c r="H98" s="57"/>
      <c r="I98" s="57"/>
      <c r="J98" s="58">
        <v>86</v>
      </c>
      <c r="K98" s="61">
        <f>IFERROR(INDEX(LysimeterVol_DB!$H$3:$AM$2832,(Vol_PlotsWorkings!$L$5+Vol_PlotsWorkings!$J98),1),NA())</f>
        <v>41907</v>
      </c>
      <c r="L98" s="58">
        <f>IFERROR(INDEX(LysimeterVol_DB!$H$3:$AM$2832,(Vol_PlotsWorkings!$L$5+Vol_PlotsWorkings!$J98),2),NA())</f>
        <v>0</v>
      </c>
      <c r="M98" s="62" t="str">
        <f>IFERROR(INDEX(LysimeterVol_DB!$H$3:$AM$2832,(Vol_PlotsWorkings!$L$5+Vol_PlotsWorkings!$J98),$L$7),NA())</f>
        <v xml:space="preserve"> </v>
      </c>
      <c r="N98" s="62">
        <f>IFERROR(INDEX(LysimeterVol_DB!$H$3:$AM$2832,(Vol_PlotsWorkings!$L$5+Vol_PlotsWorkings!$J98),$L$8),NA())</f>
        <v>0</v>
      </c>
      <c r="O98" s="57"/>
      <c r="P98" s="57"/>
    </row>
    <row r="99" spans="1:16" x14ac:dyDescent="0.25">
      <c r="A99" s="57"/>
      <c r="B99" s="58">
        <v>87</v>
      </c>
      <c r="C99" s="61">
        <f>IFERROR(INDEX(LysimeterVol_DB!$H$3:$AM$2832,(Vol_PlotsWorkings!$D$5+Vol_PlotsWorkings!$B99),1),NA())</f>
        <v>40447</v>
      </c>
      <c r="D99" s="58">
        <f>IFERROR(INDEX(LysimeterVol_DB!$H$3:$AM$2832,(Vol_PlotsWorkings!$D$5+Vol_PlotsWorkings!$B99),2),NA())</f>
        <v>0</v>
      </c>
      <c r="E99" s="62" t="str">
        <f>IFERROR(INDEX(LysimeterVol_DB!$H$3:$AM$2832,(Vol_PlotsWorkings!$D$5+Vol_PlotsWorkings!$B99),$D$7),NA())</f>
        <v xml:space="preserve"> </v>
      </c>
      <c r="F99" s="62">
        <f>IFERROR(INDEX(LysimeterVol_DB!$H$3:$AM$2832,(Vol_PlotsWorkings!$D$5+Vol_PlotsWorkings!$B99),$D$8),NA())</f>
        <v>0</v>
      </c>
      <c r="G99" s="57"/>
      <c r="H99" s="57"/>
      <c r="I99" s="57"/>
      <c r="J99" s="58">
        <v>87</v>
      </c>
      <c r="K99" s="61">
        <f>IFERROR(INDEX(LysimeterVol_DB!$H$3:$AM$2832,(Vol_PlotsWorkings!$L$5+Vol_PlotsWorkings!$J99),1),NA())</f>
        <v>41908</v>
      </c>
      <c r="L99" s="58">
        <f>IFERROR(INDEX(LysimeterVol_DB!$H$3:$AM$2832,(Vol_PlotsWorkings!$L$5+Vol_PlotsWorkings!$J99),2),NA())</f>
        <v>0</v>
      </c>
      <c r="M99" s="62" t="str">
        <f>IFERROR(INDEX(LysimeterVol_DB!$H$3:$AM$2832,(Vol_PlotsWorkings!$L$5+Vol_PlotsWorkings!$J99),$L$7),NA())</f>
        <v xml:space="preserve"> </v>
      </c>
      <c r="N99" s="62">
        <f>IFERROR(INDEX(LysimeterVol_DB!$H$3:$AM$2832,(Vol_PlotsWorkings!$L$5+Vol_PlotsWorkings!$J99),$L$8),NA())</f>
        <v>0</v>
      </c>
      <c r="O99" s="57"/>
      <c r="P99" s="57"/>
    </row>
    <row r="100" spans="1:16" x14ac:dyDescent="0.25">
      <c r="A100" s="57"/>
      <c r="B100" s="58">
        <v>88</v>
      </c>
      <c r="C100" s="61">
        <f>IFERROR(INDEX(LysimeterVol_DB!$H$3:$AM$2832,(Vol_PlotsWorkings!$D$5+Vol_PlotsWorkings!$B100),1),NA())</f>
        <v>40448</v>
      </c>
      <c r="D100" s="58">
        <f>IFERROR(INDEX(LysimeterVol_DB!$H$3:$AM$2832,(Vol_PlotsWorkings!$D$5+Vol_PlotsWorkings!$B100),2),NA())</f>
        <v>0</v>
      </c>
      <c r="E100" s="62" t="str">
        <f>IFERROR(INDEX(LysimeterVol_DB!$H$3:$AM$2832,(Vol_PlotsWorkings!$D$5+Vol_PlotsWorkings!$B100),$D$7),NA())</f>
        <v xml:space="preserve"> </v>
      </c>
      <c r="F100" s="62">
        <f>IFERROR(INDEX(LysimeterVol_DB!$H$3:$AM$2832,(Vol_PlotsWorkings!$D$5+Vol_PlotsWorkings!$B100),$D$8),NA())</f>
        <v>0</v>
      </c>
      <c r="G100" s="57"/>
      <c r="H100" s="57"/>
      <c r="I100" s="57"/>
      <c r="J100" s="58">
        <v>88</v>
      </c>
      <c r="K100" s="61">
        <f>IFERROR(INDEX(LysimeterVol_DB!$H$3:$AM$2832,(Vol_PlotsWorkings!$L$5+Vol_PlotsWorkings!$J100),1),NA())</f>
        <v>41909</v>
      </c>
      <c r="L100" s="58">
        <f>IFERROR(INDEX(LysimeterVol_DB!$H$3:$AM$2832,(Vol_PlotsWorkings!$L$5+Vol_PlotsWorkings!$J100),2),NA())</f>
        <v>0</v>
      </c>
      <c r="M100" s="62" t="str">
        <f>IFERROR(INDEX(LysimeterVol_DB!$H$3:$AM$2832,(Vol_PlotsWorkings!$L$5+Vol_PlotsWorkings!$J100),$L$7),NA())</f>
        <v xml:space="preserve"> </v>
      </c>
      <c r="N100" s="62">
        <f>IFERROR(INDEX(LysimeterVol_DB!$H$3:$AM$2832,(Vol_PlotsWorkings!$L$5+Vol_PlotsWorkings!$J100),$L$8),NA())</f>
        <v>0</v>
      </c>
      <c r="O100" s="57"/>
      <c r="P100" s="57"/>
    </row>
    <row r="101" spans="1:16" x14ac:dyDescent="0.25">
      <c r="A101" s="57"/>
      <c r="B101" s="58">
        <v>89</v>
      </c>
      <c r="C101" s="61">
        <f>IFERROR(INDEX(LysimeterVol_DB!$H$3:$AM$2832,(Vol_PlotsWorkings!$D$5+Vol_PlotsWorkings!$B101),1),NA())</f>
        <v>40449</v>
      </c>
      <c r="D101" s="58">
        <f>IFERROR(INDEX(LysimeterVol_DB!$H$3:$AM$2832,(Vol_PlotsWorkings!$D$5+Vol_PlotsWorkings!$B101),2),NA())</f>
        <v>0</v>
      </c>
      <c r="E101" s="62" t="str">
        <f>IFERROR(INDEX(LysimeterVol_DB!$H$3:$AM$2832,(Vol_PlotsWorkings!$D$5+Vol_PlotsWorkings!$B101),$D$7),NA())</f>
        <v xml:space="preserve"> </v>
      </c>
      <c r="F101" s="62">
        <f>IFERROR(INDEX(LysimeterVol_DB!$H$3:$AM$2832,(Vol_PlotsWorkings!$D$5+Vol_PlotsWorkings!$B101),$D$8),NA())</f>
        <v>0</v>
      </c>
      <c r="G101" s="57"/>
      <c r="H101" s="57"/>
      <c r="I101" s="57"/>
      <c r="J101" s="58">
        <v>89</v>
      </c>
      <c r="K101" s="61">
        <f>IFERROR(INDEX(LysimeterVol_DB!$H$3:$AM$2832,(Vol_PlotsWorkings!$L$5+Vol_PlotsWorkings!$J101),1),NA())</f>
        <v>41910</v>
      </c>
      <c r="L101" s="58">
        <f>IFERROR(INDEX(LysimeterVol_DB!$H$3:$AM$2832,(Vol_PlotsWorkings!$L$5+Vol_PlotsWorkings!$J101),2),NA())</f>
        <v>22.5</v>
      </c>
      <c r="M101" s="62" t="str">
        <f>IFERROR(INDEX(LysimeterVol_DB!$H$3:$AM$2832,(Vol_PlotsWorkings!$L$5+Vol_PlotsWorkings!$J101),$L$7),NA())</f>
        <v xml:space="preserve"> </v>
      </c>
      <c r="N101" s="62">
        <f>IFERROR(INDEX(LysimeterVol_DB!$H$3:$AM$2832,(Vol_PlotsWorkings!$L$5+Vol_PlotsWorkings!$J101),$L$8),NA())</f>
        <v>0</v>
      </c>
      <c r="O101" s="57"/>
      <c r="P101" s="57"/>
    </row>
    <row r="102" spans="1:16" x14ac:dyDescent="0.25">
      <c r="A102" s="57"/>
      <c r="B102" s="58">
        <v>90</v>
      </c>
      <c r="C102" s="61">
        <f>IFERROR(INDEX(LysimeterVol_DB!$H$3:$AM$2832,(Vol_PlotsWorkings!$D$5+Vol_PlotsWorkings!$B102),1),NA())</f>
        <v>40450</v>
      </c>
      <c r="D102" s="58">
        <f>IFERROR(INDEX(LysimeterVol_DB!$H$3:$AM$2832,(Vol_PlotsWorkings!$D$5+Vol_PlotsWorkings!$B102),2),NA())</f>
        <v>0</v>
      </c>
      <c r="E102" s="62" t="str">
        <f>IFERROR(INDEX(LysimeterVol_DB!$H$3:$AM$2832,(Vol_PlotsWorkings!$D$5+Vol_PlotsWorkings!$B102),$D$7),NA())</f>
        <v xml:space="preserve"> </v>
      </c>
      <c r="F102" s="62">
        <f>IFERROR(INDEX(LysimeterVol_DB!$H$3:$AM$2832,(Vol_PlotsWorkings!$D$5+Vol_PlotsWorkings!$B102),$D$8),NA())</f>
        <v>0</v>
      </c>
      <c r="G102" s="57"/>
      <c r="H102" s="57"/>
      <c r="I102" s="57"/>
      <c r="J102" s="58">
        <v>90</v>
      </c>
      <c r="K102" s="61">
        <f>IFERROR(INDEX(LysimeterVol_DB!$H$3:$AM$2832,(Vol_PlotsWorkings!$L$5+Vol_PlotsWorkings!$J102),1),NA())</f>
        <v>41911</v>
      </c>
      <c r="L102" s="58">
        <f>IFERROR(INDEX(LysimeterVol_DB!$H$3:$AM$2832,(Vol_PlotsWorkings!$L$5+Vol_PlotsWorkings!$J102),2),NA())</f>
        <v>2</v>
      </c>
      <c r="M102" s="62" t="str">
        <f>IFERROR(INDEX(LysimeterVol_DB!$H$3:$AM$2832,(Vol_PlotsWorkings!$L$5+Vol_PlotsWorkings!$J102),$L$7),NA())</f>
        <v xml:space="preserve"> </v>
      </c>
      <c r="N102" s="62">
        <f>IFERROR(INDEX(LysimeterVol_DB!$H$3:$AM$2832,(Vol_PlotsWorkings!$L$5+Vol_PlotsWorkings!$J102),$L$8),NA())</f>
        <v>0</v>
      </c>
      <c r="O102" s="57"/>
      <c r="P102" s="57"/>
    </row>
    <row r="103" spans="1:16" x14ac:dyDescent="0.25">
      <c r="A103" s="57"/>
      <c r="B103" s="58">
        <v>91</v>
      </c>
      <c r="C103" s="61">
        <f>IFERROR(INDEX(LysimeterVol_DB!$H$3:$AM$2832,(Vol_PlotsWorkings!$D$5+Vol_PlotsWorkings!$B103),1),NA())</f>
        <v>40451</v>
      </c>
      <c r="D103" s="58">
        <f>IFERROR(INDEX(LysimeterVol_DB!$H$3:$AM$2832,(Vol_PlotsWorkings!$D$5+Vol_PlotsWorkings!$B103),2),NA())</f>
        <v>0</v>
      </c>
      <c r="E103" s="62" t="str">
        <f>IFERROR(INDEX(LysimeterVol_DB!$H$3:$AM$2832,(Vol_PlotsWorkings!$D$5+Vol_PlotsWorkings!$B103),$D$7),NA())</f>
        <v xml:space="preserve"> </v>
      </c>
      <c r="F103" s="62">
        <f>IFERROR(INDEX(LysimeterVol_DB!$H$3:$AM$2832,(Vol_PlotsWorkings!$D$5+Vol_PlotsWorkings!$B103),$D$8),NA())</f>
        <v>0</v>
      </c>
      <c r="G103" s="57"/>
      <c r="H103" s="57"/>
      <c r="I103" s="57"/>
      <c r="J103" s="58">
        <v>91</v>
      </c>
      <c r="K103" s="61">
        <f>IFERROR(INDEX(LysimeterVol_DB!$H$3:$AM$2832,(Vol_PlotsWorkings!$L$5+Vol_PlotsWorkings!$J103),1),NA())</f>
        <v>41912</v>
      </c>
      <c r="L103" s="58">
        <f>IFERROR(INDEX(LysimeterVol_DB!$H$3:$AM$2832,(Vol_PlotsWorkings!$L$5+Vol_PlotsWorkings!$J103),2),NA())</f>
        <v>0</v>
      </c>
      <c r="M103" s="62" t="str">
        <f>IFERROR(INDEX(LysimeterVol_DB!$H$3:$AM$2832,(Vol_PlotsWorkings!$L$5+Vol_PlotsWorkings!$J103),$L$7),NA())</f>
        <v xml:space="preserve"> </v>
      </c>
      <c r="N103" s="62">
        <f>IFERROR(INDEX(LysimeterVol_DB!$H$3:$AM$2832,(Vol_PlotsWorkings!$L$5+Vol_PlotsWorkings!$J103),$L$8),NA())</f>
        <v>0</v>
      </c>
      <c r="O103" s="57"/>
      <c r="P103" s="57"/>
    </row>
    <row r="104" spans="1:16" x14ac:dyDescent="0.25">
      <c r="A104" s="57"/>
      <c r="B104" s="58">
        <v>92</v>
      </c>
      <c r="C104" s="61">
        <f>IFERROR(INDEX(LysimeterVol_DB!$H$3:$AM$2832,(Vol_PlotsWorkings!$D$5+Vol_PlotsWorkings!$B104),1),NA())</f>
        <v>40452</v>
      </c>
      <c r="D104" s="58">
        <f>IFERROR(INDEX(LysimeterVol_DB!$H$3:$AM$2832,(Vol_PlotsWorkings!$D$5+Vol_PlotsWorkings!$B104),2),NA())</f>
        <v>0</v>
      </c>
      <c r="E104" s="62" t="str">
        <f>IFERROR(INDEX(LysimeterVol_DB!$H$3:$AM$2832,(Vol_PlotsWorkings!$D$5+Vol_PlotsWorkings!$B104),$D$7),NA())</f>
        <v xml:space="preserve"> </v>
      </c>
      <c r="F104" s="62">
        <f>IFERROR(INDEX(LysimeterVol_DB!$H$3:$AM$2832,(Vol_PlotsWorkings!$D$5+Vol_PlotsWorkings!$B104),$D$8),NA())</f>
        <v>0</v>
      </c>
      <c r="G104" s="57"/>
      <c r="H104" s="57"/>
      <c r="I104" s="57"/>
      <c r="J104" s="58">
        <v>92</v>
      </c>
      <c r="K104" s="61">
        <f>IFERROR(INDEX(LysimeterVol_DB!$H$3:$AM$2832,(Vol_PlotsWorkings!$L$5+Vol_PlotsWorkings!$J104),1),NA())</f>
        <v>41913</v>
      </c>
      <c r="L104" s="58">
        <f>IFERROR(INDEX(LysimeterVol_DB!$H$3:$AM$2832,(Vol_PlotsWorkings!$L$5+Vol_PlotsWorkings!$J104),2),NA())</f>
        <v>0</v>
      </c>
      <c r="M104" s="62">
        <f>IFERROR(INDEX(LysimeterVol_DB!$H$3:$AM$2832,(Vol_PlotsWorkings!$L$5+Vol_PlotsWorkings!$J104),$L$7),NA())</f>
        <v>0</v>
      </c>
      <c r="N104" s="62">
        <f>IFERROR(INDEX(LysimeterVol_DB!$H$3:$AM$2832,(Vol_PlotsWorkings!$L$5+Vol_PlotsWorkings!$J104),$L$8),NA())</f>
        <v>0</v>
      </c>
      <c r="O104" s="57"/>
      <c r="P104" s="57"/>
    </row>
    <row r="105" spans="1:16" x14ac:dyDescent="0.25">
      <c r="A105" s="57"/>
      <c r="B105" s="58">
        <v>93</v>
      </c>
      <c r="C105" s="61">
        <f>IFERROR(INDEX(LysimeterVol_DB!$H$3:$AM$2832,(Vol_PlotsWorkings!$D$5+Vol_PlotsWorkings!$B105),1),NA())</f>
        <v>40453</v>
      </c>
      <c r="D105" s="58">
        <f>IFERROR(INDEX(LysimeterVol_DB!$H$3:$AM$2832,(Vol_PlotsWorkings!$D$5+Vol_PlotsWorkings!$B105),2),NA())</f>
        <v>0</v>
      </c>
      <c r="E105" s="62" t="str">
        <f>IFERROR(INDEX(LysimeterVol_DB!$H$3:$AM$2832,(Vol_PlotsWorkings!$D$5+Vol_PlotsWorkings!$B105),$D$7),NA())</f>
        <v xml:space="preserve"> </v>
      </c>
      <c r="F105" s="62">
        <f>IFERROR(INDEX(LysimeterVol_DB!$H$3:$AM$2832,(Vol_PlotsWorkings!$D$5+Vol_PlotsWorkings!$B105),$D$8),NA())</f>
        <v>0</v>
      </c>
      <c r="G105" s="57"/>
      <c r="H105" s="57"/>
      <c r="I105" s="57"/>
      <c r="J105" s="58">
        <v>93</v>
      </c>
      <c r="K105" s="61">
        <f>IFERROR(INDEX(LysimeterVol_DB!$H$3:$AM$2832,(Vol_PlotsWorkings!$L$5+Vol_PlotsWorkings!$J105),1),NA())</f>
        <v>41914</v>
      </c>
      <c r="L105" s="58">
        <f>IFERROR(INDEX(LysimeterVol_DB!$H$3:$AM$2832,(Vol_PlotsWorkings!$L$5+Vol_PlotsWorkings!$J105),2),NA())</f>
        <v>0</v>
      </c>
      <c r="M105" s="62" t="str">
        <f>IFERROR(INDEX(LysimeterVol_DB!$H$3:$AM$2832,(Vol_PlotsWorkings!$L$5+Vol_PlotsWorkings!$J105),$L$7),NA())</f>
        <v xml:space="preserve"> </v>
      </c>
      <c r="N105" s="62">
        <f>IFERROR(INDEX(LysimeterVol_DB!$H$3:$AM$2832,(Vol_PlotsWorkings!$L$5+Vol_PlotsWorkings!$J105),$L$8),NA())</f>
        <v>0</v>
      </c>
      <c r="O105" s="57"/>
      <c r="P105" s="57"/>
    </row>
    <row r="106" spans="1:16" x14ac:dyDescent="0.25">
      <c r="A106" s="57"/>
      <c r="B106" s="58">
        <v>94</v>
      </c>
      <c r="C106" s="61">
        <f>IFERROR(INDEX(LysimeterVol_DB!$H$3:$AM$2832,(Vol_PlotsWorkings!$D$5+Vol_PlotsWorkings!$B106),1),NA())</f>
        <v>40454</v>
      </c>
      <c r="D106" s="58">
        <f>IFERROR(INDEX(LysimeterVol_DB!$H$3:$AM$2832,(Vol_PlotsWorkings!$D$5+Vol_PlotsWorkings!$B106),2),NA())</f>
        <v>0</v>
      </c>
      <c r="E106" s="62" t="str">
        <f>IFERROR(INDEX(LysimeterVol_DB!$H$3:$AM$2832,(Vol_PlotsWorkings!$D$5+Vol_PlotsWorkings!$B106),$D$7),NA())</f>
        <v xml:space="preserve"> </v>
      </c>
      <c r="F106" s="62">
        <f>IFERROR(INDEX(LysimeterVol_DB!$H$3:$AM$2832,(Vol_PlotsWorkings!$D$5+Vol_PlotsWorkings!$B106),$D$8),NA())</f>
        <v>0</v>
      </c>
      <c r="G106" s="57"/>
      <c r="H106" s="57"/>
      <c r="I106" s="57"/>
      <c r="J106" s="58">
        <v>94</v>
      </c>
      <c r="K106" s="61">
        <f>IFERROR(INDEX(LysimeterVol_DB!$H$3:$AM$2832,(Vol_PlotsWorkings!$L$5+Vol_PlotsWorkings!$J106),1),NA())</f>
        <v>41915</v>
      </c>
      <c r="L106" s="58">
        <f>IFERROR(INDEX(LysimeterVol_DB!$H$3:$AM$2832,(Vol_PlotsWorkings!$L$5+Vol_PlotsWorkings!$J106),2),NA())</f>
        <v>1.5</v>
      </c>
      <c r="M106" s="62" t="str">
        <f>IFERROR(INDEX(LysimeterVol_DB!$H$3:$AM$2832,(Vol_PlotsWorkings!$L$5+Vol_PlotsWorkings!$J106),$L$7),NA())</f>
        <v xml:space="preserve"> </v>
      </c>
      <c r="N106" s="62">
        <f>IFERROR(INDEX(LysimeterVol_DB!$H$3:$AM$2832,(Vol_PlotsWorkings!$L$5+Vol_PlotsWorkings!$J106),$L$8),NA())</f>
        <v>0</v>
      </c>
      <c r="O106" s="57"/>
      <c r="P106" s="57"/>
    </row>
    <row r="107" spans="1:16" x14ac:dyDescent="0.25">
      <c r="A107" s="57"/>
      <c r="B107" s="58">
        <v>95</v>
      </c>
      <c r="C107" s="61">
        <f>IFERROR(INDEX(LysimeterVol_DB!$H$3:$AM$2832,(Vol_PlotsWorkings!$D$5+Vol_PlotsWorkings!$B107),1),NA())</f>
        <v>40455</v>
      </c>
      <c r="D107" s="58">
        <f>IFERROR(INDEX(LysimeterVol_DB!$H$3:$AM$2832,(Vol_PlotsWorkings!$D$5+Vol_PlotsWorkings!$B107),2),NA())</f>
        <v>0</v>
      </c>
      <c r="E107" s="62" t="str">
        <f>IFERROR(INDEX(LysimeterVol_DB!$H$3:$AM$2832,(Vol_PlotsWorkings!$D$5+Vol_PlotsWorkings!$B107),$D$7),NA())</f>
        <v xml:space="preserve"> </v>
      </c>
      <c r="F107" s="62">
        <f>IFERROR(INDEX(LysimeterVol_DB!$H$3:$AM$2832,(Vol_PlotsWorkings!$D$5+Vol_PlotsWorkings!$B107),$D$8),NA())</f>
        <v>0</v>
      </c>
      <c r="G107" s="57"/>
      <c r="H107" s="57"/>
      <c r="I107" s="57"/>
      <c r="J107" s="58">
        <v>95</v>
      </c>
      <c r="K107" s="61">
        <f>IFERROR(INDEX(LysimeterVol_DB!$H$3:$AM$2832,(Vol_PlotsWorkings!$L$5+Vol_PlotsWorkings!$J107),1),NA())</f>
        <v>41916</v>
      </c>
      <c r="L107" s="58">
        <f>IFERROR(INDEX(LysimeterVol_DB!$H$3:$AM$2832,(Vol_PlotsWorkings!$L$5+Vol_PlotsWorkings!$J107),2),NA())</f>
        <v>2</v>
      </c>
      <c r="M107" s="62" t="str">
        <f>IFERROR(INDEX(LysimeterVol_DB!$H$3:$AM$2832,(Vol_PlotsWorkings!$L$5+Vol_PlotsWorkings!$J107),$L$7),NA())</f>
        <v xml:space="preserve"> </v>
      </c>
      <c r="N107" s="62">
        <f>IFERROR(INDEX(LysimeterVol_DB!$H$3:$AM$2832,(Vol_PlotsWorkings!$L$5+Vol_PlotsWorkings!$J107),$L$8),NA())</f>
        <v>0</v>
      </c>
      <c r="O107" s="57"/>
      <c r="P107" s="57"/>
    </row>
    <row r="108" spans="1:16" x14ac:dyDescent="0.25">
      <c r="A108" s="57"/>
      <c r="B108" s="58">
        <v>96</v>
      </c>
      <c r="C108" s="61">
        <f>IFERROR(INDEX(LysimeterVol_DB!$H$3:$AM$2832,(Vol_PlotsWorkings!$D$5+Vol_PlotsWorkings!$B108),1),NA())</f>
        <v>40456</v>
      </c>
      <c r="D108" s="58">
        <f>IFERROR(INDEX(LysimeterVol_DB!$H$3:$AM$2832,(Vol_PlotsWorkings!$D$5+Vol_PlotsWorkings!$B108),2),NA())</f>
        <v>0</v>
      </c>
      <c r="E108" s="62" t="str">
        <f>IFERROR(INDEX(LysimeterVol_DB!$H$3:$AM$2832,(Vol_PlotsWorkings!$D$5+Vol_PlotsWorkings!$B108),$D$7),NA())</f>
        <v xml:space="preserve"> </v>
      </c>
      <c r="F108" s="62">
        <f>IFERROR(INDEX(LysimeterVol_DB!$H$3:$AM$2832,(Vol_PlotsWorkings!$D$5+Vol_PlotsWorkings!$B108),$D$8),NA())</f>
        <v>0</v>
      </c>
      <c r="G108" s="57"/>
      <c r="H108" s="57"/>
      <c r="I108" s="57"/>
      <c r="J108" s="58">
        <v>96</v>
      </c>
      <c r="K108" s="61">
        <f>IFERROR(INDEX(LysimeterVol_DB!$H$3:$AM$2832,(Vol_PlotsWorkings!$L$5+Vol_PlotsWorkings!$J108),1),NA())</f>
        <v>41917</v>
      </c>
      <c r="L108" s="58">
        <f>IFERROR(INDEX(LysimeterVol_DB!$H$3:$AM$2832,(Vol_PlotsWorkings!$L$5+Vol_PlotsWorkings!$J108),2),NA())</f>
        <v>0</v>
      </c>
      <c r="M108" s="62" t="str">
        <f>IFERROR(INDEX(LysimeterVol_DB!$H$3:$AM$2832,(Vol_PlotsWorkings!$L$5+Vol_PlotsWorkings!$J108),$L$7),NA())</f>
        <v xml:space="preserve"> </v>
      </c>
      <c r="N108" s="62">
        <f>IFERROR(INDEX(LysimeterVol_DB!$H$3:$AM$2832,(Vol_PlotsWorkings!$L$5+Vol_PlotsWorkings!$J108),$L$8),NA())</f>
        <v>0</v>
      </c>
      <c r="O108" s="57"/>
      <c r="P108" s="57"/>
    </row>
    <row r="109" spans="1:16" x14ac:dyDescent="0.25">
      <c r="A109" s="57"/>
      <c r="B109" s="58">
        <v>97</v>
      </c>
      <c r="C109" s="61">
        <f>IFERROR(INDEX(LysimeterVol_DB!$H$3:$AM$2832,(Vol_PlotsWorkings!$D$5+Vol_PlotsWorkings!$B109),1),NA())</f>
        <v>40457</v>
      </c>
      <c r="D109" s="58">
        <f>IFERROR(INDEX(LysimeterVol_DB!$H$3:$AM$2832,(Vol_PlotsWorkings!$D$5+Vol_PlotsWorkings!$B109),2),NA())</f>
        <v>0</v>
      </c>
      <c r="E109" s="62" t="str">
        <f>IFERROR(INDEX(LysimeterVol_DB!$H$3:$AM$2832,(Vol_PlotsWorkings!$D$5+Vol_PlotsWorkings!$B109),$D$7),NA())</f>
        <v xml:space="preserve"> </v>
      </c>
      <c r="F109" s="62">
        <f>IFERROR(INDEX(LysimeterVol_DB!$H$3:$AM$2832,(Vol_PlotsWorkings!$D$5+Vol_PlotsWorkings!$B109),$D$8),NA())</f>
        <v>0</v>
      </c>
      <c r="G109" s="57"/>
      <c r="H109" s="57"/>
      <c r="I109" s="57"/>
      <c r="J109" s="58">
        <v>97</v>
      </c>
      <c r="K109" s="61">
        <f>IFERROR(INDEX(LysimeterVol_DB!$H$3:$AM$2832,(Vol_PlotsWorkings!$L$5+Vol_PlotsWorkings!$J109),1),NA())</f>
        <v>41918</v>
      </c>
      <c r="L109" s="58">
        <f>IFERROR(INDEX(LysimeterVol_DB!$H$3:$AM$2832,(Vol_PlotsWorkings!$L$5+Vol_PlotsWorkings!$J109),2),NA())</f>
        <v>4</v>
      </c>
      <c r="M109" s="62" t="str">
        <f>IFERROR(INDEX(LysimeterVol_DB!$H$3:$AM$2832,(Vol_PlotsWorkings!$L$5+Vol_PlotsWorkings!$J109),$L$7),NA())</f>
        <v xml:space="preserve"> </v>
      </c>
      <c r="N109" s="62">
        <f>IFERROR(INDEX(LysimeterVol_DB!$H$3:$AM$2832,(Vol_PlotsWorkings!$L$5+Vol_PlotsWorkings!$J109),$L$8),NA())</f>
        <v>0</v>
      </c>
      <c r="O109" s="57"/>
      <c r="P109" s="57"/>
    </row>
    <row r="110" spans="1:16" x14ac:dyDescent="0.25">
      <c r="A110" s="57"/>
      <c r="B110" s="58">
        <v>98</v>
      </c>
      <c r="C110" s="61">
        <f>IFERROR(INDEX(LysimeterVol_DB!$H$3:$AM$2832,(Vol_PlotsWorkings!$D$5+Vol_PlotsWorkings!$B110),1),NA())</f>
        <v>40458</v>
      </c>
      <c r="D110" s="58">
        <f>IFERROR(INDEX(LysimeterVol_DB!$H$3:$AM$2832,(Vol_PlotsWorkings!$D$5+Vol_PlotsWorkings!$B110),2),NA())</f>
        <v>0</v>
      </c>
      <c r="E110" s="62" t="str">
        <f>IFERROR(INDEX(LysimeterVol_DB!$H$3:$AM$2832,(Vol_PlotsWorkings!$D$5+Vol_PlotsWorkings!$B110),$D$7),NA())</f>
        <v xml:space="preserve"> </v>
      </c>
      <c r="F110" s="62">
        <f>IFERROR(INDEX(LysimeterVol_DB!$H$3:$AM$2832,(Vol_PlotsWorkings!$D$5+Vol_PlotsWorkings!$B110),$D$8),NA())</f>
        <v>0</v>
      </c>
      <c r="G110" s="57"/>
      <c r="H110" s="57"/>
      <c r="I110" s="57"/>
      <c r="J110" s="58">
        <v>98</v>
      </c>
      <c r="K110" s="61">
        <f>IFERROR(INDEX(LysimeterVol_DB!$H$3:$AM$2832,(Vol_PlotsWorkings!$L$5+Vol_PlotsWorkings!$J110),1),NA())</f>
        <v>41919</v>
      </c>
      <c r="L110" s="58">
        <f>IFERROR(INDEX(LysimeterVol_DB!$H$3:$AM$2832,(Vol_PlotsWorkings!$L$5+Vol_PlotsWorkings!$J110),2),NA())</f>
        <v>2.5</v>
      </c>
      <c r="M110" s="62" t="str">
        <f>IFERROR(INDEX(LysimeterVol_DB!$H$3:$AM$2832,(Vol_PlotsWorkings!$L$5+Vol_PlotsWorkings!$J110),$L$7),NA())</f>
        <v xml:space="preserve"> </v>
      </c>
      <c r="N110" s="62">
        <f>IFERROR(INDEX(LysimeterVol_DB!$H$3:$AM$2832,(Vol_PlotsWorkings!$L$5+Vol_PlotsWorkings!$J110),$L$8),NA())</f>
        <v>0</v>
      </c>
      <c r="O110" s="57"/>
      <c r="P110" s="57"/>
    </row>
    <row r="111" spans="1:16" x14ac:dyDescent="0.25">
      <c r="A111" s="57"/>
      <c r="B111" s="58">
        <v>99</v>
      </c>
      <c r="C111" s="61">
        <f>IFERROR(INDEX(LysimeterVol_DB!$H$3:$AM$2832,(Vol_PlotsWorkings!$D$5+Vol_PlotsWorkings!$B111),1),NA())</f>
        <v>40459</v>
      </c>
      <c r="D111" s="58">
        <f>IFERROR(INDEX(LysimeterVol_DB!$H$3:$AM$2832,(Vol_PlotsWorkings!$D$5+Vol_PlotsWorkings!$B111),2),NA())</f>
        <v>0</v>
      </c>
      <c r="E111" s="62" t="str">
        <f>IFERROR(INDEX(LysimeterVol_DB!$H$3:$AM$2832,(Vol_PlotsWorkings!$D$5+Vol_PlotsWorkings!$B111),$D$7),NA())</f>
        <v xml:space="preserve"> </v>
      </c>
      <c r="F111" s="62">
        <f>IFERROR(INDEX(LysimeterVol_DB!$H$3:$AM$2832,(Vol_PlotsWorkings!$D$5+Vol_PlotsWorkings!$B111),$D$8),NA())</f>
        <v>0</v>
      </c>
      <c r="G111" s="57"/>
      <c r="H111" s="57"/>
      <c r="I111" s="57"/>
      <c r="J111" s="58">
        <v>99</v>
      </c>
      <c r="K111" s="61">
        <f>IFERROR(INDEX(LysimeterVol_DB!$H$3:$AM$2832,(Vol_PlotsWorkings!$L$5+Vol_PlotsWorkings!$J111),1),NA())</f>
        <v>41920</v>
      </c>
      <c r="L111" s="58">
        <f>IFERROR(INDEX(LysimeterVol_DB!$H$3:$AM$2832,(Vol_PlotsWorkings!$L$5+Vol_PlotsWorkings!$J111),2),NA())</f>
        <v>0</v>
      </c>
      <c r="M111" s="62" t="str">
        <f>IFERROR(INDEX(LysimeterVol_DB!$H$3:$AM$2832,(Vol_PlotsWorkings!$L$5+Vol_PlotsWorkings!$J111),$L$7),NA())</f>
        <v xml:space="preserve"> </v>
      </c>
      <c r="N111" s="62">
        <f>IFERROR(INDEX(LysimeterVol_DB!$H$3:$AM$2832,(Vol_PlotsWorkings!$L$5+Vol_PlotsWorkings!$J111),$L$8),NA())</f>
        <v>0</v>
      </c>
      <c r="O111" s="57"/>
      <c r="P111" s="57"/>
    </row>
    <row r="112" spans="1:16" x14ac:dyDescent="0.25">
      <c r="A112" s="57"/>
      <c r="B112" s="58">
        <v>100</v>
      </c>
      <c r="C112" s="61">
        <f>IFERROR(INDEX(LysimeterVol_DB!$H$3:$AM$2832,(Vol_PlotsWorkings!$D$5+Vol_PlotsWorkings!$B112),1),NA())</f>
        <v>40460</v>
      </c>
      <c r="D112" s="58">
        <f>IFERROR(INDEX(LysimeterVol_DB!$H$3:$AM$2832,(Vol_PlotsWorkings!$D$5+Vol_PlotsWorkings!$B112),2),NA())</f>
        <v>0</v>
      </c>
      <c r="E112" s="62" t="str">
        <f>IFERROR(INDEX(LysimeterVol_DB!$H$3:$AM$2832,(Vol_PlotsWorkings!$D$5+Vol_PlotsWorkings!$B112),$D$7),NA())</f>
        <v xml:space="preserve"> </v>
      </c>
      <c r="F112" s="62">
        <f>IFERROR(INDEX(LysimeterVol_DB!$H$3:$AM$2832,(Vol_PlotsWorkings!$D$5+Vol_PlotsWorkings!$B112),$D$8),NA())</f>
        <v>0</v>
      </c>
      <c r="G112" s="57"/>
      <c r="H112" s="57"/>
      <c r="I112" s="57"/>
      <c r="J112" s="58">
        <v>100</v>
      </c>
      <c r="K112" s="61">
        <f>IFERROR(INDEX(LysimeterVol_DB!$H$3:$AM$2832,(Vol_PlotsWorkings!$L$5+Vol_PlotsWorkings!$J112),1),NA())</f>
        <v>41921</v>
      </c>
      <c r="L112" s="58">
        <f>IFERROR(INDEX(LysimeterVol_DB!$H$3:$AM$2832,(Vol_PlotsWorkings!$L$5+Vol_PlotsWorkings!$J112),2),NA())</f>
        <v>0</v>
      </c>
      <c r="M112" s="62" t="str">
        <f>IFERROR(INDEX(LysimeterVol_DB!$H$3:$AM$2832,(Vol_PlotsWorkings!$L$5+Vol_PlotsWorkings!$J112),$L$7),NA())</f>
        <v xml:space="preserve"> </v>
      </c>
      <c r="N112" s="62">
        <f>IFERROR(INDEX(LysimeterVol_DB!$H$3:$AM$2832,(Vol_PlotsWorkings!$L$5+Vol_PlotsWorkings!$J112),$L$8),NA())</f>
        <v>0</v>
      </c>
      <c r="O112" s="57"/>
      <c r="P112" s="57"/>
    </row>
    <row r="113" spans="1:16" x14ac:dyDescent="0.25">
      <c r="A113" s="57"/>
      <c r="B113" s="58">
        <v>101</v>
      </c>
      <c r="C113" s="61">
        <f>IFERROR(INDEX(LysimeterVol_DB!$H$3:$AM$2832,(Vol_PlotsWorkings!$D$5+Vol_PlotsWorkings!$B113),1),NA())</f>
        <v>40461</v>
      </c>
      <c r="D113" s="58">
        <f>IFERROR(INDEX(LysimeterVol_DB!$H$3:$AM$2832,(Vol_PlotsWorkings!$D$5+Vol_PlotsWorkings!$B113),2),NA())</f>
        <v>0</v>
      </c>
      <c r="E113" s="62" t="str">
        <f>IFERROR(INDEX(LysimeterVol_DB!$H$3:$AM$2832,(Vol_PlotsWorkings!$D$5+Vol_PlotsWorkings!$B113),$D$7),NA())</f>
        <v xml:space="preserve"> </v>
      </c>
      <c r="F113" s="62">
        <f>IFERROR(INDEX(LysimeterVol_DB!$H$3:$AM$2832,(Vol_PlotsWorkings!$D$5+Vol_PlotsWorkings!$B113),$D$8),NA())</f>
        <v>0</v>
      </c>
      <c r="G113" s="57"/>
      <c r="H113" s="57"/>
      <c r="I113" s="57"/>
      <c r="J113" s="58">
        <v>101</v>
      </c>
      <c r="K113" s="61">
        <f>IFERROR(INDEX(LysimeterVol_DB!$H$3:$AM$2832,(Vol_PlotsWorkings!$L$5+Vol_PlotsWorkings!$J113),1),NA())</f>
        <v>41922</v>
      </c>
      <c r="L113" s="58">
        <f>IFERROR(INDEX(LysimeterVol_DB!$H$3:$AM$2832,(Vol_PlotsWorkings!$L$5+Vol_PlotsWorkings!$J113),2),NA())</f>
        <v>0</v>
      </c>
      <c r="M113" s="62" t="str">
        <f>IFERROR(INDEX(LysimeterVol_DB!$H$3:$AM$2832,(Vol_PlotsWorkings!$L$5+Vol_PlotsWorkings!$J113),$L$7),NA())</f>
        <v xml:space="preserve"> </v>
      </c>
      <c r="N113" s="62">
        <f>IFERROR(INDEX(LysimeterVol_DB!$H$3:$AM$2832,(Vol_PlotsWorkings!$L$5+Vol_PlotsWorkings!$J113),$L$8),NA())</f>
        <v>0</v>
      </c>
      <c r="O113" s="57"/>
      <c r="P113" s="57"/>
    </row>
    <row r="114" spans="1:16" x14ac:dyDescent="0.25">
      <c r="A114" s="57"/>
      <c r="B114" s="58">
        <v>102</v>
      </c>
      <c r="C114" s="61">
        <f>IFERROR(INDEX(LysimeterVol_DB!$H$3:$AM$2832,(Vol_PlotsWorkings!$D$5+Vol_PlotsWorkings!$B114),1),NA())</f>
        <v>40462</v>
      </c>
      <c r="D114" s="58">
        <f>IFERROR(INDEX(LysimeterVol_DB!$H$3:$AM$2832,(Vol_PlotsWorkings!$D$5+Vol_PlotsWorkings!$B114),2),NA())</f>
        <v>11</v>
      </c>
      <c r="E114" s="62" t="str">
        <f>IFERROR(INDEX(LysimeterVol_DB!$H$3:$AM$2832,(Vol_PlotsWorkings!$D$5+Vol_PlotsWorkings!$B114),$D$7),NA())</f>
        <v xml:space="preserve"> </v>
      </c>
      <c r="F114" s="62">
        <f>IFERROR(INDEX(LysimeterVol_DB!$H$3:$AM$2832,(Vol_PlotsWorkings!$D$5+Vol_PlotsWorkings!$B114),$D$8),NA())</f>
        <v>0</v>
      </c>
      <c r="G114" s="57"/>
      <c r="H114" s="57"/>
      <c r="I114" s="57"/>
      <c r="J114" s="58">
        <v>102</v>
      </c>
      <c r="K114" s="61">
        <f>IFERROR(INDEX(LysimeterVol_DB!$H$3:$AM$2832,(Vol_PlotsWorkings!$L$5+Vol_PlotsWorkings!$J114),1),NA())</f>
        <v>41923</v>
      </c>
      <c r="L114" s="58">
        <f>IFERROR(INDEX(LysimeterVol_DB!$H$3:$AM$2832,(Vol_PlotsWorkings!$L$5+Vol_PlotsWorkings!$J114),2),NA())</f>
        <v>0</v>
      </c>
      <c r="M114" s="62" t="str">
        <f>IFERROR(INDEX(LysimeterVol_DB!$H$3:$AM$2832,(Vol_PlotsWorkings!$L$5+Vol_PlotsWorkings!$J114),$L$7),NA())</f>
        <v xml:space="preserve"> </v>
      </c>
      <c r="N114" s="62">
        <f>IFERROR(INDEX(LysimeterVol_DB!$H$3:$AM$2832,(Vol_PlotsWorkings!$L$5+Vol_PlotsWorkings!$J114),$L$8),NA())</f>
        <v>0</v>
      </c>
      <c r="O114" s="57"/>
      <c r="P114" s="57"/>
    </row>
    <row r="115" spans="1:16" x14ac:dyDescent="0.25">
      <c r="A115" s="57"/>
      <c r="B115" s="58">
        <v>103</v>
      </c>
      <c r="C115" s="61">
        <f>IFERROR(INDEX(LysimeterVol_DB!$H$3:$AM$2832,(Vol_PlotsWorkings!$D$5+Vol_PlotsWorkings!$B115),1),NA())</f>
        <v>40463</v>
      </c>
      <c r="D115" s="58">
        <f>IFERROR(INDEX(LysimeterVol_DB!$H$3:$AM$2832,(Vol_PlotsWorkings!$D$5+Vol_PlotsWorkings!$B115),2),NA())</f>
        <v>1</v>
      </c>
      <c r="E115" s="62" t="str">
        <f>IFERROR(INDEX(LysimeterVol_DB!$H$3:$AM$2832,(Vol_PlotsWorkings!$D$5+Vol_PlotsWorkings!$B115),$D$7),NA())</f>
        <v xml:space="preserve"> </v>
      </c>
      <c r="F115" s="62">
        <f>IFERROR(INDEX(LysimeterVol_DB!$H$3:$AM$2832,(Vol_PlotsWorkings!$D$5+Vol_PlotsWorkings!$B115),$D$8),NA())</f>
        <v>0</v>
      </c>
      <c r="G115" s="57"/>
      <c r="H115" s="57"/>
      <c r="I115" s="57"/>
      <c r="J115" s="58">
        <v>103</v>
      </c>
      <c r="K115" s="61">
        <f>IFERROR(INDEX(LysimeterVol_DB!$H$3:$AM$2832,(Vol_PlotsWorkings!$L$5+Vol_PlotsWorkings!$J115),1),NA())</f>
        <v>41924</v>
      </c>
      <c r="L115" s="58">
        <f>IFERROR(INDEX(LysimeterVol_DB!$H$3:$AM$2832,(Vol_PlotsWorkings!$L$5+Vol_PlotsWorkings!$J115),2),NA())</f>
        <v>0</v>
      </c>
      <c r="M115" s="62" t="str">
        <f>IFERROR(INDEX(LysimeterVol_DB!$H$3:$AM$2832,(Vol_PlotsWorkings!$L$5+Vol_PlotsWorkings!$J115),$L$7),NA())</f>
        <v xml:space="preserve"> </v>
      </c>
      <c r="N115" s="62">
        <f>IFERROR(INDEX(LysimeterVol_DB!$H$3:$AM$2832,(Vol_PlotsWorkings!$L$5+Vol_PlotsWorkings!$J115),$L$8),NA())</f>
        <v>0</v>
      </c>
      <c r="O115" s="57"/>
      <c r="P115" s="57"/>
    </row>
    <row r="116" spans="1:16" x14ac:dyDescent="0.25">
      <c r="A116" s="57"/>
      <c r="B116" s="58">
        <v>104</v>
      </c>
      <c r="C116" s="61">
        <f>IFERROR(INDEX(LysimeterVol_DB!$H$3:$AM$2832,(Vol_PlotsWorkings!$D$5+Vol_PlotsWorkings!$B116),1),NA())</f>
        <v>40464</v>
      </c>
      <c r="D116" s="58">
        <f>IFERROR(INDEX(LysimeterVol_DB!$H$3:$AM$2832,(Vol_PlotsWorkings!$D$5+Vol_PlotsWorkings!$B116),2),NA())</f>
        <v>5</v>
      </c>
      <c r="E116" s="62" t="str">
        <f>IFERROR(INDEX(LysimeterVol_DB!$H$3:$AM$2832,(Vol_PlotsWorkings!$D$5+Vol_PlotsWorkings!$B116),$D$7),NA())</f>
        <v xml:space="preserve"> </v>
      </c>
      <c r="F116" s="62">
        <f>IFERROR(INDEX(LysimeterVol_DB!$H$3:$AM$2832,(Vol_PlotsWorkings!$D$5+Vol_PlotsWorkings!$B116),$D$8),NA())</f>
        <v>0</v>
      </c>
      <c r="G116" s="57"/>
      <c r="H116" s="57"/>
      <c r="I116" s="57"/>
      <c r="J116" s="58">
        <v>104</v>
      </c>
      <c r="K116" s="61">
        <f>IFERROR(INDEX(LysimeterVol_DB!$H$3:$AM$2832,(Vol_PlotsWorkings!$L$5+Vol_PlotsWorkings!$J116),1),NA())</f>
        <v>41925</v>
      </c>
      <c r="L116" s="58">
        <f>IFERROR(INDEX(LysimeterVol_DB!$H$3:$AM$2832,(Vol_PlotsWorkings!$L$5+Vol_PlotsWorkings!$J116),2),NA())</f>
        <v>0</v>
      </c>
      <c r="M116" s="62" t="str">
        <f>IFERROR(INDEX(LysimeterVol_DB!$H$3:$AM$2832,(Vol_PlotsWorkings!$L$5+Vol_PlotsWorkings!$J116),$L$7),NA())</f>
        <v xml:space="preserve"> </v>
      </c>
      <c r="N116" s="62">
        <f>IFERROR(INDEX(LysimeterVol_DB!$H$3:$AM$2832,(Vol_PlotsWorkings!$L$5+Vol_PlotsWorkings!$J116),$L$8),NA())</f>
        <v>0</v>
      </c>
      <c r="O116" s="57"/>
      <c r="P116" s="57"/>
    </row>
    <row r="117" spans="1:16" x14ac:dyDescent="0.25">
      <c r="A117" s="57"/>
      <c r="B117" s="58">
        <v>105</v>
      </c>
      <c r="C117" s="61">
        <f>IFERROR(INDEX(LysimeterVol_DB!$H$3:$AM$2832,(Vol_PlotsWorkings!$D$5+Vol_PlotsWorkings!$B117),1),NA())</f>
        <v>40465</v>
      </c>
      <c r="D117" s="58">
        <f>IFERROR(INDEX(LysimeterVol_DB!$H$3:$AM$2832,(Vol_PlotsWorkings!$D$5+Vol_PlotsWorkings!$B117),2),NA())</f>
        <v>42</v>
      </c>
      <c r="E117" s="62" t="str">
        <f>IFERROR(INDEX(LysimeterVol_DB!$H$3:$AM$2832,(Vol_PlotsWorkings!$D$5+Vol_PlotsWorkings!$B117),$D$7),NA())</f>
        <v xml:space="preserve"> </v>
      </c>
      <c r="F117" s="62">
        <f>IFERROR(INDEX(LysimeterVol_DB!$H$3:$AM$2832,(Vol_PlotsWorkings!$D$5+Vol_PlotsWorkings!$B117),$D$8),NA())</f>
        <v>0</v>
      </c>
      <c r="G117" s="57"/>
      <c r="H117" s="57"/>
      <c r="I117" s="57"/>
      <c r="J117" s="58">
        <v>105</v>
      </c>
      <c r="K117" s="61">
        <f>IFERROR(INDEX(LysimeterVol_DB!$H$3:$AM$2832,(Vol_PlotsWorkings!$L$5+Vol_PlotsWorkings!$J117),1),NA())</f>
        <v>41926</v>
      </c>
      <c r="L117" s="58">
        <f>IFERROR(INDEX(LysimeterVol_DB!$H$3:$AM$2832,(Vol_PlotsWorkings!$L$5+Vol_PlotsWorkings!$J117),2),NA())</f>
        <v>0</v>
      </c>
      <c r="M117" s="62" t="str">
        <f>IFERROR(INDEX(LysimeterVol_DB!$H$3:$AM$2832,(Vol_PlotsWorkings!$L$5+Vol_PlotsWorkings!$J117),$L$7),NA())</f>
        <v xml:space="preserve"> </v>
      </c>
      <c r="N117" s="62">
        <f>IFERROR(INDEX(LysimeterVol_DB!$H$3:$AM$2832,(Vol_PlotsWorkings!$L$5+Vol_PlotsWorkings!$J117),$L$8),NA())</f>
        <v>0</v>
      </c>
      <c r="O117" s="57"/>
      <c r="P117" s="57"/>
    </row>
    <row r="118" spans="1:16" x14ac:dyDescent="0.25">
      <c r="A118" s="57"/>
      <c r="B118" s="58">
        <v>106</v>
      </c>
      <c r="C118" s="61">
        <f>IFERROR(INDEX(LysimeterVol_DB!$H$3:$AM$2832,(Vol_PlotsWorkings!$D$5+Vol_PlotsWorkings!$B118),1),NA())</f>
        <v>40466</v>
      </c>
      <c r="D118" s="58">
        <f>IFERROR(INDEX(LysimeterVol_DB!$H$3:$AM$2832,(Vol_PlotsWorkings!$D$5+Vol_PlotsWorkings!$B118),2),NA())</f>
        <v>0.5</v>
      </c>
      <c r="E118" s="62" t="str">
        <f>IFERROR(INDEX(LysimeterVol_DB!$H$3:$AM$2832,(Vol_PlotsWorkings!$D$5+Vol_PlotsWorkings!$B118),$D$7),NA())</f>
        <v xml:space="preserve"> </v>
      </c>
      <c r="F118" s="62">
        <f>IFERROR(INDEX(LysimeterVol_DB!$H$3:$AM$2832,(Vol_PlotsWorkings!$D$5+Vol_PlotsWorkings!$B118),$D$8),NA())</f>
        <v>0</v>
      </c>
      <c r="G118" s="57"/>
      <c r="H118" s="57"/>
      <c r="I118" s="57"/>
      <c r="J118" s="58">
        <v>106</v>
      </c>
      <c r="K118" s="61">
        <f>IFERROR(INDEX(LysimeterVol_DB!$H$3:$AM$2832,(Vol_PlotsWorkings!$L$5+Vol_PlotsWorkings!$J118),1),NA())</f>
        <v>41927</v>
      </c>
      <c r="L118" s="58">
        <f>IFERROR(INDEX(LysimeterVol_DB!$H$3:$AM$2832,(Vol_PlotsWorkings!$L$5+Vol_PlotsWorkings!$J118),2),NA())</f>
        <v>0</v>
      </c>
      <c r="M118" s="62">
        <f>IFERROR(INDEX(LysimeterVol_DB!$H$3:$AM$2832,(Vol_PlotsWorkings!$L$5+Vol_PlotsWorkings!$J118),$L$7),NA())</f>
        <v>0</v>
      </c>
      <c r="N118" s="62">
        <f>IFERROR(INDEX(LysimeterVol_DB!$H$3:$AM$2832,(Vol_PlotsWorkings!$L$5+Vol_PlotsWorkings!$J118),$L$8),NA())</f>
        <v>0</v>
      </c>
      <c r="O118" s="57"/>
      <c r="P118" s="57"/>
    </row>
    <row r="119" spans="1:16" x14ac:dyDescent="0.25">
      <c r="A119" s="57"/>
      <c r="B119" s="58">
        <v>107</v>
      </c>
      <c r="C119" s="61">
        <f>IFERROR(INDEX(LysimeterVol_DB!$H$3:$AM$2832,(Vol_PlotsWorkings!$D$5+Vol_PlotsWorkings!$B119),1),NA())</f>
        <v>40467</v>
      </c>
      <c r="D119" s="58">
        <f>IFERROR(INDEX(LysimeterVol_DB!$H$3:$AM$2832,(Vol_PlotsWorkings!$D$5+Vol_PlotsWorkings!$B119),2),NA())</f>
        <v>0.5</v>
      </c>
      <c r="E119" s="62" t="str">
        <f>IFERROR(INDEX(LysimeterVol_DB!$H$3:$AM$2832,(Vol_PlotsWorkings!$D$5+Vol_PlotsWorkings!$B119),$D$7),NA())</f>
        <v xml:space="preserve"> </v>
      </c>
      <c r="F119" s="62">
        <f>IFERROR(INDEX(LysimeterVol_DB!$H$3:$AM$2832,(Vol_PlotsWorkings!$D$5+Vol_PlotsWorkings!$B119),$D$8),NA())</f>
        <v>0</v>
      </c>
      <c r="G119" s="57"/>
      <c r="H119" s="57"/>
      <c r="I119" s="57"/>
      <c r="J119" s="58">
        <v>107</v>
      </c>
      <c r="K119" s="61">
        <f>IFERROR(INDEX(LysimeterVol_DB!$H$3:$AM$2832,(Vol_PlotsWorkings!$L$5+Vol_PlotsWorkings!$J119),1),NA())</f>
        <v>41928</v>
      </c>
      <c r="L119" s="58">
        <f>IFERROR(INDEX(LysimeterVol_DB!$H$3:$AM$2832,(Vol_PlotsWorkings!$L$5+Vol_PlotsWorkings!$J119),2),NA())</f>
        <v>0</v>
      </c>
      <c r="M119" s="62" t="str">
        <f>IFERROR(INDEX(LysimeterVol_DB!$H$3:$AM$2832,(Vol_PlotsWorkings!$L$5+Vol_PlotsWorkings!$J119),$L$7),NA())</f>
        <v xml:space="preserve"> </v>
      </c>
      <c r="N119" s="62">
        <f>IFERROR(INDEX(LysimeterVol_DB!$H$3:$AM$2832,(Vol_PlotsWorkings!$L$5+Vol_PlotsWorkings!$J119),$L$8),NA())</f>
        <v>0</v>
      </c>
      <c r="O119" s="57"/>
      <c r="P119" s="57"/>
    </row>
    <row r="120" spans="1:16" x14ac:dyDescent="0.25">
      <c r="A120" s="57"/>
      <c r="B120" s="58">
        <v>108</v>
      </c>
      <c r="C120" s="61">
        <f>IFERROR(INDEX(LysimeterVol_DB!$H$3:$AM$2832,(Vol_PlotsWorkings!$D$5+Vol_PlotsWorkings!$B120),1),NA())</f>
        <v>40468</v>
      </c>
      <c r="D120" s="58">
        <f>IFERROR(INDEX(LysimeterVol_DB!$H$3:$AM$2832,(Vol_PlotsWorkings!$D$5+Vol_PlotsWorkings!$B120),2),NA())</f>
        <v>0</v>
      </c>
      <c r="E120" s="62" t="str">
        <f>IFERROR(INDEX(LysimeterVol_DB!$H$3:$AM$2832,(Vol_PlotsWorkings!$D$5+Vol_PlotsWorkings!$B120),$D$7),NA())</f>
        <v xml:space="preserve"> </v>
      </c>
      <c r="F120" s="62">
        <f>IFERROR(INDEX(LysimeterVol_DB!$H$3:$AM$2832,(Vol_PlotsWorkings!$D$5+Vol_PlotsWorkings!$B120),$D$8),NA())</f>
        <v>0</v>
      </c>
      <c r="G120" s="57"/>
      <c r="H120" s="57"/>
      <c r="I120" s="57"/>
      <c r="J120" s="58">
        <v>108</v>
      </c>
      <c r="K120" s="61">
        <f>IFERROR(INDEX(LysimeterVol_DB!$H$3:$AM$2832,(Vol_PlotsWorkings!$L$5+Vol_PlotsWorkings!$J120),1),NA())</f>
        <v>41929</v>
      </c>
      <c r="L120" s="58">
        <f>IFERROR(INDEX(LysimeterVol_DB!$H$3:$AM$2832,(Vol_PlotsWorkings!$L$5+Vol_PlotsWorkings!$J120),2),NA())</f>
        <v>0</v>
      </c>
      <c r="M120" s="62" t="str">
        <f>IFERROR(INDEX(LysimeterVol_DB!$H$3:$AM$2832,(Vol_PlotsWorkings!$L$5+Vol_PlotsWorkings!$J120),$L$7),NA())</f>
        <v xml:space="preserve"> </v>
      </c>
      <c r="N120" s="62">
        <f>IFERROR(INDEX(LysimeterVol_DB!$H$3:$AM$2832,(Vol_PlotsWorkings!$L$5+Vol_PlotsWorkings!$J120),$L$8),NA())</f>
        <v>0</v>
      </c>
      <c r="O120" s="57"/>
      <c r="P120" s="57"/>
    </row>
    <row r="121" spans="1:16" x14ac:dyDescent="0.25">
      <c r="A121" s="57"/>
      <c r="B121" s="58">
        <v>109</v>
      </c>
      <c r="C121" s="61">
        <f>IFERROR(INDEX(LysimeterVol_DB!$H$3:$AM$2832,(Vol_PlotsWorkings!$D$5+Vol_PlotsWorkings!$B121),1),NA())</f>
        <v>40469</v>
      </c>
      <c r="D121" s="58">
        <f>IFERROR(INDEX(LysimeterVol_DB!$H$3:$AM$2832,(Vol_PlotsWorkings!$D$5+Vol_PlotsWorkings!$B121),2),NA())</f>
        <v>0</v>
      </c>
      <c r="E121" s="62" t="str">
        <f>IFERROR(INDEX(LysimeterVol_DB!$H$3:$AM$2832,(Vol_PlotsWorkings!$D$5+Vol_PlotsWorkings!$B121),$D$7),NA())</f>
        <v xml:space="preserve"> </v>
      </c>
      <c r="F121" s="62">
        <f>IFERROR(INDEX(LysimeterVol_DB!$H$3:$AM$2832,(Vol_PlotsWorkings!$D$5+Vol_PlotsWorkings!$B121),$D$8),NA())</f>
        <v>0</v>
      </c>
      <c r="G121" s="57"/>
      <c r="H121" s="57"/>
      <c r="I121" s="57"/>
      <c r="J121" s="58">
        <v>109</v>
      </c>
      <c r="K121" s="61">
        <f>IFERROR(INDEX(LysimeterVol_DB!$H$3:$AM$2832,(Vol_PlotsWorkings!$L$5+Vol_PlotsWorkings!$J121),1),NA())</f>
        <v>41930</v>
      </c>
      <c r="L121" s="58">
        <f>IFERROR(INDEX(LysimeterVol_DB!$H$3:$AM$2832,(Vol_PlotsWorkings!$L$5+Vol_PlotsWorkings!$J121),2),NA())</f>
        <v>2</v>
      </c>
      <c r="M121" s="62" t="str">
        <f>IFERROR(INDEX(LysimeterVol_DB!$H$3:$AM$2832,(Vol_PlotsWorkings!$L$5+Vol_PlotsWorkings!$J121),$L$7),NA())</f>
        <v xml:space="preserve"> </v>
      </c>
      <c r="N121" s="62">
        <f>IFERROR(INDEX(LysimeterVol_DB!$H$3:$AM$2832,(Vol_PlotsWorkings!$L$5+Vol_PlotsWorkings!$J121),$L$8),NA())</f>
        <v>0</v>
      </c>
      <c r="O121" s="57"/>
      <c r="P121" s="57"/>
    </row>
    <row r="122" spans="1:16" x14ac:dyDescent="0.25">
      <c r="A122" s="57"/>
      <c r="B122" s="58">
        <v>110</v>
      </c>
      <c r="C122" s="61">
        <f>IFERROR(INDEX(LysimeterVol_DB!$H$3:$AM$2832,(Vol_PlotsWorkings!$D$5+Vol_PlotsWorkings!$B122),1),NA())</f>
        <v>40470</v>
      </c>
      <c r="D122" s="58">
        <f>IFERROR(INDEX(LysimeterVol_DB!$H$3:$AM$2832,(Vol_PlotsWorkings!$D$5+Vol_PlotsWorkings!$B122),2),NA())</f>
        <v>0</v>
      </c>
      <c r="E122" s="62" t="str">
        <f>IFERROR(INDEX(LysimeterVol_DB!$H$3:$AM$2832,(Vol_PlotsWorkings!$D$5+Vol_PlotsWorkings!$B122),$D$7),NA())</f>
        <v xml:space="preserve"> </v>
      </c>
      <c r="F122" s="62">
        <f>IFERROR(INDEX(LysimeterVol_DB!$H$3:$AM$2832,(Vol_PlotsWorkings!$D$5+Vol_PlotsWorkings!$B122),$D$8),NA())</f>
        <v>0</v>
      </c>
      <c r="G122" s="57"/>
      <c r="H122" s="57"/>
      <c r="I122" s="57"/>
      <c r="J122" s="58">
        <v>110</v>
      </c>
      <c r="K122" s="61">
        <f>IFERROR(INDEX(LysimeterVol_DB!$H$3:$AM$2832,(Vol_PlotsWorkings!$L$5+Vol_PlotsWorkings!$J122),1),NA())</f>
        <v>41931</v>
      </c>
      <c r="L122" s="58">
        <f>IFERROR(INDEX(LysimeterVol_DB!$H$3:$AM$2832,(Vol_PlotsWorkings!$L$5+Vol_PlotsWorkings!$J122),2),NA())</f>
        <v>10.5</v>
      </c>
      <c r="M122" s="62" t="str">
        <f>IFERROR(INDEX(LysimeterVol_DB!$H$3:$AM$2832,(Vol_PlotsWorkings!$L$5+Vol_PlotsWorkings!$J122),$L$7),NA())</f>
        <v xml:space="preserve"> </v>
      </c>
      <c r="N122" s="62">
        <f>IFERROR(INDEX(LysimeterVol_DB!$H$3:$AM$2832,(Vol_PlotsWorkings!$L$5+Vol_PlotsWorkings!$J122),$L$8),NA())</f>
        <v>0</v>
      </c>
      <c r="O122" s="57"/>
      <c r="P122" s="57"/>
    </row>
    <row r="123" spans="1:16" x14ac:dyDescent="0.25">
      <c r="A123" s="57"/>
      <c r="B123" s="58">
        <v>111</v>
      </c>
      <c r="C123" s="61">
        <f>IFERROR(INDEX(LysimeterVol_DB!$H$3:$AM$2832,(Vol_PlotsWorkings!$D$5+Vol_PlotsWorkings!$B123),1),NA())</f>
        <v>40471</v>
      </c>
      <c r="D123" s="58">
        <f>IFERROR(INDEX(LysimeterVol_DB!$H$3:$AM$2832,(Vol_PlotsWorkings!$D$5+Vol_PlotsWorkings!$B123),2),NA())</f>
        <v>1</v>
      </c>
      <c r="E123" s="62" t="str">
        <f>IFERROR(INDEX(LysimeterVol_DB!$H$3:$AM$2832,(Vol_PlotsWorkings!$D$5+Vol_PlotsWorkings!$B123),$D$7),NA())</f>
        <v xml:space="preserve"> </v>
      </c>
      <c r="F123" s="62">
        <f>IFERROR(INDEX(LysimeterVol_DB!$H$3:$AM$2832,(Vol_PlotsWorkings!$D$5+Vol_PlotsWorkings!$B123),$D$8),NA())</f>
        <v>0</v>
      </c>
      <c r="G123" s="57"/>
      <c r="H123" s="57"/>
      <c r="I123" s="57"/>
      <c r="J123" s="58">
        <v>111</v>
      </c>
      <c r="K123" s="61">
        <f>IFERROR(INDEX(LysimeterVol_DB!$H$3:$AM$2832,(Vol_PlotsWorkings!$L$5+Vol_PlotsWorkings!$J123),1),NA())</f>
        <v>41932</v>
      </c>
      <c r="L123" s="58">
        <f>IFERROR(INDEX(LysimeterVol_DB!$H$3:$AM$2832,(Vol_PlotsWorkings!$L$5+Vol_PlotsWorkings!$J123),2),NA())</f>
        <v>0</v>
      </c>
      <c r="M123" s="62" t="str">
        <f>IFERROR(INDEX(LysimeterVol_DB!$H$3:$AM$2832,(Vol_PlotsWorkings!$L$5+Vol_PlotsWorkings!$J123),$L$7),NA())</f>
        <v xml:space="preserve"> </v>
      </c>
      <c r="N123" s="62">
        <f>IFERROR(INDEX(LysimeterVol_DB!$H$3:$AM$2832,(Vol_PlotsWorkings!$L$5+Vol_PlotsWorkings!$J123),$L$8),NA())</f>
        <v>0</v>
      </c>
      <c r="O123" s="57"/>
      <c r="P123" s="57"/>
    </row>
    <row r="124" spans="1:16" x14ac:dyDescent="0.25">
      <c r="A124" s="57"/>
      <c r="B124" s="58">
        <v>112</v>
      </c>
      <c r="C124" s="61">
        <f>IFERROR(INDEX(LysimeterVol_DB!$H$3:$AM$2832,(Vol_PlotsWorkings!$D$5+Vol_PlotsWorkings!$B124),1),NA())</f>
        <v>40472</v>
      </c>
      <c r="D124" s="58">
        <f>IFERROR(INDEX(LysimeterVol_DB!$H$3:$AM$2832,(Vol_PlotsWorkings!$D$5+Vol_PlotsWorkings!$B124),2),NA())</f>
        <v>3</v>
      </c>
      <c r="E124" s="62" t="str">
        <f>IFERROR(INDEX(LysimeterVol_DB!$H$3:$AM$2832,(Vol_PlotsWorkings!$D$5+Vol_PlotsWorkings!$B124),$D$7),NA())</f>
        <v xml:space="preserve"> </v>
      </c>
      <c r="F124" s="62">
        <f>IFERROR(INDEX(LysimeterVol_DB!$H$3:$AM$2832,(Vol_PlotsWorkings!$D$5+Vol_PlotsWorkings!$B124),$D$8),NA())</f>
        <v>0</v>
      </c>
      <c r="G124" s="57"/>
      <c r="H124" s="57"/>
      <c r="I124" s="57"/>
      <c r="J124" s="58">
        <v>112</v>
      </c>
      <c r="K124" s="61">
        <f>IFERROR(INDEX(LysimeterVol_DB!$H$3:$AM$2832,(Vol_PlotsWorkings!$L$5+Vol_PlotsWorkings!$J124),1),NA())</f>
        <v>41933</v>
      </c>
      <c r="L124" s="58">
        <f>IFERROR(INDEX(LysimeterVol_DB!$H$3:$AM$2832,(Vol_PlotsWorkings!$L$5+Vol_PlotsWorkings!$J124),2),NA())</f>
        <v>0</v>
      </c>
      <c r="M124" s="62" t="str">
        <f>IFERROR(INDEX(LysimeterVol_DB!$H$3:$AM$2832,(Vol_PlotsWorkings!$L$5+Vol_PlotsWorkings!$J124),$L$7),NA())</f>
        <v xml:space="preserve"> </v>
      </c>
      <c r="N124" s="62">
        <f>IFERROR(INDEX(LysimeterVol_DB!$H$3:$AM$2832,(Vol_PlotsWorkings!$L$5+Vol_PlotsWorkings!$J124),$L$8),NA())</f>
        <v>0</v>
      </c>
      <c r="O124" s="57"/>
      <c r="P124" s="57"/>
    </row>
    <row r="125" spans="1:16" x14ac:dyDescent="0.25">
      <c r="A125" s="57"/>
      <c r="B125" s="58">
        <v>113</v>
      </c>
      <c r="C125" s="61">
        <f>IFERROR(INDEX(LysimeterVol_DB!$H$3:$AM$2832,(Vol_PlotsWorkings!$D$5+Vol_PlotsWorkings!$B125),1),NA())</f>
        <v>40473</v>
      </c>
      <c r="D125" s="58">
        <f>IFERROR(INDEX(LysimeterVol_DB!$H$3:$AM$2832,(Vol_PlotsWorkings!$D$5+Vol_PlotsWorkings!$B125),2),NA())</f>
        <v>1</v>
      </c>
      <c r="E125" s="62" t="str">
        <f>IFERROR(INDEX(LysimeterVol_DB!$H$3:$AM$2832,(Vol_PlotsWorkings!$D$5+Vol_PlotsWorkings!$B125),$D$7),NA())</f>
        <v xml:space="preserve"> </v>
      </c>
      <c r="F125" s="62">
        <f>IFERROR(INDEX(LysimeterVol_DB!$H$3:$AM$2832,(Vol_PlotsWorkings!$D$5+Vol_PlotsWorkings!$B125),$D$8),NA())</f>
        <v>0</v>
      </c>
      <c r="G125" s="57"/>
      <c r="H125" s="57"/>
      <c r="I125" s="57"/>
      <c r="J125" s="58">
        <v>113</v>
      </c>
      <c r="K125" s="61">
        <f>IFERROR(INDEX(LysimeterVol_DB!$H$3:$AM$2832,(Vol_PlotsWorkings!$L$5+Vol_PlotsWorkings!$J125),1),NA())</f>
        <v>41934</v>
      </c>
      <c r="L125" s="58">
        <f>IFERROR(INDEX(LysimeterVol_DB!$H$3:$AM$2832,(Vol_PlotsWorkings!$L$5+Vol_PlotsWorkings!$J125),2),NA())</f>
        <v>0</v>
      </c>
      <c r="M125" s="62" t="str">
        <f>IFERROR(INDEX(LysimeterVol_DB!$H$3:$AM$2832,(Vol_PlotsWorkings!$L$5+Vol_PlotsWorkings!$J125),$L$7),NA())</f>
        <v xml:space="preserve"> </v>
      </c>
      <c r="N125" s="62">
        <f>IFERROR(INDEX(LysimeterVol_DB!$H$3:$AM$2832,(Vol_PlotsWorkings!$L$5+Vol_PlotsWorkings!$J125),$L$8),NA())</f>
        <v>0</v>
      </c>
      <c r="O125" s="57"/>
      <c r="P125" s="57"/>
    </row>
    <row r="126" spans="1:16" x14ac:dyDescent="0.25">
      <c r="A126" s="57"/>
      <c r="B126" s="58">
        <v>114</v>
      </c>
      <c r="C126" s="61">
        <f>IFERROR(INDEX(LysimeterVol_DB!$H$3:$AM$2832,(Vol_PlotsWorkings!$D$5+Vol_PlotsWorkings!$B126),1),NA())</f>
        <v>40474</v>
      </c>
      <c r="D126" s="58">
        <f>IFERROR(INDEX(LysimeterVol_DB!$H$3:$AM$2832,(Vol_PlotsWorkings!$D$5+Vol_PlotsWorkings!$B126),2),NA())</f>
        <v>0</v>
      </c>
      <c r="E126" s="62" t="str">
        <f>IFERROR(INDEX(LysimeterVol_DB!$H$3:$AM$2832,(Vol_PlotsWorkings!$D$5+Vol_PlotsWorkings!$B126),$D$7),NA())</f>
        <v xml:space="preserve"> </v>
      </c>
      <c r="F126" s="62">
        <f>IFERROR(INDEX(LysimeterVol_DB!$H$3:$AM$2832,(Vol_PlotsWorkings!$D$5+Vol_PlotsWorkings!$B126),$D$8),NA())</f>
        <v>0</v>
      </c>
      <c r="G126" s="57"/>
      <c r="H126" s="57"/>
      <c r="I126" s="57"/>
      <c r="J126" s="58">
        <v>114</v>
      </c>
      <c r="K126" s="61">
        <f>IFERROR(INDEX(LysimeterVol_DB!$H$3:$AM$2832,(Vol_PlotsWorkings!$L$5+Vol_PlotsWorkings!$J126),1),NA())</f>
        <v>41935</v>
      </c>
      <c r="L126" s="58">
        <f>IFERROR(INDEX(LysimeterVol_DB!$H$3:$AM$2832,(Vol_PlotsWorkings!$L$5+Vol_PlotsWorkings!$J126),2),NA())</f>
        <v>0</v>
      </c>
      <c r="M126" s="62" t="str">
        <f>IFERROR(INDEX(LysimeterVol_DB!$H$3:$AM$2832,(Vol_PlotsWorkings!$L$5+Vol_PlotsWorkings!$J126),$L$7),NA())</f>
        <v xml:space="preserve"> </v>
      </c>
      <c r="N126" s="62">
        <f>IFERROR(INDEX(LysimeterVol_DB!$H$3:$AM$2832,(Vol_PlotsWorkings!$L$5+Vol_PlotsWorkings!$J126),$L$8),NA())</f>
        <v>0</v>
      </c>
      <c r="O126" s="57"/>
      <c r="P126" s="57"/>
    </row>
    <row r="127" spans="1:16" x14ac:dyDescent="0.25">
      <c r="A127" s="57"/>
      <c r="B127" s="58">
        <v>115</v>
      </c>
      <c r="C127" s="61">
        <f>IFERROR(INDEX(LysimeterVol_DB!$H$3:$AM$2832,(Vol_PlotsWorkings!$D$5+Vol_PlotsWorkings!$B127),1),NA())</f>
        <v>40475</v>
      </c>
      <c r="D127" s="58">
        <f>IFERROR(INDEX(LysimeterVol_DB!$H$3:$AM$2832,(Vol_PlotsWorkings!$D$5+Vol_PlotsWorkings!$B127),2),NA())</f>
        <v>0</v>
      </c>
      <c r="E127" s="62" t="str">
        <f>IFERROR(INDEX(LysimeterVol_DB!$H$3:$AM$2832,(Vol_PlotsWorkings!$D$5+Vol_PlotsWorkings!$B127),$D$7),NA())</f>
        <v xml:space="preserve"> </v>
      </c>
      <c r="F127" s="62">
        <f>IFERROR(INDEX(LysimeterVol_DB!$H$3:$AM$2832,(Vol_PlotsWorkings!$D$5+Vol_PlotsWorkings!$B127),$D$8),NA())</f>
        <v>0</v>
      </c>
      <c r="G127" s="57"/>
      <c r="H127" s="57"/>
      <c r="I127" s="57"/>
      <c r="J127" s="58">
        <v>115</v>
      </c>
      <c r="K127" s="61">
        <f>IFERROR(INDEX(LysimeterVol_DB!$H$3:$AM$2832,(Vol_PlotsWorkings!$L$5+Vol_PlotsWorkings!$J127),1),NA())</f>
        <v>41936</v>
      </c>
      <c r="L127" s="58">
        <f>IFERROR(INDEX(LysimeterVol_DB!$H$3:$AM$2832,(Vol_PlotsWorkings!$L$5+Vol_PlotsWorkings!$J127),2),NA())</f>
        <v>0</v>
      </c>
      <c r="M127" s="62" t="str">
        <f>IFERROR(INDEX(LysimeterVol_DB!$H$3:$AM$2832,(Vol_PlotsWorkings!$L$5+Vol_PlotsWorkings!$J127),$L$7),NA())</f>
        <v xml:space="preserve"> </v>
      </c>
      <c r="N127" s="62">
        <f>IFERROR(INDEX(LysimeterVol_DB!$H$3:$AM$2832,(Vol_PlotsWorkings!$L$5+Vol_PlotsWorkings!$J127),$L$8),NA())</f>
        <v>0</v>
      </c>
      <c r="O127" s="57"/>
      <c r="P127" s="57"/>
    </row>
    <row r="128" spans="1:16" x14ac:dyDescent="0.25">
      <c r="A128" s="57"/>
      <c r="B128" s="58">
        <v>116</v>
      </c>
      <c r="C128" s="61">
        <f>IFERROR(INDEX(LysimeterVol_DB!$H$3:$AM$2832,(Vol_PlotsWorkings!$D$5+Vol_PlotsWorkings!$B128),1),NA())</f>
        <v>40476</v>
      </c>
      <c r="D128" s="58">
        <f>IFERROR(INDEX(LysimeterVol_DB!$H$3:$AM$2832,(Vol_PlotsWorkings!$D$5+Vol_PlotsWorkings!$B128),2),NA())</f>
        <v>0</v>
      </c>
      <c r="E128" s="62" t="str">
        <f>IFERROR(INDEX(LysimeterVol_DB!$H$3:$AM$2832,(Vol_PlotsWorkings!$D$5+Vol_PlotsWorkings!$B128),$D$7),NA())</f>
        <v xml:space="preserve"> </v>
      </c>
      <c r="F128" s="62">
        <f>IFERROR(INDEX(LysimeterVol_DB!$H$3:$AM$2832,(Vol_PlotsWorkings!$D$5+Vol_PlotsWorkings!$B128),$D$8),NA())</f>
        <v>0</v>
      </c>
      <c r="G128" s="57"/>
      <c r="H128" s="57"/>
      <c r="I128" s="57"/>
      <c r="J128" s="58">
        <v>116</v>
      </c>
      <c r="K128" s="61">
        <f>IFERROR(INDEX(LysimeterVol_DB!$H$3:$AM$2832,(Vol_PlotsWorkings!$L$5+Vol_PlotsWorkings!$J128),1),NA())</f>
        <v>41937</v>
      </c>
      <c r="L128" s="58">
        <f>IFERROR(INDEX(LysimeterVol_DB!$H$3:$AM$2832,(Vol_PlotsWorkings!$L$5+Vol_PlotsWorkings!$J128),2),NA())</f>
        <v>0</v>
      </c>
      <c r="M128" s="62" t="str">
        <f>IFERROR(INDEX(LysimeterVol_DB!$H$3:$AM$2832,(Vol_PlotsWorkings!$L$5+Vol_PlotsWorkings!$J128),$L$7),NA())</f>
        <v xml:space="preserve"> </v>
      </c>
      <c r="N128" s="62">
        <f>IFERROR(INDEX(LysimeterVol_DB!$H$3:$AM$2832,(Vol_PlotsWorkings!$L$5+Vol_PlotsWorkings!$J128),$L$8),NA())</f>
        <v>0</v>
      </c>
      <c r="O128" s="57"/>
      <c r="P128" s="57"/>
    </row>
    <row r="129" spans="1:16" x14ac:dyDescent="0.25">
      <c r="A129" s="57"/>
      <c r="B129" s="58">
        <v>117</v>
      </c>
      <c r="C129" s="61">
        <f>IFERROR(INDEX(LysimeterVol_DB!$H$3:$AM$2832,(Vol_PlotsWorkings!$D$5+Vol_PlotsWorkings!$B129),1),NA())</f>
        <v>40477</v>
      </c>
      <c r="D129" s="58">
        <f>IFERROR(INDEX(LysimeterVol_DB!$H$3:$AM$2832,(Vol_PlotsWorkings!$D$5+Vol_PlotsWorkings!$B129),2),NA())</f>
        <v>0</v>
      </c>
      <c r="E129" s="62" t="str">
        <f>IFERROR(INDEX(LysimeterVol_DB!$H$3:$AM$2832,(Vol_PlotsWorkings!$D$5+Vol_PlotsWorkings!$B129),$D$7),NA())</f>
        <v xml:space="preserve"> </v>
      </c>
      <c r="F129" s="62">
        <f>IFERROR(INDEX(LysimeterVol_DB!$H$3:$AM$2832,(Vol_PlotsWorkings!$D$5+Vol_PlotsWorkings!$B129),$D$8),NA())</f>
        <v>0</v>
      </c>
      <c r="G129" s="57"/>
      <c r="H129" s="57"/>
      <c r="I129" s="57"/>
      <c r="J129" s="58">
        <v>117</v>
      </c>
      <c r="K129" s="61">
        <f>IFERROR(INDEX(LysimeterVol_DB!$H$3:$AM$2832,(Vol_PlotsWorkings!$L$5+Vol_PlotsWorkings!$J129),1),NA())</f>
        <v>41938</v>
      </c>
      <c r="L129" s="58">
        <f>IFERROR(INDEX(LysimeterVol_DB!$H$3:$AM$2832,(Vol_PlotsWorkings!$L$5+Vol_PlotsWorkings!$J129),2),NA())</f>
        <v>0</v>
      </c>
      <c r="M129" s="62" t="str">
        <f>IFERROR(INDEX(LysimeterVol_DB!$H$3:$AM$2832,(Vol_PlotsWorkings!$L$5+Vol_PlotsWorkings!$J129),$L$7),NA())</f>
        <v xml:space="preserve"> </v>
      </c>
      <c r="N129" s="62">
        <f>IFERROR(INDEX(LysimeterVol_DB!$H$3:$AM$2832,(Vol_PlotsWorkings!$L$5+Vol_PlotsWorkings!$J129),$L$8),NA())</f>
        <v>0</v>
      </c>
      <c r="O129" s="57"/>
      <c r="P129" s="57"/>
    </row>
    <row r="130" spans="1:16" x14ac:dyDescent="0.25">
      <c r="A130" s="57"/>
      <c r="B130" s="58">
        <v>118</v>
      </c>
      <c r="C130" s="61">
        <f>IFERROR(INDEX(LysimeterVol_DB!$H$3:$AM$2832,(Vol_PlotsWorkings!$D$5+Vol_PlotsWorkings!$B130),1),NA())</f>
        <v>40478</v>
      </c>
      <c r="D130" s="58">
        <f>IFERROR(INDEX(LysimeterVol_DB!$H$3:$AM$2832,(Vol_PlotsWorkings!$D$5+Vol_PlotsWorkings!$B130),2),NA())</f>
        <v>0</v>
      </c>
      <c r="E130" s="62" t="str">
        <f>IFERROR(INDEX(LysimeterVol_DB!$H$3:$AM$2832,(Vol_PlotsWorkings!$D$5+Vol_PlotsWorkings!$B130),$D$7),NA())</f>
        <v xml:space="preserve"> </v>
      </c>
      <c r="F130" s="62">
        <f>IFERROR(INDEX(LysimeterVol_DB!$H$3:$AM$2832,(Vol_PlotsWorkings!$D$5+Vol_PlotsWorkings!$B130),$D$8),NA())</f>
        <v>0</v>
      </c>
      <c r="G130" s="57"/>
      <c r="H130" s="57"/>
      <c r="I130" s="57"/>
      <c r="J130" s="58">
        <v>118</v>
      </c>
      <c r="K130" s="61">
        <f>IFERROR(INDEX(LysimeterVol_DB!$H$3:$AM$2832,(Vol_PlotsWorkings!$L$5+Vol_PlotsWorkings!$J130),1),NA())</f>
        <v>41939</v>
      </c>
      <c r="L130" s="58">
        <f>IFERROR(INDEX(LysimeterVol_DB!$H$3:$AM$2832,(Vol_PlotsWorkings!$L$5+Vol_PlotsWorkings!$J130),2),NA())</f>
        <v>8</v>
      </c>
      <c r="M130" s="62" t="str">
        <f>IFERROR(INDEX(LysimeterVol_DB!$H$3:$AM$2832,(Vol_PlotsWorkings!$L$5+Vol_PlotsWorkings!$J130),$L$7),NA())</f>
        <v xml:space="preserve"> </v>
      </c>
      <c r="N130" s="62">
        <f>IFERROR(INDEX(LysimeterVol_DB!$H$3:$AM$2832,(Vol_PlotsWorkings!$L$5+Vol_PlotsWorkings!$J130),$L$8),NA())</f>
        <v>0</v>
      </c>
      <c r="O130" s="57"/>
      <c r="P130" s="57"/>
    </row>
    <row r="131" spans="1:16" x14ac:dyDescent="0.25">
      <c r="A131" s="57"/>
      <c r="B131" s="58">
        <v>119</v>
      </c>
      <c r="C131" s="61">
        <f>IFERROR(INDEX(LysimeterVol_DB!$H$3:$AM$2832,(Vol_PlotsWorkings!$D$5+Vol_PlotsWorkings!$B131),1),NA())</f>
        <v>40479</v>
      </c>
      <c r="D131" s="58">
        <f>IFERROR(INDEX(LysimeterVol_DB!$H$3:$AM$2832,(Vol_PlotsWorkings!$D$5+Vol_PlotsWorkings!$B131),2),NA())</f>
        <v>0</v>
      </c>
      <c r="E131" s="62" t="str">
        <f>IFERROR(INDEX(LysimeterVol_DB!$H$3:$AM$2832,(Vol_PlotsWorkings!$D$5+Vol_PlotsWorkings!$B131),$D$7),NA())</f>
        <v xml:space="preserve"> </v>
      </c>
      <c r="F131" s="62">
        <f>IFERROR(INDEX(LysimeterVol_DB!$H$3:$AM$2832,(Vol_PlotsWorkings!$D$5+Vol_PlotsWorkings!$B131),$D$8),NA())</f>
        <v>0</v>
      </c>
      <c r="G131" s="57"/>
      <c r="H131" s="57"/>
      <c r="I131" s="57"/>
      <c r="J131" s="58">
        <v>119</v>
      </c>
      <c r="K131" s="61">
        <f>IFERROR(INDEX(LysimeterVol_DB!$H$3:$AM$2832,(Vol_PlotsWorkings!$L$5+Vol_PlotsWorkings!$J131),1),NA())</f>
        <v>41940</v>
      </c>
      <c r="L131" s="58">
        <f>IFERROR(INDEX(LysimeterVol_DB!$H$3:$AM$2832,(Vol_PlotsWorkings!$L$5+Vol_PlotsWorkings!$J131),2),NA())</f>
        <v>0</v>
      </c>
      <c r="M131" s="62" t="str">
        <f>IFERROR(INDEX(LysimeterVol_DB!$H$3:$AM$2832,(Vol_PlotsWorkings!$L$5+Vol_PlotsWorkings!$J131),$L$7),NA())</f>
        <v xml:space="preserve"> </v>
      </c>
      <c r="N131" s="62">
        <f>IFERROR(INDEX(LysimeterVol_DB!$H$3:$AM$2832,(Vol_PlotsWorkings!$L$5+Vol_PlotsWorkings!$J131),$L$8),NA())</f>
        <v>0</v>
      </c>
      <c r="O131" s="57"/>
      <c r="P131" s="57"/>
    </row>
    <row r="132" spans="1:16" x14ac:dyDescent="0.25">
      <c r="A132" s="57"/>
      <c r="B132" s="58">
        <v>120</v>
      </c>
      <c r="C132" s="61">
        <f>IFERROR(INDEX(LysimeterVol_DB!$H$3:$AM$2832,(Vol_PlotsWorkings!$D$5+Vol_PlotsWorkings!$B132),1),NA())</f>
        <v>40480</v>
      </c>
      <c r="D132" s="58">
        <f>IFERROR(INDEX(LysimeterVol_DB!$H$3:$AM$2832,(Vol_PlotsWorkings!$D$5+Vol_PlotsWorkings!$B132),2),NA())</f>
        <v>0</v>
      </c>
      <c r="E132" s="62" t="str">
        <f>IFERROR(INDEX(LysimeterVol_DB!$H$3:$AM$2832,(Vol_PlotsWorkings!$D$5+Vol_PlotsWorkings!$B132),$D$7),NA())</f>
        <v xml:space="preserve"> </v>
      </c>
      <c r="F132" s="62">
        <f>IFERROR(INDEX(LysimeterVol_DB!$H$3:$AM$2832,(Vol_PlotsWorkings!$D$5+Vol_PlotsWorkings!$B132),$D$8),NA())</f>
        <v>0</v>
      </c>
      <c r="G132" s="57"/>
      <c r="H132" s="57"/>
      <c r="I132" s="57"/>
      <c r="J132" s="58">
        <v>120</v>
      </c>
      <c r="K132" s="61">
        <f>IFERROR(INDEX(LysimeterVol_DB!$H$3:$AM$2832,(Vol_PlotsWorkings!$L$5+Vol_PlotsWorkings!$J132),1),NA())</f>
        <v>41941</v>
      </c>
      <c r="L132" s="58">
        <f>IFERROR(INDEX(LysimeterVol_DB!$H$3:$AM$2832,(Vol_PlotsWorkings!$L$5+Vol_PlotsWorkings!$J132),2),NA())</f>
        <v>0</v>
      </c>
      <c r="M132" s="62">
        <f>IFERROR(INDEX(LysimeterVol_DB!$H$3:$AM$2832,(Vol_PlotsWorkings!$L$5+Vol_PlotsWorkings!$J132),$L$7),NA())</f>
        <v>0</v>
      </c>
      <c r="N132" s="62">
        <f>IFERROR(INDEX(LysimeterVol_DB!$H$3:$AM$2832,(Vol_PlotsWorkings!$L$5+Vol_PlotsWorkings!$J132),$L$8),NA())</f>
        <v>0</v>
      </c>
      <c r="O132" s="57"/>
      <c r="P132" s="57"/>
    </row>
    <row r="133" spans="1:16" x14ac:dyDescent="0.25">
      <c r="A133" s="57"/>
      <c r="B133" s="58">
        <v>121</v>
      </c>
      <c r="C133" s="61">
        <f>IFERROR(INDEX(LysimeterVol_DB!$H$3:$AM$2832,(Vol_PlotsWorkings!$D$5+Vol_PlotsWorkings!$B133),1),NA())</f>
        <v>40481</v>
      </c>
      <c r="D133" s="58">
        <f>IFERROR(INDEX(LysimeterVol_DB!$H$3:$AM$2832,(Vol_PlotsWorkings!$D$5+Vol_PlotsWorkings!$B133),2),NA())</f>
        <v>0.5</v>
      </c>
      <c r="E133" s="62" t="str">
        <f>IFERROR(INDEX(LysimeterVol_DB!$H$3:$AM$2832,(Vol_PlotsWorkings!$D$5+Vol_PlotsWorkings!$B133),$D$7),NA())</f>
        <v xml:space="preserve"> </v>
      </c>
      <c r="F133" s="62">
        <f>IFERROR(INDEX(LysimeterVol_DB!$H$3:$AM$2832,(Vol_PlotsWorkings!$D$5+Vol_PlotsWorkings!$B133),$D$8),NA())</f>
        <v>0</v>
      </c>
      <c r="G133" s="57"/>
      <c r="H133" s="57"/>
      <c r="I133" s="57"/>
      <c r="J133" s="58">
        <v>121</v>
      </c>
      <c r="K133" s="61">
        <f>IFERROR(INDEX(LysimeterVol_DB!$H$3:$AM$2832,(Vol_PlotsWorkings!$L$5+Vol_PlotsWorkings!$J133),1),NA())</f>
        <v>41942</v>
      </c>
      <c r="L133" s="58">
        <f>IFERROR(INDEX(LysimeterVol_DB!$H$3:$AM$2832,(Vol_PlotsWorkings!$L$5+Vol_PlotsWorkings!$J133),2),NA())</f>
        <v>2</v>
      </c>
      <c r="M133" s="62" t="str">
        <f>IFERROR(INDEX(LysimeterVol_DB!$H$3:$AM$2832,(Vol_PlotsWorkings!$L$5+Vol_PlotsWorkings!$J133),$L$7),NA())</f>
        <v xml:space="preserve"> </v>
      </c>
      <c r="N133" s="62">
        <f>IFERROR(INDEX(LysimeterVol_DB!$H$3:$AM$2832,(Vol_PlotsWorkings!$L$5+Vol_PlotsWorkings!$J133),$L$8),NA())</f>
        <v>0</v>
      </c>
      <c r="O133" s="57"/>
      <c r="P133" s="57"/>
    </row>
    <row r="134" spans="1:16" x14ac:dyDescent="0.25">
      <c r="A134" s="57"/>
      <c r="B134" s="58">
        <v>122</v>
      </c>
      <c r="C134" s="61">
        <f>IFERROR(INDEX(LysimeterVol_DB!$H$3:$AM$2832,(Vol_PlotsWorkings!$D$5+Vol_PlotsWorkings!$B134),1),NA())</f>
        <v>40482</v>
      </c>
      <c r="D134" s="58">
        <f>IFERROR(INDEX(LysimeterVol_DB!$H$3:$AM$2832,(Vol_PlotsWorkings!$D$5+Vol_PlotsWorkings!$B134),2),NA())</f>
        <v>1.5</v>
      </c>
      <c r="E134" s="62" t="str">
        <f>IFERROR(INDEX(LysimeterVol_DB!$H$3:$AM$2832,(Vol_PlotsWorkings!$D$5+Vol_PlotsWorkings!$B134),$D$7),NA())</f>
        <v xml:space="preserve"> </v>
      </c>
      <c r="F134" s="62">
        <f>IFERROR(INDEX(LysimeterVol_DB!$H$3:$AM$2832,(Vol_PlotsWorkings!$D$5+Vol_PlotsWorkings!$B134),$D$8),NA())</f>
        <v>0</v>
      </c>
      <c r="G134" s="57"/>
      <c r="H134" s="57"/>
      <c r="I134" s="57"/>
      <c r="J134" s="58">
        <v>122</v>
      </c>
      <c r="K134" s="61">
        <f>IFERROR(INDEX(LysimeterVol_DB!$H$3:$AM$2832,(Vol_PlotsWorkings!$L$5+Vol_PlotsWorkings!$J134),1),NA())</f>
        <v>41943</v>
      </c>
      <c r="L134" s="58">
        <f>IFERROR(INDEX(LysimeterVol_DB!$H$3:$AM$2832,(Vol_PlotsWorkings!$L$5+Vol_PlotsWorkings!$J134),2),NA())</f>
        <v>0</v>
      </c>
      <c r="M134" s="62" t="str">
        <f>IFERROR(INDEX(LysimeterVol_DB!$H$3:$AM$2832,(Vol_PlotsWorkings!$L$5+Vol_PlotsWorkings!$J134),$L$7),NA())</f>
        <v xml:space="preserve"> </v>
      </c>
      <c r="N134" s="62">
        <f>IFERROR(INDEX(LysimeterVol_DB!$H$3:$AM$2832,(Vol_PlotsWorkings!$L$5+Vol_PlotsWorkings!$J134),$L$8),NA())</f>
        <v>0</v>
      </c>
      <c r="O134" s="57"/>
      <c r="P134" s="57"/>
    </row>
    <row r="135" spans="1:16" x14ac:dyDescent="0.25">
      <c r="A135" s="57"/>
      <c r="B135" s="58">
        <v>123</v>
      </c>
      <c r="C135" s="61">
        <f>IFERROR(INDEX(LysimeterVol_DB!$H$3:$AM$2832,(Vol_PlotsWorkings!$D$5+Vol_PlotsWorkings!$B135),1),NA())</f>
        <v>40483</v>
      </c>
      <c r="D135" s="58">
        <f>IFERROR(INDEX(LysimeterVol_DB!$H$3:$AM$2832,(Vol_PlotsWorkings!$D$5+Vol_PlotsWorkings!$B135),2),NA())</f>
        <v>0</v>
      </c>
      <c r="E135" s="62" t="str">
        <f>IFERROR(INDEX(LysimeterVol_DB!$H$3:$AM$2832,(Vol_PlotsWorkings!$D$5+Vol_PlotsWorkings!$B135),$D$7),NA())</f>
        <v xml:space="preserve"> </v>
      </c>
      <c r="F135" s="62">
        <f>IFERROR(INDEX(LysimeterVol_DB!$H$3:$AM$2832,(Vol_PlotsWorkings!$D$5+Vol_PlotsWorkings!$B135),$D$8),NA())</f>
        <v>0</v>
      </c>
      <c r="G135" s="57"/>
      <c r="H135" s="57"/>
      <c r="I135" s="57"/>
      <c r="J135" s="58">
        <v>123</v>
      </c>
      <c r="K135" s="61">
        <f>IFERROR(INDEX(LysimeterVol_DB!$H$3:$AM$2832,(Vol_PlotsWorkings!$L$5+Vol_PlotsWorkings!$J135),1),NA())</f>
        <v>41944</v>
      </c>
      <c r="L135" s="58">
        <f>IFERROR(INDEX(LysimeterVol_DB!$H$3:$AM$2832,(Vol_PlotsWorkings!$L$5+Vol_PlotsWorkings!$J135),2),NA())</f>
        <v>0</v>
      </c>
      <c r="M135" s="62" t="str">
        <f>IFERROR(INDEX(LysimeterVol_DB!$H$3:$AM$2832,(Vol_PlotsWorkings!$L$5+Vol_PlotsWorkings!$J135),$L$7),NA())</f>
        <v xml:space="preserve"> </v>
      </c>
      <c r="N135" s="62">
        <f>IFERROR(INDEX(LysimeterVol_DB!$H$3:$AM$2832,(Vol_PlotsWorkings!$L$5+Vol_PlotsWorkings!$J135),$L$8),NA())</f>
        <v>0</v>
      </c>
      <c r="O135" s="57"/>
      <c r="P135" s="57"/>
    </row>
    <row r="136" spans="1:16" x14ac:dyDescent="0.25">
      <c r="A136" s="57"/>
      <c r="B136" s="58">
        <v>124</v>
      </c>
      <c r="C136" s="61">
        <f>IFERROR(INDEX(LysimeterVol_DB!$H$3:$AM$2832,(Vol_PlotsWorkings!$D$5+Vol_PlotsWorkings!$B136),1),NA())</f>
        <v>40484</v>
      </c>
      <c r="D136" s="58">
        <f>IFERROR(INDEX(LysimeterVol_DB!$H$3:$AM$2832,(Vol_PlotsWorkings!$D$5+Vol_PlotsWorkings!$B136),2),NA())</f>
        <v>0.5</v>
      </c>
      <c r="E136" s="62" t="str">
        <f>IFERROR(INDEX(LysimeterVol_DB!$H$3:$AM$2832,(Vol_PlotsWorkings!$D$5+Vol_PlotsWorkings!$B136),$D$7),NA())</f>
        <v xml:space="preserve"> </v>
      </c>
      <c r="F136" s="62">
        <f>IFERROR(INDEX(LysimeterVol_DB!$H$3:$AM$2832,(Vol_PlotsWorkings!$D$5+Vol_PlotsWorkings!$B136),$D$8),NA())</f>
        <v>0</v>
      </c>
      <c r="G136" s="57"/>
      <c r="H136" s="57"/>
      <c r="I136" s="57"/>
      <c r="J136" s="58">
        <v>124</v>
      </c>
      <c r="K136" s="61">
        <f>IFERROR(INDEX(LysimeterVol_DB!$H$3:$AM$2832,(Vol_PlotsWorkings!$L$5+Vol_PlotsWorkings!$J136),1),NA())</f>
        <v>41945</v>
      </c>
      <c r="L136" s="58">
        <f>IFERROR(INDEX(LysimeterVol_DB!$H$3:$AM$2832,(Vol_PlotsWorkings!$L$5+Vol_PlotsWorkings!$J136),2),NA())</f>
        <v>0</v>
      </c>
      <c r="M136" s="62" t="str">
        <f>IFERROR(INDEX(LysimeterVol_DB!$H$3:$AM$2832,(Vol_PlotsWorkings!$L$5+Vol_PlotsWorkings!$J136),$L$7),NA())</f>
        <v xml:space="preserve"> </v>
      </c>
      <c r="N136" s="62">
        <f>IFERROR(INDEX(LysimeterVol_DB!$H$3:$AM$2832,(Vol_PlotsWorkings!$L$5+Vol_PlotsWorkings!$J136),$L$8),NA())</f>
        <v>0</v>
      </c>
      <c r="O136" s="57"/>
      <c r="P136" s="57"/>
    </row>
    <row r="137" spans="1:16" x14ac:dyDescent="0.25">
      <c r="A137" s="57"/>
      <c r="B137" s="58">
        <v>125</v>
      </c>
      <c r="C137" s="61">
        <f>IFERROR(INDEX(LysimeterVol_DB!$H$3:$AM$2832,(Vol_PlotsWorkings!$D$5+Vol_PlotsWorkings!$B137),1),NA())</f>
        <v>40485</v>
      </c>
      <c r="D137" s="58">
        <f>IFERROR(INDEX(LysimeterVol_DB!$H$3:$AM$2832,(Vol_PlotsWorkings!$D$5+Vol_PlotsWorkings!$B137),2),NA())</f>
        <v>0</v>
      </c>
      <c r="E137" s="62" t="str">
        <f>IFERROR(INDEX(LysimeterVol_DB!$H$3:$AM$2832,(Vol_PlotsWorkings!$D$5+Vol_PlotsWorkings!$B137),$D$7),NA())</f>
        <v xml:space="preserve"> </v>
      </c>
      <c r="F137" s="62">
        <f>IFERROR(INDEX(LysimeterVol_DB!$H$3:$AM$2832,(Vol_PlotsWorkings!$D$5+Vol_PlotsWorkings!$B137),$D$8),NA())</f>
        <v>0</v>
      </c>
      <c r="G137" s="57"/>
      <c r="H137" s="57"/>
      <c r="I137" s="57"/>
      <c r="J137" s="58">
        <v>125</v>
      </c>
      <c r="K137" s="61">
        <f>IFERROR(INDEX(LysimeterVol_DB!$H$3:$AM$2832,(Vol_PlotsWorkings!$L$5+Vol_PlotsWorkings!$J137),1),NA())</f>
        <v>41946</v>
      </c>
      <c r="L137" s="58">
        <f>IFERROR(INDEX(LysimeterVol_DB!$H$3:$AM$2832,(Vol_PlotsWorkings!$L$5+Vol_PlotsWorkings!$J137),2),NA())</f>
        <v>0.5</v>
      </c>
      <c r="M137" s="62" t="str">
        <f>IFERROR(INDEX(LysimeterVol_DB!$H$3:$AM$2832,(Vol_PlotsWorkings!$L$5+Vol_PlotsWorkings!$J137),$L$7),NA())</f>
        <v xml:space="preserve"> </v>
      </c>
      <c r="N137" s="62">
        <f>IFERROR(INDEX(LysimeterVol_DB!$H$3:$AM$2832,(Vol_PlotsWorkings!$L$5+Vol_PlotsWorkings!$J137),$L$8),NA())</f>
        <v>0</v>
      </c>
      <c r="O137" s="57"/>
      <c r="P137" s="57"/>
    </row>
    <row r="138" spans="1:16" x14ac:dyDescent="0.25">
      <c r="A138" s="57"/>
      <c r="B138" s="58">
        <v>126</v>
      </c>
      <c r="C138" s="61">
        <f>IFERROR(INDEX(LysimeterVol_DB!$H$3:$AM$2832,(Vol_PlotsWorkings!$D$5+Vol_PlotsWorkings!$B138),1),NA())</f>
        <v>40486</v>
      </c>
      <c r="D138" s="58">
        <f>IFERROR(INDEX(LysimeterVol_DB!$H$3:$AM$2832,(Vol_PlotsWorkings!$D$5+Vol_PlotsWorkings!$B138),2),NA())</f>
        <v>0</v>
      </c>
      <c r="E138" s="62" t="str">
        <f>IFERROR(INDEX(LysimeterVol_DB!$H$3:$AM$2832,(Vol_PlotsWorkings!$D$5+Vol_PlotsWorkings!$B138),$D$7),NA())</f>
        <v xml:space="preserve"> </v>
      </c>
      <c r="F138" s="62">
        <f>IFERROR(INDEX(LysimeterVol_DB!$H$3:$AM$2832,(Vol_PlotsWorkings!$D$5+Vol_PlotsWorkings!$B138),$D$8),NA())</f>
        <v>0</v>
      </c>
      <c r="G138" s="57"/>
      <c r="H138" s="57"/>
      <c r="I138" s="57"/>
      <c r="J138" s="58">
        <v>126</v>
      </c>
      <c r="K138" s="61">
        <f>IFERROR(INDEX(LysimeterVol_DB!$H$3:$AM$2832,(Vol_PlotsWorkings!$L$5+Vol_PlotsWorkings!$J138),1),NA())</f>
        <v>41947</v>
      </c>
      <c r="L138" s="58">
        <f>IFERROR(INDEX(LysimeterVol_DB!$H$3:$AM$2832,(Vol_PlotsWorkings!$L$5+Vol_PlotsWorkings!$J138),2),NA())</f>
        <v>4.5</v>
      </c>
      <c r="M138" s="62" t="str">
        <f>IFERROR(INDEX(LysimeterVol_DB!$H$3:$AM$2832,(Vol_PlotsWorkings!$L$5+Vol_PlotsWorkings!$J138),$L$7),NA())</f>
        <v xml:space="preserve"> </v>
      </c>
      <c r="N138" s="62">
        <f>IFERROR(INDEX(LysimeterVol_DB!$H$3:$AM$2832,(Vol_PlotsWorkings!$L$5+Vol_PlotsWorkings!$J138),$L$8),NA())</f>
        <v>0</v>
      </c>
      <c r="O138" s="57"/>
      <c r="P138" s="57"/>
    </row>
    <row r="139" spans="1:16" x14ac:dyDescent="0.25">
      <c r="A139" s="57"/>
      <c r="B139" s="58">
        <v>127</v>
      </c>
      <c r="C139" s="61">
        <f>IFERROR(INDEX(LysimeterVol_DB!$H$3:$AM$2832,(Vol_PlotsWorkings!$D$5+Vol_PlotsWorkings!$B139),1),NA())</f>
        <v>40487</v>
      </c>
      <c r="D139" s="58">
        <f>IFERROR(INDEX(LysimeterVol_DB!$H$3:$AM$2832,(Vol_PlotsWorkings!$D$5+Vol_PlotsWorkings!$B139),2),NA())</f>
        <v>1</v>
      </c>
      <c r="E139" s="62" t="str">
        <f>IFERROR(INDEX(LysimeterVol_DB!$H$3:$AM$2832,(Vol_PlotsWorkings!$D$5+Vol_PlotsWorkings!$B139),$D$7),NA())</f>
        <v xml:space="preserve"> </v>
      </c>
      <c r="F139" s="62">
        <f>IFERROR(INDEX(LysimeterVol_DB!$H$3:$AM$2832,(Vol_PlotsWorkings!$D$5+Vol_PlotsWorkings!$B139),$D$8),NA())</f>
        <v>0</v>
      </c>
      <c r="G139" s="57"/>
      <c r="H139" s="57"/>
      <c r="I139" s="57"/>
      <c r="J139" s="58">
        <v>127</v>
      </c>
      <c r="K139" s="61">
        <f>IFERROR(INDEX(LysimeterVol_DB!$H$3:$AM$2832,(Vol_PlotsWorkings!$L$5+Vol_PlotsWorkings!$J139),1),NA())</f>
        <v>41948</v>
      </c>
      <c r="L139" s="58">
        <f>IFERROR(INDEX(LysimeterVol_DB!$H$3:$AM$2832,(Vol_PlotsWorkings!$L$5+Vol_PlotsWorkings!$J139),2),NA())</f>
        <v>3.5</v>
      </c>
      <c r="M139" s="62" t="str">
        <f>IFERROR(INDEX(LysimeterVol_DB!$H$3:$AM$2832,(Vol_PlotsWorkings!$L$5+Vol_PlotsWorkings!$J139),$L$7),NA())</f>
        <v xml:space="preserve"> </v>
      </c>
      <c r="N139" s="62">
        <f>IFERROR(INDEX(LysimeterVol_DB!$H$3:$AM$2832,(Vol_PlotsWorkings!$L$5+Vol_PlotsWorkings!$J139),$L$8),NA())</f>
        <v>0</v>
      </c>
      <c r="O139" s="57"/>
      <c r="P139" s="57"/>
    </row>
    <row r="140" spans="1:16" x14ac:dyDescent="0.25">
      <c r="A140" s="57"/>
      <c r="B140" s="58">
        <v>128</v>
      </c>
      <c r="C140" s="61">
        <f>IFERROR(INDEX(LysimeterVol_DB!$H$3:$AM$2832,(Vol_PlotsWorkings!$D$5+Vol_PlotsWorkings!$B140),1),NA())</f>
        <v>40488</v>
      </c>
      <c r="D140" s="58">
        <f>IFERROR(INDEX(LysimeterVol_DB!$H$3:$AM$2832,(Vol_PlotsWorkings!$D$5+Vol_PlotsWorkings!$B140),2),NA())</f>
        <v>1.5</v>
      </c>
      <c r="E140" s="62" t="str">
        <f>IFERROR(INDEX(LysimeterVol_DB!$H$3:$AM$2832,(Vol_PlotsWorkings!$D$5+Vol_PlotsWorkings!$B140),$D$7),NA())</f>
        <v xml:space="preserve"> </v>
      </c>
      <c r="F140" s="62">
        <f>IFERROR(INDEX(LysimeterVol_DB!$H$3:$AM$2832,(Vol_PlotsWorkings!$D$5+Vol_PlotsWorkings!$B140),$D$8),NA())</f>
        <v>0</v>
      </c>
      <c r="G140" s="57"/>
      <c r="H140" s="57"/>
      <c r="I140" s="57"/>
      <c r="J140" s="58">
        <v>128</v>
      </c>
      <c r="K140" s="61">
        <f>IFERROR(INDEX(LysimeterVol_DB!$H$3:$AM$2832,(Vol_PlotsWorkings!$L$5+Vol_PlotsWorkings!$J140),1),NA())</f>
        <v>41949</v>
      </c>
      <c r="L140" s="58">
        <f>IFERROR(INDEX(LysimeterVol_DB!$H$3:$AM$2832,(Vol_PlotsWorkings!$L$5+Vol_PlotsWorkings!$J140),2),NA())</f>
        <v>9</v>
      </c>
      <c r="M140" s="62" t="str">
        <f>IFERROR(INDEX(LysimeterVol_DB!$H$3:$AM$2832,(Vol_PlotsWorkings!$L$5+Vol_PlotsWorkings!$J140),$L$7),NA())</f>
        <v xml:space="preserve"> </v>
      </c>
      <c r="N140" s="62">
        <f>IFERROR(INDEX(LysimeterVol_DB!$H$3:$AM$2832,(Vol_PlotsWorkings!$L$5+Vol_PlotsWorkings!$J140),$L$8),NA())</f>
        <v>0</v>
      </c>
      <c r="O140" s="57"/>
      <c r="P140" s="57"/>
    </row>
    <row r="141" spans="1:16" x14ac:dyDescent="0.25">
      <c r="A141" s="57"/>
      <c r="B141" s="58">
        <v>129</v>
      </c>
      <c r="C141" s="61">
        <f>IFERROR(INDEX(LysimeterVol_DB!$H$3:$AM$2832,(Vol_PlotsWorkings!$D$5+Vol_PlotsWorkings!$B141),1),NA())</f>
        <v>40489</v>
      </c>
      <c r="D141" s="58">
        <f>IFERROR(INDEX(LysimeterVol_DB!$H$3:$AM$2832,(Vol_PlotsWorkings!$D$5+Vol_PlotsWorkings!$B141),2),NA())</f>
        <v>0</v>
      </c>
      <c r="E141" s="62" t="str">
        <f>IFERROR(INDEX(LysimeterVol_DB!$H$3:$AM$2832,(Vol_PlotsWorkings!$D$5+Vol_PlotsWorkings!$B141),$D$7),NA())</f>
        <v xml:space="preserve"> </v>
      </c>
      <c r="F141" s="62">
        <f>IFERROR(INDEX(LysimeterVol_DB!$H$3:$AM$2832,(Vol_PlotsWorkings!$D$5+Vol_PlotsWorkings!$B141),$D$8),NA())</f>
        <v>0</v>
      </c>
      <c r="G141" s="57"/>
      <c r="H141" s="57"/>
      <c r="I141" s="57"/>
      <c r="J141" s="58">
        <v>129</v>
      </c>
      <c r="K141" s="61">
        <f>IFERROR(INDEX(LysimeterVol_DB!$H$3:$AM$2832,(Vol_PlotsWorkings!$L$5+Vol_PlotsWorkings!$J141),1),NA())</f>
        <v>41950</v>
      </c>
      <c r="L141" s="58">
        <f>IFERROR(INDEX(LysimeterVol_DB!$H$3:$AM$2832,(Vol_PlotsWorkings!$L$5+Vol_PlotsWorkings!$J141),2),NA())</f>
        <v>0</v>
      </c>
      <c r="M141" s="62" t="str">
        <f>IFERROR(INDEX(LysimeterVol_DB!$H$3:$AM$2832,(Vol_PlotsWorkings!$L$5+Vol_PlotsWorkings!$J141),$L$7),NA())</f>
        <v xml:space="preserve"> </v>
      </c>
      <c r="N141" s="62">
        <f>IFERROR(INDEX(LysimeterVol_DB!$H$3:$AM$2832,(Vol_PlotsWorkings!$L$5+Vol_PlotsWorkings!$J141),$L$8),NA())</f>
        <v>0</v>
      </c>
      <c r="O141" s="57"/>
      <c r="P141" s="57"/>
    </row>
    <row r="142" spans="1:16" x14ac:dyDescent="0.25">
      <c r="A142" s="57"/>
      <c r="B142" s="58">
        <v>130</v>
      </c>
      <c r="C142" s="61">
        <f>IFERROR(INDEX(LysimeterVol_DB!$H$3:$AM$2832,(Vol_PlotsWorkings!$D$5+Vol_PlotsWorkings!$B142),1),NA())</f>
        <v>40490</v>
      </c>
      <c r="D142" s="58">
        <f>IFERROR(INDEX(LysimeterVol_DB!$H$3:$AM$2832,(Vol_PlotsWorkings!$D$5+Vol_PlotsWorkings!$B142),2),NA())</f>
        <v>0</v>
      </c>
      <c r="E142" s="62" t="str">
        <f>IFERROR(INDEX(LysimeterVol_DB!$H$3:$AM$2832,(Vol_PlotsWorkings!$D$5+Vol_PlotsWorkings!$B142),$D$7),NA())</f>
        <v xml:space="preserve"> </v>
      </c>
      <c r="F142" s="62">
        <f>IFERROR(INDEX(LysimeterVol_DB!$H$3:$AM$2832,(Vol_PlotsWorkings!$D$5+Vol_PlotsWorkings!$B142),$D$8),NA())</f>
        <v>0</v>
      </c>
      <c r="G142" s="57"/>
      <c r="H142" s="57"/>
      <c r="I142" s="57"/>
      <c r="J142" s="58">
        <v>130</v>
      </c>
      <c r="K142" s="61">
        <f>IFERROR(INDEX(LysimeterVol_DB!$H$3:$AM$2832,(Vol_PlotsWorkings!$L$5+Vol_PlotsWorkings!$J142),1),NA())</f>
        <v>41951</v>
      </c>
      <c r="L142" s="58">
        <f>IFERROR(INDEX(LysimeterVol_DB!$H$3:$AM$2832,(Vol_PlotsWorkings!$L$5+Vol_PlotsWorkings!$J142),2),NA())</f>
        <v>0</v>
      </c>
      <c r="M142" s="62" t="str">
        <f>IFERROR(INDEX(LysimeterVol_DB!$H$3:$AM$2832,(Vol_PlotsWorkings!$L$5+Vol_PlotsWorkings!$J142),$L$7),NA())</f>
        <v xml:space="preserve"> </v>
      </c>
      <c r="N142" s="62">
        <f>IFERROR(INDEX(LysimeterVol_DB!$H$3:$AM$2832,(Vol_PlotsWorkings!$L$5+Vol_PlotsWorkings!$J142),$L$8),NA())</f>
        <v>0</v>
      </c>
      <c r="O142" s="57"/>
      <c r="P142" s="57"/>
    </row>
    <row r="143" spans="1:16" x14ac:dyDescent="0.25">
      <c r="A143" s="57"/>
      <c r="B143" s="58">
        <v>131</v>
      </c>
      <c r="C143" s="61">
        <f>IFERROR(INDEX(LysimeterVol_DB!$H$3:$AM$2832,(Vol_PlotsWorkings!$D$5+Vol_PlotsWorkings!$B143),1),NA())</f>
        <v>40491</v>
      </c>
      <c r="D143" s="58">
        <f>IFERROR(INDEX(LysimeterVol_DB!$H$3:$AM$2832,(Vol_PlotsWorkings!$D$5+Vol_PlotsWorkings!$B143),2),NA())</f>
        <v>0</v>
      </c>
      <c r="E143" s="62" t="str">
        <f>IFERROR(INDEX(LysimeterVol_DB!$H$3:$AM$2832,(Vol_PlotsWorkings!$D$5+Vol_PlotsWorkings!$B143),$D$7),NA())</f>
        <v xml:space="preserve"> </v>
      </c>
      <c r="F143" s="62">
        <f>IFERROR(INDEX(LysimeterVol_DB!$H$3:$AM$2832,(Vol_PlotsWorkings!$D$5+Vol_PlotsWorkings!$B143),$D$8),NA())</f>
        <v>0</v>
      </c>
      <c r="G143" s="57"/>
      <c r="H143" s="57"/>
      <c r="I143" s="57"/>
      <c r="J143" s="58">
        <v>131</v>
      </c>
      <c r="K143" s="61">
        <f>IFERROR(INDEX(LysimeterVol_DB!$H$3:$AM$2832,(Vol_PlotsWorkings!$L$5+Vol_PlotsWorkings!$J143),1),NA())</f>
        <v>41952</v>
      </c>
      <c r="L143" s="58">
        <f>IFERROR(INDEX(LysimeterVol_DB!$H$3:$AM$2832,(Vol_PlotsWorkings!$L$5+Vol_PlotsWorkings!$J143),2),NA())</f>
        <v>0</v>
      </c>
      <c r="M143" s="62" t="str">
        <f>IFERROR(INDEX(LysimeterVol_DB!$H$3:$AM$2832,(Vol_PlotsWorkings!$L$5+Vol_PlotsWorkings!$J143),$L$7),NA())</f>
        <v xml:space="preserve"> </v>
      </c>
      <c r="N143" s="62">
        <f>IFERROR(INDEX(LysimeterVol_DB!$H$3:$AM$2832,(Vol_PlotsWorkings!$L$5+Vol_PlotsWorkings!$J143),$L$8),NA())</f>
        <v>0</v>
      </c>
      <c r="O143" s="57"/>
      <c r="P143" s="57"/>
    </row>
    <row r="144" spans="1:16" x14ac:dyDescent="0.25">
      <c r="A144" s="57"/>
      <c r="B144" s="58">
        <v>132</v>
      </c>
      <c r="C144" s="61">
        <f>IFERROR(INDEX(LysimeterVol_DB!$H$3:$AM$2832,(Vol_PlotsWorkings!$D$5+Vol_PlotsWorkings!$B144),1),NA())</f>
        <v>40492</v>
      </c>
      <c r="D144" s="58">
        <f>IFERROR(INDEX(LysimeterVol_DB!$H$3:$AM$2832,(Vol_PlotsWorkings!$D$5+Vol_PlotsWorkings!$B144),2),NA())</f>
        <v>0</v>
      </c>
      <c r="E144" s="62" t="str">
        <f>IFERROR(INDEX(LysimeterVol_DB!$H$3:$AM$2832,(Vol_PlotsWorkings!$D$5+Vol_PlotsWorkings!$B144),$D$7),NA())</f>
        <v xml:space="preserve"> </v>
      </c>
      <c r="F144" s="62">
        <f>IFERROR(INDEX(LysimeterVol_DB!$H$3:$AM$2832,(Vol_PlotsWorkings!$D$5+Vol_PlotsWorkings!$B144),$D$8),NA())</f>
        <v>0</v>
      </c>
      <c r="G144" s="57"/>
      <c r="H144" s="57"/>
      <c r="I144" s="57"/>
      <c r="J144" s="58">
        <v>132</v>
      </c>
      <c r="K144" s="61">
        <f>IFERROR(INDEX(LysimeterVol_DB!$H$3:$AM$2832,(Vol_PlotsWorkings!$L$5+Vol_PlotsWorkings!$J144),1),NA())</f>
        <v>41953</v>
      </c>
      <c r="L144" s="58">
        <f>IFERROR(INDEX(LysimeterVol_DB!$H$3:$AM$2832,(Vol_PlotsWorkings!$L$5+Vol_PlotsWorkings!$J144),2),NA())</f>
        <v>0</v>
      </c>
      <c r="M144" s="62" t="str">
        <f>IFERROR(INDEX(LysimeterVol_DB!$H$3:$AM$2832,(Vol_PlotsWorkings!$L$5+Vol_PlotsWorkings!$J144),$L$7),NA())</f>
        <v xml:space="preserve"> </v>
      </c>
      <c r="N144" s="62">
        <f>IFERROR(INDEX(LysimeterVol_DB!$H$3:$AM$2832,(Vol_PlotsWorkings!$L$5+Vol_PlotsWorkings!$J144),$L$8),NA())</f>
        <v>0</v>
      </c>
      <c r="O144" s="57"/>
      <c r="P144" s="57"/>
    </row>
    <row r="145" spans="1:16" x14ac:dyDescent="0.25">
      <c r="A145" s="57"/>
      <c r="B145" s="58">
        <v>133</v>
      </c>
      <c r="C145" s="61">
        <f>IFERROR(INDEX(LysimeterVol_DB!$H$3:$AM$2832,(Vol_PlotsWorkings!$D$5+Vol_PlotsWorkings!$B145),1),NA())</f>
        <v>40493</v>
      </c>
      <c r="D145" s="58">
        <f>IFERROR(INDEX(LysimeterVol_DB!$H$3:$AM$2832,(Vol_PlotsWorkings!$D$5+Vol_PlotsWorkings!$B145),2),NA())</f>
        <v>0</v>
      </c>
      <c r="E145" s="62" t="str">
        <f>IFERROR(INDEX(LysimeterVol_DB!$H$3:$AM$2832,(Vol_PlotsWorkings!$D$5+Vol_PlotsWorkings!$B145),$D$7),NA())</f>
        <v xml:space="preserve"> </v>
      </c>
      <c r="F145" s="62">
        <f>IFERROR(INDEX(LysimeterVol_DB!$H$3:$AM$2832,(Vol_PlotsWorkings!$D$5+Vol_PlotsWorkings!$B145),$D$8),NA())</f>
        <v>0</v>
      </c>
      <c r="G145" s="57"/>
      <c r="H145" s="57"/>
      <c r="I145" s="57"/>
      <c r="J145" s="58">
        <v>133</v>
      </c>
      <c r="K145" s="61">
        <f>IFERROR(INDEX(LysimeterVol_DB!$H$3:$AM$2832,(Vol_PlotsWorkings!$L$5+Vol_PlotsWorkings!$J145),1),NA())</f>
        <v>41954</v>
      </c>
      <c r="L145" s="58">
        <f>IFERROR(INDEX(LysimeterVol_DB!$H$3:$AM$2832,(Vol_PlotsWorkings!$L$5+Vol_PlotsWorkings!$J145),2),NA())</f>
        <v>0</v>
      </c>
      <c r="M145" s="62" t="str">
        <f>IFERROR(INDEX(LysimeterVol_DB!$H$3:$AM$2832,(Vol_PlotsWorkings!$L$5+Vol_PlotsWorkings!$J145),$L$7),NA())</f>
        <v xml:space="preserve"> </v>
      </c>
      <c r="N145" s="62">
        <f>IFERROR(INDEX(LysimeterVol_DB!$H$3:$AM$2832,(Vol_PlotsWorkings!$L$5+Vol_PlotsWorkings!$J145),$L$8),NA())</f>
        <v>0</v>
      </c>
      <c r="O145" s="57"/>
      <c r="P145" s="57"/>
    </row>
    <row r="146" spans="1:16" x14ac:dyDescent="0.25">
      <c r="A146" s="57"/>
      <c r="B146" s="58">
        <v>134</v>
      </c>
      <c r="C146" s="61">
        <f>IFERROR(INDEX(LysimeterVol_DB!$H$3:$AM$2832,(Vol_PlotsWorkings!$D$5+Vol_PlotsWorkings!$B146),1),NA())</f>
        <v>40494</v>
      </c>
      <c r="D146" s="58">
        <f>IFERROR(INDEX(LysimeterVol_DB!$H$3:$AM$2832,(Vol_PlotsWorkings!$D$5+Vol_PlotsWorkings!$B146),2),NA())</f>
        <v>0</v>
      </c>
      <c r="E146" s="62" t="str">
        <f>IFERROR(INDEX(LysimeterVol_DB!$H$3:$AM$2832,(Vol_PlotsWorkings!$D$5+Vol_PlotsWorkings!$B146),$D$7),NA())</f>
        <v xml:space="preserve"> </v>
      </c>
      <c r="F146" s="62">
        <f>IFERROR(INDEX(LysimeterVol_DB!$H$3:$AM$2832,(Vol_PlotsWorkings!$D$5+Vol_PlotsWorkings!$B146),$D$8),NA())</f>
        <v>0</v>
      </c>
      <c r="G146" s="57"/>
      <c r="H146" s="57"/>
      <c r="I146" s="57"/>
      <c r="J146" s="58">
        <v>134</v>
      </c>
      <c r="K146" s="61">
        <f>IFERROR(INDEX(LysimeterVol_DB!$H$3:$AM$2832,(Vol_PlotsWorkings!$L$5+Vol_PlotsWorkings!$J146),1),NA())</f>
        <v>41955</v>
      </c>
      <c r="L146" s="58">
        <f>IFERROR(INDEX(LysimeterVol_DB!$H$3:$AM$2832,(Vol_PlotsWorkings!$L$5+Vol_PlotsWorkings!$J146),2),NA())</f>
        <v>3.5</v>
      </c>
      <c r="M146" s="62">
        <f>IFERROR(INDEX(LysimeterVol_DB!$H$3:$AM$2832,(Vol_PlotsWorkings!$L$5+Vol_PlotsWorkings!$J146),$L$7),NA())</f>
        <v>0</v>
      </c>
      <c r="N146" s="62">
        <f>IFERROR(INDEX(LysimeterVol_DB!$H$3:$AM$2832,(Vol_PlotsWorkings!$L$5+Vol_PlotsWorkings!$J146),$L$8),NA())</f>
        <v>0</v>
      </c>
      <c r="O146" s="57"/>
      <c r="P146" s="57"/>
    </row>
    <row r="147" spans="1:16" x14ac:dyDescent="0.25">
      <c r="A147" s="57"/>
      <c r="B147" s="58">
        <v>135</v>
      </c>
      <c r="C147" s="61">
        <f>IFERROR(INDEX(LysimeterVol_DB!$H$3:$AM$2832,(Vol_PlotsWorkings!$D$5+Vol_PlotsWorkings!$B147),1),NA())</f>
        <v>40495</v>
      </c>
      <c r="D147" s="58">
        <f>IFERROR(INDEX(LysimeterVol_DB!$H$3:$AM$2832,(Vol_PlotsWorkings!$D$5+Vol_PlotsWorkings!$B147),2),NA())</f>
        <v>0</v>
      </c>
      <c r="E147" s="62" t="str">
        <f>IFERROR(INDEX(LysimeterVol_DB!$H$3:$AM$2832,(Vol_PlotsWorkings!$D$5+Vol_PlotsWorkings!$B147),$D$7),NA())</f>
        <v xml:space="preserve"> </v>
      </c>
      <c r="F147" s="62">
        <f>IFERROR(INDEX(LysimeterVol_DB!$H$3:$AM$2832,(Vol_PlotsWorkings!$D$5+Vol_PlotsWorkings!$B147),$D$8),NA())</f>
        <v>0</v>
      </c>
      <c r="G147" s="57"/>
      <c r="H147" s="57"/>
      <c r="I147" s="57"/>
      <c r="J147" s="58">
        <v>135</v>
      </c>
      <c r="K147" s="61">
        <f>IFERROR(INDEX(LysimeterVol_DB!$H$3:$AM$2832,(Vol_PlotsWorkings!$L$5+Vol_PlotsWorkings!$J147),1),NA())</f>
        <v>41956</v>
      </c>
      <c r="L147" s="58">
        <f>IFERROR(INDEX(LysimeterVol_DB!$H$3:$AM$2832,(Vol_PlotsWorkings!$L$5+Vol_PlotsWorkings!$J147),2),NA())</f>
        <v>0.5</v>
      </c>
      <c r="M147" s="62" t="str">
        <f>IFERROR(INDEX(LysimeterVol_DB!$H$3:$AM$2832,(Vol_PlotsWorkings!$L$5+Vol_PlotsWorkings!$J147),$L$7),NA())</f>
        <v xml:space="preserve"> </v>
      </c>
      <c r="N147" s="62">
        <f>IFERROR(INDEX(LysimeterVol_DB!$H$3:$AM$2832,(Vol_PlotsWorkings!$L$5+Vol_PlotsWorkings!$J147),$L$8),NA())</f>
        <v>0</v>
      </c>
      <c r="O147" s="57"/>
      <c r="P147" s="57"/>
    </row>
    <row r="148" spans="1:16" x14ac:dyDescent="0.25">
      <c r="A148" s="57"/>
      <c r="B148" s="58">
        <v>136</v>
      </c>
      <c r="C148" s="61">
        <f>IFERROR(INDEX(LysimeterVol_DB!$H$3:$AM$2832,(Vol_PlotsWorkings!$D$5+Vol_PlotsWorkings!$B148),1),NA())</f>
        <v>40496</v>
      </c>
      <c r="D148" s="58">
        <f>IFERROR(INDEX(LysimeterVol_DB!$H$3:$AM$2832,(Vol_PlotsWorkings!$D$5+Vol_PlotsWorkings!$B148),2),NA())</f>
        <v>1.5</v>
      </c>
      <c r="E148" s="62" t="str">
        <f>IFERROR(INDEX(LysimeterVol_DB!$H$3:$AM$2832,(Vol_PlotsWorkings!$D$5+Vol_PlotsWorkings!$B148),$D$7),NA())</f>
        <v xml:space="preserve"> </v>
      </c>
      <c r="F148" s="62">
        <f>IFERROR(INDEX(LysimeterVol_DB!$H$3:$AM$2832,(Vol_PlotsWorkings!$D$5+Vol_PlotsWorkings!$B148),$D$8),NA())</f>
        <v>0</v>
      </c>
      <c r="G148" s="57"/>
      <c r="H148" s="57"/>
      <c r="I148" s="57"/>
      <c r="J148" s="58">
        <v>136</v>
      </c>
      <c r="K148" s="61">
        <f>IFERROR(INDEX(LysimeterVol_DB!$H$3:$AM$2832,(Vol_PlotsWorkings!$L$5+Vol_PlotsWorkings!$J148),1),NA())</f>
        <v>41957</v>
      </c>
      <c r="L148" s="58">
        <f>IFERROR(INDEX(LysimeterVol_DB!$H$3:$AM$2832,(Vol_PlotsWorkings!$L$5+Vol_PlotsWorkings!$J148),2),NA())</f>
        <v>1</v>
      </c>
      <c r="M148" s="62" t="str">
        <f>IFERROR(INDEX(LysimeterVol_DB!$H$3:$AM$2832,(Vol_PlotsWorkings!$L$5+Vol_PlotsWorkings!$J148),$L$7),NA())</f>
        <v xml:space="preserve"> </v>
      </c>
      <c r="N148" s="62">
        <f>IFERROR(INDEX(LysimeterVol_DB!$H$3:$AM$2832,(Vol_PlotsWorkings!$L$5+Vol_PlotsWorkings!$J148),$L$8),NA())</f>
        <v>0</v>
      </c>
      <c r="O148" s="57"/>
      <c r="P148" s="57"/>
    </row>
    <row r="149" spans="1:16" x14ac:dyDescent="0.25">
      <c r="A149" s="57"/>
      <c r="B149" s="58">
        <v>137</v>
      </c>
      <c r="C149" s="61">
        <f>IFERROR(INDEX(LysimeterVol_DB!$H$3:$AM$2832,(Vol_PlotsWorkings!$D$5+Vol_PlotsWorkings!$B149),1),NA())</f>
        <v>40497</v>
      </c>
      <c r="D149" s="58">
        <f>IFERROR(INDEX(LysimeterVol_DB!$H$3:$AM$2832,(Vol_PlotsWorkings!$D$5+Vol_PlotsWorkings!$B149),2),NA())</f>
        <v>0.5</v>
      </c>
      <c r="E149" s="62" t="str">
        <f>IFERROR(INDEX(LysimeterVol_DB!$H$3:$AM$2832,(Vol_PlotsWorkings!$D$5+Vol_PlotsWorkings!$B149),$D$7),NA())</f>
        <v xml:space="preserve"> </v>
      </c>
      <c r="F149" s="62">
        <f>IFERROR(INDEX(LysimeterVol_DB!$H$3:$AM$2832,(Vol_PlotsWorkings!$D$5+Vol_PlotsWorkings!$B149),$D$8),NA())</f>
        <v>0</v>
      </c>
      <c r="G149" s="57"/>
      <c r="H149" s="57"/>
      <c r="I149" s="57"/>
      <c r="J149" s="58">
        <v>137</v>
      </c>
      <c r="K149" s="61">
        <f>IFERROR(INDEX(LysimeterVol_DB!$H$3:$AM$2832,(Vol_PlotsWorkings!$L$5+Vol_PlotsWorkings!$J149),1),NA())</f>
        <v>41958</v>
      </c>
      <c r="L149" s="58">
        <f>IFERROR(INDEX(LysimeterVol_DB!$H$3:$AM$2832,(Vol_PlotsWorkings!$L$5+Vol_PlotsWorkings!$J149),2),NA())</f>
        <v>0</v>
      </c>
      <c r="M149" s="62" t="str">
        <f>IFERROR(INDEX(LysimeterVol_DB!$H$3:$AM$2832,(Vol_PlotsWorkings!$L$5+Vol_PlotsWorkings!$J149),$L$7),NA())</f>
        <v xml:space="preserve"> </v>
      </c>
      <c r="N149" s="62">
        <f>IFERROR(INDEX(LysimeterVol_DB!$H$3:$AM$2832,(Vol_PlotsWorkings!$L$5+Vol_PlotsWorkings!$J149),$L$8),NA())</f>
        <v>0</v>
      </c>
      <c r="O149" s="57"/>
      <c r="P149" s="57"/>
    </row>
    <row r="150" spans="1:16" x14ac:dyDescent="0.25">
      <c r="A150" s="57"/>
      <c r="B150" s="58">
        <v>138</v>
      </c>
      <c r="C150" s="61">
        <f>IFERROR(INDEX(LysimeterVol_DB!$H$3:$AM$2832,(Vol_PlotsWorkings!$D$5+Vol_PlotsWorkings!$B150),1),NA())</f>
        <v>40498</v>
      </c>
      <c r="D150" s="58">
        <f>IFERROR(INDEX(LysimeterVol_DB!$H$3:$AM$2832,(Vol_PlotsWorkings!$D$5+Vol_PlotsWorkings!$B150),2),NA())</f>
        <v>0</v>
      </c>
      <c r="E150" s="62" t="str">
        <f>IFERROR(INDEX(LysimeterVol_DB!$H$3:$AM$2832,(Vol_PlotsWorkings!$D$5+Vol_PlotsWorkings!$B150),$D$7),NA())</f>
        <v xml:space="preserve"> </v>
      </c>
      <c r="F150" s="62">
        <f>IFERROR(INDEX(LysimeterVol_DB!$H$3:$AM$2832,(Vol_PlotsWorkings!$D$5+Vol_PlotsWorkings!$B150),$D$8),NA())</f>
        <v>0</v>
      </c>
      <c r="G150" s="57"/>
      <c r="H150" s="57"/>
      <c r="I150" s="57"/>
      <c r="J150" s="58">
        <v>138</v>
      </c>
      <c r="K150" s="61">
        <f>IFERROR(INDEX(LysimeterVol_DB!$H$3:$AM$2832,(Vol_PlotsWorkings!$L$5+Vol_PlotsWorkings!$J150),1),NA())</f>
        <v>41959</v>
      </c>
      <c r="L150" s="58">
        <f>IFERROR(INDEX(LysimeterVol_DB!$H$3:$AM$2832,(Vol_PlotsWorkings!$L$5+Vol_PlotsWorkings!$J150),2),NA())</f>
        <v>0</v>
      </c>
      <c r="M150" s="62" t="str">
        <f>IFERROR(INDEX(LysimeterVol_DB!$H$3:$AM$2832,(Vol_PlotsWorkings!$L$5+Vol_PlotsWorkings!$J150),$L$7),NA())</f>
        <v xml:space="preserve"> </v>
      </c>
      <c r="N150" s="62">
        <f>IFERROR(INDEX(LysimeterVol_DB!$H$3:$AM$2832,(Vol_PlotsWorkings!$L$5+Vol_PlotsWorkings!$J150),$L$8),NA())</f>
        <v>0</v>
      </c>
      <c r="O150" s="57"/>
      <c r="P150" s="57"/>
    </row>
    <row r="151" spans="1:16" x14ac:dyDescent="0.25">
      <c r="A151" s="57"/>
      <c r="B151" s="58">
        <v>139</v>
      </c>
      <c r="C151" s="61">
        <f>IFERROR(INDEX(LysimeterVol_DB!$H$3:$AM$2832,(Vol_PlotsWorkings!$D$5+Vol_PlotsWorkings!$B151),1),NA())</f>
        <v>40499</v>
      </c>
      <c r="D151" s="58">
        <f>IFERROR(INDEX(LysimeterVol_DB!$H$3:$AM$2832,(Vol_PlotsWorkings!$D$5+Vol_PlotsWorkings!$B151),2),NA())</f>
        <v>0</v>
      </c>
      <c r="E151" s="62" t="str">
        <f>IFERROR(INDEX(LysimeterVol_DB!$H$3:$AM$2832,(Vol_PlotsWorkings!$D$5+Vol_PlotsWorkings!$B151),$D$7),NA())</f>
        <v xml:space="preserve"> </v>
      </c>
      <c r="F151" s="62">
        <f>IFERROR(INDEX(LysimeterVol_DB!$H$3:$AM$2832,(Vol_PlotsWorkings!$D$5+Vol_PlotsWorkings!$B151),$D$8),NA())</f>
        <v>0</v>
      </c>
      <c r="G151" s="57"/>
      <c r="H151" s="57"/>
      <c r="I151" s="57"/>
      <c r="J151" s="58">
        <v>139</v>
      </c>
      <c r="K151" s="61">
        <f>IFERROR(INDEX(LysimeterVol_DB!$H$3:$AM$2832,(Vol_PlotsWorkings!$L$5+Vol_PlotsWorkings!$J151),1),NA())</f>
        <v>41960</v>
      </c>
      <c r="L151" s="58">
        <f>IFERROR(INDEX(LysimeterVol_DB!$H$3:$AM$2832,(Vol_PlotsWorkings!$L$5+Vol_PlotsWorkings!$J151),2),NA())</f>
        <v>1.5</v>
      </c>
      <c r="M151" s="62" t="str">
        <f>IFERROR(INDEX(LysimeterVol_DB!$H$3:$AM$2832,(Vol_PlotsWorkings!$L$5+Vol_PlotsWorkings!$J151),$L$7),NA())</f>
        <v xml:space="preserve"> </v>
      </c>
      <c r="N151" s="62">
        <f>IFERROR(INDEX(LysimeterVol_DB!$H$3:$AM$2832,(Vol_PlotsWorkings!$L$5+Vol_PlotsWorkings!$J151),$L$8),NA())</f>
        <v>0</v>
      </c>
      <c r="O151" s="57"/>
      <c r="P151" s="57"/>
    </row>
    <row r="152" spans="1:16" x14ac:dyDescent="0.25">
      <c r="A152" s="57"/>
      <c r="B152" s="58">
        <v>140</v>
      </c>
      <c r="C152" s="61">
        <f>IFERROR(INDEX(LysimeterVol_DB!$H$3:$AM$2832,(Vol_PlotsWorkings!$D$5+Vol_PlotsWorkings!$B152),1),NA())</f>
        <v>40500</v>
      </c>
      <c r="D152" s="58">
        <f>IFERROR(INDEX(LysimeterVol_DB!$H$3:$AM$2832,(Vol_PlotsWorkings!$D$5+Vol_PlotsWorkings!$B152),2),NA())</f>
        <v>0</v>
      </c>
      <c r="E152" s="62" t="str">
        <f>IFERROR(INDEX(LysimeterVol_DB!$H$3:$AM$2832,(Vol_PlotsWorkings!$D$5+Vol_PlotsWorkings!$B152),$D$7),NA())</f>
        <v xml:space="preserve"> </v>
      </c>
      <c r="F152" s="62">
        <f>IFERROR(INDEX(LysimeterVol_DB!$H$3:$AM$2832,(Vol_PlotsWorkings!$D$5+Vol_PlotsWorkings!$B152),$D$8),NA())</f>
        <v>0</v>
      </c>
      <c r="G152" s="57"/>
      <c r="H152" s="57"/>
      <c r="I152" s="57"/>
      <c r="J152" s="58">
        <v>140</v>
      </c>
      <c r="K152" s="61">
        <f>IFERROR(INDEX(LysimeterVol_DB!$H$3:$AM$2832,(Vol_PlotsWorkings!$L$5+Vol_PlotsWorkings!$J152),1),NA())</f>
        <v>41961</v>
      </c>
      <c r="L152" s="58">
        <f>IFERROR(INDEX(LysimeterVol_DB!$H$3:$AM$2832,(Vol_PlotsWorkings!$L$5+Vol_PlotsWorkings!$J152),2),NA())</f>
        <v>0.5</v>
      </c>
      <c r="M152" s="62" t="str">
        <f>IFERROR(INDEX(LysimeterVol_DB!$H$3:$AM$2832,(Vol_PlotsWorkings!$L$5+Vol_PlotsWorkings!$J152),$L$7),NA())</f>
        <v xml:space="preserve"> </v>
      </c>
      <c r="N152" s="62">
        <f>IFERROR(INDEX(LysimeterVol_DB!$H$3:$AM$2832,(Vol_PlotsWorkings!$L$5+Vol_PlotsWorkings!$J152),$L$8),NA())</f>
        <v>0</v>
      </c>
      <c r="O152" s="57"/>
      <c r="P152" s="57"/>
    </row>
    <row r="153" spans="1:16" x14ac:dyDescent="0.25">
      <c r="A153" s="57"/>
      <c r="B153" s="58">
        <v>141</v>
      </c>
      <c r="C153" s="61">
        <f>IFERROR(INDEX(LysimeterVol_DB!$H$3:$AM$2832,(Vol_PlotsWorkings!$D$5+Vol_PlotsWorkings!$B153),1),NA())</f>
        <v>40501</v>
      </c>
      <c r="D153" s="58">
        <f>IFERROR(INDEX(LysimeterVol_DB!$H$3:$AM$2832,(Vol_PlotsWorkings!$D$5+Vol_PlotsWorkings!$B153),2),NA())</f>
        <v>0</v>
      </c>
      <c r="E153" s="62" t="str">
        <f>IFERROR(INDEX(LysimeterVol_DB!$H$3:$AM$2832,(Vol_PlotsWorkings!$D$5+Vol_PlotsWorkings!$B153),$D$7),NA())</f>
        <v xml:space="preserve"> </v>
      </c>
      <c r="F153" s="62">
        <f>IFERROR(INDEX(LysimeterVol_DB!$H$3:$AM$2832,(Vol_PlotsWorkings!$D$5+Vol_PlotsWorkings!$B153),$D$8),NA())</f>
        <v>0</v>
      </c>
      <c r="G153" s="57"/>
      <c r="H153" s="57"/>
      <c r="I153" s="57"/>
      <c r="J153" s="58">
        <v>141</v>
      </c>
      <c r="K153" s="61">
        <f>IFERROR(INDEX(LysimeterVol_DB!$H$3:$AM$2832,(Vol_PlotsWorkings!$L$5+Vol_PlotsWorkings!$J153),1),NA())</f>
        <v>41962</v>
      </c>
      <c r="L153" s="58">
        <f>IFERROR(INDEX(LysimeterVol_DB!$H$3:$AM$2832,(Vol_PlotsWorkings!$L$5+Vol_PlotsWorkings!$J153),2),NA())</f>
        <v>0</v>
      </c>
      <c r="M153" s="62" t="str">
        <f>IFERROR(INDEX(LysimeterVol_DB!$H$3:$AM$2832,(Vol_PlotsWorkings!$L$5+Vol_PlotsWorkings!$J153),$L$7),NA())</f>
        <v xml:space="preserve"> </v>
      </c>
      <c r="N153" s="62">
        <f>IFERROR(INDEX(LysimeterVol_DB!$H$3:$AM$2832,(Vol_PlotsWorkings!$L$5+Vol_PlotsWorkings!$J153),$L$8),NA())</f>
        <v>0</v>
      </c>
      <c r="O153" s="57"/>
      <c r="P153" s="57"/>
    </row>
    <row r="154" spans="1:16" x14ac:dyDescent="0.25">
      <c r="A154" s="57"/>
      <c r="B154" s="58">
        <v>142</v>
      </c>
      <c r="C154" s="61">
        <f>IFERROR(INDEX(LysimeterVol_DB!$H$3:$AM$2832,(Vol_PlotsWorkings!$D$5+Vol_PlotsWorkings!$B154),1),NA())</f>
        <v>40502</v>
      </c>
      <c r="D154" s="58">
        <f>IFERROR(INDEX(LysimeterVol_DB!$H$3:$AM$2832,(Vol_PlotsWorkings!$D$5+Vol_PlotsWorkings!$B154),2),NA())</f>
        <v>1</v>
      </c>
      <c r="E154" s="62" t="str">
        <f>IFERROR(INDEX(LysimeterVol_DB!$H$3:$AM$2832,(Vol_PlotsWorkings!$D$5+Vol_PlotsWorkings!$B154),$D$7),NA())</f>
        <v xml:space="preserve"> </v>
      </c>
      <c r="F154" s="62">
        <f>IFERROR(INDEX(LysimeterVol_DB!$H$3:$AM$2832,(Vol_PlotsWorkings!$D$5+Vol_PlotsWorkings!$B154),$D$8),NA())</f>
        <v>0</v>
      </c>
      <c r="G154" s="57"/>
      <c r="H154" s="57"/>
      <c r="I154" s="57"/>
      <c r="J154" s="58">
        <v>142</v>
      </c>
      <c r="K154" s="61">
        <f>IFERROR(INDEX(LysimeterVol_DB!$H$3:$AM$2832,(Vol_PlotsWorkings!$L$5+Vol_PlotsWorkings!$J154),1),NA())</f>
        <v>41963</v>
      </c>
      <c r="L154" s="58">
        <f>IFERROR(INDEX(LysimeterVol_DB!$H$3:$AM$2832,(Vol_PlotsWorkings!$L$5+Vol_PlotsWorkings!$J154),2),NA())</f>
        <v>0</v>
      </c>
      <c r="M154" s="62" t="str">
        <f>IFERROR(INDEX(LysimeterVol_DB!$H$3:$AM$2832,(Vol_PlotsWorkings!$L$5+Vol_PlotsWorkings!$J154),$L$7),NA())</f>
        <v xml:space="preserve"> </v>
      </c>
      <c r="N154" s="62">
        <f>IFERROR(INDEX(LysimeterVol_DB!$H$3:$AM$2832,(Vol_PlotsWorkings!$L$5+Vol_PlotsWorkings!$J154),$L$8),NA())</f>
        <v>0</v>
      </c>
      <c r="O154" s="57"/>
      <c r="P154" s="57"/>
    </row>
    <row r="155" spans="1:16" x14ac:dyDescent="0.25">
      <c r="A155" s="57"/>
      <c r="B155" s="58">
        <v>143</v>
      </c>
      <c r="C155" s="61">
        <f>IFERROR(INDEX(LysimeterVol_DB!$H$3:$AM$2832,(Vol_PlotsWorkings!$D$5+Vol_PlotsWorkings!$B155),1),NA())</f>
        <v>40503</v>
      </c>
      <c r="D155" s="58">
        <f>IFERROR(INDEX(LysimeterVol_DB!$H$3:$AM$2832,(Vol_PlotsWorkings!$D$5+Vol_PlotsWorkings!$B155),2),NA())</f>
        <v>9</v>
      </c>
      <c r="E155" s="62" t="str">
        <f>IFERROR(INDEX(LysimeterVol_DB!$H$3:$AM$2832,(Vol_PlotsWorkings!$D$5+Vol_PlotsWorkings!$B155),$D$7),NA())</f>
        <v xml:space="preserve"> </v>
      </c>
      <c r="F155" s="62">
        <f>IFERROR(INDEX(LysimeterVol_DB!$H$3:$AM$2832,(Vol_PlotsWorkings!$D$5+Vol_PlotsWorkings!$B155),$D$8),NA())</f>
        <v>0</v>
      </c>
      <c r="G155" s="57"/>
      <c r="H155" s="57"/>
      <c r="I155" s="57"/>
      <c r="J155" s="58">
        <v>143</v>
      </c>
      <c r="K155" s="61">
        <f>IFERROR(INDEX(LysimeterVol_DB!$H$3:$AM$2832,(Vol_PlotsWorkings!$L$5+Vol_PlotsWorkings!$J155),1),NA())</f>
        <v>41964</v>
      </c>
      <c r="L155" s="58">
        <f>IFERROR(INDEX(LysimeterVol_DB!$H$3:$AM$2832,(Vol_PlotsWorkings!$L$5+Vol_PlotsWorkings!$J155),2),NA())</f>
        <v>0</v>
      </c>
      <c r="M155" s="62" t="str">
        <f>IFERROR(INDEX(LysimeterVol_DB!$H$3:$AM$2832,(Vol_PlotsWorkings!$L$5+Vol_PlotsWorkings!$J155),$L$7),NA())</f>
        <v xml:space="preserve"> </v>
      </c>
      <c r="N155" s="62">
        <f>IFERROR(INDEX(LysimeterVol_DB!$H$3:$AM$2832,(Vol_PlotsWorkings!$L$5+Vol_PlotsWorkings!$J155),$L$8),NA())</f>
        <v>0</v>
      </c>
      <c r="O155" s="57"/>
      <c r="P155" s="57"/>
    </row>
    <row r="156" spans="1:16" x14ac:dyDescent="0.25">
      <c r="A156" s="57"/>
      <c r="B156" s="58">
        <v>144</v>
      </c>
      <c r="C156" s="61">
        <f>IFERROR(INDEX(LysimeterVol_DB!$H$3:$AM$2832,(Vol_PlotsWorkings!$D$5+Vol_PlotsWorkings!$B156),1),NA())</f>
        <v>40504</v>
      </c>
      <c r="D156" s="58">
        <f>IFERROR(INDEX(LysimeterVol_DB!$H$3:$AM$2832,(Vol_PlotsWorkings!$D$5+Vol_PlotsWorkings!$B156),2),NA())</f>
        <v>1</v>
      </c>
      <c r="E156" s="62" t="str">
        <f>IFERROR(INDEX(LysimeterVol_DB!$H$3:$AM$2832,(Vol_PlotsWorkings!$D$5+Vol_PlotsWorkings!$B156),$D$7),NA())</f>
        <v xml:space="preserve"> </v>
      </c>
      <c r="F156" s="62">
        <f>IFERROR(INDEX(LysimeterVol_DB!$H$3:$AM$2832,(Vol_PlotsWorkings!$D$5+Vol_PlotsWorkings!$B156),$D$8),NA())</f>
        <v>0</v>
      </c>
      <c r="G156" s="57"/>
      <c r="H156" s="57"/>
      <c r="I156" s="57"/>
      <c r="J156" s="58">
        <v>144</v>
      </c>
      <c r="K156" s="61">
        <f>IFERROR(INDEX(LysimeterVol_DB!$H$3:$AM$2832,(Vol_PlotsWorkings!$L$5+Vol_PlotsWorkings!$J156),1),NA())</f>
        <v>41965</v>
      </c>
      <c r="L156" s="58">
        <f>IFERROR(INDEX(LysimeterVol_DB!$H$3:$AM$2832,(Vol_PlotsWorkings!$L$5+Vol_PlotsWorkings!$J156),2),NA())</f>
        <v>0</v>
      </c>
      <c r="M156" s="62" t="str">
        <f>IFERROR(INDEX(LysimeterVol_DB!$H$3:$AM$2832,(Vol_PlotsWorkings!$L$5+Vol_PlotsWorkings!$J156),$L$7),NA())</f>
        <v xml:space="preserve"> </v>
      </c>
      <c r="N156" s="62">
        <f>IFERROR(INDEX(LysimeterVol_DB!$H$3:$AM$2832,(Vol_PlotsWorkings!$L$5+Vol_PlotsWorkings!$J156),$L$8),NA())</f>
        <v>0</v>
      </c>
      <c r="O156" s="57"/>
      <c r="P156" s="57"/>
    </row>
    <row r="157" spans="1:16" x14ac:dyDescent="0.25">
      <c r="A157" s="57"/>
      <c r="B157" s="58">
        <v>145</v>
      </c>
      <c r="C157" s="61">
        <f>IFERROR(INDEX(LysimeterVol_DB!$H$3:$AM$2832,(Vol_PlotsWorkings!$D$5+Vol_PlotsWorkings!$B157),1),NA())</f>
        <v>40505</v>
      </c>
      <c r="D157" s="58">
        <f>IFERROR(INDEX(LysimeterVol_DB!$H$3:$AM$2832,(Vol_PlotsWorkings!$D$5+Vol_PlotsWorkings!$B157),2),NA())</f>
        <v>1</v>
      </c>
      <c r="E157" s="62" t="str">
        <f>IFERROR(INDEX(LysimeterVol_DB!$H$3:$AM$2832,(Vol_PlotsWorkings!$D$5+Vol_PlotsWorkings!$B157),$D$7),NA())</f>
        <v xml:space="preserve"> </v>
      </c>
      <c r="F157" s="62">
        <f>IFERROR(INDEX(LysimeterVol_DB!$H$3:$AM$2832,(Vol_PlotsWorkings!$D$5+Vol_PlotsWorkings!$B157),$D$8),NA())</f>
        <v>0</v>
      </c>
      <c r="G157" s="57"/>
      <c r="H157" s="57"/>
      <c r="I157" s="57"/>
      <c r="J157" s="58">
        <v>145</v>
      </c>
      <c r="K157" s="61">
        <f>IFERROR(INDEX(LysimeterVol_DB!$H$3:$AM$2832,(Vol_PlotsWorkings!$L$5+Vol_PlotsWorkings!$J157),1),NA())</f>
        <v>41966</v>
      </c>
      <c r="L157" s="58">
        <f>IFERROR(INDEX(LysimeterVol_DB!$H$3:$AM$2832,(Vol_PlotsWorkings!$L$5+Vol_PlotsWorkings!$J157),2),NA())</f>
        <v>0</v>
      </c>
      <c r="M157" s="62" t="str">
        <f>IFERROR(INDEX(LysimeterVol_DB!$H$3:$AM$2832,(Vol_PlotsWorkings!$L$5+Vol_PlotsWorkings!$J157),$L$7),NA())</f>
        <v xml:space="preserve"> </v>
      </c>
      <c r="N157" s="62">
        <f>IFERROR(INDEX(LysimeterVol_DB!$H$3:$AM$2832,(Vol_PlotsWorkings!$L$5+Vol_PlotsWorkings!$J157),$L$8),NA())</f>
        <v>0</v>
      </c>
      <c r="O157" s="57"/>
      <c r="P157" s="57"/>
    </row>
    <row r="158" spans="1:16" x14ac:dyDescent="0.25">
      <c r="A158" s="57"/>
      <c r="B158" s="58">
        <v>146</v>
      </c>
      <c r="C158" s="61">
        <f>IFERROR(INDEX(LysimeterVol_DB!$H$3:$AM$2832,(Vol_PlotsWorkings!$D$5+Vol_PlotsWorkings!$B158),1),NA())</f>
        <v>40506</v>
      </c>
      <c r="D158" s="58">
        <f>IFERROR(INDEX(LysimeterVol_DB!$H$3:$AM$2832,(Vol_PlotsWorkings!$D$5+Vol_PlotsWorkings!$B158),2),NA())</f>
        <v>0</v>
      </c>
      <c r="E158" s="62" t="str">
        <f>IFERROR(INDEX(LysimeterVol_DB!$H$3:$AM$2832,(Vol_PlotsWorkings!$D$5+Vol_PlotsWorkings!$B158),$D$7),NA())</f>
        <v xml:space="preserve"> </v>
      </c>
      <c r="F158" s="62">
        <f>IFERROR(INDEX(LysimeterVol_DB!$H$3:$AM$2832,(Vol_PlotsWorkings!$D$5+Vol_PlotsWorkings!$B158),$D$8),NA())</f>
        <v>0</v>
      </c>
      <c r="G158" s="57"/>
      <c r="H158" s="57"/>
      <c r="I158" s="57"/>
      <c r="J158" s="58">
        <v>146</v>
      </c>
      <c r="K158" s="61">
        <f>IFERROR(INDEX(LysimeterVol_DB!$H$3:$AM$2832,(Vol_PlotsWorkings!$L$5+Vol_PlotsWorkings!$J158),1),NA())</f>
        <v>41967</v>
      </c>
      <c r="L158" s="58">
        <f>IFERROR(INDEX(LysimeterVol_DB!$H$3:$AM$2832,(Vol_PlotsWorkings!$L$5+Vol_PlotsWorkings!$J158),2),NA())</f>
        <v>0</v>
      </c>
      <c r="M158" s="62" t="str">
        <f>IFERROR(INDEX(LysimeterVol_DB!$H$3:$AM$2832,(Vol_PlotsWorkings!$L$5+Vol_PlotsWorkings!$J158),$L$7),NA())</f>
        <v xml:space="preserve"> </v>
      </c>
      <c r="N158" s="62">
        <f>IFERROR(INDEX(LysimeterVol_DB!$H$3:$AM$2832,(Vol_PlotsWorkings!$L$5+Vol_PlotsWorkings!$J158),$L$8),NA())</f>
        <v>0</v>
      </c>
      <c r="O158" s="57"/>
      <c r="P158" s="57"/>
    </row>
    <row r="159" spans="1:16" x14ac:dyDescent="0.25">
      <c r="A159" s="57"/>
      <c r="B159" s="58">
        <v>147</v>
      </c>
      <c r="C159" s="61">
        <f>IFERROR(INDEX(LysimeterVol_DB!$H$3:$AM$2832,(Vol_PlotsWorkings!$D$5+Vol_PlotsWorkings!$B159),1),NA())</f>
        <v>40507</v>
      </c>
      <c r="D159" s="58">
        <f>IFERROR(INDEX(LysimeterVol_DB!$H$3:$AM$2832,(Vol_PlotsWorkings!$D$5+Vol_PlotsWorkings!$B159),2),NA())</f>
        <v>0</v>
      </c>
      <c r="E159" s="62" t="str">
        <f>IFERROR(INDEX(LysimeterVol_DB!$H$3:$AM$2832,(Vol_PlotsWorkings!$D$5+Vol_PlotsWorkings!$B159),$D$7),NA())</f>
        <v xml:space="preserve"> </v>
      </c>
      <c r="F159" s="62">
        <f>IFERROR(INDEX(LysimeterVol_DB!$H$3:$AM$2832,(Vol_PlotsWorkings!$D$5+Vol_PlotsWorkings!$B159),$D$8),NA())</f>
        <v>0</v>
      </c>
      <c r="G159" s="57"/>
      <c r="H159" s="57"/>
      <c r="I159" s="57"/>
      <c r="J159" s="58">
        <v>147</v>
      </c>
      <c r="K159" s="61">
        <f>IFERROR(INDEX(LysimeterVol_DB!$H$3:$AM$2832,(Vol_PlotsWorkings!$L$5+Vol_PlotsWorkings!$J159),1),NA())</f>
        <v>41968</v>
      </c>
      <c r="L159" s="58">
        <f>IFERROR(INDEX(LysimeterVol_DB!$H$3:$AM$2832,(Vol_PlotsWorkings!$L$5+Vol_PlotsWorkings!$J159),2),NA())</f>
        <v>0</v>
      </c>
      <c r="M159" s="62" t="str">
        <f>IFERROR(INDEX(LysimeterVol_DB!$H$3:$AM$2832,(Vol_PlotsWorkings!$L$5+Vol_PlotsWorkings!$J159),$L$7),NA())</f>
        <v xml:space="preserve"> </v>
      </c>
      <c r="N159" s="62">
        <f>IFERROR(INDEX(LysimeterVol_DB!$H$3:$AM$2832,(Vol_PlotsWorkings!$L$5+Vol_PlotsWorkings!$J159),$L$8),NA())</f>
        <v>0</v>
      </c>
      <c r="O159" s="57"/>
      <c r="P159" s="57"/>
    </row>
    <row r="160" spans="1:16" x14ac:dyDescent="0.25">
      <c r="A160" s="57"/>
      <c r="B160" s="58">
        <v>148</v>
      </c>
      <c r="C160" s="61">
        <f>IFERROR(INDEX(LysimeterVol_DB!$H$3:$AM$2832,(Vol_PlotsWorkings!$D$5+Vol_PlotsWorkings!$B160),1),NA())</f>
        <v>40508</v>
      </c>
      <c r="D160" s="58">
        <f>IFERROR(INDEX(LysimeterVol_DB!$H$3:$AM$2832,(Vol_PlotsWorkings!$D$5+Vol_PlotsWorkings!$B160),2),NA())</f>
        <v>0</v>
      </c>
      <c r="E160" s="62" t="str">
        <f>IFERROR(INDEX(LysimeterVol_DB!$H$3:$AM$2832,(Vol_PlotsWorkings!$D$5+Vol_PlotsWorkings!$B160),$D$7),NA())</f>
        <v xml:space="preserve"> </v>
      </c>
      <c r="F160" s="62">
        <f>IFERROR(INDEX(LysimeterVol_DB!$H$3:$AM$2832,(Vol_PlotsWorkings!$D$5+Vol_PlotsWorkings!$B160),$D$8),NA())</f>
        <v>0</v>
      </c>
      <c r="G160" s="57"/>
      <c r="H160" s="57"/>
      <c r="I160" s="57"/>
      <c r="J160" s="58">
        <v>148</v>
      </c>
      <c r="K160" s="61">
        <f>IFERROR(INDEX(LysimeterVol_DB!$H$3:$AM$2832,(Vol_PlotsWorkings!$L$5+Vol_PlotsWorkings!$J160),1),NA())</f>
        <v>41969</v>
      </c>
      <c r="L160" s="58">
        <f>IFERROR(INDEX(LysimeterVol_DB!$H$3:$AM$2832,(Vol_PlotsWorkings!$L$5+Vol_PlotsWorkings!$J160),2),NA())</f>
        <v>0</v>
      </c>
      <c r="M160" s="62">
        <f>IFERROR(INDEX(LysimeterVol_DB!$H$3:$AM$2832,(Vol_PlotsWorkings!$L$5+Vol_PlotsWorkings!$J160),$L$7),NA())</f>
        <v>0</v>
      </c>
      <c r="N160" s="62">
        <f>IFERROR(INDEX(LysimeterVol_DB!$H$3:$AM$2832,(Vol_PlotsWorkings!$L$5+Vol_PlotsWorkings!$J160),$L$8),NA())</f>
        <v>0</v>
      </c>
      <c r="O160" s="57"/>
      <c r="P160" s="57"/>
    </row>
    <row r="161" spans="1:16" x14ac:dyDescent="0.25">
      <c r="A161" s="57"/>
      <c r="B161" s="58">
        <v>149</v>
      </c>
      <c r="C161" s="61">
        <f>IFERROR(INDEX(LysimeterVol_DB!$H$3:$AM$2832,(Vol_PlotsWorkings!$D$5+Vol_PlotsWorkings!$B161),1),NA())</f>
        <v>40509</v>
      </c>
      <c r="D161" s="58">
        <f>IFERROR(INDEX(LysimeterVol_DB!$H$3:$AM$2832,(Vol_PlotsWorkings!$D$5+Vol_PlotsWorkings!$B161),2),NA())</f>
        <v>0</v>
      </c>
      <c r="E161" s="62" t="str">
        <f>IFERROR(INDEX(LysimeterVol_DB!$H$3:$AM$2832,(Vol_PlotsWorkings!$D$5+Vol_PlotsWorkings!$B161),$D$7),NA())</f>
        <v xml:space="preserve"> </v>
      </c>
      <c r="F161" s="62">
        <f>IFERROR(INDEX(LysimeterVol_DB!$H$3:$AM$2832,(Vol_PlotsWorkings!$D$5+Vol_PlotsWorkings!$B161),$D$8),NA())</f>
        <v>0</v>
      </c>
      <c r="G161" s="57"/>
      <c r="H161" s="57"/>
      <c r="I161" s="57"/>
      <c r="J161" s="58">
        <v>149</v>
      </c>
      <c r="K161" s="61">
        <f>IFERROR(INDEX(LysimeterVol_DB!$H$3:$AM$2832,(Vol_PlotsWorkings!$L$5+Vol_PlotsWorkings!$J161),1),NA())</f>
        <v>41970</v>
      </c>
      <c r="L161" s="58">
        <f>IFERROR(INDEX(LysimeterVol_DB!$H$3:$AM$2832,(Vol_PlotsWorkings!$L$5+Vol_PlotsWorkings!$J161),2),NA())</f>
        <v>0</v>
      </c>
      <c r="M161" s="62" t="str">
        <f>IFERROR(INDEX(LysimeterVol_DB!$H$3:$AM$2832,(Vol_PlotsWorkings!$L$5+Vol_PlotsWorkings!$J161),$L$7),NA())</f>
        <v xml:space="preserve"> </v>
      </c>
      <c r="N161" s="62">
        <f>IFERROR(INDEX(LysimeterVol_DB!$H$3:$AM$2832,(Vol_PlotsWorkings!$L$5+Vol_PlotsWorkings!$J161),$L$8),NA())</f>
        <v>0</v>
      </c>
      <c r="O161" s="57"/>
      <c r="P161" s="57"/>
    </row>
    <row r="162" spans="1:16" x14ac:dyDescent="0.25">
      <c r="A162" s="57"/>
      <c r="B162" s="58">
        <v>150</v>
      </c>
      <c r="C162" s="61">
        <f>IFERROR(INDEX(LysimeterVol_DB!$H$3:$AM$2832,(Vol_PlotsWorkings!$D$5+Vol_PlotsWorkings!$B162),1),NA())</f>
        <v>40510</v>
      </c>
      <c r="D162" s="58">
        <f>IFERROR(INDEX(LysimeterVol_DB!$H$3:$AM$2832,(Vol_PlotsWorkings!$D$5+Vol_PlotsWorkings!$B162),2),NA())</f>
        <v>0</v>
      </c>
      <c r="E162" s="62" t="str">
        <f>IFERROR(INDEX(LysimeterVol_DB!$H$3:$AM$2832,(Vol_PlotsWorkings!$D$5+Vol_PlotsWorkings!$B162),$D$7),NA())</f>
        <v xml:space="preserve"> </v>
      </c>
      <c r="F162" s="62">
        <f>IFERROR(INDEX(LysimeterVol_DB!$H$3:$AM$2832,(Vol_PlotsWorkings!$D$5+Vol_PlotsWorkings!$B162),$D$8),NA())</f>
        <v>0</v>
      </c>
      <c r="G162" s="57"/>
      <c r="H162" s="57"/>
      <c r="I162" s="57"/>
      <c r="J162" s="58">
        <v>150</v>
      </c>
      <c r="K162" s="61">
        <f>IFERROR(INDEX(LysimeterVol_DB!$H$3:$AM$2832,(Vol_PlotsWorkings!$L$5+Vol_PlotsWorkings!$J162),1),NA())</f>
        <v>41971</v>
      </c>
      <c r="L162" s="58">
        <f>IFERROR(INDEX(LysimeterVol_DB!$H$3:$AM$2832,(Vol_PlotsWorkings!$L$5+Vol_PlotsWorkings!$J162),2),NA())</f>
        <v>2</v>
      </c>
      <c r="M162" s="62" t="str">
        <f>IFERROR(INDEX(LysimeterVol_DB!$H$3:$AM$2832,(Vol_PlotsWorkings!$L$5+Vol_PlotsWorkings!$J162),$L$7),NA())</f>
        <v xml:space="preserve"> </v>
      </c>
      <c r="N162" s="62">
        <f>IFERROR(INDEX(LysimeterVol_DB!$H$3:$AM$2832,(Vol_PlotsWorkings!$L$5+Vol_PlotsWorkings!$J162),$L$8),NA())</f>
        <v>0</v>
      </c>
      <c r="O162" s="57"/>
      <c r="P162" s="57"/>
    </row>
    <row r="163" spans="1:16" x14ac:dyDescent="0.25">
      <c r="A163" s="57"/>
      <c r="B163" s="58">
        <v>151</v>
      </c>
      <c r="C163" s="61">
        <f>IFERROR(INDEX(LysimeterVol_DB!$H$3:$AM$2832,(Vol_PlotsWorkings!$D$5+Vol_PlotsWorkings!$B163),1),NA())</f>
        <v>40511</v>
      </c>
      <c r="D163" s="58">
        <f>IFERROR(INDEX(LysimeterVol_DB!$H$3:$AM$2832,(Vol_PlotsWorkings!$D$5+Vol_PlotsWorkings!$B163),2),NA())</f>
        <v>0</v>
      </c>
      <c r="E163" s="62" t="str">
        <f>IFERROR(INDEX(LysimeterVol_DB!$H$3:$AM$2832,(Vol_PlotsWorkings!$D$5+Vol_PlotsWorkings!$B163),$D$7),NA())</f>
        <v xml:space="preserve"> </v>
      </c>
      <c r="F163" s="62">
        <f>IFERROR(INDEX(LysimeterVol_DB!$H$3:$AM$2832,(Vol_PlotsWorkings!$D$5+Vol_PlotsWorkings!$B163),$D$8),NA())</f>
        <v>0</v>
      </c>
      <c r="G163" s="57"/>
      <c r="H163" s="57"/>
      <c r="I163" s="57"/>
      <c r="J163" s="58">
        <v>151</v>
      </c>
      <c r="K163" s="61">
        <f>IFERROR(INDEX(LysimeterVol_DB!$H$3:$AM$2832,(Vol_PlotsWorkings!$L$5+Vol_PlotsWorkings!$J163),1),NA())</f>
        <v>41972</v>
      </c>
      <c r="L163" s="58">
        <f>IFERROR(INDEX(LysimeterVol_DB!$H$3:$AM$2832,(Vol_PlotsWorkings!$L$5+Vol_PlotsWorkings!$J163),2),NA())</f>
        <v>0</v>
      </c>
      <c r="M163" s="62" t="str">
        <f>IFERROR(INDEX(LysimeterVol_DB!$H$3:$AM$2832,(Vol_PlotsWorkings!$L$5+Vol_PlotsWorkings!$J163),$L$7),NA())</f>
        <v xml:space="preserve"> </v>
      </c>
      <c r="N163" s="62">
        <f>IFERROR(INDEX(LysimeterVol_DB!$H$3:$AM$2832,(Vol_PlotsWorkings!$L$5+Vol_PlotsWorkings!$J163),$L$8),NA())</f>
        <v>0</v>
      </c>
      <c r="O163" s="57"/>
      <c r="P163" s="57"/>
    </row>
    <row r="164" spans="1:16" x14ac:dyDescent="0.25">
      <c r="A164" s="57"/>
      <c r="B164" s="58">
        <v>152</v>
      </c>
      <c r="C164" s="61">
        <f>IFERROR(INDEX(LysimeterVol_DB!$H$3:$AM$2832,(Vol_PlotsWorkings!$D$5+Vol_PlotsWorkings!$B164),1),NA())</f>
        <v>40512</v>
      </c>
      <c r="D164" s="58">
        <f>IFERROR(INDEX(LysimeterVol_DB!$H$3:$AM$2832,(Vol_PlotsWorkings!$D$5+Vol_PlotsWorkings!$B164),2),NA())</f>
        <v>0</v>
      </c>
      <c r="E164" s="62" t="str">
        <f>IFERROR(INDEX(LysimeterVol_DB!$H$3:$AM$2832,(Vol_PlotsWorkings!$D$5+Vol_PlotsWorkings!$B164),$D$7),NA())</f>
        <v xml:space="preserve"> </v>
      </c>
      <c r="F164" s="62">
        <f>IFERROR(INDEX(LysimeterVol_DB!$H$3:$AM$2832,(Vol_PlotsWorkings!$D$5+Vol_PlotsWorkings!$B164),$D$8),NA())</f>
        <v>0</v>
      </c>
      <c r="G164" s="57"/>
      <c r="H164" s="57"/>
      <c r="I164" s="57"/>
      <c r="J164" s="58">
        <v>152</v>
      </c>
      <c r="K164" s="61">
        <f>IFERROR(INDEX(LysimeterVol_DB!$H$3:$AM$2832,(Vol_PlotsWorkings!$L$5+Vol_PlotsWorkings!$J164),1),NA())</f>
        <v>41973</v>
      </c>
      <c r="L164" s="58">
        <f>IFERROR(INDEX(LysimeterVol_DB!$H$3:$AM$2832,(Vol_PlotsWorkings!$L$5+Vol_PlotsWorkings!$J164),2),NA())</f>
        <v>0</v>
      </c>
      <c r="M164" s="62" t="str">
        <f>IFERROR(INDEX(LysimeterVol_DB!$H$3:$AM$2832,(Vol_PlotsWorkings!$L$5+Vol_PlotsWorkings!$J164),$L$7),NA())</f>
        <v xml:space="preserve"> </v>
      </c>
      <c r="N164" s="62">
        <f>IFERROR(INDEX(LysimeterVol_DB!$H$3:$AM$2832,(Vol_PlotsWorkings!$L$5+Vol_PlotsWorkings!$J164),$L$8),NA())</f>
        <v>0</v>
      </c>
      <c r="O164" s="57"/>
      <c r="P164" s="57"/>
    </row>
    <row r="165" spans="1:16" x14ac:dyDescent="0.25">
      <c r="A165" s="57"/>
      <c r="B165" s="58">
        <v>153</v>
      </c>
      <c r="C165" s="61">
        <f>IFERROR(INDEX(LysimeterVol_DB!$H$3:$AM$2832,(Vol_PlotsWorkings!$D$5+Vol_PlotsWorkings!$B165),1),NA())</f>
        <v>40513</v>
      </c>
      <c r="D165" s="58">
        <f>IFERROR(INDEX(LysimeterVol_DB!$H$3:$AM$2832,(Vol_PlotsWorkings!$D$5+Vol_PlotsWorkings!$B165),2),NA())</f>
        <v>0</v>
      </c>
      <c r="E165" s="62" t="str">
        <f>IFERROR(INDEX(LysimeterVol_DB!$H$3:$AM$2832,(Vol_PlotsWorkings!$D$5+Vol_PlotsWorkings!$B165),$D$7),NA())</f>
        <v xml:space="preserve"> </v>
      </c>
      <c r="F165" s="62">
        <f>IFERROR(INDEX(LysimeterVol_DB!$H$3:$AM$2832,(Vol_PlotsWorkings!$D$5+Vol_PlotsWorkings!$B165),$D$8),NA())</f>
        <v>0</v>
      </c>
      <c r="G165" s="57"/>
      <c r="H165" s="57"/>
      <c r="I165" s="57"/>
      <c r="J165" s="58">
        <v>153</v>
      </c>
      <c r="K165" s="61">
        <f>IFERROR(INDEX(LysimeterVol_DB!$H$3:$AM$2832,(Vol_PlotsWorkings!$L$5+Vol_PlotsWorkings!$J165),1),NA())</f>
        <v>41974</v>
      </c>
      <c r="L165" s="58">
        <f>IFERROR(INDEX(LysimeterVol_DB!$H$3:$AM$2832,(Vol_PlotsWorkings!$L$5+Vol_PlotsWorkings!$J165),2),NA())</f>
        <v>6.5</v>
      </c>
      <c r="M165" s="62" t="str">
        <f>IFERROR(INDEX(LysimeterVol_DB!$H$3:$AM$2832,(Vol_PlotsWorkings!$L$5+Vol_PlotsWorkings!$J165),$L$7),NA())</f>
        <v xml:space="preserve"> </v>
      </c>
      <c r="N165" s="62">
        <f>IFERROR(INDEX(LysimeterVol_DB!$H$3:$AM$2832,(Vol_PlotsWorkings!$L$5+Vol_PlotsWorkings!$J165),$L$8),NA())</f>
        <v>0</v>
      </c>
      <c r="O165" s="57"/>
      <c r="P165" s="57"/>
    </row>
    <row r="166" spans="1:16" x14ac:dyDescent="0.25">
      <c r="A166" s="57"/>
      <c r="B166" s="58">
        <v>154</v>
      </c>
      <c r="C166" s="61">
        <f>IFERROR(INDEX(LysimeterVol_DB!$H$3:$AM$2832,(Vol_PlotsWorkings!$D$5+Vol_PlotsWorkings!$B166),1),NA())</f>
        <v>40514</v>
      </c>
      <c r="D166" s="58">
        <f>IFERROR(INDEX(LysimeterVol_DB!$H$3:$AM$2832,(Vol_PlotsWorkings!$D$5+Vol_PlotsWorkings!$B166),2),NA())</f>
        <v>3.5</v>
      </c>
      <c r="E166" s="62" t="str">
        <f>IFERROR(INDEX(LysimeterVol_DB!$H$3:$AM$2832,(Vol_PlotsWorkings!$D$5+Vol_PlotsWorkings!$B166),$D$7),NA())</f>
        <v xml:space="preserve"> </v>
      </c>
      <c r="F166" s="62">
        <f>IFERROR(INDEX(LysimeterVol_DB!$H$3:$AM$2832,(Vol_PlotsWorkings!$D$5+Vol_PlotsWorkings!$B166),$D$8),NA())</f>
        <v>0</v>
      </c>
      <c r="G166" s="57"/>
      <c r="H166" s="57"/>
      <c r="I166" s="57"/>
      <c r="J166" s="58">
        <v>154</v>
      </c>
      <c r="K166" s="61">
        <f>IFERROR(INDEX(LysimeterVol_DB!$H$3:$AM$2832,(Vol_PlotsWorkings!$L$5+Vol_PlotsWorkings!$J166),1),NA())</f>
        <v>41975</v>
      </c>
      <c r="L166" s="58">
        <f>IFERROR(INDEX(LysimeterVol_DB!$H$3:$AM$2832,(Vol_PlotsWorkings!$L$5+Vol_PlotsWorkings!$J166),2),NA())</f>
        <v>0</v>
      </c>
      <c r="M166" s="62" t="str">
        <f>IFERROR(INDEX(LysimeterVol_DB!$H$3:$AM$2832,(Vol_PlotsWorkings!$L$5+Vol_PlotsWorkings!$J166),$L$7),NA())</f>
        <v xml:space="preserve"> </v>
      </c>
      <c r="N166" s="62">
        <f>IFERROR(INDEX(LysimeterVol_DB!$H$3:$AM$2832,(Vol_PlotsWorkings!$L$5+Vol_PlotsWorkings!$J166),$L$8),NA())</f>
        <v>0</v>
      </c>
      <c r="O166" s="57"/>
      <c r="P166" s="57"/>
    </row>
    <row r="167" spans="1:16" x14ac:dyDescent="0.25">
      <c r="A167" s="57"/>
      <c r="B167" s="58">
        <v>155</v>
      </c>
      <c r="C167" s="61">
        <f>IFERROR(INDEX(LysimeterVol_DB!$H$3:$AM$2832,(Vol_PlotsWorkings!$D$5+Vol_PlotsWorkings!$B167),1),NA())</f>
        <v>40515</v>
      </c>
      <c r="D167" s="58">
        <f>IFERROR(INDEX(LysimeterVol_DB!$H$3:$AM$2832,(Vol_PlotsWorkings!$D$5+Vol_PlotsWorkings!$B167),2),NA())</f>
        <v>3</v>
      </c>
      <c r="E167" s="62" t="str">
        <f>IFERROR(INDEX(LysimeterVol_DB!$H$3:$AM$2832,(Vol_PlotsWorkings!$D$5+Vol_PlotsWorkings!$B167),$D$7),NA())</f>
        <v xml:space="preserve"> </v>
      </c>
      <c r="F167" s="62">
        <f>IFERROR(INDEX(LysimeterVol_DB!$H$3:$AM$2832,(Vol_PlotsWorkings!$D$5+Vol_PlotsWorkings!$B167),$D$8),NA())</f>
        <v>0</v>
      </c>
      <c r="G167" s="57"/>
      <c r="H167" s="57"/>
      <c r="I167" s="57"/>
      <c r="J167" s="58">
        <v>155</v>
      </c>
      <c r="K167" s="61">
        <f>IFERROR(INDEX(LysimeterVol_DB!$H$3:$AM$2832,(Vol_PlotsWorkings!$L$5+Vol_PlotsWorkings!$J167),1),NA())</f>
        <v>41976</v>
      </c>
      <c r="L167" s="58">
        <f>IFERROR(INDEX(LysimeterVol_DB!$H$3:$AM$2832,(Vol_PlotsWorkings!$L$5+Vol_PlotsWorkings!$J167),2),NA())</f>
        <v>0</v>
      </c>
      <c r="M167" s="62" t="str">
        <f>IFERROR(INDEX(LysimeterVol_DB!$H$3:$AM$2832,(Vol_PlotsWorkings!$L$5+Vol_PlotsWorkings!$J167),$L$7),NA())</f>
        <v xml:space="preserve"> </v>
      </c>
      <c r="N167" s="62">
        <f>IFERROR(INDEX(LysimeterVol_DB!$H$3:$AM$2832,(Vol_PlotsWorkings!$L$5+Vol_PlotsWorkings!$J167),$L$8),NA())</f>
        <v>0</v>
      </c>
      <c r="O167" s="57"/>
      <c r="P167" s="57"/>
    </row>
    <row r="168" spans="1:16" x14ac:dyDescent="0.25">
      <c r="A168" s="57"/>
      <c r="B168" s="58">
        <v>156</v>
      </c>
      <c r="C168" s="61">
        <f>IFERROR(INDEX(LysimeterVol_DB!$H$3:$AM$2832,(Vol_PlotsWorkings!$D$5+Vol_PlotsWorkings!$B168),1),NA())</f>
        <v>40516</v>
      </c>
      <c r="D168" s="58">
        <f>IFERROR(INDEX(LysimeterVol_DB!$H$3:$AM$2832,(Vol_PlotsWorkings!$D$5+Vol_PlotsWorkings!$B168),2),NA())</f>
        <v>0</v>
      </c>
      <c r="E168" s="62" t="str">
        <f>IFERROR(INDEX(LysimeterVol_DB!$H$3:$AM$2832,(Vol_PlotsWorkings!$D$5+Vol_PlotsWorkings!$B168),$D$7),NA())</f>
        <v xml:space="preserve"> </v>
      </c>
      <c r="F168" s="62">
        <f>IFERROR(INDEX(LysimeterVol_DB!$H$3:$AM$2832,(Vol_PlotsWorkings!$D$5+Vol_PlotsWorkings!$B168),$D$8),NA())</f>
        <v>0</v>
      </c>
      <c r="G168" s="57"/>
      <c r="H168" s="57"/>
      <c r="I168" s="57"/>
      <c r="J168" s="58">
        <v>156</v>
      </c>
      <c r="K168" s="61">
        <f>IFERROR(INDEX(LysimeterVol_DB!$H$3:$AM$2832,(Vol_PlotsWorkings!$L$5+Vol_PlotsWorkings!$J168),1),NA())</f>
        <v>41977</v>
      </c>
      <c r="L168" s="58">
        <f>IFERROR(INDEX(LysimeterVol_DB!$H$3:$AM$2832,(Vol_PlotsWorkings!$L$5+Vol_PlotsWorkings!$J168),2),NA())</f>
        <v>0</v>
      </c>
      <c r="M168" s="62" t="str">
        <f>IFERROR(INDEX(LysimeterVol_DB!$H$3:$AM$2832,(Vol_PlotsWorkings!$L$5+Vol_PlotsWorkings!$J168),$L$7),NA())</f>
        <v xml:space="preserve"> </v>
      </c>
      <c r="N168" s="62">
        <f>IFERROR(INDEX(LysimeterVol_DB!$H$3:$AM$2832,(Vol_PlotsWorkings!$L$5+Vol_PlotsWorkings!$J168),$L$8),NA())</f>
        <v>0</v>
      </c>
      <c r="O168" s="57"/>
      <c r="P168" s="57"/>
    </row>
    <row r="169" spans="1:16" x14ac:dyDescent="0.25">
      <c r="A169" s="57"/>
      <c r="B169" s="58">
        <v>157</v>
      </c>
      <c r="C169" s="61">
        <f>IFERROR(INDEX(LysimeterVol_DB!$H$3:$AM$2832,(Vol_PlotsWorkings!$D$5+Vol_PlotsWorkings!$B169),1),NA())</f>
        <v>40517</v>
      </c>
      <c r="D169" s="58">
        <f>IFERROR(INDEX(LysimeterVol_DB!$H$3:$AM$2832,(Vol_PlotsWorkings!$D$5+Vol_PlotsWorkings!$B169),2),NA())</f>
        <v>0</v>
      </c>
      <c r="E169" s="62" t="str">
        <f>IFERROR(INDEX(LysimeterVol_DB!$H$3:$AM$2832,(Vol_PlotsWorkings!$D$5+Vol_PlotsWorkings!$B169),$D$7),NA())</f>
        <v xml:space="preserve"> </v>
      </c>
      <c r="F169" s="62">
        <f>IFERROR(INDEX(LysimeterVol_DB!$H$3:$AM$2832,(Vol_PlotsWorkings!$D$5+Vol_PlotsWorkings!$B169),$D$8),NA())</f>
        <v>0</v>
      </c>
      <c r="G169" s="57"/>
      <c r="H169" s="57"/>
      <c r="I169" s="57"/>
      <c r="J169" s="58">
        <v>157</v>
      </c>
      <c r="K169" s="61">
        <f>IFERROR(INDEX(LysimeterVol_DB!$H$3:$AM$2832,(Vol_PlotsWorkings!$L$5+Vol_PlotsWorkings!$J169),1),NA())</f>
        <v>41978</v>
      </c>
      <c r="L169" s="58">
        <f>IFERROR(INDEX(LysimeterVol_DB!$H$3:$AM$2832,(Vol_PlotsWorkings!$L$5+Vol_PlotsWorkings!$J169),2),NA())</f>
        <v>0.5</v>
      </c>
      <c r="M169" s="62" t="str">
        <f>IFERROR(INDEX(LysimeterVol_DB!$H$3:$AM$2832,(Vol_PlotsWorkings!$L$5+Vol_PlotsWorkings!$J169),$L$7),NA())</f>
        <v xml:space="preserve"> </v>
      </c>
      <c r="N169" s="62">
        <f>IFERROR(INDEX(LysimeterVol_DB!$H$3:$AM$2832,(Vol_PlotsWorkings!$L$5+Vol_PlotsWorkings!$J169),$L$8),NA())</f>
        <v>0</v>
      </c>
      <c r="O169" s="57"/>
      <c r="P169" s="57"/>
    </row>
    <row r="170" spans="1:16" x14ac:dyDescent="0.25">
      <c r="A170" s="57"/>
      <c r="B170" s="58">
        <v>158</v>
      </c>
      <c r="C170" s="61">
        <f>IFERROR(INDEX(LysimeterVol_DB!$H$3:$AM$2832,(Vol_PlotsWorkings!$D$5+Vol_PlotsWorkings!$B170),1),NA())</f>
        <v>40518</v>
      </c>
      <c r="D170" s="58">
        <f>IFERROR(INDEX(LysimeterVol_DB!$H$3:$AM$2832,(Vol_PlotsWorkings!$D$5+Vol_PlotsWorkings!$B170),2),NA())</f>
        <v>0</v>
      </c>
      <c r="E170" s="62" t="str">
        <f>IFERROR(INDEX(LysimeterVol_DB!$H$3:$AM$2832,(Vol_PlotsWorkings!$D$5+Vol_PlotsWorkings!$B170),$D$7),NA())</f>
        <v xml:space="preserve"> </v>
      </c>
      <c r="F170" s="62">
        <f>IFERROR(INDEX(LysimeterVol_DB!$H$3:$AM$2832,(Vol_PlotsWorkings!$D$5+Vol_PlotsWorkings!$B170),$D$8),NA())</f>
        <v>0</v>
      </c>
      <c r="G170" s="57"/>
      <c r="H170" s="57"/>
      <c r="I170" s="57"/>
      <c r="J170" s="58">
        <v>158</v>
      </c>
      <c r="K170" s="61">
        <f>IFERROR(INDEX(LysimeterVol_DB!$H$3:$AM$2832,(Vol_PlotsWorkings!$L$5+Vol_PlotsWorkings!$J170),1),NA())</f>
        <v>41979</v>
      </c>
      <c r="L170" s="58">
        <f>IFERROR(INDEX(LysimeterVol_DB!$H$3:$AM$2832,(Vol_PlotsWorkings!$L$5+Vol_PlotsWorkings!$J170),2),NA())</f>
        <v>0</v>
      </c>
      <c r="M170" s="62" t="str">
        <f>IFERROR(INDEX(LysimeterVol_DB!$H$3:$AM$2832,(Vol_PlotsWorkings!$L$5+Vol_PlotsWorkings!$J170),$L$7),NA())</f>
        <v xml:space="preserve"> </v>
      </c>
      <c r="N170" s="62">
        <f>IFERROR(INDEX(LysimeterVol_DB!$H$3:$AM$2832,(Vol_PlotsWorkings!$L$5+Vol_PlotsWorkings!$J170),$L$8),NA())</f>
        <v>0</v>
      </c>
      <c r="O170" s="57"/>
      <c r="P170" s="57"/>
    </row>
    <row r="171" spans="1:16" x14ac:dyDescent="0.25">
      <c r="A171" s="57"/>
      <c r="B171" s="58">
        <v>159</v>
      </c>
      <c r="C171" s="61">
        <f>IFERROR(INDEX(LysimeterVol_DB!$H$3:$AM$2832,(Vol_PlotsWorkings!$D$5+Vol_PlotsWorkings!$B171),1),NA())</f>
        <v>40519</v>
      </c>
      <c r="D171" s="58">
        <f>IFERROR(INDEX(LysimeterVol_DB!$H$3:$AM$2832,(Vol_PlotsWorkings!$D$5+Vol_PlotsWorkings!$B171),2),NA())</f>
        <v>0</v>
      </c>
      <c r="E171" s="62" t="str">
        <f>IFERROR(INDEX(LysimeterVol_DB!$H$3:$AM$2832,(Vol_PlotsWorkings!$D$5+Vol_PlotsWorkings!$B171),$D$7),NA())</f>
        <v xml:space="preserve"> </v>
      </c>
      <c r="F171" s="62">
        <f>IFERROR(INDEX(LysimeterVol_DB!$H$3:$AM$2832,(Vol_PlotsWorkings!$D$5+Vol_PlotsWorkings!$B171),$D$8),NA())</f>
        <v>0</v>
      </c>
      <c r="G171" s="57"/>
      <c r="H171" s="57"/>
      <c r="I171" s="57"/>
      <c r="J171" s="58">
        <v>159</v>
      </c>
      <c r="K171" s="61">
        <f>IFERROR(INDEX(LysimeterVol_DB!$H$3:$AM$2832,(Vol_PlotsWorkings!$L$5+Vol_PlotsWorkings!$J171),1),NA())</f>
        <v>41980</v>
      </c>
      <c r="L171" s="58">
        <f>IFERROR(INDEX(LysimeterVol_DB!$H$3:$AM$2832,(Vol_PlotsWorkings!$L$5+Vol_PlotsWorkings!$J171),2),NA())</f>
        <v>0</v>
      </c>
      <c r="M171" s="62" t="str">
        <f>IFERROR(INDEX(LysimeterVol_DB!$H$3:$AM$2832,(Vol_PlotsWorkings!$L$5+Vol_PlotsWorkings!$J171),$L$7),NA())</f>
        <v xml:space="preserve"> </v>
      </c>
      <c r="N171" s="62">
        <f>IFERROR(INDEX(LysimeterVol_DB!$H$3:$AM$2832,(Vol_PlotsWorkings!$L$5+Vol_PlotsWorkings!$J171),$L$8),NA())</f>
        <v>0</v>
      </c>
      <c r="O171" s="57"/>
      <c r="P171" s="57"/>
    </row>
    <row r="172" spans="1:16" x14ac:dyDescent="0.25">
      <c r="A172" s="57"/>
      <c r="B172" s="58">
        <v>160</v>
      </c>
      <c r="C172" s="61">
        <f>IFERROR(INDEX(LysimeterVol_DB!$H$3:$AM$2832,(Vol_PlotsWorkings!$D$5+Vol_PlotsWorkings!$B172),1),NA())</f>
        <v>40520</v>
      </c>
      <c r="D172" s="58">
        <f>IFERROR(INDEX(LysimeterVol_DB!$H$3:$AM$2832,(Vol_PlotsWorkings!$D$5+Vol_PlotsWorkings!$B172),2),NA())</f>
        <v>0</v>
      </c>
      <c r="E172" s="62" t="str">
        <f>IFERROR(INDEX(LysimeterVol_DB!$H$3:$AM$2832,(Vol_PlotsWorkings!$D$5+Vol_PlotsWorkings!$B172),$D$7),NA())</f>
        <v xml:space="preserve"> </v>
      </c>
      <c r="F172" s="62">
        <f>IFERROR(INDEX(LysimeterVol_DB!$H$3:$AM$2832,(Vol_PlotsWorkings!$D$5+Vol_PlotsWorkings!$B172),$D$8),NA())</f>
        <v>0</v>
      </c>
      <c r="G172" s="57"/>
      <c r="H172" s="57"/>
      <c r="I172" s="57"/>
      <c r="J172" s="58">
        <v>160</v>
      </c>
      <c r="K172" s="61">
        <f>IFERROR(INDEX(LysimeterVol_DB!$H$3:$AM$2832,(Vol_PlotsWorkings!$L$5+Vol_PlotsWorkings!$J172),1),NA())</f>
        <v>41981</v>
      </c>
      <c r="L172" s="58">
        <f>IFERROR(INDEX(LysimeterVol_DB!$H$3:$AM$2832,(Vol_PlotsWorkings!$L$5+Vol_PlotsWorkings!$J172),2),NA())</f>
        <v>3</v>
      </c>
      <c r="M172" s="62" t="str">
        <f>IFERROR(INDEX(LysimeterVol_DB!$H$3:$AM$2832,(Vol_PlotsWorkings!$L$5+Vol_PlotsWorkings!$J172),$L$7),NA())</f>
        <v xml:space="preserve"> </v>
      </c>
      <c r="N172" s="62">
        <f>IFERROR(INDEX(LysimeterVol_DB!$H$3:$AM$2832,(Vol_PlotsWorkings!$L$5+Vol_PlotsWorkings!$J172),$L$8),NA())</f>
        <v>0</v>
      </c>
      <c r="O172" s="57"/>
      <c r="P172" s="57"/>
    </row>
    <row r="173" spans="1:16" x14ac:dyDescent="0.25">
      <c r="A173" s="57"/>
      <c r="B173" s="58">
        <v>161</v>
      </c>
      <c r="C173" s="61">
        <f>IFERROR(INDEX(LysimeterVol_DB!$H$3:$AM$2832,(Vol_PlotsWorkings!$D$5+Vol_PlotsWorkings!$B173),1),NA())</f>
        <v>40521</v>
      </c>
      <c r="D173" s="58">
        <f>IFERROR(INDEX(LysimeterVol_DB!$H$3:$AM$2832,(Vol_PlotsWorkings!$D$5+Vol_PlotsWorkings!$B173),2),NA())</f>
        <v>0</v>
      </c>
      <c r="E173" s="62" t="str">
        <f>IFERROR(INDEX(LysimeterVol_DB!$H$3:$AM$2832,(Vol_PlotsWorkings!$D$5+Vol_PlotsWorkings!$B173),$D$7),NA())</f>
        <v xml:space="preserve"> </v>
      </c>
      <c r="F173" s="62">
        <f>IFERROR(INDEX(LysimeterVol_DB!$H$3:$AM$2832,(Vol_PlotsWorkings!$D$5+Vol_PlotsWorkings!$B173),$D$8),NA())</f>
        <v>0</v>
      </c>
      <c r="G173" s="57"/>
      <c r="H173" s="57"/>
      <c r="I173" s="57"/>
      <c r="J173" s="58">
        <v>161</v>
      </c>
      <c r="K173" s="61">
        <f>IFERROR(INDEX(LysimeterVol_DB!$H$3:$AM$2832,(Vol_PlotsWorkings!$L$5+Vol_PlotsWorkings!$J173),1),NA())</f>
        <v>41982</v>
      </c>
      <c r="L173" s="58">
        <f>IFERROR(INDEX(LysimeterVol_DB!$H$3:$AM$2832,(Vol_PlotsWorkings!$L$5+Vol_PlotsWorkings!$J173),2),NA())</f>
        <v>0</v>
      </c>
      <c r="M173" s="62" t="str">
        <f>IFERROR(INDEX(LysimeterVol_DB!$H$3:$AM$2832,(Vol_PlotsWorkings!$L$5+Vol_PlotsWorkings!$J173),$L$7),NA())</f>
        <v xml:space="preserve"> </v>
      </c>
      <c r="N173" s="62">
        <f>IFERROR(INDEX(LysimeterVol_DB!$H$3:$AM$2832,(Vol_PlotsWorkings!$L$5+Vol_PlotsWorkings!$J173),$L$8),NA())</f>
        <v>0</v>
      </c>
      <c r="O173" s="57"/>
      <c r="P173" s="57"/>
    </row>
    <row r="174" spans="1:16" x14ac:dyDescent="0.25">
      <c r="A174" s="57"/>
      <c r="B174" s="58">
        <v>162</v>
      </c>
      <c r="C174" s="61">
        <f>IFERROR(INDEX(LysimeterVol_DB!$H$3:$AM$2832,(Vol_PlotsWorkings!$D$5+Vol_PlotsWorkings!$B174),1),NA())</f>
        <v>40522</v>
      </c>
      <c r="D174" s="58">
        <f>IFERROR(INDEX(LysimeterVol_DB!$H$3:$AM$2832,(Vol_PlotsWorkings!$D$5+Vol_PlotsWorkings!$B174),2),NA())</f>
        <v>0</v>
      </c>
      <c r="E174" s="62" t="str">
        <f>IFERROR(INDEX(LysimeterVol_DB!$H$3:$AM$2832,(Vol_PlotsWorkings!$D$5+Vol_PlotsWorkings!$B174),$D$7),NA())</f>
        <v xml:space="preserve"> </v>
      </c>
      <c r="F174" s="62">
        <f>IFERROR(INDEX(LysimeterVol_DB!$H$3:$AM$2832,(Vol_PlotsWorkings!$D$5+Vol_PlotsWorkings!$B174),$D$8),NA())</f>
        <v>0</v>
      </c>
      <c r="G174" s="57"/>
      <c r="H174" s="57"/>
      <c r="I174" s="57"/>
      <c r="J174" s="58">
        <v>162</v>
      </c>
      <c r="K174" s="61">
        <f>IFERROR(INDEX(LysimeterVol_DB!$H$3:$AM$2832,(Vol_PlotsWorkings!$L$5+Vol_PlotsWorkings!$J174),1),NA())</f>
        <v>41983</v>
      </c>
      <c r="L174" s="58">
        <f>IFERROR(INDEX(LysimeterVol_DB!$H$3:$AM$2832,(Vol_PlotsWorkings!$L$5+Vol_PlotsWorkings!$J174),2),NA())</f>
        <v>31</v>
      </c>
      <c r="M174" s="62">
        <f>IFERROR(INDEX(LysimeterVol_DB!$H$3:$AM$2832,(Vol_PlotsWorkings!$L$5+Vol_PlotsWorkings!$J174),$L$7),NA())</f>
        <v>0</v>
      </c>
      <c r="N174" s="62">
        <f>IFERROR(INDEX(LysimeterVol_DB!$H$3:$AM$2832,(Vol_PlotsWorkings!$L$5+Vol_PlotsWorkings!$J174),$L$8),NA())</f>
        <v>0</v>
      </c>
      <c r="O174" s="57"/>
      <c r="P174" s="57"/>
    </row>
    <row r="175" spans="1:16" x14ac:dyDescent="0.25">
      <c r="A175" s="57"/>
      <c r="B175" s="58">
        <v>163</v>
      </c>
      <c r="C175" s="61">
        <f>IFERROR(INDEX(LysimeterVol_DB!$H$3:$AM$2832,(Vol_PlotsWorkings!$D$5+Vol_PlotsWorkings!$B175),1),NA())</f>
        <v>40523</v>
      </c>
      <c r="D175" s="58">
        <f>IFERROR(INDEX(LysimeterVol_DB!$H$3:$AM$2832,(Vol_PlotsWorkings!$D$5+Vol_PlotsWorkings!$B175),2),NA())</f>
        <v>0</v>
      </c>
      <c r="E175" s="62" t="str">
        <f>IFERROR(INDEX(LysimeterVol_DB!$H$3:$AM$2832,(Vol_PlotsWorkings!$D$5+Vol_PlotsWorkings!$B175),$D$7),NA())</f>
        <v xml:space="preserve"> </v>
      </c>
      <c r="F175" s="62">
        <f>IFERROR(INDEX(LysimeterVol_DB!$H$3:$AM$2832,(Vol_PlotsWorkings!$D$5+Vol_PlotsWorkings!$B175),$D$8),NA())</f>
        <v>0</v>
      </c>
      <c r="G175" s="57"/>
      <c r="H175" s="57"/>
      <c r="I175" s="57"/>
      <c r="J175" s="58">
        <v>163</v>
      </c>
      <c r="K175" s="61">
        <f>IFERROR(INDEX(LysimeterVol_DB!$H$3:$AM$2832,(Vol_PlotsWorkings!$L$5+Vol_PlotsWorkings!$J175),1),NA())</f>
        <v>41984</v>
      </c>
      <c r="L175" s="58">
        <f>IFERROR(INDEX(LysimeterVol_DB!$H$3:$AM$2832,(Vol_PlotsWorkings!$L$5+Vol_PlotsWorkings!$J175),2),NA())</f>
        <v>7</v>
      </c>
      <c r="M175" s="62" t="str">
        <f>IFERROR(INDEX(LysimeterVol_DB!$H$3:$AM$2832,(Vol_PlotsWorkings!$L$5+Vol_PlotsWorkings!$J175),$L$7),NA())</f>
        <v xml:space="preserve"> </v>
      </c>
      <c r="N175" s="62">
        <f>IFERROR(INDEX(LysimeterVol_DB!$H$3:$AM$2832,(Vol_PlotsWorkings!$L$5+Vol_PlotsWorkings!$J175),$L$8),NA())</f>
        <v>0</v>
      </c>
      <c r="O175" s="57"/>
      <c r="P175" s="57"/>
    </row>
    <row r="176" spans="1:16" x14ac:dyDescent="0.25">
      <c r="A176" s="57"/>
      <c r="B176" s="58">
        <v>164</v>
      </c>
      <c r="C176" s="61">
        <f>IFERROR(INDEX(LysimeterVol_DB!$H$3:$AM$2832,(Vol_PlotsWorkings!$D$5+Vol_PlotsWorkings!$B176),1),NA())</f>
        <v>40524</v>
      </c>
      <c r="D176" s="58">
        <f>IFERROR(INDEX(LysimeterVol_DB!$H$3:$AM$2832,(Vol_PlotsWorkings!$D$5+Vol_PlotsWorkings!$B176),2),NA())</f>
        <v>0</v>
      </c>
      <c r="E176" s="62" t="str">
        <f>IFERROR(INDEX(LysimeterVol_DB!$H$3:$AM$2832,(Vol_PlotsWorkings!$D$5+Vol_PlotsWorkings!$B176),$D$7),NA())</f>
        <v xml:space="preserve"> </v>
      </c>
      <c r="F176" s="62">
        <f>IFERROR(INDEX(LysimeterVol_DB!$H$3:$AM$2832,(Vol_PlotsWorkings!$D$5+Vol_PlotsWorkings!$B176),$D$8),NA())</f>
        <v>0</v>
      </c>
      <c r="G176" s="57"/>
      <c r="H176" s="57"/>
      <c r="I176" s="57"/>
      <c r="J176" s="58">
        <v>164</v>
      </c>
      <c r="K176" s="61">
        <f>IFERROR(INDEX(LysimeterVol_DB!$H$3:$AM$2832,(Vol_PlotsWorkings!$L$5+Vol_PlotsWorkings!$J176),1),NA())</f>
        <v>41985</v>
      </c>
      <c r="L176" s="58">
        <f>IFERROR(INDEX(LysimeterVol_DB!$H$3:$AM$2832,(Vol_PlotsWorkings!$L$5+Vol_PlotsWorkings!$J176),2),NA())</f>
        <v>0</v>
      </c>
      <c r="M176" s="62" t="str">
        <f>IFERROR(INDEX(LysimeterVol_DB!$H$3:$AM$2832,(Vol_PlotsWorkings!$L$5+Vol_PlotsWorkings!$J176),$L$7),NA())</f>
        <v xml:space="preserve"> </v>
      </c>
      <c r="N176" s="62">
        <f>IFERROR(INDEX(LysimeterVol_DB!$H$3:$AM$2832,(Vol_PlotsWorkings!$L$5+Vol_PlotsWorkings!$J176),$L$8),NA())</f>
        <v>0</v>
      </c>
      <c r="O176" s="57"/>
      <c r="P176" s="57"/>
    </row>
    <row r="177" spans="1:16" x14ac:dyDescent="0.25">
      <c r="A177" s="57"/>
      <c r="B177" s="58">
        <v>165</v>
      </c>
      <c r="C177" s="61">
        <f>IFERROR(INDEX(LysimeterVol_DB!$H$3:$AM$2832,(Vol_PlotsWorkings!$D$5+Vol_PlotsWorkings!$B177),1),NA())</f>
        <v>40525</v>
      </c>
      <c r="D177" s="58">
        <f>IFERROR(INDEX(LysimeterVol_DB!$H$3:$AM$2832,(Vol_PlotsWorkings!$D$5+Vol_PlotsWorkings!$B177),2),NA())</f>
        <v>0</v>
      </c>
      <c r="E177" s="62" t="str">
        <f>IFERROR(INDEX(LysimeterVol_DB!$H$3:$AM$2832,(Vol_PlotsWorkings!$D$5+Vol_PlotsWorkings!$B177),$D$7),NA())</f>
        <v xml:space="preserve"> </v>
      </c>
      <c r="F177" s="62">
        <f>IFERROR(INDEX(LysimeterVol_DB!$H$3:$AM$2832,(Vol_PlotsWorkings!$D$5+Vol_PlotsWorkings!$B177),$D$8),NA())</f>
        <v>0</v>
      </c>
      <c r="G177" s="57"/>
      <c r="H177" s="57"/>
      <c r="I177" s="57"/>
      <c r="J177" s="58">
        <v>165</v>
      </c>
      <c r="K177" s="61">
        <f>IFERROR(INDEX(LysimeterVol_DB!$H$3:$AM$2832,(Vol_PlotsWorkings!$L$5+Vol_PlotsWorkings!$J177),1),NA())</f>
        <v>41986</v>
      </c>
      <c r="L177" s="58">
        <f>IFERROR(INDEX(LysimeterVol_DB!$H$3:$AM$2832,(Vol_PlotsWorkings!$L$5+Vol_PlotsWorkings!$J177),2),NA())</f>
        <v>3</v>
      </c>
      <c r="M177" s="62" t="str">
        <f>IFERROR(INDEX(LysimeterVol_DB!$H$3:$AM$2832,(Vol_PlotsWorkings!$L$5+Vol_PlotsWorkings!$J177),$L$7),NA())</f>
        <v xml:space="preserve"> </v>
      </c>
      <c r="N177" s="62">
        <f>IFERROR(INDEX(LysimeterVol_DB!$H$3:$AM$2832,(Vol_PlotsWorkings!$L$5+Vol_PlotsWorkings!$J177),$L$8),NA())</f>
        <v>0</v>
      </c>
      <c r="O177" s="57"/>
      <c r="P177" s="57"/>
    </row>
    <row r="178" spans="1:16" x14ac:dyDescent="0.25">
      <c r="A178" s="57"/>
      <c r="B178" s="58">
        <v>166</v>
      </c>
      <c r="C178" s="61">
        <f>IFERROR(INDEX(LysimeterVol_DB!$H$3:$AM$2832,(Vol_PlotsWorkings!$D$5+Vol_PlotsWorkings!$B178),1),NA())</f>
        <v>40526</v>
      </c>
      <c r="D178" s="58">
        <f>IFERROR(INDEX(LysimeterVol_DB!$H$3:$AM$2832,(Vol_PlotsWorkings!$D$5+Vol_PlotsWorkings!$B178),2),NA())</f>
        <v>1.5</v>
      </c>
      <c r="E178" s="62" t="str">
        <f>IFERROR(INDEX(LysimeterVol_DB!$H$3:$AM$2832,(Vol_PlotsWorkings!$D$5+Vol_PlotsWorkings!$B178),$D$7),NA())</f>
        <v xml:space="preserve"> </v>
      </c>
      <c r="F178" s="62">
        <f>IFERROR(INDEX(LysimeterVol_DB!$H$3:$AM$2832,(Vol_PlotsWorkings!$D$5+Vol_PlotsWorkings!$B178),$D$8),NA())</f>
        <v>0</v>
      </c>
      <c r="G178" s="57"/>
      <c r="H178" s="57"/>
      <c r="I178" s="57"/>
      <c r="J178" s="58">
        <v>166</v>
      </c>
      <c r="K178" s="61">
        <f>IFERROR(INDEX(LysimeterVol_DB!$H$3:$AM$2832,(Vol_PlotsWorkings!$L$5+Vol_PlotsWorkings!$J178),1),NA())</f>
        <v>41987</v>
      </c>
      <c r="L178" s="58">
        <f>IFERROR(INDEX(LysimeterVol_DB!$H$3:$AM$2832,(Vol_PlotsWorkings!$L$5+Vol_PlotsWorkings!$J178),2),NA())</f>
        <v>0.5</v>
      </c>
      <c r="M178" s="62" t="str">
        <f>IFERROR(INDEX(LysimeterVol_DB!$H$3:$AM$2832,(Vol_PlotsWorkings!$L$5+Vol_PlotsWorkings!$J178),$L$7),NA())</f>
        <v xml:space="preserve"> </v>
      </c>
      <c r="N178" s="62">
        <f>IFERROR(INDEX(LysimeterVol_DB!$H$3:$AM$2832,(Vol_PlotsWorkings!$L$5+Vol_PlotsWorkings!$J178),$L$8),NA())</f>
        <v>0</v>
      </c>
      <c r="O178" s="57"/>
      <c r="P178" s="57"/>
    </row>
    <row r="179" spans="1:16" x14ac:dyDescent="0.25">
      <c r="A179" s="57"/>
      <c r="B179" s="58">
        <v>167</v>
      </c>
      <c r="C179" s="61">
        <f>IFERROR(INDEX(LysimeterVol_DB!$H$3:$AM$2832,(Vol_PlotsWorkings!$D$5+Vol_PlotsWorkings!$B179),1),NA())</f>
        <v>40527</v>
      </c>
      <c r="D179" s="58">
        <f>IFERROR(INDEX(LysimeterVol_DB!$H$3:$AM$2832,(Vol_PlotsWorkings!$D$5+Vol_PlotsWorkings!$B179),2),NA())</f>
        <v>0</v>
      </c>
      <c r="E179" s="62" t="str">
        <f>IFERROR(INDEX(LysimeterVol_DB!$H$3:$AM$2832,(Vol_PlotsWorkings!$D$5+Vol_PlotsWorkings!$B179),$D$7),NA())</f>
        <v xml:space="preserve"> </v>
      </c>
      <c r="F179" s="62">
        <f>IFERROR(INDEX(LysimeterVol_DB!$H$3:$AM$2832,(Vol_PlotsWorkings!$D$5+Vol_PlotsWorkings!$B179),$D$8),NA())</f>
        <v>0</v>
      </c>
      <c r="G179" s="57"/>
      <c r="H179" s="57"/>
      <c r="I179" s="57"/>
      <c r="J179" s="58">
        <v>167</v>
      </c>
      <c r="K179" s="61">
        <f>IFERROR(INDEX(LysimeterVol_DB!$H$3:$AM$2832,(Vol_PlotsWorkings!$L$5+Vol_PlotsWorkings!$J179),1),NA())</f>
        <v>41988</v>
      </c>
      <c r="L179" s="58">
        <f>IFERROR(INDEX(LysimeterVol_DB!$H$3:$AM$2832,(Vol_PlotsWorkings!$L$5+Vol_PlotsWorkings!$J179),2),NA())</f>
        <v>0</v>
      </c>
      <c r="M179" s="62" t="str">
        <f>IFERROR(INDEX(LysimeterVol_DB!$H$3:$AM$2832,(Vol_PlotsWorkings!$L$5+Vol_PlotsWorkings!$J179),$L$7),NA())</f>
        <v xml:space="preserve"> </v>
      </c>
      <c r="N179" s="62">
        <f>IFERROR(INDEX(LysimeterVol_DB!$H$3:$AM$2832,(Vol_PlotsWorkings!$L$5+Vol_PlotsWorkings!$J179),$L$8),NA())</f>
        <v>0</v>
      </c>
      <c r="O179" s="57"/>
      <c r="P179" s="57"/>
    </row>
    <row r="180" spans="1:16" x14ac:dyDescent="0.25">
      <c r="A180" s="57"/>
      <c r="B180" s="58">
        <v>168</v>
      </c>
      <c r="C180" s="61">
        <f>IFERROR(INDEX(LysimeterVol_DB!$H$3:$AM$2832,(Vol_PlotsWorkings!$D$5+Vol_PlotsWorkings!$B180),1),NA())</f>
        <v>40528</v>
      </c>
      <c r="D180" s="58">
        <f>IFERROR(INDEX(LysimeterVol_DB!$H$3:$AM$2832,(Vol_PlotsWorkings!$D$5+Vol_PlotsWorkings!$B180),2),NA())</f>
        <v>2</v>
      </c>
      <c r="E180" s="62" t="str">
        <f>IFERROR(INDEX(LysimeterVol_DB!$H$3:$AM$2832,(Vol_PlotsWorkings!$D$5+Vol_PlotsWorkings!$B180),$D$7),NA())</f>
        <v xml:space="preserve"> </v>
      </c>
      <c r="F180" s="62">
        <f>IFERROR(INDEX(LysimeterVol_DB!$H$3:$AM$2832,(Vol_PlotsWorkings!$D$5+Vol_PlotsWorkings!$B180),$D$8),NA())</f>
        <v>0</v>
      </c>
      <c r="G180" s="57"/>
      <c r="H180" s="57"/>
      <c r="I180" s="57"/>
      <c r="J180" s="58">
        <v>168</v>
      </c>
      <c r="K180" s="61">
        <f>IFERROR(INDEX(LysimeterVol_DB!$H$3:$AM$2832,(Vol_PlotsWorkings!$L$5+Vol_PlotsWorkings!$J180),1),NA())</f>
        <v>41989</v>
      </c>
      <c r="L180" s="58">
        <f>IFERROR(INDEX(LysimeterVol_DB!$H$3:$AM$2832,(Vol_PlotsWorkings!$L$5+Vol_PlotsWorkings!$J180),2),NA())</f>
        <v>0</v>
      </c>
      <c r="M180" s="62" t="str">
        <f>IFERROR(INDEX(LysimeterVol_DB!$H$3:$AM$2832,(Vol_PlotsWorkings!$L$5+Vol_PlotsWorkings!$J180),$L$7),NA())</f>
        <v xml:space="preserve"> </v>
      </c>
      <c r="N180" s="62">
        <f>IFERROR(INDEX(LysimeterVol_DB!$H$3:$AM$2832,(Vol_PlotsWorkings!$L$5+Vol_PlotsWorkings!$J180),$L$8),NA())</f>
        <v>0</v>
      </c>
      <c r="O180" s="57"/>
      <c r="P180" s="57"/>
    </row>
    <row r="181" spans="1:16" x14ac:dyDescent="0.25">
      <c r="A181" s="57"/>
      <c r="B181" s="58">
        <v>169</v>
      </c>
      <c r="C181" s="61">
        <f>IFERROR(INDEX(LysimeterVol_DB!$H$3:$AM$2832,(Vol_PlotsWorkings!$D$5+Vol_PlotsWorkings!$B181),1),NA())</f>
        <v>40529</v>
      </c>
      <c r="D181" s="58">
        <f>IFERROR(INDEX(LysimeterVol_DB!$H$3:$AM$2832,(Vol_PlotsWorkings!$D$5+Vol_PlotsWorkings!$B181),2),NA())</f>
        <v>13.5</v>
      </c>
      <c r="E181" s="62" t="str">
        <f>IFERROR(INDEX(LysimeterVol_DB!$H$3:$AM$2832,(Vol_PlotsWorkings!$D$5+Vol_PlotsWorkings!$B181),$D$7),NA())</f>
        <v xml:space="preserve"> </v>
      </c>
      <c r="F181" s="62">
        <f>IFERROR(INDEX(LysimeterVol_DB!$H$3:$AM$2832,(Vol_PlotsWorkings!$D$5+Vol_PlotsWorkings!$B181),$D$8),NA())</f>
        <v>0</v>
      </c>
      <c r="G181" s="57"/>
      <c r="H181" s="57"/>
      <c r="I181" s="57"/>
      <c r="J181" s="58">
        <v>169</v>
      </c>
      <c r="K181" s="61">
        <f>IFERROR(INDEX(LysimeterVol_DB!$H$3:$AM$2832,(Vol_PlotsWorkings!$L$5+Vol_PlotsWorkings!$J181),1),NA())</f>
        <v>41990</v>
      </c>
      <c r="L181" s="58">
        <f>IFERROR(INDEX(LysimeterVol_DB!$H$3:$AM$2832,(Vol_PlotsWorkings!$L$5+Vol_PlotsWorkings!$J181),2),NA())</f>
        <v>3.5</v>
      </c>
      <c r="M181" s="62" t="str">
        <f>IFERROR(INDEX(LysimeterVol_DB!$H$3:$AM$2832,(Vol_PlotsWorkings!$L$5+Vol_PlotsWorkings!$J181),$L$7),NA())</f>
        <v xml:space="preserve"> </v>
      </c>
      <c r="N181" s="62">
        <f>IFERROR(INDEX(LysimeterVol_DB!$H$3:$AM$2832,(Vol_PlotsWorkings!$L$5+Vol_PlotsWorkings!$J181),$L$8),NA())</f>
        <v>0</v>
      </c>
      <c r="O181" s="57"/>
      <c r="P181" s="57"/>
    </row>
    <row r="182" spans="1:16" x14ac:dyDescent="0.25">
      <c r="A182" s="57"/>
      <c r="B182" s="58">
        <v>170</v>
      </c>
      <c r="C182" s="61">
        <f>IFERROR(INDEX(LysimeterVol_DB!$H$3:$AM$2832,(Vol_PlotsWorkings!$D$5+Vol_PlotsWorkings!$B182),1),NA())</f>
        <v>40530</v>
      </c>
      <c r="D182" s="58">
        <f>IFERROR(INDEX(LysimeterVol_DB!$H$3:$AM$2832,(Vol_PlotsWorkings!$D$5+Vol_PlotsWorkings!$B182),2),NA())</f>
        <v>28.5</v>
      </c>
      <c r="E182" s="62" t="str">
        <f>IFERROR(INDEX(LysimeterVol_DB!$H$3:$AM$2832,(Vol_PlotsWorkings!$D$5+Vol_PlotsWorkings!$B182),$D$7),NA())</f>
        <v xml:space="preserve"> </v>
      </c>
      <c r="F182" s="62">
        <f>IFERROR(INDEX(LysimeterVol_DB!$H$3:$AM$2832,(Vol_PlotsWorkings!$D$5+Vol_PlotsWorkings!$B182),$D$8),NA())</f>
        <v>0</v>
      </c>
      <c r="G182" s="57"/>
      <c r="H182" s="57"/>
      <c r="I182" s="57"/>
      <c r="J182" s="58">
        <v>170</v>
      </c>
      <c r="K182" s="61">
        <f>IFERROR(INDEX(LysimeterVol_DB!$H$3:$AM$2832,(Vol_PlotsWorkings!$L$5+Vol_PlotsWorkings!$J182),1),NA())</f>
        <v>41991</v>
      </c>
      <c r="L182" s="58">
        <f>IFERROR(INDEX(LysimeterVol_DB!$H$3:$AM$2832,(Vol_PlotsWorkings!$L$5+Vol_PlotsWorkings!$J182),2),NA())</f>
        <v>0</v>
      </c>
      <c r="M182" s="62" t="str">
        <f>IFERROR(INDEX(LysimeterVol_DB!$H$3:$AM$2832,(Vol_PlotsWorkings!$L$5+Vol_PlotsWorkings!$J182),$L$7),NA())</f>
        <v xml:space="preserve"> </v>
      </c>
      <c r="N182" s="62">
        <f>IFERROR(INDEX(LysimeterVol_DB!$H$3:$AM$2832,(Vol_PlotsWorkings!$L$5+Vol_PlotsWorkings!$J182),$L$8),NA())</f>
        <v>0</v>
      </c>
      <c r="O182" s="57"/>
      <c r="P182" s="57"/>
    </row>
    <row r="183" spans="1:16" x14ac:dyDescent="0.25">
      <c r="A183" s="57"/>
      <c r="B183" s="58">
        <v>171</v>
      </c>
      <c r="C183" s="61">
        <f>IFERROR(INDEX(LysimeterVol_DB!$H$3:$AM$2832,(Vol_PlotsWorkings!$D$5+Vol_PlotsWorkings!$B183),1),NA())</f>
        <v>40531</v>
      </c>
      <c r="D183" s="58">
        <f>IFERROR(INDEX(LysimeterVol_DB!$H$3:$AM$2832,(Vol_PlotsWorkings!$D$5+Vol_PlotsWorkings!$B183),2),NA())</f>
        <v>19.5</v>
      </c>
      <c r="E183" s="62" t="str">
        <f>IFERROR(INDEX(LysimeterVol_DB!$H$3:$AM$2832,(Vol_PlotsWorkings!$D$5+Vol_PlotsWorkings!$B183),$D$7),NA())</f>
        <v xml:space="preserve"> </v>
      </c>
      <c r="F183" s="62">
        <f>IFERROR(INDEX(LysimeterVol_DB!$H$3:$AM$2832,(Vol_PlotsWorkings!$D$5+Vol_PlotsWorkings!$B183),$D$8),NA())</f>
        <v>0</v>
      </c>
      <c r="G183" s="57"/>
      <c r="H183" s="57"/>
      <c r="I183" s="57"/>
      <c r="J183" s="58">
        <v>171</v>
      </c>
      <c r="K183" s="61">
        <f>IFERROR(INDEX(LysimeterVol_DB!$H$3:$AM$2832,(Vol_PlotsWorkings!$L$5+Vol_PlotsWorkings!$J183),1),NA())</f>
        <v>41992</v>
      </c>
      <c r="L183" s="58">
        <f>IFERROR(INDEX(LysimeterVol_DB!$H$3:$AM$2832,(Vol_PlotsWorkings!$L$5+Vol_PlotsWorkings!$J183),2),NA())</f>
        <v>0</v>
      </c>
      <c r="M183" s="62" t="str">
        <f>IFERROR(INDEX(LysimeterVol_DB!$H$3:$AM$2832,(Vol_PlotsWorkings!$L$5+Vol_PlotsWorkings!$J183),$L$7),NA())</f>
        <v xml:space="preserve"> </v>
      </c>
      <c r="N183" s="62">
        <f>IFERROR(INDEX(LysimeterVol_DB!$H$3:$AM$2832,(Vol_PlotsWorkings!$L$5+Vol_PlotsWorkings!$J183),$L$8),NA())</f>
        <v>0</v>
      </c>
      <c r="O183" s="57"/>
      <c r="P183" s="57"/>
    </row>
    <row r="184" spans="1:16" x14ac:dyDescent="0.25">
      <c r="A184" s="57"/>
      <c r="B184" s="58">
        <v>172</v>
      </c>
      <c r="C184" s="61">
        <f>IFERROR(INDEX(LysimeterVol_DB!$H$3:$AM$2832,(Vol_PlotsWorkings!$D$5+Vol_PlotsWorkings!$B184),1),NA())</f>
        <v>40532</v>
      </c>
      <c r="D184" s="58">
        <f>IFERROR(INDEX(LysimeterVol_DB!$H$3:$AM$2832,(Vol_PlotsWorkings!$D$5+Vol_PlotsWorkings!$B184),2),NA())</f>
        <v>0.5</v>
      </c>
      <c r="E184" s="62" t="str">
        <f>IFERROR(INDEX(LysimeterVol_DB!$H$3:$AM$2832,(Vol_PlotsWorkings!$D$5+Vol_PlotsWorkings!$B184),$D$7),NA())</f>
        <v xml:space="preserve"> </v>
      </c>
      <c r="F184" s="62">
        <f>IFERROR(INDEX(LysimeterVol_DB!$H$3:$AM$2832,(Vol_PlotsWorkings!$D$5+Vol_PlotsWorkings!$B184),$D$8),NA())</f>
        <v>0</v>
      </c>
      <c r="G184" s="57"/>
      <c r="H184" s="57"/>
      <c r="I184" s="57"/>
      <c r="J184" s="58">
        <v>172</v>
      </c>
      <c r="K184" s="61">
        <f>IFERROR(INDEX(LysimeterVol_DB!$H$3:$AM$2832,(Vol_PlotsWorkings!$L$5+Vol_PlotsWorkings!$J184),1),NA())</f>
        <v>41993</v>
      </c>
      <c r="L184" s="58">
        <f>IFERROR(INDEX(LysimeterVol_DB!$H$3:$AM$2832,(Vol_PlotsWorkings!$L$5+Vol_PlotsWorkings!$J184),2),NA())</f>
        <v>0</v>
      </c>
      <c r="M184" s="62" t="str">
        <f>IFERROR(INDEX(LysimeterVol_DB!$H$3:$AM$2832,(Vol_PlotsWorkings!$L$5+Vol_PlotsWorkings!$J184),$L$7),NA())</f>
        <v xml:space="preserve"> </v>
      </c>
      <c r="N184" s="62">
        <f>IFERROR(INDEX(LysimeterVol_DB!$H$3:$AM$2832,(Vol_PlotsWorkings!$L$5+Vol_PlotsWorkings!$J184),$L$8),NA())</f>
        <v>0</v>
      </c>
      <c r="O184" s="57"/>
      <c r="P184" s="57"/>
    </row>
    <row r="185" spans="1:16" x14ac:dyDescent="0.25">
      <c r="A185" s="57"/>
      <c r="B185" s="58">
        <v>173</v>
      </c>
      <c r="C185" s="61">
        <f>IFERROR(INDEX(LysimeterVol_DB!$H$3:$AM$2832,(Vol_PlotsWorkings!$D$5+Vol_PlotsWorkings!$B185),1),NA())</f>
        <v>40533</v>
      </c>
      <c r="D185" s="58">
        <f>IFERROR(INDEX(LysimeterVol_DB!$H$3:$AM$2832,(Vol_PlotsWorkings!$D$5+Vol_PlotsWorkings!$B185),2),NA())</f>
        <v>0</v>
      </c>
      <c r="E185" s="62" t="str">
        <f>IFERROR(INDEX(LysimeterVol_DB!$H$3:$AM$2832,(Vol_PlotsWorkings!$D$5+Vol_PlotsWorkings!$B185),$D$7),NA())</f>
        <v xml:space="preserve"> </v>
      </c>
      <c r="F185" s="62">
        <f>IFERROR(INDEX(LysimeterVol_DB!$H$3:$AM$2832,(Vol_PlotsWorkings!$D$5+Vol_PlotsWorkings!$B185),$D$8),NA())</f>
        <v>0</v>
      </c>
      <c r="G185" s="57"/>
      <c r="H185" s="57"/>
      <c r="I185" s="57"/>
      <c r="J185" s="58">
        <v>173</v>
      </c>
      <c r="K185" s="61">
        <f>IFERROR(INDEX(LysimeterVol_DB!$H$3:$AM$2832,(Vol_PlotsWorkings!$L$5+Vol_PlotsWorkings!$J185),1),NA())</f>
        <v>41994</v>
      </c>
      <c r="L185" s="58">
        <f>IFERROR(INDEX(LysimeterVol_DB!$H$3:$AM$2832,(Vol_PlotsWorkings!$L$5+Vol_PlotsWorkings!$J185),2),NA())</f>
        <v>0.5</v>
      </c>
      <c r="M185" s="62" t="str">
        <f>IFERROR(INDEX(LysimeterVol_DB!$H$3:$AM$2832,(Vol_PlotsWorkings!$L$5+Vol_PlotsWorkings!$J185),$L$7),NA())</f>
        <v xml:space="preserve"> </v>
      </c>
      <c r="N185" s="62">
        <f>IFERROR(INDEX(LysimeterVol_DB!$H$3:$AM$2832,(Vol_PlotsWorkings!$L$5+Vol_PlotsWorkings!$J185),$L$8),NA())</f>
        <v>0</v>
      </c>
      <c r="O185" s="57"/>
      <c r="P185" s="57"/>
    </row>
    <row r="186" spans="1:16" x14ac:dyDescent="0.25">
      <c r="A186" s="57"/>
      <c r="B186" s="58">
        <v>174</v>
      </c>
      <c r="C186" s="61">
        <f>IFERROR(INDEX(LysimeterVol_DB!$H$3:$AM$2832,(Vol_PlotsWorkings!$D$5+Vol_PlotsWorkings!$B186),1),NA())</f>
        <v>40534</v>
      </c>
      <c r="D186" s="58">
        <f>IFERROR(INDEX(LysimeterVol_DB!$H$3:$AM$2832,(Vol_PlotsWorkings!$D$5+Vol_PlotsWorkings!$B186),2),NA())</f>
        <v>0</v>
      </c>
      <c r="E186" s="62" t="str">
        <f>IFERROR(INDEX(LysimeterVol_DB!$H$3:$AM$2832,(Vol_PlotsWorkings!$D$5+Vol_PlotsWorkings!$B186),$D$7),NA())</f>
        <v xml:space="preserve"> </v>
      </c>
      <c r="F186" s="62">
        <f>IFERROR(INDEX(LysimeterVol_DB!$H$3:$AM$2832,(Vol_PlotsWorkings!$D$5+Vol_PlotsWorkings!$B186),$D$8),NA())</f>
        <v>0</v>
      </c>
      <c r="G186" s="57"/>
      <c r="H186" s="57"/>
      <c r="I186" s="57"/>
      <c r="J186" s="58">
        <v>174</v>
      </c>
      <c r="K186" s="61">
        <f>IFERROR(INDEX(LysimeterVol_DB!$H$3:$AM$2832,(Vol_PlotsWorkings!$L$5+Vol_PlotsWorkings!$J186),1),NA())</f>
        <v>41995</v>
      </c>
      <c r="L186" s="58">
        <f>IFERROR(INDEX(LysimeterVol_DB!$H$3:$AM$2832,(Vol_PlotsWorkings!$L$5+Vol_PlotsWorkings!$J186),2),NA())</f>
        <v>1</v>
      </c>
      <c r="M186" s="62">
        <f>IFERROR(INDEX(LysimeterVol_DB!$H$3:$AM$2832,(Vol_PlotsWorkings!$L$5+Vol_PlotsWorkings!$J186),$L$7),NA())</f>
        <v>0</v>
      </c>
      <c r="N186" s="62">
        <f>IFERROR(INDEX(LysimeterVol_DB!$H$3:$AM$2832,(Vol_PlotsWorkings!$L$5+Vol_PlotsWorkings!$J186),$L$8),NA())</f>
        <v>0</v>
      </c>
      <c r="O186" s="57"/>
      <c r="P186" s="57"/>
    </row>
    <row r="187" spans="1:16" x14ac:dyDescent="0.25">
      <c r="A187" s="57"/>
      <c r="B187" s="58">
        <v>175</v>
      </c>
      <c r="C187" s="61">
        <f>IFERROR(INDEX(LysimeterVol_DB!$H$3:$AM$2832,(Vol_PlotsWorkings!$D$5+Vol_PlotsWorkings!$B187),1),NA())</f>
        <v>40535</v>
      </c>
      <c r="D187" s="58">
        <f>IFERROR(INDEX(LysimeterVol_DB!$H$3:$AM$2832,(Vol_PlotsWorkings!$D$5+Vol_PlotsWorkings!$B187),2),NA())</f>
        <v>0</v>
      </c>
      <c r="E187" s="62" t="str">
        <f>IFERROR(INDEX(LysimeterVol_DB!$H$3:$AM$2832,(Vol_PlotsWorkings!$D$5+Vol_PlotsWorkings!$B187),$D$7),NA())</f>
        <v xml:space="preserve"> </v>
      </c>
      <c r="F187" s="62">
        <f>IFERROR(INDEX(LysimeterVol_DB!$H$3:$AM$2832,(Vol_PlotsWorkings!$D$5+Vol_PlotsWorkings!$B187),$D$8),NA())</f>
        <v>0</v>
      </c>
      <c r="G187" s="57"/>
      <c r="H187" s="57"/>
      <c r="I187" s="57"/>
      <c r="J187" s="58">
        <v>175</v>
      </c>
      <c r="K187" s="61">
        <f>IFERROR(INDEX(LysimeterVol_DB!$H$3:$AM$2832,(Vol_PlotsWorkings!$L$5+Vol_PlotsWorkings!$J187),1),NA())</f>
        <v>41996</v>
      </c>
      <c r="L187" s="58">
        <f>IFERROR(INDEX(LysimeterVol_DB!$H$3:$AM$2832,(Vol_PlotsWorkings!$L$5+Vol_PlotsWorkings!$J187),2),NA())</f>
        <v>0</v>
      </c>
      <c r="M187" s="62" t="str">
        <f>IFERROR(INDEX(LysimeterVol_DB!$H$3:$AM$2832,(Vol_PlotsWorkings!$L$5+Vol_PlotsWorkings!$J187),$L$7),NA())</f>
        <v xml:space="preserve"> </v>
      </c>
      <c r="N187" s="62">
        <f>IFERROR(INDEX(LysimeterVol_DB!$H$3:$AM$2832,(Vol_PlotsWorkings!$L$5+Vol_PlotsWorkings!$J187),$L$8),NA())</f>
        <v>0</v>
      </c>
      <c r="O187" s="57"/>
      <c r="P187" s="57"/>
    </row>
    <row r="188" spans="1:16" x14ac:dyDescent="0.25">
      <c r="A188" s="57"/>
      <c r="B188" s="58">
        <v>176</v>
      </c>
      <c r="C188" s="61">
        <f>IFERROR(INDEX(LysimeterVol_DB!$H$3:$AM$2832,(Vol_PlotsWorkings!$D$5+Vol_PlotsWorkings!$B188),1),NA())</f>
        <v>40536</v>
      </c>
      <c r="D188" s="58">
        <f>IFERROR(INDEX(LysimeterVol_DB!$H$3:$AM$2832,(Vol_PlotsWorkings!$D$5+Vol_PlotsWorkings!$B188),2),NA())</f>
        <v>0</v>
      </c>
      <c r="E188" s="62" t="str">
        <f>IFERROR(INDEX(LysimeterVol_DB!$H$3:$AM$2832,(Vol_PlotsWorkings!$D$5+Vol_PlotsWorkings!$B188),$D$7),NA())</f>
        <v xml:space="preserve"> </v>
      </c>
      <c r="F188" s="62">
        <f>IFERROR(INDEX(LysimeterVol_DB!$H$3:$AM$2832,(Vol_PlotsWorkings!$D$5+Vol_PlotsWorkings!$B188),$D$8),NA())</f>
        <v>0</v>
      </c>
      <c r="G188" s="57"/>
      <c r="H188" s="57"/>
      <c r="I188" s="57"/>
      <c r="J188" s="58">
        <v>176</v>
      </c>
      <c r="K188" s="61">
        <f>IFERROR(INDEX(LysimeterVol_DB!$H$3:$AM$2832,(Vol_PlotsWorkings!$L$5+Vol_PlotsWorkings!$J188),1),NA())</f>
        <v>41997</v>
      </c>
      <c r="L188" s="58">
        <f>IFERROR(INDEX(LysimeterVol_DB!$H$3:$AM$2832,(Vol_PlotsWorkings!$L$5+Vol_PlotsWorkings!$J188),2),NA())</f>
        <v>0</v>
      </c>
      <c r="M188" s="62" t="str">
        <f>IFERROR(INDEX(LysimeterVol_DB!$H$3:$AM$2832,(Vol_PlotsWorkings!$L$5+Vol_PlotsWorkings!$J188),$L$7),NA())</f>
        <v xml:space="preserve"> </v>
      </c>
      <c r="N188" s="62">
        <f>IFERROR(INDEX(LysimeterVol_DB!$H$3:$AM$2832,(Vol_PlotsWorkings!$L$5+Vol_PlotsWorkings!$J188),$L$8),NA())</f>
        <v>0</v>
      </c>
      <c r="O188" s="57"/>
      <c r="P188" s="57"/>
    </row>
    <row r="189" spans="1:16" x14ac:dyDescent="0.25">
      <c r="A189" s="57"/>
      <c r="B189" s="58">
        <v>177</v>
      </c>
      <c r="C189" s="61">
        <f>IFERROR(INDEX(LysimeterVol_DB!$H$3:$AM$2832,(Vol_PlotsWorkings!$D$5+Vol_PlotsWorkings!$B189),1),NA())</f>
        <v>40537</v>
      </c>
      <c r="D189" s="58">
        <f>IFERROR(INDEX(LysimeterVol_DB!$H$3:$AM$2832,(Vol_PlotsWorkings!$D$5+Vol_PlotsWorkings!$B189),2),NA())</f>
        <v>0</v>
      </c>
      <c r="E189" s="62" t="str">
        <f>IFERROR(INDEX(LysimeterVol_DB!$H$3:$AM$2832,(Vol_PlotsWorkings!$D$5+Vol_PlotsWorkings!$B189),$D$7),NA())</f>
        <v xml:space="preserve"> </v>
      </c>
      <c r="F189" s="62">
        <f>IFERROR(INDEX(LysimeterVol_DB!$H$3:$AM$2832,(Vol_PlotsWorkings!$D$5+Vol_PlotsWorkings!$B189),$D$8),NA())</f>
        <v>0</v>
      </c>
      <c r="G189" s="57"/>
      <c r="H189" s="57"/>
      <c r="I189" s="57"/>
      <c r="J189" s="58">
        <v>177</v>
      </c>
      <c r="K189" s="61">
        <f>IFERROR(INDEX(LysimeterVol_DB!$H$3:$AM$2832,(Vol_PlotsWorkings!$L$5+Vol_PlotsWorkings!$J189),1),NA())</f>
        <v>41998</v>
      </c>
      <c r="L189" s="58">
        <f>IFERROR(INDEX(LysimeterVol_DB!$H$3:$AM$2832,(Vol_PlotsWorkings!$L$5+Vol_PlotsWorkings!$J189),2),NA())</f>
        <v>0</v>
      </c>
      <c r="M189" s="62" t="str">
        <f>IFERROR(INDEX(LysimeterVol_DB!$H$3:$AM$2832,(Vol_PlotsWorkings!$L$5+Vol_PlotsWorkings!$J189),$L$7),NA())</f>
        <v xml:space="preserve"> </v>
      </c>
      <c r="N189" s="62">
        <f>IFERROR(INDEX(LysimeterVol_DB!$H$3:$AM$2832,(Vol_PlotsWorkings!$L$5+Vol_PlotsWorkings!$J189),$L$8),NA())</f>
        <v>0</v>
      </c>
      <c r="O189" s="57"/>
      <c r="P189" s="57"/>
    </row>
    <row r="190" spans="1:16" x14ac:dyDescent="0.25">
      <c r="A190" s="57"/>
      <c r="B190" s="58">
        <v>178</v>
      </c>
      <c r="C190" s="61">
        <f>IFERROR(INDEX(LysimeterVol_DB!$H$3:$AM$2832,(Vol_PlotsWorkings!$D$5+Vol_PlotsWorkings!$B190),1),NA())</f>
        <v>40538</v>
      </c>
      <c r="D190" s="58">
        <f>IFERROR(INDEX(LysimeterVol_DB!$H$3:$AM$2832,(Vol_PlotsWorkings!$D$5+Vol_PlotsWorkings!$B190),2),NA())</f>
        <v>0</v>
      </c>
      <c r="E190" s="62" t="str">
        <f>IFERROR(INDEX(LysimeterVol_DB!$H$3:$AM$2832,(Vol_PlotsWorkings!$D$5+Vol_PlotsWorkings!$B190),$D$7),NA())</f>
        <v xml:space="preserve"> </v>
      </c>
      <c r="F190" s="62">
        <f>IFERROR(INDEX(LysimeterVol_DB!$H$3:$AM$2832,(Vol_PlotsWorkings!$D$5+Vol_PlotsWorkings!$B190),$D$8),NA())</f>
        <v>0</v>
      </c>
      <c r="G190" s="57"/>
      <c r="H190" s="57"/>
      <c r="I190" s="57"/>
      <c r="J190" s="58">
        <v>178</v>
      </c>
      <c r="K190" s="61">
        <f>IFERROR(INDEX(LysimeterVol_DB!$H$3:$AM$2832,(Vol_PlotsWorkings!$L$5+Vol_PlotsWorkings!$J190),1),NA())</f>
        <v>41999</v>
      </c>
      <c r="L190" s="58">
        <f>IFERROR(INDEX(LysimeterVol_DB!$H$3:$AM$2832,(Vol_PlotsWorkings!$L$5+Vol_PlotsWorkings!$J190),2),NA())</f>
        <v>0</v>
      </c>
      <c r="M190" s="62" t="str">
        <f>IFERROR(INDEX(LysimeterVol_DB!$H$3:$AM$2832,(Vol_PlotsWorkings!$L$5+Vol_PlotsWorkings!$J190),$L$7),NA())</f>
        <v xml:space="preserve"> </v>
      </c>
      <c r="N190" s="62">
        <f>IFERROR(INDEX(LysimeterVol_DB!$H$3:$AM$2832,(Vol_PlotsWorkings!$L$5+Vol_PlotsWorkings!$J190),$L$8),NA())</f>
        <v>0</v>
      </c>
      <c r="O190" s="57"/>
      <c r="P190" s="57"/>
    </row>
    <row r="191" spans="1:16" x14ac:dyDescent="0.25">
      <c r="A191" s="57"/>
      <c r="B191" s="58">
        <v>179</v>
      </c>
      <c r="C191" s="61">
        <f>IFERROR(INDEX(LysimeterVol_DB!$H$3:$AM$2832,(Vol_PlotsWorkings!$D$5+Vol_PlotsWorkings!$B191),1),NA())</f>
        <v>40539</v>
      </c>
      <c r="D191" s="58">
        <f>IFERROR(INDEX(LysimeterVol_DB!$H$3:$AM$2832,(Vol_PlotsWorkings!$D$5+Vol_PlotsWorkings!$B191),2),NA())</f>
        <v>0</v>
      </c>
      <c r="E191" s="62" t="str">
        <f>IFERROR(INDEX(LysimeterVol_DB!$H$3:$AM$2832,(Vol_PlotsWorkings!$D$5+Vol_PlotsWorkings!$B191),$D$7),NA())</f>
        <v xml:space="preserve"> </v>
      </c>
      <c r="F191" s="62">
        <f>IFERROR(INDEX(LysimeterVol_DB!$H$3:$AM$2832,(Vol_PlotsWorkings!$D$5+Vol_PlotsWorkings!$B191),$D$8),NA())</f>
        <v>0</v>
      </c>
      <c r="G191" s="57"/>
      <c r="H191" s="57"/>
      <c r="I191" s="57"/>
      <c r="J191" s="58">
        <v>179</v>
      </c>
      <c r="K191" s="61">
        <f>IFERROR(INDEX(LysimeterVol_DB!$H$3:$AM$2832,(Vol_PlotsWorkings!$L$5+Vol_PlotsWorkings!$J191),1),NA())</f>
        <v>42000</v>
      </c>
      <c r="L191" s="58">
        <f>IFERROR(INDEX(LysimeterVol_DB!$H$3:$AM$2832,(Vol_PlotsWorkings!$L$5+Vol_PlotsWorkings!$J191),2),NA())</f>
        <v>0</v>
      </c>
      <c r="M191" s="62" t="str">
        <f>IFERROR(INDEX(LysimeterVol_DB!$H$3:$AM$2832,(Vol_PlotsWorkings!$L$5+Vol_PlotsWorkings!$J191),$L$7),NA())</f>
        <v xml:space="preserve"> </v>
      </c>
      <c r="N191" s="62">
        <f>IFERROR(INDEX(LysimeterVol_DB!$H$3:$AM$2832,(Vol_PlotsWorkings!$L$5+Vol_PlotsWorkings!$J191),$L$8),NA())</f>
        <v>0</v>
      </c>
      <c r="O191" s="57"/>
      <c r="P191" s="57"/>
    </row>
    <row r="192" spans="1:16" x14ac:dyDescent="0.25">
      <c r="A192" s="57"/>
      <c r="B192" s="58">
        <v>180</v>
      </c>
      <c r="C192" s="61">
        <f>IFERROR(INDEX(LysimeterVol_DB!$H$3:$AM$2832,(Vol_PlotsWorkings!$D$5+Vol_PlotsWorkings!$B192),1),NA())</f>
        <v>40540</v>
      </c>
      <c r="D192" s="58">
        <f>IFERROR(INDEX(LysimeterVol_DB!$H$3:$AM$2832,(Vol_PlotsWorkings!$D$5+Vol_PlotsWorkings!$B192),2),NA())</f>
        <v>1</v>
      </c>
      <c r="E192" s="62" t="str">
        <f>IFERROR(INDEX(LysimeterVol_DB!$H$3:$AM$2832,(Vol_PlotsWorkings!$D$5+Vol_PlotsWorkings!$B192),$D$7),NA())</f>
        <v xml:space="preserve"> </v>
      </c>
      <c r="F192" s="62">
        <f>IFERROR(INDEX(LysimeterVol_DB!$H$3:$AM$2832,(Vol_PlotsWorkings!$D$5+Vol_PlotsWorkings!$B192),$D$8),NA())</f>
        <v>0</v>
      </c>
      <c r="G192" s="57"/>
      <c r="H192" s="57"/>
      <c r="I192" s="57"/>
      <c r="J192" s="58">
        <v>180</v>
      </c>
      <c r="K192" s="61">
        <f>IFERROR(INDEX(LysimeterVol_DB!$H$3:$AM$2832,(Vol_PlotsWorkings!$L$5+Vol_PlotsWorkings!$J192),1),NA())</f>
        <v>42001</v>
      </c>
      <c r="L192" s="58">
        <f>IFERROR(INDEX(LysimeterVol_DB!$H$3:$AM$2832,(Vol_PlotsWorkings!$L$5+Vol_PlotsWorkings!$J192),2),NA())</f>
        <v>0</v>
      </c>
      <c r="M192" s="62" t="str">
        <f>IFERROR(INDEX(LysimeterVol_DB!$H$3:$AM$2832,(Vol_PlotsWorkings!$L$5+Vol_PlotsWorkings!$J192),$L$7),NA())</f>
        <v xml:space="preserve"> </v>
      </c>
      <c r="N192" s="62">
        <f>IFERROR(INDEX(LysimeterVol_DB!$H$3:$AM$2832,(Vol_PlotsWorkings!$L$5+Vol_PlotsWorkings!$J192),$L$8),NA())</f>
        <v>0</v>
      </c>
      <c r="O192" s="57"/>
      <c r="P192" s="57"/>
    </row>
    <row r="193" spans="1:16" x14ac:dyDescent="0.25">
      <c r="A193" s="57"/>
      <c r="B193" s="58">
        <v>181</v>
      </c>
      <c r="C193" s="61">
        <f>IFERROR(INDEX(LysimeterVol_DB!$H$3:$AM$2832,(Vol_PlotsWorkings!$D$5+Vol_PlotsWorkings!$B193),1),NA())</f>
        <v>40541</v>
      </c>
      <c r="D193" s="58">
        <f>IFERROR(INDEX(LysimeterVol_DB!$H$3:$AM$2832,(Vol_PlotsWorkings!$D$5+Vol_PlotsWorkings!$B193),2),NA())</f>
        <v>0</v>
      </c>
      <c r="E193" s="62" t="str">
        <f>IFERROR(INDEX(LysimeterVol_DB!$H$3:$AM$2832,(Vol_PlotsWorkings!$D$5+Vol_PlotsWorkings!$B193),$D$7),NA())</f>
        <v xml:space="preserve"> </v>
      </c>
      <c r="F193" s="62">
        <f>IFERROR(INDEX(LysimeterVol_DB!$H$3:$AM$2832,(Vol_PlotsWorkings!$D$5+Vol_PlotsWorkings!$B193),$D$8),NA())</f>
        <v>0</v>
      </c>
      <c r="G193" s="57"/>
      <c r="H193" s="57"/>
      <c r="I193" s="57"/>
      <c r="J193" s="58">
        <v>181</v>
      </c>
      <c r="K193" s="61">
        <f>IFERROR(INDEX(LysimeterVol_DB!$H$3:$AM$2832,(Vol_PlotsWorkings!$L$5+Vol_PlotsWorkings!$J193),1),NA())</f>
        <v>42002</v>
      </c>
      <c r="L193" s="58">
        <f>IFERROR(INDEX(LysimeterVol_DB!$H$3:$AM$2832,(Vol_PlotsWorkings!$L$5+Vol_PlotsWorkings!$J193),2),NA())</f>
        <v>0</v>
      </c>
      <c r="M193" s="62" t="str">
        <f>IFERROR(INDEX(LysimeterVol_DB!$H$3:$AM$2832,(Vol_PlotsWorkings!$L$5+Vol_PlotsWorkings!$J193),$L$7),NA())</f>
        <v xml:space="preserve"> </v>
      </c>
      <c r="N193" s="62">
        <f>IFERROR(INDEX(LysimeterVol_DB!$H$3:$AM$2832,(Vol_PlotsWorkings!$L$5+Vol_PlotsWorkings!$J193),$L$8),NA())</f>
        <v>0</v>
      </c>
      <c r="O193" s="57"/>
      <c r="P193" s="57"/>
    </row>
    <row r="194" spans="1:16" x14ac:dyDescent="0.25">
      <c r="A194" s="57"/>
      <c r="B194" s="58">
        <v>182</v>
      </c>
      <c r="C194" s="61">
        <f>IFERROR(INDEX(LysimeterVol_DB!$H$3:$AM$2832,(Vol_PlotsWorkings!$D$5+Vol_PlotsWorkings!$B194),1),NA())</f>
        <v>40542</v>
      </c>
      <c r="D194" s="58">
        <f>IFERROR(INDEX(LysimeterVol_DB!$H$3:$AM$2832,(Vol_PlotsWorkings!$D$5+Vol_PlotsWorkings!$B194),2),NA())</f>
        <v>0</v>
      </c>
      <c r="E194" s="62" t="str">
        <f>IFERROR(INDEX(LysimeterVol_DB!$H$3:$AM$2832,(Vol_PlotsWorkings!$D$5+Vol_PlotsWorkings!$B194),$D$7),NA())</f>
        <v xml:space="preserve"> </v>
      </c>
      <c r="F194" s="62">
        <f>IFERROR(INDEX(LysimeterVol_DB!$H$3:$AM$2832,(Vol_PlotsWorkings!$D$5+Vol_PlotsWorkings!$B194),$D$8),NA())</f>
        <v>0</v>
      </c>
      <c r="G194" s="57"/>
      <c r="H194" s="57"/>
      <c r="I194" s="57"/>
      <c r="J194" s="58">
        <v>182</v>
      </c>
      <c r="K194" s="61">
        <f>IFERROR(INDEX(LysimeterVol_DB!$H$3:$AM$2832,(Vol_PlotsWorkings!$L$5+Vol_PlotsWorkings!$J194),1),NA())</f>
        <v>42003</v>
      </c>
      <c r="L194" s="58">
        <f>IFERROR(INDEX(LysimeterVol_DB!$H$3:$AM$2832,(Vol_PlotsWorkings!$L$5+Vol_PlotsWorkings!$J194),2),NA())</f>
        <v>0</v>
      </c>
      <c r="M194" s="62" t="str">
        <f>IFERROR(INDEX(LysimeterVol_DB!$H$3:$AM$2832,(Vol_PlotsWorkings!$L$5+Vol_PlotsWorkings!$J194),$L$7),NA())</f>
        <v xml:space="preserve"> </v>
      </c>
      <c r="N194" s="62">
        <f>IFERROR(INDEX(LysimeterVol_DB!$H$3:$AM$2832,(Vol_PlotsWorkings!$L$5+Vol_PlotsWorkings!$J194),$L$8),NA())</f>
        <v>0</v>
      </c>
      <c r="O194" s="57"/>
      <c r="P194" s="57"/>
    </row>
    <row r="195" spans="1:16" x14ac:dyDescent="0.25">
      <c r="A195" s="57"/>
      <c r="B195" s="58">
        <v>183</v>
      </c>
      <c r="C195" s="61">
        <f>IFERROR(INDEX(LysimeterVol_DB!$H$3:$AM$2832,(Vol_PlotsWorkings!$D$5+Vol_PlotsWorkings!$B195),1),NA())</f>
        <v>40543</v>
      </c>
      <c r="D195" s="58">
        <f>IFERROR(INDEX(LysimeterVol_DB!$H$3:$AM$2832,(Vol_PlotsWorkings!$D$5+Vol_PlotsWorkings!$B195),2),NA())</f>
        <v>0</v>
      </c>
      <c r="E195" s="62" t="str">
        <f>IFERROR(INDEX(LysimeterVol_DB!$H$3:$AM$2832,(Vol_PlotsWorkings!$D$5+Vol_PlotsWorkings!$B195),$D$7),NA())</f>
        <v xml:space="preserve"> </v>
      </c>
      <c r="F195" s="62">
        <f>IFERROR(INDEX(LysimeterVol_DB!$H$3:$AM$2832,(Vol_PlotsWorkings!$D$5+Vol_PlotsWorkings!$B195),$D$8),NA())</f>
        <v>0</v>
      </c>
      <c r="G195" s="57"/>
      <c r="H195" s="57"/>
      <c r="I195" s="57"/>
      <c r="J195" s="58">
        <v>183</v>
      </c>
      <c r="K195" s="61">
        <f>IFERROR(INDEX(LysimeterVol_DB!$H$3:$AM$2832,(Vol_PlotsWorkings!$L$5+Vol_PlotsWorkings!$J195),1),NA())</f>
        <v>42004</v>
      </c>
      <c r="L195" s="58">
        <f>IFERROR(INDEX(LysimeterVol_DB!$H$3:$AM$2832,(Vol_PlotsWorkings!$L$5+Vol_PlotsWorkings!$J195),2),NA())</f>
        <v>0</v>
      </c>
      <c r="M195" s="62" t="str">
        <f>IFERROR(INDEX(LysimeterVol_DB!$H$3:$AM$2832,(Vol_PlotsWorkings!$L$5+Vol_PlotsWorkings!$J195),$L$7),NA())</f>
        <v xml:space="preserve"> </v>
      </c>
      <c r="N195" s="62">
        <f>IFERROR(INDEX(LysimeterVol_DB!$H$3:$AM$2832,(Vol_PlotsWorkings!$L$5+Vol_PlotsWorkings!$J195),$L$8),NA())</f>
        <v>0</v>
      </c>
      <c r="O195" s="57"/>
      <c r="P195" s="57"/>
    </row>
    <row r="196" spans="1:16" x14ac:dyDescent="0.25">
      <c r="A196" s="57"/>
      <c r="B196" s="58">
        <v>184</v>
      </c>
      <c r="C196" s="61">
        <f>IFERROR(INDEX(LysimeterVol_DB!$H$3:$AM$2832,(Vol_PlotsWorkings!$D$5+Vol_PlotsWorkings!$B196),1),NA())</f>
        <v>40544</v>
      </c>
      <c r="D196" s="58">
        <f>IFERROR(INDEX(LysimeterVol_DB!$H$3:$AM$2832,(Vol_PlotsWorkings!$D$5+Vol_PlotsWorkings!$B196),2),NA())</f>
        <v>0</v>
      </c>
      <c r="E196" s="62" t="str">
        <f>IFERROR(INDEX(LysimeterVol_DB!$H$3:$AM$2832,(Vol_PlotsWorkings!$D$5+Vol_PlotsWorkings!$B196),$D$7),NA())</f>
        <v xml:space="preserve"> </v>
      </c>
      <c r="F196" s="62">
        <f>IFERROR(INDEX(LysimeterVol_DB!$H$3:$AM$2832,(Vol_PlotsWorkings!$D$5+Vol_PlotsWorkings!$B196),$D$8),NA())</f>
        <v>0</v>
      </c>
      <c r="G196" s="57"/>
      <c r="H196" s="57"/>
      <c r="I196" s="57"/>
      <c r="J196" s="58">
        <v>184</v>
      </c>
      <c r="K196" s="61">
        <f>IFERROR(INDEX(LysimeterVol_DB!$H$3:$AM$2832,(Vol_PlotsWorkings!$L$5+Vol_PlotsWorkings!$J196),1),NA())</f>
        <v>42005</v>
      </c>
      <c r="L196" s="58">
        <f>IFERROR(INDEX(LysimeterVol_DB!$H$3:$AM$2832,(Vol_PlotsWorkings!$L$5+Vol_PlotsWorkings!$J196),2),NA())</f>
        <v>0</v>
      </c>
      <c r="M196" s="62" t="str">
        <f>IFERROR(INDEX(LysimeterVol_DB!$H$3:$AM$2832,(Vol_PlotsWorkings!$L$5+Vol_PlotsWorkings!$J196),$L$7),NA())</f>
        <v xml:space="preserve"> </v>
      </c>
      <c r="N196" s="62">
        <f>IFERROR(INDEX(LysimeterVol_DB!$H$3:$AM$2832,(Vol_PlotsWorkings!$L$5+Vol_PlotsWorkings!$J196),$L$8),NA())</f>
        <v>0</v>
      </c>
      <c r="O196" s="57"/>
      <c r="P196" s="57"/>
    </row>
    <row r="197" spans="1:16" x14ac:dyDescent="0.25">
      <c r="A197" s="57"/>
      <c r="B197" s="58">
        <v>185</v>
      </c>
      <c r="C197" s="61">
        <f>IFERROR(INDEX(LysimeterVol_DB!$H$3:$AM$2832,(Vol_PlotsWorkings!$D$5+Vol_PlotsWorkings!$B197),1),NA())</f>
        <v>40545</v>
      </c>
      <c r="D197" s="58">
        <f>IFERROR(INDEX(LysimeterVol_DB!$H$3:$AM$2832,(Vol_PlotsWorkings!$D$5+Vol_PlotsWorkings!$B197),2),NA())</f>
        <v>0</v>
      </c>
      <c r="E197" s="62" t="str">
        <f>IFERROR(INDEX(LysimeterVol_DB!$H$3:$AM$2832,(Vol_PlotsWorkings!$D$5+Vol_PlotsWorkings!$B197),$D$7),NA())</f>
        <v xml:space="preserve"> </v>
      </c>
      <c r="F197" s="62">
        <f>IFERROR(INDEX(LysimeterVol_DB!$H$3:$AM$2832,(Vol_PlotsWorkings!$D$5+Vol_PlotsWorkings!$B197),$D$8),NA())</f>
        <v>0</v>
      </c>
      <c r="G197" s="57"/>
      <c r="H197" s="57"/>
      <c r="I197" s="57"/>
      <c r="J197" s="58">
        <v>185</v>
      </c>
      <c r="K197" s="61">
        <f>IFERROR(INDEX(LysimeterVol_DB!$H$3:$AM$2832,(Vol_PlotsWorkings!$L$5+Vol_PlotsWorkings!$J197),1),NA())</f>
        <v>42006</v>
      </c>
      <c r="L197" s="58">
        <f>IFERROR(INDEX(LysimeterVol_DB!$H$3:$AM$2832,(Vol_PlotsWorkings!$L$5+Vol_PlotsWorkings!$J197),2),NA())</f>
        <v>0</v>
      </c>
      <c r="M197" s="62" t="str">
        <f>IFERROR(INDEX(LysimeterVol_DB!$H$3:$AM$2832,(Vol_PlotsWorkings!$L$5+Vol_PlotsWorkings!$J197),$L$7),NA())</f>
        <v xml:space="preserve"> </v>
      </c>
      <c r="N197" s="62">
        <f>IFERROR(INDEX(LysimeterVol_DB!$H$3:$AM$2832,(Vol_PlotsWorkings!$L$5+Vol_PlotsWorkings!$J197),$L$8),NA())</f>
        <v>0</v>
      </c>
      <c r="O197" s="57"/>
      <c r="P197" s="57"/>
    </row>
    <row r="198" spans="1:16" x14ac:dyDescent="0.25">
      <c r="A198" s="57"/>
      <c r="B198" s="58">
        <v>186</v>
      </c>
      <c r="C198" s="61">
        <f>IFERROR(INDEX(LysimeterVol_DB!$H$3:$AM$2832,(Vol_PlotsWorkings!$D$5+Vol_PlotsWorkings!$B198),1),NA())</f>
        <v>40546</v>
      </c>
      <c r="D198" s="58">
        <f>IFERROR(INDEX(LysimeterVol_DB!$H$3:$AM$2832,(Vol_PlotsWorkings!$D$5+Vol_PlotsWorkings!$B198),2),NA())</f>
        <v>0</v>
      </c>
      <c r="E198" s="62" t="str">
        <f>IFERROR(INDEX(LysimeterVol_DB!$H$3:$AM$2832,(Vol_PlotsWorkings!$D$5+Vol_PlotsWorkings!$B198),$D$7),NA())</f>
        <v xml:space="preserve"> </v>
      </c>
      <c r="F198" s="62">
        <f>IFERROR(INDEX(LysimeterVol_DB!$H$3:$AM$2832,(Vol_PlotsWorkings!$D$5+Vol_PlotsWorkings!$B198),$D$8),NA())</f>
        <v>0</v>
      </c>
      <c r="G198" s="57"/>
      <c r="H198" s="57"/>
      <c r="I198" s="57"/>
      <c r="J198" s="58">
        <v>186</v>
      </c>
      <c r="K198" s="61">
        <f>IFERROR(INDEX(LysimeterVol_DB!$H$3:$AM$2832,(Vol_PlotsWorkings!$L$5+Vol_PlotsWorkings!$J198),1),NA())</f>
        <v>42007</v>
      </c>
      <c r="L198" s="58">
        <f>IFERROR(INDEX(LysimeterVol_DB!$H$3:$AM$2832,(Vol_PlotsWorkings!$L$5+Vol_PlotsWorkings!$J198),2),NA())</f>
        <v>0</v>
      </c>
      <c r="M198" s="62" t="str">
        <f>IFERROR(INDEX(LysimeterVol_DB!$H$3:$AM$2832,(Vol_PlotsWorkings!$L$5+Vol_PlotsWorkings!$J198),$L$7),NA())</f>
        <v xml:space="preserve"> </v>
      </c>
      <c r="N198" s="62">
        <f>IFERROR(INDEX(LysimeterVol_DB!$H$3:$AM$2832,(Vol_PlotsWorkings!$L$5+Vol_PlotsWorkings!$J198),$L$8),NA())</f>
        <v>0</v>
      </c>
      <c r="O198" s="57"/>
      <c r="P198" s="57"/>
    </row>
    <row r="199" spans="1:16" x14ac:dyDescent="0.25">
      <c r="A199" s="57"/>
      <c r="B199" s="58">
        <v>187</v>
      </c>
      <c r="C199" s="61">
        <f>IFERROR(INDEX(LysimeterVol_DB!$H$3:$AM$2832,(Vol_PlotsWorkings!$D$5+Vol_PlotsWorkings!$B199),1),NA())</f>
        <v>40547</v>
      </c>
      <c r="D199" s="58">
        <f>IFERROR(INDEX(LysimeterVol_DB!$H$3:$AM$2832,(Vol_PlotsWorkings!$D$5+Vol_PlotsWorkings!$B199),2),NA())</f>
        <v>0</v>
      </c>
      <c r="E199" s="62" t="str">
        <f>IFERROR(INDEX(LysimeterVol_DB!$H$3:$AM$2832,(Vol_PlotsWorkings!$D$5+Vol_PlotsWorkings!$B199),$D$7),NA())</f>
        <v xml:space="preserve"> </v>
      </c>
      <c r="F199" s="62">
        <f>IFERROR(INDEX(LysimeterVol_DB!$H$3:$AM$2832,(Vol_PlotsWorkings!$D$5+Vol_PlotsWorkings!$B199),$D$8),NA())</f>
        <v>0</v>
      </c>
      <c r="G199" s="57"/>
      <c r="H199" s="57"/>
      <c r="I199" s="57"/>
      <c r="J199" s="58">
        <v>187</v>
      </c>
      <c r="K199" s="61">
        <f>IFERROR(INDEX(LysimeterVol_DB!$H$3:$AM$2832,(Vol_PlotsWorkings!$L$5+Vol_PlotsWorkings!$J199),1),NA())</f>
        <v>42008</v>
      </c>
      <c r="L199" s="58">
        <f>IFERROR(INDEX(LysimeterVol_DB!$H$3:$AM$2832,(Vol_PlotsWorkings!$L$5+Vol_PlotsWorkings!$J199),2),NA())</f>
        <v>0</v>
      </c>
      <c r="M199" s="62" t="str">
        <f>IFERROR(INDEX(LysimeterVol_DB!$H$3:$AM$2832,(Vol_PlotsWorkings!$L$5+Vol_PlotsWorkings!$J199),$L$7),NA())</f>
        <v xml:space="preserve"> </v>
      </c>
      <c r="N199" s="62">
        <f>IFERROR(INDEX(LysimeterVol_DB!$H$3:$AM$2832,(Vol_PlotsWorkings!$L$5+Vol_PlotsWorkings!$J199),$L$8),NA())</f>
        <v>0</v>
      </c>
      <c r="O199" s="57"/>
      <c r="P199" s="57"/>
    </row>
    <row r="200" spans="1:16" x14ac:dyDescent="0.25">
      <c r="A200" s="57"/>
      <c r="B200" s="58">
        <v>188</v>
      </c>
      <c r="C200" s="61">
        <f>IFERROR(INDEX(LysimeterVol_DB!$H$3:$AM$2832,(Vol_PlotsWorkings!$D$5+Vol_PlotsWorkings!$B200),1),NA())</f>
        <v>40548</v>
      </c>
      <c r="D200" s="58">
        <f>IFERROR(INDEX(LysimeterVol_DB!$H$3:$AM$2832,(Vol_PlotsWorkings!$D$5+Vol_PlotsWorkings!$B200),2),NA())</f>
        <v>0</v>
      </c>
      <c r="E200" s="62" t="str">
        <f>IFERROR(INDEX(LysimeterVol_DB!$H$3:$AM$2832,(Vol_PlotsWorkings!$D$5+Vol_PlotsWorkings!$B200),$D$7),NA())</f>
        <v xml:space="preserve"> </v>
      </c>
      <c r="F200" s="62">
        <f>IFERROR(INDEX(LysimeterVol_DB!$H$3:$AM$2832,(Vol_PlotsWorkings!$D$5+Vol_PlotsWorkings!$B200),$D$8),NA())</f>
        <v>0</v>
      </c>
      <c r="G200" s="57"/>
      <c r="H200" s="57"/>
      <c r="I200" s="57"/>
      <c r="J200" s="58">
        <v>188</v>
      </c>
      <c r="K200" s="61">
        <f>IFERROR(INDEX(LysimeterVol_DB!$H$3:$AM$2832,(Vol_PlotsWorkings!$L$5+Vol_PlotsWorkings!$J200),1),NA())</f>
        <v>42009</v>
      </c>
      <c r="L200" s="58">
        <f>IFERROR(INDEX(LysimeterVol_DB!$H$3:$AM$2832,(Vol_PlotsWorkings!$L$5+Vol_PlotsWorkings!$J200),2),NA())</f>
        <v>0</v>
      </c>
      <c r="M200" s="62" t="str">
        <f>IFERROR(INDEX(LysimeterVol_DB!$H$3:$AM$2832,(Vol_PlotsWorkings!$L$5+Vol_PlotsWorkings!$J200),$L$7),NA())</f>
        <v xml:space="preserve"> </v>
      </c>
      <c r="N200" s="62">
        <f>IFERROR(INDEX(LysimeterVol_DB!$H$3:$AM$2832,(Vol_PlotsWorkings!$L$5+Vol_PlotsWorkings!$J200),$L$8),NA())</f>
        <v>0</v>
      </c>
      <c r="O200" s="57"/>
      <c r="P200" s="57"/>
    </row>
    <row r="201" spans="1:16" x14ac:dyDescent="0.25">
      <c r="A201" s="57"/>
      <c r="B201" s="58">
        <v>189</v>
      </c>
      <c r="C201" s="61">
        <f>IFERROR(INDEX(LysimeterVol_DB!$H$3:$AM$2832,(Vol_PlotsWorkings!$D$5+Vol_PlotsWorkings!$B201),1),NA())</f>
        <v>40549</v>
      </c>
      <c r="D201" s="58">
        <f>IFERROR(INDEX(LysimeterVol_DB!$H$3:$AM$2832,(Vol_PlotsWorkings!$D$5+Vol_PlotsWorkings!$B201),2),NA())</f>
        <v>0</v>
      </c>
      <c r="E201" s="62" t="str">
        <f>IFERROR(INDEX(LysimeterVol_DB!$H$3:$AM$2832,(Vol_PlotsWorkings!$D$5+Vol_PlotsWorkings!$B201),$D$7),NA())</f>
        <v xml:space="preserve"> </v>
      </c>
      <c r="F201" s="62">
        <f>IFERROR(INDEX(LysimeterVol_DB!$H$3:$AM$2832,(Vol_PlotsWorkings!$D$5+Vol_PlotsWorkings!$B201),$D$8),NA())</f>
        <v>0</v>
      </c>
      <c r="G201" s="57"/>
      <c r="H201" s="57"/>
      <c r="I201" s="57"/>
      <c r="J201" s="58">
        <v>189</v>
      </c>
      <c r="K201" s="61">
        <f>IFERROR(INDEX(LysimeterVol_DB!$H$3:$AM$2832,(Vol_PlotsWorkings!$L$5+Vol_PlotsWorkings!$J201),1),NA())</f>
        <v>42010</v>
      </c>
      <c r="L201" s="58">
        <f>IFERROR(INDEX(LysimeterVol_DB!$H$3:$AM$2832,(Vol_PlotsWorkings!$L$5+Vol_PlotsWorkings!$J201),2),NA())</f>
        <v>0</v>
      </c>
      <c r="M201" s="62" t="str">
        <f>IFERROR(INDEX(LysimeterVol_DB!$H$3:$AM$2832,(Vol_PlotsWorkings!$L$5+Vol_PlotsWorkings!$J201),$L$7),NA())</f>
        <v xml:space="preserve"> </v>
      </c>
      <c r="N201" s="62">
        <f>IFERROR(INDEX(LysimeterVol_DB!$H$3:$AM$2832,(Vol_PlotsWorkings!$L$5+Vol_PlotsWorkings!$J201),$L$8),NA())</f>
        <v>0</v>
      </c>
      <c r="O201" s="57"/>
      <c r="P201" s="57"/>
    </row>
    <row r="202" spans="1:16" x14ac:dyDescent="0.25">
      <c r="A202" s="57"/>
      <c r="B202" s="58">
        <v>190</v>
      </c>
      <c r="C202" s="61">
        <f>IFERROR(INDEX(LysimeterVol_DB!$H$3:$AM$2832,(Vol_PlotsWorkings!$D$5+Vol_PlotsWorkings!$B202),1),NA())</f>
        <v>40550</v>
      </c>
      <c r="D202" s="58">
        <f>IFERROR(INDEX(LysimeterVol_DB!$H$3:$AM$2832,(Vol_PlotsWorkings!$D$5+Vol_PlotsWorkings!$B202),2),NA())</f>
        <v>0</v>
      </c>
      <c r="E202" s="62" t="str">
        <f>IFERROR(INDEX(LysimeterVol_DB!$H$3:$AM$2832,(Vol_PlotsWorkings!$D$5+Vol_PlotsWorkings!$B202),$D$7),NA())</f>
        <v xml:space="preserve"> </v>
      </c>
      <c r="F202" s="62">
        <f>IFERROR(INDEX(LysimeterVol_DB!$H$3:$AM$2832,(Vol_PlotsWorkings!$D$5+Vol_PlotsWorkings!$B202),$D$8),NA())</f>
        <v>64.960769223964832</v>
      </c>
      <c r="G202" s="57"/>
      <c r="H202" s="57"/>
      <c r="I202" s="57"/>
      <c r="J202" s="58">
        <v>190</v>
      </c>
      <c r="K202" s="61">
        <f>IFERROR(INDEX(LysimeterVol_DB!$H$3:$AM$2832,(Vol_PlotsWorkings!$L$5+Vol_PlotsWorkings!$J202),1),NA())</f>
        <v>42011</v>
      </c>
      <c r="L202" s="58">
        <f>IFERROR(INDEX(LysimeterVol_DB!$H$3:$AM$2832,(Vol_PlotsWorkings!$L$5+Vol_PlotsWorkings!$J202),2),NA())</f>
        <v>0</v>
      </c>
      <c r="M202" s="62">
        <f>IFERROR(INDEX(LysimeterVol_DB!$H$3:$AM$2832,(Vol_PlotsWorkings!$L$5+Vol_PlotsWorkings!$J202),$L$7),NA())</f>
        <v>0</v>
      </c>
      <c r="N202" s="62">
        <f>IFERROR(INDEX(LysimeterVol_DB!$H$3:$AM$2832,(Vol_PlotsWorkings!$L$5+Vol_PlotsWorkings!$J202),$L$8),NA())</f>
        <v>0</v>
      </c>
      <c r="O202" s="57"/>
      <c r="P202" s="57"/>
    </row>
    <row r="203" spans="1:16" x14ac:dyDescent="0.25">
      <c r="A203" s="57"/>
      <c r="B203" s="58">
        <v>191</v>
      </c>
      <c r="C203" s="61">
        <f>IFERROR(INDEX(LysimeterVol_DB!$H$3:$AM$2832,(Vol_PlotsWorkings!$D$5+Vol_PlotsWorkings!$B203),1),NA())</f>
        <v>40551</v>
      </c>
      <c r="D203" s="58">
        <f>IFERROR(INDEX(LysimeterVol_DB!$H$3:$AM$2832,(Vol_PlotsWorkings!$D$5+Vol_PlotsWorkings!$B203),2),NA())</f>
        <v>0</v>
      </c>
      <c r="E203" s="62" t="str">
        <f>IFERROR(INDEX(LysimeterVol_DB!$H$3:$AM$2832,(Vol_PlotsWorkings!$D$5+Vol_PlotsWorkings!$B203),$D$7),NA())</f>
        <v xml:space="preserve"> </v>
      </c>
      <c r="F203" s="62">
        <f>IFERROR(INDEX(LysimeterVol_DB!$H$3:$AM$2832,(Vol_PlotsWorkings!$D$5+Vol_PlotsWorkings!$B203),$D$8),NA())</f>
        <v>0</v>
      </c>
      <c r="G203" s="57"/>
      <c r="H203" s="57"/>
      <c r="I203" s="57"/>
      <c r="J203" s="58">
        <v>191</v>
      </c>
      <c r="K203" s="61">
        <f>IFERROR(INDEX(LysimeterVol_DB!$H$3:$AM$2832,(Vol_PlotsWorkings!$L$5+Vol_PlotsWorkings!$J203),1),NA())</f>
        <v>42012</v>
      </c>
      <c r="L203" s="58">
        <f>IFERROR(INDEX(LysimeterVol_DB!$H$3:$AM$2832,(Vol_PlotsWorkings!$L$5+Vol_PlotsWorkings!$J203),2),NA())</f>
        <v>0</v>
      </c>
      <c r="M203" s="62" t="str">
        <f>IFERROR(INDEX(LysimeterVol_DB!$H$3:$AM$2832,(Vol_PlotsWorkings!$L$5+Vol_PlotsWorkings!$J203),$L$7),NA())</f>
        <v xml:space="preserve"> </v>
      </c>
      <c r="N203" s="62">
        <f>IFERROR(INDEX(LysimeterVol_DB!$H$3:$AM$2832,(Vol_PlotsWorkings!$L$5+Vol_PlotsWorkings!$J203),$L$8),NA())</f>
        <v>0</v>
      </c>
      <c r="O203" s="57"/>
      <c r="P203" s="57"/>
    </row>
    <row r="204" spans="1:16" x14ac:dyDescent="0.25">
      <c r="A204" s="57"/>
      <c r="B204" s="58">
        <v>192</v>
      </c>
      <c r="C204" s="61">
        <f>IFERROR(INDEX(LysimeterVol_DB!$H$3:$AM$2832,(Vol_PlotsWorkings!$D$5+Vol_PlotsWorkings!$B204),1),NA())</f>
        <v>40552</v>
      </c>
      <c r="D204" s="58">
        <f>IFERROR(INDEX(LysimeterVol_DB!$H$3:$AM$2832,(Vol_PlotsWorkings!$D$5+Vol_PlotsWorkings!$B204),2),NA())</f>
        <v>0</v>
      </c>
      <c r="E204" s="62" t="str">
        <f>IFERROR(INDEX(LysimeterVol_DB!$H$3:$AM$2832,(Vol_PlotsWorkings!$D$5+Vol_PlotsWorkings!$B204),$D$7),NA())</f>
        <v xml:space="preserve"> </v>
      </c>
      <c r="F204" s="62">
        <f>IFERROR(INDEX(LysimeterVol_DB!$H$3:$AM$2832,(Vol_PlotsWorkings!$D$5+Vol_PlotsWorkings!$B204),$D$8),NA())</f>
        <v>0</v>
      </c>
      <c r="G204" s="57"/>
      <c r="H204" s="57"/>
      <c r="I204" s="57"/>
      <c r="J204" s="58">
        <v>192</v>
      </c>
      <c r="K204" s="61">
        <f>IFERROR(INDEX(LysimeterVol_DB!$H$3:$AM$2832,(Vol_PlotsWorkings!$L$5+Vol_PlotsWorkings!$J204),1),NA())</f>
        <v>42013</v>
      </c>
      <c r="L204" s="58">
        <f>IFERROR(INDEX(LysimeterVol_DB!$H$3:$AM$2832,(Vol_PlotsWorkings!$L$5+Vol_PlotsWorkings!$J204),2),NA())</f>
        <v>0</v>
      </c>
      <c r="M204" s="62" t="str">
        <f>IFERROR(INDEX(LysimeterVol_DB!$H$3:$AM$2832,(Vol_PlotsWorkings!$L$5+Vol_PlotsWorkings!$J204),$L$7),NA())</f>
        <v xml:space="preserve"> </v>
      </c>
      <c r="N204" s="62">
        <f>IFERROR(INDEX(LysimeterVol_DB!$H$3:$AM$2832,(Vol_PlotsWorkings!$L$5+Vol_PlotsWorkings!$J204),$L$8),NA())</f>
        <v>0</v>
      </c>
      <c r="O204" s="57"/>
      <c r="P204" s="57"/>
    </row>
    <row r="205" spans="1:16" x14ac:dyDescent="0.25">
      <c r="A205" s="57"/>
      <c r="B205" s="58">
        <v>193</v>
      </c>
      <c r="C205" s="61">
        <f>IFERROR(INDEX(LysimeterVol_DB!$H$3:$AM$2832,(Vol_PlotsWorkings!$D$5+Vol_PlotsWorkings!$B205),1),NA())</f>
        <v>40553</v>
      </c>
      <c r="D205" s="58">
        <f>IFERROR(INDEX(LysimeterVol_DB!$H$3:$AM$2832,(Vol_PlotsWorkings!$D$5+Vol_PlotsWorkings!$B205),2),NA())</f>
        <v>0</v>
      </c>
      <c r="E205" s="62" t="str">
        <f>IFERROR(INDEX(LysimeterVol_DB!$H$3:$AM$2832,(Vol_PlotsWorkings!$D$5+Vol_PlotsWorkings!$B205),$D$7),NA())</f>
        <v xml:space="preserve"> </v>
      </c>
      <c r="F205" s="62">
        <f>IFERROR(INDEX(LysimeterVol_DB!$H$3:$AM$2832,(Vol_PlotsWorkings!$D$5+Vol_PlotsWorkings!$B205),$D$8),NA())</f>
        <v>0</v>
      </c>
      <c r="G205" s="57"/>
      <c r="H205" s="57"/>
      <c r="I205" s="57"/>
      <c r="J205" s="58">
        <v>193</v>
      </c>
      <c r="K205" s="61">
        <f>IFERROR(INDEX(LysimeterVol_DB!$H$3:$AM$2832,(Vol_PlotsWorkings!$L$5+Vol_PlotsWorkings!$J205),1),NA())</f>
        <v>42014</v>
      </c>
      <c r="L205" s="58">
        <f>IFERROR(INDEX(LysimeterVol_DB!$H$3:$AM$2832,(Vol_PlotsWorkings!$L$5+Vol_PlotsWorkings!$J205),2),NA())</f>
        <v>0</v>
      </c>
      <c r="M205" s="62" t="str">
        <f>IFERROR(INDEX(LysimeterVol_DB!$H$3:$AM$2832,(Vol_PlotsWorkings!$L$5+Vol_PlotsWorkings!$J205),$L$7),NA())</f>
        <v xml:space="preserve"> </v>
      </c>
      <c r="N205" s="62">
        <f>IFERROR(INDEX(LysimeterVol_DB!$H$3:$AM$2832,(Vol_PlotsWorkings!$L$5+Vol_PlotsWorkings!$J205),$L$8),NA())</f>
        <v>0</v>
      </c>
      <c r="O205" s="57"/>
      <c r="P205" s="57"/>
    </row>
    <row r="206" spans="1:16" x14ac:dyDescent="0.25">
      <c r="A206" s="57"/>
      <c r="B206" s="58">
        <v>194</v>
      </c>
      <c r="C206" s="61">
        <f>IFERROR(INDEX(LysimeterVol_DB!$H$3:$AM$2832,(Vol_PlotsWorkings!$D$5+Vol_PlotsWorkings!$B206),1),NA())</f>
        <v>40554</v>
      </c>
      <c r="D206" s="58">
        <f>IFERROR(INDEX(LysimeterVol_DB!$H$3:$AM$2832,(Vol_PlotsWorkings!$D$5+Vol_PlotsWorkings!$B206),2),NA())</f>
        <v>0</v>
      </c>
      <c r="E206" s="62" t="str">
        <f>IFERROR(INDEX(LysimeterVol_DB!$H$3:$AM$2832,(Vol_PlotsWorkings!$D$5+Vol_PlotsWorkings!$B206),$D$7),NA())</f>
        <v xml:space="preserve"> </v>
      </c>
      <c r="F206" s="62">
        <f>IFERROR(INDEX(LysimeterVol_DB!$H$3:$AM$2832,(Vol_PlotsWorkings!$D$5+Vol_PlotsWorkings!$B206),$D$8),NA())</f>
        <v>0</v>
      </c>
      <c r="G206" s="57"/>
      <c r="H206" s="57"/>
      <c r="I206" s="57"/>
      <c r="J206" s="58">
        <v>194</v>
      </c>
      <c r="K206" s="61">
        <f>IFERROR(INDEX(LysimeterVol_DB!$H$3:$AM$2832,(Vol_PlotsWorkings!$L$5+Vol_PlotsWorkings!$J206),1),NA())</f>
        <v>42015</v>
      </c>
      <c r="L206" s="58">
        <f>IFERROR(INDEX(LysimeterVol_DB!$H$3:$AM$2832,(Vol_PlotsWorkings!$L$5+Vol_PlotsWorkings!$J206),2),NA())</f>
        <v>0</v>
      </c>
      <c r="M206" s="62" t="str">
        <f>IFERROR(INDEX(LysimeterVol_DB!$H$3:$AM$2832,(Vol_PlotsWorkings!$L$5+Vol_PlotsWorkings!$J206),$L$7),NA())</f>
        <v xml:space="preserve"> </v>
      </c>
      <c r="N206" s="62">
        <f>IFERROR(INDEX(LysimeterVol_DB!$H$3:$AM$2832,(Vol_PlotsWorkings!$L$5+Vol_PlotsWorkings!$J206),$L$8),NA())</f>
        <v>0</v>
      </c>
      <c r="O206" s="57"/>
      <c r="P206" s="57"/>
    </row>
    <row r="207" spans="1:16" x14ac:dyDescent="0.25">
      <c r="A207" s="57"/>
      <c r="B207" s="58">
        <v>195</v>
      </c>
      <c r="C207" s="61">
        <f>IFERROR(INDEX(LysimeterVol_DB!$H$3:$AM$2832,(Vol_PlotsWorkings!$D$5+Vol_PlotsWorkings!$B207),1),NA())</f>
        <v>40555</v>
      </c>
      <c r="D207" s="58">
        <f>IFERROR(INDEX(LysimeterVol_DB!$H$3:$AM$2832,(Vol_PlotsWorkings!$D$5+Vol_PlotsWorkings!$B207),2),NA())</f>
        <v>0.5</v>
      </c>
      <c r="E207" s="62" t="str">
        <f>IFERROR(INDEX(LysimeterVol_DB!$H$3:$AM$2832,(Vol_PlotsWorkings!$D$5+Vol_PlotsWorkings!$B207),$D$7),NA())</f>
        <v xml:space="preserve"> </v>
      </c>
      <c r="F207" s="62">
        <f>IFERROR(INDEX(LysimeterVol_DB!$H$3:$AM$2832,(Vol_PlotsWorkings!$D$5+Vol_PlotsWorkings!$B207),$D$8),NA())</f>
        <v>0</v>
      </c>
      <c r="G207" s="57"/>
      <c r="H207" s="57"/>
      <c r="I207" s="57"/>
      <c r="J207" s="58">
        <v>195</v>
      </c>
      <c r="K207" s="61">
        <f>IFERROR(INDEX(LysimeterVol_DB!$H$3:$AM$2832,(Vol_PlotsWorkings!$L$5+Vol_PlotsWorkings!$J207),1),NA())</f>
        <v>42016</v>
      </c>
      <c r="L207" s="58">
        <f>IFERROR(INDEX(LysimeterVol_DB!$H$3:$AM$2832,(Vol_PlotsWorkings!$L$5+Vol_PlotsWorkings!$J207),2),NA())</f>
        <v>0</v>
      </c>
      <c r="M207" s="62" t="str">
        <f>IFERROR(INDEX(LysimeterVol_DB!$H$3:$AM$2832,(Vol_PlotsWorkings!$L$5+Vol_PlotsWorkings!$J207),$L$7),NA())</f>
        <v xml:space="preserve"> </v>
      </c>
      <c r="N207" s="62">
        <f>IFERROR(INDEX(LysimeterVol_DB!$H$3:$AM$2832,(Vol_PlotsWorkings!$L$5+Vol_PlotsWorkings!$J207),$L$8),NA())</f>
        <v>0</v>
      </c>
      <c r="O207" s="57"/>
      <c r="P207" s="57"/>
    </row>
    <row r="208" spans="1:16" x14ac:dyDescent="0.25">
      <c r="A208" s="57"/>
      <c r="B208" s="58">
        <v>196</v>
      </c>
      <c r="C208" s="61">
        <f>IFERROR(INDEX(LysimeterVol_DB!$H$3:$AM$2832,(Vol_PlotsWorkings!$D$5+Vol_PlotsWorkings!$B208),1),NA())</f>
        <v>40556</v>
      </c>
      <c r="D208" s="58">
        <f>IFERROR(INDEX(LysimeterVol_DB!$H$3:$AM$2832,(Vol_PlotsWorkings!$D$5+Vol_PlotsWorkings!$B208),2),NA())</f>
        <v>0</v>
      </c>
      <c r="E208" s="62" t="str">
        <f>IFERROR(INDEX(LysimeterVol_DB!$H$3:$AM$2832,(Vol_PlotsWorkings!$D$5+Vol_PlotsWorkings!$B208),$D$7),NA())</f>
        <v xml:space="preserve"> </v>
      </c>
      <c r="F208" s="62">
        <f>IFERROR(INDEX(LysimeterVol_DB!$H$3:$AM$2832,(Vol_PlotsWorkings!$D$5+Vol_PlotsWorkings!$B208),$D$8),NA())</f>
        <v>0</v>
      </c>
      <c r="G208" s="57"/>
      <c r="H208" s="57"/>
      <c r="I208" s="57"/>
      <c r="J208" s="58">
        <v>196</v>
      </c>
      <c r="K208" s="61">
        <f>IFERROR(INDEX(LysimeterVol_DB!$H$3:$AM$2832,(Vol_PlotsWorkings!$L$5+Vol_PlotsWorkings!$J208),1),NA())</f>
        <v>42017</v>
      </c>
      <c r="L208" s="58">
        <f>IFERROR(INDEX(LysimeterVol_DB!$H$3:$AM$2832,(Vol_PlotsWorkings!$L$5+Vol_PlotsWorkings!$J208),2),NA())</f>
        <v>0</v>
      </c>
      <c r="M208" s="62" t="str">
        <f>IFERROR(INDEX(LysimeterVol_DB!$H$3:$AM$2832,(Vol_PlotsWorkings!$L$5+Vol_PlotsWorkings!$J208),$L$7),NA())</f>
        <v xml:space="preserve"> </v>
      </c>
      <c r="N208" s="62">
        <f>IFERROR(INDEX(LysimeterVol_DB!$H$3:$AM$2832,(Vol_PlotsWorkings!$L$5+Vol_PlotsWorkings!$J208),$L$8),NA())</f>
        <v>0</v>
      </c>
      <c r="O208" s="57"/>
      <c r="P208" s="57"/>
    </row>
    <row r="209" spans="1:16" x14ac:dyDescent="0.25">
      <c r="A209" s="57"/>
      <c r="B209" s="58">
        <v>197</v>
      </c>
      <c r="C209" s="61">
        <f>IFERROR(INDEX(LysimeterVol_DB!$H$3:$AM$2832,(Vol_PlotsWorkings!$D$5+Vol_PlotsWorkings!$B209),1),NA())</f>
        <v>40557</v>
      </c>
      <c r="D209" s="58">
        <f>IFERROR(INDEX(LysimeterVol_DB!$H$3:$AM$2832,(Vol_PlotsWorkings!$D$5+Vol_PlotsWorkings!$B209),2),NA())</f>
        <v>0</v>
      </c>
      <c r="E209" s="62" t="str">
        <f>IFERROR(INDEX(LysimeterVol_DB!$H$3:$AM$2832,(Vol_PlotsWorkings!$D$5+Vol_PlotsWorkings!$B209),$D$7),NA())</f>
        <v xml:space="preserve"> </v>
      </c>
      <c r="F209" s="62">
        <f>IFERROR(INDEX(LysimeterVol_DB!$H$3:$AM$2832,(Vol_PlotsWorkings!$D$5+Vol_PlotsWorkings!$B209),$D$8),NA())</f>
        <v>0</v>
      </c>
      <c r="G209" s="57"/>
      <c r="H209" s="57"/>
      <c r="I209" s="57"/>
      <c r="J209" s="58">
        <v>197</v>
      </c>
      <c r="K209" s="61">
        <f>IFERROR(INDEX(LysimeterVol_DB!$H$3:$AM$2832,(Vol_PlotsWorkings!$L$5+Vol_PlotsWorkings!$J209),1),NA())</f>
        <v>42018</v>
      </c>
      <c r="L209" s="58">
        <f>IFERROR(INDEX(LysimeterVol_DB!$H$3:$AM$2832,(Vol_PlotsWorkings!$L$5+Vol_PlotsWorkings!$J209),2),NA())</f>
        <v>1</v>
      </c>
      <c r="M209" s="62" t="str">
        <f>IFERROR(INDEX(LysimeterVol_DB!$H$3:$AM$2832,(Vol_PlotsWorkings!$L$5+Vol_PlotsWorkings!$J209),$L$7),NA())</f>
        <v xml:space="preserve"> </v>
      </c>
      <c r="N209" s="62">
        <f>IFERROR(INDEX(LysimeterVol_DB!$H$3:$AM$2832,(Vol_PlotsWorkings!$L$5+Vol_PlotsWorkings!$J209),$L$8),NA())</f>
        <v>0</v>
      </c>
      <c r="O209" s="57"/>
      <c r="P209" s="57"/>
    </row>
    <row r="210" spans="1:16" x14ac:dyDescent="0.25">
      <c r="A210" s="57"/>
      <c r="B210" s="58">
        <v>198</v>
      </c>
      <c r="C210" s="61">
        <f>IFERROR(INDEX(LysimeterVol_DB!$H$3:$AM$2832,(Vol_PlotsWorkings!$D$5+Vol_PlotsWorkings!$B210),1),NA())</f>
        <v>40558</v>
      </c>
      <c r="D210" s="58">
        <f>IFERROR(INDEX(LysimeterVol_DB!$H$3:$AM$2832,(Vol_PlotsWorkings!$D$5+Vol_PlotsWorkings!$B210),2),NA())</f>
        <v>0</v>
      </c>
      <c r="E210" s="62" t="str">
        <f>IFERROR(INDEX(LysimeterVol_DB!$H$3:$AM$2832,(Vol_PlotsWorkings!$D$5+Vol_PlotsWorkings!$B210),$D$7),NA())</f>
        <v xml:space="preserve"> </v>
      </c>
      <c r="F210" s="62">
        <f>IFERROR(INDEX(LysimeterVol_DB!$H$3:$AM$2832,(Vol_PlotsWorkings!$D$5+Vol_PlotsWorkings!$B210),$D$8),NA())</f>
        <v>0</v>
      </c>
      <c r="G210" s="57"/>
      <c r="H210" s="57"/>
      <c r="I210" s="57"/>
      <c r="J210" s="58">
        <v>198</v>
      </c>
      <c r="K210" s="61">
        <f>IFERROR(INDEX(LysimeterVol_DB!$H$3:$AM$2832,(Vol_PlotsWorkings!$L$5+Vol_PlotsWorkings!$J210),1),NA())</f>
        <v>42019</v>
      </c>
      <c r="L210" s="58">
        <f>IFERROR(INDEX(LysimeterVol_DB!$H$3:$AM$2832,(Vol_PlotsWorkings!$L$5+Vol_PlotsWorkings!$J210),2),NA())</f>
        <v>1.5</v>
      </c>
      <c r="M210" s="62" t="str">
        <f>IFERROR(INDEX(LysimeterVol_DB!$H$3:$AM$2832,(Vol_PlotsWorkings!$L$5+Vol_PlotsWorkings!$J210),$L$7),NA())</f>
        <v xml:space="preserve"> </v>
      </c>
      <c r="N210" s="62">
        <f>IFERROR(INDEX(LysimeterVol_DB!$H$3:$AM$2832,(Vol_PlotsWorkings!$L$5+Vol_PlotsWorkings!$J210),$L$8),NA())</f>
        <v>0</v>
      </c>
      <c r="O210" s="57"/>
      <c r="P210" s="57"/>
    </row>
    <row r="211" spans="1:16" x14ac:dyDescent="0.25">
      <c r="A211" s="57"/>
      <c r="B211" s="58">
        <v>199</v>
      </c>
      <c r="C211" s="61">
        <f>IFERROR(INDEX(LysimeterVol_DB!$H$3:$AM$2832,(Vol_PlotsWorkings!$D$5+Vol_PlotsWorkings!$B211),1),NA())</f>
        <v>40559</v>
      </c>
      <c r="D211" s="58">
        <f>IFERROR(INDEX(LysimeterVol_DB!$H$3:$AM$2832,(Vol_PlotsWorkings!$D$5+Vol_PlotsWorkings!$B211),2),NA())</f>
        <v>0</v>
      </c>
      <c r="E211" s="62" t="str">
        <f>IFERROR(INDEX(LysimeterVol_DB!$H$3:$AM$2832,(Vol_PlotsWorkings!$D$5+Vol_PlotsWorkings!$B211),$D$7),NA())</f>
        <v xml:space="preserve"> </v>
      </c>
      <c r="F211" s="62">
        <f>IFERROR(INDEX(LysimeterVol_DB!$H$3:$AM$2832,(Vol_PlotsWorkings!$D$5+Vol_PlotsWorkings!$B211),$D$8),NA())</f>
        <v>0</v>
      </c>
      <c r="G211" s="57"/>
      <c r="H211" s="57"/>
      <c r="I211" s="57"/>
      <c r="J211" s="58">
        <v>199</v>
      </c>
      <c r="K211" s="61">
        <f>IFERROR(INDEX(LysimeterVol_DB!$H$3:$AM$2832,(Vol_PlotsWorkings!$L$5+Vol_PlotsWorkings!$J211),1),NA())</f>
        <v>42020</v>
      </c>
      <c r="L211" s="58">
        <f>IFERROR(INDEX(LysimeterVol_DB!$H$3:$AM$2832,(Vol_PlotsWorkings!$L$5+Vol_PlotsWorkings!$J211),2),NA())</f>
        <v>0</v>
      </c>
      <c r="M211" s="62" t="str">
        <f>IFERROR(INDEX(LysimeterVol_DB!$H$3:$AM$2832,(Vol_PlotsWorkings!$L$5+Vol_PlotsWorkings!$J211),$L$7),NA())</f>
        <v xml:space="preserve"> </v>
      </c>
      <c r="N211" s="62">
        <f>IFERROR(INDEX(LysimeterVol_DB!$H$3:$AM$2832,(Vol_PlotsWorkings!$L$5+Vol_PlotsWorkings!$J211),$L$8),NA())</f>
        <v>0</v>
      </c>
      <c r="O211" s="57"/>
      <c r="P211" s="57"/>
    </row>
    <row r="212" spans="1:16" x14ac:dyDescent="0.25">
      <c r="A212" s="57"/>
      <c r="B212" s="58">
        <v>200</v>
      </c>
      <c r="C212" s="61">
        <f>IFERROR(INDEX(LysimeterVol_DB!$H$3:$AM$2832,(Vol_PlotsWorkings!$D$5+Vol_PlotsWorkings!$B212),1),NA())</f>
        <v>40560</v>
      </c>
      <c r="D212" s="58">
        <f>IFERROR(INDEX(LysimeterVol_DB!$H$3:$AM$2832,(Vol_PlotsWorkings!$D$5+Vol_PlotsWorkings!$B212),2),NA())</f>
        <v>0</v>
      </c>
      <c r="E212" s="62" t="str">
        <f>IFERROR(INDEX(LysimeterVol_DB!$H$3:$AM$2832,(Vol_PlotsWorkings!$D$5+Vol_PlotsWorkings!$B212),$D$7),NA())</f>
        <v xml:space="preserve"> </v>
      </c>
      <c r="F212" s="62">
        <f>IFERROR(INDEX(LysimeterVol_DB!$H$3:$AM$2832,(Vol_PlotsWorkings!$D$5+Vol_PlotsWorkings!$B212),$D$8),NA())</f>
        <v>0</v>
      </c>
      <c r="G212" s="57"/>
      <c r="H212" s="57"/>
      <c r="I212" s="57"/>
      <c r="J212" s="58">
        <v>200</v>
      </c>
      <c r="K212" s="61">
        <f>IFERROR(INDEX(LysimeterVol_DB!$H$3:$AM$2832,(Vol_PlotsWorkings!$L$5+Vol_PlotsWorkings!$J212),1),NA())</f>
        <v>42021</v>
      </c>
      <c r="L212" s="58">
        <f>IFERROR(INDEX(LysimeterVol_DB!$H$3:$AM$2832,(Vol_PlotsWorkings!$L$5+Vol_PlotsWorkings!$J212),2),NA())</f>
        <v>0</v>
      </c>
      <c r="M212" s="62" t="str">
        <f>IFERROR(INDEX(LysimeterVol_DB!$H$3:$AM$2832,(Vol_PlotsWorkings!$L$5+Vol_PlotsWorkings!$J212),$L$7),NA())</f>
        <v xml:space="preserve"> </v>
      </c>
      <c r="N212" s="62">
        <f>IFERROR(INDEX(LysimeterVol_DB!$H$3:$AM$2832,(Vol_PlotsWorkings!$L$5+Vol_PlotsWorkings!$J212),$L$8),NA())</f>
        <v>0</v>
      </c>
      <c r="O212" s="57"/>
      <c r="P212" s="57"/>
    </row>
    <row r="213" spans="1:16" x14ac:dyDescent="0.25">
      <c r="A213" s="57"/>
      <c r="B213" s="58">
        <v>201</v>
      </c>
      <c r="C213" s="61">
        <f>IFERROR(INDEX(LysimeterVol_DB!$H$3:$AM$2832,(Vol_PlotsWorkings!$D$5+Vol_PlotsWorkings!$B213),1),NA())</f>
        <v>40561</v>
      </c>
      <c r="D213" s="58">
        <f>IFERROR(INDEX(LysimeterVol_DB!$H$3:$AM$2832,(Vol_PlotsWorkings!$D$5+Vol_PlotsWorkings!$B213),2),NA())</f>
        <v>0</v>
      </c>
      <c r="E213" s="62" t="str">
        <f>IFERROR(INDEX(LysimeterVol_DB!$H$3:$AM$2832,(Vol_PlotsWorkings!$D$5+Vol_PlotsWorkings!$B213),$D$7),NA())</f>
        <v xml:space="preserve"> </v>
      </c>
      <c r="F213" s="62">
        <f>IFERROR(INDEX(LysimeterVol_DB!$H$3:$AM$2832,(Vol_PlotsWorkings!$D$5+Vol_PlotsWorkings!$B213),$D$8),NA())</f>
        <v>43.306995196773087</v>
      </c>
      <c r="G213" s="57"/>
      <c r="H213" s="57"/>
      <c r="I213" s="57"/>
      <c r="J213" s="58">
        <v>201</v>
      </c>
      <c r="K213" s="61">
        <f>IFERROR(INDEX(LysimeterVol_DB!$H$3:$AM$2832,(Vol_PlotsWorkings!$L$5+Vol_PlotsWorkings!$J213),1),NA())</f>
        <v>42022</v>
      </c>
      <c r="L213" s="58">
        <f>IFERROR(INDEX(LysimeterVol_DB!$H$3:$AM$2832,(Vol_PlotsWorkings!$L$5+Vol_PlotsWorkings!$J213),2),NA())</f>
        <v>0</v>
      </c>
      <c r="M213" s="62" t="str">
        <f>IFERROR(INDEX(LysimeterVol_DB!$H$3:$AM$2832,(Vol_PlotsWorkings!$L$5+Vol_PlotsWorkings!$J213),$L$7),NA())</f>
        <v xml:space="preserve"> </v>
      </c>
      <c r="N213" s="62">
        <f>IFERROR(INDEX(LysimeterVol_DB!$H$3:$AM$2832,(Vol_PlotsWorkings!$L$5+Vol_PlotsWorkings!$J213),$L$8),NA())</f>
        <v>0</v>
      </c>
      <c r="O213" s="57"/>
      <c r="P213" s="57"/>
    </row>
    <row r="214" spans="1:16" x14ac:dyDescent="0.25">
      <c r="A214" s="57"/>
      <c r="B214" s="58">
        <v>202</v>
      </c>
      <c r="C214" s="61">
        <f>IFERROR(INDEX(LysimeterVol_DB!$H$3:$AM$2832,(Vol_PlotsWorkings!$D$5+Vol_PlotsWorkings!$B214),1),NA())</f>
        <v>40562</v>
      </c>
      <c r="D214" s="58">
        <f>IFERROR(INDEX(LysimeterVol_DB!$H$3:$AM$2832,(Vol_PlotsWorkings!$D$5+Vol_PlotsWorkings!$B214),2),NA())</f>
        <v>0</v>
      </c>
      <c r="E214" s="62" t="str">
        <f>IFERROR(INDEX(LysimeterVol_DB!$H$3:$AM$2832,(Vol_PlotsWorkings!$D$5+Vol_PlotsWorkings!$B214),$D$7),NA())</f>
        <v xml:space="preserve"> </v>
      </c>
      <c r="F214" s="62">
        <f>IFERROR(INDEX(LysimeterVol_DB!$H$3:$AM$2832,(Vol_PlotsWorkings!$D$5+Vol_PlotsWorkings!$B214),$D$8),NA())</f>
        <v>0</v>
      </c>
      <c r="G214" s="57"/>
      <c r="H214" s="57"/>
      <c r="I214" s="57"/>
      <c r="J214" s="58">
        <v>202</v>
      </c>
      <c r="K214" s="61">
        <f>IFERROR(INDEX(LysimeterVol_DB!$H$3:$AM$2832,(Vol_PlotsWorkings!$L$5+Vol_PlotsWorkings!$J214),1),NA())</f>
        <v>42023</v>
      </c>
      <c r="L214" s="58">
        <f>IFERROR(INDEX(LysimeterVol_DB!$H$3:$AM$2832,(Vol_PlotsWorkings!$L$5+Vol_PlotsWorkings!$J214),2),NA())</f>
        <v>0</v>
      </c>
      <c r="M214" s="62" t="str">
        <f>IFERROR(INDEX(LysimeterVol_DB!$H$3:$AM$2832,(Vol_PlotsWorkings!$L$5+Vol_PlotsWorkings!$J214),$L$7),NA())</f>
        <v xml:space="preserve"> </v>
      </c>
      <c r="N214" s="62">
        <f>IFERROR(INDEX(LysimeterVol_DB!$H$3:$AM$2832,(Vol_PlotsWorkings!$L$5+Vol_PlotsWorkings!$J214),$L$8),NA())</f>
        <v>0</v>
      </c>
      <c r="O214" s="57"/>
      <c r="P214" s="57"/>
    </row>
    <row r="215" spans="1:16" x14ac:dyDescent="0.25">
      <c r="A215" s="57"/>
      <c r="B215" s="58">
        <v>203</v>
      </c>
      <c r="C215" s="61">
        <f>IFERROR(INDEX(LysimeterVol_DB!$H$3:$AM$2832,(Vol_PlotsWorkings!$D$5+Vol_PlotsWorkings!$B215),1),NA())</f>
        <v>40563</v>
      </c>
      <c r="D215" s="58">
        <f>IFERROR(INDEX(LysimeterVol_DB!$H$3:$AM$2832,(Vol_PlotsWorkings!$D$5+Vol_PlotsWorkings!$B215),2),NA())</f>
        <v>0</v>
      </c>
      <c r="E215" s="62" t="str">
        <f>IFERROR(INDEX(LysimeterVol_DB!$H$3:$AM$2832,(Vol_PlotsWorkings!$D$5+Vol_PlotsWorkings!$B215),$D$7),NA())</f>
        <v xml:space="preserve"> </v>
      </c>
      <c r="F215" s="62">
        <f>IFERROR(INDEX(LysimeterVol_DB!$H$3:$AM$2832,(Vol_PlotsWorkings!$D$5+Vol_PlotsWorkings!$B215),$D$8),NA())</f>
        <v>0</v>
      </c>
      <c r="G215" s="57"/>
      <c r="H215" s="57"/>
      <c r="I215" s="57"/>
      <c r="J215" s="58">
        <v>203</v>
      </c>
      <c r="K215" s="61">
        <f>IFERROR(INDEX(LysimeterVol_DB!$H$3:$AM$2832,(Vol_PlotsWorkings!$L$5+Vol_PlotsWorkings!$J215),1),NA())</f>
        <v>42024</v>
      </c>
      <c r="L215" s="58">
        <f>IFERROR(INDEX(LysimeterVol_DB!$H$3:$AM$2832,(Vol_PlotsWorkings!$L$5+Vol_PlotsWorkings!$J215),2),NA())</f>
        <v>0</v>
      </c>
      <c r="M215" s="62" t="str">
        <f>IFERROR(INDEX(LysimeterVol_DB!$H$3:$AM$2832,(Vol_PlotsWorkings!$L$5+Vol_PlotsWorkings!$J215),$L$7),NA())</f>
        <v xml:space="preserve"> </v>
      </c>
      <c r="N215" s="62">
        <f>IFERROR(INDEX(LysimeterVol_DB!$H$3:$AM$2832,(Vol_PlotsWorkings!$L$5+Vol_PlotsWorkings!$J215),$L$8),NA())</f>
        <v>0</v>
      </c>
      <c r="O215" s="57"/>
      <c r="P215" s="57"/>
    </row>
    <row r="216" spans="1:16" x14ac:dyDescent="0.25">
      <c r="A216" s="57"/>
      <c r="B216" s="58">
        <v>204</v>
      </c>
      <c r="C216" s="61">
        <f>IFERROR(INDEX(LysimeterVol_DB!$H$3:$AM$2832,(Vol_PlotsWorkings!$D$5+Vol_PlotsWorkings!$B216),1),NA())</f>
        <v>40564</v>
      </c>
      <c r="D216" s="58">
        <f>IFERROR(INDEX(LysimeterVol_DB!$H$3:$AM$2832,(Vol_PlotsWorkings!$D$5+Vol_PlotsWorkings!$B216),2),NA())</f>
        <v>6</v>
      </c>
      <c r="E216" s="62" t="str">
        <f>IFERROR(INDEX(LysimeterVol_DB!$H$3:$AM$2832,(Vol_PlotsWorkings!$D$5+Vol_PlotsWorkings!$B216),$D$7),NA())</f>
        <v xml:space="preserve"> </v>
      </c>
      <c r="F216" s="62">
        <f>IFERROR(INDEX(LysimeterVol_DB!$H$3:$AM$2832,(Vol_PlotsWorkings!$D$5+Vol_PlotsWorkings!$B216),$D$8),NA())</f>
        <v>0</v>
      </c>
      <c r="G216" s="57"/>
      <c r="H216" s="57"/>
      <c r="I216" s="57"/>
      <c r="J216" s="58">
        <v>204</v>
      </c>
      <c r="K216" s="61">
        <f>IFERROR(INDEX(LysimeterVol_DB!$H$3:$AM$2832,(Vol_PlotsWorkings!$L$5+Vol_PlotsWorkings!$J216),1),NA())</f>
        <v>42025</v>
      </c>
      <c r="L216" s="58">
        <f>IFERROR(INDEX(LysimeterVol_DB!$H$3:$AM$2832,(Vol_PlotsWorkings!$L$5+Vol_PlotsWorkings!$J216),2),NA())</f>
        <v>0</v>
      </c>
      <c r="M216" s="62">
        <f>IFERROR(INDEX(LysimeterVol_DB!$H$3:$AM$2832,(Vol_PlotsWorkings!$L$5+Vol_PlotsWorkings!$J216),$L$7),NA())</f>
        <v>0</v>
      </c>
      <c r="N216" s="62">
        <f>IFERROR(INDEX(LysimeterVol_DB!$H$3:$AM$2832,(Vol_PlotsWorkings!$L$5+Vol_PlotsWorkings!$J216),$L$8),NA())</f>
        <v>0</v>
      </c>
      <c r="O216" s="57"/>
      <c r="P216" s="57"/>
    </row>
    <row r="217" spans="1:16" x14ac:dyDescent="0.25">
      <c r="A217" s="57"/>
      <c r="B217" s="58">
        <v>205</v>
      </c>
      <c r="C217" s="61">
        <f>IFERROR(INDEX(LysimeterVol_DB!$H$3:$AM$2832,(Vol_PlotsWorkings!$D$5+Vol_PlotsWorkings!$B217),1),NA())</f>
        <v>40565</v>
      </c>
      <c r="D217" s="58">
        <f>IFERROR(INDEX(LysimeterVol_DB!$H$3:$AM$2832,(Vol_PlotsWorkings!$D$5+Vol_PlotsWorkings!$B217),2),NA())</f>
        <v>11.5</v>
      </c>
      <c r="E217" s="62" t="str">
        <f>IFERROR(INDEX(LysimeterVol_DB!$H$3:$AM$2832,(Vol_PlotsWorkings!$D$5+Vol_PlotsWorkings!$B217),$D$7),NA())</f>
        <v xml:space="preserve"> </v>
      </c>
      <c r="F217" s="62">
        <f>IFERROR(INDEX(LysimeterVol_DB!$H$3:$AM$2832,(Vol_PlotsWorkings!$D$5+Vol_PlotsWorkings!$B217),$D$8),NA())</f>
        <v>0</v>
      </c>
      <c r="G217" s="57"/>
      <c r="H217" s="57"/>
      <c r="I217" s="57"/>
      <c r="J217" s="58">
        <v>205</v>
      </c>
      <c r="K217" s="61">
        <f>IFERROR(INDEX(LysimeterVol_DB!$H$3:$AM$2832,(Vol_PlotsWorkings!$L$5+Vol_PlotsWorkings!$J217),1),NA())</f>
        <v>42026</v>
      </c>
      <c r="L217" s="58">
        <f>IFERROR(INDEX(LysimeterVol_DB!$H$3:$AM$2832,(Vol_PlotsWorkings!$L$5+Vol_PlotsWorkings!$J217),2),NA())</f>
        <v>0</v>
      </c>
      <c r="M217" s="62" t="str">
        <f>IFERROR(INDEX(LysimeterVol_DB!$H$3:$AM$2832,(Vol_PlotsWorkings!$L$5+Vol_PlotsWorkings!$J217),$L$7),NA())</f>
        <v xml:space="preserve"> </v>
      </c>
      <c r="N217" s="62">
        <f>IFERROR(INDEX(LysimeterVol_DB!$H$3:$AM$2832,(Vol_PlotsWorkings!$L$5+Vol_PlotsWorkings!$J217),$L$8),NA())</f>
        <v>0</v>
      </c>
      <c r="O217" s="57"/>
      <c r="P217" s="57"/>
    </row>
    <row r="218" spans="1:16" x14ac:dyDescent="0.25">
      <c r="A218" s="57"/>
      <c r="B218" s="58">
        <v>206</v>
      </c>
      <c r="C218" s="61">
        <f>IFERROR(INDEX(LysimeterVol_DB!$H$3:$AM$2832,(Vol_PlotsWorkings!$D$5+Vol_PlotsWorkings!$B218),1),NA())</f>
        <v>40566</v>
      </c>
      <c r="D218" s="58">
        <f>IFERROR(INDEX(LysimeterVol_DB!$H$3:$AM$2832,(Vol_PlotsWorkings!$D$5+Vol_PlotsWorkings!$B218),2),NA())</f>
        <v>98</v>
      </c>
      <c r="E218" s="62" t="str">
        <f>IFERROR(INDEX(LysimeterVol_DB!$H$3:$AM$2832,(Vol_PlotsWorkings!$D$5+Vol_PlotsWorkings!$B218),$D$7),NA())</f>
        <v xml:space="preserve"> </v>
      </c>
      <c r="F218" s="62">
        <f>IFERROR(INDEX(LysimeterVol_DB!$H$3:$AM$2832,(Vol_PlotsWorkings!$D$5+Vol_PlotsWorkings!$B218),$D$8),NA())</f>
        <v>0</v>
      </c>
      <c r="G218" s="57"/>
      <c r="H218" s="57"/>
      <c r="I218" s="57"/>
      <c r="J218" s="58">
        <v>206</v>
      </c>
      <c r="K218" s="61">
        <f>IFERROR(INDEX(LysimeterVol_DB!$H$3:$AM$2832,(Vol_PlotsWorkings!$L$5+Vol_PlotsWorkings!$J218),1),NA())</f>
        <v>42027</v>
      </c>
      <c r="L218" s="58">
        <f>IFERROR(INDEX(LysimeterVol_DB!$H$3:$AM$2832,(Vol_PlotsWorkings!$L$5+Vol_PlotsWorkings!$J218),2),NA())</f>
        <v>0</v>
      </c>
      <c r="M218" s="62" t="str">
        <f>IFERROR(INDEX(LysimeterVol_DB!$H$3:$AM$2832,(Vol_PlotsWorkings!$L$5+Vol_PlotsWorkings!$J218),$L$7),NA())</f>
        <v xml:space="preserve"> </v>
      </c>
      <c r="N218" s="62">
        <f>IFERROR(INDEX(LysimeterVol_DB!$H$3:$AM$2832,(Vol_PlotsWorkings!$L$5+Vol_PlotsWorkings!$J218),$L$8),NA())</f>
        <v>0</v>
      </c>
      <c r="O218" s="57"/>
      <c r="P218" s="57"/>
    </row>
    <row r="219" spans="1:16" x14ac:dyDescent="0.25">
      <c r="A219" s="57"/>
      <c r="B219" s="58">
        <v>207</v>
      </c>
      <c r="C219" s="61">
        <f>IFERROR(INDEX(LysimeterVol_DB!$H$3:$AM$2832,(Vol_PlotsWorkings!$D$5+Vol_PlotsWorkings!$B219),1),NA())</f>
        <v>40567</v>
      </c>
      <c r="D219" s="58">
        <f>IFERROR(INDEX(LysimeterVol_DB!$H$3:$AM$2832,(Vol_PlotsWorkings!$D$5+Vol_PlotsWorkings!$B219),2),NA())</f>
        <v>8.5</v>
      </c>
      <c r="E219" s="62" t="str">
        <f>IFERROR(INDEX(LysimeterVol_DB!$H$3:$AM$2832,(Vol_PlotsWorkings!$D$5+Vol_PlotsWorkings!$B219),$D$7),NA())</f>
        <v xml:space="preserve"> </v>
      </c>
      <c r="F219" s="62">
        <f>IFERROR(INDEX(LysimeterVol_DB!$H$3:$AM$2832,(Vol_PlotsWorkings!$D$5+Vol_PlotsWorkings!$B219),$D$8),NA())</f>
        <v>0</v>
      </c>
      <c r="G219" s="57"/>
      <c r="H219" s="57"/>
      <c r="I219" s="57"/>
      <c r="J219" s="58">
        <v>207</v>
      </c>
      <c r="K219" s="61">
        <f>IFERROR(INDEX(LysimeterVol_DB!$H$3:$AM$2832,(Vol_PlotsWorkings!$L$5+Vol_PlotsWorkings!$J219),1),NA())</f>
        <v>42028</v>
      </c>
      <c r="L219" s="58">
        <f>IFERROR(INDEX(LysimeterVol_DB!$H$3:$AM$2832,(Vol_PlotsWorkings!$L$5+Vol_PlotsWorkings!$J219),2),NA())</f>
        <v>0</v>
      </c>
      <c r="M219" s="62" t="str">
        <f>IFERROR(INDEX(LysimeterVol_DB!$H$3:$AM$2832,(Vol_PlotsWorkings!$L$5+Vol_PlotsWorkings!$J219),$L$7),NA())</f>
        <v xml:space="preserve"> </v>
      </c>
      <c r="N219" s="62">
        <f>IFERROR(INDEX(LysimeterVol_DB!$H$3:$AM$2832,(Vol_PlotsWorkings!$L$5+Vol_PlotsWorkings!$J219),$L$8),NA())</f>
        <v>0</v>
      </c>
      <c r="O219" s="57"/>
      <c r="P219" s="57"/>
    </row>
    <row r="220" spans="1:16" x14ac:dyDescent="0.25">
      <c r="A220" s="57"/>
      <c r="B220" s="58">
        <v>208</v>
      </c>
      <c r="C220" s="61">
        <f>IFERROR(INDEX(LysimeterVol_DB!$H$3:$AM$2832,(Vol_PlotsWorkings!$D$5+Vol_PlotsWorkings!$B220),1),NA())</f>
        <v>40568</v>
      </c>
      <c r="D220" s="58">
        <f>IFERROR(INDEX(LysimeterVol_DB!$H$3:$AM$2832,(Vol_PlotsWorkings!$D$5+Vol_PlotsWorkings!$B220),2),NA())</f>
        <v>0</v>
      </c>
      <c r="E220" s="62" t="str">
        <f>IFERROR(INDEX(LysimeterVol_DB!$H$3:$AM$2832,(Vol_PlotsWorkings!$D$5+Vol_PlotsWorkings!$B220),$D$7),NA())</f>
        <v xml:space="preserve"> </v>
      </c>
      <c r="F220" s="62">
        <f>IFERROR(INDEX(LysimeterVol_DB!$H$3:$AM$2832,(Vol_PlotsWorkings!$D$5+Vol_PlotsWorkings!$B220),$D$8),NA())</f>
        <v>0</v>
      </c>
      <c r="G220" s="57"/>
      <c r="H220" s="57"/>
      <c r="I220" s="57"/>
      <c r="J220" s="58">
        <v>208</v>
      </c>
      <c r="K220" s="61">
        <f>IFERROR(INDEX(LysimeterVol_DB!$H$3:$AM$2832,(Vol_PlotsWorkings!$L$5+Vol_PlotsWorkings!$J220),1),NA())</f>
        <v>42029</v>
      </c>
      <c r="L220" s="58">
        <f>IFERROR(INDEX(LysimeterVol_DB!$H$3:$AM$2832,(Vol_PlotsWorkings!$L$5+Vol_PlotsWorkings!$J220),2),NA())</f>
        <v>0</v>
      </c>
      <c r="M220" s="62" t="str">
        <f>IFERROR(INDEX(LysimeterVol_DB!$H$3:$AM$2832,(Vol_PlotsWorkings!$L$5+Vol_PlotsWorkings!$J220),$L$7),NA())</f>
        <v xml:space="preserve"> </v>
      </c>
      <c r="N220" s="62">
        <f>IFERROR(INDEX(LysimeterVol_DB!$H$3:$AM$2832,(Vol_PlotsWorkings!$L$5+Vol_PlotsWorkings!$J220),$L$8),NA())</f>
        <v>0</v>
      </c>
      <c r="O220" s="57"/>
      <c r="P220" s="57"/>
    </row>
    <row r="221" spans="1:16" x14ac:dyDescent="0.25">
      <c r="A221" s="57"/>
      <c r="B221" s="58">
        <v>209</v>
      </c>
      <c r="C221" s="61">
        <f>IFERROR(INDEX(LysimeterVol_DB!$H$3:$AM$2832,(Vol_PlotsWorkings!$D$5+Vol_PlotsWorkings!$B221),1),NA())</f>
        <v>40569</v>
      </c>
      <c r="D221" s="58">
        <f>IFERROR(INDEX(LysimeterVol_DB!$H$3:$AM$2832,(Vol_PlotsWorkings!$D$5+Vol_PlotsWorkings!$B221),2),NA())</f>
        <v>0</v>
      </c>
      <c r="E221" s="62" t="str">
        <f>IFERROR(INDEX(LysimeterVol_DB!$H$3:$AM$2832,(Vol_PlotsWorkings!$D$5+Vol_PlotsWorkings!$B221),$D$7),NA())</f>
        <v xml:space="preserve"> </v>
      </c>
      <c r="F221" s="62">
        <f>IFERROR(INDEX(LysimeterVol_DB!$H$3:$AM$2832,(Vol_PlotsWorkings!$D$5+Vol_PlotsWorkings!$B221),$D$8),NA())</f>
        <v>0</v>
      </c>
      <c r="G221" s="57"/>
      <c r="H221" s="57"/>
      <c r="I221" s="57"/>
      <c r="J221" s="58">
        <v>209</v>
      </c>
      <c r="K221" s="61">
        <f>IFERROR(INDEX(LysimeterVol_DB!$H$3:$AM$2832,(Vol_PlotsWorkings!$L$5+Vol_PlotsWorkings!$J221),1),NA())</f>
        <v>42030</v>
      </c>
      <c r="L221" s="58">
        <f>IFERROR(INDEX(LysimeterVol_DB!$H$3:$AM$2832,(Vol_PlotsWorkings!$L$5+Vol_PlotsWorkings!$J221),2),NA())</f>
        <v>0</v>
      </c>
      <c r="M221" s="62" t="str">
        <f>IFERROR(INDEX(LysimeterVol_DB!$H$3:$AM$2832,(Vol_PlotsWorkings!$L$5+Vol_PlotsWorkings!$J221),$L$7),NA())</f>
        <v xml:space="preserve"> </v>
      </c>
      <c r="N221" s="62">
        <f>IFERROR(INDEX(LysimeterVol_DB!$H$3:$AM$2832,(Vol_PlotsWorkings!$L$5+Vol_PlotsWorkings!$J221),$L$8),NA())</f>
        <v>0</v>
      </c>
      <c r="O221" s="57"/>
      <c r="P221" s="57"/>
    </row>
    <row r="222" spans="1:16" x14ac:dyDescent="0.25">
      <c r="A222" s="57"/>
      <c r="B222" s="58">
        <v>210</v>
      </c>
      <c r="C222" s="61">
        <f>IFERROR(INDEX(LysimeterVol_DB!$H$3:$AM$2832,(Vol_PlotsWorkings!$D$5+Vol_PlotsWorkings!$B222),1),NA())</f>
        <v>40570</v>
      </c>
      <c r="D222" s="58">
        <f>IFERROR(INDEX(LysimeterVol_DB!$H$3:$AM$2832,(Vol_PlotsWorkings!$D$5+Vol_PlotsWorkings!$B222),2),NA())</f>
        <v>0</v>
      </c>
      <c r="E222" s="62" t="str">
        <f>IFERROR(INDEX(LysimeterVol_DB!$H$3:$AM$2832,(Vol_PlotsWorkings!$D$5+Vol_PlotsWorkings!$B222),$D$7),NA())</f>
        <v xml:space="preserve"> </v>
      </c>
      <c r="F222" s="62">
        <f>IFERROR(INDEX(LysimeterVol_DB!$H$3:$AM$2832,(Vol_PlotsWorkings!$D$5+Vol_PlotsWorkings!$B222),$D$8),NA())</f>
        <v>0</v>
      </c>
      <c r="G222" s="57"/>
      <c r="H222" s="57"/>
      <c r="I222" s="57"/>
      <c r="J222" s="58">
        <v>210</v>
      </c>
      <c r="K222" s="61">
        <f>IFERROR(INDEX(LysimeterVol_DB!$H$3:$AM$2832,(Vol_PlotsWorkings!$L$5+Vol_PlotsWorkings!$J222),1),NA())</f>
        <v>42031</v>
      </c>
      <c r="L222" s="58">
        <f>IFERROR(INDEX(LysimeterVol_DB!$H$3:$AM$2832,(Vol_PlotsWorkings!$L$5+Vol_PlotsWorkings!$J222),2),NA())</f>
        <v>1.5</v>
      </c>
      <c r="M222" s="62" t="str">
        <f>IFERROR(INDEX(LysimeterVol_DB!$H$3:$AM$2832,(Vol_PlotsWorkings!$L$5+Vol_PlotsWorkings!$J222),$L$7),NA())</f>
        <v xml:space="preserve"> </v>
      </c>
      <c r="N222" s="62">
        <f>IFERROR(INDEX(LysimeterVol_DB!$H$3:$AM$2832,(Vol_PlotsWorkings!$L$5+Vol_PlotsWorkings!$J222),$L$8),NA())</f>
        <v>0</v>
      </c>
      <c r="O222" s="57"/>
      <c r="P222" s="57"/>
    </row>
    <row r="223" spans="1:16" x14ac:dyDescent="0.25">
      <c r="A223" s="57"/>
      <c r="B223" s="58">
        <v>211</v>
      </c>
      <c r="C223" s="61">
        <f>IFERROR(INDEX(LysimeterVol_DB!$H$3:$AM$2832,(Vol_PlotsWorkings!$D$5+Vol_PlotsWorkings!$B223),1),NA())</f>
        <v>40571</v>
      </c>
      <c r="D223" s="58">
        <f>IFERROR(INDEX(LysimeterVol_DB!$H$3:$AM$2832,(Vol_PlotsWorkings!$D$5+Vol_PlotsWorkings!$B223),2),NA())</f>
        <v>0</v>
      </c>
      <c r="E223" s="62" t="str">
        <f>IFERROR(INDEX(LysimeterVol_DB!$H$3:$AM$2832,(Vol_PlotsWorkings!$D$5+Vol_PlotsWorkings!$B223),$D$7),NA())</f>
        <v xml:space="preserve"> </v>
      </c>
      <c r="F223" s="62">
        <f>IFERROR(INDEX(LysimeterVol_DB!$H$3:$AM$2832,(Vol_PlotsWorkings!$D$5+Vol_PlotsWorkings!$B223),$D$8),NA())</f>
        <v>0</v>
      </c>
      <c r="G223" s="57"/>
      <c r="H223" s="57"/>
      <c r="I223" s="57"/>
      <c r="J223" s="58">
        <v>211</v>
      </c>
      <c r="K223" s="61">
        <f>IFERROR(INDEX(LysimeterVol_DB!$H$3:$AM$2832,(Vol_PlotsWorkings!$L$5+Vol_PlotsWorkings!$J223),1),NA())</f>
        <v>42032</v>
      </c>
      <c r="L223" s="58">
        <f>IFERROR(INDEX(LysimeterVol_DB!$H$3:$AM$2832,(Vol_PlotsWorkings!$L$5+Vol_PlotsWorkings!$J223),2),NA())</f>
        <v>3</v>
      </c>
      <c r="M223" s="62" t="str">
        <f>IFERROR(INDEX(LysimeterVol_DB!$H$3:$AM$2832,(Vol_PlotsWorkings!$L$5+Vol_PlotsWorkings!$J223),$L$7),NA())</f>
        <v xml:space="preserve"> </v>
      </c>
      <c r="N223" s="62">
        <f>IFERROR(INDEX(LysimeterVol_DB!$H$3:$AM$2832,(Vol_PlotsWorkings!$L$5+Vol_PlotsWorkings!$J223),$L$8),NA())</f>
        <v>0</v>
      </c>
      <c r="O223" s="57"/>
      <c r="P223" s="57"/>
    </row>
    <row r="224" spans="1:16" x14ac:dyDescent="0.25">
      <c r="A224" s="57"/>
      <c r="B224" s="58">
        <v>212</v>
      </c>
      <c r="C224" s="61">
        <f>IFERROR(INDEX(LysimeterVol_DB!$H$3:$AM$2832,(Vol_PlotsWorkings!$D$5+Vol_PlotsWorkings!$B224),1),NA())</f>
        <v>40572</v>
      </c>
      <c r="D224" s="58">
        <f>IFERROR(INDEX(LysimeterVol_DB!$H$3:$AM$2832,(Vol_PlotsWorkings!$D$5+Vol_PlotsWorkings!$B224),2),NA())</f>
        <v>27.5</v>
      </c>
      <c r="E224" s="62" t="str">
        <f>IFERROR(INDEX(LysimeterVol_DB!$H$3:$AM$2832,(Vol_PlotsWorkings!$D$5+Vol_PlotsWorkings!$B224),$D$7),NA())</f>
        <v xml:space="preserve"> </v>
      </c>
      <c r="F224" s="62">
        <f>IFERROR(INDEX(LysimeterVol_DB!$H$3:$AM$2832,(Vol_PlotsWorkings!$D$5+Vol_PlotsWorkings!$B224),$D$8),NA())</f>
        <v>0</v>
      </c>
      <c r="G224" s="57"/>
      <c r="H224" s="57"/>
      <c r="I224" s="57"/>
      <c r="J224" s="58">
        <v>212</v>
      </c>
      <c r="K224" s="61">
        <f>IFERROR(INDEX(LysimeterVol_DB!$H$3:$AM$2832,(Vol_PlotsWorkings!$L$5+Vol_PlotsWorkings!$J224),1),NA())</f>
        <v>42033</v>
      </c>
      <c r="L224" s="58">
        <f>IFERROR(INDEX(LysimeterVol_DB!$H$3:$AM$2832,(Vol_PlotsWorkings!$L$5+Vol_PlotsWorkings!$J224),2),NA())</f>
        <v>0</v>
      </c>
      <c r="M224" s="62" t="str">
        <f>IFERROR(INDEX(LysimeterVol_DB!$H$3:$AM$2832,(Vol_PlotsWorkings!$L$5+Vol_PlotsWorkings!$J224),$L$7),NA())</f>
        <v xml:space="preserve"> </v>
      </c>
      <c r="N224" s="62">
        <f>IFERROR(INDEX(LysimeterVol_DB!$H$3:$AM$2832,(Vol_PlotsWorkings!$L$5+Vol_PlotsWorkings!$J224),$L$8),NA())</f>
        <v>0</v>
      </c>
      <c r="O224" s="57"/>
      <c r="P224" s="57"/>
    </row>
    <row r="225" spans="1:16" x14ac:dyDescent="0.25">
      <c r="A225" s="57"/>
      <c r="B225" s="58">
        <v>213</v>
      </c>
      <c r="C225" s="61">
        <f>IFERROR(INDEX(LysimeterVol_DB!$H$3:$AM$2832,(Vol_PlotsWorkings!$D$5+Vol_PlotsWorkings!$B225),1),NA())</f>
        <v>40573</v>
      </c>
      <c r="D225" s="58">
        <f>IFERROR(INDEX(LysimeterVol_DB!$H$3:$AM$2832,(Vol_PlotsWorkings!$D$5+Vol_PlotsWorkings!$B225),2),NA())</f>
        <v>0</v>
      </c>
      <c r="E225" s="62" t="str">
        <f>IFERROR(INDEX(LysimeterVol_DB!$H$3:$AM$2832,(Vol_PlotsWorkings!$D$5+Vol_PlotsWorkings!$B225),$D$7),NA())</f>
        <v xml:space="preserve"> </v>
      </c>
      <c r="F225" s="62">
        <f>IFERROR(INDEX(LysimeterVol_DB!$H$3:$AM$2832,(Vol_PlotsWorkings!$D$5+Vol_PlotsWorkings!$B225),$D$8),NA())</f>
        <v>0</v>
      </c>
      <c r="G225" s="57"/>
      <c r="H225" s="57"/>
      <c r="I225" s="57"/>
      <c r="J225" s="58">
        <v>213</v>
      </c>
      <c r="K225" s="61">
        <f>IFERROR(INDEX(LysimeterVol_DB!$H$3:$AM$2832,(Vol_PlotsWorkings!$L$5+Vol_PlotsWorkings!$J225),1),NA())</f>
        <v>42034</v>
      </c>
      <c r="L225" s="58">
        <f>IFERROR(INDEX(LysimeterVol_DB!$H$3:$AM$2832,(Vol_PlotsWorkings!$L$5+Vol_PlotsWorkings!$J225),2),NA())</f>
        <v>0</v>
      </c>
      <c r="M225" s="62" t="str">
        <f>IFERROR(INDEX(LysimeterVol_DB!$H$3:$AM$2832,(Vol_PlotsWorkings!$L$5+Vol_PlotsWorkings!$J225),$L$7),NA())</f>
        <v xml:space="preserve"> </v>
      </c>
      <c r="N225" s="62">
        <f>IFERROR(INDEX(LysimeterVol_DB!$H$3:$AM$2832,(Vol_PlotsWorkings!$L$5+Vol_PlotsWorkings!$J225),$L$8),NA())</f>
        <v>0</v>
      </c>
      <c r="O225" s="57"/>
      <c r="P225" s="57"/>
    </row>
    <row r="226" spans="1:16" x14ac:dyDescent="0.25">
      <c r="A226" s="57"/>
      <c r="B226" s="58">
        <v>214</v>
      </c>
      <c r="C226" s="61">
        <f>IFERROR(INDEX(LysimeterVol_DB!$H$3:$AM$2832,(Vol_PlotsWorkings!$D$5+Vol_PlotsWorkings!$B226),1),NA())</f>
        <v>40574</v>
      </c>
      <c r="D226" s="58">
        <f>IFERROR(INDEX(LysimeterVol_DB!$H$3:$AM$2832,(Vol_PlotsWorkings!$D$5+Vol_PlotsWorkings!$B226),2),NA())</f>
        <v>0</v>
      </c>
      <c r="E226" s="62" t="str">
        <f>IFERROR(INDEX(LysimeterVol_DB!$H$3:$AM$2832,(Vol_PlotsWorkings!$D$5+Vol_PlotsWorkings!$B226),$D$7),NA())</f>
        <v xml:space="preserve"> </v>
      </c>
      <c r="F226" s="62">
        <f>IFERROR(INDEX(LysimeterVol_DB!$H$3:$AM$2832,(Vol_PlotsWorkings!$D$5+Vol_PlotsWorkings!$B226),$D$8),NA())</f>
        <v>0</v>
      </c>
      <c r="G226" s="57"/>
      <c r="H226" s="57"/>
      <c r="I226" s="57"/>
      <c r="J226" s="58">
        <v>214</v>
      </c>
      <c r="K226" s="61">
        <f>IFERROR(INDEX(LysimeterVol_DB!$H$3:$AM$2832,(Vol_PlotsWorkings!$L$5+Vol_PlotsWorkings!$J226),1),NA())</f>
        <v>42035</v>
      </c>
      <c r="L226" s="58">
        <f>IFERROR(INDEX(LysimeterVol_DB!$H$3:$AM$2832,(Vol_PlotsWorkings!$L$5+Vol_PlotsWorkings!$J226),2),NA())</f>
        <v>0</v>
      </c>
      <c r="M226" s="62" t="str">
        <f>IFERROR(INDEX(LysimeterVol_DB!$H$3:$AM$2832,(Vol_PlotsWorkings!$L$5+Vol_PlotsWorkings!$J226),$L$7),NA())</f>
        <v xml:space="preserve"> </v>
      </c>
      <c r="N226" s="62">
        <f>IFERROR(INDEX(LysimeterVol_DB!$H$3:$AM$2832,(Vol_PlotsWorkings!$L$5+Vol_PlotsWorkings!$J226),$L$8),NA())</f>
        <v>0</v>
      </c>
      <c r="O226" s="57"/>
      <c r="P226" s="57"/>
    </row>
    <row r="227" spans="1:16" x14ac:dyDescent="0.25">
      <c r="A227" s="57"/>
      <c r="B227" s="58">
        <v>215</v>
      </c>
      <c r="C227" s="61">
        <f>IFERROR(INDEX(LysimeterVol_DB!$H$3:$AM$2832,(Vol_PlotsWorkings!$D$5+Vol_PlotsWorkings!$B227),1),NA())</f>
        <v>40575</v>
      </c>
      <c r="D227" s="58">
        <f>IFERROR(INDEX(LysimeterVol_DB!$H$3:$AM$2832,(Vol_PlotsWorkings!$D$5+Vol_PlotsWorkings!$B227),2),NA())</f>
        <v>0</v>
      </c>
      <c r="E227" s="62" t="str">
        <f>IFERROR(INDEX(LysimeterVol_DB!$H$3:$AM$2832,(Vol_PlotsWorkings!$D$5+Vol_PlotsWorkings!$B227),$D$7),NA())</f>
        <v xml:space="preserve"> </v>
      </c>
      <c r="F227" s="62">
        <f>IFERROR(INDEX(LysimeterVol_DB!$H$3:$AM$2832,(Vol_PlotsWorkings!$D$5+Vol_PlotsWorkings!$B227),$D$8),NA())</f>
        <v>0</v>
      </c>
      <c r="G227" s="57"/>
      <c r="H227" s="57"/>
      <c r="I227" s="57"/>
      <c r="J227" s="58">
        <v>215</v>
      </c>
      <c r="K227" s="61">
        <f>IFERROR(INDEX(LysimeterVol_DB!$H$3:$AM$2832,(Vol_PlotsWorkings!$L$5+Vol_PlotsWorkings!$J227),1),NA())</f>
        <v>42036</v>
      </c>
      <c r="L227" s="58">
        <f>IFERROR(INDEX(LysimeterVol_DB!$H$3:$AM$2832,(Vol_PlotsWorkings!$L$5+Vol_PlotsWorkings!$J227),2),NA())</f>
        <v>5</v>
      </c>
      <c r="M227" s="62" t="str">
        <f>IFERROR(INDEX(LysimeterVol_DB!$H$3:$AM$2832,(Vol_PlotsWorkings!$L$5+Vol_PlotsWorkings!$J227),$L$7),NA())</f>
        <v xml:space="preserve"> </v>
      </c>
      <c r="N227" s="62">
        <f>IFERROR(INDEX(LysimeterVol_DB!$H$3:$AM$2832,(Vol_PlotsWorkings!$L$5+Vol_PlotsWorkings!$J227),$L$8),NA())</f>
        <v>0</v>
      </c>
      <c r="O227" s="57"/>
      <c r="P227" s="57"/>
    </row>
    <row r="228" spans="1:16" x14ac:dyDescent="0.25">
      <c r="A228" s="57"/>
      <c r="B228" s="58">
        <v>216</v>
      </c>
      <c r="C228" s="61">
        <f>IFERROR(INDEX(LysimeterVol_DB!$H$3:$AM$2832,(Vol_PlotsWorkings!$D$5+Vol_PlotsWorkings!$B228),1),NA())</f>
        <v>40576</v>
      </c>
      <c r="D228" s="58">
        <f>IFERROR(INDEX(LysimeterVol_DB!$H$3:$AM$2832,(Vol_PlotsWorkings!$D$5+Vol_PlotsWorkings!$B228),2),NA())</f>
        <v>0</v>
      </c>
      <c r="E228" s="62" t="str">
        <f>IFERROR(INDEX(LysimeterVol_DB!$H$3:$AM$2832,(Vol_PlotsWorkings!$D$5+Vol_PlotsWorkings!$B228),$D$7),NA())</f>
        <v xml:space="preserve"> </v>
      </c>
      <c r="F228" s="62">
        <f>IFERROR(INDEX(LysimeterVol_DB!$H$3:$AM$2832,(Vol_PlotsWorkings!$D$5+Vol_PlotsWorkings!$B228),$D$8),NA())</f>
        <v>0</v>
      </c>
      <c r="G228" s="57"/>
      <c r="H228" s="57"/>
      <c r="I228" s="57"/>
      <c r="J228" s="58">
        <v>216</v>
      </c>
      <c r="K228" s="61">
        <f>IFERROR(INDEX(LysimeterVol_DB!$H$3:$AM$2832,(Vol_PlotsWorkings!$L$5+Vol_PlotsWorkings!$J228),1),NA())</f>
        <v>42037</v>
      </c>
      <c r="L228" s="58">
        <f>IFERROR(INDEX(LysimeterVol_DB!$H$3:$AM$2832,(Vol_PlotsWorkings!$L$5+Vol_PlotsWorkings!$J228),2),NA())</f>
        <v>0</v>
      </c>
      <c r="M228" s="62" t="str">
        <f>IFERROR(INDEX(LysimeterVol_DB!$H$3:$AM$2832,(Vol_PlotsWorkings!$L$5+Vol_PlotsWorkings!$J228),$L$7),NA())</f>
        <v xml:space="preserve"> </v>
      </c>
      <c r="N228" s="62">
        <f>IFERROR(INDEX(LysimeterVol_DB!$H$3:$AM$2832,(Vol_PlotsWorkings!$L$5+Vol_PlotsWorkings!$J228),$L$8),NA())</f>
        <v>0</v>
      </c>
      <c r="O228" s="57"/>
      <c r="P228" s="57"/>
    </row>
    <row r="229" spans="1:16" x14ac:dyDescent="0.25">
      <c r="A229" s="57"/>
      <c r="B229" s="58">
        <v>217</v>
      </c>
      <c r="C229" s="61">
        <f>IFERROR(INDEX(LysimeterVol_DB!$H$3:$AM$2832,(Vol_PlotsWorkings!$D$5+Vol_PlotsWorkings!$B229),1),NA())</f>
        <v>40577</v>
      </c>
      <c r="D229" s="58">
        <f>IFERROR(INDEX(LysimeterVol_DB!$H$3:$AM$2832,(Vol_PlotsWorkings!$D$5+Vol_PlotsWorkings!$B229),2),NA())</f>
        <v>0</v>
      </c>
      <c r="E229" s="62" t="str">
        <f>IFERROR(INDEX(LysimeterVol_DB!$H$3:$AM$2832,(Vol_PlotsWorkings!$D$5+Vol_PlotsWorkings!$B229),$D$7),NA())</f>
        <v xml:space="preserve"> </v>
      </c>
      <c r="F229" s="62">
        <f>IFERROR(INDEX(LysimeterVol_DB!$H$3:$AM$2832,(Vol_PlotsWorkings!$D$5+Vol_PlotsWorkings!$B229),$D$8),NA())</f>
        <v>0</v>
      </c>
      <c r="G229" s="57"/>
      <c r="H229" s="57"/>
      <c r="I229" s="57"/>
      <c r="J229" s="58">
        <v>217</v>
      </c>
      <c r="K229" s="61">
        <f>IFERROR(INDEX(LysimeterVol_DB!$H$3:$AM$2832,(Vol_PlotsWorkings!$L$5+Vol_PlotsWorkings!$J229),1),NA())</f>
        <v>42038</v>
      </c>
      <c r="L229" s="58">
        <f>IFERROR(INDEX(LysimeterVol_DB!$H$3:$AM$2832,(Vol_PlotsWorkings!$L$5+Vol_PlotsWorkings!$J229),2),NA())</f>
        <v>0</v>
      </c>
      <c r="M229" s="62" t="str">
        <f>IFERROR(INDEX(LysimeterVol_DB!$H$3:$AM$2832,(Vol_PlotsWorkings!$L$5+Vol_PlotsWorkings!$J229),$L$7),NA())</f>
        <v xml:space="preserve"> </v>
      </c>
      <c r="N229" s="62">
        <f>IFERROR(INDEX(LysimeterVol_DB!$H$3:$AM$2832,(Vol_PlotsWorkings!$L$5+Vol_PlotsWorkings!$J229),$L$8),NA())</f>
        <v>0</v>
      </c>
      <c r="O229" s="57"/>
      <c r="P229" s="57"/>
    </row>
    <row r="230" spans="1:16" x14ac:dyDescent="0.25">
      <c r="A230" s="57"/>
      <c r="B230" s="58">
        <v>218</v>
      </c>
      <c r="C230" s="61">
        <f>IFERROR(INDEX(LysimeterVol_DB!$H$3:$AM$2832,(Vol_PlotsWorkings!$D$5+Vol_PlotsWorkings!$B230),1),NA())</f>
        <v>40578</v>
      </c>
      <c r="D230" s="58">
        <f>IFERROR(INDEX(LysimeterVol_DB!$H$3:$AM$2832,(Vol_PlotsWorkings!$D$5+Vol_PlotsWorkings!$B230),2),NA())</f>
        <v>0</v>
      </c>
      <c r="E230" s="62" t="str">
        <f>IFERROR(INDEX(LysimeterVol_DB!$H$3:$AM$2832,(Vol_PlotsWorkings!$D$5+Vol_PlotsWorkings!$B230),$D$7),NA())</f>
        <v xml:space="preserve"> </v>
      </c>
      <c r="F230" s="62">
        <f>IFERROR(INDEX(LysimeterVol_DB!$H$3:$AM$2832,(Vol_PlotsWorkings!$D$5+Vol_PlotsWorkings!$B230),$D$8),NA())</f>
        <v>0</v>
      </c>
      <c r="G230" s="57"/>
      <c r="H230" s="57"/>
      <c r="I230" s="57"/>
      <c r="J230" s="58">
        <v>218</v>
      </c>
      <c r="K230" s="61">
        <f>IFERROR(INDEX(LysimeterVol_DB!$H$3:$AM$2832,(Vol_PlotsWorkings!$L$5+Vol_PlotsWorkings!$J230),1),NA())</f>
        <v>42039</v>
      </c>
      <c r="L230" s="58">
        <f>IFERROR(INDEX(LysimeterVol_DB!$H$3:$AM$2832,(Vol_PlotsWorkings!$L$5+Vol_PlotsWorkings!$J230),2),NA())</f>
        <v>0</v>
      </c>
      <c r="M230" s="62">
        <f>IFERROR(INDEX(LysimeterVol_DB!$H$3:$AM$2832,(Vol_PlotsWorkings!$L$5+Vol_PlotsWorkings!$J230),$L$7),NA())</f>
        <v>0</v>
      </c>
      <c r="N230" s="62">
        <f>IFERROR(INDEX(LysimeterVol_DB!$H$3:$AM$2832,(Vol_PlotsWorkings!$L$5+Vol_PlotsWorkings!$J230),$L$8),NA())</f>
        <v>0</v>
      </c>
      <c r="O230" s="57"/>
      <c r="P230" s="57"/>
    </row>
    <row r="231" spans="1:16" x14ac:dyDescent="0.25">
      <c r="A231" s="57"/>
      <c r="B231" s="58">
        <v>219</v>
      </c>
      <c r="C231" s="61">
        <f>IFERROR(INDEX(LysimeterVol_DB!$H$3:$AM$2832,(Vol_PlotsWorkings!$D$5+Vol_PlotsWorkings!$B231),1),NA())</f>
        <v>40579</v>
      </c>
      <c r="D231" s="58">
        <f>IFERROR(INDEX(LysimeterVol_DB!$H$3:$AM$2832,(Vol_PlotsWorkings!$D$5+Vol_PlotsWorkings!$B231),2),NA())</f>
        <v>0</v>
      </c>
      <c r="E231" s="62" t="str">
        <f>IFERROR(INDEX(LysimeterVol_DB!$H$3:$AM$2832,(Vol_PlotsWorkings!$D$5+Vol_PlotsWorkings!$B231),$D$7),NA())</f>
        <v xml:space="preserve"> </v>
      </c>
      <c r="F231" s="62">
        <f>IFERROR(INDEX(LysimeterVol_DB!$H$3:$AM$2832,(Vol_PlotsWorkings!$D$5+Vol_PlotsWorkings!$B231),$D$8),NA())</f>
        <v>0</v>
      </c>
      <c r="G231" s="57"/>
      <c r="H231" s="57"/>
      <c r="I231" s="57"/>
      <c r="J231" s="58">
        <v>219</v>
      </c>
      <c r="K231" s="61">
        <f>IFERROR(INDEX(LysimeterVol_DB!$H$3:$AM$2832,(Vol_PlotsWorkings!$L$5+Vol_PlotsWorkings!$J231),1),NA())</f>
        <v>42040</v>
      </c>
      <c r="L231" s="58">
        <f>IFERROR(INDEX(LysimeterVol_DB!$H$3:$AM$2832,(Vol_PlotsWorkings!$L$5+Vol_PlotsWorkings!$J231),2),NA())</f>
        <v>0</v>
      </c>
      <c r="M231" s="62" t="str">
        <f>IFERROR(INDEX(LysimeterVol_DB!$H$3:$AM$2832,(Vol_PlotsWorkings!$L$5+Vol_PlotsWorkings!$J231),$L$7),NA())</f>
        <v xml:space="preserve"> </v>
      </c>
      <c r="N231" s="62">
        <f>IFERROR(INDEX(LysimeterVol_DB!$H$3:$AM$2832,(Vol_PlotsWorkings!$L$5+Vol_PlotsWorkings!$J231),$L$8),NA())</f>
        <v>0</v>
      </c>
      <c r="O231" s="57"/>
      <c r="P231" s="57"/>
    </row>
    <row r="232" spans="1:16" x14ac:dyDescent="0.25">
      <c r="A232" s="57"/>
      <c r="B232" s="58">
        <v>220</v>
      </c>
      <c r="C232" s="61">
        <f>IFERROR(INDEX(LysimeterVol_DB!$H$3:$AM$2832,(Vol_PlotsWorkings!$D$5+Vol_PlotsWorkings!$B232),1),NA())</f>
        <v>40580</v>
      </c>
      <c r="D232" s="58">
        <f>IFERROR(INDEX(LysimeterVol_DB!$H$3:$AM$2832,(Vol_PlotsWorkings!$D$5+Vol_PlotsWorkings!$B232),2),NA())</f>
        <v>0</v>
      </c>
      <c r="E232" s="62" t="str">
        <f>IFERROR(INDEX(LysimeterVol_DB!$H$3:$AM$2832,(Vol_PlotsWorkings!$D$5+Vol_PlotsWorkings!$B232),$D$7),NA())</f>
        <v xml:space="preserve"> </v>
      </c>
      <c r="F232" s="62">
        <f>IFERROR(INDEX(LysimeterVol_DB!$H$3:$AM$2832,(Vol_PlotsWorkings!$D$5+Vol_PlotsWorkings!$B232),$D$8),NA())</f>
        <v>0</v>
      </c>
      <c r="G232" s="57"/>
      <c r="H232" s="57"/>
      <c r="I232" s="57"/>
      <c r="J232" s="58">
        <v>220</v>
      </c>
      <c r="K232" s="61">
        <f>IFERROR(INDEX(LysimeterVol_DB!$H$3:$AM$2832,(Vol_PlotsWorkings!$L$5+Vol_PlotsWorkings!$J232),1),NA())</f>
        <v>42041</v>
      </c>
      <c r="L232" s="58">
        <f>IFERROR(INDEX(LysimeterVol_DB!$H$3:$AM$2832,(Vol_PlotsWorkings!$L$5+Vol_PlotsWorkings!$J232),2),NA())</f>
        <v>3.5</v>
      </c>
      <c r="M232" s="62" t="str">
        <f>IFERROR(INDEX(LysimeterVol_DB!$H$3:$AM$2832,(Vol_PlotsWorkings!$L$5+Vol_PlotsWorkings!$J232),$L$7),NA())</f>
        <v xml:space="preserve"> </v>
      </c>
      <c r="N232" s="62">
        <f>IFERROR(INDEX(LysimeterVol_DB!$H$3:$AM$2832,(Vol_PlotsWorkings!$L$5+Vol_PlotsWorkings!$J232),$L$8),NA())</f>
        <v>0</v>
      </c>
      <c r="O232" s="57"/>
      <c r="P232" s="57"/>
    </row>
    <row r="233" spans="1:16" x14ac:dyDescent="0.25">
      <c r="A233" s="57"/>
      <c r="B233" s="58">
        <v>221</v>
      </c>
      <c r="C233" s="61">
        <f>IFERROR(INDEX(LysimeterVol_DB!$H$3:$AM$2832,(Vol_PlotsWorkings!$D$5+Vol_PlotsWorkings!$B233),1),NA())</f>
        <v>40581</v>
      </c>
      <c r="D233" s="58">
        <f>IFERROR(INDEX(LysimeterVol_DB!$H$3:$AM$2832,(Vol_PlotsWorkings!$D$5+Vol_PlotsWorkings!$B233),2),NA())</f>
        <v>0</v>
      </c>
      <c r="E233" s="62" t="str">
        <f>IFERROR(INDEX(LysimeterVol_DB!$H$3:$AM$2832,(Vol_PlotsWorkings!$D$5+Vol_PlotsWorkings!$B233),$D$7),NA())</f>
        <v xml:space="preserve"> </v>
      </c>
      <c r="F233" s="62">
        <f>IFERROR(INDEX(LysimeterVol_DB!$H$3:$AM$2832,(Vol_PlotsWorkings!$D$5+Vol_PlotsWorkings!$B233),$D$8),NA())</f>
        <v>0</v>
      </c>
      <c r="G233" s="57"/>
      <c r="H233" s="57"/>
      <c r="I233" s="57"/>
      <c r="J233" s="58">
        <v>221</v>
      </c>
      <c r="K233" s="61">
        <f>IFERROR(INDEX(LysimeterVol_DB!$H$3:$AM$2832,(Vol_PlotsWorkings!$L$5+Vol_PlotsWorkings!$J233),1),NA())</f>
        <v>42042</v>
      </c>
      <c r="L233" s="58">
        <f>IFERROR(INDEX(LysimeterVol_DB!$H$3:$AM$2832,(Vol_PlotsWorkings!$L$5+Vol_PlotsWorkings!$J233),2),NA())</f>
        <v>0</v>
      </c>
      <c r="M233" s="62" t="str">
        <f>IFERROR(INDEX(LysimeterVol_DB!$H$3:$AM$2832,(Vol_PlotsWorkings!$L$5+Vol_PlotsWorkings!$J233),$L$7),NA())</f>
        <v xml:space="preserve"> </v>
      </c>
      <c r="N233" s="62">
        <f>IFERROR(INDEX(LysimeterVol_DB!$H$3:$AM$2832,(Vol_PlotsWorkings!$L$5+Vol_PlotsWorkings!$J233),$L$8),NA())</f>
        <v>0</v>
      </c>
      <c r="O233" s="57"/>
      <c r="P233" s="57"/>
    </row>
    <row r="234" spans="1:16" x14ac:dyDescent="0.25">
      <c r="A234" s="57"/>
      <c r="B234" s="58">
        <v>222</v>
      </c>
      <c r="C234" s="61">
        <f>IFERROR(INDEX(LysimeterVol_DB!$H$3:$AM$2832,(Vol_PlotsWorkings!$D$5+Vol_PlotsWorkings!$B234),1),NA())</f>
        <v>40582</v>
      </c>
      <c r="D234" s="58">
        <f>IFERROR(INDEX(LysimeterVol_DB!$H$3:$AM$2832,(Vol_PlotsWorkings!$D$5+Vol_PlotsWorkings!$B234),2),NA())</f>
        <v>0</v>
      </c>
      <c r="E234" s="62" t="str">
        <f>IFERROR(INDEX(LysimeterVol_DB!$H$3:$AM$2832,(Vol_PlotsWorkings!$D$5+Vol_PlotsWorkings!$B234),$D$7),NA())</f>
        <v xml:space="preserve"> </v>
      </c>
      <c r="F234" s="62">
        <f>IFERROR(INDEX(LysimeterVol_DB!$H$3:$AM$2832,(Vol_PlotsWorkings!$D$5+Vol_PlotsWorkings!$B234),$D$8),NA())</f>
        <v>0</v>
      </c>
      <c r="G234" s="57"/>
      <c r="H234" s="57"/>
      <c r="I234" s="57"/>
      <c r="J234" s="58">
        <v>222</v>
      </c>
      <c r="K234" s="61">
        <f>IFERROR(INDEX(LysimeterVol_DB!$H$3:$AM$2832,(Vol_PlotsWorkings!$L$5+Vol_PlotsWorkings!$J234),1),NA())</f>
        <v>42043</v>
      </c>
      <c r="L234" s="58">
        <f>IFERROR(INDEX(LysimeterVol_DB!$H$3:$AM$2832,(Vol_PlotsWorkings!$L$5+Vol_PlotsWorkings!$J234),2),NA())</f>
        <v>0</v>
      </c>
      <c r="M234" s="62" t="str">
        <f>IFERROR(INDEX(LysimeterVol_DB!$H$3:$AM$2832,(Vol_PlotsWorkings!$L$5+Vol_PlotsWorkings!$J234),$L$7),NA())</f>
        <v xml:space="preserve"> </v>
      </c>
      <c r="N234" s="62">
        <f>IFERROR(INDEX(LysimeterVol_DB!$H$3:$AM$2832,(Vol_PlotsWorkings!$L$5+Vol_PlotsWorkings!$J234),$L$8),NA())</f>
        <v>0</v>
      </c>
      <c r="O234" s="57"/>
      <c r="P234" s="57"/>
    </row>
    <row r="235" spans="1:16" x14ac:dyDescent="0.25">
      <c r="A235" s="57"/>
      <c r="B235" s="58">
        <v>223</v>
      </c>
      <c r="C235" s="61">
        <f>IFERROR(INDEX(LysimeterVol_DB!$H$3:$AM$2832,(Vol_PlotsWorkings!$D$5+Vol_PlotsWorkings!$B235),1),NA())</f>
        <v>40583</v>
      </c>
      <c r="D235" s="58">
        <f>IFERROR(INDEX(LysimeterVol_DB!$H$3:$AM$2832,(Vol_PlotsWorkings!$D$5+Vol_PlotsWorkings!$B235),2),NA())</f>
        <v>0</v>
      </c>
      <c r="E235" s="62" t="str">
        <f>IFERROR(INDEX(LysimeterVol_DB!$H$3:$AM$2832,(Vol_PlotsWorkings!$D$5+Vol_PlotsWorkings!$B235),$D$7),NA())</f>
        <v xml:space="preserve"> </v>
      </c>
      <c r="F235" s="62">
        <f>IFERROR(INDEX(LysimeterVol_DB!$H$3:$AM$2832,(Vol_PlotsWorkings!$D$5+Vol_PlotsWorkings!$B235),$D$8),NA())</f>
        <v>0</v>
      </c>
      <c r="G235" s="57"/>
      <c r="H235" s="57"/>
      <c r="I235" s="57"/>
      <c r="J235" s="58">
        <v>223</v>
      </c>
      <c r="K235" s="61">
        <f>IFERROR(INDEX(LysimeterVol_DB!$H$3:$AM$2832,(Vol_PlotsWorkings!$L$5+Vol_PlotsWorkings!$J235),1),NA())</f>
        <v>42044</v>
      </c>
      <c r="L235" s="58">
        <f>IFERROR(INDEX(LysimeterVol_DB!$H$3:$AM$2832,(Vol_PlotsWorkings!$L$5+Vol_PlotsWorkings!$J235),2),NA())</f>
        <v>0.5</v>
      </c>
      <c r="M235" s="62" t="str">
        <f>IFERROR(INDEX(LysimeterVol_DB!$H$3:$AM$2832,(Vol_PlotsWorkings!$L$5+Vol_PlotsWorkings!$J235),$L$7),NA())</f>
        <v xml:space="preserve"> </v>
      </c>
      <c r="N235" s="62">
        <f>IFERROR(INDEX(LysimeterVol_DB!$H$3:$AM$2832,(Vol_PlotsWorkings!$L$5+Vol_PlotsWorkings!$J235),$L$8),NA())</f>
        <v>0</v>
      </c>
      <c r="O235" s="57"/>
      <c r="P235" s="57"/>
    </row>
    <row r="236" spans="1:16" x14ac:dyDescent="0.25">
      <c r="A236" s="57"/>
      <c r="B236" s="58">
        <v>224</v>
      </c>
      <c r="C236" s="61">
        <f>IFERROR(INDEX(LysimeterVol_DB!$H$3:$AM$2832,(Vol_PlotsWorkings!$D$5+Vol_PlotsWorkings!$B236),1),NA())</f>
        <v>40584</v>
      </c>
      <c r="D236" s="58">
        <f>IFERROR(INDEX(LysimeterVol_DB!$H$3:$AM$2832,(Vol_PlotsWorkings!$D$5+Vol_PlotsWorkings!$B236),2),NA())</f>
        <v>0</v>
      </c>
      <c r="E236" s="62" t="str">
        <f>IFERROR(INDEX(LysimeterVol_DB!$H$3:$AM$2832,(Vol_PlotsWorkings!$D$5+Vol_PlotsWorkings!$B236),$D$7),NA())</f>
        <v xml:space="preserve"> </v>
      </c>
      <c r="F236" s="62">
        <f>IFERROR(INDEX(LysimeterVol_DB!$H$3:$AM$2832,(Vol_PlotsWorkings!$D$5+Vol_PlotsWorkings!$B236),$D$8),NA())</f>
        <v>0</v>
      </c>
      <c r="G236" s="57"/>
      <c r="H236" s="57"/>
      <c r="I236" s="57"/>
      <c r="J236" s="58">
        <v>224</v>
      </c>
      <c r="K236" s="61">
        <f>IFERROR(INDEX(LysimeterVol_DB!$H$3:$AM$2832,(Vol_PlotsWorkings!$L$5+Vol_PlotsWorkings!$J236),1),NA())</f>
        <v>42045</v>
      </c>
      <c r="L236" s="58">
        <f>IFERROR(INDEX(LysimeterVol_DB!$H$3:$AM$2832,(Vol_PlotsWorkings!$L$5+Vol_PlotsWorkings!$J236),2),NA())</f>
        <v>5.5</v>
      </c>
      <c r="M236" s="62" t="str">
        <f>IFERROR(INDEX(LysimeterVol_DB!$H$3:$AM$2832,(Vol_PlotsWorkings!$L$5+Vol_PlotsWorkings!$J236),$L$7),NA())</f>
        <v xml:space="preserve"> </v>
      </c>
      <c r="N236" s="62">
        <f>IFERROR(INDEX(LysimeterVol_DB!$H$3:$AM$2832,(Vol_PlotsWorkings!$L$5+Vol_PlotsWorkings!$J236),$L$8),NA())</f>
        <v>0</v>
      </c>
      <c r="O236" s="57"/>
      <c r="P236" s="57"/>
    </row>
    <row r="237" spans="1:16" x14ac:dyDescent="0.25">
      <c r="A237" s="57"/>
      <c r="B237" s="58">
        <v>225</v>
      </c>
      <c r="C237" s="61">
        <f>IFERROR(INDEX(LysimeterVol_DB!$H$3:$AM$2832,(Vol_PlotsWorkings!$D$5+Vol_PlotsWorkings!$B237),1),NA())</f>
        <v>40585</v>
      </c>
      <c r="D237" s="58">
        <f>IFERROR(INDEX(LysimeterVol_DB!$H$3:$AM$2832,(Vol_PlotsWorkings!$D$5+Vol_PlotsWorkings!$B237),2),NA())</f>
        <v>2</v>
      </c>
      <c r="E237" s="62" t="str">
        <f>IFERROR(INDEX(LysimeterVol_DB!$H$3:$AM$2832,(Vol_PlotsWorkings!$D$5+Vol_PlotsWorkings!$B237),$D$7),NA())</f>
        <v xml:space="preserve"> </v>
      </c>
      <c r="F237" s="62">
        <f>IFERROR(INDEX(LysimeterVol_DB!$H$3:$AM$2832,(Vol_PlotsWorkings!$D$5+Vol_PlotsWorkings!$B237),$D$8),NA())</f>
        <v>0</v>
      </c>
      <c r="G237" s="57"/>
      <c r="H237" s="57"/>
      <c r="I237" s="57"/>
      <c r="J237" s="58">
        <v>225</v>
      </c>
      <c r="K237" s="61">
        <f>IFERROR(INDEX(LysimeterVol_DB!$H$3:$AM$2832,(Vol_PlotsWorkings!$L$5+Vol_PlotsWorkings!$J237),1),NA())</f>
        <v>42046</v>
      </c>
      <c r="L237" s="58">
        <f>IFERROR(INDEX(LysimeterVol_DB!$H$3:$AM$2832,(Vol_PlotsWorkings!$L$5+Vol_PlotsWorkings!$J237),2),NA())</f>
        <v>0</v>
      </c>
      <c r="M237" s="62" t="str">
        <f>IFERROR(INDEX(LysimeterVol_DB!$H$3:$AM$2832,(Vol_PlotsWorkings!$L$5+Vol_PlotsWorkings!$J237),$L$7),NA())</f>
        <v xml:space="preserve"> </v>
      </c>
      <c r="N237" s="62">
        <f>IFERROR(INDEX(LysimeterVol_DB!$H$3:$AM$2832,(Vol_PlotsWorkings!$L$5+Vol_PlotsWorkings!$J237),$L$8),NA())</f>
        <v>0</v>
      </c>
      <c r="O237" s="57"/>
      <c r="P237" s="57"/>
    </row>
    <row r="238" spans="1:16" x14ac:dyDescent="0.25">
      <c r="A238" s="57"/>
      <c r="B238" s="58">
        <v>226</v>
      </c>
      <c r="C238" s="61">
        <f>IFERROR(INDEX(LysimeterVol_DB!$H$3:$AM$2832,(Vol_PlotsWorkings!$D$5+Vol_PlotsWorkings!$B238),1),NA())</f>
        <v>40586</v>
      </c>
      <c r="D238" s="58">
        <f>IFERROR(INDEX(LysimeterVol_DB!$H$3:$AM$2832,(Vol_PlotsWorkings!$D$5+Vol_PlotsWorkings!$B238),2),NA())</f>
        <v>0</v>
      </c>
      <c r="E238" s="62" t="str">
        <f>IFERROR(INDEX(LysimeterVol_DB!$H$3:$AM$2832,(Vol_PlotsWorkings!$D$5+Vol_PlotsWorkings!$B238),$D$7),NA())</f>
        <v xml:space="preserve"> </v>
      </c>
      <c r="F238" s="62">
        <f>IFERROR(INDEX(LysimeterVol_DB!$H$3:$AM$2832,(Vol_PlotsWorkings!$D$5+Vol_PlotsWorkings!$B238),$D$8),NA())</f>
        <v>0</v>
      </c>
      <c r="G238" s="57"/>
      <c r="H238" s="57"/>
      <c r="I238" s="57"/>
      <c r="J238" s="58">
        <v>226</v>
      </c>
      <c r="K238" s="61">
        <f>IFERROR(INDEX(LysimeterVol_DB!$H$3:$AM$2832,(Vol_PlotsWorkings!$L$5+Vol_PlotsWorkings!$J238),1),NA())</f>
        <v>42047</v>
      </c>
      <c r="L238" s="58">
        <f>IFERROR(INDEX(LysimeterVol_DB!$H$3:$AM$2832,(Vol_PlotsWorkings!$L$5+Vol_PlotsWorkings!$J238),2),NA())</f>
        <v>0</v>
      </c>
      <c r="M238" s="62" t="str">
        <f>IFERROR(INDEX(LysimeterVol_DB!$H$3:$AM$2832,(Vol_PlotsWorkings!$L$5+Vol_PlotsWorkings!$J238),$L$7),NA())</f>
        <v xml:space="preserve"> </v>
      </c>
      <c r="N238" s="62">
        <f>IFERROR(INDEX(LysimeterVol_DB!$H$3:$AM$2832,(Vol_PlotsWorkings!$L$5+Vol_PlotsWorkings!$J238),$L$8),NA())</f>
        <v>0</v>
      </c>
      <c r="O238" s="57"/>
      <c r="P238" s="57"/>
    </row>
    <row r="239" spans="1:16" x14ac:dyDescent="0.25">
      <c r="A239" s="57"/>
      <c r="B239" s="58">
        <v>227</v>
      </c>
      <c r="C239" s="61">
        <f>IFERROR(INDEX(LysimeterVol_DB!$H$3:$AM$2832,(Vol_PlotsWorkings!$D$5+Vol_PlotsWorkings!$B239),1),NA())</f>
        <v>40587</v>
      </c>
      <c r="D239" s="58">
        <f>IFERROR(INDEX(LysimeterVol_DB!$H$3:$AM$2832,(Vol_PlotsWorkings!$D$5+Vol_PlotsWorkings!$B239),2),NA())</f>
        <v>0</v>
      </c>
      <c r="E239" s="62" t="str">
        <f>IFERROR(INDEX(LysimeterVol_DB!$H$3:$AM$2832,(Vol_PlotsWorkings!$D$5+Vol_PlotsWorkings!$B239),$D$7),NA())</f>
        <v xml:space="preserve"> </v>
      </c>
      <c r="F239" s="62">
        <f>IFERROR(INDEX(LysimeterVol_DB!$H$3:$AM$2832,(Vol_PlotsWorkings!$D$5+Vol_PlotsWorkings!$B239),$D$8),NA())</f>
        <v>0</v>
      </c>
      <c r="G239" s="57"/>
      <c r="H239" s="57"/>
      <c r="I239" s="57"/>
      <c r="J239" s="58">
        <v>227</v>
      </c>
      <c r="K239" s="61">
        <f>IFERROR(INDEX(LysimeterVol_DB!$H$3:$AM$2832,(Vol_PlotsWorkings!$L$5+Vol_PlotsWorkings!$J239),1),NA())</f>
        <v>42048</v>
      </c>
      <c r="L239" s="58">
        <f>IFERROR(INDEX(LysimeterVol_DB!$H$3:$AM$2832,(Vol_PlotsWorkings!$L$5+Vol_PlotsWorkings!$J239),2),NA())</f>
        <v>0</v>
      </c>
      <c r="M239" s="62" t="str">
        <f>IFERROR(INDEX(LysimeterVol_DB!$H$3:$AM$2832,(Vol_PlotsWorkings!$L$5+Vol_PlotsWorkings!$J239),$L$7),NA())</f>
        <v xml:space="preserve"> </v>
      </c>
      <c r="N239" s="62">
        <f>IFERROR(INDEX(LysimeterVol_DB!$H$3:$AM$2832,(Vol_PlotsWorkings!$L$5+Vol_PlotsWorkings!$J239),$L$8),NA())</f>
        <v>0</v>
      </c>
      <c r="O239" s="57"/>
      <c r="P239" s="57"/>
    </row>
    <row r="240" spans="1:16" x14ac:dyDescent="0.25">
      <c r="A240" s="57"/>
      <c r="B240" s="58">
        <v>228</v>
      </c>
      <c r="C240" s="61">
        <f>IFERROR(INDEX(LysimeterVol_DB!$H$3:$AM$2832,(Vol_PlotsWorkings!$D$5+Vol_PlotsWorkings!$B240),1),NA())</f>
        <v>40588</v>
      </c>
      <c r="D240" s="58">
        <f>IFERROR(INDEX(LysimeterVol_DB!$H$3:$AM$2832,(Vol_PlotsWorkings!$D$5+Vol_PlotsWorkings!$B240),2),NA())</f>
        <v>0</v>
      </c>
      <c r="E240" s="62" t="str">
        <f>IFERROR(INDEX(LysimeterVol_DB!$H$3:$AM$2832,(Vol_PlotsWorkings!$D$5+Vol_PlotsWorkings!$B240),$D$7),NA())</f>
        <v xml:space="preserve"> </v>
      </c>
      <c r="F240" s="62">
        <f>IFERROR(INDEX(LysimeterVol_DB!$H$3:$AM$2832,(Vol_PlotsWorkings!$D$5+Vol_PlotsWorkings!$B240),$D$8),NA())</f>
        <v>0</v>
      </c>
      <c r="G240" s="57"/>
      <c r="H240" s="57"/>
      <c r="I240" s="57"/>
      <c r="J240" s="58">
        <v>228</v>
      </c>
      <c r="K240" s="61">
        <f>IFERROR(INDEX(LysimeterVol_DB!$H$3:$AM$2832,(Vol_PlotsWorkings!$L$5+Vol_PlotsWorkings!$J240),1),NA())</f>
        <v>42049</v>
      </c>
      <c r="L240" s="58">
        <f>IFERROR(INDEX(LysimeterVol_DB!$H$3:$AM$2832,(Vol_PlotsWorkings!$L$5+Vol_PlotsWorkings!$J240),2),NA())</f>
        <v>0.5</v>
      </c>
      <c r="M240" s="62" t="str">
        <f>IFERROR(INDEX(LysimeterVol_DB!$H$3:$AM$2832,(Vol_PlotsWorkings!$L$5+Vol_PlotsWorkings!$J240),$L$7),NA())</f>
        <v xml:space="preserve"> </v>
      </c>
      <c r="N240" s="62">
        <f>IFERROR(INDEX(LysimeterVol_DB!$H$3:$AM$2832,(Vol_PlotsWorkings!$L$5+Vol_PlotsWorkings!$J240),$L$8),NA())</f>
        <v>0</v>
      </c>
      <c r="O240" s="57"/>
      <c r="P240" s="57"/>
    </row>
    <row r="241" spans="1:16" x14ac:dyDescent="0.25">
      <c r="A241" s="57"/>
      <c r="B241" s="58">
        <v>229</v>
      </c>
      <c r="C241" s="61">
        <f>IFERROR(INDEX(LysimeterVol_DB!$H$3:$AM$2832,(Vol_PlotsWorkings!$D$5+Vol_PlotsWorkings!$B241),1),NA())</f>
        <v>40589</v>
      </c>
      <c r="D241" s="58">
        <f>IFERROR(INDEX(LysimeterVol_DB!$H$3:$AM$2832,(Vol_PlotsWorkings!$D$5+Vol_PlotsWorkings!$B241),2),NA())</f>
        <v>0</v>
      </c>
      <c r="E241" s="62" t="str">
        <f>IFERROR(INDEX(LysimeterVol_DB!$H$3:$AM$2832,(Vol_PlotsWorkings!$D$5+Vol_PlotsWorkings!$B241),$D$7),NA())</f>
        <v xml:space="preserve"> </v>
      </c>
      <c r="F241" s="62">
        <f>IFERROR(INDEX(LysimeterVol_DB!$H$3:$AM$2832,(Vol_PlotsWorkings!$D$5+Vol_PlotsWorkings!$B241),$D$8),NA())</f>
        <v>0</v>
      </c>
      <c r="G241" s="57"/>
      <c r="H241" s="57"/>
      <c r="I241" s="57"/>
      <c r="J241" s="58">
        <v>229</v>
      </c>
      <c r="K241" s="61">
        <f>IFERROR(INDEX(LysimeterVol_DB!$H$3:$AM$2832,(Vol_PlotsWorkings!$L$5+Vol_PlotsWorkings!$J241),1),NA())</f>
        <v>42050</v>
      </c>
      <c r="L241" s="58">
        <f>IFERROR(INDEX(LysimeterVol_DB!$H$3:$AM$2832,(Vol_PlotsWorkings!$L$5+Vol_PlotsWorkings!$J241),2),NA())</f>
        <v>0</v>
      </c>
      <c r="M241" s="62" t="str">
        <f>IFERROR(INDEX(LysimeterVol_DB!$H$3:$AM$2832,(Vol_PlotsWorkings!$L$5+Vol_PlotsWorkings!$J241),$L$7),NA())</f>
        <v xml:space="preserve"> </v>
      </c>
      <c r="N241" s="62">
        <f>IFERROR(INDEX(LysimeterVol_DB!$H$3:$AM$2832,(Vol_PlotsWorkings!$L$5+Vol_PlotsWorkings!$J241),$L$8),NA())</f>
        <v>0</v>
      </c>
      <c r="O241" s="57"/>
      <c r="P241" s="57"/>
    </row>
    <row r="242" spans="1:16" x14ac:dyDescent="0.25">
      <c r="A242" s="57"/>
      <c r="B242" s="58">
        <v>230</v>
      </c>
      <c r="C242" s="61">
        <f>IFERROR(INDEX(LysimeterVol_DB!$H$3:$AM$2832,(Vol_PlotsWorkings!$D$5+Vol_PlotsWorkings!$B242),1),NA())</f>
        <v>40590</v>
      </c>
      <c r="D242" s="58">
        <f>IFERROR(INDEX(LysimeterVol_DB!$H$3:$AM$2832,(Vol_PlotsWorkings!$D$5+Vol_PlotsWorkings!$B242),2),NA())</f>
        <v>0</v>
      </c>
      <c r="E242" s="62" t="str">
        <f>IFERROR(INDEX(LysimeterVol_DB!$H$3:$AM$2832,(Vol_PlotsWorkings!$D$5+Vol_PlotsWorkings!$B242),$D$7),NA())</f>
        <v xml:space="preserve"> </v>
      </c>
      <c r="F242" s="62">
        <f>IFERROR(INDEX(LysimeterVol_DB!$H$3:$AM$2832,(Vol_PlotsWorkings!$D$5+Vol_PlotsWorkings!$B242),$D$8),NA())</f>
        <v>0</v>
      </c>
      <c r="G242" s="57"/>
      <c r="H242" s="57"/>
      <c r="I242" s="57"/>
      <c r="J242" s="58">
        <v>230</v>
      </c>
      <c r="K242" s="61">
        <f>IFERROR(INDEX(LysimeterVol_DB!$H$3:$AM$2832,(Vol_PlotsWorkings!$L$5+Vol_PlotsWorkings!$J242),1),NA())</f>
        <v>42051</v>
      </c>
      <c r="L242" s="58">
        <f>IFERROR(INDEX(LysimeterVol_DB!$H$3:$AM$2832,(Vol_PlotsWorkings!$L$5+Vol_PlotsWorkings!$J242),2),NA())</f>
        <v>0</v>
      </c>
      <c r="M242" s="62" t="str">
        <f>IFERROR(INDEX(LysimeterVol_DB!$H$3:$AM$2832,(Vol_PlotsWorkings!$L$5+Vol_PlotsWorkings!$J242),$L$7),NA())</f>
        <v xml:space="preserve"> </v>
      </c>
      <c r="N242" s="62">
        <f>IFERROR(INDEX(LysimeterVol_DB!$H$3:$AM$2832,(Vol_PlotsWorkings!$L$5+Vol_PlotsWorkings!$J242),$L$8),NA())</f>
        <v>0</v>
      </c>
      <c r="O242" s="57"/>
      <c r="P242" s="57"/>
    </row>
    <row r="243" spans="1:16" x14ac:dyDescent="0.25">
      <c r="A243" s="57"/>
      <c r="B243" s="58">
        <v>231</v>
      </c>
      <c r="C243" s="61">
        <f>IFERROR(INDEX(LysimeterVol_DB!$H$3:$AM$2832,(Vol_PlotsWorkings!$D$5+Vol_PlotsWorkings!$B243),1),NA())</f>
        <v>40591</v>
      </c>
      <c r="D243" s="58">
        <f>IFERROR(INDEX(LysimeterVol_DB!$H$3:$AM$2832,(Vol_PlotsWorkings!$D$5+Vol_PlotsWorkings!$B243),2),NA())</f>
        <v>3</v>
      </c>
      <c r="E243" s="62" t="str">
        <f>IFERROR(INDEX(LysimeterVol_DB!$H$3:$AM$2832,(Vol_PlotsWorkings!$D$5+Vol_PlotsWorkings!$B243),$D$7),NA())</f>
        <v xml:space="preserve"> </v>
      </c>
      <c r="F243" s="62">
        <f>IFERROR(INDEX(LysimeterVol_DB!$H$3:$AM$2832,(Vol_PlotsWorkings!$D$5+Vol_PlotsWorkings!$B243),$D$8),NA())</f>
        <v>0</v>
      </c>
      <c r="G243" s="57"/>
      <c r="H243" s="57"/>
      <c r="I243" s="57"/>
      <c r="J243" s="58">
        <v>231</v>
      </c>
      <c r="K243" s="61">
        <f>IFERROR(INDEX(LysimeterVol_DB!$H$3:$AM$2832,(Vol_PlotsWorkings!$L$5+Vol_PlotsWorkings!$J243),1),NA())</f>
        <v>42052</v>
      </c>
      <c r="L243" s="58">
        <f>IFERROR(INDEX(LysimeterVol_DB!$H$3:$AM$2832,(Vol_PlotsWorkings!$L$5+Vol_PlotsWorkings!$J243),2),NA())</f>
        <v>0</v>
      </c>
      <c r="M243" s="62" t="str">
        <f>IFERROR(INDEX(LysimeterVol_DB!$H$3:$AM$2832,(Vol_PlotsWorkings!$L$5+Vol_PlotsWorkings!$J243),$L$7),NA())</f>
        <v xml:space="preserve"> </v>
      </c>
      <c r="N243" s="62">
        <f>IFERROR(INDEX(LysimeterVol_DB!$H$3:$AM$2832,(Vol_PlotsWorkings!$L$5+Vol_PlotsWorkings!$J243),$L$8),NA())</f>
        <v>0</v>
      </c>
      <c r="O243" s="57"/>
      <c r="P243" s="57"/>
    </row>
    <row r="244" spans="1:16" x14ac:dyDescent="0.25">
      <c r="A244" s="57"/>
      <c r="B244" s="58">
        <v>232</v>
      </c>
      <c r="C244" s="61">
        <f>IFERROR(INDEX(LysimeterVol_DB!$H$3:$AM$2832,(Vol_PlotsWorkings!$D$5+Vol_PlotsWorkings!$B244),1),NA())</f>
        <v>40592</v>
      </c>
      <c r="D244" s="58">
        <f>IFERROR(INDEX(LysimeterVol_DB!$H$3:$AM$2832,(Vol_PlotsWorkings!$D$5+Vol_PlotsWorkings!$B244),2),NA())</f>
        <v>0</v>
      </c>
      <c r="E244" s="62" t="str">
        <f>IFERROR(INDEX(LysimeterVol_DB!$H$3:$AM$2832,(Vol_PlotsWorkings!$D$5+Vol_PlotsWorkings!$B244),$D$7),NA())</f>
        <v xml:space="preserve"> </v>
      </c>
      <c r="F244" s="62">
        <f>IFERROR(INDEX(LysimeterVol_DB!$H$3:$AM$2832,(Vol_PlotsWorkings!$D$5+Vol_PlotsWorkings!$B244),$D$8),NA())</f>
        <v>0</v>
      </c>
      <c r="G244" s="57"/>
      <c r="H244" s="57"/>
      <c r="I244" s="57"/>
      <c r="J244" s="58">
        <v>232</v>
      </c>
      <c r="K244" s="61">
        <f>IFERROR(INDEX(LysimeterVol_DB!$H$3:$AM$2832,(Vol_PlotsWorkings!$L$5+Vol_PlotsWorkings!$J244),1),NA())</f>
        <v>42053</v>
      </c>
      <c r="L244" s="58">
        <f>IFERROR(INDEX(LysimeterVol_DB!$H$3:$AM$2832,(Vol_PlotsWorkings!$L$5+Vol_PlotsWorkings!$J244),2),NA())</f>
        <v>0</v>
      </c>
      <c r="M244" s="62">
        <f>IFERROR(INDEX(LysimeterVol_DB!$H$3:$AM$2832,(Vol_PlotsWorkings!$L$5+Vol_PlotsWorkings!$J244),$L$7),NA())</f>
        <v>0</v>
      </c>
      <c r="N244" s="62">
        <f>IFERROR(INDEX(LysimeterVol_DB!$H$3:$AM$2832,(Vol_PlotsWorkings!$L$5+Vol_PlotsWorkings!$J244),$L$8),NA())</f>
        <v>0</v>
      </c>
      <c r="O244" s="57"/>
      <c r="P244" s="57"/>
    </row>
    <row r="245" spans="1:16" x14ac:dyDescent="0.25">
      <c r="A245" s="57"/>
      <c r="B245" s="58">
        <v>233</v>
      </c>
      <c r="C245" s="61">
        <f>IFERROR(INDEX(LysimeterVol_DB!$H$3:$AM$2832,(Vol_PlotsWorkings!$D$5+Vol_PlotsWorkings!$B245),1),NA())</f>
        <v>40593</v>
      </c>
      <c r="D245" s="58">
        <f>IFERROR(INDEX(LysimeterVol_DB!$H$3:$AM$2832,(Vol_PlotsWorkings!$D$5+Vol_PlotsWorkings!$B245),2),NA())</f>
        <v>0</v>
      </c>
      <c r="E245" s="62" t="str">
        <f>IFERROR(INDEX(LysimeterVol_DB!$H$3:$AM$2832,(Vol_PlotsWorkings!$D$5+Vol_PlotsWorkings!$B245),$D$7),NA())</f>
        <v xml:space="preserve"> </v>
      </c>
      <c r="F245" s="62">
        <f>IFERROR(INDEX(LysimeterVol_DB!$H$3:$AM$2832,(Vol_PlotsWorkings!$D$5+Vol_PlotsWorkings!$B245),$D$8),NA())</f>
        <v>0</v>
      </c>
      <c r="G245" s="57"/>
      <c r="H245" s="57"/>
      <c r="I245" s="57"/>
      <c r="J245" s="58">
        <v>233</v>
      </c>
      <c r="K245" s="61">
        <f>IFERROR(INDEX(LysimeterVol_DB!$H$3:$AM$2832,(Vol_PlotsWorkings!$L$5+Vol_PlotsWorkings!$J245),1),NA())</f>
        <v>42054</v>
      </c>
      <c r="L245" s="58">
        <f>IFERROR(INDEX(LysimeterVol_DB!$H$3:$AM$2832,(Vol_PlotsWorkings!$L$5+Vol_PlotsWorkings!$J245),2),NA())</f>
        <v>0</v>
      </c>
      <c r="M245" s="62" t="str">
        <f>IFERROR(INDEX(LysimeterVol_DB!$H$3:$AM$2832,(Vol_PlotsWorkings!$L$5+Vol_PlotsWorkings!$J245),$L$7),NA())</f>
        <v xml:space="preserve"> </v>
      </c>
      <c r="N245" s="62">
        <f>IFERROR(INDEX(LysimeterVol_DB!$H$3:$AM$2832,(Vol_PlotsWorkings!$L$5+Vol_PlotsWorkings!$J245),$L$8),NA())</f>
        <v>0</v>
      </c>
      <c r="O245" s="57"/>
      <c r="P245" s="57"/>
    </row>
    <row r="246" spans="1:16" x14ac:dyDescent="0.25">
      <c r="A246" s="57"/>
      <c r="B246" s="58">
        <v>234</v>
      </c>
      <c r="C246" s="61">
        <f>IFERROR(INDEX(LysimeterVol_DB!$H$3:$AM$2832,(Vol_PlotsWorkings!$D$5+Vol_PlotsWorkings!$B246),1),NA())</f>
        <v>40594</v>
      </c>
      <c r="D246" s="58">
        <f>IFERROR(INDEX(LysimeterVol_DB!$H$3:$AM$2832,(Vol_PlotsWorkings!$D$5+Vol_PlotsWorkings!$B246),2),NA())</f>
        <v>0</v>
      </c>
      <c r="E246" s="62" t="str">
        <f>IFERROR(INDEX(LysimeterVol_DB!$H$3:$AM$2832,(Vol_PlotsWorkings!$D$5+Vol_PlotsWorkings!$B246),$D$7),NA())</f>
        <v xml:space="preserve"> </v>
      </c>
      <c r="F246" s="62">
        <f>IFERROR(INDEX(LysimeterVol_DB!$H$3:$AM$2832,(Vol_PlotsWorkings!$D$5+Vol_PlotsWorkings!$B246),$D$8),NA())</f>
        <v>0</v>
      </c>
      <c r="G246" s="57"/>
      <c r="H246" s="57"/>
      <c r="I246" s="57"/>
      <c r="J246" s="58">
        <v>234</v>
      </c>
      <c r="K246" s="61">
        <f>IFERROR(INDEX(LysimeterVol_DB!$H$3:$AM$2832,(Vol_PlotsWorkings!$L$5+Vol_PlotsWorkings!$J246),1),NA())</f>
        <v>42055</v>
      </c>
      <c r="L246" s="58">
        <f>IFERROR(INDEX(LysimeterVol_DB!$H$3:$AM$2832,(Vol_PlotsWorkings!$L$5+Vol_PlotsWorkings!$J246),2),NA())</f>
        <v>0</v>
      </c>
      <c r="M246" s="62" t="str">
        <f>IFERROR(INDEX(LysimeterVol_DB!$H$3:$AM$2832,(Vol_PlotsWorkings!$L$5+Vol_PlotsWorkings!$J246),$L$7),NA())</f>
        <v xml:space="preserve"> </v>
      </c>
      <c r="N246" s="62">
        <f>IFERROR(INDEX(LysimeterVol_DB!$H$3:$AM$2832,(Vol_PlotsWorkings!$L$5+Vol_PlotsWorkings!$J246),$L$8),NA())</f>
        <v>0</v>
      </c>
      <c r="O246" s="57"/>
      <c r="P246" s="57"/>
    </row>
    <row r="247" spans="1:16" x14ac:dyDescent="0.25">
      <c r="A247" s="57"/>
      <c r="B247" s="58">
        <v>235</v>
      </c>
      <c r="C247" s="61">
        <f>IFERROR(INDEX(LysimeterVol_DB!$H$3:$AM$2832,(Vol_PlotsWorkings!$D$5+Vol_PlotsWorkings!$B247),1),NA())</f>
        <v>40595</v>
      </c>
      <c r="D247" s="58">
        <f>IFERROR(INDEX(LysimeterVol_DB!$H$3:$AM$2832,(Vol_PlotsWorkings!$D$5+Vol_PlotsWorkings!$B247),2),NA())</f>
        <v>0</v>
      </c>
      <c r="E247" s="62" t="str">
        <f>IFERROR(INDEX(LysimeterVol_DB!$H$3:$AM$2832,(Vol_PlotsWorkings!$D$5+Vol_PlotsWorkings!$B247),$D$7),NA())</f>
        <v xml:space="preserve"> </v>
      </c>
      <c r="F247" s="62">
        <f>IFERROR(INDEX(LysimeterVol_DB!$H$3:$AM$2832,(Vol_PlotsWorkings!$D$5+Vol_PlotsWorkings!$B247),$D$8),NA())</f>
        <v>0</v>
      </c>
      <c r="G247" s="57"/>
      <c r="H247" s="57"/>
      <c r="I247" s="57"/>
      <c r="J247" s="58">
        <v>235</v>
      </c>
      <c r="K247" s="61">
        <f>IFERROR(INDEX(LysimeterVol_DB!$H$3:$AM$2832,(Vol_PlotsWorkings!$L$5+Vol_PlotsWorkings!$J247),1),NA())</f>
        <v>42056</v>
      </c>
      <c r="L247" s="58">
        <f>IFERROR(INDEX(LysimeterVol_DB!$H$3:$AM$2832,(Vol_PlotsWorkings!$L$5+Vol_PlotsWorkings!$J247),2),NA())</f>
        <v>0</v>
      </c>
      <c r="M247" s="62" t="str">
        <f>IFERROR(INDEX(LysimeterVol_DB!$H$3:$AM$2832,(Vol_PlotsWorkings!$L$5+Vol_PlotsWorkings!$J247),$L$7),NA())</f>
        <v xml:space="preserve"> </v>
      </c>
      <c r="N247" s="62">
        <f>IFERROR(INDEX(LysimeterVol_DB!$H$3:$AM$2832,(Vol_PlotsWorkings!$L$5+Vol_PlotsWorkings!$J247),$L$8),NA())</f>
        <v>0</v>
      </c>
      <c r="O247" s="57"/>
      <c r="P247" s="57"/>
    </row>
    <row r="248" spans="1:16" x14ac:dyDescent="0.25">
      <c r="A248" s="57"/>
      <c r="B248" s="58">
        <v>236</v>
      </c>
      <c r="C248" s="61">
        <f>IFERROR(INDEX(LysimeterVol_DB!$H$3:$AM$2832,(Vol_PlotsWorkings!$D$5+Vol_PlotsWorkings!$B248),1),NA())</f>
        <v>40596</v>
      </c>
      <c r="D248" s="58">
        <f>IFERROR(INDEX(LysimeterVol_DB!$H$3:$AM$2832,(Vol_PlotsWorkings!$D$5+Vol_PlotsWorkings!$B248),2),NA())</f>
        <v>0</v>
      </c>
      <c r="E248" s="62" t="str">
        <f>IFERROR(INDEX(LysimeterVol_DB!$H$3:$AM$2832,(Vol_PlotsWorkings!$D$5+Vol_PlotsWorkings!$B248),$D$7),NA())</f>
        <v xml:space="preserve"> </v>
      </c>
      <c r="F248" s="62">
        <f>IFERROR(INDEX(LysimeterVol_DB!$H$3:$AM$2832,(Vol_PlotsWorkings!$D$5+Vol_PlotsWorkings!$B248),$D$8),NA())</f>
        <v>0</v>
      </c>
      <c r="G248" s="57"/>
      <c r="H248" s="57"/>
      <c r="I248" s="57"/>
      <c r="J248" s="58">
        <v>236</v>
      </c>
      <c r="K248" s="61">
        <f>IFERROR(INDEX(LysimeterVol_DB!$H$3:$AM$2832,(Vol_PlotsWorkings!$L$5+Vol_PlotsWorkings!$J248),1),NA())</f>
        <v>42057</v>
      </c>
      <c r="L248" s="58">
        <f>IFERROR(INDEX(LysimeterVol_DB!$H$3:$AM$2832,(Vol_PlotsWorkings!$L$5+Vol_PlotsWorkings!$J248),2),NA())</f>
        <v>1</v>
      </c>
      <c r="M248" s="62" t="str">
        <f>IFERROR(INDEX(LysimeterVol_DB!$H$3:$AM$2832,(Vol_PlotsWorkings!$L$5+Vol_PlotsWorkings!$J248),$L$7),NA())</f>
        <v xml:space="preserve"> </v>
      </c>
      <c r="N248" s="62">
        <f>IFERROR(INDEX(LysimeterVol_DB!$H$3:$AM$2832,(Vol_PlotsWorkings!$L$5+Vol_PlotsWorkings!$J248),$L$8),NA())</f>
        <v>0</v>
      </c>
      <c r="O248" s="57"/>
      <c r="P248" s="57"/>
    </row>
    <row r="249" spans="1:16" x14ac:dyDescent="0.25">
      <c r="A249" s="57"/>
      <c r="B249" s="58">
        <v>237</v>
      </c>
      <c r="C249" s="61">
        <f>IFERROR(INDEX(LysimeterVol_DB!$H$3:$AM$2832,(Vol_PlotsWorkings!$D$5+Vol_PlotsWorkings!$B249),1),NA())</f>
        <v>40597</v>
      </c>
      <c r="D249" s="58">
        <f>IFERROR(INDEX(LysimeterVol_DB!$H$3:$AM$2832,(Vol_PlotsWorkings!$D$5+Vol_PlotsWorkings!$B249),2),NA())</f>
        <v>2.5</v>
      </c>
      <c r="E249" s="62" t="str">
        <f>IFERROR(INDEX(LysimeterVol_DB!$H$3:$AM$2832,(Vol_PlotsWorkings!$D$5+Vol_PlotsWorkings!$B249),$D$7),NA())</f>
        <v xml:space="preserve"> </v>
      </c>
      <c r="F249" s="62">
        <f>IFERROR(INDEX(LysimeterVol_DB!$H$3:$AM$2832,(Vol_PlotsWorkings!$D$5+Vol_PlotsWorkings!$B249),$D$8),NA())</f>
        <v>64.960769223964832</v>
      </c>
      <c r="G249" s="57"/>
      <c r="H249" s="57"/>
      <c r="I249" s="57"/>
      <c r="J249" s="58">
        <v>237</v>
      </c>
      <c r="K249" s="61">
        <f>IFERROR(INDEX(LysimeterVol_DB!$H$3:$AM$2832,(Vol_PlotsWorkings!$L$5+Vol_PlotsWorkings!$J249),1),NA())</f>
        <v>42058</v>
      </c>
      <c r="L249" s="58">
        <f>IFERROR(INDEX(LysimeterVol_DB!$H$3:$AM$2832,(Vol_PlotsWorkings!$L$5+Vol_PlotsWorkings!$J249),2),NA())</f>
        <v>16.5</v>
      </c>
      <c r="M249" s="62" t="str">
        <f>IFERROR(INDEX(LysimeterVol_DB!$H$3:$AM$2832,(Vol_PlotsWorkings!$L$5+Vol_PlotsWorkings!$J249),$L$7),NA())</f>
        <v xml:space="preserve"> </v>
      </c>
      <c r="N249" s="62">
        <f>IFERROR(INDEX(LysimeterVol_DB!$H$3:$AM$2832,(Vol_PlotsWorkings!$L$5+Vol_PlotsWorkings!$J249),$L$8),NA())</f>
        <v>0</v>
      </c>
      <c r="O249" s="57"/>
      <c r="P249" s="57"/>
    </row>
    <row r="250" spans="1:16" x14ac:dyDescent="0.25">
      <c r="A250" s="57"/>
      <c r="B250" s="58">
        <v>238</v>
      </c>
      <c r="C250" s="61">
        <f>IFERROR(INDEX(LysimeterVol_DB!$H$3:$AM$2832,(Vol_PlotsWorkings!$D$5+Vol_PlotsWorkings!$B250),1),NA())</f>
        <v>40598</v>
      </c>
      <c r="D250" s="58">
        <f>IFERROR(INDEX(LysimeterVol_DB!$H$3:$AM$2832,(Vol_PlotsWorkings!$D$5+Vol_PlotsWorkings!$B250),2),NA())</f>
        <v>1.5</v>
      </c>
      <c r="E250" s="62" t="str">
        <f>IFERROR(INDEX(LysimeterVol_DB!$H$3:$AM$2832,(Vol_PlotsWorkings!$D$5+Vol_PlotsWorkings!$B250),$D$7),NA())</f>
        <v xml:space="preserve"> </v>
      </c>
      <c r="F250" s="62">
        <f>IFERROR(INDEX(LysimeterVol_DB!$H$3:$AM$2832,(Vol_PlotsWorkings!$D$5+Vol_PlotsWorkings!$B250),$D$8),NA())</f>
        <v>0</v>
      </c>
      <c r="G250" s="57"/>
      <c r="H250" s="57"/>
      <c r="I250" s="57"/>
      <c r="J250" s="58">
        <v>238</v>
      </c>
      <c r="K250" s="61">
        <f>IFERROR(INDEX(LysimeterVol_DB!$H$3:$AM$2832,(Vol_PlotsWorkings!$L$5+Vol_PlotsWorkings!$J250),1),NA())</f>
        <v>42059</v>
      </c>
      <c r="L250" s="58">
        <f>IFERROR(INDEX(LysimeterVol_DB!$H$3:$AM$2832,(Vol_PlotsWorkings!$L$5+Vol_PlotsWorkings!$J250),2),NA())</f>
        <v>0</v>
      </c>
      <c r="M250" s="62" t="str">
        <f>IFERROR(INDEX(LysimeterVol_DB!$H$3:$AM$2832,(Vol_PlotsWorkings!$L$5+Vol_PlotsWorkings!$J250),$L$7),NA())</f>
        <v xml:space="preserve"> </v>
      </c>
      <c r="N250" s="62">
        <f>IFERROR(INDEX(LysimeterVol_DB!$H$3:$AM$2832,(Vol_PlotsWorkings!$L$5+Vol_PlotsWorkings!$J250),$L$8),NA())</f>
        <v>0</v>
      </c>
      <c r="O250" s="57"/>
      <c r="P250" s="57"/>
    </row>
    <row r="251" spans="1:16" x14ac:dyDescent="0.25">
      <c r="A251" s="57"/>
      <c r="B251" s="58">
        <v>239</v>
      </c>
      <c r="C251" s="61">
        <f>IFERROR(INDEX(LysimeterVol_DB!$H$3:$AM$2832,(Vol_PlotsWorkings!$D$5+Vol_PlotsWorkings!$B251),1),NA())</f>
        <v>40599</v>
      </c>
      <c r="D251" s="58">
        <f>IFERROR(INDEX(LysimeterVol_DB!$H$3:$AM$2832,(Vol_PlotsWorkings!$D$5+Vol_PlotsWorkings!$B251),2),NA())</f>
        <v>0</v>
      </c>
      <c r="E251" s="62" t="str">
        <f>IFERROR(INDEX(LysimeterVol_DB!$H$3:$AM$2832,(Vol_PlotsWorkings!$D$5+Vol_PlotsWorkings!$B251),$D$7),NA())</f>
        <v xml:space="preserve"> </v>
      </c>
      <c r="F251" s="62">
        <f>IFERROR(INDEX(LysimeterVol_DB!$H$3:$AM$2832,(Vol_PlotsWorkings!$D$5+Vol_PlotsWorkings!$B251),$D$8),NA())</f>
        <v>0</v>
      </c>
      <c r="G251" s="57"/>
      <c r="H251" s="57"/>
      <c r="I251" s="57"/>
      <c r="J251" s="58">
        <v>239</v>
      </c>
      <c r="K251" s="61">
        <f>IFERROR(INDEX(LysimeterVol_DB!$H$3:$AM$2832,(Vol_PlotsWorkings!$L$5+Vol_PlotsWorkings!$J251),1),NA())</f>
        <v>42060</v>
      </c>
      <c r="L251" s="58">
        <f>IFERROR(INDEX(LysimeterVol_DB!$H$3:$AM$2832,(Vol_PlotsWorkings!$L$5+Vol_PlotsWorkings!$J251),2),NA())</f>
        <v>0</v>
      </c>
      <c r="M251" s="62" t="str">
        <f>IFERROR(INDEX(LysimeterVol_DB!$H$3:$AM$2832,(Vol_PlotsWorkings!$L$5+Vol_PlotsWorkings!$J251),$L$7),NA())</f>
        <v xml:space="preserve"> </v>
      </c>
      <c r="N251" s="62">
        <f>IFERROR(INDEX(LysimeterVol_DB!$H$3:$AM$2832,(Vol_PlotsWorkings!$L$5+Vol_PlotsWorkings!$J251),$L$8),NA())</f>
        <v>0</v>
      </c>
      <c r="O251" s="57"/>
      <c r="P251" s="57"/>
    </row>
    <row r="252" spans="1:16" x14ac:dyDescent="0.25">
      <c r="A252" s="57"/>
      <c r="B252" s="58">
        <v>240</v>
      </c>
      <c r="C252" s="61">
        <f>IFERROR(INDEX(LysimeterVol_DB!$H$3:$AM$2832,(Vol_PlotsWorkings!$D$5+Vol_PlotsWorkings!$B252),1),NA())</f>
        <v>40600</v>
      </c>
      <c r="D252" s="58">
        <f>IFERROR(INDEX(LysimeterVol_DB!$H$3:$AM$2832,(Vol_PlotsWorkings!$D$5+Vol_PlotsWorkings!$B252),2),NA())</f>
        <v>0</v>
      </c>
      <c r="E252" s="62" t="str">
        <f>IFERROR(INDEX(LysimeterVol_DB!$H$3:$AM$2832,(Vol_PlotsWorkings!$D$5+Vol_PlotsWorkings!$B252),$D$7),NA())</f>
        <v xml:space="preserve"> </v>
      </c>
      <c r="F252" s="62">
        <f>IFERROR(INDEX(LysimeterVol_DB!$H$3:$AM$2832,(Vol_PlotsWorkings!$D$5+Vol_PlotsWorkings!$B252),$D$8),NA())</f>
        <v>0</v>
      </c>
      <c r="G252" s="57"/>
      <c r="H252" s="57"/>
      <c r="I252" s="57"/>
      <c r="J252" s="58">
        <v>240</v>
      </c>
      <c r="K252" s="61">
        <f>IFERROR(INDEX(LysimeterVol_DB!$H$3:$AM$2832,(Vol_PlotsWorkings!$L$5+Vol_PlotsWorkings!$J252),1),NA())</f>
        <v>42061</v>
      </c>
      <c r="L252" s="58">
        <f>IFERROR(INDEX(LysimeterVol_DB!$H$3:$AM$2832,(Vol_PlotsWorkings!$L$5+Vol_PlotsWorkings!$J252),2),NA())</f>
        <v>0</v>
      </c>
      <c r="M252" s="62" t="str">
        <f>IFERROR(INDEX(LysimeterVol_DB!$H$3:$AM$2832,(Vol_PlotsWorkings!$L$5+Vol_PlotsWorkings!$J252),$L$7),NA())</f>
        <v xml:space="preserve"> </v>
      </c>
      <c r="N252" s="62">
        <f>IFERROR(INDEX(LysimeterVol_DB!$H$3:$AM$2832,(Vol_PlotsWorkings!$L$5+Vol_PlotsWorkings!$J252),$L$8),NA())</f>
        <v>0</v>
      </c>
      <c r="O252" s="57"/>
      <c r="P252" s="57"/>
    </row>
    <row r="253" spans="1:16" x14ac:dyDescent="0.25">
      <c r="A253" s="57"/>
      <c r="B253" s="58">
        <v>241</v>
      </c>
      <c r="C253" s="61">
        <f>IFERROR(INDEX(LysimeterVol_DB!$H$3:$AM$2832,(Vol_PlotsWorkings!$D$5+Vol_PlotsWorkings!$B253),1),NA())</f>
        <v>40601</v>
      </c>
      <c r="D253" s="58">
        <f>IFERROR(INDEX(LysimeterVol_DB!$H$3:$AM$2832,(Vol_PlotsWorkings!$D$5+Vol_PlotsWorkings!$B253),2),NA())</f>
        <v>0</v>
      </c>
      <c r="E253" s="62" t="str">
        <f>IFERROR(INDEX(LysimeterVol_DB!$H$3:$AM$2832,(Vol_PlotsWorkings!$D$5+Vol_PlotsWorkings!$B253),$D$7),NA())</f>
        <v xml:space="preserve"> </v>
      </c>
      <c r="F253" s="62">
        <f>IFERROR(INDEX(LysimeterVol_DB!$H$3:$AM$2832,(Vol_PlotsWorkings!$D$5+Vol_PlotsWorkings!$B253),$D$8),NA())</f>
        <v>0</v>
      </c>
      <c r="G253" s="57"/>
      <c r="H253" s="57"/>
      <c r="I253" s="57"/>
      <c r="J253" s="58">
        <v>241</v>
      </c>
      <c r="K253" s="61">
        <f>IFERROR(INDEX(LysimeterVol_DB!$H$3:$AM$2832,(Vol_PlotsWorkings!$L$5+Vol_PlotsWorkings!$J253),1),NA())</f>
        <v>42062</v>
      </c>
      <c r="L253" s="58">
        <f>IFERROR(INDEX(LysimeterVol_DB!$H$3:$AM$2832,(Vol_PlotsWorkings!$L$5+Vol_PlotsWorkings!$J253),2),NA())</f>
        <v>0</v>
      </c>
      <c r="M253" s="62" t="str">
        <f>IFERROR(INDEX(LysimeterVol_DB!$H$3:$AM$2832,(Vol_PlotsWorkings!$L$5+Vol_PlotsWorkings!$J253),$L$7),NA())</f>
        <v xml:space="preserve"> </v>
      </c>
      <c r="N253" s="62">
        <f>IFERROR(INDEX(LysimeterVol_DB!$H$3:$AM$2832,(Vol_PlotsWorkings!$L$5+Vol_PlotsWorkings!$J253),$L$8),NA())</f>
        <v>0</v>
      </c>
      <c r="O253" s="57"/>
      <c r="P253" s="57"/>
    </row>
    <row r="254" spans="1:16" x14ac:dyDescent="0.25">
      <c r="A254" s="57"/>
      <c r="B254" s="58">
        <v>242</v>
      </c>
      <c r="C254" s="61">
        <f>IFERROR(INDEX(LysimeterVol_DB!$H$3:$AM$2832,(Vol_PlotsWorkings!$D$5+Vol_PlotsWorkings!$B254),1),NA())</f>
        <v>40602</v>
      </c>
      <c r="D254" s="58">
        <f>IFERROR(INDEX(LysimeterVol_DB!$H$3:$AM$2832,(Vol_PlotsWorkings!$D$5+Vol_PlotsWorkings!$B254),2),NA())</f>
        <v>0</v>
      </c>
      <c r="E254" s="62" t="str">
        <f>IFERROR(INDEX(LysimeterVol_DB!$H$3:$AM$2832,(Vol_PlotsWorkings!$D$5+Vol_PlotsWorkings!$B254),$D$7),NA())</f>
        <v xml:space="preserve"> </v>
      </c>
      <c r="F254" s="62">
        <f>IFERROR(INDEX(LysimeterVol_DB!$H$3:$AM$2832,(Vol_PlotsWorkings!$D$5+Vol_PlotsWorkings!$B254),$D$8),NA())</f>
        <v>0</v>
      </c>
      <c r="G254" s="57"/>
      <c r="H254" s="57"/>
      <c r="I254" s="57"/>
      <c r="J254" s="58">
        <v>242</v>
      </c>
      <c r="K254" s="61">
        <f>IFERROR(INDEX(LysimeterVol_DB!$H$3:$AM$2832,(Vol_PlotsWorkings!$L$5+Vol_PlotsWorkings!$J254),1),NA())</f>
        <v>42063</v>
      </c>
      <c r="L254" s="58">
        <f>IFERROR(INDEX(LysimeterVol_DB!$H$3:$AM$2832,(Vol_PlotsWorkings!$L$5+Vol_PlotsWorkings!$J254),2),NA())</f>
        <v>0</v>
      </c>
      <c r="M254" s="62" t="str">
        <f>IFERROR(INDEX(LysimeterVol_DB!$H$3:$AM$2832,(Vol_PlotsWorkings!$L$5+Vol_PlotsWorkings!$J254),$L$7),NA())</f>
        <v xml:space="preserve"> </v>
      </c>
      <c r="N254" s="62">
        <f>IFERROR(INDEX(LysimeterVol_DB!$H$3:$AM$2832,(Vol_PlotsWorkings!$L$5+Vol_PlotsWorkings!$J254),$L$8),NA())</f>
        <v>0</v>
      </c>
      <c r="O254" s="57"/>
      <c r="P254" s="57"/>
    </row>
    <row r="255" spans="1:16" x14ac:dyDescent="0.25">
      <c r="A255" s="57"/>
      <c r="B255" s="58">
        <v>243</v>
      </c>
      <c r="C255" s="61">
        <f>IFERROR(INDEX(LysimeterVol_DB!$H$3:$AM$2832,(Vol_PlotsWorkings!$D$5+Vol_PlotsWorkings!$B255),1),NA())</f>
        <v>40603</v>
      </c>
      <c r="D255" s="58">
        <f>IFERROR(INDEX(LysimeterVol_DB!$H$3:$AM$2832,(Vol_PlotsWorkings!$D$5+Vol_PlotsWorkings!$B255),2),NA())</f>
        <v>0</v>
      </c>
      <c r="E255" s="62" t="str">
        <f>IFERROR(INDEX(LysimeterVol_DB!$H$3:$AM$2832,(Vol_PlotsWorkings!$D$5+Vol_PlotsWorkings!$B255),$D$7),NA())</f>
        <v xml:space="preserve"> </v>
      </c>
      <c r="F255" s="62">
        <f>IFERROR(INDEX(LysimeterVol_DB!$H$3:$AM$2832,(Vol_PlotsWorkings!$D$5+Vol_PlotsWorkings!$B255),$D$8),NA())</f>
        <v>0</v>
      </c>
      <c r="G255" s="57"/>
      <c r="H255" s="57"/>
      <c r="I255" s="57"/>
      <c r="J255" s="58">
        <v>243</v>
      </c>
      <c r="K255" s="61">
        <f>IFERROR(INDEX(LysimeterVol_DB!$H$3:$AM$2832,(Vol_PlotsWorkings!$L$5+Vol_PlotsWorkings!$J255),1),NA())</f>
        <v>42064</v>
      </c>
      <c r="L255" s="58">
        <f>IFERROR(INDEX(LysimeterVol_DB!$H$3:$AM$2832,(Vol_PlotsWorkings!$L$5+Vol_PlotsWorkings!$J255),2),NA())</f>
        <v>0</v>
      </c>
      <c r="M255" s="62" t="str">
        <f>IFERROR(INDEX(LysimeterVol_DB!$H$3:$AM$2832,(Vol_PlotsWorkings!$L$5+Vol_PlotsWorkings!$J255),$L$7),NA())</f>
        <v xml:space="preserve"> </v>
      </c>
      <c r="N255" s="62">
        <f>IFERROR(INDEX(LysimeterVol_DB!$H$3:$AM$2832,(Vol_PlotsWorkings!$L$5+Vol_PlotsWorkings!$J255),$L$8),NA())</f>
        <v>0</v>
      </c>
      <c r="O255" s="57"/>
      <c r="P255" s="57"/>
    </row>
    <row r="256" spans="1:16" x14ac:dyDescent="0.25">
      <c r="A256" s="57"/>
      <c r="B256" s="58">
        <v>244</v>
      </c>
      <c r="C256" s="61">
        <f>IFERROR(INDEX(LysimeterVol_DB!$H$3:$AM$2832,(Vol_PlotsWorkings!$D$5+Vol_PlotsWorkings!$B256),1),NA())</f>
        <v>40604</v>
      </c>
      <c r="D256" s="58">
        <f>IFERROR(INDEX(LysimeterVol_DB!$H$3:$AM$2832,(Vol_PlotsWorkings!$D$5+Vol_PlotsWorkings!$B256),2),NA())</f>
        <v>0</v>
      </c>
      <c r="E256" s="62" t="str">
        <f>IFERROR(INDEX(LysimeterVol_DB!$H$3:$AM$2832,(Vol_PlotsWorkings!$D$5+Vol_PlotsWorkings!$B256),$D$7),NA())</f>
        <v xml:space="preserve"> </v>
      </c>
      <c r="F256" s="62">
        <f>IFERROR(INDEX(LysimeterVol_DB!$H$3:$AM$2832,(Vol_PlotsWorkings!$D$5+Vol_PlotsWorkings!$B256),$D$8),NA())</f>
        <v>0</v>
      </c>
      <c r="G256" s="57"/>
      <c r="H256" s="57"/>
      <c r="I256" s="57"/>
      <c r="J256" s="58">
        <v>244</v>
      </c>
      <c r="K256" s="61">
        <f>IFERROR(INDEX(LysimeterVol_DB!$H$3:$AM$2832,(Vol_PlotsWorkings!$L$5+Vol_PlotsWorkings!$J256),1),NA())</f>
        <v>42065</v>
      </c>
      <c r="L256" s="58">
        <f>IFERROR(INDEX(LysimeterVol_DB!$H$3:$AM$2832,(Vol_PlotsWorkings!$L$5+Vol_PlotsWorkings!$J256),2),NA())</f>
        <v>0</v>
      </c>
      <c r="M256" s="62" t="str">
        <f>IFERROR(INDEX(LysimeterVol_DB!$H$3:$AM$2832,(Vol_PlotsWorkings!$L$5+Vol_PlotsWorkings!$J256),$L$7),NA())</f>
        <v xml:space="preserve"> </v>
      </c>
      <c r="N256" s="62">
        <f>IFERROR(INDEX(LysimeterVol_DB!$H$3:$AM$2832,(Vol_PlotsWorkings!$L$5+Vol_PlotsWorkings!$J256),$L$8),NA())</f>
        <v>0</v>
      </c>
      <c r="O256" s="57"/>
      <c r="P256" s="57"/>
    </row>
    <row r="257" spans="1:16" x14ac:dyDescent="0.25">
      <c r="A257" s="57"/>
      <c r="B257" s="58">
        <v>245</v>
      </c>
      <c r="C257" s="61">
        <f>IFERROR(INDEX(LysimeterVol_DB!$H$3:$AM$2832,(Vol_PlotsWorkings!$D$5+Vol_PlotsWorkings!$B257),1),NA())</f>
        <v>40605</v>
      </c>
      <c r="D257" s="58">
        <f>IFERROR(INDEX(LysimeterVol_DB!$H$3:$AM$2832,(Vol_PlotsWorkings!$D$5+Vol_PlotsWorkings!$B257),2),NA())</f>
        <v>0</v>
      </c>
      <c r="E257" s="62" t="str">
        <f>IFERROR(INDEX(LysimeterVol_DB!$H$3:$AM$2832,(Vol_PlotsWorkings!$D$5+Vol_PlotsWorkings!$B257),$D$7),NA())</f>
        <v xml:space="preserve"> </v>
      </c>
      <c r="F257" s="62">
        <f>IFERROR(INDEX(LysimeterVol_DB!$H$3:$AM$2832,(Vol_PlotsWorkings!$D$5+Vol_PlotsWorkings!$B257),$D$8),NA())</f>
        <v>0</v>
      </c>
      <c r="G257" s="57"/>
      <c r="H257" s="57"/>
      <c r="I257" s="57"/>
      <c r="J257" s="58">
        <v>245</v>
      </c>
      <c r="K257" s="61">
        <f>IFERROR(INDEX(LysimeterVol_DB!$H$3:$AM$2832,(Vol_PlotsWorkings!$L$5+Vol_PlotsWorkings!$J257),1),NA())</f>
        <v>42066</v>
      </c>
      <c r="L257" s="58">
        <f>IFERROR(INDEX(LysimeterVol_DB!$H$3:$AM$2832,(Vol_PlotsWorkings!$L$5+Vol_PlotsWorkings!$J257),2),NA())</f>
        <v>0</v>
      </c>
      <c r="M257" s="62" t="str">
        <f>IFERROR(INDEX(LysimeterVol_DB!$H$3:$AM$2832,(Vol_PlotsWorkings!$L$5+Vol_PlotsWorkings!$J257),$L$7),NA())</f>
        <v xml:space="preserve"> </v>
      </c>
      <c r="N257" s="62">
        <f>IFERROR(INDEX(LysimeterVol_DB!$H$3:$AM$2832,(Vol_PlotsWorkings!$L$5+Vol_PlotsWorkings!$J257),$L$8),NA())</f>
        <v>0</v>
      </c>
      <c r="O257" s="57"/>
      <c r="P257" s="57"/>
    </row>
    <row r="258" spans="1:16" x14ac:dyDescent="0.25">
      <c r="A258" s="57"/>
      <c r="B258" s="58">
        <v>246</v>
      </c>
      <c r="C258" s="61">
        <f>IFERROR(INDEX(LysimeterVol_DB!$H$3:$AM$2832,(Vol_PlotsWorkings!$D$5+Vol_PlotsWorkings!$B258),1),NA())</f>
        <v>40606</v>
      </c>
      <c r="D258" s="58">
        <f>IFERROR(INDEX(LysimeterVol_DB!$H$3:$AM$2832,(Vol_PlotsWorkings!$D$5+Vol_PlotsWorkings!$B258),2),NA())</f>
        <v>0</v>
      </c>
      <c r="E258" s="62" t="str">
        <f>IFERROR(INDEX(LysimeterVol_DB!$H$3:$AM$2832,(Vol_PlotsWorkings!$D$5+Vol_PlotsWorkings!$B258),$D$7),NA())</f>
        <v xml:space="preserve"> </v>
      </c>
      <c r="F258" s="62">
        <f>IFERROR(INDEX(LysimeterVol_DB!$H$3:$AM$2832,(Vol_PlotsWorkings!$D$5+Vol_PlotsWorkings!$B258),$D$8),NA())</f>
        <v>0</v>
      </c>
      <c r="G258" s="57"/>
      <c r="H258" s="57"/>
      <c r="I258" s="57"/>
      <c r="J258" s="58">
        <v>246</v>
      </c>
      <c r="K258" s="61">
        <f>IFERROR(INDEX(LysimeterVol_DB!$H$3:$AM$2832,(Vol_PlotsWorkings!$L$5+Vol_PlotsWorkings!$J258),1),NA())</f>
        <v>42067</v>
      </c>
      <c r="L258" s="58">
        <f>IFERROR(INDEX(LysimeterVol_DB!$H$3:$AM$2832,(Vol_PlotsWorkings!$L$5+Vol_PlotsWorkings!$J258),2),NA())</f>
        <v>0</v>
      </c>
      <c r="M258" s="62">
        <f>IFERROR(INDEX(LysimeterVol_DB!$H$3:$AM$2832,(Vol_PlotsWorkings!$L$5+Vol_PlotsWorkings!$J258),$L$7),NA())</f>
        <v>0</v>
      </c>
      <c r="N258" s="62">
        <f>IFERROR(INDEX(LysimeterVol_DB!$H$3:$AM$2832,(Vol_PlotsWorkings!$L$5+Vol_PlotsWorkings!$J258),$L$8),NA())</f>
        <v>0</v>
      </c>
      <c r="O258" s="57"/>
      <c r="P258" s="57"/>
    </row>
    <row r="259" spans="1:16" x14ac:dyDescent="0.25">
      <c r="A259" s="57"/>
      <c r="B259" s="58">
        <v>247</v>
      </c>
      <c r="C259" s="61">
        <f>IFERROR(INDEX(LysimeterVol_DB!$H$3:$AM$2832,(Vol_PlotsWorkings!$D$5+Vol_PlotsWorkings!$B259),1),NA())</f>
        <v>40607</v>
      </c>
      <c r="D259" s="58">
        <f>IFERROR(INDEX(LysimeterVol_DB!$H$3:$AM$2832,(Vol_PlotsWorkings!$D$5+Vol_PlotsWorkings!$B259),2),NA())</f>
        <v>3.5</v>
      </c>
      <c r="E259" s="62" t="str">
        <f>IFERROR(INDEX(LysimeterVol_DB!$H$3:$AM$2832,(Vol_PlotsWorkings!$D$5+Vol_PlotsWorkings!$B259),$D$7),NA())</f>
        <v xml:space="preserve"> </v>
      </c>
      <c r="F259" s="62">
        <f>IFERROR(INDEX(LysimeterVol_DB!$H$3:$AM$2832,(Vol_PlotsWorkings!$D$5+Vol_PlotsWorkings!$B259),$D$8),NA())</f>
        <v>0</v>
      </c>
      <c r="G259" s="57"/>
      <c r="H259" s="57"/>
      <c r="I259" s="57"/>
      <c r="J259" s="58">
        <v>247</v>
      </c>
      <c r="K259" s="61">
        <f>IFERROR(INDEX(LysimeterVol_DB!$H$3:$AM$2832,(Vol_PlotsWorkings!$L$5+Vol_PlotsWorkings!$J259),1),NA())</f>
        <v>42068</v>
      </c>
      <c r="L259" s="58">
        <f>IFERROR(INDEX(LysimeterVol_DB!$H$3:$AM$2832,(Vol_PlotsWorkings!$L$5+Vol_PlotsWorkings!$J259),2),NA())</f>
        <v>0</v>
      </c>
      <c r="M259" s="62" t="str">
        <f>IFERROR(INDEX(LysimeterVol_DB!$H$3:$AM$2832,(Vol_PlotsWorkings!$L$5+Vol_PlotsWorkings!$J259),$L$7),NA())</f>
        <v xml:space="preserve"> </v>
      </c>
      <c r="N259" s="62">
        <f>IFERROR(INDEX(LysimeterVol_DB!$H$3:$AM$2832,(Vol_PlotsWorkings!$L$5+Vol_PlotsWorkings!$J259),$L$8),NA())</f>
        <v>0</v>
      </c>
      <c r="O259" s="57"/>
      <c r="P259" s="57"/>
    </row>
    <row r="260" spans="1:16" x14ac:dyDescent="0.25">
      <c r="A260" s="57"/>
      <c r="B260" s="58">
        <v>248</v>
      </c>
      <c r="C260" s="61">
        <f>IFERROR(INDEX(LysimeterVol_DB!$H$3:$AM$2832,(Vol_PlotsWorkings!$D$5+Vol_PlotsWorkings!$B260),1),NA())</f>
        <v>40608</v>
      </c>
      <c r="D260" s="58">
        <f>IFERROR(INDEX(LysimeterVol_DB!$H$3:$AM$2832,(Vol_PlotsWorkings!$D$5+Vol_PlotsWorkings!$B260),2),NA())</f>
        <v>15.5</v>
      </c>
      <c r="E260" s="62" t="str">
        <f>IFERROR(INDEX(LysimeterVol_DB!$H$3:$AM$2832,(Vol_PlotsWorkings!$D$5+Vol_PlotsWorkings!$B260),$D$7),NA())</f>
        <v xml:space="preserve"> </v>
      </c>
      <c r="F260" s="62">
        <f>IFERROR(INDEX(LysimeterVol_DB!$H$3:$AM$2832,(Vol_PlotsWorkings!$D$5+Vol_PlotsWorkings!$B260),$D$8),NA())</f>
        <v>0</v>
      </c>
      <c r="G260" s="57"/>
      <c r="H260" s="57"/>
      <c r="I260" s="57"/>
      <c r="J260" s="58">
        <v>248</v>
      </c>
      <c r="K260" s="61">
        <f>IFERROR(INDEX(LysimeterVol_DB!$H$3:$AM$2832,(Vol_PlotsWorkings!$L$5+Vol_PlotsWorkings!$J260),1),NA())</f>
        <v>42069</v>
      </c>
      <c r="L260" s="58">
        <f>IFERROR(INDEX(LysimeterVol_DB!$H$3:$AM$2832,(Vol_PlotsWorkings!$L$5+Vol_PlotsWorkings!$J260),2),NA())</f>
        <v>0</v>
      </c>
      <c r="M260" s="62" t="str">
        <f>IFERROR(INDEX(LysimeterVol_DB!$H$3:$AM$2832,(Vol_PlotsWorkings!$L$5+Vol_PlotsWorkings!$J260),$L$7),NA())</f>
        <v xml:space="preserve"> </v>
      </c>
      <c r="N260" s="62">
        <f>IFERROR(INDEX(LysimeterVol_DB!$H$3:$AM$2832,(Vol_PlotsWorkings!$L$5+Vol_PlotsWorkings!$J260),$L$8),NA())</f>
        <v>0</v>
      </c>
      <c r="O260" s="57"/>
      <c r="P260" s="57"/>
    </row>
    <row r="261" spans="1:16" x14ac:dyDescent="0.25">
      <c r="A261" s="57"/>
      <c r="B261" s="58">
        <v>249</v>
      </c>
      <c r="C261" s="61">
        <f>IFERROR(INDEX(LysimeterVol_DB!$H$3:$AM$2832,(Vol_PlotsWorkings!$D$5+Vol_PlotsWorkings!$B261),1),NA())</f>
        <v>40609</v>
      </c>
      <c r="D261" s="58">
        <f>IFERROR(INDEX(LysimeterVol_DB!$H$3:$AM$2832,(Vol_PlotsWorkings!$D$5+Vol_PlotsWorkings!$B261),2),NA())</f>
        <v>0.5</v>
      </c>
      <c r="E261" s="62" t="str">
        <f>IFERROR(INDEX(LysimeterVol_DB!$H$3:$AM$2832,(Vol_PlotsWorkings!$D$5+Vol_PlotsWorkings!$B261),$D$7),NA())</f>
        <v xml:space="preserve"> </v>
      </c>
      <c r="F261" s="62">
        <f>IFERROR(INDEX(LysimeterVol_DB!$H$3:$AM$2832,(Vol_PlotsWorkings!$D$5+Vol_PlotsWorkings!$B261),$D$8),NA())</f>
        <v>0</v>
      </c>
      <c r="G261" s="57"/>
      <c r="H261" s="57"/>
      <c r="I261" s="57"/>
      <c r="J261" s="58">
        <v>249</v>
      </c>
      <c r="K261" s="61">
        <f>IFERROR(INDEX(LysimeterVol_DB!$H$3:$AM$2832,(Vol_PlotsWorkings!$L$5+Vol_PlotsWorkings!$J261),1),NA())</f>
        <v>42070</v>
      </c>
      <c r="L261" s="58">
        <f>IFERROR(INDEX(LysimeterVol_DB!$H$3:$AM$2832,(Vol_PlotsWorkings!$L$5+Vol_PlotsWorkings!$J261),2),NA())</f>
        <v>5.5</v>
      </c>
      <c r="M261" s="62" t="str">
        <f>IFERROR(INDEX(LysimeterVol_DB!$H$3:$AM$2832,(Vol_PlotsWorkings!$L$5+Vol_PlotsWorkings!$J261),$L$7),NA())</f>
        <v xml:space="preserve"> </v>
      </c>
      <c r="N261" s="62">
        <f>IFERROR(INDEX(LysimeterVol_DB!$H$3:$AM$2832,(Vol_PlotsWorkings!$L$5+Vol_PlotsWorkings!$J261),$L$8),NA())</f>
        <v>0</v>
      </c>
      <c r="O261" s="57"/>
      <c r="P261" s="57"/>
    </row>
    <row r="262" spans="1:16" x14ac:dyDescent="0.25">
      <c r="A262" s="57"/>
      <c r="B262" s="58">
        <v>250</v>
      </c>
      <c r="C262" s="61">
        <f>IFERROR(INDEX(LysimeterVol_DB!$H$3:$AM$2832,(Vol_PlotsWorkings!$D$5+Vol_PlotsWorkings!$B262),1),NA())</f>
        <v>40610</v>
      </c>
      <c r="D262" s="58">
        <f>IFERROR(INDEX(LysimeterVol_DB!$H$3:$AM$2832,(Vol_PlotsWorkings!$D$5+Vol_PlotsWorkings!$B262),2),NA())</f>
        <v>0</v>
      </c>
      <c r="E262" s="62" t="str">
        <f>IFERROR(INDEX(LysimeterVol_DB!$H$3:$AM$2832,(Vol_PlotsWorkings!$D$5+Vol_PlotsWorkings!$B262),$D$7),NA())</f>
        <v xml:space="preserve"> </v>
      </c>
      <c r="F262" s="62">
        <f>IFERROR(INDEX(LysimeterVol_DB!$H$3:$AM$2832,(Vol_PlotsWorkings!$D$5+Vol_PlotsWorkings!$B262),$D$8),NA())</f>
        <v>0</v>
      </c>
      <c r="G262" s="57"/>
      <c r="H262" s="57"/>
      <c r="I262" s="57"/>
      <c r="J262" s="58">
        <v>250</v>
      </c>
      <c r="K262" s="61">
        <f>IFERROR(INDEX(LysimeterVol_DB!$H$3:$AM$2832,(Vol_PlotsWorkings!$L$5+Vol_PlotsWorkings!$J262),1),NA())</f>
        <v>42071</v>
      </c>
      <c r="L262" s="58">
        <f>IFERROR(INDEX(LysimeterVol_DB!$H$3:$AM$2832,(Vol_PlotsWorkings!$L$5+Vol_PlotsWorkings!$J262),2),NA())</f>
        <v>0.5</v>
      </c>
      <c r="M262" s="62" t="str">
        <f>IFERROR(INDEX(LysimeterVol_DB!$H$3:$AM$2832,(Vol_PlotsWorkings!$L$5+Vol_PlotsWorkings!$J262),$L$7),NA())</f>
        <v xml:space="preserve"> </v>
      </c>
      <c r="N262" s="62">
        <f>IFERROR(INDEX(LysimeterVol_DB!$H$3:$AM$2832,(Vol_PlotsWorkings!$L$5+Vol_PlotsWorkings!$J262),$L$8),NA())</f>
        <v>0</v>
      </c>
      <c r="O262" s="57"/>
      <c r="P262" s="57"/>
    </row>
    <row r="263" spans="1:16" x14ac:dyDescent="0.25">
      <c r="A263" s="57"/>
      <c r="B263" s="58">
        <v>251</v>
      </c>
      <c r="C263" s="61">
        <f>IFERROR(INDEX(LysimeterVol_DB!$H$3:$AM$2832,(Vol_PlotsWorkings!$D$5+Vol_PlotsWorkings!$B263),1),NA())</f>
        <v>40611</v>
      </c>
      <c r="D263" s="58">
        <f>IFERROR(INDEX(LysimeterVol_DB!$H$3:$AM$2832,(Vol_PlotsWorkings!$D$5+Vol_PlotsWorkings!$B263),2),NA())</f>
        <v>0</v>
      </c>
      <c r="E263" s="62" t="str">
        <f>IFERROR(INDEX(LysimeterVol_DB!$H$3:$AM$2832,(Vol_PlotsWorkings!$D$5+Vol_PlotsWorkings!$B263),$D$7),NA())</f>
        <v xml:space="preserve"> </v>
      </c>
      <c r="F263" s="62">
        <f>IFERROR(INDEX(LysimeterVol_DB!$H$3:$AM$2832,(Vol_PlotsWorkings!$D$5+Vol_PlotsWorkings!$B263),$D$8),NA())</f>
        <v>0</v>
      </c>
      <c r="G263" s="57"/>
      <c r="H263" s="57"/>
      <c r="I263" s="57"/>
      <c r="J263" s="58">
        <v>251</v>
      </c>
      <c r="K263" s="61">
        <f>IFERROR(INDEX(LysimeterVol_DB!$H$3:$AM$2832,(Vol_PlotsWorkings!$L$5+Vol_PlotsWorkings!$J263),1),NA())</f>
        <v>42072</v>
      </c>
      <c r="L263" s="58">
        <f>IFERROR(INDEX(LysimeterVol_DB!$H$3:$AM$2832,(Vol_PlotsWorkings!$L$5+Vol_PlotsWorkings!$J263),2),NA())</f>
        <v>0.5</v>
      </c>
      <c r="M263" s="62" t="str">
        <f>IFERROR(INDEX(LysimeterVol_DB!$H$3:$AM$2832,(Vol_PlotsWorkings!$L$5+Vol_PlotsWorkings!$J263),$L$7),NA())</f>
        <v xml:space="preserve"> </v>
      </c>
      <c r="N263" s="62">
        <f>IFERROR(INDEX(LysimeterVol_DB!$H$3:$AM$2832,(Vol_PlotsWorkings!$L$5+Vol_PlotsWorkings!$J263),$L$8),NA())</f>
        <v>0</v>
      </c>
      <c r="O263" s="57"/>
      <c r="P263" s="57"/>
    </row>
    <row r="264" spans="1:16" x14ac:dyDescent="0.25">
      <c r="A264" s="57"/>
      <c r="B264" s="58">
        <v>252</v>
      </c>
      <c r="C264" s="61">
        <f>IFERROR(INDEX(LysimeterVol_DB!$H$3:$AM$2832,(Vol_PlotsWorkings!$D$5+Vol_PlotsWorkings!$B264),1),NA())</f>
        <v>40612</v>
      </c>
      <c r="D264" s="58">
        <f>IFERROR(INDEX(LysimeterVol_DB!$H$3:$AM$2832,(Vol_PlotsWorkings!$D$5+Vol_PlotsWorkings!$B264),2),NA())</f>
        <v>0</v>
      </c>
      <c r="E264" s="62" t="str">
        <f>IFERROR(INDEX(LysimeterVol_DB!$H$3:$AM$2832,(Vol_PlotsWorkings!$D$5+Vol_PlotsWorkings!$B264),$D$7),NA())</f>
        <v xml:space="preserve"> </v>
      </c>
      <c r="F264" s="62">
        <f>IFERROR(INDEX(LysimeterVol_DB!$H$3:$AM$2832,(Vol_PlotsWorkings!$D$5+Vol_PlotsWorkings!$B264),$D$8),NA())</f>
        <v>0</v>
      </c>
      <c r="G264" s="57"/>
      <c r="H264" s="57"/>
      <c r="I264" s="57"/>
      <c r="J264" s="58">
        <v>252</v>
      </c>
      <c r="K264" s="61">
        <f>IFERROR(INDEX(LysimeterVol_DB!$H$3:$AM$2832,(Vol_PlotsWorkings!$L$5+Vol_PlotsWorkings!$J264),1),NA())</f>
        <v>42073</v>
      </c>
      <c r="L264" s="58">
        <f>IFERROR(INDEX(LysimeterVol_DB!$H$3:$AM$2832,(Vol_PlotsWorkings!$L$5+Vol_PlotsWorkings!$J264),2),NA())</f>
        <v>0.5</v>
      </c>
      <c r="M264" s="62" t="str">
        <f>IFERROR(INDEX(LysimeterVol_DB!$H$3:$AM$2832,(Vol_PlotsWorkings!$L$5+Vol_PlotsWorkings!$J264),$L$7),NA())</f>
        <v xml:space="preserve"> </v>
      </c>
      <c r="N264" s="62">
        <f>IFERROR(INDEX(LysimeterVol_DB!$H$3:$AM$2832,(Vol_PlotsWorkings!$L$5+Vol_PlotsWorkings!$J264),$L$8),NA())</f>
        <v>0</v>
      </c>
      <c r="O264" s="57"/>
      <c r="P264" s="57"/>
    </row>
    <row r="265" spans="1:16" x14ac:dyDescent="0.25">
      <c r="A265" s="57"/>
      <c r="B265" s="58">
        <v>253</v>
      </c>
      <c r="C265" s="61">
        <f>IFERROR(INDEX(LysimeterVol_DB!$H$3:$AM$2832,(Vol_PlotsWorkings!$D$5+Vol_PlotsWorkings!$B265),1),NA())</f>
        <v>40613</v>
      </c>
      <c r="D265" s="58">
        <f>IFERROR(INDEX(LysimeterVol_DB!$H$3:$AM$2832,(Vol_PlotsWorkings!$D$5+Vol_PlotsWorkings!$B265),2),NA())</f>
        <v>0</v>
      </c>
      <c r="E265" s="62" t="str">
        <f>IFERROR(INDEX(LysimeterVol_DB!$H$3:$AM$2832,(Vol_PlotsWorkings!$D$5+Vol_PlotsWorkings!$B265),$D$7),NA())</f>
        <v xml:space="preserve"> </v>
      </c>
      <c r="F265" s="62">
        <f>IFERROR(INDEX(LysimeterVol_DB!$H$3:$AM$2832,(Vol_PlotsWorkings!$D$5+Vol_PlotsWorkings!$B265),$D$8),NA())</f>
        <v>0</v>
      </c>
      <c r="G265" s="57"/>
      <c r="H265" s="57"/>
      <c r="I265" s="57"/>
      <c r="J265" s="58">
        <v>253</v>
      </c>
      <c r="K265" s="61">
        <f>IFERROR(INDEX(LysimeterVol_DB!$H$3:$AM$2832,(Vol_PlotsWorkings!$L$5+Vol_PlotsWorkings!$J265),1),NA())</f>
        <v>42074</v>
      </c>
      <c r="L265" s="58">
        <f>IFERROR(INDEX(LysimeterVol_DB!$H$3:$AM$2832,(Vol_PlotsWorkings!$L$5+Vol_PlotsWorkings!$J265),2),NA())</f>
        <v>0</v>
      </c>
      <c r="M265" s="62" t="str">
        <f>IFERROR(INDEX(LysimeterVol_DB!$H$3:$AM$2832,(Vol_PlotsWorkings!$L$5+Vol_PlotsWorkings!$J265),$L$7),NA())</f>
        <v xml:space="preserve"> </v>
      </c>
      <c r="N265" s="62">
        <f>IFERROR(INDEX(LysimeterVol_DB!$H$3:$AM$2832,(Vol_PlotsWorkings!$L$5+Vol_PlotsWorkings!$J265),$L$8),NA())</f>
        <v>0</v>
      </c>
      <c r="O265" s="57"/>
      <c r="P265" s="57"/>
    </row>
    <row r="266" spans="1:16" x14ac:dyDescent="0.25">
      <c r="A266" s="57"/>
      <c r="B266" s="58">
        <v>254</v>
      </c>
      <c r="C266" s="61">
        <f>IFERROR(INDEX(LysimeterVol_DB!$H$3:$AM$2832,(Vol_PlotsWorkings!$D$5+Vol_PlotsWorkings!$B266),1),NA())</f>
        <v>40614</v>
      </c>
      <c r="D266" s="58">
        <f>IFERROR(INDEX(LysimeterVol_DB!$H$3:$AM$2832,(Vol_PlotsWorkings!$D$5+Vol_PlotsWorkings!$B266),2),NA())</f>
        <v>0</v>
      </c>
      <c r="E266" s="62" t="str">
        <f>IFERROR(INDEX(LysimeterVol_DB!$H$3:$AM$2832,(Vol_PlotsWorkings!$D$5+Vol_PlotsWorkings!$B266),$D$7),NA())</f>
        <v xml:space="preserve"> </v>
      </c>
      <c r="F266" s="62">
        <f>IFERROR(INDEX(LysimeterVol_DB!$H$3:$AM$2832,(Vol_PlotsWorkings!$D$5+Vol_PlotsWorkings!$B266),$D$8),NA())</f>
        <v>0</v>
      </c>
      <c r="G266" s="57"/>
      <c r="H266" s="57"/>
      <c r="I266" s="57"/>
      <c r="J266" s="58">
        <v>254</v>
      </c>
      <c r="K266" s="61">
        <f>IFERROR(INDEX(LysimeterVol_DB!$H$3:$AM$2832,(Vol_PlotsWorkings!$L$5+Vol_PlotsWorkings!$J266),1),NA())</f>
        <v>42075</v>
      </c>
      <c r="L266" s="58">
        <f>IFERROR(INDEX(LysimeterVol_DB!$H$3:$AM$2832,(Vol_PlotsWorkings!$L$5+Vol_PlotsWorkings!$J266),2),NA())</f>
        <v>18.5</v>
      </c>
      <c r="M266" s="62" t="str">
        <f>IFERROR(INDEX(LysimeterVol_DB!$H$3:$AM$2832,(Vol_PlotsWorkings!$L$5+Vol_PlotsWorkings!$J266),$L$7),NA())</f>
        <v xml:space="preserve"> </v>
      </c>
      <c r="N266" s="62">
        <f>IFERROR(INDEX(LysimeterVol_DB!$H$3:$AM$2832,(Vol_PlotsWorkings!$L$5+Vol_PlotsWorkings!$J266),$L$8),NA())</f>
        <v>0</v>
      </c>
      <c r="O266" s="57"/>
      <c r="P266" s="57"/>
    </row>
    <row r="267" spans="1:16" x14ac:dyDescent="0.25">
      <c r="A267" s="57"/>
      <c r="B267" s="58">
        <v>255</v>
      </c>
      <c r="C267" s="61">
        <f>IFERROR(INDEX(LysimeterVol_DB!$H$3:$AM$2832,(Vol_PlotsWorkings!$D$5+Vol_PlotsWorkings!$B267),1),NA())</f>
        <v>40615</v>
      </c>
      <c r="D267" s="58">
        <f>IFERROR(INDEX(LysimeterVol_DB!$H$3:$AM$2832,(Vol_PlotsWorkings!$D$5+Vol_PlotsWorkings!$B267),2),NA())</f>
        <v>0</v>
      </c>
      <c r="E267" s="62" t="str">
        <f>IFERROR(INDEX(LysimeterVol_DB!$H$3:$AM$2832,(Vol_PlotsWorkings!$D$5+Vol_PlotsWorkings!$B267),$D$7),NA())</f>
        <v xml:space="preserve"> </v>
      </c>
      <c r="F267" s="62">
        <f>IFERROR(INDEX(LysimeterVol_DB!$H$3:$AM$2832,(Vol_PlotsWorkings!$D$5+Vol_PlotsWorkings!$B267),$D$8),NA())</f>
        <v>0</v>
      </c>
      <c r="G267" s="57"/>
      <c r="H267" s="57"/>
      <c r="I267" s="57"/>
      <c r="J267" s="58">
        <v>255</v>
      </c>
      <c r="K267" s="61">
        <f>IFERROR(INDEX(LysimeterVol_DB!$H$3:$AM$2832,(Vol_PlotsWorkings!$L$5+Vol_PlotsWorkings!$J267),1),NA())</f>
        <v>42076</v>
      </c>
      <c r="L267" s="58">
        <f>IFERROR(INDEX(LysimeterVol_DB!$H$3:$AM$2832,(Vol_PlotsWorkings!$L$5+Vol_PlotsWorkings!$J267),2),NA())</f>
        <v>0</v>
      </c>
      <c r="M267" s="62" t="str">
        <f>IFERROR(INDEX(LysimeterVol_DB!$H$3:$AM$2832,(Vol_PlotsWorkings!$L$5+Vol_PlotsWorkings!$J267),$L$7),NA())</f>
        <v xml:space="preserve"> </v>
      </c>
      <c r="N267" s="62">
        <f>IFERROR(INDEX(LysimeterVol_DB!$H$3:$AM$2832,(Vol_PlotsWorkings!$L$5+Vol_PlotsWorkings!$J267),$L$8),NA())</f>
        <v>0</v>
      </c>
      <c r="O267" s="57"/>
      <c r="P267" s="57"/>
    </row>
    <row r="268" spans="1:16" x14ac:dyDescent="0.25">
      <c r="A268" s="57"/>
      <c r="B268" s="58">
        <v>256</v>
      </c>
      <c r="C268" s="61">
        <f>IFERROR(INDEX(LysimeterVol_DB!$H$3:$AM$2832,(Vol_PlotsWorkings!$D$5+Vol_PlotsWorkings!$B268),1),NA())</f>
        <v>40616</v>
      </c>
      <c r="D268" s="58">
        <f>IFERROR(INDEX(LysimeterVol_DB!$H$3:$AM$2832,(Vol_PlotsWorkings!$D$5+Vol_PlotsWorkings!$B268),2),NA())</f>
        <v>0</v>
      </c>
      <c r="E268" s="62" t="str">
        <f>IFERROR(INDEX(LysimeterVol_DB!$H$3:$AM$2832,(Vol_PlotsWorkings!$D$5+Vol_PlotsWorkings!$B268),$D$7),NA())</f>
        <v xml:space="preserve"> </v>
      </c>
      <c r="F268" s="62">
        <f>IFERROR(INDEX(LysimeterVol_DB!$H$3:$AM$2832,(Vol_PlotsWorkings!$D$5+Vol_PlotsWorkings!$B268),$D$8),NA())</f>
        <v>0</v>
      </c>
      <c r="G268" s="57"/>
      <c r="H268" s="57"/>
      <c r="I268" s="57"/>
      <c r="J268" s="58">
        <v>256</v>
      </c>
      <c r="K268" s="61">
        <f>IFERROR(INDEX(LysimeterVol_DB!$H$3:$AM$2832,(Vol_PlotsWorkings!$L$5+Vol_PlotsWorkings!$J268),1),NA())</f>
        <v>42077</v>
      </c>
      <c r="L268" s="58">
        <f>IFERROR(INDEX(LysimeterVol_DB!$H$3:$AM$2832,(Vol_PlotsWorkings!$L$5+Vol_PlotsWorkings!$J268),2),NA())</f>
        <v>0</v>
      </c>
      <c r="M268" s="62" t="str">
        <f>IFERROR(INDEX(LysimeterVol_DB!$H$3:$AM$2832,(Vol_PlotsWorkings!$L$5+Vol_PlotsWorkings!$J268),$L$7),NA())</f>
        <v xml:space="preserve"> </v>
      </c>
      <c r="N268" s="62">
        <f>IFERROR(INDEX(LysimeterVol_DB!$H$3:$AM$2832,(Vol_PlotsWorkings!$L$5+Vol_PlotsWorkings!$J268),$L$8),NA())</f>
        <v>0</v>
      </c>
      <c r="O268" s="57"/>
      <c r="P268" s="57"/>
    </row>
    <row r="269" spans="1:16" x14ac:dyDescent="0.25">
      <c r="A269" s="57"/>
      <c r="B269" s="58">
        <v>257</v>
      </c>
      <c r="C269" s="61">
        <f>IFERROR(INDEX(LysimeterVol_DB!$H$3:$AM$2832,(Vol_PlotsWorkings!$D$5+Vol_PlotsWorkings!$B269),1),NA())</f>
        <v>40617</v>
      </c>
      <c r="D269" s="58">
        <f>IFERROR(INDEX(LysimeterVol_DB!$H$3:$AM$2832,(Vol_PlotsWorkings!$D$5+Vol_PlotsWorkings!$B269),2),NA())</f>
        <v>0</v>
      </c>
      <c r="E269" s="62" t="str">
        <f>IFERROR(INDEX(LysimeterVol_DB!$H$3:$AM$2832,(Vol_PlotsWorkings!$D$5+Vol_PlotsWorkings!$B269),$D$7),NA())</f>
        <v xml:space="preserve"> </v>
      </c>
      <c r="F269" s="62">
        <f>IFERROR(INDEX(LysimeterVol_DB!$H$3:$AM$2832,(Vol_PlotsWorkings!$D$5+Vol_PlotsWorkings!$B269),$D$8),NA())</f>
        <v>0</v>
      </c>
      <c r="G269" s="57"/>
      <c r="H269" s="57"/>
      <c r="I269" s="57"/>
      <c r="J269" s="58">
        <v>257</v>
      </c>
      <c r="K269" s="61">
        <f>IFERROR(INDEX(LysimeterVol_DB!$H$3:$AM$2832,(Vol_PlotsWorkings!$L$5+Vol_PlotsWorkings!$J269),1),NA())</f>
        <v>42078</v>
      </c>
      <c r="L269" s="58">
        <f>IFERROR(INDEX(LysimeterVol_DB!$H$3:$AM$2832,(Vol_PlotsWorkings!$L$5+Vol_PlotsWorkings!$J269),2),NA())</f>
        <v>6</v>
      </c>
      <c r="M269" s="62" t="str">
        <f>IFERROR(INDEX(LysimeterVol_DB!$H$3:$AM$2832,(Vol_PlotsWorkings!$L$5+Vol_PlotsWorkings!$J269),$L$7),NA())</f>
        <v xml:space="preserve"> </v>
      </c>
      <c r="N269" s="62">
        <f>IFERROR(INDEX(LysimeterVol_DB!$H$3:$AM$2832,(Vol_PlotsWorkings!$L$5+Vol_PlotsWorkings!$J269),$L$8),NA())</f>
        <v>0</v>
      </c>
      <c r="O269" s="57"/>
      <c r="P269" s="57"/>
    </row>
    <row r="270" spans="1:16" x14ac:dyDescent="0.25">
      <c r="A270" s="57"/>
      <c r="B270" s="58">
        <v>258</v>
      </c>
      <c r="C270" s="61">
        <f>IFERROR(INDEX(LysimeterVol_DB!$H$3:$AM$2832,(Vol_PlotsWorkings!$D$5+Vol_PlotsWorkings!$B270),1),NA())</f>
        <v>40618</v>
      </c>
      <c r="D270" s="58">
        <f>IFERROR(INDEX(LysimeterVol_DB!$H$3:$AM$2832,(Vol_PlotsWorkings!$D$5+Vol_PlotsWorkings!$B270),2),NA())</f>
        <v>0</v>
      </c>
      <c r="E270" s="62" t="str">
        <f>IFERROR(INDEX(LysimeterVol_DB!$H$3:$AM$2832,(Vol_PlotsWorkings!$D$5+Vol_PlotsWorkings!$B270),$D$7),NA())</f>
        <v xml:space="preserve"> </v>
      </c>
      <c r="F270" s="62">
        <f>IFERROR(INDEX(LysimeterVol_DB!$H$3:$AM$2832,(Vol_PlotsWorkings!$D$5+Vol_PlotsWorkings!$B270),$D$8),NA())</f>
        <v>0</v>
      </c>
      <c r="G270" s="57"/>
      <c r="H270" s="57"/>
      <c r="I270" s="57"/>
      <c r="J270" s="58">
        <v>258</v>
      </c>
      <c r="K270" s="61">
        <f>IFERROR(INDEX(LysimeterVol_DB!$H$3:$AM$2832,(Vol_PlotsWorkings!$L$5+Vol_PlotsWorkings!$J270),1),NA())</f>
        <v>42079</v>
      </c>
      <c r="L270" s="58">
        <f>IFERROR(INDEX(LysimeterVol_DB!$H$3:$AM$2832,(Vol_PlotsWorkings!$L$5+Vol_PlotsWorkings!$J270),2),NA())</f>
        <v>23</v>
      </c>
      <c r="M270" s="62" t="str">
        <f>IFERROR(INDEX(LysimeterVol_DB!$H$3:$AM$2832,(Vol_PlotsWorkings!$L$5+Vol_PlotsWorkings!$J270),$L$7),NA())</f>
        <v xml:space="preserve"> </v>
      </c>
      <c r="N270" s="62">
        <f>IFERROR(INDEX(LysimeterVol_DB!$H$3:$AM$2832,(Vol_PlotsWorkings!$L$5+Vol_PlotsWorkings!$J270),$L$8),NA())</f>
        <v>0</v>
      </c>
      <c r="O270" s="57"/>
      <c r="P270" s="57"/>
    </row>
    <row r="271" spans="1:16" x14ac:dyDescent="0.25">
      <c r="A271" s="57"/>
      <c r="B271" s="58">
        <v>259</v>
      </c>
      <c r="C271" s="61">
        <f>IFERROR(INDEX(LysimeterVol_DB!$H$3:$AM$2832,(Vol_PlotsWorkings!$D$5+Vol_PlotsWorkings!$B271),1),NA())</f>
        <v>40619</v>
      </c>
      <c r="D271" s="58">
        <f>IFERROR(INDEX(LysimeterVol_DB!$H$3:$AM$2832,(Vol_PlotsWorkings!$D$5+Vol_PlotsWorkings!$B271),2),NA())</f>
        <v>0</v>
      </c>
      <c r="E271" s="62" t="str">
        <f>IFERROR(INDEX(LysimeterVol_DB!$H$3:$AM$2832,(Vol_PlotsWorkings!$D$5+Vol_PlotsWorkings!$B271),$D$7),NA())</f>
        <v xml:space="preserve"> </v>
      </c>
      <c r="F271" s="62">
        <f>IFERROR(INDEX(LysimeterVol_DB!$H$3:$AM$2832,(Vol_PlotsWorkings!$D$5+Vol_PlotsWorkings!$B271),$D$8),NA())</f>
        <v>0</v>
      </c>
      <c r="G271" s="57"/>
      <c r="H271" s="57"/>
      <c r="I271" s="57"/>
      <c r="J271" s="58">
        <v>259</v>
      </c>
      <c r="K271" s="61">
        <f>IFERROR(INDEX(LysimeterVol_DB!$H$3:$AM$2832,(Vol_PlotsWorkings!$L$5+Vol_PlotsWorkings!$J271),1),NA())</f>
        <v>42080</v>
      </c>
      <c r="L271" s="58">
        <f>IFERROR(INDEX(LysimeterVol_DB!$H$3:$AM$2832,(Vol_PlotsWorkings!$L$5+Vol_PlotsWorkings!$J271),2),NA())</f>
        <v>0</v>
      </c>
      <c r="M271" s="62" t="str">
        <f>IFERROR(INDEX(LysimeterVol_DB!$H$3:$AM$2832,(Vol_PlotsWorkings!$L$5+Vol_PlotsWorkings!$J271),$L$7),NA())</f>
        <v xml:space="preserve"> </v>
      </c>
      <c r="N271" s="62">
        <f>IFERROR(INDEX(LysimeterVol_DB!$H$3:$AM$2832,(Vol_PlotsWorkings!$L$5+Vol_PlotsWorkings!$J271),$L$8),NA())</f>
        <v>0</v>
      </c>
      <c r="O271" s="57"/>
      <c r="P271" s="57"/>
    </row>
    <row r="272" spans="1:16" x14ac:dyDescent="0.25">
      <c r="A272" s="57"/>
      <c r="B272" s="58">
        <v>260</v>
      </c>
      <c r="C272" s="61">
        <f>IFERROR(INDEX(LysimeterVol_DB!$H$3:$AM$2832,(Vol_PlotsWorkings!$D$5+Vol_PlotsWorkings!$B272),1),NA())</f>
        <v>40620</v>
      </c>
      <c r="D272" s="58">
        <f>IFERROR(INDEX(LysimeterVol_DB!$H$3:$AM$2832,(Vol_PlotsWorkings!$D$5+Vol_PlotsWorkings!$B272),2),NA())</f>
        <v>0</v>
      </c>
      <c r="E272" s="62" t="str">
        <f>IFERROR(INDEX(LysimeterVol_DB!$H$3:$AM$2832,(Vol_PlotsWorkings!$D$5+Vol_PlotsWorkings!$B272),$D$7),NA())</f>
        <v xml:space="preserve"> </v>
      </c>
      <c r="F272" s="62">
        <f>IFERROR(INDEX(LysimeterVol_DB!$H$3:$AM$2832,(Vol_PlotsWorkings!$D$5+Vol_PlotsWorkings!$B272),$D$8),NA())</f>
        <v>0</v>
      </c>
      <c r="G272" s="57"/>
      <c r="H272" s="57"/>
      <c r="I272" s="57"/>
      <c r="J272" s="58">
        <v>260</v>
      </c>
      <c r="K272" s="61">
        <f>IFERROR(INDEX(LysimeterVol_DB!$H$3:$AM$2832,(Vol_PlotsWorkings!$L$5+Vol_PlotsWorkings!$J272),1),NA())</f>
        <v>42081</v>
      </c>
      <c r="L272" s="58">
        <f>IFERROR(INDEX(LysimeterVol_DB!$H$3:$AM$2832,(Vol_PlotsWorkings!$L$5+Vol_PlotsWorkings!$J272),2),NA())</f>
        <v>0</v>
      </c>
      <c r="M272" s="62">
        <f>IFERROR(INDEX(LysimeterVol_DB!$H$3:$AM$2832,(Vol_PlotsWorkings!$L$5+Vol_PlotsWorkings!$J272),$L$7),NA())</f>
        <v>0</v>
      </c>
      <c r="N272" s="62">
        <f>IFERROR(INDEX(LysimeterVol_DB!$H$3:$AM$2832,(Vol_PlotsWorkings!$L$5+Vol_PlotsWorkings!$J272),$L$8),NA())</f>
        <v>0</v>
      </c>
      <c r="O272" s="57"/>
      <c r="P272" s="57"/>
    </row>
    <row r="273" spans="1:16" x14ac:dyDescent="0.25">
      <c r="A273" s="57"/>
      <c r="B273" s="58">
        <v>261</v>
      </c>
      <c r="C273" s="61">
        <f>IFERROR(INDEX(LysimeterVol_DB!$H$3:$AM$2832,(Vol_PlotsWorkings!$D$5+Vol_PlotsWorkings!$B273),1),NA())</f>
        <v>40621</v>
      </c>
      <c r="D273" s="58">
        <f>IFERROR(INDEX(LysimeterVol_DB!$H$3:$AM$2832,(Vol_PlotsWorkings!$D$5+Vol_PlotsWorkings!$B273),2),NA())</f>
        <v>0</v>
      </c>
      <c r="E273" s="62" t="str">
        <f>IFERROR(INDEX(LysimeterVol_DB!$H$3:$AM$2832,(Vol_PlotsWorkings!$D$5+Vol_PlotsWorkings!$B273),$D$7),NA())</f>
        <v xml:space="preserve"> </v>
      </c>
      <c r="F273" s="62">
        <f>IFERROR(INDEX(LysimeterVol_DB!$H$3:$AM$2832,(Vol_PlotsWorkings!$D$5+Vol_PlotsWorkings!$B273),$D$8),NA())</f>
        <v>0</v>
      </c>
      <c r="G273" s="57"/>
      <c r="H273" s="57"/>
      <c r="I273" s="57"/>
      <c r="J273" s="58">
        <v>261</v>
      </c>
      <c r="K273" s="61">
        <f>IFERROR(INDEX(LysimeterVol_DB!$H$3:$AM$2832,(Vol_PlotsWorkings!$L$5+Vol_PlotsWorkings!$J273),1),NA())</f>
        <v>42082</v>
      </c>
      <c r="L273" s="58">
        <f>IFERROR(INDEX(LysimeterVol_DB!$H$3:$AM$2832,(Vol_PlotsWorkings!$L$5+Vol_PlotsWorkings!$J273),2),NA())</f>
        <v>0</v>
      </c>
      <c r="M273" s="62" t="str">
        <f>IFERROR(INDEX(LysimeterVol_DB!$H$3:$AM$2832,(Vol_PlotsWorkings!$L$5+Vol_PlotsWorkings!$J273),$L$7),NA())</f>
        <v xml:space="preserve"> </v>
      </c>
      <c r="N273" s="62">
        <f>IFERROR(INDEX(LysimeterVol_DB!$H$3:$AM$2832,(Vol_PlotsWorkings!$L$5+Vol_PlotsWorkings!$J273),$L$8),NA())</f>
        <v>0</v>
      </c>
      <c r="O273" s="57"/>
      <c r="P273" s="57"/>
    </row>
    <row r="274" spans="1:16" x14ac:dyDescent="0.25">
      <c r="A274" s="57"/>
      <c r="B274" s="58">
        <v>262</v>
      </c>
      <c r="C274" s="61">
        <f>IFERROR(INDEX(LysimeterVol_DB!$H$3:$AM$2832,(Vol_PlotsWorkings!$D$5+Vol_PlotsWorkings!$B274),1),NA())</f>
        <v>40622</v>
      </c>
      <c r="D274" s="58">
        <f>IFERROR(INDEX(LysimeterVol_DB!$H$3:$AM$2832,(Vol_PlotsWorkings!$D$5+Vol_PlotsWorkings!$B274),2),NA())</f>
        <v>0</v>
      </c>
      <c r="E274" s="62" t="str">
        <f>IFERROR(INDEX(LysimeterVol_DB!$H$3:$AM$2832,(Vol_PlotsWorkings!$D$5+Vol_PlotsWorkings!$B274),$D$7),NA())</f>
        <v xml:space="preserve"> </v>
      </c>
      <c r="F274" s="62">
        <f>IFERROR(INDEX(LysimeterVol_DB!$H$3:$AM$2832,(Vol_PlotsWorkings!$D$5+Vol_PlotsWorkings!$B274),$D$8),NA())</f>
        <v>0</v>
      </c>
      <c r="G274" s="57"/>
      <c r="H274" s="57"/>
      <c r="I274" s="57"/>
      <c r="J274" s="58">
        <v>262</v>
      </c>
      <c r="K274" s="61">
        <f>IFERROR(INDEX(LysimeterVol_DB!$H$3:$AM$2832,(Vol_PlotsWorkings!$L$5+Vol_PlotsWorkings!$J274),1),NA())</f>
        <v>42083</v>
      </c>
      <c r="L274" s="58">
        <f>IFERROR(INDEX(LysimeterVol_DB!$H$3:$AM$2832,(Vol_PlotsWorkings!$L$5+Vol_PlotsWorkings!$J274),2),NA())</f>
        <v>0</v>
      </c>
      <c r="M274" s="62" t="str">
        <f>IFERROR(INDEX(LysimeterVol_DB!$H$3:$AM$2832,(Vol_PlotsWorkings!$L$5+Vol_PlotsWorkings!$J274),$L$7),NA())</f>
        <v xml:space="preserve"> </v>
      </c>
      <c r="N274" s="62">
        <f>IFERROR(INDEX(LysimeterVol_DB!$H$3:$AM$2832,(Vol_PlotsWorkings!$L$5+Vol_PlotsWorkings!$J274),$L$8),NA())</f>
        <v>0</v>
      </c>
      <c r="O274" s="57"/>
      <c r="P274" s="57"/>
    </row>
    <row r="275" spans="1:16" x14ac:dyDescent="0.25">
      <c r="A275" s="57"/>
      <c r="B275" s="58">
        <v>263</v>
      </c>
      <c r="C275" s="61">
        <f>IFERROR(INDEX(LysimeterVol_DB!$H$3:$AM$2832,(Vol_PlotsWorkings!$D$5+Vol_PlotsWorkings!$B275),1),NA())</f>
        <v>40623</v>
      </c>
      <c r="D275" s="58">
        <f>IFERROR(INDEX(LysimeterVol_DB!$H$3:$AM$2832,(Vol_PlotsWorkings!$D$5+Vol_PlotsWorkings!$B275),2),NA())</f>
        <v>13.5</v>
      </c>
      <c r="E275" s="62" t="str">
        <f>IFERROR(INDEX(LysimeterVol_DB!$H$3:$AM$2832,(Vol_PlotsWorkings!$D$5+Vol_PlotsWorkings!$B275),$D$7),NA())</f>
        <v xml:space="preserve"> </v>
      </c>
      <c r="F275" s="62">
        <f>IFERROR(INDEX(LysimeterVol_DB!$H$3:$AM$2832,(Vol_PlotsWorkings!$D$5+Vol_PlotsWorkings!$B275),$D$8),NA())</f>
        <v>0</v>
      </c>
      <c r="G275" s="57"/>
      <c r="H275" s="57"/>
      <c r="I275" s="57"/>
      <c r="J275" s="58">
        <v>263</v>
      </c>
      <c r="K275" s="61">
        <f>IFERROR(INDEX(LysimeterVol_DB!$H$3:$AM$2832,(Vol_PlotsWorkings!$L$5+Vol_PlotsWorkings!$J275),1),NA())</f>
        <v>42084</v>
      </c>
      <c r="L275" s="58">
        <f>IFERROR(INDEX(LysimeterVol_DB!$H$3:$AM$2832,(Vol_PlotsWorkings!$L$5+Vol_PlotsWorkings!$J275),2),NA())</f>
        <v>0</v>
      </c>
      <c r="M275" s="62" t="str">
        <f>IFERROR(INDEX(LysimeterVol_DB!$H$3:$AM$2832,(Vol_PlotsWorkings!$L$5+Vol_PlotsWorkings!$J275),$L$7),NA())</f>
        <v xml:space="preserve"> </v>
      </c>
      <c r="N275" s="62">
        <f>IFERROR(INDEX(LysimeterVol_DB!$H$3:$AM$2832,(Vol_PlotsWorkings!$L$5+Vol_PlotsWorkings!$J275),$L$8),NA())</f>
        <v>0</v>
      </c>
      <c r="O275" s="57"/>
      <c r="P275" s="57"/>
    </row>
    <row r="276" spans="1:16" x14ac:dyDescent="0.25">
      <c r="A276" s="57"/>
      <c r="B276" s="58">
        <v>264</v>
      </c>
      <c r="C276" s="61">
        <f>IFERROR(INDEX(LysimeterVol_DB!$H$3:$AM$2832,(Vol_PlotsWorkings!$D$5+Vol_PlotsWorkings!$B276),1),NA())</f>
        <v>40624</v>
      </c>
      <c r="D276" s="58">
        <f>IFERROR(INDEX(LysimeterVol_DB!$H$3:$AM$2832,(Vol_PlotsWorkings!$D$5+Vol_PlotsWorkings!$B276),2),NA())</f>
        <v>33.5</v>
      </c>
      <c r="E276" s="62" t="str">
        <f>IFERROR(INDEX(LysimeterVol_DB!$H$3:$AM$2832,(Vol_PlotsWorkings!$D$5+Vol_PlotsWorkings!$B276),$D$7),NA())</f>
        <v xml:space="preserve"> </v>
      </c>
      <c r="F276" s="62">
        <f>IFERROR(INDEX(LysimeterVol_DB!$H$3:$AM$2832,(Vol_PlotsWorkings!$D$5+Vol_PlotsWorkings!$B276),$D$8),NA())</f>
        <v>0</v>
      </c>
      <c r="G276" s="57"/>
      <c r="H276" s="57"/>
      <c r="I276" s="57"/>
      <c r="J276" s="58">
        <v>264</v>
      </c>
      <c r="K276" s="61">
        <f>IFERROR(INDEX(LysimeterVol_DB!$H$3:$AM$2832,(Vol_PlotsWorkings!$L$5+Vol_PlotsWorkings!$J276),1),NA())</f>
        <v>42085</v>
      </c>
      <c r="L276" s="58">
        <f>IFERROR(INDEX(LysimeterVol_DB!$H$3:$AM$2832,(Vol_PlotsWorkings!$L$5+Vol_PlotsWorkings!$J276),2),NA())</f>
        <v>0</v>
      </c>
      <c r="M276" s="62" t="str">
        <f>IFERROR(INDEX(LysimeterVol_DB!$H$3:$AM$2832,(Vol_PlotsWorkings!$L$5+Vol_PlotsWorkings!$J276),$L$7),NA())</f>
        <v xml:space="preserve"> </v>
      </c>
      <c r="N276" s="62">
        <f>IFERROR(INDEX(LysimeterVol_DB!$H$3:$AM$2832,(Vol_PlotsWorkings!$L$5+Vol_PlotsWorkings!$J276),$L$8),NA())</f>
        <v>0</v>
      </c>
      <c r="O276" s="57"/>
      <c r="P276" s="57"/>
    </row>
    <row r="277" spans="1:16" x14ac:dyDescent="0.25">
      <c r="A277" s="57"/>
      <c r="B277" s="58">
        <v>265</v>
      </c>
      <c r="C277" s="61">
        <f>IFERROR(INDEX(LysimeterVol_DB!$H$3:$AM$2832,(Vol_PlotsWorkings!$D$5+Vol_PlotsWorkings!$B277),1),NA())</f>
        <v>40625</v>
      </c>
      <c r="D277" s="58">
        <f>IFERROR(INDEX(LysimeterVol_DB!$H$3:$AM$2832,(Vol_PlotsWorkings!$D$5+Vol_PlotsWorkings!$B277),2),NA())</f>
        <v>1.5</v>
      </c>
      <c r="E277" s="62" t="str">
        <f>IFERROR(INDEX(LysimeterVol_DB!$H$3:$AM$2832,(Vol_PlotsWorkings!$D$5+Vol_PlotsWorkings!$B277),$D$7),NA())</f>
        <v xml:space="preserve"> </v>
      </c>
      <c r="F277" s="62">
        <f>IFERROR(INDEX(LysimeterVol_DB!$H$3:$AM$2832,(Vol_PlotsWorkings!$D$5+Vol_PlotsWorkings!$B277),$D$8),NA())</f>
        <v>0</v>
      </c>
      <c r="G277" s="57"/>
      <c r="H277" s="57"/>
      <c r="I277" s="57"/>
      <c r="J277" s="58">
        <v>265</v>
      </c>
      <c r="K277" s="61">
        <f>IFERROR(INDEX(LysimeterVol_DB!$H$3:$AM$2832,(Vol_PlotsWorkings!$L$5+Vol_PlotsWorkings!$J277),1),NA())</f>
        <v>42086</v>
      </c>
      <c r="L277" s="58">
        <f>IFERROR(INDEX(LysimeterVol_DB!$H$3:$AM$2832,(Vol_PlotsWorkings!$L$5+Vol_PlotsWorkings!$J277),2),NA())</f>
        <v>0</v>
      </c>
      <c r="M277" s="62" t="str">
        <f>IFERROR(INDEX(LysimeterVol_DB!$H$3:$AM$2832,(Vol_PlotsWorkings!$L$5+Vol_PlotsWorkings!$J277),$L$7),NA())</f>
        <v xml:space="preserve"> </v>
      </c>
      <c r="N277" s="62">
        <f>IFERROR(INDEX(LysimeterVol_DB!$H$3:$AM$2832,(Vol_PlotsWorkings!$L$5+Vol_PlotsWorkings!$J277),$L$8),NA())</f>
        <v>0</v>
      </c>
      <c r="O277" s="57"/>
      <c r="P277" s="57"/>
    </row>
    <row r="278" spans="1:16" x14ac:dyDescent="0.25">
      <c r="A278" s="57"/>
      <c r="B278" s="58">
        <v>266</v>
      </c>
      <c r="C278" s="61">
        <f>IFERROR(INDEX(LysimeterVol_DB!$H$3:$AM$2832,(Vol_PlotsWorkings!$D$5+Vol_PlotsWorkings!$B278),1),NA())</f>
        <v>40626</v>
      </c>
      <c r="D278" s="58">
        <f>IFERROR(INDEX(LysimeterVol_DB!$H$3:$AM$2832,(Vol_PlotsWorkings!$D$5+Vol_PlotsWorkings!$B278),2),NA())</f>
        <v>0</v>
      </c>
      <c r="E278" s="62" t="str">
        <f>IFERROR(INDEX(LysimeterVol_DB!$H$3:$AM$2832,(Vol_PlotsWorkings!$D$5+Vol_PlotsWorkings!$B278),$D$7),NA())</f>
        <v xml:space="preserve"> </v>
      </c>
      <c r="F278" s="62">
        <f>IFERROR(INDEX(LysimeterVol_DB!$H$3:$AM$2832,(Vol_PlotsWorkings!$D$5+Vol_PlotsWorkings!$B278),$D$8),NA())</f>
        <v>0</v>
      </c>
      <c r="G278" s="57"/>
      <c r="H278" s="57"/>
      <c r="I278" s="57"/>
      <c r="J278" s="58">
        <v>266</v>
      </c>
      <c r="K278" s="61">
        <f>IFERROR(INDEX(LysimeterVol_DB!$H$3:$AM$2832,(Vol_PlotsWorkings!$L$5+Vol_PlotsWorkings!$J278),1),NA())</f>
        <v>42087</v>
      </c>
      <c r="L278" s="58">
        <f>IFERROR(INDEX(LysimeterVol_DB!$H$3:$AM$2832,(Vol_PlotsWorkings!$L$5+Vol_PlotsWorkings!$J278),2),NA())</f>
        <v>0</v>
      </c>
      <c r="M278" s="62" t="str">
        <f>IFERROR(INDEX(LysimeterVol_DB!$H$3:$AM$2832,(Vol_PlotsWorkings!$L$5+Vol_PlotsWorkings!$J278),$L$7),NA())</f>
        <v xml:space="preserve"> </v>
      </c>
      <c r="N278" s="62">
        <f>IFERROR(INDEX(LysimeterVol_DB!$H$3:$AM$2832,(Vol_PlotsWorkings!$L$5+Vol_PlotsWorkings!$J278),$L$8),NA())</f>
        <v>0</v>
      </c>
      <c r="O278" s="57"/>
      <c r="P278" s="57"/>
    </row>
    <row r="279" spans="1:16" x14ac:dyDescent="0.25">
      <c r="A279" s="57"/>
      <c r="B279" s="58">
        <v>267</v>
      </c>
      <c r="C279" s="61">
        <f>IFERROR(INDEX(LysimeterVol_DB!$H$3:$AM$2832,(Vol_PlotsWorkings!$D$5+Vol_PlotsWorkings!$B279),1),NA())</f>
        <v>40627</v>
      </c>
      <c r="D279" s="58">
        <f>IFERROR(INDEX(LysimeterVol_DB!$H$3:$AM$2832,(Vol_PlotsWorkings!$D$5+Vol_PlotsWorkings!$B279),2),NA())</f>
        <v>0</v>
      </c>
      <c r="E279" s="62" t="str">
        <f>IFERROR(INDEX(LysimeterVol_DB!$H$3:$AM$2832,(Vol_PlotsWorkings!$D$5+Vol_PlotsWorkings!$B279),$D$7),NA())</f>
        <v xml:space="preserve"> </v>
      </c>
      <c r="F279" s="62">
        <f>IFERROR(INDEX(LysimeterVol_DB!$H$3:$AM$2832,(Vol_PlotsWorkings!$D$5+Vol_PlotsWorkings!$B279),$D$8),NA())</f>
        <v>0</v>
      </c>
      <c r="G279" s="57"/>
      <c r="H279" s="57"/>
      <c r="I279" s="57"/>
      <c r="J279" s="58">
        <v>267</v>
      </c>
      <c r="K279" s="61">
        <f>IFERROR(INDEX(LysimeterVol_DB!$H$3:$AM$2832,(Vol_PlotsWorkings!$L$5+Vol_PlotsWorkings!$J279),1),NA())</f>
        <v>42088</v>
      </c>
      <c r="L279" s="58">
        <f>IFERROR(INDEX(LysimeterVol_DB!$H$3:$AM$2832,(Vol_PlotsWorkings!$L$5+Vol_PlotsWorkings!$J279),2),NA())</f>
        <v>0</v>
      </c>
      <c r="M279" s="62" t="str">
        <f>IFERROR(INDEX(LysimeterVol_DB!$H$3:$AM$2832,(Vol_PlotsWorkings!$L$5+Vol_PlotsWorkings!$J279),$L$7),NA())</f>
        <v xml:space="preserve"> </v>
      </c>
      <c r="N279" s="62">
        <f>IFERROR(INDEX(LysimeterVol_DB!$H$3:$AM$2832,(Vol_PlotsWorkings!$L$5+Vol_PlotsWorkings!$J279),$L$8),NA())</f>
        <v>0</v>
      </c>
      <c r="O279" s="57"/>
      <c r="P279" s="57"/>
    </row>
    <row r="280" spans="1:16" x14ac:dyDescent="0.25">
      <c r="A280" s="57"/>
      <c r="B280" s="58">
        <v>268</v>
      </c>
      <c r="C280" s="61">
        <f>IFERROR(INDEX(LysimeterVol_DB!$H$3:$AM$2832,(Vol_PlotsWorkings!$D$5+Vol_PlotsWorkings!$B280),1),NA())</f>
        <v>40628</v>
      </c>
      <c r="D280" s="58">
        <f>IFERROR(INDEX(LysimeterVol_DB!$H$3:$AM$2832,(Vol_PlotsWorkings!$D$5+Vol_PlotsWorkings!$B280),2),NA())</f>
        <v>3.5</v>
      </c>
      <c r="E280" s="62" t="str">
        <f>IFERROR(INDEX(LysimeterVol_DB!$H$3:$AM$2832,(Vol_PlotsWorkings!$D$5+Vol_PlotsWorkings!$B280),$D$7),NA())</f>
        <v xml:space="preserve"> </v>
      </c>
      <c r="F280" s="62">
        <f>IFERROR(INDEX(LysimeterVol_DB!$H$3:$AM$2832,(Vol_PlotsWorkings!$D$5+Vol_PlotsWorkings!$B280),$D$8),NA())</f>
        <v>0</v>
      </c>
      <c r="G280" s="57"/>
      <c r="H280" s="57"/>
      <c r="I280" s="57"/>
      <c r="J280" s="58">
        <v>268</v>
      </c>
      <c r="K280" s="61">
        <f>IFERROR(INDEX(LysimeterVol_DB!$H$3:$AM$2832,(Vol_PlotsWorkings!$L$5+Vol_PlotsWorkings!$J280),1),NA())</f>
        <v>42089</v>
      </c>
      <c r="L280" s="58">
        <f>IFERROR(INDEX(LysimeterVol_DB!$H$3:$AM$2832,(Vol_PlotsWorkings!$L$5+Vol_PlotsWorkings!$J280),2),NA())</f>
        <v>6</v>
      </c>
      <c r="M280" s="62" t="str">
        <f>IFERROR(INDEX(LysimeterVol_DB!$H$3:$AM$2832,(Vol_PlotsWorkings!$L$5+Vol_PlotsWorkings!$J280),$L$7),NA())</f>
        <v xml:space="preserve"> </v>
      </c>
      <c r="N280" s="62">
        <f>IFERROR(INDEX(LysimeterVol_DB!$H$3:$AM$2832,(Vol_PlotsWorkings!$L$5+Vol_PlotsWorkings!$J280),$L$8),NA())</f>
        <v>0</v>
      </c>
      <c r="O280" s="57"/>
      <c r="P280" s="57"/>
    </row>
    <row r="281" spans="1:16" x14ac:dyDescent="0.25">
      <c r="A281" s="57"/>
      <c r="B281" s="58">
        <v>269</v>
      </c>
      <c r="C281" s="61">
        <f>IFERROR(INDEX(LysimeterVol_DB!$H$3:$AM$2832,(Vol_PlotsWorkings!$D$5+Vol_PlotsWorkings!$B281),1),NA())</f>
        <v>40629</v>
      </c>
      <c r="D281" s="58">
        <f>IFERROR(INDEX(LysimeterVol_DB!$H$3:$AM$2832,(Vol_PlotsWorkings!$D$5+Vol_PlotsWorkings!$B281),2),NA())</f>
        <v>2</v>
      </c>
      <c r="E281" s="62" t="str">
        <f>IFERROR(INDEX(LysimeterVol_DB!$H$3:$AM$2832,(Vol_PlotsWorkings!$D$5+Vol_PlotsWorkings!$B281),$D$7),NA())</f>
        <v xml:space="preserve"> </v>
      </c>
      <c r="F281" s="62">
        <f>IFERROR(INDEX(LysimeterVol_DB!$H$3:$AM$2832,(Vol_PlotsWorkings!$D$5+Vol_PlotsWorkings!$B281),$D$8),NA())</f>
        <v>0</v>
      </c>
      <c r="G281" s="57"/>
      <c r="H281" s="57"/>
      <c r="I281" s="57"/>
      <c r="J281" s="58">
        <v>269</v>
      </c>
      <c r="K281" s="61">
        <f>IFERROR(INDEX(LysimeterVol_DB!$H$3:$AM$2832,(Vol_PlotsWorkings!$L$5+Vol_PlotsWorkings!$J281),1),NA())</f>
        <v>42090</v>
      </c>
      <c r="L281" s="58">
        <f>IFERROR(INDEX(LysimeterVol_DB!$H$3:$AM$2832,(Vol_PlotsWorkings!$L$5+Vol_PlotsWorkings!$J281),2),NA())</f>
        <v>0</v>
      </c>
      <c r="M281" s="62" t="str">
        <f>IFERROR(INDEX(LysimeterVol_DB!$H$3:$AM$2832,(Vol_PlotsWorkings!$L$5+Vol_PlotsWorkings!$J281),$L$7),NA())</f>
        <v xml:space="preserve"> </v>
      </c>
      <c r="N281" s="62">
        <f>IFERROR(INDEX(LysimeterVol_DB!$H$3:$AM$2832,(Vol_PlotsWorkings!$L$5+Vol_PlotsWorkings!$J281),$L$8),NA())</f>
        <v>0</v>
      </c>
      <c r="O281" s="57"/>
      <c r="P281" s="57"/>
    </row>
    <row r="282" spans="1:16" x14ac:dyDescent="0.25">
      <c r="A282" s="57"/>
      <c r="B282" s="58">
        <v>270</v>
      </c>
      <c r="C282" s="61">
        <f>IFERROR(INDEX(LysimeterVol_DB!$H$3:$AM$2832,(Vol_PlotsWorkings!$D$5+Vol_PlotsWorkings!$B282),1),NA())</f>
        <v>40630</v>
      </c>
      <c r="D282" s="58">
        <f>IFERROR(INDEX(LysimeterVol_DB!$H$3:$AM$2832,(Vol_PlotsWorkings!$D$5+Vol_PlotsWorkings!$B282),2),NA())</f>
        <v>0.5</v>
      </c>
      <c r="E282" s="62" t="str">
        <f>IFERROR(INDEX(LysimeterVol_DB!$H$3:$AM$2832,(Vol_PlotsWorkings!$D$5+Vol_PlotsWorkings!$B282),$D$7),NA())</f>
        <v xml:space="preserve"> </v>
      </c>
      <c r="F282" s="62">
        <f>IFERROR(INDEX(LysimeterVol_DB!$H$3:$AM$2832,(Vol_PlotsWorkings!$D$5+Vol_PlotsWorkings!$B282),$D$8),NA())</f>
        <v>0</v>
      </c>
      <c r="G282" s="57"/>
      <c r="H282" s="57"/>
      <c r="I282" s="57"/>
      <c r="J282" s="58">
        <v>270</v>
      </c>
      <c r="K282" s="61">
        <f>IFERROR(INDEX(LysimeterVol_DB!$H$3:$AM$2832,(Vol_PlotsWorkings!$L$5+Vol_PlotsWorkings!$J282),1),NA())</f>
        <v>42091</v>
      </c>
      <c r="L282" s="58">
        <f>IFERROR(INDEX(LysimeterVol_DB!$H$3:$AM$2832,(Vol_PlotsWorkings!$L$5+Vol_PlotsWorkings!$J282),2),NA())</f>
        <v>0</v>
      </c>
      <c r="M282" s="62" t="str">
        <f>IFERROR(INDEX(LysimeterVol_DB!$H$3:$AM$2832,(Vol_PlotsWorkings!$L$5+Vol_PlotsWorkings!$J282),$L$7),NA())</f>
        <v xml:space="preserve"> </v>
      </c>
      <c r="N282" s="62">
        <f>IFERROR(INDEX(LysimeterVol_DB!$H$3:$AM$2832,(Vol_PlotsWorkings!$L$5+Vol_PlotsWorkings!$J282),$L$8),NA())</f>
        <v>0</v>
      </c>
      <c r="O282" s="57"/>
      <c r="P282" s="57"/>
    </row>
    <row r="283" spans="1:16" x14ac:dyDescent="0.25">
      <c r="A283" s="57"/>
      <c r="B283" s="58">
        <v>271</v>
      </c>
      <c r="C283" s="61">
        <f>IFERROR(INDEX(LysimeterVol_DB!$H$3:$AM$2832,(Vol_PlotsWorkings!$D$5+Vol_PlotsWorkings!$B283),1),NA())</f>
        <v>40631</v>
      </c>
      <c r="D283" s="58">
        <f>IFERROR(INDEX(LysimeterVol_DB!$H$3:$AM$2832,(Vol_PlotsWorkings!$D$5+Vol_PlotsWorkings!$B283),2),NA())</f>
        <v>0</v>
      </c>
      <c r="E283" s="62" t="str">
        <f>IFERROR(INDEX(LysimeterVol_DB!$H$3:$AM$2832,(Vol_PlotsWorkings!$D$5+Vol_PlotsWorkings!$B283),$D$7),NA())</f>
        <v xml:space="preserve"> </v>
      </c>
      <c r="F283" s="62">
        <f>IFERROR(INDEX(LysimeterVol_DB!$H$3:$AM$2832,(Vol_PlotsWorkings!$D$5+Vol_PlotsWorkings!$B283),$D$8),NA())</f>
        <v>0</v>
      </c>
      <c r="G283" s="57"/>
      <c r="H283" s="57"/>
      <c r="I283" s="57"/>
      <c r="J283" s="58">
        <v>271</v>
      </c>
      <c r="K283" s="61">
        <f>IFERROR(INDEX(LysimeterVol_DB!$H$3:$AM$2832,(Vol_PlotsWorkings!$L$5+Vol_PlotsWorkings!$J283),1),NA())</f>
        <v>42092</v>
      </c>
      <c r="L283" s="58">
        <f>IFERROR(INDEX(LysimeterVol_DB!$H$3:$AM$2832,(Vol_PlotsWorkings!$L$5+Vol_PlotsWorkings!$J283),2),NA())</f>
        <v>4</v>
      </c>
      <c r="M283" s="62" t="str">
        <f>IFERROR(INDEX(LysimeterVol_DB!$H$3:$AM$2832,(Vol_PlotsWorkings!$L$5+Vol_PlotsWorkings!$J283),$L$7),NA())</f>
        <v xml:space="preserve"> </v>
      </c>
      <c r="N283" s="62">
        <f>IFERROR(INDEX(LysimeterVol_DB!$H$3:$AM$2832,(Vol_PlotsWorkings!$L$5+Vol_PlotsWorkings!$J283),$L$8),NA())</f>
        <v>0</v>
      </c>
      <c r="O283" s="57"/>
      <c r="P283" s="57"/>
    </row>
    <row r="284" spans="1:16" x14ac:dyDescent="0.25">
      <c r="A284" s="57"/>
      <c r="B284" s="58">
        <v>272</v>
      </c>
      <c r="C284" s="61">
        <f>IFERROR(INDEX(LysimeterVol_DB!$H$3:$AM$2832,(Vol_PlotsWorkings!$D$5+Vol_PlotsWorkings!$B284),1),NA())</f>
        <v>40632</v>
      </c>
      <c r="D284" s="58">
        <f>IFERROR(INDEX(LysimeterVol_DB!$H$3:$AM$2832,(Vol_PlotsWorkings!$D$5+Vol_PlotsWorkings!$B284),2),NA())</f>
        <v>0</v>
      </c>
      <c r="E284" s="62" t="str">
        <f>IFERROR(INDEX(LysimeterVol_DB!$H$3:$AM$2832,(Vol_PlotsWorkings!$D$5+Vol_PlotsWorkings!$B284),$D$7),NA())</f>
        <v xml:space="preserve"> </v>
      </c>
      <c r="F284" s="62">
        <f>IFERROR(INDEX(LysimeterVol_DB!$H$3:$AM$2832,(Vol_PlotsWorkings!$D$5+Vol_PlotsWorkings!$B284),$D$8),NA())</f>
        <v>0</v>
      </c>
      <c r="G284" s="57"/>
      <c r="H284" s="57"/>
      <c r="I284" s="57"/>
      <c r="J284" s="58">
        <v>272</v>
      </c>
      <c r="K284" s="61">
        <f>IFERROR(INDEX(LysimeterVol_DB!$H$3:$AM$2832,(Vol_PlotsWorkings!$L$5+Vol_PlotsWorkings!$J284),1),NA())</f>
        <v>42093</v>
      </c>
      <c r="L284" s="58">
        <f>IFERROR(INDEX(LysimeterVol_DB!$H$3:$AM$2832,(Vol_PlotsWorkings!$L$5+Vol_PlotsWorkings!$J284),2),NA())</f>
        <v>0</v>
      </c>
      <c r="M284" s="62" t="str">
        <f>IFERROR(INDEX(LysimeterVol_DB!$H$3:$AM$2832,(Vol_PlotsWorkings!$L$5+Vol_PlotsWorkings!$J284),$L$7),NA())</f>
        <v xml:space="preserve"> </v>
      </c>
      <c r="N284" s="62">
        <f>IFERROR(INDEX(LysimeterVol_DB!$H$3:$AM$2832,(Vol_PlotsWorkings!$L$5+Vol_PlotsWorkings!$J284),$L$8),NA())</f>
        <v>0</v>
      </c>
      <c r="O284" s="57"/>
      <c r="P284" s="57"/>
    </row>
    <row r="285" spans="1:16" x14ac:dyDescent="0.25">
      <c r="A285" s="57"/>
      <c r="B285" s="58">
        <v>273</v>
      </c>
      <c r="C285" s="61">
        <f>IFERROR(INDEX(LysimeterVol_DB!$H$3:$AM$2832,(Vol_PlotsWorkings!$D$5+Vol_PlotsWorkings!$B285),1),NA())</f>
        <v>40633</v>
      </c>
      <c r="D285" s="58">
        <f>IFERROR(INDEX(LysimeterVol_DB!$H$3:$AM$2832,(Vol_PlotsWorkings!$D$5+Vol_PlotsWorkings!$B285),2),NA())</f>
        <v>0</v>
      </c>
      <c r="E285" s="62" t="str">
        <f>IFERROR(INDEX(LysimeterVol_DB!$H$3:$AM$2832,(Vol_PlotsWorkings!$D$5+Vol_PlotsWorkings!$B285),$D$7),NA())</f>
        <v xml:space="preserve"> </v>
      </c>
      <c r="F285" s="62">
        <f>IFERROR(INDEX(LysimeterVol_DB!$H$3:$AM$2832,(Vol_PlotsWorkings!$D$5+Vol_PlotsWorkings!$B285),$D$8),NA())</f>
        <v>0</v>
      </c>
      <c r="G285" s="57"/>
      <c r="H285" s="57"/>
      <c r="I285" s="57"/>
      <c r="J285" s="58">
        <v>273</v>
      </c>
      <c r="K285" s="61">
        <f>IFERROR(INDEX(LysimeterVol_DB!$H$3:$AM$2832,(Vol_PlotsWorkings!$L$5+Vol_PlotsWorkings!$J285),1),NA())</f>
        <v>42094</v>
      </c>
      <c r="L285" s="58">
        <f>IFERROR(INDEX(LysimeterVol_DB!$H$3:$AM$2832,(Vol_PlotsWorkings!$L$5+Vol_PlotsWorkings!$J285),2),NA())</f>
        <v>0</v>
      </c>
      <c r="M285" s="62" t="str">
        <f>IFERROR(INDEX(LysimeterVol_DB!$H$3:$AM$2832,(Vol_PlotsWorkings!$L$5+Vol_PlotsWorkings!$J285),$L$7),NA())</f>
        <v xml:space="preserve"> </v>
      </c>
      <c r="N285" s="62">
        <f>IFERROR(INDEX(LysimeterVol_DB!$H$3:$AM$2832,(Vol_PlotsWorkings!$L$5+Vol_PlotsWorkings!$J285),$L$8),NA())</f>
        <v>0</v>
      </c>
      <c r="O285" s="57"/>
      <c r="P285" s="57"/>
    </row>
    <row r="286" spans="1:16" x14ac:dyDescent="0.25">
      <c r="A286" s="57"/>
      <c r="B286" s="58">
        <v>274</v>
      </c>
      <c r="C286" s="61">
        <f>IFERROR(INDEX(LysimeterVol_DB!$H$3:$AM$2832,(Vol_PlotsWorkings!$D$5+Vol_PlotsWorkings!$B286),1),NA())</f>
        <v>40634</v>
      </c>
      <c r="D286" s="58">
        <f>IFERROR(INDEX(LysimeterVol_DB!$H$3:$AM$2832,(Vol_PlotsWorkings!$D$5+Vol_PlotsWorkings!$B286),2),NA())</f>
        <v>0</v>
      </c>
      <c r="E286" s="62" t="str">
        <f>IFERROR(INDEX(LysimeterVol_DB!$H$3:$AM$2832,(Vol_PlotsWorkings!$D$5+Vol_PlotsWorkings!$B286),$D$7),NA())</f>
        <v xml:space="preserve"> </v>
      </c>
      <c r="F286" s="62">
        <f>IFERROR(INDEX(LysimeterVol_DB!$H$3:$AM$2832,(Vol_PlotsWorkings!$D$5+Vol_PlotsWorkings!$B286),$D$8),NA())</f>
        <v>0</v>
      </c>
      <c r="G286" s="57"/>
      <c r="H286" s="57"/>
      <c r="I286" s="57"/>
      <c r="J286" s="58">
        <v>274</v>
      </c>
      <c r="K286" s="61">
        <f>IFERROR(INDEX(LysimeterVol_DB!$H$3:$AM$2832,(Vol_PlotsWorkings!$L$5+Vol_PlotsWorkings!$J286),1),NA())</f>
        <v>42095</v>
      </c>
      <c r="L286" s="58">
        <f>IFERROR(INDEX(LysimeterVol_DB!$H$3:$AM$2832,(Vol_PlotsWorkings!$L$5+Vol_PlotsWorkings!$J286),2),NA())</f>
        <v>0</v>
      </c>
      <c r="M286" s="62">
        <f>IFERROR(INDEX(LysimeterVol_DB!$H$3:$AM$2832,(Vol_PlotsWorkings!$L$5+Vol_PlotsWorkings!$J286),$L$7),NA())</f>
        <v>0</v>
      </c>
      <c r="N286" s="62">
        <f>IFERROR(INDEX(LysimeterVol_DB!$H$3:$AM$2832,(Vol_PlotsWorkings!$L$5+Vol_PlotsWorkings!$J286),$L$8),NA())</f>
        <v>0</v>
      </c>
      <c r="O286" s="57"/>
      <c r="P286" s="57"/>
    </row>
    <row r="287" spans="1:16" x14ac:dyDescent="0.25">
      <c r="A287" s="57"/>
      <c r="B287" s="58">
        <v>275</v>
      </c>
      <c r="C287" s="61">
        <f>IFERROR(INDEX(LysimeterVol_DB!$H$3:$AM$2832,(Vol_PlotsWorkings!$D$5+Vol_PlotsWorkings!$B287),1),NA())</f>
        <v>40635</v>
      </c>
      <c r="D287" s="58">
        <f>IFERROR(INDEX(LysimeterVol_DB!$H$3:$AM$2832,(Vol_PlotsWorkings!$D$5+Vol_PlotsWorkings!$B287),2),NA())</f>
        <v>0</v>
      </c>
      <c r="E287" s="62" t="str">
        <f>IFERROR(INDEX(LysimeterVol_DB!$H$3:$AM$2832,(Vol_PlotsWorkings!$D$5+Vol_PlotsWorkings!$B287),$D$7),NA())</f>
        <v xml:space="preserve"> </v>
      </c>
      <c r="F287" s="62">
        <f>IFERROR(INDEX(LysimeterVol_DB!$H$3:$AM$2832,(Vol_PlotsWorkings!$D$5+Vol_PlotsWorkings!$B287),$D$8),NA())</f>
        <v>0</v>
      </c>
      <c r="G287" s="57"/>
      <c r="H287" s="57"/>
      <c r="I287" s="57"/>
      <c r="J287" s="58">
        <v>275</v>
      </c>
      <c r="K287" s="61">
        <f>IFERROR(INDEX(LysimeterVol_DB!$H$3:$AM$2832,(Vol_PlotsWorkings!$L$5+Vol_PlotsWorkings!$J287),1),NA())</f>
        <v>42096</v>
      </c>
      <c r="L287" s="58">
        <f>IFERROR(INDEX(LysimeterVol_DB!$H$3:$AM$2832,(Vol_PlotsWorkings!$L$5+Vol_PlotsWorkings!$J287),2),NA())</f>
        <v>0</v>
      </c>
      <c r="M287" s="62" t="str">
        <f>IFERROR(INDEX(LysimeterVol_DB!$H$3:$AM$2832,(Vol_PlotsWorkings!$L$5+Vol_PlotsWorkings!$J287),$L$7),NA())</f>
        <v xml:space="preserve"> </v>
      </c>
      <c r="N287" s="62">
        <f>IFERROR(INDEX(LysimeterVol_DB!$H$3:$AM$2832,(Vol_PlotsWorkings!$L$5+Vol_PlotsWorkings!$J287),$L$8),NA())</f>
        <v>0</v>
      </c>
      <c r="O287" s="57"/>
      <c r="P287" s="57"/>
    </row>
    <row r="288" spans="1:16" x14ac:dyDescent="0.25">
      <c r="A288" s="57"/>
      <c r="B288" s="58">
        <v>276</v>
      </c>
      <c r="C288" s="61">
        <f>IFERROR(INDEX(LysimeterVol_DB!$H$3:$AM$2832,(Vol_PlotsWorkings!$D$5+Vol_PlotsWorkings!$B288),1),NA())</f>
        <v>40636</v>
      </c>
      <c r="D288" s="58">
        <f>IFERROR(INDEX(LysimeterVol_DB!$H$3:$AM$2832,(Vol_PlotsWorkings!$D$5+Vol_PlotsWorkings!$B288),2),NA())</f>
        <v>0</v>
      </c>
      <c r="E288" s="62" t="str">
        <f>IFERROR(INDEX(LysimeterVol_DB!$H$3:$AM$2832,(Vol_PlotsWorkings!$D$5+Vol_PlotsWorkings!$B288),$D$7),NA())</f>
        <v xml:space="preserve"> </v>
      </c>
      <c r="F288" s="62">
        <f>IFERROR(INDEX(LysimeterVol_DB!$H$3:$AM$2832,(Vol_PlotsWorkings!$D$5+Vol_PlotsWorkings!$B288),$D$8),NA())</f>
        <v>0</v>
      </c>
      <c r="G288" s="57"/>
      <c r="H288" s="57"/>
      <c r="I288" s="57"/>
      <c r="J288" s="58">
        <v>276</v>
      </c>
      <c r="K288" s="61">
        <f>IFERROR(INDEX(LysimeterVol_DB!$H$3:$AM$2832,(Vol_PlotsWorkings!$L$5+Vol_PlotsWorkings!$J288),1),NA())</f>
        <v>42097</v>
      </c>
      <c r="L288" s="58">
        <f>IFERROR(INDEX(LysimeterVol_DB!$H$3:$AM$2832,(Vol_PlotsWorkings!$L$5+Vol_PlotsWorkings!$J288),2),NA())</f>
        <v>0</v>
      </c>
      <c r="M288" s="62" t="str">
        <f>IFERROR(INDEX(LysimeterVol_DB!$H$3:$AM$2832,(Vol_PlotsWorkings!$L$5+Vol_PlotsWorkings!$J288),$L$7),NA())</f>
        <v xml:space="preserve"> </v>
      </c>
      <c r="N288" s="62">
        <f>IFERROR(INDEX(LysimeterVol_DB!$H$3:$AM$2832,(Vol_PlotsWorkings!$L$5+Vol_PlotsWorkings!$J288),$L$8),NA())</f>
        <v>0</v>
      </c>
      <c r="O288" s="57"/>
      <c r="P288" s="57"/>
    </row>
    <row r="289" spans="1:16" x14ac:dyDescent="0.25">
      <c r="A289" s="57"/>
      <c r="B289" s="58">
        <v>277</v>
      </c>
      <c r="C289" s="61">
        <f>IFERROR(INDEX(LysimeterVol_DB!$H$3:$AM$2832,(Vol_PlotsWorkings!$D$5+Vol_PlotsWorkings!$B289),1),NA())</f>
        <v>40637</v>
      </c>
      <c r="D289" s="58">
        <f>IFERROR(INDEX(LysimeterVol_DB!$H$3:$AM$2832,(Vol_PlotsWorkings!$D$5+Vol_PlotsWorkings!$B289),2),NA())</f>
        <v>0</v>
      </c>
      <c r="E289" s="62" t="str">
        <f>IFERROR(INDEX(LysimeterVol_DB!$H$3:$AM$2832,(Vol_PlotsWorkings!$D$5+Vol_PlotsWorkings!$B289),$D$7),NA())</f>
        <v xml:space="preserve"> </v>
      </c>
      <c r="F289" s="62">
        <f>IFERROR(INDEX(LysimeterVol_DB!$H$3:$AM$2832,(Vol_PlotsWorkings!$D$5+Vol_PlotsWorkings!$B289),$D$8),NA())</f>
        <v>0</v>
      </c>
      <c r="G289" s="57"/>
      <c r="H289" s="57"/>
      <c r="I289" s="57"/>
      <c r="J289" s="58">
        <v>277</v>
      </c>
      <c r="K289" s="61">
        <f>IFERROR(INDEX(LysimeterVol_DB!$H$3:$AM$2832,(Vol_PlotsWorkings!$L$5+Vol_PlotsWorkings!$J289),1),NA())</f>
        <v>42098</v>
      </c>
      <c r="L289" s="58">
        <f>IFERROR(INDEX(LysimeterVol_DB!$H$3:$AM$2832,(Vol_PlotsWorkings!$L$5+Vol_PlotsWorkings!$J289),2),NA())</f>
        <v>0</v>
      </c>
      <c r="M289" s="62" t="str">
        <f>IFERROR(INDEX(LysimeterVol_DB!$H$3:$AM$2832,(Vol_PlotsWorkings!$L$5+Vol_PlotsWorkings!$J289),$L$7),NA())</f>
        <v xml:space="preserve"> </v>
      </c>
      <c r="N289" s="62">
        <f>IFERROR(INDEX(LysimeterVol_DB!$H$3:$AM$2832,(Vol_PlotsWorkings!$L$5+Vol_PlotsWorkings!$J289),$L$8),NA())</f>
        <v>0</v>
      </c>
      <c r="O289" s="57"/>
      <c r="P289" s="57"/>
    </row>
    <row r="290" spans="1:16" x14ac:dyDescent="0.25">
      <c r="A290" s="57"/>
      <c r="B290" s="58">
        <v>278</v>
      </c>
      <c r="C290" s="61">
        <f>IFERROR(INDEX(LysimeterVol_DB!$H$3:$AM$2832,(Vol_PlotsWorkings!$D$5+Vol_PlotsWorkings!$B290),1),NA())</f>
        <v>40638</v>
      </c>
      <c r="D290" s="58">
        <f>IFERROR(INDEX(LysimeterVol_DB!$H$3:$AM$2832,(Vol_PlotsWorkings!$D$5+Vol_PlotsWorkings!$B290),2),NA())</f>
        <v>6</v>
      </c>
      <c r="E290" s="62" t="str">
        <f>IFERROR(INDEX(LysimeterVol_DB!$H$3:$AM$2832,(Vol_PlotsWorkings!$D$5+Vol_PlotsWorkings!$B290),$D$7),NA())</f>
        <v xml:space="preserve"> </v>
      </c>
      <c r="F290" s="62">
        <f>IFERROR(INDEX(LysimeterVol_DB!$H$3:$AM$2832,(Vol_PlotsWorkings!$D$5+Vol_PlotsWorkings!$B290),$D$8),NA())</f>
        <v>0</v>
      </c>
      <c r="G290" s="57"/>
      <c r="H290" s="57"/>
      <c r="I290" s="57"/>
      <c r="J290" s="58">
        <v>278</v>
      </c>
      <c r="K290" s="61">
        <f>IFERROR(INDEX(LysimeterVol_DB!$H$3:$AM$2832,(Vol_PlotsWorkings!$L$5+Vol_PlotsWorkings!$J290),1),NA())</f>
        <v>42099</v>
      </c>
      <c r="L290" s="58">
        <f>IFERROR(INDEX(LysimeterVol_DB!$H$3:$AM$2832,(Vol_PlotsWorkings!$L$5+Vol_PlotsWorkings!$J290),2),NA())</f>
        <v>0</v>
      </c>
      <c r="M290" s="62" t="str">
        <f>IFERROR(INDEX(LysimeterVol_DB!$H$3:$AM$2832,(Vol_PlotsWorkings!$L$5+Vol_PlotsWorkings!$J290),$L$7),NA())</f>
        <v xml:space="preserve"> </v>
      </c>
      <c r="N290" s="62">
        <f>IFERROR(INDEX(LysimeterVol_DB!$H$3:$AM$2832,(Vol_PlotsWorkings!$L$5+Vol_PlotsWorkings!$J290),$L$8),NA())</f>
        <v>0</v>
      </c>
      <c r="O290" s="57"/>
      <c r="P290" s="57"/>
    </row>
    <row r="291" spans="1:16" x14ac:dyDescent="0.25">
      <c r="A291" s="57"/>
      <c r="B291" s="58">
        <v>279</v>
      </c>
      <c r="C291" s="61">
        <f>IFERROR(INDEX(LysimeterVol_DB!$H$3:$AM$2832,(Vol_PlotsWorkings!$D$5+Vol_PlotsWorkings!$B291),1),NA())</f>
        <v>40639</v>
      </c>
      <c r="D291" s="58">
        <f>IFERROR(INDEX(LysimeterVol_DB!$H$3:$AM$2832,(Vol_PlotsWorkings!$D$5+Vol_PlotsWorkings!$B291),2),NA())</f>
        <v>0</v>
      </c>
      <c r="E291" s="62" t="str">
        <f>IFERROR(INDEX(LysimeterVol_DB!$H$3:$AM$2832,(Vol_PlotsWorkings!$D$5+Vol_PlotsWorkings!$B291),$D$7),NA())</f>
        <v xml:space="preserve"> </v>
      </c>
      <c r="F291" s="62">
        <f>IFERROR(INDEX(LysimeterVol_DB!$H$3:$AM$2832,(Vol_PlotsWorkings!$D$5+Vol_PlotsWorkings!$B291),$D$8),NA())</f>
        <v>0</v>
      </c>
      <c r="G291" s="57"/>
      <c r="H291" s="57"/>
      <c r="I291" s="57"/>
      <c r="J291" s="58">
        <v>279</v>
      </c>
      <c r="K291" s="61">
        <f>IFERROR(INDEX(LysimeterVol_DB!$H$3:$AM$2832,(Vol_PlotsWorkings!$L$5+Vol_PlotsWorkings!$J291),1),NA())</f>
        <v>42100</v>
      </c>
      <c r="L291" s="58">
        <f>IFERROR(INDEX(LysimeterVol_DB!$H$3:$AM$2832,(Vol_PlotsWorkings!$L$5+Vol_PlotsWorkings!$J291),2),NA())</f>
        <v>0</v>
      </c>
      <c r="M291" s="62" t="str">
        <f>IFERROR(INDEX(LysimeterVol_DB!$H$3:$AM$2832,(Vol_PlotsWorkings!$L$5+Vol_PlotsWorkings!$J291),$L$7),NA())</f>
        <v xml:space="preserve"> </v>
      </c>
      <c r="N291" s="62">
        <f>IFERROR(INDEX(LysimeterVol_DB!$H$3:$AM$2832,(Vol_PlotsWorkings!$L$5+Vol_PlotsWorkings!$J291),$L$8),NA())</f>
        <v>0</v>
      </c>
      <c r="O291" s="57"/>
      <c r="P291" s="57"/>
    </row>
    <row r="292" spans="1:16" x14ac:dyDescent="0.25">
      <c r="A292" s="57"/>
      <c r="B292" s="58">
        <v>280</v>
      </c>
      <c r="C292" s="61">
        <f>IFERROR(INDEX(LysimeterVol_DB!$H$3:$AM$2832,(Vol_PlotsWorkings!$D$5+Vol_PlotsWorkings!$B292),1),NA())</f>
        <v>40640</v>
      </c>
      <c r="D292" s="58">
        <f>IFERROR(INDEX(LysimeterVol_DB!$H$3:$AM$2832,(Vol_PlotsWorkings!$D$5+Vol_PlotsWorkings!$B292),2),NA())</f>
        <v>8.5</v>
      </c>
      <c r="E292" s="62" t="str">
        <f>IFERROR(INDEX(LysimeterVol_DB!$H$3:$AM$2832,(Vol_PlotsWorkings!$D$5+Vol_PlotsWorkings!$B292),$D$7),NA())</f>
        <v xml:space="preserve"> </v>
      </c>
      <c r="F292" s="62">
        <f>IFERROR(INDEX(LysimeterVol_DB!$H$3:$AM$2832,(Vol_PlotsWorkings!$D$5+Vol_PlotsWorkings!$B292),$D$8),NA())</f>
        <v>0</v>
      </c>
      <c r="G292" s="57"/>
      <c r="H292" s="57"/>
      <c r="I292" s="57"/>
      <c r="J292" s="58">
        <v>280</v>
      </c>
      <c r="K292" s="61">
        <f>IFERROR(INDEX(LysimeterVol_DB!$H$3:$AM$2832,(Vol_PlotsWorkings!$L$5+Vol_PlotsWorkings!$J292),1),NA())</f>
        <v>42101</v>
      </c>
      <c r="L292" s="58">
        <f>IFERROR(INDEX(LysimeterVol_DB!$H$3:$AM$2832,(Vol_PlotsWorkings!$L$5+Vol_PlotsWorkings!$J292),2),NA())</f>
        <v>0</v>
      </c>
      <c r="M292" s="62" t="str">
        <f>IFERROR(INDEX(LysimeterVol_DB!$H$3:$AM$2832,(Vol_PlotsWorkings!$L$5+Vol_PlotsWorkings!$J292),$L$7),NA())</f>
        <v xml:space="preserve"> </v>
      </c>
      <c r="N292" s="62">
        <f>IFERROR(INDEX(LysimeterVol_DB!$H$3:$AM$2832,(Vol_PlotsWorkings!$L$5+Vol_PlotsWorkings!$J292),$L$8),NA())</f>
        <v>0</v>
      </c>
      <c r="O292" s="57"/>
      <c r="P292" s="57"/>
    </row>
    <row r="293" spans="1:16" x14ac:dyDescent="0.25">
      <c r="A293" s="57"/>
      <c r="B293" s="58">
        <v>281</v>
      </c>
      <c r="C293" s="61">
        <f>IFERROR(INDEX(LysimeterVol_DB!$H$3:$AM$2832,(Vol_PlotsWorkings!$D$5+Vol_PlotsWorkings!$B293),1),NA())</f>
        <v>40641</v>
      </c>
      <c r="D293" s="58">
        <f>IFERROR(INDEX(LysimeterVol_DB!$H$3:$AM$2832,(Vol_PlotsWorkings!$D$5+Vol_PlotsWorkings!$B293),2),NA())</f>
        <v>0</v>
      </c>
      <c r="E293" s="62" t="str">
        <f>IFERROR(INDEX(LysimeterVol_DB!$H$3:$AM$2832,(Vol_PlotsWorkings!$D$5+Vol_PlotsWorkings!$B293),$D$7),NA())</f>
        <v xml:space="preserve"> </v>
      </c>
      <c r="F293" s="62">
        <f>IFERROR(INDEX(LysimeterVol_DB!$H$3:$AM$2832,(Vol_PlotsWorkings!$D$5+Vol_PlotsWorkings!$B293),$D$8),NA())</f>
        <v>0</v>
      </c>
      <c r="G293" s="57"/>
      <c r="H293" s="57"/>
      <c r="I293" s="57"/>
      <c r="J293" s="58">
        <v>281</v>
      </c>
      <c r="K293" s="61">
        <f>IFERROR(INDEX(LysimeterVol_DB!$H$3:$AM$2832,(Vol_PlotsWorkings!$L$5+Vol_PlotsWorkings!$J293),1),NA())</f>
        <v>42102</v>
      </c>
      <c r="L293" s="58">
        <f>IFERROR(INDEX(LysimeterVol_DB!$H$3:$AM$2832,(Vol_PlotsWorkings!$L$5+Vol_PlotsWorkings!$J293),2),NA())</f>
        <v>4</v>
      </c>
      <c r="M293" s="62" t="str">
        <f>IFERROR(INDEX(LysimeterVol_DB!$H$3:$AM$2832,(Vol_PlotsWorkings!$L$5+Vol_PlotsWorkings!$J293),$L$7),NA())</f>
        <v xml:space="preserve"> </v>
      </c>
      <c r="N293" s="62">
        <f>IFERROR(INDEX(LysimeterVol_DB!$H$3:$AM$2832,(Vol_PlotsWorkings!$L$5+Vol_PlotsWorkings!$J293),$L$8),NA())</f>
        <v>0</v>
      </c>
      <c r="O293" s="57"/>
      <c r="P293" s="57"/>
    </row>
    <row r="294" spans="1:16" x14ac:dyDescent="0.25">
      <c r="A294" s="57"/>
      <c r="B294" s="58">
        <v>282</v>
      </c>
      <c r="C294" s="61">
        <f>IFERROR(INDEX(LysimeterVol_DB!$H$3:$AM$2832,(Vol_PlotsWorkings!$D$5+Vol_PlotsWorkings!$B294),1),NA())</f>
        <v>40642</v>
      </c>
      <c r="D294" s="58">
        <f>IFERROR(INDEX(LysimeterVol_DB!$H$3:$AM$2832,(Vol_PlotsWorkings!$D$5+Vol_PlotsWorkings!$B294),2),NA())</f>
        <v>0</v>
      </c>
      <c r="E294" s="62" t="str">
        <f>IFERROR(INDEX(LysimeterVol_DB!$H$3:$AM$2832,(Vol_PlotsWorkings!$D$5+Vol_PlotsWorkings!$B294),$D$7),NA())</f>
        <v xml:space="preserve"> </v>
      </c>
      <c r="F294" s="62">
        <f>IFERROR(INDEX(LysimeterVol_DB!$H$3:$AM$2832,(Vol_PlotsWorkings!$D$5+Vol_PlotsWorkings!$B294),$D$8),NA())</f>
        <v>0</v>
      </c>
      <c r="G294" s="57"/>
      <c r="H294" s="57"/>
      <c r="I294" s="57"/>
      <c r="J294" s="58">
        <v>282</v>
      </c>
      <c r="K294" s="61">
        <f>IFERROR(INDEX(LysimeterVol_DB!$H$3:$AM$2832,(Vol_PlotsWorkings!$L$5+Vol_PlotsWorkings!$J294),1),NA())</f>
        <v>42103</v>
      </c>
      <c r="L294" s="58">
        <f>IFERROR(INDEX(LysimeterVol_DB!$H$3:$AM$2832,(Vol_PlotsWorkings!$L$5+Vol_PlotsWorkings!$J294),2),NA())</f>
        <v>36.5</v>
      </c>
      <c r="M294" s="62" t="str">
        <f>IFERROR(INDEX(LysimeterVol_DB!$H$3:$AM$2832,(Vol_PlotsWorkings!$L$5+Vol_PlotsWorkings!$J294),$L$7),NA())</f>
        <v xml:space="preserve"> </v>
      </c>
      <c r="N294" s="62">
        <f>IFERROR(INDEX(LysimeterVol_DB!$H$3:$AM$2832,(Vol_PlotsWorkings!$L$5+Vol_PlotsWorkings!$J294),$L$8),NA())</f>
        <v>0</v>
      </c>
      <c r="O294" s="57"/>
      <c r="P294" s="57"/>
    </row>
    <row r="295" spans="1:16" x14ac:dyDescent="0.25">
      <c r="A295" s="57"/>
      <c r="B295" s="58">
        <v>283</v>
      </c>
      <c r="C295" s="61">
        <f>IFERROR(INDEX(LysimeterVol_DB!$H$3:$AM$2832,(Vol_PlotsWorkings!$D$5+Vol_PlotsWorkings!$B295),1),NA())</f>
        <v>40643</v>
      </c>
      <c r="D295" s="58">
        <f>IFERROR(INDEX(LysimeterVol_DB!$H$3:$AM$2832,(Vol_PlotsWorkings!$D$5+Vol_PlotsWorkings!$B295),2),NA())</f>
        <v>0</v>
      </c>
      <c r="E295" s="62" t="str">
        <f>IFERROR(INDEX(LysimeterVol_DB!$H$3:$AM$2832,(Vol_PlotsWorkings!$D$5+Vol_PlotsWorkings!$B295),$D$7),NA())</f>
        <v xml:space="preserve"> </v>
      </c>
      <c r="F295" s="62">
        <f>IFERROR(INDEX(LysimeterVol_DB!$H$3:$AM$2832,(Vol_PlotsWorkings!$D$5+Vol_PlotsWorkings!$B295),$D$8),NA())</f>
        <v>0</v>
      </c>
      <c r="G295" s="57"/>
      <c r="H295" s="57"/>
      <c r="I295" s="57"/>
      <c r="J295" s="58">
        <v>283</v>
      </c>
      <c r="K295" s="61">
        <f>IFERROR(INDEX(LysimeterVol_DB!$H$3:$AM$2832,(Vol_PlotsWorkings!$L$5+Vol_PlotsWorkings!$J295),1),NA())</f>
        <v>42104</v>
      </c>
      <c r="L295" s="58">
        <f>IFERROR(INDEX(LysimeterVol_DB!$H$3:$AM$2832,(Vol_PlotsWorkings!$L$5+Vol_PlotsWorkings!$J295),2),NA())</f>
        <v>13.5</v>
      </c>
      <c r="M295" s="62" t="str">
        <f>IFERROR(INDEX(LysimeterVol_DB!$H$3:$AM$2832,(Vol_PlotsWorkings!$L$5+Vol_PlotsWorkings!$J295),$L$7),NA())</f>
        <v xml:space="preserve"> </v>
      </c>
      <c r="N295" s="62">
        <f>IFERROR(INDEX(LysimeterVol_DB!$H$3:$AM$2832,(Vol_PlotsWorkings!$L$5+Vol_PlotsWorkings!$J295),$L$8),NA())</f>
        <v>0</v>
      </c>
      <c r="O295" s="57"/>
      <c r="P295" s="57"/>
    </row>
    <row r="296" spans="1:16" x14ac:dyDescent="0.25">
      <c r="A296" s="57"/>
      <c r="B296" s="58">
        <v>284</v>
      </c>
      <c r="C296" s="61">
        <f>IFERROR(INDEX(LysimeterVol_DB!$H$3:$AM$2832,(Vol_PlotsWorkings!$D$5+Vol_PlotsWorkings!$B296),1),NA())</f>
        <v>40644</v>
      </c>
      <c r="D296" s="58">
        <f>IFERROR(INDEX(LysimeterVol_DB!$H$3:$AM$2832,(Vol_PlotsWorkings!$D$5+Vol_PlotsWorkings!$B296),2),NA())</f>
        <v>0</v>
      </c>
      <c r="E296" s="62" t="str">
        <f>IFERROR(INDEX(LysimeterVol_DB!$H$3:$AM$2832,(Vol_PlotsWorkings!$D$5+Vol_PlotsWorkings!$B296),$D$7),NA())</f>
        <v xml:space="preserve"> </v>
      </c>
      <c r="F296" s="62">
        <f>IFERROR(INDEX(LysimeterVol_DB!$H$3:$AM$2832,(Vol_PlotsWorkings!$D$5+Vol_PlotsWorkings!$B296),$D$8),NA())</f>
        <v>0</v>
      </c>
      <c r="G296" s="57"/>
      <c r="H296" s="57"/>
      <c r="I296" s="57"/>
      <c r="J296" s="58">
        <v>284</v>
      </c>
      <c r="K296" s="61">
        <f>IFERROR(INDEX(LysimeterVol_DB!$H$3:$AM$2832,(Vol_PlotsWorkings!$L$5+Vol_PlotsWorkings!$J296),1),NA())</f>
        <v>42105</v>
      </c>
      <c r="L296" s="58">
        <f>IFERROR(INDEX(LysimeterVol_DB!$H$3:$AM$2832,(Vol_PlotsWorkings!$L$5+Vol_PlotsWorkings!$J296),2),NA())</f>
        <v>13.5</v>
      </c>
      <c r="M296" s="62" t="str">
        <f>IFERROR(INDEX(LysimeterVol_DB!$H$3:$AM$2832,(Vol_PlotsWorkings!$L$5+Vol_PlotsWorkings!$J296),$L$7),NA())</f>
        <v xml:space="preserve"> </v>
      </c>
      <c r="N296" s="62">
        <f>IFERROR(INDEX(LysimeterVol_DB!$H$3:$AM$2832,(Vol_PlotsWorkings!$L$5+Vol_PlotsWorkings!$J296),$L$8),NA())</f>
        <v>0</v>
      </c>
      <c r="O296" s="57"/>
      <c r="P296" s="57"/>
    </row>
    <row r="297" spans="1:16" x14ac:dyDescent="0.25">
      <c r="A297" s="57"/>
      <c r="B297" s="58">
        <v>285</v>
      </c>
      <c r="C297" s="61">
        <f>IFERROR(INDEX(LysimeterVol_DB!$H$3:$AM$2832,(Vol_PlotsWorkings!$D$5+Vol_PlotsWorkings!$B297),1),NA())</f>
        <v>40645</v>
      </c>
      <c r="D297" s="58">
        <f>IFERROR(INDEX(LysimeterVol_DB!$H$3:$AM$2832,(Vol_PlotsWorkings!$D$5+Vol_PlotsWorkings!$B297),2),NA())</f>
        <v>0</v>
      </c>
      <c r="E297" s="62" t="str">
        <f>IFERROR(INDEX(LysimeterVol_DB!$H$3:$AM$2832,(Vol_PlotsWorkings!$D$5+Vol_PlotsWorkings!$B297),$D$7),NA())</f>
        <v xml:space="preserve"> </v>
      </c>
      <c r="F297" s="62">
        <f>IFERROR(INDEX(LysimeterVol_DB!$H$3:$AM$2832,(Vol_PlotsWorkings!$D$5+Vol_PlotsWorkings!$B297),$D$8),NA())</f>
        <v>0</v>
      </c>
      <c r="G297" s="57"/>
      <c r="H297" s="57"/>
      <c r="I297" s="57"/>
      <c r="J297" s="58">
        <v>285</v>
      </c>
      <c r="K297" s="61">
        <f>IFERROR(INDEX(LysimeterVol_DB!$H$3:$AM$2832,(Vol_PlotsWorkings!$L$5+Vol_PlotsWorkings!$J297),1),NA())</f>
        <v>42106</v>
      </c>
      <c r="L297" s="58">
        <f>IFERROR(INDEX(LysimeterVol_DB!$H$3:$AM$2832,(Vol_PlotsWorkings!$L$5+Vol_PlotsWorkings!$J297),2),NA())</f>
        <v>0</v>
      </c>
      <c r="M297" s="62" t="str">
        <f>IFERROR(INDEX(LysimeterVol_DB!$H$3:$AM$2832,(Vol_PlotsWorkings!$L$5+Vol_PlotsWorkings!$J297),$L$7),NA())</f>
        <v xml:space="preserve"> </v>
      </c>
      <c r="N297" s="62">
        <f>IFERROR(INDEX(LysimeterVol_DB!$H$3:$AM$2832,(Vol_PlotsWorkings!$L$5+Vol_PlotsWorkings!$J297),$L$8),NA())</f>
        <v>0</v>
      </c>
      <c r="O297" s="57"/>
      <c r="P297" s="57"/>
    </row>
    <row r="298" spans="1:16" x14ac:dyDescent="0.25">
      <c r="A298" s="57"/>
      <c r="B298" s="58">
        <v>286</v>
      </c>
      <c r="C298" s="61">
        <f>IFERROR(INDEX(LysimeterVol_DB!$H$3:$AM$2832,(Vol_PlotsWorkings!$D$5+Vol_PlotsWorkings!$B298),1),NA())</f>
        <v>40646</v>
      </c>
      <c r="D298" s="58">
        <f>IFERROR(INDEX(LysimeterVol_DB!$H$3:$AM$2832,(Vol_PlotsWorkings!$D$5+Vol_PlotsWorkings!$B298),2),NA())</f>
        <v>0</v>
      </c>
      <c r="E298" s="62" t="str">
        <f>IFERROR(INDEX(LysimeterVol_DB!$H$3:$AM$2832,(Vol_PlotsWorkings!$D$5+Vol_PlotsWorkings!$B298),$D$7),NA())</f>
        <v xml:space="preserve"> </v>
      </c>
      <c r="F298" s="62">
        <f>IFERROR(INDEX(LysimeterVol_DB!$H$3:$AM$2832,(Vol_PlotsWorkings!$D$5+Vol_PlotsWorkings!$B298),$D$8),NA())</f>
        <v>0</v>
      </c>
      <c r="G298" s="57"/>
      <c r="H298" s="57"/>
      <c r="I298" s="57"/>
      <c r="J298" s="58">
        <v>286</v>
      </c>
      <c r="K298" s="61">
        <f>IFERROR(INDEX(LysimeterVol_DB!$H$3:$AM$2832,(Vol_PlotsWorkings!$L$5+Vol_PlotsWorkings!$J298),1),NA())</f>
        <v>42107</v>
      </c>
      <c r="L298" s="58">
        <f>IFERROR(INDEX(LysimeterVol_DB!$H$3:$AM$2832,(Vol_PlotsWorkings!$L$5+Vol_PlotsWorkings!$J298),2),NA())</f>
        <v>11.5</v>
      </c>
      <c r="M298" s="62" t="str">
        <f>IFERROR(INDEX(LysimeterVol_DB!$H$3:$AM$2832,(Vol_PlotsWorkings!$L$5+Vol_PlotsWorkings!$J298),$L$7),NA())</f>
        <v xml:space="preserve"> </v>
      </c>
      <c r="N298" s="62">
        <f>IFERROR(INDEX(LysimeterVol_DB!$H$3:$AM$2832,(Vol_PlotsWorkings!$L$5+Vol_PlotsWorkings!$J298),$L$8),NA())</f>
        <v>0</v>
      </c>
      <c r="O298" s="57"/>
      <c r="P298" s="57"/>
    </row>
    <row r="299" spans="1:16" x14ac:dyDescent="0.25">
      <c r="A299" s="57"/>
      <c r="B299" s="58">
        <v>287</v>
      </c>
      <c r="C299" s="61">
        <f>IFERROR(INDEX(LysimeterVol_DB!$H$3:$AM$2832,(Vol_PlotsWorkings!$D$5+Vol_PlotsWorkings!$B299),1),NA())</f>
        <v>40647</v>
      </c>
      <c r="D299" s="58">
        <f>IFERROR(INDEX(LysimeterVol_DB!$H$3:$AM$2832,(Vol_PlotsWorkings!$D$5+Vol_PlotsWorkings!$B299),2),NA())</f>
        <v>0</v>
      </c>
      <c r="E299" s="62" t="str">
        <f>IFERROR(INDEX(LysimeterVol_DB!$H$3:$AM$2832,(Vol_PlotsWorkings!$D$5+Vol_PlotsWorkings!$B299),$D$7),NA())</f>
        <v xml:space="preserve"> </v>
      </c>
      <c r="F299" s="62">
        <f>IFERROR(INDEX(LysimeterVol_DB!$H$3:$AM$2832,(Vol_PlotsWorkings!$D$5+Vol_PlotsWorkings!$B299),$D$8),NA())</f>
        <v>0</v>
      </c>
      <c r="G299" s="57"/>
      <c r="H299" s="57"/>
      <c r="I299" s="57"/>
      <c r="J299" s="58">
        <v>287</v>
      </c>
      <c r="K299" s="61">
        <f>IFERROR(INDEX(LysimeterVol_DB!$H$3:$AM$2832,(Vol_PlotsWorkings!$L$5+Vol_PlotsWorkings!$J299),1),NA())</f>
        <v>42108</v>
      </c>
      <c r="L299" s="58">
        <f>IFERROR(INDEX(LysimeterVol_DB!$H$3:$AM$2832,(Vol_PlotsWorkings!$L$5+Vol_PlotsWorkings!$J299),2),NA())</f>
        <v>0.5</v>
      </c>
      <c r="M299" s="62" t="str">
        <f>IFERROR(INDEX(LysimeterVol_DB!$H$3:$AM$2832,(Vol_PlotsWorkings!$L$5+Vol_PlotsWorkings!$J299),$L$7),NA())</f>
        <v xml:space="preserve"> </v>
      </c>
      <c r="N299" s="62">
        <f>IFERROR(INDEX(LysimeterVol_DB!$H$3:$AM$2832,(Vol_PlotsWorkings!$L$5+Vol_PlotsWorkings!$J299),$L$8),NA())</f>
        <v>0</v>
      </c>
      <c r="O299" s="57"/>
      <c r="P299" s="57"/>
    </row>
    <row r="300" spans="1:16" x14ac:dyDescent="0.25">
      <c r="A300" s="57"/>
      <c r="B300" s="58">
        <v>288</v>
      </c>
      <c r="C300" s="61">
        <f>IFERROR(INDEX(LysimeterVol_DB!$H$3:$AM$2832,(Vol_PlotsWorkings!$D$5+Vol_PlotsWorkings!$B300),1),NA())</f>
        <v>40648</v>
      </c>
      <c r="D300" s="58">
        <f>IFERROR(INDEX(LysimeterVol_DB!$H$3:$AM$2832,(Vol_PlotsWorkings!$D$5+Vol_PlotsWorkings!$B300),2),NA())</f>
        <v>0</v>
      </c>
      <c r="E300" s="62" t="str">
        <f>IFERROR(INDEX(LysimeterVol_DB!$H$3:$AM$2832,(Vol_PlotsWorkings!$D$5+Vol_PlotsWorkings!$B300),$D$7),NA())</f>
        <v xml:space="preserve"> </v>
      </c>
      <c r="F300" s="62">
        <f>IFERROR(INDEX(LysimeterVol_DB!$H$3:$AM$2832,(Vol_PlotsWorkings!$D$5+Vol_PlotsWorkings!$B300),$D$8),NA())</f>
        <v>0</v>
      </c>
      <c r="G300" s="57"/>
      <c r="H300" s="57"/>
      <c r="I300" s="57"/>
      <c r="J300" s="58">
        <v>288</v>
      </c>
      <c r="K300" s="61">
        <f>IFERROR(INDEX(LysimeterVol_DB!$H$3:$AM$2832,(Vol_PlotsWorkings!$L$5+Vol_PlotsWorkings!$J300),1),NA())</f>
        <v>42109</v>
      </c>
      <c r="L300" s="58">
        <f>IFERROR(INDEX(LysimeterVol_DB!$H$3:$AM$2832,(Vol_PlotsWorkings!$L$5+Vol_PlotsWorkings!$J300),2),NA())</f>
        <v>0</v>
      </c>
      <c r="M300" s="62">
        <f>IFERROR(INDEX(LysimeterVol_DB!$H$3:$AM$2832,(Vol_PlotsWorkings!$L$5+Vol_PlotsWorkings!$J300),$L$7),NA())</f>
        <v>0</v>
      </c>
      <c r="N300" s="62">
        <f>IFERROR(INDEX(LysimeterVol_DB!$H$3:$AM$2832,(Vol_PlotsWorkings!$L$5+Vol_PlotsWorkings!$J300),$L$8),NA())</f>
        <v>0</v>
      </c>
      <c r="O300" s="57"/>
      <c r="P300" s="57"/>
    </row>
    <row r="301" spans="1:16" x14ac:dyDescent="0.25">
      <c r="A301" s="57"/>
      <c r="B301" s="58">
        <v>289</v>
      </c>
      <c r="C301" s="61">
        <f>IFERROR(INDEX(LysimeterVol_DB!$H$3:$AM$2832,(Vol_PlotsWorkings!$D$5+Vol_PlotsWorkings!$B301),1),NA())</f>
        <v>40649</v>
      </c>
      <c r="D301" s="58">
        <f>IFERROR(INDEX(LysimeterVol_DB!$H$3:$AM$2832,(Vol_PlotsWorkings!$D$5+Vol_PlotsWorkings!$B301),2),NA())</f>
        <v>1</v>
      </c>
      <c r="E301" s="62" t="str">
        <f>IFERROR(INDEX(LysimeterVol_DB!$H$3:$AM$2832,(Vol_PlotsWorkings!$D$5+Vol_PlotsWorkings!$B301),$D$7),NA())</f>
        <v xml:space="preserve"> </v>
      </c>
      <c r="F301" s="62">
        <f>IFERROR(INDEX(LysimeterVol_DB!$H$3:$AM$2832,(Vol_PlotsWorkings!$D$5+Vol_PlotsWorkings!$B301),$D$8),NA())</f>
        <v>0</v>
      </c>
      <c r="G301" s="57"/>
      <c r="H301" s="57"/>
      <c r="I301" s="57"/>
      <c r="J301" s="58">
        <v>289</v>
      </c>
      <c r="K301" s="61">
        <f>IFERROR(INDEX(LysimeterVol_DB!$H$3:$AM$2832,(Vol_PlotsWorkings!$L$5+Vol_PlotsWorkings!$J301),1),NA())</f>
        <v>42110</v>
      </c>
      <c r="L301" s="58">
        <f>IFERROR(INDEX(LysimeterVol_DB!$H$3:$AM$2832,(Vol_PlotsWorkings!$L$5+Vol_PlotsWorkings!$J301),2),NA())</f>
        <v>0</v>
      </c>
      <c r="M301" s="62" t="str">
        <f>IFERROR(INDEX(LysimeterVol_DB!$H$3:$AM$2832,(Vol_PlotsWorkings!$L$5+Vol_PlotsWorkings!$J301),$L$7),NA())</f>
        <v xml:space="preserve"> </v>
      </c>
      <c r="N301" s="62">
        <f>IFERROR(INDEX(LysimeterVol_DB!$H$3:$AM$2832,(Vol_PlotsWorkings!$L$5+Vol_PlotsWorkings!$J301),$L$8),NA())</f>
        <v>0</v>
      </c>
      <c r="O301" s="57"/>
      <c r="P301" s="57"/>
    </row>
    <row r="302" spans="1:16" x14ac:dyDescent="0.25">
      <c r="A302" s="57"/>
      <c r="B302" s="58">
        <v>290</v>
      </c>
      <c r="C302" s="61">
        <f>IFERROR(INDEX(LysimeterVol_DB!$H$3:$AM$2832,(Vol_PlotsWorkings!$D$5+Vol_PlotsWorkings!$B302),1),NA())</f>
        <v>40650</v>
      </c>
      <c r="D302" s="58">
        <f>IFERROR(INDEX(LysimeterVol_DB!$H$3:$AM$2832,(Vol_PlotsWorkings!$D$5+Vol_PlotsWorkings!$B302),2),NA())</f>
        <v>0</v>
      </c>
      <c r="E302" s="62" t="str">
        <f>IFERROR(INDEX(LysimeterVol_DB!$H$3:$AM$2832,(Vol_PlotsWorkings!$D$5+Vol_PlotsWorkings!$B302),$D$7),NA())</f>
        <v xml:space="preserve"> </v>
      </c>
      <c r="F302" s="62">
        <f>IFERROR(INDEX(LysimeterVol_DB!$H$3:$AM$2832,(Vol_PlotsWorkings!$D$5+Vol_PlotsWorkings!$B302),$D$8),NA())</f>
        <v>0</v>
      </c>
      <c r="G302" s="57"/>
      <c r="H302" s="57"/>
      <c r="I302" s="57"/>
      <c r="J302" s="58">
        <v>290</v>
      </c>
      <c r="K302" s="61">
        <f>IFERROR(INDEX(LysimeterVol_DB!$H$3:$AM$2832,(Vol_PlotsWorkings!$L$5+Vol_PlotsWorkings!$J302),1),NA())</f>
        <v>42111</v>
      </c>
      <c r="L302" s="58">
        <f>IFERROR(INDEX(LysimeterVol_DB!$H$3:$AM$2832,(Vol_PlotsWorkings!$L$5+Vol_PlotsWorkings!$J302),2),NA())</f>
        <v>0</v>
      </c>
      <c r="M302" s="62" t="str">
        <f>IFERROR(INDEX(LysimeterVol_DB!$H$3:$AM$2832,(Vol_PlotsWorkings!$L$5+Vol_PlotsWorkings!$J302),$L$7),NA())</f>
        <v xml:space="preserve"> </v>
      </c>
      <c r="N302" s="62">
        <f>IFERROR(INDEX(LysimeterVol_DB!$H$3:$AM$2832,(Vol_PlotsWorkings!$L$5+Vol_PlotsWorkings!$J302),$L$8),NA())</f>
        <v>0</v>
      </c>
      <c r="O302" s="57"/>
      <c r="P302" s="57"/>
    </row>
    <row r="303" spans="1:16" x14ac:dyDescent="0.25">
      <c r="A303" s="57"/>
      <c r="B303" s="58">
        <v>291</v>
      </c>
      <c r="C303" s="61">
        <f>IFERROR(INDEX(LysimeterVol_DB!$H$3:$AM$2832,(Vol_PlotsWorkings!$D$5+Vol_PlotsWorkings!$B303),1),NA())</f>
        <v>40651</v>
      </c>
      <c r="D303" s="58">
        <f>IFERROR(INDEX(LysimeterVol_DB!$H$3:$AM$2832,(Vol_PlotsWorkings!$D$5+Vol_PlotsWorkings!$B303),2),NA())</f>
        <v>21.5</v>
      </c>
      <c r="E303" s="62" t="str">
        <f>IFERROR(INDEX(LysimeterVol_DB!$H$3:$AM$2832,(Vol_PlotsWorkings!$D$5+Vol_PlotsWorkings!$B303),$D$7),NA())</f>
        <v xml:space="preserve"> </v>
      </c>
      <c r="F303" s="62">
        <f>IFERROR(INDEX(LysimeterVol_DB!$H$3:$AM$2832,(Vol_PlotsWorkings!$D$5+Vol_PlotsWorkings!$B303),$D$8),NA())</f>
        <v>0</v>
      </c>
      <c r="G303" s="57"/>
      <c r="H303" s="57"/>
      <c r="I303" s="57"/>
      <c r="J303" s="58">
        <v>291</v>
      </c>
      <c r="K303" s="61">
        <f>IFERROR(INDEX(LysimeterVol_DB!$H$3:$AM$2832,(Vol_PlotsWorkings!$L$5+Vol_PlotsWorkings!$J303),1),NA())</f>
        <v>42112</v>
      </c>
      <c r="L303" s="58">
        <f>IFERROR(INDEX(LysimeterVol_DB!$H$3:$AM$2832,(Vol_PlotsWorkings!$L$5+Vol_PlotsWorkings!$J303),2),NA())</f>
        <v>0</v>
      </c>
      <c r="M303" s="62" t="str">
        <f>IFERROR(INDEX(LysimeterVol_DB!$H$3:$AM$2832,(Vol_PlotsWorkings!$L$5+Vol_PlotsWorkings!$J303),$L$7),NA())</f>
        <v xml:space="preserve"> </v>
      </c>
      <c r="N303" s="62">
        <f>IFERROR(INDEX(LysimeterVol_DB!$H$3:$AM$2832,(Vol_PlotsWorkings!$L$5+Vol_PlotsWorkings!$J303),$L$8),NA())</f>
        <v>0</v>
      </c>
      <c r="O303" s="57"/>
      <c r="P303" s="57"/>
    </row>
    <row r="304" spans="1:16" x14ac:dyDescent="0.25">
      <c r="A304" s="57"/>
      <c r="B304" s="58">
        <v>292</v>
      </c>
      <c r="C304" s="61">
        <f>IFERROR(INDEX(LysimeterVol_DB!$H$3:$AM$2832,(Vol_PlotsWorkings!$D$5+Vol_PlotsWorkings!$B304),1),NA())</f>
        <v>40652</v>
      </c>
      <c r="D304" s="58">
        <f>IFERROR(INDEX(LysimeterVol_DB!$H$3:$AM$2832,(Vol_PlotsWorkings!$D$5+Vol_PlotsWorkings!$B304),2),NA())</f>
        <v>0</v>
      </c>
      <c r="E304" s="62" t="str">
        <f>IFERROR(INDEX(LysimeterVol_DB!$H$3:$AM$2832,(Vol_PlotsWorkings!$D$5+Vol_PlotsWorkings!$B304),$D$7),NA())</f>
        <v xml:space="preserve"> </v>
      </c>
      <c r="F304" s="62">
        <f>IFERROR(INDEX(LysimeterVol_DB!$H$3:$AM$2832,(Vol_PlotsWorkings!$D$5+Vol_PlotsWorkings!$B304),$D$8),NA())</f>
        <v>0</v>
      </c>
      <c r="G304" s="57"/>
      <c r="H304" s="57"/>
      <c r="I304" s="57"/>
      <c r="J304" s="58">
        <v>292</v>
      </c>
      <c r="K304" s="61">
        <f>IFERROR(INDEX(LysimeterVol_DB!$H$3:$AM$2832,(Vol_PlotsWorkings!$L$5+Vol_PlotsWorkings!$J304),1),NA())</f>
        <v>42113</v>
      </c>
      <c r="L304" s="58">
        <f>IFERROR(INDEX(LysimeterVol_DB!$H$3:$AM$2832,(Vol_PlotsWorkings!$L$5+Vol_PlotsWorkings!$J304),2),NA())</f>
        <v>0</v>
      </c>
      <c r="M304" s="62" t="str">
        <f>IFERROR(INDEX(LysimeterVol_DB!$H$3:$AM$2832,(Vol_PlotsWorkings!$L$5+Vol_PlotsWorkings!$J304),$L$7),NA())</f>
        <v xml:space="preserve"> </v>
      </c>
      <c r="N304" s="62">
        <f>IFERROR(INDEX(LysimeterVol_DB!$H$3:$AM$2832,(Vol_PlotsWorkings!$L$5+Vol_PlotsWorkings!$J304),$L$8),NA())</f>
        <v>0</v>
      </c>
      <c r="O304" s="57"/>
      <c r="P304" s="57"/>
    </row>
    <row r="305" spans="1:16" x14ac:dyDescent="0.25">
      <c r="A305" s="57"/>
      <c r="B305" s="58">
        <v>293</v>
      </c>
      <c r="C305" s="61">
        <f>IFERROR(INDEX(LysimeterVol_DB!$H$3:$AM$2832,(Vol_PlotsWorkings!$D$5+Vol_PlotsWorkings!$B305),1),NA())</f>
        <v>40653</v>
      </c>
      <c r="D305" s="58">
        <f>IFERROR(INDEX(LysimeterVol_DB!$H$3:$AM$2832,(Vol_PlotsWorkings!$D$5+Vol_PlotsWorkings!$B305),2),NA())</f>
        <v>0</v>
      </c>
      <c r="E305" s="62" t="str">
        <f>IFERROR(INDEX(LysimeterVol_DB!$H$3:$AM$2832,(Vol_PlotsWorkings!$D$5+Vol_PlotsWorkings!$B305),$D$7),NA())</f>
        <v xml:space="preserve"> </v>
      </c>
      <c r="F305" s="62">
        <f>IFERROR(INDEX(LysimeterVol_DB!$H$3:$AM$2832,(Vol_PlotsWorkings!$D$5+Vol_PlotsWorkings!$B305),$D$8),NA())</f>
        <v>0</v>
      </c>
      <c r="G305" s="57"/>
      <c r="H305" s="57"/>
      <c r="I305" s="57"/>
      <c r="J305" s="58">
        <v>293</v>
      </c>
      <c r="K305" s="61">
        <f>IFERROR(INDEX(LysimeterVol_DB!$H$3:$AM$2832,(Vol_PlotsWorkings!$L$5+Vol_PlotsWorkings!$J305),1),NA())</f>
        <v>42114</v>
      </c>
      <c r="L305" s="58">
        <f>IFERROR(INDEX(LysimeterVol_DB!$H$3:$AM$2832,(Vol_PlotsWorkings!$L$5+Vol_PlotsWorkings!$J305),2),NA())</f>
        <v>0</v>
      </c>
      <c r="M305" s="62" t="str">
        <f>IFERROR(INDEX(LysimeterVol_DB!$H$3:$AM$2832,(Vol_PlotsWorkings!$L$5+Vol_PlotsWorkings!$J305),$L$7),NA())</f>
        <v xml:space="preserve"> </v>
      </c>
      <c r="N305" s="62">
        <f>IFERROR(INDEX(LysimeterVol_DB!$H$3:$AM$2832,(Vol_PlotsWorkings!$L$5+Vol_PlotsWorkings!$J305),$L$8),NA())</f>
        <v>0</v>
      </c>
      <c r="O305" s="57"/>
      <c r="P305" s="57"/>
    </row>
    <row r="306" spans="1:16" x14ac:dyDescent="0.25">
      <c r="A306" s="57"/>
      <c r="B306" s="58">
        <v>294</v>
      </c>
      <c r="C306" s="61">
        <f>IFERROR(INDEX(LysimeterVol_DB!$H$3:$AM$2832,(Vol_PlotsWorkings!$D$5+Vol_PlotsWorkings!$B306),1),NA())</f>
        <v>40654</v>
      </c>
      <c r="D306" s="58">
        <f>IFERROR(INDEX(LysimeterVol_DB!$H$3:$AM$2832,(Vol_PlotsWorkings!$D$5+Vol_PlotsWorkings!$B306),2),NA())</f>
        <v>0</v>
      </c>
      <c r="E306" s="62" t="str">
        <f>IFERROR(INDEX(LysimeterVol_DB!$H$3:$AM$2832,(Vol_PlotsWorkings!$D$5+Vol_PlotsWorkings!$B306),$D$7),NA())</f>
        <v xml:space="preserve"> </v>
      </c>
      <c r="F306" s="62">
        <f>IFERROR(INDEX(LysimeterVol_DB!$H$3:$AM$2832,(Vol_PlotsWorkings!$D$5+Vol_PlotsWorkings!$B306),$D$8),NA())</f>
        <v>0</v>
      </c>
      <c r="G306" s="57"/>
      <c r="H306" s="57"/>
      <c r="I306" s="57"/>
      <c r="J306" s="58">
        <v>294</v>
      </c>
      <c r="K306" s="61">
        <f>IFERROR(INDEX(LysimeterVol_DB!$H$3:$AM$2832,(Vol_PlotsWorkings!$L$5+Vol_PlotsWorkings!$J306),1),NA())</f>
        <v>42115</v>
      </c>
      <c r="L306" s="58">
        <f>IFERROR(INDEX(LysimeterVol_DB!$H$3:$AM$2832,(Vol_PlotsWorkings!$L$5+Vol_PlotsWorkings!$J306),2),NA())</f>
        <v>0</v>
      </c>
      <c r="M306" s="62" t="str">
        <f>IFERROR(INDEX(LysimeterVol_DB!$H$3:$AM$2832,(Vol_PlotsWorkings!$L$5+Vol_PlotsWorkings!$J306),$L$7),NA())</f>
        <v xml:space="preserve"> </v>
      </c>
      <c r="N306" s="62">
        <f>IFERROR(INDEX(LysimeterVol_DB!$H$3:$AM$2832,(Vol_PlotsWorkings!$L$5+Vol_PlotsWorkings!$J306),$L$8),NA())</f>
        <v>0</v>
      </c>
      <c r="O306" s="57"/>
      <c r="P306" s="57"/>
    </row>
    <row r="307" spans="1:16" x14ac:dyDescent="0.25">
      <c r="A307" s="57"/>
      <c r="B307" s="58">
        <v>295</v>
      </c>
      <c r="C307" s="61">
        <f>IFERROR(INDEX(LysimeterVol_DB!$H$3:$AM$2832,(Vol_PlotsWorkings!$D$5+Vol_PlotsWorkings!$B307),1),NA())</f>
        <v>40655</v>
      </c>
      <c r="D307" s="58">
        <f>IFERROR(INDEX(LysimeterVol_DB!$H$3:$AM$2832,(Vol_PlotsWorkings!$D$5+Vol_PlotsWorkings!$B307),2),NA())</f>
        <v>0</v>
      </c>
      <c r="E307" s="62" t="str">
        <f>IFERROR(INDEX(LysimeterVol_DB!$H$3:$AM$2832,(Vol_PlotsWorkings!$D$5+Vol_PlotsWorkings!$B307),$D$7),NA())</f>
        <v xml:space="preserve"> </v>
      </c>
      <c r="F307" s="62">
        <f>IFERROR(INDEX(LysimeterVol_DB!$H$3:$AM$2832,(Vol_PlotsWorkings!$D$5+Vol_PlotsWorkings!$B307),$D$8),NA())</f>
        <v>0</v>
      </c>
      <c r="G307" s="57"/>
      <c r="H307" s="57"/>
      <c r="I307" s="57"/>
      <c r="J307" s="58">
        <v>295</v>
      </c>
      <c r="K307" s="61">
        <f>IFERROR(INDEX(LysimeterVol_DB!$H$3:$AM$2832,(Vol_PlotsWorkings!$L$5+Vol_PlotsWorkings!$J307),1),NA())</f>
        <v>42116</v>
      </c>
      <c r="L307" s="58">
        <f>IFERROR(INDEX(LysimeterVol_DB!$H$3:$AM$2832,(Vol_PlotsWorkings!$L$5+Vol_PlotsWorkings!$J307),2),NA())</f>
        <v>5</v>
      </c>
      <c r="M307" s="62" t="str">
        <f>IFERROR(INDEX(LysimeterVol_DB!$H$3:$AM$2832,(Vol_PlotsWorkings!$L$5+Vol_PlotsWorkings!$J307),$L$7),NA())</f>
        <v xml:space="preserve"> </v>
      </c>
      <c r="N307" s="62">
        <f>IFERROR(INDEX(LysimeterVol_DB!$H$3:$AM$2832,(Vol_PlotsWorkings!$L$5+Vol_PlotsWorkings!$J307),$L$8),NA())</f>
        <v>0</v>
      </c>
      <c r="O307" s="57"/>
      <c r="P307" s="57"/>
    </row>
    <row r="308" spans="1:16" x14ac:dyDescent="0.25">
      <c r="A308" s="57"/>
      <c r="B308" s="58">
        <v>296</v>
      </c>
      <c r="C308" s="61">
        <f>IFERROR(INDEX(LysimeterVol_DB!$H$3:$AM$2832,(Vol_PlotsWorkings!$D$5+Vol_PlotsWorkings!$B308),1),NA())</f>
        <v>40656</v>
      </c>
      <c r="D308" s="58">
        <f>IFERROR(INDEX(LysimeterVol_DB!$H$3:$AM$2832,(Vol_PlotsWorkings!$D$5+Vol_PlotsWorkings!$B308),2),NA())</f>
        <v>0</v>
      </c>
      <c r="E308" s="62" t="str">
        <f>IFERROR(INDEX(LysimeterVol_DB!$H$3:$AM$2832,(Vol_PlotsWorkings!$D$5+Vol_PlotsWorkings!$B308),$D$7),NA())</f>
        <v xml:space="preserve"> </v>
      </c>
      <c r="F308" s="62">
        <f>IFERROR(INDEX(LysimeterVol_DB!$H$3:$AM$2832,(Vol_PlotsWorkings!$D$5+Vol_PlotsWorkings!$B308),$D$8),NA())</f>
        <v>0</v>
      </c>
      <c r="G308" s="57"/>
      <c r="H308" s="57"/>
      <c r="I308" s="57"/>
      <c r="J308" s="58">
        <v>296</v>
      </c>
      <c r="K308" s="61">
        <f>IFERROR(INDEX(LysimeterVol_DB!$H$3:$AM$2832,(Vol_PlotsWorkings!$L$5+Vol_PlotsWorkings!$J308),1),NA())</f>
        <v>42117</v>
      </c>
      <c r="L308" s="58">
        <f>IFERROR(INDEX(LysimeterVol_DB!$H$3:$AM$2832,(Vol_PlotsWorkings!$L$5+Vol_PlotsWorkings!$J308),2),NA())</f>
        <v>1.5</v>
      </c>
      <c r="M308" s="62" t="str">
        <f>IFERROR(INDEX(LysimeterVol_DB!$H$3:$AM$2832,(Vol_PlotsWorkings!$L$5+Vol_PlotsWorkings!$J308),$L$7),NA())</f>
        <v xml:space="preserve"> </v>
      </c>
      <c r="N308" s="62">
        <f>IFERROR(INDEX(LysimeterVol_DB!$H$3:$AM$2832,(Vol_PlotsWorkings!$L$5+Vol_PlotsWorkings!$J308),$L$8),NA())</f>
        <v>0</v>
      </c>
      <c r="O308" s="57"/>
      <c r="P308" s="57"/>
    </row>
    <row r="309" spans="1:16" x14ac:dyDescent="0.25">
      <c r="A309" s="57"/>
      <c r="B309" s="58">
        <v>297</v>
      </c>
      <c r="C309" s="61">
        <f>IFERROR(INDEX(LysimeterVol_DB!$H$3:$AM$2832,(Vol_PlotsWorkings!$D$5+Vol_PlotsWorkings!$B309),1),NA())</f>
        <v>40657</v>
      </c>
      <c r="D309" s="58">
        <f>IFERROR(INDEX(LysimeterVol_DB!$H$3:$AM$2832,(Vol_PlotsWorkings!$D$5+Vol_PlotsWorkings!$B309),2),NA())</f>
        <v>0</v>
      </c>
      <c r="E309" s="62" t="str">
        <f>IFERROR(INDEX(LysimeterVol_DB!$H$3:$AM$2832,(Vol_PlotsWorkings!$D$5+Vol_PlotsWorkings!$B309),$D$7),NA())</f>
        <v xml:space="preserve"> </v>
      </c>
      <c r="F309" s="62">
        <f>IFERROR(INDEX(LysimeterVol_DB!$H$3:$AM$2832,(Vol_PlotsWorkings!$D$5+Vol_PlotsWorkings!$B309),$D$8),NA())</f>
        <v>0</v>
      </c>
      <c r="G309" s="57"/>
      <c r="H309" s="57"/>
      <c r="I309" s="57"/>
      <c r="J309" s="58">
        <v>297</v>
      </c>
      <c r="K309" s="61">
        <f>IFERROR(INDEX(LysimeterVol_DB!$H$3:$AM$2832,(Vol_PlotsWorkings!$L$5+Vol_PlotsWorkings!$J309),1),NA())</f>
        <v>42118</v>
      </c>
      <c r="L309" s="58">
        <f>IFERROR(INDEX(LysimeterVol_DB!$H$3:$AM$2832,(Vol_PlotsWorkings!$L$5+Vol_PlotsWorkings!$J309),2),NA())</f>
        <v>0</v>
      </c>
      <c r="M309" s="62" t="str">
        <f>IFERROR(INDEX(LysimeterVol_DB!$H$3:$AM$2832,(Vol_PlotsWorkings!$L$5+Vol_PlotsWorkings!$J309),$L$7),NA())</f>
        <v xml:space="preserve"> </v>
      </c>
      <c r="N309" s="62">
        <f>IFERROR(INDEX(LysimeterVol_DB!$H$3:$AM$2832,(Vol_PlotsWorkings!$L$5+Vol_PlotsWorkings!$J309),$L$8),NA())</f>
        <v>0</v>
      </c>
      <c r="O309" s="57"/>
      <c r="P309" s="57"/>
    </row>
    <row r="310" spans="1:16" x14ac:dyDescent="0.25">
      <c r="A310" s="57"/>
      <c r="B310" s="58">
        <v>298</v>
      </c>
      <c r="C310" s="61">
        <f>IFERROR(INDEX(LysimeterVol_DB!$H$3:$AM$2832,(Vol_PlotsWorkings!$D$5+Vol_PlotsWorkings!$B310),1),NA())</f>
        <v>40658</v>
      </c>
      <c r="D310" s="58">
        <f>IFERROR(INDEX(LysimeterVol_DB!$H$3:$AM$2832,(Vol_PlotsWorkings!$D$5+Vol_PlotsWorkings!$B310),2),NA())</f>
        <v>19</v>
      </c>
      <c r="E310" s="62" t="str">
        <f>IFERROR(INDEX(LysimeterVol_DB!$H$3:$AM$2832,(Vol_PlotsWorkings!$D$5+Vol_PlotsWorkings!$B310),$D$7),NA())</f>
        <v xml:space="preserve"> </v>
      </c>
      <c r="F310" s="62">
        <f>IFERROR(INDEX(LysimeterVol_DB!$H$3:$AM$2832,(Vol_PlotsWorkings!$D$5+Vol_PlotsWorkings!$B310),$D$8),NA())</f>
        <v>0</v>
      </c>
      <c r="G310" s="57"/>
      <c r="H310" s="57"/>
      <c r="I310" s="57"/>
      <c r="J310" s="58">
        <v>298</v>
      </c>
      <c r="K310" s="61">
        <f>IFERROR(INDEX(LysimeterVol_DB!$H$3:$AM$2832,(Vol_PlotsWorkings!$L$5+Vol_PlotsWorkings!$J310),1),NA())</f>
        <v>42119</v>
      </c>
      <c r="L310" s="58">
        <f>IFERROR(INDEX(LysimeterVol_DB!$H$3:$AM$2832,(Vol_PlotsWorkings!$L$5+Vol_PlotsWorkings!$J310),2),NA())</f>
        <v>0</v>
      </c>
      <c r="M310" s="62" t="str">
        <f>IFERROR(INDEX(LysimeterVol_DB!$H$3:$AM$2832,(Vol_PlotsWorkings!$L$5+Vol_PlotsWorkings!$J310),$L$7),NA())</f>
        <v xml:space="preserve"> </v>
      </c>
      <c r="N310" s="62">
        <f>IFERROR(INDEX(LysimeterVol_DB!$H$3:$AM$2832,(Vol_PlotsWorkings!$L$5+Vol_PlotsWorkings!$J310),$L$8),NA())</f>
        <v>0</v>
      </c>
      <c r="O310" s="57"/>
      <c r="P310" s="57"/>
    </row>
    <row r="311" spans="1:16" x14ac:dyDescent="0.25">
      <c r="A311" s="57"/>
      <c r="B311" s="58">
        <v>299</v>
      </c>
      <c r="C311" s="61">
        <f>IFERROR(INDEX(LysimeterVol_DB!$H$3:$AM$2832,(Vol_PlotsWorkings!$D$5+Vol_PlotsWorkings!$B311),1),NA())</f>
        <v>40659</v>
      </c>
      <c r="D311" s="58">
        <f>IFERROR(INDEX(LysimeterVol_DB!$H$3:$AM$2832,(Vol_PlotsWorkings!$D$5+Vol_PlotsWorkings!$B311),2),NA())</f>
        <v>41.5</v>
      </c>
      <c r="E311" s="62" t="str">
        <f>IFERROR(INDEX(LysimeterVol_DB!$H$3:$AM$2832,(Vol_PlotsWorkings!$D$5+Vol_PlotsWorkings!$B311),$D$7),NA())</f>
        <v xml:space="preserve"> </v>
      </c>
      <c r="F311" s="62">
        <f>IFERROR(INDEX(LysimeterVol_DB!$H$3:$AM$2832,(Vol_PlotsWorkings!$D$5+Vol_PlotsWorkings!$B311),$D$8),NA())</f>
        <v>0</v>
      </c>
      <c r="G311" s="57"/>
      <c r="H311" s="57"/>
      <c r="I311" s="57"/>
      <c r="J311" s="58">
        <v>299</v>
      </c>
      <c r="K311" s="61">
        <f>IFERROR(INDEX(LysimeterVol_DB!$H$3:$AM$2832,(Vol_PlotsWorkings!$L$5+Vol_PlotsWorkings!$J311),1),NA())</f>
        <v>42120</v>
      </c>
      <c r="L311" s="58">
        <f>IFERROR(INDEX(LysimeterVol_DB!$H$3:$AM$2832,(Vol_PlotsWorkings!$L$5+Vol_PlotsWorkings!$J311),2),NA())</f>
        <v>0</v>
      </c>
      <c r="M311" s="62" t="str">
        <f>IFERROR(INDEX(LysimeterVol_DB!$H$3:$AM$2832,(Vol_PlotsWorkings!$L$5+Vol_PlotsWorkings!$J311),$L$7),NA())</f>
        <v xml:space="preserve"> </v>
      </c>
      <c r="N311" s="62">
        <f>IFERROR(INDEX(LysimeterVol_DB!$H$3:$AM$2832,(Vol_PlotsWorkings!$L$5+Vol_PlotsWorkings!$J311),$L$8),NA())</f>
        <v>0</v>
      </c>
      <c r="O311" s="57"/>
      <c r="P311" s="57"/>
    </row>
    <row r="312" spans="1:16" x14ac:dyDescent="0.25">
      <c r="A312" s="57"/>
      <c r="B312" s="58">
        <v>300</v>
      </c>
      <c r="C312" s="61">
        <f>IFERROR(INDEX(LysimeterVol_DB!$H$3:$AM$2832,(Vol_PlotsWorkings!$D$5+Vol_PlotsWorkings!$B312),1),NA())</f>
        <v>40660</v>
      </c>
      <c r="D312" s="58">
        <f>IFERROR(INDEX(LysimeterVol_DB!$H$3:$AM$2832,(Vol_PlotsWorkings!$D$5+Vol_PlotsWorkings!$B312),2),NA())</f>
        <v>30.5</v>
      </c>
      <c r="E312" s="62" t="str">
        <f>IFERROR(INDEX(LysimeterVol_DB!$H$3:$AM$2832,(Vol_PlotsWorkings!$D$5+Vol_PlotsWorkings!$B312),$D$7),NA())</f>
        <v xml:space="preserve"> </v>
      </c>
      <c r="F312" s="62">
        <f>IFERROR(INDEX(LysimeterVol_DB!$H$3:$AM$2832,(Vol_PlotsWorkings!$D$5+Vol_PlotsWorkings!$B312),$D$8),NA())</f>
        <v>43.306995196773087</v>
      </c>
      <c r="G312" s="57"/>
      <c r="H312" s="57"/>
      <c r="I312" s="57"/>
      <c r="J312" s="58">
        <v>300</v>
      </c>
      <c r="K312" s="61">
        <f>IFERROR(INDEX(LysimeterVol_DB!$H$3:$AM$2832,(Vol_PlotsWorkings!$L$5+Vol_PlotsWorkings!$J312),1),NA())</f>
        <v>42121</v>
      </c>
      <c r="L312" s="58">
        <f>IFERROR(INDEX(LysimeterVol_DB!$H$3:$AM$2832,(Vol_PlotsWorkings!$L$5+Vol_PlotsWorkings!$J312),2),NA())</f>
        <v>18</v>
      </c>
      <c r="M312" s="62" t="str">
        <f>IFERROR(INDEX(LysimeterVol_DB!$H$3:$AM$2832,(Vol_PlotsWorkings!$L$5+Vol_PlotsWorkings!$J312),$L$7),NA())</f>
        <v xml:space="preserve"> </v>
      </c>
      <c r="N312" s="62">
        <f>IFERROR(INDEX(LysimeterVol_DB!$H$3:$AM$2832,(Vol_PlotsWorkings!$L$5+Vol_PlotsWorkings!$J312),$L$8),NA())</f>
        <v>0</v>
      </c>
      <c r="O312" s="57"/>
      <c r="P312" s="57"/>
    </row>
    <row r="313" spans="1:16" x14ac:dyDescent="0.25">
      <c r="A313" s="57"/>
      <c r="B313" s="58">
        <v>301</v>
      </c>
      <c r="C313" s="61">
        <f>IFERROR(INDEX(LysimeterVol_DB!$H$3:$AM$2832,(Vol_PlotsWorkings!$D$5+Vol_PlotsWorkings!$B313),1),NA())</f>
        <v>40661</v>
      </c>
      <c r="D313" s="58">
        <f>IFERROR(INDEX(LysimeterVol_DB!$H$3:$AM$2832,(Vol_PlotsWorkings!$D$5+Vol_PlotsWorkings!$B313),2),NA())</f>
        <v>2</v>
      </c>
      <c r="E313" s="62" t="str">
        <f>IFERROR(INDEX(LysimeterVol_DB!$H$3:$AM$2832,(Vol_PlotsWorkings!$D$5+Vol_PlotsWorkings!$B313),$D$7),NA())</f>
        <v xml:space="preserve"> </v>
      </c>
      <c r="F313" s="62">
        <f>IFERROR(INDEX(LysimeterVol_DB!$H$3:$AM$2832,(Vol_PlotsWorkings!$D$5+Vol_PlotsWorkings!$B313),$D$8),NA())</f>
        <v>0</v>
      </c>
      <c r="G313" s="57"/>
      <c r="H313" s="57"/>
      <c r="I313" s="57"/>
      <c r="J313" s="58">
        <v>301</v>
      </c>
      <c r="K313" s="61">
        <f>IFERROR(INDEX(LysimeterVol_DB!$H$3:$AM$2832,(Vol_PlotsWorkings!$L$5+Vol_PlotsWorkings!$J313),1),NA())</f>
        <v>42122</v>
      </c>
      <c r="L313" s="58">
        <f>IFERROR(INDEX(LysimeterVol_DB!$H$3:$AM$2832,(Vol_PlotsWorkings!$L$5+Vol_PlotsWorkings!$J313),2),NA())</f>
        <v>1.5</v>
      </c>
      <c r="M313" s="62" t="str">
        <f>IFERROR(INDEX(LysimeterVol_DB!$H$3:$AM$2832,(Vol_PlotsWorkings!$L$5+Vol_PlotsWorkings!$J313),$L$7),NA())</f>
        <v xml:space="preserve"> </v>
      </c>
      <c r="N313" s="62">
        <f>IFERROR(INDEX(LysimeterVol_DB!$H$3:$AM$2832,(Vol_PlotsWorkings!$L$5+Vol_PlotsWorkings!$J313),$L$8),NA())</f>
        <v>0</v>
      </c>
      <c r="O313" s="57"/>
      <c r="P313" s="57"/>
    </row>
    <row r="314" spans="1:16" x14ac:dyDescent="0.25">
      <c r="A314" s="57"/>
      <c r="B314" s="58">
        <v>302</v>
      </c>
      <c r="C314" s="61">
        <f>IFERROR(INDEX(LysimeterVol_DB!$H$3:$AM$2832,(Vol_PlotsWorkings!$D$5+Vol_PlotsWorkings!$B314),1),NA())</f>
        <v>40662</v>
      </c>
      <c r="D314" s="58">
        <f>IFERROR(INDEX(LysimeterVol_DB!$H$3:$AM$2832,(Vol_PlotsWorkings!$D$5+Vol_PlotsWorkings!$B314),2),NA())</f>
        <v>0.5</v>
      </c>
      <c r="E314" s="62" t="str">
        <f>IFERROR(INDEX(LysimeterVol_DB!$H$3:$AM$2832,(Vol_PlotsWorkings!$D$5+Vol_PlotsWorkings!$B314),$D$7),NA())</f>
        <v xml:space="preserve"> </v>
      </c>
      <c r="F314" s="62">
        <f>IFERROR(INDEX(LysimeterVol_DB!$H$3:$AM$2832,(Vol_PlotsWorkings!$D$5+Vol_PlotsWorkings!$B314),$D$8),NA())</f>
        <v>43.306995196773087</v>
      </c>
      <c r="G314" s="57"/>
      <c r="H314" s="57"/>
      <c r="I314" s="57"/>
      <c r="J314" s="58">
        <v>302</v>
      </c>
      <c r="K314" s="61">
        <f>IFERROR(INDEX(LysimeterVol_DB!$H$3:$AM$2832,(Vol_PlotsWorkings!$L$5+Vol_PlotsWorkings!$J314),1),NA())</f>
        <v>42123</v>
      </c>
      <c r="L314" s="58">
        <f>IFERROR(INDEX(LysimeterVol_DB!$H$3:$AM$2832,(Vol_PlotsWorkings!$L$5+Vol_PlotsWorkings!$J314),2),NA())</f>
        <v>0.5</v>
      </c>
      <c r="M314" s="62">
        <f>IFERROR(INDEX(LysimeterVol_DB!$H$3:$AM$2832,(Vol_PlotsWorkings!$L$5+Vol_PlotsWorkings!$J314),$L$7),NA())</f>
        <v>0</v>
      </c>
      <c r="N314" s="62">
        <f>IFERROR(INDEX(LysimeterVol_DB!$H$3:$AM$2832,(Vol_PlotsWorkings!$L$5+Vol_PlotsWorkings!$J314),$L$8),NA())</f>
        <v>0</v>
      </c>
      <c r="O314" s="57"/>
      <c r="P314" s="57"/>
    </row>
    <row r="315" spans="1:16" x14ac:dyDescent="0.25">
      <c r="A315" s="57"/>
      <c r="B315" s="58">
        <v>303</v>
      </c>
      <c r="C315" s="61">
        <f>IFERROR(INDEX(LysimeterVol_DB!$H$3:$AM$2832,(Vol_PlotsWorkings!$D$5+Vol_PlotsWorkings!$B315),1),NA())</f>
        <v>40663</v>
      </c>
      <c r="D315" s="58">
        <f>IFERROR(INDEX(LysimeterVol_DB!$H$3:$AM$2832,(Vol_PlotsWorkings!$D$5+Vol_PlotsWorkings!$B315),2),NA())</f>
        <v>0</v>
      </c>
      <c r="E315" s="62" t="str">
        <f>IFERROR(INDEX(LysimeterVol_DB!$H$3:$AM$2832,(Vol_PlotsWorkings!$D$5+Vol_PlotsWorkings!$B315),$D$7),NA())</f>
        <v xml:space="preserve"> </v>
      </c>
      <c r="F315" s="62">
        <f>IFERROR(INDEX(LysimeterVol_DB!$H$3:$AM$2832,(Vol_PlotsWorkings!$D$5+Vol_PlotsWorkings!$B315),$D$8),NA())</f>
        <v>0</v>
      </c>
      <c r="G315" s="57"/>
      <c r="H315" s="57"/>
      <c r="I315" s="57"/>
      <c r="J315" s="58">
        <v>303</v>
      </c>
      <c r="K315" s="61">
        <f>IFERROR(INDEX(LysimeterVol_DB!$H$3:$AM$2832,(Vol_PlotsWorkings!$L$5+Vol_PlotsWorkings!$J315),1),NA())</f>
        <v>42124</v>
      </c>
      <c r="L315" s="58">
        <f>IFERROR(INDEX(LysimeterVol_DB!$H$3:$AM$2832,(Vol_PlotsWorkings!$L$5+Vol_PlotsWorkings!$J315),2),NA())</f>
        <v>5</v>
      </c>
      <c r="M315" s="62" t="str">
        <f>IFERROR(INDEX(LysimeterVol_DB!$H$3:$AM$2832,(Vol_PlotsWorkings!$L$5+Vol_PlotsWorkings!$J315),$L$7),NA())</f>
        <v xml:space="preserve"> </v>
      </c>
      <c r="N315" s="62">
        <f>IFERROR(INDEX(LysimeterVol_DB!$H$3:$AM$2832,(Vol_PlotsWorkings!$L$5+Vol_PlotsWorkings!$J315),$L$8),NA())</f>
        <v>0</v>
      </c>
      <c r="O315" s="57"/>
      <c r="P315" s="57"/>
    </row>
    <row r="316" spans="1:16" x14ac:dyDescent="0.25">
      <c r="A316" s="57"/>
      <c r="B316" s="58">
        <v>304</v>
      </c>
      <c r="C316" s="61">
        <f>IFERROR(INDEX(LysimeterVol_DB!$H$3:$AM$2832,(Vol_PlotsWorkings!$D$5+Vol_PlotsWorkings!$B316),1),NA())</f>
        <v>40664</v>
      </c>
      <c r="D316" s="58">
        <f>IFERROR(INDEX(LysimeterVol_DB!$H$3:$AM$2832,(Vol_PlotsWorkings!$D$5+Vol_PlotsWorkings!$B316),2),NA())</f>
        <v>0</v>
      </c>
      <c r="E316" s="62" t="str">
        <f>IFERROR(INDEX(LysimeterVol_DB!$H$3:$AM$2832,(Vol_PlotsWorkings!$D$5+Vol_PlotsWorkings!$B316),$D$7),NA())</f>
        <v xml:space="preserve"> </v>
      </c>
      <c r="F316" s="62">
        <f>IFERROR(INDEX(LysimeterVol_DB!$H$3:$AM$2832,(Vol_PlotsWorkings!$D$5+Vol_PlotsWorkings!$B316),$D$8),NA())</f>
        <v>0</v>
      </c>
      <c r="G316" s="57"/>
      <c r="H316" s="57"/>
      <c r="I316" s="57"/>
      <c r="J316" s="58">
        <v>304</v>
      </c>
      <c r="K316" s="61">
        <f>IFERROR(INDEX(LysimeterVol_DB!$H$3:$AM$2832,(Vol_PlotsWorkings!$L$5+Vol_PlotsWorkings!$J316),1),NA())</f>
        <v>42125</v>
      </c>
      <c r="L316" s="58">
        <f>IFERROR(INDEX(LysimeterVol_DB!$H$3:$AM$2832,(Vol_PlotsWorkings!$L$5+Vol_PlotsWorkings!$J316),2),NA())</f>
        <v>0</v>
      </c>
      <c r="M316" s="62" t="str">
        <f>IFERROR(INDEX(LysimeterVol_DB!$H$3:$AM$2832,(Vol_PlotsWorkings!$L$5+Vol_PlotsWorkings!$J316),$L$7),NA())</f>
        <v xml:space="preserve"> </v>
      </c>
      <c r="N316" s="62">
        <f>IFERROR(INDEX(LysimeterVol_DB!$H$3:$AM$2832,(Vol_PlotsWorkings!$L$5+Vol_PlotsWorkings!$J316),$L$8),NA())</f>
        <v>0</v>
      </c>
      <c r="O316" s="57"/>
      <c r="P316" s="57"/>
    </row>
    <row r="317" spans="1:16" x14ac:dyDescent="0.25">
      <c r="A317" s="57"/>
      <c r="B317" s="58">
        <v>305</v>
      </c>
      <c r="C317" s="61">
        <f>IFERROR(INDEX(LysimeterVol_DB!$H$3:$AM$2832,(Vol_PlotsWorkings!$D$5+Vol_PlotsWorkings!$B317),1),NA())</f>
        <v>40665</v>
      </c>
      <c r="D317" s="58">
        <f>IFERROR(INDEX(LysimeterVol_DB!$H$3:$AM$2832,(Vol_PlotsWorkings!$D$5+Vol_PlotsWorkings!$B317),2),NA())</f>
        <v>2</v>
      </c>
      <c r="E317" s="62" t="str">
        <f>IFERROR(INDEX(LysimeterVol_DB!$H$3:$AM$2832,(Vol_PlotsWorkings!$D$5+Vol_PlotsWorkings!$B317),$D$7),NA())</f>
        <v xml:space="preserve"> </v>
      </c>
      <c r="F317" s="62">
        <f>IFERROR(INDEX(LysimeterVol_DB!$H$3:$AM$2832,(Vol_PlotsWorkings!$D$5+Vol_PlotsWorkings!$B317),$D$8),NA())</f>
        <v>0</v>
      </c>
      <c r="G317" s="57"/>
      <c r="H317" s="57"/>
      <c r="I317" s="57"/>
      <c r="J317" s="58">
        <v>305</v>
      </c>
      <c r="K317" s="61">
        <f>IFERROR(INDEX(LysimeterVol_DB!$H$3:$AM$2832,(Vol_PlotsWorkings!$L$5+Vol_PlotsWorkings!$J317),1),NA())</f>
        <v>42126</v>
      </c>
      <c r="L317" s="58">
        <f>IFERROR(INDEX(LysimeterVol_DB!$H$3:$AM$2832,(Vol_PlotsWorkings!$L$5+Vol_PlotsWorkings!$J317),2),NA())</f>
        <v>0</v>
      </c>
      <c r="M317" s="62" t="str">
        <f>IFERROR(INDEX(LysimeterVol_DB!$H$3:$AM$2832,(Vol_PlotsWorkings!$L$5+Vol_PlotsWorkings!$J317),$L$7),NA())</f>
        <v xml:space="preserve"> </v>
      </c>
      <c r="N317" s="62">
        <f>IFERROR(INDEX(LysimeterVol_DB!$H$3:$AM$2832,(Vol_PlotsWorkings!$L$5+Vol_PlotsWorkings!$J317),$L$8),NA())</f>
        <v>0</v>
      </c>
      <c r="O317" s="57"/>
      <c r="P317" s="57"/>
    </row>
    <row r="318" spans="1:16" x14ac:dyDescent="0.25">
      <c r="A318" s="57"/>
      <c r="B318" s="58">
        <v>306</v>
      </c>
      <c r="C318" s="61">
        <f>IFERROR(INDEX(LysimeterVol_DB!$H$3:$AM$2832,(Vol_PlotsWorkings!$D$5+Vol_PlotsWorkings!$B318),1),NA())</f>
        <v>40666</v>
      </c>
      <c r="D318" s="58">
        <f>IFERROR(INDEX(LysimeterVol_DB!$H$3:$AM$2832,(Vol_PlotsWorkings!$D$5+Vol_PlotsWorkings!$B318),2),NA())</f>
        <v>3</v>
      </c>
      <c r="E318" s="62" t="str">
        <f>IFERROR(INDEX(LysimeterVol_DB!$H$3:$AM$2832,(Vol_PlotsWorkings!$D$5+Vol_PlotsWorkings!$B318),$D$7),NA())</f>
        <v xml:space="preserve"> </v>
      </c>
      <c r="F318" s="62">
        <f>IFERROR(INDEX(LysimeterVol_DB!$H$3:$AM$2832,(Vol_PlotsWorkings!$D$5+Vol_PlotsWorkings!$B318),$D$8),NA())</f>
        <v>0</v>
      </c>
      <c r="G318" s="57"/>
      <c r="H318" s="57"/>
      <c r="I318" s="57"/>
      <c r="J318" s="58">
        <v>306</v>
      </c>
      <c r="K318" s="61">
        <f>IFERROR(INDEX(LysimeterVol_DB!$H$3:$AM$2832,(Vol_PlotsWorkings!$L$5+Vol_PlotsWorkings!$J318),1),NA())</f>
        <v>42127</v>
      </c>
      <c r="L318" s="58">
        <f>IFERROR(INDEX(LysimeterVol_DB!$H$3:$AM$2832,(Vol_PlotsWorkings!$L$5+Vol_PlotsWorkings!$J318),2),NA())</f>
        <v>0</v>
      </c>
      <c r="M318" s="62" t="str">
        <f>IFERROR(INDEX(LysimeterVol_DB!$H$3:$AM$2832,(Vol_PlotsWorkings!$L$5+Vol_PlotsWorkings!$J318),$L$7),NA())</f>
        <v xml:space="preserve"> </v>
      </c>
      <c r="N318" s="62">
        <f>IFERROR(INDEX(LysimeterVol_DB!$H$3:$AM$2832,(Vol_PlotsWorkings!$L$5+Vol_PlotsWorkings!$J318),$L$8),NA())</f>
        <v>0</v>
      </c>
      <c r="O318" s="57"/>
      <c r="P318" s="57"/>
    </row>
    <row r="319" spans="1:16" x14ac:dyDescent="0.25">
      <c r="A319" s="57"/>
      <c r="B319" s="58">
        <v>307</v>
      </c>
      <c r="C319" s="61">
        <f>IFERROR(INDEX(LysimeterVol_DB!$H$3:$AM$2832,(Vol_PlotsWorkings!$D$5+Vol_PlotsWorkings!$B319),1),NA())</f>
        <v>40667</v>
      </c>
      <c r="D319" s="58">
        <f>IFERROR(INDEX(LysimeterVol_DB!$H$3:$AM$2832,(Vol_PlotsWorkings!$D$5+Vol_PlotsWorkings!$B319),2),NA())</f>
        <v>0</v>
      </c>
      <c r="E319" s="62" t="str">
        <f>IFERROR(INDEX(LysimeterVol_DB!$H$3:$AM$2832,(Vol_PlotsWorkings!$D$5+Vol_PlotsWorkings!$B319),$D$7),NA())</f>
        <v xml:space="preserve"> </v>
      </c>
      <c r="F319" s="62">
        <f>IFERROR(INDEX(LysimeterVol_DB!$H$3:$AM$2832,(Vol_PlotsWorkings!$D$5+Vol_PlotsWorkings!$B319),$D$8),NA())</f>
        <v>0</v>
      </c>
      <c r="G319" s="57"/>
      <c r="H319" s="57"/>
      <c r="I319" s="57"/>
      <c r="J319" s="58">
        <v>307</v>
      </c>
      <c r="K319" s="61">
        <f>IFERROR(INDEX(LysimeterVol_DB!$H$3:$AM$2832,(Vol_PlotsWorkings!$L$5+Vol_PlotsWorkings!$J319),1),NA())</f>
        <v>42128</v>
      </c>
      <c r="L319" s="58">
        <f>IFERROR(INDEX(LysimeterVol_DB!$H$3:$AM$2832,(Vol_PlotsWorkings!$L$5+Vol_PlotsWorkings!$J319),2),NA())</f>
        <v>0</v>
      </c>
      <c r="M319" s="62" t="str">
        <f>IFERROR(INDEX(LysimeterVol_DB!$H$3:$AM$2832,(Vol_PlotsWorkings!$L$5+Vol_PlotsWorkings!$J319),$L$7),NA())</f>
        <v xml:space="preserve"> </v>
      </c>
      <c r="N319" s="62">
        <f>IFERROR(INDEX(LysimeterVol_DB!$H$3:$AM$2832,(Vol_PlotsWorkings!$L$5+Vol_PlotsWorkings!$J319),$L$8),NA())</f>
        <v>0</v>
      </c>
      <c r="O319" s="57"/>
      <c r="P319" s="57"/>
    </row>
    <row r="320" spans="1:16" x14ac:dyDescent="0.25">
      <c r="A320" s="57"/>
      <c r="B320" s="58">
        <v>308</v>
      </c>
      <c r="C320" s="61">
        <f>IFERROR(INDEX(LysimeterVol_DB!$H$3:$AM$2832,(Vol_PlotsWorkings!$D$5+Vol_PlotsWorkings!$B320),1),NA())</f>
        <v>40668</v>
      </c>
      <c r="D320" s="58">
        <f>IFERROR(INDEX(LysimeterVol_DB!$H$3:$AM$2832,(Vol_PlotsWorkings!$D$5+Vol_PlotsWorkings!$B320),2),NA())</f>
        <v>0</v>
      </c>
      <c r="E320" s="62" t="str">
        <f>IFERROR(INDEX(LysimeterVol_DB!$H$3:$AM$2832,(Vol_PlotsWorkings!$D$5+Vol_PlotsWorkings!$B320),$D$7),NA())</f>
        <v xml:space="preserve"> </v>
      </c>
      <c r="F320" s="62">
        <f>IFERROR(INDEX(LysimeterVol_DB!$H$3:$AM$2832,(Vol_PlotsWorkings!$D$5+Vol_PlotsWorkings!$B320),$D$8),NA())</f>
        <v>0</v>
      </c>
      <c r="G320" s="57"/>
      <c r="H320" s="57"/>
      <c r="I320" s="57"/>
      <c r="J320" s="58">
        <v>308</v>
      </c>
      <c r="K320" s="61">
        <f>IFERROR(INDEX(LysimeterVol_DB!$H$3:$AM$2832,(Vol_PlotsWorkings!$L$5+Vol_PlotsWorkings!$J320),1),NA())</f>
        <v>42129</v>
      </c>
      <c r="L320" s="58">
        <f>IFERROR(INDEX(LysimeterVol_DB!$H$3:$AM$2832,(Vol_PlotsWorkings!$L$5+Vol_PlotsWorkings!$J320),2),NA())</f>
        <v>0</v>
      </c>
      <c r="M320" s="62" t="str">
        <f>IFERROR(INDEX(LysimeterVol_DB!$H$3:$AM$2832,(Vol_PlotsWorkings!$L$5+Vol_PlotsWorkings!$J320),$L$7),NA())</f>
        <v xml:space="preserve"> </v>
      </c>
      <c r="N320" s="62">
        <f>IFERROR(INDEX(LysimeterVol_DB!$H$3:$AM$2832,(Vol_PlotsWorkings!$L$5+Vol_PlotsWorkings!$J320),$L$8),NA())</f>
        <v>0</v>
      </c>
      <c r="O320" s="57"/>
      <c r="P320" s="57"/>
    </row>
    <row r="321" spans="1:16" x14ac:dyDescent="0.25">
      <c r="A321" s="57"/>
      <c r="B321" s="58">
        <v>309</v>
      </c>
      <c r="C321" s="61">
        <f>IFERROR(INDEX(LysimeterVol_DB!$H$3:$AM$2832,(Vol_PlotsWorkings!$D$5+Vol_PlotsWorkings!$B321),1),NA())</f>
        <v>40669</v>
      </c>
      <c r="D321" s="58">
        <f>IFERROR(INDEX(LysimeterVol_DB!$H$3:$AM$2832,(Vol_PlotsWorkings!$D$5+Vol_PlotsWorkings!$B321),2),NA())</f>
        <v>4.5</v>
      </c>
      <c r="E321" s="62" t="str">
        <f>IFERROR(INDEX(LysimeterVol_DB!$H$3:$AM$2832,(Vol_PlotsWorkings!$D$5+Vol_PlotsWorkings!$B321),$D$7),NA())</f>
        <v xml:space="preserve"> </v>
      </c>
      <c r="F321" s="62">
        <f>IFERROR(INDEX(LysimeterVol_DB!$H$3:$AM$2832,(Vol_PlotsWorkings!$D$5+Vol_PlotsWorkings!$B321),$D$8),NA())</f>
        <v>0</v>
      </c>
      <c r="G321" s="57"/>
      <c r="H321" s="57"/>
      <c r="I321" s="57"/>
      <c r="J321" s="58">
        <v>309</v>
      </c>
      <c r="K321" s="61">
        <f>IFERROR(INDEX(LysimeterVol_DB!$H$3:$AM$2832,(Vol_PlotsWorkings!$L$5+Vol_PlotsWorkings!$J321),1),NA())</f>
        <v>42130</v>
      </c>
      <c r="L321" s="58">
        <f>IFERROR(INDEX(LysimeterVol_DB!$H$3:$AM$2832,(Vol_PlotsWorkings!$L$5+Vol_PlotsWorkings!$J321),2),NA())</f>
        <v>0</v>
      </c>
      <c r="M321" s="62" t="str">
        <f>IFERROR(INDEX(LysimeterVol_DB!$H$3:$AM$2832,(Vol_PlotsWorkings!$L$5+Vol_PlotsWorkings!$J321),$L$7),NA())</f>
        <v xml:space="preserve"> </v>
      </c>
      <c r="N321" s="62">
        <f>IFERROR(INDEX(LysimeterVol_DB!$H$3:$AM$2832,(Vol_PlotsWorkings!$L$5+Vol_PlotsWorkings!$J321),$L$8),NA())</f>
        <v>0</v>
      </c>
      <c r="O321" s="57"/>
      <c r="P321" s="57"/>
    </row>
    <row r="322" spans="1:16" x14ac:dyDescent="0.25">
      <c r="A322" s="57"/>
      <c r="B322" s="58">
        <v>310</v>
      </c>
      <c r="C322" s="61">
        <f>IFERROR(INDEX(LysimeterVol_DB!$H$3:$AM$2832,(Vol_PlotsWorkings!$D$5+Vol_PlotsWorkings!$B322),1),NA())</f>
        <v>40670</v>
      </c>
      <c r="D322" s="58">
        <f>IFERROR(INDEX(LysimeterVol_DB!$H$3:$AM$2832,(Vol_PlotsWorkings!$D$5+Vol_PlotsWorkings!$B322),2),NA())</f>
        <v>3</v>
      </c>
      <c r="E322" s="62" t="str">
        <f>IFERROR(INDEX(LysimeterVol_DB!$H$3:$AM$2832,(Vol_PlotsWorkings!$D$5+Vol_PlotsWorkings!$B322),$D$7),NA())</f>
        <v xml:space="preserve"> </v>
      </c>
      <c r="F322" s="62">
        <f>IFERROR(INDEX(LysimeterVol_DB!$H$3:$AM$2832,(Vol_PlotsWorkings!$D$5+Vol_PlotsWorkings!$B322),$D$8),NA())</f>
        <v>0</v>
      </c>
      <c r="G322" s="57"/>
      <c r="H322" s="57"/>
      <c r="I322" s="57"/>
      <c r="J322" s="58">
        <v>310</v>
      </c>
      <c r="K322" s="61">
        <f>IFERROR(INDEX(LysimeterVol_DB!$H$3:$AM$2832,(Vol_PlotsWorkings!$L$5+Vol_PlotsWorkings!$J322),1),NA())</f>
        <v>42131</v>
      </c>
      <c r="L322" s="58">
        <f>IFERROR(INDEX(LysimeterVol_DB!$H$3:$AM$2832,(Vol_PlotsWorkings!$L$5+Vol_PlotsWorkings!$J322),2),NA())</f>
        <v>0</v>
      </c>
      <c r="M322" s="62" t="str">
        <f>IFERROR(INDEX(LysimeterVol_DB!$H$3:$AM$2832,(Vol_PlotsWorkings!$L$5+Vol_PlotsWorkings!$J322),$L$7),NA())</f>
        <v xml:space="preserve"> </v>
      </c>
      <c r="N322" s="62">
        <f>IFERROR(INDEX(LysimeterVol_DB!$H$3:$AM$2832,(Vol_PlotsWorkings!$L$5+Vol_PlotsWorkings!$J322),$L$8),NA())</f>
        <v>0</v>
      </c>
      <c r="O322" s="57"/>
      <c r="P322" s="57"/>
    </row>
    <row r="323" spans="1:16" x14ac:dyDescent="0.25">
      <c r="A323" s="57"/>
      <c r="B323" s="58">
        <v>311</v>
      </c>
      <c r="C323" s="61">
        <f>IFERROR(INDEX(LysimeterVol_DB!$H$3:$AM$2832,(Vol_PlotsWorkings!$D$5+Vol_PlotsWorkings!$B323),1),NA())</f>
        <v>40671</v>
      </c>
      <c r="D323" s="58">
        <f>IFERROR(INDEX(LysimeterVol_DB!$H$3:$AM$2832,(Vol_PlotsWorkings!$D$5+Vol_PlotsWorkings!$B323),2),NA())</f>
        <v>0</v>
      </c>
      <c r="E323" s="62" t="str">
        <f>IFERROR(INDEX(LysimeterVol_DB!$H$3:$AM$2832,(Vol_PlotsWorkings!$D$5+Vol_PlotsWorkings!$B323),$D$7),NA())</f>
        <v xml:space="preserve"> </v>
      </c>
      <c r="F323" s="62">
        <f>IFERROR(INDEX(LysimeterVol_DB!$H$3:$AM$2832,(Vol_PlotsWorkings!$D$5+Vol_PlotsWorkings!$B323),$D$8),NA())</f>
        <v>0</v>
      </c>
      <c r="G323" s="57"/>
      <c r="H323" s="57"/>
      <c r="I323" s="57"/>
      <c r="J323" s="58">
        <v>311</v>
      </c>
      <c r="K323" s="61">
        <f>IFERROR(INDEX(LysimeterVol_DB!$H$3:$AM$2832,(Vol_PlotsWorkings!$L$5+Vol_PlotsWorkings!$J323),1),NA())</f>
        <v>42132</v>
      </c>
      <c r="L323" s="58">
        <f>IFERROR(INDEX(LysimeterVol_DB!$H$3:$AM$2832,(Vol_PlotsWorkings!$L$5+Vol_PlotsWorkings!$J323),2),NA())</f>
        <v>0</v>
      </c>
      <c r="M323" s="62" t="str">
        <f>IFERROR(INDEX(LysimeterVol_DB!$H$3:$AM$2832,(Vol_PlotsWorkings!$L$5+Vol_PlotsWorkings!$J323),$L$7),NA())</f>
        <v xml:space="preserve"> </v>
      </c>
      <c r="N323" s="62">
        <f>IFERROR(INDEX(LysimeterVol_DB!$H$3:$AM$2832,(Vol_PlotsWorkings!$L$5+Vol_PlotsWorkings!$J323),$L$8),NA())</f>
        <v>0</v>
      </c>
      <c r="O323" s="57"/>
      <c r="P323" s="57"/>
    </row>
    <row r="324" spans="1:16" x14ac:dyDescent="0.25">
      <c r="A324" s="57"/>
      <c r="B324" s="58">
        <v>312</v>
      </c>
      <c r="C324" s="61">
        <f>IFERROR(INDEX(LysimeterVol_DB!$H$3:$AM$2832,(Vol_PlotsWorkings!$D$5+Vol_PlotsWorkings!$B324),1),NA())</f>
        <v>40672</v>
      </c>
      <c r="D324" s="58">
        <f>IFERROR(INDEX(LysimeterVol_DB!$H$3:$AM$2832,(Vol_PlotsWorkings!$D$5+Vol_PlotsWorkings!$B324),2),NA())</f>
        <v>0</v>
      </c>
      <c r="E324" s="62" t="str">
        <f>IFERROR(INDEX(LysimeterVol_DB!$H$3:$AM$2832,(Vol_PlotsWorkings!$D$5+Vol_PlotsWorkings!$B324),$D$7),NA())</f>
        <v xml:space="preserve"> </v>
      </c>
      <c r="F324" s="62">
        <f>IFERROR(INDEX(LysimeterVol_DB!$H$3:$AM$2832,(Vol_PlotsWorkings!$D$5+Vol_PlotsWorkings!$B324),$D$8),NA())</f>
        <v>0</v>
      </c>
      <c r="G324" s="57"/>
      <c r="H324" s="57"/>
      <c r="I324" s="57"/>
      <c r="J324" s="58">
        <v>312</v>
      </c>
      <c r="K324" s="61">
        <f>IFERROR(INDEX(LysimeterVol_DB!$H$3:$AM$2832,(Vol_PlotsWorkings!$L$5+Vol_PlotsWorkings!$J324),1),NA())</f>
        <v>42133</v>
      </c>
      <c r="L324" s="58">
        <f>IFERROR(INDEX(LysimeterVol_DB!$H$3:$AM$2832,(Vol_PlotsWorkings!$L$5+Vol_PlotsWorkings!$J324),2),NA())</f>
        <v>0</v>
      </c>
      <c r="M324" s="62" t="str">
        <f>IFERROR(INDEX(LysimeterVol_DB!$H$3:$AM$2832,(Vol_PlotsWorkings!$L$5+Vol_PlotsWorkings!$J324),$L$7),NA())</f>
        <v xml:space="preserve"> </v>
      </c>
      <c r="N324" s="62">
        <f>IFERROR(INDEX(LysimeterVol_DB!$H$3:$AM$2832,(Vol_PlotsWorkings!$L$5+Vol_PlotsWorkings!$J324),$L$8),NA())</f>
        <v>0</v>
      </c>
      <c r="O324" s="57"/>
      <c r="P324" s="57"/>
    </row>
    <row r="325" spans="1:16" x14ac:dyDescent="0.25">
      <c r="A325" s="57"/>
      <c r="B325" s="58">
        <v>313</v>
      </c>
      <c r="C325" s="61">
        <f>IFERROR(INDEX(LysimeterVol_DB!$H$3:$AM$2832,(Vol_PlotsWorkings!$D$5+Vol_PlotsWorkings!$B325),1),NA())</f>
        <v>40673</v>
      </c>
      <c r="D325" s="58">
        <f>IFERROR(INDEX(LysimeterVol_DB!$H$3:$AM$2832,(Vol_PlotsWorkings!$D$5+Vol_PlotsWorkings!$B325),2),NA())</f>
        <v>0</v>
      </c>
      <c r="E325" s="62" t="str">
        <f>IFERROR(INDEX(LysimeterVol_DB!$H$3:$AM$2832,(Vol_PlotsWorkings!$D$5+Vol_PlotsWorkings!$B325),$D$7),NA())</f>
        <v xml:space="preserve"> </v>
      </c>
      <c r="F325" s="62">
        <f>IFERROR(INDEX(LysimeterVol_DB!$H$3:$AM$2832,(Vol_PlotsWorkings!$D$5+Vol_PlotsWorkings!$B325),$D$8),NA())</f>
        <v>0</v>
      </c>
      <c r="G325" s="57"/>
      <c r="H325" s="57"/>
      <c r="I325" s="57"/>
      <c r="J325" s="58">
        <v>313</v>
      </c>
      <c r="K325" s="61">
        <f>IFERROR(INDEX(LysimeterVol_DB!$H$3:$AM$2832,(Vol_PlotsWorkings!$L$5+Vol_PlotsWorkings!$J325),1),NA())</f>
        <v>42134</v>
      </c>
      <c r="L325" s="58">
        <f>IFERROR(INDEX(LysimeterVol_DB!$H$3:$AM$2832,(Vol_PlotsWorkings!$L$5+Vol_PlotsWorkings!$J325),2),NA())</f>
        <v>0</v>
      </c>
      <c r="M325" s="62" t="str">
        <f>IFERROR(INDEX(LysimeterVol_DB!$H$3:$AM$2832,(Vol_PlotsWorkings!$L$5+Vol_PlotsWorkings!$J325),$L$7),NA())</f>
        <v xml:space="preserve"> </v>
      </c>
      <c r="N325" s="62">
        <f>IFERROR(INDEX(LysimeterVol_DB!$H$3:$AM$2832,(Vol_PlotsWorkings!$L$5+Vol_PlotsWorkings!$J325),$L$8),NA())</f>
        <v>0</v>
      </c>
      <c r="O325" s="57"/>
      <c r="P325" s="57"/>
    </row>
    <row r="326" spans="1:16" x14ac:dyDescent="0.25">
      <c r="A326" s="57"/>
      <c r="B326" s="58">
        <v>314</v>
      </c>
      <c r="C326" s="61">
        <f>IFERROR(INDEX(LysimeterVol_DB!$H$3:$AM$2832,(Vol_PlotsWorkings!$D$5+Vol_PlotsWorkings!$B326),1),NA())</f>
        <v>40674</v>
      </c>
      <c r="D326" s="58">
        <f>IFERROR(INDEX(LysimeterVol_DB!$H$3:$AM$2832,(Vol_PlotsWorkings!$D$5+Vol_PlotsWorkings!$B326),2),NA())</f>
        <v>0</v>
      </c>
      <c r="E326" s="62" t="str">
        <f>IFERROR(INDEX(LysimeterVol_DB!$H$3:$AM$2832,(Vol_PlotsWorkings!$D$5+Vol_PlotsWorkings!$B326),$D$7),NA())</f>
        <v xml:space="preserve"> </v>
      </c>
      <c r="F326" s="62">
        <f>IFERROR(INDEX(LysimeterVol_DB!$H$3:$AM$2832,(Vol_PlotsWorkings!$D$5+Vol_PlotsWorkings!$B326),$D$8),NA())</f>
        <v>0</v>
      </c>
      <c r="G326" s="57"/>
      <c r="H326" s="57"/>
      <c r="I326" s="57"/>
      <c r="J326" s="58">
        <v>314</v>
      </c>
      <c r="K326" s="61">
        <f>IFERROR(INDEX(LysimeterVol_DB!$H$3:$AM$2832,(Vol_PlotsWorkings!$L$5+Vol_PlotsWorkings!$J326),1),NA())</f>
        <v>42135</v>
      </c>
      <c r="L326" s="58">
        <f>IFERROR(INDEX(LysimeterVol_DB!$H$3:$AM$2832,(Vol_PlotsWorkings!$L$5+Vol_PlotsWorkings!$J326),2),NA())</f>
        <v>0</v>
      </c>
      <c r="M326" s="62" t="str">
        <f>IFERROR(INDEX(LysimeterVol_DB!$H$3:$AM$2832,(Vol_PlotsWorkings!$L$5+Vol_PlotsWorkings!$J326),$L$7),NA())</f>
        <v xml:space="preserve"> </v>
      </c>
      <c r="N326" s="62">
        <f>IFERROR(INDEX(LysimeterVol_DB!$H$3:$AM$2832,(Vol_PlotsWorkings!$L$5+Vol_PlotsWorkings!$J326),$L$8),NA())</f>
        <v>0</v>
      </c>
      <c r="O326" s="57"/>
      <c r="P326" s="57"/>
    </row>
    <row r="327" spans="1:16" x14ac:dyDescent="0.25">
      <c r="A327" s="57"/>
      <c r="B327" s="58">
        <v>315</v>
      </c>
      <c r="C327" s="61">
        <f>IFERROR(INDEX(LysimeterVol_DB!$H$3:$AM$2832,(Vol_PlotsWorkings!$D$5+Vol_PlotsWorkings!$B327),1),NA())</f>
        <v>40675</v>
      </c>
      <c r="D327" s="58">
        <f>IFERROR(INDEX(LysimeterVol_DB!$H$3:$AM$2832,(Vol_PlotsWorkings!$D$5+Vol_PlotsWorkings!$B327),2),NA())</f>
        <v>1</v>
      </c>
      <c r="E327" s="62" t="str">
        <f>IFERROR(INDEX(LysimeterVol_DB!$H$3:$AM$2832,(Vol_PlotsWorkings!$D$5+Vol_PlotsWorkings!$B327),$D$7),NA())</f>
        <v xml:space="preserve"> </v>
      </c>
      <c r="F327" s="62">
        <f>IFERROR(INDEX(LysimeterVol_DB!$H$3:$AM$2832,(Vol_PlotsWorkings!$D$5+Vol_PlotsWorkings!$B327),$D$8),NA())</f>
        <v>0</v>
      </c>
      <c r="G327" s="57"/>
      <c r="H327" s="57"/>
      <c r="I327" s="57"/>
      <c r="J327" s="58">
        <v>315</v>
      </c>
      <c r="K327" s="61">
        <f>IFERROR(INDEX(LysimeterVol_DB!$H$3:$AM$2832,(Vol_PlotsWorkings!$L$5+Vol_PlotsWorkings!$J327),1),NA())</f>
        <v>42136</v>
      </c>
      <c r="L327" s="58">
        <f>IFERROR(INDEX(LysimeterVol_DB!$H$3:$AM$2832,(Vol_PlotsWorkings!$L$5+Vol_PlotsWorkings!$J327),2),NA())</f>
        <v>6</v>
      </c>
      <c r="M327" s="62" t="str">
        <f>IFERROR(INDEX(LysimeterVol_DB!$H$3:$AM$2832,(Vol_PlotsWorkings!$L$5+Vol_PlotsWorkings!$J327),$L$7),NA())</f>
        <v xml:space="preserve"> </v>
      </c>
      <c r="N327" s="62">
        <f>IFERROR(INDEX(LysimeterVol_DB!$H$3:$AM$2832,(Vol_PlotsWorkings!$L$5+Vol_PlotsWorkings!$J327),$L$8),NA())</f>
        <v>0</v>
      </c>
      <c r="O327" s="57"/>
      <c r="P327" s="57"/>
    </row>
    <row r="328" spans="1:16" x14ac:dyDescent="0.25">
      <c r="A328" s="57"/>
      <c r="B328" s="58">
        <v>316</v>
      </c>
      <c r="C328" s="61">
        <f>IFERROR(INDEX(LysimeterVol_DB!$H$3:$AM$2832,(Vol_PlotsWorkings!$D$5+Vol_PlotsWorkings!$B328),1),NA())</f>
        <v>40676</v>
      </c>
      <c r="D328" s="58">
        <f>IFERROR(INDEX(LysimeterVol_DB!$H$3:$AM$2832,(Vol_PlotsWorkings!$D$5+Vol_PlotsWorkings!$B328),2),NA())</f>
        <v>0</v>
      </c>
      <c r="E328" s="62" t="str">
        <f>IFERROR(INDEX(LysimeterVol_DB!$H$3:$AM$2832,(Vol_PlotsWorkings!$D$5+Vol_PlotsWorkings!$B328),$D$7),NA())</f>
        <v xml:space="preserve"> </v>
      </c>
      <c r="F328" s="62">
        <f>IFERROR(INDEX(LysimeterVol_DB!$H$3:$AM$2832,(Vol_PlotsWorkings!$D$5+Vol_PlotsWorkings!$B328),$D$8),NA())</f>
        <v>0</v>
      </c>
      <c r="G328" s="57"/>
      <c r="H328" s="57"/>
      <c r="I328" s="57"/>
      <c r="J328" s="58">
        <v>316</v>
      </c>
      <c r="K328" s="61">
        <f>IFERROR(INDEX(LysimeterVol_DB!$H$3:$AM$2832,(Vol_PlotsWorkings!$L$5+Vol_PlotsWorkings!$J328),1),NA())</f>
        <v>42137</v>
      </c>
      <c r="L328" s="58">
        <f>IFERROR(INDEX(LysimeterVol_DB!$H$3:$AM$2832,(Vol_PlotsWorkings!$L$5+Vol_PlotsWorkings!$J328),2),NA())</f>
        <v>0</v>
      </c>
      <c r="M328" s="62">
        <f>IFERROR(INDEX(LysimeterVol_DB!$H$3:$AM$2832,(Vol_PlotsWorkings!$L$5+Vol_PlotsWorkings!$J328),$L$7),NA())</f>
        <v>0</v>
      </c>
      <c r="N328" s="62">
        <f>IFERROR(INDEX(LysimeterVol_DB!$H$3:$AM$2832,(Vol_PlotsWorkings!$L$5+Vol_PlotsWorkings!$J328),$L$8),NA())</f>
        <v>0</v>
      </c>
      <c r="O328" s="57"/>
      <c r="P328" s="57"/>
    </row>
    <row r="329" spans="1:16" x14ac:dyDescent="0.25">
      <c r="A329" s="57"/>
      <c r="B329" s="58">
        <v>317</v>
      </c>
      <c r="C329" s="61">
        <f>IFERROR(INDEX(LysimeterVol_DB!$H$3:$AM$2832,(Vol_PlotsWorkings!$D$5+Vol_PlotsWorkings!$B329),1),NA())</f>
        <v>40677</v>
      </c>
      <c r="D329" s="58">
        <f>IFERROR(INDEX(LysimeterVol_DB!$H$3:$AM$2832,(Vol_PlotsWorkings!$D$5+Vol_PlotsWorkings!$B329),2),NA())</f>
        <v>0</v>
      </c>
      <c r="E329" s="62" t="str">
        <f>IFERROR(INDEX(LysimeterVol_DB!$H$3:$AM$2832,(Vol_PlotsWorkings!$D$5+Vol_PlotsWorkings!$B329),$D$7),NA())</f>
        <v xml:space="preserve"> </v>
      </c>
      <c r="F329" s="62">
        <f>IFERROR(INDEX(LysimeterVol_DB!$H$3:$AM$2832,(Vol_PlotsWorkings!$D$5+Vol_PlotsWorkings!$B329),$D$8),NA())</f>
        <v>0</v>
      </c>
      <c r="G329" s="57"/>
      <c r="H329" s="57"/>
      <c r="I329" s="57"/>
      <c r="J329" s="58">
        <v>317</v>
      </c>
      <c r="K329" s="61">
        <f>IFERROR(INDEX(LysimeterVol_DB!$H$3:$AM$2832,(Vol_PlotsWorkings!$L$5+Vol_PlotsWorkings!$J329),1),NA())</f>
        <v>42138</v>
      </c>
      <c r="L329" s="58">
        <f>IFERROR(INDEX(LysimeterVol_DB!$H$3:$AM$2832,(Vol_PlotsWorkings!$L$5+Vol_PlotsWorkings!$J329),2),NA())</f>
        <v>1</v>
      </c>
      <c r="M329" s="62" t="str">
        <f>IFERROR(INDEX(LysimeterVol_DB!$H$3:$AM$2832,(Vol_PlotsWorkings!$L$5+Vol_PlotsWorkings!$J329),$L$7),NA())</f>
        <v xml:space="preserve"> </v>
      </c>
      <c r="N329" s="62">
        <f>IFERROR(INDEX(LysimeterVol_DB!$H$3:$AM$2832,(Vol_PlotsWorkings!$L$5+Vol_PlotsWorkings!$J329),$L$8),NA())</f>
        <v>0</v>
      </c>
      <c r="O329" s="57"/>
      <c r="P329" s="57"/>
    </row>
    <row r="330" spans="1:16" x14ac:dyDescent="0.25">
      <c r="A330" s="57"/>
      <c r="B330" s="58">
        <v>318</v>
      </c>
      <c r="C330" s="61">
        <f>IFERROR(INDEX(LysimeterVol_DB!$H$3:$AM$2832,(Vol_PlotsWorkings!$D$5+Vol_PlotsWorkings!$B330),1),NA())</f>
        <v>40678</v>
      </c>
      <c r="D330" s="58">
        <f>IFERROR(INDEX(LysimeterVol_DB!$H$3:$AM$2832,(Vol_PlotsWorkings!$D$5+Vol_PlotsWorkings!$B330),2),NA())</f>
        <v>1</v>
      </c>
      <c r="E330" s="62" t="str">
        <f>IFERROR(INDEX(LysimeterVol_DB!$H$3:$AM$2832,(Vol_PlotsWorkings!$D$5+Vol_PlotsWorkings!$B330),$D$7),NA())</f>
        <v xml:space="preserve"> </v>
      </c>
      <c r="F330" s="62">
        <f>IFERROR(INDEX(LysimeterVol_DB!$H$3:$AM$2832,(Vol_PlotsWorkings!$D$5+Vol_PlotsWorkings!$B330),$D$8),NA())</f>
        <v>0</v>
      </c>
      <c r="G330" s="57"/>
      <c r="H330" s="57"/>
      <c r="I330" s="57"/>
      <c r="J330" s="58">
        <v>318</v>
      </c>
      <c r="K330" s="61">
        <f>IFERROR(INDEX(LysimeterVol_DB!$H$3:$AM$2832,(Vol_PlotsWorkings!$L$5+Vol_PlotsWorkings!$J330),1),NA())</f>
        <v>42139</v>
      </c>
      <c r="L330" s="58">
        <f>IFERROR(INDEX(LysimeterVol_DB!$H$3:$AM$2832,(Vol_PlotsWorkings!$L$5+Vol_PlotsWorkings!$J330),2),NA())</f>
        <v>33</v>
      </c>
      <c r="M330" s="62" t="str">
        <f>IFERROR(INDEX(LysimeterVol_DB!$H$3:$AM$2832,(Vol_PlotsWorkings!$L$5+Vol_PlotsWorkings!$J330),$L$7),NA())</f>
        <v xml:space="preserve"> </v>
      </c>
      <c r="N330" s="62">
        <f>IFERROR(INDEX(LysimeterVol_DB!$H$3:$AM$2832,(Vol_PlotsWorkings!$L$5+Vol_PlotsWorkings!$J330),$L$8),NA())</f>
        <v>0</v>
      </c>
      <c r="O330" s="57"/>
      <c r="P330" s="57"/>
    </row>
    <row r="331" spans="1:16" x14ac:dyDescent="0.25">
      <c r="A331" s="57"/>
      <c r="B331" s="58">
        <v>319</v>
      </c>
      <c r="C331" s="61">
        <f>IFERROR(INDEX(LysimeterVol_DB!$H$3:$AM$2832,(Vol_PlotsWorkings!$D$5+Vol_PlotsWorkings!$B331),1),NA())</f>
        <v>40679</v>
      </c>
      <c r="D331" s="58">
        <f>IFERROR(INDEX(LysimeterVol_DB!$H$3:$AM$2832,(Vol_PlotsWorkings!$D$5+Vol_PlotsWorkings!$B331),2),NA())</f>
        <v>3</v>
      </c>
      <c r="E331" s="62" t="str">
        <f>IFERROR(INDEX(LysimeterVol_DB!$H$3:$AM$2832,(Vol_PlotsWorkings!$D$5+Vol_PlotsWorkings!$B331),$D$7),NA())</f>
        <v xml:space="preserve"> </v>
      </c>
      <c r="F331" s="62">
        <f>IFERROR(INDEX(LysimeterVol_DB!$H$3:$AM$2832,(Vol_PlotsWorkings!$D$5+Vol_PlotsWorkings!$B331),$D$8),NA())</f>
        <v>0</v>
      </c>
      <c r="G331" s="57"/>
      <c r="H331" s="57"/>
      <c r="I331" s="57"/>
      <c r="J331" s="58">
        <v>319</v>
      </c>
      <c r="K331" s="61">
        <f>IFERROR(INDEX(LysimeterVol_DB!$H$3:$AM$2832,(Vol_PlotsWorkings!$L$5+Vol_PlotsWorkings!$J331),1),NA())</f>
        <v>42140</v>
      </c>
      <c r="L331" s="58">
        <f>IFERROR(INDEX(LysimeterVol_DB!$H$3:$AM$2832,(Vol_PlotsWorkings!$L$5+Vol_PlotsWorkings!$J331),2),NA())</f>
        <v>0.5</v>
      </c>
      <c r="M331" s="62" t="str">
        <f>IFERROR(INDEX(LysimeterVol_DB!$H$3:$AM$2832,(Vol_PlotsWorkings!$L$5+Vol_PlotsWorkings!$J331),$L$7),NA())</f>
        <v xml:space="preserve"> </v>
      </c>
      <c r="N331" s="62">
        <f>IFERROR(INDEX(LysimeterVol_DB!$H$3:$AM$2832,(Vol_PlotsWorkings!$L$5+Vol_PlotsWorkings!$J331),$L$8),NA())</f>
        <v>0</v>
      </c>
      <c r="O331" s="57"/>
      <c r="P331" s="57"/>
    </row>
    <row r="332" spans="1:16" x14ac:dyDescent="0.25">
      <c r="A332" s="57"/>
      <c r="B332" s="58">
        <v>320</v>
      </c>
      <c r="C332" s="61">
        <f>IFERROR(INDEX(LysimeterVol_DB!$H$3:$AM$2832,(Vol_PlotsWorkings!$D$5+Vol_PlotsWorkings!$B332),1),NA())</f>
        <v>40680</v>
      </c>
      <c r="D332" s="58">
        <f>IFERROR(INDEX(LysimeterVol_DB!$H$3:$AM$2832,(Vol_PlotsWorkings!$D$5+Vol_PlotsWorkings!$B332),2),NA())</f>
        <v>0</v>
      </c>
      <c r="E332" s="62" t="str">
        <f>IFERROR(INDEX(LysimeterVol_DB!$H$3:$AM$2832,(Vol_PlotsWorkings!$D$5+Vol_PlotsWorkings!$B332),$D$7),NA())</f>
        <v xml:space="preserve"> </v>
      </c>
      <c r="F332" s="62">
        <f>IFERROR(INDEX(LysimeterVol_DB!$H$3:$AM$2832,(Vol_PlotsWorkings!$D$5+Vol_PlotsWorkings!$B332),$D$8),NA())</f>
        <v>0</v>
      </c>
      <c r="G332" s="57"/>
      <c r="H332" s="57"/>
      <c r="I332" s="57"/>
      <c r="J332" s="58">
        <v>320</v>
      </c>
      <c r="K332" s="61">
        <f>IFERROR(INDEX(LysimeterVol_DB!$H$3:$AM$2832,(Vol_PlotsWorkings!$L$5+Vol_PlotsWorkings!$J332),1),NA())</f>
        <v>42141</v>
      </c>
      <c r="L332" s="58">
        <f>IFERROR(INDEX(LysimeterVol_DB!$H$3:$AM$2832,(Vol_PlotsWorkings!$L$5+Vol_PlotsWorkings!$J332),2),NA())</f>
        <v>0</v>
      </c>
      <c r="M332" s="62" t="str">
        <f>IFERROR(INDEX(LysimeterVol_DB!$H$3:$AM$2832,(Vol_PlotsWorkings!$L$5+Vol_PlotsWorkings!$J332),$L$7),NA())</f>
        <v xml:space="preserve"> </v>
      </c>
      <c r="N332" s="62">
        <f>IFERROR(INDEX(LysimeterVol_DB!$H$3:$AM$2832,(Vol_PlotsWorkings!$L$5+Vol_PlotsWorkings!$J332),$L$8),NA())</f>
        <v>0</v>
      </c>
      <c r="O332" s="57"/>
      <c r="P332" s="57"/>
    </row>
    <row r="333" spans="1:16" x14ac:dyDescent="0.25">
      <c r="A333" s="57"/>
      <c r="B333" s="58">
        <v>321</v>
      </c>
      <c r="C333" s="61">
        <f>IFERROR(INDEX(LysimeterVol_DB!$H$3:$AM$2832,(Vol_PlotsWorkings!$D$5+Vol_PlotsWorkings!$B333),1),NA())</f>
        <v>40681</v>
      </c>
      <c r="D333" s="58">
        <f>IFERROR(INDEX(LysimeterVol_DB!$H$3:$AM$2832,(Vol_PlotsWorkings!$D$5+Vol_PlotsWorkings!$B333),2),NA())</f>
        <v>1.5</v>
      </c>
      <c r="E333" s="62" t="str">
        <f>IFERROR(INDEX(LysimeterVol_DB!$H$3:$AM$2832,(Vol_PlotsWorkings!$D$5+Vol_PlotsWorkings!$B333),$D$7),NA())</f>
        <v xml:space="preserve"> </v>
      </c>
      <c r="F333" s="62">
        <f>IFERROR(INDEX(LysimeterVol_DB!$H$3:$AM$2832,(Vol_PlotsWorkings!$D$5+Vol_PlotsWorkings!$B333),$D$8),NA())</f>
        <v>0</v>
      </c>
      <c r="G333" s="57"/>
      <c r="H333" s="57"/>
      <c r="I333" s="57"/>
      <c r="J333" s="58">
        <v>321</v>
      </c>
      <c r="K333" s="61">
        <f>IFERROR(INDEX(LysimeterVol_DB!$H$3:$AM$2832,(Vol_PlotsWorkings!$L$5+Vol_PlotsWorkings!$J333),1),NA())</f>
        <v>42142</v>
      </c>
      <c r="L333" s="58">
        <f>IFERROR(INDEX(LysimeterVol_DB!$H$3:$AM$2832,(Vol_PlotsWorkings!$L$5+Vol_PlotsWorkings!$J333),2),NA())</f>
        <v>0</v>
      </c>
      <c r="M333" s="62" t="str">
        <f>IFERROR(INDEX(LysimeterVol_DB!$H$3:$AM$2832,(Vol_PlotsWorkings!$L$5+Vol_PlotsWorkings!$J333),$L$7),NA())</f>
        <v xml:space="preserve"> </v>
      </c>
      <c r="N333" s="62">
        <f>IFERROR(INDEX(LysimeterVol_DB!$H$3:$AM$2832,(Vol_PlotsWorkings!$L$5+Vol_PlotsWorkings!$J333),$L$8),NA())</f>
        <v>0</v>
      </c>
      <c r="O333" s="57"/>
      <c r="P333" s="57"/>
    </row>
    <row r="334" spans="1:16" x14ac:dyDescent="0.25">
      <c r="A334" s="57"/>
      <c r="B334" s="58">
        <v>322</v>
      </c>
      <c r="C334" s="61">
        <f>IFERROR(INDEX(LysimeterVol_DB!$H$3:$AM$2832,(Vol_PlotsWorkings!$D$5+Vol_PlotsWorkings!$B334),1),NA())</f>
        <v>40682</v>
      </c>
      <c r="D334" s="58">
        <f>IFERROR(INDEX(LysimeterVol_DB!$H$3:$AM$2832,(Vol_PlotsWorkings!$D$5+Vol_PlotsWorkings!$B334),2),NA())</f>
        <v>0</v>
      </c>
      <c r="E334" s="62" t="str">
        <f>IFERROR(INDEX(LysimeterVol_DB!$H$3:$AM$2832,(Vol_PlotsWorkings!$D$5+Vol_PlotsWorkings!$B334),$D$7),NA())</f>
        <v xml:space="preserve"> </v>
      </c>
      <c r="F334" s="62">
        <f>IFERROR(INDEX(LysimeterVol_DB!$H$3:$AM$2832,(Vol_PlotsWorkings!$D$5+Vol_PlotsWorkings!$B334),$D$8),NA())</f>
        <v>0</v>
      </c>
      <c r="G334" s="57"/>
      <c r="H334" s="57"/>
      <c r="I334" s="57"/>
      <c r="J334" s="58">
        <v>322</v>
      </c>
      <c r="K334" s="61">
        <f>IFERROR(INDEX(LysimeterVol_DB!$H$3:$AM$2832,(Vol_PlotsWorkings!$L$5+Vol_PlotsWorkings!$J334),1),NA())</f>
        <v>42143</v>
      </c>
      <c r="L334" s="58">
        <f>IFERROR(INDEX(LysimeterVol_DB!$H$3:$AM$2832,(Vol_PlotsWorkings!$L$5+Vol_PlotsWorkings!$J334),2),NA())</f>
        <v>0</v>
      </c>
      <c r="M334" s="62" t="str">
        <f>IFERROR(INDEX(LysimeterVol_DB!$H$3:$AM$2832,(Vol_PlotsWorkings!$L$5+Vol_PlotsWorkings!$J334),$L$7),NA())</f>
        <v xml:space="preserve"> </v>
      </c>
      <c r="N334" s="62">
        <f>IFERROR(INDEX(LysimeterVol_DB!$H$3:$AM$2832,(Vol_PlotsWorkings!$L$5+Vol_PlotsWorkings!$J334),$L$8),NA())</f>
        <v>0</v>
      </c>
      <c r="O334" s="57"/>
      <c r="P334" s="57"/>
    </row>
    <row r="335" spans="1:16" x14ac:dyDescent="0.25">
      <c r="A335" s="57"/>
      <c r="B335" s="58">
        <v>323</v>
      </c>
      <c r="C335" s="61">
        <f>IFERROR(INDEX(LysimeterVol_DB!$H$3:$AM$2832,(Vol_PlotsWorkings!$D$5+Vol_PlotsWorkings!$B335),1),NA())</f>
        <v>40683</v>
      </c>
      <c r="D335" s="58">
        <f>IFERROR(INDEX(LysimeterVol_DB!$H$3:$AM$2832,(Vol_PlotsWorkings!$D$5+Vol_PlotsWorkings!$B335),2),NA())</f>
        <v>0</v>
      </c>
      <c r="E335" s="62" t="str">
        <f>IFERROR(INDEX(LysimeterVol_DB!$H$3:$AM$2832,(Vol_PlotsWorkings!$D$5+Vol_PlotsWorkings!$B335),$D$7),NA())</f>
        <v xml:space="preserve"> </v>
      </c>
      <c r="F335" s="62">
        <f>IFERROR(INDEX(LysimeterVol_DB!$H$3:$AM$2832,(Vol_PlotsWorkings!$D$5+Vol_PlotsWorkings!$B335),$D$8),NA())</f>
        <v>0</v>
      </c>
      <c r="G335" s="57"/>
      <c r="H335" s="57"/>
      <c r="I335" s="57"/>
      <c r="J335" s="58">
        <v>323</v>
      </c>
      <c r="K335" s="61">
        <f>IFERROR(INDEX(LysimeterVol_DB!$H$3:$AM$2832,(Vol_PlotsWorkings!$L$5+Vol_PlotsWorkings!$J335),1),NA())</f>
        <v>42144</v>
      </c>
      <c r="L335" s="58">
        <f>IFERROR(INDEX(LysimeterVol_DB!$H$3:$AM$2832,(Vol_PlotsWorkings!$L$5+Vol_PlotsWorkings!$J335),2),NA())</f>
        <v>0</v>
      </c>
      <c r="M335" s="62" t="str">
        <f>IFERROR(INDEX(LysimeterVol_DB!$H$3:$AM$2832,(Vol_PlotsWorkings!$L$5+Vol_PlotsWorkings!$J335),$L$7),NA())</f>
        <v xml:space="preserve"> </v>
      </c>
      <c r="N335" s="62">
        <f>IFERROR(INDEX(LysimeterVol_DB!$H$3:$AM$2832,(Vol_PlotsWorkings!$L$5+Vol_PlotsWorkings!$J335),$L$8),NA())</f>
        <v>0</v>
      </c>
      <c r="O335" s="57"/>
      <c r="P335" s="57"/>
    </row>
    <row r="336" spans="1:16" x14ac:dyDescent="0.25">
      <c r="A336" s="57"/>
      <c r="B336" s="58">
        <v>324</v>
      </c>
      <c r="C336" s="61">
        <f>IFERROR(INDEX(LysimeterVol_DB!$H$3:$AM$2832,(Vol_PlotsWorkings!$D$5+Vol_PlotsWorkings!$B336),1),NA())</f>
        <v>40684</v>
      </c>
      <c r="D336" s="58">
        <f>IFERROR(INDEX(LysimeterVol_DB!$H$3:$AM$2832,(Vol_PlotsWorkings!$D$5+Vol_PlotsWorkings!$B336),2),NA())</f>
        <v>0</v>
      </c>
      <c r="E336" s="62" t="str">
        <f>IFERROR(INDEX(LysimeterVol_DB!$H$3:$AM$2832,(Vol_PlotsWorkings!$D$5+Vol_PlotsWorkings!$B336),$D$7),NA())</f>
        <v xml:space="preserve"> </v>
      </c>
      <c r="F336" s="62">
        <f>IFERROR(INDEX(LysimeterVol_DB!$H$3:$AM$2832,(Vol_PlotsWorkings!$D$5+Vol_PlotsWorkings!$B336),$D$8),NA())</f>
        <v>0</v>
      </c>
      <c r="G336" s="57"/>
      <c r="H336" s="57"/>
      <c r="I336" s="57"/>
      <c r="J336" s="58">
        <v>324</v>
      </c>
      <c r="K336" s="61">
        <f>IFERROR(INDEX(LysimeterVol_DB!$H$3:$AM$2832,(Vol_PlotsWorkings!$L$5+Vol_PlotsWorkings!$J336),1),NA())</f>
        <v>42145</v>
      </c>
      <c r="L336" s="58">
        <f>IFERROR(INDEX(LysimeterVol_DB!$H$3:$AM$2832,(Vol_PlotsWorkings!$L$5+Vol_PlotsWorkings!$J336),2),NA())</f>
        <v>0</v>
      </c>
      <c r="M336" s="62" t="str">
        <f>IFERROR(INDEX(LysimeterVol_DB!$H$3:$AM$2832,(Vol_PlotsWorkings!$L$5+Vol_PlotsWorkings!$J336),$L$7),NA())</f>
        <v xml:space="preserve"> </v>
      </c>
      <c r="N336" s="62">
        <f>IFERROR(INDEX(LysimeterVol_DB!$H$3:$AM$2832,(Vol_PlotsWorkings!$L$5+Vol_PlotsWorkings!$J336),$L$8),NA())</f>
        <v>0</v>
      </c>
      <c r="O336" s="57"/>
      <c r="P336" s="57"/>
    </row>
    <row r="337" spans="1:16" x14ac:dyDescent="0.25">
      <c r="A337" s="57"/>
      <c r="B337" s="58">
        <v>325</v>
      </c>
      <c r="C337" s="61">
        <f>IFERROR(INDEX(LysimeterVol_DB!$H$3:$AM$2832,(Vol_PlotsWorkings!$D$5+Vol_PlotsWorkings!$B337),1),NA())</f>
        <v>40685</v>
      </c>
      <c r="D337" s="58">
        <f>IFERROR(INDEX(LysimeterVol_DB!$H$3:$AM$2832,(Vol_PlotsWorkings!$D$5+Vol_PlotsWorkings!$B337),2),NA())</f>
        <v>0</v>
      </c>
      <c r="E337" s="62" t="str">
        <f>IFERROR(INDEX(LysimeterVol_DB!$H$3:$AM$2832,(Vol_PlotsWorkings!$D$5+Vol_PlotsWorkings!$B337),$D$7),NA())</f>
        <v xml:space="preserve"> </v>
      </c>
      <c r="F337" s="62">
        <f>IFERROR(INDEX(LysimeterVol_DB!$H$3:$AM$2832,(Vol_PlotsWorkings!$D$5+Vol_PlotsWorkings!$B337),$D$8),NA())</f>
        <v>0</v>
      </c>
      <c r="G337" s="57"/>
      <c r="H337" s="57"/>
      <c r="I337" s="57"/>
      <c r="J337" s="58">
        <v>325</v>
      </c>
      <c r="K337" s="61">
        <f>IFERROR(INDEX(LysimeterVol_DB!$H$3:$AM$2832,(Vol_PlotsWorkings!$L$5+Vol_PlotsWorkings!$J337),1),NA())</f>
        <v>42146</v>
      </c>
      <c r="L337" s="58">
        <f>IFERROR(INDEX(LysimeterVol_DB!$H$3:$AM$2832,(Vol_PlotsWorkings!$L$5+Vol_PlotsWorkings!$J337),2),NA())</f>
        <v>0</v>
      </c>
      <c r="M337" s="62" t="str">
        <f>IFERROR(INDEX(LysimeterVol_DB!$H$3:$AM$2832,(Vol_PlotsWorkings!$L$5+Vol_PlotsWorkings!$J337),$L$7),NA())</f>
        <v xml:space="preserve"> </v>
      </c>
      <c r="N337" s="62">
        <f>IFERROR(INDEX(LysimeterVol_DB!$H$3:$AM$2832,(Vol_PlotsWorkings!$L$5+Vol_PlotsWorkings!$J337),$L$8),NA())</f>
        <v>0</v>
      </c>
      <c r="O337" s="57"/>
      <c r="P337" s="57"/>
    </row>
    <row r="338" spans="1:16" x14ac:dyDescent="0.25">
      <c r="A338" s="57"/>
      <c r="B338" s="58">
        <v>326</v>
      </c>
      <c r="C338" s="61">
        <f>IFERROR(INDEX(LysimeterVol_DB!$H$3:$AM$2832,(Vol_PlotsWorkings!$D$5+Vol_PlotsWorkings!$B338),1),NA())</f>
        <v>40686</v>
      </c>
      <c r="D338" s="58">
        <f>IFERROR(INDEX(LysimeterVol_DB!$H$3:$AM$2832,(Vol_PlotsWorkings!$D$5+Vol_PlotsWorkings!$B338),2),NA())</f>
        <v>0</v>
      </c>
      <c r="E338" s="62" t="str">
        <f>IFERROR(INDEX(LysimeterVol_DB!$H$3:$AM$2832,(Vol_PlotsWorkings!$D$5+Vol_PlotsWorkings!$B338),$D$7),NA())</f>
        <v xml:space="preserve"> </v>
      </c>
      <c r="F338" s="62">
        <f>IFERROR(INDEX(LysimeterVol_DB!$H$3:$AM$2832,(Vol_PlotsWorkings!$D$5+Vol_PlotsWorkings!$B338),$D$8),NA())</f>
        <v>0</v>
      </c>
      <c r="G338" s="57"/>
      <c r="H338" s="57"/>
      <c r="I338" s="57"/>
      <c r="J338" s="58">
        <v>326</v>
      </c>
      <c r="K338" s="61">
        <f>IFERROR(INDEX(LysimeterVol_DB!$H$3:$AM$2832,(Vol_PlotsWorkings!$L$5+Vol_PlotsWorkings!$J338),1),NA())</f>
        <v>42147</v>
      </c>
      <c r="L338" s="58">
        <f>IFERROR(INDEX(LysimeterVol_DB!$H$3:$AM$2832,(Vol_PlotsWorkings!$L$5+Vol_PlotsWorkings!$J338),2),NA())</f>
        <v>14.5</v>
      </c>
      <c r="M338" s="62" t="str">
        <f>IFERROR(INDEX(LysimeterVol_DB!$H$3:$AM$2832,(Vol_PlotsWorkings!$L$5+Vol_PlotsWorkings!$J338),$L$7),NA())</f>
        <v xml:space="preserve"> </v>
      </c>
      <c r="N338" s="62">
        <f>IFERROR(INDEX(LysimeterVol_DB!$H$3:$AM$2832,(Vol_PlotsWorkings!$L$5+Vol_PlotsWorkings!$J338),$L$8),NA())</f>
        <v>0</v>
      </c>
      <c r="O338" s="57"/>
      <c r="P338" s="57"/>
    </row>
    <row r="339" spans="1:16" x14ac:dyDescent="0.25">
      <c r="A339" s="57"/>
      <c r="B339" s="58">
        <v>327</v>
      </c>
      <c r="C339" s="61">
        <f>IFERROR(INDEX(LysimeterVol_DB!$H$3:$AM$2832,(Vol_PlotsWorkings!$D$5+Vol_PlotsWorkings!$B339),1),NA())</f>
        <v>40687</v>
      </c>
      <c r="D339" s="58">
        <f>IFERROR(INDEX(LysimeterVol_DB!$H$3:$AM$2832,(Vol_PlotsWorkings!$D$5+Vol_PlotsWorkings!$B339),2),NA())</f>
        <v>0</v>
      </c>
      <c r="E339" s="62" t="str">
        <f>IFERROR(INDEX(LysimeterVol_DB!$H$3:$AM$2832,(Vol_PlotsWorkings!$D$5+Vol_PlotsWorkings!$B339),$D$7),NA())</f>
        <v xml:space="preserve"> </v>
      </c>
      <c r="F339" s="62">
        <f>IFERROR(INDEX(LysimeterVol_DB!$H$3:$AM$2832,(Vol_PlotsWorkings!$D$5+Vol_PlotsWorkings!$B339),$D$8),NA())</f>
        <v>0</v>
      </c>
      <c r="G339" s="57"/>
      <c r="H339" s="57"/>
      <c r="I339" s="57"/>
      <c r="J339" s="58">
        <v>327</v>
      </c>
      <c r="K339" s="61">
        <f>IFERROR(INDEX(LysimeterVol_DB!$H$3:$AM$2832,(Vol_PlotsWorkings!$L$5+Vol_PlotsWorkings!$J339),1),NA())</f>
        <v>42148</v>
      </c>
      <c r="L339" s="58">
        <f>IFERROR(INDEX(LysimeterVol_DB!$H$3:$AM$2832,(Vol_PlotsWorkings!$L$5+Vol_PlotsWorkings!$J339),2),NA())</f>
        <v>2</v>
      </c>
      <c r="M339" s="62" t="str">
        <f>IFERROR(INDEX(LysimeterVol_DB!$H$3:$AM$2832,(Vol_PlotsWorkings!$L$5+Vol_PlotsWorkings!$J339),$L$7),NA())</f>
        <v xml:space="preserve"> </v>
      </c>
      <c r="N339" s="62">
        <f>IFERROR(INDEX(LysimeterVol_DB!$H$3:$AM$2832,(Vol_PlotsWorkings!$L$5+Vol_PlotsWorkings!$J339),$L$8),NA())</f>
        <v>0</v>
      </c>
      <c r="O339" s="57"/>
      <c r="P339" s="57"/>
    </row>
    <row r="340" spans="1:16" x14ac:dyDescent="0.25">
      <c r="A340" s="57"/>
      <c r="B340" s="58">
        <v>328</v>
      </c>
      <c r="C340" s="61">
        <f>IFERROR(INDEX(LysimeterVol_DB!$H$3:$AM$2832,(Vol_PlotsWorkings!$D$5+Vol_PlotsWorkings!$B340),1),NA())</f>
        <v>40688</v>
      </c>
      <c r="D340" s="58">
        <f>IFERROR(INDEX(LysimeterVol_DB!$H$3:$AM$2832,(Vol_PlotsWorkings!$D$5+Vol_PlotsWorkings!$B340),2),NA())</f>
        <v>0.5</v>
      </c>
      <c r="E340" s="62" t="str">
        <f>IFERROR(INDEX(LysimeterVol_DB!$H$3:$AM$2832,(Vol_PlotsWorkings!$D$5+Vol_PlotsWorkings!$B340),$D$7),NA())</f>
        <v xml:space="preserve"> </v>
      </c>
      <c r="F340" s="62">
        <f>IFERROR(INDEX(LysimeterVol_DB!$H$3:$AM$2832,(Vol_PlotsWorkings!$D$5+Vol_PlotsWorkings!$B340),$D$8),NA())</f>
        <v>0</v>
      </c>
      <c r="G340" s="57"/>
      <c r="H340" s="57"/>
      <c r="I340" s="57"/>
      <c r="J340" s="58">
        <v>328</v>
      </c>
      <c r="K340" s="61">
        <f>IFERROR(INDEX(LysimeterVol_DB!$H$3:$AM$2832,(Vol_PlotsWorkings!$L$5+Vol_PlotsWorkings!$J340),1),NA())</f>
        <v>42149</v>
      </c>
      <c r="L340" s="58">
        <f>IFERROR(INDEX(LysimeterVol_DB!$H$3:$AM$2832,(Vol_PlotsWorkings!$L$5+Vol_PlotsWorkings!$J340),2),NA())</f>
        <v>9.5</v>
      </c>
      <c r="M340" s="62" t="str">
        <f>IFERROR(INDEX(LysimeterVol_DB!$H$3:$AM$2832,(Vol_PlotsWorkings!$L$5+Vol_PlotsWorkings!$J340),$L$7),NA())</f>
        <v xml:space="preserve"> </v>
      </c>
      <c r="N340" s="62">
        <f>IFERROR(INDEX(LysimeterVol_DB!$H$3:$AM$2832,(Vol_PlotsWorkings!$L$5+Vol_PlotsWorkings!$J340),$L$8),NA())</f>
        <v>0</v>
      </c>
      <c r="O340" s="57"/>
      <c r="P340" s="57"/>
    </row>
    <row r="341" spans="1:16" x14ac:dyDescent="0.25">
      <c r="A341" s="57"/>
      <c r="B341" s="58">
        <v>329</v>
      </c>
      <c r="C341" s="61">
        <f>IFERROR(INDEX(LysimeterVol_DB!$H$3:$AM$2832,(Vol_PlotsWorkings!$D$5+Vol_PlotsWorkings!$B341),1),NA())</f>
        <v>40689</v>
      </c>
      <c r="D341" s="58">
        <f>IFERROR(INDEX(LysimeterVol_DB!$H$3:$AM$2832,(Vol_PlotsWorkings!$D$5+Vol_PlotsWorkings!$B341),2),NA())</f>
        <v>12.5</v>
      </c>
      <c r="E341" s="62" t="str">
        <f>IFERROR(INDEX(LysimeterVol_DB!$H$3:$AM$2832,(Vol_PlotsWorkings!$D$5+Vol_PlotsWorkings!$B341),$D$7),NA())</f>
        <v xml:space="preserve"> </v>
      </c>
      <c r="F341" s="62">
        <f>IFERROR(INDEX(LysimeterVol_DB!$H$3:$AM$2832,(Vol_PlotsWorkings!$D$5+Vol_PlotsWorkings!$B341),$D$8),NA())</f>
        <v>0</v>
      </c>
      <c r="G341" s="57"/>
      <c r="H341" s="57"/>
      <c r="I341" s="57"/>
      <c r="J341" s="58">
        <v>329</v>
      </c>
      <c r="K341" s="61">
        <f>IFERROR(INDEX(LysimeterVol_DB!$H$3:$AM$2832,(Vol_PlotsWorkings!$L$5+Vol_PlotsWorkings!$J341),1),NA())</f>
        <v>42150</v>
      </c>
      <c r="L341" s="58">
        <f>IFERROR(INDEX(LysimeterVol_DB!$H$3:$AM$2832,(Vol_PlotsWorkings!$L$5+Vol_PlotsWorkings!$J341),2),NA())</f>
        <v>0</v>
      </c>
      <c r="M341" s="62" t="str">
        <f>IFERROR(INDEX(LysimeterVol_DB!$H$3:$AM$2832,(Vol_PlotsWorkings!$L$5+Vol_PlotsWorkings!$J341),$L$7),NA())</f>
        <v xml:space="preserve"> </v>
      </c>
      <c r="N341" s="62">
        <f>IFERROR(INDEX(LysimeterVol_DB!$H$3:$AM$2832,(Vol_PlotsWorkings!$L$5+Vol_PlotsWorkings!$J341),$L$8),NA())</f>
        <v>0</v>
      </c>
      <c r="O341" s="57"/>
      <c r="P341" s="57"/>
    </row>
    <row r="342" spans="1:16" x14ac:dyDescent="0.25">
      <c r="A342" s="57"/>
      <c r="B342" s="58">
        <v>330</v>
      </c>
      <c r="C342" s="61">
        <f>IFERROR(INDEX(LysimeterVol_DB!$H$3:$AM$2832,(Vol_PlotsWorkings!$D$5+Vol_PlotsWorkings!$B342),1),NA())</f>
        <v>40690</v>
      </c>
      <c r="D342" s="58">
        <f>IFERROR(INDEX(LysimeterVol_DB!$H$3:$AM$2832,(Vol_PlotsWorkings!$D$5+Vol_PlotsWorkings!$B342),2),NA())</f>
        <v>0</v>
      </c>
      <c r="E342" s="62" t="str">
        <f>IFERROR(INDEX(LysimeterVol_DB!$H$3:$AM$2832,(Vol_PlotsWorkings!$D$5+Vol_PlotsWorkings!$B342),$D$7),NA())</f>
        <v xml:space="preserve"> </v>
      </c>
      <c r="F342" s="62">
        <f>IFERROR(INDEX(LysimeterVol_DB!$H$3:$AM$2832,(Vol_PlotsWorkings!$D$5+Vol_PlotsWorkings!$B342),$D$8),NA())</f>
        <v>0</v>
      </c>
      <c r="G342" s="57"/>
      <c r="H342" s="57"/>
      <c r="I342" s="57"/>
      <c r="J342" s="58">
        <v>330</v>
      </c>
      <c r="K342" s="61">
        <f>IFERROR(INDEX(LysimeterVol_DB!$H$3:$AM$2832,(Vol_PlotsWorkings!$L$5+Vol_PlotsWorkings!$J342),1),NA())</f>
        <v>42151</v>
      </c>
      <c r="L342" s="58">
        <f>IFERROR(INDEX(LysimeterVol_DB!$H$3:$AM$2832,(Vol_PlotsWorkings!$L$5+Vol_PlotsWorkings!$J342),2),NA())</f>
        <v>0</v>
      </c>
      <c r="M342" s="62">
        <f>IFERROR(INDEX(LysimeterVol_DB!$H$3:$AM$2832,(Vol_PlotsWorkings!$L$5+Vol_PlotsWorkings!$J342),$L$7),NA())</f>
        <v>0.16666666666666666</v>
      </c>
      <c r="N342" s="62">
        <f>IFERROR(INDEX(LysimeterVol_DB!$H$3:$AM$2832,(Vol_PlotsWorkings!$L$5+Vol_PlotsWorkings!$J342),$L$8),NA())</f>
        <v>0</v>
      </c>
      <c r="O342" s="57"/>
      <c r="P342" s="57"/>
    </row>
    <row r="343" spans="1:16" x14ac:dyDescent="0.25">
      <c r="A343" s="57"/>
      <c r="B343" s="58">
        <v>331</v>
      </c>
      <c r="C343" s="61">
        <f>IFERROR(INDEX(LysimeterVol_DB!$H$3:$AM$2832,(Vol_PlotsWorkings!$D$5+Vol_PlotsWorkings!$B343),1),NA())</f>
        <v>40691</v>
      </c>
      <c r="D343" s="58">
        <f>IFERROR(INDEX(LysimeterVol_DB!$H$3:$AM$2832,(Vol_PlotsWorkings!$D$5+Vol_PlotsWorkings!$B343),2),NA())</f>
        <v>0</v>
      </c>
      <c r="E343" s="62" t="str">
        <f>IFERROR(INDEX(LysimeterVol_DB!$H$3:$AM$2832,(Vol_PlotsWorkings!$D$5+Vol_PlotsWorkings!$B343),$D$7),NA())</f>
        <v xml:space="preserve"> </v>
      </c>
      <c r="F343" s="62">
        <f>IFERROR(INDEX(LysimeterVol_DB!$H$3:$AM$2832,(Vol_PlotsWorkings!$D$5+Vol_PlotsWorkings!$B343),$D$8),NA())</f>
        <v>0</v>
      </c>
      <c r="G343" s="57"/>
      <c r="H343" s="57"/>
      <c r="I343" s="57"/>
      <c r="J343" s="58">
        <v>331</v>
      </c>
      <c r="K343" s="61">
        <f>IFERROR(INDEX(LysimeterVol_DB!$H$3:$AM$2832,(Vol_PlotsWorkings!$L$5+Vol_PlotsWorkings!$J343),1),NA())</f>
        <v>42152</v>
      </c>
      <c r="L343" s="58">
        <f>IFERROR(INDEX(LysimeterVol_DB!$H$3:$AM$2832,(Vol_PlotsWorkings!$L$5+Vol_PlotsWorkings!$J343),2),NA())</f>
        <v>0</v>
      </c>
      <c r="M343" s="62" t="str">
        <f>IFERROR(INDEX(LysimeterVol_DB!$H$3:$AM$2832,(Vol_PlotsWorkings!$L$5+Vol_PlotsWorkings!$J343),$L$7),NA())</f>
        <v xml:space="preserve"> </v>
      </c>
      <c r="N343" s="62">
        <f>IFERROR(INDEX(LysimeterVol_DB!$H$3:$AM$2832,(Vol_PlotsWorkings!$L$5+Vol_PlotsWorkings!$J343),$L$8),NA())</f>
        <v>0</v>
      </c>
      <c r="O343" s="57"/>
      <c r="P343" s="57"/>
    </row>
    <row r="344" spans="1:16" x14ac:dyDescent="0.25">
      <c r="A344" s="57"/>
      <c r="B344" s="58">
        <v>332</v>
      </c>
      <c r="C344" s="61">
        <f>IFERROR(INDEX(LysimeterVol_DB!$H$3:$AM$2832,(Vol_PlotsWorkings!$D$5+Vol_PlotsWorkings!$B344),1),NA())</f>
        <v>40692</v>
      </c>
      <c r="D344" s="58">
        <f>IFERROR(INDEX(LysimeterVol_DB!$H$3:$AM$2832,(Vol_PlotsWorkings!$D$5+Vol_PlotsWorkings!$B344),2),NA())</f>
        <v>0</v>
      </c>
      <c r="E344" s="62" t="str">
        <f>IFERROR(INDEX(LysimeterVol_DB!$H$3:$AM$2832,(Vol_PlotsWorkings!$D$5+Vol_PlotsWorkings!$B344),$D$7),NA())</f>
        <v xml:space="preserve"> </v>
      </c>
      <c r="F344" s="62">
        <f>IFERROR(INDEX(LysimeterVol_DB!$H$3:$AM$2832,(Vol_PlotsWorkings!$D$5+Vol_PlotsWorkings!$B344),$D$8),NA())</f>
        <v>0</v>
      </c>
      <c r="G344" s="57"/>
      <c r="H344" s="57"/>
      <c r="I344" s="57"/>
      <c r="J344" s="58">
        <v>332</v>
      </c>
      <c r="K344" s="61">
        <f>IFERROR(INDEX(LysimeterVol_DB!$H$3:$AM$2832,(Vol_PlotsWorkings!$L$5+Vol_PlotsWorkings!$J344),1),NA())</f>
        <v>42153</v>
      </c>
      <c r="L344" s="58">
        <f>IFERROR(INDEX(LysimeterVol_DB!$H$3:$AM$2832,(Vol_PlotsWorkings!$L$5+Vol_PlotsWorkings!$J344),2),NA())</f>
        <v>0</v>
      </c>
      <c r="M344" s="62" t="str">
        <f>IFERROR(INDEX(LysimeterVol_DB!$H$3:$AM$2832,(Vol_PlotsWorkings!$L$5+Vol_PlotsWorkings!$J344),$L$7),NA())</f>
        <v xml:space="preserve"> </v>
      </c>
      <c r="N344" s="62">
        <f>IFERROR(INDEX(LysimeterVol_DB!$H$3:$AM$2832,(Vol_PlotsWorkings!$L$5+Vol_PlotsWorkings!$J344),$L$8),NA())</f>
        <v>0</v>
      </c>
      <c r="O344" s="57"/>
      <c r="P344" s="57"/>
    </row>
    <row r="345" spans="1:16" x14ac:dyDescent="0.25">
      <c r="A345" s="57"/>
      <c r="B345" s="58">
        <v>333</v>
      </c>
      <c r="C345" s="61">
        <f>IFERROR(INDEX(LysimeterVol_DB!$H$3:$AM$2832,(Vol_PlotsWorkings!$D$5+Vol_PlotsWorkings!$B345),1),NA())</f>
        <v>40693</v>
      </c>
      <c r="D345" s="58">
        <f>IFERROR(INDEX(LysimeterVol_DB!$H$3:$AM$2832,(Vol_PlotsWorkings!$D$5+Vol_PlotsWorkings!$B345),2),NA())</f>
        <v>0</v>
      </c>
      <c r="E345" s="62" t="str">
        <f>IFERROR(INDEX(LysimeterVol_DB!$H$3:$AM$2832,(Vol_PlotsWorkings!$D$5+Vol_PlotsWorkings!$B345),$D$7),NA())</f>
        <v xml:space="preserve"> </v>
      </c>
      <c r="F345" s="62">
        <f>IFERROR(INDEX(LysimeterVol_DB!$H$3:$AM$2832,(Vol_PlotsWorkings!$D$5+Vol_PlotsWorkings!$B345),$D$8),NA())</f>
        <v>0</v>
      </c>
      <c r="G345" s="57"/>
      <c r="H345" s="57"/>
      <c r="I345" s="57"/>
      <c r="J345" s="58">
        <v>333</v>
      </c>
      <c r="K345" s="61">
        <f>IFERROR(INDEX(LysimeterVol_DB!$H$3:$AM$2832,(Vol_PlotsWorkings!$L$5+Vol_PlotsWorkings!$J345),1),NA())</f>
        <v>42154</v>
      </c>
      <c r="L345" s="58">
        <f>IFERROR(INDEX(LysimeterVol_DB!$H$3:$AM$2832,(Vol_PlotsWorkings!$L$5+Vol_PlotsWorkings!$J345),2),NA())</f>
        <v>0</v>
      </c>
      <c r="M345" s="62" t="str">
        <f>IFERROR(INDEX(LysimeterVol_DB!$H$3:$AM$2832,(Vol_PlotsWorkings!$L$5+Vol_PlotsWorkings!$J345),$L$7),NA())</f>
        <v xml:space="preserve"> </v>
      </c>
      <c r="N345" s="62">
        <f>IFERROR(INDEX(LysimeterVol_DB!$H$3:$AM$2832,(Vol_PlotsWorkings!$L$5+Vol_PlotsWorkings!$J345),$L$8),NA())</f>
        <v>0</v>
      </c>
      <c r="O345" s="57"/>
      <c r="P345" s="57"/>
    </row>
    <row r="346" spans="1:16" x14ac:dyDescent="0.25">
      <c r="A346" s="57"/>
      <c r="B346" s="58">
        <v>334</v>
      </c>
      <c r="C346" s="61">
        <f>IFERROR(INDEX(LysimeterVol_DB!$H$3:$AM$2832,(Vol_PlotsWorkings!$D$5+Vol_PlotsWorkings!$B346),1),NA())</f>
        <v>40694</v>
      </c>
      <c r="D346" s="58">
        <f>IFERROR(INDEX(LysimeterVol_DB!$H$3:$AM$2832,(Vol_PlotsWorkings!$D$5+Vol_PlotsWorkings!$B346),2),NA())</f>
        <v>0</v>
      </c>
      <c r="E346" s="62" t="str">
        <f>IFERROR(INDEX(LysimeterVol_DB!$H$3:$AM$2832,(Vol_PlotsWorkings!$D$5+Vol_PlotsWorkings!$B346),$D$7),NA())</f>
        <v xml:space="preserve"> </v>
      </c>
      <c r="F346" s="62">
        <f>IFERROR(INDEX(LysimeterVol_DB!$H$3:$AM$2832,(Vol_PlotsWorkings!$D$5+Vol_PlotsWorkings!$B346),$D$8),NA())</f>
        <v>0</v>
      </c>
      <c r="G346" s="57"/>
      <c r="H346" s="57"/>
      <c r="I346" s="57"/>
      <c r="J346" s="58">
        <v>334</v>
      </c>
      <c r="K346" s="61">
        <f>IFERROR(INDEX(LysimeterVol_DB!$H$3:$AM$2832,(Vol_PlotsWorkings!$L$5+Vol_PlotsWorkings!$J346),1),NA())</f>
        <v>42155</v>
      </c>
      <c r="L346" s="58">
        <f>IFERROR(INDEX(LysimeterVol_DB!$H$3:$AM$2832,(Vol_PlotsWorkings!$L$5+Vol_PlotsWorkings!$J346),2),NA())</f>
        <v>0</v>
      </c>
      <c r="M346" s="62" t="str">
        <f>IFERROR(INDEX(LysimeterVol_DB!$H$3:$AM$2832,(Vol_PlotsWorkings!$L$5+Vol_PlotsWorkings!$J346),$L$7),NA())</f>
        <v xml:space="preserve"> </v>
      </c>
      <c r="N346" s="62">
        <f>IFERROR(INDEX(LysimeterVol_DB!$H$3:$AM$2832,(Vol_PlotsWorkings!$L$5+Vol_PlotsWorkings!$J346),$L$8),NA())</f>
        <v>0</v>
      </c>
      <c r="O346" s="57"/>
      <c r="P346" s="57"/>
    </row>
    <row r="347" spans="1:16" x14ac:dyDescent="0.25">
      <c r="A347" s="57"/>
      <c r="B347" s="58">
        <v>335</v>
      </c>
      <c r="C347" s="61">
        <f>IFERROR(INDEX(LysimeterVol_DB!$H$3:$AM$2832,(Vol_PlotsWorkings!$D$5+Vol_PlotsWorkings!$B347),1),NA())</f>
        <v>40695</v>
      </c>
      <c r="D347" s="58">
        <f>IFERROR(INDEX(LysimeterVol_DB!$H$3:$AM$2832,(Vol_PlotsWorkings!$D$5+Vol_PlotsWorkings!$B347),2),NA())</f>
        <v>0</v>
      </c>
      <c r="E347" s="62" t="str">
        <f>IFERROR(INDEX(LysimeterVol_DB!$H$3:$AM$2832,(Vol_PlotsWorkings!$D$5+Vol_PlotsWorkings!$B347),$D$7),NA())</f>
        <v xml:space="preserve"> </v>
      </c>
      <c r="F347" s="62">
        <f>IFERROR(INDEX(LysimeterVol_DB!$H$3:$AM$2832,(Vol_PlotsWorkings!$D$5+Vol_PlotsWorkings!$B347),$D$8),NA())</f>
        <v>0</v>
      </c>
      <c r="G347" s="57"/>
      <c r="H347" s="57"/>
      <c r="I347" s="57"/>
      <c r="J347" s="58">
        <v>335</v>
      </c>
      <c r="K347" s="61">
        <f>IFERROR(INDEX(LysimeterVol_DB!$H$3:$AM$2832,(Vol_PlotsWorkings!$L$5+Vol_PlotsWorkings!$J347),1),NA())</f>
        <v>42156</v>
      </c>
      <c r="L347" s="58">
        <f>IFERROR(INDEX(LysimeterVol_DB!$H$3:$AM$2832,(Vol_PlotsWorkings!$L$5+Vol_PlotsWorkings!$J347),2),NA())</f>
        <v>0</v>
      </c>
      <c r="M347" s="62" t="str">
        <f>IFERROR(INDEX(LysimeterVol_DB!$H$3:$AM$2832,(Vol_PlotsWorkings!$L$5+Vol_PlotsWorkings!$J347),$L$7),NA())</f>
        <v xml:space="preserve"> </v>
      </c>
      <c r="N347" s="62">
        <f>IFERROR(INDEX(LysimeterVol_DB!$H$3:$AM$2832,(Vol_PlotsWorkings!$L$5+Vol_PlotsWorkings!$J347),$L$8),NA())</f>
        <v>0</v>
      </c>
      <c r="O347" s="57"/>
      <c r="P347" s="57"/>
    </row>
    <row r="348" spans="1:16" x14ac:dyDescent="0.25">
      <c r="A348" s="57"/>
      <c r="B348" s="58">
        <v>336</v>
      </c>
      <c r="C348" s="61">
        <f>IFERROR(INDEX(LysimeterVol_DB!$H$3:$AM$2832,(Vol_PlotsWorkings!$D$5+Vol_PlotsWorkings!$B348),1),NA())</f>
        <v>40696</v>
      </c>
      <c r="D348" s="58">
        <f>IFERROR(INDEX(LysimeterVol_DB!$H$3:$AM$2832,(Vol_PlotsWorkings!$D$5+Vol_PlotsWorkings!$B348),2),NA())</f>
        <v>0</v>
      </c>
      <c r="E348" s="62" t="str">
        <f>IFERROR(INDEX(LysimeterVol_DB!$H$3:$AM$2832,(Vol_PlotsWorkings!$D$5+Vol_PlotsWorkings!$B348),$D$7),NA())</f>
        <v xml:space="preserve"> </v>
      </c>
      <c r="F348" s="62">
        <f>IFERROR(INDEX(LysimeterVol_DB!$H$3:$AM$2832,(Vol_PlotsWorkings!$D$5+Vol_PlotsWorkings!$B348),$D$8),NA())</f>
        <v>0</v>
      </c>
      <c r="G348" s="57"/>
      <c r="H348" s="57"/>
      <c r="I348" s="57"/>
      <c r="J348" s="58">
        <v>336</v>
      </c>
      <c r="K348" s="61">
        <f>IFERROR(INDEX(LysimeterVol_DB!$H$3:$AM$2832,(Vol_PlotsWorkings!$L$5+Vol_PlotsWorkings!$J348),1),NA())</f>
        <v>42157</v>
      </c>
      <c r="L348" s="58">
        <f>IFERROR(INDEX(LysimeterVol_DB!$H$3:$AM$2832,(Vol_PlotsWorkings!$L$5+Vol_PlotsWorkings!$J348),2),NA())</f>
        <v>2</v>
      </c>
      <c r="M348" s="62" t="str">
        <f>IFERROR(INDEX(LysimeterVol_DB!$H$3:$AM$2832,(Vol_PlotsWorkings!$L$5+Vol_PlotsWorkings!$J348),$L$7),NA())</f>
        <v xml:space="preserve"> </v>
      </c>
      <c r="N348" s="62">
        <f>IFERROR(INDEX(LysimeterVol_DB!$H$3:$AM$2832,(Vol_PlotsWorkings!$L$5+Vol_PlotsWorkings!$J348),$L$8),NA())</f>
        <v>0</v>
      </c>
      <c r="O348" s="57"/>
      <c r="P348" s="57"/>
    </row>
    <row r="349" spans="1:16" x14ac:dyDescent="0.25">
      <c r="A349" s="57"/>
      <c r="B349" s="58">
        <v>337</v>
      </c>
      <c r="C349" s="61">
        <f>IFERROR(INDEX(LysimeterVol_DB!$H$3:$AM$2832,(Vol_PlotsWorkings!$D$5+Vol_PlotsWorkings!$B349),1),NA())</f>
        <v>40697</v>
      </c>
      <c r="D349" s="58">
        <f>IFERROR(INDEX(LysimeterVol_DB!$H$3:$AM$2832,(Vol_PlotsWorkings!$D$5+Vol_PlotsWorkings!$B349),2),NA())</f>
        <v>0.5</v>
      </c>
      <c r="E349" s="62" t="str">
        <f>IFERROR(INDEX(LysimeterVol_DB!$H$3:$AM$2832,(Vol_PlotsWorkings!$D$5+Vol_PlotsWorkings!$B349),$D$7),NA())</f>
        <v xml:space="preserve"> </v>
      </c>
      <c r="F349" s="62">
        <f>IFERROR(INDEX(LysimeterVol_DB!$H$3:$AM$2832,(Vol_PlotsWorkings!$D$5+Vol_PlotsWorkings!$B349),$D$8),NA())</f>
        <v>0</v>
      </c>
      <c r="G349" s="57"/>
      <c r="H349" s="57"/>
      <c r="I349" s="57"/>
      <c r="J349" s="58">
        <v>337</v>
      </c>
      <c r="K349" s="61">
        <f>IFERROR(INDEX(LysimeterVol_DB!$H$3:$AM$2832,(Vol_PlotsWorkings!$L$5+Vol_PlotsWorkings!$J349),1),NA())</f>
        <v>42158</v>
      </c>
      <c r="L349" s="58">
        <f>IFERROR(INDEX(LysimeterVol_DB!$H$3:$AM$2832,(Vol_PlotsWorkings!$L$5+Vol_PlotsWorkings!$J349),2),NA())</f>
        <v>0</v>
      </c>
      <c r="M349" s="62" t="str">
        <f>IFERROR(INDEX(LysimeterVol_DB!$H$3:$AM$2832,(Vol_PlotsWorkings!$L$5+Vol_PlotsWorkings!$J349),$L$7),NA())</f>
        <v xml:space="preserve"> </v>
      </c>
      <c r="N349" s="62">
        <f>IFERROR(INDEX(LysimeterVol_DB!$H$3:$AM$2832,(Vol_PlotsWorkings!$L$5+Vol_PlotsWorkings!$J349),$L$8),NA())</f>
        <v>0</v>
      </c>
      <c r="O349" s="57"/>
      <c r="P349" s="57"/>
    </row>
    <row r="350" spans="1:16" x14ac:dyDescent="0.25">
      <c r="A350" s="57"/>
      <c r="B350" s="58">
        <v>338</v>
      </c>
      <c r="C350" s="61">
        <f>IFERROR(INDEX(LysimeterVol_DB!$H$3:$AM$2832,(Vol_PlotsWorkings!$D$5+Vol_PlotsWorkings!$B350),1),NA())</f>
        <v>40698</v>
      </c>
      <c r="D350" s="58">
        <f>IFERROR(INDEX(LysimeterVol_DB!$H$3:$AM$2832,(Vol_PlotsWorkings!$D$5+Vol_PlotsWorkings!$B350),2),NA())</f>
        <v>0.5</v>
      </c>
      <c r="E350" s="62" t="str">
        <f>IFERROR(INDEX(LysimeterVol_DB!$H$3:$AM$2832,(Vol_PlotsWorkings!$D$5+Vol_PlotsWorkings!$B350),$D$7),NA())</f>
        <v xml:space="preserve"> </v>
      </c>
      <c r="F350" s="62">
        <f>IFERROR(INDEX(LysimeterVol_DB!$H$3:$AM$2832,(Vol_PlotsWorkings!$D$5+Vol_PlotsWorkings!$B350),$D$8),NA())</f>
        <v>0</v>
      </c>
      <c r="G350" s="57"/>
      <c r="H350" s="57"/>
      <c r="I350" s="57"/>
      <c r="J350" s="58">
        <v>338</v>
      </c>
      <c r="K350" s="61">
        <f>IFERROR(INDEX(LysimeterVol_DB!$H$3:$AM$2832,(Vol_PlotsWorkings!$L$5+Vol_PlotsWorkings!$J350),1),NA())</f>
        <v>42159</v>
      </c>
      <c r="L350" s="58">
        <f>IFERROR(INDEX(LysimeterVol_DB!$H$3:$AM$2832,(Vol_PlotsWorkings!$L$5+Vol_PlotsWorkings!$J350),2),NA())</f>
        <v>3</v>
      </c>
      <c r="M350" s="62" t="str">
        <f>IFERROR(INDEX(LysimeterVol_DB!$H$3:$AM$2832,(Vol_PlotsWorkings!$L$5+Vol_PlotsWorkings!$J350),$L$7),NA())</f>
        <v xml:space="preserve"> </v>
      </c>
      <c r="N350" s="62">
        <f>IFERROR(INDEX(LysimeterVol_DB!$H$3:$AM$2832,(Vol_PlotsWorkings!$L$5+Vol_PlotsWorkings!$J350),$L$8),NA())</f>
        <v>0</v>
      </c>
      <c r="O350" s="57"/>
      <c r="P350" s="57"/>
    </row>
    <row r="351" spans="1:16" x14ac:dyDescent="0.25">
      <c r="A351" s="57"/>
      <c r="B351" s="58">
        <v>339</v>
      </c>
      <c r="C351" s="61">
        <f>IFERROR(INDEX(LysimeterVol_DB!$H$3:$AM$2832,(Vol_PlotsWorkings!$D$5+Vol_PlotsWorkings!$B351),1),NA())</f>
        <v>40699</v>
      </c>
      <c r="D351" s="58">
        <f>IFERROR(INDEX(LysimeterVol_DB!$H$3:$AM$2832,(Vol_PlotsWorkings!$D$5+Vol_PlotsWorkings!$B351),2),NA())</f>
        <v>1</v>
      </c>
      <c r="E351" s="62" t="str">
        <f>IFERROR(INDEX(LysimeterVol_DB!$H$3:$AM$2832,(Vol_PlotsWorkings!$D$5+Vol_PlotsWorkings!$B351),$D$7),NA())</f>
        <v xml:space="preserve"> </v>
      </c>
      <c r="F351" s="62">
        <f>IFERROR(INDEX(LysimeterVol_DB!$H$3:$AM$2832,(Vol_PlotsWorkings!$D$5+Vol_PlotsWorkings!$B351),$D$8),NA())</f>
        <v>0</v>
      </c>
      <c r="G351" s="57"/>
      <c r="H351" s="57"/>
      <c r="I351" s="57"/>
      <c r="J351" s="58">
        <v>339</v>
      </c>
      <c r="K351" s="61">
        <f>IFERROR(INDEX(LysimeterVol_DB!$H$3:$AM$2832,(Vol_PlotsWorkings!$L$5+Vol_PlotsWorkings!$J351),1),NA())</f>
        <v>42160</v>
      </c>
      <c r="L351" s="58">
        <f>IFERROR(INDEX(LysimeterVol_DB!$H$3:$AM$2832,(Vol_PlotsWorkings!$L$5+Vol_PlotsWorkings!$J351),2),NA())</f>
        <v>0</v>
      </c>
      <c r="M351" s="62" t="str">
        <f>IFERROR(INDEX(LysimeterVol_DB!$H$3:$AM$2832,(Vol_PlotsWorkings!$L$5+Vol_PlotsWorkings!$J351),$L$7),NA())</f>
        <v xml:space="preserve"> </v>
      </c>
      <c r="N351" s="62">
        <f>IFERROR(INDEX(LysimeterVol_DB!$H$3:$AM$2832,(Vol_PlotsWorkings!$L$5+Vol_PlotsWorkings!$J351),$L$8),NA())</f>
        <v>0</v>
      </c>
      <c r="O351" s="57"/>
      <c r="P351" s="57"/>
    </row>
    <row r="352" spans="1:16" x14ac:dyDescent="0.25">
      <c r="A352" s="57"/>
      <c r="B352" s="58">
        <v>340</v>
      </c>
      <c r="C352" s="61">
        <f>IFERROR(INDEX(LysimeterVol_DB!$H$3:$AM$2832,(Vol_PlotsWorkings!$D$5+Vol_PlotsWorkings!$B352),1),NA())</f>
        <v>40700</v>
      </c>
      <c r="D352" s="58">
        <f>IFERROR(INDEX(LysimeterVol_DB!$H$3:$AM$2832,(Vol_PlotsWorkings!$D$5+Vol_PlotsWorkings!$B352),2),NA())</f>
        <v>0</v>
      </c>
      <c r="E352" s="62" t="str">
        <f>IFERROR(INDEX(LysimeterVol_DB!$H$3:$AM$2832,(Vol_PlotsWorkings!$D$5+Vol_PlotsWorkings!$B352),$D$7),NA())</f>
        <v xml:space="preserve"> </v>
      </c>
      <c r="F352" s="62">
        <f>IFERROR(INDEX(LysimeterVol_DB!$H$3:$AM$2832,(Vol_PlotsWorkings!$D$5+Vol_PlotsWorkings!$B352),$D$8),NA())</f>
        <v>0</v>
      </c>
      <c r="G352" s="57"/>
      <c r="H352" s="57"/>
      <c r="I352" s="57"/>
      <c r="J352" s="58">
        <v>340</v>
      </c>
      <c r="K352" s="61">
        <f>IFERROR(INDEX(LysimeterVol_DB!$H$3:$AM$2832,(Vol_PlotsWorkings!$L$5+Vol_PlotsWorkings!$J352),1),NA())</f>
        <v>42161</v>
      </c>
      <c r="L352" s="58">
        <f>IFERROR(INDEX(LysimeterVol_DB!$H$3:$AM$2832,(Vol_PlotsWorkings!$L$5+Vol_PlotsWorkings!$J352),2),NA())</f>
        <v>0</v>
      </c>
      <c r="M352" s="62" t="str">
        <f>IFERROR(INDEX(LysimeterVol_DB!$H$3:$AM$2832,(Vol_PlotsWorkings!$L$5+Vol_PlotsWorkings!$J352),$L$7),NA())</f>
        <v xml:space="preserve"> </v>
      </c>
      <c r="N352" s="62">
        <f>IFERROR(INDEX(LysimeterVol_DB!$H$3:$AM$2832,(Vol_PlotsWorkings!$L$5+Vol_PlotsWorkings!$J352),$L$8),NA())</f>
        <v>0</v>
      </c>
      <c r="O352" s="57"/>
      <c r="P352" s="57"/>
    </row>
    <row r="353" spans="1:16" x14ac:dyDescent="0.25">
      <c r="A353" s="57"/>
      <c r="B353" s="58">
        <v>341</v>
      </c>
      <c r="C353" s="61">
        <f>IFERROR(INDEX(LysimeterVol_DB!$H$3:$AM$2832,(Vol_PlotsWorkings!$D$5+Vol_PlotsWorkings!$B353),1),NA())</f>
        <v>40701</v>
      </c>
      <c r="D353" s="58">
        <f>IFERROR(INDEX(LysimeterVol_DB!$H$3:$AM$2832,(Vol_PlotsWorkings!$D$5+Vol_PlotsWorkings!$B353),2),NA())</f>
        <v>0.5</v>
      </c>
      <c r="E353" s="62" t="str">
        <f>IFERROR(INDEX(LysimeterVol_DB!$H$3:$AM$2832,(Vol_PlotsWorkings!$D$5+Vol_PlotsWorkings!$B353),$D$7),NA())</f>
        <v xml:space="preserve"> </v>
      </c>
      <c r="F353" s="62">
        <f>IFERROR(INDEX(LysimeterVol_DB!$H$3:$AM$2832,(Vol_PlotsWorkings!$D$5+Vol_PlotsWorkings!$B353),$D$8),NA())</f>
        <v>0</v>
      </c>
      <c r="G353" s="57"/>
      <c r="H353" s="57"/>
      <c r="I353" s="57"/>
      <c r="J353" s="58">
        <v>341</v>
      </c>
      <c r="K353" s="61">
        <f>IFERROR(INDEX(LysimeterVol_DB!$H$3:$AM$2832,(Vol_PlotsWorkings!$L$5+Vol_PlotsWorkings!$J353),1),NA())</f>
        <v>42162</v>
      </c>
      <c r="L353" s="58">
        <f>IFERROR(INDEX(LysimeterVol_DB!$H$3:$AM$2832,(Vol_PlotsWorkings!$L$5+Vol_PlotsWorkings!$J353),2),NA())</f>
        <v>0</v>
      </c>
      <c r="M353" s="62" t="str">
        <f>IFERROR(INDEX(LysimeterVol_DB!$H$3:$AM$2832,(Vol_PlotsWorkings!$L$5+Vol_PlotsWorkings!$J353),$L$7),NA())</f>
        <v xml:space="preserve"> </v>
      </c>
      <c r="N353" s="62">
        <f>IFERROR(INDEX(LysimeterVol_DB!$H$3:$AM$2832,(Vol_PlotsWorkings!$L$5+Vol_PlotsWorkings!$J353),$L$8),NA())</f>
        <v>0</v>
      </c>
      <c r="O353" s="57"/>
      <c r="P353" s="57"/>
    </row>
    <row r="354" spans="1:16" x14ac:dyDescent="0.25">
      <c r="A354" s="57"/>
      <c r="B354" s="58">
        <v>342</v>
      </c>
      <c r="C354" s="61">
        <f>IFERROR(INDEX(LysimeterVol_DB!$H$3:$AM$2832,(Vol_PlotsWorkings!$D$5+Vol_PlotsWorkings!$B354),1),NA())</f>
        <v>40702</v>
      </c>
      <c r="D354" s="58">
        <f>IFERROR(INDEX(LysimeterVol_DB!$H$3:$AM$2832,(Vol_PlotsWorkings!$D$5+Vol_PlotsWorkings!$B354),2),NA())</f>
        <v>0.5</v>
      </c>
      <c r="E354" s="62" t="str">
        <f>IFERROR(INDEX(LysimeterVol_DB!$H$3:$AM$2832,(Vol_PlotsWorkings!$D$5+Vol_PlotsWorkings!$B354),$D$7),NA())</f>
        <v xml:space="preserve"> </v>
      </c>
      <c r="F354" s="62">
        <f>IFERROR(INDEX(LysimeterVol_DB!$H$3:$AM$2832,(Vol_PlotsWorkings!$D$5+Vol_PlotsWorkings!$B354),$D$8),NA())</f>
        <v>0</v>
      </c>
      <c r="G354" s="57"/>
      <c r="H354" s="57"/>
      <c r="I354" s="57"/>
      <c r="J354" s="58">
        <v>342</v>
      </c>
      <c r="K354" s="61">
        <f>IFERROR(INDEX(LysimeterVol_DB!$H$3:$AM$2832,(Vol_PlotsWorkings!$L$5+Vol_PlotsWorkings!$J354),1),NA())</f>
        <v>42163</v>
      </c>
      <c r="L354" s="58">
        <f>IFERROR(INDEX(LysimeterVol_DB!$H$3:$AM$2832,(Vol_PlotsWorkings!$L$5+Vol_PlotsWorkings!$J354),2),NA())</f>
        <v>0</v>
      </c>
      <c r="M354" s="62" t="str">
        <f>IFERROR(INDEX(LysimeterVol_DB!$H$3:$AM$2832,(Vol_PlotsWorkings!$L$5+Vol_PlotsWorkings!$J354),$L$7),NA())</f>
        <v xml:space="preserve"> </v>
      </c>
      <c r="N354" s="62">
        <f>IFERROR(INDEX(LysimeterVol_DB!$H$3:$AM$2832,(Vol_PlotsWorkings!$L$5+Vol_PlotsWorkings!$J354),$L$8),NA())</f>
        <v>0</v>
      </c>
      <c r="O354" s="57"/>
      <c r="P354" s="57"/>
    </row>
    <row r="355" spans="1:16" x14ac:dyDescent="0.25">
      <c r="A355" s="57"/>
      <c r="B355" s="58">
        <v>343</v>
      </c>
      <c r="C355" s="61">
        <f>IFERROR(INDEX(LysimeterVol_DB!$H$3:$AM$2832,(Vol_PlotsWorkings!$D$5+Vol_PlotsWorkings!$B355),1),NA())</f>
        <v>40703</v>
      </c>
      <c r="D355" s="58">
        <f>IFERROR(INDEX(LysimeterVol_DB!$H$3:$AM$2832,(Vol_PlotsWorkings!$D$5+Vol_PlotsWorkings!$B355),2),NA())</f>
        <v>0</v>
      </c>
      <c r="E355" s="62" t="str">
        <f>IFERROR(INDEX(LysimeterVol_DB!$H$3:$AM$2832,(Vol_PlotsWorkings!$D$5+Vol_PlotsWorkings!$B355),$D$7),NA())</f>
        <v xml:space="preserve"> </v>
      </c>
      <c r="F355" s="62">
        <f>IFERROR(INDEX(LysimeterVol_DB!$H$3:$AM$2832,(Vol_PlotsWorkings!$D$5+Vol_PlotsWorkings!$B355),$D$8),NA())</f>
        <v>0</v>
      </c>
      <c r="G355" s="57"/>
      <c r="H355" s="57"/>
      <c r="I355" s="57"/>
      <c r="J355" s="58">
        <v>343</v>
      </c>
      <c r="K355" s="61">
        <f>IFERROR(INDEX(LysimeterVol_DB!$H$3:$AM$2832,(Vol_PlotsWorkings!$L$5+Vol_PlotsWorkings!$J355),1),NA())</f>
        <v>42164</v>
      </c>
      <c r="L355" s="58">
        <f>IFERROR(INDEX(LysimeterVol_DB!$H$3:$AM$2832,(Vol_PlotsWorkings!$L$5+Vol_PlotsWorkings!$J355),2),NA())</f>
        <v>0</v>
      </c>
      <c r="M355" s="62" t="str">
        <f>IFERROR(INDEX(LysimeterVol_DB!$H$3:$AM$2832,(Vol_PlotsWorkings!$L$5+Vol_PlotsWorkings!$J355),$L$7),NA())</f>
        <v xml:space="preserve"> </v>
      </c>
      <c r="N355" s="62">
        <f>IFERROR(INDEX(LysimeterVol_DB!$H$3:$AM$2832,(Vol_PlotsWorkings!$L$5+Vol_PlotsWorkings!$J355),$L$8),NA())</f>
        <v>0</v>
      </c>
      <c r="O355" s="57"/>
      <c r="P355" s="57"/>
    </row>
    <row r="356" spans="1:16" x14ac:dyDescent="0.25">
      <c r="A356" s="57"/>
      <c r="B356" s="58">
        <v>344</v>
      </c>
      <c r="C356" s="61">
        <f>IFERROR(INDEX(LysimeterVol_DB!$H$3:$AM$2832,(Vol_PlotsWorkings!$D$5+Vol_PlotsWorkings!$B356),1),NA())</f>
        <v>40704</v>
      </c>
      <c r="D356" s="58">
        <f>IFERROR(INDEX(LysimeterVol_DB!$H$3:$AM$2832,(Vol_PlotsWorkings!$D$5+Vol_PlotsWorkings!$B356),2),NA())</f>
        <v>8</v>
      </c>
      <c r="E356" s="62" t="str">
        <f>IFERROR(INDEX(LysimeterVol_DB!$H$3:$AM$2832,(Vol_PlotsWorkings!$D$5+Vol_PlotsWorkings!$B356),$D$7),NA())</f>
        <v xml:space="preserve"> </v>
      </c>
      <c r="F356" s="62">
        <f>IFERROR(INDEX(LysimeterVol_DB!$H$3:$AM$2832,(Vol_PlotsWorkings!$D$5+Vol_PlotsWorkings!$B356),$D$8),NA())</f>
        <v>0</v>
      </c>
      <c r="G356" s="57"/>
      <c r="H356" s="57"/>
      <c r="I356" s="57"/>
      <c r="J356" s="58">
        <v>344</v>
      </c>
      <c r="K356" s="61">
        <f>IFERROR(INDEX(LysimeterVol_DB!$H$3:$AM$2832,(Vol_PlotsWorkings!$L$5+Vol_PlotsWorkings!$J356),1),NA())</f>
        <v>42165</v>
      </c>
      <c r="L356" s="58">
        <f>IFERROR(INDEX(LysimeterVol_DB!$H$3:$AM$2832,(Vol_PlotsWorkings!$L$5+Vol_PlotsWorkings!$J356),2),NA())</f>
        <v>5.5</v>
      </c>
      <c r="M356" s="62">
        <f>IFERROR(INDEX(LysimeterVol_DB!$H$3:$AM$2832,(Vol_PlotsWorkings!$L$5+Vol_PlotsWorkings!$J356),$L$7),NA())</f>
        <v>0</v>
      </c>
      <c r="N356" s="62">
        <f>IFERROR(INDEX(LysimeterVol_DB!$H$3:$AM$2832,(Vol_PlotsWorkings!$L$5+Vol_PlotsWorkings!$J356),$L$8),NA())</f>
        <v>0</v>
      </c>
      <c r="O356" s="57"/>
      <c r="P356" s="57"/>
    </row>
    <row r="357" spans="1:16" x14ac:dyDescent="0.25">
      <c r="A357" s="57"/>
      <c r="B357" s="58">
        <v>345</v>
      </c>
      <c r="C357" s="61">
        <f>IFERROR(INDEX(LysimeterVol_DB!$H$3:$AM$2832,(Vol_PlotsWorkings!$D$5+Vol_PlotsWorkings!$B357),1),NA())</f>
        <v>40705</v>
      </c>
      <c r="D357" s="58">
        <f>IFERROR(INDEX(LysimeterVol_DB!$H$3:$AM$2832,(Vol_PlotsWorkings!$D$5+Vol_PlotsWorkings!$B357),2),NA())</f>
        <v>2</v>
      </c>
      <c r="E357" s="62" t="str">
        <f>IFERROR(INDEX(LysimeterVol_DB!$H$3:$AM$2832,(Vol_PlotsWorkings!$D$5+Vol_PlotsWorkings!$B357),$D$7),NA())</f>
        <v xml:space="preserve"> </v>
      </c>
      <c r="F357" s="62">
        <f>IFERROR(INDEX(LysimeterVol_DB!$H$3:$AM$2832,(Vol_PlotsWorkings!$D$5+Vol_PlotsWorkings!$B357),$D$8),NA())</f>
        <v>0</v>
      </c>
      <c r="G357" s="57"/>
      <c r="H357" s="57"/>
      <c r="I357" s="57"/>
      <c r="J357" s="58">
        <v>345</v>
      </c>
      <c r="K357" s="61">
        <f>IFERROR(INDEX(LysimeterVol_DB!$H$3:$AM$2832,(Vol_PlotsWorkings!$L$5+Vol_PlotsWorkings!$J357),1),NA())</f>
        <v>42166</v>
      </c>
      <c r="L357" s="58">
        <f>IFERROR(INDEX(LysimeterVol_DB!$H$3:$AM$2832,(Vol_PlotsWorkings!$L$5+Vol_PlotsWorkings!$J357),2),NA())</f>
        <v>3</v>
      </c>
      <c r="M357" s="62" t="str">
        <f>IFERROR(INDEX(LysimeterVol_DB!$H$3:$AM$2832,(Vol_PlotsWorkings!$L$5+Vol_PlotsWorkings!$J357),$L$7),NA())</f>
        <v xml:space="preserve"> </v>
      </c>
      <c r="N357" s="62">
        <f>IFERROR(INDEX(LysimeterVol_DB!$H$3:$AM$2832,(Vol_PlotsWorkings!$L$5+Vol_PlotsWorkings!$J357),$L$8),NA())</f>
        <v>0</v>
      </c>
      <c r="O357" s="57"/>
      <c r="P357" s="57"/>
    </row>
    <row r="358" spans="1:16" x14ac:dyDescent="0.25">
      <c r="A358" s="57"/>
      <c r="B358" s="58">
        <v>346</v>
      </c>
      <c r="C358" s="61">
        <f>IFERROR(INDEX(LysimeterVol_DB!$H$3:$AM$2832,(Vol_PlotsWorkings!$D$5+Vol_PlotsWorkings!$B358),1),NA())</f>
        <v>40706</v>
      </c>
      <c r="D358" s="58">
        <f>IFERROR(INDEX(LysimeterVol_DB!$H$3:$AM$2832,(Vol_PlotsWorkings!$D$5+Vol_PlotsWorkings!$B358),2),NA())</f>
        <v>3.5</v>
      </c>
      <c r="E358" s="62" t="str">
        <f>IFERROR(INDEX(LysimeterVol_DB!$H$3:$AM$2832,(Vol_PlotsWorkings!$D$5+Vol_PlotsWorkings!$B358),$D$7),NA())</f>
        <v xml:space="preserve"> </v>
      </c>
      <c r="F358" s="62">
        <f>IFERROR(INDEX(LysimeterVol_DB!$H$3:$AM$2832,(Vol_PlotsWorkings!$D$5+Vol_PlotsWorkings!$B358),$D$8),NA())</f>
        <v>0</v>
      </c>
      <c r="G358" s="57"/>
      <c r="H358" s="57"/>
      <c r="I358" s="57"/>
      <c r="J358" s="58">
        <v>346</v>
      </c>
      <c r="K358" s="61">
        <f>IFERROR(INDEX(LysimeterVol_DB!$H$3:$AM$2832,(Vol_PlotsWorkings!$L$5+Vol_PlotsWorkings!$J358),1),NA())</f>
        <v>42167</v>
      </c>
      <c r="L358" s="58">
        <f>IFERROR(INDEX(LysimeterVol_DB!$H$3:$AM$2832,(Vol_PlotsWorkings!$L$5+Vol_PlotsWorkings!$J358),2),NA())</f>
        <v>4</v>
      </c>
      <c r="M358" s="62" t="str">
        <f>IFERROR(INDEX(LysimeterVol_DB!$H$3:$AM$2832,(Vol_PlotsWorkings!$L$5+Vol_PlotsWorkings!$J358),$L$7),NA())</f>
        <v xml:space="preserve"> </v>
      </c>
      <c r="N358" s="62">
        <f>IFERROR(INDEX(LysimeterVol_DB!$H$3:$AM$2832,(Vol_PlotsWorkings!$L$5+Vol_PlotsWorkings!$J358),$L$8),NA())</f>
        <v>0</v>
      </c>
      <c r="O358" s="57"/>
      <c r="P358" s="57"/>
    </row>
    <row r="359" spans="1:16" x14ac:dyDescent="0.25">
      <c r="A359" s="57"/>
      <c r="B359" s="58">
        <v>347</v>
      </c>
      <c r="C359" s="61">
        <f>IFERROR(INDEX(LysimeterVol_DB!$H$3:$AM$2832,(Vol_PlotsWorkings!$D$5+Vol_PlotsWorkings!$B359),1),NA())</f>
        <v>40707</v>
      </c>
      <c r="D359" s="58">
        <f>IFERROR(INDEX(LysimeterVol_DB!$H$3:$AM$2832,(Vol_PlotsWorkings!$D$5+Vol_PlotsWorkings!$B359),2),NA())</f>
        <v>0</v>
      </c>
      <c r="E359" s="62" t="str">
        <f>IFERROR(INDEX(LysimeterVol_DB!$H$3:$AM$2832,(Vol_PlotsWorkings!$D$5+Vol_PlotsWorkings!$B359),$D$7),NA())</f>
        <v xml:space="preserve"> </v>
      </c>
      <c r="F359" s="62">
        <f>IFERROR(INDEX(LysimeterVol_DB!$H$3:$AM$2832,(Vol_PlotsWorkings!$D$5+Vol_PlotsWorkings!$B359),$D$8),NA())</f>
        <v>0</v>
      </c>
      <c r="G359" s="57"/>
      <c r="H359" s="57"/>
      <c r="I359" s="57"/>
      <c r="J359" s="58">
        <v>347</v>
      </c>
      <c r="K359" s="61">
        <f>IFERROR(INDEX(LysimeterVol_DB!$H$3:$AM$2832,(Vol_PlotsWorkings!$L$5+Vol_PlotsWorkings!$J359),1),NA())</f>
        <v>42168</v>
      </c>
      <c r="L359" s="58">
        <f>IFERROR(INDEX(LysimeterVol_DB!$H$3:$AM$2832,(Vol_PlotsWorkings!$L$5+Vol_PlotsWorkings!$J359),2),NA())</f>
        <v>0</v>
      </c>
      <c r="M359" s="62" t="str">
        <f>IFERROR(INDEX(LysimeterVol_DB!$H$3:$AM$2832,(Vol_PlotsWorkings!$L$5+Vol_PlotsWorkings!$J359),$L$7),NA())</f>
        <v xml:space="preserve"> </v>
      </c>
      <c r="N359" s="62">
        <f>IFERROR(INDEX(LysimeterVol_DB!$H$3:$AM$2832,(Vol_PlotsWorkings!$L$5+Vol_PlotsWorkings!$J359),$L$8),NA())</f>
        <v>0</v>
      </c>
      <c r="O359" s="57"/>
      <c r="P359" s="57"/>
    </row>
    <row r="360" spans="1:16" x14ac:dyDescent="0.25">
      <c r="A360" s="57"/>
      <c r="B360" s="58">
        <v>348</v>
      </c>
      <c r="C360" s="61">
        <f>IFERROR(INDEX(LysimeterVol_DB!$H$3:$AM$2832,(Vol_PlotsWorkings!$D$5+Vol_PlotsWorkings!$B360),1),NA())</f>
        <v>40708</v>
      </c>
      <c r="D360" s="58">
        <f>IFERROR(INDEX(LysimeterVol_DB!$H$3:$AM$2832,(Vol_PlotsWorkings!$D$5+Vol_PlotsWorkings!$B360),2),NA())</f>
        <v>0</v>
      </c>
      <c r="E360" s="62" t="str">
        <f>IFERROR(INDEX(LysimeterVol_DB!$H$3:$AM$2832,(Vol_PlotsWorkings!$D$5+Vol_PlotsWorkings!$B360),$D$7),NA())</f>
        <v xml:space="preserve"> </v>
      </c>
      <c r="F360" s="62">
        <f>IFERROR(INDEX(LysimeterVol_DB!$H$3:$AM$2832,(Vol_PlotsWorkings!$D$5+Vol_PlotsWorkings!$B360),$D$8),NA())</f>
        <v>0</v>
      </c>
      <c r="G360" s="57"/>
      <c r="H360" s="57"/>
      <c r="I360" s="57"/>
      <c r="J360" s="58">
        <v>348</v>
      </c>
      <c r="K360" s="61">
        <f>IFERROR(INDEX(LysimeterVol_DB!$H$3:$AM$2832,(Vol_PlotsWorkings!$L$5+Vol_PlotsWorkings!$J360),1),NA())</f>
        <v>42169</v>
      </c>
      <c r="L360" s="58">
        <f>IFERROR(INDEX(LysimeterVol_DB!$H$3:$AM$2832,(Vol_PlotsWorkings!$L$5+Vol_PlotsWorkings!$J360),2),NA())</f>
        <v>0</v>
      </c>
      <c r="M360" s="62" t="str">
        <f>IFERROR(INDEX(LysimeterVol_DB!$H$3:$AM$2832,(Vol_PlotsWorkings!$L$5+Vol_PlotsWorkings!$J360),$L$7),NA())</f>
        <v xml:space="preserve"> </v>
      </c>
      <c r="N360" s="62">
        <f>IFERROR(INDEX(LysimeterVol_DB!$H$3:$AM$2832,(Vol_PlotsWorkings!$L$5+Vol_PlotsWorkings!$J360),$L$8),NA())</f>
        <v>0</v>
      </c>
      <c r="O360" s="57"/>
      <c r="P360" s="57"/>
    </row>
    <row r="361" spans="1:16" x14ac:dyDescent="0.25">
      <c r="A361" s="57"/>
      <c r="B361" s="58">
        <v>349</v>
      </c>
      <c r="C361" s="61">
        <f>IFERROR(INDEX(LysimeterVol_DB!$H$3:$AM$2832,(Vol_PlotsWorkings!$D$5+Vol_PlotsWorkings!$B361),1),NA())</f>
        <v>40709</v>
      </c>
      <c r="D361" s="58">
        <f>IFERROR(INDEX(LysimeterVol_DB!$H$3:$AM$2832,(Vol_PlotsWorkings!$D$5+Vol_PlotsWorkings!$B361),2),NA())</f>
        <v>0</v>
      </c>
      <c r="E361" s="62" t="str">
        <f>IFERROR(INDEX(LysimeterVol_DB!$H$3:$AM$2832,(Vol_PlotsWorkings!$D$5+Vol_PlotsWorkings!$B361),$D$7),NA())</f>
        <v xml:space="preserve"> </v>
      </c>
      <c r="F361" s="62">
        <f>IFERROR(INDEX(LysimeterVol_DB!$H$3:$AM$2832,(Vol_PlotsWorkings!$D$5+Vol_PlotsWorkings!$B361),$D$8),NA())</f>
        <v>0</v>
      </c>
      <c r="G361" s="57"/>
      <c r="H361" s="57"/>
      <c r="I361" s="57"/>
      <c r="J361" s="58">
        <v>349</v>
      </c>
      <c r="K361" s="61">
        <f>IFERROR(INDEX(LysimeterVol_DB!$H$3:$AM$2832,(Vol_PlotsWorkings!$L$5+Vol_PlotsWorkings!$J361),1),NA())</f>
        <v>42170</v>
      </c>
      <c r="L361" s="58">
        <f>IFERROR(INDEX(LysimeterVol_DB!$H$3:$AM$2832,(Vol_PlotsWorkings!$L$5+Vol_PlotsWorkings!$J361),2),NA())</f>
        <v>9</v>
      </c>
      <c r="M361" s="62" t="str">
        <f>IFERROR(INDEX(LysimeterVol_DB!$H$3:$AM$2832,(Vol_PlotsWorkings!$L$5+Vol_PlotsWorkings!$J361),$L$7),NA())</f>
        <v xml:space="preserve"> </v>
      </c>
      <c r="N361" s="62">
        <f>IFERROR(INDEX(LysimeterVol_DB!$H$3:$AM$2832,(Vol_PlotsWorkings!$L$5+Vol_PlotsWorkings!$J361),$L$8),NA())</f>
        <v>0</v>
      </c>
      <c r="O361" s="57"/>
      <c r="P361" s="57"/>
    </row>
    <row r="362" spans="1:16" x14ac:dyDescent="0.25">
      <c r="A362" s="57"/>
      <c r="B362" s="58">
        <v>350</v>
      </c>
      <c r="C362" s="61">
        <f>IFERROR(INDEX(LysimeterVol_DB!$H$3:$AM$2832,(Vol_PlotsWorkings!$D$5+Vol_PlotsWorkings!$B362),1),NA())</f>
        <v>40710</v>
      </c>
      <c r="D362" s="58">
        <f>IFERROR(INDEX(LysimeterVol_DB!$H$3:$AM$2832,(Vol_PlotsWorkings!$D$5+Vol_PlotsWorkings!$B362),2),NA())</f>
        <v>0.5</v>
      </c>
      <c r="E362" s="62" t="str">
        <f>IFERROR(INDEX(LysimeterVol_DB!$H$3:$AM$2832,(Vol_PlotsWorkings!$D$5+Vol_PlotsWorkings!$B362),$D$7),NA())</f>
        <v xml:space="preserve"> </v>
      </c>
      <c r="F362" s="62">
        <f>IFERROR(INDEX(LysimeterVol_DB!$H$3:$AM$2832,(Vol_PlotsWorkings!$D$5+Vol_PlotsWorkings!$B362),$D$8),NA())</f>
        <v>0</v>
      </c>
      <c r="G362" s="57"/>
      <c r="H362" s="57"/>
      <c r="I362" s="57"/>
      <c r="J362" s="58">
        <v>350</v>
      </c>
      <c r="K362" s="61">
        <f>IFERROR(INDEX(LysimeterVol_DB!$H$3:$AM$2832,(Vol_PlotsWorkings!$L$5+Vol_PlotsWorkings!$J362),1),NA())</f>
        <v>42171</v>
      </c>
      <c r="L362" s="58">
        <f>IFERROR(INDEX(LysimeterVol_DB!$H$3:$AM$2832,(Vol_PlotsWorkings!$L$5+Vol_PlotsWorkings!$J362),2),NA())</f>
        <v>0</v>
      </c>
      <c r="M362" s="62" t="str">
        <f>IFERROR(INDEX(LysimeterVol_DB!$H$3:$AM$2832,(Vol_PlotsWorkings!$L$5+Vol_PlotsWorkings!$J362),$L$7),NA())</f>
        <v xml:space="preserve"> </v>
      </c>
      <c r="N362" s="62">
        <f>IFERROR(INDEX(LysimeterVol_DB!$H$3:$AM$2832,(Vol_PlotsWorkings!$L$5+Vol_PlotsWorkings!$J362),$L$8),NA())</f>
        <v>0</v>
      </c>
      <c r="O362" s="57"/>
      <c r="P362" s="57"/>
    </row>
    <row r="363" spans="1:16" x14ac:dyDescent="0.25">
      <c r="A363" s="57"/>
      <c r="B363" s="58">
        <v>351</v>
      </c>
      <c r="C363" s="61">
        <f>IFERROR(INDEX(LysimeterVol_DB!$H$3:$AM$2832,(Vol_PlotsWorkings!$D$5+Vol_PlotsWorkings!$B363),1),NA())</f>
        <v>40711</v>
      </c>
      <c r="D363" s="58">
        <f>IFERROR(INDEX(LysimeterVol_DB!$H$3:$AM$2832,(Vol_PlotsWorkings!$D$5+Vol_PlotsWorkings!$B363),2),NA())</f>
        <v>0</v>
      </c>
      <c r="E363" s="62" t="str">
        <f>IFERROR(INDEX(LysimeterVol_DB!$H$3:$AM$2832,(Vol_PlotsWorkings!$D$5+Vol_PlotsWorkings!$B363),$D$7),NA())</f>
        <v xml:space="preserve"> </v>
      </c>
      <c r="F363" s="62">
        <f>IFERROR(INDEX(LysimeterVol_DB!$H$3:$AM$2832,(Vol_PlotsWorkings!$D$5+Vol_PlotsWorkings!$B363),$D$8),NA())</f>
        <v>0</v>
      </c>
      <c r="G363" s="57"/>
      <c r="H363" s="57"/>
      <c r="I363" s="57"/>
      <c r="J363" s="58">
        <v>351</v>
      </c>
      <c r="K363" s="61">
        <f>IFERROR(INDEX(LysimeterVol_DB!$H$3:$AM$2832,(Vol_PlotsWorkings!$L$5+Vol_PlotsWorkings!$J363),1),NA())</f>
        <v>42172</v>
      </c>
      <c r="L363" s="58">
        <f>IFERROR(INDEX(LysimeterVol_DB!$H$3:$AM$2832,(Vol_PlotsWorkings!$L$5+Vol_PlotsWorkings!$J363),2),NA())</f>
        <v>0</v>
      </c>
      <c r="M363" s="62" t="str">
        <f>IFERROR(INDEX(LysimeterVol_DB!$H$3:$AM$2832,(Vol_PlotsWorkings!$L$5+Vol_PlotsWorkings!$J363),$L$7),NA())</f>
        <v xml:space="preserve"> </v>
      </c>
      <c r="N363" s="62">
        <f>IFERROR(INDEX(LysimeterVol_DB!$H$3:$AM$2832,(Vol_PlotsWorkings!$L$5+Vol_PlotsWorkings!$J363),$L$8),NA())</f>
        <v>0</v>
      </c>
      <c r="O363" s="57"/>
      <c r="P363" s="57"/>
    </row>
    <row r="364" spans="1:16" x14ac:dyDescent="0.25">
      <c r="A364" s="57"/>
      <c r="B364" s="58">
        <v>352</v>
      </c>
      <c r="C364" s="61">
        <f>IFERROR(INDEX(LysimeterVol_DB!$H$3:$AM$2832,(Vol_PlotsWorkings!$D$5+Vol_PlotsWorkings!$B364),1),NA())</f>
        <v>40712</v>
      </c>
      <c r="D364" s="58">
        <f>IFERROR(INDEX(LysimeterVol_DB!$H$3:$AM$2832,(Vol_PlotsWorkings!$D$5+Vol_PlotsWorkings!$B364),2),NA())</f>
        <v>3</v>
      </c>
      <c r="E364" s="62" t="str">
        <f>IFERROR(INDEX(LysimeterVol_DB!$H$3:$AM$2832,(Vol_PlotsWorkings!$D$5+Vol_PlotsWorkings!$B364),$D$7),NA())</f>
        <v xml:space="preserve"> </v>
      </c>
      <c r="F364" s="62">
        <f>IFERROR(INDEX(LysimeterVol_DB!$H$3:$AM$2832,(Vol_PlotsWorkings!$D$5+Vol_PlotsWorkings!$B364),$D$8),NA())</f>
        <v>0</v>
      </c>
      <c r="G364" s="57"/>
      <c r="H364" s="57"/>
      <c r="I364" s="57"/>
      <c r="J364" s="58">
        <v>352</v>
      </c>
      <c r="K364" s="61">
        <f>IFERROR(INDEX(LysimeterVol_DB!$H$3:$AM$2832,(Vol_PlotsWorkings!$L$5+Vol_PlotsWorkings!$J364),1),NA())</f>
        <v>42173</v>
      </c>
      <c r="L364" s="58">
        <f>IFERROR(INDEX(LysimeterVol_DB!$H$3:$AM$2832,(Vol_PlotsWorkings!$L$5+Vol_PlotsWorkings!$J364),2),NA())</f>
        <v>0</v>
      </c>
      <c r="M364" s="62" t="str">
        <f>IFERROR(INDEX(LysimeterVol_DB!$H$3:$AM$2832,(Vol_PlotsWorkings!$L$5+Vol_PlotsWorkings!$J364),$L$7),NA())</f>
        <v xml:space="preserve"> </v>
      </c>
      <c r="N364" s="62">
        <f>IFERROR(INDEX(LysimeterVol_DB!$H$3:$AM$2832,(Vol_PlotsWorkings!$L$5+Vol_PlotsWorkings!$J364),$L$8),NA())</f>
        <v>0</v>
      </c>
      <c r="O364" s="57"/>
      <c r="P364" s="57"/>
    </row>
    <row r="365" spans="1:16" x14ac:dyDescent="0.25">
      <c r="A365" s="57"/>
      <c r="B365" s="58">
        <v>353</v>
      </c>
      <c r="C365" s="61">
        <f>IFERROR(INDEX(LysimeterVol_DB!$H$3:$AM$2832,(Vol_PlotsWorkings!$D$5+Vol_PlotsWorkings!$B365),1),NA())</f>
        <v>40713</v>
      </c>
      <c r="D365" s="58">
        <f>IFERROR(INDEX(LysimeterVol_DB!$H$3:$AM$2832,(Vol_PlotsWorkings!$D$5+Vol_PlotsWorkings!$B365),2),NA())</f>
        <v>0</v>
      </c>
      <c r="E365" s="62" t="str">
        <f>IFERROR(INDEX(LysimeterVol_DB!$H$3:$AM$2832,(Vol_PlotsWorkings!$D$5+Vol_PlotsWorkings!$B365),$D$7),NA())</f>
        <v xml:space="preserve"> </v>
      </c>
      <c r="F365" s="62">
        <f>IFERROR(INDEX(LysimeterVol_DB!$H$3:$AM$2832,(Vol_PlotsWorkings!$D$5+Vol_PlotsWorkings!$B365),$D$8),NA())</f>
        <v>0</v>
      </c>
      <c r="G365" s="57"/>
      <c r="H365" s="57"/>
      <c r="I365" s="57"/>
      <c r="J365" s="58">
        <v>353</v>
      </c>
      <c r="K365" s="61">
        <f>IFERROR(INDEX(LysimeterVol_DB!$H$3:$AM$2832,(Vol_PlotsWorkings!$L$5+Vol_PlotsWorkings!$J365),1),NA())</f>
        <v>42174</v>
      </c>
      <c r="L365" s="58">
        <f>IFERROR(INDEX(LysimeterVol_DB!$H$3:$AM$2832,(Vol_PlotsWorkings!$L$5+Vol_PlotsWorkings!$J365),2),NA())</f>
        <v>0.5</v>
      </c>
      <c r="M365" s="62" t="str">
        <f>IFERROR(INDEX(LysimeterVol_DB!$H$3:$AM$2832,(Vol_PlotsWorkings!$L$5+Vol_PlotsWorkings!$J365),$L$7),NA())</f>
        <v xml:space="preserve"> </v>
      </c>
      <c r="N365" s="62">
        <f>IFERROR(INDEX(LysimeterVol_DB!$H$3:$AM$2832,(Vol_PlotsWorkings!$L$5+Vol_PlotsWorkings!$J365),$L$8),NA())</f>
        <v>0</v>
      </c>
      <c r="O365" s="57"/>
      <c r="P365" s="57"/>
    </row>
    <row r="366" spans="1:16" x14ac:dyDescent="0.25">
      <c r="A366" s="57"/>
      <c r="B366" s="58">
        <v>354</v>
      </c>
      <c r="C366" s="61">
        <f>IFERROR(INDEX(LysimeterVol_DB!$H$3:$AM$2832,(Vol_PlotsWorkings!$D$5+Vol_PlotsWorkings!$B366),1),NA())</f>
        <v>40714</v>
      </c>
      <c r="D366" s="58">
        <f>IFERROR(INDEX(LysimeterVol_DB!$H$3:$AM$2832,(Vol_PlotsWorkings!$D$5+Vol_PlotsWorkings!$B366),2),NA())</f>
        <v>0</v>
      </c>
      <c r="E366" s="62" t="str">
        <f>IFERROR(INDEX(LysimeterVol_DB!$H$3:$AM$2832,(Vol_PlotsWorkings!$D$5+Vol_PlotsWorkings!$B366),$D$7),NA())</f>
        <v xml:space="preserve"> </v>
      </c>
      <c r="F366" s="62">
        <f>IFERROR(INDEX(LysimeterVol_DB!$H$3:$AM$2832,(Vol_PlotsWorkings!$D$5+Vol_PlotsWorkings!$B366),$D$8),NA())</f>
        <v>0</v>
      </c>
      <c r="G366" s="57"/>
      <c r="H366" s="57"/>
      <c r="I366" s="57"/>
      <c r="J366" s="58">
        <v>354</v>
      </c>
      <c r="K366" s="61">
        <f>IFERROR(INDEX(LysimeterVol_DB!$H$3:$AM$2832,(Vol_PlotsWorkings!$L$5+Vol_PlotsWorkings!$J366),1),NA())</f>
        <v>42175</v>
      </c>
      <c r="L366" s="58">
        <f>IFERROR(INDEX(LysimeterVol_DB!$H$3:$AM$2832,(Vol_PlotsWorkings!$L$5+Vol_PlotsWorkings!$J366),2),NA())</f>
        <v>36.5</v>
      </c>
      <c r="M366" s="62" t="str">
        <f>IFERROR(INDEX(LysimeterVol_DB!$H$3:$AM$2832,(Vol_PlotsWorkings!$L$5+Vol_PlotsWorkings!$J366),$L$7),NA())</f>
        <v xml:space="preserve"> </v>
      </c>
      <c r="N366" s="62">
        <f>IFERROR(INDEX(LysimeterVol_DB!$H$3:$AM$2832,(Vol_PlotsWorkings!$L$5+Vol_PlotsWorkings!$J366),$L$8),NA())</f>
        <v>0</v>
      </c>
      <c r="O366" s="57"/>
      <c r="P366" s="57"/>
    </row>
    <row r="367" spans="1:16" x14ac:dyDescent="0.25">
      <c r="A367" s="57"/>
      <c r="B367" s="58">
        <v>355</v>
      </c>
      <c r="C367" s="61">
        <f>IFERROR(INDEX(LysimeterVol_DB!$H$3:$AM$2832,(Vol_PlotsWorkings!$D$5+Vol_PlotsWorkings!$B367),1),NA())</f>
        <v>40715</v>
      </c>
      <c r="D367" s="58">
        <f>IFERROR(INDEX(LysimeterVol_DB!$H$3:$AM$2832,(Vol_PlotsWorkings!$D$5+Vol_PlotsWorkings!$B367),2),NA())</f>
        <v>0.5</v>
      </c>
      <c r="E367" s="62" t="str">
        <f>IFERROR(INDEX(LysimeterVol_DB!$H$3:$AM$2832,(Vol_PlotsWorkings!$D$5+Vol_PlotsWorkings!$B367),$D$7),NA())</f>
        <v xml:space="preserve"> </v>
      </c>
      <c r="F367" s="62">
        <f>IFERROR(INDEX(LysimeterVol_DB!$H$3:$AM$2832,(Vol_PlotsWorkings!$D$5+Vol_PlotsWorkings!$B367),$D$8),NA())</f>
        <v>0</v>
      </c>
      <c r="G367" s="57"/>
      <c r="H367" s="57"/>
      <c r="I367" s="57"/>
      <c r="J367" s="58">
        <v>355</v>
      </c>
      <c r="K367" s="61">
        <f>IFERROR(INDEX(LysimeterVol_DB!$H$3:$AM$2832,(Vol_PlotsWorkings!$L$5+Vol_PlotsWorkings!$J367),1),NA())</f>
        <v>42176</v>
      </c>
      <c r="L367" s="58">
        <f>IFERROR(INDEX(LysimeterVol_DB!$H$3:$AM$2832,(Vol_PlotsWorkings!$L$5+Vol_PlotsWorkings!$J367),2),NA())</f>
        <v>4</v>
      </c>
      <c r="M367" s="62" t="str">
        <f>IFERROR(INDEX(LysimeterVol_DB!$H$3:$AM$2832,(Vol_PlotsWorkings!$L$5+Vol_PlotsWorkings!$J367),$L$7),NA())</f>
        <v xml:space="preserve"> </v>
      </c>
      <c r="N367" s="62">
        <f>IFERROR(INDEX(LysimeterVol_DB!$H$3:$AM$2832,(Vol_PlotsWorkings!$L$5+Vol_PlotsWorkings!$J367),$L$8),NA())</f>
        <v>0</v>
      </c>
      <c r="O367" s="57"/>
      <c r="P367" s="57"/>
    </row>
    <row r="368" spans="1:16" x14ac:dyDescent="0.25">
      <c r="A368" s="57"/>
      <c r="B368" s="58">
        <v>356</v>
      </c>
      <c r="C368" s="61">
        <f>IFERROR(INDEX(LysimeterVol_DB!$H$3:$AM$2832,(Vol_PlotsWorkings!$D$5+Vol_PlotsWorkings!$B368),1),NA())</f>
        <v>40716</v>
      </c>
      <c r="D368" s="58">
        <f>IFERROR(INDEX(LysimeterVol_DB!$H$3:$AM$2832,(Vol_PlotsWorkings!$D$5+Vol_PlotsWorkings!$B368),2),NA())</f>
        <v>0</v>
      </c>
      <c r="E368" s="62" t="str">
        <f>IFERROR(INDEX(LysimeterVol_DB!$H$3:$AM$2832,(Vol_PlotsWorkings!$D$5+Vol_PlotsWorkings!$B368),$D$7),NA())</f>
        <v xml:space="preserve"> </v>
      </c>
      <c r="F368" s="62">
        <f>IFERROR(INDEX(LysimeterVol_DB!$H$3:$AM$2832,(Vol_PlotsWorkings!$D$5+Vol_PlotsWorkings!$B368),$D$8),NA())</f>
        <v>43.306995196773087</v>
      </c>
      <c r="G368" s="57"/>
      <c r="H368" s="57"/>
      <c r="I368" s="57"/>
      <c r="J368" s="58">
        <v>356</v>
      </c>
      <c r="K368" s="61">
        <f>IFERROR(INDEX(LysimeterVol_DB!$H$3:$AM$2832,(Vol_PlotsWorkings!$L$5+Vol_PlotsWorkings!$J368),1),NA())</f>
        <v>42177</v>
      </c>
      <c r="L368" s="58">
        <f>IFERROR(INDEX(LysimeterVol_DB!$H$3:$AM$2832,(Vol_PlotsWorkings!$L$5+Vol_PlotsWorkings!$J368),2),NA())</f>
        <v>1.5</v>
      </c>
      <c r="M368" s="62" t="str">
        <f>IFERROR(INDEX(LysimeterVol_DB!$H$3:$AM$2832,(Vol_PlotsWorkings!$L$5+Vol_PlotsWorkings!$J368),$L$7),NA())</f>
        <v xml:space="preserve"> </v>
      </c>
      <c r="N368" s="62">
        <f>IFERROR(INDEX(LysimeterVol_DB!$H$3:$AM$2832,(Vol_PlotsWorkings!$L$5+Vol_PlotsWorkings!$J368),$L$8),NA())</f>
        <v>0</v>
      </c>
      <c r="O368" s="57"/>
      <c r="P368" s="57"/>
    </row>
    <row r="369" spans="1:16" x14ac:dyDescent="0.25">
      <c r="A369" s="57"/>
      <c r="B369" s="58">
        <v>357</v>
      </c>
      <c r="C369" s="61">
        <f>IFERROR(INDEX(LysimeterVol_DB!$H$3:$AM$2832,(Vol_PlotsWorkings!$D$5+Vol_PlotsWorkings!$B369),1),NA())</f>
        <v>40717</v>
      </c>
      <c r="D369" s="58">
        <f>IFERROR(INDEX(LysimeterVol_DB!$H$3:$AM$2832,(Vol_PlotsWorkings!$D$5+Vol_PlotsWorkings!$B369),2),NA())</f>
        <v>3</v>
      </c>
      <c r="E369" s="62" t="str">
        <f>IFERROR(INDEX(LysimeterVol_DB!$H$3:$AM$2832,(Vol_PlotsWorkings!$D$5+Vol_PlotsWorkings!$B369),$D$7),NA())</f>
        <v xml:space="preserve"> </v>
      </c>
      <c r="F369" s="62">
        <f>IFERROR(INDEX(LysimeterVol_DB!$H$3:$AM$2832,(Vol_PlotsWorkings!$D$5+Vol_PlotsWorkings!$B369),$D$8),NA())</f>
        <v>0</v>
      </c>
      <c r="G369" s="57"/>
      <c r="H369" s="57"/>
      <c r="I369" s="57"/>
      <c r="J369" s="58">
        <v>357</v>
      </c>
      <c r="K369" s="61">
        <f>IFERROR(INDEX(LysimeterVol_DB!$H$3:$AM$2832,(Vol_PlotsWorkings!$L$5+Vol_PlotsWorkings!$J369),1),NA())</f>
        <v>42178</v>
      </c>
      <c r="L369" s="58">
        <f>IFERROR(INDEX(LysimeterVol_DB!$H$3:$AM$2832,(Vol_PlotsWorkings!$L$5+Vol_PlotsWorkings!$J369),2),NA())</f>
        <v>0.5</v>
      </c>
      <c r="M369" s="62" t="str">
        <f>IFERROR(INDEX(LysimeterVol_DB!$H$3:$AM$2832,(Vol_PlotsWorkings!$L$5+Vol_PlotsWorkings!$J369),$L$7),NA())</f>
        <v xml:space="preserve"> </v>
      </c>
      <c r="N369" s="62">
        <f>IFERROR(INDEX(LysimeterVol_DB!$H$3:$AM$2832,(Vol_PlotsWorkings!$L$5+Vol_PlotsWorkings!$J369),$L$8),NA())</f>
        <v>0</v>
      </c>
      <c r="O369" s="57"/>
      <c r="P369" s="57"/>
    </row>
    <row r="370" spans="1:16" x14ac:dyDescent="0.25">
      <c r="A370" s="57"/>
      <c r="B370" s="58">
        <v>358</v>
      </c>
      <c r="C370" s="61">
        <f>IFERROR(INDEX(LysimeterVol_DB!$H$3:$AM$2832,(Vol_PlotsWorkings!$D$5+Vol_PlotsWorkings!$B370),1),NA())</f>
        <v>40718</v>
      </c>
      <c r="D370" s="58">
        <f>IFERROR(INDEX(LysimeterVol_DB!$H$3:$AM$2832,(Vol_PlotsWorkings!$D$5+Vol_PlotsWorkings!$B370),2),NA())</f>
        <v>2.5</v>
      </c>
      <c r="E370" s="62" t="str">
        <f>IFERROR(INDEX(LysimeterVol_DB!$H$3:$AM$2832,(Vol_PlotsWorkings!$D$5+Vol_PlotsWorkings!$B370),$D$7),NA())</f>
        <v xml:space="preserve"> </v>
      </c>
      <c r="F370" s="62">
        <f>IFERROR(INDEX(LysimeterVol_DB!$H$3:$AM$2832,(Vol_PlotsWorkings!$D$5+Vol_PlotsWorkings!$B370),$D$8),NA())</f>
        <v>0</v>
      </c>
      <c r="G370" s="57"/>
      <c r="H370" s="57"/>
      <c r="I370" s="57"/>
      <c r="J370" s="58">
        <v>358</v>
      </c>
      <c r="K370" s="61">
        <f>IFERROR(INDEX(LysimeterVol_DB!$H$3:$AM$2832,(Vol_PlotsWorkings!$L$5+Vol_PlotsWorkings!$J370),1),NA())</f>
        <v>42179</v>
      </c>
      <c r="L370" s="58">
        <f>IFERROR(INDEX(LysimeterVol_DB!$H$3:$AM$2832,(Vol_PlotsWorkings!$L$5+Vol_PlotsWorkings!$J370),2),NA())</f>
        <v>0.5</v>
      </c>
      <c r="M370" s="62">
        <f>IFERROR(INDEX(LysimeterVol_DB!$H$3:$AM$2832,(Vol_PlotsWorkings!$L$5+Vol_PlotsWorkings!$J370),$L$7),NA())</f>
        <v>0.70000000000000007</v>
      </c>
      <c r="N370" s="62">
        <f>IFERROR(INDEX(LysimeterVol_DB!$H$3:$AM$2832,(Vol_PlotsWorkings!$L$5+Vol_PlotsWorkings!$J370),$L$8),NA())</f>
        <v>0</v>
      </c>
      <c r="O370" s="57"/>
      <c r="P370" s="57"/>
    </row>
    <row r="371" spans="1:16" x14ac:dyDescent="0.25">
      <c r="A371" s="57"/>
      <c r="B371" s="58">
        <v>359</v>
      </c>
      <c r="C371" s="61">
        <f>IFERROR(INDEX(LysimeterVol_DB!$H$3:$AM$2832,(Vol_PlotsWorkings!$D$5+Vol_PlotsWorkings!$B371),1),NA())</f>
        <v>40719</v>
      </c>
      <c r="D371" s="58">
        <f>IFERROR(INDEX(LysimeterVol_DB!$H$3:$AM$2832,(Vol_PlotsWorkings!$D$5+Vol_PlotsWorkings!$B371),2),NA())</f>
        <v>2.5</v>
      </c>
      <c r="E371" s="62" t="str">
        <f>IFERROR(INDEX(LysimeterVol_DB!$H$3:$AM$2832,(Vol_PlotsWorkings!$D$5+Vol_PlotsWorkings!$B371),$D$7),NA())</f>
        <v xml:space="preserve"> </v>
      </c>
      <c r="F371" s="62">
        <f>IFERROR(INDEX(LysimeterVol_DB!$H$3:$AM$2832,(Vol_PlotsWorkings!$D$5+Vol_PlotsWorkings!$B371),$D$8),NA())</f>
        <v>0</v>
      </c>
      <c r="G371" s="57"/>
      <c r="H371" s="57"/>
      <c r="I371" s="57"/>
      <c r="J371" s="58">
        <v>359</v>
      </c>
      <c r="K371" s="61">
        <f>IFERROR(INDEX(LysimeterVol_DB!$H$3:$AM$2832,(Vol_PlotsWorkings!$L$5+Vol_PlotsWorkings!$J371),1),NA())</f>
        <v>42180</v>
      </c>
      <c r="L371" s="58">
        <f>IFERROR(INDEX(LysimeterVol_DB!$H$3:$AM$2832,(Vol_PlotsWorkings!$L$5+Vol_PlotsWorkings!$J371),2),NA())</f>
        <v>0</v>
      </c>
      <c r="M371" s="62" t="str">
        <f>IFERROR(INDEX(LysimeterVol_DB!$H$3:$AM$2832,(Vol_PlotsWorkings!$L$5+Vol_PlotsWorkings!$J371),$L$7),NA())</f>
        <v xml:space="preserve"> </v>
      </c>
      <c r="N371" s="62">
        <f>IFERROR(INDEX(LysimeterVol_DB!$H$3:$AM$2832,(Vol_PlotsWorkings!$L$5+Vol_PlotsWorkings!$J371),$L$8),NA())</f>
        <v>0</v>
      </c>
      <c r="O371" s="57"/>
      <c r="P371" s="57"/>
    </row>
    <row r="372" spans="1:16" x14ac:dyDescent="0.25">
      <c r="A372" s="57"/>
      <c r="B372" s="58">
        <v>360</v>
      </c>
      <c r="C372" s="61">
        <f>IFERROR(INDEX(LysimeterVol_DB!$H$3:$AM$2832,(Vol_PlotsWorkings!$D$5+Vol_PlotsWorkings!$B372),1),NA())</f>
        <v>40720</v>
      </c>
      <c r="D372" s="58">
        <f>IFERROR(INDEX(LysimeterVol_DB!$H$3:$AM$2832,(Vol_PlotsWorkings!$D$5+Vol_PlotsWorkings!$B372),2),NA())</f>
        <v>0.5</v>
      </c>
      <c r="E372" s="62" t="str">
        <f>IFERROR(INDEX(LysimeterVol_DB!$H$3:$AM$2832,(Vol_PlotsWorkings!$D$5+Vol_PlotsWorkings!$B372),$D$7),NA())</f>
        <v xml:space="preserve"> </v>
      </c>
      <c r="F372" s="62">
        <f>IFERROR(INDEX(LysimeterVol_DB!$H$3:$AM$2832,(Vol_PlotsWorkings!$D$5+Vol_PlotsWorkings!$B372),$D$8),NA())</f>
        <v>0</v>
      </c>
      <c r="G372" s="57"/>
      <c r="H372" s="57"/>
      <c r="I372" s="57"/>
      <c r="J372" s="58">
        <v>360</v>
      </c>
      <c r="K372" s="61">
        <f>IFERROR(INDEX(LysimeterVol_DB!$H$3:$AM$2832,(Vol_PlotsWorkings!$L$5+Vol_PlotsWorkings!$J372),1),NA())</f>
        <v>42181</v>
      </c>
      <c r="L372" s="58">
        <f>IFERROR(INDEX(LysimeterVol_DB!$H$3:$AM$2832,(Vol_PlotsWorkings!$L$5+Vol_PlotsWorkings!$J372),2),NA())</f>
        <v>0</v>
      </c>
      <c r="M372" s="62" t="str">
        <f>IFERROR(INDEX(LysimeterVol_DB!$H$3:$AM$2832,(Vol_PlotsWorkings!$L$5+Vol_PlotsWorkings!$J372),$L$7),NA())</f>
        <v xml:space="preserve"> </v>
      </c>
      <c r="N372" s="62">
        <f>IFERROR(INDEX(LysimeterVol_DB!$H$3:$AM$2832,(Vol_PlotsWorkings!$L$5+Vol_PlotsWorkings!$J372),$L$8),NA())</f>
        <v>0</v>
      </c>
      <c r="O372" s="57"/>
      <c r="P372" s="57"/>
    </row>
    <row r="373" spans="1:16" x14ac:dyDescent="0.25">
      <c r="A373" s="57"/>
      <c r="B373" s="58">
        <v>361</v>
      </c>
      <c r="C373" s="61">
        <f>IFERROR(INDEX(LysimeterVol_DB!$H$3:$AM$2832,(Vol_PlotsWorkings!$D$5+Vol_PlotsWorkings!$B373),1),NA())</f>
        <v>40721</v>
      </c>
      <c r="D373" s="58">
        <f>IFERROR(INDEX(LysimeterVol_DB!$H$3:$AM$2832,(Vol_PlotsWorkings!$D$5+Vol_PlotsWorkings!$B373),2),NA())</f>
        <v>0</v>
      </c>
      <c r="E373" s="62" t="str">
        <f>IFERROR(INDEX(LysimeterVol_DB!$H$3:$AM$2832,(Vol_PlotsWorkings!$D$5+Vol_PlotsWorkings!$B373),$D$7),NA())</f>
        <v xml:space="preserve"> </v>
      </c>
      <c r="F373" s="62">
        <f>IFERROR(INDEX(LysimeterVol_DB!$H$3:$AM$2832,(Vol_PlotsWorkings!$D$5+Vol_PlotsWorkings!$B373),$D$8),NA())</f>
        <v>0</v>
      </c>
      <c r="G373" s="57"/>
      <c r="H373" s="57"/>
      <c r="I373" s="57"/>
      <c r="J373" s="58">
        <v>361</v>
      </c>
      <c r="K373" s="61">
        <f>IFERROR(INDEX(LysimeterVol_DB!$H$3:$AM$2832,(Vol_PlotsWorkings!$L$5+Vol_PlotsWorkings!$J373),1),NA())</f>
        <v>42182</v>
      </c>
      <c r="L373" s="58">
        <f>IFERROR(INDEX(LysimeterVol_DB!$H$3:$AM$2832,(Vol_PlotsWorkings!$L$5+Vol_PlotsWorkings!$J373),2),NA())</f>
        <v>2</v>
      </c>
      <c r="M373" s="62" t="str">
        <f>IFERROR(INDEX(LysimeterVol_DB!$H$3:$AM$2832,(Vol_PlotsWorkings!$L$5+Vol_PlotsWorkings!$J373),$L$7),NA())</f>
        <v xml:space="preserve"> </v>
      </c>
      <c r="N373" s="62">
        <f>IFERROR(INDEX(LysimeterVol_DB!$H$3:$AM$2832,(Vol_PlotsWorkings!$L$5+Vol_PlotsWorkings!$J373),$L$8),NA())</f>
        <v>0</v>
      </c>
      <c r="O373" s="57"/>
      <c r="P373" s="57"/>
    </row>
    <row r="374" spans="1:16" x14ac:dyDescent="0.25">
      <c r="A374" s="57"/>
      <c r="B374" s="58">
        <v>362</v>
      </c>
      <c r="C374" s="61">
        <f>IFERROR(INDEX(LysimeterVol_DB!$H$3:$AM$2832,(Vol_PlotsWorkings!$D$5+Vol_PlotsWorkings!$B374),1),NA())</f>
        <v>40722</v>
      </c>
      <c r="D374" s="58">
        <f>IFERROR(INDEX(LysimeterVol_DB!$H$3:$AM$2832,(Vol_PlotsWorkings!$D$5+Vol_PlotsWorkings!$B374),2),NA())</f>
        <v>0</v>
      </c>
      <c r="E374" s="62" t="str">
        <f>IFERROR(INDEX(LysimeterVol_DB!$H$3:$AM$2832,(Vol_PlotsWorkings!$D$5+Vol_PlotsWorkings!$B374),$D$7),NA())</f>
        <v xml:space="preserve"> </v>
      </c>
      <c r="F374" s="62">
        <f>IFERROR(INDEX(LysimeterVol_DB!$H$3:$AM$2832,(Vol_PlotsWorkings!$D$5+Vol_PlotsWorkings!$B374),$D$8),NA())</f>
        <v>0</v>
      </c>
      <c r="G374" s="57"/>
      <c r="H374" s="57"/>
      <c r="I374" s="57"/>
      <c r="J374" s="58">
        <v>362</v>
      </c>
      <c r="K374" s="61">
        <f>IFERROR(INDEX(LysimeterVol_DB!$H$3:$AM$2832,(Vol_PlotsWorkings!$L$5+Vol_PlotsWorkings!$J374),1),NA())</f>
        <v>42183</v>
      </c>
      <c r="L374" s="58">
        <f>IFERROR(INDEX(LysimeterVol_DB!$H$3:$AM$2832,(Vol_PlotsWorkings!$L$5+Vol_PlotsWorkings!$J374),2),NA())</f>
        <v>0</v>
      </c>
      <c r="M374" s="62" t="str">
        <f>IFERROR(INDEX(LysimeterVol_DB!$H$3:$AM$2832,(Vol_PlotsWorkings!$L$5+Vol_PlotsWorkings!$J374),$L$7),NA())</f>
        <v xml:space="preserve"> </v>
      </c>
      <c r="N374" s="62">
        <f>IFERROR(INDEX(LysimeterVol_DB!$H$3:$AM$2832,(Vol_PlotsWorkings!$L$5+Vol_PlotsWorkings!$J374),$L$8),NA())</f>
        <v>0</v>
      </c>
      <c r="O374" s="57"/>
      <c r="P374" s="57"/>
    </row>
    <row r="375" spans="1:16" x14ac:dyDescent="0.25">
      <c r="A375" s="57"/>
      <c r="B375" s="58">
        <v>363</v>
      </c>
      <c r="C375" s="61">
        <f>IFERROR(INDEX(LysimeterVol_DB!$H$3:$AM$2832,(Vol_PlotsWorkings!$D$5+Vol_PlotsWorkings!$B375),1),NA())</f>
        <v>40723</v>
      </c>
      <c r="D375" s="58">
        <f>IFERROR(INDEX(LysimeterVol_DB!$H$3:$AM$2832,(Vol_PlotsWorkings!$D$5+Vol_PlotsWorkings!$B375),2),NA())</f>
        <v>31.5</v>
      </c>
      <c r="E375" s="62" t="str">
        <f>IFERROR(INDEX(LysimeterVol_DB!$H$3:$AM$2832,(Vol_PlotsWorkings!$D$5+Vol_PlotsWorkings!$B375),$D$7),NA())</f>
        <v xml:space="preserve"> </v>
      </c>
      <c r="F375" s="62">
        <f>IFERROR(INDEX(LysimeterVol_DB!$H$3:$AM$2832,(Vol_PlotsWorkings!$D$5+Vol_PlotsWorkings!$B375),$D$8),NA())</f>
        <v>0</v>
      </c>
      <c r="G375" s="57"/>
      <c r="H375" s="57"/>
      <c r="I375" s="57"/>
      <c r="J375" s="58">
        <v>363</v>
      </c>
      <c r="K375" s="61">
        <f>IFERROR(INDEX(LysimeterVol_DB!$H$3:$AM$2832,(Vol_PlotsWorkings!$L$5+Vol_PlotsWorkings!$J375),1),NA())</f>
        <v>42184</v>
      </c>
      <c r="L375" s="58">
        <f>IFERROR(INDEX(LysimeterVol_DB!$H$3:$AM$2832,(Vol_PlotsWorkings!$L$5+Vol_PlotsWorkings!$J375),2),NA())</f>
        <v>0</v>
      </c>
      <c r="M375" s="62" t="str">
        <f>IFERROR(INDEX(LysimeterVol_DB!$H$3:$AM$2832,(Vol_PlotsWorkings!$L$5+Vol_PlotsWorkings!$J375),$L$7),NA())</f>
        <v xml:space="preserve"> </v>
      </c>
      <c r="N375" s="62">
        <f>IFERROR(INDEX(LysimeterVol_DB!$H$3:$AM$2832,(Vol_PlotsWorkings!$L$5+Vol_PlotsWorkings!$J375),$L$8),NA())</f>
        <v>0</v>
      </c>
      <c r="O375" s="57"/>
      <c r="P375" s="57"/>
    </row>
    <row r="376" spans="1:16" x14ac:dyDescent="0.25">
      <c r="A376" s="57"/>
      <c r="B376" s="58">
        <v>364</v>
      </c>
      <c r="C376" s="61">
        <f>IFERROR(INDEX(LysimeterVol_DB!$H$3:$AM$2832,(Vol_PlotsWorkings!$D$5+Vol_PlotsWorkings!$B376),1),NA())</f>
        <v>40724</v>
      </c>
      <c r="D376" s="58">
        <f>IFERROR(INDEX(LysimeterVol_DB!$H$3:$AM$2832,(Vol_PlotsWorkings!$D$5+Vol_PlotsWorkings!$B376),2),NA())</f>
        <v>0</v>
      </c>
      <c r="E376" s="62" t="str">
        <f>IFERROR(INDEX(LysimeterVol_DB!$H$3:$AM$2832,(Vol_PlotsWorkings!$D$5+Vol_PlotsWorkings!$B376),$D$7),NA())</f>
        <v xml:space="preserve"> </v>
      </c>
      <c r="F376" s="62">
        <f>IFERROR(INDEX(LysimeterVol_DB!$H$3:$AM$2832,(Vol_PlotsWorkings!$D$5+Vol_PlotsWorkings!$B376),$D$8),NA())</f>
        <v>0</v>
      </c>
      <c r="G376" s="57"/>
      <c r="H376" s="57"/>
      <c r="I376" s="57"/>
      <c r="J376" s="58">
        <v>364</v>
      </c>
      <c r="K376" s="61">
        <f>IFERROR(INDEX(LysimeterVol_DB!$H$3:$AM$2832,(Vol_PlotsWorkings!$L$5+Vol_PlotsWorkings!$J376),1),NA())</f>
        <v>42185</v>
      </c>
      <c r="L376" s="58">
        <f>IFERROR(INDEX(LysimeterVol_DB!$H$3:$AM$2832,(Vol_PlotsWorkings!$L$5+Vol_PlotsWorkings!$J376),2),NA())</f>
        <v>2</v>
      </c>
      <c r="M376" s="62" t="str">
        <f>IFERROR(INDEX(LysimeterVol_DB!$H$3:$AM$2832,(Vol_PlotsWorkings!$L$5+Vol_PlotsWorkings!$J376),$L$7),NA())</f>
        <v xml:space="preserve"> </v>
      </c>
      <c r="N376" s="62">
        <f>IFERROR(INDEX(LysimeterVol_DB!$H$3:$AM$2832,(Vol_PlotsWorkings!$L$5+Vol_PlotsWorkings!$J376),$L$8),NA())</f>
        <v>0</v>
      </c>
      <c r="O376" s="57"/>
      <c r="P376" s="57"/>
    </row>
    <row r="377" spans="1:16" x14ac:dyDescent="0.25">
      <c r="A377" s="57"/>
      <c r="B377" s="58">
        <v>365</v>
      </c>
      <c r="C377" s="61">
        <f>IFERROR(INDEX(LysimeterVol_DB!$H$3:$AM$2832,(Vol_PlotsWorkings!$D$5+Vol_PlotsWorkings!$B377),1),NA())</f>
        <v>40725</v>
      </c>
      <c r="D377" s="58">
        <f>IFERROR(INDEX(LysimeterVol_DB!$H$3:$AM$2832,(Vol_PlotsWorkings!$D$5+Vol_PlotsWorkings!$B377),2),NA())</f>
        <v>0</v>
      </c>
      <c r="E377" s="62" t="str">
        <f>IFERROR(INDEX(LysimeterVol_DB!$H$3:$AM$2832,(Vol_PlotsWorkings!$D$5+Vol_PlotsWorkings!$B377),$D$7),NA())</f>
        <v xml:space="preserve"> </v>
      </c>
      <c r="F377" s="62">
        <f>IFERROR(INDEX(LysimeterVol_DB!$H$3:$AM$2832,(Vol_PlotsWorkings!$D$5+Vol_PlotsWorkings!$B377),$D$8),NA())</f>
        <v>0</v>
      </c>
      <c r="G377" s="57"/>
      <c r="H377" s="57"/>
      <c r="I377" s="57"/>
      <c r="J377" s="58">
        <v>365</v>
      </c>
      <c r="K377" s="61">
        <f>IFERROR(INDEX(LysimeterVol_DB!$H$3:$AM$2832,(Vol_PlotsWorkings!$L$5+Vol_PlotsWorkings!$J377),1),NA())</f>
        <v>42186</v>
      </c>
      <c r="L377" s="58">
        <f>IFERROR(INDEX(LysimeterVol_DB!$H$3:$AM$2832,(Vol_PlotsWorkings!$L$5+Vol_PlotsWorkings!$J377),2),NA())</f>
        <v>0</v>
      </c>
      <c r="M377" s="62" t="str">
        <f>IFERROR(INDEX(LysimeterVol_DB!$H$3:$AM$2832,(Vol_PlotsWorkings!$L$5+Vol_PlotsWorkings!$J377),$L$7),NA())</f>
        <v xml:space="preserve"> </v>
      </c>
      <c r="N377" s="62">
        <f>IFERROR(INDEX(LysimeterVol_DB!$H$3:$AM$2832,(Vol_PlotsWorkings!$L$5+Vol_PlotsWorkings!$J377),$L$8),NA())</f>
        <v>0</v>
      </c>
      <c r="O377" s="57"/>
      <c r="P377" s="57"/>
    </row>
    <row r="378" spans="1:16" x14ac:dyDescent="0.25">
      <c r="A378" s="57"/>
      <c r="B378" s="58">
        <v>366</v>
      </c>
      <c r="C378" s="61">
        <f>IFERROR(INDEX(LysimeterVol_DB!$H$3:$AM$2832,(Vol_PlotsWorkings!$D$5+Vol_PlotsWorkings!$B378),1),NA())</f>
        <v>40726</v>
      </c>
      <c r="D378" s="58">
        <f>IFERROR(INDEX(LysimeterVol_DB!$H$3:$AM$2832,(Vol_PlotsWorkings!$D$5+Vol_PlotsWorkings!$B378),2),NA())</f>
        <v>0</v>
      </c>
      <c r="E378" s="62" t="str">
        <f>IFERROR(INDEX(LysimeterVol_DB!$H$3:$AM$2832,(Vol_PlotsWorkings!$D$5+Vol_PlotsWorkings!$B378),$D$7),NA())</f>
        <v xml:space="preserve"> </v>
      </c>
      <c r="F378" s="62">
        <f>IFERROR(INDEX(LysimeterVol_DB!$H$3:$AM$2832,(Vol_PlotsWorkings!$D$5+Vol_PlotsWorkings!$B378),$D$8),NA())</f>
        <v>0</v>
      </c>
      <c r="G378" s="57"/>
      <c r="H378" s="57"/>
      <c r="I378" s="57"/>
      <c r="J378" s="58">
        <v>366</v>
      </c>
      <c r="K378" s="61">
        <f>IFERROR(INDEX(LysimeterVol_DB!$H$3:$AM$2832,(Vol_PlotsWorkings!$L$5+Vol_PlotsWorkings!$J378),1),NA())</f>
        <v>42187</v>
      </c>
      <c r="L378" s="58">
        <f>IFERROR(INDEX(LysimeterVol_DB!$H$3:$AM$2832,(Vol_PlotsWorkings!$L$5+Vol_PlotsWorkings!$J378),2),NA())</f>
        <v>0</v>
      </c>
      <c r="M378" s="62" t="str">
        <f>IFERROR(INDEX(LysimeterVol_DB!$H$3:$AM$2832,(Vol_PlotsWorkings!$L$5+Vol_PlotsWorkings!$J378),$L$7),NA())</f>
        <v xml:space="preserve"> </v>
      </c>
      <c r="N378" s="62">
        <f>IFERROR(INDEX(LysimeterVol_DB!$H$3:$AM$2832,(Vol_PlotsWorkings!$L$5+Vol_PlotsWorkings!$J378),$L$8),NA())</f>
        <v>0</v>
      </c>
      <c r="O378" s="57"/>
      <c r="P378" s="57"/>
    </row>
    <row r="379" spans="1:16" x14ac:dyDescent="0.25">
      <c r="A379" s="57"/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</row>
    <row r="380" spans="1:16" x14ac:dyDescent="0.25">
      <c r="A380" s="57"/>
      <c r="B380" s="57"/>
      <c r="C380" s="57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FFF3D-FA94-4247-BD99-1570587BA6F0}">
  <sheetPr codeName="Sheet6">
    <tabColor rgb="FFFFC000"/>
  </sheetPr>
  <dimension ref="A1:N30"/>
  <sheetViews>
    <sheetView zoomScaleNormal="100" workbookViewId="0">
      <selection activeCell="E35" sqref="E35"/>
    </sheetView>
  </sheetViews>
  <sheetFormatPr defaultColWidth="9.140625" defaultRowHeight="15" x14ac:dyDescent="0.25"/>
  <cols>
    <col min="1" max="1" width="9.140625" style="57"/>
    <col min="2" max="2" width="20.140625" style="57" bestFit="1" customWidth="1"/>
    <col min="3" max="3" width="13.140625" style="57" bestFit="1" customWidth="1"/>
    <col min="4" max="4" width="14.28515625" style="57" bestFit="1" customWidth="1"/>
    <col min="5" max="6" width="19.7109375" style="57" bestFit="1" customWidth="1"/>
    <col min="7" max="7" width="25" style="57" bestFit="1" customWidth="1"/>
    <col min="8" max="8" width="14.42578125" style="57" bestFit="1" customWidth="1"/>
    <col min="9" max="9" width="18.42578125" style="57" bestFit="1" customWidth="1"/>
    <col min="10" max="12" width="9.140625" style="57"/>
    <col min="13" max="13" width="22.42578125" style="57" bestFit="1" customWidth="1"/>
    <col min="14" max="14" width="13.140625" style="57" bestFit="1" customWidth="1"/>
    <col min="15" max="16" width="25" style="57" bestFit="1" customWidth="1"/>
    <col min="17" max="17" width="16.7109375" style="57" bestFit="1" customWidth="1"/>
    <col min="18" max="16384" width="9.140625" style="57"/>
  </cols>
  <sheetData>
    <row r="1" spans="1:14" s="54" customFormat="1" ht="18.75" x14ac:dyDescent="0.3">
      <c r="A1" s="55" t="s">
        <v>155</v>
      </c>
      <c r="B1" s="54" t="s">
        <v>121</v>
      </c>
      <c r="C1" s="56" t="s">
        <v>156</v>
      </c>
      <c r="G1" s="92" t="s">
        <v>202</v>
      </c>
      <c r="L1" s="55" t="s">
        <v>155</v>
      </c>
      <c r="M1" s="54" t="s">
        <v>117</v>
      </c>
      <c r="N1" s="56" t="s">
        <v>156</v>
      </c>
    </row>
    <row r="2" spans="1:14" s="54" customFormat="1" x14ac:dyDescent="0.25">
      <c r="A2" s="54" t="s">
        <v>0</v>
      </c>
      <c r="B2" s="54" t="str">
        <f>INDEX(Seasons,NutriPlotsInfo!E4)</f>
        <v>2015-2016</v>
      </c>
      <c r="C2" s="56" t="s">
        <v>157</v>
      </c>
      <c r="L2" s="54" t="s">
        <v>0</v>
      </c>
      <c r="M2" s="54" t="str">
        <f>INDEX(Seasons,NutriPlotsInfo!P4)</f>
        <v>2009-2010</v>
      </c>
      <c r="N2" s="56" t="s">
        <v>157</v>
      </c>
    </row>
    <row r="3" spans="1:14" s="53" customFormat="1" x14ac:dyDescent="0.25"/>
    <row r="4" spans="1:14" s="53" customFormat="1" x14ac:dyDescent="0.25"/>
    <row r="5" spans="1:14" s="53" customFormat="1" x14ac:dyDescent="0.25"/>
    <row r="6" spans="1:14" s="53" customFormat="1" x14ac:dyDescent="0.25"/>
    <row r="7" spans="1:14" s="53" customFormat="1" x14ac:dyDescent="0.25"/>
    <row r="8" spans="1:14" s="53" customFormat="1" x14ac:dyDescent="0.25"/>
    <row r="9" spans="1:14" s="53" customFormat="1" x14ac:dyDescent="0.25"/>
    <row r="10" spans="1:14" s="53" customFormat="1" x14ac:dyDescent="0.25"/>
    <row r="11" spans="1:14" s="53" customFormat="1" x14ac:dyDescent="0.25"/>
    <row r="12" spans="1:14" s="53" customFormat="1" x14ac:dyDescent="0.25"/>
    <row r="13" spans="1:14" s="53" customFormat="1" x14ac:dyDescent="0.25"/>
    <row r="14" spans="1:14" s="53" customFormat="1" x14ac:dyDescent="0.25"/>
    <row r="15" spans="1:14" s="53" customFormat="1" x14ac:dyDescent="0.25"/>
    <row r="16" spans="1:14" s="53" customFormat="1" x14ac:dyDescent="0.25"/>
    <row r="17" s="53" customFormat="1" x14ac:dyDescent="0.25"/>
    <row r="18" s="53" customFormat="1" x14ac:dyDescent="0.25"/>
    <row r="19" s="53" customFormat="1" x14ac:dyDescent="0.25"/>
    <row r="20" s="53" customFormat="1" x14ac:dyDescent="0.25"/>
    <row r="21" s="53" customFormat="1" x14ac:dyDescent="0.25"/>
    <row r="22" s="53" customFormat="1" x14ac:dyDescent="0.25"/>
    <row r="23" s="53" customFormat="1" x14ac:dyDescent="0.25"/>
    <row r="24" s="53" customFormat="1" x14ac:dyDescent="0.25"/>
    <row r="25" s="53" customFormat="1" x14ac:dyDescent="0.25"/>
    <row r="26" s="53" customFormat="1" x14ac:dyDescent="0.25"/>
    <row r="27" s="53" customFormat="1" x14ac:dyDescent="0.25"/>
    <row r="28" s="53" customFormat="1" x14ac:dyDescent="0.25"/>
    <row r="29" s="53" customFormat="1" x14ac:dyDescent="0.25"/>
    <row r="30" s="53" customFormat="1" x14ac:dyDescent="0.25"/>
  </sheetData>
  <sheetProtection sheet="1" objects="1" scenarios="1"/>
  <protectedRanges>
    <protectedRange sqref="B1" name="Range2"/>
    <protectedRange sqref="M1" name="Range1"/>
  </protectedRanges>
  <dataValidations count="2">
    <dataValidation type="list" allowBlank="1" showInputMessage="1" showErrorMessage="1" sqref="D2 O2 B1 M1" xr:uid="{DE4F0F51-2A38-4405-9B9E-A6DFD5EF9F9C}">
      <formula1>Lysimeters</formula1>
    </dataValidation>
    <dataValidation type="list" allowBlank="1" showInputMessage="1" showErrorMessage="1" sqref="D3 O3" xr:uid="{04C70847-2283-43E5-9EB4-1CFDDB8D0B8F}">
      <formula1>Seasons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Scroll Bar 1">
              <controlPr defaultSize="0" autoPict="0">
                <anchor moveWithCells="1">
                  <from>
                    <xdr:col>1</xdr:col>
                    <xdr:colOff>1047750</xdr:colOff>
                    <xdr:row>3</xdr:row>
                    <xdr:rowOff>95250</xdr:rowOff>
                  </from>
                  <to>
                    <xdr:col>6</xdr:col>
                    <xdr:colOff>200025</xdr:colOff>
                    <xdr:row>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Scroll Bar 2">
              <controlPr defaultSize="0" autoPict="0">
                <anchor moveWithCells="1">
                  <from>
                    <xdr:col>10</xdr:col>
                    <xdr:colOff>104775</xdr:colOff>
                    <xdr:row>3</xdr:row>
                    <xdr:rowOff>95250</xdr:rowOff>
                  </from>
                  <to>
                    <xdr:col>14</xdr:col>
                    <xdr:colOff>1466850</xdr:colOff>
                    <xdr:row>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54B91-4695-43F6-BFC4-5396AA72E2E5}">
  <sheetPr codeName="Sheet7"/>
  <dimension ref="A1:AE378"/>
  <sheetViews>
    <sheetView workbookViewId="0">
      <selection activeCell="L34" sqref="L34"/>
    </sheetView>
  </sheetViews>
  <sheetFormatPr defaultRowHeight="15" x14ac:dyDescent="0.25"/>
  <cols>
    <col min="3" max="3" width="10.7109375" bestFit="1" customWidth="1"/>
    <col min="13" max="13" width="23.7109375" bestFit="1" customWidth="1"/>
    <col min="14" max="14" width="10.7109375" bestFit="1" customWidth="1"/>
  </cols>
  <sheetData>
    <row r="1" spans="1:31" x14ac:dyDescent="0.25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</row>
    <row r="2" spans="1:3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</row>
    <row r="3" spans="1:31" x14ac:dyDescent="0.25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</row>
    <row r="4" spans="1:31" x14ac:dyDescent="0.25">
      <c r="A4" s="57"/>
      <c r="B4" s="57"/>
      <c r="C4" s="57"/>
      <c r="D4" s="57"/>
      <c r="E4" s="57">
        <v>7</v>
      </c>
      <c r="F4" s="57"/>
      <c r="G4" s="57"/>
      <c r="H4" s="57"/>
      <c r="I4" s="57"/>
      <c r="J4" s="57"/>
      <c r="K4" s="57"/>
      <c r="L4" s="57"/>
      <c r="M4" s="57"/>
      <c r="N4" s="57"/>
      <c r="O4" s="57"/>
      <c r="P4" s="57">
        <v>1</v>
      </c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</row>
    <row r="5" spans="1:31" x14ac:dyDescent="0.25">
      <c r="A5" s="57"/>
      <c r="B5" s="57"/>
      <c r="C5" s="57" t="s">
        <v>126</v>
      </c>
      <c r="D5" s="58">
        <f>MATCH(LysimeterN_Plots!B2,LysimeterVol_DB!$G$3:$G$2832,0)</f>
        <v>2008</v>
      </c>
      <c r="E5" s="57"/>
      <c r="F5" s="57"/>
      <c r="G5" s="57"/>
      <c r="H5" s="57"/>
      <c r="I5" s="57"/>
      <c r="J5" s="57"/>
      <c r="K5" s="57"/>
      <c r="L5" s="57"/>
      <c r="M5" s="57"/>
      <c r="N5" s="57" t="s">
        <v>126</v>
      </c>
      <c r="O5" s="58">
        <f>MATCH(LysimeterN_Plots!M2,LysimeterVol_DB!$G$3:$G$2832,0)</f>
        <v>1</v>
      </c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x14ac:dyDescent="0.25">
      <c r="A6" s="57"/>
      <c r="B6" s="57"/>
      <c r="C6" s="57" t="s">
        <v>127</v>
      </c>
      <c r="D6" s="59">
        <f>D5+DATE(RIGHT(LysimeterN_Plots!B2,4),6,30)-DATE(LEFT(LysimeterN_Plots!B2,4),7,1)</f>
        <v>2373</v>
      </c>
      <c r="E6" s="57"/>
      <c r="F6" s="57" t="str">
        <f>LysimeterN_Plots!B1</f>
        <v>Lysimeters ED1, ED2, ED3</v>
      </c>
      <c r="G6" s="57"/>
      <c r="H6" s="57"/>
      <c r="I6" s="57"/>
      <c r="J6" s="57"/>
      <c r="K6" s="57"/>
      <c r="L6" s="57"/>
      <c r="M6" s="57"/>
      <c r="N6" s="57" t="s">
        <v>127</v>
      </c>
      <c r="O6" s="59">
        <f>O5+DATE(RIGHT(LysimeterN_Plots!M2,4),6,30)-DATE(LEFT(LysimeterN_Plots!M2,4),7,1)</f>
        <v>365</v>
      </c>
      <c r="P6" s="57"/>
      <c r="Q6" s="57" t="str">
        <f>LysimeterN_Plots!M1</f>
        <v>Lysimeters B1, B2, B3</v>
      </c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x14ac:dyDescent="0.25">
      <c r="A7" s="57"/>
      <c r="B7" s="57"/>
      <c r="C7" s="57"/>
      <c r="D7" s="58"/>
      <c r="E7" s="57"/>
      <c r="F7" s="57" t="str">
        <f>INDEX(LysimetrNut_DB!$E$4:$E$18,MATCH(F6,LysimetrNut_DB!$A$4:$A$18,0))</f>
        <v>E1-1</v>
      </c>
      <c r="G7" s="57"/>
      <c r="H7" s="57"/>
      <c r="I7" s="57"/>
      <c r="J7" s="57"/>
      <c r="K7" s="57"/>
      <c r="L7" s="57"/>
      <c r="M7" s="57"/>
      <c r="N7" s="57"/>
      <c r="O7" s="58"/>
      <c r="P7" s="57"/>
      <c r="Q7" s="57" t="str">
        <f>INDEX(LysimetrNut_DB!$E$4:$E$18,MATCH(Q6,LysimetrNut_DB!$A$4:$A$18,0))</f>
        <v>B1-7</v>
      </c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x14ac:dyDescent="0.25">
      <c r="A8" s="57"/>
      <c r="B8" s="57"/>
      <c r="C8" s="57"/>
      <c r="D8" s="58"/>
      <c r="E8" s="57"/>
      <c r="F8" s="57"/>
      <c r="G8" s="57"/>
      <c r="H8" s="57"/>
      <c r="I8" s="57"/>
      <c r="J8" s="57"/>
      <c r="K8" s="57"/>
      <c r="L8" s="57"/>
      <c r="M8" s="57"/>
      <c r="N8" s="57"/>
      <c r="O8" s="58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x14ac:dyDescent="0.25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x14ac:dyDescent="0.25">
      <c r="A10" s="57" t="s">
        <v>142</v>
      </c>
      <c r="B10" s="60" t="str">
        <f>INDEX(LysimetrNut_DB!A39:A53,MATCH(NutriPlotsInfo!F6,LysimetrNut_DB!$B$39:$B$53,0))</f>
        <v>E Dry - Root Zone Deep</v>
      </c>
      <c r="C10" s="57"/>
      <c r="D10" s="57"/>
      <c r="E10" s="57"/>
      <c r="F10" s="57"/>
      <c r="G10" s="57"/>
      <c r="H10" s="57"/>
      <c r="I10" s="57"/>
      <c r="J10" s="57"/>
      <c r="K10" s="57"/>
      <c r="L10" s="57" t="s">
        <v>142</v>
      </c>
      <c r="M10" s="60" t="str">
        <f>INDEX(LysimetrNut_DB!A39:A53,MATCH(NutriPlotsInfo!Q6,LysimetrNut_DB!$B$39:$B$53,0))</f>
        <v xml:space="preserve">Block B1 - Root Zone Deep </v>
      </c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x14ac:dyDescent="0.25">
      <c r="A11" s="57"/>
      <c r="B11" s="58"/>
      <c r="C11" s="58" t="s">
        <v>2</v>
      </c>
      <c r="D11" s="83" t="s">
        <v>193</v>
      </c>
      <c r="E11" s="83" t="s">
        <v>194</v>
      </c>
      <c r="F11" s="83" t="s">
        <v>195</v>
      </c>
      <c r="G11" s="83" t="s">
        <v>196</v>
      </c>
      <c r="H11" s="83" t="s">
        <v>197</v>
      </c>
      <c r="I11" s="83" t="s">
        <v>198</v>
      </c>
      <c r="J11" s="57"/>
      <c r="K11" s="57"/>
      <c r="L11" s="57"/>
      <c r="M11" s="58"/>
      <c r="N11" s="58" t="s">
        <v>2</v>
      </c>
      <c r="O11" s="83" t="s">
        <v>193</v>
      </c>
      <c r="P11" s="83" t="s">
        <v>194</v>
      </c>
      <c r="Q11" s="83" t="s">
        <v>195</v>
      </c>
      <c r="R11" s="83" t="s">
        <v>196</v>
      </c>
      <c r="S11" s="83" t="s">
        <v>197</v>
      </c>
      <c r="T11" s="83" t="s">
        <v>198</v>
      </c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x14ac:dyDescent="0.25">
      <c r="A12" s="57"/>
      <c r="B12" s="58">
        <v>0</v>
      </c>
      <c r="C12" s="61">
        <f>IFERROR(INDEX(LysimeterVol_DB!$H$3:$AM$2832,(NutriPlotsInfo!$D$5+NutriPlotsInfo!$B12),1),NA())</f>
        <v>42186</v>
      </c>
      <c r="D12" s="62">
        <f>IFERROR(INDEX(TKN[#Data],($D$5+$B12),MATCH($F$6,TKN[#Headers],0)),NA())</f>
        <v>0</v>
      </c>
      <c r="E12" s="62">
        <f>IFERROR(INDEX(Nitrite[#Data],($D$5+$B12),MATCH($F$6,Nitrite[#Headers],0)),NA())</f>
        <v>0</v>
      </c>
      <c r="F12" s="62">
        <f>IFERROR(INDEX(Nitrate[#Data],($D$5+$B12),MATCH($F$6,Nitrate[#Headers],0)),NA())</f>
        <v>0</v>
      </c>
      <c r="G12" s="62">
        <f>IFERROR(INDEX(Ammonia[#Data],($D$5+$B12),MATCH($F$6,Ammonia[#Headers],0)),NA())</f>
        <v>0</v>
      </c>
      <c r="H12" s="62">
        <f>IFERROR(INDEX(IrriTKN[#Data],($D$5+$B12),MATCH($F$7,IrriTKN[#Headers],0)),NA())</f>
        <v>0</v>
      </c>
      <c r="I12" s="62">
        <f>IFERROR(INDEX(ModelN[#Data],($D$5+$B12),MATCH($F$7,ModelN[#Headers],0)),NA())</f>
        <v>0</v>
      </c>
      <c r="J12" s="57"/>
      <c r="K12" s="57"/>
      <c r="L12" s="57"/>
      <c r="M12" s="58">
        <v>0</v>
      </c>
      <c r="N12" s="61">
        <f>IFERROR(INDEX(LysimeterVol_DB!$H$3:$AM$2832,(NutriPlotsInfo!$O$5+NutriPlotsInfo!$M12),1),NA())</f>
        <v>40179</v>
      </c>
      <c r="O12" s="62">
        <f>IFERROR(INDEX(TKN[#Data],($O$5+$M12),MATCH($Q$6,TKN[#Headers],0)),NA())</f>
        <v>0</v>
      </c>
      <c r="P12" s="62">
        <f>IFERROR(INDEX(Nitrite[#Data],($O$5+$M12),MATCH($Q$6,Nitrite[#Headers],0)),NA())</f>
        <v>0</v>
      </c>
      <c r="Q12" s="62">
        <f>IFERROR(INDEX(Nitrate[#Data],($O$5+$M12),MATCH($Q$6,Nitrate[#Headers],0)),NA())</f>
        <v>0</v>
      </c>
      <c r="R12" s="62">
        <f>IFERROR(INDEX(Ammonia[#Data],($O$5+$M12),MATCH($Q$6,Ammonia[#Headers],0)),NA())</f>
        <v>0</v>
      </c>
      <c r="S12" s="62">
        <f>IFERROR(INDEX(IrriTKN[#Data],($O$5+$M12),MATCH($Q$7,IrriTKN[#Headers],0)),NA())</f>
        <v>0</v>
      </c>
      <c r="T12" s="62">
        <f>IFERROR(INDEX(ModelN[#Data],($O$5+$M12),MATCH($Q$7,ModelN[#Headers],0)),NA())</f>
        <v>0</v>
      </c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x14ac:dyDescent="0.25">
      <c r="A13" s="57"/>
      <c r="B13" s="58">
        <v>1</v>
      </c>
      <c r="C13" s="61">
        <f>IFERROR(INDEX(LysimeterVol_DB!$H$3:$AM$2832,(NutriPlotsInfo!$D$5+NutriPlotsInfo!$B13),1),NA())</f>
        <v>42187</v>
      </c>
      <c r="D13" s="62">
        <f>IFERROR(INDEX(TKN[#Data],($D$5+$B13),MATCH($F$6,TKN[#Headers],0)),NA())</f>
        <v>0</v>
      </c>
      <c r="E13" s="62">
        <f>IFERROR(INDEX(Nitrite[#Data],($D$5+$B13),MATCH($F$6,Nitrite[#Headers],0)),NA())</f>
        <v>0</v>
      </c>
      <c r="F13" s="62">
        <f>IFERROR(INDEX(Nitrate[#Data],($D$5+$B13),MATCH($F$6,Nitrate[#Headers],0)),NA())</f>
        <v>0</v>
      </c>
      <c r="G13" s="62">
        <f>IFERROR(INDEX(Ammonia[#Data],($D$5+$B13),MATCH($F$6,Ammonia[#Headers],0)),NA())</f>
        <v>0</v>
      </c>
      <c r="H13" s="62">
        <f>IFERROR(INDEX(IrriTKN[#Data],($D$5+$B13),MATCH($F$7,IrriTKN[#Headers],0)),NA())</f>
        <v>0</v>
      </c>
      <c r="I13" s="62">
        <f>IFERROR(INDEX(ModelN[#Data],($D$5+$B13),MATCH($F$7,ModelN[#Headers],0)),NA())</f>
        <v>0</v>
      </c>
      <c r="J13" s="57"/>
      <c r="K13" s="57"/>
      <c r="L13" s="57"/>
      <c r="M13" s="58">
        <v>1</v>
      </c>
      <c r="N13" s="61">
        <f>IFERROR(INDEX(LysimeterVol_DB!$H$3:$AM$2832,(NutriPlotsInfo!$O$5+NutriPlotsInfo!$M13),1),NA())</f>
        <v>40180</v>
      </c>
      <c r="O13" s="62">
        <f>IFERROR(INDEX(TKN[#Data],($O$5+$M13),MATCH($Q$6,TKN[#Headers],0)),NA())</f>
        <v>0</v>
      </c>
      <c r="P13" s="62">
        <f>IFERROR(INDEX(Nitrite[#Data],($O$5+$M13),MATCH($Q$6,Nitrite[#Headers],0)),NA())</f>
        <v>0</v>
      </c>
      <c r="Q13" s="62">
        <f>IFERROR(INDEX(Nitrate[#Data],($O$5+$M13),MATCH($Q$6,Nitrate[#Headers],0)),NA())</f>
        <v>0</v>
      </c>
      <c r="R13" s="62">
        <f>IFERROR(INDEX(Ammonia[#Data],($O$5+$M13),MATCH($Q$6,Ammonia[#Headers],0)),NA())</f>
        <v>0</v>
      </c>
      <c r="S13" s="62">
        <f>IFERROR(INDEX(IrriTKN[#Data],($O$5+$M13),MATCH($Q$7,IrriTKN[#Headers],0)),NA())</f>
        <v>0</v>
      </c>
      <c r="T13" s="62">
        <f>IFERROR(INDEX(ModelN[#Data],($O$5+$M13),MATCH($Q$7,ModelN[#Headers],0)),NA())</f>
        <v>0</v>
      </c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x14ac:dyDescent="0.25">
      <c r="A14" s="57"/>
      <c r="B14" s="58">
        <v>2</v>
      </c>
      <c r="C14" s="61">
        <f>IFERROR(INDEX(LysimeterVol_DB!$H$3:$AM$2832,(NutriPlotsInfo!$D$5+NutriPlotsInfo!$B14),1),NA())</f>
        <v>42188</v>
      </c>
      <c r="D14" s="62">
        <f>IFERROR(INDEX(TKN[#Data],($D$5+$B14),MATCH($F$6,TKN[#Headers],0)),NA())</f>
        <v>0</v>
      </c>
      <c r="E14" s="62">
        <f>IFERROR(INDEX(Nitrite[#Data],($D$5+$B14),MATCH($F$6,Nitrite[#Headers],0)),NA())</f>
        <v>0</v>
      </c>
      <c r="F14" s="62">
        <f>IFERROR(INDEX(Nitrate[#Data],($D$5+$B14),MATCH($F$6,Nitrate[#Headers],0)),NA())</f>
        <v>0</v>
      </c>
      <c r="G14" s="62">
        <f>IFERROR(INDEX(Ammonia[#Data],($D$5+$B14),MATCH($F$6,Ammonia[#Headers],0)),NA())</f>
        <v>0</v>
      </c>
      <c r="H14" s="62">
        <f>IFERROR(INDEX(IrriTKN[#Data],($D$5+$B14),MATCH($F$7,IrriTKN[#Headers],0)),NA())</f>
        <v>0</v>
      </c>
      <c r="I14" s="62">
        <f>IFERROR(INDEX(ModelN[#Data],($D$5+$B14),MATCH($F$7,ModelN[#Headers],0)),NA())</f>
        <v>0</v>
      </c>
      <c r="J14" s="57"/>
      <c r="K14" s="57"/>
      <c r="L14" s="57"/>
      <c r="M14" s="58">
        <v>2</v>
      </c>
      <c r="N14" s="61">
        <f>IFERROR(INDEX(LysimeterVol_DB!$H$3:$AM$2832,(NutriPlotsInfo!$O$5+NutriPlotsInfo!$M14),1),NA())</f>
        <v>40181</v>
      </c>
      <c r="O14" s="62">
        <f>IFERROR(INDEX(TKN[#Data],($O$5+$M14),MATCH($Q$6,TKN[#Headers],0)),NA())</f>
        <v>0</v>
      </c>
      <c r="P14" s="62">
        <f>IFERROR(INDEX(Nitrite[#Data],($O$5+$M14),MATCH($Q$6,Nitrite[#Headers],0)),NA())</f>
        <v>0</v>
      </c>
      <c r="Q14" s="62">
        <f>IFERROR(INDEX(Nitrate[#Data],($O$5+$M14),MATCH($Q$6,Nitrate[#Headers],0)),NA())</f>
        <v>0</v>
      </c>
      <c r="R14" s="62">
        <f>IFERROR(INDEX(Ammonia[#Data],($O$5+$M14),MATCH($Q$6,Ammonia[#Headers],0)),NA())</f>
        <v>0</v>
      </c>
      <c r="S14" s="62">
        <f>IFERROR(INDEX(IrriTKN[#Data],($O$5+$M14),MATCH($Q$7,IrriTKN[#Headers],0)),NA())</f>
        <v>0</v>
      </c>
      <c r="T14" s="62">
        <f>IFERROR(INDEX(ModelN[#Data],($O$5+$M14),MATCH($Q$7,ModelN[#Headers],0)),NA())</f>
        <v>0</v>
      </c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x14ac:dyDescent="0.25">
      <c r="A15" s="57"/>
      <c r="B15" s="58">
        <v>3</v>
      </c>
      <c r="C15" s="61">
        <f>IFERROR(INDEX(LysimeterVol_DB!$H$3:$AM$2832,(NutriPlotsInfo!$D$5+NutriPlotsInfo!$B15),1),NA())</f>
        <v>42189</v>
      </c>
      <c r="D15" s="62">
        <f>IFERROR(INDEX(TKN[#Data],($D$5+$B15),MATCH($F$6,TKN[#Headers],0)),NA())</f>
        <v>0</v>
      </c>
      <c r="E15" s="62">
        <f>IFERROR(INDEX(Nitrite[#Data],($D$5+$B15),MATCH($F$6,Nitrite[#Headers],0)),NA())</f>
        <v>0</v>
      </c>
      <c r="F15" s="62">
        <f>IFERROR(INDEX(Nitrate[#Data],($D$5+$B15),MATCH($F$6,Nitrate[#Headers],0)),NA())</f>
        <v>0</v>
      </c>
      <c r="G15" s="62">
        <f>IFERROR(INDEX(Ammonia[#Data],($D$5+$B15),MATCH($F$6,Ammonia[#Headers],0)),NA())</f>
        <v>0</v>
      </c>
      <c r="H15" s="62">
        <f>IFERROR(INDEX(IrriTKN[#Data],($D$5+$B15),MATCH($F$7,IrriTKN[#Headers],0)),NA())</f>
        <v>0</v>
      </c>
      <c r="I15" s="62">
        <f>IFERROR(INDEX(ModelN[#Data],($D$5+$B15),MATCH($F$7,ModelN[#Headers],0)),NA())</f>
        <v>0</v>
      </c>
      <c r="J15" s="57"/>
      <c r="K15" s="57"/>
      <c r="L15" s="57"/>
      <c r="M15" s="58">
        <v>3</v>
      </c>
      <c r="N15" s="61">
        <f>IFERROR(INDEX(LysimeterVol_DB!$H$3:$AM$2832,(NutriPlotsInfo!$O$5+NutriPlotsInfo!$M15),1),NA())</f>
        <v>40182</v>
      </c>
      <c r="O15" s="62">
        <f>IFERROR(INDEX(TKN[#Data],($O$5+$M15),MATCH($Q$6,TKN[#Headers],0)),NA())</f>
        <v>0</v>
      </c>
      <c r="P15" s="62">
        <f>IFERROR(INDEX(Nitrite[#Data],($O$5+$M15),MATCH($Q$6,Nitrite[#Headers],0)),NA())</f>
        <v>0</v>
      </c>
      <c r="Q15" s="62">
        <f>IFERROR(INDEX(Nitrate[#Data],($O$5+$M15),MATCH($Q$6,Nitrate[#Headers],0)),NA())</f>
        <v>0</v>
      </c>
      <c r="R15" s="62">
        <f>IFERROR(INDEX(Ammonia[#Data],($O$5+$M15),MATCH($Q$6,Ammonia[#Headers],0)),NA())</f>
        <v>0</v>
      </c>
      <c r="S15" s="62">
        <f>IFERROR(INDEX(IrriTKN[#Data],($O$5+$M15),MATCH($Q$7,IrriTKN[#Headers],0)),NA())</f>
        <v>0</v>
      </c>
      <c r="T15" s="62">
        <f>IFERROR(INDEX(ModelN[#Data],($O$5+$M15),MATCH($Q$7,ModelN[#Headers],0)),NA())</f>
        <v>0</v>
      </c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x14ac:dyDescent="0.25">
      <c r="A16" s="57"/>
      <c r="B16" s="58">
        <v>4</v>
      </c>
      <c r="C16" s="61">
        <f>IFERROR(INDEX(LysimeterVol_DB!$H$3:$AM$2832,(NutriPlotsInfo!$D$5+NutriPlotsInfo!$B16),1),NA())</f>
        <v>42190</v>
      </c>
      <c r="D16" s="62">
        <f>IFERROR(INDEX(TKN[#Data],($D$5+$B16),MATCH($F$6,TKN[#Headers],0)),NA())</f>
        <v>0</v>
      </c>
      <c r="E16" s="62">
        <f>IFERROR(INDEX(Nitrite[#Data],($D$5+$B16),MATCH($F$6,Nitrite[#Headers],0)),NA())</f>
        <v>0</v>
      </c>
      <c r="F16" s="62">
        <f>IFERROR(INDEX(Nitrate[#Data],($D$5+$B16),MATCH($F$6,Nitrate[#Headers],0)),NA())</f>
        <v>0</v>
      </c>
      <c r="G16" s="62">
        <f>IFERROR(INDEX(Ammonia[#Data],($D$5+$B16),MATCH($F$6,Ammonia[#Headers],0)),NA())</f>
        <v>0</v>
      </c>
      <c r="H16" s="62">
        <f>IFERROR(INDEX(IrriTKN[#Data],($D$5+$B16),MATCH($F$7,IrriTKN[#Headers],0)),NA())</f>
        <v>0</v>
      </c>
      <c r="I16" s="62">
        <f>IFERROR(INDEX(ModelN[#Data],($D$5+$B16),MATCH($F$7,ModelN[#Headers],0)),NA())</f>
        <v>0</v>
      </c>
      <c r="J16" s="57"/>
      <c r="K16" s="57"/>
      <c r="L16" s="57"/>
      <c r="M16" s="58">
        <v>4</v>
      </c>
      <c r="N16" s="61">
        <f>IFERROR(INDEX(LysimeterVol_DB!$H$3:$AM$2832,(NutriPlotsInfo!$O$5+NutriPlotsInfo!$M16),1),NA())</f>
        <v>40183</v>
      </c>
      <c r="O16" s="62">
        <f>IFERROR(INDEX(TKN[#Data],($O$5+$M16),MATCH($Q$6,TKN[#Headers],0)),NA())</f>
        <v>0</v>
      </c>
      <c r="P16" s="62">
        <f>IFERROR(INDEX(Nitrite[#Data],($O$5+$M16),MATCH($Q$6,Nitrite[#Headers],0)),NA())</f>
        <v>0</v>
      </c>
      <c r="Q16" s="62">
        <f>IFERROR(INDEX(Nitrate[#Data],($O$5+$M16),MATCH($Q$6,Nitrate[#Headers],0)),NA())</f>
        <v>0</v>
      </c>
      <c r="R16" s="62">
        <f>IFERROR(INDEX(Ammonia[#Data],($O$5+$M16),MATCH($Q$6,Ammonia[#Headers],0)),NA())</f>
        <v>0</v>
      </c>
      <c r="S16" s="62">
        <f>IFERROR(INDEX(IrriTKN[#Data],($O$5+$M16),MATCH($Q$7,IrriTKN[#Headers],0)),NA())</f>
        <v>0</v>
      </c>
      <c r="T16" s="62">
        <f>IFERROR(INDEX(ModelN[#Data],($O$5+$M16),MATCH($Q$7,ModelN[#Headers],0)),NA())</f>
        <v>0</v>
      </c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x14ac:dyDescent="0.25">
      <c r="A17" s="57"/>
      <c r="B17" s="58">
        <v>5</v>
      </c>
      <c r="C17" s="61">
        <f>IFERROR(INDEX(LysimeterVol_DB!$H$3:$AM$2832,(NutriPlotsInfo!$D$5+NutriPlotsInfo!$B17),1),NA())</f>
        <v>42191</v>
      </c>
      <c r="D17" s="62">
        <f>IFERROR(INDEX(TKN[#Data],($D$5+$B17),MATCH($F$6,TKN[#Headers],0)),NA())</f>
        <v>0</v>
      </c>
      <c r="E17" s="62">
        <f>IFERROR(INDEX(Nitrite[#Data],($D$5+$B17),MATCH($F$6,Nitrite[#Headers],0)),NA())</f>
        <v>0</v>
      </c>
      <c r="F17" s="62">
        <f>IFERROR(INDEX(Nitrate[#Data],($D$5+$B17),MATCH($F$6,Nitrate[#Headers],0)),NA())</f>
        <v>0</v>
      </c>
      <c r="G17" s="62">
        <f>IFERROR(INDEX(Ammonia[#Data],($D$5+$B17),MATCH($F$6,Ammonia[#Headers],0)),NA())</f>
        <v>0</v>
      </c>
      <c r="H17" s="62">
        <f>IFERROR(INDEX(IrriTKN[#Data],($D$5+$B17),MATCH($F$7,IrriTKN[#Headers],0)),NA())</f>
        <v>0</v>
      </c>
      <c r="I17" s="62">
        <f>IFERROR(INDEX(ModelN[#Data],($D$5+$B17),MATCH($F$7,ModelN[#Headers],0)),NA())</f>
        <v>0</v>
      </c>
      <c r="J17" s="57"/>
      <c r="K17" s="57"/>
      <c r="L17" s="57"/>
      <c r="M17" s="58">
        <v>5</v>
      </c>
      <c r="N17" s="61">
        <f>IFERROR(INDEX(LysimeterVol_DB!$H$3:$AM$2832,(NutriPlotsInfo!$O$5+NutriPlotsInfo!$M17),1),NA())</f>
        <v>40184</v>
      </c>
      <c r="O17" s="62">
        <f>IFERROR(INDEX(TKN[#Data],($O$5+$M17),MATCH($Q$6,TKN[#Headers],0)),NA())</f>
        <v>0</v>
      </c>
      <c r="P17" s="62">
        <f>IFERROR(INDEX(Nitrite[#Data],($O$5+$M17),MATCH($Q$6,Nitrite[#Headers],0)),NA())</f>
        <v>0</v>
      </c>
      <c r="Q17" s="62">
        <f>IFERROR(INDEX(Nitrate[#Data],($O$5+$M17),MATCH($Q$6,Nitrate[#Headers],0)),NA())</f>
        <v>0</v>
      </c>
      <c r="R17" s="62">
        <f>IFERROR(INDEX(Ammonia[#Data],($O$5+$M17),MATCH($Q$6,Ammonia[#Headers],0)),NA())</f>
        <v>0</v>
      </c>
      <c r="S17" s="62">
        <f>IFERROR(INDEX(IrriTKN[#Data],($O$5+$M17),MATCH($Q$7,IrriTKN[#Headers],0)),NA())</f>
        <v>0</v>
      </c>
      <c r="T17" s="62">
        <f>IFERROR(INDEX(ModelN[#Data],($O$5+$M17),MATCH($Q$7,ModelN[#Headers],0)),NA())</f>
        <v>0</v>
      </c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x14ac:dyDescent="0.25">
      <c r="A18" s="57"/>
      <c r="B18" s="58">
        <v>6</v>
      </c>
      <c r="C18" s="61">
        <f>IFERROR(INDEX(LysimeterVol_DB!$H$3:$AM$2832,(NutriPlotsInfo!$D$5+NutriPlotsInfo!$B18),1),NA())</f>
        <v>42192</v>
      </c>
      <c r="D18" s="62">
        <f>IFERROR(INDEX(TKN[#Data],($D$5+$B18),MATCH($F$6,TKN[#Headers],0)),NA())</f>
        <v>0</v>
      </c>
      <c r="E18" s="62">
        <f>IFERROR(INDEX(Nitrite[#Data],($D$5+$B18),MATCH($F$6,Nitrite[#Headers],0)),NA())</f>
        <v>0</v>
      </c>
      <c r="F18" s="62">
        <f>IFERROR(INDEX(Nitrate[#Data],($D$5+$B18),MATCH($F$6,Nitrate[#Headers],0)),NA())</f>
        <v>0</v>
      </c>
      <c r="G18" s="62">
        <f>IFERROR(INDEX(Ammonia[#Data],($D$5+$B18),MATCH($F$6,Ammonia[#Headers],0)),NA())</f>
        <v>0</v>
      </c>
      <c r="H18" s="62">
        <f>IFERROR(INDEX(IrriTKN[#Data],($D$5+$B18),MATCH($F$7,IrriTKN[#Headers],0)),NA())</f>
        <v>0</v>
      </c>
      <c r="I18" s="62">
        <f>IFERROR(INDEX(ModelN[#Data],($D$5+$B18),MATCH($F$7,ModelN[#Headers],0)),NA())</f>
        <v>0</v>
      </c>
      <c r="J18" s="57"/>
      <c r="K18" s="57"/>
      <c r="L18" s="57"/>
      <c r="M18" s="58">
        <v>6</v>
      </c>
      <c r="N18" s="61">
        <f>IFERROR(INDEX(LysimeterVol_DB!$H$3:$AM$2832,(NutriPlotsInfo!$O$5+NutriPlotsInfo!$M18),1),NA())</f>
        <v>40185</v>
      </c>
      <c r="O18" s="62">
        <f>IFERROR(INDEX(TKN[#Data],($O$5+$M18),MATCH($Q$6,TKN[#Headers],0)),NA())</f>
        <v>0</v>
      </c>
      <c r="P18" s="62">
        <f>IFERROR(INDEX(Nitrite[#Data],($O$5+$M18),MATCH($Q$6,Nitrite[#Headers],0)),NA())</f>
        <v>0</v>
      </c>
      <c r="Q18" s="62">
        <f>IFERROR(INDEX(Nitrate[#Data],($O$5+$M18),MATCH($Q$6,Nitrate[#Headers],0)),NA())</f>
        <v>0</v>
      </c>
      <c r="R18" s="62">
        <f>IFERROR(INDEX(Ammonia[#Data],($O$5+$M18),MATCH($Q$6,Ammonia[#Headers],0)),NA())</f>
        <v>0</v>
      </c>
      <c r="S18" s="62">
        <f>IFERROR(INDEX(IrriTKN[#Data],($O$5+$M18),MATCH($Q$7,IrriTKN[#Headers],0)),NA())</f>
        <v>0</v>
      </c>
      <c r="T18" s="62">
        <f>IFERROR(INDEX(ModelN[#Data],($O$5+$M18),MATCH($Q$7,ModelN[#Headers],0)),NA())</f>
        <v>0</v>
      </c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x14ac:dyDescent="0.25">
      <c r="A19" s="57"/>
      <c r="B19" s="58">
        <v>7</v>
      </c>
      <c r="C19" s="61">
        <f>IFERROR(INDEX(LysimeterVol_DB!$H$3:$AM$2832,(NutriPlotsInfo!$D$5+NutriPlotsInfo!$B19),1),NA())</f>
        <v>42193</v>
      </c>
      <c r="D19" s="62">
        <f>IFERROR(INDEX(TKN[#Data],($D$5+$B19),MATCH($F$6,TKN[#Headers],0)),NA())</f>
        <v>0</v>
      </c>
      <c r="E19" s="62">
        <f>IFERROR(INDEX(Nitrite[#Data],($D$5+$B19),MATCH($F$6,Nitrite[#Headers],0)),NA())</f>
        <v>0</v>
      </c>
      <c r="F19" s="62">
        <f>IFERROR(INDEX(Nitrate[#Data],($D$5+$B19),MATCH($F$6,Nitrate[#Headers],0)),NA())</f>
        <v>0</v>
      </c>
      <c r="G19" s="62">
        <f>IFERROR(INDEX(Ammonia[#Data],($D$5+$B19),MATCH($F$6,Ammonia[#Headers],0)),NA())</f>
        <v>0</v>
      </c>
      <c r="H19" s="62">
        <f>IFERROR(INDEX(IrriTKN[#Data],($D$5+$B19),MATCH($F$7,IrriTKN[#Headers],0)),NA())</f>
        <v>0</v>
      </c>
      <c r="I19" s="62">
        <f>IFERROR(INDEX(ModelN[#Data],($D$5+$B19),MATCH($F$7,ModelN[#Headers],0)),NA())</f>
        <v>0</v>
      </c>
      <c r="J19" s="57"/>
      <c r="K19" s="57"/>
      <c r="L19" s="57"/>
      <c r="M19" s="58">
        <v>7</v>
      </c>
      <c r="N19" s="61">
        <f>IFERROR(INDEX(LysimeterVol_DB!$H$3:$AM$2832,(NutriPlotsInfo!$O$5+NutriPlotsInfo!$M19),1),NA())</f>
        <v>40186</v>
      </c>
      <c r="O19" s="62">
        <f>IFERROR(INDEX(TKN[#Data],($O$5+$M19),MATCH($Q$6,TKN[#Headers],0)),NA())</f>
        <v>0</v>
      </c>
      <c r="P19" s="62">
        <f>IFERROR(INDEX(Nitrite[#Data],($O$5+$M19),MATCH($Q$6,Nitrite[#Headers],0)),NA())</f>
        <v>0</v>
      </c>
      <c r="Q19" s="62">
        <f>IFERROR(INDEX(Nitrate[#Data],($O$5+$M19),MATCH($Q$6,Nitrate[#Headers],0)),NA())</f>
        <v>0</v>
      </c>
      <c r="R19" s="62">
        <f>IFERROR(INDEX(Ammonia[#Data],($O$5+$M19),MATCH($Q$6,Ammonia[#Headers],0)),NA())</f>
        <v>0</v>
      </c>
      <c r="S19" s="62">
        <f>IFERROR(INDEX(IrriTKN[#Data],($O$5+$M19),MATCH($Q$7,IrriTKN[#Headers],0)),NA())</f>
        <v>0</v>
      </c>
      <c r="T19" s="62">
        <f>IFERROR(INDEX(ModelN[#Data],($O$5+$M19),MATCH($Q$7,ModelN[#Headers],0)),NA())</f>
        <v>0</v>
      </c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x14ac:dyDescent="0.25">
      <c r="A20" s="57"/>
      <c r="B20" s="58">
        <v>8</v>
      </c>
      <c r="C20" s="61">
        <f>IFERROR(INDEX(LysimeterVol_DB!$H$3:$AM$2832,(NutriPlotsInfo!$D$5+NutriPlotsInfo!$B20),1),NA())</f>
        <v>42194</v>
      </c>
      <c r="D20" s="62">
        <f>IFERROR(INDEX(TKN[#Data],($D$5+$B20),MATCH($F$6,TKN[#Headers],0)),NA())</f>
        <v>0</v>
      </c>
      <c r="E20" s="62">
        <f>IFERROR(INDEX(Nitrite[#Data],($D$5+$B20),MATCH($F$6,Nitrite[#Headers],0)),NA())</f>
        <v>0</v>
      </c>
      <c r="F20" s="62">
        <f>IFERROR(INDEX(Nitrate[#Data],($D$5+$B20),MATCH($F$6,Nitrate[#Headers],0)),NA())</f>
        <v>0</v>
      </c>
      <c r="G20" s="62">
        <f>IFERROR(INDEX(Ammonia[#Data],($D$5+$B20),MATCH($F$6,Ammonia[#Headers],0)),NA())</f>
        <v>0</v>
      </c>
      <c r="H20" s="62">
        <f>IFERROR(INDEX(IrriTKN[#Data],($D$5+$B20),MATCH($F$7,IrriTKN[#Headers],0)),NA())</f>
        <v>0</v>
      </c>
      <c r="I20" s="62">
        <f>IFERROR(INDEX(ModelN[#Data],($D$5+$B20),MATCH($F$7,ModelN[#Headers],0)),NA())</f>
        <v>0</v>
      </c>
      <c r="J20" s="57"/>
      <c r="K20" s="57"/>
      <c r="L20" s="57"/>
      <c r="M20" s="58">
        <v>8</v>
      </c>
      <c r="N20" s="61">
        <f>IFERROR(INDEX(LysimeterVol_DB!$H$3:$AM$2832,(NutriPlotsInfo!$O$5+NutriPlotsInfo!$M20),1),NA())</f>
        <v>40187</v>
      </c>
      <c r="O20" s="62">
        <f>IFERROR(INDEX(TKN[#Data],($O$5+$M20),MATCH($Q$6,TKN[#Headers],0)),NA())</f>
        <v>0</v>
      </c>
      <c r="P20" s="62">
        <f>IFERROR(INDEX(Nitrite[#Data],($O$5+$M20),MATCH($Q$6,Nitrite[#Headers],0)),NA())</f>
        <v>0</v>
      </c>
      <c r="Q20" s="62">
        <f>IFERROR(INDEX(Nitrate[#Data],($O$5+$M20),MATCH($Q$6,Nitrate[#Headers],0)),NA())</f>
        <v>0</v>
      </c>
      <c r="R20" s="62">
        <f>IFERROR(INDEX(Ammonia[#Data],($O$5+$M20),MATCH($Q$6,Ammonia[#Headers],0)),NA())</f>
        <v>0</v>
      </c>
      <c r="S20" s="62">
        <f>IFERROR(INDEX(IrriTKN[#Data],($O$5+$M20),MATCH($Q$7,IrriTKN[#Headers],0)),NA())</f>
        <v>0</v>
      </c>
      <c r="T20" s="62">
        <f>IFERROR(INDEX(ModelN[#Data],($O$5+$M20),MATCH($Q$7,ModelN[#Headers],0)),NA())</f>
        <v>0</v>
      </c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x14ac:dyDescent="0.25">
      <c r="A21" s="57"/>
      <c r="B21" s="58">
        <v>9</v>
      </c>
      <c r="C21" s="61">
        <f>IFERROR(INDEX(LysimeterVol_DB!$H$3:$AM$2832,(NutriPlotsInfo!$D$5+NutriPlotsInfo!$B21),1),NA())</f>
        <v>42195</v>
      </c>
      <c r="D21" s="62">
        <f>IFERROR(INDEX(TKN[#Data],($D$5+$B21),MATCH($F$6,TKN[#Headers],0)),NA())</f>
        <v>0</v>
      </c>
      <c r="E21" s="62">
        <f>IFERROR(INDEX(Nitrite[#Data],($D$5+$B21),MATCH($F$6,Nitrite[#Headers],0)),NA())</f>
        <v>0</v>
      </c>
      <c r="F21" s="62">
        <f>IFERROR(INDEX(Nitrate[#Data],($D$5+$B21),MATCH($F$6,Nitrate[#Headers],0)),NA())</f>
        <v>0</v>
      </c>
      <c r="G21" s="62">
        <f>IFERROR(INDEX(Ammonia[#Data],($D$5+$B21),MATCH($F$6,Ammonia[#Headers],0)),NA())</f>
        <v>0</v>
      </c>
      <c r="H21" s="62">
        <f>IFERROR(INDEX(IrriTKN[#Data],($D$5+$B21),MATCH($F$7,IrriTKN[#Headers],0)),NA())</f>
        <v>0</v>
      </c>
      <c r="I21" s="62">
        <f>IFERROR(INDEX(ModelN[#Data],($D$5+$B21),MATCH($F$7,ModelN[#Headers],0)),NA())</f>
        <v>0</v>
      </c>
      <c r="J21" s="57"/>
      <c r="K21" s="57"/>
      <c r="L21" s="57"/>
      <c r="M21" s="58">
        <v>9</v>
      </c>
      <c r="N21" s="61">
        <f>IFERROR(INDEX(LysimeterVol_DB!$H$3:$AM$2832,(NutriPlotsInfo!$O$5+NutriPlotsInfo!$M21),1),NA())</f>
        <v>40188</v>
      </c>
      <c r="O21" s="62">
        <f>IFERROR(INDEX(TKN[#Data],($O$5+$M21),MATCH($Q$6,TKN[#Headers],0)),NA())</f>
        <v>0</v>
      </c>
      <c r="P21" s="62">
        <f>IFERROR(INDEX(Nitrite[#Data],($O$5+$M21),MATCH($Q$6,Nitrite[#Headers],0)),NA())</f>
        <v>0</v>
      </c>
      <c r="Q21" s="62">
        <f>IFERROR(INDEX(Nitrate[#Data],($O$5+$M21),MATCH($Q$6,Nitrate[#Headers],0)),NA())</f>
        <v>0</v>
      </c>
      <c r="R21" s="62">
        <f>IFERROR(INDEX(Ammonia[#Data],($O$5+$M21),MATCH($Q$6,Ammonia[#Headers],0)),NA())</f>
        <v>0</v>
      </c>
      <c r="S21" s="62">
        <f>IFERROR(INDEX(IrriTKN[#Data],($O$5+$M21),MATCH($Q$7,IrriTKN[#Headers],0)),NA())</f>
        <v>0</v>
      </c>
      <c r="T21" s="62">
        <f>IFERROR(INDEX(ModelN[#Data],($O$5+$M21),MATCH($Q$7,ModelN[#Headers],0)),NA())</f>
        <v>0</v>
      </c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x14ac:dyDescent="0.25">
      <c r="A22" s="57"/>
      <c r="B22" s="58">
        <v>10</v>
      </c>
      <c r="C22" s="61">
        <f>IFERROR(INDEX(LysimeterVol_DB!$H$3:$AM$2832,(NutriPlotsInfo!$D$5+NutriPlotsInfo!$B22),1),NA())</f>
        <v>42196</v>
      </c>
      <c r="D22" s="62">
        <f>IFERROR(INDEX(TKN[#Data],($D$5+$B22),MATCH($F$6,TKN[#Headers],0)),NA())</f>
        <v>0</v>
      </c>
      <c r="E22" s="62">
        <f>IFERROR(INDEX(Nitrite[#Data],($D$5+$B22),MATCH($F$6,Nitrite[#Headers],0)),NA())</f>
        <v>0</v>
      </c>
      <c r="F22" s="62">
        <f>IFERROR(INDEX(Nitrate[#Data],($D$5+$B22),MATCH($F$6,Nitrate[#Headers],0)),NA())</f>
        <v>0</v>
      </c>
      <c r="G22" s="62">
        <f>IFERROR(INDEX(Ammonia[#Data],($D$5+$B22),MATCH($F$6,Ammonia[#Headers],0)),NA())</f>
        <v>0</v>
      </c>
      <c r="H22" s="62">
        <f>IFERROR(INDEX(IrriTKN[#Data],($D$5+$B22),MATCH($F$7,IrriTKN[#Headers],0)),NA())</f>
        <v>0</v>
      </c>
      <c r="I22" s="62">
        <f>IFERROR(INDEX(ModelN[#Data],($D$5+$B22),MATCH($F$7,ModelN[#Headers],0)),NA())</f>
        <v>0</v>
      </c>
      <c r="J22" s="57"/>
      <c r="K22" s="57"/>
      <c r="L22" s="57"/>
      <c r="M22" s="58">
        <v>10</v>
      </c>
      <c r="N22" s="61">
        <f>IFERROR(INDEX(LysimeterVol_DB!$H$3:$AM$2832,(NutriPlotsInfo!$O$5+NutriPlotsInfo!$M22),1),NA())</f>
        <v>40189</v>
      </c>
      <c r="O22" s="62">
        <f>IFERROR(INDEX(TKN[#Data],($O$5+$M22),MATCH($Q$6,TKN[#Headers],0)),NA())</f>
        <v>0</v>
      </c>
      <c r="P22" s="62">
        <f>IFERROR(INDEX(Nitrite[#Data],($O$5+$M22),MATCH($Q$6,Nitrite[#Headers],0)),NA())</f>
        <v>0</v>
      </c>
      <c r="Q22" s="62">
        <f>IFERROR(INDEX(Nitrate[#Data],($O$5+$M22),MATCH($Q$6,Nitrate[#Headers],0)),NA())</f>
        <v>0</v>
      </c>
      <c r="R22" s="62">
        <f>IFERROR(INDEX(Ammonia[#Data],($O$5+$M22),MATCH($Q$6,Ammonia[#Headers],0)),NA())</f>
        <v>0</v>
      </c>
      <c r="S22" s="62">
        <f>IFERROR(INDEX(IrriTKN[#Data],($O$5+$M22),MATCH($Q$7,IrriTKN[#Headers],0)),NA())</f>
        <v>0</v>
      </c>
      <c r="T22" s="62">
        <f>IFERROR(INDEX(ModelN[#Data],($O$5+$M22),MATCH($Q$7,ModelN[#Headers],0)),NA())</f>
        <v>0</v>
      </c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x14ac:dyDescent="0.25">
      <c r="A23" s="57"/>
      <c r="B23" s="58">
        <v>11</v>
      </c>
      <c r="C23" s="61">
        <f>IFERROR(INDEX(LysimeterVol_DB!$H$3:$AM$2832,(NutriPlotsInfo!$D$5+NutriPlotsInfo!$B23),1),NA())</f>
        <v>42197</v>
      </c>
      <c r="D23" s="62">
        <f>IFERROR(INDEX(TKN[#Data],($D$5+$B23),MATCH($F$6,TKN[#Headers],0)),NA())</f>
        <v>0</v>
      </c>
      <c r="E23" s="62">
        <f>IFERROR(INDEX(Nitrite[#Data],($D$5+$B23),MATCH($F$6,Nitrite[#Headers],0)),NA())</f>
        <v>0</v>
      </c>
      <c r="F23" s="62">
        <f>IFERROR(INDEX(Nitrate[#Data],($D$5+$B23),MATCH($F$6,Nitrate[#Headers],0)),NA())</f>
        <v>0</v>
      </c>
      <c r="G23" s="62">
        <f>IFERROR(INDEX(Ammonia[#Data],($D$5+$B23),MATCH($F$6,Ammonia[#Headers],0)),NA())</f>
        <v>0</v>
      </c>
      <c r="H23" s="62">
        <f>IFERROR(INDEX(IrriTKN[#Data],($D$5+$B23),MATCH($F$7,IrriTKN[#Headers],0)),NA())</f>
        <v>0</v>
      </c>
      <c r="I23" s="62">
        <f>IFERROR(INDEX(ModelN[#Data],($D$5+$B23),MATCH($F$7,ModelN[#Headers],0)),NA())</f>
        <v>0</v>
      </c>
      <c r="J23" s="57"/>
      <c r="K23" s="57"/>
      <c r="L23" s="57"/>
      <c r="M23" s="58">
        <v>11</v>
      </c>
      <c r="N23" s="61">
        <f>IFERROR(INDEX(LysimeterVol_DB!$H$3:$AM$2832,(NutriPlotsInfo!$O$5+NutriPlotsInfo!$M23),1),NA())</f>
        <v>40190</v>
      </c>
      <c r="O23" s="62">
        <f>IFERROR(INDEX(TKN[#Data],($O$5+$M23),MATCH($Q$6,TKN[#Headers],0)),NA())</f>
        <v>0</v>
      </c>
      <c r="P23" s="62">
        <f>IFERROR(INDEX(Nitrite[#Data],($O$5+$M23),MATCH($Q$6,Nitrite[#Headers],0)),NA())</f>
        <v>0</v>
      </c>
      <c r="Q23" s="62">
        <f>IFERROR(INDEX(Nitrate[#Data],($O$5+$M23),MATCH($Q$6,Nitrate[#Headers],0)),NA())</f>
        <v>0</v>
      </c>
      <c r="R23" s="62">
        <f>IFERROR(INDEX(Ammonia[#Data],($O$5+$M23),MATCH($Q$6,Ammonia[#Headers],0)),NA())</f>
        <v>0</v>
      </c>
      <c r="S23" s="62">
        <f>IFERROR(INDEX(IrriTKN[#Data],($O$5+$M23),MATCH($Q$7,IrriTKN[#Headers],0)),NA())</f>
        <v>0</v>
      </c>
      <c r="T23" s="62">
        <f>IFERROR(INDEX(ModelN[#Data],($O$5+$M23),MATCH($Q$7,ModelN[#Headers],0)),NA())</f>
        <v>0</v>
      </c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x14ac:dyDescent="0.25">
      <c r="A24" s="57"/>
      <c r="B24" s="58">
        <v>12</v>
      </c>
      <c r="C24" s="61">
        <f>IFERROR(INDEX(LysimeterVol_DB!$H$3:$AM$2832,(NutriPlotsInfo!$D$5+NutriPlotsInfo!$B24),1),NA())</f>
        <v>42198</v>
      </c>
      <c r="D24" s="62">
        <f>IFERROR(INDEX(TKN[#Data],($D$5+$B24),MATCH($F$6,TKN[#Headers],0)),NA())</f>
        <v>0</v>
      </c>
      <c r="E24" s="62">
        <f>IFERROR(INDEX(Nitrite[#Data],($D$5+$B24),MATCH($F$6,Nitrite[#Headers],0)),NA())</f>
        <v>0</v>
      </c>
      <c r="F24" s="62">
        <f>IFERROR(INDEX(Nitrate[#Data],($D$5+$B24),MATCH($F$6,Nitrate[#Headers],0)),NA())</f>
        <v>0</v>
      </c>
      <c r="G24" s="62">
        <f>IFERROR(INDEX(Ammonia[#Data],($D$5+$B24),MATCH($F$6,Ammonia[#Headers],0)),NA())</f>
        <v>0</v>
      </c>
      <c r="H24" s="62">
        <f>IFERROR(INDEX(IrriTKN[#Data],($D$5+$B24),MATCH($F$7,IrriTKN[#Headers],0)),NA())</f>
        <v>0</v>
      </c>
      <c r="I24" s="62">
        <f>IFERROR(INDEX(ModelN[#Data],($D$5+$B24),MATCH($F$7,ModelN[#Headers],0)),NA())</f>
        <v>0</v>
      </c>
      <c r="J24" s="57"/>
      <c r="K24" s="57"/>
      <c r="L24" s="57"/>
      <c r="M24" s="58">
        <v>12</v>
      </c>
      <c r="N24" s="61">
        <f>IFERROR(INDEX(LysimeterVol_DB!$H$3:$AM$2832,(NutriPlotsInfo!$O$5+NutriPlotsInfo!$M24),1),NA())</f>
        <v>40191</v>
      </c>
      <c r="O24" s="62">
        <f>IFERROR(INDEX(TKN[#Data],($O$5+$M24),MATCH($Q$6,TKN[#Headers],0)),NA())</f>
        <v>0</v>
      </c>
      <c r="P24" s="62">
        <f>IFERROR(INDEX(Nitrite[#Data],($O$5+$M24),MATCH($Q$6,Nitrite[#Headers],0)),NA())</f>
        <v>0</v>
      </c>
      <c r="Q24" s="62">
        <f>IFERROR(INDEX(Nitrate[#Data],($O$5+$M24),MATCH($Q$6,Nitrate[#Headers],0)),NA())</f>
        <v>0</v>
      </c>
      <c r="R24" s="62">
        <f>IFERROR(INDEX(Ammonia[#Data],($O$5+$M24),MATCH($Q$6,Ammonia[#Headers],0)),NA())</f>
        <v>0</v>
      </c>
      <c r="S24" s="62">
        <f>IFERROR(INDEX(IrriTKN[#Data],($O$5+$M24),MATCH($Q$7,IrriTKN[#Headers],0)),NA())</f>
        <v>0</v>
      </c>
      <c r="T24" s="62">
        <f>IFERROR(INDEX(ModelN[#Data],($O$5+$M24),MATCH($Q$7,ModelN[#Headers],0)),NA())</f>
        <v>0</v>
      </c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x14ac:dyDescent="0.25">
      <c r="A25" s="57"/>
      <c r="B25" s="58">
        <v>13</v>
      </c>
      <c r="C25" s="61">
        <f>IFERROR(INDEX(LysimeterVol_DB!$H$3:$AM$2832,(NutriPlotsInfo!$D$5+NutriPlotsInfo!$B25),1),NA())</f>
        <v>42199</v>
      </c>
      <c r="D25" s="62">
        <f>IFERROR(INDEX(TKN[#Data],($D$5+$B25),MATCH($F$6,TKN[#Headers],0)),NA())</f>
        <v>0</v>
      </c>
      <c r="E25" s="62">
        <f>IFERROR(INDEX(Nitrite[#Data],($D$5+$B25),MATCH($F$6,Nitrite[#Headers],0)),NA())</f>
        <v>0</v>
      </c>
      <c r="F25" s="62">
        <f>IFERROR(INDEX(Nitrate[#Data],($D$5+$B25),MATCH($F$6,Nitrate[#Headers],0)),NA())</f>
        <v>0</v>
      </c>
      <c r="G25" s="62">
        <f>IFERROR(INDEX(Ammonia[#Data],($D$5+$B25),MATCH($F$6,Ammonia[#Headers],0)),NA())</f>
        <v>0</v>
      </c>
      <c r="H25" s="62">
        <f>IFERROR(INDEX(IrriTKN[#Data],($D$5+$B25),MATCH($F$7,IrriTKN[#Headers],0)),NA())</f>
        <v>0</v>
      </c>
      <c r="I25" s="62">
        <f>IFERROR(INDEX(ModelN[#Data],($D$5+$B25),MATCH($F$7,ModelN[#Headers],0)),NA())</f>
        <v>0</v>
      </c>
      <c r="J25" s="57"/>
      <c r="K25" s="57"/>
      <c r="L25" s="57"/>
      <c r="M25" s="58">
        <v>13</v>
      </c>
      <c r="N25" s="61">
        <f>IFERROR(INDEX(LysimeterVol_DB!$H$3:$AM$2832,(NutriPlotsInfo!$O$5+NutriPlotsInfo!$M25),1),NA())</f>
        <v>40192</v>
      </c>
      <c r="O25" s="62">
        <f>IFERROR(INDEX(TKN[#Data],($O$5+$M25),MATCH($Q$6,TKN[#Headers],0)),NA())</f>
        <v>0</v>
      </c>
      <c r="P25" s="62">
        <f>IFERROR(INDEX(Nitrite[#Data],($O$5+$M25),MATCH($Q$6,Nitrite[#Headers],0)),NA())</f>
        <v>0</v>
      </c>
      <c r="Q25" s="62">
        <f>IFERROR(INDEX(Nitrate[#Data],($O$5+$M25),MATCH($Q$6,Nitrate[#Headers],0)),NA())</f>
        <v>0</v>
      </c>
      <c r="R25" s="62">
        <f>IFERROR(INDEX(Ammonia[#Data],($O$5+$M25),MATCH($Q$6,Ammonia[#Headers],0)),NA())</f>
        <v>0</v>
      </c>
      <c r="S25" s="62">
        <f>IFERROR(INDEX(IrriTKN[#Data],($O$5+$M25),MATCH($Q$7,IrriTKN[#Headers],0)),NA())</f>
        <v>0</v>
      </c>
      <c r="T25" s="62">
        <f>IFERROR(INDEX(ModelN[#Data],($O$5+$M25),MATCH($Q$7,ModelN[#Headers],0)),NA())</f>
        <v>0</v>
      </c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x14ac:dyDescent="0.25">
      <c r="A26" s="57"/>
      <c r="B26" s="58">
        <v>14</v>
      </c>
      <c r="C26" s="61">
        <f>IFERROR(INDEX(LysimeterVol_DB!$H$3:$AM$2832,(NutriPlotsInfo!$D$5+NutriPlotsInfo!$B26),1),NA())</f>
        <v>42200</v>
      </c>
      <c r="D26" s="62">
        <f>IFERROR(INDEX(TKN[#Data],($D$5+$B26),MATCH($F$6,TKN[#Headers],0)),NA())</f>
        <v>0</v>
      </c>
      <c r="E26" s="62">
        <f>IFERROR(INDEX(Nitrite[#Data],($D$5+$B26),MATCH($F$6,Nitrite[#Headers],0)),NA())</f>
        <v>0</v>
      </c>
      <c r="F26" s="62">
        <f>IFERROR(INDEX(Nitrate[#Data],($D$5+$B26),MATCH($F$6,Nitrate[#Headers],0)),NA())</f>
        <v>0</v>
      </c>
      <c r="G26" s="62">
        <f>IFERROR(INDEX(Ammonia[#Data],($D$5+$B26),MATCH($F$6,Ammonia[#Headers],0)),NA())</f>
        <v>0</v>
      </c>
      <c r="H26" s="62">
        <f>IFERROR(INDEX(IrriTKN[#Data],($D$5+$B26),MATCH($F$7,IrriTKN[#Headers],0)),NA())</f>
        <v>0</v>
      </c>
      <c r="I26" s="62">
        <f>IFERROR(INDEX(ModelN[#Data],($D$5+$B26),MATCH($F$7,ModelN[#Headers],0)),NA())</f>
        <v>0</v>
      </c>
      <c r="J26" s="57"/>
      <c r="K26" s="57"/>
      <c r="L26" s="57"/>
      <c r="M26" s="58">
        <v>14</v>
      </c>
      <c r="N26" s="61">
        <f>IFERROR(INDEX(LysimeterVol_DB!$H$3:$AM$2832,(NutriPlotsInfo!$O$5+NutriPlotsInfo!$M26),1),NA())</f>
        <v>40193</v>
      </c>
      <c r="O26" s="62">
        <f>IFERROR(INDEX(TKN[#Data],($O$5+$M26),MATCH($Q$6,TKN[#Headers],0)),NA())</f>
        <v>0</v>
      </c>
      <c r="P26" s="62">
        <f>IFERROR(INDEX(Nitrite[#Data],($O$5+$M26),MATCH($Q$6,Nitrite[#Headers],0)),NA())</f>
        <v>0</v>
      </c>
      <c r="Q26" s="62">
        <f>IFERROR(INDEX(Nitrate[#Data],($O$5+$M26),MATCH($Q$6,Nitrate[#Headers],0)),NA())</f>
        <v>0</v>
      </c>
      <c r="R26" s="62">
        <f>IFERROR(INDEX(Ammonia[#Data],($O$5+$M26),MATCH($Q$6,Ammonia[#Headers],0)),NA())</f>
        <v>0</v>
      </c>
      <c r="S26" s="62">
        <f>IFERROR(INDEX(IrriTKN[#Data],($O$5+$M26),MATCH($Q$7,IrriTKN[#Headers],0)),NA())</f>
        <v>0</v>
      </c>
      <c r="T26" s="62">
        <f>IFERROR(INDEX(ModelN[#Data],($O$5+$M26),MATCH($Q$7,ModelN[#Headers],0)),NA())</f>
        <v>0</v>
      </c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 x14ac:dyDescent="0.25">
      <c r="A27" s="57"/>
      <c r="B27" s="58">
        <v>15</v>
      </c>
      <c r="C27" s="61">
        <f>IFERROR(INDEX(LysimeterVol_DB!$H$3:$AM$2832,(NutriPlotsInfo!$D$5+NutriPlotsInfo!$B27),1),NA())</f>
        <v>42201</v>
      </c>
      <c r="D27" s="62">
        <f>IFERROR(INDEX(TKN[#Data],($D$5+$B27),MATCH($F$6,TKN[#Headers],0)),NA())</f>
        <v>0</v>
      </c>
      <c r="E27" s="62">
        <f>IFERROR(INDEX(Nitrite[#Data],($D$5+$B27),MATCH($F$6,Nitrite[#Headers],0)),NA())</f>
        <v>0</v>
      </c>
      <c r="F27" s="62">
        <f>IFERROR(INDEX(Nitrate[#Data],($D$5+$B27),MATCH($F$6,Nitrate[#Headers],0)),NA())</f>
        <v>0</v>
      </c>
      <c r="G27" s="62">
        <f>IFERROR(INDEX(Ammonia[#Data],($D$5+$B27),MATCH($F$6,Ammonia[#Headers],0)),NA())</f>
        <v>0</v>
      </c>
      <c r="H27" s="62">
        <f>IFERROR(INDEX(IrriTKN[#Data],($D$5+$B27),MATCH($F$7,IrriTKN[#Headers],0)),NA())</f>
        <v>0</v>
      </c>
      <c r="I27" s="62">
        <f>IFERROR(INDEX(ModelN[#Data],($D$5+$B27),MATCH($F$7,ModelN[#Headers],0)),NA())</f>
        <v>0</v>
      </c>
      <c r="J27" s="57"/>
      <c r="K27" s="57"/>
      <c r="L27" s="57"/>
      <c r="M27" s="58">
        <v>15</v>
      </c>
      <c r="N27" s="61">
        <f>IFERROR(INDEX(LysimeterVol_DB!$H$3:$AM$2832,(NutriPlotsInfo!$O$5+NutriPlotsInfo!$M27),1),NA())</f>
        <v>40194</v>
      </c>
      <c r="O27" s="62">
        <f>IFERROR(INDEX(TKN[#Data],($O$5+$M27),MATCH($Q$6,TKN[#Headers],0)),NA())</f>
        <v>0</v>
      </c>
      <c r="P27" s="62">
        <f>IFERROR(INDEX(Nitrite[#Data],($O$5+$M27),MATCH($Q$6,Nitrite[#Headers],0)),NA())</f>
        <v>0</v>
      </c>
      <c r="Q27" s="62">
        <f>IFERROR(INDEX(Nitrate[#Data],($O$5+$M27),MATCH($Q$6,Nitrate[#Headers],0)),NA())</f>
        <v>0</v>
      </c>
      <c r="R27" s="62">
        <f>IFERROR(INDEX(Ammonia[#Data],($O$5+$M27),MATCH($Q$6,Ammonia[#Headers],0)),NA())</f>
        <v>0</v>
      </c>
      <c r="S27" s="62">
        <f>IFERROR(INDEX(IrriTKN[#Data],($O$5+$M27),MATCH($Q$7,IrriTKN[#Headers],0)),NA())</f>
        <v>0</v>
      </c>
      <c r="T27" s="62">
        <f>IFERROR(INDEX(ModelN[#Data],($O$5+$M27),MATCH($Q$7,ModelN[#Headers],0)),NA())</f>
        <v>0</v>
      </c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 x14ac:dyDescent="0.25">
      <c r="A28" s="57"/>
      <c r="B28" s="58">
        <v>16</v>
      </c>
      <c r="C28" s="61">
        <f>IFERROR(INDEX(LysimeterVol_DB!$H$3:$AM$2832,(NutriPlotsInfo!$D$5+NutriPlotsInfo!$B28),1),NA())</f>
        <v>42202</v>
      </c>
      <c r="D28" s="62">
        <f>IFERROR(INDEX(TKN[#Data],($D$5+$B28),MATCH($F$6,TKN[#Headers],0)),NA())</f>
        <v>0</v>
      </c>
      <c r="E28" s="62">
        <f>IFERROR(INDEX(Nitrite[#Data],($D$5+$B28),MATCH($F$6,Nitrite[#Headers],0)),NA())</f>
        <v>0</v>
      </c>
      <c r="F28" s="62">
        <f>IFERROR(INDEX(Nitrate[#Data],($D$5+$B28),MATCH($F$6,Nitrate[#Headers],0)),NA())</f>
        <v>0</v>
      </c>
      <c r="G28" s="62">
        <f>IFERROR(INDEX(Ammonia[#Data],($D$5+$B28),MATCH($F$6,Ammonia[#Headers],0)),NA())</f>
        <v>0</v>
      </c>
      <c r="H28" s="62">
        <f>IFERROR(INDEX(IrriTKN[#Data],($D$5+$B28),MATCH($F$7,IrriTKN[#Headers],0)),NA())</f>
        <v>0</v>
      </c>
      <c r="I28" s="62">
        <f>IFERROR(INDEX(ModelN[#Data],($D$5+$B28),MATCH($F$7,ModelN[#Headers],0)),NA())</f>
        <v>0</v>
      </c>
      <c r="J28" s="57"/>
      <c r="K28" s="57"/>
      <c r="L28" s="57"/>
      <c r="M28" s="58">
        <v>16</v>
      </c>
      <c r="N28" s="61">
        <f>IFERROR(INDEX(LysimeterVol_DB!$H$3:$AM$2832,(NutriPlotsInfo!$O$5+NutriPlotsInfo!$M28),1),NA())</f>
        <v>40195</v>
      </c>
      <c r="O28" s="62">
        <f>IFERROR(INDEX(TKN[#Data],($O$5+$M28),MATCH($Q$6,TKN[#Headers],0)),NA())</f>
        <v>0</v>
      </c>
      <c r="P28" s="62">
        <f>IFERROR(INDEX(Nitrite[#Data],($O$5+$M28),MATCH($Q$6,Nitrite[#Headers],0)),NA())</f>
        <v>0</v>
      </c>
      <c r="Q28" s="62">
        <f>IFERROR(INDEX(Nitrate[#Data],($O$5+$M28),MATCH($Q$6,Nitrate[#Headers],0)),NA())</f>
        <v>0</v>
      </c>
      <c r="R28" s="62">
        <f>IFERROR(INDEX(Ammonia[#Data],($O$5+$M28),MATCH($Q$6,Ammonia[#Headers],0)),NA())</f>
        <v>0</v>
      </c>
      <c r="S28" s="62">
        <f>IFERROR(INDEX(IrriTKN[#Data],($O$5+$M28),MATCH($Q$7,IrriTKN[#Headers],0)),NA())</f>
        <v>0</v>
      </c>
      <c r="T28" s="62">
        <f>IFERROR(INDEX(ModelN[#Data],($O$5+$M28),MATCH($Q$7,ModelN[#Headers],0)),NA())</f>
        <v>0</v>
      </c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</row>
    <row r="29" spans="1:31" x14ac:dyDescent="0.25">
      <c r="A29" s="57"/>
      <c r="B29" s="58">
        <v>17</v>
      </c>
      <c r="C29" s="61">
        <f>IFERROR(INDEX(LysimeterVol_DB!$H$3:$AM$2832,(NutriPlotsInfo!$D$5+NutriPlotsInfo!$B29),1),NA())</f>
        <v>42203</v>
      </c>
      <c r="D29" s="62">
        <f>IFERROR(INDEX(TKN[#Data],($D$5+$B29),MATCH($F$6,TKN[#Headers],0)),NA())</f>
        <v>0</v>
      </c>
      <c r="E29" s="62">
        <f>IFERROR(INDEX(Nitrite[#Data],($D$5+$B29),MATCH($F$6,Nitrite[#Headers],0)),NA())</f>
        <v>0</v>
      </c>
      <c r="F29" s="62">
        <f>IFERROR(INDEX(Nitrate[#Data],($D$5+$B29),MATCH($F$6,Nitrate[#Headers],0)),NA())</f>
        <v>0</v>
      </c>
      <c r="G29" s="62">
        <f>IFERROR(INDEX(Ammonia[#Data],($D$5+$B29),MATCH($F$6,Ammonia[#Headers],0)),NA())</f>
        <v>0</v>
      </c>
      <c r="H29" s="62">
        <f>IFERROR(INDEX(IrriTKN[#Data],($D$5+$B29),MATCH($F$7,IrriTKN[#Headers],0)),NA())</f>
        <v>0</v>
      </c>
      <c r="I29" s="62">
        <f>IFERROR(INDEX(ModelN[#Data],($D$5+$B29),MATCH($F$7,ModelN[#Headers],0)),NA())</f>
        <v>0</v>
      </c>
      <c r="J29" s="57"/>
      <c r="K29" s="57"/>
      <c r="L29" s="57"/>
      <c r="M29" s="58">
        <v>17</v>
      </c>
      <c r="N29" s="61">
        <f>IFERROR(INDEX(LysimeterVol_DB!$H$3:$AM$2832,(NutriPlotsInfo!$O$5+NutriPlotsInfo!$M29),1),NA())</f>
        <v>40196</v>
      </c>
      <c r="O29" s="62">
        <f>IFERROR(INDEX(TKN[#Data],($O$5+$M29),MATCH($Q$6,TKN[#Headers],0)),NA())</f>
        <v>0</v>
      </c>
      <c r="P29" s="62">
        <f>IFERROR(INDEX(Nitrite[#Data],($O$5+$M29),MATCH($Q$6,Nitrite[#Headers],0)),NA())</f>
        <v>0</v>
      </c>
      <c r="Q29" s="62">
        <f>IFERROR(INDEX(Nitrate[#Data],($O$5+$M29),MATCH($Q$6,Nitrate[#Headers],0)),NA())</f>
        <v>0</v>
      </c>
      <c r="R29" s="62">
        <f>IFERROR(INDEX(Ammonia[#Data],($O$5+$M29),MATCH($Q$6,Ammonia[#Headers],0)),NA())</f>
        <v>0</v>
      </c>
      <c r="S29" s="62">
        <f>IFERROR(INDEX(IrriTKN[#Data],($O$5+$M29),MATCH($Q$7,IrriTKN[#Headers],0)),NA())</f>
        <v>0</v>
      </c>
      <c r="T29" s="62">
        <f>IFERROR(INDEX(ModelN[#Data],($O$5+$M29),MATCH($Q$7,ModelN[#Headers],0)),NA())</f>
        <v>0</v>
      </c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</row>
    <row r="30" spans="1:31" x14ac:dyDescent="0.25">
      <c r="A30" s="57"/>
      <c r="B30" s="58">
        <v>18</v>
      </c>
      <c r="C30" s="61">
        <f>IFERROR(INDEX(LysimeterVol_DB!$H$3:$AM$2832,(NutriPlotsInfo!$D$5+NutriPlotsInfo!$B30),1),NA())</f>
        <v>42204</v>
      </c>
      <c r="D30" s="62">
        <f>IFERROR(INDEX(TKN[#Data],($D$5+$B30),MATCH($F$6,TKN[#Headers],0)),NA())</f>
        <v>0</v>
      </c>
      <c r="E30" s="62">
        <f>IFERROR(INDEX(Nitrite[#Data],($D$5+$B30),MATCH($F$6,Nitrite[#Headers],0)),NA())</f>
        <v>0</v>
      </c>
      <c r="F30" s="62">
        <f>IFERROR(INDEX(Nitrate[#Data],($D$5+$B30),MATCH($F$6,Nitrate[#Headers],0)),NA())</f>
        <v>0</v>
      </c>
      <c r="G30" s="62">
        <f>IFERROR(INDEX(Ammonia[#Data],($D$5+$B30),MATCH($F$6,Ammonia[#Headers],0)),NA())</f>
        <v>0</v>
      </c>
      <c r="H30" s="62">
        <f>IFERROR(INDEX(IrriTKN[#Data],($D$5+$B30),MATCH($F$7,IrriTKN[#Headers],0)),NA())</f>
        <v>0</v>
      </c>
      <c r="I30" s="62">
        <f>IFERROR(INDEX(ModelN[#Data],($D$5+$B30),MATCH($F$7,ModelN[#Headers],0)),NA())</f>
        <v>0</v>
      </c>
      <c r="J30" s="57"/>
      <c r="K30" s="57"/>
      <c r="L30" s="57"/>
      <c r="M30" s="58">
        <v>18</v>
      </c>
      <c r="N30" s="61">
        <f>IFERROR(INDEX(LysimeterVol_DB!$H$3:$AM$2832,(NutriPlotsInfo!$O$5+NutriPlotsInfo!$M30),1),NA())</f>
        <v>40197</v>
      </c>
      <c r="O30" s="62">
        <f>IFERROR(INDEX(TKN[#Data],($O$5+$M30),MATCH($Q$6,TKN[#Headers],0)),NA())</f>
        <v>0</v>
      </c>
      <c r="P30" s="62">
        <f>IFERROR(INDEX(Nitrite[#Data],($O$5+$M30),MATCH($Q$6,Nitrite[#Headers],0)),NA())</f>
        <v>0</v>
      </c>
      <c r="Q30" s="62">
        <f>IFERROR(INDEX(Nitrate[#Data],($O$5+$M30),MATCH($Q$6,Nitrate[#Headers],0)),NA())</f>
        <v>0</v>
      </c>
      <c r="R30" s="62">
        <f>IFERROR(INDEX(Ammonia[#Data],($O$5+$M30),MATCH($Q$6,Ammonia[#Headers],0)),NA())</f>
        <v>0</v>
      </c>
      <c r="S30" s="62">
        <f>IFERROR(INDEX(IrriTKN[#Data],($O$5+$M30),MATCH($Q$7,IrriTKN[#Headers],0)),NA())</f>
        <v>0</v>
      </c>
      <c r="T30" s="62">
        <f>IFERROR(INDEX(ModelN[#Data],($O$5+$M30),MATCH($Q$7,ModelN[#Headers],0)),NA())</f>
        <v>0</v>
      </c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</row>
    <row r="31" spans="1:31" x14ac:dyDescent="0.25">
      <c r="A31" s="57"/>
      <c r="B31" s="58">
        <v>19</v>
      </c>
      <c r="C31" s="61">
        <f>IFERROR(INDEX(LysimeterVol_DB!$H$3:$AM$2832,(NutriPlotsInfo!$D$5+NutriPlotsInfo!$B31),1),NA())</f>
        <v>42205</v>
      </c>
      <c r="D31" s="62">
        <f>IFERROR(INDEX(TKN[#Data],($D$5+$B31),MATCH($F$6,TKN[#Headers],0)),NA())</f>
        <v>0</v>
      </c>
      <c r="E31" s="62">
        <f>IFERROR(INDEX(Nitrite[#Data],($D$5+$B31),MATCH($F$6,Nitrite[#Headers],0)),NA())</f>
        <v>0</v>
      </c>
      <c r="F31" s="62">
        <f>IFERROR(INDEX(Nitrate[#Data],($D$5+$B31),MATCH($F$6,Nitrate[#Headers],0)),NA())</f>
        <v>0</v>
      </c>
      <c r="G31" s="62">
        <f>IFERROR(INDEX(Ammonia[#Data],($D$5+$B31),MATCH($F$6,Ammonia[#Headers],0)),NA())</f>
        <v>0</v>
      </c>
      <c r="H31" s="62">
        <f>IFERROR(INDEX(IrriTKN[#Data],($D$5+$B31),MATCH($F$7,IrriTKN[#Headers],0)),NA())</f>
        <v>0</v>
      </c>
      <c r="I31" s="62">
        <f>IFERROR(INDEX(ModelN[#Data],($D$5+$B31),MATCH($F$7,ModelN[#Headers],0)),NA())</f>
        <v>0</v>
      </c>
      <c r="J31" s="57"/>
      <c r="K31" s="57"/>
      <c r="L31" s="57"/>
      <c r="M31" s="58">
        <v>19</v>
      </c>
      <c r="N31" s="61">
        <f>IFERROR(INDEX(LysimeterVol_DB!$H$3:$AM$2832,(NutriPlotsInfo!$O$5+NutriPlotsInfo!$M31),1),NA())</f>
        <v>40198</v>
      </c>
      <c r="O31" s="62">
        <f>IFERROR(INDEX(TKN[#Data],($O$5+$M31),MATCH($Q$6,TKN[#Headers],0)),NA())</f>
        <v>0</v>
      </c>
      <c r="P31" s="62">
        <f>IFERROR(INDEX(Nitrite[#Data],($O$5+$M31),MATCH($Q$6,Nitrite[#Headers],0)),NA())</f>
        <v>0</v>
      </c>
      <c r="Q31" s="62">
        <f>IFERROR(INDEX(Nitrate[#Data],($O$5+$M31),MATCH($Q$6,Nitrate[#Headers],0)),NA())</f>
        <v>0</v>
      </c>
      <c r="R31" s="62">
        <f>IFERROR(INDEX(Ammonia[#Data],($O$5+$M31),MATCH($Q$6,Ammonia[#Headers],0)),NA())</f>
        <v>0</v>
      </c>
      <c r="S31" s="62">
        <f>IFERROR(INDEX(IrriTKN[#Data],($O$5+$M31),MATCH($Q$7,IrriTKN[#Headers],0)),NA())</f>
        <v>0</v>
      </c>
      <c r="T31" s="62">
        <f>IFERROR(INDEX(ModelN[#Data],($O$5+$M31),MATCH($Q$7,ModelN[#Headers],0)),NA())</f>
        <v>0</v>
      </c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</row>
    <row r="32" spans="1:31" x14ac:dyDescent="0.25">
      <c r="A32" s="57"/>
      <c r="B32" s="58">
        <v>20</v>
      </c>
      <c r="C32" s="61">
        <f>IFERROR(INDEX(LysimeterVol_DB!$H$3:$AM$2832,(NutriPlotsInfo!$D$5+NutriPlotsInfo!$B32),1),NA())</f>
        <v>42206</v>
      </c>
      <c r="D32" s="62">
        <f>IFERROR(INDEX(TKN[#Data],($D$5+$B32),MATCH($F$6,TKN[#Headers],0)),NA())</f>
        <v>0</v>
      </c>
      <c r="E32" s="62">
        <f>IFERROR(INDEX(Nitrite[#Data],($D$5+$B32),MATCH($F$6,Nitrite[#Headers],0)),NA())</f>
        <v>0</v>
      </c>
      <c r="F32" s="62">
        <f>IFERROR(INDEX(Nitrate[#Data],($D$5+$B32),MATCH($F$6,Nitrate[#Headers],0)),NA())</f>
        <v>0</v>
      </c>
      <c r="G32" s="62">
        <f>IFERROR(INDEX(Ammonia[#Data],($D$5+$B32),MATCH($F$6,Ammonia[#Headers],0)),NA())</f>
        <v>0</v>
      </c>
      <c r="H32" s="62">
        <f>IFERROR(INDEX(IrriTKN[#Data],($D$5+$B32),MATCH($F$7,IrriTKN[#Headers],0)),NA())</f>
        <v>0</v>
      </c>
      <c r="I32" s="62">
        <f>IFERROR(INDEX(ModelN[#Data],($D$5+$B32),MATCH($F$7,ModelN[#Headers],0)),NA())</f>
        <v>0</v>
      </c>
      <c r="J32" s="57"/>
      <c r="K32" s="57"/>
      <c r="L32" s="57"/>
      <c r="M32" s="58">
        <v>20</v>
      </c>
      <c r="N32" s="61">
        <f>IFERROR(INDEX(LysimeterVol_DB!$H$3:$AM$2832,(NutriPlotsInfo!$O$5+NutriPlotsInfo!$M32),1),NA())</f>
        <v>40199</v>
      </c>
      <c r="O32" s="62">
        <f>IFERROR(INDEX(TKN[#Data],($O$5+$M32),MATCH($Q$6,TKN[#Headers],0)),NA())</f>
        <v>0</v>
      </c>
      <c r="P32" s="62">
        <f>IFERROR(INDEX(Nitrite[#Data],($O$5+$M32),MATCH($Q$6,Nitrite[#Headers],0)),NA())</f>
        <v>0</v>
      </c>
      <c r="Q32" s="62">
        <f>IFERROR(INDEX(Nitrate[#Data],($O$5+$M32),MATCH($Q$6,Nitrate[#Headers],0)),NA())</f>
        <v>0</v>
      </c>
      <c r="R32" s="62">
        <f>IFERROR(INDEX(Ammonia[#Data],($O$5+$M32),MATCH($Q$6,Ammonia[#Headers],0)),NA())</f>
        <v>0</v>
      </c>
      <c r="S32" s="62">
        <f>IFERROR(INDEX(IrriTKN[#Data],($O$5+$M32),MATCH($Q$7,IrriTKN[#Headers],0)),NA())</f>
        <v>0</v>
      </c>
      <c r="T32" s="62">
        <f>IFERROR(INDEX(ModelN[#Data],($O$5+$M32),MATCH($Q$7,ModelN[#Headers],0)),NA())</f>
        <v>0</v>
      </c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</row>
    <row r="33" spans="1:31" x14ac:dyDescent="0.25">
      <c r="A33" s="57"/>
      <c r="B33" s="58">
        <v>21</v>
      </c>
      <c r="C33" s="61">
        <f>IFERROR(INDEX(LysimeterVol_DB!$H$3:$AM$2832,(NutriPlotsInfo!$D$5+NutriPlotsInfo!$B33),1),NA())</f>
        <v>42207</v>
      </c>
      <c r="D33" s="62">
        <f>IFERROR(INDEX(TKN[#Data],($D$5+$B33),MATCH($F$6,TKN[#Headers],0)),NA())</f>
        <v>7.4</v>
      </c>
      <c r="E33" s="62">
        <f>IFERROR(INDEX(Nitrite[#Data],($D$5+$B33),MATCH($F$6,Nitrite[#Headers],0)),NA())</f>
        <v>0.11</v>
      </c>
      <c r="F33" s="62">
        <f>IFERROR(INDEX(Nitrate[#Data],($D$5+$B33),MATCH($F$6,Nitrate[#Headers],0)),NA())</f>
        <v>5.84</v>
      </c>
      <c r="G33" s="62">
        <f>IFERROR(INDEX(Ammonia[#Data],($D$5+$B33),MATCH($F$6,Ammonia[#Headers],0)),NA())</f>
        <v>0.26</v>
      </c>
      <c r="H33" s="62">
        <f>IFERROR(INDEX(IrriTKN[#Data],($D$5+$B33),MATCH($F$7,IrriTKN[#Headers],0)),NA())</f>
        <v>0</v>
      </c>
      <c r="I33" s="62">
        <f>IFERROR(INDEX(ModelN[#Data],($D$5+$B33),MATCH($F$7,ModelN[#Headers],0)),NA())</f>
        <v>0</v>
      </c>
      <c r="J33" s="57"/>
      <c r="K33" s="57"/>
      <c r="L33" s="57"/>
      <c r="M33" s="58">
        <v>21</v>
      </c>
      <c r="N33" s="61">
        <f>IFERROR(INDEX(LysimeterVol_DB!$H$3:$AM$2832,(NutriPlotsInfo!$O$5+NutriPlotsInfo!$M33),1),NA())</f>
        <v>40200</v>
      </c>
      <c r="O33" s="62">
        <f>IFERROR(INDEX(TKN[#Data],($O$5+$M33),MATCH($Q$6,TKN[#Headers],0)),NA())</f>
        <v>0</v>
      </c>
      <c r="P33" s="62">
        <f>IFERROR(INDEX(Nitrite[#Data],($O$5+$M33),MATCH($Q$6,Nitrite[#Headers],0)),NA())</f>
        <v>0</v>
      </c>
      <c r="Q33" s="62">
        <f>IFERROR(INDEX(Nitrate[#Data],($O$5+$M33),MATCH($Q$6,Nitrate[#Headers],0)),NA())</f>
        <v>0</v>
      </c>
      <c r="R33" s="62">
        <f>IFERROR(INDEX(Ammonia[#Data],($O$5+$M33),MATCH($Q$6,Ammonia[#Headers],0)),NA())</f>
        <v>0</v>
      </c>
      <c r="S33" s="62">
        <f>IFERROR(INDEX(IrriTKN[#Data],($O$5+$M33),MATCH($Q$7,IrriTKN[#Headers],0)),NA())</f>
        <v>0</v>
      </c>
      <c r="T33" s="62">
        <f>IFERROR(INDEX(ModelN[#Data],($O$5+$M33),MATCH($Q$7,ModelN[#Headers],0)),NA())</f>
        <v>0</v>
      </c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</row>
    <row r="34" spans="1:31" x14ac:dyDescent="0.25">
      <c r="A34" s="57"/>
      <c r="B34" s="58">
        <v>22</v>
      </c>
      <c r="C34" s="61">
        <f>IFERROR(INDEX(LysimeterVol_DB!$H$3:$AM$2832,(NutriPlotsInfo!$D$5+NutriPlotsInfo!$B34),1),NA())</f>
        <v>42208</v>
      </c>
      <c r="D34" s="62">
        <f>IFERROR(INDEX(TKN[#Data],($D$5+$B34),MATCH($F$6,TKN[#Headers],0)),NA())</f>
        <v>0</v>
      </c>
      <c r="E34" s="62">
        <f>IFERROR(INDEX(Nitrite[#Data],($D$5+$B34),MATCH($F$6,Nitrite[#Headers],0)),NA())</f>
        <v>0</v>
      </c>
      <c r="F34" s="62">
        <f>IFERROR(INDEX(Nitrate[#Data],($D$5+$B34),MATCH($F$6,Nitrate[#Headers],0)),NA())</f>
        <v>0</v>
      </c>
      <c r="G34" s="62">
        <f>IFERROR(INDEX(Ammonia[#Data],($D$5+$B34),MATCH($F$6,Ammonia[#Headers],0)),NA())</f>
        <v>0</v>
      </c>
      <c r="H34" s="62">
        <f>IFERROR(INDEX(IrriTKN[#Data],($D$5+$B34),MATCH($F$7,IrriTKN[#Headers],0)),NA())</f>
        <v>0</v>
      </c>
      <c r="I34" s="62">
        <f>IFERROR(INDEX(ModelN[#Data],($D$5+$B34),MATCH($F$7,ModelN[#Headers],0)),NA())</f>
        <v>0</v>
      </c>
      <c r="J34" s="57"/>
      <c r="K34" s="57"/>
      <c r="L34" s="57"/>
      <c r="M34" s="58">
        <v>22</v>
      </c>
      <c r="N34" s="61">
        <f>IFERROR(INDEX(LysimeterVol_DB!$H$3:$AM$2832,(NutriPlotsInfo!$O$5+NutriPlotsInfo!$M34),1),NA())</f>
        <v>40201</v>
      </c>
      <c r="O34" s="62">
        <f>IFERROR(INDEX(TKN[#Data],($O$5+$M34),MATCH($Q$6,TKN[#Headers],0)),NA())</f>
        <v>0</v>
      </c>
      <c r="P34" s="62">
        <f>IFERROR(INDEX(Nitrite[#Data],($O$5+$M34),MATCH($Q$6,Nitrite[#Headers],0)),NA())</f>
        <v>0</v>
      </c>
      <c r="Q34" s="62">
        <f>IFERROR(INDEX(Nitrate[#Data],($O$5+$M34),MATCH($Q$6,Nitrate[#Headers],0)),NA())</f>
        <v>0</v>
      </c>
      <c r="R34" s="62">
        <f>IFERROR(INDEX(Ammonia[#Data],($O$5+$M34),MATCH($Q$6,Ammonia[#Headers],0)),NA())</f>
        <v>0</v>
      </c>
      <c r="S34" s="62">
        <f>IFERROR(INDEX(IrriTKN[#Data],($O$5+$M34),MATCH($Q$7,IrriTKN[#Headers],0)),NA())</f>
        <v>0</v>
      </c>
      <c r="T34" s="62">
        <f>IFERROR(INDEX(ModelN[#Data],($O$5+$M34),MATCH($Q$7,ModelN[#Headers],0)),NA())</f>
        <v>0</v>
      </c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</row>
    <row r="35" spans="1:31" x14ac:dyDescent="0.25">
      <c r="A35" s="57"/>
      <c r="B35" s="58">
        <v>23</v>
      </c>
      <c r="C35" s="61">
        <f>IFERROR(INDEX(LysimeterVol_DB!$H$3:$AM$2832,(NutriPlotsInfo!$D$5+NutriPlotsInfo!$B35),1),NA())</f>
        <v>42209</v>
      </c>
      <c r="D35" s="62">
        <f>IFERROR(INDEX(TKN[#Data],($D$5+$B35),MATCH($F$6,TKN[#Headers],0)),NA())</f>
        <v>0</v>
      </c>
      <c r="E35" s="62">
        <f>IFERROR(INDEX(Nitrite[#Data],($D$5+$B35),MATCH($F$6,Nitrite[#Headers],0)),NA())</f>
        <v>0</v>
      </c>
      <c r="F35" s="62">
        <f>IFERROR(INDEX(Nitrate[#Data],($D$5+$B35),MATCH($F$6,Nitrate[#Headers],0)),NA())</f>
        <v>0</v>
      </c>
      <c r="G35" s="62">
        <f>IFERROR(INDEX(Ammonia[#Data],($D$5+$B35),MATCH($F$6,Ammonia[#Headers],0)),NA())</f>
        <v>0</v>
      </c>
      <c r="H35" s="62">
        <f>IFERROR(INDEX(IrriTKN[#Data],($D$5+$B35),MATCH($F$7,IrriTKN[#Headers],0)),NA())</f>
        <v>0</v>
      </c>
      <c r="I35" s="62">
        <f>IFERROR(INDEX(ModelN[#Data],($D$5+$B35),MATCH($F$7,ModelN[#Headers],0)),NA())</f>
        <v>0</v>
      </c>
      <c r="J35" s="57"/>
      <c r="K35" s="57"/>
      <c r="L35" s="57"/>
      <c r="M35" s="58">
        <v>23</v>
      </c>
      <c r="N35" s="61">
        <f>IFERROR(INDEX(LysimeterVol_DB!$H$3:$AM$2832,(NutriPlotsInfo!$O$5+NutriPlotsInfo!$M35),1),NA())</f>
        <v>40202</v>
      </c>
      <c r="O35" s="62">
        <f>IFERROR(INDEX(TKN[#Data],($O$5+$M35),MATCH($Q$6,TKN[#Headers],0)),NA())</f>
        <v>0</v>
      </c>
      <c r="P35" s="62">
        <f>IFERROR(INDEX(Nitrite[#Data],($O$5+$M35),MATCH($Q$6,Nitrite[#Headers],0)),NA())</f>
        <v>0</v>
      </c>
      <c r="Q35" s="62">
        <f>IFERROR(INDEX(Nitrate[#Data],($O$5+$M35),MATCH($Q$6,Nitrate[#Headers],0)),NA())</f>
        <v>0</v>
      </c>
      <c r="R35" s="62">
        <f>IFERROR(INDEX(Ammonia[#Data],($O$5+$M35),MATCH($Q$6,Ammonia[#Headers],0)),NA())</f>
        <v>0</v>
      </c>
      <c r="S35" s="62">
        <f>IFERROR(INDEX(IrriTKN[#Data],($O$5+$M35),MATCH($Q$7,IrriTKN[#Headers],0)),NA())</f>
        <v>0</v>
      </c>
      <c r="T35" s="62">
        <f>IFERROR(INDEX(ModelN[#Data],($O$5+$M35),MATCH($Q$7,ModelN[#Headers],0)),NA())</f>
        <v>0</v>
      </c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</row>
    <row r="36" spans="1:31" x14ac:dyDescent="0.25">
      <c r="A36" s="57"/>
      <c r="B36" s="58">
        <v>24</v>
      </c>
      <c r="C36" s="61">
        <f>IFERROR(INDEX(LysimeterVol_DB!$H$3:$AM$2832,(NutriPlotsInfo!$D$5+NutriPlotsInfo!$B36),1),NA())</f>
        <v>42210</v>
      </c>
      <c r="D36" s="62">
        <f>IFERROR(INDEX(TKN[#Data],($D$5+$B36),MATCH($F$6,TKN[#Headers],0)),NA())</f>
        <v>0</v>
      </c>
      <c r="E36" s="62">
        <f>IFERROR(INDEX(Nitrite[#Data],($D$5+$B36),MATCH($F$6,Nitrite[#Headers],0)),NA())</f>
        <v>0</v>
      </c>
      <c r="F36" s="62">
        <f>IFERROR(INDEX(Nitrate[#Data],($D$5+$B36),MATCH($F$6,Nitrate[#Headers],0)),NA())</f>
        <v>0</v>
      </c>
      <c r="G36" s="62">
        <f>IFERROR(INDEX(Ammonia[#Data],($D$5+$B36),MATCH($F$6,Ammonia[#Headers],0)),NA())</f>
        <v>0</v>
      </c>
      <c r="H36" s="62">
        <f>IFERROR(INDEX(IrriTKN[#Data],($D$5+$B36),MATCH($F$7,IrriTKN[#Headers],0)),NA())</f>
        <v>0</v>
      </c>
      <c r="I36" s="62">
        <f>IFERROR(INDEX(ModelN[#Data],($D$5+$B36),MATCH($F$7,ModelN[#Headers],0)),NA())</f>
        <v>0</v>
      </c>
      <c r="J36" s="57"/>
      <c r="K36" s="57"/>
      <c r="L36" s="57"/>
      <c r="M36" s="58">
        <v>24</v>
      </c>
      <c r="N36" s="61">
        <f>IFERROR(INDEX(LysimeterVol_DB!$H$3:$AM$2832,(NutriPlotsInfo!$O$5+NutriPlotsInfo!$M36),1),NA())</f>
        <v>40203</v>
      </c>
      <c r="O36" s="62">
        <f>IFERROR(INDEX(TKN[#Data],($O$5+$M36),MATCH($Q$6,TKN[#Headers],0)),NA())</f>
        <v>0</v>
      </c>
      <c r="P36" s="62">
        <f>IFERROR(INDEX(Nitrite[#Data],($O$5+$M36),MATCH($Q$6,Nitrite[#Headers],0)),NA())</f>
        <v>0</v>
      </c>
      <c r="Q36" s="62">
        <f>IFERROR(INDEX(Nitrate[#Data],($O$5+$M36),MATCH($Q$6,Nitrate[#Headers],0)),NA())</f>
        <v>0</v>
      </c>
      <c r="R36" s="62">
        <f>IFERROR(INDEX(Ammonia[#Data],($O$5+$M36),MATCH($Q$6,Ammonia[#Headers],0)),NA())</f>
        <v>0</v>
      </c>
      <c r="S36" s="62">
        <f>IFERROR(INDEX(IrriTKN[#Data],($O$5+$M36),MATCH($Q$7,IrriTKN[#Headers],0)),NA())</f>
        <v>0</v>
      </c>
      <c r="T36" s="62">
        <f>IFERROR(INDEX(ModelN[#Data],($O$5+$M36),MATCH($Q$7,ModelN[#Headers],0)),NA())</f>
        <v>0</v>
      </c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</row>
    <row r="37" spans="1:31" x14ac:dyDescent="0.25">
      <c r="A37" s="57"/>
      <c r="B37" s="58">
        <v>25</v>
      </c>
      <c r="C37" s="61">
        <f>IFERROR(INDEX(LysimeterVol_DB!$H$3:$AM$2832,(NutriPlotsInfo!$D$5+NutriPlotsInfo!$B37),1),NA())</f>
        <v>42211</v>
      </c>
      <c r="D37" s="62">
        <f>IFERROR(INDEX(TKN[#Data],($D$5+$B37),MATCH($F$6,TKN[#Headers],0)),NA())</f>
        <v>0</v>
      </c>
      <c r="E37" s="62">
        <f>IFERROR(INDEX(Nitrite[#Data],($D$5+$B37),MATCH($F$6,Nitrite[#Headers],0)),NA())</f>
        <v>0</v>
      </c>
      <c r="F37" s="62">
        <f>IFERROR(INDEX(Nitrate[#Data],($D$5+$B37),MATCH($F$6,Nitrate[#Headers],0)),NA())</f>
        <v>0</v>
      </c>
      <c r="G37" s="62">
        <f>IFERROR(INDEX(Ammonia[#Data],($D$5+$B37),MATCH($F$6,Ammonia[#Headers],0)),NA())</f>
        <v>0</v>
      </c>
      <c r="H37" s="62">
        <f>IFERROR(INDEX(IrriTKN[#Data],($D$5+$B37),MATCH($F$7,IrriTKN[#Headers],0)),NA())</f>
        <v>0</v>
      </c>
      <c r="I37" s="62">
        <f>IFERROR(INDEX(ModelN[#Data],($D$5+$B37),MATCH($F$7,ModelN[#Headers],0)),NA())</f>
        <v>0</v>
      </c>
      <c r="J37" s="57"/>
      <c r="K37" s="57"/>
      <c r="L37" s="57"/>
      <c r="M37" s="58">
        <v>25</v>
      </c>
      <c r="N37" s="61">
        <f>IFERROR(INDEX(LysimeterVol_DB!$H$3:$AM$2832,(NutriPlotsInfo!$O$5+NutriPlotsInfo!$M37),1),NA())</f>
        <v>40204</v>
      </c>
      <c r="O37" s="62">
        <f>IFERROR(INDEX(TKN[#Data],($O$5+$M37),MATCH($Q$6,TKN[#Headers],0)),NA())</f>
        <v>0</v>
      </c>
      <c r="P37" s="62">
        <f>IFERROR(INDEX(Nitrite[#Data],($O$5+$M37),MATCH($Q$6,Nitrite[#Headers],0)),NA())</f>
        <v>0</v>
      </c>
      <c r="Q37" s="62">
        <f>IFERROR(INDEX(Nitrate[#Data],($O$5+$M37),MATCH($Q$6,Nitrate[#Headers],0)),NA())</f>
        <v>0</v>
      </c>
      <c r="R37" s="62">
        <f>IFERROR(INDEX(Ammonia[#Data],($O$5+$M37),MATCH($Q$6,Ammonia[#Headers],0)),NA())</f>
        <v>0</v>
      </c>
      <c r="S37" s="62">
        <f>IFERROR(INDEX(IrriTKN[#Data],($O$5+$M37),MATCH($Q$7,IrriTKN[#Headers],0)),NA())</f>
        <v>0</v>
      </c>
      <c r="T37" s="62">
        <f>IFERROR(INDEX(ModelN[#Data],($O$5+$M37),MATCH($Q$7,ModelN[#Headers],0)),NA())</f>
        <v>0</v>
      </c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</row>
    <row r="38" spans="1:31" x14ac:dyDescent="0.25">
      <c r="A38" s="57"/>
      <c r="B38" s="58">
        <v>26</v>
      </c>
      <c r="C38" s="61">
        <f>IFERROR(INDEX(LysimeterVol_DB!$H$3:$AM$2832,(NutriPlotsInfo!$D$5+NutriPlotsInfo!$B38),1),NA())</f>
        <v>42212</v>
      </c>
      <c r="D38" s="62">
        <f>IFERROR(INDEX(TKN[#Data],($D$5+$B38),MATCH($F$6,TKN[#Headers],0)),NA())</f>
        <v>0</v>
      </c>
      <c r="E38" s="62">
        <f>IFERROR(INDEX(Nitrite[#Data],($D$5+$B38),MATCH($F$6,Nitrite[#Headers],0)),NA())</f>
        <v>0</v>
      </c>
      <c r="F38" s="62">
        <f>IFERROR(INDEX(Nitrate[#Data],($D$5+$B38),MATCH($F$6,Nitrate[#Headers],0)),NA())</f>
        <v>0</v>
      </c>
      <c r="G38" s="62">
        <f>IFERROR(INDEX(Ammonia[#Data],($D$5+$B38),MATCH($F$6,Ammonia[#Headers],0)),NA())</f>
        <v>0</v>
      </c>
      <c r="H38" s="62">
        <f>IFERROR(INDEX(IrriTKN[#Data],($D$5+$B38),MATCH($F$7,IrriTKN[#Headers],0)),NA())</f>
        <v>0</v>
      </c>
      <c r="I38" s="62">
        <f>IFERROR(INDEX(ModelN[#Data],($D$5+$B38),MATCH($F$7,ModelN[#Headers],0)),NA())</f>
        <v>0</v>
      </c>
      <c r="J38" s="57"/>
      <c r="K38" s="57"/>
      <c r="L38" s="57"/>
      <c r="M38" s="58">
        <v>26</v>
      </c>
      <c r="N38" s="61">
        <f>IFERROR(INDEX(LysimeterVol_DB!$H$3:$AM$2832,(NutriPlotsInfo!$O$5+NutriPlotsInfo!$M38),1),NA())</f>
        <v>40205</v>
      </c>
      <c r="O38" s="62">
        <f>IFERROR(INDEX(TKN[#Data],($O$5+$M38),MATCH($Q$6,TKN[#Headers],0)),NA())</f>
        <v>0</v>
      </c>
      <c r="P38" s="62">
        <f>IFERROR(INDEX(Nitrite[#Data],($O$5+$M38),MATCH($Q$6,Nitrite[#Headers],0)),NA())</f>
        <v>0</v>
      </c>
      <c r="Q38" s="62">
        <f>IFERROR(INDEX(Nitrate[#Data],($O$5+$M38),MATCH($Q$6,Nitrate[#Headers],0)),NA())</f>
        <v>0</v>
      </c>
      <c r="R38" s="62">
        <f>IFERROR(INDEX(Ammonia[#Data],($O$5+$M38),MATCH($Q$6,Ammonia[#Headers],0)),NA())</f>
        <v>0</v>
      </c>
      <c r="S38" s="62">
        <f>IFERROR(INDEX(IrriTKN[#Data],($O$5+$M38),MATCH($Q$7,IrriTKN[#Headers],0)),NA())</f>
        <v>0</v>
      </c>
      <c r="T38" s="62">
        <f>IFERROR(INDEX(ModelN[#Data],($O$5+$M38),MATCH($Q$7,ModelN[#Headers],0)),NA())</f>
        <v>0</v>
      </c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</row>
    <row r="39" spans="1:31" x14ac:dyDescent="0.25">
      <c r="A39" s="57"/>
      <c r="B39" s="58">
        <v>27</v>
      </c>
      <c r="C39" s="61">
        <f>IFERROR(INDEX(LysimeterVol_DB!$H$3:$AM$2832,(NutriPlotsInfo!$D$5+NutriPlotsInfo!$B39),1),NA())</f>
        <v>42213</v>
      </c>
      <c r="D39" s="62">
        <f>IFERROR(INDEX(TKN[#Data],($D$5+$B39),MATCH($F$6,TKN[#Headers],0)),NA())</f>
        <v>0</v>
      </c>
      <c r="E39" s="62">
        <f>IFERROR(INDEX(Nitrite[#Data],($D$5+$B39),MATCH($F$6,Nitrite[#Headers],0)),NA())</f>
        <v>0</v>
      </c>
      <c r="F39" s="62">
        <f>IFERROR(INDEX(Nitrate[#Data],($D$5+$B39),MATCH($F$6,Nitrate[#Headers],0)),NA())</f>
        <v>0</v>
      </c>
      <c r="G39" s="62">
        <f>IFERROR(INDEX(Ammonia[#Data],($D$5+$B39),MATCH($F$6,Ammonia[#Headers],0)),NA())</f>
        <v>0</v>
      </c>
      <c r="H39" s="62">
        <f>IFERROR(INDEX(IrriTKN[#Data],($D$5+$B39),MATCH($F$7,IrriTKN[#Headers],0)),NA())</f>
        <v>0</v>
      </c>
      <c r="I39" s="62">
        <f>IFERROR(INDEX(ModelN[#Data],($D$5+$B39),MATCH($F$7,ModelN[#Headers],0)),NA())</f>
        <v>0</v>
      </c>
      <c r="J39" s="57"/>
      <c r="K39" s="57"/>
      <c r="L39" s="57"/>
      <c r="M39" s="58">
        <v>27</v>
      </c>
      <c r="N39" s="61">
        <f>IFERROR(INDEX(LysimeterVol_DB!$H$3:$AM$2832,(NutriPlotsInfo!$O$5+NutriPlotsInfo!$M39),1),NA())</f>
        <v>40206</v>
      </c>
      <c r="O39" s="62">
        <f>IFERROR(INDEX(TKN[#Data],($O$5+$M39),MATCH($Q$6,TKN[#Headers],0)),NA())</f>
        <v>0</v>
      </c>
      <c r="P39" s="62">
        <f>IFERROR(INDEX(Nitrite[#Data],($O$5+$M39),MATCH($Q$6,Nitrite[#Headers],0)),NA())</f>
        <v>0</v>
      </c>
      <c r="Q39" s="62">
        <f>IFERROR(INDEX(Nitrate[#Data],($O$5+$M39),MATCH($Q$6,Nitrate[#Headers],0)),NA())</f>
        <v>0</v>
      </c>
      <c r="R39" s="62">
        <f>IFERROR(INDEX(Ammonia[#Data],($O$5+$M39),MATCH($Q$6,Ammonia[#Headers],0)),NA())</f>
        <v>0</v>
      </c>
      <c r="S39" s="62">
        <f>IFERROR(INDEX(IrriTKN[#Data],($O$5+$M39),MATCH($Q$7,IrriTKN[#Headers],0)),NA())</f>
        <v>0</v>
      </c>
      <c r="T39" s="62">
        <f>IFERROR(INDEX(ModelN[#Data],($O$5+$M39),MATCH($Q$7,ModelN[#Headers],0)),NA())</f>
        <v>0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</row>
    <row r="40" spans="1:31" x14ac:dyDescent="0.25">
      <c r="A40" s="57"/>
      <c r="B40" s="58">
        <v>28</v>
      </c>
      <c r="C40" s="61">
        <f>IFERROR(INDEX(LysimeterVol_DB!$H$3:$AM$2832,(NutriPlotsInfo!$D$5+NutriPlotsInfo!$B40),1),NA())</f>
        <v>42214</v>
      </c>
      <c r="D40" s="62">
        <f>IFERROR(INDEX(TKN[#Data],($D$5+$B40),MATCH($F$6,TKN[#Headers],0)),NA())</f>
        <v>0</v>
      </c>
      <c r="E40" s="62">
        <f>IFERROR(INDEX(Nitrite[#Data],($D$5+$B40),MATCH($F$6,Nitrite[#Headers],0)),NA())</f>
        <v>0</v>
      </c>
      <c r="F40" s="62">
        <f>IFERROR(INDEX(Nitrate[#Data],($D$5+$B40),MATCH($F$6,Nitrate[#Headers],0)),NA())</f>
        <v>0</v>
      </c>
      <c r="G40" s="62">
        <f>IFERROR(INDEX(Ammonia[#Data],($D$5+$B40),MATCH($F$6,Ammonia[#Headers],0)),NA())</f>
        <v>0</v>
      </c>
      <c r="H40" s="62">
        <f>IFERROR(INDEX(IrriTKN[#Data],($D$5+$B40),MATCH($F$7,IrriTKN[#Headers],0)),NA())</f>
        <v>0</v>
      </c>
      <c r="I40" s="62">
        <f>IFERROR(INDEX(ModelN[#Data],($D$5+$B40),MATCH($F$7,ModelN[#Headers],0)),NA())</f>
        <v>0</v>
      </c>
      <c r="J40" s="57"/>
      <c r="K40" s="57"/>
      <c r="L40" s="57"/>
      <c r="M40" s="58">
        <v>28</v>
      </c>
      <c r="N40" s="61">
        <f>IFERROR(INDEX(LysimeterVol_DB!$H$3:$AM$2832,(NutriPlotsInfo!$O$5+NutriPlotsInfo!$M40),1),NA())</f>
        <v>40207</v>
      </c>
      <c r="O40" s="62">
        <f>IFERROR(INDEX(TKN[#Data],($O$5+$M40),MATCH($Q$6,TKN[#Headers],0)),NA())</f>
        <v>0</v>
      </c>
      <c r="P40" s="62">
        <f>IFERROR(INDEX(Nitrite[#Data],($O$5+$M40),MATCH($Q$6,Nitrite[#Headers],0)),NA())</f>
        <v>0</v>
      </c>
      <c r="Q40" s="62">
        <f>IFERROR(INDEX(Nitrate[#Data],($O$5+$M40),MATCH($Q$6,Nitrate[#Headers],0)),NA())</f>
        <v>0</v>
      </c>
      <c r="R40" s="62">
        <f>IFERROR(INDEX(Ammonia[#Data],($O$5+$M40),MATCH($Q$6,Ammonia[#Headers],0)),NA())</f>
        <v>0</v>
      </c>
      <c r="S40" s="62">
        <f>IFERROR(INDEX(IrriTKN[#Data],($O$5+$M40),MATCH($Q$7,IrriTKN[#Headers],0)),NA())</f>
        <v>0</v>
      </c>
      <c r="T40" s="62">
        <f>IFERROR(INDEX(ModelN[#Data],($O$5+$M40),MATCH($Q$7,ModelN[#Headers],0)),NA())</f>
        <v>0</v>
      </c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</row>
    <row r="41" spans="1:31" x14ac:dyDescent="0.25">
      <c r="A41" s="57"/>
      <c r="B41" s="58">
        <v>29</v>
      </c>
      <c r="C41" s="61">
        <f>IFERROR(INDEX(LysimeterVol_DB!$H$3:$AM$2832,(NutriPlotsInfo!$D$5+NutriPlotsInfo!$B41),1),NA())</f>
        <v>42215</v>
      </c>
      <c r="D41" s="62">
        <f>IFERROR(INDEX(TKN[#Data],($D$5+$B41),MATCH($F$6,TKN[#Headers],0)),NA())</f>
        <v>0</v>
      </c>
      <c r="E41" s="62">
        <f>IFERROR(INDEX(Nitrite[#Data],($D$5+$B41),MATCH($F$6,Nitrite[#Headers],0)),NA())</f>
        <v>0</v>
      </c>
      <c r="F41" s="62">
        <f>IFERROR(INDEX(Nitrate[#Data],($D$5+$B41),MATCH($F$6,Nitrate[#Headers],0)),NA())</f>
        <v>0</v>
      </c>
      <c r="G41" s="62">
        <f>IFERROR(INDEX(Ammonia[#Data],($D$5+$B41),MATCH($F$6,Ammonia[#Headers],0)),NA())</f>
        <v>0</v>
      </c>
      <c r="H41" s="62">
        <f>IFERROR(INDEX(IrriTKN[#Data],($D$5+$B41),MATCH($F$7,IrriTKN[#Headers],0)),NA())</f>
        <v>0</v>
      </c>
      <c r="I41" s="62">
        <f>IFERROR(INDEX(ModelN[#Data],($D$5+$B41),MATCH($F$7,ModelN[#Headers],0)),NA())</f>
        <v>0</v>
      </c>
      <c r="J41" s="57"/>
      <c r="K41" s="57"/>
      <c r="L41" s="57"/>
      <c r="M41" s="58">
        <v>29</v>
      </c>
      <c r="N41" s="61">
        <f>IFERROR(INDEX(LysimeterVol_DB!$H$3:$AM$2832,(NutriPlotsInfo!$O$5+NutriPlotsInfo!$M41),1),NA())</f>
        <v>40208</v>
      </c>
      <c r="O41" s="62">
        <f>IFERROR(INDEX(TKN[#Data],($O$5+$M41),MATCH($Q$6,TKN[#Headers],0)),NA())</f>
        <v>0</v>
      </c>
      <c r="P41" s="62">
        <f>IFERROR(INDEX(Nitrite[#Data],($O$5+$M41),MATCH($Q$6,Nitrite[#Headers],0)),NA())</f>
        <v>0</v>
      </c>
      <c r="Q41" s="62">
        <f>IFERROR(INDEX(Nitrate[#Data],($O$5+$M41),MATCH($Q$6,Nitrate[#Headers],0)),NA())</f>
        <v>0</v>
      </c>
      <c r="R41" s="62">
        <f>IFERROR(INDEX(Ammonia[#Data],($O$5+$M41),MATCH($Q$6,Ammonia[#Headers],0)),NA())</f>
        <v>0</v>
      </c>
      <c r="S41" s="62">
        <f>IFERROR(INDEX(IrriTKN[#Data],($O$5+$M41),MATCH($Q$7,IrriTKN[#Headers],0)),NA())</f>
        <v>0</v>
      </c>
      <c r="T41" s="62">
        <f>IFERROR(INDEX(ModelN[#Data],($O$5+$M41),MATCH($Q$7,ModelN[#Headers],0)),NA())</f>
        <v>0</v>
      </c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</row>
    <row r="42" spans="1:31" x14ac:dyDescent="0.25">
      <c r="A42" s="57"/>
      <c r="B42" s="58">
        <v>30</v>
      </c>
      <c r="C42" s="61">
        <f>IFERROR(INDEX(LysimeterVol_DB!$H$3:$AM$2832,(NutriPlotsInfo!$D$5+NutriPlotsInfo!$B42),1),NA())</f>
        <v>42216</v>
      </c>
      <c r="D42" s="62">
        <f>IFERROR(INDEX(TKN[#Data],($D$5+$B42),MATCH($F$6,TKN[#Headers],0)),NA())</f>
        <v>0</v>
      </c>
      <c r="E42" s="62">
        <f>IFERROR(INDEX(Nitrite[#Data],($D$5+$B42),MATCH($F$6,Nitrite[#Headers],0)),NA())</f>
        <v>0</v>
      </c>
      <c r="F42" s="62">
        <f>IFERROR(INDEX(Nitrate[#Data],($D$5+$B42),MATCH($F$6,Nitrate[#Headers],0)),NA())</f>
        <v>0</v>
      </c>
      <c r="G42" s="62">
        <f>IFERROR(INDEX(Ammonia[#Data],($D$5+$B42),MATCH($F$6,Ammonia[#Headers],0)),NA())</f>
        <v>0</v>
      </c>
      <c r="H42" s="62">
        <f>IFERROR(INDEX(IrriTKN[#Data],($D$5+$B42),MATCH($F$7,IrriTKN[#Headers],0)),NA())</f>
        <v>0</v>
      </c>
      <c r="I42" s="62">
        <f>IFERROR(INDEX(ModelN[#Data],($D$5+$B42),MATCH($F$7,ModelN[#Headers],0)),NA())</f>
        <v>0</v>
      </c>
      <c r="J42" s="57"/>
      <c r="K42" s="57"/>
      <c r="L42" s="57"/>
      <c r="M42" s="58">
        <v>30</v>
      </c>
      <c r="N42" s="61">
        <f>IFERROR(INDEX(LysimeterVol_DB!$H$3:$AM$2832,(NutriPlotsInfo!$O$5+NutriPlotsInfo!$M42),1),NA())</f>
        <v>40209</v>
      </c>
      <c r="O42" s="62">
        <f>IFERROR(INDEX(TKN[#Data],($O$5+$M42),MATCH($Q$6,TKN[#Headers],0)),NA())</f>
        <v>0</v>
      </c>
      <c r="P42" s="62">
        <f>IFERROR(INDEX(Nitrite[#Data],($O$5+$M42),MATCH($Q$6,Nitrite[#Headers],0)),NA())</f>
        <v>0</v>
      </c>
      <c r="Q42" s="62">
        <f>IFERROR(INDEX(Nitrate[#Data],($O$5+$M42),MATCH($Q$6,Nitrate[#Headers],0)),NA())</f>
        <v>0</v>
      </c>
      <c r="R42" s="62">
        <f>IFERROR(INDEX(Ammonia[#Data],($O$5+$M42),MATCH($Q$6,Ammonia[#Headers],0)),NA())</f>
        <v>0</v>
      </c>
      <c r="S42" s="62">
        <f>IFERROR(INDEX(IrriTKN[#Data],($O$5+$M42),MATCH($Q$7,IrriTKN[#Headers],0)),NA())</f>
        <v>0</v>
      </c>
      <c r="T42" s="62">
        <f>IFERROR(INDEX(ModelN[#Data],($O$5+$M42),MATCH($Q$7,ModelN[#Headers],0)),NA())</f>
        <v>0</v>
      </c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</row>
    <row r="43" spans="1:31" x14ac:dyDescent="0.25">
      <c r="A43" s="57"/>
      <c r="B43" s="58">
        <v>31</v>
      </c>
      <c r="C43" s="61">
        <f>IFERROR(INDEX(LysimeterVol_DB!$H$3:$AM$2832,(NutriPlotsInfo!$D$5+NutriPlotsInfo!$B43),1),NA())</f>
        <v>42217</v>
      </c>
      <c r="D43" s="62">
        <f>IFERROR(INDEX(TKN[#Data],($D$5+$B43),MATCH($F$6,TKN[#Headers],0)),NA())</f>
        <v>0</v>
      </c>
      <c r="E43" s="62">
        <f>IFERROR(INDEX(Nitrite[#Data],($D$5+$B43),MATCH($F$6,Nitrite[#Headers],0)),NA())</f>
        <v>0</v>
      </c>
      <c r="F43" s="62">
        <f>IFERROR(INDEX(Nitrate[#Data],($D$5+$B43),MATCH($F$6,Nitrate[#Headers],0)),NA())</f>
        <v>0</v>
      </c>
      <c r="G43" s="62">
        <f>IFERROR(INDEX(Ammonia[#Data],($D$5+$B43),MATCH($F$6,Ammonia[#Headers],0)),NA())</f>
        <v>0</v>
      </c>
      <c r="H43" s="62">
        <f>IFERROR(INDEX(IrriTKN[#Data],($D$5+$B43),MATCH($F$7,IrriTKN[#Headers],0)),NA())</f>
        <v>0</v>
      </c>
      <c r="I43" s="62">
        <f>IFERROR(INDEX(ModelN[#Data],($D$5+$B43),MATCH($F$7,ModelN[#Headers],0)),NA())</f>
        <v>0</v>
      </c>
      <c r="J43" s="57"/>
      <c r="K43" s="57"/>
      <c r="L43" s="57"/>
      <c r="M43" s="58">
        <v>31</v>
      </c>
      <c r="N43" s="61">
        <f>IFERROR(INDEX(LysimeterVol_DB!$H$3:$AM$2832,(NutriPlotsInfo!$O$5+NutriPlotsInfo!$M43),1),NA())</f>
        <v>40210</v>
      </c>
      <c r="O43" s="62">
        <f>IFERROR(INDEX(TKN[#Data],($O$5+$M43),MATCH($Q$6,TKN[#Headers],0)),NA())</f>
        <v>0</v>
      </c>
      <c r="P43" s="62">
        <f>IFERROR(INDEX(Nitrite[#Data],($O$5+$M43),MATCH($Q$6,Nitrite[#Headers],0)),NA())</f>
        <v>0</v>
      </c>
      <c r="Q43" s="62">
        <f>IFERROR(INDEX(Nitrate[#Data],($O$5+$M43),MATCH($Q$6,Nitrate[#Headers],0)),NA())</f>
        <v>0</v>
      </c>
      <c r="R43" s="62">
        <f>IFERROR(INDEX(Ammonia[#Data],($O$5+$M43),MATCH($Q$6,Ammonia[#Headers],0)),NA())</f>
        <v>0</v>
      </c>
      <c r="S43" s="62">
        <f>IFERROR(INDEX(IrriTKN[#Data],($O$5+$M43),MATCH($Q$7,IrriTKN[#Headers],0)),NA())</f>
        <v>0</v>
      </c>
      <c r="T43" s="62">
        <f>IFERROR(INDEX(ModelN[#Data],($O$5+$M43),MATCH($Q$7,ModelN[#Headers],0)),NA())</f>
        <v>0</v>
      </c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</row>
    <row r="44" spans="1:31" x14ac:dyDescent="0.25">
      <c r="A44" s="57"/>
      <c r="B44" s="58">
        <v>32</v>
      </c>
      <c r="C44" s="61">
        <f>IFERROR(INDEX(LysimeterVol_DB!$H$3:$AM$2832,(NutriPlotsInfo!$D$5+NutriPlotsInfo!$B44),1),NA())</f>
        <v>42218</v>
      </c>
      <c r="D44" s="62">
        <f>IFERROR(INDEX(TKN[#Data],($D$5+$B44),MATCH($F$6,TKN[#Headers],0)),NA())</f>
        <v>0</v>
      </c>
      <c r="E44" s="62">
        <f>IFERROR(INDEX(Nitrite[#Data],($D$5+$B44),MATCH($F$6,Nitrite[#Headers],0)),NA())</f>
        <v>0</v>
      </c>
      <c r="F44" s="62">
        <f>IFERROR(INDEX(Nitrate[#Data],($D$5+$B44),MATCH($F$6,Nitrate[#Headers],0)),NA())</f>
        <v>0</v>
      </c>
      <c r="G44" s="62">
        <f>IFERROR(INDEX(Ammonia[#Data],($D$5+$B44),MATCH($F$6,Ammonia[#Headers],0)),NA())</f>
        <v>0</v>
      </c>
      <c r="H44" s="62">
        <f>IFERROR(INDEX(IrriTKN[#Data],($D$5+$B44),MATCH($F$7,IrriTKN[#Headers],0)),NA())</f>
        <v>0</v>
      </c>
      <c r="I44" s="62">
        <f>IFERROR(INDEX(ModelN[#Data],($D$5+$B44),MATCH($F$7,ModelN[#Headers],0)),NA())</f>
        <v>0</v>
      </c>
      <c r="J44" s="57"/>
      <c r="K44" s="57"/>
      <c r="L44" s="57"/>
      <c r="M44" s="58">
        <v>32</v>
      </c>
      <c r="N44" s="61">
        <f>IFERROR(INDEX(LysimeterVol_DB!$H$3:$AM$2832,(NutriPlotsInfo!$O$5+NutriPlotsInfo!$M44),1),NA())</f>
        <v>40211</v>
      </c>
      <c r="O44" s="62">
        <f>IFERROR(INDEX(TKN[#Data],($O$5+$M44),MATCH($Q$6,TKN[#Headers],0)),NA())</f>
        <v>0</v>
      </c>
      <c r="P44" s="62">
        <f>IFERROR(INDEX(Nitrite[#Data],($O$5+$M44),MATCH($Q$6,Nitrite[#Headers],0)),NA())</f>
        <v>0</v>
      </c>
      <c r="Q44" s="62">
        <f>IFERROR(INDEX(Nitrate[#Data],($O$5+$M44),MATCH($Q$6,Nitrate[#Headers],0)),NA())</f>
        <v>0</v>
      </c>
      <c r="R44" s="62">
        <f>IFERROR(INDEX(Ammonia[#Data],($O$5+$M44),MATCH($Q$6,Ammonia[#Headers],0)),NA())</f>
        <v>0</v>
      </c>
      <c r="S44" s="62">
        <f>IFERROR(INDEX(IrriTKN[#Data],($O$5+$M44),MATCH($Q$7,IrriTKN[#Headers],0)),NA())</f>
        <v>0</v>
      </c>
      <c r="T44" s="62">
        <f>IFERROR(INDEX(ModelN[#Data],($O$5+$M44),MATCH($Q$7,ModelN[#Headers],0)),NA())</f>
        <v>0</v>
      </c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</row>
    <row r="45" spans="1:31" x14ac:dyDescent="0.25">
      <c r="A45" s="57"/>
      <c r="B45" s="58">
        <v>33</v>
      </c>
      <c r="C45" s="61">
        <f>IFERROR(INDEX(LysimeterVol_DB!$H$3:$AM$2832,(NutriPlotsInfo!$D$5+NutriPlotsInfo!$B45),1),NA())</f>
        <v>42219</v>
      </c>
      <c r="D45" s="62">
        <f>IFERROR(INDEX(TKN[#Data],($D$5+$B45),MATCH($F$6,TKN[#Headers],0)),NA())</f>
        <v>0</v>
      </c>
      <c r="E45" s="62">
        <f>IFERROR(INDEX(Nitrite[#Data],($D$5+$B45),MATCH($F$6,Nitrite[#Headers],0)),NA())</f>
        <v>0</v>
      </c>
      <c r="F45" s="62">
        <f>IFERROR(INDEX(Nitrate[#Data],($D$5+$B45),MATCH($F$6,Nitrate[#Headers],0)),NA())</f>
        <v>0</v>
      </c>
      <c r="G45" s="62">
        <f>IFERROR(INDEX(Ammonia[#Data],($D$5+$B45),MATCH($F$6,Ammonia[#Headers],0)),NA())</f>
        <v>0</v>
      </c>
      <c r="H45" s="62">
        <f>IFERROR(INDEX(IrriTKN[#Data],($D$5+$B45),MATCH($F$7,IrriTKN[#Headers],0)),NA())</f>
        <v>0</v>
      </c>
      <c r="I45" s="62">
        <f>IFERROR(INDEX(ModelN[#Data],($D$5+$B45),MATCH($F$7,ModelN[#Headers],0)),NA())</f>
        <v>0</v>
      </c>
      <c r="J45" s="57"/>
      <c r="K45" s="57"/>
      <c r="L45" s="57"/>
      <c r="M45" s="58">
        <v>33</v>
      </c>
      <c r="N45" s="61">
        <f>IFERROR(INDEX(LysimeterVol_DB!$H$3:$AM$2832,(NutriPlotsInfo!$O$5+NutriPlotsInfo!$M45),1),NA())</f>
        <v>40212</v>
      </c>
      <c r="O45" s="62">
        <f>IFERROR(INDEX(TKN[#Data],($O$5+$M45),MATCH($Q$6,TKN[#Headers],0)),NA())</f>
        <v>0</v>
      </c>
      <c r="P45" s="62">
        <f>IFERROR(INDEX(Nitrite[#Data],($O$5+$M45),MATCH($Q$6,Nitrite[#Headers],0)),NA())</f>
        <v>0</v>
      </c>
      <c r="Q45" s="62">
        <f>IFERROR(INDEX(Nitrate[#Data],($O$5+$M45),MATCH($Q$6,Nitrate[#Headers],0)),NA())</f>
        <v>0</v>
      </c>
      <c r="R45" s="62">
        <f>IFERROR(INDEX(Ammonia[#Data],($O$5+$M45),MATCH($Q$6,Ammonia[#Headers],0)),NA())</f>
        <v>0</v>
      </c>
      <c r="S45" s="62">
        <f>IFERROR(INDEX(IrriTKN[#Data],($O$5+$M45),MATCH($Q$7,IrriTKN[#Headers],0)),NA())</f>
        <v>0</v>
      </c>
      <c r="T45" s="62">
        <f>IFERROR(INDEX(ModelN[#Data],($O$5+$M45),MATCH($Q$7,ModelN[#Headers],0)),NA())</f>
        <v>0</v>
      </c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</row>
    <row r="46" spans="1:31" x14ac:dyDescent="0.25">
      <c r="A46" s="57"/>
      <c r="B46" s="58">
        <v>34</v>
      </c>
      <c r="C46" s="61">
        <f>IFERROR(INDEX(LysimeterVol_DB!$H$3:$AM$2832,(NutriPlotsInfo!$D$5+NutriPlotsInfo!$B46),1),NA())</f>
        <v>42220</v>
      </c>
      <c r="D46" s="62">
        <f>IFERROR(INDEX(TKN[#Data],($D$5+$B46),MATCH($F$6,TKN[#Headers],0)),NA())</f>
        <v>0</v>
      </c>
      <c r="E46" s="62">
        <f>IFERROR(INDEX(Nitrite[#Data],($D$5+$B46),MATCH($F$6,Nitrite[#Headers],0)),NA())</f>
        <v>0</v>
      </c>
      <c r="F46" s="62">
        <f>IFERROR(INDEX(Nitrate[#Data],($D$5+$B46),MATCH($F$6,Nitrate[#Headers],0)),NA())</f>
        <v>0</v>
      </c>
      <c r="G46" s="62">
        <f>IFERROR(INDEX(Ammonia[#Data],($D$5+$B46),MATCH($F$6,Ammonia[#Headers],0)),NA())</f>
        <v>0</v>
      </c>
      <c r="H46" s="62">
        <f>IFERROR(INDEX(IrriTKN[#Data],($D$5+$B46),MATCH($F$7,IrriTKN[#Headers],0)),NA())</f>
        <v>0</v>
      </c>
      <c r="I46" s="62">
        <f>IFERROR(INDEX(ModelN[#Data],($D$5+$B46),MATCH($F$7,ModelN[#Headers],0)),NA())</f>
        <v>0</v>
      </c>
      <c r="J46" s="57"/>
      <c r="K46" s="57"/>
      <c r="L46" s="57"/>
      <c r="M46" s="58">
        <v>34</v>
      </c>
      <c r="N46" s="61">
        <f>IFERROR(INDEX(LysimeterVol_DB!$H$3:$AM$2832,(NutriPlotsInfo!$O$5+NutriPlotsInfo!$M46),1),NA())</f>
        <v>40213</v>
      </c>
      <c r="O46" s="62">
        <f>IFERROR(INDEX(TKN[#Data],($O$5+$M46),MATCH($Q$6,TKN[#Headers],0)),NA())</f>
        <v>0</v>
      </c>
      <c r="P46" s="62">
        <f>IFERROR(INDEX(Nitrite[#Data],($O$5+$M46),MATCH($Q$6,Nitrite[#Headers],0)),NA())</f>
        <v>0</v>
      </c>
      <c r="Q46" s="62">
        <f>IFERROR(INDEX(Nitrate[#Data],($O$5+$M46),MATCH($Q$6,Nitrate[#Headers],0)),NA())</f>
        <v>0</v>
      </c>
      <c r="R46" s="62">
        <f>IFERROR(INDEX(Ammonia[#Data],($O$5+$M46),MATCH($Q$6,Ammonia[#Headers],0)),NA())</f>
        <v>0</v>
      </c>
      <c r="S46" s="62">
        <f>IFERROR(INDEX(IrriTKN[#Data],($O$5+$M46),MATCH($Q$7,IrriTKN[#Headers],0)),NA())</f>
        <v>0</v>
      </c>
      <c r="T46" s="62">
        <f>IFERROR(INDEX(ModelN[#Data],($O$5+$M46),MATCH($Q$7,ModelN[#Headers],0)),NA())</f>
        <v>0</v>
      </c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</row>
    <row r="47" spans="1:31" x14ac:dyDescent="0.25">
      <c r="A47" s="57"/>
      <c r="B47" s="58">
        <v>35</v>
      </c>
      <c r="C47" s="61">
        <f>IFERROR(INDEX(LysimeterVol_DB!$H$3:$AM$2832,(NutriPlotsInfo!$D$5+NutriPlotsInfo!$B47),1),NA())</f>
        <v>42221</v>
      </c>
      <c r="D47" s="62">
        <f>IFERROR(INDEX(TKN[#Data],($D$5+$B47),MATCH($F$6,TKN[#Headers],0)),NA())</f>
        <v>0</v>
      </c>
      <c r="E47" s="62">
        <f>IFERROR(INDEX(Nitrite[#Data],($D$5+$B47),MATCH($F$6,Nitrite[#Headers],0)),NA())</f>
        <v>0</v>
      </c>
      <c r="F47" s="62">
        <f>IFERROR(INDEX(Nitrate[#Data],($D$5+$B47),MATCH($F$6,Nitrate[#Headers],0)),NA())</f>
        <v>0</v>
      </c>
      <c r="G47" s="62">
        <f>IFERROR(INDEX(Ammonia[#Data],($D$5+$B47),MATCH($F$6,Ammonia[#Headers],0)),NA())</f>
        <v>0</v>
      </c>
      <c r="H47" s="62">
        <f>IFERROR(INDEX(IrriTKN[#Data],($D$5+$B47),MATCH($F$7,IrriTKN[#Headers],0)),NA())</f>
        <v>0</v>
      </c>
      <c r="I47" s="62">
        <f>IFERROR(INDEX(ModelN[#Data],($D$5+$B47),MATCH($F$7,ModelN[#Headers],0)),NA())</f>
        <v>0</v>
      </c>
      <c r="J47" s="57"/>
      <c r="K47" s="57"/>
      <c r="L47" s="57"/>
      <c r="M47" s="58">
        <v>35</v>
      </c>
      <c r="N47" s="61">
        <f>IFERROR(INDEX(LysimeterVol_DB!$H$3:$AM$2832,(NutriPlotsInfo!$O$5+NutriPlotsInfo!$M47),1),NA())</f>
        <v>40214</v>
      </c>
      <c r="O47" s="62">
        <f>IFERROR(INDEX(TKN[#Data],($O$5+$M47),MATCH($Q$6,TKN[#Headers],0)),NA())</f>
        <v>0</v>
      </c>
      <c r="P47" s="62">
        <f>IFERROR(INDEX(Nitrite[#Data],($O$5+$M47),MATCH($Q$6,Nitrite[#Headers],0)),NA())</f>
        <v>0</v>
      </c>
      <c r="Q47" s="62">
        <f>IFERROR(INDEX(Nitrate[#Data],($O$5+$M47),MATCH($Q$6,Nitrate[#Headers],0)),NA())</f>
        <v>0</v>
      </c>
      <c r="R47" s="62">
        <f>IFERROR(INDEX(Ammonia[#Data],($O$5+$M47),MATCH($Q$6,Ammonia[#Headers],0)),NA())</f>
        <v>0</v>
      </c>
      <c r="S47" s="62">
        <f>IFERROR(INDEX(IrriTKN[#Data],($O$5+$M47),MATCH($Q$7,IrriTKN[#Headers],0)),NA())</f>
        <v>0</v>
      </c>
      <c r="T47" s="62">
        <f>IFERROR(INDEX(ModelN[#Data],($O$5+$M47),MATCH($Q$7,ModelN[#Headers],0)),NA())</f>
        <v>0</v>
      </c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</row>
    <row r="48" spans="1:31" x14ac:dyDescent="0.25">
      <c r="A48" s="57"/>
      <c r="B48" s="58">
        <v>36</v>
      </c>
      <c r="C48" s="61">
        <f>IFERROR(INDEX(LysimeterVol_DB!$H$3:$AM$2832,(NutriPlotsInfo!$D$5+NutriPlotsInfo!$B48),1),NA())</f>
        <v>42222</v>
      </c>
      <c r="D48" s="62">
        <f>IFERROR(INDEX(TKN[#Data],($D$5+$B48),MATCH($F$6,TKN[#Headers],0)),NA())</f>
        <v>0</v>
      </c>
      <c r="E48" s="62">
        <f>IFERROR(INDEX(Nitrite[#Data],($D$5+$B48),MATCH($F$6,Nitrite[#Headers],0)),NA())</f>
        <v>0</v>
      </c>
      <c r="F48" s="62">
        <f>IFERROR(INDEX(Nitrate[#Data],($D$5+$B48),MATCH($F$6,Nitrate[#Headers],0)),NA())</f>
        <v>0</v>
      </c>
      <c r="G48" s="62">
        <f>IFERROR(INDEX(Ammonia[#Data],($D$5+$B48),MATCH($F$6,Ammonia[#Headers],0)),NA())</f>
        <v>0</v>
      </c>
      <c r="H48" s="62">
        <f>IFERROR(INDEX(IrriTKN[#Data],($D$5+$B48),MATCH($F$7,IrriTKN[#Headers],0)),NA())</f>
        <v>0</v>
      </c>
      <c r="I48" s="62">
        <f>IFERROR(INDEX(ModelN[#Data],($D$5+$B48),MATCH($F$7,ModelN[#Headers],0)),NA())</f>
        <v>0</v>
      </c>
      <c r="J48" s="57"/>
      <c r="K48" s="57"/>
      <c r="L48" s="57"/>
      <c r="M48" s="58">
        <v>36</v>
      </c>
      <c r="N48" s="61">
        <f>IFERROR(INDEX(LysimeterVol_DB!$H$3:$AM$2832,(NutriPlotsInfo!$O$5+NutriPlotsInfo!$M48),1),NA())</f>
        <v>40215</v>
      </c>
      <c r="O48" s="62">
        <f>IFERROR(INDEX(TKN[#Data],($O$5+$M48),MATCH($Q$6,TKN[#Headers],0)),NA())</f>
        <v>0</v>
      </c>
      <c r="P48" s="62">
        <f>IFERROR(INDEX(Nitrite[#Data],($O$5+$M48),MATCH($Q$6,Nitrite[#Headers],0)),NA())</f>
        <v>0</v>
      </c>
      <c r="Q48" s="62">
        <f>IFERROR(INDEX(Nitrate[#Data],($O$5+$M48),MATCH($Q$6,Nitrate[#Headers],0)),NA())</f>
        <v>0</v>
      </c>
      <c r="R48" s="62">
        <f>IFERROR(INDEX(Ammonia[#Data],($O$5+$M48),MATCH($Q$6,Ammonia[#Headers],0)),NA())</f>
        <v>0</v>
      </c>
      <c r="S48" s="62">
        <f>IFERROR(INDEX(IrriTKN[#Data],($O$5+$M48),MATCH($Q$7,IrriTKN[#Headers],0)),NA())</f>
        <v>0</v>
      </c>
      <c r="T48" s="62">
        <f>IFERROR(INDEX(ModelN[#Data],($O$5+$M48),MATCH($Q$7,ModelN[#Headers],0)),NA())</f>
        <v>0</v>
      </c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</row>
    <row r="49" spans="1:31" x14ac:dyDescent="0.25">
      <c r="A49" s="57"/>
      <c r="B49" s="58">
        <v>37</v>
      </c>
      <c r="C49" s="61">
        <f>IFERROR(INDEX(LysimeterVol_DB!$H$3:$AM$2832,(NutriPlotsInfo!$D$5+NutriPlotsInfo!$B49),1),NA())</f>
        <v>42223</v>
      </c>
      <c r="D49" s="62">
        <f>IFERROR(INDEX(TKN[#Data],($D$5+$B49),MATCH($F$6,TKN[#Headers],0)),NA())</f>
        <v>0</v>
      </c>
      <c r="E49" s="62">
        <f>IFERROR(INDEX(Nitrite[#Data],($D$5+$B49),MATCH($F$6,Nitrite[#Headers],0)),NA())</f>
        <v>0</v>
      </c>
      <c r="F49" s="62">
        <f>IFERROR(INDEX(Nitrate[#Data],($D$5+$B49),MATCH($F$6,Nitrate[#Headers],0)),NA())</f>
        <v>0</v>
      </c>
      <c r="G49" s="62">
        <f>IFERROR(INDEX(Ammonia[#Data],($D$5+$B49),MATCH($F$6,Ammonia[#Headers],0)),NA())</f>
        <v>0</v>
      </c>
      <c r="H49" s="62">
        <f>IFERROR(INDEX(IrriTKN[#Data],($D$5+$B49),MATCH($F$7,IrriTKN[#Headers],0)),NA())</f>
        <v>74.7</v>
      </c>
      <c r="I49" s="62">
        <f>IFERROR(INDEX(ModelN[#Data],($D$5+$B49),MATCH($F$7,ModelN[#Headers],0)),NA())</f>
        <v>31.125</v>
      </c>
      <c r="J49" s="57"/>
      <c r="K49" s="57"/>
      <c r="L49" s="57"/>
      <c r="M49" s="58">
        <v>37</v>
      </c>
      <c r="N49" s="61">
        <f>IFERROR(INDEX(LysimeterVol_DB!$H$3:$AM$2832,(NutriPlotsInfo!$O$5+NutriPlotsInfo!$M49),1),NA())</f>
        <v>40216</v>
      </c>
      <c r="O49" s="62">
        <f>IFERROR(INDEX(TKN[#Data],($O$5+$M49),MATCH($Q$6,TKN[#Headers],0)),NA())</f>
        <v>0</v>
      </c>
      <c r="P49" s="62">
        <f>IFERROR(INDEX(Nitrite[#Data],($O$5+$M49),MATCH($Q$6,Nitrite[#Headers],0)),NA())</f>
        <v>0</v>
      </c>
      <c r="Q49" s="62">
        <f>IFERROR(INDEX(Nitrate[#Data],($O$5+$M49),MATCH($Q$6,Nitrate[#Headers],0)),NA())</f>
        <v>0</v>
      </c>
      <c r="R49" s="62">
        <f>IFERROR(INDEX(Ammonia[#Data],($O$5+$M49),MATCH($Q$6,Ammonia[#Headers],0)),NA())</f>
        <v>0</v>
      </c>
      <c r="S49" s="62">
        <f>IFERROR(INDEX(IrriTKN[#Data],($O$5+$M49),MATCH($Q$7,IrriTKN[#Headers],0)),NA())</f>
        <v>0</v>
      </c>
      <c r="T49" s="62">
        <f>IFERROR(INDEX(ModelN[#Data],($O$5+$M49),MATCH($Q$7,ModelN[#Headers],0)),NA())</f>
        <v>0</v>
      </c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</row>
    <row r="50" spans="1:31" x14ac:dyDescent="0.25">
      <c r="A50" s="57"/>
      <c r="B50" s="58">
        <v>38</v>
      </c>
      <c r="C50" s="61">
        <f>IFERROR(INDEX(LysimeterVol_DB!$H$3:$AM$2832,(NutriPlotsInfo!$D$5+NutriPlotsInfo!$B50),1),NA())</f>
        <v>42224</v>
      </c>
      <c r="D50" s="62">
        <f>IFERROR(INDEX(TKN[#Data],($D$5+$B50),MATCH($F$6,TKN[#Headers],0)),NA())</f>
        <v>0</v>
      </c>
      <c r="E50" s="62">
        <f>IFERROR(INDEX(Nitrite[#Data],($D$5+$B50),MATCH($F$6,Nitrite[#Headers],0)),NA())</f>
        <v>0</v>
      </c>
      <c r="F50" s="62">
        <f>IFERROR(INDEX(Nitrate[#Data],($D$5+$B50),MATCH($F$6,Nitrate[#Headers],0)),NA())</f>
        <v>0</v>
      </c>
      <c r="G50" s="62">
        <f>IFERROR(INDEX(Ammonia[#Data],($D$5+$B50),MATCH($F$6,Ammonia[#Headers],0)),NA())</f>
        <v>0</v>
      </c>
      <c r="H50" s="62">
        <f>IFERROR(INDEX(IrriTKN[#Data],($D$5+$B50),MATCH($F$7,IrriTKN[#Headers],0)),NA())</f>
        <v>0</v>
      </c>
      <c r="I50" s="62">
        <f>IFERROR(INDEX(ModelN[#Data],($D$5+$B50),MATCH($F$7,ModelN[#Headers],0)),NA())</f>
        <v>0</v>
      </c>
      <c r="J50" s="57"/>
      <c r="K50" s="57"/>
      <c r="L50" s="57"/>
      <c r="M50" s="58">
        <v>38</v>
      </c>
      <c r="N50" s="61">
        <f>IFERROR(INDEX(LysimeterVol_DB!$H$3:$AM$2832,(NutriPlotsInfo!$O$5+NutriPlotsInfo!$M50),1),NA())</f>
        <v>40217</v>
      </c>
      <c r="O50" s="62">
        <f>IFERROR(INDEX(TKN[#Data],($O$5+$M50),MATCH($Q$6,TKN[#Headers],0)),NA())</f>
        <v>0</v>
      </c>
      <c r="P50" s="62">
        <f>IFERROR(INDEX(Nitrite[#Data],($O$5+$M50),MATCH($Q$6,Nitrite[#Headers],0)),NA())</f>
        <v>0</v>
      </c>
      <c r="Q50" s="62">
        <f>IFERROR(INDEX(Nitrate[#Data],($O$5+$M50),MATCH($Q$6,Nitrate[#Headers],0)),NA())</f>
        <v>0</v>
      </c>
      <c r="R50" s="62">
        <f>IFERROR(INDEX(Ammonia[#Data],($O$5+$M50),MATCH($Q$6,Ammonia[#Headers],0)),NA())</f>
        <v>0</v>
      </c>
      <c r="S50" s="62">
        <f>IFERROR(INDEX(IrriTKN[#Data],($O$5+$M50),MATCH($Q$7,IrriTKN[#Headers],0)),NA())</f>
        <v>0</v>
      </c>
      <c r="T50" s="62">
        <f>IFERROR(INDEX(ModelN[#Data],($O$5+$M50),MATCH($Q$7,ModelN[#Headers],0)),NA())</f>
        <v>0</v>
      </c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</row>
    <row r="51" spans="1:31" x14ac:dyDescent="0.25">
      <c r="A51" s="57"/>
      <c r="B51" s="58">
        <v>39</v>
      </c>
      <c r="C51" s="61">
        <f>IFERROR(INDEX(LysimeterVol_DB!$H$3:$AM$2832,(NutriPlotsInfo!$D$5+NutriPlotsInfo!$B51),1),NA())</f>
        <v>42225</v>
      </c>
      <c r="D51" s="62">
        <f>IFERROR(INDEX(TKN[#Data],($D$5+$B51),MATCH($F$6,TKN[#Headers],0)),NA())</f>
        <v>0</v>
      </c>
      <c r="E51" s="62">
        <f>IFERROR(INDEX(Nitrite[#Data],($D$5+$B51),MATCH($F$6,Nitrite[#Headers],0)),NA())</f>
        <v>0</v>
      </c>
      <c r="F51" s="62">
        <f>IFERROR(INDEX(Nitrate[#Data],($D$5+$B51),MATCH($F$6,Nitrate[#Headers],0)),NA())</f>
        <v>0</v>
      </c>
      <c r="G51" s="62">
        <f>IFERROR(INDEX(Ammonia[#Data],($D$5+$B51),MATCH($F$6,Ammonia[#Headers],0)),NA())</f>
        <v>0</v>
      </c>
      <c r="H51" s="62">
        <f>IFERROR(INDEX(IrriTKN[#Data],($D$5+$B51),MATCH($F$7,IrriTKN[#Headers],0)),NA())</f>
        <v>0</v>
      </c>
      <c r="I51" s="62">
        <f>IFERROR(INDEX(ModelN[#Data],($D$5+$B51),MATCH($F$7,ModelN[#Headers],0)),NA())</f>
        <v>0</v>
      </c>
      <c r="J51" s="57"/>
      <c r="K51" s="57"/>
      <c r="L51" s="57"/>
      <c r="M51" s="58">
        <v>39</v>
      </c>
      <c r="N51" s="61">
        <f>IFERROR(INDEX(LysimeterVol_DB!$H$3:$AM$2832,(NutriPlotsInfo!$O$5+NutriPlotsInfo!$M51),1),NA())</f>
        <v>40218</v>
      </c>
      <c r="O51" s="62">
        <f>IFERROR(INDEX(TKN[#Data],($O$5+$M51),MATCH($Q$6,TKN[#Headers],0)),NA())</f>
        <v>0</v>
      </c>
      <c r="P51" s="62">
        <f>IFERROR(INDEX(Nitrite[#Data],($O$5+$M51),MATCH($Q$6,Nitrite[#Headers],0)),NA())</f>
        <v>0</v>
      </c>
      <c r="Q51" s="62">
        <f>IFERROR(INDEX(Nitrate[#Data],($O$5+$M51),MATCH($Q$6,Nitrate[#Headers],0)),NA())</f>
        <v>0</v>
      </c>
      <c r="R51" s="62">
        <f>IFERROR(INDEX(Ammonia[#Data],($O$5+$M51),MATCH($Q$6,Ammonia[#Headers],0)),NA())</f>
        <v>0</v>
      </c>
      <c r="S51" s="62">
        <f>IFERROR(INDEX(IrriTKN[#Data],($O$5+$M51),MATCH($Q$7,IrriTKN[#Headers],0)),NA())</f>
        <v>0</v>
      </c>
      <c r="T51" s="62">
        <f>IFERROR(INDEX(ModelN[#Data],($O$5+$M51),MATCH($Q$7,ModelN[#Headers],0)),NA())</f>
        <v>0</v>
      </c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</row>
    <row r="52" spans="1:31" x14ac:dyDescent="0.25">
      <c r="A52" s="57"/>
      <c r="B52" s="58">
        <v>40</v>
      </c>
      <c r="C52" s="61">
        <f>IFERROR(INDEX(LysimeterVol_DB!$H$3:$AM$2832,(NutriPlotsInfo!$D$5+NutriPlotsInfo!$B52),1),NA())</f>
        <v>42226</v>
      </c>
      <c r="D52" s="62">
        <f>IFERROR(INDEX(TKN[#Data],($D$5+$B52),MATCH($F$6,TKN[#Headers],0)),NA())</f>
        <v>0</v>
      </c>
      <c r="E52" s="62">
        <f>IFERROR(INDEX(Nitrite[#Data],($D$5+$B52),MATCH($F$6,Nitrite[#Headers],0)),NA())</f>
        <v>0</v>
      </c>
      <c r="F52" s="62">
        <f>IFERROR(INDEX(Nitrate[#Data],($D$5+$B52),MATCH($F$6,Nitrate[#Headers],0)),NA())</f>
        <v>0</v>
      </c>
      <c r="G52" s="62">
        <f>IFERROR(INDEX(Ammonia[#Data],($D$5+$B52),MATCH($F$6,Ammonia[#Headers],0)),NA())</f>
        <v>0</v>
      </c>
      <c r="H52" s="62">
        <f>IFERROR(INDEX(IrriTKN[#Data],($D$5+$B52),MATCH($F$7,IrriTKN[#Headers],0)),NA())</f>
        <v>0</v>
      </c>
      <c r="I52" s="62">
        <f>IFERROR(INDEX(ModelN[#Data],($D$5+$B52),MATCH($F$7,ModelN[#Headers],0)),NA())</f>
        <v>0</v>
      </c>
      <c r="J52" s="57"/>
      <c r="K52" s="57"/>
      <c r="L52" s="57"/>
      <c r="M52" s="58">
        <v>40</v>
      </c>
      <c r="N52" s="61">
        <f>IFERROR(INDEX(LysimeterVol_DB!$H$3:$AM$2832,(NutriPlotsInfo!$O$5+NutriPlotsInfo!$M52),1),NA())</f>
        <v>40219</v>
      </c>
      <c r="O52" s="62">
        <f>IFERROR(INDEX(TKN[#Data],($O$5+$M52),MATCH($Q$6,TKN[#Headers],0)),NA())</f>
        <v>0</v>
      </c>
      <c r="P52" s="62">
        <f>IFERROR(INDEX(Nitrite[#Data],($O$5+$M52),MATCH($Q$6,Nitrite[#Headers],0)),NA())</f>
        <v>0</v>
      </c>
      <c r="Q52" s="62">
        <f>IFERROR(INDEX(Nitrate[#Data],($O$5+$M52),MATCH($Q$6,Nitrate[#Headers],0)),NA())</f>
        <v>0</v>
      </c>
      <c r="R52" s="62">
        <f>IFERROR(INDEX(Ammonia[#Data],($O$5+$M52),MATCH($Q$6,Ammonia[#Headers],0)),NA())</f>
        <v>0</v>
      </c>
      <c r="S52" s="62">
        <f>IFERROR(INDEX(IrriTKN[#Data],($O$5+$M52),MATCH($Q$7,IrriTKN[#Headers],0)),NA())</f>
        <v>0</v>
      </c>
      <c r="T52" s="62">
        <f>IFERROR(INDEX(ModelN[#Data],($O$5+$M52),MATCH($Q$7,ModelN[#Headers],0)),NA())</f>
        <v>0</v>
      </c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</row>
    <row r="53" spans="1:31" x14ac:dyDescent="0.25">
      <c r="A53" s="57"/>
      <c r="B53" s="58">
        <v>41</v>
      </c>
      <c r="C53" s="61">
        <f>IFERROR(INDEX(LysimeterVol_DB!$H$3:$AM$2832,(NutriPlotsInfo!$D$5+NutriPlotsInfo!$B53),1),NA())</f>
        <v>42227</v>
      </c>
      <c r="D53" s="62">
        <f>IFERROR(INDEX(TKN[#Data],($D$5+$B53),MATCH($F$6,TKN[#Headers],0)),NA())</f>
        <v>0</v>
      </c>
      <c r="E53" s="62">
        <f>IFERROR(INDEX(Nitrite[#Data],($D$5+$B53),MATCH($F$6,Nitrite[#Headers],0)),NA())</f>
        <v>0</v>
      </c>
      <c r="F53" s="62">
        <f>IFERROR(INDEX(Nitrate[#Data],($D$5+$B53),MATCH($F$6,Nitrate[#Headers],0)),NA())</f>
        <v>0</v>
      </c>
      <c r="G53" s="62">
        <f>IFERROR(INDEX(Ammonia[#Data],($D$5+$B53),MATCH($F$6,Ammonia[#Headers],0)),NA())</f>
        <v>0</v>
      </c>
      <c r="H53" s="62">
        <f>IFERROR(INDEX(IrriTKN[#Data],($D$5+$B53),MATCH($F$7,IrriTKN[#Headers],0)),NA())</f>
        <v>0</v>
      </c>
      <c r="I53" s="62">
        <f>IFERROR(INDEX(ModelN[#Data],($D$5+$B53),MATCH($F$7,ModelN[#Headers],0)),NA())</f>
        <v>0</v>
      </c>
      <c r="J53" s="57"/>
      <c r="K53" s="57"/>
      <c r="L53" s="57"/>
      <c r="M53" s="58">
        <v>41</v>
      </c>
      <c r="N53" s="61">
        <f>IFERROR(INDEX(LysimeterVol_DB!$H$3:$AM$2832,(NutriPlotsInfo!$O$5+NutriPlotsInfo!$M53),1),NA())</f>
        <v>40220</v>
      </c>
      <c r="O53" s="62">
        <f>IFERROR(INDEX(TKN[#Data],($O$5+$M53),MATCH($Q$6,TKN[#Headers],0)),NA())</f>
        <v>0</v>
      </c>
      <c r="P53" s="62">
        <f>IFERROR(INDEX(Nitrite[#Data],($O$5+$M53),MATCH($Q$6,Nitrite[#Headers],0)),NA())</f>
        <v>0</v>
      </c>
      <c r="Q53" s="62">
        <f>IFERROR(INDEX(Nitrate[#Data],($O$5+$M53),MATCH($Q$6,Nitrate[#Headers],0)),NA())</f>
        <v>0</v>
      </c>
      <c r="R53" s="62">
        <f>IFERROR(INDEX(Ammonia[#Data],($O$5+$M53),MATCH($Q$6,Ammonia[#Headers],0)),NA())</f>
        <v>0</v>
      </c>
      <c r="S53" s="62">
        <f>IFERROR(INDEX(IrriTKN[#Data],($O$5+$M53),MATCH($Q$7,IrriTKN[#Headers],0)),NA())</f>
        <v>0</v>
      </c>
      <c r="T53" s="62">
        <f>IFERROR(INDEX(ModelN[#Data],($O$5+$M53),MATCH($Q$7,ModelN[#Headers],0)),NA())</f>
        <v>0</v>
      </c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</row>
    <row r="54" spans="1:31" x14ac:dyDescent="0.25">
      <c r="A54" s="57"/>
      <c r="B54" s="58">
        <v>42</v>
      </c>
      <c r="C54" s="61">
        <f>IFERROR(INDEX(LysimeterVol_DB!$H$3:$AM$2832,(NutriPlotsInfo!$D$5+NutriPlotsInfo!$B54),1),NA())</f>
        <v>42228</v>
      </c>
      <c r="D54" s="62">
        <f>IFERROR(INDEX(TKN[#Data],($D$5+$B54),MATCH($F$6,TKN[#Headers],0)),NA())</f>
        <v>0</v>
      </c>
      <c r="E54" s="62">
        <f>IFERROR(INDEX(Nitrite[#Data],($D$5+$B54),MATCH($F$6,Nitrite[#Headers],0)),NA())</f>
        <v>0</v>
      </c>
      <c r="F54" s="62">
        <f>IFERROR(INDEX(Nitrate[#Data],($D$5+$B54),MATCH($F$6,Nitrate[#Headers],0)),NA())</f>
        <v>0</v>
      </c>
      <c r="G54" s="62">
        <f>IFERROR(INDEX(Ammonia[#Data],($D$5+$B54),MATCH($F$6,Ammonia[#Headers],0)),NA())</f>
        <v>0</v>
      </c>
      <c r="H54" s="62">
        <f>IFERROR(INDEX(IrriTKN[#Data],($D$5+$B54),MATCH($F$7,IrriTKN[#Headers],0)),NA())</f>
        <v>0</v>
      </c>
      <c r="I54" s="62">
        <f>IFERROR(INDEX(ModelN[#Data],($D$5+$B54),MATCH($F$7,ModelN[#Headers],0)),NA())</f>
        <v>0</v>
      </c>
      <c r="J54" s="57"/>
      <c r="K54" s="57"/>
      <c r="L54" s="57"/>
      <c r="M54" s="58">
        <v>42</v>
      </c>
      <c r="N54" s="61">
        <f>IFERROR(INDEX(LysimeterVol_DB!$H$3:$AM$2832,(NutriPlotsInfo!$O$5+NutriPlotsInfo!$M54),1),NA())</f>
        <v>40221</v>
      </c>
      <c r="O54" s="62">
        <f>IFERROR(INDEX(TKN[#Data],($O$5+$M54),MATCH($Q$6,TKN[#Headers],0)),NA())</f>
        <v>0</v>
      </c>
      <c r="P54" s="62">
        <f>IFERROR(INDEX(Nitrite[#Data],($O$5+$M54),MATCH($Q$6,Nitrite[#Headers],0)),NA())</f>
        <v>0</v>
      </c>
      <c r="Q54" s="62">
        <f>IFERROR(INDEX(Nitrate[#Data],($O$5+$M54),MATCH($Q$6,Nitrate[#Headers],0)),NA())</f>
        <v>0</v>
      </c>
      <c r="R54" s="62">
        <f>IFERROR(INDEX(Ammonia[#Data],($O$5+$M54),MATCH($Q$6,Ammonia[#Headers],0)),NA())</f>
        <v>0</v>
      </c>
      <c r="S54" s="62">
        <f>IFERROR(INDEX(IrriTKN[#Data],($O$5+$M54),MATCH($Q$7,IrriTKN[#Headers],0)),NA())</f>
        <v>0</v>
      </c>
      <c r="T54" s="62">
        <f>IFERROR(INDEX(ModelN[#Data],($O$5+$M54),MATCH($Q$7,ModelN[#Headers],0)),NA())</f>
        <v>0</v>
      </c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</row>
    <row r="55" spans="1:31" x14ac:dyDescent="0.25">
      <c r="A55" s="57"/>
      <c r="B55" s="58">
        <v>43</v>
      </c>
      <c r="C55" s="61">
        <f>IFERROR(INDEX(LysimeterVol_DB!$H$3:$AM$2832,(NutriPlotsInfo!$D$5+NutriPlotsInfo!$B55),1),NA())</f>
        <v>42229</v>
      </c>
      <c r="D55" s="62">
        <f>IFERROR(INDEX(TKN[#Data],($D$5+$B55),MATCH($F$6,TKN[#Headers],0)),NA())</f>
        <v>0</v>
      </c>
      <c r="E55" s="62">
        <f>IFERROR(INDEX(Nitrite[#Data],($D$5+$B55),MATCH($F$6,Nitrite[#Headers],0)),NA())</f>
        <v>0</v>
      </c>
      <c r="F55" s="62">
        <f>IFERROR(INDEX(Nitrate[#Data],($D$5+$B55),MATCH($F$6,Nitrate[#Headers],0)),NA())</f>
        <v>0</v>
      </c>
      <c r="G55" s="62">
        <f>IFERROR(INDEX(Ammonia[#Data],($D$5+$B55),MATCH($F$6,Ammonia[#Headers],0)),NA())</f>
        <v>0</v>
      </c>
      <c r="H55" s="62">
        <f>IFERROR(INDEX(IrriTKN[#Data],($D$5+$B55),MATCH($F$7,IrriTKN[#Headers],0)),NA())</f>
        <v>0</v>
      </c>
      <c r="I55" s="62">
        <f>IFERROR(INDEX(ModelN[#Data],($D$5+$B55),MATCH($F$7,ModelN[#Headers],0)),NA())</f>
        <v>0</v>
      </c>
      <c r="J55" s="57"/>
      <c r="K55" s="57"/>
      <c r="L55" s="57"/>
      <c r="M55" s="58">
        <v>43</v>
      </c>
      <c r="N55" s="61">
        <f>IFERROR(INDEX(LysimeterVol_DB!$H$3:$AM$2832,(NutriPlotsInfo!$O$5+NutriPlotsInfo!$M55),1),NA())</f>
        <v>40222</v>
      </c>
      <c r="O55" s="62">
        <f>IFERROR(INDEX(TKN[#Data],($O$5+$M55),MATCH($Q$6,TKN[#Headers],0)),NA())</f>
        <v>0</v>
      </c>
      <c r="P55" s="62">
        <f>IFERROR(INDEX(Nitrite[#Data],($O$5+$M55),MATCH($Q$6,Nitrite[#Headers],0)),NA())</f>
        <v>0</v>
      </c>
      <c r="Q55" s="62">
        <f>IFERROR(INDEX(Nitrate[#Data],($O$5+$M55),MATCH($Q$6,Nitrate[#Headers],0)),NA())</f>
        <v>0</v>
      </c>
      <c r="R55" s="62">
        <f>IFERROR(INDEX(Ammonia[#Data],($O$5+$M55),MATCH($Q$6,Ammonia[#Headers],0)),NA())</f>
        <v>0</v>
      </c>
      <c r="S55" s="62">
        <f>IFERROR(INDEX(IrriTKN[#Data],($O$5+$M55),MATCH($Q$7,IrriTKN[#Headers],0)),NA())</f>
        <v>0</v>
      </c>
      <c r="T55" s="62">
        <f>IFERROR(INDEX(ModelN[#Data],($O$5+$M55),MATCH($Q$7,ModelN[#Headers],0)),NA())</f>
        <v>0</v>
      </c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</row>
    <row r="56" spans="1:31" x14ac:dyDescent="0.25">
      <c r="A56" s="57"/>
      <c r="B56" s="58">
        <v>44</v>
      </c>
      <c r="C56" s="61">
        <f>IFERROR(INDEX(LysimeterVol_DB!$H$3:$AM$2832,(NutriPlotsInfo!$D$5+NutriPlotsInfo!$B56),1),NA())</f>
        <v>42230</v>
      </c>
      <c r="D56" s="62">
        <f>IFERROR(INDEX(TKN[#Data],($D$5+$B56),MATCH($F$6,TKN[#Headers],0)),NA())</f>
        <v>0</v>
      </c>
      <c r="E56" s="62">
        <f>IFERROR(INDEX(Nitrite[#Data],($D$5+$B56),MATCH($F$6,Nitrite[#Headers],0)),NA())</f>
        <v>0</v>
      </c>
      <c r="F56" s="62">
        <f>IFERROR(INDEX(Nitrate[#Data],($D$5+$B56),MATCH($F$6,Nitrate[#Headers],0)),NA())</f>
        <v>0</v>
      </c>
      <c r="G56" s="62">
        <f>IFERROR(INDEX(Ammonia[#Data],($D$5+$B56),MATCH($F$6,Ammonia[#Headers],0)),NA())</f>
        <v>0</v>
      </c>
      <c r="H56" s="62">
        <f>IFERROR(INDEX(IrriTKN[#Data],($D$5+$B56),MATCH($F$7,IrriTKN[#Headers],0)),NA())</f>
        <v>0</v>
      </c>
      <c r="I56" s="62">
        <f>IFERROR(INDEX(ModelN[#Data],($D$5+$B56),MATCH($F$7,ModelN[#Headers],0)),NA())</f>
        <v>0</v>
      </c>
      <c r="J56" s="57"/>
      <c r="K56" s="57"/>
      <c r="L56" s="57"/>
      <c r="M56" s="58">
        <v>44</v>
      </c>
      <c r="N56" s="61">
        <f>IFERROR(INDEX(LysimeterVol_DB!$H$3:$AM$2832,(NutriPlotsInfo!$O$5+NutriPlotsInfo!$M56),1),NA())</f>
        <v>40223</v>
      </c>
      <c r="O56" s="62">
        <f>IFERROR(INDEX(TKN[#Data],($O$5+$M56),MATCH($Q$6,TKN[#Headers],0)),NA())</f>
        <v>0</v>
      </c>
      <c r="P56" s="62">
        <f>IFERROR(INDEX(Nitrite[#Data],($O$5+$M56),MATCH($Q$6,Nitrite[#Headers],0)),NA())</f>
        <v>0</v>
      </c>
      <c r="Q56" s="62">
        <f>IFERROR(INDEX(Nitrate[#Data],($O$5+$M56),MATCH($Q$6,Nitrate[#Headers],0)),NA())</f>
        <v>0</v>
      </c>
      <c r="R56" s="62">
        <f>IFERROR(INDEX(Ammonia[#Data],($O$5+$M56),MATCH($Q$6,Ammonia[#Headers],0)),NA())</f>
        <v>0</v>
      </c>
      <c r="S56" s="62">
        <f>IFERROR(INDEX(IrriTKN[#Data],($O$5+$M56),MATCH($Q$7,IrriTKN[#Headers],0)),NA())</f>
        <v>0</v>
      </c>
      <c r="T56" s="62">
        <f>IFERROR(INDEX(ModelN[#Data],($O$5+$M56),MATCH($Q$7,ModelN[#Headers],0)),NA())</f>
        <v>0</v>
      </c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</row>
    <row r="57" spans="1:31" x14ac:dyDescent="0.25">
      <c r="A57" s="57"/>
      <c r="B57" s="58">
        <v>45</v>
      </c>
      <c r="C57" s="61">
        <f>IFERROR(INDEX(LysimeterVol_DB!$H$3:$AM$2832,(NutriPlotsInfo!$D$5+NutriPlotsInfo!$B57),1),NA())</f>
        <v>42231</v>
      </c>
      <c r="D57" s="62">
        <f>IFERROR(INDEX(TKN[#Data],($D$5+$B57),MATCH($F$6,TKN[#Headers],0)),NA())</f>
        <v>0</v>
      </c>
      <c r="E57" s="62">
        <f>IFERROR(INDEX(Nitrite[#Data],($D$5+$B57),MATCH($F$6,Nitrite[#Headers],0)),NA())</f>
        <v>0</v>
      </c>
      <c r="F57" s="62">
        <f>IFERROR(INDEX(Nitrate[#Data],($D$5+$B57),MATCH($F$6,Nitrate[#Headers],0)),NA())</f>
        <v>0</v>
      </c>
      <c r="G57" s="62">
        <f>IFERROR(INDEX(Ammonia[#Data],($D$5+$B57),MATCH($F$6,Ammonia[#Headers],0)),NA())</f>
        <v>0</v>
      </c>
      <c r="H57" s="62">
        <f>IFERROR(INDEX(IrriTKN[#Data],($D$5+$B57),MATCH($F$7,IrriTKN[#Headers],0)),NA())</f>
        <v>0</v>
      </c>
      <c r="I57" s="62">
        <f>IFERROR(INDEX(ModelN[#Data],($D$5+$B57),MATCH($F$7,ModelN[#Headers],0)),NA())</f>
        <v>0</v>
      </c>
      <c r="J57" s="57"/>
      <c r="K57" s="57"/>
      <c r="L57" s="57"/>
      <c r="M57" s="58">
        <v>45</v>
      </c>
      <c r="N57" s="61">
        <f>IFERROR(INDEX(LysimeterVol_DB!$H$3:$AM$2832,(NutriPlotsInfo!$O$5+NutriPlotsInfo!$M57),1),NA())</f>
        <v>40224</v>
      </c>
      <c r="O57" s="62">
        <f>IFERROR(INDEX(TKN[#Data],($O$5+$M57),MATCH($Q$6,TKN[#Headers],0)),NA())</f>
        <v>0</v>
      </c>
      <c r="P57" s="62">
        <f>IFERROR(INDEX(Nitrite[#Data],($O$5+$M57),MATCH($Q$6,Nitrite[#Headers],0)),NA())</f>
        <v>0</v>
      </c>
      <c r="Q57" s="62">
        <f>IFERROR(INDEX(Nitrate[#Data],($O$5+$M57),MATCH($Q$6,Nitrate[#Headers],0)),NA())</f>
        <v>0</v>
      </c>
      <c r="R57" s="62">
        <f>IFERROR(INDEX(Ammonia[#Data],($O$5+$M57),MATCH($Q$6,Ammonia[#Headers],0)),NA())</f>
        <v>0</v>
      </c>
      <c r="S57" s="62">
        <f>IFERROR(INDEX(IrriTKN[#Data],($O$5+$M57),MATCH($Q$7,IrriTKN[#Headers],0)),NA())</f>
        <v>0</v>
      </c>
      <c r="T57" s="62">
        <f>IFERROR(INDEX(ModelN[#Data],($O$5+$M57),MATCH($Q$7,ModelN[#Headers],0)),NA())</f>
        <v>0</v>
      </c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</row>
    <row r="58" spans="1:31" x14ac:dyDescent="0.25">
      <c r="A58" s="57"/>
      <c r="B58" s="58">
        <v>46</v>
      </c>
      <c r="C58" s="61">
        <f>IFERROR(INDEX(LysimeterVol_DB!$H$3:$AM$2832,(NutriPlotsInfo!$D$5+NutriPlotsInfo!$B58),1),NA())</f>
        <v>42232</v>
      </c>
      <c r="D58" s="62">
        <f>IFERROR(INDEX(TKN[#Data],($D$5+$B58),MATCH($F$6,TKN[#Headers],0)),NA())</f>
        <v>0</v>
      </c>
      <c r="E58" s="62">
        <f>IFERROR(INDEX(Nitrite[#Data],($D$5+$B58),MATCH($F$6,Nitrite[#Headers],0)),NA())</f>
        <v>0</v>
      </c>
      <c r="F58" s="62">
        <f>IFERROR(INDEX(Nitrate[#Data],($D$5+$B58),MATCH($F$6,Nitrate[#Headers],0)),NA())</f>
        <v>0</v>
      </c>
      <c r="G58" s="62">
        <f>IFERROR(INDEX(Ammonia[#Data],($D$5+$B58),MATCH($F$6,Ammonia[#Headers],0)),NA())</f>
        <v>0</v>
      </c>
      <c r="H58" s="62">
        <f>IFERROR(INDEX(IrriTKN[#Data],($D$5+$B58),MATCH($F$7,IrriTKN[#Headers],0)),NA())</f>
        <v>0</v>
      </c>
      <c r="I58" s="62">
        <f>IFERROR(INDEX(ModelN[#Data],($D$5+$B58),MATCH($F$7,ModelN[#Headers],0)),NA())</f>
        <v>0</v>
      </c>
      <c r="J58" s="57"/>
      <c r="K58" s="57"/>
      <c r="L58" s="57"/>
      <c r="M58" s="58">
        <v>46</v>
      </c>
      <c r="N58" s="61">
        <f>IFERROR(INDEX(LysimeterVol_DB!$H$3:$AM$2832,(NutriPlotsInfo!$O$5+NutriPlotsInfo!$M58),1),NA())</f>
        <v>40225</v>
      </c>
      <c r="O58" s="62">
        <f>IFERROR(INDEX(TKN[#Data],($O$5+$M58),MATCH($Q$6,TKN[#Headers],0)),NA())</f>
        <v>0</v>
      </c>
      <c r="P58" s="62">
        <f>IFERROR(INDEX(Nitrite[#Data],($O$5+$M58),MATCH($Q$6,Nitrite[#Headers],0)),NA())</f>
        <v>0</v>
      </c>
      <c r="Q58" s="62">
        <f>IFERROR(INDEX(Nitrate[#Data],($O$5+$M58),MATCH($Q$6,Nitrate[#Headers],0)),NA())</f>
        <v>0</v>
      </c>
      <c r="R58" s="62">
        <f>IFERROR(INDEX(Ammonia[#Data],($O$5+$M58),MATCH($Q$6,Ammonia[#Headers],0)),NA())</f>
        <v>0</v>
      </c>
      <c r="S58" s="62">
        <f>IFERROR(INDEX(IrriTKN[#Data],($O$5+$M58),MATCH($Q$7,IrriTKN[#Headers],0)),NA())</f>
        <v>0</v>
      </c>
      <c r="T58" s="62">
        <f>IFERROR(INDEX(ModelN[#Data],($O$5+$M58),MATCH($Q$7,ModelN[#Headers],0)),NA())</f>
        <v>0</v>
      </c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</row>
    <row r="59" spans="1:31" x14ac:dyDescent="0.25">
      <c r="A59" s="57"/>
      <c r="B59" s="58">
        <v>47</v>
      </c>
      <c r="C59" s="61">
        <f>IFERROR(INDEX(LysimeterVol_DB!$H$3:$AM$2832,(NutriPlotsInfo!$D$5+NutriPlotsInfo!$B59),1),NA())</f>
        <v>42233</v>
      </c>
      <c r="D59" s="62">
        <f>IFERROR(INDEX(TKN[#Data],($D$5+$B59),MATCH($F$6,TKN[#Headers],0)),NA())</f>
        <v>0</v>
      </c>
      <c r="E59" s="62">
        <f>IFERROR(INDEX(Nitrite[#Data],($D$5+$B59),MATCH($F$6,Nitrite[#Headers],0)),NA())</f>
        <v>0</v>
      </c>
      <c r="F59" s="62">
        <f>IFERROR(INDEX(Nitrate[#Data],($D$5+$B59),MATCH($F$6,Nitrate[#Headers],0)),NA())</f>
        <v>0</v>
      </c>
      <c r="G59" s="62">
        <f>IFERROR(INDEX(Ammonia[#Data],($D$5+$B59),MATCH($F$6,Ammonia[#Headers],0)),NA())</f>
        <v>0</v>
      </c>
      <c r="H59" s="62">
        <f>IFERROR(INDEX(IrriTKN[#Data],($D$5+$B59),MATCH($F$7,IrriTKN[#Headers],0)),NA())</f>
        <v>0</v>
      </c>
      <c r="I59" s="62">
        <f>IFERROR(INDEX(ModelN[#Data],($D$5+$B59),MATCH($F$7,ModelN[#Headers],0)),NA())</f>
        <v>0</v>
      </c>
      <c r="J59" s="57"/>
      <c r="K59" s="57"/>
      <c r="L59" s="57"/>
      <c r="M59" s="58">
        <v>47</v>
      </c>
      <c r="N59" s="61">
        <f>IFERROR(INDEX(LysimeterVol_DB!$H$3:$AM$2832,(NutriPlotsInfo!$O$5+NutriPlotsInfo!$M59),1),NA())</f>
        <v>40226</v>
      </c>
      <c r="O59" s="62">
        <f>IFERROR(INDEX(TKN[#Data],($O$5+$M59),MATCH($Q$6,TKN[#Headers],0)),NA())</f>
        <v>0</v>
      </c>
      <c r="P59" s="62">
        <f>IFERROR(INDEX(Nitrite[#Data],($O$5+$M59),MATCH($Q$6,Nitrite[#Headers],0)),NA())</f>
        <v>0</v>
      </c>
      <c r="Q59" s="62">
        <f>IFERROR(INDEX(Nitrate[#Data],($O$5+$M59),MATCH($Q$6,Nitrate[#Headers],0)),NA())</f>
        <v>0</v>
      </c>
      <c r="R59" s="62">
        <f>IFERROR(INDEX(Ammonia[#Data],($O$5+$M59),MATCH($Q$6,Ammonia[#Headers],0)),NA())</f>
        <v>0</v>
      </c>
      <c r="S59" s="62">
        <f>IFERROR(INDEX(IrriTKN[#Data],($O$5+$M59),MATCH($Q$7,IrriTKN[#Headers],0)),NA())</f>
        <v>0</v>
      </c>
      <c r="T59" s="62">
        <f>IFERROR(INDEX(ModelN[#Data],($O$5+$M59),MATCH($Q$7,ModelN[#Headers],0)),NA())</f>
        <v>0</v>
      </c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</row>
    <row r="60" spans="1:31" x14ac:dyDescent="0.25">
      <c r="A60" s="57"/>
      <c r="B60" s="58">
        <v>48</v>
      </c>
      <c r="C60" s="61">
        <f>IFERROR(INDEX(LysimeterVol_DB!$H$3:$AM$2832,(NutriPlotsInfo!$D$5+NutriPlotsInfo!$B60),1),NA())</f>
        <v>42234</v>
      </c>
      <c r="D60" s="62">
        <f>IFERROR(INDEX(TKN[#Data],($D$5+$B60),MATCH($F$6,TKN[#Headers],0)),NA())</f>
        <v>0</v>
      </c>
      <c r="E60" s="62">
        <f>IFERROR(INDEX(Nitrite[#Data],($D$5+$B60),MATCH($F$6,Nitrite[#Headers],0)),NA())</f>
        <v>0</v>
      </c>
      <c r="F60" s="62">
        <f>IFERROR(INDEX(Nitrate[#Data],($D$5+$B60),MATCH($F$6,Nitrate[#Headers],0)),NA())</f>
        <v>0</v>
      </c>
      <c r="G60" s="62">
        <f>IFERROR(INDEX(Ammonia[#Data],($D$5+$B60),MATCH($F$6,Ammonia[#Headers],0)),NA())</f>
        <v>0</v>
      </c>
      <c r="H60" s="62">
        <f>IFERROR(INDEX(IrriTKN[#Data],($D$5+$B60),MATCH($F$7,IrriTKN[#Headers],0)),NA())</f>
        <v>0</v>
      </c>
      <c r="I60" s="62">
        <f>IFERROR(INDEX(ModelN[#Data],($D$5+$B60),MATCH($F$7,ModelN[#Headers],0)),NA())</f>
        <v>0</v>
      </c>
      <c r="J60" s="57"/>
      <c r="K60" s="57"/>
      <c r="L60" s="57"/>
      <c r="M60" s="58">
        <v>48</v>
      </c>
      <c r="N60" s="61">
        <f>IFERROR(INDEX(LysimeterVol_DB!$H$3:$AM$2832,(NutriPlotsInfo!$O$5+NutriPlotsInfo!$M60),1),NA())</f>
        <v>40227</v>
      </c>
      <c r="O60" s="62">
        <f>IFERROR(INDEX(TKN[#Data],($O$5+$M60),MATCH($Q$6,TKN[#Headers],0)),NA())</f>
        <v>0</v>
      </c>
      <c r="P60" s="62">
        <f>IFERROR(INDEX(Nitrite[#Data],($O$5+$M60),MATCH($Q$6,Nitrite[#Headers],0)),NA())</f>
        <v>0</v>
      </c>
      <c r="Q60" s="62">
        <f>IFERROR(INDEX(Nitrate[#Data],($O$5+$M60),MATCH($Q$6,Nitrate[#Headers],0)),NA())</f>
        <v>0</v>
      </c>
      <c r="R60" s="62">
        <f>IFERROR(INDEX(Ammonia[#Data],($O$5+$M60),MATCH($Q$6,Ammonia[#Headers],0)),NA())</f>
        <v>0</v>
      </c>
      <c r="S60" s="62">
        <f>IFERROR(INDEX(IrriTKN[#Data],($O$5+$M60),MATCH($Q$7,IrriTKN[#Headers],0)),NA())</f>
        <v>0</v>
      </c>
      <c r="T60" s="62">
        <f>IFERROR(INDEX(ModelN[#Data],($O$5+$M60),MATCH($Q$7,ModelN[#Headers],0)),NA())</f>
        <v>0</v>
      </c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</row>
    <row r="61" spans="1:31" x14ac:dyDescent="0.25">
      <c r="A61" s="57"/>
      <c r="B61" s="58">
        <v>49</v>
      </c>
      <c r="C61" s="61">
        <f>IFERROR(INDEX(LysimeterVol_DB!$H$3:$AM$2832,(NutriPlotsInfo!$D$5+NutriPlotsInfo!$B61),1),NA())</f>
        <v>42235</v>
      </c>
      <c r="D61" s="62">
        <f>IFERROR(INDEX(TKN[#Data],($D$5+$B61),MATCH($F$6,TKN[#Headers],0)),NA())</f>
        <v>6.5</v>
      </c>
      <c r="E61" s="62">
        <f>IFERROR(INDEX(Nitrite[#Data],($D$5+$B61),MATCH($F$6,Nitrite[#Headers],0)),NA())</f>
        <v>0.49</v>
      </c>
      <c r="F61" s="62">
        <f>IFERROR(INDEX(Nitrate[#Data],($D$5+$B61),MATCH($F$6,Nitrate[#Headers],0)),NA())</f>
        <v>7.6950000000000003</v>
      </c>
      <c r="G61" s="62">
        <f>IFERROR(INDEX(Ammonia[#Data],($D$5+$B61),MATCH($F$6,Ammonia[#Headers],0)),NA())</f>
        <v>0.55499999999999994</v>
      </c>
      <c r="H61" s="62">
        <f>IFERROR(INDEX(IrriTKN[#Data],($D$5+$B61),MATCH($F$7,IrriTKN[#Headers],0)),NA())</f>
        <v>0</v>
      </c>
      <c r="I61" s="62">
        <f>IFERROR(INDEX(ModelN[#Data],($D$5+$B61),MATCH($F$7,ModelN[#Headers],0)),NA())</f>
        <v>0</v>
      </c>
      <c r="J61" s="57"/>
      <c r="K61" s="57"/>
      <c r="L61" s="57"/>
      <c r="M61" s="58">
        <v>49</v>
      </c>
      <c r="N61" s="61">
        <f>IFERROR(INDEX(LysimeterVol_DB!$H$3:$AM$2832,(NutriPlotsInfo!$O$5+NutriPlotsInfo!$M61),1),NA())</f>
        <v>40228</v>
      </c>
      <c r="O61" s="62">
        <f>IFERROR(INDEX(TKN[#Data],($O$5+$M61),MATCH($Q$6,TKN[#Headers],0)),NA())</f>
        <v>0</v>
      </c>
      <c r="P61" s="62">
        <f>IFERROR(INDEX(Nitrite[#Data],($O$5+$M61),MATCH($Q$6,Nitrite[#Headers],0)),NA())</f>
        <v>0</v>
      </c>
      <c r="Q61" s="62">
        <f>IFERROR(INDEX(Nitrate[#Data],($O$5+$M61),MATCH($Q$6,Nitrate[#Headers],0)),NA())</f>
        <v>0</v>
      </c>
      <c r="R61" s="62">
        <f>IFERROR(INDEX(Ammonia[#Data],($O$5+$M61),MATCH($Q$6,Ammonia[#Headers],0)),NA())</f>
        <v>0</v>
      </c>
      <c r="S61" s="62">
        <f>IFERROR(INDEX(IrriTKN[#Data],($O$5+$M61),MATCH($Q$7,IrriTKN[#Headers],0)),NA())</f>
        <v>0</v>
      </c>
      <c r="T61" s="62">
        <f>IFERROR(INDEX(ModelN[#Data],($O$5+$M61),MATCH($Q$7,ModelN[#Headers],0)),NA())</f>
        <v>0</v>
      </c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</row>
    <row r="62" spans="1:31" x14ac:dyDescent="0.25">
      <c r="A62" s="57"/>
      <c r="B62" s="58">
        <v>50</v>
      </c>
      <c r="C62" s="61">
        <f>IFERROR(INDEX(LysimeterVol_DB!$H$3:$AM$2832,(NutriPlotsInfo!$D$5+NutriPlotsInfo!$B62),1),NA())</f>
        <v>42236</v>
      </c>
      <c r="D62" s="62">
        <f>IFERROR(INDEX(TKN[#Data],($D$5+$B62),MATCH($F$6,TKN[#Headers],0)),NA())</f>
        <v>0</v>
      </c>
      <c r="E62" s="62">
        <f>IFERROR(INDEX(Nitrite[#Data],($D$5+$B62),MATCH($F$6,Nitrite[#Headers],0)),NA())</f>
        <v>0</v>
      </c>
      <c r="F62" s="62">
        <f>IFERROR(INDEX(Nitrate[#Data],($D$5+$B62),MATCH($F$6,Nitrate[#Headers],0)),NA())</f>
        <v>0</v>
      </c>
      <c r="G62" s="62">
        <f>IFERROR(INDEX(Ammonia[#Data],($D$5+$B62),MATCH($F$6,Ammonia[#Headers],0)),NA())</f>
        <v>0</v>
      </c>
      <c r="H62" s="62">
        <f>IFERROR(INDEX(IrriTKN[#Data],($D$5+$B62),MATCH($F$7,IrriTKN[#Headers],0)),NA())</f>
        <v>0</v>
      </c>
      <c r="I62" s="62">
        <f>IFERROR(INDEX(ModelN[#Data],($D$5+$B62),MATCH($F$7,ModelN[#Headers],0)),NA())</f>
        <v>0</v>
      </c>
      <c r="J62" s="57"/>
      <c r="K62" s="57"/>
      <c r="L62" s="57"/>
      <c r="M62" s="58">
        <v>50</v>
      </c>
      <c r="N62" s="61">
        <f>IFERROR(INDEX(LysimeterVol_DB!$H$3:$AM$2832,(NutriPlotsInfo!$O$5+NutriPlotsInfo!$M62),1),NA())</f>
        <v>40229</v>
      </c>
      <c r="O62" s="62">
        <f>IFERROR(INDEX(TKN[#Data],($O$5+$M62),MATCH($Q$6,TKN[#Headers],0)),NA())</f>
        <v>0</v>
      </c>
      <c r="P62" s="62">
        <f>IFERROR(INDEX(Nitrite[#Data],($O$5+$M62),MATCH($Q$6,Nitrite[#Headers],0)),NA())</f>
        <v>0</v>
      </c>
      <c r="Q62" s="62">
        <f>IFERROR(INDEX(Nitrate[#Data],($O$5+$M62),MATCH($Q$6,Nitrate[#Headers],0)),NA())</f>
        <v>0</v>
      </c>
      <c r="R62" s="62">
        <f>IFERROR(INDEX(Ammonia[#Data],($O$5+$M62),MATCH($Q$6,Ammonia[#Headers],0)),NA())</f>
        <v>0</v>
      </c>
      <c r="S62" s="62">
        <f>IFERROR(INDEX(IrriTKN[#Data],($O$5+$M62),MATCH($Q$7,IrriTKN[#Headers],0)),NA())</f>
        <v>0</v>
      </c>
      <c r="T62" s="62">
        <f>IFERROR(INDEX(ModelN[#Data],($O$5+$M62),MATCH($Q$7,ModelN[#Headers],0)),NA())</f>
        <v>0</v>
      </c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</row>
    <row r="63" spans="1:31" x14ac:dyDescent="0.25">
      <c r="A63" s="57"/>
      <c r="B63" s="58">
        <v>51</v>
      </c>
      <c r="C63" s="61">
        <f>IFERROR(INDEX(LysimeterVol_DB!$H$3:$AM$2832,(NutriPlotsInfo!$D$5+NutriPlotsInfo!$B63),1),NA())</f>
        <v>42237</v>
      </c>
      <c r="D63" s="62">
        <f>IFERROR(INDEX(TKN[#Data],($D$5+$B63),MATCH($F$6,TKN[#Headers],0)),NA())</f>
        <v>0</v>
      </c>
      <c r="E63" s="62">
        <f>IFERROR(INDEX(Nitrite[#Data],($D$5+$B63),MATCH($F$6,Nitrite[#Headers],0)),NA())</f>
        <v>0</v>
      </c>
      <c r="F63" s="62">
        <f>IFERROR(INDEX(Nitrate[#Data],($D$5+$B63),MATCH($F$6,Nitrate[#Headers],0)),NA())</f>
        <v>0</v>
      </c>
      <c r="G63" s="62">
        <f>IFERROR(INDEX(Ammonia[#Data],($D$5+$B63),MATCH($F$6,Ammonia[#Headers],0)),NA())</f>
        <v>0</v>
      </c>
      <c r="H63" s="62">
        <f>IFERROR(INDEX(IrriTKN[#Data],($D$5+$B63),MATCH($F$7,IrriTKN[#Headers],0)),NA())</f>
        <v>0</v>
      </c>
      <c r="I63" s="62">
        <f>IFERROR(INDEX(ModelN[#Data],($D$5+$B63),MATCH($F$7,ModelN[#Headers],0)),NA())</f>
        <v>0</v>
      </c>
      <c r="J63" s="57"/>
      <c r="K63" s="57"/>
      <c r="L63" s="57"/>
      <c r="M63" s="58">
        <v>51</v>
      </c>
      <c r="N63" s="61">
        <f>IFERROR(INDEX(LysimeterVol_DB!$H$3:$AM$2832,(NutriPlotsInfo!$O$5+NutriPlotsInfo!$M63),1),NA())</f>
        <v>40230</v>
      </c>
      <c r="O63" s="62">
        <f>IFERROR(INDEX(TKN[#Data],($O$5+$M63),MATCH($Q$6,TKN[#Headers],0)),NA())</f>
        <v>0</v>
      </c>
      <c r="P63" s="62">
        <f>IFERROR(INDEX(Nitrite[#Data],($O$5+$M63),MATCH($Q$6,Nitrite[#Headers],0)),NA())</f>
        <v>0</v>
      </c>
      <c r="Q63" s="62">
        <f>IFERROR(INDEX(Nitrate[#Data],($O$5+$M63),MATCH($Q$6,Nitrate[#Headers],0)),NA())</f>
        <v>0</v>
      </c>
      <c r="R63" s="62">
        <f>IFERROR(INDEX(Ammonia[#Data],($O$5+$M63),MATCH($Q$6,Ammonia[#Headers],0)),NA())</f>
        <v>0</v>
      </c>
      <c r="S63" s="62">
        <f>IFERROR(INDEX(IrriTKN[#Data],($O$5+$M63),MATCH($Q$7,IrriTKN[#Headers],0)),NA())</f>
        <v>0</v>
      </c>
      <c r="T63" s="62">
        <f>IFERROR(INDEX(ModelN[#Data],($O$5+$M63),MATCH($Q$7,ModelN[#Headers],0)),NA())</f>
        <v>0</v>
      </c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</row>
    <row r="64" spans="1:31" x14ac:dyDescent="0.25">
      <c r="A64" s="57"/>
      <c r="B64" s="58">
        <v>52</v>
      </c>
      <c r="C64" s="61">
        <f>IFERROR(INDEX(LysimeterVol_DB!$H$3:$AM$2832,(NutriPlotsInfo!$D$5+NutriPlotsInfo!$B64),1),NA())</f>
        <v>42238</v>
      </c>
      <c r="D64" s="62">
        <f>IFERROR(INDEX(TKN[#Data],($D$5+$B64),MATCH($F$6,TKN[#Headers],0)),NA())</f>
        <v>0</v>
      </c>
      <c r="E64" s="62">
        <f>IFERROR(INDEX(Nitrite[#Data],($D$5+$B64),MATCH($F$6,Nitrite[#Headers],0)),NA())</f>
        <v>0</v>
      </c>
      <c r="F64" s="62">
        <f>IFERROR(INDEX(Nitrate[#Data],($D$5+$B64),MATCH($F$6,Nitrate[#Headers],0)),NA())</f>
        <v>0</v>
      </c>
      <c r="G64" s="62">
        <f>IFERROR(INDEX(Ammonia[#Data],($D$5+$B64),MATCH($F$6,Ammonia[#Headers],0)),NA())</f>
        <v>0</v>
      </c>
      <c r="H64" s="62">
        <f>IFERROR(INDEX(IrriTKN[#Data],($D$5+$B64),MATCH($F$7,IrriTKN[#Headers],0)),NA())</f>
        <v>0</v>
      </c>
      <c r="I64" s="62">
        <f>IFERROR(INDEX(ModelN[#Data],($D$5+$B64),MATCH($F$7,ModelN[#Headers],0)),NA())</f>
        <v>0</v>
      </c>
      <c r="J64" s="57"/>
      <c r="K64" s="57"/>
      <c r="L64" s="57"/>
      <c r="M64" s="58">
        <v>52</v>
      </c>
      <c r="N64" s="61">
        <f>IFERROR(INDEX(LysimeterVol_DB!$H$3:$AM$2832,(NutriPlotsInfo!$O$5+NutriPlotsInfo!$M64),1),NA())</f>
        <v>40231</v>
      </c>
      <c r="O64" s="62">
        <f>IFERROR(INDEX(TKN[#Data],($O$5+$M64),MATCH($Q$6,TKN[#Headers],0)),NA())</f>
        <v>0</v>
      </c>
      <c r="P64" s="62">
        <f>IFERROR(INDEX(Nitrite[#Data],($O$5+$M64),MATCH($Q$6,Nitrite[#Headers],0)),NA())</f>
        <v>0</v>
      </c>
      <c r="Q64" s="62">
        <f>IFERROR(INDEX(Nitrate[#Data],($O$5+$M64),MATCH($Q$6,Nitrate[#Headers],0)),NA())</f>
        <v>0</v>
      </c>
      <c r="R64" s="62">
        <f>IFERROR(INDEX(Ammonia[#Data],($O$5+$M64),MATCH($Q$6,Ammonia[#Headers],0)),NA())</f>
        <v>0</v>
      </c>
      <c r="S64" s="62">
        <f>IFERROR(INDEX(IrriTKN[#Data],($O$5+$M64),MATCH($Q$7,IrriTKN[#Headers],0)),NA())</f>
        <v>0</v>
      </c>
      <c r="T64" s="62">
        <f>IFERROR(INDEX(ModelN[#Data],($O$5+$M64),MATCH($Q$7,ModelN[#Headers],0)),NA())</f>
        <v>0</v>
      </c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</row>
    <row r="65" spans="1:31" x14ac:dyDescent="0.25">
      <c r="A65" s="57"/>
      <c r="B65" s="58">
        <v>53</v>
      </c>
      <c r="C65" s="61">
        <f>IFERROR(INDEX(LysimeterVol_DB!$H$3:$AM$2832,(NutriPlotsInfo!$D$5+NutriPlotsInfo!$B65),1),NA())</f>
        <v>42239</v>
      </c>
      <c r="D65" s="62">
        <f>IFERROR(INDEX(TKN[#Data],($D$5+$B65),MATCH($F$6,TKN[#Headers],0)),NA())</f>
        <v>0</v>
      </c>
      <c r="E65" s="62">
        <f>IFERROR(INDEX(Nitrite[#Data],($D$5+$B65),MATCH($F$6,Nitrite[#Headers],0)),NA())</f>
        <v>0</v>
      </c>
      <c r="F65" s="62">
        <f>IFERROR(INDEX(Nitrate[#Data],($D$5+$B65),MATCH($F$6,Nitrate[#Headers],0)),NA())</f>
        <v>0</v>
      </c>
      <c r="G65" s="62">
        <f>IFERROR(INDEX(Ammonia[#Data],($D$5+$B65),MATCH($F$6,Ammonia[#Headers],0)),NA())</f>
        <v>0</v>
      </c>
      <c r="H65" s="62">
        <f>IFERROR(INDEX(IrriTKN[#Data],($D$5+$B65),MATCH($F$7,IrriTKN[#Headers],0)),NA())</f>
        <v>0</v>
      </c>
      <c r="I65" s="62">
        <f>IFERROR(INDEX(ModelN[#Data],($D$5+$B65),MATCH($F$7,ModelN[#Headers],0)),NA())</f>
        <v>0</v>
      </c>
      <c r="J65" s="57"/>
      <c r="K65" s="57"/>
      <c r="L65" s="57"/>
      <c r="M65" s="58">
        <v>53</v>
      </c>
      <c r="N65" s="61">
        <f>IFERROR(INDEX(LysimeterVol_DB!$H$3:$AM$2832,(NutriPlotsInfo!$O$5+NutriPlotsInfo!$M65),1),NA())</f>
        <v>40232</v>
      </c>
      <c r="O65" s="62">
        <f>IFERROR(INDEX(TKN[#Data],($O$5+$M65),MATCH($Q$6,TKN[#Headers],0)),NA())</f>
        <v>0</v>
      </c>
      <c r="P65" s="62">
        <f>IFERROR(INDEX(Nitrite[#Data],($O$5+$M65),MATCH($Q$6,Nitrite[#Headers],0)),NA())</f>
        <v>0</v>
      </c>
      <c r="Q65" s="62">
        <f>IFERROR(INDEX(Nitrate[#Data],($O$5+$M65),MATCH($Q$6,Nitrate[#Headers],0)),NA())</f>
        <v>0</v>
      </c>
      <c r="R65" s="62">
        <f>IFERROR(INDEX(Ammonia[#Data],($O$5+$M65),MATCH($Q$6,Ammonia[#Headers],0)),NA())</f>
        <v>0</v>
      </c>
      <c r="S65" s="62">
        <f>IFERROR(INDEX(IrriTKN[#Data],($O$5+$M65),MATCH($Q$7,IrriTKN[#Headers],0)),NA())</f>
        <v>0</v>
      </c>
      <c r="T65" s="62">
        <f>IFERROR(INDEX(ModelN[#Data],($O$5+$M65),MATCH($Q$7,ModelN[#Headers],0)),NA())</f>
        <v>0</v>
      </c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</row>
    <row r="66" spans="1:31" x14ac:dyDescent="0.25">
      <c r="A66" s="57"/>
      <c r="B66" s="58">
        <v>54</v>
      </c>
      <c r="C66" s="61">
        <f>IFERROR(INDEX(LysimeterVol_DB!$H$3:$AM$2832,(NutriPlotsInfo!$D$5+NutriPlotsInfo!$B66),1),NA())</f>
        <v>42240</v>
      </c>
      <c r="D66" s="62">
        <f>IFERROR(INDEX(TKN[#Data],($D$5+$B66),MATCH($F$6,TKN[#Headers],0)),NA())</f>
        <v>0</v>
      </c>
      <c r="E66" s="62">
        <f>IFERROR(INDEX(Nitrite[#Data],($D$5+$B66),MATCH($F$6,Nitrite[#Headers],0)),NA())</f>
        <v>0</v>
      </c>
      <c r="F66" s="62">
        <f>IFERROR(INDEX(Nitrate[#Data],($D$5+$B66),MATCH($F$6,Nitrate[#Headers],0)),NA())</f>
        <v>0</v>
      </c>
      <c r="G66" s="62">
        <f>IFERROR(INDEX(Ammonia[#Data],($D$5+$B66),MATCH($F$6,Ammonia[#Headers],0)),NA())</f>
        <v>0</v>
      </c>
      <c r="H66" s="62">
        <f>IFERROR(INDEX(IrriTKN[#Data],($D$5+$B66),MATCH($F$7,IrriTKN[#Headers],0)),NA())</f>
        <v>0</v>
      </c>
      <c r="I66" s="62">
        <f>IFERROR(INDEX(ModelN[#Data],($D$5+$B66),MATCH($F$7,ModelN[#Headers],0)),NA())</f>
        <v>0</v>
      </c>
      <c r="J66" s="57"/>
      <c r="K66" s="57"/>
      <c r="L66" s="57"/>
      <c r="M66" s="58">
        <v>54</v>
      </c>
      <c r="N66" s="61">
        <f>IFERROR(INDEX(LysimeterVol_DB!$H$3:$AM$2832,(NutriPlotsInfo!$O$5+NutriPlotsInfo!$M66),1),NA())</f>
        <v>40233</v>
      </c>
      <c r="O66" s="62">
        <f>IFERROR(INDEX(TKN[#Data],($O$5+$M66),MATCH($Q$6,TKN[#Headers],0)),NA())</f>
        <v>0</v>
      </c>
      <c r="P66" s="62">
        <f>IFERROR(INDEX(Nitrite[#Data],($O$5+$M66),MATCH($Q$6,Nitrite[#Headers],0)),NA())</f>
        <v>0</v>
      </c>
      <c r="Q66" s="62">
        <f>IFERROR(INDEX(Nitrate[#Data],($O$5+$M66),MATCH($Q$6,Nitrate[#Headers],0)),NA())</f>
        <v>0</v>
      </c>
      <c r="R66" s="62">
        <f>IFERROR(INDEX(Ammonia[#Data],($O$5+$M66),MATCH($Q$6,Ammonia[#Headers],0)),NA())</f>
        <v>0</v>
      </c>
      <c r="S66" s="62">
        <f>IFERROR(INDEX(IrriTKN[#Data],($O$5+$M66),MATCH($Q$7,IrriTKN[#Headers],0)),NA())</f>
        <v>0</v>
      </c>
      <c r="T66" s="62">
        <f>IFERROR(INDEX(ModelN[#Data],($O$5+$M66),MATCH($Q$7,ModelN[#Headers],0)),NA())</f>
        <v>0</v>
      </c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</row>
    <row r="67" spans="1:31" x14ac:dyDescent="0.25">
      <c r="A67" s="57"/>
      <c r="B67" s="58">
        <v>55</v>
      </c>
      <c r="C67" s="61">
        <f>IFERROR(INDEX(LysimeterVol_DB!$H$3:$AM$2832,(NutriPlotsInfo!$D$5+NutriPlotsInfo!$B67),1),NA())</f>
        <v>42241</v>
      </c>
      <c r="D67" s="62">
        <f>IFERROR(INDEX(TKN[#Data],($D$5+$B67),MATCH($F$6,TKN[#Headers],0)),NA())</f>
        <v>0</v>
      </c>
      <c r="E67" s="62">
        <f>IFERROR(INDEX(Nitrite[#Data],($D$5+$B67),MATCH($F$6,Nitrite[#Headers],0)),NA())</f>
        <v>0</v>
      </c>
      <c r="F67" s="62">
        <f>IFERROR(INDEX(Nitrate[#Data],($D$5+$B67),MATCH($F$6,Nitrate[#Headers],0)),NA())</f>
        <v>0</v>
      </c>
      <c r="G67" s="62">
        <f>IFERROR(INDEX(Ammonia[#Data],($D$5+$B67),MATCH($F$6,Ammonia[#Headers],0)),NA())</f>
        <v>0</v>
      </c>
      <c r="H67" s="62">
        <f>IFERROR(INDEX(IrriTKN[#Data],($D$5+$B67),MATCH($F$7,IrriTKN[#Headers],0)),NA())</f>
        <v>0</v>
      </c>
      <c r="I67" s="62">
        <f>IFERROR(INDEX(ModelN[#Data],($D$5+$B67),MATCH($F$7,ModelN[#Headers],0)),NA())</f>
        <v>0</v>
      </c>
      <c r="J67" s="57"/>
      <c r="K67" s="57"/>
      <c r="L67" s="57"/>
      <c r="M67" s="58">
        <v>55</v>
      </c>
      <c r="N67" s="61">
        <f>IFERROR(INDEX(LysimeterVol_DB!$H$3:$AM$2832,(NutriPlotsInfo!$O$5+NutriPlotsInfo!$M67),1),NA())</f>
        <v>40234</v>
      </c>
      <c r="O67" s="62">
        <f>IFERROR(INDEX(TKN[#Data],($O$5+$M67),MATCH($Q$6,TKN[#Headers],0)),NA())</f>
        <v>0</v>
      </c>
      <c r="P67" s="62">
        <f>IFERROR(INDEX(Nitrite[#Data],($O$5+$M67),MATCH($Q$6,Nitrite[#Headers],0)),NA())</f>
        <v>0</v>
      </c>
      <c r="Q67" s="62">
        <f>IFERROR(INDEX(Nitrate[#Data],($O$5+$M67),MATCH($Q$6,Nitrate[#Headers],0)),NA())</f>
        <v>0</v>
      </c>
      <c r="R67" s="62">
        <f>IFERROR(INDEX(Ammonia[#Data],($O$5+$M67),MATCH($Q$6,Ammonia[#Headers],0)),NA())</f>
        <v>0</v>
      </c>
      <c r="S67" s="62">
        <f>IFERROR(INDEX(IrriTKN[#Data],($O$5+$M67),MATCH($Q$7,IrriTKN[#Headers],0)),NA())</f>
        <v>0</v>
      </c>
      <c r="T67" s="62">
        <f>IFERROR(INDEX(ModelN[#Data],($O$5+$M67),MATCH($Q$7,ModelN[#Headers],0)),NA())</f>
        <v>0</v>
      </c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</row>
    <row r="68" spans="1:31" x14ac:dyDescent="0.25">
      <c r="A68" s="57"/>
      <c r="B68" s="58">
        <v>56</v>
      </c>
      <c r="C68" s="61">
        <f>IFERROR(INDEX(LysimeterVol_DB!$H$3:$AM$2832,(NutriPlotsInfo!$D$5+NutriPlotsInfo!$B68),1),NA())</f>
        <v>42242</v>
      </c>
      <c r="D68" s="62">
        <f>IFERROR(INDEX(TKN[#Data],($D$5+$B68),MATCH($F$6,TKN[#Headers],0)),NA())</f>
        <v>0</v>
      </c>
      <c r="E68" s="62">
        <f>IFERROR(INDEX(Nitrite[#Data],($D$5+$B68),MATCH($F$6,Nitrite[#Headers],0)),NA())</f>
        <v>0</v>
      </c>
      <c r="F68" s="62">
        <f>IFERROR(INDEX(Nitrate[#Data],($D$5+$B68),MATCH($F$6,Nitrate[#Headers],0)),NA())</f>
        <v>0</v>
      </c>
      <c r="G68" s="62">
        <f>IFERROR(INDEX(Ammonia[#Data],($D$5+$B68),MATCH($F$6,Ammonia[#Headers],0)),NA())</f>
        <v>0</v>
      </c>
      <c r="H68" s="62">
        <f>IFERROR(INDEX(IrriTKN[#Data],($D$5+$B68),MATCH($F$7,IrriTKN[#Headers],0)),NA())</f>
        <v>0</v>
      </c>
      <c r="I68" s="62">
        <f>IFERROR(INDEX(ModelN[#Data],($D$5+$B68),MATCH($F$7,ModelN[#Headers],0)),NA())</f>
        <v>0</v>
      </c>
      <c r="J68" s="57"/>
      <c r="K68" s="57"/>
      <c r="L68" s="57"/>
      <c r="M68" s="58">
        <v>56</v>
      </c>
      <c r="N68" s="61">
        <f>IFERROR(INDEX(LysimeterVol_DB!$H$3:$AM$2832,(NutriPlotsInfo!$O$5+NutriPlotsInfo!$M68),1),NA())</f>
        <v>40235</v>
      </c>
      <c r="O68" s="62">
        <f>IFERROR(INDEX(TKN[#Data],($O$5+$M68),MATCH($Q$6,TKN[#Headers],0)),NA())</f>
        <v>0</v>
      </c>
      <c r="P68" s="62">
        <f>IFERROR(INDEX(Nitrite[#Data],($O$5+$M68),MATCH($Q$6,Nitrite[#Headers],0)),NA())</f>
        <v>0</v>
      </c>
      <c r="Q68" s="62">
        <f>IFERROR(INDEX(Nitrate[#Data],($O$5+$M68),MATCH($Q$6,Nitrate[#Headers],0)),NA())</f>
        <v>0</v>
      </c>
      <c r="R68" s="62">
        <f>IFERROR(INDEX(Ammonia[#Data],($O$5+$M68),MATCH($Q$6,Ammonia[#Headers],0)),NA())</f>
        <v>0</v>
      </c>
      <c r="S68" s="62">
        <f>IFERROR(INDEX(IrriTKN[#Data],($O$5+$M68),MATCH($Q$7,IrriTKN[#Headers],0)),NA())</f>
        <v>0</v>
      </c>
      <c r="T68" s="62">
        <f>IFERROR(INDEX(ModelN[#Data],($O$5+$M68),MATCH($Q$7,ModelN[#Headers],0)),NA())</f>
        <v>0</v>
      </c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</row>
    <row r="69" spans="1:31" x14ac:dyDescent="0.25">
      <c r="A69" s="57"/>
      <c r="B69" s="58">
        <v>57</v>
      </c>
      <c r="C69" s="61">
        <f>IFERROR(INDEX(LysimeterVol_DB!$H$3:$AM$2832,(NutriPlotsInfo!$D$5+NutriPlotsInfo!$B69),1),NA())</f>
        <v>42243</v>
      </c>
      <c r="D69" s="62">
        <f>IFERROR(INDEX(TKN[#Data],($D$5+$B69),MATCH($F$6,TKN[#Headers],0)),NA())</f>
        <v>0</v>
      </c>
      <c r="E69" s="62">
        <f>IFERROR(INDEX(Nitrite[#Data],($D$5+$B69),MATCH($F$6,Nitrite[#Headers],0)),NA())</f>
        <v>0</v>
      </c>
      <c r="F69" s="62">
        <f>IFERROR(INDEX(Nitrate[#Data],($D$5+$B69),MATCH($F$6,Nitrate[#Headers],0)),NA())</f>
        <v>0</v>
      </c>
      <c r="G69" s="62">
        <f>IFERROR(INDEX(Ammonia[#Data],($D$5+$B69),MATCH($F$6,Ammonia[#Headers],0)),NA())</f>
        <v>0</v>
      </c>
      <c r="H69" s="62">
        <f>IFERROR(INDEX(IrriTKN[#Data],($D$5+$B69),MATCH($F$7,IrriTKN[#Headers],0)),NA())</f>
        <v>0</v>
      </c>
      <c r="I69" s="62">
        <f>IFERROR(INDEX(ModelN[#Data],($D$5+$B69),MATCH($F$7,ModelN[#Headers],0)),NA())</f>
        <v>0</v>
      </c>
      <c r="J69" s="57"/>
      <c r="K69" s="57"/>
      <c r="L69" s="57"/>
      <c r="M69" s="58">
        <v>57</v>
      </c>
      <c r="N69" s="61">
        <f>IFERROR(INDEX(LysimeterVol_DB!$H$3:$AM$2832,(NutriPlotsInfo!$O$5+NutriPlotsInfo!$M69),1),NA())</f>
        <v>40236</v>
      </c>
      <c r="O69" s="62">
        <f>IFERROR(INDEX(TKN[#Data],($O$5+$M69),MATCH($Q$6,TKN[#Headers],0)),NA())</f>
        <v>0</v>
      </c>
      <c r="P69" s="62">
        <f>IFERROR(INDEX(Nitrite[#Data],($O$5+$M69),MATCH($Q$6,Nitrite[#Headers],0)),NA())</f>
        <v>0</v>
      </c>
      <c r="Q69" s="62">
        <f>IFERROR(INDEX(Nitrate[#Data],($O$5+$M69),MATCH($Q$6,Nitrate[#Headers],0)),NA())</f>
        <v>0</v>
      </c>
      <c r="R69" s="62">
        <f>IFERROR(INDEX(Ammonia[#Data],($O$5+$M69),MATCH($Q$6,Ammonia[#Headers],0)),NA())</f>
        <v>0</v>
      </c>
      <c r="S69" s="62">
        <f>IFERROR(INDEX(IrriTKN[#Data],($O$5+$M69),MATCH($Q$7,IrriTKN[#Headers],0)),NA())</f>
        <v>0</v>
      </c>
      <c r="T69" s="62">
        <f>IFERROR(INDEX(ModelN[#Data],($O$5+$M69),MATCH($Q$7,ModelN[#Headers],0)),NA())</f>
        <v>0</v>
      </c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</row>
    <row r="70" spans="1:31" x14ac:dyDescent="0.25">
      <c r="A70" s="57"/>
      <c r="B70" s="58">
        <v>58</v>
      </c>
      <c r="C70" s="61">
        <f>IFERROR(INDEX(LysimeterVol_DB!$H$3:$AM$2832,(NutriPlotsInfo!$D$5+NutriPlotsInfo!$B70),1),NA())</f>
        <v>42244</v>
      </c>
      <c r="D70" s="62">
        <f>IFERROR(INDEX(TKN[#Data],($D$5+$B70),MATCH($F$6,TKN[#Headers],0)),NA())</f>
        <v>0</v>
      </c>
      <c r="E70" s="62">
        <f>IFERROR(INDEX(Nitrite[#Data],($D$5+$B70),MATCH($F$6,Nitrite[#Headers],0)),NA())</f>
        <v>0</v>
      </c>
      <c r="F70" s="62">
        <f>IFERROR(INDEX(Nitrate[#Data],($D$5+$B70),MATCH($F$6,Nitrate[#Headers],0)),NA())</f>
        <v>0</v>
      </c>
      <c r="G70" s="62">
        <f>IFERROR(INDEX(Ammonia[#Data],($D$5+$B70),MATCH($F$6,Ammonia[#Headers],0)),NA())</f>
        <v>0</v>
      </c>
      <c r="H70" s="62">
        <f>IFERROR(INDEX(IrriTKN[#Data],($D$5+$B70),MATCH($F$7,IrriTKN[#Headers],0)),NA())</f>
        <v>74.7</v>
      </c>
      <c r="I70" s="62">
        <f>IFERROR(INDEX(ModelN[#Data],($D$5+$B70),MATCH($F$7,ModelN[#Headers],0)),NA())</f>
        <v>31.125</v>
      </c>
      <c r="J70" s="57"/>
      <c r="K70" s="57"/>
      <c r="L70" s="57"/>
      <c r="M70" s="58">
        <v>58</v>
      </c>
      <c r="N70" s="61">
        <f>IFERROR(INDEX(LysimeterVol_DB!$H$3:$AM$2832,(NutriPlotsInfo!$O$5+NutriPlotsInfo!$M70),1),NA())</f>
        <v>40237</v>
      </c>
      <c r="O70" s="62">
        <f>IFERROR(INDEX(TKN[#Data],($O$5+$M70),MATCH($Q$6,TKN[#Headers],0)),NA())</f>
        <v>0</v>
      </c>
      <c r="P70" s="62">
        <f>IFERROR(INDEX(Nitrite[#Data],($O$5+$M70),MATCH($Q$6,Nitrite[#Headers],0)),NA())</f>
        <v>0</v>
      </c>
      <c r="Q70" s="62">
        <f>IFERROR(INDEX(Nitrate[#Data],($O$5+$M70),MATCH($Q$6,Nitrate[#Headers],0)),NA())</f>
        <v>0</v>
      </c>
      <c r="R70" s="62">
        <f>IFERROR(INDEX(Ammonia[#Data],($O$5+$M70),MATCH($Q$6,Ammonia[#Headers],0)),NA())</f>
        <v>0</v>
      </c>
      <c r="S70" s="62">
        <f>IFERROR(INDEX(IrriTKN[#Data],($O$5+$M70),MATCH($Q$7,IrriTKN[#Headers],0)),NA())</f>
        <v>0</v>
      </c>
      <c r="T70" s="62">
        <f>IFERROR(INDEX(ModelN[#Data],($O$5+$M70),MATCH($Q$7,ModelN[#Headers],0)),NA())</f>
        <v>0</v>
      </c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</row>
    <row r="71" spans="1:31" x14ac:dyDescent="0.25">
      <c r="A71" s="57"/>
      <c r="B71" s="58">
        <v>59</v>
      </c>
      <c r="C71" s="61">
        <f>IFERROR(INDEX(LysimeterVol_DB!$H$3:$AM$2832,(NutriPlotsInfo!$D$5+NutriPlotsInfo!$B71),1),NA())</f>
        <v>42245</v>
      </c>
      <c r="D71" s="62">
        <f>IFERROR(INDEX(TKN[#Data],($D$5+$B71),MATCH($F$6,TKN[#Headers],0)),NA())</f>
        <v>0</v>
      </c>
      <c r="E71" s="62">
        <f>IFERROR(INDEX(Nitrite[#Data],($D$5+$B71),MATCH($F$6,Nitrite[#Headers],0)),NA())</f>
        <v>0</v>
      </c>
      <c r="F71" s="62">
        <f>IFERROR(INDEX(Nitrate[#Data],($D$5+$B71),MATCH($F$6,Nitrate[#Headers],0)),NA())</f>
        <v>0</v>
      </c>
      <c r="G71" s="62">
        <f>IFERROR(INDEX(Ammonia[#Data],($D$5+$B71),MATCH($F$6,Ammonia[#Headers],0)),NA())</f>
        <v>0</v>
      </c>
      <c r="H71" s="62">
        <f>IFERROR(INDEX(IrriTKN[#Data],($D$5+$B71),MATCH($F$7,IrriTKN[#Headers],0)),NA())</f>
        <v>0</v>
      </c>
      <c r="I71" s="62">
        <f>IFERROR(INDEX(ModelN[#Data],($D$5+$B71),MATCH($F$7,ModelN[#Headers],0)),NA())</f>
        <v>0</v>
      </c>
      <c r="J71" s="57"/>
      <c r="K71" s="57"/>
      <c r="L71" s="57"/>
      <c r="M71" s="58">
        <v>59</v>
      </c>
      <c r="N71" s="61">
        <f>IFERROR(INDEX(LysimeterVol_DB!$H$3:$AM$2832,(NutriPlotsInfo!$O$5+NutriPlotsInfo!$M71),1),NA())</f>
        <v>40238</v>
      </c>
      <c r="O71" s="62">
        <f>IFERROR(INDEX(TKN[#Data],($O$5+$M71),MATCH($Q$6,TKN[#Headers],0)),NA())</f>
        <v>0</v>
      </c>
      <c r="P71" s="62">
        <f>IFERROR(INDEX(Nitrite[#Data],($O$5+$M71),MATCH($Q$6,Nitrite[#Headers],0)),NA())</f>
        <v>0</v>
      </c>
      <c r="Q71" s="62">
        <f>IFERROR(INDEX(Nitrate[#Data],($O$5+$M71),MATCH($Q$6,Nitrate[#Headers],0)),NA())</f>
        <v>0</v>
      </c>
      <c r="R71" s="62">
        <f>IFERROR(INDEX(Ammonia[#Data],($O$5+$M71),MATCH($Q$6,Ammonia[#Headers],0)),NA())</f>
        <v>0</v>
      </c>
      <c r="S71" s="62">
        <f>IFERROR(INDEX(IrriTKN[#Data],($O$5+$M71),MATCH($Q$7,IrriTKN[#Headers],0)),NA())</f>
        <v>0</v>
      </c>
      <c r="T71" s="62">
        <f>IFERROR(INDEX(ModelN[#Data],($O$5+$M71),MATCH($Q$7,ModelN[#Headers],0)),NA())</f>
        <v>0</v>
      </c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</row>
    <row r="72" spans="1:31" x14ac:dyDescent="0.25">
      <c r="A72" s="57"/>
      <c r="B72" s="58">
        <v>60</v>
      </c>
      <c r="C72" s="61">
        <f>IFERROR(INDEX(LysimeterVol_DB!$H$3:$AM$2832,(NutriPlotsInfo!$D$5+NutriPlotsInfo!$B72),1),NA())</f>
        <v>42246</v>
      </c>
      <c r="D72" s="62">
        <f>IFERROR(INDEX(TKN[#Data],($D$5+$B72),MATCH($F$6,TKN[#Headers],0)),NA())</f>
        <v>0</v>
      </c>
      <c r="E72" s="62">
        <f>IFERROR(INDEX(Nitrite[#Data],($D$5+$B72),MATCH($F$6,Nitrite[#Headers],0)),NA())</f>
        <v>0</v>
      </c>
      <c r="F72" s="62">
        <f>IFERROR(INDEX(Nitrate[#Data],($D$5+$B72),MATCH($F$6,Nitrate[#Headers],0)),NA())</f>
        <v>0</v>
      </c>
      <c r="G72" s="62">
        <f>IFERROR(INDEX(Ammonia[#Data],($D$5+$B72),MATCH($F$6,Ammonia[#Headers],0)),NA())</f>
        <v>0</v>
      </c>
      <c r="H72" s="62">
        <f>IFERROR(INDEX(IrriTKN[#Data],($D$5+$B72),MATCH($F$7,IrriTKN[#Headers],0)),NA())</f>
        <v>0</v>
      </c>
      <c r="I72" s="62">
        <f>IFERROR(INDEX(ModelN[#Data],($D$5+$B72),MATCH($F$7,ModelN[#Headers],0)),NA())</f>
        <v>0</v>
      </c>
      <c r="J72" s="57"/>
      <c r="K72" s="57"/>
      <c r="L72" s="57"/>
      <c r="M72" s="58">
        <v>60</v>
      </c>
      <c r="N72" s="61">
        <f>IFERROR(INDEX(LysimeterVol_DB!$H$3:$AM$2832,(NutriPlotsInfo!$O$5+NutriPlotsInfo!$M72),1),NA())</f>
        <v>40239</v>
      </c>
      <c r="O72" s="62">
        <f>IFERROR(INDEX(TKN[#Data],($O$5+$M72),MATCH($Q$6,TKN[#Headers],0)),NA())</f>
        <v>0</v>
      </c>
      <c r="P72" s="62">
        <f>IFERROR(INDEX(Nitrite[#Data],($O$5+$M72),MATCH($Q$6,Nitrite[#Headers],0)),NA())</f>
        <v>0</v>
      </c>
      <c r="Q72" s="62">
        <f>IFERROR(INDEX(Nitrate[#Data],($O$5+$M72),MATCH($Q$6,Nitrate[#Headers],0)),NA())</f>
        <v>0</v>
      </c>
      <c r="R72" s="62">
        <f>IFERROR(INDEX(Ammonia[#Data],($O$5+$M72),MATCH($Q$6,Ammonia[#Headers],0)),NA())</f>
        <v>0</v>
      </c>
      <c r="S72" s="62">
        <f>IFERROR(INDEX(IrriTKN[#Data],($O$5+$M72),MATCH($Q$7,IrriTKN[#Headers],0)),NA())</f>
        <v>0</v>
      </c>
      <c r="T72" s="62">
        <f>IFERROR(INDEX(ModelN[#Data],($O$5+$M72),MATCH($Q$7,ModelN[#Headers],0)),NA())</f>
        <v>0</v>
      </c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</row>
    <row r="73" spans="1:31" x14ac:dyDescent="0.25">
      <c r="A73" s="57"/>
      <c r="B73" s="58">
        <v>61</v>
      </c>
      <c r="C73" s="61">
        <f>IFERROR(INDEX(LysimeterVol_DB!$H$3:$AM$2832,(NutriPlotsInfo!$D$5+NutriPlotsInfo!$B73),1),NA())</f>
        <v>42247</v>
      </c>
      <c r="D73" s="62">
        <f>IFERROR(INDEX(TKN[#Data],($D$5+$B73),MATCH($F$6,TKN[#Headers],0)),NA())</f>
        <v>0</v>
      </c>
      <c r="E73" s="62">
        <f>IFERROR(INDEX(Nitrite[#Data],($D$5+$B73),MATCH($F$6,Nitrite[#Headers],0)),NA())</f>
        <v>0</v>
      </c>
      <c r="F73" s="62">
        <f>IFERROR(INDEX(Nitrate[#Data],($D$5+$B73),MATCH($F$6,Nitrate[#Headers],0)),NA())</f>
        <v>0</v>
      </c>
      <c r="G73" s="62">
        <f>IFERROR(INDEX(Ammonia[#Data],($D$5+$B73),MATCH($F$6,Ammonia[#Headers],0)),NA())</f>
        <v>0</v>
      </c>
      <c r="H73" s="62">
        <f>IFERROR(INDEX(IrriTKN[#Data],($D$5+$B73),MATCH($F$7,IrriTKN[#Headers],0)),NA())</f>
        <v>0</v>
      </c>
      <c r="I73" s="62">
        <f>IFERROR(INDEX(ModelN[#Data],($D$5+$B73),MATCH($F$7,ModelN[#Headers],0)),NA())</f>
        <v>0</v>
      </c>
      <c r="J73" s="57"/>
      <c r="K73" s="57"/>
      <c r="L73" s="57"/>
      <c r="M73" s="58">
        <v>61</v>
      </c>
      <c r="N73" s="61">
        <f>IFERROR(INDEX(LysimeterVol_DB!$H$3:$AM$2832,(NutriPlotsInfo!$O$5+NutriPlotsInfo!$M73),1),NA())</f>
        <v>40240</v>
      </c>
      <c r="O73" s="62">
        <f>IFERROR(INDEX(TKN[#Data],($O$5+$M73),MATCH($Q$6,TKN[#Headers],0)),NA())</f>
        <v>0</v>
      </c>
      <c r="P73" s="62">
        <f>IFERROR(INDEX(Nitrite[#Data],($O$5+$M73),MATCH($Q$6,Nitrite[#Headers],0)),NA())</f>
        <v>0</v>
      </c>
      <c r="Q73" s="62">
        <f>IFERROR(INDEX(Nitrate[#Data],($O$5+$M73),MATCH($Q$6,Nitrate[#Headers],0)),NA())</f>
        <v>0</v>
      </c>
      <c r="R73" s="62">
        <f>IFERROR(INDEX(Ammonia[#Data],($O$5+$M73),MATCH($Q$6,Ammonia[#Headers],0)),NA())</f>
        <v>0</v>
      </c>
      <c r="S73" s="62">
        <f>IFERROR(INDEX(IrriTKN[#Data],($O$5+$M73),MATCH($Q$7,IrriTKN[#Headers],0)),NA())</f>
        <v>0</v>
      </c>
      <c r="T73" s="62">
        <f>IFERROR(INDEX(ModelN[#Data],($O$5+$M73),MATCH($Q$7,ModelN[#Headers],0)),NA())</f>
        <v>0</v>
      </c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</row>
    <row r="74" spans="1:31" x14ac:dyDescent="0.25">
      <c r="A74" s="57"/>
      <c r="B74" s="58">
        <v>62</v>
      </c>
      <c r="C74" s="61">
        <f>IFERROR(INDEX(LysimeterVol_DB!$H$3:$AM$2832,(NutriPlotsInfo!$D$5+NutriPlotsInfo!$B74),1),NA())</f>
        <v>42248</v>
      </c>
      <c r="D74" s="62">
        <f>IFERROR(INDEX(TKN[#Data],($D$5+$B74),MATCH($F$6,TKN[#Headers],0)),NA())</f>
        <v>0</v>
      </c>
      <c r="E74" s="62">
        <f>IFERROR(INDEX(Nitrite[#Data],($D$5+$B74),MATCH($F$6,Nitrite[#Headers],0)),NA())</f>
        <v>0</v>
      </c>
      <c r="F74" s="62">
        <f>IFERROR(INDEX(Nitrate[#Data],($D$5+$B74),MATCH($F$6,Nitrate[#Headers],0)),NA())</f>
        <v>0</v>
      </c>
      <c r="G74" s="62">
        <f>IFERROR(INDEX(Ammonia[#Data],($D$5+$B74),MATCH($F$6,Ammonia[#Headers],0)),NA())</f>
        <v>0</v>
      </c>
      <c r="H74" s="62">
        <f>IFERROR(INDEX(IrriTKN[#Data],($D$5+$B74),MATCH($F$7,IrriTKN[#Headers],0)),NA())</f>
        <v>0</v>
      </c>
      <c r="I74" s="62">
        <f>IFERROR(INDEX(ModelN[#Data],($D$5+$B74),MATCH($F$7,ModelN[#Headers],0)),NA())</f>
        <v>0</v>
      </c>
      <c r="J74" s="57"/>
      <c r="K74" s="57"/>
      <c r="L74" s="57"/>
      <c r="M74" s="58">
        <v>62</v>
      </c>
      <c r="N74" s="61">
        <f>IFERROR(INDEX(LysimeterVol_DB!$H$3:$AM$2832,(NutriPlotsInfo!$O$5+NutriPlotsInfo!$M74),1),NA())</f>
        <v>40241</v>
      </c>
      <c r="O74" s="62">
        <f>IFERROR(INDEX(TKN[#Data],($O$5+$M74),MATCH($Q$6,TKN[#Headers],0)),NA())</f>
        <v>0</v>
      </c>
      <c r="P74" s="62">
        <f>IFERROR(INDEX(Nitrite[#Data],($O$5+$M74),MATCH($Q$6,Nitrite[#Headers],0)),NA())</f>
        <v>0</v>
      </c>
      <c r="Q74" s="62">
        <f>IFERROR(INDEX(Nitrate[#Data],($O$5+$M74),MATCH($Q$6,Nitrate[#Headers],0)),NA())</f>
        <v>0</v>
      </c>
      <c r="R74" s="62">
        <f>IFERROR(INDEX(Ammonia[#Data],($O$5+$M74),MATCH($Q$6,Ammonia[#Headers],0)),NA())</f>
        <v>0</v>
      </c>
      <c r="S74" s="62">
        <f>IFERROR(INDEX(IrriTKN[#Data],($O$5+$M74),MATCH($Q$7,IrriTKN[#Headers],0)),NA())</f>
        <v>0</v>
      </c>
      <c r="T74" s="62">
        <f>IFERROR(INDEX(ModelN[#Data],($O$5+$M74),MATCH($Q$7,ModelN[#Headers],0)),NA())</f>
        <v>0</v>
      </c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</row>
    <row r="75" spans="1:31" x14ac:dyDescent="0.25">
      <c r="A75" s="57"/>
      <c r="B75" s="58">
        <v>63</v>
      </c>
      <c r="C75" s="61">
        <f>IFERROR(INDEX(LysimeterVol_DB!$H$3:$AM$2832,(NutriPlotsInfo!$D$5+NutriPlotsInfo!$B75),1),NA())</f>
        <v>42249</v>
      </c>
      <c r="D75" s="62">
        <f>IFERROR(INDEX(TKN[#Data],($D$5+$B75),MATCH($F$6,TKN[#Headers],0)),NA())</f>
        <v>0</v>
      </c>
      <c r="E75" s="62">
        <f>IFERROR(INDEX(Nitrite[#Data],($D$5+$B75),MATCH($F$6,Nitrite[#Headers],0)),NA())</f>
        <v>0</v>
      </c>
      <c r="F75" s="62">
        <f>IFERROR(INDEX(Nitrate[#Data],($D$5+$B75),MATCH($F$6,Nitrate[#Headers],0)),NA())</f>
        <v>0</v>
      </c>
      <c r="G75" s="62">
        <f>IFERROR(INDEX(Ammonia[#Data],($D$5+$B75),MATCH($F$6,Ammonia[#Headers],0)),NA())</f>
        <v>0</v>
      </c>
      <c r="H75" s="62">
        <f>IFERROR(INDEX(IrriTKN[#Data],($D$5+$B75),MATCH($F$7,IrriTKN[#Headers],0)),NA())</f>
        <v>0</v>
      </c>
      <c r="I75" s="62">
        <f>IFERROR(INDEX(ModelN[#Data],($D$5+$B75),MATCH($F$7,ModelN[#Headers],0)),NA())</f>
        <v>0</v>
      </c>
      <c r="J75" s="57"/>
      <c r="K75" s="57"/>
      <c r="L75" s="57"/>
      <c r="M75" s="58">
        <v>63</v>
      </c>
      <c r="N75" s="61">
        <f>IFERROR(INDEX(LysimeterVol_DB!$H$3:$AM$2832,(NutriPlotsInfo!$O$5+NutriPlotsInfo!$M75),1),NA())</f>
        <v>40242</v>
      </c>
      <c r="O75" s="62">
        <f>IFERROR(INDEX(TKN[#Data],($O$5+$M75),MATCH($Q$6,TKN[#Headers],0)),NA())</f>
        <v>0</v>
      </c>
      <c r="P75" s="62">
        <f>IFERROR(INDEX(Nitrite[#Data],($O$5+$M75),MATCH($Q$6,Nitrite[#Headers],0)),NA())</f>
        <v>0</v>
      </c>
      <c r="Q75" s="62">
        <f>IFERROR(INDEX(Nitrate[#Data],($O$5+$M75),MATCH($Q$6,Nitrate[#Headers],0)),NA())</f>
        <v>0</v>
      </c>
      <c r="R75" s="62">
        <f>IFERROR(INDEX(Ammonia[#Data],($O$5+$M75),MATCH($Q$6,Ammonia[#Headers],0)),NA())</f>
        <v>0</v>
      </c>
      <c r="S75" s="62">
        <f>IFERROR(INDEX(IrriTKN[#Data],($O$5+$M75),MATCH($Q$7,IrriTKN[#Headers],0)),NA())</f>
        <v>0</v>
      </c>
      <c r="T75" s="62">
        <f>IFERROR(INDEX(ModelN[#Data],($O$5+$M75),MATCH($Q$7,ModelN[#Headers],0)),NA())</f>
        <v>0</v>
      </c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</row>
    <row r="76" spans="1:31" x14ac:dyDescent="0.25">
      <c r="A76" s="57"/>
      <c r="B76" s="58">
        <v>64</v>
      </c>
      <c r="C76" s="61">
        <f>IFERROR(INDEX(LysimeterVol_DB!$H$3:$AM$2832,(NutriPlotsInfo!$D$5+NutriPlotsInfo!$B76),1),NA())</f>
        <v>42250</v>
      </c>
      <c r="D76" s="62">
        <f>IFERROR(INDEX(TKN[#Data],($D$5+$B76),MATCH($F$6,TKN[#Headers],0)),NA())</f>
        <v>0</v>
      </c>
      <c r="E76" s="62">
        <f>IFERROR(INDEX(Nitrite[#Data],($D$5+$B76),MATCH($F$6,Nitrite[#Headers],0)),NA())</f>
        <v>0</v>
      </c>
      <c r="F76" s="62">
        <f>IFERROR(INDEX(Nitrate[#Data],($D$5+$B76),MATCH($F$6,Nitrate[#Headers],0)),NA())</f>
        <v>0</v>
      </c>
      <c r="G76" s="62">
        <f>IFERROR(INDEX(Ammonia[#Data],($D$5+$B76),MATCH($F$6,Ammonia[#Headers],0)),NA())</f>
        <v>0</v>
      </c>
      <c r="H76" s="62">
        <f>IFERROR(INDEX(IrriTKN[#Data],($D$5+$B76),MATCH($F$7,IrriTKN[#Headers],0)),NA())</f>
        <v>0</v>
      </c>
      <c r="I76" s="62">
        <f>IFERROR(INDEX(ModelN[#Data],($D$5+$B76),MATCH($F$7,ModelN[#Headers],0)),NA())</f>
        <v>0</v>
      </c>
      <c r="J76" s="57"/>
      <c r="K76" s="57"/>
      <c r="L76" s="57"/>
      <c r="M76" s="58">
        <v>64</v>
      </c>
      <c r="N76" s="61">
        <f>IFERROR(INDEX(LysimeterVol_DB!$H$3:$AM$2832,(NutriPlotsInfo!$O$5+NutriPlotsInfo!$M76),1),NA())</f>
        <v>40243</v>
      </c>
      <c r="O76" s="62">
        <f>IFERROR(INDEX(TKN[#Data],($O$5+$M76),MATCH($Q$6,TKN[#Headers],0)),NA())</f>
        <v>0</v>
      </c>
      <c r="P76" s="62">
        <f>IFERROR(INDEX(Nitrite[#Data],($O$5+$M76),MATCH($Q$6,Nitrite[#Headers],0)),NA())</f>
        <v>0</v>
      </c>
      <c r="Q76" s="62">
        <f>IFERROR(INDEX(Nitrate[#Data],($O$5+$M76),MATCH($Q$6,Nitrate[#Headers],0)),NA())</f>
        <v>0</v>
      </c>
      <c r="R76" s="62">
        <f>IFERROR(INDEX(Ammonia[#Data],($O$5+$M76),MATCH($Q$6,Ammonia[#Headers],0)),NA())</f>
        <v>0</v>
      </c>
      <c r="S76" s="62">
        <f>IFERROR(INDEX(IrriTKN[#Data],($O$5+$M76),MATCH($Q$7,IrriTKN[#Headers],0)),NA())</f>
        <v>0</v>
      </c>
      <c r="T76" s="62">
        <f>IFERROR(INDEX(ModelN[#Data],($O$5+$M76),MATCH($Q$7,ModelN[#Headers],0)),NA())</f>
        <v>0</v>
      </c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</row>
    <row r="77" spans="1:31" x14ac:dyDescent="0.25">
      <c r="A77" s="57"/>
      <c r="B77" s="58">
        <v>65</v>
      </c>
      <c r="C77" s="61">
        <f>IFERROR(INDEX(LysimeterVol_DB!$H$3:$AM$2832,(NutriPlotsInfo!$D$5+NutriPlotsInfo!$B77),1),NA())</f>
        <v>42251</v>
      </c>
      <c r="D77" s="62">
        <f>IFERROR(INDEX(TKN[#Data],($D$5+$B77),MATCH($F$6,TKN[#Headers],0)),NA())</f>
        <v>0</v>
      </c>
      <c r="E77" s="62">
        <f>IFERROR(INDEX(Nitrite[#Data],($D$5+$B77),MATCH($F$6,Nitrite[#Headers],0)),NA())</f>
        <v>0</v>
      </c>
      <c r="F77" s="62">
        <f>IFERROR(INDEX(Nitrate[#Data],($D$5+$B77),MATCH($F$6,Nitrate[#Headers],0)),NA())</f>
        <v>0</v>
      </c>
      <c r="G77" s="62">
        <f>IFERROR(INDEX(Ammonia[#Data],($D$5+$B77),MATCH($F$6,Ammonia[#Headers],0)),NA())</f>
        <v>0</v>
      </c>
      <c r="H77" s="62">
        <f>IFERROR(INDEX(IrriTKN[#Data],($D$5+$B77),MATCH($F$7,IrriTKN[#Headers],0)),NA())</f>
        <v>0</v>
      </c>
      <c r="I77" s="62">
        <f>IFERROR(INDEX(ModelN[#Data],($D$5+$B77),MATCH($F$7,ModelN[#Headers],0)),NA())</f>
        <v>0</v>
      </c>
      <c r="J77" s="57"/>
      <c r="K77" s="57"/>
      <c r="L77" s="57"/>
      <c r="M77" s="58">
        <v>65</v>
      </c>
      <c r="N77" s="61">
        <f>IFERROR(INDEX(LysimeterVol_DB!$H$3:$AM$2832,(NutriPlotsInfo!$O$5+NutriPlotsInfo!$M77),1),NA())</f>
        <v>40244</v>
      </c>
      <c r="O77" s="62">
        <f>IFERROR(INDEX(TKN[#Data],($O$5+$M77),MATCH($Q$6,TKN[#Headers],0)),NA())</f>
        <v>0</v>
      </c>
      <c r="P77" s="62">
        <f>IFERROR(INDEX(Nitrite[#Data],($O$5+$M77),MATCH($Q$6,Nitrite[#Headers],0)),NA())</f>
        <v>0</v>
      </c>
      <c r="Q77" s="62">
        <f>IFERROR(INDEX(Nitrate[#Data],($O$5+$M77),MATCH($Q$6,Nitrate[#Headers],0)),NA())</f>
        <v>0</v>
      </c>
      <c r="R77" s="62">
        <f>IFERROR(INDEX(Ammonia[#Data],($O$5+$M77),MATCH($Q$6,Ammonia[#Headers],0)),NA())</f>
        <v>0</v>
      </c>
      <c r="S77" s="62">
        <f>IFERROR(INDEX(IrriTKN[#Data],($O$5+$M77),MATCH($Q$7,IrriTKN[#Headers],0)),NA())</f>
        <v>0</v>
      </c>
      <c r="T77" s="62">
        <f>IFERROR(INDEX(ModelN[#Data],($O$5+$M77),MATCH($Q$7,ModelN[#Headers],0)),NA())</f>
        <v>0</v>
      </c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</row>
    <row r="78" spans="1:31" x14ac:dyDescent="0.25">
      <c r="A78" s="57"/>
      <c r="B78" s="58">
        <v>66</v>
      </c>
      <c r="C78" s="61">
        <f>IFERROR(INDEX(LysimeterVol_DB!$H$3:$AM$2832,(NutriPlotsInfo!$D$5+NutriPlotsInfo!$B78),1),NA())</f>
        <v>42252</v>
      </c>
      <c r="D78" s="62">
        <f>IFERROR(INDEX(TKN[#Data],($D$5+$B78),MATCH($F$6,TKN[#Headers],0)),NA())</f>
        <v>0</v>
      </c>
      <c r="E78" s="62">
        <f>IFERROR(INDEX(Nitrite[#Data],($D$5+$B78),MATCH($F$6,Nitrite[#Headers],0)),NA())</f>
        <v>0</v>
      </c>
      <c r="F78" s="62">
        <f>IFERROR(INDEX(Nitrate[#Data],($D$5+$B78),MATCH($F$6,Nitrate[#Headers],0)),NA())</f>
        <v>0</v>
      </c>
      <c r="G78" s="62">
        <f>IFERROR(INDEX(Ammonia[#Data],($D$5+$B78),MATCH($F$6,Ammonia[#Headers],0)),NA())</f>
        <v>0</v>
      </c>
      <c r="H78" s="62">
        <f>IFERROR(INDEX(IrriTKN[#Data],($D$5+$B78),MATCH($F$7,IrriTKN[#Headers],0)),NA())</f>
        <v>0</v>
      </c>
      <c r="I78" s="62">
        <f>IFERROR(INDEX(ModelN[#Data],($D$5+$B78),MATCH($F$7,ModelN[#Headers],0)),NA())</f>
        <v>0</v>
      </c>
      <c r="J78" s="57"/>
      <c r="K78" s="57"/>
      <c r="L78" s="57"/>
      <c r="M78" s="58">
        <v>66</v>
      </c>
      <c r="N78" s="61">
        <f>IFERROR(INDEX(LysimeterVol_DB!$H$3:$AM$2832,(NutriPlotsInfo!$O$5+NutriPlotsInfo!$M78),1),NA())</f>
        <v>40245</v>
      </c>
      <c r="O78" s="62">
        <f>IFERROR(INDEX(TKN[#Data],($O$5+$M78),MATCH($Q$6,TKN[#Headers],0)),NA())</f>
        <v>0</v>
      </c>
      <c r="P78" s="62">
        <f>IFERROR(INDEX(Nitrite[#Data],($O$5+$M78),MATCH($Q$6,Nitrite[#Headers],0)),NA())</f>
        <v>0</v>
      </c>
      <c r="Q78" s="62">
        <f>IFERROR(INDEX(Nitrate[#Data],($O$5+$M78),MATCH($Q$6,Nitrate[#Headers],0)),NA())</f>
        <v>0</v>
      </c>
      <c r="R78" s="62">
        <f>IFERROR(INDEX(Ammonia[#Data],($O$5+$M78),MATCH($Q$6,Ammonia[#Headers],0)),NA())</f>
        <v>0</v>
      </c>
      <c r="S78" s="62">
        <f>IFERROR(INDEX(IrriTKN[#Data],($O$5+$M78),MATCH($Q$7,IrriTKN[#Headers],0)),NA())</f>
        <v>0</v>
      </c>
      <c r="T78" s="62">
        <f>IFERROR(INDEX(ModelN[#Data],($O$5+$M78),MATCH($Q$7,ModelN[#Headers],0)),NA())</f>
        <v>0</v>
      </c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</row>
    <row r="79" spans="1:31" x14ac:dyDescent="0.25">
      <c r="A79" s="57"/>
      <c r="B79" s="58">
        <v>67</v>
      </c>
      <c r="C79" s="61">
        <f>IFERROR(INDEX(LysimeterVol_DB!$H$3:$AM$2832,(NutriPlotsInfo!$D$5+NutriPlotsInfo!$B79),1),NA())</f>
        <v>42253</v>
      </c>
      <c r="D79" s="62">
        <f>IFERROR(INDEX(TKN[#Data],($D$5+$B79),MATCH($F$6,TKN[#Headers],0)),NA())</f>
        <v>0</v>
      </c>
      <c r="E79" s="62">
        <f>IFERROR(INDEX(Nitrite[#Data],($D$5+$B79),MATCH($F$6,Nitrite[#Headers],0)),NA())</f>
        <v>0</v>
      </c>
      <c r="F79" s="62">
        <f>IFERROR(INDEX(Nitrate[#Data],($D$5+$B79),MATCH($F$6,Nitrate[#Headers],0)),NA())</f>
        <v>0</v>
      </c>
      <c r="G79" s="62">
        <f>IFERROR(INDEX(Ammonia[#Data],($D$5+$B79),MATCH($F$6,Ammonia[#Headers],0)),NA())</f>
        <v>0</v>
      </c>
      <c r="H79" s="62">
        <f>IFERROR(INDEX(IrriTKN[#Data],($D$5+$B79),MATCH($F$7,IrriTKN[#Headers],0)),NA())</f>
        <v>0</v>
      </c>
      <c r="I79" s="62">
        <f>IFERROR(INDEX(ModelN[#Data],($D$5+$B79),MATCH($F$7,ModelN[#Headers],0)),NA())</f>
        <v>0</v>
      </c>
      <c r="J79" s="57"/>
      <c r="K79" s="57"/>
      <c r="L79" s="57"/>
      <c r="M79" s="58">
        <v>67</v>
      </c>
      <c r="N79" s="61">
        <f>IFERROR(INDEX(LysimeterVol_DB!$H$3:$AM$2832,(NutriPlotsInfo!$O$5+NutriPlotsInfo!$M79),1),NA())</f>
        <v>40246</v>
      </c>
      <c r="O79" s="62">
        <f>IFERROR(INDEX(TKN[#Data],($O$5+$M79),MATCH($Q$6,TKN[#Headers],0)),NA())</f>
        <v>0</v>
      </c>
      <c r="P79" s="62">
        <f>IFERROR(INDEX(Nitrite[#Data],($O$5+$M79),MATCH($Q$6,Nitrite[#Headers],0)),NA())</f>
        <v>0</v>
      </c>
      <c r="Q79" s="62">
        <f>IFERROR(INDEX(Nitrate[#Data],($O$5+$M79),MATCH($Q$6,Nitrate[#Headers],0)),NA())</f>
        <v>0</v>
      </c>
      <c r="R79" s="62">
        <f>IFERROR(INDEX(Ammonia[#Data],($O$5+$M79),MATCH($Q$6,Ammonia[#Headers],0)),NA())</f>
        <v>0</v>
      </c>
      <c r="S79" s="62">
        <f>IFERROR(INDEX(IrriTKN[#Data],($O$5+$M79),MATCH($Q$7,IrriTKN[#Headers],0)),NA())</f>
        <v>0</v>
      </c>
      <c r="T79" s="62">
        <f>IFERROR(INDEX(ModelN[#Data],($O$5+$M79),MATCH($Q$7,ModelN[#Headers],0)),NA())</f>
        <v>0</v>
      </c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</row>
    <row r="80" spans="1:31" x14ac:dyDescent="0.25">
      <c r="A80" s="57"/>
      <c r="B80" s="58">
        <v>68</v>
      </c>
      <c r="C80" s="61">
        <f>IFERROR(INDEX(LysimeterVol_DB!$H$3:$AM$2832,(NutriPlotsInfo!$D$5+NutriPlotsInfo!$B80),1),NA())</f>
        <v>42254</v>
      </c>
      <c r="D80" s="62">
        <f>IFERROR(INDEX(TKN[#Data],($D$5+$B80),MATCH($F$6,TKN[#Headers],0)),NA())</f>
        <v>0</v>
      </c>
      <c r="E80" s="62">
        <f>IFERROR(INDEX(Nitrite[#Data],($D$5+$B80),MATCH($F$6,Nitrite[#Headers],0)),NA())</f>
        <v>0</v>
      </c>
      <c r="F80" s="62">
        <f>IFERROR(INDEX(Nitrate[#Data],($D$5+$B80),MATCH($F$6,Nitrate[#Headers],0)),NA())</f>
        <v>0</v>
      </c>
      <c r="G80" s="62">
        <f>IFERROR(INDEX(Ammonia[#Data],($D$5+$B80),MATCH($F$6,Ammonia[#Headers],0)),NA())</f>
        <v>0</v>
      </c>
      <c r="H80" s="62">
        <f>IFERROR(INDEX(IrriTKN[#Data],($D$5+$B80),MATCH($F$7,IrriTKN[#Headers],0)),NA())</f>
        <v>0</v>
      </c>
      <c r="I80" s="62">
        <f>IFERROR(INDEX(ModelN[#Data],($D$5+$B80),MATCH($F$7,ModelN[#Headers],0)),NA())</f>
        <v>0</v>
      </c>
      <c r="J80" s="57"/>
      <c r="K80" s="57"/>
      <c r="L80" s="57"/>
      <c r="M80" s="58">
        <v>68</v>
      </c>
      <c r="N80" s="61">
        <f>IFERROR(INDEX(LysimeterVol_DB!$H$3:$AM$2832,(NutriPlotsInfo!$O$5+NutriPlotsInfo!$M80),1),NA())</f>
        <v>40247</v>
      </c>
      <c r="O80" s="62">
        <f>IFERROR(INDEX(TKN[#Data],($O$5+$M80),MATCH($Q$6,TKN[#Headers],0)),NA())</f>
        <v>0</v>
      </c>
      <c r="P80" s="62">
        <f>IFERROR(INDEX(Nitrite[#Data],($O$5+$M80),MATCH($Q$6,Nitrite[#Headers],0)),NA())</f>
        <v>0</v>
      </c>
      <c r="Q80" s="62">
        <f>IFERROR(INDEX(Nitrate[#Data],($O$5+$M80),MATCH($Q$6,Nitrate[#Headers],0)),NA())</f>
        <v>0</v>
      </c>
      <c r="R80" s="62">
        <f>IFERROR(INDEX(Ammonia[#Data],($O$5+$M80),MATCH($Q$6,Ammonia[#Headers],0)),NA())</f>
        <v>0</v>
      </c>
      <c r="S80" s="62">
        <f>IFERROR(INDEX(IrriTKN[#Data],($O$5+$M80),MATCH($Q$7,IrriTKN[#Headers],0)),NA())</f>
        <v>0</v>
      </c>
      <c r="T80" s="62">
        <f>IFERROR(INDEX(ModelN[#Data],($O$5+$M80),MATCH($Q$7,ModelN[#Headers],0)),NA())</f>
        <v>0</v>
      </c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</row>
    <row r="81" spans="1:31" x14ac:dyDescent="0.25">
      <c r="A81" s="57"/>
      <c r="B81" s="58">
        <v>69</v>
      </c>
      <c r="C81" s="61">
        <f>IFERROR(INDEX(LysimeterVol_DB!$H$3:$AM$2832,(NutriPlotsInfo!$D$5+NutriPlotsInfo!$B81),1),NA())</f>
        <v>42255</v>
      </c>
      <c r="D81" s="62">
        <f>IFERROR(INDEX(TKN[#Data],($D$5+$B81),MATCH($F$6,TKN[#Headers],0)),NA())</f>
        <v>0</v>
      </c>
      <c r="E81" s="62">
        <f>IFERROR(INDEX(Nitrite[#Data],($D$5+$B81),MATCH($F$6,Nitrite[#Headers],0)),NA())</f>
        <v>0</v>
      </c>
      <c r="F81" s="62">
        <f>IFERROR(INDEX(Nitrate[#Data],($D$5+$B81),MATCH($F$6,Nitrate[#Headers],0)),NA())</f>
        <v>0</v>
      </c>
      <c r="G81" s="62">
        <f>IFERROR(INDEX(Ammonia[#Data],($D$5+$B81),MATCH($F$6,Ammonia[#Headers],0)),NA())</f>
        <v>0</v>
      </c>
      <c r="H81" s="62">
        <f>IFERROR(INDEX(IrriTKN[#Data],($D$5+$B81),MATCH($F$7,IrriTKN[#Headers],0)),NA())</f>
        <v>0</v>
      </c>
      <c r="I81" s="62">
        <f>IFERROR(INDEX(ModelN[#Data],($D$5+$B81),MATCH($F$7,ModelN[#Headers],0)),NA())</f>
        <v>0</v>
      </c>
      <c r="J81" s="57"/>
      <c r="K81" s="57"/>
      <c r="L81" s="57"/>
      <c r="M81" s="58">
        <v>69</v>
      </c>
      <c r="N81" s="61">
        <f>IFERROR(INDEX(LysimeterVol_DB!$H$3:$AM$2832,(NutriPlotsInfo!$O$5+NutriPlotsInfo!$M81),1),NA())</f>
        <v>40248</v>
      </c>
      <c r="O81" s="62">
        <f>IFERROR(INDEX(TKN[#Data],($O$5+$M81),MATCH($Q$6,TKN[#Headers],0)),NA())</f>
        <v>0</v>
      </c>
      <c r="P81" s="62">
        <f>IFERROR(INDEX(Nitrite[#Data],($O$5+$M81),MATCH($Q$6,Nitrite[#Headers],0)),NA())</f>
        <v>0</v>
      </c>
      <c r="Q81" s="62">
        <f>IFERROR(INDEX(Nitrate[#Data],($O$5+$M81),MATCH($Q$6,Nitrate[#Headers],0)),NA())</f>
        <v>0</v>
      </c>
      <c r="R81" s="62">
        <f>IFERROR(INDEX(Ammonia[#Data],($O$5+$M81),MATCH($Q$6,Ammonia[#Headers],0)),NA())</f>
        <v>0</v>
      </c>
      <c r="S81" s="62">
        <f>IFERROR(INDEX(IrriTKN[#Data],($O$5+$M81),MATCH($Q$7,IrriTKN[#Headers],0)),NA())</f>
        <v>0</v>
      </c>
      <c r="T81" s="62">
        <f>IFERROR(INDEX(ModelN[#Data],($O$5+$M81),MATCH($Q$7,ModelN[#Headers],0)),NA())</f>
        <v>0</v>
      </c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</row>
    <row r="82" spans="1:31" x14ac:dyDescent="0.25">
      <c r="A82" s="57"/>
      <c r="B82" s="58">
        <v>70</v>
      </c>
      <c r="C82" s="61">
        <f>IFERROR(INDEX(LysimeterVol_DB!$H$3:$AM$2832,(NutriPlotsInfo!$D$5+NutriPlotsInfo!$B82),1),NA())</f>
        <v>42256</v>
      </c>
      <c r="D82" s="62">
        <f>IFERROR(INDEX(TKN[#Data],($D$5+$B82),MATCH($F$6,TKN[#Headers],0)),NA())</f>
        <v>0</v>
      </c>
      <c r="E82" s="62">
        <f>IFERROR(INDEX(Nitrite[#Data],($D$5+$B82),MATCH($F$6,Nitrite[#Headers],0)),NA())</f>
        <v>0</v>
      </c>
      <c r="F82" s="62">
        <f>IFERROR(INDEX(Nitrate[#Data],($D$5+$B82),MATCH($F$6,Nitrate[#Headers],0)),NA())</f>
        <v>0</v>
      </c>
      <c r="G82" s="62">
        <f>IFERROR(INDEX(Ammonia[#Data],($D$5+$B82),MATCH($F$6,Ammonia[#Headers],0)),NA())</f>
        <v>0</v>
      </c>
      <c r="H82" s="62">
        <f>IFERROR(INDEX(IrriTKN[#Data],($D$5+$B82),MATCH($F$7,IrriTKN[#Headers],0)),NA())</f>
        <v>0</v>
      </c>
      <c r="I82" s="62">
        <f>IFERROR(INDEX(ModelN[#Data],($D$5+$B82),MATCH($F$7,ModelN[#Headers],0)),NA())</f>
        <v>0</v>
      </c>
      <c r="J82" s="57"/>
      <c r="K82" s="57"/>
      <c r="L82" s="57"/>
      <c r="M82" s="58">
        <v>70</v>
      </c>
      <c r="N82" s="61">
        <f>IFERROR(INDEX(LysimeterVol_DB!$H$3:$AM$2832,(NutriPlotsInfo!$O$5+NutriPlotsInfo!$M82),1),NA())</f>
        <v>40249</v>
      </c>
      <c r="O82" s="62">
        <f>IFERROR(INDEX(TKN[#Data],($O$5+$M82),MATCH($Q$6,TKN[#Headers],0)),NA())</f>
        <v>0</v>
      </c>
      <c r="P82" s="62">
        <f>IFERROR(INDEX(Nitrite[#Data],($O$5+$M82),MATCH($Q$6,Nitrite[#Headers],0)),NA())</f>
        <v>0</v>
      </c>
      <c r="Q82" s="62">
        <f>IFERROR(INDEX(Nitrate[#Data],($O$5+$M82),MATCH($Q$6,Nitrate[#Headers],0)),NA())</f>
        <v>0</v>
      </c>
      <c r="R82" s="62">
        <f>IFERROR(INDEX(Ammonia[#Data],($O$5+$M82),MATCH($Q$6,Ammonia[#Headers],0)),NA())</f>
        <v>0</v>
      </c>
      <c r="S82" s="62">
        <f>IFERROR(INDEX(IrriTKN[#Data],($O$5+$M82),MATCH($Q$7,IrriTKN[#Headers],0)),NA())</f>
        <v>0</v>
      </c>
      <c r="T82" s="62">
        <f>IFERROR(INDEX(ModelN[#Data],($O$5+$M82),MATCH($Q$7,ModelN[#Headers],0)),NA())</f>
        <v>0</v>
      </c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</row>
    <row r="83" spans="1:31" x14ac:dyDescent="0.25">
      <c r="A83" s="57"/>
      <c r="B83" s="58">
        <v>71</v>
      </c>
      <c r="C83" s="61">
        <f>IFERROR(INDEX(LysimeterVol_DB!$H$3:$AM$2832,(NutriPlotsInfo!$D$5+NutriPlotsInfo!$B83),1),NA())</f>
        <v>42257</v>
      </c>
      <c r="D83" s="62">
        <f>IFERROR(INDEX(TKN[#Data],($D$5+$B83),MATCH($F$6,TKN[#Headers],0)),NA())</f>
        <v>0</v>
      </c>
      <c r="E83" s="62">
        <f>IFERROR(INDEX(Nitrite[#Data],($D$5+$B83),MATCH($F$6,Nitrite[#Headers],0)),NA())</f>
        <v>0</v>
      </c>
      <c r="F83" s="62">
        <f>IFERROR(INDEX(Nitrate[#Data],($D$5+$B83),MATCH($F$6,Nitrate[#Headers],0)),NA())</f>
        <v>0</v>
      </c>
      <c r="G83" s="62">
        <f>IFERROR(INDEX(Ammonia[#Data],($D$5+$B83),MATCH($F$6,Ammonia[#Headers],0)),NA())</f>
        <v>0</v>
      </c>
      <c r="H83" s="62">
        <f>IFERROR(INDEX(IrriTKN[#Data],($D$5+$B83),MATCH($F$7,IrriTKN[#Headers],0)),NA())</f>
        <v>0</v>
      </c>
      <c r="I83" s="62">
        <f>IFERROR(INDEX(ModelN[#Data],($D$5+$B83),MATCH($F$7,ModelN[#Headers],0)),NA())</f>
        <v>0</v>
      </c>
      <c r="J83" s="57"/>
      <c r="K83" s="57"/>
      <c r="L83" s="57"/>
      <c r="M83" s="58">
        <v>71</v>
      </c>
      <c r="N83" s="61">
        <f>IFERROR(INDEX(LysimeterVol_DB!$H$3:$AM$2832,(NutriPlotsInfo!$O$5+NutriPlotsInfo!$M83),1),NA())</f>
        <v>40250</v>
      </c>
      <c r="O83" s="62">
        <f>IFERROR(INDEX(TKN[#Data],($O$5+$M83),MATCH($Q$6,TKN[#Headers],0)),NA())</f>
        <v>0</v>
      </c>
      <c r="P83" s="62">
        <f>IFERROR(INDEX(Nitrite[#Data],($O$5+$M83),MATCH($Q$6,Nitrite[#Headers],0)),NA())</f>
        <v>0</v>
      </c>
      <c r="Q83" s="62">
        <f>IFERROR(INDEX(Nitrate[#Data],($O$5+$M83),MATCH($Q$6,Nitrate[#Headers],0)),NA())</f>
        <v>0</v>
      </c>
      <c r="R83" s="62">
        <f>IFERROR(INDEX(Ammonia[#Data],($O$5+$M83),MATCH($Q$6,Ammonia[#Headers],0)),NA())</f>
        <v>0</v>
      </c>
      <c r="S83" s="62">
        <f>IFERROR(INDEX(IrriTKN[#Data],($O$5+$M83),MATCH($Q$7,IrriTKN[#Headers],0)),NA())</f>
        <v>0</v>
      </c>
      <c r="T83" s="62">
        <f>IFERROR(INDEX(ModelN[#Data],($O$5+$M83),MATCH($Q$7,ModelN[#Headers],0)),NA())</f>
        <v>0</v>
      </c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</row>
    <row r="84" spans="1:31" x14ac:dyDescent="0.25">
      <c r="A84" s="57"/>
      <c r="B84" s="58">
        <v>72</v>
      </c>
      <c r="C84" s="61">
        <f>IFERROR(INDEX(LysimeterVol_DB!$H$3:$AM$2832,(NutriPlotsInfo!$D$5+NutriPlotsInfo!$B84),1),NA())</f>
        <v>42258</v>
      </c>
      <c r="D84" s="62">
        <f>IFERROR(INDEX(TKN[#Data],($D$5+$B84),MATCH($F$6,TKN[#Headers],0)),NA())</f>
        <v>0</v>
      </c>
      <c r="E84" s="62">
        <f>IFERROR(INDEX(Nitrite[#Data],($D$5+$B84),MATCH($F$6,Nitrite[#Headers],0)),NA())</f>
        <v>0</v>
      </c>
      <c r="F84" s="62">
        <f>IFERROR(INDEX(Nitrate[#Data],($D$5+$B84),MATCH($F$6,Nitrate[#Headers],0)),NA())</f>
        <v>0</v>
      </c>
      <c r="G84" s="62">
        <f>IFERROR(INDEX(Ammonia[#Data],($D$5+$B84),MATCH($F$6,Ammonia[#Headers],0)),NA())</f>
        <v>0</v>
      </c>
      <c r="H84" s="62">
        <f>IFERROR(INDEX(IrriTKN[#Data],($D$5+$B84),MATCH($F$7,IrriTKN[#Headers],0)),NA())</f>
        <v>0</v>
      </c>
      <c r="I84" s="62">
        <f>IFERROR(INDEX(ModelN[#Data],($D$5+$B84),MATCH($F$7,ModelN[#Headers],0)),NA())</f>
        <v>0</v>
      </c>
      <c r="J84" s="57"/>
      <c r="K84" s="57"/>
      <c r="L84" s="57"/>
      <c r="M84" s="58">
        <v>72</v>
      </c>
      <c r="N84" s="61">
        <f>IFERROR(INDEX(LysimeterVol_DB!$H$3:$AM$2832,(NutriPlotsInfo!$O$5+NutriPlotsInfo!$M84),1),NA())</f>
        <v>40251</v>
      </c>
      <c r="O84" s="62">
        <f>IFERROR(INDEX(TKN[#Data],($O$5+$M84),MATCH($Q$6,TKN[#Headers],0)),NA())</f>
        <v>0</v>
      </c>
      <c r="P84" s="62">
        <f>IFERROR(INDEX(Nitrite[#Data],($O$5+$M84),MATCH($Q$6,Nitrite[#Headers],0)),NA())</f>
        <v>0</v>
      </c>
      <c r="Q84" s="62">
        <f>IFERROR(INDEX(Nitrate[#Data],($O$5+$M84),MATCH($Q$6,Nitrate[#Headers],0)),NA())</f>
        <v>0</v>
      </c>
      <c r="R84" s="62">
        <f>IFERROR(INDEX(Ammonia[#Data],($O$5+$M84),MATCH($Q$6,Ammonia[#Headers],0)),NA())</f>
        <v>0</v>
      </c>
      <c r="S84" s="62">
        <f>IFERROR(INDEX(IrriTKN[#Data],($O$5+$M84),MATCH($Q$7,IrriTKN[#Headers],0)),NA())</f>
        <v>0</v>
      </c>
      <c r="T84" s="62">
        <f>IFERROR(INDEX(ModelN[#Data],($O$5+$M84),MATCH($Q$7,ModelN[#Headers],0)),NA())</f>
        <v>0</v>
      </c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</row>
    <row r="85" spans="1:31" x14ac:dyDescent="0.25">
      <c r="A85" s="57"/>
      <c r="B85" s="58">
        <v>73</v>
      </c>
      <c r="C85" s="61">
        <f>IFERROR(INDEX(LysimeterVol_DB!$H$3:$AM$2832,(NutriPlotsInfo!$D$5+NutriPlotsInfo!$B85),1),NA())</f>
        <v>42259</v>
      </c>
      <c r="D85" s="62">
        <f>IFERROR(INDEX(TKN[#Data],($D$5+$B85),MATCH($F$6,TKN[#Headers],0)),NA())</f>
        <v>0</v>
      </c>
      <c r="E85" s="62">
        <f>IFERROR(INDEX(Nitrite[#Data],($D$5+$B85),MATCH($F$6,Nitrite[#Headers],0)),NA())</f>
        <v>0</v>
      </c>
      <c r="F85" s="62">
        <f>IFERROR(INDEX(Nitrate[#Data],($D$5+$B85),MATCH($F$6,Nitrate[#Headers],0)),NA())</f>
        <v>0</v>
      </c>
      <c r="G85" s="62">
        <f>IFERROR(INDEX(Ammonia[#Data],($D$5+$B85),MATCH($F$6,Ammonia[#Headers],0)),NA())</f>
        <v>0</v>
      </c>
      <c r="H85" s="62">
        <f>IFERROR(INDEX(IrriTKN[#Data],($D$5+$B85),MATCH($F$7,IrriTKN[#Headers],0)),NA())</f>
        <v>0</v>
      </c>
      <c r="I85" s="62">
        <f>IFERROR(INDEX(ModelN[#Data],($D$5+$B85),MATCH($F$7,ModelN[#Headers],0)),NA())</f>
        <v>0</v>
      </c>
      <c r="J85" s="57"/>
      <c r="K85" s="57"/>
      <c r="L85" s="57"/>
      <c r="M85" s="58">
        <v>73</v>
      </c>
      <c r="N85" s="61">
        <f>IFERROR(INDEX(LysimeterVol_DB!$H$3:$AM$2832,(NutriPlotsInfo!$O$5+NutriPlotsInfo!$M85),1),NA())</f>
        <v>40252</v>
      </c>
      <c r="O85" s="62">
        <f>IFERROR(INDEX(TKN[#Data],($O$5+$M85),MATCH($Q$6,TKN[#Headers],0)),NA())</f>
        <v>0</v>
      </c>
      <c r="P85" s="62">
        <f>IFERROR(INDEX(Nitrite[#Data],($O$5+$M85),MATCH($Q$6,Nitrite[#Headers],0)),NA())</f>
        <v>0</v>
      </c>
      <c r="Q85" s="62">
        <f>IFERROR(INDEX(Nitrate[#Data],($O$5+$M85),MATCH($Q$6,Nitrate[#Headers],0)),NA())</f>
        <v>0</v>
      </c>
      <c r="R85" s="62">
        <f>IFERROR(INDEX(Ammonia[#Data],($O$5+$M85),MATCH($Q$6,Ammonia[#Headers],0)),NA())</f>
        <v>0</v>
      </c>
      <c r="S85" s="62">
        <f>IFERROR(INDEX(IrriTKN[#Data],($O$5+$M85),MATCH($Q$7,IrriTKN[#Headers],0)),NA())</f>
        <v>0</v>
      </c>
      <c r="T85" s="62">
        <f>IFERROR(INDEX(ModelN[#Data],($O$5+$M85),MATCH($Q$7,ModelN[#Headers],0)),NA())</f>
        <v>0</v>
      </c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</row>
    <row r="86" spans="1:31" x14ac:dyDescent="0.25">
      <c r="A86" s="57"/>
      <c r="B86" s="58">
        <v>74</v>
      </c>
      <c r="C86" s="61">
        <f>IFERROR(INDEX(LysimeterVol_DB!$H$3:$AM$2832,(NutriPlotsInfo!$D$5+NutriPlotsInfo!$B86),1),NA())</f>
        <v>42260</v>
      </c>
      <c r="D86" s="62">
        <f>IFERROR(INDEX(TKN[#Data],($D$5+$B86),MATCH($F$6,TKN[#Headers],0)),NA())</f>
        <v>0</v>
      </c>
      <c r="E86" s="62">
        <f>IFERROR(INDEX(Nitrite[#Data],($D$5+$B86),MATCH($F$6,Nitrite[#Headers],0)),NA())</f>
        <v>0</v>
      </c>
      <c r="F86" s="62">
        <f>IFERROR(INDEX(Nitrate[#Data],($D$5+$B86),MATCH($F$6,Nitrate[#Headers],0)),NA())</f>
        <v>0</v>
      </c>
      <c r="G86" s="62">
        <f>IFERROR(INDEX(Ammonia[#Data],($D$5+$B86),MATCH($F$6,Ammonia[#Headers],0)),NA())</f>
        <v>0</v>
      </c>
      <c r="H86" s="62">
        <f>IFERROR(INDEX(IrriTKN[#Data],($D$5+$B86),MATCH($F$7,IrriTKN[#Headers],0)),NA())</f>
        <v>0</v>
      </c>
      <c r="I86" s="62">
        <f>IFERROR(INDEX(ModelN[#Data],($D$5+$B86),MATCH($F$7,ModelN[#Headers],0)),NA())</f>
        <v>0</v>
      </c>
      <c r="J86" s="57"/>
      <c r="K86" s="57"/>
      <c r="L86" s="57"/>
      <c r="M86" s="58">
        <v>74</v>
      </c>
      <c r="N86" s="61">
        <f>IFERROR(INDEX(LysimeterVol_DB!$H$3:$AM$2832,(NutriPlotsInfo!$O$5+NutriPlotsInfo!$M86),1),NA())</f>
        <v>40253</v>
      </c>
      <c r="O86" s="62">
        <f>IFERROR(INDEX(TKN[#Data],($O$5+$M86),MATCH($Q$6,TKN[#Headers],0)),NA())</f>
        <v>0</v>
      </c>
      <c r="P86" s="62">
        <f>IFERROR(INDEX(Nitrite[#Data],($O$5+$M86),MATCH($Q$6,Nitrite[#Headers],0)),NA())</f>
        <v>0</v>
      </c>
      <c r="Q86" s="62">
        <f>IFERROR(INDEX(Nitrate[#Data],($O$5+$M86),MATCH($Q$6,Nitrate[#Headers],0)),NA())</f>
        <v>0</v>
      </c>
      <c r="R86" s="62">
        <f>IFERROR(INDEX(Ammonia[#Data],($O$5+$M86),MATCH($Q$6,Ammonia[#Headers],0)),NA())</f>
        <v>0</v>
      </c>
      <c r="S86" s="62">
        <f>IFERROR(INDEX(IrriTKN[#Data],($O$5+$M86),MATCH($Q$7,IrriTKN[#Headers],0)),NA())</f>
        <v>0</v>
      </c>
      <c r="T86" s="62">
        <f>IFERROR(INDEX(ModelN[#Data],($O$5+$M86),MATCH($Q$7,ModelN[#Headers],0)),NA())</f>
        <v>0</v>
      </c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</row>
    <row r="87" spans="1:31" x14ac:dyDescent="0.25">
      <c r="A87" s="57"/>
      <c r="B87" s="58">
        <v>75</v>
      </c>
      <c r="C87" s="61">
        <f>IFERROR(INDEX(LysimeterVol_DB!$H$3:$AM$2832,(NutriPlotsInfo!$D$5+NutriPlotsInfo!$B87),1),NA())</f>
        <v>42261</v>
      </c>
      <c r="D87" s="62">
        <f>IFERROR(INDEX(TKN[#Data],($D$5+$B87),MATCH($F$6,TKN[#Headers],0)),NA())</f>
        <v>0</v>
      </c>
      <c r="E87" s="62">
        <f>IFERROR(INDEX(Nitrite[#Data],($D$5+$B87),MATCH($F$6,Nitrite[#Headers],0)),NA())</f>
        <v>0</v>
      </c>
      <c r="F87" s="62">
        <f>IFERROR(INDEX(Nitrate[#Data],($D$5+$B87),MATCH($F$6,Nitrate[#Headers],0)),NA())</f>
        <v>0</v>
      </c>
      <c r="G87" s="62">
        <f>IFERROR(INDEX(Ammonia[#Data],($D$5+$B87),MATCH($F$6,Ammonia[#Headers],0)),NA())</f>
        <v>0</v>
      </c>
      <c r="H87" s="62">
        <f>IFERROR(INDEX(IrriTKN[#Data],($D$5+$B87),MATCH($F$7,IrriTKN[#Headers],0)),NA())</f>
        <v>0</v>
      </c>
      <c r="I87" s="62">
        <f>IFERROR(INDEX(ModelN[#Data],($D$5+$B87),MATCH($F$7,ModelN[#Headers],0)),NA())</f>
        <v>0</v>
      </c>
      <c r="J87" s="57"/>
      <c r="K87" s="57"/>
      <c r="L87" s="57"/>
      <c r="M87" s="58">
        <v>75</v>
      </c>
      <c r="N87" s="61">
        <f>IFERROR(INDEX(LysimeterVol_DB!$H$3:$AM$2832,(NutriPlotsInfo!$O$5+NutriPlotsInfo!$M87),1),NA())</f>
        <v>40254</v>
      </c>
      <c r="O87" s="62">
        <f>IFERROR(INDEX(TKN[#Data],($O$5+$M87),MATCH($Q$6,TKN[#Headers],0)),NA())</f>
        <v>0</v>
      </c>
      <c r="P87" s="62">
        <f>IFERROR(INDEX(Nitrite[#Data],($O$5+$M87),MATCH($Q$6,Nitrite[#Headers],0)),NA())</f>
        <v>0</v>
      </c>
      <c r="Q87" s="62">
        <f>IFERROR(INDEX(Nitrate[#Data],($O$5+$M87),MATCH($Q$6,Nitrate[#Headers],0)),NA())</f>
        <v>0</v>
      </c>
      <c r="R87" s="62">
        <f>IFERROR(INDEX(Ammonia[#Data],($O$5+$M87),MATCH($Q$6,Ammonia[#Headers],0)),NA())</f>
        <v>0</v>
      </c>
      <c r="S87" s="62">
        <f>IFERROR(INDEX(IrriTKN[#Data],($O$5+$M87),MATCH($Q$7,IrriTKN[#Headers],0)),NA())</f>
        <v>0</v>
      </c>
      <c r="T87" s="62">
        <f>IFERROR(INDEX(ModelN[#Data],($O$5+$M87),MATCH($Q$7,ModelN[#Headers],0)),NA())</f>
        <v>0</v>
      </c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</row>
    <row r="88" spans="1:31" x14ac:dyDescent="0.25">
      <c r="A88" s="57"/>
      <c r="B88" s="58">
        <v>76</v>
      </c>
      <c r="C88" s="61">
        <f>IFERROR(INDEX(LysimeterVol_DB!$H$3:$AM$2832,(NutriPlotsInfo!$D$5+NutriPlotsInfo!$B88),1),NA())</f>
        <v>42262</v>
      </c>
      <c r="D88" s="62">
        <f>IFERROR(INDEX(TKN[#Data],($D$5+$B88),MATCH($F$6,TKN[#Headers],0)),NA())</f>
        <v>0</v>
      </c>
      <c r="E88" s="62">
        <f>IFERROR(INDEX(Nitrite[#Data],($D$5+$B88),MATCH($F$6,Nitrite[#Headers],0)),NA())</f>
        <v>0</v>
      </c>
      <c r="F88" s="62">
        <f>IFERROR(INDEX(Nitrate[#Data],($D$5+$B88),MATCH($F$6,Nitrate[#Headers],0)),NA())</f>
        <v>0</v>
      </c>
      <c r="G88" s="62">
        <f>IFERROR(INDEX(Ammonia[#Data],($D$5+$B88),MATCH($F$6,Ammonia[#Headers],0)),NA())</f>
        <v>0</v>
      </c>
      <c r="H88" s="62">
        <f>IFERROR(INDEX(IrriTKN[#Data],($D$5+$B88),MATCH($F$7,IrriTKN[#Headers],0)),NA())</f>
        <v>0</v>
      </c>
      <c r="I88" s="62">
        <f>IFERROR(INDEX(ModelN[#Data],($D$5+$B88),MATCH($F$7,ModelN[#Headers],0)),NA())</f>
        <v>0</v>
      </c>
      <c r="J88" s="57"/>
      <c r="K88" s="57"/>
      <c r="L88" s="57"/>
      <c r="M88" s="58">
        <v>76</v>
      </c>
      <c r="N88" s="61">
        <f>IFERROR(INDEX(LysimeterVol_DB!$H$3:$AM$2832,(NutriPlotsInfo!$O$5+NutriPlotsInfo!$M88),1),NA())</f>
        <v>40255</v>
      </c>
      <c r="O88" s="62">
        <f>IFERROR(INDEX(TKN[#Data],($O$5+$M88),MATCH($Q$6,TKN[#Headers],0)),NA())</f>
        <v>0</v>
      </c>
      <c r="P88" s="62">
        <f>IFERROR(INDEX(Nitrite[#Data],($O$5+$M88),MATCH($Q$6,Nitrite[#Headers],0)),NA())</f>
        <v>0</v>
      </c>
      <c r="Q88" s="62">
        <f>IFERROR(INDEX(Nitrate[#Data],($O$5+$M88),MATCH($Q$6,Nitrate[#Headers],0)),NA())</f>
        <v>0</v>
      </c>
      <c r="R88" s="62">
        <f>IFERROR(INDEX(Ammonia[#Data],($O$5+$M88),MATCH($Q$6,Ammonia[#Headers],0)),NA())</f>
        <v>0</v>
      </c>
      <c r="S88" s="62">
        <f>IFERROR(INDEX(IrriTKN[#Data],($O$5+$M88),MATCH($Q$7,IrriTKN[#Headers],0)),NA())</f>
        <v>0</v>
      </c>
      <c r="T88" s="62">
        <f>IFERROR(INDEX(ModelN[#Data],($O$5+$M88),MATCH($Q$7,ModelN[#Headers],0)),NA())</f>
        <v>0</v>
      </c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</row>
    <row r="89" spans="1:31" x14ac:dyDescent="0.25">
      <c r="A89" s="57"/>
      <c r="B89" s="58">
        <v>77</v>
      </c>
      <c r="C89" s="61">
        <f>IFERROR(INDEX(LysimeterVol_DB!$H$3:$AM$2832,(NutriPlotsInfo!$D$5+NutriPlotsInfo!$B89),1),NA())</f>
        <v>42263</v>
      </c>
      <c r="D89" s="62">
        <f>IFERROR(INDEX(TKN[#Data],($D$5+$B89),MATCH($F$6,TKN[#Headers],0)),NA())</f>
        <v>0</v>
      </c>
      <c r="E89" s="62">
        <f>IFERROR(INDEX(Nitrite[#Data],($D$5+$B89),MATCH($F$6,Nitrite[#Headers],0)),NA())</f>
        <v>0</v>
      </c>
      <c r="F89" s="62">
        <f>IFERROR(INDEX(Nitrate[#Data],($D$5+$B89),MATCH($F$6,Nitrate[#Headers],0)),NA())</f>
        <v>0</v>
      </c>
      <c r="G89" s="62">
        <f>IFERROR(INDEX(Ammonia[#Data],($D$5+$B89),MATCH($F$6,Ammonia[#Headers],0)),NA())</f>
        <v>0</v>
      </c>
      <c r="H89" s="62">
        <f>IFERROR(INDEX(IrriTKN[#Data],($D$5+$B89),MATCH($F$7,IrriTKN[#Headers],0)),NA())</f>
        <v>0</v>
      </c>
      <c r="I89" s="62">
        <f>IFERROR(INDEX(ModelN[#Data],($D$5+$B89),MATCH($F$7,ModelN[#Headers],0)),NA())</f>
        <v>0</v>
      </c>
      <c r="J89" s="57"/>
      <c r="K89" s="57"/>
      <c r="L89" s="57"/>
      <c r="M89" s="58">
        <v>77</v>
      </c>
      <c r="N89" s="61">
        <f>IFERROR(INDEX(LysimeterVol_DB!$H$3:$AM$2832,(NutriPlotsInfo!$O$5+NutriPlotsInfo!$M89),1),NA())</f>
        <v>40256</v>
      </c>
      <c r="O89" s="62">
        <f>IFERROR(INDEX(TKN[#Data],($O$5+$M89),MATCH($Q$6,TKN[#Headers],0)),NA())</f>
        <v>0</v>
      </c>
      <c r="P89" s="62">
        <f>IFERROR(INDEX(Nitrite[#Data],($O$5+$M89),MATCH($Q$6,Nitrite[#Headers],0)),NA())</f>
        <v>0</v>
      </c>
      <c r="Q89" s="62">
        <f>IFERROR(INDEX(Nitrate[#Data],($O$5+$M89),MATCH($Q$6,Nitrate[#Headers],0)),NA())</f>
        <v>0</v>
      </c>
      <c r="R89" s="62">
        <f>IFERROR(INDEX(Ammonia[#Data],($O$5+$M89),MATCH($Q$6,Ammonia[#Headers],0)),NA())</f>
        <v>0</v>
      </c>
      <c r="S89" s="62">
        <f>IFERROR(INDEX(IrriTKN[#Data],($O$5+$M89),MATCH($Q$7,IrriTKN[#Headers],0)),NA())</f>
        <v>0</v>
      </c>
      <c r="T89" s="62">
        <f>IFERROR(INDEX(ModelN[#Data],($O$5+$M89),MATCH($Q$7,ModelN[#Headers],0)),NA())</f>
        <v>0</v>
      </c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</row>
    <row r="90" spans="1:31" x14ac:dyDescent="0.25">
      <c r="A90" s="57"/>
      <c r="B90" s="58">
        <v>78</v>
      </c>
      <c r="C90" s="61">
        <f>IFERROR(INDEX(LysimeterVol_DB!$H$3:$AM$2832,(NutriPlotsInfo!$D$5+NutriPlotsInfo!$B90),1),NA())</f>
        <v>42264</v>
      </c>
      <c r="D90" s="62">
        <f>IFERROR(INDEX(TKN[#Data],($D$5+$B90),MATCH($F$6,TKN[#Headers],0)),NA())</f>
        <v>7</v>
      </c>
      <c r="E90" s="62">
        <f>IFERROR(INDEX(Nitrite[#Data],($D$5+$B90),MATCH($F$6,Nitrite[#Headers],0)),NA())</f>
        <v>0.16999999999999998</v>
      </c>
      <c r="F90" s="62">
        <f>IFERROR(INDEX(Nitrate[#Data],($D$5+$B90),MATCH($F$6,Nitrate[#Headers],0)),NA())</f>
        <v>11.530000000000001</v>
      </c>
      <c r="G90" s="62">
        <f>IFERROR(INDEX(Ammonia[#Data],($D$5+$B90),MATCH($F$6,Ammonia[#Headers],0)),NA())</f>
        <v>0.43999999999999995</v>
      </c>
      <c r="H90" s="62">
        <f>IFERROR(INDEX(IrriTKN[#Data],($D$5+$B90),MATCH($F$7,IrriTKN[#Headers],0)),NA())</f>
        <v>0</v>
      </c>
      <c r="I90" s="62">
        <f>IFERROR(INDEX(ModelN[#Data],($D$5+$B90),MATCH($F$7,ModelN[#Headers],0)),NA())</f>
        <v>0</v>
      </c>
      <c r="J90" s="57"/>
      <c r="K90" s="57"/>
      <c r="L90" s="57"/>
      <c r="M90" s="58">
        <v>78</v>
      </c>
      <c r="N90" s="61">
        <f>IFERROR(INDEX(LysimeterVol_DB!$H$3:$AM$2832,(NutriPlotsInfo!$O$5+NutriPlotsInfo!$M90),1),NA())</f>
        <v>40257</v>
      </c>
      <c r="O90" s="62">
        <f>IFERROR(INDEX(TKN[#Data],($O$5+$M90),MATCH($Q$6,TKN[#Headers],0)),NA())</f>
        <v>0</v>
      </c>
      <c r="P90" s="62">
        <f>IFERROR(INDEX(Nitrite[#Data],($O$5+$M90),MATCH($Q$6,Nitrite[#Headers],0)),NA())</f>
        <v>0</v>
      </c>
      <c r="Q90" s="62">
        <f>IFERROR(INDEX(Nitrate[#Data],($O$5+$M90),MATCH($Q$6,Nitrate[#Headers],0)),NA())</f>
        <v>0</v>
      </c>
      <c r="R90" s="62">
        <f>IFERROR(INDEX(Ammonia[#Data],($O$5+$M90),MATCH($Q$6,Ammonia[#Headers],0)),NA())</f>
        <v>0</v>
      </c>
      <c r="S90" s="62">
        <f>IFERROR(INDEX(IrriTKN[#Data],($O$5+$M90),MATCH($Q$7,IrriTKN[#Headers],0)),NA())</f>
        <v>0</v>
      </c>
      <c r="T90" s="62">
        <f>IFERROR(INDEX(ModelN[#Data],($O$5+$M90),MATCH($Q$7,ModelN[#Headers],0)),NA())</f>
        <v>0</v>
      </c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</row>
    <row r="91" spans="1:31" x14ac:dyDescent="0.25">
      <c r="A91" s="57"/>
      <c r="B91" s="58">
        <v>79</v>
      </c>
      <c r="C91" s="61">
        <f>IFERROR(INDEX(LysimeterVol_DB!$H$3:$AM$2832,(NutriPlotsInfo!$D$5+NutriPlotsInfo!$B91),1),NA())</f>
        <v>42265</v>
      </c>
      <c r="D91" s="62">
        <f>IFERROR(INDEX(TKN[#Data],($D$5+$B91),MATCH($F$6,TKN[#Headers],0)),NA())</f>
        <v>0</v>
      </c>
      <c r="E91" s="62">
        <f>IFERROR(INDEX(Nitrite[#Data],($D$5+$B91),MATCH($F$6,Nitrite[#Headers],0)),NA())</f>
        <v>0</v>
      </c>
      <c r="F91" s="62">
        <f>IFERROR(INDEX(Nitrate[#Data],($D$5+$B91),MATCH($F$6,Nitrate[#Headers],0)),NA())</f>
        <v>0</v>
      </c>
      <c r="G91" s="62">
        <f>IFERROR(INDEX(Ammonia[#Data],($D$5+$B91),MATCH($F$6,Ammonia[#Headers],0)),NA())</f>
        <v>0</v>
      </c>
      <c r="H91" s="62">
        <f>IFERROR(INDEX(IrriTKN[#Data],($D$5+$B91),MATCH($F$7,IrriTKN[#Headers],0)),NA())</f>
        <v>0</v>
      </c>
      <c r="I91" s="62">
        <f>IFERROR(INDEX(ModelN[#Data],($D$5+$B91),MATCH($F$7,ModelN[#Headers],0)),NA())</f>
        <v>0</v>
      </c>
      <c r="J91" s="57"/>
      <c r="K91" s="57"/>
      <c r="L91" s="57"/>
      <c r="M91" s="58">
        <v>79</v>
      </c>
      <c r="N91" s="61">
        <f>IFERROR(INDEX(LysimeterVol_DB!$H$3:$AM$2832,(NutriPlotsInfo!$O$5+NutriPlotsInfo!$M91),1),NA())</f>
        <v>40258</v>
      </c>
      <c r="O91" s="62">
        <f>IFERROR(INDEX(TKN[#Data],($O$5+$M91),MATCH($Q$6,TKN[#Headers],0)),NA())</f>
        <v>0</v>
      </c>
      <c r="P91" s="62">
        <f>IFERROR(INDEX(Nitrite[#Data],($O$5+$M91),MATCH($Q$6,Nitrite[#Headers],0)),NA())</f>
        <v>0</v>
      </c>
      <c r="Q91" s="62">
        <f>IFERROR(INDEX(Nitrate[#Data],($O$5+$M91),MATCH($Q$6,Nitrate[#Headers],0)),NA())</f>
        <v>0</v>
      </c>
      <c r="R91" s="62">
        <f>IFERROR(INDEX(Ammonia[#Data],($O$5+$M91),MATCH($Q$6,Ammonia[#Headers],0)),NA())</f>
        <v>0</v>
      </c>
      <c r="S91" s="62">
        <f>IFERROR(INDEX(IrriTKN[#Data],($O$5+$M91),MATCH($Q$7,IrriTKN[#Headers],0)),NA())</f>
        <v>0</v>
      </c>
      <c r="T91" s="62">
        <f>IFERROR(INDEX(ModelN[#Data],($O$5+$M91),MATCH($Q$7,ModelN[#Headers],0)),NA())</f>
        <v>0</v>
      </c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</row>
    <row r="92" spans="1:31" x14ac:dyDescent="0.25">
      <c r="A92" s="57"/>
      <c r="B92" s="58">
        <v>80</v>
      </c>
      <c r="C92" s="61">
        <f>IFERROR(INDEX(LysimeterVol_DB!$H$3:$AM$2832,(NutriPlotsInfo!$D$5+NutriPlotsInfo!$B92),1),NA())</f>
        <v>42266</v>
      </c>
      <c r="D92" s="62">
        <f>IFERROR(INDEX(TKN[#Data],($D$5+$B92),MATCH($F$6,TKN[#Headers],0)),NA())</f>
        <v>0</v>
      </c>
      <c r="E92" s="62">
        <f>IFERROR(INDEX(Nitrite[#Data],($D$5+$B92),MATCH($F$6,Nitrite[#Headers],0)),NA())</f>
        <v>0</v>
      </c>
      <c r="F92" s="62">
        <f>IFERROR(INDEX(Nitrate[#Data],($D$5+$B92),MATCH($F$6,Nitrate[#Headers],0)),NA())</f>
        <v>0</v>
      </c>
      <c r="G92" s="62">
        <f>IFERROR(INDEX(Ammonia[#Data],($D$5+$B92),MATCH($F$6,Ammonia[#Headers],0)),NA())</f>
        <v>0</v>
      </c>
      <c r="H92" s="62">
        <f>IFERROR(INDEX(IrriTKN[#Data],($D$5+$B92),MATCH($F$7,IrriTKN[#Headers],0)),NA())</f>
        <v>0</v>
      </c>
      <c r="I92" s="62">
        <f>IFERROR(INDEX(ModelN[#Data],($D$5+$B92),MATCH($F$7,ModelN[#Headers],0)),NA())</f>
        <v>0</v>
      </c>
      <c r="J92" s="57"/>
      <c r="K92" s="57"/>
      <c r="L92" s="57"/>
      <c r="M92" s="58">
        <v>80</v>
      </c>
      <c r="N92" s="61">
        <f>IFERROR(INDEX(LysimeterVol_DB!$H$3:$AM$2832,(NutriPlotsInfo!$O$5+NutriPlotsInfo!$M92),1),NA())</f>
        <v>40259</v>
      </c>
      <c r="O92" s="62">
        <f>IFERROR(INDEX(TKN[#Data],($O$5+$M92),MATCH($Q$6,TKN[#Headers],0)),NA())</f>
        <v>0</v>
      </c>
      <c r="P92" s="62">
        <f>IFERROR(INDEX(Nitrite[#Data],($O$5+$M92),MATCH($Q$6,Nitrite[#Headers],0)),NA())</f>
        <v>0</v>
      </c>
      <c r="Q92" s="62">
        <f>IFERROR(INDEX(Nitrate[#Data],($O$5+$M92),MATCH($Q$6,Nitrate[#Headers],0)),NA())</f>
        <v>0</v>
      </c>
      <c r="R92" s="62">
        <f>IFERROR(INDEX(Ammonia[#Data],($O$5+$M92),MATCH($Q$6,Ammonia[#Headers],0)),NA())</f>
        <v>0</v>
      </c>
      <c r="S92" s="62">
        <f>IFERROR(INDEX(IrriTKN[#Data],($O$5+$M92),MATCH($Q$7,IrriTKN[#Headers],0)),NA())</f>
        <v>0</v>
      </c>
      <c r="T92" s="62">
        <f>IFERROR(INDEX(ModelN[#Data],($O$5+$M92),MATCH($Q$7,ModelN[#Headers],0)),NA())</f>
        <v>0</v>
      </c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</row>
    <row r="93" spans="1:31" x14ac:dyDescent="0.25">
      <c r="A93" s="57"/>
      <c r="B93" s="58">
        <v>81</v>
      </c>
      <c r="C93" s="61">
        <f>IFERROR(INDEX(LysimeterVol_DB!$H$3:$AM$2832,(NutriPlotsInfo!$D$5+NutriPlotsInfo!$B93),1),NA())</f>
        <v>42267</v>
      </c>
      <c r="D93" s="62">
        <f>IFERROR(INDEX(TKN[#Data],($D$5+$B93),MATCH($F$6,TKN[#Headers],0)),NA())</f>
        <v>0</v>
      </c>
      <c r="E93" s="62">
        <f>IFERROR(INDEX(Nitrite[#Data],($D$5+$B93),MATCH($F$6,Nitrite[#Headers],0)),NA())</f>
        <v>0</v>
      </c>
      <c r="F93" s="62">
        <f>IFERROR(INDEX(Nitrate[#Data],($D$5+$B93),MATCH($F$6,Nitrate[#Headers],0)),NA())</f>
        <v>0</v>
      </c>
      <c r="G93" s="62">
        <f>IFERROR(INDEX(Ammonia[#Data],($D$5+$B93),MATCH($F$6,Ammonia[#Headers],0)),NA())</f>
        <v>0</v>
      </c>
      <c r="H93" s="62">
        <f>IFERROR(INDEX(IrriTKN[#Data],($D$5+$B93),MATCH($F$7,IrriTKN[#Headers],0)),NA())</f>
        <v>0</v>
      </c>
      <c r="I93" s="62">
        <f>IFERROR(INDEX(ModelN[#Data],($D$5+$B93),MATCH($F$7,ModelN[#Headers],0)),NA())</f>
        <v>0</v>
      </c>
      <c r="J93" s="57"/>
      <c r="K93" s="57"/>
      <c r="L93" s="57"/>
      <c r="M93" s="58">
        <v>81</v>
      </c>
      <c r="N93" s="61">
        <f>IFERROR(INDEX(LysimeterVol_DB!$H$3:$AM$2832,(NutriPlotsInfo!$O$5+NutriPlotsInfo!$M93),1),NA())</f>
        <v>40260</v>
      </c>
      <c r="O93" s="62">
        <f>IFERROR(INDEX(TKN[#Data],($O$5+$M93),MATCH($Q$6,TKN[#Headers],0)),NA())</f>
        <v>0</v>
      </c>
      <c r="P93" s="62">
        <f>IFERROR(INDEX(Nitrite[#Data],($O$5+$M93),MATCH($Q$6,Nitrite[#Headers],0)),NA())</f>
        <v>0</v>
      </c>
      <c r="Q93" s="62">
        <f>IFERROR(INDEX(Nitrate[#Data],($O$5+$M93),MATCH($Q$6,Nitrate[#Headers],0)),NA())</f>
        <v>0</v>
      </c>
      <c r="R93" s="62">
        <f>IFERROR(INDEX(Ammonia[#Data],($O$5+$M93),MATCH($Q$6,Ammonia[#Headers],0)),NA())</f>
        <v>0</v>
      </c>
      <c r="S93" s="62">
        <f>IFERROR(INDEX(IrriTKN[#Data],($O$5+$M93),MATCH($Q$7,IrriTKN[#Headers],0)),NA())</f>
        <v>0</v>
      </c>
      <c r="T93" s="62">
        <f>IFERROR(INDEX(ModelN[#Data],($O$5+$M93),MATCH($Q$7,ModelN[#Headers],0)),NA())</f>
        <v>0</v>
      </c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</row>
    <row r="94" spans="1:31" x14ac:dyDescent="0.25">
      <c r="A94" s="57"/>
      <c r="B94" s="58">
        <v>82</v>
      </c>
      <c r="C94" s="61">
        <f>IFERROR(INDEX(LysimeterVol_DB!$H$3:$AM$2832,(NutriPlotsInfo!$D$5+NutriPlotsInfo!$B94),1),NA())</f>
        <v>42268</v>
      </c>
      <c r="D94" s="62">
        <f>IFERROR(INDEX(TKN[#Data],($D$5+$B94),MATCH($F$6,TKN[#Headers],0)),NA())</f>
        <v>0</v>
      </c>
      <c r="E94" s="62">
        <f>IFERROR(INDEX(Nitrite[#Data],($D$5+$B94),MATCH($F$6,Nitrite[#Headers],0)),NA())</f>
        <v>0</v>
      </c>
      <c r="F94" s="62">
        <f>IFERROR(INDEX(Nitrate[#Data],($D$5+$B94),MATCH($F$6,Nitrate[#Headers],0)),NA())</f>
        <v>0</v>
      </c>
      <c r="G94" s="62">
        <f>IFERROR(INDEX(Ammonia[#Data],($D$5+$B94),MATCH($F$6,Ammonia[#Headers],0)),NA())</f>
        <v>0</v>
      </c>
      <c r="H94" s="62">
        <f>IFERROR(INDEX(IrriTKN[#Data],($D$5+$B94),MATCH($F$7,IrriTKN[#Headers],0)),NA())</f>
        <v>0</v>
      </c>
      <c r="I94" s="62">
        <f>IFERROR(INDEX(ModelN[#Data],($D$5+$B94),MATCH($F$7,ModelN[#Headers],0)),NA())</f>
        <v>0</v>
      </c>
      <c r="J94" s="57"/>
      <c r="K94" s="57"/>
      <c r="L94" s="57"/>
      <c r="M94" s="58">
        <v>82</v>
      </c>
      <c r="N94" s="61">
        <f>IFERROR(INDEX(LysimeterVol_DB!$H$3:$AM$2832,(NutriPlotsInfo!$O$5+NutriPlotsInfo!$M94),1),NA())</f>
        <v>40261</v>
      </c>
      <c r="O94" s="62">
        <f>IFERROR(INDEX(TKN[#Data],($O$5+$M94),MATCH($Q$6,TKN[#Headers],0)),NA())</f>
        <v>0</v>
      </c>
      <c r="P94" s="62">
        <f>IFERROR(INDEX(Nitrite[#Data],($O$5+$M94),MATCH($Q$6,Nitrite[#Headers],0)),NA())</f>
        <v>0</v>
      </c>
      <c r="Q94" s="62">
        <f>IFERROR(INDEX(Nitrate[#Data],($O$5+$M94),MATCH($Q$6,Nitrate[#Headers],0)),NA())</f>
        <v>0</v>
      </c>
      <c r="R94" s="62">
        <f>IFERROR(INDEX(Ammonia[#Data],($O$5+$M94),MATCH($Q$6,Ammonia[#Headers],0)),NA())</f>
        <v>0</v>
      </c>
      <c r="S94" s="62">
        <f>IFERROR(INDEX(IrriTKN[#Data],($O$5+$M94),MATCH($Q$7,IrriTKN[#Headers],0)),NA())</f>
        <v>0</v>
      </c>
      <c r="T94" s="62">
        <f>IFERROR(INDEX(ModelN[#Data],($O$5+$M94),MATCH($Q$7,ModelN[#Headers],0)),NA())</f>
        <v>0</v>
      </c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</row>
    <row r="95" spans="1:31" x14ac:dyDescent="0.25">
      <c r="A95" s="57"/>
      <c r="B95" s="58">
        <v>83</v>
      </c>
      <c r="C95" s="61">
        <f>IFERROR(INDEX(LysimeterVol_DB!$H$3:$AM$2832,(NutriPlotsInfo!$D$5+NutriPlotsInfo!$B95),1),NA())</f>
        <v>42269</v>
      </c>
      <c r="D95" s="62">
        <f>IFERROR(INDEX(TKN[#Data],($D$5+$B95),MATCH($F$6,TKN[#Headers],0)),NA())</f>
        <v>0</v>
      </c>
      <c r="E95" s="62">
        <f>IFERROR(INDEX(Nitrite[#Data],($D$5+$B95),MATCH($F$6,Nitrite[#Headers],0)),NA())</f>
        <v>0</v>
      </c>
      <c r="F95" s="62">
        <f>IFERROR(INDEX(Nitrate[#Data],($D$5+$B95),MATCH($F$6,Nitrate[#Headers],0)),NA())</f>
        <v>0</v>
      </c>
      <c r="G95" s="62">
        <f>IFERROR(INDEX(Ammonia[#Data],($D$5+$B95),MATCH($F$6,Ammonia[#Headers],0)),NA())</f>
        <v>0</v>
      </c>
      <c r="H95" s="62">
        <f>IFERROR(INDEX(IrriTKN[#Data],($D$5+$B95),MATCH($F$7,IrriTKN[#Headers],0)),NA())</f>
        <v>0</v>
      </c>
      <c r="I95" s="62">
        <f>IFERROR(INDEX(ModelN[#Data],($D$5+$B95),MATCH($F$7,ModelN[#Headers],0)),NA())</f>
        <v>0</v>
      </c>
      <c r="J95" s="57"/>
      <c r="K95" s="57"/>
      <c r="L95" s="57"/>
      <c r="M95" s="58">
        <v>83</v>
      </c>
      <c r="N95" s="61">
        <f>IFERROR(INDEX(LysimeterVol_DB!$H$3:$AM$2832,(NutriPlotsInfo!$O$5+NutriPlotsInfo!$M95),1),NA())</f>
        <v>40262</v>
      </c>
      <c r="O95" s="62">
        <f>IFERROR(INDEX(TKN[#Data],($O$5+$M95),MATCH($Q$6,TKN[#Headers],0)),NA())</f>
        <v>0</v>
      </c>
      <c r="P95" s="62">
        <f>IFERROR(INDEX(Nitrite[#Data],($O$5+$M95),MATCH($Q$6,Nitrite[#Headers],0)),NA())</f>
        <v>0</v>
      </c>
      <c r="Q95" s="62">
        <f>IFERROR(INDEX(Nitrate[#Data],($O$5+$M95),MATCH($Q$6,Nitrate[#Headers],0)),NA())</f>
        <v>0</v>
      </c>
      <c r="R95" s="62">
        <f>IFERROR(INDEX(Ammonia[#Data],($O$5+$M95),MATCH($Q$6,Ammonia[#Headers],0)),NA())</f>
        <v>0</v>
      </c>
      <c r="S95" s="62">
        <f>IFERROR(INDEX(IrriTKN[#Data],($O$5+$M95),MATCH($Q$7,IrriTKN[#Headers],0)),NA())</f>
        <v>0</v>
      </c>
      <c r="T95" s="62">
        <f>IFERROR(INDEX(ModelN[#Data],($O$5+$M95),MATCH($Q$7,ModelN[#Headers],0)),NA())</f>
        <v>0</v>
      </c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</row>
    <row r="96" spans="1:31" x14ac:dyDescent="0.25">
      <c r="A96" s="57"/>
      <c r="B96" s="58">
        <v>84</v>
      </c>
      <c r="C96" s="61">
        <f>IFERROR(INDEX(LysimeterVol_DB!$H$3:$AM$2832,(NutriPlotsInfo!$D$5+NutriPlotsInfo!$B96),1),NA())</f>
        <v>42270</v>
      </c>
      <c r="D96" s="62">
        <f>IFERROR(INDEX(TKN[#Data],($D$5+$B96),MATCH($F$6,TKN[#Headers],0)),NA())</f>
        <v>0</v>
      </c>
      <c r="E96" s="62">
        <f>IFERROR(INDEX(Nitrite[#Data],($D$5+$B96),MATCH($F$6,Nitrite[#Headers],0)),NA())</f>
        <v>0</v>
      </c>
      <c r="F96" s="62">
        <f>IFERROR(INDEX(Nitrate[#Data],($D$5+$B96),MATCH($F$6,Nitrate[#Headers],0)),NA())</f>
        <v>0</v>
      </c>
      <c r="G96" s="62">
        <f>IFERROR(INDEX(Ammonia[#Data],($D$5+$B96),MATCH($F$6,Ammonia[#Headers],0)),NA())</f>
        <v>0</v>
      </c>
      <c r="H96" s="62">
        <f>IFERROR(INDEX(IrriTKN[#Data],($D$5+$B96),MATCH($F$7,IrriTKN[#Headers],0)),NA())</f>
        <v>0</v>
      </c>
      <c r="I96" s="62">
        <f>IFERROR(INDEX(ModelN[#Data],($D$5+$B96),MATCH($F$7,ModelN[#Headers],0)),NA())</f>
        <v>0</v>
      </c>
      <c r="J96" s="57"/>
      <c r="K96" s="57"/>
      <c r="L96" s="57"/>
      <c r="M96" s="58">
        <v>84</v>
      </c>
      <c r="N96" s="61">
        <f>IFERROR(INDEX(LysimeterVol_DB!$H$3:$AM$2832,(NutriPlotsInfo!$O$5+NutriPlotsInfo!$M96),1),NA())</f>
        <v>40263</v>
      </c>
      <c r="O96" s="62">
        <f>IFERROR(INDEX(TKN[#Data],($O$5+$M96),MATCH($Q$6,TKN[#Headers],0)),NA())</f>
        <v>0</v>
      </c>
      <c r="P96" s="62">
        <f>IFERROR(INDEX(Nitrite[#Data],($O$5+$M96),MATCH($Q$6,Nitrite[#Headers],0)),NA())</f>
        <v>0</v>
      </c>
      <c r="Q96" s="62">
        <f>IFERROR(INDEX(Nitrate[#Data],($O$5+$M96),MATCH($Q$6,Nitrate[#Headers],0)),NA())</f>
        <v>0</v>
      </c>
      <c r="R96" s="62">
        <f>IFERROR(INDEX(Ammonia[#Data],($O$5+$M96),MATCH($Q$6,Ammonia[#Headers],0)),NA())</f>
        <v>0</v>
      </c>
      <c r="S96" s="62">
        <f>IFERROR(INDEX(IrriTKN[#Data],($O$5+$M96),MATCH($Q$7,IrriTKN[#Headers],0)),NA())</f>
        <v>0</v>
      </c>
      <c r="T96" s="62">
        <f>IFERROR(INDEX(ModelN[#Data],($O$5+$M96),MATCH($Q$7,ModelN[#Headers],0)),NA())</f>
        <v>0</v>
      </c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</row>
    <row r="97" spans="1:31" x14ac:dyDescent="0.25">
      <c r="A97" s="57"/>
      <c r="B97" s="58">
        <v>85</v>
      </c>
      <c r="C97" s="61">
        <f>IFERROR(INDEX(LysimeterVol_DB!$H$3:$AM$2832,(NutriPlotsInfo!$D$5+NutriPlotsInfo!$B97),1),NA())</f>
        <v>42271</v>
      </c>
      <c r="D97" s="62">
        <f>IFERROR(INDEX(TKN[#Data],($D$5+$B97),MATCH($F$6,TKN[#Headers],0)),NA())</f>
        <v>0</v>
      </c>
      <c r="E97" s="62">
        <f>IFERROR(INDEX(Nitrite[#Data],($D$5+$B97),MATCH($F$6,Nitrite[#Headers],0)),NA())</f>
        <v>0</v>
      </c>
      <c r="F97" s="62">
        <f>IFERROR(INDEX(Nitrate[#Data],($D$5+$B97),MATCH($F$6,Nitrate[#Headers],0)),NA())</f>
        <v>0</v>
      </c>
      <c r="G97" s="62">
        <f>IFERROR(INDEX(Ammonia[#Data],($D$5+$B97),MATCH($F$6,Ammonia[#Headers],0)),NA())</f>
        <v>0</v>
      </c>
      <c r="H97" s="62">
        <f>IFERROR(INDEX(IrriTKN[#Data],($D$5+$B97),MATCH($F$7,IrriTKN[#Headers],0)),NA())</f>
        <v>0</v>
      </c>
      <c r="I97" s="62">
        <f>IFERROR(INDEX(ModelN[#Data],($D$5+$B97),MATCH($F$7,ModelN[#Headers],0)),NA())</f>
        <v>0</v>
      </c>
      <c r="J97" s="57"/>
      <c r="K97" s="57"/>
      <c r="L97" s="57"/>
      <c r="M97" s="58">
        <v>85</v>
      </c>
      <c r="N97" s="61">
        <f>IFERROR(INDEX(LysimeterVol_DB!$H$3:$AM$2832,(NutriPlotsInfo!$O$5+NutriPlotsInfo!$M97),1),NA())</f>
        <v>40264</v>
      </c>
      <c r="O97" s="62">
        <f>IFERROR(INDEX(TKN[#Data],($O$5+$M97),MATCH($Q$6,TKN[#Headers],0)),NA())</f>
        <v>0</v>
      </c>
      <c r="P97" s="62">
        <f>IFERROR(INDEX(Nitrite[#Data],($O$5+$M97),MATCH($Q$6,Nitrite[#Headers],0)),NA())</f>
        <v>0</v>
      </c>
      <c r="Q97" s="62">
        <f>IFERROR(INDEX(Nitrate[#Data],($O$5+$M97),MATCH($Q$6,Nitrate[#Headers],0)),NA())</f>
        <v>0</v>
      </c>
      <c r="R97" s="62">
        <f>IFERROR(INDEX(Ammonia[#Data],($O$5+$M97),MATCH($Q$6,Ammonia[#Headers],0)),NA())</f>
        <v>0</v>
      </c>
      <c r="S97" s="62">
        <f>IFERROR(INDEX(IrriTKN[#Data],($O$5+$M97),MATCH($Q$7,IrriTKN[#Headers],0)),NA())</f>
        <v>0</v>
      </c>
      <c r="T97" s="62">
        <f>IFERROR(INDEX(ModelN[#Data],($O$5+$M97),MATCH($Q$7,ModelN[#Headers],0)),NA())</f>
        <v>0</v>
      </c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</row>
    <row r="98" spans="1:31" x14ac:dyDescent="0.25">
      <c r="A98" s="57"/>
      <c r="B98" s="58">
        <v>86</v>
      </c>
      <c r="C98" s="61">
        <f>IFERROR(INDEX(LysimeterVol_DB!$H$3:$AM$2832,(NutriPlotsInfo!$D$5+NutriPlotsInfo!$B98),1),NA())</f>
        <v>42272</v>
      </c>
      <c r="D98" s="62">
        <f>IFERROR(INDEX(TKN[#Data],($D$5+$B98),MATCH($F$6,TKN[#Headers],0)),NA())</f>
        <v>0</v>
      </c>
      <c r="E98" s="62">
        <f>IFERROR(INDEX(Nitrite[#Data],($D$5+$B98),MATCH($F$6,Nitrite[#Headers],0)),NA())</f>
        <v>0</v>
      </c>
      <c r="F98" s="62">
        <f>IFERROR(INDEX(Nitrate[#Data],($D$5+$B98),MATCH($F$6,Nitrate[#Headers],0)),NA())</f>
        <v>0</v>
      </c>
      <c r="G98" s="62">
        <f>IFERROR(INDEX(Ammonia[#Data],($D$5+$B98),MATCH($F$6,Ammonia[#Headers],0)),NA())</f>
        <v>0</v>
      </c>
      <c r="H98" s="62">
        <f>IFERROR(INDEX(IrriTKN[#Data],($D$5+$B98),MATCH($F$7,IrriTKN[#Headers],0)),NA())</f>
        <v>0</v>
      </c>
      <c r="I98" s="62">
        <f>IFERROR(INDEX(ModelN[#Data],($D$5+$B98),MATCH($F$7,ModelN[#Headers],0)),NA())</f>
        <v>0</v>
      </c>
      <c r="J98" s="57"/>
      <c r="K98" s="57"/>
      <c r="L98" s="57"/>
      <c r="M98" s="58">
        <v>86</v>
      </c>
      <c r="N98" s="61">
        <f>IFERROR(INDEX(LysimeterVol_DB!$H$3:$AM$2832,(NutriPlotsInfo!$O$5+NutriPlotsInfo!$M98),1),NA())</f>
        <v>40265</v>
      </c>
      <c r="O98" s="62">
        <f>IFERROR(INDEX(TKN[#Data],($O$5+$M98),MATCH($Q$6,TKN[#Headers],0)),NA())</f>
        <v>0</v>
      </c>
      <c r="P98" s="62">
        <f>IFERROR(INDEX(Nitrite[#Data],($O$5+$M98),MATCH($Q$6,Nitrite[#Headers],0)),NA())</f>
        <v>0</v>
      </c>
      <c r="Q98" s="62">
        <f>IFERROR(INDEX(Nitrate[#Data],($O$5+$M98),MATCH($Q$6,Nitrate[#Headers],0)),NA())</f>
        <v>0</v>
      </c>
      <c r="R98" s="62">
        <f>IFERROR(INDEX(Ammonia[#Data],($O$5+$M98),MATCH($Q$6,Ammonia[#Headers],0)),NA())</f>
        <v>0</v>
      </c>
      <c r="S98" s="62">
        <f>IFERROR(INDEX(IrriTKN[#Data],($O$5+$M98),MATCH($Q$7,IrriTKN[#Headers],0)),NA())</f>
        <v>0</v>
      </c>
      <c r="T98" s="62">
        <f>IFERROR(INDEX(ModelN[#Data],($O$5+$M98),MATCH($Q$7,ModelN[#Headers],0)),NA())</f>
        <v>0</v>
      </c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</row>
    <row r="99" spans="1:31" x14ac:dyDescent="0.25">
      <c r="A99" s="57"/>
      <c r="B99" s="58">
        <v>87</v>
      </c>
      <c r="C99" s="61">
        <f>IFERROR(INDEX(LysimeterVol_DB!$H$3:$AM$2832,(NutriPlotsInfo!$D$5+NutriPlotsInfo!$B99),1),NA())</f>
        <v>42273</v>
      </c>
      <c r="D99" s="62">
        <f>IFERROR(INDEX(TKN[#Data],($D$5+$B99),MATCH($F$6,TKN[#Headers],0)),NA())</f>
        <v>0</v>
      </c>
      <c r="E99" s="62">
        <f>IFERROR(INDEX(Nitrite[#Data],($D$5+$B99),MATCH($F$6,Nitrite[#Headers],0)),NA())</f>
        <v>0</v>
      </c>
      <c r="F99" s="62">
        <f>IFERROR(INDEX(Nitrate[#Data],($D$5+$B99),MATCH($F$6,Nitrate[#Headers],0)),NA())</f>
        <v>0</v>
      </c>
      <c r="G99" s="62">
        <f>IFERROR(INDEX(Ammonia[#Data],($D$5+$B99),MATCH($F$6,Ammonia[#Headers],0)),NA())</f>
        <v>0</v>
      </c>
      <c r="H99" s="62">
        <f>IFERROR(INDEX(IrriTKN[#Data],($D$5+$B99),MATCH($F$7,IrriTKN[#Headers],0)),NA())</f>
        <v>0</v>
      </c>
      <c r="I99" s="62">
        <f>IFERROR(INDEX(ModelN[#Data],($D$5+$B99),MATCH($F$7,ModelN[#Headers],0)),NA())</f>
        <v>0</v>
      </c>
      <c r="J99" s="57"/>
      <c r="K99" s="57"/>
      <c r="L99" s="57"/>
      <c r="M99" s="58">
        <v>87</v>
      </c>
      <c r="N99" s="61">
        <f>IFERROR(INDEX(LysimeterVol_DB!$H$3:$AM$2832,(NutriPlotsInfo!$O$5+NutriPlotsInfo!$M99),1),NA())</f>
        <v>40266</v>
      </c>
      <c r="O99" s="62">
        <f>IFERROR(INDEX(TKN[#Data],($O$5+$M99),MATCH($Q$6,TKN[#Headers],0)),NA())</f>
        <v>0</v>
      </c>
      <c r="P99" s="62">
        <f>IFERROR(INDEX(Nitrite[#Data],($O$5+$M99),MATCH($Q$6,Nitrite[#Headers],0)),NA())</f>
        <v>0</v>
      </c>
      <c r="Q99" s="62">
        <f>IFERROR(INDEX(Nitrate[#Data],($O$5+$M99),MATCH($Q$6,Nitrate[#Headers],0)),NA())</f>
        <v>0</v>
      </c>
      <c r="R99" s="62">
        <f>IFERROR(INDEX(Ammonia[#Data],($O$5+$M99),MATCH($Q$6,Ammonia[#Headers],0)),NA())</f>
        <v>0</v>
      </c>
      <c r="S99" s="62">
        <f>IFERROR(INDEX(IrriTKN[#Data],($O$5+$M99),MATCH($Q$7,IrriTKN[#Headers],0)),NA())</f>
        <v>0</v>
      </c>
      <c r="T99" s="62">
        <f>IFERROR(INDEX(ModelN[#Data],($O$5+$M99),MATCH($Q$7,ModelN[#Headers],0)),NA())</f>
        <v>0</v>
      </c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</row>
    <row r="100" spans="1:31" x14ac:dyDescent="0.25">
      <c r="A100" s="57"/>
      <c r="B100" s="58">
        <v>88</v>
      </c>
      <c r="C100" s="61">
        <f>IFERROR(INDEX(LysimeterVol_DB!$H$3:$AM$2832,(NutriPlotsInfo!$D$5+NutriPlotsInfo!$B100),1),NA())</f>
        <v>42274</v>
      </c>
      <c r="D100" s="62">
        <f>IFERROR(INDEX(TKN[#Data],($D$5+$B100),MATCH($F$6,TKN[#Headers],0)),NA())</f>
        <v>0</v>
      </c>
      <c r="E100" s="62">
        <f>IFERROR(INDEX(Nitrite[#Data],($D$5+$B100),MATCH($F$6,Nitrite[#Headers],0)),NA())</f>
        <v>0</v>
      </c>
      <c r="F100" s="62">
        <f>IFERROR(INDEX(Nitrate[#Data],($D$5+$B100),MATCH($F$6,Nitrate[#Headers],0)),NA())</f>
        <v>0</v>
      </c>
      <c r="G100" s="62">
        <f>IFERROR(INDEX(Ammonia[#Data],($D$5+$B100),MATCH($F$6,Ammonia[#Headers],0)),NA())</f>
        <v>0</v>
      </c>
      <c r="H100" s="62">
        <f>IFERROR(INDEX(IrriTKN[#Data],($D$5+$B100),MATCH($F$7,IrriTKN[#Headers],0)),NA())</f>
        <v>0</v>
      </c>
      <c r="I100" s="62">
        <f>IFERROR(INDEX(ModelN[#Data],($D$5+$B100),MATCH($F$7,ModelN[#Headers],0)),NA())</f>
        <v>0</v>
      </c>
      <c r="J100" s="57"/>
      <c r="K100" s="57"/>
      <c r="L100" s="57"/>
      <c r="M100" s="58">
        <v>88</v>
      </c>
      <c r="N100" s="61">
        <f>IFERROR(INDEX(LysimeterVol_DB!$H$3:$AM$2832,(NutriPlotsInfo!$O$5+NutriPlotsInfo!$M100),1),NA())</f>
        <v>40267</v>
      </c>
      <c r="O100" s="62">
        <f>IFERROR(INDEX(TKN[#Data],($O$5+$M100),MATCH($Q$6,TKN[#Headers],0)),NA())</f>
        <v>0</v>
      </c>
      <c r="P100" s="62">
        <f>IFERROR(INDEX(Nitrite[#Data],($O$5+$M100),MATCH($Q$6,Nitrite[#Headers],0)),NA())</f>
        <v>0</v>
      </c>
      <c r="Q100" s="62">
        <f>IFERROR(INDEX(Nitrate[#Data],($O$5+$M100),MATCH($Q$6,Nitrate[#Headers],0)),NA())</f>
        <v>0</v>
      </c>
      <c r="R100" s="62">
        <f>IFERROR(INDEX(Ammonia[#Data],($O$5+$M100),MATCH($Q$6,Ammonia[#Headers],0)),NA())</f>
        <v>0</v>
      </c>
      <c r="S100" s="62">
        <f>IFERROR(INDEX(IrriTKN[#Data],($O$5+$M100),MATCH($Q$7,IrriTKN[#Headers],0)),NA())</f>
        <v>0</v>
      </c>
      <c r="T100" s="62">
        <f>IFERROR(INDEX(ModelN[#Data],($O$5+$M100),MATCH($Q$7,ModelN[#Headers],0)),NA())</f>
        <v>0</v>
      </c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</row>
    <row r="101" spans="1:31" x14ac:dyDescent="0.25">
      <c r="A101" s="57"/>
      <c r="B101" s="58">
        <v>89</v>
      </c>
      <c r="C101" s="61">
        <f>IFERROR(INDEX(LysimeterVol_DB!$H$3:$AM$2832,(NutriPlotsInfo!$D$5+NutriPlotsInfo!$B101),1),NA())</f>
        <v>42275</v>
      </c>
      <c r="D101" s="62">
        <f>IFERROR(INDEX(TKN[#Data],($D$5+$B101),MATCH($F$6,TKN[#Headers],0)),NA())</f>
        <v>0</v>
      </c>
      <c r="E101" s="62">
        <f>IFERROR(INDEX(Nitrite[#Data],($D$5+$B101),MATCH($F$6,Nitrite[#Headers],0)),NA())</f>
        <v>0</v>
      </c>
      <c r="F101" s="62">
        <f>IFERROR(INDEX(Nitrate[#Data],($D$5+$B101),MATCH($F$6,Nitrate[#Headers],0)),NA())</f>
        <v>0</v>
      </c>
      <c r="G101" s="62">
        <f>IFERROR(INDEX(Ammonia[#Data],($D$5+$B101),MATCH($F$6,Ammonia[#Headers],0)),NA())</f>
        <v>0</v>
      </c>
      <c r="H101" s="62">
        <f>IFERROR(INDEX(IrriTKN[#Data],($D$5+$B101),MATCH($F$7,IrriTKN[#Headers],0)),NA())</f>
        <v>0</v>
      </c>
      <c r="I101" s="62">
        <f>IFERROR(INDEX(ModelN[#Data],($D$5+$B101),MATCH($F$7,ModelN[#Headers],0)),NA())</f>
        <v>0</v>
      </c>
      <c r="J101" s="57"/>
      <c r="K101" s="57"/>
      <c r="L101" s="57"/>
      <c r="M101" s="58">
        <v>89</v>
      </c>
      <c r="N101" s="61">
        <f>IFERROR(INDEX(LysimeterVol_DB!$H$3:$AM$2832,(NutriPlotsInfo!$O$5+NutriPlotsInfo!$M101),1),NA())</f>
        <v>40268</v>
      </c>
      <c r="O101" s="62">
        <f>IFERROR(INDEX(TKN[#Data],($O$5+$M101),MATCH($Q$6,TKN[#Headers],0)),NA())</f>
        <v>0</v>
      </c>
      <c r="P101" s="62">
        <f>IFERROR(INDEX(Nitrite[#Data],($O$5+$M101),MATCH($Q$6,Nitrite[#Headers],0)),NA())</f>
        <v>0</v>
      </c>
      <c r="Q101" s="62">
        <f>IFERROR(INDEX(Nitrate[#Data],($O$5+$M101),MATCH($Q$6,Nitrate[#Headers],0)),NA())</f>
        <v>0</v>
      </c>
      <c r="R101" s="62">
        <f>IFERROR(INDEX(Ammonia[#Data],($O$5+$M101),MATCH($Q$6,Ammonia[#Headers],0)),NA())</f>
        <v>0</v>
      </c>
      <c r="S101" s="62">
        <f>IFERROR(INDEX(IrriTKN[#Data],($O$5+$M101),MATCH($Q$7,IrriTKN[#Headers],0)),NA())</f>
        <v>0</v>
      </c>
      <c r="T101" s="62">
        <f>IFERROR(INDEX(ModelN[#Data],($O$5+$M101),MATCH($Q$7,ModelN[#Headers],0)),NA())</f>
        <v>0</v>
      </c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</row>
    <row r="102" spans="1:31" x14ac:dyDescent="0.25">
      <c r="A102" s="57"/>
      <c r="B102" s="58">
        <v>90</v>
      </c>
      <c r="C102" s="61">
        <f>IFERROR(INDEX(LysimeterVol_DB!$H$3:$AM$2832,(NutriPlotsInfo!$D$5+NutriPlotsInfo!$B102),1),NA())</f>
        <v>42276</v>
      </c>
      <c r="D102" s="62">
        <f>IFERROR(INDEX(TKN[#Data],($D$5+$B102),MATCH($F$6,TKN[#Headers],0)),NA())</f>
        <v>0</v>
      </c>
      <c r="E102" s="62">
        <f>IFERROR(INDEX(Nitrite[#Data],($D$5+$B102),MATCH($F$6,Nitrite[#Headers],0)),NA())</f>
        <v>0</v>
      </c>
      <c r="F102" s="62">
        <f>IFERROR(INDEX(Nitrate[#Data],($D$5+$B102),MATCH($F$6,Nitrate[#Headers],0)),NA())</f>
        <v>0</v>
      </c>
      <c r="G102" s="62">
        <f>IFERROR(INDEX(Ammonia[#Data],($D$5+$B102),MATCH($F$6,Ammonia[#Headers],0)),NA())</f>
        <v>0</v>
      </c>
      <c r="H102" s="62">
        <f>IFERROR(INDEX(IrriTKN[#Data],($D$5+$B102),MATCH($F$7,IrriTKN[#Headers],0)),NA())</f>
        <v>0</v>
      </c>
      <c r="I102" s="62">
        <f>IFERROR(INDEX(ModelN[#Data],($D$5+$B102),MATCH($F$7,ModelN[#Headers],0)),NA())</f>
        <v>0</v>
      </c>
      <c r="J102" s="57"/>
      <c r="K102" s="57"/>
      <c r="L102" s="57"/>
      <c r="M102" s="58">
        <v>90</v>
      </c>
      <c r="N102" s="61">
        <f>IFERROR(INDEX(LysimeterVol_DB!$H$3:$AM$2832,(NutriPlotsInfo!$O$5+NutriPlotsInfo!$M102),1),NA())</f>
        <v>40269</v>
      </c>
      <c r="O102" s="62">
        <f>IFERROR(INDEX(TKN[#Data],($O$5+$M102),MATCH($Q$6,TKN[#Headers],0)),NA())</f>
        <v>0</v>
      </c>
      <c r="P102" s="62">
        <f>IFERROR(INDEX(Nitrite[#Data],($O$5+$M102),MATCH($Q$6,Nitrite[#Headers],0)),NA())</f>
        <v>0</v>
      </c>
      <c r="Q102" s="62">
        <f>IFERROR(INDEX(Nitrate[#Data],($O$5+$M102),MATCH($Q$6,Nitrate[#Headers],0)),NA())</f>
        <v>0</v>
      </c>
      <c r="R102" s="62">
        <f>IFERROR(INDEX(Ammonia[#Data],($O$5+$M102),MATCH($Q$6,Ammonia[#Headers],0)),NA())</f>
        <v>0</v>
      </c>
      <c r="S102" s="62">
        <f>IFERROR(INDEX(IrriTKN[#Data],($O$5+$M102),MATCH($Q$7,IrriTKN[#Headers],0)),NA())</f>
        <v>0</v>
      </c>
      <c r="T102" s="62">
        <f>IFERROR(INDEX(ModelN[#Data],($O$5+$M102),MATCH($Q$7,ModelN[#Headers],0)),NA())</f>
        <v>0</v>
      </c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</row>
    <row r="103" spans="1:31" x14ac:dyDescent="0.25">
      <c r="A103" s="57"/>
      <c r="B103" s="58">
        <v>91</v>
      </c>
      <c r="C103" s="61">
        <f>IFERROR(INDEX(LysimeterVol_DB!$H$3:$AM$2832,(NutriPlotsInfo!$D$5+NutriPlotsInfo!$B103),1),NA())</f>
        <v>42277</v>
      </c>
      <c r="D103" s="62">
        <f>IFERROR(INDEX(TKN[#Data],($D$5+$B103),MATCH($F$6,TKN[#Headers],0)),NA())</f>
        <v>3.05</v>
      </c>
      <c r="E103" s="62">
        <f>IFERROR(INDEX(Nitrite[#Data],($D$5+$B103),MATCH($F$6,Nitrite[#Headers],0)),NA())</f>
        <v>2.5000000000000001E-2</v>
      </c>
      <c r="F103" s="62">
        <f>IFERROR(INDEX(Nitrate[#Data],($D$5+$B103),MATCH($F$6,Nitrate[#Headers],0)),NA())</f>
        <v>13.765000000000001</v>
      </c>
      <c r="G103" s="62">
        <f>IFERROR(INDEX(Ammonia[#Data],($D$5+$B103),MATCH($F$6,Ammonia[#Headers],0)),NA())</f>
        <v>7.5000000000000011E-2</v>
      </c>
      <c r="H103" s="62">
        <f>IFERROR(INDEX(IrriTKN[#Data],($D$5+$B103),MATCH($F$7,IrriTKN[#Headers],0)),NA())</f>
        <v>0</v>
      </c>
      <c r="I103" s="62">
        <f>IFERROR(INDEX(ModelN[#Data],($D$5+$B103),MATCH($F$7,ModelN[#Headers],0)),NA())</f>
        <v>0</v>
      </c>
      <c r="J103" s="57"/>
      <c r="K103" s="57"/>
      <c r="L103" s="57"/>
      <c r="M103" s="58">
        <v>91</v>
      </c>
      <c r="N103" s="61">
        <f>IFERROR(INDEX(LysimeterVol_DB!$H$3:$AM$2832,(NutriPlotsInfo!$O$5+NutriPlotsInfo!$M103),1),NA())</f>
        <v>40270</v>
      </c>
      <c r="O103" s="62">
        <f>IFERROR(INDEX(TKN[#Data],($O$5+$M103),MATCH($Q$6,TKN[#Headers],0)),NA())</f>
        <v>0</v>
      </c>
      <c r="P103" s="62">
        <f>IFERROR(INDEX(Nitrite[#Data],($O$5+$M103),MATCH($Q$6,Nitrite[#Headers],0)),NA())</f>
        <v>0</v>
      </c>
      <c r="Q103" s="62">
        <f>IFERROR(INDEX(Nitrate[#Data],($O$5+$M103),MATCH($Q$6,Nitrate[#Headers],0)),NA())</f>
        <v>0</v>
      </c>
      <c r="R103" s="62">
        <f>IFERROR(INDEX(Ammonia[#Data],($O$5+$M103),MATCH($Q$6,Ammonia[#Headers],0)),NA())</f>
        <v>0</v>
      </c>
      <c r="S103" s="62">
        <f>IFERROR(INDEX(IrriTKN[#Data],($O$5+$M103),MATCH($Q$7,IrriTKN[#Headers],0)),NA())</f>
        <v>0</v>
      </c>
      <c r="T103" s="62">
        <f>IFERROR(INDEX(ModelN[#Data],($O$5+$M103),MATCH($Q$7,ModelN[#Headers],0)),NA())</f>
        <v>0</v>
      </c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</row>
    <row r="104" spans="1:31" x14ac:dyDescent="0.25">
      <c r="A104" s="57"/>
      <c r="B104" s="58">
        <v>92</v>
      </c>
      <c r="C104" s="61">
        <f>IFERROR(INDEX(LysimeterVol_DB!$H$3:$AM$2832,(NutriPlotsInfo!$D$5+NutriPlotsInfo!$B104),1),NA())</f>
        <v>42278</v>
      </c>
      <c r="D104" s="62">
        <f>IFERROR(INDEX(TKN[#Data],($D$5+$B104),MATCH($F$6,TKN[#Headers],0)),NA())</f>
        <v>0</v>
      </c>
      <c r="E104" s="62">
        <f>IFERROR(INDEX(Nitrite[#Data],($D$5+$B104),MATCH($F$6,Nitrite[#Headers],0)),NA())</f>
        <v>0</v>
      </c>
      <c r="F104" s="62">
        <f>IFERROR(INDEX(Nitrate[#Data],($D$5+$B104),MATCH($F$6,Nitrate[#Headers],0)),NA())</f>
        <v>0</v>
      </c>
      <c r="G104" s="62">
        <f>IFERROR(INDEX(Ammonia[#Data],($D$5+$B104),MATCH($F$6,Ammonia[#Headers],0)),NA())</f>
        <v>0</v>
      </c>
      <c r="H104" s="62">
        <f>IFERROR(INDEX(IrriTKN[#Data],($D$5+$B104),MATCH($F$7,IrriTKN[#Headers],0)),NA())</f>
        <v>0</v>
      </c>
      <c r="I104" s="62">
        <f>IFERROR(INDEX(ModelN[#Data],($D$5+$B104),MATCH($F$7,ModelN[#Headers],0)),NA())</f>
        <v>0</v>
      </c>
      <c r="J104" s="57"/>
      <c r="K104" s="57"/>
      <c r="L104" s="57"/>
      <c r="M104" s="58">
        <v>92</v>
      </c>
      <c r="N104" s="61">
        <f>IFERROR(INDEX(LysimeterVol_DB!$H$3:$AM$2832,(NutriPlotsInfo!$O$5+NutriPlotsInfo!$M104),1),NA())</f>
        <v>40271</v>
      </c>
      <c r="O104" s="62">
        <f>IFERROR(INDEX(TKN[#Data],($O$5+$M104),MATCH($Q$6,TKN[#Headers],0)),NA())</f>
        <v>0</v>
      </c>
      <c r="P104" s="62">
        <f>IFERROR(INDEX(Nitrite[#Data],($O$5+$M104),MATCH($Q$6,Nitrite[#Headers],0)),NA())</f>
        <v>0</v>
      </c>
      <c r="Q104" s="62">
        <f>IFERROR(INDEX(Nitrate[#Data],($O$5+$M104),MATCH($Q$6,Nitrate[#Headers],0)),NA())</f>
        <v>0</v>
      </c>
      <c r="R104" s="62">
        <f>IFERROR(INDEX(Ammonia[#Data],($O$5+$M104),MATCH($Q$6,Ammonia[#Headers],0)),NA())</f>
        <v>0</v>
      </c>
      <c r="S104" s="62">
        <f>IFERROR(INDEX(IrriTKN[#Data],($O$5+$M104),MATCH($Q$7,IrriTKN[#Headers],0)),NA())</f>
        <v>0</v>
      </c>
      <c r="T104" s="62">
        <f>IFERROR(INDEX(ModelN[#Data],($O$5+$M104),MATCH($Q$7,ModelN[#Headers],0)),NA())</f>
        <v>0</v>
      </c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</row>
    <row r="105" spans="1:31" x14ac:dyDescent="0.25">
      <c r="A105" s="57"/>
      <c r="B105" s="58">
        <v>93</v>
      </c>
      <c r="C105" s="61">
        <f>IFERROR(INDEX(LysimeterVol_DB!$H$3:$AM$2832,(NutriPlotsInfo!$D$5+NutriPlotsInfo!$B105),1),NA())</f>
        <v>42279</v>
      </c>
      <c r="D105" s="62">
        <f>IFERROR(INDEX(TKN[#Data],($D$5+$B105),MATCH($F$6,TKN[#Headers],0)),NA())</f>
        <v>0</v>
      </c>
      <c r="E105" s="62">
        <f>IFERROR(INDEX(Nitrite[#Data],($D$5+$B105),MATCH($F$6,Nitrite[#Headers],0)),NA())</f>
        <v>0</v>
      </c>
      <c r="F105" s="62">
        <f>IFERROR(INDEX(Nitrate[#Data],($D$5+$B105),MATCH($F$6,Nitrate[#Headers],0)),NA())</f>
        <v>0</v>
      </c>
      <c r="G105" s="62">
        <f>IFERROR(INDEX(Ammonia[#Data],($D$5+$B105),MATCH($F$6,Ammonia[#Headers],0)),NA())</f>
        <v>0</v>
      </c>
      <c r="H105" s="62">
        <f>IFERROR(INDEX(IrriTKN[#Data],($D$5+$B105),MATCH($F$7,IrriTKN[#Headers],0)),NA())</f>
        <v>0</v>
      </c>
      <c r="I105" s="62">
        <f>IFERROR(INDEX(ModelN[#Data],($D$5+$B105),MATCH($F$7,ModelN[#Headers],0)),NA())</f>
        <v>0</v>
      </c>
      <c r="J105" s="57"/>
      <c r="K105" s="57"/>
      <c r="L105" s="57"/>
      <c r="M105" s="58">
        <v>93</v>
      </c>
      <c r="N105" s="61">
        <f>IFERROR(INDEX(LysimeterVol_DB!$H$3:$AM$2832,(NutriPlotsInfo!$O$5+NutriPlotsInfo!$M105),1),NA())</f>
        <v>40272</v>
      </c>
      <c r="O105" s="62">
        <f>IFERROR(INDEX(TKN[#Data],($O$5+$M105),MATCH($Q$6,TKN[#Headers],0)),NA())</f>
        <v>0</v>
      </c>
      <c r="P105" s="62">
        <f>IFERROR(INDEX(Nitrite[#Data],($O$5+$M105),MATCH($Q$6,Nitrite[#Headers],0)),NA())</f>
        <v>0</v>
      </c>
      <c r="Q105" s="62">
        <f>IFERROR(INDEX(Nitrate[#Data],($O$5+$M105),MATCH($Q$6,Nitrate[#Headers],0)),NA())</f>
        <v>0</v>
      </c>
      <c r="R105" s="62">
        <f>IFERROR(INDEX(Ammonia[#Data],($O$5+$M105),MATCH($Q$6,Ammonia[#Headers],0)),NA())</f>
        <v>0</v>
      </c>
      <c r="S105" s="62">
        <f>IFERROR(INDEX(IrriTKN[#Data],($O$5+$M105),MATCH($Q$7,IrriTKN[#Headers],0)),NA())</f>
        <v>0</v>
      </c>
      <c r="T105" s="62">
        <f>IFERROR(INDEX(ModelN[#Data],($O$5+$M105),MATCH($Q$7,ModelN[#Headers],0)),NA())</f>
        <v>0</v>
      </c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</row>
    <row r="106" spans="1:31" x14ac:dyDescent="0.25">
      <c r="A106" s="57"/>
      <c r="B106" s="58">
        <v>94</v>
      </c>
      <c r="C106" s="61">
        <f>IFERROR(INDEX(LysimeterVol_DB!$H$3:$AM$2832,(NutriPlotsInfo!$D$5+NutriPlotsInfo!$B106),1),NA())</f>
        <v>42280</v>
      </c>
      <c r="D106" s="62">
        <f>IFERROR(INDEX(TKN[#Data],($D$5+$B106),MATCH($F$6,TKN[#Headers],0)),NA())</f>
        <v>0</v>
      </c>
      <c r="E106" s="62">
        <f>IFERROR(INDEX(Nitrite[#Data],($D$5+$B106),MATCH($F$6,Nitrite[#Headers],0)),NA())</f>
        <v>0</v>
      </c>
      <c r="F106" s="62">
        <f>IFERROR(INDEX(Nitrate[#Data],($D$5+$B106),MATCH($F$6,Nitrate[#Headers],0)),NA())</f>
        <v>0</v>
      </c>
      <c r="G106" s="62">
        <f>IFERROR(INDEX(Ammonia[#Data],($D$5+$B106),MATCH($F$6,Ammonia[#Headers],0)),NA())</f>
        <v>0</v>
      </c>
      <c r="H106" s="62">
        <f>IFERROR(INDEX(IrriTKN[#Data],($D$5+$B106),MATCH($F$7,IrriTKN[#Headers],0)),NA())</f>
        <v>0</v>
      </c>
      <c r="I106" s="62">
        <f>IFERROR(INDEX(ModelN[#Data],($D$5+$B106),MATCH($F$7,ModelN[#Headers],0)),NA())</f>
        <v>0</v>
      </c>
      <c r="J106" s="57"/>
      <c r="K106" s="57"/>
      <c r="L106" s="57"/>
      <c r="M106" s="58">
        <v>94</v>
      </c>
      <c r="N106" s="61">
        <f>IFERROR(INDEX(LysimeterVol_DB!$H$3:$AM$2832,(NutriPlotsInfo!$O$5+NutriPlotsInfo!$M106),1),NA())</f>
        <v>40273</v>
      </c>
      <c r="O106" s="62">
        <f>IFERROR(INDEX(TKN[#Data],($O$5+$M106),MATCH($Q$6,TKN[#Headers],0)),NA())</f>
        <v>0</v>
      </c>
      <c r="P106" s="62">
        <f>IFERROR(INDEX(Nitrite[#Data],($O$5+$M106),MATCH($Q$6,Nitrite[#Headers],0)),NA())</f>
        <v>0</v>
      </c>
      <c r="Q106" s="62">
        <f>IFERROR(INDEX(Nitrate[#Data],($O$5+$M106),MATCH($Q$6,Nitrate[#Headers],0)),NA())</f>
        <v>0</v>
      </c>
      <c r="R106" s="62">
        <f>IFERROR(INDEX(Ammonia[#Data],($O$5+$M106),MATCH($Q$6,Ammonia[#Headers],0)),NA())</f>
        <v>0</v>
      </c>
      <c r="S106" s="62">
        <f>IFERROR(INDEX(IrriTKN[#Data],($O$5+$M106),MATCH($Q$7,IrriTKN[#Headers],0)),NA())</f>
        <v>0</v>
      </c>
      <c r="T106" s="62">
        <f>IFERROR(INDEX(ModelN[#Data],($O$5+$M106),MATCH($Q$7,ModelN[#Headers],0)),NA())</f>
        <v>0</v>
      </c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</row>
    <row r="107" spans="1:31" x14ac:dyDescent="0.25">
      <c r="A107" s="57"/>
      <c r="B107" s="58">
        <v>95</v>
      </c>
      <c r="C107" s="61">
        <f>IFERROR(INDEX(LysimeterVol_DB!$H$3:$AM$2832,(NutriPlotsInfo!$D$5+NutriPlotsInfo!$B107),1),NA())</f>
        <v>42281</v>
      </c>
      <c r="D107" s="62">
        <f>IFERROR(INDEX(TKN[#Data],($D$5+$B107),MATCH($F$6,TKN[#Headers],0)),NA())</f>
        <v>0</v>
      </c>
      <c r="E107" s="62">
        <f>IFERROR(INDEX(Nitrite[#Data],($D$5+$B107),MATCH($F$6,Nitrite[#Headers],0)),NA())</f>
        <v>0</v>
      </c>
      <c r="F107" s="62">
        <f>IFERROR(INDEX(Nitrate[#Data],($D$5+$B107),MATCH($F$6,Nitrate[#Headers],0)),NA())</f>
        <v>0</v>
      </c>
      <c r="G107" s="62">
        <f>IFERROR(INDEX(Ammonia[#Data],($D$5+$B107),MATCH($F$6,Ammonia[#Headers],0)),NA())</f>
        <v>0</v>
      </c>
      <c r="H107" s="62">
        <f>IFERROR(INDEX(IrriTKN[#Data],($D$5+$B107),MATCH($F$7,IrriTKN[#Headers],0)),NA())</f>
        <v>0</v>
      </c>
      <c r="I107" s="62">
        <f>IFERROR(INDEX(ModelN[#Data],($D$5+$B107),MATCH($F$7,ModelN[#Headers],0)),NA())</f>
        <v>0</v>
      </c>
      <c r="J107" s="57"/>
      <c r="K107" s="57"/>
      <c r="L107" s="57"/>
      <c r="M107" s="58">
        <v>95</v>
      </c>
      <c r="N107" s="61">
        <f>IFERROR(INDEX(LysimeterVol_DB!$H$3:$AM$2832,(NutriPlotsInfo!$O$5+NutriPlotsInfo!$M107),1),NA())</f>
        <v>40274</v>
      </c>
      <c r="O107" s="62">
        <f>IFERROR(INDEX(TKN[#Data],($O$5+$M107),MATCH($Q$6,TKN[#Headers],0)),NA())</f>
        <v>0</v>
      </c>
      <c r="P107" s="62">
        <f>IFERROR(INDEX(Nitrite[#Data],($O$5+$M107),MATCH($Q$6,Nitrite[#Headers],0)),NA())</f>
        <v>0</v>
      </c>
      <c r="Q107" s="62">
        <f>IFERROR(INDEX(Nitrate[#Data],($O$5+$M107),MATCH($Q$6,Nitrate[#Headers],0)),NA())</f>
        <v>0</v>
      </c>
      <c r="R107" s="62">
        <f>IFERROR(INDEX(Ammonia[#Data],($O$5+$M107),MATCH($Q$6,Ammonia[#Headers],0)),NA())</f>
        <v>0</v>
      </c>
      <c r="S107" s="62">
        <f>IFERROR(INDEX(IrriTKN[#Data],($O$5+$M107),MATCH($Q$7,IrriTKN[#Headers],0)),NA())</f>
        <v>0</v>
      </c>
      <c r="T107" s="62">
        <f>IFERROR(INDEX(ModelN[#Data],($O$5+$M107),MATCH($Q$7,ModelN[#Headers],0)),NA())</f>
        <v>0</v>
      </c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</row>
    <row r="108" spans="1:31" x14ac:dyDescent="0.25">
      <c r="A108" s="57"/>
      <c r="B108" s="58">
        <v>96</v>
      </c>
      <c r="C108" s="61">
        <f>IFERROR(INDEX(LysimeterVol_DB!$H$3:$AM$2832,(NutriPlotsInfo!$D$5+NutriPlotsInfo!$B108),1),NA())</f>
        <v>42282</v>
      </c>
      <c r="D108" s="62">
        <f>IFERROR(INDEX(TKN[#Data],($D$5+$B108),MATCH($F$6,TKN[#Headers],0)),NA())</f>
        <v>0</v>
      </c>
      <c r="E108" s="62">
        <f>IFERROR(INDEX(Nitrite[#Data],($D$5+$B108),MATCH($F$6,Nitrite[#Headers],0)),NA())</f>
        <v>0</v>
      </c>
      <c r="F108" s="62">
        <f>IFERROR(INDEX(Nitrate[#Data],($D$5+$B108),MATCH($F$6,Nitrate[#Headers],0)),NA())</f>
        <v>0</v>
      </c>
      <c r="G108" s="62">
        <f>IFERROR(INDEX(Ammonia[#Data],($D$5+$B108),MATCH($F$6,Ammonia[#Headers],0)),NA())</f>
        <v>0</v>
      </c>
      <c r="H108" s="62">
        <f>IFERROR(INDEX(IrriTKN[#Data],($D$5+$B108),MATCH($F$7,IrriTKN[#Headers],0)),NA())</f>
        <v>0</v>
      </c>
      <c r="I108" s="62">
        <f>IFERROR(INDEX(ModelN[#Data],($D$5+$B108),MATCH($F$7,ModelN[#Headers],0)),NA())</f>
        <v>0</v>
      </c>
      <c r="J108" s="57"/>
      <c r="K108" s="57"/>
      <c r="L108" s="57"/>
      <c r="M108" s="58">
        <v>96</v>
      </c>
      <c r="N108" s="61">
        <f>IFERROR(INDEX(LysimeterVol_DB!$H$3:$AM$2832,(NutriPlotsInfo!$O$5+NutriPlotsInfo!$M108),1),NA())</f>
        <v>40275</v>
      </c>
      <c r="O108" s="62">
        <f>IFERROR(INDEX(TKN[#Data],($O$5+$M108),MATCH($Q$6,TKN[#Headers],0)),NA())</f>
        <v>0</v>
      </c>
      <c r="P108" s="62">
        <f>IFERROR(INDEX(Nitrite[#Data],($O$5+$M108),MATCH($Q$6,Nitrite[#Headers],0)),NA())</f>
        <v>0</v>
      </c>
      <c r="Q108" s="62">
        <f>IFERROR(INDEX(Nitrate[#Data],($O$5+$M108),MATCH($Q$6,Nitrate[#Headers],0)),NA())</f>
        <v>0</v>
      </c>
      <c r="R108" s="62">
        <f>IFERROR(INDEX(Ammonia[#Data],($O$5+$M108),MATCH($Q$6,Ammonia[#Headers],0)),NA())</f>
        <v>0</v>
      </c>
      <c r="S108" s="62">
        <f>IFERROR(INDEX(IrriTKN[#Data],($O$5+$M108),MATCH($Q$7,IrriTKN[#Headers],0)),NA())</f>
        <v>0</v>
      </c>
      <c r="T108" s="62">
        <f>IFERROR(INDEX(ModelN[#Data],($O$5+$M108),MATCH($Q$7,ModelN[#Headers],0)),NA())</f>
        <v>0</v>
      </c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</row>
    <row r="109" spans="1:31" x14ac:dyDescent="0.25">
      <c r="A109" s="57"/>
      <c r="B109" s="58">
        <v>97</v>
      </c>
      <c r="C109" s="61">
        <f>IFERROR(INDEX(LysimeterVol_DB!$H$3:$AM$2832,(NutriPlotsInfo!$D$5+NutriPlotsInfo!$B109),1),NA())</f>
        <v>42283</v>
      </c>
      <c r="D109" s="62">
        <f>IFERROR(INDEX(TKN[#Data],($D$5+$B109),MATCH($F$6,TKN[#Headers],0)),NA())</f>
        <v>0</v>
      </c>
      <c r="E109" s="62">
        <f>IFERROR(INDEX(Nitrite[#Data],($D$5+$B109),MATCH($F$6,Nitrite[#Headers],0)),NA())</f>
        <v>0</v>
      </c>
      <c r="F109" s="62">
        <f>IFERROR(INDEX(Nitrate[#Data],($D$5+$B109),MATCH($F$6,Nitrate[#Headers],0)),NA())</f>
        <v>0</v>
      </c>
      <c r="G109" s="62">
        <f>IFERROR(INDEX(Ammonia[#Data],($D$5+$B109),MATCH($F$6,Ammonia[#Headers],0)),NA())</f>
        <v>0</v>
      </c>
      <c r="H109" s="62">
        <f>IFERROR(INDEX(IrriTKN[#Data],($D$5+$B109),MATCH($F$7,IrriTKN[#Headers],0)),NA())</f>
        <v>0</v>
      </c>
      <c r="I109" s="62">
        <f>IFERROR(INDEX(ModelN[#Data],($D$5+$B109),MATCH($F$7,ModelN[#Headers],0)),NA())</f>
        <v>0</v>
      </c>
      <c r="J109" s="57"/>
      <c r="K109" s="57"/>
      <c r="L109" s="57"/>
      <c r="M109" s="58">
        <v>97</v>
      </c>
      <c r="N109" s="61">
        <f>IFERROR(INDEX(LysimeterVol_DB!$H$3:$AM$2832,(NutriPlotsInfo!$O$5+NutriPlotsInfo!$M109),1),NA())</f>
        <v>40276</v>
      </c>
      <c r="O109" s="62">
        <f>IFERROR(INDEX(TKN[#Data],($O$5+$M109),MATCH($Q$6,TKN[#Headers],0)),NA())</f>
        <v>0</v>
      </c>
      <c r="P109" s="62">
        <f>IFERROR(INDEX(Nitrite[#Data],($O$5+$M109),MATCH($Q$6,Nitrite[#Headers],0)),NA())</f>
        <v>0</v>
      </c>
      <c r="Q109" s="62">
        <f>IFERROR(INDEX(Nitrate[#Data],($O$5+$M109),MATCH($Q$6,Nitrate[#Headers],0)),NA())</f>
        <v>0</v>
      </c>
      <c r="R109" s="62">
        <f>IFERROR(INDEX(Ammonia[#Data],($O$5+$M109),MATCH($Q$6,Ammonia[#Headers],0)),NA())</f>
        <v>0</v>
      </c>
      <c r="S109" s="62">
        <f>IFERROR(INDEX(IrriTKN[#Data],($O$5+$M109),MATCH($Q$7,IrriTKN[#Headers],0)),NA())</f>
        <v>0</v>
      </c>
      <c r="T109" s="62">
        <f>IFERROR(INDEX(ModelN[#Data],($O$5+$M109),MATCH($Q$7,ModelN[#Headers],0)),NA())</f>
        <v>0</v>
      </c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</row>
    <row r="110" spans="1:31" x14ac:dyDescent="0.25">
      <c r="A110" s="57"/>
      <c r="B110" s="58">
        <v>98</v>
      </c>
      <c r="C110" s="61">
        <f>IFERROR(INDEX(LysimeterVol_DB!$H$3:$AM$2832,(NutriPlotsInfo!$D$5+NutriPlotsInfo!$B110),1),NA())</f>
        <v>42284</v>
      </c>
      <c r="D110" s="62">
        <f>IFERROR(INDEX(TKN[#Data],($D$5+$B110),MATCH($F$6,TKN[#Headers],0)),NA())</f>
        <v>0</v>
      </c>
      <c r="E110" s="62">
        <f>IFERROR(INDEX(Nitrite[#Data],($D$5+$B110),MATCH($F$6,Nitrite[#Headers],0)),NA())</f>
        <v>0</v>
      </c>
      <c r="F110" s="62">
        <f>IFERROR(INDEX(Nitrate[#Data],($D$5+$B110),MATCH($F$6,Nitrate[#Headers],0)),NA())</f>
        <v>0</v>
      </c>
      <c r="G110" s="62">
        <f>IFERROR(INDEX(Ammonia[#Data],($D$5+$B110),MATCH($F$6,Ammonia[#Headers],0)),NA())</f>
        <v>0</v>
      </c>
      <c r="H110" s="62">
        <f>IFERROR(INDEX(IrriTKN[#Data],($D$5+$B110),MATCH($F$7,IrriTKN[#Headers],0)),NA())</f>
        <v>0</v>
      </c>
      <c r="I110" s="62">
        <f>IFERROR(INDEX(ModelN[#Data],($D$5+$B110),MATCH($F$7,ModelN[#Headers],0)),NA())</f>
        <v>0</v>
      </c>
      <c r="J110" s="57"/>
      <c r="K110" s="57"/>
      <c r="L110" s="57"/>
      <c r="M110" s="58">
        <v>98</v>
      </c>
      <c r="N110" s="61">
        <f>IFERROR(INDEX(LysimeterVol_DB!$H$3:$AM$2832,(NutriPlotsInfo!$O$5+NutriPlotsInfo!$M110),1),NA())</f>
        <v>40277</v>
      </c>
      <c r="O110" s="62">
        <f>IFERROR(INDEX(TKN[#Data],($O$5+$M110),MATCH($Q$6,TKN[#Headers],0)),NA())</f>
        <v>0</v>
      </c>
      <c r="P110" s="62">
        <f>IFERROR(INDEX(Nitrite[#Data],($O$5+$M110),MATCH($Q$6,Nitrite[#Headers],0)),NA())</f>
        <v>0</v>
      </c>
      <c r="Q110" s="62">
        <f>IFERROR(INDEX(Nitrate[#Data],($O$5+$M110),MATCH($Q$6,Nitrate[#Headers],0)),NA())</f>
        <v>0</v>
      </c>
      <c r="R110" s="62">
        <f>IFERROR(INDEX(Ammonia[#Data],($O$5+$M110),MATCH($Q$6,Ammonia[#Headers],0)),NA())</f>
        <v>0</v>
      </c>
      <c r="S110" s="62">
        <f>IFERROR(INDEX(IrriTKN[#Data],($O$5+$M110),MATCH($Q$7,IrriTKN[#Headers],0)),NA())</f>
        <v>0</v>
      </c>
      <c r="T110" s="62">
        <f>IFERROR(INDEX(ModelN[#Data],($O$5+$M110),MATCH($Q$7,ModelN[#Headers],0)),NA())</f>
        <v>0</v>
      </c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</row>
    <row r="111" spans="1:31" x14ac:dyDescent="0.25">
      <c r="A111" s="57"/>
      <c r="B111" s="58">
        <v>99</v>
      </c>
      <c r="C111" s="61">
        <f>IFERROR(INDEX(LysimeterVol_DB!$H$3:$AM$2832,(NutriPlotsInfo!$D$5+NutriPlotsInfo!$B111),1),NA())</f>
        <v>42285</v>
      </c>
      <c r="D111" s="62">
        <f>IFERROR(INDEX(TKN[#Data],($D$5+$B111),MATCH($F$6,TKN[#Headers],0)),NA())</f>
        <v>0</v>
      </c>
      <c r="E111" s="62">
        <f>IFERROR(INDEX(Nitrite[#Data],($D$5+$B111),MATCH($F$6,Nitrite[#Headers],0)),NA())</f>
        <v>0</v>
      </c>
      <c r="F111" s="62">
        <f>IFERROR(INDEX(Nitrate[#Data],($D$5+$B111),MATCH($F$6,Nitrate[#Headers],0)),NA())</f>
        <v>0</v>
      </c>
      <c r="G111" s="62">
        <f>IFERROR(INDEX(Ammonia[#Data],($D$5+$B111),MATCH($F$6,Ammonia[#Headers],0)),NA())</f>
        <v>0</v>
      </c>
      <c r="H111" s="62">
        <f>IFERROR(INDEX(IrriTKN[#Data],($D$5+$B111),MATCH($F$7,IrriTKN[#Headers],0)),NA())</f>
        <v>0</v>
      </c>
      <c r="I111" s="62">
        <f>IFERROR(INDEX(ModelN[#Data],($D$5+$B111),MATCH($F$7,ModelN[#Headers],0)),NA())</f>
        <v>0</v>
      </c>
      <c r="J111" s="57"/>
      <c r="K111" s="57"/>
      <c r="L111" s="57"/>
      <c r="M111" s="58">
        <v>99</v>
      </c>
      <c r="N111" s="61">
        <f>IFERROR(INDEX(LysimeterVol_DB!$H$3:$AM$2832,(NutriPlotsInfo!$O$5+NutriPlotsInfo!$M111),1),NA())</f>
        <v>40278</v>
      </c>
      <c r="O111" s="62">
        <f>IFERROR(INDEX(TKN[#Data],($O$5+$M111),MATCH($Q$6,TKN[#Headers],0)),NA())</f>
        <v>0</v>
      </c>
      <c r="P111" s="62">
        <f>IFERROR(INDEX(Nitrite[#Data],($O$5+$M111),MATCH($Q$6,Nitrite[#Headers],0)),NA())</f>
        <v>0</v>
      </c>
      <c r="Q111" s="62">
        <f>IFERROR(INDEX(Nitrate[#Data],($O$5+$M111),MATCH($Q$6,Nitrate[#Headers],0)),NA())</f>
        <v>0</v>
      </c>
      <c r="R111" s="62">
        <f>IFERROR(INDEX(Ammonia[#Data],($O$5+$M111),MATCH($Q$6,Ammonia[#Headers],0)),NA())</f>
        <v>0</v>
      </c>
      <c r="S111" s="62">
        <f>IFERROR(INDEX(IrriTKN[#Data],($O$5+$M111),MATCH($Q$7,IrriTKN[#Headers],0)),NA())</f>
        <v>0</v>
      </c>
      <c r="T111" s="62">
        <f>IFERROR(INDEX(ModelN[#Data],($O$5+$M111),MATCH($Q$7,ModelN[#Headers],0)),NA())</f>
        <v>0</v>
      </c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</row>
    <row r="112" spans="1:31" x14ac:dyDescent="0.25">
      <c r="A112" s="57"/>
      <c r="B112" s="58">
        <v>100</v>
      </c>
      <c r="C112" s="61">
        <f>IFERROR(INDEX(LysimeterVol_DB!$H$3:$AM$2832,(NutriPlotsInfo!$D$5+NutriPlotsInfo!$B112),1),NA())</f>
        <v>42286</v>
      </c>
      <c r="D112" s="62">
        <f>IFERROR(INDEX(TKN[#Data],($D$5+$B112),MATCH($F$6,TKN[#Headers],0)),NA())</f>
        <v>0</v>
      </c>
      <c r="E112" s="62">
        <f>IFERROR(INDEX(Nitrite[#Data],($D$5+$B112),MATCH($F$6,Nitrite[#Headers],0)),NA())</f>
        <v>0</v>
      </c>
      <c r="F112" s="62">
        <f>IFERROR(INDEX(Nitrate[#Data],($D$5+$B112),MATCH($F$6,Nitrate[#Headers],0)),NA())</f>
        <v>0</v>
      </c>
      <c r="G112" s="62">
        <f>IFERROR(INDEX(Ammonia[#Data],($D$5+$B112),MATCH($F$6,Ammonia[#Headers],0)),NA())</f>
        <v>0</v>
      </c>
      <c r="H112" s="62">
        <f>IFERROR(INDEX(IrriTKN[#Data],($D$5+$B112),MATCH($F$7,IrriTKN[#Headers],0)),NA())</f>
        <v>0</v>
      </c>
      <c r="I112" s="62">
        <f>IFERROR(INDEX(ModelN[#Data],($D$5+$B112),MATCH($F$7,ModelN[#Headers],0)),NA())</f>
        <v>0</v>
      </c>
      <c r="J112" s="57"/>
      <c r="K112" s="57"/>
      <c r="L112" s="57"/>
      <c r="M112" s="58">
        <v>100</v>
      </c>
      <c r="N112" s="61">
        <f>IFERROR(INDEX(LysimeterVol_DB!$H$3:$AM$2832,(NutriPlotsInfo!$O$5+NutriPlotsInfo!$M112),1),NA())</f>
        <v>40279</v>
      </c>
      <c r="O112" s="62">
        <f>IFERROR(INDEX(TKN[#Data],($O$5+$M112),MATCH($Q$6,TKN[#Headers],0)),NA())</f>
        <v>0</v>
      </c>
      <c r="P112" s="62">
        <f>IFERROR(INDEX(Nitrite[#Data],($O$5+$M112),MATCH($Q$6,Nitrite[#Headers],0)),NA())</f>
        <v>0</v>
      </c>
      <c r="Q112" s="62">
        <f>IFERROR(INDEX(Nitrate[#Data],($O$5+$M112),MATCH($Q$6,Nitrate[#Headers],0)),NA())</f>
        <v>0</v>
      </c>
      <c r="R112" s="62">
        <f>IFERROR(INDEX(Ammonia[#Data],($O$5+$M112),MATCH($Q$6,Ammonia[#Headers],0)),NA())</f>
        <v>0</v>
      </c>
      <c r="S112" s="62">
        <f>IFERROR(INDEX(IrriTKN[#Data],($O$5+$M112),MATCH($Q$7,IrriTKN[#Headers],0)),NA())</f>
        <v>0</v>
      </c>
      <c r="T112" s="62">
        <f>IFERROR(INDEX(ModelN[#Data],($O$5+$M112),MATCH($Q$7,ModelN[#Headers],0)),NA())</f>
        <v>0</v>
      </c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</row>
    <row r="113" spans="1:31" x14ac:dyDescent="0.25">
      <c r="A113" s="57"/>
      <c r="B113" s="58">
        <v>101</v>
      </c>
      <c r="C113" s="61">
        <f>IFERROR(INDEX(LysimeterVol_DB!$H$3:$AM$2832,(NutriPlotsInfo!$D$5+NutriPlotsInfo!$B113),1),NA())</f>
        <v>42287</v>
      </c>
      <c r="D113" s="62">
        <f>IFERROR(INDEX(TKN[#Data],($D$5+$B113),MATCH($F$6,TKN[#Headers],0)),NA())</f>
        <v>0</v>
      </c>
      <c r="E113" s="62">
        <f>IFERROR(INDEX(Nitrite[#Data],($D$5+$B113),MATCH($F$6,Nitrite[#Headers],0)),NA())</f>
        <v>0</v>
      </c>
      <c r="F113" s="62">
        <f>IFERROR(INDEX(Nitrate[#Data],($D$5+$B113),MATCH($F$6,Nitrate[#Headers],0)),NA())</f>
        <v>0</v>
      </c>
      <c r="G113" s="62">
        <f>IFERROR(INDEX(Ammonia[#Data],($D$5+$B113),MATCH($F$6,Ammonia[#Headers],0)),NA())</f>
        <v>0</v>
      </c>
      <c r="H113" s="62">
        <f>IFERROR(INDEX(IrriTKN[#Data],($D$5+$B113),MATCH($F$7,IrriTKN[#Headers],0)),NA())</f>
        <v>0</v>
      </c>
      <c r="I113" s="62">
        <f>IFERROR(INDEX(ModelN[#Data],($D$5+$B113),MATCH($F$7,ModelN[#Headers],0)),NA())</f>
        <v>0</v>
      </c>
      <c r="J113" s="57"/>
      <c r="K113" s="57"/>
      <c r="L113" s="57"/>
      <c r="M113" s="58">
        <v>101</v>
      </c>
      <c r="N113" s="61">
        <f>IFERROR(INDEX(LysimeterVol_DB!$H$3:$AM$2832,(NutriPlotsInfo!$O$5+NutriPlotsInfo!$M113),1),NA())</f>
        <v>40280</v>
      </c>
      <c r="O113" s="62">
        <f>IFERROR(INDEX(TKN[#Data],($O$5+$M113),MATCH($Q$6,TKN[#Headers],0)),NA())</f>
        <v>0</v>
      </c>
      <c r="P113" s="62">
        <f>IFERROR(INDEX(Nitrite[#Data],($O$5+$M113),MATCH($Q$6,Nitrite[#Headers],0)),NA())</f>
        <v>0</v>
      </c>
      <c r="Q113" s="62">
        <f>IFERROR(INDEX(Nitrate[#Data],($O$5+$M113),MATCH($Q$6,Nitrate[#Headers],0)),NA())</f>
        <v>0</v>
      </c>
      <c r="R113" s="62">
        <f>IFERROR(INDEX(Ammonia[#Data],($O$5+$M113),MATCH($Q$6,Ammonia[#Headers],0)),NA())</f>
        <v>0</v>
      </c>
      <c r="S113" s="62">
        <f>IFERROR(INDEX(IrriTKN[#Data],($O$5+$M113),MATCH($Q$7,IrriTKN[#Headers],0)),NA())</f>
        <v>0</v>
      </c>
      <c r="T113" s="62">
        <f>IFERROR(INDEX(ModelN[#Data],($O$5+$M113),MATCH($Q$7,ModelN[#Headers],0)),NA())</f>
        <v>0</v>
      </c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</row>
    <row r="114" spans="1:31" x14ac:dyDescent="0.25">
      <c r="A114" s="57"/>
      <c r="B114" s="58">
        <v>102</v>
      </c>
      <c r="C114" s="61">
        <f>IFERROR(INDEX(LysimeterVol_DB!$H$3:$AM$2832,(NutriPlotsInfo!$D$5+NutriPlotsInfo!$B114),1),NA())</f>
        <v>42288</v>
      </c>
      <c r="D114" s="62">
        <f>IFERROR(INDEX(TKN[#Data],($D$5+$B114),MATCH($F$6,TKN[#Headers],0)),NA())</f>
        <v>0</v>
      </c>
      <c r="E114" s="62">
        <f>IFERROR(INDEX(Nitrite[#Data],($D$5+$B114),MATCH($F$6,Nitrite[#Headers],0)),NA())</f>
        <v>0</v>
      </c>
      <c r="F114" s="62">
        <f>IFERROR(INDEX(Nitrate[#Data],($D$5+$B114),MATCH($F$6,Nitrate[#Headers],0)),NA())</f>
        <v>0</v>
      </c>
      <c r="G114" s="62">
        <f>IFERROR(INDEX(Ammonia[#Data],($D$5+$B114),MATCH($F$6,Ammonia[#Headers],0)),NA())</f>
        <v>0</v>
      </c>
      <c r="H114" s="62">
        <f>IFERROR(INDEX(IrriTKN[#Data],($D$5+$B114),MATCH($F$7,IrriTKN[#Headers],0)),NA())</f>
        <v>0</v>
      </c>
      <c r="I114" s="62">
        <f>IFERROR(INDEX(ModelN[#Data],($D$5+$B114),MATCH($F$7,ModelN[#Headers],0)),NA())</f>
        <v>0</v>
      </c>
      <c r="J114" s="57"/>
      <c r="K114" s="57"/>
      <c r="L114" s="57"/>
      <c r="M114" s="58">
        <v>102</v>
      </c>
      <c r="N114" s="61">
        <f>IFERROR(INDEX(LysimeterVol_DB!$H$3:$AM$2832,(NutriPlotsInfo!$O$5+NutriPlotsInfo!$M114),1),NA())</f>
        <v>40281</v>
      </c>
      <c r="O114" s="62">
        <f>IFERROR(INDEX(TKN[#Data],($O$5+$M114),MATCH($Q$6,TKN[#Headers],0)),NA())</f>
        <v>0</v>
      </c>
      <c r="P114" s="62">
        <f>IFERROR(INDEX(Nitrite[#Data],($O$5+$M114),MATCH($Q$6,Nitrite[#Headers],0)),NA())</f>
        <v>0</v>
      </c>
      <c r="Q114" s="62">
        <f>IFERROR(INDEX(Nitrate[#Data],($O$5+$M114),MATCH($Q$6,Nitrate[#Headers],0)),NA())</f>
        <v>0</v>
      </c>
      <c r="R114" s="62">
        <f>IFERROR(INDEX(Ammonia[#Data],($O$5+$M114),MATCH($Q$6,Ammonia[#Headers],0)),NA())</f>
        <v>0</v>
      </c>
      <c r="S114" s="62">
        <f>IFERROR(INDEX(IrriTKN[#Data],($O$5+$M114),MATCH($Q$7,IrriTKN[#Headers],0)),NA())</f>
        <v>0</v>
      </c>
      <c r="T114" s="62">
        <f>IFERROR(INDEX(ModelN[#Data],($O$5+$M114),MATCH($Q$7,ModelN[#Headers],0)),NA())</f>
        <v>0</v>
      </c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</row>
    <row r="115" spans="1:31" x14ac:dyDescent="0.25">
      <c r="A115" s="57"/>
      <c r="B115" s="58">
        <v>103</v>
      </c>
      <c r="C115" s="61">
        <f>IFERROR(INDEX(LysimeterVol_DB!$H$3:$AM$2832,(NutriPlotsInfo!$D$5+NutriPlotsInfo!$B115),1),NA())</f>
        <v>42289</v>
      </c>
      <c r="D115" s="62">
        <f>IFERROR(INDEX(TKN[#Data],($D$5+$B115),MATCH($F$6,TKN[#Headers],0)),NA())</f>
        <v>0</v>
      </c>
      <c r="E115" s="62">
        <f>IFERROR(INDEX(Nitrite[#Data],($D$5+$B115),MATCH($F$6,Nitrite[#Headers],0)),NA())</f>
        <v>0</v>
      </c>
      <c r="F115" s="62">
        <f>IFERROR(INDEX(Nitrate[#Data],($D$5+$B115),MATCH($F$6,Nitrate[#Headers],0)),NA())</f>
        <v>0</v>
      </c>
      <c r="G115" s="62">
        <f>IFERROR(INDEX(Ammonia[#Data],($D$5+$B115),MATCH($F$6,Ammonia[#Headers],0)),NA())</f>
        <v>0</v>
      </c>
      <c r="H115" s="62">
        <f>IFERROR(INDEX(IrriTKN[#Data],($D$5+$B115),MATCH($F$7,IrriTKN[#Headers],0)),NA())</f>
        <v>0</v>
      </c>
      <c r="I115" s="62">
        <f>IFERROR(INDEX(ModelN[#Data],($D$5+$B115),MATCH($F$7,ModelN[#Headers],0)),NA())</f>
        <v>0</v>
      </c>
      <c r="J115" s="57"/>
      <c r="K115" s="57"/>
      <c r="L115" s="57"/>
      <c r="M115" s="58">
        <v>103</v>
      </c>
      <c r="N115" s="61">
        <f>IFERROR(INDEX(LysimeterVol_DB!$H$3:$AM$2832,(NutriPlotsInfo!$O$5+NutriPlotsInfo!$M115),1),NA())</f>
        <v>40282</v>
      </c>
      <c r="O115" s="62">
        <f>IFERROR(INDEX(TKN[#Data],($O$5+$M115),MATCH($Q$6,TKN[#Headers],0)),NA())</f>
        <v>0</v>
      </c>
      <c r="P115" s="62">
        <f>IFERROR(INDEX(Nitrite[#Data],($O$5+$M115),MATCH($Q$6,Nitrite[#Headers],0)),NA())</f>
        <v>0</v>
      </c>
      <c r="Q115" s="62">
        <f>IFERROR(INDEX(Nitrate[#Data],($O$5+$M115),MATCH($Q$6,Nitrate[#Headers],0)),NA())</f>
        <v>0</v>
      </c>
      <c r="R115" s="62">
        <f>IFERROR(INDEX(Ammonia[#Data],($O$5+$M115),MATCH($Q$6,Ammonia[#Headers],0)),NA())</f>
        <v>0</v>
      </c>
      <c r="S115" s="62">
        <f>IFERROR(INDEX(IrriTKN[#Data],($O$5+$M115),MATCH($Q$7,IrriTKN[#Headers],0)),NA())</f>
        <v>0</v>
      </c>
      <c r="T115" s="62">
        <f>IFERROR(INDEX(ModelN[#Data],($O$5+$M115),MATCH($Q$7,ModelN[#Headers],0)),NA())</f>
        <v>0</v>
      </c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</row>
    <row r="116" spans="1:31" x14ac:dyDescent="0.25">
      <c r="A116" s="57"/>
      <c r="B116" s="58">
        <v>104</v>
      </c>
      <c r="C116" s="61">
        <f>IFERROR(INDEX(LysimeterVol_DB!$H$3:$AM$2832,(NutriPlotsInfo!$D$5+NutriPlotsInfo!$B116),1),NA())</f>
        <v>42290</v>
      </c>
      <c r="D116" s="62">
        <f>IFERROR(INDEX(TKN[#Data],($D$5+$B116),MATCH($F$6,TKN[#Headers],0)),NA())</f>
        <v>0</v>
      </c>
      <c r="E116" s="62">
        <f>IFERROR(INDEX(Nitrite[#Data],($D$5+$B116),MATCH($F$6,Nitrite[#Headers],0)),NA())</f>
        <v>0</v>
      </c>
      <c r="F116" s="62">
        <f>IFERROR(INDEX(Nitrate[#Data],($D$5+$B116),MATCH($F$6,Nitrate[#Headers],0)),NA())</f>
        <v>0</v>
      </c>
      <c r="G116" s="62">
        <f>IFERROR(INDEX(Ammonia[#Data],($D$5+$B116),MATCH($F$6,Ammonia[#Headers],0)),NA())</f>
        <v>0</v>
      </c>
      <c r="H116" s="62">
        <f>IFERROR(INDEX(IrriTKN[#Data],($D$5+$B116),MATCH($F$7,IrriTKN[#Headers],0)),NA())</f>
        <v>0</v>
      </c>
      <c r="I116" s="62">
        <f>IFERROR(INDEX(ModelN[#Data],($D$5+$B116),MATCH($F$7,ModelN[#Headers],0)),NA())</f>
        <v>0</v>
      </c>
      <c r="J116" s="57"/>
      <c r="K116" s="57"/>
      <c r="L116" s="57"/>
      <c r="M116" s="58">
        <v>104</v>
      </c>
      <c r="N116" s="61">
        <f>IFERROR(INDEX(LysimeterVol_DB!$H$3:$AM$2832,(NutriPlotsInfo!$O$5+NutriPlotsInfo!$M116),1),NA())</f>
        <v>40283</v>
      </c>
      <c r="O116" s="62">
        <f>IFERROR(INDEX(TKN[#Data],($O$5+$M116),MATCH($Q$6,TKN[#Headers],0)),NA())</f>
        <v>0</v>
      </c>
      <c r="P116" s="62">
        <f>IFERROR(INDEX(Nitrite[#Data],($O$5+$M116),MATCH($Q$6,Nitrite[#Headers],0)),NA())</f>
        <v>0</v>
      </c>
      <c r="Q116" s="62">
        <f>IFERROR(INDEX(Nitrate[#Data],($O$5+$M116),MATCH($Q$6,Nitrate[#Headers],0)),NA())</f>
        <v>0</v>
      </c>
      <c r="R116" s="62">
        <f>IFERROR(INDEX(Ammonia[#Data],($O$5+$M116),MATCH($Q$6,Ammonia[#Headers],0)),NA())</f>
        <v>0</v>
      </c>
      <c r="S116" s="62">
        <f>IFERROR(INDEX(IrriTKN[#Data],($O$5+$M116),MATCH($Q$7,IrriTKN[#Headers],0)),NA())</f>
        <v>0</v>
      </c>
      <c r="T116" s="62">
        <f>IFERROR(INDEX(ModelN[#Data],($O$5+$M116),MATCH($Q$7,ModelN[#Headers],0)),NA())</f>
        <v>0</v>
      </c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</row>
    <row r="117" spans="1:31" x14ac:dyDescent="0.25">
      <c r="A117" s="57"/>
      <c r="B117" s="58">
        <v>105</v>
      </c>
      <c r="C117" s="61">
        <f>IFERROR(INDEX(LysimeterVol_DB!$H$3:$AM$2832,(NutriPlotsInfo!$D$5+NutriPlotsInfo!$B117),1),NA())</f>
        <v>42291</v>
      </c>
      <c r="D117" s="62">
        <f>IFERROR(INDEX(TKN[#Data],($D$5+$B117),MATCH($F$6,TKN[#Headers],0)),NA())</f>
        <v>0</v>
      </c>
      <c r="E117" s="62">
        <f>IFERROR(INDEX(Nitrite[#Data],($D$5+$B117),MATCH($F$6,Nitrite[#Headers],0)),NA())</f>
        <v>0</v>
      </c>
      <c r="F117" s="62">
        <f>IFERROR(INDEX(Nitrate[#Data],($D$5+$B117),MATCH($F$6,Nitrate[#Headers],0)),NA())</f>
        <v>0</v>
      </c>
      <c r="G117" s="62">
        <f>IFERROR(INDEX(Ammonia[#Data],($D$5+$B117),MATCH($F$6,Ammonia[#Headers],0)),NA())</f>
        <v>0</v>
      </c>
      <c r="H117" s="62">
        <f>IFERROR(INDEX(IrriTKN[#Data],($D$5+$B117),MATCH($F$7,IrriTKN[#Headers],0)),NA())</f>
        <v>0</v>
      </c>
      <c r="I117" s="62">
        <f>IFERROR(INDEX(ModelN[#Data],($D$5+$B117),MATCH($F$7,ModelN[#Headers],0)),NA())</f>
        <v>0</v>
      </c>
      <c r="J117" s="57"/>
      <c r="K117" s="57"/>
      <c r="L117" s="57"/>
      <c r="M117" s="58">
        <v>105</v>
      </c>
      <c r="N117" s="61">
        <f>IFERROR(INDEX(LysimeterVol_DB!$H$3:$AM$2832,(NutriPlotsInfo!$O$5+NutriPlotsInfo!$M117),1),NA())</f>
        <v>40284</v>
      </c>
      <c r="O117" s="62">
        <f>IFERROR(INDEX(TKN[#Data],($O$5+$M117),MATCH($Q$6,TKN[#Headers],0)),NA())</f>
        <v>0</v>
      </c>
      <c r="P117" s="62">
        <f>IFERROR(INDEX(Nitrite[#Data],($O$5+$M117),MATCH($Q$6,Nitrite[#Headers],0)),NA())</f>
        <v>0</v>
      </c>
      <c r="Q117" s="62">
        <f>IFERROR(INDEX(Nitrate[#Data],($O$5+$M117),MATCH($Q$6,Nitrate[#Headers],0)),NA())</f>
        <v>0</v>
      </c>
      <c r="R117" s="62">
        <f>IFERROR(INDEX(Ammonia[#Data],($O$5+$M117),MATCH($Q$6,Ammonia[#Headers],0)),NA())</f>
        <v>0</v>
      </c>
      <c r="S117" s="62">
        <f>IFERROR(INDEX(IrriTKN[#Data],($O$5+$M117),MATCH($Q$7,IrriTKN[#Headers],0)),NA())</f>
        <v>0</v>
      </c>
      <c r="T117" s="62">
        <f>IFERROR(INDEX(ModelN[#Data],($O$5+$M117),MATCH($Q$7,ModelN[#Headers],0)),NA())</f>
        <v>0</v>
      </c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</row>
    <row r="118" spans="1:31" x14ac:dyDescent="0.25">
      <c r="A118" s="57"/>
      <c r="B118" s="58">
        <v>106</v>
      </c>
      <c r="C118" s="61">
        <f>IFERROR(INDEX(LysimeterVol_DB!$H$3:$AM$2832,(NutriPlotsInfo!$D$5+NutriPlotsInfo!$B118),1),NA())</f>
        <v>42292</v>
      </c>
      <c r="D118" s="62">
        <f>IFERROR(INDEX(TKN[#Data],($D$5+$B118),MATCH($F$6,TKN[#Headers],0)),NA())</f>
        <v>0</v>
      </c>
      <c r="E118" s="62">
        <f>IFERROR(INDEX(Nitrite[#Data],($D$5+$B118),MATCH($F$6,Nitrite[#Headers],0)),NA())</f>
        <v>0</v>
      </c>
      <c r="F118" s="62">
        <f>IFERROR(INDEX(Nitrate[#Data],($D$5+$B118),MATCH($F$6,Nitrate[#Headers],0)),NA())</f>
        <v>0</v>
      </c>
      <c r="G118" s="62">
        <f>IFERROR(INDEX(Ammonia[#Data],($D$5+$B118),MATCH($F$6,Ammonia[#Headers],0)),NA())</f>
        <v>0</v>
      </c>
      <c r="H118" s="62">
        <f>IFERROR(INDEX(IrriTKN[#Data],($D$5+$B118),MATCH($F$7,IrriTKN[#Headers],0)),NA())</f>
        <v>0</v>
      </c>
      <c r="I118" s="62">
        <f>IFERROR(INDEX(ModelN[#Data],($D$5+$B118),MATCH($F$7,ModelN[#Headers],0)),NA())</f>
        <v>0</v>
      </c>
      <c r="J118" s="57"/>
      <c r="K118" s="57"/>
      <c r="L118" s="57"/>
      <c r="M118" s="58">
        <v>106</v>
      </c>
      <c r="N118" s="61">
        <f>IFERROR(INDEX(LysimeterVol_DB!$H$3:$AM$2832,(NutriPlotsInfo!$O$5+NutriPlotsInfo!$M118),1),NA())</f>
        <v>40285</v>
      </c>
      <c r="O118" s="62">
        <f>IFERROR(INDEX(TKN[#Data],($O$5+$M118),MATCH($Q$6,TKN[#Headers],0)),NA())</f>
        <v>0</v>
      </c>
      <c r="P118" s="62">
        <f>IFERROR(INDEX(Nitrite[#Data],($O$5+$M118),MATCH($Q$6,Nitrite[#Headers],0)),NA())</f>
        <v>0</v>
      </c>
      <c r="Q118" s="62">
        <f>IFERROR(INDEX(Nitrate[#Data],($O$5+$M118),MATCH($Q$6,Nitrate[#Headers],0)),NA())</f>
        <v>0</v>
      </c>
      <c r="R118" s="62">
        <f>IFERROR(INDEX(Ammonia[#Data],($O$5+$M118),MATCH($Q$6,Ammonia[#Headers],0)),NA())</f>
        <v>0</v>
      </c>
      <c r="S118" s="62">
        <f>IFERROR(INDEX(IrriTKN[#Data],($O$5+$M118),MATCH($Q$7,IrriTKN[#Headers],0)),NA())</f>
        <v>0</v>
      </c>
      <c r="T118" s="62">
        <f>IFERROR(INDEX(ModelN[#Data],($O$5+$M118),MATCH($Q$7,ModelN[#Headers],0)),NA())</f>
        <v>0</v>
      </c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</row>
    <row r="119" spans="1:31" x14ac:dyDescent="0.25">
      <c r="A119" s="57"/>
      <c r="B119" s="58">
        <v>107</v>
      </c>
      <c r="C119" s="61">
        <f>IFERROR(INDEX(LysimeterVol_DB!$H$3:$AM$2832,(NutriPlotsInfo!$D$5+NutriPlotsInfo!$B119),1),NA())</f>
        <v>42293</v>
      </c>
      <c r="D119" s="62">
        <f>IFERROR(INDEX(TKN[#Data],($D$5+$B119),MATCH($F$6,TKN[#Headers],0)),NA())</f>
        <v>0</v>
      </c>
      <c r="E119" s="62">
        <f>IFERROR(INDEX(Nitrite[#Data],($D$5+$B119),MATCH($F$6,Nitrite[#Headers],0)),NA())</f>
        <v>0</v>
      </c>
      <c r="F119" s="62">
        <f>IFERROR(INDEX(Nitrate[#Data],($D$5+$B119),MATCH($F$6,Nitrate[#Headers],0)),NA())</f>
        <v>0</v>
      </c>
      <c r="G119" s="62">
        <f>IFERROR(INDEX(Ammonia[#Data],($D$5+$B119),MATCH($F$6,Ammonia[#Headers],0)),NA())</f>
        <v>0</v>
      </c>
      <c r="H119" s="62">
        <f>IFERROR(INDEX(IrriTKN[#Data],($D$5+$B119),MATCH($F$7,IrriTKN[#Headers],0)),NA())</f>
        <v>0</v>
      </c>
      <c r="I119" s="62">
        <f>IFERROR(INDEX(ModelN[#Data],($D$5+$B119),MATCH($F$7,ModelN[#Headers],0)),NA())</f>
        <v>0</v>
      </c>
      <c r="J119" s="57"/>
      <c r="K119" s="57"/>
      <c r="L119" s="57"/>
      <c r="M119" s="58">
        <v>107</v>
      </c>
      <c r="N119" s="61">
        <f>IFERROR(INDEX(LysimeterVol_DB!$H$3:$AM$2832,(NutriPlotsInfo!$O$5+NutriPlotsInfo!$M119),1),NA())</f>
        <v>40286</v>
      </c>
      <c r="O119" s="62">
        <f>IFERROR(INDEX(TKN[#Data],($O$5+$M119),MATCH($Q$6,TKN[#Headers],0)),NA())</f>
        <v>0</v>
      </c>
      <c r="P119" s="62">
        <f>IFERROR(INDEX(Nitrite[#Data],($O$5+$M119),MATCH($Q$6,Nitrite[#Headers],0)),NA())</f>
        <v>0</v>
      </c>
      <c r="Q119" s="62">
        <f>IFERROR(INDEX(Nitrate[#Data],($O$5+$M119),MATCH($Q$6,Nitrate[#Headers],0)),NA())</f>
        <v>0</v>
      </c>
      <c r="R119" s="62">
        <f>IFERROR(INDEX(Ammonia[#Data],($O$5+$M119),MATCH($Q$6,Ammonia[#Headers],0)),NA())</f>
        <v>0</v>
      </c>
      <c r="S119" s="62">
        <f>IFERROR(INDEX(IrriTKN[#Data],($O$5+$M119),MATCH($Q$7,IrriTKN[#Headers],0)),NA())</f>
        <v>0</v>
      </c>
      <c r="T119" s="62">
        <f>IFERROR(INDEX(ModelN[#Data],($O$5+$M119),MATCH($Q$7,ModelN[#Headers],0)),NA())</f>
        <v>0</v>
      </c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</row>
    <row r="120" spans="1:31" x14ac:dyDescent="0.25">
      <c r="A120" s="57"/>
      <c r="B120" s="58">
        <v>108</v>
      </c>
      <c r="C120" s="61">
        <f>IFERROR(INDEX(LysimeterVol_DB!$H$3:$AM$2832,(NutriPlotsInfo!$D$5+NutriPlotsInfo!$B120),1),NA())</f>
        <v>42294</v>
      </c>
      <c r="D120" s="62">
        <f>IFERROR(INDEX(TKN[#Data],($D$5+$B120),MATCH($F$6,TKN[#Headers],0)),NA())</f>
        <v>0</v>
      </c>
      <c r="E120" s="62">
        <f>IFERROR(INDEX(Nitrite[#Data],($D$5+$B120),MATCH($F$6,Nitrite[#Headers],0)),NA())</f>
        <v>0</v>
      </c>
      <c r="F120" s="62">
        <f>IFERROR(INDEX(Nitrate[#Data],($D$5+$B120),MATCH($F$6,Nitrate[#Headers],0)),NA())</f>
        <v>0</v>
      </c>
      <c r="G120" s="62">
        <f>IFERROR(INDEX(Ammonia[#Data],($D$5+$B120),MATCH($F$6,Ammonia[#Headers],0)),NA())</f>
        <v>0</v>
      </c>
      <c r="H120" s="62">
        <f>IFERROR(INDEX(IrriTKN[#Data],($D$5+$B120),MATCH($F$7,IrriTKN[#Headers],0)),NA())</f>
        <v>0</v>
      </c>
      <c r="I120" s="62">
        <f>IFERROR(INDEX(ModelN[#Data],($D$5+$B120),MATCH($F$7,ModelN[#Headers],0)),NA())</f>
        <v>0</v>
      </c>
      <c r="J120" s="57"/>
      <c r="K120" s="57"/>
      <c r="L120" s="57"/>
      <c r="M120" s="58">
        <v>108</v>
      </c>
      <c r="N120" s="61">
        <f>IFERROR(INDEX(LysimeterVol_DB!$H$3:$AM$2832,(NutriPlotsInfo!$O$5+NutriPlotsInfo!$M120),1),NA())</f>
        <v>40287</v>
      </c>
      <c r="O120" s="62">
        <f>IFERROR(INDEX(TKN[#Data],($O$5+$M120),MATCH($Q$6,TKN[#Headers],0)),NA())</f>
        <v>0</v>
      </c>
      <c r="P120" s="62">
        <f>IFERROR(INDEX(Nitrite[#Data],($O$5+$M120),MATCH($Q$6,Nitrite[#Headers],0)),NA())</f>
        <v>0</v>
      </c>
      <c r="Q120" s="62">
        <f>IFERROR(INDEX(Nitrate[#Data],($O$5+$M120),MATCH($Q$6,Nitrate[#Headers],0)),NA())</f>
        <v>0</v>
      </c>
      <c r="R120" s="62">
        <f>IFERROR(INDEX(Ammonia[#Data],($O$5+$M120),MATCH($Q$6,Ammonia[#Headers],0)),NA())</f>
        <v>0</v>
      </c>
      <c r="S120" s="62">
        <f>IFERROR(INDEX(IrriTKN[#Data],($O$5+$M120),MATCH($Q$7,IrriTKN[#Headers],0)),NA())</f>
        <v>0</v>
      </c>
      <c r="T120" s="62">
        <f>IFERROR(INDEX(ModelN[#Data],($O$5+$M120),MATCH($Q$7,ModelN[#Headers],0)),NA())</f>
        <v>0</v>
      </c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</row>
    <row r="121" spans="1:31" x14ac:dyDescent="0.25">
      <c r="A121" s="57"/>
      <c r="B121" s="58">
        <v>109</v>
      </c>
      <c r="C121" s="61">
        <f>IFERROR(INDEX(LysimeterVol_DB!$H$3:$AM$2832,(NutriPlotsInfo!$D$5+NutriPlotsInfo!$B121),1),NA())</f>
        <v>42295</v>
      </c>
      <c r="D121" s="62">
        <f>IFERROR(INDEX(TKN[#Data],($D$5+$B121),MATCH($F$6,TKN[#Headers],0)),NA())</f>
        <v>0</v>
      </c>
      <c r="E121" s="62">
        <f>IFERROR(INDEX(Nitrite[#Data],($D$5+$B121),MATCH($F$6,Nitrite[#Headers],0)),NA())</f>
        <v>0</v>
      </c>
      <c r="F121" s="62">
        <f>IFERROR(INDEX(Nitrate[#Data],($D$5+$B121),MATCH($F$6,Nitrate[#Headers],0)),NA())</f>
        <v>0</v>
      </c>
      <c r="G121" s="62">
        <f>IFERROR(INDEX(Ammonia[#Data],($D$5+$B121),MATCH($F$6,Ammonia[#Headers],0)),NA())</f>
        <v>0</v>
      </c>
      <c r="H121" s="62">
        <f>IFERROR(INDEX(IrriTKN[#Data],($D$5+$B121),MATCH($F$7,IrriTKN[#Headers],0)),NA())</f>
        <v>0</v>
      </c>
      <c r="I121" s="62">
        <f>IFERROR(INDEX(ModelN[#Data],($D$5+$B121),MATCH($F$7,ModelN[#Headers],0)),NA())</f>
        <v>0</v>
      </c>
      <c r="J121" s="57"/>
      <c r="K121" s="57"/>
      <c r="L121" s="57"/>
      <c r="M121" s="58">
        <v>109</v>
      </c>
      <c r="N121" s="61">
        <f>IFERROR(INDEX(LysimeterVol_DB!$H$3:$AM$2832,(NutriPlotsInfo!$O$5+NutriPlotsInfo!$M121),1),NA())</f>
        <v>40288</v>
      </c>
      <c r="O121" s="62">
        <f>IFERROR(INDEX(TKN[#Data],($O$5+$M121),MATCH($Q$6,TKN[#Headers],0)),NA())</f>
        <v>0</v>
      </c>
      <c r="P121" s="62">
        <f>IFERROR(INDEX(Nitrite[#Data],($O$5+$M121),MATCH($Q$6,Nitrite[#Headers],0)),NA())</f>
        <v>0</v>
      </c>
      <c r="Q121" s="62">
        <f>IFERROR(INDEX(Nitrate[#Data],($O$5+$M121),MATCH($Q$6,Nitrate[#Headers],0)),NA())</f>
        <v>0</v>
      </c>
      <c r="R121" s="62">
        <f>IFERROR(INDEX(Ammonia[#Data],($O$5+$M121),MATCH($Q$6,Ammonia[#Headers],0)),NA())</f>
        <v>0</v>
      </c>
      <c r="S121" s="62">
        <f>IFERROR(INDEX(IrriTKN[#Data],($O$5+$M121),MATCH($Q$7,IrriTKN[#Headers],0)),NA())</f>
        <v>0</v>
      </c>
      <c r="T121" s="62">
        <f>IFERROR(INDEX(ModelN[#Data],($O$5+$M121),MATCH($Q$7,ModelN[#Headers],0)),NA())</f>
        <v>0</v>
      </c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</row>
    <row r="122" spans="1:31" x14ac:dyDescent="0.25">
      <c r="A122" s="57"/>
      <c r="B122" s="58">
        <v>110</v>
      </c>
      <c r="C122" s="61">
        <f>IFERROR(INDEX(LysimeterVol_DB!$H$3:$AM$2832,(NutriPlotsInfo!$D$5+NutriPlotsInfo!$B122),1),NA())</f>
        <v>42296</v>
      </c>
      <c r="D122" s="62">
        <f>IFERROR(INDEX(TKN[#Data],($D$5+$B122),MATCH($F$6,TKN[#Headers],0)),NA())</f>
        <v>0</v>
      </c>
      <c r="E122" s="62">
        <f>IFERROR(INDEX(Nitrite[#Data],($D$5+$B122),MATCH($F$6,Nitrite[#Headers],0)),NA())</f>
        <v>0</v>
      </c>
      <c r="F122" s="62">
        <f>IFERROR(INDEX(Nitrate[#Data],($D$5+$B122),MATCH($F$6,Nitrate[#Headers],0)),NA())</f>
        <v>0</v>
      </c>
      <c r="G122" s="62">
        <f>IFERROR(INDEX(Ammonia[#Data],($D$5+$B122),MATCH($F$6,Ammonia[#Headers],0)),NA())</f>
        <v>0</v>
      </c>
      <c r="H122" s="62">
        <f>IFERROR(INDEX(IrriTKN[#Data],($D$5+$B122),MATCH($F$7,IrriTKN[#Headers],0)),NA())</f>
        <v>0</v>
      </c>
      <c r="I122" s="62">
        <f>IFERROR(INDEX(ModelN[#Data],($D$5+$B122),MATCH($F$7,ModelN[#Headers],0)),NA())</f>
        <v>0</v>
      </c>
      <c r="J122" s="57"/>
      <c r="K122" s="57"/>
      <c r="L122" s="57"/>
      <c r="M122" s="58">
        <v>110</v>
      </c>
      <c r="N122" s="61">
        <f>IFERROR(INDEX(LysimeterVol_DB!$H$3:$AM$2832,(NutriPlotsInfo!$O$5+NutriPlotsInfo!$M122),1),NA())</f>
        <v>40289</v>
      </c>
      <c r="O122" s="62">
        <f>IFERROR(INDEX(TKN[#Data],($O$5+$M122),MATCH($Q$6,TKN[#Headers],0)),NA())</f>
        <v>0</v>
      </c>
      <c r="P122" s="62">
        <f>IFERROR(INDEX(Nitrite[#Data],($O$5+$M122),MATCH($Q$6,Nitrite[#Headers],0)),NA())</f>
        <v>0</v>
      </c>
      <c r="Q122" s="62">
        <f>IFERROR(INDEX(Nitrate[#Data],($O$5+$M122),MATCH($Q$6,Nitrate[#Headers],0)),NA())</f>
        <v>0</v>
      </c>
      <c r="R122" s="62">
        <f>IFERROR(INDEX(Ammonia[#Data],($O$5+$M122),MATCH($Q$6,Ammonia[#Headers],0)),NA())</f>
        <v>0</v>
      </c>
      <c r="S122" s="62">
        <f>IFERROR(INDEX(IrriTKN[#Data],($O$5+$M122),MATCH($Q$7,IrriTKN[#Headers],0)),NA())</f>
        <v>0</v>
      </c>
      <c r="T122" s="62">
        <f>IFERROR(INDEX(ModelN[#Data],($O$5+$M122),MATCH($Q$7,ModelN[#Headers],0)),NA())</f>
        <v>0</v>
      </c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</row>
    <row r="123" spans="1:31" x14ac:dyDescent="0.25">
      <c r="A123" s="57"/>
      <c r="B123" s="58">
        <v>111</v>
      </c>
      <c r="C123" s="61">
        <f>IFERROR(INDEX(LysimeterVol_DB!$H$3:$AM$2832,(NutriPlotsInfo!$D$5+NutriPlotsInfo!$B123),1),NA())</f>
        <v>42297</v>
      </c>
      <c r="D123" s="62">
        <f>IFERROR(INDEX(TKN[#Data],($D$5+$B123),MATCH($F$6,TKN[#Headers],0)),NA())</f>
        <v>0</v>
      </c>
      <c r="E123" s="62">
        <f>IFERROR(INDEX(Nitrite[#Data],($D$5+$B123),MATCH($F$6,Nitrite[#Headers],0)),NA())</f>
        <v>0</v>
      </c>
      <c r="F123" s="62">
        <f>IFERROR(INDEX(Nitrate[#Data],($D$5+$B123),MATCH($F$6,Nitrate[#Headers],0)),NA())</f>
        <v>0</v>
      </c>
      <c r="G123" s="62">
        <f>IFERROR(INDEX(Ammonia[#Data],($D$5+$B123),MATCH($F$6,Ammonia[#Headers],0)),NA())</f>
        <v>0</v>
      </c>
      <c r="H123" s="62">
        <f>IFERROR(INDEX(IrriTKN[#Data],($D$5+$B123),MATCH($F$7,IrriTKN[#Headers],0)),NA())</f>
        <v>0</v>
      </c>
      <c r="I123" s="62">
        <f>IFERROR(INDEX(ModelN[#Data],($D$5+$B123),MATCH($F$7,ModelN[#Headers],0)),NA())</f>
        <v>0</v>
      </c>
      <c r="J123" s="57"/>
      <c r="K123" s="57"/>
      <c r="L123" s="57"/>
      <c r="M123" s="58">
        <v>111</v>
      </c>
      <c r="N123" s="61">
        <f>IFERROR(INDEX(LysimeterVol_DB!$H$3:$AM$2832,(NutriPlotsInfo!$O$5+NutriPlotsInfo!$M123),1),NA())</f>
        <v>40290</v>
      </c>
      <c r="O123" s="62">
        <f>IFERROR(INDEX(TKN[#Data],($O$5+$M123),MATCH($Q$6,TKN[#Headers],0)),NA())</f>
        <v>0</v>
      </c>
      <c r="P123" s="62">
        <f>IFERROR(INDEX(Nitrite[#Data],($O$5+$M123),MATCH($Q$6,Nitrite[#Headers],0)),NA())</f>
        <v>0</v>
      </c>
      <c r="Q123" s="62">
        <f>IFERROR(INDEX(Nitrate[#Data],($O$5+$M123),MATCH($Q$6,Nitrate[#Headers],0)),NA())</f>
        <v>0</v>
      </c>
      <c r="R123" s="62">
        <f>IFERROR(INDEX(Ammonia[#Data],($O$5+$M123),MATCH($Q$6,Ammonia[#Headers],0)),NA())</f>
        <v>0</v>
      </c>
      <c r="S123" s="62">
        <f>IFERROR(INDEX(IrriTKN[#Data],($O$5+$M123),MATCH($Q$7,IrriTKN[#Headers],0)),NA())</f>
        <v>0</v>
      </c>
      <c r="T123" s="62">
        <f>IFERROR(INDEX(ModelN[#Data],($O$5+$M123),MATCH($Q$7,ModelN[#Headers],0)),NA())</f>
        <v>0</v>
      </c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</row>
    <row r="124" spans="1:31" x14ac:dyDescent="0.25">
      <c r="A124" s="57"/>
      <c r="B124" s="58">
        <v>112</v>
      </c>
      <c r="C124" s="61">
        <f>IFERROR(INDEX(LysimeterVol_DB!$H$3:$AM$2832,(NutriPlotsInfo!$D$5+NutriPlotsInfo!$B124),1),NA())</f>
        <v>42298</v>
      </c>
      <c r="D124" s="62">
        <f>IFERROR(INDEX(TKN[#Data],($D$5+$B124),MATCH($F$6,TKN[#Headers],0)),NA())</f>
        <v>0</v>
      </c>
      <c r="E124" s="62">
        <f>IFERROR(INDEX(Nitrite[#Data],($D$5+$B124),MATCH($F$6,Nitrite[#Headers],0)),NA())</f>
        <v>0</v>
      </c>
      <c r="F124" s="62">
        <f>IFERROR(INDEX(Nitrate[#Data],($D$5+$B124),MATCH($F$6,Nitrate[#Headers],0)),NA())</f>
        <v>0</v>
      </c>
      <c r="G124" s="62">
        <f>IFERROR(INDEX(Ammonia[#Data],($D$5+$B124),MATCH($F$6,Ammonia[#Headers],0)),NA())</f>
        <v>0</v>
      </c>
      <c r="H124" s="62">
        <f>IFERROR(INDEX(IrriTKN[#Data],($D$5+$B124),MATCH($F$7,IrriTKN[#Headers],0)),NA())</f>
        <v>0</v>
      </c>
      <c r="I124" s="62">
        <f>IFERROR(INDEX(ModelN[#Data],($D$5+$B124),MATCH($F$7,ModelN[#Headers],0)),NA())</f>
        <v>0</v>
      </c>
      <c r="J124" s="57"/>
      <c r="K124" s="57"/>
      <c r="L124" s="57"/>
      <c r="M124" s="58">
        <v>112</v>
      </c>
      <c r="N124" s="61">
        <f>IFERROR(INDEX(LysimeterVol_DB!$H$3:$AM$2832,(NutriPlotsInfo!$O$5+NutriPlotsInfo!$M124),1),NA())</f>
        <v>40291</v>
      </c>
      <c r="O124" s="62">
        <f>IFERROR(INDEX(TKN[#Data],($O$5+$M124),MATCH($Q$6,TKN[#Headers],0)),NA())</f>
        <v>0</v>
      </c>
      <c r="P124" s="62">
        <f>IFERROR(INDEX(Nitrite[#Data],($O$5+$M124),MATCH($Q$6,Nitrite[#Headers],0)),NA())</f>
        <v>0</v>
      </c>
      <c r="Q124" s="62">
        <f>IFERROR(INDEX(Nitrate[#Data],($O$5+$M124),MATCH($Q$6,Nitrate[#Headers],0)),NA())</f>
        <v>0</v>
      </c>
      <c r="R124" s="62">
        <f>IFERROR(INDEX(Ammonia[#Data],($O$5+$M124),MATCH($Q$6,Ammonia[#Headers],0)),NA())</f>
        <v>0</v>
      </c>
      <c r="S124" s="62">
        <f>IFERROR(INDEX(IrriTKN[#Data],($O$5+$M124),MATCH($Q$7,IrriTKN[#Headers],0)),NA())</f>
        <v>0</v>
      </c>
      <c r="T124" s="62">
        <f>IFERROR(INDEX(ModelN[#Data],($O$5+$M124),MATCH($Q$7,ModelN[#Headers],0)),NA())</f>
        <v>0</v>
      </c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</row>
    <row r="125" spans="1:31" x14ac:dyDescent="0.25">
      <c r="A125" s="57"/>
      <c r="B125" s="58">
        <v>113</v>
      </c>
      <c r="C125" s="61">
        <f>IFERROR(INDEX(LysimeterVol_DB!$H$3:$AM$2832,(NutriPlotsInfo!$D$5+NutriPlotsInfo!$B125),1),NA())</f>
        <v>42299</v>
      </c>
      <c r="D125" s="62">
        <f>IFERROR(INDEX(TKN[#Data],($D$5+$B125),MATCH($F$6,TKN[#Headers],0)),NA())</f>
        <v>0</v>
      </c>
      <c r="E125" s="62">
        <f>IFERROR(INDEX(Nitrite[#Data],($D$5+$B125),MATCH($F$6,Nitrite[#Headers],0)),NA())</f>
        <v>0</v>
      </c>
      <c r="F125" s="62">
        <f>IFERROR(INDEX(Nitrate[#Data],($D$5+$B125),MATCH($F$6,Nitrate[#Headers],0)),NA())</f>
        <v>0</v>
      </c>
      <c r="G125" s="62">
        <f>IFERROR(INDEX(Ammonia[#Data],($D$5+$B125),MATCH($F$6,Ammonia[#Headers],0)),NA())</f>
        <v>0</v>
      </c>
      <c r="H125" s="62">
        <f>IFERROR(INDEX(IrriTKN[#Data],($D$5+$B125),MATCH($F$7,IrriTKN[#Headers],0)),NA())</f>
        <v>0</v>
      </c>
      <c r="I125" s="62">
        <f>IFERROR(INDEX(ModelN[#Data],($D$5+$B125),MATCH($F$7,ModelN[#Headers],0)),NA())</f>
        <v>0</v>
      </c>
      <c r="J125" s="57"/>
      <c r="K125" s="57"/>
      <c r="L125" s="57"/>
      <c r="M125" s="58">
        <v>113</v>
      </c>
      <c r="N125" s="61">
        <f>IFERROR(INDEX(LysimeterVol_DB!$H$3:$AM$2832,(NutriPlotsInfo!$O$5+NutriPlotsInfo!$M125),1),NA())</f>
        <v>40292</v>
      </c>
      <c r="O125" s="62">
        <f>IFERROR(INDEX(TKN[#Data],($O$5+$M125),MATCH($Q$6,TKN[#Headers],0)),NA())</f>
        <v>0</v>
      </c>
      <c r="P125" s="62">
        <f>IFERROR(INDEX(Nitrite[#Data],($O$5+$M125),MATCH($Q$6,Nitrite[#Headers],0)),NA())</f>
        <v>0</v>
      </c>
      <c r="Q125" s="62">
        <f>IFERROR(INDEX(Nitrate[#Data],($O$5+$M125),MATCH($Q$6,Nitrate[#Headers],0)),NA())</f>
        <v>0</v>
      </c>
      <c r="R125" s="62">
        <f>IFERROR(INDEX(Ammonia[#Data],($O$5+$M125),MATCH($Q$6,Ammonia[#Headers],0)),NA())</f>
        <v>0</v>
      </c>
      <c r="S125" s="62">
        <f>IFERROR(INDEX(IrriTKN[#Data],($O$5+$M125),MATCH($Q$7,IrriTKN[#Headers],0)),NA())</f>
        <v>0</v>
      </c>
      <c r="T125" s="62">
        <f>IFERROR(INDEX(ModelN[#Data],($O$5+$M125),MATCH($Q$7,ModelN[#Headers],0)),NA())</f>
        <v>0</v>
      </c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</row>
    <row r="126" spans="1:31" x14ac:dyDescent="0.25">
      <c r="A126" s="57"/>
      <c r="B126" s="58">
        <v>114</v>
      </c>
      <c r="C126" s="61">
        <f>IFERROR(INDEX(LysimeterVol_DB!$H$3:$AM$2832,(NutriPlotsInfo!$D$5+NutriPlotsInfo!$B126),1),NA())</f>
        <v>42300</v>
      </c>
      <c r="D126" s="62">
        <f>IFERROR(INDEX(TKN[#Data],($D$5+$B126),MATCH($F$6,TKN[#Headers],0)),NA())</f>
        <v>0</v>
      </c>
      <c r="E126" s="62">
        <f>IFERROR(INDEX(Nitrite[#Data],($D$5+$B126),MATCH($F$6,Nitrite[#Headers],0)),NA())</f>
        <v>0</v>
      </c>
      <c r="F126" s="62">
        <f>IFERROR(INDEX(Nitrate[#Data],($D$5+$B126),MATCH($F$6,Nitrate[#Headers],0)),NA())</f>
        <v>0</v>
      </c>
      <c r="G126" s="62">
        <f>IFERROR(INDEX(Ammonia[#Data],($D$5+$B126),MATCH($F$6,Ammonia[#Headers],0)),NA())</f>
        <v>0</v>
      </c>
      <c r="H126" s="62">
        <f>IFERROR(INDEX(IrriTKN[#Data],($D$5+$B126),MATCH($F$7,IrriTKN[#Headers],0)),NA())</f>
        <v>0</v>
      </c>
      <c r="I126" s="62">
        <f>IFERROR(INDEX(ModelN[#Data],($D$5+$B126),MATCH($F$7,ModelN[#Headers],0)),NA())</f>
        <v>0</v>
      </c>
      <c r="J126" s="57"/>
      <c r="K126" s="57"/>
      <c r="L126" s="57"/>
      <c r="M126" s="58">
        <v>114</v>
      </c>
      <c r="N126" s="61">
        <f>IFERROR(INDEX(LysimeterVol_DB!$H$3:$AM$2832,(NutriPlotsInfo!$O$5+NutriPlotsInfo!$M126),1),NA())</f>
        <v>40293</v>
      </c>
      <c r="O126" s="62">
        <f>IFERROR(INDEX(TKN[#Data],($O$5+$M126),MATCH($Q$6,TKN[#Headers],0)),NA())</f>
        <v>0</v>
      </c>
      <c r="P126" s="62">
        <f>IFERROR(INDEX(Nitrite[#Data],($O$5+$M126),MATCH($Q$6,Nitrite[#Headers],0)),NA())</f>
        <v>0</v>
      </c>
      <c r="Q126" s="62">
        <f>IFERROR(INDEX(Nitrate[#Data],($O$5+$M126),MATCH($Q$6,Nitrate[#Headers],0)),NA())</f>
        <v>0</v>
      </c>
      <c r="R126" s="62">
        <f>IFERROR(INDEX(Ammonia[#Data],($O$5+$M126),MATCH($Q$6,Ammonia[#Headers],0)),NA())</f>
        <v>0</v>
      </c>
      <c r="S126" s="62">
        <f>IFERROR(INDEX(IrriTKN[#Data],($O$5+$M126),MATCH($Q$7,IrriTKN[#Headers],0)),NA())</f>
        <v>0</v>
      </c>
      <c r="T126" s="62">
        <f>IFERROR(INDEX(ModelN[#Data],($O$5+$M126),MATCH($Q$7,ModelN[#Headers],0)),NA())</f>
        <v>0</v>
      </c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</row>
    <row r="127" spans="1:31" x14ac:dyDescent="0.25">
      <c r="A127" s="57"/>
      <c r="B127" s="58">
        <v>115</v>
      </c>
      <c r="C127" s="61">
        <f>IFERROR(INDEX(LysimeterVol_DB!$H$3:$AM$2832,(NutriPlotsInfo!$D$5+NutriPlotsInfo!$B127),1),NA())</f>
        <v>42301</v>
      </c>
      <c r="D127" s="62">
        <f>IFERROR(INDEX(TKN[#Data],($D$5+$B127),MATCH($F$6,TKN[#Headers],0)),NA())</f>
        <v>0</v>
      </c>
      <c r="E127" s="62">
        <f>IFERROR(INDEX(Nitrite[#Data],($D$5+$B127),MATCH($F$6,Nitrite[#Headers],0)),NA())</f>
        <v>0</v>
      </c>
      <c r="F127" s="62">
        <f>IFERROR(INDEX(Nitrate[#Data],($D$5+$B127),MATCH($F$6,Nitrate[#Headers],0)),NA())</f>
        <v>0</v>
      </c>
      <c r="G127" s="62">
        <f>IFERROR(INDEX(Ammonia[#Data],($D$5+$B127),MATCH($F$6,Ammonia[#Headers],0)),NA())</f>
        <v>0</v>
      </c>
      <c r="H127" s="62">
        <f>IFERROR(INDEX(IrriTKN[#Data],($D$5+$B127),MATCH($F$7,IrriTKN[#Headers],0)),NA())</f>
        <v>0</v>
      </c>
      <c r="I127" s="62">
        <f>IFERROR(INDEX(ModelN[#Data],($D$5+$B127),MATCH($F$7,ModelN[#Headers],0)),NA())</f>
        <v>0</v>
      </c>
      <c r="J127" s="57"/>
      <c r="K127" s="57"/>
      <c r="L127" s="57"/>
      <c r="M127" s="58">
        <v>115</v>
      </c>
      <c r="N127" s="61">
        <f>IFERROR(INDEX(LysimeterVol_DB!$H$3:$AM$2832,(NutriPlotsInfo!$O$5+NutriPlotsInfo!$M127),1),NA())</f>
        <v>40294</v>
      </c>
      <c r="O127" s="62">
        <f>IFERROR(INDEX(TKN[#Data],($O$5+$M127),MATCH($Q$6,TKN[#Headers],0)),NA())</f>
        <v>0</v>
      </c>
      <c r="P127" s="62">
        <f>IFERROR(INDEX(Nitrite[#Data],($O$5+$M127),MATCH($Q$6,Nitrite[#Headers],0)),NA())</f>
        <v>0</v>
      </c>
      <c r="Q127" s="62">
        <f>IFERROR(INDEX(Nitrate[#Data],($O$5+$M127),MATCH($Q$6,Nitrate[#Headers],0)),NA())</f>
        <v>0</v>
      </c>
      <c r="R127" s="62">
        <f>IFERROR(INDEX(Ammonia[#Data],($O$5+$M127),MATCH($Q$6,Ammonia[#Headers],0)),NA())</f>
        <v>0</v>
      </c>
      <c r="S127" s="62">
        <f>IFERROR(INDEX(IrriTKN[#Data],($O$5+$M127),MATCH($Q$7,IrriTKN[#Headers],0)),NA())</f>
        <v>0</v>
      </c>
      <c r="T127" s="62">
        <f>IFERROR(INDEX(ModelN[#Data],($O$5+$M127),MATCH($Q$7,ModelN[#Headers],0)),NA())</f>
        <v>0</v>
      </c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</row>
    <row r="128" spans="1:31" x14ac:dyDescent="0.25">
      <c r="A128" s="57"/>
      <c r="B128" s="58">
        <v>116</v>
      </c>
      <c r="C128" s="61">
        <f>IFERROR(INDEX(LysimeterVol_DB!$H$3:$AM$2832,(NutriPlotsInfo!$D$5+NutriPlotsInfo!$B128),1),NA())</f>
        <v>42302</v>
      </c>
      <c r="D128" s="62">
        <f>IFERROR(INDEX(TKN[#Data],($D$5+$B128),MATCH($F$6,TKN[#Headers],0)),NA())</f>
        <v>0</v>
      </c>
      <c r="E128" s="62">
        <f>IFERROR(INDEX(Nitrite[#Data],($D$5+$B128),MATCH($F$6,Nitrite[#Headers],0)),NA())</f>
        <v>0</v>
      </c>
      <c r="F128" s="62">
        <f>IFERROR(INDEX(Nitrate[#Data],($D$5+$B128),MATCH($F$6,Nitrate[#Headers],0)),NA())</f>
        <v>0</v>
      </c>
      <c r="G128" s="62">
        <f>IFERROR(INDEX(Ammonia[#Data],($D$5+$B128),MATCH($F$6,Ammonia[#Headers],0)),NA())</f>
        <v>0</v>
      </c>
      <c r="H128" s="62">
        <f>IFERROR(INDEX(IrriTKN[#Data],($D$5+$B128),MATCH($F$7,IrriTKN[#Headers],0)),NA())</f>
        <v>0</v>
      </c>
      <c r="I128" s="62">
        <f>IFERROR(INDEX(ModelN[#Data],($D$5+$B128),MATCH($F$7,ModelN[#Headers],0)),NA())</f>
        <v>0</v>
      </c>
      <c r="J128" s="57"/>
      <c r="K128" s="57"/>
      <c r="L128" s="57"/>
      <c r="M128" s="58">
        <v>116</v>
      </c>
      <c r="N128" s="61">
        <f>IFERROR(INDEX(LysimeterVol_DB!$H$3:$AM$2832,(NutriPlotsInfo!$O$5+NutriPlotsInfo!$M128),1),NA())</f>
        <v>40295</v>
      </c>
      <c r="O128" s="62">
        <f>IFERROR(INDEX(TKN[#Data],($O$5+$M128),MATCH($Q$6,TKN[#Headers],0)),NA())</f>
        <v>0</v>
      </c>
      <c r="P128" s="62">
        <f>IFERROR(INDEX(Nitrite[#Data],($O$5+$M128),MATCH($Q$6,Nitrite[#Headers],0)),NA())</f>
        <v>0</v>
      </c>
      <c r="Q128" s="62">
        <f>IFERROR(INDEX(Nitrate[#Data],($O$5+$M128),MATCH($Q$6,Nitrate[#Headers],0)),NA())</f>
        <v>0</v>
      </c>
      <c r="R128" s="62">
        <f>IFERROR(INDEX(Ammonia[#Data],($O$5+$M128),MATCH($Q$6,Ammonia[#Headers],0)),NA())</f>
        <v>0</v>
      </c>
      <c r="S128" s="62">
        <f>IFERROR(INDEX(IrriTKN[#Data],($O$5+$M128),MATCH($Q$7,IrriTKN[#Headers],0)),NA())</f>
        <v>0</v>
      </c>
      <c r="T128" s="62">
        <f>IFERROR(INDEX(ModelN[#Data],($O$5+$M128),MATCH($Q$7,ModelN[#Headers],0)),NA())</f>
        <v>0</v>
      </c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</row>
    <row r="129" spans="1:31" x14ac:dyDescent="0.25">
      <c r="A129" s="57"/>
      <c r="B129" s="58">
        <v>117</v>
      </c>
      <c r="C129" s="61">
        <f>IFERROR(INDEX(LysimeterVol_DB!$H$3:$AM$2832,(NutriPlotsInfo!$D$5+NutriPlotsInfo!$B129),1),NA())</f>
        <v>42303</v>
      </c>
      <c r="D129" s="62">
        <f>IFERROR(INDEX(TKN[#Data],($D$5+$B129),MATCH($F$6,TKN[#Headers],0)),NA())</f>
        <v>0</v>
      </c>
      <c r="E129" s="62">
        <f>IFERROR(INDEX(Nitrite[#Data],($D$5+$B129),MATCH($F$6,Nitrite[#Headers],0)),NA())</f>
        <v>0</v>
      </c>
      <c r="F129" s="62">
        <f>IFERROR(INDEX(Nitrate[#Data],($D$5+$B129),MATCH($F$6,Nitrate[#Headers],0)),NA())</f>
        <v>0</v>
      </c>
      <c r="G129" s="62">
        <f>IFERROR(INDEX(Ammonia[#Data],($D$5+$B129),MATCH($F$6,Ammonia[#Headers],0)),NA())</f>
        <v>0</v>
      </c>
      <c r="H129" s="62">
        <f>IFERROR(INDEX(IrriTKN[#Data],($D$5+$B129),MATCH($F$7,IrriTKN[#Headers],0)),NA())</f>
        <v>0</v>
      </c>
      <c r="I129" s="62">
        <f>IFERROR(INDEX(ModelN[#Data],($D$5+$B129),MATCH($F$7,ModelN[#Headers],0)),NA())</f>
        <v>0</v>
      </c>
      <c r="J129" s="57"/>
      <c r="K129" s="57"/>
      <c r="L129" s="57"/>
      <c r="M129" s="58">
        <v>117</v>
      </c>
      <c r="N129" s="61">
        <f>IFERROR(INDEX(LysimeterVol_DB!$H$3:$AM$2832,(NutriPlotsInfo!$O$5+NutriPlotsInfo!$M129),1),NA())</f>
        <v>40296</v>
      </c>
      <c r="O129" s="62">
        <f>IFERROR(INDEX(TKN[#Data],($O$5+$M129),MATCH($Q$6,TKN[#Headers],0)),NA())</f>
        <v>0</v>
      </c>
      <c r="P129" s="62">
        <f>IFERROR(INDEX(Nitrite[#Data],($O$5+$M129),MATCH($Q$6,Nitrite[#Headers],0)),NA())</f>
        <v>0</v>
      </c>
      <c r="Q129" s="62">
        <f>IFERROR(INDEX(Nitrate[#Data],($O$5+$M129),MATCH($Q$6,Nitrate[#Headers],0)),NA())</f>
        <v>0</v>
      </c>
      <c r="R129" s="62">
        <f>IFERROR(INDEX(Ammonia[#Data],($O$5+$M129),MATCH($Q$6,Ammonia[#Headers],0)),NA())</f>
        <v>0</v>
      </c>
      <c r="S129" s="62">
        <f>IFERROR(INDEX(IrriTKN[#Data],($O$5+$M129),MATCH($Q$7,IrriTKN[#Headers],0)),NA())</f>
        <v>0</v>
      </c>
      <c r="T129" s="62">
        <f>IFERROR(INDEX(ModelN[#Data],($O$5+$M129),MATCH($Q$7,ModelN[#Headers],0)),NA())</f>
        <v>0</v>
      </c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</row>
    <row r="130" spans="1:31" x14ac:dyDescent="0.25">
      <c r="A130" s="57"/>
      <c r="B130" s="58">
        <v>118</v>
      </c>
      <c r="C130" s="61">
        <f>IFERROR(INDEX(LysimeterVol_DB!$H$3:$AM$2832,(NutriPlotsInfo!$D$5+NutriPlotsInfo!$B130),1),NA())</f>
        <v>42304</v>
      </c>
      <c r="D130" s="62">
        <f>IFERROR(INDEX(TKN[#Data],($D$5+$B130),MATCH($F$6,TKN[#Headers],0)),NA())</f>
        <v>0</v>
      </c>
      <c r="E130" s="62">
        <f>IFERROR(INDEX(Nitrite[#Data],($D$5+$B130),MATCH($F$6,Nitrite[#Headers],0)),NA())</f>
        <v>0</v>
      </c>
      <c r="F130" s="62">
        <f>IFERROR(INDEX(Nitrate[#Data],($D$5+$B130),MATCH($F$6,Nitrate[#Headers],0)),NA())</f>
        <v>0</v>
      </c>
      <c r="G130" s="62">
        <f>IFERROR(INDEX(Ammonia[#Data],($D$5+$B130),MATCH($F$6,Ammonia[#Headers],0)),NA())</f>
        <v>0</v>
      </c>
      <c r="H130" s="62">
        <f>IFERROR(INDEX(IrriTKN[#Data],($D$5+$B130),MATCH($F$7,IrriTKN[#Headers],0)),NA())</f>
        <v>0</v>
      </c>
      <c r="I130" s="62">
        <f>IFERROR(INDEX(ModelN[#Data],($D$5+$B130),MATCH($F$7,ModelN[#Headers],0)),NA())</f>
        <v>0</v>
      </c>
      <c r="J130" s="57"/>
      <c r="K130" s="57"/>
      <c r="L130" s="57"/>
      <c r="M130" s="58">
        <v>118</v>
      </c>
      <c r="N130" s="61">
        <f>IFERROR(INDEX(LysimeterVol_DB!$H$3:$AM$2832,(NutriPlotsInfo!$O$5+NutriPlotsInfo!$M130),1),NA())</f>
        <v>40297</v>
      </c>
      <c r="O130" s="62">
        <f>IFERROR(INDEX(TKN[#Data],($O$5+$M130),MATCH($Q$6,TKN[#Headers],0)),NA())</f>
        <v>0</v>
      </c>
      <c r="P130" s="62">
        <f>IFERROR(INDEX(Nitrite[#Data],($O$5+$M130),MATCH($Q$6,Nitrite[#Headers],0)),NA())</f>
        <v>0</v>
      </c>
      <c r="Q130" s="62">
        <f>IFERROR(INDEX(Nitrate[#Data],($O$5+$M130),MATCH($Q$6,Nitrate[#Headers],0)),NA())</f>
        <v>0</v>
      </c>
      <c r="R130" s="62">
        <f>IFERROR(INDEX(Ammonia[#Data],($O$5+$M130),MATCH($Q$6,Ammonia[#Headers],0)),NA())</f>
        <v>0</v>
      </c>
      <c r="S130" s="62">
        <f>IFERROR(INDEX(IrriTKN[#Data],($O$5+$M130),MATCH($Q$7,IrriTKN[#Headers],0)),NA())</f>
        <v>0</v>
      </c>
      <c r="T130" s="62">
        <f>IFERROR(INDEX(ModelN[#Data],($O$5+$M130),MATCH($Q$7,ModelN[#Headers],0)),NA())</f>
        <v>0</v>
      </c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</row>
    <row r="131" spans="1:31" x14ac:dyDescent="0.25">
      <c r="A131" s="57"/>
      <c r="B131" s="58">
        <v>119</v>
      </c>
      <c r="C131" s="61">
        <f>IFERROR(INDEX(LysimeterVol_DB!$H$3:$AM$2832,(NutriPlotsInfo!$D$5+NutriPlotsInfo!$B131),1),NA())</f>
        <v>42305</v>
      </c>
      <c r="D131" s="62">
        <f>IFERROR(INDEX(TKN[#Data],($D$5+$B131),MATCH($F$6,TKN[#Headers],0)),NA())</f>
        <v>0</v>
      </c>
      <c r="E131" s="62">
        <f>IFERROR(INDEX(Nitrite[#Data],($D$5+$B131),MATCH($F$6,Nitrite[#Headers],0)),NA())</f>
        <v>0</v>
      </c>
      <c r="F131" s="62">
        <f>IFERROR(INDEX(Nitrate[#Data],($D$5+$B131),MATCH($F$6,Nitrate[#Headers],0)),NA())</f>
        <v>0</v>
      </c>
      <c r="G131" s="62">
        <f>IFERROR(INDEX(Ammonia[#Data],($D$5+$B131),MATCH($F$6,Ammonia[#Headers],0)),NA())</f>
        <v>0</v>
      </c>
      <c r="H131" s="62">
        <f>IFERROR(INDEX(IrriTKN[#Data],($D$5+$B131),MATCH($F$7,IrriTKN[#Headers],0)),NA())</f>
        <v>0</v>
      </c>
      <c r="I131" s="62">
        <f>IFERROR(INDEX(ModelN[#Data],($D$5+$B131),MATCH($F$7,ModelN[#Headers],0)),NA())</f>
        <v>0</v>
      </c>
      <c r="J131" s="57"/>
      <c r="K131" s="57"/>
      <c r="L131" s="57"/>
      <c r="M131" s="58">
        <v>119</v>
      </c>
      <c r="N131" s="61">
        <f>IFERROR(INDEX(LysimeterVol_DB!$H$3:$AM$2832,(NutriPlotsInfo!$O$5+NutriPlotsInfo!$M131),1),NA())</f>
        <v>40298</v>
      </c>
      <c r="O131" s="62">
        <f>IFERROR(INDEX(TKN[#Data],($O$5+$M131),MATCH($Q$6,TKN[#Headers],0)),NA())</f>
        <v>0</v>
      </c>
      <c r="P131" s="62">
        <f>IFERROR(INDEX(Nitrite[#Data],($O$5+$M131),MATCH($Q$6,Nitrite[#Headers],0)),NA())</f>
        <v>0</v>
      </c>
      <c r="Q131" s="62">
        <f>IFERROR(INDEX(Nitrate[#Data],($O$5+$M131),MATCH($Q$6,Nitrate[#Headers],0)),NA())</f>
        <v>0</v>
      </c>
      <c r="R131" s="62">
        <f>IFERROR(INDEX(Ammonia[#Data],($O$5+$M131),MATCH($Q$6,Ammonia[#Headers],0)),NA())</f>
        <v>0</v>
      </c>
      <c r="S131" s="62">
        <f>IFERROR(INDEX(IrriTKN[#Data],($O$5+$M131),MATCH($Q$7,IrriTKN[#Headers],0)),NA())</f>
        <v>0</v>
      </c>
      <c r="T131" s="62">
        <f>IFERROR(INDEX(ModelN[#Data],($O$5+$M131),MATCH($Q$7,ModelN[#Headers],0)),NA())</f>
        <v>0</v>
      </c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</row>
    <row r="132" spans="1:31" x14ac:dyDescent="0.25">
      <c r="A132" s="57"/>
      <c r="B132" s="58">
        <v>120</v>
      </c>
      <c r="C132" s="61">
        <f>IFERROR(INDEX(LysimeterVol_DB!$H$3:$AM$2832,(NutriPlotsInfo!$D$5+NutriPlotsInfo!$B132),1),NA())</f>
        <v>42306</v>
      </c>
      <c r="D132" s="62">
        <f>IFERROR(INDEX(TKN[#Data],($D$5+$B132),MATCH($F$6,TKN[#Headers],0)),NA())</f>
        <v>0</v>
      </c>
      <c r="E132" s="62">
        <f>IFERROR(INDEX(Nitrite[#Data],($D$5+$B132),MATCH($F$6,Nitrite[#Headers],0)),NA())</f>
        <v>0</v>
      </c>
      <c r="F132" s="62">
        <f>IFERROR(INDEX(Nitrate[#Data],($D$5+$B132),MATCH($F$6,Nitrate[#Headers],0)),NA())</f>
        <v>0</v>
      </c>
      <c r="G132" s="62">
        <f>IFERROR(INDEX(Ammonia[#Data],($D$5+$B132),MATCH($F$6,Ammonia[#Headers],0)),NA())</f>
        <v>0</v>
      </c>
      <c r="H132" s="62">
        <f>IFERROR(INDEX(IrriTKN[#Data],($D$5+$B132),MATCH($F$7,IrriTKN[#Headers],0)),NA())</f>
        <v>0</v>
      </c>
      <c r="I132" s="62">
        <f>IFERROR(INDEX(ModelN[#Data],($D$5+$B132),MATCH($F$7,ModelN[#Headers],0)),NA())</f>
        <v>0</v>
      </c>
      <c r="J132" s="57"/>
      <c r="K132" s="57"/>
      <c r="L132" s="57"/>
      <c r="M132" s="58">
        <v>120</v>
      </c>
      <c r="N132" s="61">
        <f>IFERROR(INDEX(LysimeterVol_DB!$H$3:$AM$2832,(NutriPlotsInfo!$O$5+NutriPlotsInfo!$M132),1),NA())</f>
        <v>40299</v>
      </c>
      <c r="O132" s="62">
        <f>IFERROR(INDEX(TKN[#Data],($O$5+$M132),MATCH($Q$6,TKN[#Headers],0)),NA())</f>
        <v>0</v>
      </c>
      <c r="P132" s="62">
        <f>IFERROR(INDEX(Nitrite[#Data],($O$5+$M132),MATCH($Q$6,Nitrite[#Headers],0)),NA())</f>
        <v>0</v>
      </c>
      <c r="Q132" s="62">
        <f>IFERROR(INDEX(Nitrate[#Data],($O$5+$M132),MATCH($Q$6,Nitrate[#Headers],0)),NA())</f>
        <v>0</v>
      </c>
      <c r="R132" s="62">
        <f>IFERROR(INDEX(Ammonia[#Data],($O$5+$M132),MATCH($Q$6,Ammonia[#Headers],0)),NA())</f>
        <v>0</v>
      </c>
      <c r="S132" s="62">
        <f>IFERROR(INDEX(IrriTKN[#Data],($O$5+$M132),MATCH($Q$7,IrriTKN[#Headers],0)),NA())</f>
        <v>0</v>
      </c>
      <c r="T132" s="62">
        <f>IFERROR(INDEX(ModelN[#Data],($O$5+$M132),MATCH($Q$7,ModelN[#Headers],0)),NA())</f>
        <v>0</v>
      </c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</row>
    <row r="133" spans="1:31" x14ac:dyDescent="0.25">
      <c r="A133" s="57"/>
      <c r="B133" s="58">
        <v>121</v>
      </c>
      <c r="C133" s="61">
        <f>IFERROR(INDEX(LysimeterVol_DB!$H$3:$AM$2832,(NutriPlotsInfo!$D$5+NutriPlotsInfo!$B133),1),NA())</f>
        <v>42307</v>
      </c>
      <c r="D133" s="62">
        <f>IFERROR(INDEX(TKN[#Data],($D$5+$B133),MATCH($F$6,TKN[#Headers],0)),NA())</f>
        <v>0</v>
      </c>
      <c r="E133" s="62">
        <f>IFERROR(INDEX(Nitrite[#Data],($D$5+$B133),MATCH($F$6,Nitrite[#Headers],0)),NA())</f>
        <v>0</v>
      </c>
      <c r="F133" s="62">
        <f>IFERROR(INDEX(Nitrate[#Data],($D$5+$B133),MATCH($F$6,Nitrate[#Headers],0)),NA())</f>
        <v>0</v>
      </c>
      <c r="G133" s="62">
        <f>IFERROR(INDEX(Ammonia[#Data],($D$5+$B133),MATCH($F$6,Ammonia[#Headers],0)),NA())</f>
        <v>0</v>
      </c>
      <c r="H133" s="62">
        <f>IFERROR(INDEX(IrriTKN[#Data],($D$5+$B133),MATCH($F$7,IrriTKN[#Headers],0)),NA())</f>
        <v>0</v>
      </c>
      <c r="I133" s="62">
        <f>IFERROR(INDEX(ModelN[#Data],($D$5+$B133),MATCH($F$7,ModelN[#Headers],0)),NA())</f>
        <v>0</v>
      </c>
      <c r="J133" s="57"/>
      <c r="K133" s="57"/>
      <c r="L133" s="57"/>
      <c r="M133" s="58">
        <v>121</v>
      </c>
      <c r="N133" s="61">
        <f>IFERROR(INDEX(LysimeterVol_DB!$H$3:$AM$2832,(NutriPlotsInfo!$O$5+NutriPlotsInfo!$M133),1),NA())</f>
        <v>40300</v>
      </c>
      <c r="O133" s="62">
        <f>IFERROR(INDEX(TKN[#Data],($O$5+$M133),MATCH($Q$6,TKN[#Headers],0)),NA())</f>
        <v>0</v>
      </c>
      <c r="P133" s="62">
        <f>IFERROR(INDEX(Nitrite[#Data],($O$5+$M133),MATCH($Q$6,Nitrite[#Headers],0)),NA())</f>
        <v>0</v>
      </c>
      <c r="Q133" s="62">
        <f>IFERROR(INDEX(Nitrate[#Data],($O$5+$M133),MATCH($Q$6,Nitrate[#Headers],0)),NA())</f>
        <v>0</v>
      </c>
      <c r="R133" s="62">
        <f>IFERROR(INDEX(Ammonia[#Data],($O$5+$M133),MATCH($Q$6,Ammonia[#Headers],0)),NA())</f>
        <v>0</v>
      </c>
      <c r="S133" s="62">
        <f>IFERROR(INDEX(IrriTKN[#Data],($O$5+$M133),MATCH($Q$7,IrriTKN[#Headers],0)),NA())</f>
        <v>0</v>
      </c>
      <c r="T133" s="62">
        <f>IFERROR(INDEX(ModelN[#Data],($O$5+$M133),MATCH($Q$7,ModelN[#Headers],0)),NA())</f>
        <v>0</v>
      </c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</row>
    <row r="134" spans="1:31" x14ac:dyDescent="0.25">
      <c r="A134" s="57"/>
      <c r="B134" s="58">
        <v>122</v>
      </c>
      <c r="C134" s="61">
        <f>IFERROR(INDEX(LysimeterVol_DB!$H$3:$AM$2832,(NutriPlotsInfo!$D$5+NutriPlotsInfo!$B134),1),NA())</f>
        <v>42308</v>
      </c>
      <c r="D134" s="62">
        <f>IFERROR(INDEX(TKN[#Data],($D$5+$B134),MATCH($F$6,TKN[#Headers],0)),NA())</f>
        <v>0</v>
      </c>
      <c r="E134" s="62">
        <f>IFERROR(INDEX(Nitrite[#Data],($D$5+$B134),MATCH($F$6,Nitrite[#Headers],0)),NA())</f>
        <v>0</v>
      </c>
      <c r="F134" s="62">
        <f>IFERROR(INDEX(Nitrate[#Data],($D$5+$B134),MATCH($F$6,Nitrate[#Headers],0)),NA())</f>
        <v>0</v>
      </c>
      <c r="G134" s="62">
        <f>IFERROR(INDEX(Ammonia[#Data],($D$5+$B134),MATCH($F$6,Ammonia[#Headers],0)),NA())</f>
        <v>0</v>
      </c>
      <c r="H134" s="62">
        <f>IFERROR(INDEX(IrriTKN[#Data],($D$5+$B134),MATCH($F$7,IrriTKN[#Headers],0)),NA())</f>
        <v>0</v>
      </c>
      <c r="I134" s="62">
        <f>IFERROR(INDEX(ModelN[#Data],($D$5+$B134),MATCH($F$7,ModelN[#Headers],0)),NA())</f>
        <v>0</v>
      </c>
      <c r="J134" s="57"/>
      <c r="K134" s="57"/>
      <c r="L134" s="57"/>
      <c r="M134" s="58">
        <v>122</v>
      </c>
      <c r="N134" s="61">
        <f>IFERROR(INDEX(LysimeterVol_DB!$H$3:$AM$2832,(NutriPlotsInfo!$O$5+NutriPlotsInfo!$M134),1),NA())</f>
        <v>40301</v>
      </c>
      <c r="O134" s="62">
        <f>IFERROR(INDEX(TKN[#Data],($O$5+$M134),MATCH($Q$6,TKN[#Headers],0)),NA())</f>
        <v>0</v>
      </c>
      <c r="P134" s="62">
        <f>IFERROR(INDEX(Nitrite[#Data],($O$5+$M134),MATCH($Q$6,Nitrite[#Headers],0)),NA())</f>
        <v>0</v>
      </c>
      <c r="Q134" s="62">
        <f>IFERROR(INDEX(Nitrate[#Data],($O$5+$M134),MATCH($Q$6,Nitrate[#Headers],0)),NA())</f>
        <v>0</v>
      </c>
      <c r="R134" s="62">
        <f>IFERROR(INDEX(Ammonia[#Data],($O$5+$M134),MATCH($Q$6,Ammonia[#Headers],0)),NA())</f>
        <v>0</v>
      </c>
      <c r="S134" s="62">
        <f>IFERROR(INDEX(IrriTKN[#Data],($O$5+$M134),MATCH($Q$7,IrriTKN[#Headers],0)),NA())</f>
        <v>0</v>
      </c>
      <c r="T134" s="62">
        <f>IFERROR(INDEX(ModelN[#Data],($O$5+$M134),MATCH($Q$7,ModelN[#Headers],0)),NA())</f>
        <v>0</v>
      </c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</row>
    <row r="135" spans="1:31" x14ac:dyDescent="0.25">
      <c r="A135" s="57"/>
      <c r="B135" s="58">
        <v>123</v>
      </c>
      <c r="C135" s="61">
        <f>IFERROR(INDEX(LysimeterVol_DB!$H$3:$AM$2832,(NutriPlotsInfo!$D$5+NutriPlotsInfo!$B135),1),NA())</f>
        <v>42309</v>
      </c>
      <c r="D135" s="62">
        <f>IFERROR(INDEX(TKN[#Data],($D$5+$B135),MATCH($F$6,TKN[#Headers],0)),NA())</f>
        <v>0</v>
      </c>
      <c r="E135" s="62">
        <f>IFERROR(INDEX(Nitrite[#Data],($D$5+$B135),MATCH($F$6,Nitrite[#Headers],0)),NA())</f>
        <v>0</v>
      </c>
      <c r="F135" s="62">
        <f>IFERROR(INDEX(Nitrate[#Data],($D$5+$B135),MATCH($F$6,Nitrate[#Headers],0)),NA())</f>
        <v>0</v>
      </c>
      <c r="G135" s="62">
        <f>IFERROR(INDEX(Ammonia[#Data],($D$5+$B135),MATCH($F$6,Ammonia[#Headers],0)),NA())</f>
        <v>0</v>
      </c>
      <c r="H135" s="62">
        <f>IFERROR(INDEX(IrriTKN[#Data],($D$5+$B135),MATCH($F$7,IrriTKN[#Headers],0)),NA())</f>
        <v>0</v>
      </c>
      <c r="I135" s="62">
        <f>IFERROR(INDEX(ModelN[#Data],($D$5+$B135),MATCH($F$7,ModelN[#Headers],0)),NA())</f>
        <v>0</v>
      </c>
      <c r="J135" s="57"/>
      <c r="K135" s="57"/>
      <c r="L135" s="57"/>
      <c r="M135" s="58">
        <v>123</v>
      </c>
      <c r="N135" s="61">
        <f>IFERROR(INDEX(LysimeterVol_DB!$H$3:$AM$2832,(NutriPlotsInfo!$O$5+NutriPlotsInfo!$M135),1),NA())</f>
        <v>40302</v>
      </c>
      <c r="O135" s="62">
        <f>IFERROR(INDEX(TKN[#Data],($O$5+$M135),MATCH($Q$6,TKN[#Headers],0)),NA())</f>
        <v>0</v>
      </c>
      <c r="P135" s="62">
        <f>IFERROR(INDEX(Nitrite[#Data],($O$5+$M135),MATCH($Q$6,Nitrite[#Headers],0)),NA())</f>
        <v>0</v>
      </c>
      <c r="Q135" s="62">
        <f>IFERROR(INDEX(Nitrate[#Data],($O$5+$M135),MATCH($Q$6,Nitrate[#Headers],0)),NA())</f>
        <v>0</v>
      </c>
      <c r="R135" s="62">
        <f>IFERROR(INDEX(Ammonia[#Data],($O$5+$M135),MATCH($Q$6,Ammonia[#Headers],0)),NA())</f>
        <v>0</v>
      </c>
      <c r="S135" s="62">
        <f>IFERROR(INDEX(IrriTKN[#Data],($O$5+$M135),MATCH($Q$7,IrriTKN[#Headers],0)),NA())</f>
        <v>0</v>
      </c>
      <c r="T135" s="62">
        <f>IFERROR(INDEX(ModelN[#Data],($O$5+$M135),MATCH($Q$7,ModelN[#Headers],0)),NA())</f>
        <v>0</v>
      </c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</row>
    <row r="136" spans="1:31" x14ac:dyDescent="0.25">
      <c r="A136" s="57"/>
      <c r="B136" s="58">
        <v>124</v>
      </c>
      <c r="C136" s="61">
        <f>IFERROR(INDEX(LysimeterVol_DB!$H$3:$AM$2832,(NutriPlotsInfo!$D$5+NutriPlotsInfo!$B136),1),NA())</f>
        <v>42310</v>
      </c>
      <c r="D136" s="62">
        <f>IFERROR(INDEX(TKN[#Data],($D$5+$B136),MATCH($F$6,TKN[#Headers],0)),NA())</f>
        <v>0</v>
      </c>
      <c r="E136" s="62">
        <f>IFERROR(INDEX(Nitrite[#Data],($D$5+$B136),MATCH($F$6,Nitrite[#Headers],0)),NA())</f>
        <v>0</v>
      </c>
      <c r="F136" s="62">
        <f>IFERROR(INDEX(Nitrate[#Data],($D$5+$B136),MATCH($F$6,Nitrate[#Headers],0)),NA())</f>
        <v>0</v>
      </c>
      <c r="G136" s="62">
        <f>IFERROR(INDEX(Ammonia[#Data],($D$5+$B136),MATCH($F$6,Ammonia[#Headers],0)),NA())</f>
        <v>0</v>
      </c>
      <c r="H136" s="62">
        <f>IFERROR(INDEX(IrriTKN[#Data],($D$5+$B136),MATCH($F$7,IrriTKN[#Headers],0)),NA())</f>
        <v>0</v>
      </c>
      <c r="I136" s="62">
        <f>IFERROR(INDEX(ModelN[#Data],($D$5+$B136),MATCH($F$7,ModelN[#Headers],0)),NA())</f>
        <v>0</v>
      </c>
      <c r="J136" s="57"/>
      <c r="K136" s="57"/>
      <c r="L136" s="57"/>
      <c r="M136" s="58">
        <v>124</v>
      </c>
      <c r="N136" s="61">
        <f>IFERROR(INDEX(LysimeterVol_DB!$H$3:$AM$2832,(NutriPlotsInfo!$O$5+NutriPlotsInfo!$M136),1),NA())</f>
        <v>40303</v>
      </c>
      <c r="O136" s="62">
        <f>IFERROR(INDEX(TKN[#Data],($O$5+$M136),MATCH($Q$6,TKN[#Headers],0)),NA())</f>
        <v>0</v>
      </c>
      <c r="P136" s="62">
        <f>IFERROR(INDEX(Nitrite[#Data],($O$5+$M136),MATCH($Q$6,Nitrite[#Headers],0)),NA())</f>
        <v>0</v>
      </c>
      <c r="Q136" s="62">
        <f>IFERROR(INDEX(Nitrate[#Data],($O$5+$M136),MATCH($Q$6,Nitrate[#Headers],0)),NA())</f>
        <v>0</v>
      </c>
      <c r="R136" s="62">
        <f>IFERROR(INDEX(Ammonia[#Data],($O$5+$M136),MATCH($Q$6,Ammonia[#Headers],0)),NA())</f>
        <v>0</v>
      </c>
      <c r="S136" s="62">
        <f>IFERROR(INDEX(IrriTKN[#Data],($O$5+$M136),MATCH($Q$7,IrriTKN[#Headers],0)),NA())</f>
        <v>0</v>
      </c>
      <c r="T136" s="62">
        <f>IFERROR(INDEX(ModelN[#Data],($O$5+$M136),MATCH($Q$7,ModelN[#Headers],0)),NA())</f>
        <v>0</v>
      </c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</row>
    <row r="137" spans="1:31" x14ac:dyDescent="0.25">
      <c r="A137" s="57"/>
      <c r="B137" s="58">
        <v>125</v>
      </c>
      <c r="C137" s="61">
        <f>IFERROR(INDEX(LysimeterVol_DB!$H$3:$AM$2832,(NutriPlotsInfo!$D$5+NutriPlotsInfo!$B137),1),NA())</f>
        <v>42311</v>
      </c>
      <c r="D137" s="62">
        <f>IFERROR(INDEX(TKN[#Data],($D$5+$B137),MATCH($F$6,TKN[#Headers],0)),NA())</f>
        <v>0</v>
      </c>
      <c r="E137" s="62">
        <f>IFERROR(INDEX(Nitrite[#Data],($D$5+$B137),MATCH($F$6,Nitrite[#Headers],0)),NA())</f>
        <v>0</v>
      </c>
      <c r="F137" s="62">
        <f>IFERROR(INDEX(Nitrate[#Data],($D$5+$B137),MATCH($F$6,Nitrate[#Headers],0)),NA())</f>
        <v>0</v>
      </c>
      <c r="G137" s="62">
        <f>IFERROR(INDEX(Ammonia[#Data],($D$5+$B137),MATCH($F$6,Ammonia[#Headers],0)),NA())</f>
        <v>0</v>
      </c>
      <c r="H137" s="62">
        <f>IFERROR(INDEX(IrriTKN[#Data],($D$5+$B137),MATCH($F$7,IrriTKN[#Headers],0)),NA())</f>
        <v>0</v>
      </c>
      <c r="I137" s="62">
        <f>IFERROR(INDEX(ModelN[#Data],($D$5+$B137),MATCH($F$7,ModelN[#Headers],0)),NA())</f>
        <v>0</v>
      </c>
      <c r="J137" s="57"/>
      <c r="K137" s="57"/>
      <c r="L137" s="57"/>
      <c r="M137" s="58">
        <v>125</v>
      </c>
      <c r="N137" s="61">
        <f>IFERROR(INDEX(LysimeterVol_DB!$H$3:$AM$2832,(NutriPlotsInfo!$O$5+NutriPlotsInfo!$M137),1),NA())</f>
        <v>40304</v>
      </c>
      <c r="O137" s="62">
        <f>IFERROR(INDEX(TKN[#Data],($O$5+$M137),MATCH($Q$6,TKN[#Headers],0)),NA())</f>
        <v>0</v>
      </c>
      <c r="P137" s="62">
        <f>IFERROR(INDEX(Nitrite[#Data],($O$5+$M137),MATCH($Q$6,Nitrite[#Headers],0)),NA())</f>
        <v>0</v>
      </c>
      <c r="Q137" s="62">
        <f>IFERROR(INDEX(Nitrate[#Data],($O$5+$M137),MATCH($Q$6,Nitrate[#Headers],0)),NA())</f>
        <v>0</v>
      </c>
      <c r="R137" s="62">
        <f>IFERROR(INDEX(Ammonia[#Data],($O$5+$M137),MATCH($Q$6,Ammonia[#Headers],0)),NA())</f>
        <v>0</v>
      </c>
      <c r="S137" s="62">
        <f>IFERROR(INDEX(IrriTKN[#Data],($O$5+$M137),MATCH($Q$7,IrriTKN[#Headers],0)),NA())</f>
        <v>0</v>
      </c>
      <c r="T137" s="62">
        <f>IFERROR(INDEX(ModelN[#Data],($O$5+$M137),MATCH($Q$7,ModelN[#Headers],0)),NA())</f>
        <v>0</v>
      </c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</row>
    <row r="138" spans="1:31" x14ac:dyDescent="0.25">
      <c r="A138" s="57"/>
      <c r="B138" s="58">
        <v>126</v>
      </c>
      <c r="C138" s="61">
        <f>IFERROR(INDEX(LysimeterVol_DB!$H$3:$AM$2832,(NutriPlotsInfo!$D$5+NutriPlotsInfo!$B138),1),NA())</f>
        <v>42312</v>
      </c>
      <c r="D138" s="62">
        <f>IFERROR(INDEX(TKN[#Data],($D$5+$B138),MATCH($F$6,TKN[#Headers],0)),NA())</f>
        <v>0</v>
      </c>
      <c r="E138" s="62">
        <f>IFERROR(INDEX(Nitrite[#Data],($D$5+$B138),MATCH($F$6,Nitrite[#Headers],0)),NA())</f>
        <v>0</v>
      </c>
      <c r="F138" s="62">
        <f>IFERROR(INDEX(Nitrate[#Data],($D$5+$B138),MATCH($F$6,Nitrate[#Headers],0)),NA())</f>
        <v>0</v>
      </c>
      <c r="G138" s="62">
        <f>IFERROR(INDEX(Ammonia[#Data],($D$5+$B138),MATCH($F$6,Ammonia[#Headers],0)),NA())</f>
        <v>0</v>
      </c>
      <c r="H138" s="62">
        <f>IFERROR(INDEX(IrriTKN[#Data],($D$5+$B138),MATCH($F$7,IrriTKN[#Headers],0)),NA())</f>
        <v>0</v>
      </c>
      <c r="I138" s="62">
        <f>IFERROR(INDEX(ModelN[#Data],($D$5+$B138),MATCH($F$7,ModelN[#Headers],0)),NA())</f>
        <v>0</v>
      </c>
      <c r="J138" s="57"/>
      <c r="K138" s="57"/>
      <c r="L138" s="57"/>
      <c r="M138" s="58">
        <v>126</v>
      </c>
      <c r="N138" s="61">
        <f>IFERROR(INDEX(LysimeterVol_DB!$H$3:$AM$2832,(NutriPlotsInfo!$O$5+NutriPlotsInfo!$M138),1),NA())</f>
        <v>40305</v>
      </c>
      <c r="O138" s="62">
        <f>IFERROR(INDEX(TKN[#Data],($O$5+$M138),MATCH($Q$6,TKN[#Headers],0)),NA())</f>
        <v>0</v>
      </c>
      <c r="P138" s="62">
        <f>IFERROR(INDEX(Nitrite[#Data],($O$5+$M138),MATCH($Q$6,Nitrite[#Headers],0)),NA())</f>
        <v>0</v>
      </c>
      <c r="Q138" s="62">
        <f>IFERROR(INDEX(Nitrate[#Data],($O$5+$M138),MATCH($Q$6,Nitrate[#Headers],0)),NA())</f>
        <v>0</v>
      </c>
      <c r="R138" s="62">
        <f>IFERROR(INDEX(Ammonia[#Data],($O$5+$M138),MATCH($Q$6,Ammonia[#Headers],0)),NA())</f>
        <v>0</v>
      </c>
      <c r="S138" s="62">
        <f>IFERROR(INDEX(IrriTKN[#Data],($O$5+$M138),MATCH($Q$7,IrriTKN[#Headers],0)),NA())</f>
        <v>0</v>
      </c>
      <c r="T138" s="62">
        <f>IFERROR(INDEX(ModelN[#Data],($O$5+$M138),MATCH($Q$7,ModelN[#Headers],0)),NA())</f>
        <v>0</v>
      </c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</row>
    <row r="139" spans="1:31" x14ac:dyDescent="0.25">
      <c r="A139" s="57"/>
      <c r="B139" s="58">
        <v>127</v>
      </c>
      <c r="C139" s="61">
        <f>IFERROR(INDEX(LysimeterVol_DB!$H$3:$AM$2832,(NutriPlotsInfo!$D$5+NutriPlotsInfo!$B139),1),NA())</f>
        <v>42313</v>
      </c>
      <c r="D139" s="62">
        <f>IFERROR(INDEX(TKN[#Data],($D$5+$B139),MATCH($F$6,TKN[#Headers],0)),NA())</f>
        <v>0</v>
      </c>
      <c r="E139" s="62">
        <f>IFERROR(INDEX(Nitrite[#Data],($D$5+$B139),MATCH($F$6,Nitrite[#Headers],0)),NA())</f>
        <v>0</v>
      </c>
      <c r="F139" s="62">
        <f>IFERROR(INDEX(Nitrate[#Data],($D$5+$B139),MATCH($F$6,Nitrate[#Headers],0)),NA())</f>
        <v>0</v>
      </c>
      <c r="G139" s="62">
        <f>IFERROR(INDEX(Ammonia[#Data],($D$5+$B139),MATCH($F$6,Ammonia[#Headers],0)),NA())</f>
        <v>0</v>
      </c>
      <c r="H139" s="62">
        <f>IFERROR(INDEX(IrriTKN[#Data],($D$5+$B139),MATCH($F$7,IrriTKN[#Headers],0)),NA())</f>
        <v>0</v>
      </c>
      <c r="I139" s="62">
        <f>IFERROR(INDEX(ModelN[#Data],($D$5+$B139),MATCH($F$7,ModelN[#Headers],0)),NA())</f>
        <v>0</v>
      </c>
      <c r="J139" s="57"/>
      <c r="K139" s="57"/>
      <c r="L139" s="57"/>
      <c r="M139" s="58">
        <v>127</v>
      </c>
      <c r="N139" s="61">
        <f>IFERROR(INDEX(LysimeterVol_DB!$H$3:$AM$2832,(NutriPlotsInfo!$O$5+NutriPlotsInfo!$M139),1),NA())</f>
        <v>40306</v>
      </c>
      <c r="O139" s="62">
        <f>IFERROR(INDEX(TKN[#Data],($O$5+$M139),MATCH($Q$6,TKN[#Headers],0)),NA())</f>
        <v>0</v>
      </c>
      <c r="P139" s="62">
        <f>IFERROR(INDEX(Nitrite[#Data],($O$5+$M139),MATCH($Q$6,Nitrite[#Headers],0)),NA())</f>
        <v>0</v>
      </c>
      <c r="Q139" s="62">
        <f>IFERROR(INDEX(Nitrate[#Data],($O$5+$M139),MATCH($Q$6,Nitrate[#Headers],0)),NA())</f>
        <v>0</v>
      </c>
      <c r="R139" s="62">
        <f>IFERROR(INDEX(Ammonia[#Data],($O$5+$M139),MATCH($Q$6,Ammonia[#Headers],0)),NA())</f>
        <v>0</v>
      </c>
      <c r="S139" s="62">
        <f>IFERROR(INDEX(IrriTKN[#Data],($O$5+$M139),MATCH($Q$7,IrriTKN[#Headers],0)),NA())</f>
        <v>0</v>
      </c>
      <c r="T139" s="62">
        <f>IFERROR(INDEX(ModelN[#Data],($O$5+$M139),MATCH($Q$7,ModelN[#Headers],0)),NA())</f>
        <v>0</v>
      </c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</row>
    <row r="140" spans="1:31" x14ac:dyDescent="0.25">
      <c r="A140" s="57"/>
      <c r="B140" s="58">
        <v>128</v>
      </c>
      <c r="C140" s="61">
        <f>IFERROR(INDEX(LysimeterVol_DB!$H$3:$AM$2832,(NutriPlotsInfo!$D$5+NutriPlotsInfo!$B140),1),NA())</f>
        <v>42314</v>
      </c>
      <c r="D140" s="62">
        <f>IFERROR(INDEX(TKN[#Data],($D$5+$B140),MATCH($F$6,TKN[#Headers],0)),NA())</f>
        <v>0</v>
      </c>
      <c r="E140" s="62">
        <f>IFERROR(INDEX(Nitrite[#Data],($D$5+$B140),MATCH($F$6,Nitrite[#Headers],0)),NA())</f>
        <v>0</v>
      </c>
      <c r="F140" s="62">
        <f>IFERROR(INDEX(Nitrate[#Data],($D$5+$B140),MATCH($F$6,Nitrate[#Headers],0)),NA())</f>
        <v>0</v>
      </c>
      <c r="G140" s="62">
        <f>IFERROR(INDEX(Ammonia[#Data],($D$5+$B140),MATCH($F$6,Ammonia[#Headers],0)),NA())</f>
        <v>0</v>
      </c>
      <c r="H140" s="62">
        <f>IFERROR(INDEX(IrriTKN[#Data],($D$5+$B140),MATCH($F$7,IrriTKN[#Headers],0)),NA())</f>
        <v>0</v>
      </c>
      <c r="I140" s="62">
        <f>IFERROR(INDEX(ModelN[#Data],($D$5+$B140),MATCH($F$7,ModelN[#Headers],0)),NA())</f>
        <v>0</v>
      </c>
      <c r="J140" s="57"/>
      <c r="K140" s="57"/>
      <c r="L140" s="57"/>
      <c r="M140" s="58">
        <v>128</v>
      </c>
      <c r="N140" s="61">
        <f>IFERROR(INDEX(LysimeterVol_DB!$H$3:$AM$2832,(NutriPlotsInfo!$O$5+NutriPlotsInfo!$M140),1),NA())</f>
        <v>40307</v>
      </c>
      <c r="O140" s="62">
        <f>IFERROR(INDEX(TKN[#Data],($O$5+$M140),MATCH($Q$6,TKN[#Headers],0)),NA())</f>
        <v>0</v>
      </c>
      <c r="P140" s="62">
        <f>IFERROR(INDEX(Nitrite[#Data],($O$5+$M140),MATCH($Q$6,Nitrite[#Headers],0)),NA())</f>
        <v>0</v>
      </c>
      <c r="Q140" s="62">
        <f>IFERROR(INDEX(Nitrate[#Data],($O$5+$M140),MATCH($Q$6,Nitrate[#Headers],0)),NA())</f>
        <v>0</v>
      </c>
      <c r="R140" s="62">
        <f>IFERROR(INDEX(Ammonia[#Data],($O$5+$M140),MATCH($Q$6,Ammonia[#Headers],0)),NA())</f>
        <v>0</v>
      </c>
      <c r="S140" s="62">
        <f>IFERROR(INDEX(IrriTKN[#Data],($O$5+$M140),MATCH($Q$7,IrriTKN[#Headers],0)),NA())</f>
        <v>0</v>
      </c>
      <c r="T140" s="62">
        <f>IFERROR(INDEX(ModelN[#Data],($O$5+$M140),MATCH($Q$7,ModelN[#Headers],0)),NA())</f>
        <v>0</v>
      </c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</row>
    <row r="141" spans="1:31" x14ac:dyDescent="0.25">
      <c r="A141" s="57"/>
      <c r="B141" s="58">
        <v>129</v>
      </c>
      <c r="C141" s="61">
        <f>IFERROR(INDEX(LysimeterVol_DB!$H$3:$AM$2832,(NutriPlotsInfo!$D$5+NutriPlotsInfo!$B141),1),NA())</f>
        <v>42315</v>
      </c>
      <c r="D141" s="62">
        <f>IFERROR(INDEX(TKN[#Data],($D$5+$B141),MATCH($F$6,TKN[#Headers],0)),NA())</f>
        <v>0</v>
      </c>
      <c r="E141" s="62">
        <f>IFERROR(INDEX(Nitrite[#Data],($D$5+$B141),MATCH($F$6,Nitrite[#Headers],0)),NA())</f>
        <v>0</v>
      </c>
      <c r="F141" s="62">
        <f>IFERROR(INDEX(Nitrate[#Data],($D$5+$B141),MATCH($F$6,Nitrate[#Headers],0)),NA())</f>
        <v>0</v>
      </c>
      <c r="G141" s="62">
        <f>IFERROR(INDEX(Ammonia[#Data],($D$5+$B141),MATCH($F$6,Ammonia[#Headers],0)),NA())</f>
        <v>0</v>
      </c>
      <c r="H141" s="62">
        <f>IFERROR(INDEX(IrriTKN[#Data],($D$5+$B141),MATCH($F$7,IrriTKN[#Headers],0)),NA())</f>
        <v>0</v>
      </c>
      <c r="I141" s="62">
        <f>IFERROR(INDEX(ModelN[#Data],($D$5+$B141),MATCH($F$7,ModelN[#Headers],0)),NA())</f>
        <v>0</v>
      </c>
      <c r="J141" s="57"/>
      <c r="K141" s="57"/>
      <c r="L141" s="57"/>
      <c r="M141" s="58">
        <v>129</v>
      </c>
      <c r="N141" s="61">
        <f>IFERROR(INDEX(LysimeterVol_DB!$H$3:$AM$2832,(NutriPlotsInfo!$O$5+NutriPlotsInfo!$M141),1),NA())</f>
        <v>40308</v>
      </c>
      <c r="O141" s="62">
        <f>IFERROR(INDEX(TKN[#Data],($O$5+$M141),MATCH($Q$6,TKN[#Headers],0)),NA())</f>
        <v>0</v>
      </c>
      <c r="P141" s="62">
        <f>IFERROR(INDEX(Nitrite[#Data],($O$5+$M141),MATCH($Q$6,Nitrite[#Headers],0)),NA())</f>
        <v>0</v>
      </c>
      <c r="Q141" s="62">
        <f>IFERROR(INDEX(Nitrate[#Data],($O$5+$M141),MATCH($Q$6,Nitrate[#Headers],0)),NA())</f>
        <v>0</v>
      </c>
      <c r="R141" s="62">
        <f>IFERROR(INDEX(Ammonia[#Data],($O$5+$M141),MATCH($Q$6,Ammonia[#Headers],0)),NA())</f>
        <v>0</v>
      </c>
      <c r="S141" s="62">
        <f>IFERROR(INDEX(IrriTKN[#Data],($O$5+$M141),MATCH($Q$7,IrriTKN[#Headers],0)),NA())</f>
        <v>0</v>
      </c>
      <c r="T141" s="62">
        <f>IFERROR(INDEX(ModelN[#Data],($O$5+$M141),MATCH($Q$7,ModelN[#Headers],0)),NA())</f>
        <v>0</v>
      </c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</row>
    <row r="142" spans="1:31" x14ac:dyDescent="0.25">
      <c r="A142" s="57"/>
      <c r="B142" s="58">
        <v>130</v>
      </c>
      <c r="C142" s="61">
        <f>IFERROR(INDEX(LysimeterVol_DB!$H$3:$AM$2832,(NutriPlotsInfo!$D$5+NutriPlotsInfo!$B142),1),NA())</f>
        <v>42316</v>
      </c>
      <c r="D142" s="62">
        <f>IFERROR(INDEX(TKN[#Data],($D$5+$B142),MATCH($F$6,TKN[#Headers],0)),NA())</f>
        <v>0</v>
      </c>
      <c r="E142" s="62">
        <f>IFERROR(INDEX(Nitrite[#Data],($D$5+$B142),MATCH($F$6,Nitrite[#Headers],0)),NA())</f>
        <v>0</v>
      </c>
      <c r="F142" s="62">
        <f>IFERROR(INDEX(Nitrate[#Data],($D$5+$B142),MATCH($F$6,Nitrate[#Headers],0)),NA())</f>
        <v>0</v>
      </c>
      <c r="G142" s="62">
        <f>IFERROR(INDEX(Ammonia[#Data],($D$5+$B142),MATCH($F$6,Ammonia[#Headers],0)),NA())</f>
        <v>0</v>
      </c>
      <c r="H142" s="62">
        <f>IFERROR(INDEX(IrriTKN[#Data],($D$5+$B142),MATCH($F$7,IrriTKN[#Headers],0)),NA())</f>
        <v>0</v>
      </c>
      <c r="I142" s="62">
        <f>IFERROR(INDEX(ModelN[#Data],($D$5+$B142),MATCH($F$7,ModelN[#Headers],0)),NA())</f>
        <v>0</v>
      </c>
      <c r="J142" s="57"/>
      <c r="K142" s="57"/>
      <c r="L142" s="57"/>
      <c r="M142" s="58">
        <v>130</v>
      </c>
      <c r="N142" s="61">
        <f>IFERROR(INDEX(LysimeterVol_DB!$H$3:$AM$2832,(NutriPlotsInfo!$O$5+NutriPlotsInfo!$M142),1),NA())</f>
        <v>40309</v>
      </c>
      <c r="O142" s="62">
        <f>IFERROR(INDEX(TKN[#Data],($O$5+$M142),MATCH($Q$6,TKN[#Headers],0)),NA())</f>
        <v>0</v>
      </c>
      <c r="P142" s="62">
        <f>IFERROR(INDEX(Nitrite[#Data],($O$5+$M142),MATCH($Q$6,Nitrite[#Headers],0)),NA())</f>
        <v>0</v>
      </c>
      <c r="Q142" s="62">
        <f>IFERROR(INDEX(Nitrate[#Data],($O$5+$M142),MATCH($Q$6,Nitrate[#Headers],0)),NA())</f>
        <v>0</v>
      </c>
      <c r="R142" s="62">
        <f>IFERROR(INDEX(Ammonia[#Data],($O$5+$M142),MATCH($Q$6,Ammonia[#Headers],0)),NA())</f>
        <v>0</v>
      </c>
      <c r="S142" s="62">
        <f>IFERROR(INDEX(IrriTKN[#Data],($O$5+$M142),MATCH($Q$7,IrriTKN[#Headers],0)),NA())</f>
        <v>0</v>
      </c>
      <c r="T142" s="62">
        <f>IFERROR(INDEX(ModelN[#Data],($O$5+$M142),MATCH($Q$7,ModelN[#Headers],0)),NA())</f>
        <v>0</v>
      </c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</row>
    <row r="143" spans="1:31" x14ac:dyDescent="0.25">
      <c r="A143" s="57"/>
      <c r="B143" s="58">
        <v>131</v>
      </c>
      <c r="C143" s="61">
        <f>IFERROR(INDEX(LysimeterVol_DB!$H$3:$AM$2832,(NutriPlotsInfo!$D$5+NutriPlotsInfo!$B143),1),NA())</f>
        <v>42317</v>
      </c>
      <c r="D143" s="62">
        <f>IFERROR(INDEX(TKN[#Data],($D$5+$B143),MATCH($F$6,TKN[#Headers],0)),NA())</f>
        <v>0</v>
      </c>
      <c r="E143" s="62">
        <f>IFERROR(INDEX(Nitrite[#Data],($D$5+$B143),MATCH($F$6,Nitrite[#Headers],0)),NA())</f>
        <v>0</v>
      </c>
      <c r="F143" s="62">
        <f>IFERROR(INDEX(Nitrate[#Data],($D$5+$B143),MATCH($F$6,Nitrate[#Headers],0)),NA())</f>
        <v>0</v>
      </c>
      <c r="G143" s="62">
        <f>IFERROR(INDEX(Ammonia[#Data],($D$5+$B143),MATCH($F$6,Ammonia[#Headers],0)),NA())</f>
        <v>0</v>
      </c>
      <c r="H143" s="62">
        <f>IFERROR(INDEX(IrriTKN[#Data],($D$5+$B143),MATCH($F$7,IrriTKN[#Headers],0)),NA())</f>
        <v>0</v>
      </c>
      <c r="I143" s="62">
        <f>IFERROR(INDEX(ModelN[#Data],($D$5+$B143),MATCH($F$7,ModelN[#Headers],0)),NA())</f>
        <v>0</v>
      </c>
      <c r="J143" s="57"/>
      <c r="K143" s="57"/>
      <c r="L143" s="57"/>
      <c r="M143" s="58">
        <v>131</v>
      </c>
      <c r="N143" s="61">
        <f>IFERROR(INDEX(LysimeterVol_DB!$H$3:$AM$2832,(NutriPlotsInfo!$O$5+NutriPlotsInfo!$M143),1),NA())</f>
        <v>40310</v>
      </c>
      <c r="O143" s="62">
        <f>IFERROR(INDEX(TKN[#Data],($O$5+$M143),MATCH($Q$6,TKN[#Headers],0)),NA())</f>
        <v>0</v>
      </c>
      <c r="P143" s="62">
        <f>IFERROR(INDEX(Nitrite[#Data],($O$5+$M143),MATCH($Q$6,Nitrite[#Headers],0)),NA())</f>
        <v>0</v>
      </c>
      <c r="Q143" s="62">
        <f>IFERROR(INDEX(Nitrate[#Data],($O$5+$M143),MATCH($Q$6,Nitrate[#Headers],0)),NA())</f>
        <v>0</v>
      </c>
      <c r="R143" s="62">
        <f>IFERROR(INDEX(Ammonia[#Data],($O$5+$M143),MATCH($Q$6,Ammonia[#Headers],0)),NA())</f>
        <v>0</v>
      </c>
      <c r="S143" s="62">
        <f>IFERROR(INDEX(IrriTKN[#Data],($O$5+$M143),MATCH($Q$7,IrriTKN[#Headers],0)),NA())</f>
        <v>0</v>
      </c>
      <c r="T143" s="62">
        <f>IFERROR(INDEX(ModelN[#Data],($O$5+$M143),MATCH($Q$7,ModelN[#Headers],0)),NA())</f>
        <v>0</v>
      </c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</row>
    <row r="144" spans="1:31" x14ac:dyDescent="0.25">
      <c r="A144" s="57"/>
      <c r="B144" s="58">
        <v>132</v>
      </c>
      <c r="C144" s="61">
        <f>IFERROR(INDEX(LysimeterVol_DB!$H$3:$AM$2832,(NutriPlotsInfo!$D$5+NutriPlotsInfo!$B144),1),NA())</f>
        <v>42318</v>
      </c>
      <c r="D144" s="62">
        <f>IFERROR(INDEX(TKN[#Data],($D$5+$B144),MATCH($F$6,TKN[#Headers],0)),NA())</f>
        <v>0</v>
      </c>
      <c r="E144" s="62">
        <f>IFERROR(INDEX(Nitrite[#Data],($D$5+$B144),MATCH($F$6,Nitrite[#Headers],0)),NA())</f>
        <v>0</v>
      </c>
      <c r="F144" s="62">
        <f>IFERROR(INDEX(Nitrate[#Data],($D$5+$B144),MATCH($F$6,Nitrate[#Headers],0)),NA())</f>
        <v>0</v>
      </c>
      <c r="G144" s="62">
        <f>IFERROR(INDEX(Ammonia[#Data],($D$5+$B144),MATCH($F$6,Ammonia[#Headers],0)),NA())</f>
        <v>0</v>
      </c>
      <c r="H144" s="62">
        <f>IFERROR(INDEX(IrriTKN[#Data],($D$5+$B144),MATCH($F$7,IrriTKN[#Headers],0)),NA())</f>
        <v>0</v>
      </c>
      <c r="I144" s="62">
        <f>IFERROR(INDEX(ModelN[#Data],($D$5+$B144),MATCH($F$7,ModelN[#Headers],0)),NA())</f>
        <v>0</v>
      </c>
      <c r="J144" s="57"/>
      <c r="K144" s="57"/>
      <c r="L144" s="57"/>
      <c r="M144" s="58">
        <v>132</v>
      </c>
      <c r="N144" s="61">
        <f>IFERROR(INDEX(LysimeterVol_DB!$H$3:$AM$2832,(NutriPlotsInfo!$O$5+NutriPlotsInfo!$M144),1),NA())</f>
        <v>40311</v>
      </c>
      <c r="O144" s="62">
        <f>IFERROR(INDEX(TKN[#Data],($O$5+$M144),MATCH($Q$6,TKN[#Headers],0)),NA())</f>
        <v>0</v>
      </c>
      <c r="P144" s="62">
        <f>IFERROR(INDEX(Nitrite[#Data],($O$5+$M144),MATCH($Q$6,Nitrite[#Headers],0)),NA())</f>
        <v>0</v>
      </c>
      <c r="Q144" s="62">
        <f>IFERROR(INDEX(Nitrate[#Data],($O$5+$M144),MATCH($Q$6,Nitrate[#Headers],0)),NA())</f>
        <v>0</v>
      </c>
      <c r="R144" s="62">
        <f>IFERROR(INDEX(Ammonia[#Data],($O$5+$M144),MATCH($Q$6,Ammonia[#Headers],0)),NA())</f>
        <v>0</v>
      </c>
      <c r="S144" s="62">
        <f>IFERROR(INDEX(IrriTKN[#Data],($O$5+$M144),MATCH($Q$7,IrriTKN[#Headers],0)),NA())</f>
        <v>0</v>
      </c>
      <c r="T144" s="62">
        <f>IFERROR(INDEX(ModelN[#Data],($O$5+$M144),MATCH($Q$7,ModelN[#Headers],0)),NA())</f>
        <v>0</v>
      </c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</row>
    <row r="145" spans="1:31" x14ac:dyDescent="0.25">
      <c r="A145" s="57"/>
      <c r="B145" s="58">
        <v>133</v>
      </c>
      <c r="C145" s="61">
        <f>IFERROR(INDEX(LysimeterVol_DB!$H$3:$AM$2832,(NutriPlotsInfo!$D$5+NutriPlotsInfo!$B145),1),NA())</f>
        <v>42319</v>
      </c>
      <c r="D145" s="62">
        <f>IFERROR(INDEX(TKN[#Data],($D$5+$B145),MATCH($F$6,TKN[#Headers],0)),NA())</f>
        <v>0</v>
      </c>
      <c r="E145" s="62">
        <f>IFERROR(INDEX(Nitrite[#Data],($D$5+$B145),MATCH($F$6,Nitrite[#Headers],0)),NA())</f>
        <v>0</v>
      </c>
      <c r="F145" s="62">
        <f>IFERROR(INDEX(Nitrate[#Data],($D$5+$B145),MATCH($F$6,Nitrate[#Headers],0)),NA())</f>
        <v>0</v>
      </c>
      <c r="G145" s="62">
        <f>IFERROR(INDEX(Ammonia[#Data],($D$5+$B145),MATCH($F$6,Ammonia[#Headers],0)),NA())</f>
        <v>0</v>
      </c>
      <c r="H145" s="62">
        <f>IFERROR(INDEX(IrriTKN[#Data],($D$5+$B145),MATCH($F$7,IrriTKN[#Headers],0)),NA())</f>
        <v>0</v>
      </c>
      <c r="I145" s="62">
        <f>IFERROR(INDEX(ModelN[#Data],($D$5+$B145),MATCH($F$7,ModelN[#Headers],0)),NA())</f>
        <v>0</v>
      </c>
      <c r="J145" s="57"/>
      <c r="K145" s="57"/>
      <c r="L145" s="57"/>
      <c r="M145" s="58">
        <v>133</v>
      </c>
      <c r="N145" s="61">
        <f>IFERROR(INDEX(LysimeterVol_DB!$H$3:$AM$2832,(NutriPlotsInfo!$O$5+NutriPlotsInfo!$M145),1),NA())</f>
        <v>40312</v>
      </c>
      <c r="O145" s="62">
        <f>IFERROR(INDEX(TKN[#Data],($O$5+$M145),MATCH($Q$6,TKN[#Headers],0)),NA())</f>
        <v>0</v>
      </c>
      <c r="P145" s="62">
        <f>IFERROR(INDEX(Nitrite[#Data],($O$5+$M145),MATCH($Q$6,Nitrite[#Headers],0)),NA())</f>
        <v>0</v>
      </c>
      <c r="Q145" s="62">
        <f>IFERROR(INDEX(Nitrate[#Data],($O$5+$M145),MATCH($Q$6,Nitrate[#Headers],0)),NA())</f>
        <v>0</v>
      </c>
      <c r="R145" s="62">
        <f>IFERROR(INDEX(Ammonia[#Data],($O$5+$M145),MATCH($Q$6,Ammonia[#Headers],0)),NA())</f>
        <v>0</v>
      </c>
      <c r="S145" s="62">
        <f>IFERROR(INDEX(IrriTKN[#Data],($O$5+$M145),MATCH($Q$7,IrriTKN[#Headers],0)),NA())</f>
        <v>0</v>
      </c>
      <c r="T145" s="62">
        <f>IFERROR(INDEX(ModelN[#Data],($O$5+$M145),MATCH($Q$7,ModelN[#Headers],0)),NA())</f>
        <v>0</v>
      </c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</row>
    <row r="146" spans="1:31" x14ac:dyDescent="0.25">
      <c r="A146" s="57"/>
      <c r="B146" s="58">
        <v>134</v>
      </c>
      <c r="C146" s="61">
        <f>IFERROR(INDEX(LysimeterVol_DB!$H$3:$AM$2832,(NutriPlotsInfo!$D$5+NutriPlotsInfo!$B146),1),NA())</f>
        <v>42320</v>
      </c>
      <c r="D146" s="62">
        <f>IFERROR(INDEX(TKN[#Data],($D$5+$B146),MATCH($F$6,TKN[#Headers],0)),NA())</f>
        <v>0</v>
      </c>
      <c r="E146" s="62">
        <f>IFERROR(INDEX(Nitrite[#Data],($D$5+$B146),MATCH($F$6,Nitrite[#Headers],0)),NA())</f>
        <v>0</v>
      </c>
      <c r="F146" s="62">
        <f>IFERROR(INDEX(Nitrate[#Data],($D$5+$B146),MATCH($F$6,Nitrate[#Headers],0)),NA())</f>
        <v>0</v>
      </c>
      <c r="G146" s="62">
        <f>IFERROR(INDEX(Ammonia[#Data],($D$5+$B146),MATCH($F$6,Ammonia[#Headers],0)),NA())</f>
        <v>0</v>
      </c>
      <c r="H146" s="62">
        <f>IFERROR(INDEX(IrriTKN[#Data],($D$5+$B146),MATCH($F$7,IrriTKN[#Headers],0)),NA())</f>
        <v>0</v>
      </c>
      <c r="I146" s="62">
        <f>IFERROR(INDEX(ModelN[#Data],($D$5+$B146),MATCH($F$7,ModelN[#Headers],0)),NA())</f>
        <v>0</v>
      </c>
      <c r="J146" s="57"/>
      <c r="K146" s="57"/>
      <c r="L146" s="57"/>
      <c r="M146" s="58">
        <v>134</v>
      </c>
      <c r="N146" s="61">
        <f>IFERROR(INDEX(LysimeterVol_DB!$H$3:$AM$2832,(NutriPlotsInfo!$O$5+NutriPlotsInfo!$M146),1),NA())</f>
        <v>40313</v>
      </c>
      <c r="O146" s="62">
        <f>IFERROR(INDEX(TKN[#Data],($O$5+$M146),MATCH($Q$6,TKN[#Headers],0)),NA())</f>
        <v>0</v>
      </c>
      <c r="P146" s="62">
        <f>IFERROR(INDEX(Nitrite[#Data],($O$5+$M146),MATCH($Q$6,Nitrite[#Headers],0)),NA())</f>
        <v>0</v>
      </c>
      <c r="Q146" s="62">
        <f>IFERROR(INDEX(Nitrate[#Data],($O$5+$M146),MATCH($Q$6,Nitrate[#Headers],0)),NA())</f>
        <v>0</v>
      </c>
      <c r="R146" s="62">
        <f>IFERROR(INDEX(Ammonia[#Data],($O$5+$M146),MATCH($Q$6,Ammonia[#Headers],0)),NA())</f>
        <v>0</v>
      </c>
      <c r="S146" s="62">
        <f>IFERROR(INDEX(IrriTKN[#Data],($O$5+$M146),MATCH($Q$7,IrriTKN[#Headers],0)),NA())</f>
        <v>0</v>
      </c>
      <c r="T146" s="62">
        <f>IFERROR(INDEX(ModelN[#Data],($O$5+$M146),MATCH($Q$7,ModelN[#Headers],0)),NA())</f>
        <v>0</v>
      </c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</row>
    <row r="147" spans="1:31" x14ac:dyDescent="0.25">
      <c r="A147" s="57"/>
      <c r="B147" s="58">
        <v>135</v>
      </c>
      <c r="C147" s="61">
        <f>IFERROR(INDEX(LysimeterVol_DB!$H$3:$AM$2832,(NutriPlotsInfo!$D$5+NutriPlotsInfo!$B147),1),NA())</f>
        <v>42321</v>
      </c>
      <c r="D147" s="62">
        <f>IFERROR(INDEX(TKN[#Data],($D$5+$B147),MATCH($F$6,TKN[#Headers],0)),NA())</f>
        <v>0</v>
      </c>
      <c r="E147" s="62">
        <f>IFERROR(INDEX(Nitrite[#Data],($D$5+$B147),MATCH($F$6,Nitrite[#Headers],0)),NA())</f>
        <v>0</v>
      </c>
      <c r="F147" s="62">
        <f>IFERROR(INDEX(Nitrate[#Data],($D$5+$B147),MATCH($F$6,Nitrate[#Headers],0)),NA())</f>
        <v>0</v>
      </c>
      <c r="G147" s="62">
        <f>IFERROR(INDEX(Ammonia[#Data],($D$5+$B147),MATCH($F$6,Ammonia[#Headers],0)),NA())</f>
        <v>0</v>
      </c>
      <c r="H147" s="62">
        <f>IFERROR(INDEX(IrriTKN[#Data],($D$5+$B147),MATCH($F$7,IrriTKN[#Headers],0)),NA())</f>
        <v>0</v>
      </c>
      <c r="I147" s="62">
        <f>IFERROR(INDEX(ModelN[#Data],($D$5+$B147),MATCH($F$7,ModelN[#Headers],0)),NA())</f>
        <v>0</v>
      </c>
      <c r="J147" s="57"/>
      <c r="K147" s="57"/>
      <c r="L147" s="57"/>
      <c r="M147" s="58">
        <v>135</v>
      </c>
      <c r="N147" s="61">
        <f>IFERROR(INDEX(LysimeterVol_DB!$H$3:$AM$2832,(NutriPlotsInfo!$O$5+NutriPlotsInfo!$M147),1),NA())</f>
        <v>40314</v>
      </c>
      <c r="O147" s="62">
        <f>IFERROR(INDEX(TKN[#Data],($O$5+$M147),MATCH($Q$6,TKN[#Headers],0)),NA())</f>
        <v>0</v>
      </c>
      <c r="P147" s="62">
        <f>IFERROR(INDEX(Nitrite[#Data],($O$5+$M147),MATCH($Q$6,Nitrite[#Headers],0)),NA())</f>
        <v>0</v>
      </c>
      <c r="Q147" s="62">
        <f>IFERROR(INDEX(Nitrate[#Data],($O$5+$M147),MATCH($Q$6,Nitrate[#Headers],0)),NA())</f>
        <v>0</v>
      </c>
      <c r="R147" s="62">
        <f>IFERROR(INDEX(Ammonia[#Data],($O$5+$M147),MATCH($Q$6,Ammonia[#Headers],0)),NA())</f>
        <v>0</v>
      </c>
      <c r="S147" s="62">
        <f>IFERROR(INDEX(IrriTKN[#Data],($O$5+$M147),MATCH($Q$7,IrriTKN[#Headers],0)),NA())</f>
        <v>0</v>
      </c>
      <c r="T147" s="62">
        <f>IFERROR(INDEX(ModelN[#Data],($O$5+$M147),MATCH($Q$7,ModelN[#Headers],0)),NA())</f>
        <v>0</v>
      </c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</row>
    <row r="148" spans="1:31" x14ac:dyDescent="0.25">
      <c r="A148" s="57"/>
      <c r="B148" s="58">
        <v>136</v>
      </c>
      <c r="C148" s="61">
        <f>IFERROR(INDEX(LysimeterVol_DB!$H$3:$AM$2832,(NutriPlotsInfo!$D$5+NutriPlotsInfo!$B148),1),NA())</f>
        <v>42322</v>
      </c>
      <c r="D148" s="62">
        <f>IFERROR(INDEX(TKN[#Data],($D$5+$B148),MATCH($F$6,TKN[#Headers],0)),NA())</f>
        <v>0</v>
      </c>
      <c r="E148" s="62">
        <f>IFERROR(INDEX(Nitrite[#Data],($D$5+$B148),MATCH($F$6,Nitrite[#Headers],0)),NA())</f>
        <v>0</v>
      </c>
      <c r="F148" s="62">
        <f>IFERROR(INDEX(Nitrate[#Data],($D$5+$B148),MATCH($F$6,Nitrate[#Headers],0)),NA())</f>
        <v>0</v>
      </c>
      <c r="G148" s="62">
        <f>IFERROR(INDEX(Ammonia[#Data],($D$5+$B148),MATCH($F$6,Ammonia[#Headers],0)),NA())</f>
        <v>0</v>
      </c>
      <c r="H148" s="62">
        <f>IFERROR(INDEX(IrriTKN[#Data],($D$5+$B148),MATCH($F$7,IrriTKN[#Headers],0)),NA())</f>
        <v>0</v>
      </c>
      <c r="I148" s="62">
        <f>IFERROR(INDEX(ModelN[#Data],($D$5+$B148),MATCH($F$7,ModelN[#Headers],0)),NA())</f>
        <v>0</v>
      </c>
      <c r="J148" s="57"/>
      <c r="K148" s="57"/>
      <c r="L148" s="57"/>
      <c r="M148" s="58">
        <v>136</v>
      </c>
      <c r="N148" s="61">
        <f>IFERROR(INDEX(LysimeterVol_DB!$H$3:$AM$2832,(NutriPlotsInfo!$O$5+NutriPlotsInfo!$M148),1),NA())</f>
        <v>40315</v>
      </c>
      <c r="O148" s="62">
        <f>IFERROR(INDEX(TKN[#Data],($O$5+$M148),MATCH($Q$6,TKN[#Headers],0)),NA())</f>
        <v>0</v>
      </c>
      <c r="P148" s="62">
        <f>IFERROR(INDEX(Nitrite[#Data],($O$5+$M148),MATCH($Q$6,Nitrite[#Headers],0)),NA())</f>
        <v>0</v>
      </c>
      <c r="Q148" s="62">
        <f>IFERROR(INDEX(Nitrate[#Data],($O$5+$M148),MATCH($Q$6,Nitrate[#Headers],0)),NA())</f>
        <v>0</v>
      </c>
      <c r="R148" s="62">
        <f>IFERROR(INDEX(Ammonia[#Data],($O$5+$M148),MATCH($Q$6,Ammonia[#Headers],0)),NA())</f>
        <v>0</v>
      </c>
      <c r="S148" s="62">
        <f>IFERROR(INDEX(IrriTKN[#Data],($O$5+$M148),MATCH($Q$7,IrriTKN[#Headers],0)),NA())</f>
        <v>0</v>
      </c>
      <c r="T148" s="62">
        <f>IFERROR(INDEX(ModelN[#Data],($O$5+$M148),MATCH($Q$7,ModelN[#Headers],0)),NA())</f>
        <v>0</v>
      </c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</row>
    <row r="149" spans="1:31" x14ac:dyDescent="0.25">
      <c r="A149" s="57"/>
      <c r="B149" s="58">
        <v>137</v>
      </c>
      <c r="C149" s="61">
        <f>IFERROR(INDEX(LysimeterVol_DB!$H$3:$AM$2832,(NutriPlotsInfo!$D$5+NutriPlotsInfo!$B149),1),NA())</f>
        <v>42323</v>
      </c>
      <c r="D149" s="62">
        <f>IFERROR(INDEX(TKN[#Data],($D$5+$B149),MATCH($F$6,TKN[#Headers],0)),NA())</f>
        <v>0</v>
      </c>
      <c r="E149" s="62">
        <f>IFERROR(INDEX(Nitrite[#Data],($D$5+$B149),MATCH($F$6,Nitrite[#Headers],0)),NA())</f>
        <v>0</v>
      </c>
      <c r="F149" s="62">
        <f>IFERROR(INDEX(Nitrate[#Data],($D$5+$B149),MATCH($F$6,Nitrate[#Headers],0)),NA())</f>
        <v>0</v>
      </c>
      <c r="G149" s="62">
        <f>IFERROR(INDEX(Ammonia[#Data],($D$5+$B149),MATCH($F$6,Ammonia[#Headers],0)),NA())</f>
        <v>0</v>
      </c>
      <c r="H149" s="62">
        <f>IFERROR(INDEX(IrriTKN[#Data],($D$5+$B149),MATCH($F$7,IrriTKN[#Headers],0)),NA())</f>
        <v>0</v>
      </c>
      <c r="I149" s="62">
        <f>IFERROR(INDEX(ModelN[#Data],($D$5+$B149),MATCH($F$7,ModelN[#Headers],0)),NA())</f>
        <v>0</v>
      </c>
      <c r="J149" s="57"/>
      <c r="K149" s="57"/>
      <c r="L149" s="57"/>
      <c r="M149" s="58">
        <v>137</v>
      </c>
      <c r="N149" s="61">
        <f>IFERROR(INDEX(LysimeterVol_DB!$H$3:$AM$2832,(NutriPlotsInfo!$O$5+NutriPlotsInfo!$M149),1),NA())</f>
        <v>40316</v>
      </c>
      <c r="O149" s="62">
        <f>IFERROR(INDEX(TKN[#Data],($O$5+$M149),MATCH($Q$6,TKN[#Headers],0)),NA())</f>
        <v>0</v>
      </c>
      <c r="P149" s="62">
        <f>IFERROR(INDEX(Nitrite[#Data],($O$5+$M149),MATCH($Q$6,Nitrite[#Headers],0)),NA())</f>
        <v>0</v>
      </c>
      <c r="Q149" s="62">
        <f>IFERROR(INDEX(Nitrate[#Data],($O$5+$M149),MATCH($Q$6,Nitrate[#Headers],0)),NA())</f>
        <v>0</v>
      </c>
      <c r="R149" s="62">
        <f>IFERROR(INDEX(Ammonia[#Data],($O$5+$M149),MATCH($Q$6,Ammonia[#Headers],0)),NA())</f>
        <v>0</v>
      </c>
      <c r="S149" s="62">
        <f>IFERROR(INDEX(IrriTKN[#Data],($O$5+$M149),MATCH($Q$7,IrriTKN[#Headers],0)),NA())</f>
        <v>0</v>
      </c>
      <c r="T149" s="62">
        <f>IFERROR(INDEX(ModelN[#Data],($O$5+$M149),MATCH($Q$7,ModelN[#Headers],0)),NA())</f>
        <v>0</v>
      </c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</row>
    <row r="150" spans="1:31" x14ac:dyDescent="0.25">
      <c r="A150" s="57"/>
      <c r="B150" s="58">
        <v>138</v>
      </c>
      <c r="C150" s="61">
        <f>IFERROR(INDEX(LysimeterVol_DB!$H$3:$AM$2832,(NutriPlotsInfo!$D$5+NutriPlotsInfo!$B150),1),NA())</f>
        <v>42324</v>
      </c>
      <c r="D150" s="62">
        <f>IFERROR(INDEX(TKN[#Data],($D$5+$B150),MATCH($F$6,TKN[#Headers],0)),NA())</f>
        <v>0</v>
      </c>
      <c r="E150" s="62">
        <f>IFERROR(INDEX(Nitrite[#Data],($D$5+$B150),MATCH($F$6,Nitrite[#Headers],0)),NA())</f>
        <v>0</v>
      </c>
      <c r="F150" s="62">
        <f>IFERROR(INDEX(Nitrate[#Data],($D$5+$B150),MATCH($F$6,Nitrate[#Headers],0)),NA())</f>
        <v>0</v>
      </c>
      <c r="G150" s="62">
        <f>IFERROR(INDEX(Ammonia[#Data],($D$5+$B150),MATCH($F$6,Ammonia[#Headers],0)),NA())</f>
        <v>0</v>
      </c>
      <c r="H150" s="62">
        <f>IFERROR(INDEX(IrriTKN[#Data],($D$5+$B150),MATCH($F$7,IrriTKN[#Headers],0)),NA())</f>
        <v>0</v>
      </c>
      <c r="I150" s="62">
        <f>IFERROR(INDEX(ModelN[#Data],($D$5+$B150),MATCH($F$7,ModelN[#Headers],0)),NA())</f>
        <v>0</v>
      </c>
      <c r="J150" s="57"/>
      <c r="K150" s="57"/>
      <c r="L150" s="57"/>
      <c r="M150" s="58">
        <v>138</v>
      </c>
      <c r="N150" s="61">
        <f>IFERROR(INDEX(LysimeterVol_DB!$H$3:$AM$2832,(NutriPlotsInfo!$O$5+NutriPlotsInfo!$M150),1),NA())</f>
        <v>40317</v>
      </c>
      <c r="O150" s="62">
        <f>IFERROR(INDEX(TKN[#Data],($O$5+$M150),MATCH($Q$6,TKN[#Headers],0)),NA())</f>
        <v>0</v>
      </c>
      <c r="P150" s="62">
        <f>IFERROR(INDEX(Nitrite[#Data],($O$5+$M150),MATCH($Q$6,Nitrite[#Headers],0)),NA())</f>
        <v>0</v>
      </c>
      <c r="Q150" s="62">
        <f>IFERROR(INDEX(Nitrate[#Data],($O$5+$M150),MATCH($Q$6,Nitrate[#Headers],0)),NA())</f>
        <v>0</v>
      </c>
      <c r="R150" s="62">
        <f>IFERROR(INDEX(Ammonia[#Data],($O$5+$M150),MATCH($Q$6,Ammonia[#Headers],0)),NA())</f>
        <v>0</v>
      </c>
      <c r="S150" s="62">
        <f>IFERROR(INDEX(IrriTKN[#Data],($O$5+$M150),MATCH($Q$7,IrriTKN[#Headers],0)),NA())</f>
        <v>0</v>
      </c>
      <c r="T150" s="62">
        <f>IFERROR(INDEX(ModelN[#Data],($O$5+$M150),MATCH($Q$7,ModelN[#Headers],0)),NA())</f>
        <v>0</v>
      </c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</row>
    <row r="151" spans="1:31" x14ac:dyDescent="0.25">
      <c r="A151" s="57"/>
      <c r="B151" s="58">
        <v>139</v>
      </c>
      <c r="C151" s="61">
        <f>IFERROR(INDEX(LysimeterVol_DB!$H$3:$AM$2832,(NutriPlotsInfo!$D$5+NutriPlotsInfo!$B151),1),NA())</f>
        <v>42325</v>
      </c>
      <c r="D151" s="62">
        <f>IFERROR(INDEX(TKN[#Data],($D$5+$B151),MATCH($F$6,TKN[#Headers],0)),NA())</f>
        <v>0</v>
      </c>
      <c r="E151" s="62">
        <f>IFERROR(INDEX(Nitrite[#Data],($D$5+$B151),MATCH($F$6,Nitrite[#Headers],0)),NA())</f>
        <v>0</v>
      </c>
      <c r="F151" s="62">
        <f>IFERROR(INDEX(Nitrate[#Data],($D$5+$B151),MATCH($F$6,Nitrate[#Headers],0)),NA())</f>
        <v>0</v>
      </c>
      <c r="G151" s="62">
        <f>IFERROR(INDEX(Ammonia[#Data],($D$5+$B151),MATCH($F$6,Ammonia[#Headers],0)),NA())</f>
        <v>0</v>
      </c>
      <c r="H151" s="62">
        <f>IFERROR(INDEX(IrriTKN[#Data],($D$5+$B151),MATCH($F$7,IrriTKN[#Headers],0)),NA())</f>
        <v>0</v>
      </c>
      <c r="I151" s="62">
        <f>IFERROR(INDEX(ModelN[#Data],($D$5+$B151),MATCH($F$7,ModelN[#Headers],0)),NA())</f>
        <v>0</v>
      </c>
      <c r="J151" s="57"/>
      <c r="K151" s="57"/>
      <c r="L151" s="57"/>
      <c r="M151" s="58">
        <v>139</v>
      </c>
      <c r="N151" s="61">
        <f>IFERROR(INDEX(LysimeterVol_DB!$H$3:$AM$2832,(NutriPlotsInfo!$O$5+NutriPlotsInfo!$M151),1),NA())</f>
        <v>40318</v>
      </c>
      <c r="O151" s="62">
        <f>IFERROR(INDEX(TKN[#Data],($O$5+$M151),MATCH($Q$6,TKN[#Headers],0)),NA())</f>
        <v>0</v>
      </c>
      <c r="P151" s="62">
        <f>IFERROR(INDEX(Nitrite[#Data],($O$5+$M151),MATCH($Q$6,Nitrite[#Headers],0)),NA())</f>
        <v>0</v>
      </c>
      <c r="Q151" s="62">
        <f>IFERROR(INDEX(Nitrate[#Data],($O$5+$M151),MATCH($Q$6,Nitrate[#Headers],0)),NA())</f>
        <v>0</v>
      </c>
      <c r="R151" s="62">
        <f>IFERROR(INDEX(Ammonia[#Data],($O$5+$M151),MATCH($Q$6,Ammonia[#Headers],0)),NA())</f>
        <v>0</v>
      </c>
      <c r="S151" s="62">
        <f>IFERROR(INDEX(IrriTKN[#Data],($O$5+$M151),MATCH($Q$7,IrriTKN[#Headers],0)),NA())</f>
        <v>0</v>
      </c>
      <c r="T151" s="62">
        <f>IFERROR(INDEX(ModelN[#Data],($O$5+$M151),MATCH($Q$7,ModelN[#Headers],0)),NA())</f>
        <v>0</v>
      </c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</row>
    <row r="152" spans="1:31" x14ac:dyDescent="0.25">
      <c r="A152" s="57"/>
      <c r="B152" s="58">
        <v>140</v>
      </c>
      <c r="C152" s="61">
        <f>IFERROR(INDEX(LysimeterVol_DB!$H$3:$AM$2832,(NutriPlotsInfo!$D$5+NutriPlotsInfo!$B152),1),NA())</f>
        <v>42326</v>
      </c>
      <c r="D152" s="62">
        <f>IFERROR(INDEX(TKN[#Data],($D$5+$B152),MATCH($F$6,TKN[#Headers],0)),NA())</f>
        <v>0</v>
      </c>
      <c r="E152" s="62">
        <f>IFERROR(INDEX(Nitrite[#Data],($D$5+$B152),MATCH($F$6,Nitrite[#Headers],0)),NA())</f>
        <v>0</v>
      </c>
      <c r="F152" s="62">
        <f>IFERROR(INDEX(Nitrate[#Data],($D$5+$B152),MATCH($F$6,Nitrate[#Headers],0)),NA())</f>
        <v>0</v>
      </c>
      <c r="G152" s="62">
        <f>IFERROR(INDEX(Ammonia[#Data],($D$5+$B152),MATCH($F$6,Ammonia[#Headers],0)),NA())</f>
        <v>0</v>
      </c>
      <c r="H152" s="62">
        <f>IFERROR(INDEX(IrriTKN[#Data],($D$5+$B152),MATCH($F$7,IrriTKN[#Headers],0)),NA())</f>
        <v>0</v>
      </c>
      <c r="I152" s="62">
        <f>IFERROR(INDEX(ModelN[#Data],($D$5+$B152),MATCH($F$7,ModelN[#Headers],0)),NA())</f>
        <v>0</v>
      </c>
      <c r="J152" s="57"/>
      <c r="K152" s="57"/>
      <c r="L152" s="57"/>
      <c r="M152" s="58">
        <v>140</v>
      </c>
      <c r="N152" s="61">
        <f>IFERROR(INDEX(LysimeterVol_DB!$H$3:$AM$2832,(NutriPlotsInfo!$O$5+NutriPlotsInfo!$M152),1),NA())</f>
        <v>40319</v>
      </c>
      <c r="O152" s="62">
        <f>IFERROR(INDEX(TKN[#Data],($O$5+$M152),MATCH($Q$6,TKN[#Headers],0)),NA())</f>
        <v>0</v>
      </c>
      <c r="P152" s="62">
        <f>IFERROR(INDEX(Nitrite[#Data],($O$5+$M152),MATCH($Q$6,Nitrite[#Headers],0)),NA())</f>
        <v>0</v>
      </c>
      <c r="Q152" s="62">
        <f>IFERROR(INDEX(Nitrate[#Data],($O$5+$M152),MATCH($Q$6,Nitrate[#Headers],0)),NA())</f>
        <v>0</v>
      </c>
      <c r="R152" s="62">
        <f>IFERROR(INDEX(Ammonia[#Data],($O$5+$M152),MATCH($Q$6,Ammonia[#Headers],0)),NA())</f>
        <v>0</v>
      </c>
      <c r="S152" s="62">
        <f>IFERROR(INDEX(IrriTKN[#Data],($O$5+$M152),MATCH($Q$7,IrriTKN[#Headers],0)),NA())</f>
        <v>0</v>
      </c>
      <c r="T152" s="62">
        <f>IFERROR(INDEX(ModelN[#Data],($O$5+$M152),MATCH($Q$7,ModelN[#Headers],0)),NA())</f>
        <v>0</v>
      </c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7"/>
    </row>
    <row r="153" spans="1:31" x14ac:dyDescent="0.25">
      <c r="A153" s="57"/>
      <c r="B153" s="58">
        <v>141</v>
      </c>
      <c r="C153" s="61">
        <f>IFERROR(INDEX(LysimeterVol_DB!$H$3:$AM$2832,(NutriPlotsInfo!$D$5+NutriPlotsInfo!$B153),1),NA())</f>
        <v>42327</v>
      </c>
      <c r="D153" s="62">
        <f>IFERROR(INDEX(TKN[#Data],($D$5+$B153),MATCH($F$6,TKN[#Headers],0)),NA())</f>
        <v>0</v>
      </c>
      <c r="E153" s="62">
        <f>IFERROR(INDEX(Nitrite[#Data],($D$5+$B153),MATCH($F$6,Nitrite[#Headers],0)),NA())</f>
        <v>0</v>
      </c>
      <c r="F153" s="62">
        <f>IFERROR(INDEX(Nitrate[#Data],($D$5+$B153),MATCH($F$6,Nitrate[#Headers],0)),NA())</f>
        <v>0</v>
      </c>
      <c r="G153" s="62">
        <f>IFERROR(INDEX(Ammonia[#Data],($D$5+$B153),MATCH($F$6,Ammonia[#Headers],0)),NA())</f>
        <v>0</v>
      </c>
      <c r="H153" s="62">
        <f>IFERROR(INDEX(IrriTKN[#Data],($D$5+$B153),MATCH($F$7,IrriTKN[#Headers],0)),NA())</f>
        <v>0</v>
      </c>
      <c r="I153" s="62">
        <f>IFERROR(INDEX(ModelN[#Data],($D$5+$B153),MATCH($F$7,ModelN[#Headers],0)),NA())</f>
        <v>0</v>
      </c>
      <c r="J153" s="57"/>
      <c r="K153" s="57"/>
      <c r="L153" s="57"/>
      <c r="M153" s="58">
        <v>141</v>
      </c>
      <c r="N153" s="61">
        <f>IFERROR(INDEX(LysimeterVol_DB!$H$3:$AM$2832,(NutriPlotsInfo!$O$5+NutriPlotsInfo!$M153),1),NA())</f>
        <v>40320</v>
      </c>
      <c r="O153" s="62">
        <f>IFERROR(INDEX(TKN[#Data],($O$5+$M153),MATCH($Q$6,TKN[#Headers],0)),NA())</f>
        <v>0</v>
      </c>
      <c r="P153" s="62">
        <f>IFERROR(INDEX(Nitrite[#Data],($O$5+$M153),MATCH($Q$6,Nitrite[#Headers],0)),NA())</f>
        <v>0</v>
      </c>
      <c r="Q153" s="62">
        <f>IFERROR(INDEX(Nitrate[#Data],($O$5+$M153),MATCH($Q$6,Nitrate[#Headers],0)),NA())</f>
        <v>0</v>
      </c>
      <c r="R153" s="62">
        <f>IFERROR(INDEX(Ammonia[#Data],($O$5+$M153),MATCH($Q$6,Ammonia[#Headers],0)),NA())</f>
        <v>0</v>
      </c>
      <c r="S153" s="62">
        <f>IFERROR(INDEX(IrriTKN[#Data],($O$5+$M153),MATCH($Q$7,IrriTKN[#Headers],0)),NA())</f>
        <v>0</v>
      </c>
      <c r="T153" s="62">
        <f>IFERROR(INDEX(ModelN[#Data],($O$5+$M153),MATCH($Q$7,ModelN[#Headers],0)),NA())</f>
        <v>0</v>
      </c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</row>
    <row r="154" spans="1:31" x14ac:dyDescent="0.25">
      <c r="A154" s="57"/>
      <c r="B154" s="58">
        <v>142</v>
      </c>
      <c r="C154" s="61">
        <f>IFERROR(INDEX(LysimeterVol_DB!$H$3:$AM$2832,(NutriPlotsInfo!$D$5+NutriPlotsInfo!$B154),1),NA())</f>
        <v>42328</v>
      </c>
      <c r="D154" s="62">
        <f>IFERROR(INDEX(TKN[#Data],($D$5+$B154),MATCH($F$6,TKN[#Headers],0)),NA())</f>
        <v>0</v>
      </c>
      <c r="E154" s="62">
        <f>IFERROR(INDEX(Nitrite[#Data],($D$5+$B154),MATCH($F$6,Nitrite[#Headers],0)),NA())</f>
        <v>0</v>
      </c>
      <c r="F154" s="62">
        <f>IFERROR(INDEX(Nitrate[#Data],($D$5+$B154),MATCH($F$6,Nitrate[#Headers],0)),NA())</f>
        <v>0</v>
      </c>
      <c r="G154" s="62">
        <f>IFERROR(INDEX(Ammonia[#Data],($D$5+$B154),MATCH($F$6,Ammonia[#Headers],0)),NA())</f>
        <v>0</v>
      </c>
      <c r="H154" s="62">
        <f>IFERROR(INDEX(IrriTKN[#Data],($D$5+$B154),MATCH($F$7,IrriTKN[#Headers],0)),NA())</f>
        <v>0</v>
      </c>
      <c r="I154" s="62">
        <f>IFERROR(INDEX(ModelN[#Data],($D$5+$B154),MATCH($F$7,ModelN[#Headers],0)),NA())</f>
        <v>0</v>
      </c>
      <c r="J154" s="57"/>
      <c r="K154" s="57"/>
      <c r="L154" s="57"/>
      <c r="M154" s="58">
        <v>142</v>
      </c>
      <c r="N154" s="61">
        <f>IFERROR(INDEX(LysimeterVol_DB!$H$3:$AM$2832,(NutriPlotsInfo!$O$5+NutriPlotsInfo!$M154),1),NA())</f>
        <v>40321</v>
      </c>
      <c r="O154" s="62">
        <f>IFERROR(INDEX(TKN[#Data],($O$5+$M154),MATCH($Q$6,TKN[#Headers],0)),NA())</f>
        <v>0</v>
      </c>
      <c r="P154" s="62">
        <f>IFERROR(INDEX(Nitrite[#Data],($O$5+$M154),MATCH($Q$6,Nitrite[#Headers],0)),NA())</f>
        <v>0</v>
      </c>
      <c r="Q154" s="62">
        <f>IFERROR(INDEX(Nitrate[#Data],($O$5+$M154),MATCH($Q$6,Nitrate[#Headers],0)),NA())</f>
        <v>0</v>
      </c>
      <c r="R154" s="62">
        <f>IFERROR(INDEX(Ammonia[#Data],($O$5+$M154),MATCH($Q$6,Ammonia[#Headers],0)),NA())</f>
        <v>0</v>
      </c>
      <c r="S154" s="62">
        <f>IFERROR(INDEX(IrriTKN[#Data],($O$5+$M154),MATCH($Q$7,IrriTKN[#Headers],0)),NA())</f>
        <v>0</v>
      </c>
      <c r="T154" s="62">
        <f>IFERROR(INDEX(ModelN[#Data],($O$5+$M154),MATCH($Q$7,ModelN[#Headers],0)),NA())</f>
        <v>0</v>
      </c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</row>
    <row r="155" spans="1:31" x14ac:dyDescent="0.25">
      <c r="A155" s="57"/>
      <c r="B155" s="58">
        <v>143</v>
      </c>
      <c r="C155" s="61">
        <f>IFERROR(INDEX(LysimeterVol_DB!$H$3:$AM$2832,(NutriPlotsInfo!$D$5+NutriPlotsInfo!$B155),1),NA())</f>
        <v>42329</v>
      </c>
      <c r="D155" s="62">
        <f>IFERROR(INDEX(TKN[#Data],($D$5+$B155),MATCH($F$6,TKN[#Headers],0)),NA())</f>
        <v>0</v>
      </c>
      <c r="E155" s="62">
        <f>IFERROR(INDEX(Nitrite[#Data],($D$5+$B155),MATCH($F$6,Nitrite[#Headers],0)),NA())</f>
        <v>0</v>
      </c>
      <c r="F155" s="62">
        <f>IFERROR(INDEX(Nitrate[#Data],($D$5+$B155),MATCH($F$6,Nitrate[#Headers],0)),NA())</f>
        <v>0</v>
      </c>
      <c r="G155" s="62">
        <f>IFERROR(INDEX(Ammonia[#Data],($D$5+$B155),MATCH($F$6,Ammonia[#Headers],0)),NA())</f>
        <v>0</v>
      </c>
      <c r="H155" s="62">
        <f>IFERROR(INDEX(IrriTKN[#Data],($D$5+$B155),MATCH($F$7,IrriTKN[#Headers],0)),NA())</f>
        <v>0</v>
      </c>
      <c r="I155" s="62">
        <f>IFERROR(INDEX(ModelN[#Data],($D$5+$B155),MATCH($F$7,ModelN[#Headers],0)),NA())</f>
        <v>0</v>
      </c>
      <c r="J155" s="57"/>
      <c r="K155" s="57"/>
      <c r="L155" s="57"/>
      <c r="M155" s="58">
        <v>143</v>
      </c>
      <c r="N155" s="61">
        <f>IFERROR(INDEX(LysimeterVol_DB!$H$3:$AM$2832,(NutriPlotsInfo!$O$5+NutriPlotsInfo!$M155),1),NA())</f>
        <v>40322</v>
      </c>
      <c r="O155" s="62">
        <f>IFERROR(INDEX(TKN[#Data],($O$5+$M155),MATCH($Q$6,TKN[#Headers],0)),NA())</f>
        <v>0</v>
      </c>
      <c r="P155" s="62">
        <f>IFERROR(INDEX(Nitrite[#Data],($O$5+$M155),MATCH($Q$6,Nitrite[#Headers],0)),NA())</f>
        <v>0</v>
      </c>
      <c r="Q155" s="62">
        <f>IFERROR(INDEX(Nitrate[#Data],($O$5+$M155),MATCH($Q$6,Nitrate[#Headers],0)),NA())</f>
        <v>0</v>
      </c>
      <c r="R155" s="62">
        <f>IFERROR(INDEX(Ammonia[#Data],($O$5+$M155),MATCH($Q$6,Ammonia[#Headers],0)),NA())</f>
        <v>0</v>
      </c>
      <c r="S155" s="62">
        <f>IFERROR(INDEX(IrriTKN[#Data],($O$5+$M155),MATCH($Q$7,IrriTKN[#Headers],0)),NA())</f>
        <v>0</v>
      </c>
      <c r="T155" s="62">
        <f>IFERROR(INDEX(ModelN[#Data],($O$5+$M155),MATCH($Q$7,ModelN[#Headers],0)),NA())</f>
        <v>0</v>
      </c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</row>
    <row r="156" spans="1:31" x14ac:dyDescent="0.25">
      <c r="A156" s="57"/>
      <c r="B156" s="58">
        <v>144</v>
      </c>
      <c r="C156" s="61">
        <f>IFERROR(INDEX(LysimeterVol_DB!$H$3:$AM$2832,(NutriPlotsInfo!$D$5+NutriPlotsInfo!$B156),1),NA())</f>
        <v>42330</v>
      </c>
      <c r="D156" s="62">
        <f>IFERROR(INDEX(TKN[#Data],($D$5+$B156),MATCH($F$6,TKN[#Headers],0)),NA())</f>
        <v>0</v>
      </c>
      <c r="E156" s="62">
        <f>IFERROR(INDEX(Nitrite[#Data],($D$5+$B156),MATCH($F$6,Nitrite[#Headers],0)),NA())</f>
        <v>0</v>
      </c>
      <c r="F156" s="62">
        <f>IFERROR(INDEX(Nitrate[#Data],($D$5+$B156),MATCH($F$6,Nitrate[#Headers],0)),NA())</f>
        <v>0</v>
      </c>
      <c r="G156" s="62">
        <f>IFERROR(INDEX(Ammonia[#Data],($D$5+$B156),MATCH($F$6,Ammonia[#Headers],0)),NA())</f>
        <v>0</v>
      </c>
      <c r="H156" s="62">
        <f>IFERROR(INDEX(IrriTKN[#Data],($D$5+$B156),MATCH($F$7,IrriTKN[#Headers],0)),NA())</f>
        <v>0</v>
      </c>
      <c r="I156" s="62">
        <f>IFERROR(INDEX(ModelN[#Data],($D$5+$B156),MATCH($F$7,ModelN[#Headers],0)),NA())</f>
        <v>0</v>
      </c>
      <c r="J156" s="57"/>
      <c r="K156" s="57"/>
      <c r="L156" s="57"/>
      <c r="M156" s="58">
        <v>144</v>
      </c>
      <c r="N156" s="61">
        <f>IFERROR(INDEX(LysimeterVol_DB!$H$3:$AM$2832,(NutriPlotsInfo!$O$5+NutriPlotsInfo!$M156),1),NA())</f>
        <v>40323</v>
      </c>
      <c r="O156" s="62">
        <f>IFERROR(INDEX(TKN[#Data],($O$5+$M156),MATCH($Q$6,TKN[#Headers],0)),NA())</f>
        <v>0</v>
      </c>
      <c r="P156" s="62">
        <f>IFERROR(INDEX(Nitrite[#Data],($O$5+$M156),MATCH($Q$6,Nitrite[#Headers],0)),NA())</f>
        <v>0</v>
      </c>
      <c r="Q156" s="62">
        <f>IFERROR(INDEX(Nitrate[#Data],($O$5+$M156),MATCH($Q$6,Nitrate[#Headers],0)),NA())</f>
        <v>0</v>
      </c>
      <c r="R156" s="62">
        <f>IFERROR(INDEX(Ammonia[#Data],($O$5+$M156),MATCH($Q$6,Ammonia[#Headers],0)),NA())</f>
        <v>0</v>
      </c>
      <c r="S156" s="62">
        <f>IFERROR(INDEX(IrriTKN[#Data],($O$5+$M156),MATCH($Q$7,IrriTKN[#Headers],0)),NA())</f>
        <v>0</v>
      </c>
      <c r="T156" s="62">
        <f>IFERROR(INDEX(ModelN[#Data],($O$5+$M156),MATCH($Q$7,ModelN[#Headers],0)),NA())</f>
        <v>0</v>
      </c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</row>
    <row r="157" spans="1:31" x14ac:dyDescent="0.25">
      <c r="A157" s="57"/>
      <c r="B157" s="58">
        <v>145</v>
      </c>
      <c r="C157" s="61">
        <f>IFERROR(INDEX(LysimeterVol_DB!$H$3:$AM$2832,(NutriPlotsInfo!$D$5+NutriPlotsInfo!$B157),1),NA())</f>
        <v>42331</v>
      </c>
      <c r="D157" s="62">
        <f>IFERROR(INDEX(TKN[#Data],($D$5+$B157),MATCH($F$6,TKN[#Headers],0)),NA())</f>
        <v>0</v>
      </c>
      <c r="E157" s="62">
        <f>IFERROR(INDEX(Nitrite[#Data],($D$5+$B157),MATCH($F$6,Nitrite[#Headers],0)),NA())</f>
        <v>0</v>
      </c>
      <c r="F157" s="62">
        <f>IFERROR(INDEX(Nitrate[#Data],($D$5+$B157),MATCH($F$6,Nitrate[#Headers],0)),NA())</f>
        <v>0</v>
      </c>
      <c r="G157" s="62">
        <f>IFERROR(INDEX(Ammonia[#Data],($D$5+$B157),MATCH($F$6,Ammonia[#Headers],0)),NA())</f>
        <v>0</v>
      </c>
      <c r="H157" s="62">
        <f>IFERROR(INDEX(IrriTKN[#Data],($D$5+$B157),MATCH($F$7,IrriTKN[#Headers],0)),NA())</f>
        <v>79.3</v>
      </c>
      <c r="I157" s="62">
        <f>IFERROR(INDEX(ModelN[#Data],($D$5+$B157),MATCH($F$7,ModelN[#Headers],0)),NA())</f>
        <v>32.604350490196076</v>
      </c>
      <c r="J157" s="57"/>
      <c r="K157" s="57"/>
      <c r="L157" s="57"/>
      <c r="M157" s="58">
        <v>145</v>
      </c>
      <c r="N157" s="61">
        <f>IFERROR(INDEX(LysimeterVol_DB!$H$3:$AM$2832,(NutriPlotsInfo!$O$5+NutriPlotsInfo!$M157),1),NA())</f>
        <v>40324</v>
      </c>
      <c r="O157" s="62">
        <f>IFERROR(INDEX(TKN[#Data],($O$5+$M157),MATCH($Q$6,TKN[#Headers],0)),NA())</f>
        <v>0</v>
      </c>
      <c r="P157" s="62">
        <f>IFERROR(INDEX(Nitrite[#Data],($O$5+$M157),MATCH($Q$6,Nitrite[#Headers],0)),NA())</f>
        <v>0</v>
      </c>
      <c r="Q157" s="62">
        <f>IFERROR(INDEX(Nitrate[#Data],($O$5+$M157),MATCH($Q$6,Nitrate[#Headers],0)),NA())</f>
        <v>0</v>
      </c>
      <c r="R157" s="62">
        <f>IFERROR(INDEX(Ammonia[#Data],($O$5+$M157),MATCH($Q$6,Ammonia[#Headers],0)),NA())</f>
        <v>0</v>
      </c>
      <c r="S157" s="62">
        <f>IFERROR(INDEX(IrriTKN[#Data],($O$5+$M157),MATCH($Q$7,IrriTKN[#Headers],0)),NA())</f>
        <v>0</v>
      </c>
      <c r="T157" s="62">
        <f>IFERROR(INDEX(ModelN[#Data],($O$5+$M157),MATCH($Q$7,ModelN[#Headers],0)),NA())</f>
        <v>0</v>
      </c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</row>
    <row r="158" spans="1:31" x14ac:dyDescent="0.25">
      <c r="A158" s="57"/>
      <c r="B158" s="58">
        <v>146</v>
      </c>
      <c r="C158" s="61">
        <f>IFERROR(INDEX(LysimeterVol_DB!$H$3:$AM$2832,(NutriPlotsInfo!$D$5+NutriPlotsInfo!$B158),1),NA())</f>
        <v>42332</v>
      </c>
      <c r="D158" s="62">
        <f>IFERROR(INDEX(TKN[#Data],($D$5+$B158),MATCH($F$6,TKN[#Headers],0)),NA())</f>
        <v>0</v>
      </c>
      <c r="E158" s="62">
        <f>IFERROR(INDEX(Nitrite[#Data],($D$5+$B158),MATCH($F$6,Nitrite[#Headers],0)),NA())</f>
        <v>0</v>
      </c>
      <c r="F158" s="62">
        <f>IFERROR(INDEX(Nitrate[#Data],($D$5+$B158),MATCH($F$6,Nitrate[#Headers],0)),NA())</f>
        <v>0</v>
      </c>
      <c r="G158" s="62">
        <f>IFERROR(INDEX(Ammonia[#Data],($D$5+$B158),MATCH($F$6,Ammonia[#Headers],0)),NA())</f>
        <v>0</v>
      </c>
      <c r="H158" s="62">
        <f>IFERROR(INDEX(IrriTKN[#Data],($D$5+$B158),MATCH($F$7,IrriTKN[#Headers],0)),NA())</f>
        <v>0</v>
      </c>
      <c r="I158" s="62">
        <f>IFERROR(INDEX(ModelN[#Data],($D$5+$B158),MATCH($F$7,ModelN[#Headers],0)),NA())</f>
        <v>0</v>
      </c>
      <c r="J158" s="57"/>
      <c r="K158" s="57"/>
      <c r="L158" s="57"/>
      <c r="M158" s="58">
        <v>146</v>
      </c>
      <c r="N158" s="61">
        <f>IFERROR(INDEX(LysimeterVol_DB!$H$3:$AM$2832,(NutriPlotsInfo!$O$5+NutriPlotsInfo!$M158),1),NA())</f>
        <v>40325</v>
      </c>
      <c r="O158" s="62">
        <f>IFERROR(INDEX(TKN[#Data],($O$5+$M158),MATCH($Q$6,TKN[#Headers],0)),NA())</f>
        <v>0</v>
      </c>
      <c r="P158" s="62">
        <f>IFERROR(INDEX(Nitrite[#Data],($O$5+$M158),MATCH($Q$6,Nitrite[#Headers],0)),NA())</f>
        <v>0</v>
      </c>
      <c r="Q158" s="62">
        <f>IFERROR(INDEX(Nitrate[#Data],($O$5+$M158),MATCH($Q$6,Nitrate[#Headers],0)),NA())</f>
        <v>0</v>
      </c>
      <c r="R158" s="62">
        <f>IFERROR(INDEX(Ammonia[#Data],($O$5+$M158),MATCH($Q$6,Ammonia[#Headers],0)),NA())</f>
        <v>0</v>
      </c>
      <c r="S158" s="62">
        <f>IFERROR(INDEX(IrriTKN[#Data],($O$5+$M158),MATCH($Q$7,IrriTKN[#Headers],0)),NA())</f>
        <v>0</v>
      </c>
      <c r="T158" s="62">
        <f>IFERROR(INDEX(ModelN[#Data],($O$5+$M158),MATCH($Q$7,ModelN[#Headers],0)),NA())</f>
        <v>0</v>
      </c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</row>
    <row r="159" spans="1:31" x14ac:dyDescent="0.25">
      <c r="A159" s="57"/>
      <c r="B159" s="58">
        <v>147</v>
      </c>
      <c r="C159" s="61">
        <f>IFERROR(INDEX(LysimeterVol_DB!$H$3:$AM$2832,(NutriPlotsInfo!$D$5+NutriPlotsInfo!$B159),1),NA())</f>
        <v>42333</v>
      </c>
      <c r="D159" s="62">
        <f>IFERROR(INDEX(TKN[#Data],($D$5+$B159),MATCH($F$6,TKN[#Headers],0)),NA())</f>
        <v>0</v>
      </c>
      <c r="E159" s="62">
        <f>IFERROR(INDEX(Nitrite[#Data],($D$5+$B159),MATCH($F$6,Nitrite[#Headers],0)),NA())</f>
        <v>0</v>
      </c>
      <c r="F159" s="62">
        <f>IFERROR(INDEX(Nitrate[#Data],($D$5+$B159),MATCH($F$6,Nitrate[#Headers],0)),NA())</f>
        <v>0</v>
      </c>
      <c r="G159" s="62">
        <f>IFERROR(INDEX(Ammonia[#Data],($D$5+$B159),MATCH($F$6,Ammonia[#Headers],0)),NA())</f>
        <v>0</v>
      </c>
      <c r="H159" s="62">
        <f>IFERROR(INDEX(IrriTKN[#Data],($D$5+$B159),MATCH($F$7,IrriTKN[#Headers],0)),NA())</f>
        <v>0</v>
      </c>
      <c r="I159" s="62">
        <f>IFERROR(INDEX(ModelN[#Data],($D$5+$B159),MATCH($F$7,ModelN[#Headers],0)),NA())</f>
        <v>0</v>
      </c>
      <c r="J159" s="57"/>
      <c r="K159" s="57"/>
      <c r="L159" s="57"/>
      <c r="M159" s="58">
        <v>147</v>
      </c>
      <c r="N159" s="61">
        <f>IFERROR(INDEX(LysimeterVol_DB!$H$3:$AM$2832,(NutriPlotsInfo!$O$5+NutriPlotsInfo!$M159),1),NA())</f>
        <v>40326</v>
      </c>
      <c r="O159" s="62">
        <f>IFERROR(INDEX(TKN[#Data],($O$5+$M159),MATCH($Q$6,TKN[#Headers],0)),NA())</f>
        <v>0</v>
      </c>
      <c r="P159" s="62">
        <f>IFERROR(INDEX(Nitrite[#Data],($O$5+$M159),MATCH($Q$6,Nitrite[#Headers],0)),NA())</f>
        <v>0</v>
      </c>
      <c r="Q159" s="62">
        <f>IFERROR(INDEX(Nitrate[#Data],($O$5+$M159),MATCH($Q$6,Nitrate[#Headers],0)),NA())</f>
        <v>0</v>
      </c>
      <c r="R159" s="62">
        <f>IFERROR(INDEX(Ammonia[#Data],($O$5+$M159),MATCH($Q$6,Ammonia[#Headers],0)),NA())</f>
        <v>0</v>
      </c>
      <c r="S159" s="62">
        <f>IFERROR(INDEX(IrriTKN[#Data],($O$5+$M159),MATCH($Q$7,IrriTKN[#Headers],0)),NA())</f>
        <v>0</v>
      </c>
      <c r="T159" s="62">
        <f>IFERROR(INDEX(ModelN[#Data],($O$5+$M159),MATCH($Q$7,ModelN[#Headers],0)),NA())</f>
        <v>0</v>
      </c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7"/>
    </row>
    <row r="160" spans="1:31" x14ac:dyDescent="0.25">
      <c r="A160" s="57"/>
      <c r="B160" s="58">
        <v>148</v>
      </c>
      <c r="C160" s="61">
        <f>IFERROR(INDEX(LysimeterVol_DB!$H$3:$AM$2832,(NutriPlotsInfo!$D$5+NutriPlotsInfo!$B160),1),NA())</f>
        <v>42334</v>
      </c>
      <c r="D160" s="62">
        <f>IFERROR(INDEX(TKN[#Data],($D$5+$B160),MATCH($F$6,TKN[#Headers],0)),NA())</f>
        <v>4.0999999999999996</v>
      </c>
      <c r="E160" s="62">
        <f>IFERROR(INDEX(Nitrite[#Data],($D$5+$B160),MATCH($F$6,Nitrite[#Headers],0)),NA())</f>
        <v>0.16</v>
      </c>
      <c r="F160" s="62">
        <f>IFERROR(INDEX(Nitrate[#Data],($D$5+$B160),MATCH($F$6,Nitrate[#Headers],0)),NA())</f>
        <v>6.16</v>
      </c>
      <c r="G160" s="62">
        <f>IFERROR(INDEX(Ammonia[#Data],($D$5+$B160),MATCH($F$6,Ammonia[#Headers],0)),NA())</f>
        <v>0.79</v>
      </c>
      <c r="H160" s="62">
        <f>IFERROR(INDEX(IrriTKN[#Data],($D$5+$B160),MATCH($F$7,IrriTKN[#Headers],0)),NA())</f>
        <v>0</v>
      </c>
      <c r="I160" s="62">
        <f>IFERROR(INDEX(ModelN[#Data],($D$5+$B160),MATCH($F$7,ModelN[#Headers],0)),NA())</f>
        <v>0</v>
      </c>
      <c r="J160" s="57"/>
      <c r="K160" s="57"/>
      <c r="L160" s="57"/>
      <c r="M160" s="58">
        <v>148</v>
      </c>
      <c r="N160" s="61">
        <f>IFERROR(INDEX(LysimeterVol_DB!$H$3:$AM$2832,(NutriPlotsInfo!$O$5+NutriPlotsInfo!$M160),1),NA())</f>
        <v>40327</v>
      </c>
      <c r="O160" s="62">
        <f>IFERROR(INDEX(TKN[#Data],($O$5+$M160),MATCH($Q$6,TKN[#Headers],0)),NA())</f>
        <v>0</v>
      </c>
      <c r="P160" s="62">
        <f>IFERROR(INDEX(Nitrite[#Data],($O$5+$M160),MATCH($Q$6,Nitrite[#Headers],0)),NA())</f>
        <v>0</v>
      </c>
      <c r="Q160" s="62">
        <f>IFERROR(INDEX(Nitrate[#Data],($O$5+$M160),MATCH($Q$6,Nitrate[#Headers],0)),NA())</f>
        <v>0</v>
      </c>
      <c r="R160" s="62">
        <f>IFERROR(INDEX(Ammonia[#Data],($O$5+$M160),MATCH($Q$6,Ammonia[#Headers],0)),NA())</f>
        <v>0</v>
      </c>
      <c r="S160" s="62">
        <f>IFERROR(INDEX(IrriTKN[#Data],($O$5+$M160),MATCH($Q$7,IrriTKN[#Headers],0)),NA())</f>
        <v>0</v>
      </c>
      <c r="T160" s="62">
        <f>IFERROR(INDEX(ModelN[#Data],($O$5+$M160),MATCH($Q$7,ModelN[#Headers],0)),NA())</f>
        <v>0</v>
      </c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</row>
    <row r="161" spans="1:31" x14ac:dyDescent="0.25">
      <c r="A161" s="57"/>
      <c r="B161" s="58">
        <v>149</v>
      </c>
      <c r="C161" s="61">
        <f>IFERROR(INDEX(LysimeterVol_DB!$H$3:$AM$2832,(NutriPlotsInfo!$D$5+NutriPlotsInfo!$B161),1),NA())</f>
        <v>42335</v>
      </c>
      <c r="D161" s="62">
        <f>IFERROR(INDEX(TKN[#Data],($D$5+$B161),MATCH($F$6,TKN[#Headers],0)),NA())</f>
        <v>0</v>
      </c>
      <c r="E161" s="62">
        <f>IFERROR(INDEX(Nitrite[#Data],($D$5+$B161),MATCH($F$6,Nitrite[#Headers],0)),NA())</f>
        <v>0</v>
      </c>
      <c r="F161" s="62">
        <f>IFERROR(INDEX(Nitrate[#Data],($D$5+$B161),MATCH($F$6,Nitrate[#Headers],0)),NA())</f>
        <v>0</v>
      </c>
      <c r="G161" s="62">
        <f>IFERROR(INDEX(Ammonia[#Data],($D$5+$B161),MATCH($F$6,Ammonia[#Headers],0)),NA())</f>
        <v>0</v>
      </c>
      <c r="H161" s="62">
        <f>IFERROR(INDEX(IrriTKN[#Data],($D$5+$B161),MATCH($F$7,IrriTKN[#Headers],0)),NA())</f>
        <v>0</v>
      </c>
      <c r="I161" s="62">
        <f>IFERROR(INDEX(ModelN[#Data],($D$5+$B161),MATCH($F$7,ModelN[#Headers],0)),NA())</f>
        <v>0</v>
      </c>
      <c r="J161" s="57"/>
      <c r="K161" s="57"/>
      <c r="L161" s="57"/>
      <c r="M161" s="58">
        <v>149</v>
      </c>
      <c r="N161" s="61">
        <f>IFERROR(INDEX(LysimeterVol_DB!$H$3:$AM$2832,(NutriPlotsInfo!$O$5+NutriPlotsInfo!$M161),1),NA())</f>
        <v>40328</v>
      </c>
      <c r="O161" s="62">
        <f>IFERROR(INDEX(TKN[#Data],($O$5+$M161),MATCH($Q$6,TKN[#Headers],0)),NA())</f>
        <v>0</v>
      </c>
      <c r="P161" s="62">
        <f>IFERROR(INDEX(Nitrite[#Data],($O$5+$M161),MATCH($Q$6,Nitrite[#Headers],0)),NA())</f>
        <v>0</v>
      </c>
      <c r="Q161" s="62">
        <f>IFERROR(INDEX(Nitrate[#Data],($O$5+$M161),MATCH($Q$6,Nitrate[#Headers],0)),NA())</f>
        <v>0</v>
      </c>
      <c r="R161" s="62">
        <f>IFERROR(INDEX(Ammonia[#Data],($O$5+$M161),MATCH($Q$6,Ammonia[#Headers],0)),NA())</f>
        <v>0</v>
      </c>
      <c r="S161" s="62">
        <f>IFERROR(INDEX(IrriTKN[#Data],($O$5+$M161),MATCH($Q$7,IrriTKN[#Headers],0)),NA())</f>
        <v>0</v>
      </c>
      <c r="T161" s="62">
        <f>IFERROR(INDEX(ModelN[#Data],($O$5+$M161),MATCH($Q$7,ModelN[#Headers],0)),NA())</f>
        <v>0</v>
      </c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7"/>
    </row>
    <row r="162" spans="1:31" x14ac:dyDescent="0.25">
      <c r="A162" s="57"/>
      <c r="B162" s="58">
        <v>150</v>
      </c>
      <c r="C162" s="61">
        <f>IFERROR(INDEX(LysimeterVol_DB!$H$3:$AM$2832,(NutriPlotsInfo!$D$5+NutriPlotsInfo!$B162),1),NA())</f>
        <v>42336</v>
      </c>
      <c r="D162" s="62">
        <f>IFERROR(INDEX(TKN[#Data],($D$5+$B162),MATCH($F$6,TKN[#Headers],0)),NA())</f>
        <v>0</v>
      </c>
      <c r="E162" s="62">
        <f>IFERROR(INDEX(Nitrite[#Data],($D$5+$B162),MATCH($F$6,Nitrite[#Headers],0)),NA())</f>
        <v>0</v>
      </c>
      <c r="F162" s="62">
        <f>IFERROR(INDEX(Nitrate[#Data],($D$5+$B162),MATCH($F$6,Nitrate[#Headers],0)),NA())</f>
        <v>0</v>
      </c>
      <c r="G162" s="62">
        <f>IFERROR(INDEX(Ammonia[#Data],($D$5+$B162),MATCH($F$6,Ammonia[#Headers],0)),NA())</f>
        <v>0</v>
      </c>
      <c r="H162" s="62">
        <f>IFERROR(INDEX(IrriTKN[#Data],($D$5+$B162),MATCH($F$7,IrriTKN[#Headers],0)),NA())</f>
        <v>0</v>
      </c>
      <c r="I162" s="62">
        <f>IFERROR(INDEX(ModelN[#Data],($D$5+$B162),MATCH($F$7,ModelN[#Headers],0)),NA())</f>
        <v>0</v>
      </c>
      <c r="J162" s="57"/>
      <c r="K162" s="57"/>
      <c r="L162" s="57"/>
      <c r="M162" s="58">
        <v>150</v>
      </c>
      <c r="N162" s="61">
        <f>IFERROR(INDEX(LysimeterVol_DB!$H$3:$AM$2832,(NutriPlotsInfo!$O$5+NutriPlotsInfo!$M162),1),NA())</f>
        <v>40329</v>
      </c>
      <c r="O162" s="62">
        <f>IFERROR(INDEX(TKN[#Data],($O$5+$M162),MATCH($Q$6,TKN[#Headers],0)),NA())</f>
        <v>0</v>
      </c>
      <c r="P162" s="62">
        <f>IFERROR(INDEX(Nitrite[#Data],($O$5+$M162),MATCH($Q$6,Nitrite[#Headers],0)),NA())</f>
        <v>0</v>
      </c>
      <c r="Q162" s="62">
        <f>IFERROR(INDEX(Nitrate[#Data],($O$5+$M162),MATCH($Q$6,Nitrate[#Headers],0)),NA())</f>
        <v>0</v>
      </c>
      <c r="R162" s="62">
        <f>IFERROR(INDEX(Ammonia[#Data],($O$5+$M162),MATCH($Q$6,Ammonia[#Headers],0)),NA())</f>
        <v>0</v>
      </c>
      <c r="S162" s="62">
        <f>IFERROR(INDEX(IrriTKN[#Data],($O$5+$M162),MATCH($Q$7,IrriTKN[#Headers],0)),NA())</f>
        <v>0</v>
      </c>
      <c r="T162" s="62">
        <f>IFERROR(INDEX(ModelN[#Data],($O$5+$M162),MATCH($Q$7,ModelN[#Headers],0)),NA())</f>
        <v>0</v>
      </c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</row>
    <row r="163" spans="1:31" x14ac:dyDescent="0.25">
      <c r="A163" s="57"/>
      <c r="B163" s="58">
        <v>151</v>
      </c>
      <c r="C163" s="61">
        <f>IFERROR(INDEX(LysimeterVol_DB!$H$3:$AM$2832,(NutriPlotsInfo!$D$5+NutriPlotsInfo!$B163),1),NA())</f>
        <v>42337</v>
      </c>
      <c r="D163" s="62">
        <f>IFERROR(INDEX(TKN[#Data],($D$5+$B163),MATCH($F$6,TKN[#Headers],0)),NA())</f>
        <v>0</v>
      </c>
      <c r="E163" s="62">
        <f>IFERROR(INDEX(Nitrite[#Data],($D$5+$B163),MATCH($F$6,Nitrite[#Headers],0)),NA())</f>
        <v>0</v>
      </c>
      <c r="F163" s="62">
        <f>IFERROR(INDEX(Nitrate[#Data],($D$5+$B163),MATCH($F$6,Nitrate[#Headers],0)),NA())</f>
        <v>0</v>
      </c>
      <c r="G163" s="62">
        <f>IFERROR(INDEX(Ammonia[#Data],($D$5+$B163),MATCH($F$6,Ammonia[#Headers],0)),NA())</f>
        <v>0</v>
      </c>
      <c r="H163" s="62">
        <f>IFERROR(INDEX(IrriTKN[#Data],($D$5+$B163),MATCH($F$7,IrriTKN[#Headers],0)),NA())</f>
        <v>0</v>
      </c>
      <c r="I163" s="62">
        <f>IFERROR(INDEX(ModelN[#Data],($D$5+$B163),MATCH($F$7,ModelN[#Headers],0)),NA())</f>
        <v>0</v>
      </c>
      <c r="J163" s="57"/>
      <c r="K163" s="57"/>
      <c r="L163" s="57"/>
      <c r="M163" s="58">
        <v>151</v>
      </c>
      <c r="N163" s="61">
        <f>IFERROR(INDEX(LysimeterVol_DB!$H$3:$AM$2832,(NutriPlotsInfo!$O$5+NutriPlotsInfo!$M163),1),NA())</f>
        <v>40330</v>
      </c>
      <c r="O163" s="62">
        <f>IFERROR(INDEX(TKN[#Data],($O$5+$M163),MATCH($Q$6,TKN[#Headers],0)),NA())</f>
        <v>0</v>
      </c>
      <c r="P163" s="62">
        <f>IFERROR(INDEX(Nitrite[#Data],($O$5+$M163),MATCH($Q$6,Nitrite[#Headers],0)),NA())</f>
        <v>0</v>
      </c>
      <c r="Q163" s="62">
        <f>IFERROR(INDEX(Nitrate[#Data],($O$5+$M163),MATCH($Q$6,Nitrate[#Headers],0)),NA())</f>
        <v>0</v>
      </c>
      <c r="R163" s="62">
        <f>IFERROR(INDEX(Ammonia[#Data],($O$5+$M163),MATCH($Q$6,Ammonia[#Headers],0)),NA())</f>
        <v>0</v>
      </c>
      <c r="S163" s="62">
        <f>IFERROR(INDEX(IrriTKN[#Data],($O$5+$M163),MATCH($Q$7,IrriTKN[#Headers],0)),NA())</f>
        <v>0</v>
      </c>
      <c r="T163" s="62">
        <f>IFERROR(INDEX(ModelN[#Data],($O$5+$M163),MATCH($Q$7,ModelN[#Headers],0)),NA())</f>
        <v>0</v>
      </c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</row>
    <row r="164" spans="1:31" x14ac:dyDescent="0.25">
      <c r="A164" s="57"/>
      <c r="B164" s="58">
        <v>152</v>
      </c>
      <c r="C164" s="61">
        <f>IFERROR(INDEX(LysimeterVol_DB!$H$3:$AM$2832,(NutriPlotsInfo!$D$5+NutriPlotsInfo!$B164),1),NA())</f>
        <v>42338</v>
      </c>
      <c r="D164" s="62">
        <f>IFERROR(INDEX(TKN[#Data],($D$5+$B164),MATCH($F$6,TKN[#Headers],0)),NA())</f>
        <v>0</v>
      </c>
      <c r="E164" s="62">
        <f>IFERROR(INDEX(Nitrite[#Data],($D$5+$B164),MATCH($F$6,Nitrite[#Headers],0)),NA())</f>
        <v>0</v>
      </c>
      <c r="F164" s="62">
        <f>IFERROR(INDEX(Nitrate[#Data],($D$5+$B164),MATCH($F$6,Nitrate[#Headers],0)),NA())</f>
        <v>0</v>
      </c>
      <c r="G164" s="62">
        <f>IFERROR(INDEX(Ammonia[#Data],($D$5+$B164),MATCH($F$6,Ammonia[#Headers],0)),NA())</f>
        <v>0</v>
      </c>
      <c r="H164" s="62">
        <f>IFERROR(INDEX(IrriTKN[#Data],($D$5+$B164),MATCH($F$7,IrriTKN[#Headers],0)),NA())</f>
        <v>0</v>
      </c>
      <c r="I164" s="62">
        <f>IFERROR(INDEX(ModelN[#Data],($D$5+$B164),MATCH($F$7,ModelN[#Headers],0)),NA())</f>
        <v>0</v>
      </c>
      <c r="J164" s="57"/>
      <c r="K164" s="57"/>
      <c r="L164" s="57"/>
      <c r="M164" s="58">
        <v>152</v>
      </c>
      <c r="N164" s="61">
        <f>IFERROR(INDEX(LysimeterVol_DB!$H$3:$AM$2832,(NutriPlotsInfo!$O$5+NutriPlotsInfo!$M164),1),NA())</f>
        <v>40331</v>
      </c>
      <c r="O164" s="62">
        <f>IFERROR(INDEX(TKN[#Data],($O$5+$M164),MATCH($Q$6,TKN[#Headers],0)),NA())</f>
        <v>0</v>
      </c>
      <c r="P164" s="62">
        <f>IFERROR(INDEX(Nitrite[#Data],($O$5+$M164),MATCH($Q$6,Nitrite[#Headers],0)),NA())</f>
        <v>0</v>
      </c>
      <c r="Q164" s="62">
        <f>IFERROR(INDEX(Nitrate[#Data],($O$5+$M164),MATCH($Q$6,Nitrate[#Headers],0)),NA())</f>
        <v>0</v>
      </c>
      <c r="R164" s="62">
        <f>IFERROR(INDEX(Ammonia[#Data],($O$5+$M164),MATCH($Q$6,Ammonia[#Headers],0)),NA())</f>
        <v>0</v>
      </c>
      <c r="S164" s="62">
        <f>IFERROR(INDEX(IrriTKN[#Data],($O$5+$M164),MATCH($Q$7,IrriTKN[#Headers],0)),NA())</f>
        <v>0</v>
      </c>
      <c r="T164" s="62">
        <f>IFERROR(INDEX(ModelN[#Data],($O$5+$M164),MATCH($Q$7,ModelN[#Headers],0)),NA())</f>
        <v>0</v>
      </c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</row>
    <row r="165" spans="1:31" x14ac:dyDescent="0.25">
      <c r="A165" s="57"/>
      <c r="B165" s="58">
        <v>153</v>
      </c>
      <c r="C165" s="61">
        <f>IFERROR(INDEX(LysimeterVol_DB!$H$3:$AM$2832,(NutriPlotsInfo!$D$5+NutriPlotsInfo!$B165),1),NA())</f>
        <v>42339</v>
      </c>
      <c r="D165" s="62">
        <f>IFERROR(INDEX(TKN[#Data],($D$5+$B165),MATCH($F$6,TKN[#Headers],0)),NA())</f>
        <v>0</v>
      </c>
      <c r="E165" s="62">
        <f>IFERROR(INDEX(Nitrite[#Data],($D$5+$B165),MATCH($F$6,Nitrite[#Headers],0)),NA())</f>
        <v>0</v>
      </c>
      <c r="F165" s="62">
        <f>IFERROR(INDEX(Nitrate[#Data],($D$5+$B165),MATCH($F$6,Nitrate[#Headers],0)),NA())</f>
        <v>0</v>
      </c>
      <c r="G165" s="62">
        <f>IFERROR(INDEX(Ammonia[#Data],($D$5+$B165),MATCH($F$6,Ammonia[#Headers],0)),NA())</f>
        <v>0</v>
      </c>
      <c r="H165" s="62">
        <f>IFERROR(INDEX(IrriTKN[#Data],($D$5+$B165),MATCH($F$7,IrriTKN[#Headers],0)),NA())</f>
        <v>0</v>
      </c>
      <c r="I165" s="62">
        <f>IFERROR(INDEX(ModelN[#Data],($D$5+$B165),MATCH($F$7,ModelN[#Headers],0)),NA())</f>
        <v>0</v>
      </c>
      <c r="J165" s="57"/>
      <c r="K165" s="57"/>
      <c r="L165" s="57"/>
      <c r="M165" s="58">
        <v>153</v>
      </c>
      <c r="N165" s="61">
        <f>IFERROR(INDEX(LysimeterVol_DB!$H$3:$AM$2832,(NutriPlotsInfo!$O$5+NutriPlotsInfo!$M165),1),NA())</f>
        <v>40332</v>
      </c>
      <c r="O165" s="62">
        <f>IFERROR(INDEX(TKN[#Data],($O$5+$M165),MATCH($Q$6,TKN[#Headers],0)),NA())</f>
        <v>0</v>
      </c>
      <c r="P165" s="62">
        <f>IFERROR(INDEX(Nitrite[#Data],($O$5+$M165),MATCH($Q$6,Nitrite[#Headers],0)),NA())</f>
        <v>0</v>
      </c>
      <c r="Q165" s="62">
        <f>IFERROR(INDEX(Nitrate[#Data],($O$5+$M165),MATCH($Q$6,Nitrate[#Headers],0)),NA())</f>
        <v>0</v>
      </c>
      <c r="R165" s="62">
        <f>IFERROR(INDEX(Ammonia[#Data],($O$5+$M165),MATCH($Q$6,Ammonia[#Headers],0)),NA())</f>
        <v>0</v>
      </c>
      <c r="S165" s="62">
        <f>IFERROR(INDEX(IrriTKN[#Data],($O$5+$M165),MATCH($Q$7,IrriTKN[#Headers],0)),NA())</f>
        <v>0</v>
      </c>
      <c r="T165" s="62">
        <f>IFERROR(INDEX(ModelN[#Data],($O$5+$M165),MATCH($Q$7,ModelN[#Headers],0)),NA())</f>
        <v>0</v>
      </c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</row>
    <row r="166" spans="1:31" x14ac:dyDescent="0.25">
      <c r="A166" s="57"/>
      <c r="B166" s="58">
        <v>154</v>
      </c>
      <c r="C166" s="61">
        <f>IFERROR(INDEX(LysimeterVol_DB!$H$3:$AM$2832,(NutriPlotsInfo!$D$5+NutriPlotsInfo!$B166),1),NA())</f>
        <v>42340</v>
      </c>
      <c r="D166" s="62">
        <f>IFERROR(INDEX(TKN[#Data],($D$5+$B166),MATCH($F$6,TKN[#Headers],0)),NA())</f>
        <v>0</v>
      </c>
      <c r="E166" s="62">
        <f>IFERROR(INDEX(Nitrite[#Data],($D$5+$B166),MATCH($F$6,Nitrite[#Headers],0)),NA())</f>
        <v>0</v>
      </c>
      <c r="F166" s="62">
        <f>IFERROR(INDEX(Nitrate[#Data],($D$5+$B166),MATCH($F$6,Nitrate[#Headers],0)),NA())</f>
        <v>0</v>
      </c>
      <c r="G166" s="62">
        <f>IFERROR(INDEX(Ammonia[#Data],($D$5+$B166),MATCH($F$6,Ammonia[#Headers],0)),NA())</f>
        <v>0</v>
      </c>
      <c r="H166" s="62">
        <f>IFERROR(INDEX(IrriTKN[#Data],($D$5+$B166),MATCH($F$7,IrriTKN[#Headers],0)),NA())</f>
        <v>0</v>
      </c>
      <c r="I166" s="62">
        <f>IFERROR(INDEX(ModelN[#Data],($D$5+$B166),MATCH($F$7,ModelN[#Headers],0)),NA())</f>
        <v>0</v>
      </c>
      <c r="J166" s="57"/>
      <c r="K166" s="57"/>
      <c r="L166" s="57"/>
      <c r="M166" s="58">
        <v>154</v>
      </c>
      <c r="N166" s="61">
        <f>IFERROR(INDEX(LysimeterVol_DB!$H$3:$AM$2832,(NutriPlotsInfo!$O$5+NutriPlotsInfo!$M166),1),NA())</f>
        <v>40333</v>
      </c>
      <c r="O166" s="62">
        <f>IFERROR(INDEX(TKN[#Data],($O$5+$M166),MATCH($Q$6,TKN[#Headers],0)),NA())</f>
        <v>0</v>
      </c>
      <c r="P166" s="62">
        <f>IFERROR(INDEX(Nitrite[#Data],($O$5+$M166),MATCH($Q$6,Nitrite[#Headers],0)),NA())</f>
        <v>0</v>
      </c>
      <c r="Q166" s="62">
        <f>IFERROR(INDEX(Nitrate[#Data],($O$5+$M166),MATCH($Q$6,Nitrate[#Headers],0)),NA())</f>
        <v>0</v>
      </c>
      <c r="R166" s="62">
        <f>IFERROR(INDEX(Ammonia[#Data],($O$5+$M166),MATCH($Q$6,Ammonia[#Headers],0)),NA())</f>
        <v>0</v>
      </c>
      <c r="S166" s="62">
        <f>IFERROR(INDEX(IrriTKN[#Data],($O$5+$M166),MATCH($Q$7,IrriTKN[#Headers],0)),NA())</f>
        <v>0</v>
      </c>
      <c r="T166" s="62">
        <f>IFERROR(INDEX(ModelN[#Data],($O$5+$M166),MATCH($Q$7,ModelN[#Headers],0)),NA())</f>
        <v>0</v>
      </c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</row>
    <row r="167" spans="1:31" x14ac:dyDescent="0.25">
      <c r="A167" s="57"/>
      <c r="B167" s="58">
        <v>155</v>
      </c>
      <c r="C167" s="61">
        <f>IFERROR(INDEX(LysimeterVol_DB!$H$3:$AM$2832,(NutriPlotsInfo!$D$5+NutriPlotsInfo!$B167),1),NA())</f>
        <v>42341</v>
      </c>
      <c r="D167" s="62">
        <f>IFERROR(INDEX(TKN[#Data],($D$5+$B167),MATCH($F$6,TKN[#Headers],0)),NA())</f>
        <v>0</v>
      </c>
      <c r="E167" s="62">
        <f>IFERROR(INDEX(Nitrite[#Data],($D$5+$B167),MATCH($F$6,Nitrite[#Headers],0)),NA())</f>
        <v>0</v>
      </c>
      <c r="F167" s="62">
        <f>IFERROR(INDEX(Nitrate[#Data],($D$5+$B167),MATCH($F$6,Nitrate[#Headers],0)),NA())</f>
        <v>0</v>
      </c>
      <c r="G167" s="62">
        <f>IFERROR(INDEX(Ammonia[#Data],($D$5+$B167),MATCH($F$6,Ammonia[#Headers],0)),NA())</f>
        <v>0</v>
      </c>
      <c r="H167" s="62">
        <f>IFERROR(INDEX(IrriTKN[#Data],($D$5+$B167),MATCH($F$7,IrriTKN[#Headers],0)),NA())</f>
        <v>0</v>
      </c>
      <c r="I167" s="62">
        <f>IFERROR(INDEX(ModelN[#Data],($D$5+$B167),MATCH($F$7,ModelN[#Headers],0)),NA())</f>
        <v>0</v>
      </c>
      <c r="J167" s="57"/>
      <c r="K167" s="57"/>
      <c r="L167" s="57"/>
      <c r="M167" s="58">
        <v>155</v>
      </c>
      <c r="N167" s="61">
        <f>IFERROR(INDEX(LysimeterVol_DB!$H$3:$AM$2832,(NutriPlotsInfo!$O$5+NutriPlotsInfo!$M167),1),NA())</f>
        <v>40334</v>
      </c>
      <c r="O167" s="62">
        <f>IFERROR(INDEX(TKN[#Data],($O$5+$M167),MATCH($Q$6,TKN[#Headers],0)),NA())</f>
        <v>0</v>
      </c>
      <c r="P167" s="62">
        <f>IFERROR(INDEX(Nitrite[#Data],($O$5+$M167),MATCH($Q$6,Nitrite[#Headers],0)),NA())</f>
        <v>0</v>
      </c>
      <c r="Q167" s="62">
        <f>IFERROR(INDEX(Nitrate[#Data],($O$5+$M167),MATCH($Q$6,Nitrate[#Headers],0)),NA())</f>
        <v>0</v>
      </c>
      <c r="R167" s="62">
        <f>IFERROR(INDEX(Ammonia[#Data],($O$5+$M167),MATCH($Q$6,Ammonia[#Headers],0)),NA())</f>
        <v>0</v>
      </c>
      <c r="S167" s="62">
        <f>IFERROR(INDEX(IrriTKN[#Data],($O$5+$M167),MATCH($Q$7,IrriTKN[#Headers],0)),NA())</f>
        <v>0</v>
      </c>
      <c r="T167" s="62">
        <f>IFERROR(INDEX(ModelN[#Data],($O$5+$M167),MATCH($Q$7,ModelN[#Headers],0)),NA())</f>
        <v>0</v>
      </c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</row>
    <row r="168" spans="1:31" x14ac:dyDescent="0.25">
      <c r="A168" s="57"/>
      <c r="B168" s="58">
        <v>156</v>
      </c>
      <c r="C168" s="61">
        <f>IFERROR(INDEX(LysimeterVol_DB!$H$3:$AM$2832,(NutriPlotsInfo!$D$5+NutriPlotsInfo!$B168),1),NA())</f>
        <v>42342</v>
      </c>
      <c r="D168" s="62">
        <f>IFERROR(INDEX(TKN[#Data],($D$5+$B168),MATCH($F$6,TKN[#Headers],0)),NA())</f>
        <v>0</v>
      </c>
      <c r="E168" s="62">
        <f>IFERROR(INDEX(Nitrite[#Data],($D$5+$B168),MATCH($F$6,Nitrite[#Headers],0)),NA())</f>
        <v>0</v>
      </c>
      <c r="F168" s="62">
        <f>IFERROR(INDEX(Nitrate[#Data],($D$5+$B168),MATCH($F$6,Nitrate[#Headers],0)),NA())</f>
        <v>0</v>
      </c>
      <c r="G168" s="62">
        <f>IFERROR(INDEX(Ammonia[#Data],($D$5+$B168),MATCH($F$6,Ammonia[#Headers],0)),NA())</f>
        <v>0</v>
      </c>
      <c r="H168" s="62">
        <f>IFERROR(INDEX(IrriTKN[#Data],($D$5+$B168),MATCH($F$7,IrriTKN[#Headers],0)),NA())</f>
        <v>0</v>
      </c>
      <c r="I168" s="62">
        <f>IFERROR(INDEX(ModelN[#Data],($D$5+$B168),MATCH($F$7,ModelN[#Headers],0)),NA())</f>
        <v>0</v>
      </c>
      <c r="J168" s="57"/>
      <c r="K168" s="57"/>
      <c r="L168" s="57"/>
      <c r="M168" s="58">
        <v>156</v>
      </c>
      <c r="N168" s="61">
        <f>IFERROR(INDEX(LysimeterVol_DB!$H$3:$AM$2832,(NutriPlotsInfo!$O$5+NutriPlotsInfo!$M168),1),NA())</f>
        <v>40335</v>
      </c>
      <c r="O168" s="62">
        <f>IFERROR(INDEX(TKN[#Data],($O$5+$M168),MATCH($Q$6,TKN[#Headers],0)),NA())</f>
        <v>0</v>
      </c>
      <c r="P168" s="62">
        <f>IFERROR(INDEX(Nitrite[#Data],($O$5+$M168),MATCH($Q$6,Nitrite[#Headers],0)),NA())</f>
        <v>0</v>
      </c>
      <c r="Q168" s="62">
        <f>IFERROR(INDEX(Nitrate[#Data],($O$5+$M168),MATCH($Q$6,Nitrate[#Headers],0)),NA())</f>
        <v>0</v>
      </c>
      <c r="R168" s="62">
        <f>IFERROR(INDEX(Ammonia[#Data],($O$5+$M168),MATCH($Q$6,Ammonia[#Headers],0)),NA())</f>
        <v>0</v>
      </c>
      <c r="S168" s="62">
        <f>IFERROR(INDEX(IrriTKN[#Data],($O$5+$M168),MATCH($Q$7,IrriTKN[#Headers],0)),NA())</f>
        <v>0</v>
      </c>
      <c r="T168" s="62">
        <f>IFERROR(INDEX(ModelN[#Data],($O$5+$M168),MATCH($Q$7,ModelN[#Headers],0)),NA())</f>
        <v>0</v>
      </c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</row>
    <row r="169" spans="1:31" x14ac:dyDescent="0.25">
      <c r="A169" s="57"/>
      <c r="B169" s="58">
        <v>157</v>
      </c>
      <c r="C169" s="61">
        <f>IFERROR(INDEX(LysimeterVol_DB!$H$3:$AM$2832,(NutriPlotsInfo!$D$5+NutriPlotsInfo!$B169),1),NA())</f>
        <v>42343</v>
      </c>
      <c r="D169" s="62">
        <f>IFERROR(INDEX(TKN[#Data],($D$5+$B169),MATCH($F$6,TKN[#Headers],0)),NA())</f>
        <v>0</v>
      </c>
      <c r="E169" s="62">
        <f>IFERROR(INDEX(Nitrite[#Data],($D$5+$B169),MATCH($F$6,Nitrite[#Headers],0)),NA())</f>
        <v>0</v>
      </c>
      <c r="F169" s="62">
        <f>IFERROR(INDEX(Nitrate[#Data],($D$5+$B169),MATCH($F$6,Nitrate[#Headers],0)),NA())</f>
        <v>0</v>
      </c>
      <c r="G169" s="62">
        <f>IFERROR(INDEX(Ammonia[#Data],($D$5+$B169),MATCH($F$6,Ammonia[#Headers],0)),NA())</f>
        <v>0</v>
      </c>
      <c r="H169" s="62">
        <f>IFERROR(INDEX(IrriTKN[#Data],($D$5+$B169),MATCH($F$7,IrriTKN[#Headers],0)),NA())</f>
        <v>0</v>
      </c>
      <c r="I169" s="62">
        <f>IFERROR(INDEX(ModelN[#Data],($D$5+$B169),MATCH($F$7,ModelN[#Headers],0)),NA())</f>
        <v>0</v>
      </c>
      <c r="J169" s="57"/>
      <c r="K169" s="57"/>
      <c r="L169" s="57"/>
      <c r="M169" s="58">
        <v>157</v>
      </c>
      <c r="N169" s="61">
        <f>IFERROR(INDEX(LysimeterVol_DB!$H$3:$AM$2832,(NutriPlotsInfo!$O$5+NutriPlotsInfo!$M169),1),NA())</f>
        <v>40336</v>
      </c>
      <c r="O169" s="62">
        <f>IFERROR(INDEX(TKN[#Data],($O$5+$M169),MATCH($Q$6,TKN[#Headers],0)),NA())</f>
        <v>0</v>
      </c>
      <c r="P169" s="62">
        <f>IFERROR(INDEX(Nitrite[#Data],($O$5+$M169),MATCH($Q$6,Nitrite[#Headers],0)),NA())</f>
        <v>0</v>
      </c>
      <c r="Q169" s="62">
        <f>IFERROR(INDEX(Nitrate[#Data],($O$5+$M169),MATCH($Q$6,Nitrate[#Headers],0)),NA())</f>
        <v>0</v>
      </c>
      <c r="R169" s="62">
        <f>IFERROR(INDEX(Ammonia[#Data],($O$5+$M169),MATCH($Q$6,Ammonia[#Headers],0)),NA())</f>
        <v>0</v>
      </c>
      <c r="S169" s="62">
        <f>IFERROR(INDEX(IrriTKN[#Data],($O$5+$M169),MATCH($Q$7,IrriTKN[#Headers],0)),NA())</f>
        <v>0</v>
      </c>
      <c r="T169" s="62">
        <f>IFERROR(INDEX(ModelN[#Data],($O$5+$M169),MATCH($Q$7,ModelN[#Headers],0)),NA())</f>
        <v>0</v>
      </c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</row>
    <row r="170" spans="1:31" x14ac:dyDescent="0.25">
      <c r="A170" s="57"/>
      <c r="B170" s="58">
        <v>158</v>
      </c>
      <c r="C170" s="61">
        <f>IFERROR(INDEX(LysimeterVol_DB!$H$3:$AM$2832,(NutriPlotsInfo!$D$5+NutriPlotsInfo!$B170),1),NA())</f>
        <v>42344</v>
      </c>
      <c r="D170" s="62">
        <f>IFERROR(INDEX(TKN[#Data],($D$5+$B170),MATCH($F$6,TKN[#Headers],0)),NA())</f>
        <v>0</v>
      </c>
      <c r="E170" s="62">
        <f>IFERROR(INDEX(Nitrite[#Data],($D$5+$B170),MATCH($F$6,Nitrite[#Headers],0)),NA())</f>
        <v>0</v>
      </c>
      <c r="F170" s="62">
        <f>IFERROR(INDEX(Nitrate[#Data],($D$5+$B170),MATCH($F$6,Nitrate[#Headers],0)),NA())</f>
        <v>0</v>
      </c>
      <c r="G170" s="62">
        <f>IFERROR(INDEX(Ammonia[#Data],($D$5+$B170),MATCH($F$6,Ammonia[#Headers],0)),NA())</f>
        <v>0</v>
      </c>
      <c r="H170" s="62">
        <f>IFERROR(INDEX(IrriTKN[#Data],($D$5+$B170),MATCH($F$7,IrriTKN[#Headers],0)),NA())</f>
        <v>0</v>
      </c>
      <c r="I170" s="62">
        <f>IFERROR(INDEX(ModelN[#Data],($D$5+$B170),MATCH($F$7,ModelN[#Headers],0)),NA())</f>
        <v>0</v>
      </c>
      <c r="J170" s="57"/>
      <c r="K170" s="57"/>
      <c r="L170" s="57"/>
      <c r="M170" s="58">
        <v>158</v>
      </c>
      <c r="N170" s="61">
        <f>IFERROR(INDEX(LysimeterVol_DB!$H$3:$AM$2832,(NutriPlotsInfo!$O$5+NutriPlotsInfo!$M170),1),NA())</f>
        <v>40337</v>
      </c>
      <c r="O170" s="62">
        <f>IFERROR(INDEX(TKN[#Data],($O$5+$M170),MATCH($Q$6,TKN[#Headers],0)),NA())</f>
        <v>0</v>
      </c>
      <c r="P170" s="62">
        <f>IFERROR(INDEX(Nitrite[#Data],($O$5+$M170),MATCH($Q$6,Nitrite[#Headers],0)),NA())</f>
        <v>0</v>
      </c>
      <c r="Q170" s="62">
        <f>IFERROR(INDEX(Nitrate[#Data],($O$5+$M170),MATCH($Q$6,Nitrate[#Headers],0)),NA())</f>
        <v>0</v>
      </c>
      <c r="R170" s="62">
        <f>IFERROR(INDEX(Ammonia[#Data],($O$5+$M170),MATCH($Q$6,Ammonia[#Headers],0)),NA())</f>
        <v>0</v>
      </c>
      <c r="S170" s="62">
        <f>IFERROR(INDEX(IrriTKN[#Data],($O$5+$M170),MATCH($Q$7,IrriTKN[#Headers],0)),NA())</f>
        <v>0</v>
      </c>
      <c r="T170" s="62">
        <f>IFERROR(INDEX(ModelN[#Data],($O$5+$M170),MATCH($Q$7,ModelN[#Headers],0)),NA())</f>
        <v>0</v>
      </c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</row>
    <row r="171" spans="1:31" x14ac:dyDescent="0.25">
      <c r="A171" s="57"/>
      <c r="B171" s="58">
        <v>159</v>
      </c>
      <c r="C171" s="61">
        <f>IFERROR(INDEX(LysimeterVol_DB!$H$3:$AM$2832,(NutriPlotsInfo!$D$5+NutriPlotsInfo!$B171),1),NA())</f>
        <v>42345</v>
      </c>
      <c r="D171" s="62">
        <f>IFERROR(INDEX(TKN[#Data],($D$5+$B171),MATCH($F$6,TKN[#Headers],0)),NA())</f>
        <v>0</v>
      </c>
      <c r="E171" s="62">
        <f>IFERROR(INDEX(Nitrite[#Data],($D$5+$B171),MATCH($F$6,Nitrite[#Headers],0)),NA())</f>
        <v>0</v>
      </c>
      <c r="F171" s="62">
        <f>IFERROR(INDEX(Nitrate[#Data],($D$5+$B171),MATCH($F$6,Nitrate[#Headers],0)),NA())</f>
        <v>0</v>
      </c>
      <c r="G171" s="62">
        <f>IFERROR(INDEX(Ammonia[#Data],($D$5+$B171),MATCH($F$6,Ammonia[#Headers],0)),NA())</f>
        <v>0</v>
      </c>
      <c r="H171" s="62">
        <f>IFERROR(INDEX(IrriTKN[#Data],($D$5+$B171),MATCH($F$7,IrriTKN[#Headers],0)),NA())</f>
        <v>0</v>
      </c>
      <c r="I171" s="62">
        <f>IFERROR(INDEX(ModelN[#Data],($D$5+$B171),MATCH($F$7,ModelN[#Headers],0)),NA())</f>
        <v>0</v>
      </c>
      <c r="J171" s="57"/>
      <c r="K171" s="57"/>
      <c r="L171" s="57"/>
      <c r="M171" s="58">
        <v>159</v>
      </c>
      <c r="N171" s="61">
        <f>IFERROR(INDEX(LysimeterVol_DB!$H$3:$AM$2832,(NutriPlotsInfo!$O$5+NutriPlotsInfo!$M171),1),NA())</f>
        <v>40338</v>
      </c>
      <c r="O171" s="62">
        <f>IFERROR(INDEX(TKN[#Data],($O$5+$M171),MATCH($Q$6,TKN[#Headers],0)),NA())</f>
        <v>0</v>
      </c>
      <c r="P171" s="62">
        <f>IFERROR(INDEX(Nitrite[#Data],($O$5+$M171),MATCH($Q$6,Nitrite[#Headers],0)),NA())</f>
        <v>0</v>
      </c>
      <c r="Q171" s="62">
        <f>IFERROR(INDEX(Nitrate[#Data],($O$5+$M171),MATCH($Q$6,Nitrate[#Headers],0)),NA())</f>
        <v>0</v>
      </c>
      <c r="R171" s="62">
        <f>IFERROR(INDEX(Ammonia[#Data],($O$5+$M171),MATCH($Q$6,Ammonia[#Headers],0)),NA())</f>
        <v>0</v>
      </c>
      <c r="S171" s="62">
        <f>IFERROR(INDEX(IrriTKN[#Data],($O$5+$M171),MATCH($Q$7,IrriTKN[#Headers],0)),NA())</f>
        <v>0</v>
      </c>
      <c r="T171" s="62">
        <f>IFERROR(INDEX(ModelN[#Data],($O$5+$M171),MATCH($Q$7,ModelN[#Headers],0)),NA())</f>
        <v>0</v>
      </c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</row>
    <row r="172" spans="1:31" x14ac:dyDescent="0.25">
      <c r="A172" s="57"/>
      <c r="B172" s="58">
        <v>160</v>
      </c>
      <c r="C172" s="61">
        <f>IFERROR(INDEX(LysimeterVol_DB!$H$3:$AM$2832,(NutriPlotsInfo!$D$5+NutriPlotsInfo!$B172),1),NA())</f>
        <v>42346</v>
      </c>
      <c r="D172" s="62">
        <f>IFERROR(INDEX(TKN[#Data],($D$5+$B172),MATCH($F$6,TKN[#Headers],0)),NA())</f>
        <v>0</v>
      </c>
      <c r="E172" s="62">
        <f>IFERROR(INDEX(Nitrite[#Data],($D$5+$B172),MATCH($F$6,Nitrite[#Headers],0)),NA())</f>
        <v>0</v>
      </c>
      <c r="F172" s="62">
        <f>IFERROR(INDEX(Nitrate[#Data],($D$5+$B172),MATCH($F$6,Nitrate[#Headers],0)),NA())</f>
        <v>0</v>
      </c>
      <c r="G172" s="62">
        <f>IFERROR(INDEX(Ammonia[#Data],($D$5+$B172),MATCH($F$6,Ammonia[#Headers],0)),NA())</f>
        <v>0</v>
      </c>
      <c r="H172" s="62">
        <f>IFERROR(INDEX(IrriTKN[#Data],($D$5+$B172),MATCH($F$7,IrriTKN[#Headers],0)),NA())</f>
        <v>0</v>
      </c>
      <c r="I172" s="62">
        <f>IFERROR(INDEX(ModelN[#Data],($D$5+$B172),MATCH($F$7,ModelN[#Headers],0)),NA())</f>
        <v>0</v>
      </c>
      <c r="J172" s="57"/>
      <c r="K172" s="57"/>
      <c r="L172" s="57"/>
      <c r="M172" s="58">
        <v>160</v>
      </c>
      <c r="N172" s="61">
        <f>IFERROR(INDEX(LysimeterVol_DB!$H$3:$AM$2832,(NutriPlotsInfo!$O$5+NutriPlotsInfo!$M172),1),NA())</f>
        <v>40339</v>
      </c>
      <c r="O172" s="62">
        <f>IFERROR(INDEX(TKN[#Data],($O$5+$M172),MATCH($Q$6,TKN[#Headers],0)),NA())</f>
        <v>0</v>
      </c>
      <c r="P172" s="62">
        <f>IFERROR(INDEX(Nitrite[#Data],($O$5+$M172),MATCH($Q$6,Nitrite[#Headers],0)),NA())</f>
        <v>0</v>
      </c>
      <c r="Q172" s="62">
        <f>IFERROR(INDEX(Nitrate[#Data],($O$5+$M172),MATCH($Q$6,Nitrate[#Headers],0)),NA())</f>
        <v>0</v>
      </c>
      <c r="R172" s="62">
        <f>IFERROR(INDEX(Ammonia[#Data],($O$5+$M172),MATCH($Q$6,Ammonia[#Headers],0)),NA())</f>
        <v>0</v>
      </c>
      <c r="S172" s="62">
        <f>IFERROR(INDEX(IrriTKN[#Data],($O$5+$M172),MATCH($Q$7,IrriTKN[#Headers],0)),NA())</f>
        <v>0</v>
      </c>
      <c r="T172" s="62">
        <f>IFERROR(INDEX(ModelN[#Data],($O$5+$M172),MATCH($Q$7,ModelN[#Headers],0)),NA())</f>
        <v>0</v>
      </c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</row>
    <row r="173" spans="1:31" x14ac:dyDescent="0.25">
      <c r="A173" s="57"/>
      <c r="B173" s="58">
        <v>161</v>
      </c>
      <c r="C173" s="61">
        <f>IFERROR(INDEX(LysimeterVol_DB!$H$3:$AM$2832,(NutriPlotsInfo!$D$5+NutriPlotsInfo!$B173),1),NA())</f>
        <v>42347</v>
      </c>
      <c r="D173" s="62">
        <f>IFERROR(INDEX(TKN[#Data],($D$5+$B173),MATCH($F$6,TKN[#Headers],0)),NA())</f>
        <v>4.9000000000000004</v>
      </c>
      <c r="E173" s="62">
        <f>IFERROR(INDEX(Nitrite[#Data],($D$5+$B173),MATCH($F$6,Nitrite[#Headers],0)),NA())</f>
        <v>0.22</v>
      </c>
      <c r="F173" s="62">
        <f>IFERROR(INDEX(Nitrate[#Data],($D$5+$B173),MATCH($F$6,Nitrate[#Headers],0)),NA())</f>
        <v>12.8</v>
      </c>
      <c r="G173" s="62">
        <f>IFERROR(INDEX(Ammonia[#Data],($D$5+$B173),MATCH($F$6,Ammonia[#Headers],0)),NA())</f>
        <v>0.78</v>
      </c>
      <c r="H173" s="62">
        <f>IFERROR(INDEX(IrriTKN[#Data],($D$5+$B173),MATCH($F$7,IrriTKN[#Headers],0)),NA())</f>
        <v>0</v>
      </c>
      <c r="I173" s="62">
        <f>IFERROR(INDEX(ModelN[#Data],($D$5+$B173),MATCH($F$7,ModelN[#Headers],0)),NA())</f>
        <v>0</v>
      </c>
      <c r="J173" s="57"/>
      <c r="K173" s="57"/>
      <c r="L173" s="57"/>
      <c r="M173" s="58">
        <v>161</v>
      </c>
      <c r="N173" s="61">
        <f>IFERROR(INDEX(LysimeterVol_DB!$H$3:$AM$2832,(NutriPlotsInfo!$O$5+NutriPlotsInfo!$M173),1),NA())</f>
        <v>40340</v>
      </c>
      <c r="O173" s="62">
        <f>IFERROR(INDEX(TKN[#Data],($O$5+$M173),MATCH($Q$6,TKN[#Headers],0)),NA())</f>
        <v>0</v>
      </c>
      <c r="P173" s="62">
        <f>IFERROR(INDEX(Nitrite[#Data],($O$5+$M173),MATCH($Q$6,Nitrite[#Headers],0)),NA())</f>
        <v>0</v>
      </c>
      <c r="Q173" s="62">
        <f>IFERROR(INDEX(Nitrate[#Data],($O$5+$M173),MATCH($Q$6,Nitrate[#Headers],0)),NA())</f>
        <v>0</v>
      </c>
      <c r="R173" s="62">
        <f>IFERROR(INDEX(Ammonia[#Data],($O$5+$M173),MATCH($Q$6,Ammonia[#Headers],0)),NA())</f>
        <v>0</v>
      </c>
      <c r="S173" s="62">
        <f>IFERROR(INDEX(IrriTKN[#Data],($O$5+$M173),MATCH($Q$7,IrriTKN[#Headers],0)),NA())</f>
        <v>0</v>
      </c>
      <c r="T173" s="62">
        <f>IFERROR(INDEX(ModelN[#Data],($O$5+$M173),MATCH($Q$7,ModelN[#Headers],0)),NA())</f>
        <v>0</v>
      </c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</row>
    <row r="174" spans="1:31" x14ac:dyDescent="0.25">
      <c r="A174" s="57"/>
      <c r="B174" s="58">
        <v>162</v>
      </c>
      <c r="C174" s="61">
        <f>IFERROR(INDEX(LysimeterVol_DB!$H$3:$AM$2832,(NutriPlotsInfo!$D$5+NutriPlotsInfo!$B174),1),NA())</f>
        <v>42348</v>
      </c>
      <c r="D174" s="62">
        <f>IFERROR(INDEX(TKN[#Data],($D$5+$B174),MATCH($F$6,TKN[#Headers],0)),NA())</f>
        <v>0</v>
      </c>
      <c r="E174" s="62">
        <f>IFERROR(INDEX(Nitrite[#Data],($D$5+$B174),MATCH($F$6,Nitrite[#Headers],0)),NA())</f>
        <v>0</v>
      </c>
      <c r="F174" s="62">
        <f>IFERROR(INDEX(Nitrate[#Data],($D$5+$B174),MATCH($F$6,Nitrate[#Headers],0)),NA())</f>
        <v>0</v>
      </c>
      <c r="G174" s="62">
        <f>IFERROR(INDEX(Ammonia[#Data],($D$5+$B174),MATCH($F$6,Ammonia[#Headers],0)),NA())</f>
        <v>0</v>
      </c>
      <c r="H174" s="62">
        <f>IFERROR(INDEX(IrriTKN[#Data],($D$5+$B174),MATCH($F$7,IrriTKN[#Headers],0)),NA())</f>
        <v>0</v>
      </c>
      <c r="I174" s="62">
        <f>IFERROR(INDEX(ModelN[#Data],($D$5+$B174),MATCH($F$7,ModelN[#Headers],0)),NA())</f>
        <v>0</v>
      </c>
      <c r="J174" s="57"/>
      <c r="K174" s="57"/>
      <c r="L174" s="57"/>
      <c r="M174" s="58">
        <v>162</v>
      </c>
      <c r="N174" s="61">
        <f>IFERROR(INDEX(LysimeterVol_DB!$H$3:$AM$2832,(NutriPlotsInfo!$O$5+NutriPlotsInfo!$M174),1),NA())</f>
        <v>40341</v>
      </c>
      <c r="O174" s="62">
        <f>IFERROR(INDEX(TKN[#Data],($O$5+$M174),MATCH($Q$6,TKN[#Headers],0)),NA())</f>
        <v>0</v>
      </c>
      <c r="P174" s="62">
        <f>IFERROR(INDEX(Nitrite[#Data],($O$5+$M174),MATCH($Q$6,Nitrite[#Headers],0)),NA())</f>
        <v>0</v>
      </c>
      <c r="Q174" s="62">
        <f>IFERROR(INDEX(Nitrate[#Data],($O$5+$M174),MATCH($Q$6,Nitrate[#Headers],0)),NA())</f>
        <v>0</v>
      </c>
      <c r="R174" s="62">
        <f>IFERROR(INDEX(Ammonia[#Data],($O$5+$M174),MATCH($Q$6,Ammonia[#Headers],0)),NA())</f>
        <v>0</v>
      </c>
      <c r="S174" s="62">
        <f>IFERROR(INDEX(IrriTKN[#Data],($O$5+$M174),MATCH($Q$7,IrriTKN[#Headers],0)),NA())</f>
        <v>0</v>
      </c>
      <c r="T174" s="62">
        <f>IFERROR(INDEX(ModelN[#Data],($O$5+$M174),MATCH($Q$7,ModelN[#Headers],0)),NA())</f>
        <v>0</v>
      </c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</row>
    <row r="175" spans="1:31" x14ac:dyDescent="0.25">
      <c r="A175" s="57"/>
      <c r="B175" s="58">
        <v>163</v>
      </c>
      <c r="C175" s="61">
        <f>IFERROR(INDEX(LysimeterVol_DB!$H$3:$AM$2832,(NutriPlotsInfo!$D$5+NutriPlotsInfo!$B175),1),NA())</f>
        <v>42349</v>
      </c>
      <c r="D175" s="62">
        <f>IFERROR(INDEX(TKN[#Data],($D$5+$B175),MATCH($F$6,TKN[#Headers],0)),NA())</f>
        <v>0</v>
      </c>
      <c r="E175" s="62">
        <f>IFERROR(INDEX(Nitrite[#Data],($D$5+$B175),MATCH($F$6,Nitrite[#Headers],0)),NA())</f>
        <v>0</v>
      </c>
      <c r="F175" s="62">
        <f>IFERROR(INDEX(Nitrate[#Data],($D$5+$B175),MATCH($F$6,Nitrate[#Headers],0)),NA())</f>
        <v>0</v>
      </c>
      <c r="G175" s="62">
        <f>IFERROR(INDEX(Ammonia[#Data],($D$5+$B175),MATCH($F$6,Ammonia[#Headers],0)),NA())</f>
        <v>0</v>
      </c>
      <c r="H175" s="62">
        <f>IFERROR(INDEX(IrriTKN[#Data],($D$5+$B175),MATCH($F$7,IrriTKN[#Headers],0)),NA())</f>
        <v>0</v>
      </c>
      <c r="I175" s="62">
        <f>IFERROR(INDEX(ModelN[#Data],($D$5+$B175),MATCH($F$7,ModelN[#Headers],0)),NA())</f>
        <v>0</v>
      </c>
      <c r="J175" s="57"/>
      <c r="K175" s="57"/>
      <c r="L175" s="57"/>
      <c r="M175" s="58">
        <v>163</v>
      </c>
      <c r="N175" s="61">
        <f>IFERROR(INDEX(LysimeterVol_DB!$H$3:$AM$2832,(NutriPlotsInfo!$O$5+NutriPlotsInfo!$M175),1),NA())</f>
        <v>40342</v>
      </c>
      <c r="O175" s="62">
        <f>IFERROR(INDEX(TKN[#Data],($O$5+$M175),MATCH($Q$6,TKN[#Headers],0)),NA())</f>
        <v>0</v>
      </c>
      <c r="P175" s="62">
        <f>IFERROR(INDEX(Nitrite[#Data],($O$5+$M175),MATCH($Q$6,Nitrite[#Headers],0)),NA())</f>
        <v>0</v>
      </c>
      <c r="Q175" s="62">
        <f>IFERROR(INDEX(Nitrate[#Data],($O$5+$M175),MATCH($Q$6,Nitrate[#Headers],0)),NA())</f>
        <v>0</v>
      </c>
      <c r="R175" s="62">
        <f>IFERROR(INDEX(Ammonia[#Data],($O$5+$M175),MATCH($Q$6,Ammonia[#Headers],0)),NA())</f>
        <v>0</v>
      </c>
      <c r="S175" s="62">
        <f>IFERROR(INDEX(IrriTKN[#Data],($O$5+$M175),MATCH($Q$7,IrriTKN[#Headers],0)),NA())</f>
        <v>0</v>
      </c>
      <c r="T175" s="62">
        <f>IFERROR(INDEX(ModelN[#Data],($O$5+$M175),MATCH($Q$7,ModelN[#Headers],0)),NA())</f>
        <v>0</v>
      </c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</row>
    <row r="176" spans="1:31" x14ac:dyDescent="0.25">
      <c r="A176" s="57"/>
      <c r="B176" s="58">
        <v>164</v>
      </c>
      <c r="C176" s="61">
        <f>IFERROR(INDEX(LysimeterVol_DB!$H$3:$AM$2832,(NutriPlotsInfo!$D$5+NutriPlotsInfo!$B176),1),NA())</f>
        <v>42350</v>
      </c>
      <c r="D176" s="62">
        <f>IFERROR(INDEX(TKN[#Data],($D$5+$B176),MATCH($F$6,TKN[#Headers],0)),NA())</f>
        <v>0</v>
      </c>
      <c r="E176" s="62">
        <f>IFERROR(INDEX(Nitrite[#Data],($D$5+$B176),MATCH($F$6,Nitrite[#Headers],0)),NA())</f>
        <v>0</v>
      </c>
      <c r="F176" s="62">
        <f>IFERROR(INDEX(Nitrate[#Data],($D$5+$B176),MATCH($F$6,Nitrate[#Headers],0)),NA())</f>
        <v>0</v>
      </c>
      <c r="G176" s="62">
        <f>IFERROR(INDEX(Ammonia[#Data],($D$5+$B176),MATCH($F$6,Ammonia[#Headers],0)),NA())</f>
        <v>0</v>
      </c>
      <c r="H176" s="62">
        <f>IFERROR(INDEX(IrriTKN[#Data],($D$5+$B176),MATCH($F$7,IrriTKN[#Headers],0)),NA())</f>
        <v>0</v>
      </c>
      <c r="I176" s="62">
        <f>IFERROR(INDEX(ModelN[#Data],($D$5+$B176),MATCH($F$7,ModelN[#Headers],0)),NA())</f>
        <v>0</v>
      </c>
      <c r="J176" s="57"/>
      <c r="K176" s="57"/>
      <c r="L176" s="57"/>
      <c r="M176" s="58">
        <v>164</v>
      </c>
      <c r="N176" s="61">
        <f>IFERROR(INDEX(LysimeterVol_DB!$H$3:$AM$2832,(NutriPlotsInfo!$O$5+NutriPlotsInfo!$M176),1),NA())</f>
        <v>40343</v>
      </c>
      <c r="O176" s="62">
        <f>IFERROR(INDEX(TKN[#Data],($O$5+$M176),MATCH($Q$6,TKN[#Headers],0)),NA())</f>
        <v>0</v>
      </c>
      <c r="P176" s="62">
        <f>IFERROR(INDEX(Nitrite[#Data],($O$5+$M176),MATCH($Q$6,Nitrite[#Headers],0)),NA())</f>
        <v>0</v>
      </c>
      <c r="Q176" s="62">
        <f>IFERROR(INDEX(Nitrate[#Data],($O$5+$M176),MATCH($Q$6,Nitrate[#Headers],0)),NA())</f>
        <v>0</v>
      </c>
      <c r="R176" s="62">
        <f>IFERROR(INDEX(Ammonia[#Data],($O$5+$M176),MATCH($Q$6,Ammonia[#Headers],0)),NA())</f>
        <v>0</v>
      </c>
      <c r="S176" s="62">
        <f>IFERROR(INDEX(IrriTKN[#Data],($O$5+$M176),MATCH($Q$7,IrriTKN[#Headers],0)),NA())</f>
        <v>0</v>
      </c>
      <c r="T176" s="62">
        <f>IFERROR(INDEX(ModelN[#Data],($O$5+$M176),MATCH($Q$7,ModelN[#Headers],0)),NA())</f>
        <v>0</v>
      </c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</row>
    <row r="177" spans="1:31" x14ac:dyDescent="0.25">
      <c r="A177" s="57"/>
      <c r="B177" s="58">
        <v>165</v>
      </c>
      <c r="C177" s="61">
        <f>IFERROR(INDEX(LysimeterVol_DB!$H$3:$AM$2832,(NutriPlotsInfo!$D$5+NutriPlotsInfo!$B177),1),NA())</f>
        <v>42351</v>
      </c>
      <c r="D177" s="62">
        <f>IFERROR(INDEX(TKN[#Data],($D$5+$B177),MATCH($F$6,TKN[#Headers],0)),NA())</f>
        <v>0</v>
      </c>
      <c r="E177" s="62">
        <f>IFERROR(INDEX(Nitrite[#Data],($D$5+$B177),MATCH($F$6,Nitrite[#Headers],0)),NA())</f>
        <v>0</v>
      </c>
      <c r="F177" s="62">
        <f>IFERROR(INDEX(Nitrate[#Data],($D$5+$B177),MATCH($F$6,Nitrate[#Headers],0)),NA())</f>
        <v>0</v>
      </c>
      <c r="G177" s="62">
        <f>IFERROR(INDEX(Ammonia[#Data],($D$5+$B177),MATCH($F$6,Ammonia[#Headers],0)),NA())</f>
        <v>0</v>
      </c>
      <c r="H177" s="62">
        <f>IFERROR(INDEX(IrriTKN[#Data],($D$5+$B177),MATCH($F$7,IrriTKN[#Headers],0)),NA())</f>
        <v>0</v>
      </c>
      <c r="I177" s="62">
        <f>IFERROR(INDEX(ModelN[#Data],($D$5+$B177),MATCH($F$7,ModelN[#Headers],0)),NA())</f>
        <v>0</v>
      </c>
      <c r="J177" s="57"/>
      <c r="K177" s="57"/>
      <c r="L177" s="57"/>
      <c r="M177" s="58">
        <v>165</v>
      </c>
      <c r="N177" s="61">
        <f>IFERROR(INDEX(LysimeterVol_DB!$H$3:$AM$2832,(NutriPlotsInfo!$O$5+NutriPlotsInfo!$M177),1),NA())</f>
        <v>40344</v>
      </c>
      <c r="O177" s="62">
        <f>IFERROR(INDEX(TKN[#Data],($O$5+$M177),MATCH($Q$6,TKN[#Headers],0)),NA())</f>
        <v>0</v>
      </c>
      <c r="P177" s="62">
        <f>IFERROR(INDEX(Nitrite[#Data],($O$5+$M177),MATCH($Q$6,Nitrite[#Headers],0)),NA())</f>
        <v>0</v>
      </c>
      <c r="Q177" s="62">
        <f>IFERROR(INDEX(Nitrate[#Data],($O$5+$M177),MATCH($Q$6,Nitrate[#Headers],0)),NA())</f>
        <v>0</v>
      </c>
      <c r="R177" s="62">
        <f>IFERROR(INDEX(Ammonia[#Data],($O$5+$M177),MATCH($Q$6,Ammonia[#Headers],0)),NA())</f>
        <v>0</v>
      </c>
      <c r="S177" s="62">
        <f>IFERROR(INDEX(IrriTKN[#Data],($O$5+$M177),MATCH($Q$7,IrriTKN[#Headers],0)),NA())</f>
        <v>0</v>
      </c>
      <c r="T177" s="62">
        <f>IFERROR(INDEX(ModelN[#Data],($O$5+$M177),MATCH($Q$7,ModelN[#Headers],0)),NA())</f>
        <v>0</v>
      </c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</row>
    <row r="178" spans="1:31" x14ac:dyDescent="0.25">
      <c r="A178" s="57"/>
      <c r="B178" s="58">
        <v>166</v>
      </c>
      <c r="C178" s="61">
        <f>IFERROR(INDEX(LysimeterVol_DB!$H$3:$AM$2832,(NutriPlotsInfo!$D$5+NutriPlotsInfo!$B178),1),NA())</f>
        <v>42352</v>
      </c>
      <c r="D178" s="62">
        <f>IFERROR(INDEX(TKN[#Data],($D$5+$B178),MATCH($F$6,TKN[#Headers],0)),NA())</f>
        <v>0</v>
      </c>
      <c r="E178" s="62">
        <f>IFERROR(INDEX(Nitrite[#Data],($D$5+$B178),MATCH($F$6,Nitrite[#Headers],0)),NA())</f>
        <v>0</v>
      </c>
      <c r="F178" s="62">
        <f>IFERROR(INDEX(Nitrate[#Data],($D$5+$B178),MATCH($F$6,Nitrate[#Headers],0)),NA())</f>
        <v>0</v>
      </c>
      <c r="G178" s="62">
        <f>IFERROR(INDEX(Ammonia[#Data],($D$5+$B178),MATCH($F$6,Ammonia[#Headers],0)),NA())</f>
        <v>0</v>
      </c>
      <c r="H178" s="62">
        <f>IFERROR(INDEX(IrriTKN[#Data],($D$5+$B178),MATCH($F$7,IrriTKN[#Headers],0)),NA())</f>
        <v>0</v>
      </c>
      <c r="I178" s="62">
        <f>IFERROR(INDEX(ModelN[#Data],($D$5+$B178),MATCH($F$7,ModelN[#Headers],0)),NA())</f>
        <v>0</v>
      </c>
      <c r="J178" s="57"/>
      <c r="K178" s="57"/>
      <c r="L178" s="57"/>
      <c r="M178" s="58">
        <v>166</v>
      </c>
      <c r="N178" s="61">
        <f>IFERROR(INDEX(LysimeterVol_DB!$H$3:$AM$2832,(NutriPlotsInfo!$O$5+NutriPlotsInfo!$M178),1),NA())</f>
        <v>40345</v>
      </c>
      <c r="O178" s="62">
        <f>IFERROR(INDEX(TKN[#Data],($O$5+$M178),MATCH($Q$6,TKN[#Headers],0)),NA())</f>
        <v>0</v>
      </c>
      <c r="P178" s="62">
        <f>IFERROR(INDEX(Nitrite[#Data],($O$5+$M178),MATCH($Q$6,Nitrite[#Headers],0)),NA())</f>
        <v>0</v>
      </c>
      <c r="Q178" s="62">
        <f>IFERROR(INDEX(Nitrate[#Data],($O$5+$M178),MATCH($Q$6,Nitrate[#Headers],0)),NA())</f>
        <v>0</v>
      </c>
      <c r="R178" s="62">
        <f>IFERROR(INDEX(Ammonia[#Data],($O$5+$M178),MATCH($Q$6,Ammonia[#Headers],0)),NA())</f>
        <v>0</v>
      </c>
      <c r="S178" s="62">
        <f>IFERROR(INDEX(IrriTKN[#Data],($O$5+$M178),MATCH($Q$7,IrriTKN[#Headers],0)),NA())</f>
        <v>0</v>
      </c>
      <c r="T178" s="62">
        <f>IFERROR(INDEX(ModelN[#Data],($O$5+$M178),MATCH($Q$7,ModelN[#Headers],0)),NA())</f>
        <v>0</v>
      </c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</row>
    <row r="179" spans="1:31" x14ac:dyDescent="0.25">
      <c r="A179" s="57"/>
      <c r="B179" s="58">
        <v>167</v>
      </c>
      <c r="C179" s="61">
        <f>IFERROR(INDEX(LysimeterVol_DB!$H$3:$AM$2832,(NutriPlotsInfo!$D$5+NutriPlotsInfo!$B179),1),NA())</f>
        <v>42353</v>
      </c>
      <c r="D179" s="62">
        <f>IFERROR(INDEX(TKN[#Data],($D$5+$B179),MATCH($F$6,TKN[#Headers],0)),NA())</f>
        <v>0</v>
      </c>
      <c r="E179" s="62">
        <f>IFERROR(INDEX(Nitrite[#Data],($D$5+$B179),MATCH($F$6,Nitrite[#Headers],0)),NA())</f>
        <v>0</v>
      </c>
      <c r="F179" s="62">
        <f>IFERROR(INDEX(Nitrate[#Data],($D$5+$B179),MATCH($F$6,Nitrate[#Headers],0)),NA())</f>
        <v>0</v>
      </c>
      <c r="G179" s="62">
        <f>IFERROR(INDEX(Ammonia[#Data],($D$5+$B179),MATCH($F$6,Ammonia[#Headers],0)),NA())</f>
        <v>0</v>
      </c>
      <c r="H179" s="62">
        <f>IFERROR(INDEX(IrriTKN[#Data],($D$5+$B179),MATCH($F$7,IrriTKN[#Headers],0)),NA())</f>
        <v>0</v>
      </c>
      <c r="I179" s="62">
        <f>IFERROR(INDEX(ModelN[#Data],($D$5+$B179),MATCH($F$7,ModelN[#Headers],0)),NA())</f>
        <v>0</v>
      </c>
      <c r="J179" s="57"/>
      <c r="K179" s="57"/>
      <c r="L179" s="57"/>
      <c r="M179" s="58">
        <v>167</v>
      </c>
      <c r="N179" s="61">
        <f>IFERROR(INDEX(LysimeterVol_DB!$H$3:$AM$2832,(NutriPlotsInfo!$O$5+NutriPlotsInfo!$M179),1),NA())</f>
        <v>40346</v>
      </c>
      <c r="O179" s="62">
        <f>IFERROR(INDEX(TKN[#Data],($O$5+$M179),MATCH($Q$6,TKN[#Headers],0)),NA())</f>
        <v>0</v>
      </c>
      <c r="P179" s="62">
        <f>IFERROR(INDEX(Nitrite[#Data],($O$5+$M179),MATCH($Q$6,Nitrite[#Headers],0)),NA())</f>
        <v>0</v>
      </c>
      <c r="Q179" s="62">
        <f>IFERROR(INDEX(Nitrate[#Data],($O$5+$M179),MATCH($Q$6,Nitrate[#Headers],0)),NA())</f>
        <v>0</v>
      </c>
      <c r="R179" s="62">
        <f>IFERROR(INDEX(Ammonia[#Data],($O$5+$M179),MATCH($Q$6,Ammonia[#Headers],0)),NA())</f>
        <v>0</v>
      </c>
      <c r="S179" s="62">
        <f>IFERROR(INDEX(IrriTKN[#Data],($O$5+$M179),MATCH($Q$7,IrriTKN[#Headers],0)),NA())</f>
        <v>0</v>
      </c>
      <c r="T179" s="62">
        <f>IFERROR(INDEX(ModelN[#Data],($O$5+$M179),MATCH($Q$7,ModelN[#Headers],0)),NA())</f>
        <v>0</v>
      </c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</row>
    <row r="180" spans="1:31" x14ac:dyDescent="0.25">
      <c r="A180" s="57"/>
      <c r="B180" s="58">
        <v>168</v>
      </c>
      <c r="C180" s="61">
        <f>IFERROR(INDEX(LysimeterVol_DB!$H$3:$AM$2832,(NutriPlotsInfo!$D$5+NutriPlotsInfo!$B180),1),NA())</f>
        <v>42354</v>
      </c>
      <c r="D180" s="62">
        <f>IFERROR(INDEX(TKN[#Data],($D$5+$B180),MATCH($F$6,TKN[#Headers],0)),NA())</f>
        <v>0</v>
      </c>
      <c r="E180" s="62">
        <f>IFERROR(INDEX(Nitrite[#Data],($D$5+$B180),MATCH($F$6,Nitrite[#Headers],0)),NA())</f>
        <v>0</v>
      </c>
      <c r="F180" s="62">
        <f>IFERROR(INDEX(Nitrate[#Data],($D$5+$B180),MATCH($F$6,Nitrate[#Headers],0)),NA())</f>
        <v>0</v>
      </c>
      <c r="G180" s="62">
        <f>IFERROR(INDEX(Ammonia[#Data],($D$5+$B180),MATCH($F$6,Ammonia[#Headers],0)),NA())</f>
        <v>0</v>
      </c>
      <c r="H180" s="62">
        <f>IFERROR(INDEX(IrriTKN[#Data],($D$5+$B180),MATCH($F$7,IrriTKN[#Headers],0)),NA())</f>
        <v>0</v>
      </c>
      <c r="I180" s="62">
        <f>IFERROR(INDEX(ModelN[#Data],($D$5+$B180),MATCH($F$7,ModelN[#Headers],0)),NA())</f>
        <v>0</v>
      </c>
      <c r="J180" s="57"/>
      <c r="K180" s="57"/>
      <c r="L180" s="57"/>
      <c r="M180" s="58">
        <v>168</v>
      </c>
      <c r="N180" s="61">
        <f>IFERROR(INDEX(LysimeterVol_DB!$H$3:$AM$2832,(NutriPlotsInfo!$O$5+NutriPlotsInfo!$M180),1),NA())</f>
        <v>40347</v>
      </c>
      <c r="O180" s="62">
        <f>IFERROR(INDEX(TKN[#Data],($O$5+$M180),MATCH($Q$6,TKN[#Headers],0)),NA())</f>
        <v>0</v>
      </c>
      <c r="P180" s="62">
        <f>IFERROR(INDEX(Nitrite[#Data],($O$5+$M180),MATCH($Q$6,Nitrite[#Headers],0)),NA())</f>
        <v>0</v>
      </c>
      <c r="Q180" s="62">
        <f>IFERROR(INDEX(Nitrate[#Data],($O$5+$M180),MATCH($Q$6,Nitrate[#Headers],0)),NA())</f>
        <v>0</v>
      </c>
      <c r="R180" s="62">
        <f>IFERROR(INDEX(Ammonia[#Data],($O$5+$M180),MATCH($Q$6,Ammonia[#Headers],0)),NA())</f>
        <v>0</v>
      </c>
      <c r="S180" s="62">
        <f>IFERROR(INDEX(IrriTKN[#Data],($O$5+$M180),MATCH($Q$7,IrriTKN[#Headers],0)),NA())</f>
        <v>0</v>
      </c>
      <c r="T180" s="62">
        <f>IFERROR(INDEX(ModelN[#Data],($O$5+$M180),MATCH($Q$7,ModelN[#Headers],0)),NA())</f>
        <v>0</v>
      </c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</row>
    <row r="181" spans="1:31" x14ac:dyDescent="0.25">
      <c r="A181" s="57"/>
      <c r="B181" s="58">
        <v>169</v>
      </c>
      <c r="C181" s="61">
        <f>IFERROR(INDEX(LysimeterVol_DB!$H$3:$AM$2832,(NutriPlotsInfo!$D$5+NutriPlotsInfo!$B181),1),NA())</f>
        <v>42355</v>
      </c>
      <c r="D181" s="62">
        <f>IFERROR(INDEX(TKN[#Data],($D$5+$B181),MATCH($F$6,TKN[#Headers],0)),NA())</f>
        <v>0</v>
      </c>
      <c r="E181" s="62">
        <f>IFERROR(INDEX(Nitrite[#Data],($D$5+$B181),MATCH($F$6,Nitrite[#Headers],0)),NA())</f>
        <v>0</v>
      </c>
      <c r="F181" s="62">
        <f>IFERROR(INDEX(Nitrate[#Data],($D$5+$B181),MATCH($F$6,Nitrate[#Headers],0)),NA())</f>
        <v>0</v>
      </c>
      <c r="G181" s="62">
        <f>IFERROR(INDEX(Ammonia[#Data],($D$5+$B181),MATCH($F$6,Ammonia[#Headers],0)),NA())</f>
        <v>0</v>
      </c>
      <c r="H181" s="62">
        <f>IFERROR(INDEX(IrriTKN[#Data],($D$5+$B181),MATCH($F$7,IrriTKN[#Headers],0)),NA())</f>
        <v>0</v>
      </c>
      <c r="I181" s="62">
        <f>IFERROR(INDEX(ModelN[#Data],($D$5+$B181),MATCH($F$7,ModelN[#Headers],0)),NA())</f>
        <v>0</v>
      </c>
      <c r="J181" s="57"/>
      <c r="K181" s="57"/>
      <c r="L181" s="57"/>
      <c r="M181" s="58">
        <v>169</v>
      </c>
      <c r="N181" s="61">
        <f>IFERROR(INDEX(LysimeterVol_DB!$H$3:$AM$2832,(NutriPlotsInfo!$O$5+NutriPlotsInfo!$M181),1),NA())</f>
        <v>40348</v>
      </c>
      <c r="O181" s="62">
        <f>IFERROR(INDEX(TKN[#Data],($O$5+$M181),MATCH($Q$6,TKN[#Headers],0)),NA())</f>
        <v>0</v>
      </c>
      <c r="P181" s="62">
        <f>IFERROR(INDEX(Nitrite[#Data],($O$5+$M181),MATCH($Q$6,Nitrite[#Headers],0)),NA())</f>
        <v>0</v>
      </c>
      <c r="Q181" s="62">
        <f>IFERROR(INDEX(Nitrate[#Data],($O$5+$M181),MATCH($Q$6,Nitrate[#Headers],0)),NA())</f>
        <v>0</v>
      </c>
      <c r="R181" s="62">
        <f>IFERROR(INDEX(Ammonia[#Data],($O$5+$M181),MATCH($Q$6,Ammonia[#Headers],0)),NA())</f>
        <v>0</v>
      </c>
      <c r="S181" s="62">
        <f>IFERROR(INDEX(IrriTKN[#Data],($O$5+$M181),MATCH($Q$7,IrriTKN[#Headers],0)),NA())</f>
        <v>0</v>
      </c>
      <c r="T181" s="62">
        <f>IFERROR(INDEX(ModelN[#Data],($O$5+$M181),MATCH($Q$7,ModelN[#Headers],0)),NA())</f>
        <v>0</v>
      </c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</row>
    <row r="182" spans="1:31" x14ac:dyDescent="0.25">
      <c r="A182" s="57"/>
      <c r="B182" s="58">
        <v>170</v>
      </c>
      <c r="C182" s="61">
        <f>IFERROR(INDEX(LysimeterVol_DB!$H$3:$AM$2832,(NutriPlotsInfo!$D$5+NutriPlotsInfo!$B182),1),NA())</f>
        <v>42356</v>
      </c>
      <c r="D182" s="62">
        <f>IFERROR(INDEX(TKN[#Data],($D$5+$B182),MATCH($F$6,TKN[#Headers],0)),NA())</f>
        <v>0</v>
      </c>
      <c r="E182" s="62">
        <f>IFERROR(INDEX(Nitrite[#Data],($D$5+$B182),MATCH($F$6,Nitrite[#Headers],0)),NA())</f>
        <v>0</v>
      </c>
      <c r="F182" s="62">
        <f>IFERROR(INDEX(Nitrate[#Data],($D$5+$B182),MATCH($F$6,Nitrate[#Headers],0)),NA())</f>
        <v>0</v>
      </c>
      <c r="G182" s="62">
        <f>IFERROR(INDEX(Ammonia[#Data],($D$5+$B182),MATCH($F$6,Ammonia[#Headers],0)),NA())</f>
        <v>0</v>
      </c>
      <c r="H182" s="62">
        <f>IFERROR(INDEX(IrriTKN[#Data],($D$5+$B182),MATCH($F$7,IrriTKN[#Headers],0)),NA())</f>
        <v>0</v>
      </c>
      <c r="I182" s="62">
        <f>IFERROR(INDEX(ModelN[#Data],($D$5+$B182),MATCH($F$7,ModelN[#Headers],0)),NA())</f>
        <v>0</v>
      </c>
      <c r="J182" s="57"/>
      <c r="K182" s="57"/>
      <c r="L182" s="57"/>
      <c r="M182" s="58">
        <v>170</v>
      </c>
      <c r="N182" s="61">
        <f>IFERROR(INDEX(LysimeterVol_DB!$H$3:$AM$2832,(NutriPlotsInfo!$O$5+NutriPlotsInfo!$M182),1),NA())</f>
        <v>40349</v>
      </c>
      <c r="O182" s="62">
        <f>IFERROR(INDEX(TKN[#Data],($O$5+$M182),MATCH($Q$6,TKN[#Headers],0)),NA())</f>
        <v>0</v>
      </c>
      <c r="P182" s="62">
        <f>IFERROR(INDEX(Nitrite[#Data],($O$5+$M182),MATCH($Q$6,Nitrite[#Headers],0)),NA())</f>
        <v>0</v>
      </c>
      <c r="Q182" s="62">
        <f>IFERROR(INDEX(Nitrate[#Data],($O$5+$M182),MATCH($Q$6,Nitrate[#Headers],0)),NA())</f>
        <v>0</v>
      </c>
      <c r="R182" s="62">
        <f>IFERROR(INDEX(Ammonia[#Data],($O$5+$M182),MATCH($Q$6,Ammonia[#Headers],0)),NA())</f>
        <v>0</v>
      </c>
      <c r="S182" s="62">
        <f>IFERROR(INDEX(IrriTKN[#Data],($O$5+$M182),MATCH($Q$7,IrriTKN[#Headers],0)),NA())</f>
        <v>0</v>
      </c>
      <c r="T182" s="62">
        <f>IFERROR(INDEX(ModelN[#Data],($O$5+$M182),MATCH($Q$7,ModelN[#Headers],0)),NA())</f>
        <v>0</v>
      </c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</row>
    <row r="183" spans="1:31" x14ac:dyDescent="0.25">
      <c r="A183" s="57"/>
      <c r="B183" s="58">
        <v>171</v>
      </c>
      <c r="C183" s="61">
        <f>IFERROR(INDEX(LysimeterVol_DB!$H$3:$AM$2832,(NutriPlotsInfo!$D$5+NutriPlotsInfo!$B183),1),NA())</f>
        <v>42357</v>
      </c>
      <c r="D183" s="62">
        <f>IFERROR(INDEX(TKN[#Data],($D$5+$B183),MATCH($F$6,TKN[#Headers],0)),NA())</f>
        <v>0</v>
      </c>
      <c r="E183" s="62">
        <f>IFERROR(INDEX(Nitrite[#Data],($D$5+$B183),MATCH($F$6,Nitrite[#Headers],0)),NA())</f>
        <v>0</v>
      </c>
      <c r="F183" s="62">
        <f>IFERROR(INDEX(Nitrate[#Data],($D$5+$B183),MATCH($F$6,Nitrate[#Headers],0)),NA())</f>
        <v>0</v>
      </c>
      <c r="G183" s="62">
        <f>IFERROR(INDEX(Ammonia[#Data],($D$5+$B183),MATCH($F$6,Ammonia[#Headers],0)),NA())</f>
        <v>0</v>
      </c>
      <c r="H183" s="62">
        <f>IFERROR(INDEX(IrriTKN[#Data],($D$5+$B183),MATCH($F$7,IrriTKN[#Headers],0)),NA())</f>
        <v>0</v>
      </c>
      <c r="I183" s="62">
        <f>IFERROR(INDEX(ModelN[#Data],($D$5+$B183),MATCH($F$7,ModelN[#Headers],0)),NA())</f>
        <v>0</v>
      </c>
      <c r="J183" s="57"/>
      <c r="K183" s="57"/>
      <c r="L183" s="57"/>
      <c r="M183" s="58">
        <v>171</v>
      </c>
      <c r="N183" s="61">
        <f>IFERROR(INDEX(LysimeterVol_DB!$H$3:$AM$2832,(NutriPlotsInfo!$O$5+NutriPlotsInfo!$M183),1),NA())</f>
        <v>40350</v>
      </c>
      <c r="O183" s="62">
        <f>IFERROR(INDEX(TKN[#Data],($O$5+$M183),MATCH($Q$6,TKN[#Headers],0)),NA())</f>
        <v>0</v>
      </c>
      <c r="P183" s="62">
        <f>IFERROR(INDEX(Nitrite[#Data],($O$5+$M183),MATCH($Q$6,Nitrite[#Headers],0)),NA())</f>
        <v>0</v>
      </c>
      <c r="Q183" s="62">
        <f>IFERROR(INDEX(Nitrate[#Data],($O$5+$M183),MATCH($Q$6,Nitrate[#Headers],0)),NA())</f>
        <v>0</v>
      </c>
      <c r="R183" s="62">
        <f>IFERROR(INDEX(Ammonia[#Data],($O$5+$M183),MATCH($Q$6,Ammonia[#Headers],0)),NA())</f>
        <v>0</v>
      </c>
      <c r="S183" s="62">
        <f>IFERROR(INDEX(IrriTKN[#Data],($O$5+$M183),MATCH($Q$7,IrriTKN[#Headers],0)),NA())</f>
        <v>0</v>
      </c>
      <c r="T183" s="62">
        <f>IFERROR(INDEX(ModelN[#Data],($O$5+$M183),MATCH($Q$7,ModelN[#Headers],0)),NA())</f>
        <v>0</v>
      </c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</row>
    <row r="184" spans="1:31" x14ac:dyDescent="0.25">
      <c r="A184" s="57"/>
      <c r="B184" s="58">
        <v>172</v>
      </c>
      <c r="C184" s="61">
        <f>IFERROR(INDEX(LysimeterVol_DB!$H$3:$AM$2832,(NutriPlotsInfo!$D$5+NutriPlotsInfo!$B184),1),NA())</f>
        <v>42358</v>
      </c>
      <c r="D184" s="62">
        <f>IFERROR(INDEX(TKN[#Data],($D$5+$B184),MATCH($F$6,TKN[#Headers],0)),NA())</f>
        <v>0</v>
      </c>
      <c r="E184" s="62">
        <f>IFERROR(INDEX(Nitrite[#Data],($D$5+$B184),MATCH($F$6,Nitrite[#Headers],0)),NA())</f>
        <v>0</v>
      </c>
      <c r="F184" s="62">
        <f>IFERROR(INDEX(Nitrate[#Data],($D$5+$B184),MATCH($F$6,Nitrate[#Headers],0)),NA())</f>
        <v>0</v>
      </c>
      <c r="G184" s="62">
        <f>IFERROR(INDEX(Ammonia[#Data],($D$5+$B184),MATCH($F$6,Ammonia[#Headers],0)),NA())</f>
        <v>0</v>
      </c>
      <c r="H184" s="62">
        <f>IFERROR(INDEX(IrriTKN[#Data],($D$5+$B184),MATCH($F$7,IrriTKN[#Headers],0)),NA())</f>
        <v>0</v>
      </c>
      <c r="I184" s="62">
        <f>IFERROR(INDEX(ModelN[#Data],($D$5+$B184),MATCH($F$7,ModelN[#Headers],0)),NA())</f>
        <v>0</v>
      </c>
      <c r="J184" s="57"/>
      <c r="K184" s="57"/>
      <c r="L184" s="57"/>
      <c r="M184" s="58">
        <v>172</v>
      </c>
      <c r="N184" s="61">
        <f>IFERROR(INDEX(LysimeterVol_DB!$H$3:$AM$2832,(NutriPlotsInfo!$O$5+NutriPlotsInfo!$M184),1),NA())</f>
        <v>40351</v>
      </c>
      <c r="O184" s="62">
        <f>IFERROR(INDEX(TKN[#Data],($O$5+$M184),MATCH($Q$6,TKN[#Headers],0)),NA())</f>
        <v>0</v>
      </c>
      <c r="P184" s="62">
        <f>IFERROR(INDEX(Nitrite[#Data],($O$5+$M184),MATCH($Q$6,Nitrite[#Headers],0)),NA())</f>
        <v>0</v>
      </c>
      <c r="Q184" s="62">
        <f>IFERROR(INDEX(Nitrate[#Data],($O$5+$M184),MATCH($Q$6,Nitrate[#Headers],0)),NA())</f>
        <v>0</v>
      </c>
      <c r="R184" s="62">
        <f>IFERROR(INDEX(Ammonia[#Data],($O$5+$M184),MATCH($Q$6,Ammonia[#Headers],0)),NA())</f>
        <v>0</v>
      </c>
      <c r="S184" s="62">
        <f>IFERROR(INDEX(IrriTKN[#Data],($O$5+$M184),MATCH($Q$7,IrriTKN[#Headers],0)),NA())</f>
        <v>0</v>
      </c>
      <c r="T184" s="62">
        <f>IFERROR(INDEX(ModelN[#Data],($O$5+$M184),MATCH($Q$7,ModelN[#Headers],0)),NA())</f>
        <v>0</v>
      </c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</row>
    <row r="185" spans="1:31" x14ac:dyDescent="0.25">
      <c r="A185" s="57"/>
      <c r="B185" s="58">
        <v>173</v>
      </c>
      <c r="C185" s="61">
        <f>IFERROR(INDEX(LysimeterVol_DB!$H$3:$AM$2832,(NutriPlotsInfo!$D$5+NutriPlotsInfo!$B185),1),NA())</f>
        <v>42359</v>
      </c>
      <c r="D185" s="62">
        <f>IFERROR(INDEX(TKN[#Data],($D$5+$B185),MATCH($F$6,TKN[#Headers],0)),NA())</f>
        <v>0</v>
      </c>
      <c r="E185" s="62">
        <f>IFERROR(INDEX(Nitrite[#Data],($D$5+$B185),MATCH($F$6,Nitrite[#Headers],0)),NA())</f>
        <v>0</v>
      </c>
      <c r="F185" s="62">
        <f>IFERROR(INDEX(Nitrate[#Data],($D$5+$B185),MATCH($F$6,Nitrate[#Headers],0)),NA())</f>
        <v>0</v>
      </c>
      <c r="G185" s="62">
        <f>IFERROR(INDEX(Ammonia[#Data],($D$5+$B185),MATCH($F$6,Ammonia[#Headers],0)),NA())</f>
        <v>0</v>
      </c>
      <c r="H185" s="62">
        <f>IFERROR(INDEX(IrriTKN[#Data],($D$5+$B185),MATCH($F$7,IrriTKN[#Headers],0)),NA())</f>
        <v>0</v>
      </c>
      <c r="I185" s="62">
        <f>IFERROR(INDEX(ModelN[#Data],($D$5+$B185),MATCH($F$7,ModelN[#Headers],0)),NA())</f>
        <v>0</v>
      </c>
      <c r="J185" s="57"/>
      <c r="K185" s="57"/>
      <c r="L185" s="57"/>
      <c r="M185" s="58">
        <v>173</v>
      </c>
      <c r="N185" s="61">
        <f>IFERROR(INDEX(LysimeterVol_DB!$H$3:$AM$2832,(NutriPlotsInfo!$O$5+NutriPlotsInfo!$M185),1),NA())</f>
        <v>40352</v>
      </c>
      <c r="O185" s="62">
        <f>IFERROR(INDEX(TKN[#Data],($O$5+$M185),MATCH($Q$6,TKN[#Headers],0)),NA())</f>
        <v>0</v>
      </c>
      <c r="P185" s="62">
        <f>IFERROR(INDEX(Nitrite[#Data],($O$5+$M185),MATCH($Q$6,Nitrite[#Headers],0)),NA())</f>
        <v>0</v>
      </c>
      <c r="Q185" s="62">
        <f>IFERROR(INDEX(Nitrate[#Data],($O$5+$M185),MATCH($Q$6,Nitrate[#Headers],0)),NA())</f>
        <v>0</v>
      </c>
      <c r="R185" s="62">
        <f>IFERROR(INDEX(Ammonia[#Data],($O$5+$M185),MATCH($Q$6,Ammonia[#Headers],0)),NA())</f>
        <v>0</v>
      </c>
      <c r="S185" s="62">
        <f>IFERROR(INDEX(IrriTKN[#Data],($O$5+$M185),MATCH($Q$7,IrriTKN[#Headers],0)),NA())</f>
        <v>0</v>
      </c>
      <c r="T185" s="62">
        <f>IFERROR(INDEX(ModelN[#Data],($O$5+$M185),MATCH($Q$7,ModelN[#Headers],0)),NA())</f>
        <v>0</v>
      </c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</row>
    <row r="186" spans="1:31" x14ac:dyDescent="0.25">
      <c r="A186" s="57"/>
      <c r="B186" s="58">
        <v>174</v>
      </c>
      <c r="C186" s="61">
        <f>IFERROR(INDEX(LysimeterVol_DB!$H$3:$AM$2832,(NutriPlotsInfo!$D$5+NutriPlotsInfo!$B186),1),NA())</f>
        <v>42360</v>
      </c>
      <c r="D186" s="62">
        <f>IFERROR(INDEX(TKN[#Data],($D$5+$B186),MATCH($F$6,TKN[#Headers],0)),NA())</f>
        <v>0</v>
      </c>
      <c r="E186" s="62">
        <f>IFERROR(INDEX(Nitrite[#Data],($D$5+$B186),MATCH($F$6,Nitrite[#Headers],0)),NA())</f>
        <v>0</v>
      </c>
      <c r="F186" s="62">
        <f>IFERROR(INDEX(Nitrate[#Data],($D$5+$B186),MATCH($F$6,Nitrate[#Headers],0)),NA())</f>
        <v>0</v>
      </c>
      <c r="G186" s="62">
        <f>IFERROR(INDEX(Ammonia[#Data],($D$5+$B186),MATCH($F$6,Ammonia[#Headers],0)),NA())</f>
        <v>0</v>
      </c>
      <c r="H186" s="62">
        <f>IFERROR(INDEX(IrriTKN[#Data],($D$5+$B186),MATCH($F$7,IrriTKN[#Headers],0)),NA())</f>
        <v>0</v>
      </c>
      <c r="I186" s="62">
        <f>IFERROR(INDEX(ModelN[#Data],($D$5+$B186),MATCH($F$7,ModelN[#Headers],0)),NA())</f>
        <v>0</v>
      </c>
      <c r="J186" s="57"/>
      <c r="K186" s="57"/>
      <c r="L186" s="57"/>
      <c r="M186" s="58">
        <v>174</v>
      </c>
      <c r="N186" s="61">
        <f>IFERROR(INDEX(LysimeterVol_DB!$H$3:$AM$2832,(NutriPlotsInfo!$O$5+NutriPlotsInfo!$M186),1),NA())</f>
        <v>40353</v>
      </c>
      <c r="O186" s="62">
        <f>IFERROR(INDEX(TKN[#Data],($O$5+$M186),MATCH($Q$6,TKN[#Headers],0)),NA())</f>
        <v>0</v>
      </c>
      <c r="P186" s="62">
        <f>IFERROR(INDEX(Nitrite[#Data],($O$5+$M186),MATCH($Q$6,Nitrite[#Headers],0)),NA())</f>
        <v>0</v>
      </c>
      <c r="Q186" s="62">
        <f>IFERROR(INDEX(Nitrate[#Data],($O$5+$M186),MATCH($Q$6,Nitrate[#Headers],0)),NA())</f>
        <v>0</v>
      </c>
      <c r="R186" s="62">
        <f>IFERROR(INDEX(Ammonia[#Data],($O$5+$M186),MATCH($Q$6,Ammonia[#Headers],0)),NA())</f>
        <v>0</v>
      </c>
      <c r="S186" s="62">
        <f>IFERROR(INDEX(IrriTKN[#Data],($O$5+$M186),MATCH($Q$7,IrriTKN[#Headers],0)),NA())</f>
        <v>0</v>
      </c>
      <c r="T186" s="62">
        <f>IFERROR(INDEX(ModelN[#Data],($O$5+$M186),MATCH($Q$7,ModelN[#Headers],0)),NA())</f>
        <v>0</v>
      </c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</row>
    <row r="187" spans="1:31" x14ac:dyDescent="0.25">
      <c r="A187" s="57"/>
      <c r="B187" s="58">
        <v>175</v>
      </c>
      <c r="C187" s="61">
        <f>IFERROR(INDEX(LysimeterVol_DB!$H$3:$AM$2832,(NutriPlotsInfo!$D$5+NutriPlotsInfo!$B187),1),NA())</f>
        <v>42361</v>
      </c>
      <c r="D187" s="62">
        <f>IFERROR(INDEX(TKN[#Data],($D$5+$B187),MATCH($F$6,TKN[#Headers],0)),NA())</f>
        <v>0</v>
      </c>
      <c r="E187" s="62">
        <f>IFERROR(INDEX(Nitrite[#Data],($D$5+$B187),MATCH($F$6,Nitrite[#Headers],0)),NA())</f>
        <v>0</v>
      </c>
      <c r="F187" s="62">
        <f>IFERROR(INDEX(Nitrate[#Data],($D$5+$B187),MATCH($F$6,Nitrate[#Headers],0)),NA())</f>
        <v>0</v>
      </c>
      <c r="G187" s="62">
        <f>IFERROR(INDEX(Ammonia[#Data],($D$5+$B187),MATCH($F$6,Ammonia[#Headers],0)),NA())</f>
        <v>0</v>
      </c>
      <c r="H187" s="62">
        <f>IFERROR(INDEX(IrriTKN[#Data],($D$5+$B187),MATCH($F$7,IrriTKN[#Headers],0)),NA())</f>
        <v>0</v>
      </c>
      <c r="I187" s="62">
        <f>IFERROR(INDEX(ModelN[#Data],($D$5+$B187),MATCH($F$7,ModelN[#Headers],0)),NA())</f>
        <v>0</v>
      </c>
      <c r="J187" s="57"/>
      <c r="K187" s="57"/>
      <c r="L187" s="57"/>
      <c r="M187" s="58">
        <v>175</v>
      </c>
      <c r="N187" s="61">
        <f>IFERROR(INDEX(LysimeterVol_DB!$H$3:$AM$2832,(NutriPlotsInfo!$O$5+NutriPlotsInfo!$M187),1),NA())</f>
        <v>40354</v>
      </c>
      <c r="O187" s="62">
        <f>IFERROR(INDEX(TKN[#Data],($O$5+$M187),MATCH($Q$6,TKN[#Headers],0)),NA())</f>
        <v>0</v>
      </c>
      <c r="P187" s="62">
        <f>IFERROR(INDEX(Nitrite[#Data],($O$5+$M187),MATCH($Q$6,Nitrite[#Headers],0)),NA())</f>
        <v>0</v>
      </c>
      <c r="Q187" s="62">
        <f>IFERROR(INDEX(Nitrate[#Data],($O$5+$M187),MATCH($Q$6,Nitrate[#Headers],0)),NA())</f>
        <v>0</v>
      </c>
      <c r="R187" s="62">
        <f>IFERROR(INDEX(Ammonia[#Data],($O$5+$M187),MATCH($Q$6,Ammonia[#Headers],0)),NA())</f>
        <v>0</v>
      </c>
      <c r="S187" s="62">
        <f>IFERROR(INDEX(IrriTKN[#Data],($O$5+$M187),MATCH($Q$7,IrriTKN[#Headers],0)),NA())</f>
        <v>0</v>
      </c>
      <c r="T187" s="62">
        <f>IFERROR(INDEX(ModelN[#Data],($O$5+$M187),MATCH($Q$7,ModelN[#Headers],0)),NA())</f>
        <v>0</v>
      </c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</row>
    <row r="188" spans="1:31" x14ac:dyDescent="0.25">
      <c r="A188" s="57"/>
      <c r="B188" s="58">
        <v>176</v>
      </c>
      <c r="C188" s="61">
        <f>IFERROR(INDEX(LysimeterVol_DB!$H$3:$AM$2832,(NutriPlotsInfo!$D$5+NutriPlotsInfo!$B188),1),NA())</f>
        <v>42362</v>
      </c>
      <c r="D188" s="62">
        <f>IFERROR(INDEX(TKN[#Data],($D$5+$B188),MATCH($F$6,TKN[#Headers],0)),NA())</f>
        <v>0</v>
      </c>
      <c r="E188" s="62">
        <f>IFERROR(INDEX(Nitrite[#Data],($D$5+$B188),MATCH($F$6,Nitrite[#Headers],0)),NA())</f>
        <v>0</v>
      </c>
      <c r="F188" s="62">
        <f>IFERROR(INDEX(Nitrate[#Data],($D$5+$B188),MATCH($F$6,Nitrate[#Headers],0)),NA())</f>
        <v>0</v>
      </c>
      <c r="G188" s="62">
        <f>IFERROR(INDEX(Ammonia[#Data],($D$5+$B188),MATCH($F$6,Ammonia[#Headers],0)),NA())</f>
        <v>0</v>
      </c>
      <c r="H188" s="62">
        <f>IFERROR(INDEX(IrriTKN[#Data],($D$5+$B188),MATCH($F$7,IrriTKN[#Headers],0)),NA())</f>
        <v>0</v>
      </c>
      <c r="I188" s="62">
        <f>IFERROR(INDEX(ModelN[#Data],($D$5+$B188),MATCH($F$7,ModelN[#Headers],0)),NA())</f>
        <v>0</v>
      </c>
      <c r="J188" s="57"/>
      <c r="K188" s="57"/>
      <c r="L188" s="57"/>
      <c r="M188" s="58">
        <v>176</v>
      </c>
      <c r="N188" s="61">
        <f>IFERROR(INDEX(LysimeterVol_DB!$H$3:$AM$2832,(NutriPlotsInfo!$O$5+NutriPlotsInfo!$M188),1),NA())</f>
        <v>40355</v>
      </c>
      <c r="O188" s="62">
        <f>IFERROR(INDEX(TKN[#Data],($O$5+$M188),MATCH($Q$6,TKN[#Headers],0)),NA())</f>
        <v>0</v>
      </c>
      <c r="P188" s="62">
        <f>IFERROR(INDEX(Nitrite[#Data],($O$5+$M188),MATCH($Q$6,Nitrite[#Headers],0)),NA())</f>
        <v>0</v>
      </c>
      <c r="Q188" s="62">
        <f>IFERROR(INDEX(Nitrate[#Data],($O$5+$M188),MATCH($Q$6,Nitrate[#Headers],0)),NA())</f>
        <v>0</v>
      </c>
      <c r="R188" s="62">
        <f>IFERROR(INDEX(Ammonia[#Data],($O$5+$M188),MATCH($Q$6,Ammonia[#Headers],0)),NA())</f>
        <v>0</v>
      </c>
      <c r="S188" s="62">
        <f>IFERROR(INDEX(IrriTKN[#Data],($O$5+$M188),MATCH($Q$7,IrriTKN[#Headers],0)),NA())</f>
        <v>0</v>
      </c>
      <c r="T188" s="62">
        <f>IFERROR(INDEX(ModelN[#Data],($O$5+$M188),MATCH($Q$7,ModelN[#Headers],0)),NA())</f>
        <v>0</v>
      </c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</row>
    <row r="189" spans="1:31" x14ac:dyDescent="0.25">
      <c r="A189" s="57"/>
      <c r="B189" s="58">
        <v>177</v>
      </c>
      <c r="C189" s="61">
        <f>IFERROR(INDEX(LysimeterVol_DB!$H$3:$AM$2832,(NutriPlotsInfo!$D$5+NutriPlotsInfo!$B189),1),NA())</f>
        <v>42363</v>
      </c>
      <c r="D189" s="62">
        <f>IFERROR(INDEX(TKN[#Data],($D$5+$B189),MATCH($F$6,TKN[#Headers],0)),NA())</f>
        <v>0</v>
      </c>
      <c r="E189" s="62">
        <f>IFERROR(INDEX(Nitrite[#Data],($D$5+$B189),MATCH($F$6,Nitrite[#Headers],0)),NA())</f>
        <v>0</v>
      </c>
      <c r="F189" s="62">
        <f>IFERROR(INDEX(Nitrate[#Data],($D$5+$B189),MATCH($F$6,Nitrate[#Headers],0)),NA())</f>
        <v>0</v>
      </c>
      <c r="G189" s="62">
        <f>IFERROR(INDEX(Ammonia[#Data],($D$5+$B189),MATCH($F$6,Ammonia[#Headers],0)),NA())</f>
        <v>0</v>
      </c>
      <c r="H189" s="62">
        <f>IFERROR(INDEX(IrriTKN[#Data],($D$5+$B189),MATCH($F$7,IrriTKN[#Headers],0)),NA())</f>
        <v>0</v>
      </c>
      <c r="I189" s="62">
        <f>IFERROR(INDEX(ModelN[#Data],($D$5+$B189),MATCH($F$7,ModelN[#Headers],0)),NA())</f>
        <v>0</v>
      </c>
      <c r="J189" s="57"/>
      <c r="K189" s="57"/>
      <c r="L189" s="57"/>
      <c r="M189" s="58">
        <v>177</v>
      </c>
      <c r="N189" s="61">
        <f>IFERROR(INDEX(LysimeterVol_DB!$H$3:$AM$2832,(NutriPlotsInfo!$O$5+NutriPlotsInfo!$M189),1),NA())</f>
        <v>40356</v>
      </c>
      <c r="O189" s="62">
        <f>IFERROR(INDEX(TKN[#Data],($O$5+$M189),MATCH($Q$6,TKN[#Headers],0)),NA())</f>
        <v>0</v>
      </c>
      <c r="P189" s="62">
        <f>IFERROR(INDEX(Nitrite[#Data],($O$5+$M189),MATCH($Q$6,Nitrite[#Headers],0)),NA())</f>
        <v>0</v>
      </c>
      <c r="Q189" s="62">
        <f>IFERROR(INDEX(Nitrate[#Data],($O$5+$M189),MATCH($Q$6,Nitrate[#Headers],0)),NA())</f>
        <v>0</v>
      </c>
      <c r="R189" s="62">
        <f>IFERROR(INDEX(Ammonia[#Data],($O$5+$M189),MATCH($Q$6,Ammonia[#Headers],0)),NA())</f>
        <v>0</v>
      </c>
      <c r="S189" s="62">
        <f>IFERROR(INDEX(IrriTKN[#Data],($O$5+$M189),MATCH($Q$7,IrriTKN[#Headers],0)),NA())</f>
        <v>0</v>
      </c>
      <c r="T189" s="62">
        <f>IFERROR(INDEX(ModelN[#Data],($O$5+$M189),MATCH($Q$7,ModelN[#Headers],0)),NA())</f>
        <v>0</v>
      </c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</row>
    <row r="190" spans="1:31" x14ac:dyDescent="0.25">
      <c r="A190" s="57"/>
      <c r="B190" s="58">
        <v>178</v>
      </c>
      <c r="C190" s="61">
        <f>IFERROR(INDEX(LysimeterVol_DB!$H$3:$AM$2832,(NutriPlotsInfo!$D$5+NutriPlotsInfo!$B190),1),NA())</f>
        <v>42364</v>
      </c>
      <c r="D190" s="62">
        <f>IFERROR(INDEX(TKN[#Data],($D$5+$B190),MATCH($F$6,TKN[#Headers],0)),NA())</f>
        <v>0</v>
      </c>
      <c r="E190" s="62">
        <f>IFERROR(INDEX(Nitrite[#Data],($D$5+$B190),MATCH($F$6,Nitrite[#Headers],0)),NA())</f>
        <v>0</v>
      </c>
      <c r="F190" s="62">
        <f>IFERROR(INDEX(Nitrate[#Data],($D$5+$B190),MATCH($F$6,Nitrate[#Headers],0)),NA())</f>
        <v>0</v>
      </c>
      <c r="G190" s="62">
        <f>IFERROR(INDEX(Ammonia[#Data],($D$5+$B190),MATCH($F$6,Ammonia[#Headers],0)),NA())</f>
        <v>0</v>
      </c>
      <c r="H190" s="62">
        <f>IFERROR(INDEX(IrriTKN[#Data],($D$5+$B190),MATCH($F$7,IrriTKN[#Headers],0)),NA())</f>
        <v>0</v>
      </c>
      <c r="I190" s="62">
        <f>IFERROR(INDEX(ModelN[#Data],($D$5+$B190),MATCH($F$7,ModelN[#Headers],0)),NA())</f>
        <v>0</v>
      </c>
      <c r="J190" s="57"/>
      <c r="K190" s="57"/>
      <c r="L190" s="57"/>
      <c r="M190" s="58">
        <v>178</v>
      </c>
      <c r="N190" s="61">
        <f>IFERROR(INDEX(LysimeterVol_DB!$H$3:$AM$2832,(NutriPlotsInfo!$O$5+NutriPlotsInfo!$M190),1),NA())</f>
        <v>40357</v>
      </c>
      <c r="O190" s="62">
        <f>IFERROR(INDEX(TKN[#Data],($O$5+$M190),MATCH($Q$6,TKN[#Headers],0)),NA())</f>
        <v>0</v>
      </c>
      <c r="P190" s="62">
        <f>IFERROR(INDEX(Nitrite[#Data],($O$5+$M190),MATCH($Q$6,Nitrite[#Headers],0)),NA())</f>
        <v>0</v>
      </c>
      <c r="Q190" s="62">
        <f>IFERROR(INDEX(Nitrate[#Data],($O$5+$M190),MATCH($Q$6,Nitrate[#Headers],0)),NA())</f>
        <v>0</v>
      </c>
      <c r="R190" s="62">
        <f>IFERROR(INDEX(Ammonia[#Data],($O$5+$M190),MATCH($Q$6,Ammonia[#Headers],0)),NA())</f>
        <v>0</v>
      </c>
      <c r="S190" s="62">
        <f>IFERROR(INDEX(IrriTKN[#Data],($O$5+$M190),MATCH($Q$7,IrriTKN[#Headers],0)),NA())</f>
        <v>0</v>
      </c>
      <c r="T190" s="62">
        <f>IFERROR(INDEX(ModelN[#Data],($O$5+$M190),MATCH($Q$7,ModelN[#Headers],0)),NA())</f>
        <v>0</v>
      </c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</row>
    <row r="191" spans="1:31" x14ac:dyDescent="0.25">
      <c r="A191" s="57"/>
      <c r="B191" s="58">
        <v>179</v>
      </c>
      <c r="C191" s="61">
        <f>IFERROR(INDEX(LysimeterVol_DB!$H$3:$AM$2832,(NutriPlotsInfo!$D$5+NutriPlotsInfo!$B191),1),NA())</f>
        <v>42365</v>
      </c>
      <c r="D191" s="62">
        <f>IFERROR(INDEX(TKN[#Data],($D$5+$B191),MATCH($F$6,TKN[#Headers],0)),NA())</f>
        <v>0</v>
      </c>
      <c r="E191" s="62">
        <f>IFERROR(INDEX(Nitrite[#Data],($D$5+$B191),MATCH($F$6,Nitrite[#Headers],0)),NA())</f>
        <v>0</v>
      </c>
      <c r="F191" s="62">
        <f>IFERROR(INDEX(Nitrate[#Data],($D$5+$B191),MATCH($F$6,Nitrate[#Headers],0)),NA())</f>
        <v>0</v>
      </c>
      <c r="G191" s="62">
        <f>IFERROR(INDEX(Ammonia[#Data],($D$5+$B191),MATCH($F$6,Ammonia[#Headers],0)),NA())</f>
        <v>0</v>
      </c>
      <c r="H191" s="62">
        <f>IFERROR(INDEX(IrriTKN[#Data],($D$5+$B191),MATCH($F$7,IrriTKN[#Headers],0)),NA())</f>
        <v>0</v>
      </c>
      <c r="I191" s="62">
        <f>IFERROR(INDEX(ModelN[#Data],($D$5+$B191),MATCH($F$7,ModelN[#Headers],0)),NA())</f>
        <v>0</v>
      </c>
      <c r="J191" s="57"/>
      <c r="K191" s="57"/>
      <c r="L191" s="57"/>
      <c r="M191" s="58">
        <v>179</v>
      </c>
      <c r="N191" s="61">
        <f>IFERROR(INDEX(LysimeterVol_DB!$H$3:$AM$2832,(NutriPlotsInfo!$O$5+NutriPlotsInfo!$M191),1),NA())</f>
        <v>40358</v>
      </c>
      <c r="O191" s="62">
        <f>IFERROR(INDEX(TKN[#Data],($O$5+$M191),MATCH($Q$6,TKN[#Headers],0)),NA())</f>
        <v>0</v>
      </c>
      <c r="P191" s="62">
        <f>IFERROR(INDEX(Nitrite[#Data],($O$5+$M191),MATCH($Q$6,Nitrite[#Headers],0)),NA())</f>
        <v>0</v>
      </c>
      <c r="Q191" s="62">
        <f>IFERROR(INDEX(Nitrate[#Data],($O$5+$M191),MATCH($Q$6,Nitrate[#Headers],0)),NA())</f>
        <v>0</v>
      </c>
      <c r="R191" s="62">
        <f>IFERROR(INDEX(Ammonia[#Data],($O$5+$M191),MATCH($Q$6,Ammonia[#Headers],0)),NA())</f>
        <v>0</v>
      </c>
      <c r="S191" s="62">
        <f>IFERROR(INDEX(IrriTKN[#Data],($O$5+$M191),MATCH($Q$7,IrriTKN[#Headers],0)),NA())</f>
        <v>0</v>
      </c>
      <c r="T191" s="62">
        <f>IFERROR(INDEX(ModelN[#Data],($O$5+$M191),MATCH($Q$7,ModelN[#Headers],0)),NA())</f>
        <v>0</v>
      </c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</row>
    <row r="192" spans="1:31" x14ac:dyDescent="0.25">
      <c r="A192" s="57"/>
      <c r="B192" s="58">
        <v>180</v>
      </c>
      <c r="C192" s="61">
        <f>IFERROR(INDEX(LysimeterVol_DB!$H$3:$AM$2832,(NutriPlotsInfo!$D$5+NutriPlotsInfo!$B192),1),NA())</f>
        <v>42366</v>
      </c>
      <c r="D192" s="62">
        <f>IFERROR(INDEX(TKN[#Data],($D$5+$B192),MATCH($F$6,TKN[#Headers],0)),NA())</f>
        <v>0</v>
      </c>
      <c r="E192" s="62">
        <f>IFERROR(INDEX(Nitrite[#Data],($D$5+$B192),MATCH($F$6,Nitrite[#Headers],0)),NA())</f>
        <v>0</v>
      </c>
      <c r="F192" s="62">
        <f>IFERROR(INDEX(Nitrate[#Data],($D$5+$B192),MATCH($F$6,Nitrate[#Headers],0)),NA())</f>
        <v>0</v>
      </c>
      <c r="G192" s="62">
        <f>IFERROR(INDEX(Ammonia[#Data],($D$5+$B192),MATCH($F$6,Ammonia[#Headers],0)),NA())</f>
        <v>0</v>
      </c>
      <c r="H192" s="62">
        <f>IFERROR(INDEX(IrriTKN[#Data],($D$5+$B192),MATCH($F$7,IrriTKN[#Headers],0)),NA())</f>
        <v>0</v>
      </c>
      <c r="I192" s="62">
        <f>IFERROR(INDEX(ModelN[#Data],($D$5+$B192),MATCH($F$7,ModelN[#Headers],0)),NA())</f>
        <v>0</v>
      </c>
      <c r="J192" s="57"/>
      <c r="K192" s="57"/>
      <c r="L192" s="57"/>
      <c r="M192" s="58">
        <v>180</v>
      </c>
      <c r="N192" s="61">
        <f>IFERROR(INDEX(LysimeterVol_DB!$H$3:$AM$2832,(NutriPlotsInfo!$O$5+NutriPlotsInfo!$M192),1),NA())</f>
        <v>40359</v>
      </c>
      <c r="O192" s="62">
        <f>IFERROR(INDEX(TKN[#Data],($O$5+$M192),MATCH($Q$6,TKN[#Headers],0)),NA())</f>
        <v>0</v>
      </c>
      <c r="P192" s="62">
        <f>IFERROR(INDEX(Nitrite[#Data],($O$5+$M192),MATCH($Q$6,Nitrite[#Headers],0)),NA())</f>
        <v>0</v>
      </c>
      <c r="Q192" s="62">
        <f>IFERROR(INDEX(Nitrate[#Data],($O$5+$M192),MATCH($Q$6,Nitrate[#Headers],0)),NA())</f>
        <v>0</v>
      </c>
      <c r="R192" s="62">
        <f>IFERROR(INDEX(Ammonia[#Data],($O$5+$M192),MATCH($Q$6,Ammonia[#Headers],0)),NA())</f>
        <v>0</v>
      </c>
      <c r="S192" s="62">
        <f>IFERROR(INDEX(IrriTKN[#Data],($O$5+$M192),MATCH($Q$7,IrriTKN[#Headers],0)),NA())</f>
        <v>0</v>
      </c>
      <c r="T192" s="62">
        <f>IFERROR(INDEX(ModelN[#Data],($O$5+$M192),MATCH($Q$7,ModelN[#Headers],0)),NA())</f>
        <v>0</v>
      </c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</row>
    <row r="193" spans="1:31" x14ac:dyDescent="0.25">
      <c r="A193" s="57"/>
      <c r="B193" s="58">
        <v>181</v>
      </c>
      <c r="C193" s="61">
        <f>IFERROR(INDEX(LysimeterVol_DB!$H$3:$AM$2832,(NutriPlotsInfo!$D$5+NutriPlotsInfo!$B193),1),NA())</f>
        <v>42367</v>
      </c>
      <c r="D193" s="62">
        <f>IFERROR(INDEX(TKN[#Data],($D$5+$B193),MATCH($F$6,TKN[#Headers],0)),NA())</f>
        <v>0</v>
      </c>
      <c r="E193" s="62">
        <f>IFERROR(INDEX(Nitrite[#Data],($D$5+$B193),MATCH($F$6,Nitrite[#Headers],0)),NA())</f>
        <v>0</v>
      </c>
      <c r="F193" s="62">
        <f>IFERROR(INDEX(Nitrate[#Data],($D$5+$B193),MATCH($F$6,Nitrate[#Headers],0)),NA())</f>
        <v>0</v>
      </c>
      <c r="G193" s="62">
        <f>IFERROR(INDEX(Ammonia[#Data],($D$5+$B193),MATCH($F$6,Ammonia[#Headers],0)),NA())</f>
        <v>0</v>
      </c>
      <c r="H193" s="62">
        <f>IFERROR(INDEX(IrriTKN[#Data],($D$5+$B193),MATCH($F$7,IrriTKN[#Headers],0)),NA())</f>
        <v>0</v>
      </c>
      <c r="I193" s="62">
        <f>IFERROR(INDEX(ModelN[#Data],($D$5+$B193),MATCH($F$7,ModelN[#Headers],0)),NA())</f>
        <v>0</v>
      </c>
      <c r="J193" s="57"/>
      <c r="K193" s="57"/>
      <c r="L193" s="57"/>
      <c r="M193" s="58">
        <v>181</v>
      </c>
      <c r="N193" s="61">
        <f>IFERROR(INDEX(LysimeterVol_DB!$H$3:$AM$2832,(NutriPlotsInfo!$O$5+NutriPlotsInfo!$M193),1),NA())</f>
        <v>40360</v>
      </c>
      <c r="O193" s="62">
        <f>IFERROR(INDEX(TKN[#Data],($O$5+$M193),MATCH($Q$6,TKN[#Headers],0)),NA())</f>
        <v>0</v>
      </c>
      <c r="P193" s="62">
        <f>IFERROR(INDEX(Nitrite[#Data],($O$5+$M193),MATCH($Q$6,Nitrite[#Headers],0)),NA())</f>
        <v>0</v>
      </c>
      <c r="Q193" s="62">
        <f>IFERROR(INDEX(Nitrate[#Data],($O$5+$M193),MATCH($Q$6,Nitrate[#Headers],0)),NA())</f>
        <v>0</v>
      </c>
      <c r="R193" s="62">
        <f>IFERROR(INDEX(Ammonia[#Data],($O$5+$M193),MATCH($Q$6,Ammonia[#Headers],0)),NA())</f>
        <v>0</v>
      </c>
      <c r="S193" s="62">
        <f>IFERROR(INDEX(IrriTKN[#Data],($O$5+$M193),MATCH($Q$7,IrriTKN[#Headers],0)),NA())</f>
        <v>0</v>
      </c>
      <c r="T193" s="62">
        <f>IFERROR(INDEX(ModelN[#Data],($O$5+$M193),MATCH($Q$7,ModelN[#Headers],0)),NA())</f>
        <v>0</v>
      </c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</row>
    <row r="194" spans="1:31" x14ac:dyDescent="0.25">
      <c r="A194" s="57"/>
      <c r="B194" s="58">
        <v>182</v>
      </c>
      <c r="C194" s="61">
        <f>IFERROR(INDEX(LysimeterVol_DB!$H$3:$AM$2832,(NutriPlotsInfo!$D$5+NutriPlotsInfo!$B194),1),NA())</f>
        <v>42368</v>
      </c>
      <c r="D194" s="62">
        <f>IFERROR(INDEX(TKN[#Data],($D$5+$B194),MATCH($F$6,TKN[#Headers],0)),NA())</f>
        <v>0</v>
      </c>
      <c r="E194" s="62">
        <f>IFERROR(INDEX(Nitrite[#Data],($D$5+$B194),MATCH($F$6,Nitrite[#Headers],0)),NA())</f>
        <v>0</v>
      </c>
      <c r="F194" s="62">
        <f>IFERROR(INDEX(Nitrate[#Data],($D$5+$B194),MATCH($F$6,Nitrate[#Headers],0)),NA())</f>
        <v>0</v>
      </c>
      <c r="G194" s="62">
        <f>IFERROR(INDEX(Ammonia[#Data],($D$5+$B194),MATCH($F$6,Ammonia[#Headers],0)),NA())</f>
        <v>0</v>
      </c>
      <c r="H194" s="62">
        <f>IFERROR(INDEX(IrriTKN[#Data],($D$5+$B194),MATCH($F$7,IrriTKN[#Headers],0)),NA())</f>
        <v>0</v>
      </c>
      <c r="I194" s="62">
        <f>IFERROR(INDEX(ModelN[#Data],($D$5+$B194),MATCH($F$7,ModelN[#Headers],0)),NA())</f>
        <v>0</v>
      </c>
      <c r="J194" s="57"/>
      <c r="K194" s="57"/>
      <c r="L194" s="57"/>
      <c r="M194" s="58">
        <v>182</v>
      </c>
      <c r="N194" s="61">
        <f>IFERROR(INDEX(LysimeterVol_DB!$H$3:$AM$2832,(NutriPlotsInfo!$O$5+NutriPlotsInfo!$M194),1),NA())</f>
        <v>40361</v>
      </c>
      <c r="O194" s="62">
        <f>IFERROR(INDEX(TKN[#Data],($O$5+$M194),MATCH($Q$6,TKN[#Headers],0)),NA())</f>
        <v>0</v>
      </c>
      <c r="P194" s="62">
        <f>IFERROR(INDEX(Nitrite[#Data],($O$5+$M194),MATCH($Q$6,Nitrite[#Headers],0)),NA())</f>
        <v>0</v>
      </c>
      <c r="Q194" s="62">
        <f>IFERROR(INDEX(Nitrate[#Data],($O$5+$M194),MATCH($Q$6,Nitrate[#Headers],0)),NA())</f>
        <v>0</v>
      </c>
      <c r="R194" s="62">
        <f>IFERROR(INDEX(Ammonia[#Data],($O$5+$M194),MATCH($Q$6,Ammonia[#Headers],0)),NA())</f>
        <v>0</v>
      </c>
      <c r="S194" s="62">
        <f>IFERROR(INDEX(IrriTKN[#Data],($O$5+$M194),MATCH($Q$7,IrriTKN[#Headers],0)),NA())</f>
        <v>0</v>
      </c>
      <c r="T194" s="62">
        <f>IFERROR(INDEX(ModelN[#Data],($O$5+$M194),MATCH($Q$7,ModelN[#Headers],0)),NA())</f>
        <v>0</v>
      </c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</row>
    <row r="195" spans="1:31" x14ac:dyDescent="0.25">
      <c r="A195" s="57"/>
      <c r="B195" s="58">
        <v>183</v>
      </c>
      <c r="C195" s="61">
        <f>IFERROR(INDEX(LysimeterVol_DB!$H$3:$AM$2832,(NutriPlotsInfo!$D$5+NutriPlotsInfo!$B195),1),NA())</f>
        <v>42369</v>
      </c>
      <c r="D195" s="62">
        <f>IFERROR(INDEX(TKN[#Data],($D$5+$B195),MATCH($F$6,TKN[#Headers],0)),NA())</f>
        <v>0</v>
      </c>
      <c r="E195" s="62">
        <f>IFERROR(INDEX(Nitrite[#Data],($D$5+$B195),MATCH($F$6,Nitrite[#Headers],0)),NA())</f>
        <v>0</v>
      </c>
      <c r="F195" s="62">
        <f>IFERROR(INDEX(Nitrate[#Data],($D$5+$B195),MATCH($F$6,Nitrate[#Headers],0)),NA())</f>
        <v>0</v>
      </c>
      <c r="G195" s="62">
        <f>IFERROR(INDEX(Ammonia[#Data],($D$5+$B195),MATCH($F$6,Ammonia[#Headers],0)),NA())</f>
        <v>0</v>
      </c>
      <c r="H195" s="62">
        <f>IFERROR(INDEX(IrriTKN[#Data],($D$5+$B195),MATCH($F$7,IrriTKN[#Headers],0)),NA())</f>
        <v>0</v>
      </c>
      <c r="I195" s="62">
        <f>IFERROR(INDEX(ModelN[#Data],($D$5+$B195),MATCH($F$7,ModelN[#Headers],0)),NA())</f>
        <v>0</v>
      </c>
      <c r="J195" s="57"/>
      <c r="K195" s="57"/>
      <c r="L195" s="57"/>
      <c r="M195" s="58">
        <v>183</v>
      </c>
      <c r="N195" s="61">
        <f>IFERROR(INDEX(LysimeterVol_DB!$H$3:$AM$2832,(NutriPlotsInfo!$O$5+NutriPlotsInfo!$M195),1),NA())</f>
        <v>40362</v>
      </c>
      <c r="O195" s="62">
        <f>IFERROR(INDEX(TKN[#Data],($O$5+$M195),MATCH($Q$6,TKN[#Headers],0)),NA())</f>
        <v>0</v>
      </c>
      <c r="P195" s="62">
        <f>IFERROR(INDEX(Nitrite[#Data],($O$5+$M195),MATCH($Q$6,Nitrite[#Headers],0)),NA())</f>
        <v>0</v>
      </c>
      <c r="Q195" s="62">
        <f>IFERROR(INDEX(Nitrate[#Data],($O$5+$M195),MATCH($Q$6,Nitrate[#Headers],0)),NA())</f>
        <v>0</v>
      </c>
      <c r="R195" s="62">
        <f>IFERROR(INDEX(Ammonia[#Data],($O$5+$M195),MATCH($Q$6,Ammonia[#Headers],0)),NA())</f>
        <v>0</v>
      </c>
      <c r="S195" s="62">
        <f>IFERROR(INDEX(IrriTKN[#Data],($O$5+$M195),MATCH($Q$7,IrriTKN[#Headers],0)),NA())</f>
        <v>0</v>
      </c>
      <c r="T195" s="62">
        <f>IFERROR(INDEX(ModelN[#Data],($O$5+$M195),MATCH($Q$7,ModelN[#Headers],0)),NA())</f>
        <v>0</v>
      </c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</row>
    <row r="196" spans="1:31" x14ac:dyDescent="0.25">
      <c r="A196" s="57"/>
      <c r="B196" s="58">
        <v>184</v>
      </c>
      <c r="C196" s="61">
        <f>IFERROR(INDEX(LysimeterVol_DB!$H$3:$AM$2832,(NutriPlotsInfo!$D$5+NutriPlotsInfo!$B196),1),NA())</f>
        <v>42370</v>
      </c>
      <c r="D196" s="62">
        <f>IFERROR(INDEX(TKN[#Data],($D$5+$B196),MATCH($F$6,TKN[#Headers],0)),NA())</f>
        <v>0</v>
      </c>
      <c r="E196" s="62">
        <f>IFERROR(INDEX(Nitrite[#Data],($D$5+$B196),MATCH($F$6,Nitrite[#Headers],0)),NA())</f>
        <v>0</v>
      </c>
      <c r="F196" s="62">
        <f>IFERROR(INDEX(Nitrate[#Data],($D$5+$B196),MATCH($F$6,Nitrate[#Headers],0)),NA())</f>
        <v>0</v>
      </c>
      <c r="G196" s="62">
        <f>IFERROR(INDEX(Ammonia[#Data],($D$5+$B196),MATCH($F$6,Ammonia[#Headers],0)),NA())</f>
        <v>0</v>
      </c>
      <c r="H196" s="62">
        <f>IFERROR(INDEX(IrriTKN[#Data],($D$5+$B196),MATCH($F$7,IrriTKN[#Headers],0)),NA())</f>
        <v>0</v>
      </c>
      <c r="I196" s="62">
        <f>IFERROR(INDEX(ModelN[#Data],($D$5+$B196),MATCH($F$7,ModelN[#Headers],0)),NA())</f>
        <v>0</v>
      </c>
      <c r="J196" s="57"/>
      <c r="K196" s="57"/>
      <c r="L196" s="57"/>
      <c r="M196" s="58">
        <v>184</v>
      </c>
      <c r="N196" s="61">
        <f>IFERROR(INDEX(LysimeterVol_DB!$H$3:$AM$2832,(NutriPlotsInfo!$O$5+NutriPlotsInfo!$M196),1),NA())</f>
        <v>40363</v>
      </c>
      <c r="O196" s="62">
        <f>IFERROR(INDEX(TKN[#Data],($O$5+$M196),MATCH($Q$6,TKN[#Headers],0)),NA())</f>
        <v>0</v>
      </c>
      <c r="P196" s="62">
        <f>IFERROR(INDEX(Nitrite[#Data],($O$5+$M196),MATCH($Q$6,Nitrite[#Headers],0)),NA())</f>
        <v>0</v>
      </c>
      <c r="Q196" s="62">
        <f>IFERROR(INDEX(Nitrate[#Data],($O$5+$M196),MATCH($Q$6,Nitrate[#Headers],0)),NA())</f>
        <v>0</v>
      </c>
      <c r="R196" s="62">
        <f>IFERROR(INDEX(Ammonia[#Data],($O$5+$M196),MATCH($Q$6,Ammonia[#Headers],0)),NA())</f>
        <v>0</v>
      </c>
      <c r="S196" s="62">
        <f>IFERROR(INDEX(IrriTKN[#Data],($O$5+$M196),MATCH($Q$7,IrriTKN[#Headers],0)),NA())</f>
        <v>0</v>
      </c>
      <c r="T196" s="62">
        <f>IFERROR(INDEX(ModelN[#Data],($O$5+$M196),MATCH($Q$7,ModelN[#Headers],0)),NA())</f>
        <v>0</v>
      </c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  <c r="AE196" s="57"/>
    </row>
    <row r="197" spans="1:31" x14ac:dyDescent="0.25">
      <c r="A197" s="57"/>
      <c r="B197" s="58">
        <v>185</v>
      </c>
      <c r="C197" s="61">
        <f>IFERROR(INDEX(LysimeterVol_DB!$H$3:$AM$2832,(NutriPlotsInfo!$D$5+NutriPlotsInfo!$B197),1),NA())</f>
        <v>42371</v>
      </c>
      <c r="D197" s="62">
        <f>IFERROR(INDEX(TKN[#Data],($D$5+$B197),MATCH($F$6,TKN[#Headers],0)),NA())</f>
        <v>0</v>
      </c>
      <c r="E197" s="62">
        <f>IFERROR(INDEX(Nitrite[#Data],($D$5+$B197),MATCH($F$6,Nitrite[#Headers],0)),NA())</f>
        <v>0</v>
      </c>
      <c r="F197" s="62">
        <f>IFERROR(INDEX(Nitrate[#Data],($D$5+$B197),MATCH($F$6,Nitrate[#Headers],0)),NA())</f>
        <v>0</v>
      </c>
      <c r="G197" s="62">
        <f>IFERROR(INDEX(Ammonia[#Data],($D$5+$B197),MATCH($F$6,Ammonia[#Headers],0)),NA())</f>
        <v>0</v>
      </c>
      <c r="H197" s="62">
        <f>IFERROR(INDEX(IrriTKN[#Data],($D$5+$B197),MATCH($F$7,IrriTKN[#Headers],0)),NA())</f>
        <v>0</v>
      </c>
      <c r="I197" s="62">
        <f>IFERROR(INDEX(ModelN[#Data],($D$5+$B197),MATCH($F$7,ModelN[#Headers],0)),NA())</f>
        <v>0</v>
      </c>
      <c r="J197" s="57"/>
      <c r="K197" s="57"/>
      <c r="L197" s="57"/>
      <c r="M197" s="58">
        <v>185</v>
      </c>
      <c r="N197" s="61">
        <f>IFERROR(INDEX(LysimeterVol_DB!$H$3:$AM$2832,(NutriPlotsInfo!$O$5+NutriPlotsInfo!$M197),1),NA())</f>
        <v>40364</v>
      </c>
      <c r="O197" s="62">
        <f>IFERROR(INDEX(TKN[#Data],($O$5+$M197),MATCH($Q$6,TKN[#Headers],0)),NA())</f>
        <v>0</v>
      </c>
      <c r="P197" s="62">
        <f>IFERROR(INDEX(Nitrite[#Data],($O$5+$M197),MATCH($Q$6,Nitrite[#Headers],0)),NA())</f>
        <v>0</v>
      </c>
      <c r="Q197" s="62">
        <f>IFERROR(INDEX(Nitrate[#Data],($O$5+$M197),MATCH($Q$6,Nitrate[#Headers],0)),NA())</f>
        <v>0</v>
      </c>
      <c r="R197" s="62">
        <f>IFERROR(INDEX(Ammonia[#Data],($O$5+$M197),MATCH($Q$6,Ammonia[#Headers],0)),NA())</f>
        <v>0</v>
      </c>
      <c r="S197" s="62">
        <f>IFERROR(INDEX(IrriTKN[#Data],($O$5+$M197),MATCH($Q$7,IrriTKN[#Headers],0)),NA())</f>
        <v>0</v>
      </c>
      <c r="T197" s="62">
        <f>IFERROR(INDEX(ModelN[#Data],($O$5+$M197),MATCH($Q$7,ModelN[#Headers],0)),NA())</f>
        <v>0</v>
      </c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</row>
    <row r="198" spans="1:31" x14ac:dyDescent="0.25">
      <c r="A198" s="57"/>
      <c r="B198" s="58">
        <v>186</v>
      </c>
      <c r="C198" s="61">
        <f>IFERROR(INDEX(LysimeterVol_DB!$H$3:$AM$2832,(NutriPlotsInfo!$D$5+NutriPlotsInfo!$B198),1),NA())</f>
        <v>42372</v>
      </c>
      <c r="D198" s="62">
        <f>IFERROR(INDEX(TKN[#Data],($D$5+$B198),MATCH($F$6,TKN[#Headers],0)),NA())</f>
        <v>0</v>
      </c>
      <c r="E198" s="62">
        <f>IFERROR(INDEX(Nitrite[#Data],($D$5+$B198),MATCH($F$6,Nitrite[#Headers],0)),NA())</f>
        <v>0</v>
      </c>
      <c r="F198" s="62">
        <f>IFERROR(INDEX(Nitrate[#Data],($D$5+$B198),MATCH($F$6,Nitrate[#Headers],0)),NA())</f>
        <v>0</v>
      </c>
      <c r="G198" s="62">
        <f>IFERROR(INDEX(Ammonia[#Data],($D$5+$B198),MATCH($F$6,Ammonia[#Headers],0)),NA())</f>
        <v>0</v>
      </c>
      <c r="H198" s="62">
        <f>IFERROR(INDEX(IrriTKN[#Data],($D$5+$B198),MATCH($F$7,IrriTKN[#Headers],0)),NA())</f>
        <v>0</v>
      </c>
      <c r="I198" s="62">
        <f>IFERROR(INDEX(ModelN[#Data],($D$5+$B198),MATCH($F$7,ModelN[#Headers],0)),NA())</f>
        <v>0</v>
      </c>
      <c r="J198" s="57"/>
      <c r="K198" s="57"/>
      <c r="L198" s="57"/>
      <c r="M198" s="58">
        <v>186</v>
      </c>
      <c r="N198" s="61">
        <f>IFERROR(INDEX(LysimeterVol_DB!$H$3:$AM$2832,(NutriPlotsInfo!$O$5+NutriPlotsInfo!$M198),1),NA())</f>
        <v>40365</v>
      </c>
      <c r="O198" s="62">
        <f>IFERROR(INDEX(TKN[#Data],($O$5+$M198),MATCH($Q$6,TKN[#Headers],0)),NA())</f>
        <v>0</v>
      </c>
      <c r="P198" s="62">
        <f>IFERROR(INDEX(Nitrite[#Data],($O$5+$M198),MATCH($Q$6,Nitrite[#Headers],0)),NA())</f>
        <v>0</v>
      </c>
      <c r="Q198" s="62">
        <f>IFERROR(INDEX(Nitrate[#Data],($O$5+$M198),MATCH($Q$6,Nitrate[#Headers],0)),NA())</f>
        <v>0</v>
      </c>
      <c r="R198" s="62">
        <f>IFERROR(INDEX(Ammonia[#Data],($O$5+$M198),MATCH($Q$6,Ammonia[#Headers],0)),NA())</f>
        <v>0</v>
      </c>
      <c r="S198" s="62">
        <f>IFERROR(INDEX(IrriTKN[#Data],($O$5+$M198),MATCH($Q$7,IrriTKN[#Headers],0)),NA())</f>
        <v>0</v>
      </c>
      <c r="T198" s="62">
        <f>IFERROR(INDEX(ModelN[#Data],($O$5+$M198),MATCH($Q$7,ModelN[#Headers],0)),NA())</f>
        <v>0</v>
      </c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</row>
    <row r="199" spans="1:31" x14ac:dyDescent="0.25">
      <c r="A199" s="57"/>
      <c r="B199" s="58">
        <v>187</v>
      </c>
      <c r="C199" s="61">
        <f>IFERROR(INDEX(LysimeterVol_DB!$H$3:$AM$2832,(NutriPlotsInfo!$D$5+NutriPlotsInfo!$B199),1),NA())</f>
        <v>42373</v>
      </c>
      <c r="D199" s="62">
        <f>IFERROR(INDEX(TKN[#Data],($D$5+$B199),MATCH($F$6,TKN[#Headers],0)),NA())</f>
        <v>0</v>
      </c>
      <c r="E199" s="62">
        <f>IFERROR(INDEX(Nitrite[#Data],($D$5+$B199),MATCH($F$6,Nitrite[#Headers],0)),NA())</f>
        <v>0</v>
      </c>
      <c r="F199" s="62">
        <f>IFERROR(INDEX(Nitrate[#Data],($D$5+$B199),MATCH($F$6,Nitrate[#Headers],0)),NA())</f>
        <v>0</v>
      </c>
      <c r="G199" s="62">
        <f>IFERROR(INDEX(Ammonia[#Data],($D$5+$B199),MATCH($F$6,Ammonia[#Headers],0)),NA())</f>
        <v>0</v>
      </c>
      <c r="H199" s="62">
        <f>IFERROR(INDEX(IrriTKN[#Data],($D$5+$B199),MATCH($F$7,IrriTKN[#Headers],0)),NA())</f>
        <v>0</v>
      </c>
      <c r="I199" s="62">
        <f>IFERROR(INDEX(ModelN[#Data],($D$5+$B199),MATCH($F$7,ModelN[#Headers],0)),NA())</f>
        <v>0</v>
      </c>
      <c r="J199" s="57"/>
      <c r="K199" s="57"/>
      <c r="L199" s="57"/>
      <c r="M199" s="58">
        <v>187</v>
      </c>
      <c r="N199" s="61">
        <f>IFERROR(INDEX(LysimeterVol_DB!$H$3:$AM$2832,(NutriPlotsInfo!$O$5+NutriPlotsInfo!$M199),1),NA())</f>
        <v>40366</v>
      </c>
      <c r="O199" s="62">
        <f>IFERROR(INDEX(TKN[#Data],($O$5+$M199),MATCH($Q$6,TKN[#Headers],0)),NA())</f>
        <v>0</v>
      </c>
      <c r="P199" s="62">
        <f>IFERROR(INDEX(Nitrite[#Data],($O$5+$M199),MATCH($Q$6,Nitrite[#Headers],0)),NA())</f>
        <v>0</v>
      </c>
      <c r="Q199" s="62">
        <f>IFERROR(INDEX(Nitrate[#Data],($O$5+$M199),MATCH($Q$6,Nitrate[#Headers],0)),NA())</f>
        <v>0</v>
      </c>
      <c r="R199" s="62">
        <f>IFERROR(INDEX(Ammonia[#Data],($O$5+$M199),MATCH($Q$6,Ammonia[#Headers],0)),NA())</f>
        <v>0</v>
      </c>
      <c r="S199" s="62">
        <f>IFERROR(INDEX(IrriTKN[#Data],($O$5+$M199),MATCH($Q$7,IrriTKN[#Headers],0)),NA())</f>
        <v>0</v>
      </c>
      <c r="T199" s="62">
        <f>IFERROR(INDEX(ModelN[#Data],($O$5+$M199),MATCH($Q$7,ModelN[#Headers],0)),NA())</f>
        <v>0</v>
      </c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</row>
    <row r="200" spans="1:31" x14ac:dyDescent="0.25">
      <c r="A200" s="57"/>
      <c r="B200" s="58">
        <v>188</v>
      </c>
      <c r="C200" s="61">
        <f>IFERROR(INDEX(LysimeterVol_DB!$H$3:$AM$2832,(NutriPlotsInfo!$D$5+NutriPlotsInfo!$B200),1),NA())</f>
        <v>42374</v>
      </c>
      <c r="D200" s="62">
        <f>IFERROR(INDEX(TKN[#Data],($D$5+$B200),MATCH($F$6,TKN[#Headers],0)),NA())</f>
        <v>0</v>
      </c>
      <c r="E200" s="62">
        <f>IFERROR(INDEX(Nitrite[#Data],($D$5+$B200),MATCH($F$6,Nitrite[#Headers],0)),NA())</f>
        <v>0</v>
      </c>
      <c r="F200" s="62">
        <f>IFERROR(INDEX(Nitrate[#Data],($D$5+$B200),MATCH($F$6,Nitrate[#Headers],0)),NA())</f>
        <v>0</v>
      </c>
      <c r="G200" s="62">
        <f>IFERROR(INDEX(Ammonia[#Data],($D$5+$B200),MATCH($F$6,Ammonia[#Headers],0)),NA())</f>
        <v>0</v>
      </c>
      <c r="H200" s="62">
        <f>IFERROR(INDEX(IrriTKN[#Data],($D$5+$B200),MATCH($F$7,IrriTKN[#Headers],0)),NA())</f>
        <v>0</v>
      </c>
      <c r="I200" s="62">
        <f>IFERROR(INDEX(ModelN[#Data],($D$5+$B200),MATCH($F$7,ModelN[#Headers],0)),NA())</f>
        <v>0</v>
      </c>
      <c r="J200" s="57"/>
      <c r="K200" s="57"/>
      <c r="L200" s="57"/>
      <c r="M200" s="58">
        <v>188</v>
      </c>
      <c r="N200" s="61">
        <f>IFERROR(INDEX(LysimeterVol_DB!$H$3:$AM$2832,(NutriPlotsInfo!$O$5+NutriPlotsInfo!$M200),1),NA())</f>
        <v>40367</v>
      </c>
      <c r="O200" s="62">
        <f>IFERROR(INDEX(TKN[#Data],($O$5+$M200),MATCH($Q$6,TKN[#Headers],0)),NA())</f>
        <v>0</v>
      </c>
      <c r="P200" s="62">
        <f>IFERROR(INDEX(Nitrite[#Data],($O$5+$M200),MATCH($Q$6,Nitrite[#Headers],0)),NA())</f>
        <v>0</v>
      </c>
      <c r="Q200" s="62">
        <f>IFERROR(INDEX(Nitrate[#Data],($O$5+$M200),MATCH($Q$6,Nitrate[#Headers],0)),NA())</f>
        <v>0</v>
      </c>
      <c r="R200" s="62">
        <f>IFERROR(INDEX(Ammonia[#Data],($O$5+$M200),MATCH($Q$6,Ammonia[#Headers],0)),NA())</f>
        <v>0</v>
      </c>
      <c r="S200" s="62">
        <f>IFERROR(INDEX(IrriTKN[#Data],($O$5+$M200),MATCH($Q$7,IrriTKN[#Headers],0)),NA())</f>
        <v>0</v>
      </c>
      <c r="T200" s="62">
        <f>IFERROR(INDEX(ModelN[#Data],($O$5+$M200),MATCH($Q$7,ModelN[#Headers],0)),NA())</f>
        <v>0</v>
      </c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</row>
    <row r="201" spans="1:31" x14ac:dyDescent="0.25">
      <c r="A201" s="57"/>
      <c r="B201" s="58">
        <v>189</v>
      </c>
      <c r="C201" s="61">
        <f>IFERROR(INDEX(LysimeterVol_DB!$H$3:$AM$2832,(NutriPlotsInfo!$D$5+NutriPlotsInfo!$B201),1),NA())</f>
        <v>42375</v>
      </c>
      <c r="D201" s="62">
        <f>IFERROR(INDEX(TKN[#Data],($D$5+$B201),MATCH($F$6,TKN[#Headers],0)),NA())</f>
        <v>0</v>
      </c>
      <c r="E201" s="62">
        <f>IFERROR(INDEX(Nitrite[#Data],($D$5+$B201),MATCH($F$6,Nitrite[#Headers],0)),NA())</f>
        <v>0</v>
      </c>
      <c r="F201" s="62">
        <f>IFERROR(INDEX(Nitrate[#Data],($D$5+$B201),MATCH($F$6,Nitrate[#Headers],0)),NA())</f>
        <v>0</v>
      </c>
      <c r="G201" s="62">
        <f>IFERROR(INDEX(Ammonia[#Data],($D$5+$B201),MATCH($F$6,Ammonia[#Headers],0)),NA())</f>
        <v>0</v>
      </c>
      <c r="H201" s="62">
        <f>IFERROR(INDEX(IrriTKN[#Data],($D$5+$B201),MATCH($F$7,IrriTKN[#Headers],0)),NA())</f>
        <v>0</v>
      </c>
      <c r="I201" s="62">
        <f>IFERROR(INDEX(ModelN[#Data],($D$5+$B201),MATCH($F$7,ModelN[#Headers],0)),NA())</f>
        <v>0</v>
      </c>
      <c r="J201" s="57"/>
      <c r="K201" s="57"/>
      <c r="L201" s="57"/>
      <c r="M201" s="58">
        <v>189</v>
      </c>
      <c r="N201" s="61">
        <f>IFERROR(INDEX(LysimeterVol_DB!$H$3:$AM$2832,(NutriPlotsInfo!$O$5+NutriPlotsInfo!$M201),1),NA())</f>
        <v>40368</v>
      </c>
      <c r="O201" s="62">
        <f>IFERROR(INDEX(TKN[#Data],($O$5+$M201),MATCH($Q$6,TKN[#Headers],0)),NA())</f>
        <v>0</v>
      </c>
      <c r="P201" s="62">
        <f>IFERROR(INDEX(Nitrite[#Data],($O$5+$M201),MATCH($Q$6,Nitrite[#Headers],0)),NA())</f>
        <v>0</v>
      </c>
      <c r="Q201" s="62">
        <f>IFERROR(INDEX(Nitrate[#Data],($O$5+$M201),MATCH($Q$6,Nitrate[#Headers],0)),NA())</f>
        <v>0</v>
      </c>
      <c r="R201" s="62">
        <f>IFERROR(INDEX(Ammonia[#Data],($O$5+$M201),MATCH($Q$6,Ammonia[#Headers],0)),NA())</f>
        <v>0</v>
      </c>
      <c r="S201" s="62">
        <f>IFERROR(INDEX(IrriTKN[#Data],($O$5+$M201),MATCH($Q$7,IrriTKN[#Headers],0)),NA())</f>
        <v>0</v>
      </c>
      <c r="T201" s="62">
        <f>IFERROR(INDEX(ModelN[#Data],($O$5+$M201),MATCH($Q$7,ModelN[#Headers],0)),NA())</f>
        <v>0</v>
      </c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</row>
    <row r="202" spans="1:31" x14ac:dyDescent="0.25">
      <c r="A202" s="57"/>
      <c r="B202" s="58">
        <v>190</v>
      </c>
      <c r="C202" s="61">
        <f>IFERROR(INDEX(LysimeterVol_DB!$H$3:$AM$2832,(NutriPlotsInfo!$D$5+NutriPlotsInfo!$B202),1),NA())</f>
        <v>42376</v>
      </c>
      <c r="D202" s="62">
        <f>IFERROR(INDEX(TKN[#Data],($D$5+$B202),MATCH($F$6,TKN[#Headers],0)),NA())</f>
        <v>0</v>
      </c>
      <c r="E202" s="62">
        <f>IFERROR(INDEX(Nitrite[#Data],($D$5+$B202),MATCH($F$6,Nitrite[#Headers],0)),NA())</f>
        <v>0</v>
      </c>
      <c r="F202" s="62">
        <f>IFERROR(INDEX(Nitrate[#Data],($D$5+$B202),MATCH($F$6,Nitrate[#Headers],0)),NA())</f>
        <v>0</v>
      </c>
      <c r="G202" s="62">
        <f>IFERROR(INDEX(Ammonia[#Data],($D$5+$B202),MATCH($F$6,Ammonia[#Headers],0)),NA())</f>
        <v>0</v>
      </c>
      <c r="H202" s="62">
        <f>IFERROR(INDEX(IrriTKN[#Data],($D$5+$B202),MATCH($F$7,IrriTKN[#Headers],0)),NA())</f>
        <v>0</v>
      </c>
      <c r="I202" s="62">
        <f>IFERROR(INDEX(ModelN[#Data],($D$5+$B202),MATCH($F$7,ModelN[#Headers],0)),NA())</f>
        <v>0</v>
      </c>
      <c r="J202" s="57"/>
      <c r="K202" s="57"/>
      <c r="L202" s="57"/>
      <c r="M202" s="58">
        <v>190</v>
      </c>
      <c r="N202" s="61">
        <f>IFERROR(INDEX(LysimeterVol_DB!$H$3:$AM$2832,(NutriPlotsInfo!$O$5+NutriPlotsInfo!$M202),1),NA())</f>
        <v>40369</v>
      </c>
      <c r="O202" s="62">
        <f>IFERROR(INDEX(TKN[#Data],($O$5+$M202),MATCH($Q$6,TKN[#Headers],0)),NA())</f>
        <v>0</v>
      </c>
      <c r="P202" s="62">
        <f>IFERROR(INDEX(Nitrite[#Data],($O$5+$M202),MATCH($Q$6,Nitrite[#Headers],0)),NA())</f>
        <v>0</v>
      </c>
      <c r="Q202" s="62">
        <f>IFERROR(INDEX(Nitrate[#Data],($O$5+$M202),MATCH($Q$6,Nitrate[#Headers],0)),NA())</f>
        <v>0</v>
      </c>
      <c r="R202" s="62">
        <f>IFERROR(INDEX(Ammonia[#Data],($O$5+$M202),MATCH($Q$6,Ammonia[#Headers],0)),NA())</f>
        <v>0</v>
      </c>
      <c r="S202" s="62">
        <f>IFERROR(INDEX(IrriTKN[#Data],($O$5+$M202),MATCH($Q$7,IrriTKN[#Headers],0)),NA())</f>
        <v>0</v>
      </c>
      <c r="T202" s="62">
        <f>IFERROR(INDEX(ModelN[#Data],($O$5+$M202),MATCH($Q$7,ModelN[#Headers],0)),NA())</f>
        <v>0</v>
      </c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</row>
    <row r="203" spans="1:31" x14ac:dyDescent="0.25">
      <c r="A203" s="57"/>
      <c r="B203" s="58">
        <v>191</v>
      </c>
      <c r="C203" s="61">
        <f>IFERROR(INDEX(LysimeterVol_DB!$H$3:$AM$2832,(NutriPlotsInfo!$D$5+NutriPlotsInfo!$B203),1),NA())</f>
        <v>42377</v>
      </c>
      <c r="D203" s="62">
        <f>IFERROR(INDEX(TKN[#Data],($D$5+$B203),MATCH($F$6,TKN[#Headers],0)),NA())</f>
        <v>0</v>
      </c>
      <c r="E203" s="62">
        <f>IFERROR(INDEX(Nitrite[#Data],($D$5+$B203),MATCH($F$6,Nitrite[#Headers],0)),NA())</f>
        <v>0</v>
      </c>
      <c r="F203" s="62">
        <f>IFERROR(INDEX(Nitrate[#Data],($D$5+$B203),MATCH($F$6,Nitrate[#Headers],0)),NA())</f>
        <v>0</v>
      </c>
      <c r="G203" s="62">
        <f>IFERROR(INDEX(Ammonia[#Data],($D$5+$B203),MATCH($F$6,Ammonia[#Headers],0)),NA())</f>
        <v>0</v>
      </c>
      <c r="H203" s="62">
        <f>IFERROR(INDEX(IrriTKN[#Data],($D$5+$B203),MATCH($F$7,IrriTKN[#Headers],0)),NA())</f>
        <v>0</v>
      </c>
      <c r="I203" s="62">
        <f>IFERROR(INDEX(ModelN[#Data],($D$5+$B203),MATCH($F$7,ModelN[#Headers],0)),NA())</f>
        <v>0</v>
      </c>
      <c r="J203" s="57"/>
      <c r="K203" s="57"/>
      <c r="L203" s="57"/>
      <c r="M203" s="58">
        <v>191</v>
      </c>
      <c r="N203" s="61">
        <f>IFERROR(INDEX(LysimeterVol_DB!$H$3:$AM$2832,(NutriPlotsInfo!$O$5+NutriPlotsInfo!$M203),1),NA())</f>
        <v>40370</v>
      </c>
      <c r="O203" s="62">
        <f>IFERROR(INDEX(TKN[#Data],($O$5+$M203),MATCH($Q$6,TKN[#Headers],0)),NA())</f>
        <v>0</v>
      </c>
      <c r="P203" s="62">
        <f>IFERROR(INDEX(Nitrite[#Data],($O$5+$M203),MATCH($Q$6,Nitrite[#Headers],0)),NA())</f>
        <v>0</v>
      </c>
      <c r="Q203" s="62">
        <f>IFERROR(INDEX(Nitrate[#Data],($O$5+$M203),MATCH($Q$6,Nitrate[#Headers],0)),NA())</f>
        <v>0</v>
      </c>
      <c r="R203" s="62">
        <f>IFERROR(INDEX(Ammonia[#Data],($O$5+$M203),MATCH($Q$6,Ammonia[#Headers],0)),NA())</f>
        <v>0</v>
      </c>
      <c r="S203" s="62">
        <f>IFERROR(INDEX(IrriTKN[#Data],($O$5+$M203),MATCH($Q$7,IrriTKN[#Headers],0)),NA())</f>
        <v>0</v>
      </c>
      <c r="T203" s="62">
        <f>IFERROR(INDEX(ModelN[#Data],($O$5+$M203),MATCH($Q$7,ModelN[#Headers],0)),NA())</f>
        <v>0</v>
      </c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</row>
    <row r="204" spans="1:31" x14ac:dyDescent="0.25">
      <c r="A204" s="57"/>
      <c r="B204" s="58">
        <v>192</v>
      </c>
      <c r="C204" s="61">
        <f>IFERROR(INDEX(LysimeterVol_DB!$H$3:$AM$2832,(NutriPlotsInfo!$D$5+NutriPlotsInfo!$B204),1),NA())</f>
        <v>42378</v>
      </c>
      <c r="D204" s="62">
        <f>IFERROR(INDEX(TKN[#Data],($D$5+$B204),MATCH($F$6,TKN[#Headers],0)),NA())</f>
        <v>0</v>
      </c>
      <c r="E204" s="62">
        <f>IFERROR(INDEX(Nitrite[#Data],($D$5+$B204),MATCH($F$6,Nitrite[#Headers],0)),NA())</f>
        <v>0</v>
      </c>
      <c r="F204" s="62">
        <f>IFERROR(INDEX(Nitrate[#Data],($D$5+$B204),MATCH($F$6,Nitrate[#Headers],0)),NA())</f>
        <v>0</v>
      </c>
      <c r="G204" s="62">
        <f>IFERROR(INDEX(Ammonia[#Data],($D$5+$B204),MATCH($F$6,Ammonia[#Headers],0)),NA())</f>
        <v>0</v>
      </c>
      <c r="H204" s="62">
        <f>IFERROR(INDEX(IrriTKN[#Data],($D$5+$B204),MATCH($F$7,IrriTKN[#Headers],0)),NA())</f>
        <v>0</v>
      </c>
      <c r="I204" s="62">
        <f>IFERROR(INDEX(ModelN[#Data],($D$5+$B204),MATCH($F$7,ModelN[#Headers],0)),NA())</f>
        <v>0</v>
      </c>
      <c r="J204" s="57"/>
      <c r="K204" s="57"/>
      <c r="L204" s="57"/>
      <c r="M204" s="58">
        <v>192</v>
      </c>
      <c r="N204" s="61">
        <f>IFERROR(INDEX(LysimeterVol_DB!$H$3:$AM$2832,(NutriPlotsInfo!$O$5+NutriPlotsInfo!$M204),1),NA())</f>
        <v>40371</v>
      </c>
      <c r="O204" s="62">
        <f>IFERROR(INDEX(TKN[#Data],($O$5+$M204),MATCH($Q$6,TKN[#Headers],0)),NA())</f>
        <v>0</v>
      </c>
      <c r="P204" s="62">
        <f>IFERROR(INDEX(Nitrite[#Data],($O$5+$M204),MATCH($Q$6,Nitrite[#Headers],0)),NA())</f>
        <v>0</v>
      </c>
      <c r="Q204" s="62">
        <f>IFERROR(INDEX(Nitrate[#Data],($O$5+$M204),MATCH($Q$6,Nitrate[#Headers],0)),NA())</f>
        <v>0</v>
      </c>
      <c r="R204" s="62">
        <f>IFERROR(INDEX(Ammonia[#Data],($O$5+$M204),MATCH($Q$6,Ammonia[#Headers],0)),NA())</f>
        <v>0</v>
      </c>
      <c r="S204" s="62">
        <f>IFERROR(INDEX(IrriTKN[#Data],($O$5+$M204),MATCH($Q$7,IrriTKN[#Headers],0)),NA())</f>
        <v>0</v>
      </c>
      <c r="T204" s="62">
        <f>IFERROR(INDEX(ModelN[#Data],($O$5+$M204),MATCH($Q$7,ModelN[#Headers],0)),NA())</f>
        <v>0</v>
      </c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</row>
    <row r="205" spans="1:31" x14ac:dyDescent="0.25">
      <c r="A205" s="57"/>
      <c r="B205" s="58">
        <v>193</v>
      </c>
      <c r="C205" s="61">
        <f>IFERROR(INDEX(LysimeterVol_DB!$H$3:$AM$2832,(NutriPlotsInfo!$D$5+NutriPlotsInfo!$B205),1),NA())</f>
        <v>42379</v>
      </c>
      <c r="D205" s="62">
        <f>IFERROR(INDEX(TKN[#Data],($D$5+$B205),MATCH($F$6,TKN[#Headers],0)),NA())</f>
        <v>0</v>
      </c>
      <c r="E205" s="62">
        <f>IFERROR(INDEX(Nitrite[#Data],($D$5+$B205),MATCH($F$6,Nitrite[#Headers],0)),NA())</f>
        <v>0</v>
      </c>
      <c r="F205" s="62">
        <f>IFERROR(INDEX(Nitrate[#Data],($D$5+$B205),MATCH($F$6,Nitrate[#Headers],0)),NA())</f>
        <v>0</v>
      </c>
      <c r="G205" s="62">
        <f>IFERROR(INDEX(Ammonia[#Data],($D$5+$B205),MATCH($F$6,Ammonia[#Headers],0)),NA())</f>
        <v>0</v>
      </c>
      <c r="H205" s="62">
        <f>IFERROR(INDEX(IrriTKN[#Data],($D$5+$B205),MATCH($F$7,IrriTKN[#Headers],0)),NA())</f>
        <v>0</v>
      </c>
      <c r="I205" s="62">
        <f>IFERROR(INDEX(ModelN[#Data],($D$5+$B205),MATCH($F$7,ModelN[#Headers],0)),NA())</f>
        <v>0</v>
      </c>
      <c r="J205" s="57"/>
      <c r="K205" s="57"/>
      <c r="L205" s="57"/>
      <c r="M205" s="58">
        <v>193</v>
      </c>
      <c r="N205" s="61">
        <f>IFERROR(INDEX(LysimeterVol_DB!$H$3:$AM$2832,(NutriPlotsInfo!$O$5+NutriPlotsInfo!$M205),1),NA())</f>
        <v>40372</v>
      </c>
      <c r="O205" s="62">
        <f>IFERROR(INDEX(TKN[#Data],($O$5+$M205),MATCH($Q$6,TKN[#Headers],0)),NA())</f>
        <v>0</v>
      </c>
      <c r="P205" s="62">
        <f>IFERROR(INDEX(Nitrite[#Data],($O$5+$M205),MATCH($Q$6,Nitrite[#Headers],0)),NA())</f>
        <v>0</v>
      </c>
      <c r="Q205" s="62">
        <f>IFERROR(INDEX(Nitrate[#Data],($O$5+$M205),MATCH($Q$6,Nitrate[#Headers],0)),NA())</f>
        <v>0</v>
      </c>
      <c r="R205" s="62">
        <f>IFERROR(INDEX(Ammonia[#Data],($O$5+$M205),MATCH($Q$6,Ammonia[#Headers],0)),NA())</f>
        <v>0</v>
      </c>
      <c r="S205" s="62">
        <f>IFERROR(INDEX(IrriTKN[#Data],($O$5+$M205),MATCH($Q$7,IrriTKN[#Headers],0)),NA())</f>
        <v>0</v>
      </c>
      <c r="T205" s="62">
        <f>IFERROR(INDEX(ModelN[#Data],($O$5+$M205),MATCH($Q$7,ModelN[#Headers],0)),NA())</f>
        <v>0</v>
      </c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</row>
    <row r="206" spans="1:31" x14ac:dyDescent="0.25">
      <c r="A206" s="57"/>
      <c r="B206" s="58">
        <v>194</v>
      </c>
      <c r="C206" s="61">
        <f>IFERROR(INDEX(LysimeterVol_DB!$H$3:$AM$2832,(NutriPlotsInfo!$D$5+NutriPlotsInfo!$B206),1),NA())</f>
        <v>42380</v>
      </c>
      <c r="D206" s="62">
        <f>IFERROR(INDEX(TKN[#Data],($D$5+$B206),MATCH($F$6,TKN[#Headers],0)),NA())</f>
        <v>0</v>
      </c>
      <c r="E206" s="62">
        <f>IFERROR(INDEX(Nitrite[#Data],($D$5+$B206),MATCH($F$6,Nitrite[#Headers],0)),NA())</f>
        <v>0</v>
      </c>
      <c r="F206" s="62">
        <f>IFERROR(INDEX(Nitrate[#Data],($D$5+$B206),MATCH($F$6,Nitrate[#Headers],0)),NA())</f>
        <v>0</v>
      </c>
      <c r="G206" s="62">
        <f>IFERROR(INDEX(Ammonia[#Data],($D$5+$B206),MATCH($F$6,Ammonia[#Headers],0)),NA())</f>
        <v>0</v>
      </c>
      <c r="H206" s="62">
        <f>IFERROR(INDEX(IrriTKN[#Data],($D$5+$B206),MATCH($F$7,IrriTKN[#Headers],0)),NA())</f>
        <v>0</v>
      </c>
      <c r="I206" s="62">
        <f>IFERROR(INDEX(ModelN[#Data],($D$5+$B206),MATCH($F$7,ModelN[#Headers],0)),NA())</f>
        <v>0</v>
      </c>
      <c r="J206" s="57"/>
      <c r="K206" s="57"/>
      <c r="L206" s="57"/>
      <c r="M206" s="58">
        <v>194</v>
      </c>
      <c r="N206" s="61">
        <f>IFERROR(INDEX(LysimeterVol_DB!$H$3:$AM$2832,(NutriPlotsInfo!$O$5+NutriPlotsInfo!$M206),1),NA())</f>
        <v>40373</v>
      </c>
      <c r="O206" s="62">
        <f>IFERROR(INDEX(TKN[#Data],($O$5+$M206),MATCH($Q$6,TKN[#Headers],0)),NA())</f>
        <v>0</v>
      </c>
      <c r="P206" s="62">
        <f>IFERROR(INDEX(Nitrite[#Data],($O$5+$M206),MATCH($Q$6,Nitrite[#Headers],0)),NA())</f>
        <v>0</v>
      </c>
      <c r="Q206" s="62">
        <f>IFERROR(INDEX(Nitrate[#Data],($O$5+$M206),MATCH($Q$6,Nitrate[#Headers],0)),NA())</f>
        <v>0</v>
      </c>
      <c r="R206" s="62">
        <f>IFERROR(INDEX(Ammonia[#Data],($O$5+$M206),MATCH($Q$6,Ammonia[#Headers],0)),NA())</f>
        <v>0</v>
      </c>
      <c r="S206" s="62">
        <f>IFERROR(INDEX(IrriTKN[#Data],($O$5+$M206),MATCH($Q$7,IrriTKN[#Headers],0)),NA())</f>
        <v>0</v>
      </c>
      <c r="T206" s="62">
        <f>IFERROR(INDEX(ModelN[#Data],($O$5+$M206),MATCH($Q$7,ModelN[#Headers],0)),NA())</f>
        <v>0</v>
      </c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</row>
    <row r="207" spans="1:31" x14ac:dyDescent="0.25">
      <c r="A207" s="57"/>
      <c r="B207" s="58">
        <v>195</v>
      </c>
      <c r="C207" s="61">
        <f>IFERROR(INDEX(LysimeterVol_DB!$H$3:$AM$2832,(NutriPlotsInfo!$D$5+NutriPlotsInfo!$B207),1),NA())</f>
        <v>42381</v>
      </c>
      <c r="D207" s="62">
        <f>IFERROR(INDEX(TKN[#Data],($D$5+$B207),MATCH($F$6,TKN[#Headers],0)),NA())</f>
        <v>0</v>
      </c>
      <c r="E207" s="62">
        <f>IFERROR(INDEX(Nitrite[#Data],($D$5+$B207),MATCH($F$6,Nitrite[#Headers],0)),NA())</f>
        <v>0</v>
      </c>
      <c r="F207" s="62">
        <f>IFERROR(INDEX(Nitrate[#Data],($D$5+$B207),MATCH($F$6,Nitrate[#Headers],0)),NA())</f>
        <v>0</v>
      </c>
      <c r="G207" s="62">
        <f>IFERROR(INDEX(Ammonia[#Data],($D$5+$B207),MATCH($F$6,Ammonia[#Headers],0)),NA())</f>
        <v>0</v>
      </c>
      <c r="H207" s="62">
        <f>IFERROR(INDEX(IrriTKN[#Data],($D$5+$B207),MATCH($F$7,IrriTKN[#Headers],0)),NA())</f>
        <v>0</v>
      </c>
      <c r="I207" s="62">
        <f>IFERROR(INDEX(ModelN[#Data],($D$5+$B207),MATCH($F$7,ModelN[#Headers],0)),NA())</f>
        <v>0</v>
      </c>
      <c r="J207" s="57"/>
      <c r="K207" s="57"/>
      <c r="L207" s="57"/>
      <c r="M207" s="58">
        <v>195</v>
      </c>
      <c r="N207" s="61">
        <f>IFERROR(INDEX(LysimeterVol_DB!$H$3:$AM$2832,(NutriPlotsInfo!$O$5+NutriPlotsInfo!$M207),1),NA())</f>
        <v>40374</v>
      </c>
      <c r="O207" s="62">
        <f>IFERROR(INDEX(TKN[#Data],($O$5+$M207),MATCH($Q$6,TKN[#Headers],0)),NA())</f>
        <v>0</v>
      </c>
      <c r="P207" s="62">
        <f>IFERROR(INDEX(Nitrite[#Data],($O$5+$M207),MATCH($Q$6,Nitrite[#Headers],0)),NA())</f>
        <v>0</v>
      </c>
      <c r="Q207" s="62">
        <f>IFERROR(INDEX(Nitrate[#Data],($O$5+$M207),MATCH($Q$6,Nitrate[#Headers],0)),NA())</f>
        <v>0</v>
      </c>
      <c r="R207" s="62">
        <f>IFERROR(INDEX(Ammonia[#Data],($O$5+$M207),MATCH($Q$6,Ammonia[#Headers],0)),NA())</f>
        <v>0</v>
      </c>
      <c r="S207" s="62">
        <f>IFERROR(INDEX(IrriTKN[#Data],($O$5+$M207),MATCH($Q$7,IrriTKN[#Headers],0)),NA())</f>
        <v>0</v>
      </c>
      <c r="T207" s="62">
        <f>IFERROR(INDEX(ModelN[#Data],($O$5+$M207),MATCH($Q$7,ModelN[#Headers],0)),NA())</f>
        <v>0</v>
      </c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  <c r="AE207" s="57"/>
    </row>
    <row r="208" spans="1:31" x14ac:dyDescent="0.25">
      <c r="A208" s="57"/>
      <c r="B208" s="58">
        <v>196</v>
      </c>
      <c r="C208" s="61">
        <f>IFERROR(INDEX(LysimeterVol_DB!$H$3:$AM$2832,(NutriPlotsInfo!$D$5+NutriPlotsInfo!$B208),1),NA())</f>
        <v>42382</v>
      </c>
      <c r="D208" s="62">
        <f>IFERROR(INDEX(TKN[#Data],($D$5+$B208),MATCH($F$6,TKN[#Headers],0)),NA())</f>
        <v>0</v>
      </c>
      <c r="E208" s="62">
        <f>IFERROR(INDEX(Nitrite[#Data],($D$5+$B208),MATCH($F$6,Nitrite[#Headers],0)),NA())</f>
        <v>0</v>
      </c>
      <c r="F208" s="62">
        <f>IFERROR(INDEX(Nitrate[#Data],($D$5+$B208),MATCH($F$6,Nitrate[#Headers],0)),NA())</f>
        <v>0</v>
      </c>
      <c r="G208" s="62">
        <f>IFERROR(INDEX(Ammonia[#Data],($D$5+$B208),MATCH($F$6,Ammonia[#Headers],0)),NA())</f>
        <v>0</v>
      </c>
      <c r="H208" s="62">
        <f>IFERROR(INDEX(IrriTKN[#Data],($D$5+$B208),MATCH($F$7,IrriTKN[#Headers],0)),NA())</f>
        <v>0</v>
      </c>
      <c r="I208" s="62">
        <f>IFERROR(INDEX(ModelN[#Data],($D$5+$B208),MATCH($F$7,ModelN[#Headers],0)),NA())</f>
        <v>0</v>
      </c>
      <c r="J208" s="57"/>
      <c r="K208" s="57"/>
      <c r="L208" s="57"/>
      <c r="M208" s="58">
        <v>196</v>
      </c>
      <c r="N208" s="61">
        <f>IFERROR(INDEX(LysimeterVol_DB!$H$3:$AM$2832,(NutriPlotsInfo!$O$5+NutriPlotsInfo!$M208),1),NA())</f>
        <v>40375</v>
      </c>
      <c r="O208" s="62">
        <f>IFERROR(INDEX(TKN[#Data],($O$5+$M208),MATCH($Q$6,TKN[#Headers],0)),NA())</f>
        <v>0</v>
      </c>
      <c r="P208" s="62">
        <f>IFERROR(INDEX(Nitrite[#Data],($O$5+$M208),MATCH($Q$6,Nitrite[#Headers],0)),NA())</f>
        <v>0</v>
      </c>
      <c r="Q208" s="62">
        <f>IFERROR(INDEX(Nitrate[#Data],($O$5+$M208),MATCH($Q$6,Nitrate[#Headers],0)),NA())</f>
        <v>0</v>
      </c>
      <c r="R208" s="62">
        <f>IFERROR(INDEX(Ammonia[#Data],($O$5+$M208),MATCH($Q$6,Ammonia[#Headers],0)),NA())</f>
        <v>0</v>
      </c>
      <c r="S208" s="62">
        <f>IFERROR(INDEX(IrriTKN[#Data],($O$5+$M208),MATCH($Q$7,IrriTKN[#Headers],0)),NA())</f>
        <v>0</v>
      </c>
      <c r="T208" s="62">
        <f>IFERROR(INDEX(ModelN[#Data],($O$5+$M208),MATCH($Q$7,ModelN[#Headers],0)),NA())</f>
        <v>0</v>
      </c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</row>
    <row r="209" spans="1:31" x14ac:dyDescent="0.25">
      <c r="A209" s="57"/>
      <c r="B209" s="58">
        <v>197</v>
      </c>
      <c r="C209" s="61">
        <f>IFERROR(INDEX(LysimeterVol_DB!$H$3:$AM$2832,(NutriPlotsInfo!$D$5+NutriPlotsInfo!$B209),1),NA())</f>
        <v>42383</v>
      </c>
      <c r="D209" s="62">
        <f>IFERROR(INDEX(TKN[#Data],($D$5+$B209),MATCH($F$6,TKN[#Headers],0)),NA())</f>
        <v>0</v>
      </c>
      <c r="E209" s="62">
        <f>IFERROR(INDEX(Nitrite[#Data],($D$5+$B209),MATCH($F$6,Nitrite[#Headers],0)),NA())</f>
        <v>0</v>
      </c>
      <c r="F209" s="62">
        <f>IFERROR(INDEX(Nitrate[#Data],($D$5+$B209),MATCH($F$6,Nitrate[#Headers],0)),NA())</f>
        <v>0</v>
      </c>
      <c r="G209" s="62">
        <f>IFERROR(INDEX(Ammonia[#Data],($D$5+$B209),MATCH($F$6,Ammonia[#Headers],0)),NA())</f>
        <v>0</v>
      </c>
      <c r="H209" s="62">
        <f>IFERROR(INDEX(IrriTKN[#Data],($D$5+$B209),MATCH($F$7,IrriTKN[#Headers],0)),NA())</f>
        <v>0</v>
      </c>
      <c r="I209" s="62">
        <f>IFERROR(INDEX(ModelN[#Data],($D$5+$B209),MATCH($F$7,ModelN[#Headers],0)),NA())</f>
        <v>0</v>
      </c>
      <c r="J209" s="57"/>
      <c r="K209" s="57"/>
      <c r="L209" s="57"/>
      <c r="M209" s="58">
        <v>197</v>
      </c>
      <c r="N209" s="61">
        <f>IFERROR(INDEX(LysimeterVol_DB!$H$3:$AM$2832,(NutriPlotsInfo!$O$5+NutriPlotsInfo!$M209),1),NA())</f>
        <v>40376</v>
      </c>
      <c r="O209" s="62">
        <f>IFERROR(INDEX(TKN[#Data],($O$5+$M209),MATCH($Q$6,TKN[#Headers],0)),NA())</f>
        <v>0</v>
      </c>
      <c r="P209" s="62">
        <f>IFERROR(INDEX(Nitrite[#Data],($O$5+$M209),MATCH($Q$6,Nitrite[#Headers],0)),NA())</f>
        <v>0</v>
      </c>
      <c r="Q209" s="62">
        <f>IFERROR(INDEX(Nitrate[#Data],($O$5+$M209),MATCH($Q$6,Nitrate[#Headers],0)),NA())</f>
        <v>0</v>
      </c>
      <c r="R209" s="62">
        <f>IFERROR(INDEX(Ammonia[#Data],($O$5+$M209),MATCH($Q$6,Ammonia[#Headers],0)),NA())</f>
        <v>0</v>
      </c>
      <c r="S209" s="62">
        <f>IFERROR(INDEX(IrriTKN[#Data],($O$5+$M209),MATCH($Q$7,IrriTKN[#Headers],0)),NA())</f>
        <v>0</v>
      </c>
      <c r="T209" s="62">
        <f>IFERROR(INDEX(ModelN[#Data],($O$5+$M209),MATCH($Q$7,ModelN[#Headers],0)),NA())</f>
        <v>0</v>
      </c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</row>
    <row r="210" spans="1:31" x14ac:dyDescent="0.25">
      <c r="A210" s="57"/>
      <c r="B210" s="58">
        <v>198</v>
      </c>
      <c r="C210" s="61">
        <f>IFERROR(INDEX(LysimeterVol_DB!$H$3:$AM$2832,(NutriPlotsInfo!$D$5+NutriPlotsInfo!$B210),1),NA())</f>
        <v>42384</v>
      </c>
      <c r="D210" s="62">
        <f>IFERROR(INDEX(TKN[#Data],($D$5+$B210),MATCH($F$6,TKN[#Headers],0)),NA())</f>
        <v>0</v>
      </c>
      <c r="E210" s="62">
        <f>IFERROR(INDEX(Nitrite[#Data],($D$5+$B210),MATCH($F$6,Nitrite[#Headers],0)),NA())</f>
        <v>0</v>
      </c>
      <c r="F210" s="62">
        <f>IFERROR(INDEX(Nitrate[#Data],($D$5+$B210),MATCH($F$6,Nitrate[#Headers],0)),NA())</f>
        <v>0</v>
      </c>
      <c r="G210" s="62">
        <f>IFERROR(INDEX(Ammonia[#Data],($D$5+$B210),MATCH($F$6,Ammonia[#Headers],0)),NA())</f>
        <v>0</v>
      </c>
      <c r="H210" s="62">
        <f>IFERROR(INDEX(IrriTKN[#Data],($D$5+$B210),MATCH($F$7,IrriTKN[#Headers],0)),NA())</f>
        <v>0</v>
      </c>
      <c r="I210" s="62">
        <f>IFERROR(INDEX(ModelN[#Data],($D$5+$B210),MATCH($F$7,ModelN[#Headers],0)),NA())</f>
        <v>0</v>
      </c>
      <c r="J210" s="57"/>
      <c r="K210" s="57"/>
      <c r="L210" s="57"/>
      <c r="M210" s="58">
        <v>198</v>
      </c>
      <c r="N210" s="61">
        <f>IFERROR(INDEX(LysimeterVol_DB!$H$3:$AM$2832,(NutriPlotsInfo!$O$5+NutriPlotsInfo!$M210),1),NA())</f>
        <v>40377</v>
      </c>
      <c r="O210" s="62">
        <f>IFERROR(INDEX(TKN[#Data],($O$5+$M210),MATCH($Q$6,TKN[#Headers],0)),NA())</f>
        <v>0</v>
      </c>
      <c r="P210" s="62">
        <f>IFERROR(INDEX(Nitrite[#Data],($O$5+$M210),MATCH($Q$6,Nitrite[#Headers],0)),NA())</f>
        <v>0</v>
      </c>
      <c r="Q210" s="62">
        <f>IFERROR(INDEX(Nitrate[#Data],($O$5+$M210),MATCH($Q$6,Nitrate[#Headers],0)),NA())</f>
        <v>0</v>
      </c>
      <c r="R210" s="62">
        <f>IFERROR(INDEX(Ammonia[#Data],($O$5+$M210),MATCH($Q$6,Ammonia[#Headers],0)),NA())</f>
        <v>0</v>
      </c>
      <c r="S210" s="62">
        <f>IFERROR(INDEX(IrriTKN[#Data],($O$5+$M210),MATCH($Q$7,IrriTKN[#Headers],0)),NA())</f>
        <v>0</v>
      </c>
      <c r="T210" s="62">
        <f>IFERROR(INDEX(ModelN[#Data],($O$5+$M210),MATCH($Q$7,ModelN[#Headers],0)),NA())</f>
        <v>0</v>
      </c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</row>
    <row r="211" spans="1:31" x14ac:dyDescent="0.25">
      <c r="A211" s="57"/>
      <c r="B211" s="58">
        <v>199</v>
      </c>
      <c r="C211" s="61">
        <f>IFERROR(INDEX(LysimeterVol_DB!$H$3:$AM$2832,(NutriPlotsInfo!$D$5+NutriPlotsInfo!$B211),1),NA())</f>
        <v>42385</v>
      </c>
      <c r="D211" s="62">
        <f>IFERROR(INDEX(TKN[#Data],($D$5+$B211),MATCH($F$6,TKN[#Headers],0)),NA())</f>
        <v>0</v>
      </c>
      <c r="E211" s="62">
        <f>IFERROR(INDEX(Nitrite[#Data],($D$5+$B211),MATCH($F$6,Nitrite[#Headers],0)),NA())</f>
        <v>0</v>
      </c>
      <c r="F211" s="62">
        <f>IFERROR(INDEX(Nitrate[#Data],($D$5+$B211),MATCH($F$6,Nitrate[#Headers],0)),NA())</f>
        <v>0</v>
      </c>
      <c r="G211" s="62">
        <f>IFERROR(INDEX(Ammonia[#Data],($D$5+$B211),MATCH($F$6,Ammonia[#Headers],0)),NA())</f>
        <v>0</v>
      </c>
      <c r="H211" s="62">
        <f>IFERROR(INDEX(IrriTKN[#Data],($D$5+$B211),MATCH($F$7,IrriTKN[#Headers],0)),NA())</f>
        <v>0</v>
      </c>
      <c r="I211" s="62">
        <f>IFERROR(INDEX(ModelN[#Data],($D$5+$B211),MATCH($F$7,ModelN[#Headers],0)),NA())</f>
        <v>0</v>
      </c>
      <c r="J211" s="57"/>
      <c r="K211" s="57"/>
      <c r="L211" s="57"/>
      <c r="M211" s="58">
        <v>199</v>
      </c>
      <c r="N211" s="61">
        <f>IFERROR(INDEX(LysimeterVol_DB!$H$3:$AM$2832,(NutriPlotsInfo!$O$5+NutriPlotsInfo!$M211),1),NA())</f>
        <v>40378</v>
      </c>
      <c r="O211" s="62">
        <f>IFERROR(INDEX(TKN[#Data],($O$5+$M211),MATCH($Q$6,TKN[#Headers],0)),NA())</f>
        <v>0</v>
      </c>
      <c r="P211" s="62">
        <f>IFERROR(INDEX(Nitrite[#Data],($O$5+$M211),MATCH($Q$6,Nitrite[#Headers],0)),NA())</f>
        <v>0</v>
      </c>
      <c r="Q211" s="62">
        <f>IFERROR(INDEX(Nitrate[#Data],($O$5+$M211),MATCH($Q$6,Nitrate[#Headers],0)),NA())</f>
        <v>0</v>
      </c>
      <c r="R211" s="62">
        <f>IFERROR(INDEX(Ammonia[#Data],($O$5+$M211),MATCH($Q$6,Ammonia[#Headers],0)),NA())</f>
        <v>0</v>
      </c>
      <c r="S211" s="62">
        <f>IFERROR(INDEX(IrriTKN[#Data],($O$5+$M211),MATCH($Q$7,IrriTKN[#Headers],0)),NA())</f>
        <v>0</v>
      </c>
      <c r="T211" s="62">
        <f>IFERROR(INDEX(ModelN[#Data],($O$5+$M211),MATCH($Q$7,ModelN[#Headers],0)),NA())</f>
        <v>0</v>
      </c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</row>
    <row r="212" spans="1:31" x14ac:dyDescent="0.25">
      <c r="A212" s="57"/>
      <c r="B212" s="58">
        <v>200</v>
      </c>
      <c r="C212" s="61">
        <f>IFERROR(INDEX(LysimeterVol_DB!$H$3:$AM$2832,(NutriPlotsInfo!$D$5+NutriPlotsInfo!$B212),1),NA())</f>
        <v>42386</v>
      </c>
      <c r="D212" s="62">
        <f>IFERROR(INDEX(TKN[#Data],($D$5+$B212),MATCH($F$6,TKN[#Headers],0)),NA())</f>
        <v>0</v>
      </c>
      <c r="E212" s="62">
        <f>IFERROR(INDEX(Nitrite[#Data],($D$5+$B212),MATCH($F$6,Nitrite[#Headers],0)),NA())</f>
        <v>0</v>
      </c>
      <c r="F212" s="62">
        <f>IFERROR(INDEX(Nitrate[#Data],($D$5+$B212),MATCH($F$6,Nitrate[#Headers],0)),NA())</f>
        <v>0</v>
      </c>
      <c r="G212" s="62">
        <f>IFERROR(INDEX(Ammonia[#Data],($D$5+$B212),MATCH($F$6,Ammonia[#Headers],0)),NA())</f>
        <v>0</v>
      </c>
      <c r="H212" s="62">
        <f>IFERROR(INDEX(IrriTKN[#Data],($D$5+$B212),MATCH($F$7,IrriTKN[#Headers],0)),NA())</f>
        <v>0</v>
      </c>
      <c r="I212" s="62">
        <f>IFERROR(INDEX(ModelN[#Data],($D$5+$B212),MATCH($F$7,ModelN[#Headers],0)),NA())</f>
        <v>0</v>
      </c>
      <c r="J212" s="57"/>
      <c r="K212" s="57"/>
      <c r="L212" s="57"/>
      <c r="M212" s="58">
        <v>200</v>
      </c>
      <c r="N212" s="61">
        <f>IFERROR(INDEX(LysimeterVol_DB!$H$3:$AM$2832,(NutriPlotsInfo!$O$5+NutriPlotsInfo!$M212),1),NA())</f>
        <v>40379</v>
      </c>
      <c r="O212" s="62">
        <f>IFERROR(INDEX(TKN[#Data],($O$5+$M212),MATCH($Q$6,TKN[#Headers],0)),NA())</f>
        <v>0</v>
      </c>
      <c r="P212" s="62">
        <f>IFERROR(INDEX(Nitrite[#Data],($O$5+$M212),MATCH($Q$6,Nitrite[#Headers],0)),NA())</f>
        <v>0</v>
      </c>
      <c r="Q212" s="62">
        <f>IFERROR(INDEX(Nitrate[#Data],($O$5+$M212),MATCH($Q$6,Nitrate[#Headers],0)),NA())</f>
        <v>0</v>
      </c>
      <c r="R212" s="62">
        <f>IFERROR(INDEX(Ammonia[#Data],($O$5+$M212),MATCH($Q$6,Ammonia[#Headers],0)),NA())</f>
        <v>0</v>
      </c>
      <c r="S212" s="62">
        <f>IFERROR(INDEX(IrriTKN[#Data],($O$5+$M212),MATCH($Q$7,IrriTKN[#Headers],0)),NA())</f>
        <v>0</v>
      </c>
      <c r="T212" s="62">
        <f>IFERROR(INDEX(ModelN[#Data],($O$5+$M212),MATCH($Q$7,ModelN[#Headers],0)),NA())</f>
        <v>0</v>
      </c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  <c r="AE212" s="57"/>
    </row>
    <row r="213" spans="1:31" x14ac:dyDescent="0.25">
      <c r="A213" s="57"/>
      <c r="B213" s="58">
        <v>201</v>
      </c>
      <c r="C213" s="61">
        <f>IFERROR(INDEX(LysimeterVol_DB!$H$3:$AM$2832,(NutriPlotsInfo!$D$5+NutriPlotsInfo!$B213),1),NA())</f>
        <v>42387</v>
      </c>
      <c r="D213" s="62">
        <f>IFERROR(INDEX(TKN[#Data],($D$5+$B213),MATCH($F$6,TKN[#Headers],0)),NA())</f>
        <v>0</v>
      </c>
      <c r="E213" s="62">
        <f>IFERROR(INDEX(Nitrite[#Data],($D$5+$B213),MATCH($F$6,Nitrite[#Headers],0)),NA())</f>
        <v>0</v>
      </c>
      <c r="F213" s="62">
        <f>IFERROR(INDEX(Nitrate[#Data],($D$5+$B213),MATCH($F$6,Nitrate[#Headers],0)),NA())</f>
        <v>0</v>
      </c>
      <c r="G213" s="62">
        <f>IFERROR(INDEX(Ammonia[#Data],($D$5+$B213),MATCH($F$6,Ammonia[#Headers],0)),NA())</f>
        <v>0</v>
      </c>
      <c r="H213" s="62">
        <f>IFERROR(INDEX(IrriTKN[#Data],($D$5+$B213),MATCH($F$7,IrriTKN[#Headers],0)),NA())</f>
        <v>0</v>
      </c>
      <c r="I213" s="62">
        <f>IFERROR(INDEX(ModelN[#Data],($D$5+$B213),MATCH($F$7,ModelN[#Headers],0)),NA())</f>
        <v>0</v>
      </c>
      <c r="J213" s="57"/>
      <c r="K213" s="57"/>
      <c r="L213" s="57"/>
      <c r="M213" s="58">
        <v>201</v>
      </c>
      <c r="N213" s="61">
        <f>IFERROR(INDEX(LysimeterVol_DB!$H$3:$AM$2832,(NutriPlotsInfo!$O$5+NutriPlotsInfo!$M213),1),NA())</f>
        <v>40380</v>
      </c>
      <c r="O213" s="62">
        <f>IFERROR(INDEX(TKN[#Data],($O$5+$M213),MATCH($Q$6,TKN[#Headers],0)),NA())</f>
        <v>0</v>
      </c>
      <c r="P213" s="62">
        <f>IFERROR(INDEX(Nitrite[#Data],($O$5+$M213),MATCH($Q$6,Nitrite[#Headers],0)),NA())</f>
        <v>0</v>
      </c>
      <c r="Q213" s="62">
        <f>IFERROR(INDEX(Nitrate[#Data],($O$5+$M213),MATCH($Q$6,Nitrate[#Headers],0)),NA())</f>
        <v>0</v>
      </c>
      <c r="R213" s="62">
        <f>IFERROR(INDEX(Ammonia[#Data],($O$5+$M213),MATCH($Q$6,Ammonia[#Headers],0)),NA())</f>
        <v>0</v>
      </c>
      <c r="S213" s="62">
        <f>IFERROR(INDEX(IrriTKN[#Data],($O$5+$M213),MATCH($Q$7,IrriTKN[#Headers],0)),NA())</f>
        <v>0</v>
      </c>
      <c r="T213" s="62">
        <f>IFERROR(INDEX(ModelN[#Data],($O$5+$M213),MATCH($Q$7,ModelN[#Headers],0)),NA())</f>
        <v>0</v>
      </c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  <c r="AE213" s="57"/>
    </row>
    <row r="214" spans="1:31" x14ac:dyDescent="0.25">
      <c r="A214" s="57"/>
      <c r="B214" s="58">
        <v>202</v>
      </c>
      <c r="C214" s="61">
        <f>IFERROR(INDEX(LysimeterVol_DB!$H$3:$AM$2832,(NutriPlotsInfo!$D$5+NutriPlotsInfo!$B214),1),NA())</f>
        <v>42388</v>
      </c>
      <c r="D214" s="62">
        <f>IFERROR(INDEX(TKN[#Data],($D$5+$B214),MATCH($F$6,TKN[#Headers],0)),NA())</f>
        <v>0</v>
      </c>
      <c r="E214" s="62">
        <f>IFERROR(INDEX(Nitrite[#Data],($D$5+$B214),MATCH($F$6,Nitrite[#Headers],0)),NA())</f>
        <v>0</v>
      </c>
      <c r="F214" s="62">
        <f>IFERROR(INDEX(Nitrate[#Data],($D$5+$B214),MATCH($F$6,Nitrate[#Headers],0)),NA())</f>
        <v>0</v>
      </c>
      <c r="G214" s="62">
        <f>IFERROR(INDEX(Ammonia[#Data],($D$5+$B214),MATCH($F$6,Ammonia[#Headers],0)),NA())</f>
        <v>0</v>
      </c>
      <c r="H214" s="62">
        <f>IFERROR(INDEX(IrriTKN[#Data],($D$5+$B214),MATCH($F$7,IrriTKN[#Headers],0)),NA())</f>
        <v>0</v>
      </c>
      <c r="I214" s="62">
        <f>IFERROR(INDEX(ModelN[#Data],($D$5+$B214),MATCH($F$7,ModelN[#Headers],0)),NA())</f>
        <v>0</v>
      </c>
      <c r="J214" s="57"/>
      <c r="K214" s="57"/>
      <c r="L214" s="57"/>
      <c r="M214" s="58">
        <v>202</v>
      </c>
      <c r="N214" s="61">
        <f>IFERROR(INDEX(LysimeterVol_DB!$H$3:$AM$2832,(NutriPlotsInfo!$O$5+NutriPlotsInfo!$M214),1),NA())</f>
        <v>40381</v>
      </c>
      <c r="O214" s="62">
        <f>IFERROR(INDEX(TKN[#Data],($O$5+$M214),MATCH($Q$6,TKN[#Headers],0)),NA())</f>
        <v>0</v>
      </c>
      <c r="P214" s="62">
        <f>IFERROR(INDEX(Nitrite[#Data],($O$5+$M214),MATCH($Q$6,Nitrite[#Headers],0)),NA())</f>
        <v>0</v>
      </c>
      <c r="Q214" s="62">
        <f>IFERROR(INDEX(Nitrate[#Data],($O$5+$M214),MATCH($Q$6,Nitrate[#Headers],0)),NA())</f>
        <v>0</v>
      </c>
      <c r="R214" s="62">
        <f>IFERROR(INDEX(Ammonia[#Data],($O$5+$M214),MATCH($Q$6,Ammonia[#Headers],0)),NA())</f>
        <v>0</v>
      </c>
      <c r="S214" s="62">
        <f>IFERROR(INDEX(IrriTKN[#Data],($O$5+$M214),MATCH($Q$7,IrriTKN[#Headers],0)),NA())</f>
        <v>0</v>
      </c>
      <c r="T214" s="62">
        <f>IFERROR(INDEX(ModelN[#Data],($O$5+$M214),MATCH($Q$7,ModelN[#Headers],0)),NA())</f>
        <v>0</v>
      </c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</row>
    <row r="215" spans="1:31" x14ac:dyDescent="0.25">
      <c r="A215" s="57"/>
      <c r="B215" s="58">
        <v>203</v>
      </c>
      <c r="C215" s="61">
        <f>IFERROR(INDEX(LysimeterVol_DB!$H$3:$AM$2832,(NutriPlotsInfo!$D$5+NutriPlotsInfo!$B215),1),NA())</f>
        <v>42389</v>
      </c>
      <c r="D215" s="62">
        <f>IFERROR(INDEX(TKN[#Data],($D$5+$B215),MATCH($F$6,TKN[#Headers],0)),NA())</f>
        <v>0</v>
      </c>
      <c r="E215" s="62">
        <f>IFERROR(INDEX(Nitrite[#Data],($D$5+$B215),MATCH($F$6,Nitrite[#Headers],0)),NA())</f>
        <v>0</v>
      </c>
      <c r="F215" s="62">
        <f>IFERROR(INDEX(Nitrate[#Data],($D$5+$B215),MATCH($F$6,Nitrate[#Headers],0)),NA())</f>
        <v>0</v>
      </c>
      <c r="G215" s="62">
        <f>IFERROR(INDEX(Ammonia[#Data],($D$5+$B215),MATCH($F$6,Ammonia[#Headers],0)),NA())</f>
        <v>0</v>
      </c>
      <c r="H215" s="62">
        <f>IFERROR(INDEX(IrriTKN[#Data],($D$5+$B215),MATCH($F$7,IrriTKN[#Headers],0)),NA())</f>
        <v>0</v>
      </c>
      <c r="I215" s="62">
        <f>IFERROR(INDEX(ModelN[#Data],($D$5+$B215),MATCH($F$7,ModelN[#Headers],0)),NA())</f>
        <v>0</v>
      </c>
      <c r="J215" s="57"/>
      <c r="K215" s="57"/>
      <c r="L215" s="57"/>
      <c r="M215" s="58">
        <v>203</v>
      </c>
      <c r="N215" s="61">
        <f>IFERROR(INDEX(LysimeterVol_DB!$H$3:$AM$2832,(NutriPlotsInfo!$O$5+NutriPlotsInfo!$M215),1),NA())</f>
        <v>40382</v>
      </c>
      <c r="O215" s="62">
        <f>IFERROR(INDEX(TKN[#Data],($O$5+$M215),MATCH($Q$6,TKN[#Headers],0)),NA())</f>
        <v>0</v>
      </c>
      <c r="P215" s="62">
        <f>IFERROR(INDEX(Nitrite[#Data],($O$5+$M215),MATCH($Q$6,Nitrite[#Headers],0)),NA())</f>
        <v>0</v>
      </c>
      <c r="Q215" s="62">
        <f>IFERROR(INDEX(Nitrate[#Data],($O$5+$M215),MATCH($Q$6,Nitrate[#Headers],0)),NA())</f>
        <v>0</v>
      </c>
      <c r="R215" s="62">
        <f>IFERROR(INDEX(Ammonia[#Data],($O$5+$M215),MATCH($Q$6,Ammonia[#Headers],0)),NA())</f>
        <v>0</v>
      </c>
      <c r="S215" s="62">
        <f>IFERROR(INDEX(IrriTKN[#Data],($O$5+$M215),MATCH($Q$7,IrriTKN[#Headers],0)),NA())</f>
        <v>0</v>
      </c>
      <c r="T215" s="62">
        <f>IFERROR(INDEX(ModelN[#Data],($O$5+$M215),MATCH($Q$7,ModelN[#Headers],0)),NA())</f>
        <v>0</v>
      </c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</row>
    <row r="216" spans="1:31" x14ac:dyDescent="0.25">
      <c r="A216" s="57"/>
      <c r="B216" s="58">
        <v>204</v>
      </c>
      <c r="C216" s="61">
        <f>IFERROR(INDEX(LysimeterVol_DB!$H$3:$AM$2832,(NutriPlotsInfo!$D$5+NutriPlotsInfo!$B216),1),NA())</f>
        <v>42390</v>
      </c>
      <c r="D216" s="62">
        <f>IFERROR(INDEX(TKN[#Data],($D$5+$B216),MATCH($F$6,TKN[#Headers],0)),NA())</f>
        <v>0</v>
      </c>
      <c r="E216" s="62">
        <f>IFERROR(INDEX(Nitrite[#Data],($D$5+$B216),MATCH($F$6,Nitrite[#Headers],0)),NA())</f>
        <v>0</v>
      </c>
      <c r="F216" s="62">
        <f>IFERROR(INDEX(Nitrate[#Data],($D$5+$B216),MATCH($F$6,Nitrate[#Headers],0)),NA())</f>
        <v>0</v>
      </c>
      <c r="G216" s="62">
        <f>IFERROR(INDEX(Ammonia[#Data],($D$5+$B216),MATCH($F$6,Ammonia[#Headers],0)),NA())</f>
        <v>0</v>
      </c>
      <c r="H216" s="62">
        <f>IFERROR(INDEX(IrriTKN[#Data],($D$5+$B216),MATCH($F$7,IrriTKN[#Headers],0)),NA())</f>
        <v>0</v>
      </c>
      <c r="I216" s="62">
        <f>IFERROR(INDEX(ModelN[#Data],($D$5+$B216),MATCH($F$7,ModelN[#Headers],0)),NA())</f>
        <v>0</v>
      </c>
      <c r="J216" s="57"/>
      <c r="K216" s="57"/>
      <c r="L216" s="57"/>
      <c r="M216" s="58">
        <v>204</v>
      </c>
      <c r="N216" s="61">
        <f>IFERROR(INDEX(LysimeterVol_DB!$H$3:$AM$2832,(NutriPlotsInfo!$O$5+NutriPlotsInfo!$M216),1),NA())</f>
        <v>40383</v>
      </c>
      <c r="O216" s="62">
        <f>IFERROR(INDEX(TKN[#Data],($O$5+$M216),MATCH($Q$6,TKN[#Headers],0)),NA())</f>
        <v>0</v>
      </c>
      <c r="P216" s="62">
        <f>IFERROR(INDEX(Nitrite[#Data],($O$5+$M216),MATCH($Q$6,Nitrite[#Headers],0)),NA())</f>
        <v>0</v>
      </c>
      <c r="Q216" s="62">
        <f>IFERROR(INDEX(Nitrate[#Data],($O$5+$M216),MATCH($Q$6,Nitrate[#Headers],0)),NA())</f>
        <v>0</v>
      </c>
      <c r="R216" s="62">
        <f>IFERROR(INDEX(Ammonia[#Data],($O$5+$M216),MATCH($Q$6,Ammonia[#Headers],0)),NA())</f>
        <v>0</v>
      </c>
      <c r="S216" s="62">
        <f>IFERROR(INDEX(IrriTKN[#Data],($O$5+$M216),MATCH($Q$7,IrriTKN[#Headers],0)),NA())</f>
        <v>0</v>
      </c>
      <c r="T216" s="62">
        <f>IFERROR(INDEX(ModelN[#Data],($O$5+$M216),MATCH($Q$7,ModelN[#Headers],0)),NA())</f>
        <v>0</v>
      </c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</row>
    <row r="217" spans="1:31" x14ac:dyDescent="0.25">
      <c r="A217" s="57"/>
      <c r="B217" s="58">
        <v>205</v>
      </c>
      <c r="C217" s="61">
        <f>IFERROR(INDEX(LysimeterVol_DB!$H$3:$AM$2832,(NutriPlotsInfo!$D$5+NutriPlotsInfo!$B217),1),NA())</f>
        <v>42391</v>
      </c>
      <c r="D217" s="62">
        <f>IFERROR(INDEX(TKN[#Data],($D$5+$B217),MATCH($F$6,TKN[#Headers],0)),NA())</f>
        <v>0</v>
      </c>
      <c r="E217" s="62">
        <f>IFERROR(INDEX(Nitrite[#Data],($D$5+$B217),MATCH($F$6,Nitrite[#Headers],0)),NA())</f>
        <v>0</v>
      </c>
      <c r="F217" s="62">
        <f>IFERROR(INDEX(Nitrate[#Data],($D$5+$B217),MATCH($F$6,Nitrate[#Headers],0)),NA())</f>
        <v>0</v>
      </c>
      <c r="G217" s="62">
        <f>IFERROR(INDEX(Ammonia[#Data],($D$5+$B217),MATCH($F$6,Ammonia[#Headers],0)),NA())</f>
        <v>0</v>
      </c>
      <c r="H217" s="62">
        <f>IFERROR(INDEX(IrriTKN[#Data],($D$5+$B217),MATCH($F$7,IrriTKN[#Headers],0)),NA())</f>
        <v>89.1</v>
      </c>
      <c r="I217" s="62">
        <f>IFERROR(INDEX(ModelN[#Data],($D$5+$B217),MATCH($F$7,ModelN[#Headers],0)),NA())</f>
        <v>35.268750000000004</v>
      </c>
      <c r="J217" s="57"/>
      <c r="K217" s="57"/>
      <c r="L217" s="57"/>
      <c r="M217" s="58">
        <v>205</v>
      </c>
      <c r="N217" s="61">
        <f>IFERROR(INDEX(LysimeterVol_DB!$H$3:$AM$2832,(NutriPlotsInfo!$O$5+NutriPlotsInfo!$M217),1),NA())</f>
        <v>40384</v>
      </c>
      <c r="O217" s="62">
        <f>IFERROR(INDEX(TKN[#Data],($O$5+$M217),MATCH($Q$6,TKN[#Headers],0)),NA())</f>
        <v>0</v>
      </c>
      <c r="P217" s="62">
        <f>IFERROR(INDEX(Nitrite[#Data],($O$5+$M217),MATCH($Q$6,Nitrite[#Headers],0)),NA())</f>
        <v>0</v>
      </c>
      <c r="Q217" s="62">
        <f>IFERROR(INDEX(Nitrate[#Data],($O$5+$M217),MATCH($Q$6,Nitrate[#Headers],0)),NA())</f>
        <v>0</v>
      </c>
      <c r="R217" s="62">
        <f>IFERROR(INDEX(Ammonia[#Data],($O$5+$M217),MATCH($Q$6,Ammonia[#Headers],0)),NA())</f>
        <v>0</v>
      </c>
      <c r="S217" s="62">
        <f>IFERROR(INDEX(IrriTKN[#Data],($O$5+$M217),MATCH($Q$7,IrriTKN[#Headers],0)),NA())</f>
        <v>0</v>
      </c>
      <c r="T217" s="62">
        <f>IFERROR(INDEX(ModelN[#Data],($O$5+$M217),MATCH($Q$7,ModelN[#Headers],0)),NA())</f>
        <v>0</v>
      </c>
      <c r="U217" s="57"/>
      <c r="V217" s="57"/>
      <c r="W217" s="57"/>
      <c r="X217" s="57"/>
      <c r="Y217" s="57"/>
      <c r="Z217" s="57"/>
      <c r="AA217" s="57"/>
      <c r="AB217" s="57"/>
      <c r="AC217" s="57"/>
      <c r="AD217" s="57"/>
      <c r="AE217" s="57"/>
    </row>
    <row r="218" spans="1:31" x14ac:dyDescent="0.25">
      <c r="A218" s="57"/>
      <c r="B218" s="58">
        <v>206</v>
      </c>
      <c r="C218" s="61">
        <f>IFERROR(INDEX(LysimeterVol_DB!$H$3:$AM$2832,(NutriPlotsInfo!$D$5+NutriPlotsInfo!$B218),1),NA())</f>
        <v>42392</v>
      </c>
      <c r="D218" s="62">
        <f>IFERROR(INDEX(TKN[#Data],($D$5+$B218),MATCH($F$6,TKN[#Headers],0)),NA())</f>
        <v>0</v>
      </c>
      <c r="E218" s="62">
        <f>IFERROR(INDEX(Nitrite[#Data],($D$5+$B218),MATCH($F$6,Nitrite[#Headers],0)),NA())</f>
        <v>0</v>
      </c>
      <c r="F218" s="62">
        <f>IFERROR(INDEX(Nitrate[#Data],($D$5+$B218),MATCH($F$6,Nitrate[#Headers],0)),NA())</f>
        <v>0</v>
      </c>
      <c r="G218" s="62">
        <f>IFERROR(INDEX(Ammonia[#Data],($D$5+$B218),MATCH($F$6,Ammonia[#Headers],0)),NA())</f>
        <v>0</v>
      </c>
      <c r="H218" s="62">
        <f>IFERROR(INDEX(IrriTKN[#Data],($D$5+$B218),MATCH($F$7,IrriTKN[#Headers],0)),NA())</f>
        <v>0</v>
      </c>
      <c r="I218" s="62">
        <f>IFERROR(INDEX(ModelN[#Data],($D$5+$B218),MATCH($F$7,ModelN[#Headers],0)),NA())</f>
        <v>0</v>
      </c>
      <c r="J218" s="57"/>
      <c r="K218" s="57"/>
      <c r="L218" s="57"/>
      <c r="M218" s="58">
        <v>206</v>
      </c>
      <c r="N218" s="61">
        <f>IFERROR(INDEX(LysimeterVol_DB!$H$3:$AM$2832,(NutriPlotsInfo!$O$5+NutriPlotsInfo!$M218),1),NA())</f>
        <v>40385</v>
      </c>
      <c r="O218" s="62">
        <f>IFERROR(INDEX(TKN[#Data],($O$5+$M218),MATCH($Q$6,TKN[#Headers],0)),NA())</f>
        <v>0</v>
      </c>
      <c r="P218" s="62">
        <f>IFERROR(INDEX(Nitrite[#Data],($O$5+$M218),MATCH($Q$6,Nitrite[#Headers],0)),NA())</f>
        <v>0</v>
      </c>
      <c r="Q218" s="62">
        <f>IFERROR(INDEX(Nitrate[#Data],($O$5+$M218),MATCH($Q$6,Nitrate[#Headers],0)),NA())</f>
        <v>0</v>
      </c>
      <c r="R218" s="62">
        <f>IFERROR(INDEX(Ammonia[#Data],($O$5+$M218),MATCH($Q$6,Ammonia[#Headers],0)),NA())</f>
        <v>0</v>
      </c>
      <c r="S218" s="62">
        <f>IFERROR(INDEX(IrriTKN[#Data],($O$5+$M218),MATCH($Q$7,IrriTKN[#Headers],0)),NA())</f>
        <v>0</v>
      </c>
      <c r="T218" s="62">
        <f>IFERROR(INDEX(ModelN[#Data],($O$5+$M218),MATCH($Q$7,ModelN[#Headers],0)),NA())</f>
        <v>0</v>
      </c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</row>
    <row r="219" spans="1:31" x14ac:dyDescent="0.25">
      <c r="A219" s="57"/>
      <c r="B219" s="58">
        <v>207</v>
      </c>
      <c r="C219" s="61">
        <f>IFERROR(INDEX(LysimeterVol_DB!$H$3:$AM$2832,(NutriPlotsInfo!$D$5+NutriPlotsInfo!$B219),1),NA())</f>
        <v>42393</v>
      </c>
      <c r="D219" s="62">
        <f>IFERROR(INDEX(TKN[#Data],($D$5+$B219),MATCH($F$6,TKN[#Headers],0)),NA())</f>
        <v>0</v>
      </c>
      <c r="E219" s="62">
        <f>IFERROR(INDEX(Nitrite[#Data],($D$5+$B219),MATCH($F$6,Nitrite[#Headers],0)),NA())</f>
        <v>0</v>
      </c>
      <c r="F219" s="62">
        <f>IFERROR(INDEX(Nitrate[#Data],($D$5+$B219),MATCH($F$6,Nitrate[#Headers],0)),NA())</f>
        <v>0</v>
      </c>
      <c r="G219" s="62">
        <f>IFERROR(INDEX(Ammonia[#Data],($D$5+$B219),MATCH($F$6,Ammonia[#Headers],0)),NA())</f>
        <v>0</v>
      </c>
      <c r="H219" s="62">
        <f>IFERROR(INDEX(IrriTKN[#Data],($D$5+$B219),MATCH($F$7,IrriTKN[#Headers],0)),NA())</f>
        <v>0</v>
      </c>
      <c r="I219" s="62">
        <f>IFERROR(INDEX(ModelN[#Data],($D$5+$B219),MATCH($F$7,ModelN[#Headers],0)),NA())</f>
        <v>0</v>
      </c>
      <c r="J219" s="57"/>
      <c r="K219" s="57"/>
      <c r="L219" s="57"/>
      <c r="M219" s="58">
        <v>207</v>
      </c>
      <c r="N219" s="61">
        <f>IFERROR(INDEX(LysimeterVol_DB!$H$3:$AM$2832,(NutriPlotsInfo!$O$5+NutriPlotsInfo!$M219),1),NA())</f>
        <v>40386</v>
      </c>
      <c r="O219" s="62">
        <f>IFERROR(INDEX(TKN[#Data],($O$5+$M219),MATCH($Q$6,TKN[#Headers],0)),NA())</f>
        <v>0</v>
      </c>
      <c r="P219" s="62">
        <f>IFERROR(INDEX(Nitrite[#Data],($O$5+$M219),MATCH($Q$6,Nitrite[#Headers],0)),NA())</f>
        <v>0</v>
      </c>
      <c r="Q219" s="62">
        <f>IFERROR(INDEX(Nitrate[#Data],($O$5+$M219),MATCH($Q$6,Nitrate[#Headers],0)),NA())</f>
        <v>0</v>
      </c>
      <c r="R219" s="62">
        <f>IFERROR(INDEX(Ammonia[#Data],($O$5+$M219),MATCH($Q$6,Ammonia[#Headers],0)),NA())</f>
        <v>0</v>
      </c>
      <c r="S219" s="62">
        <f>IFERROR(INDEX(IrriTKN[#Data],($O$5+$M219),MATCH($Q$7,IrriTKN[#Headers],0)),NA())</f>
        <v>0</v>
      </c>
      <c r="T219" s="62">
        <f>IFERROR(INDEX(ModelN[#Data],($O$5+$M219),MATCH($Q$7,ModelN[#Headers],0)),NA())</f>
        <v>0</v>
      </c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</row>
    <row r="220" spans="1:31" x14ac:dyDescent="0.25">
      <c r="A220" s="57"/>
      <c r="B220" s="58">
        <v>208</v>
      </c>
      <c r="C220" s="61">
        <f>IFERROR(INDEX(LysimeterVol_DB!$H$3:$AM$2832,(NutriPlotsInfo!$D$5+NutriPlotsInfo!$B220),1),NA())</f>
        <v>42394</v>
      </c>
      <c r="D220" s="62">
        <f>IFERROR(INDEX(TKN[#Data],($D$5+$B220),MATCH($F$6,TKN[#Headers],0)),NA())</f>
        <v>0</v>
      </c>
      <c r="E220" s="62">
        <f>IFERROR(INDEX(Nitrite[#Data],($D$5+$B220),MATCH($F$6,Nitrite[#Headers],0)),NA())</f>
        <v>0</v>
      </c>
      <c r="F220" s="62">
        <f>IFERROR(INDEX(Nitrate[#Data],($D$5+$B220),MATCH($F$6,Nitrate[#Headers],0)),NA())</f>
        <v>0</v>
      </c>
      <c r="G220" s="62">
        <f>IFERROR(INDEX(Ammonia[#Data],($D$5+$B220),MATCH($F$6,Ammonia[#Headers],0)),NA())</f>
        <v>0</v>
      </c>
      <c r="H220" s="62">
        <f>IFERROR(INDEX(IrriTKN[#Data],($D$5+$B220),MATCH($F$7,IrriTKN[#Headers],0)),NA())</f>
        <v>0</v>
      </c>
      <c r="I220" s="62">
        <f>IFERROR(INDEX(ModelN[#Data],($D$5+$B220),MATCH($F$7,ModelN[#Headers],0)),NA())</f>
        <v>0</v>
      </c>
      <c r="J220" s="57"/>
      <c r="K220" s="57"/>
      <c r="L220" s="57"/>
      <c r="M220" s="58">
        <v>208</v>
      </c>
      <c r="N220" s="61">
        <f>IFERROR(INDEX(LysimeterVol_DB!$H$3:$AM$2832,(NutriPlotsInfo!$O$5+NutriPlotsInfo!$M220),1),NA())</f>
        <v>40387</v>
      </c>
      <c r="O220" s="62">
        <f>IFERROR(INDEX(TKN[#Data],($O$5+$M220),MATCH($Q$6,TKN[#Headers],0)),NA())</f>
        <v>0</v>
      </c>
      <c r="P220" s="62">
        <f>IFERROR(INDEX(Nitrite[#Data],($O$5+$M220),MATCH($Q$6,Nitrite[#Headers],0)),NA())</f>
        <v>0</v>
      </c>
      <c r="Q220" s="62">
        <f>IFERROR(INDEX(Nitrate[#Data],($O$5+$M220),MATCH($Q$6,Nitrate[#Headers],0)),NA())</f>
        <v>0</v>
      </c>
      <c r="R220" s="62">
        <f>IFERROR(INDEX(Ammonia[#Data],($O$5+$M220),MATCH($Q$6,Ammonia[#Headers],0)),NA())</f>
        <v>0</v>
      </c>
      <c r="S220" s="62">
        <f>IFERROR(INDEX(IrriTKN[#Data],($O$5+$M220),MATCH($Q$7,IrriTKN[#Headers],0)),NA())</f>
        <v>0</v>
      </c>
      <c r="T220" s="62">
        <f>IFERROR(INDEX(ModelN[#Data],($O$5+$M220),MATCH($Q$7,ModelN[#Headers],0)),NA())</f>
        <v>0</v>
      </c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  <c r="AE220" s="57"/>
    </row>
    <row r="221" spans="1:31" x14ac:dyDescent="0.25">
      <c r="A221" s="57"/>
      <c r="B221" s="58">
        <v>209</v>
      </c>
      <c r="C221" s="61">
        <f>IFERROR(INDEX(LysimeterVol_DB!$H$3:$AM$2832,(NutriPlotsInfo!$D$5+NutriPlotsInfo!$B221),1),NA())</f>
        <v>42395</v>
      </c>
      <c r="D221" s="62">
        <f>IFERROR(INDEX(TKN[#Data],($D$5+$B221),MATCH($F$6,TKN[#Headers],0)),NA())</f>
        <v>0</v>
      </c>
      <c r="E221" s="62">
        <f>IFERROR(INDEX(Nitrite[#Data],($D$5+$B221),MATCH($F$6,Nitrite[#Headers],0)),NA())</f>
        <v>0</v>
      </c>
      <c r="F221" s="62">
        <f>IFERROR(INDEX(Nitrate[#Data],($D$5+$B221),MATCH($F$6,Nitrate[#Headers],0)),NA())</f>
        <v>0</v>
      </c>
      <c r="G221" s="62">
        <f>IFERROR(INDEX(Ammonia[#Data],($D$5+$B221),MATCH($F$6,Ammonia[#Headers],0)),NA())</f>
        <v>0</v>
      </c>
      <c r="H221" s="62">
        <f>IFERROR(INDEX(IrriTKN[#Data],($D$5+$B221),MATCH($F$7,IrriTKN[#Headers],0)),NA())</f>
        <v>0</v>
      </c>
      <c r="I221" s="62">
        <f>IFERROR(INDEX(ModelN[#Data],($D$5+$B221),MATCH($F$7,ModelN[#Headers],0)),NA())</f>
        <v>0</v>
      </c>
      <c r="J221" s="57"/>
      <c r="K221" s="57"/>
      <c r="L221" s="57"/>
      <c r="M221" s="58">
        <v>209</v>
      </c>
      <c r="N221" s="61">
        <f>IFERROR(INDEX(LysimeterVol_DB!$H$3:$AM$2832,(NutriPlotsInfo!$O$5+NutriPlotsInfo!$M221),1),NA())</f>
        <v>40388</v>
      </c>
      <c r="O221" s="62">
        <f>IFERROR(INDEX(TKN[#Data],($O$5+$M221),MATCH($Q$6,TKN[#Headers],0)),NA())</f>
        <v>0</v>
      </c>
      <c r="P221" s="62">
        <f>IFERROR(INDEX(Nitrite[#Data],($O$5+$M221),MATCH($Q$6,Nitrite[#Headers],0)),NA())</f>
        <v>0</v>
      </c>
      <c r="Q221" s="62">
        <f>IFERROR(INDEX(Nitrate[#Data],($O$5+$M221),MATCH($Q$6,Nitrate[#Headers],0)),NA())</f>
        <v>0</v>
      </c>
      <c r="R221" s="62">
        <f>IFERROR(INDEX(Ammonia[#Data],($O$5+$M221),MATCH($Q$6,Ammonia[#Headers],0)),NA())</f>
        <v>0</v>
      </c>
      <c r="S221" s="62">
        <f>IFERROR(INDEX(IrriTKN[#Data],($O$5+$M221),MATCH($Q$7,IrriTKN[#Headers],0)),NA())</f>
        <v>0</v>
      </c>
      <c r="T221" s="62">
        <f>IFERROR(INDEX(ModelN[#Data],($O$5+$M221),MATCH($Q$7,ModelN[#Headers],0)),NA())</f>
        <v>0</v>
      </c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</row>
    <row r="222" spans="1:31" x14ac:dyDescent="0.25">
      <c r="A222" s="57"/>
      <c r="B222" s="58">
        <v>210</v>
      </c>
      <c r="C222" s="61">
        <f>IFERROR(INDEX(LysimeterVol_DB!$H$3:$AM$2832,(NutriPlotsInfo!$D$5+NutriPlotsInfo!$B222),1),NA())</f>
        <v>42396</v>
      </c>
      <c r="D222" s="62">
        <f>IFERROR(INDEX(TKN[#Data],($D$5+$B222),MATCH($F$6,TKN[#Headers],0)),NA())</f>
        <v>0</v>
      </c>
      <c r="E222" s="62">
        <f>IFERROR(INDEX(Nitrite[#Data],($D$5+$B222),MATCH($F$6,Nitrite[#Headers],0)),NA())</f>
        <v>0</v>
      </c>
      <c r="F222" s="62">
        <f>IFERROR(INDEX(Nitrate[#Data],($D$5+$B222),MATCH($F$6,Nitrate[#Headers],0)),NA())</f>
        <v>0</v>
      </c>
      <c r="G222" s="62">
        <f>IFERROR(INDEX(Ammonia[#Data],($D$5+$B222),MATCH($F$6,Ammonia[#Headers],0)),NA())</f>
        <v>0</v>
      </c>
      <c r="H222" s="62">
        <f>IFERROR(INDEX(IrriTKN[#Data],($D$5+$B222),MATCH($F$7,IrriTKN[#Headers],0)),NA())</f>
        <v>0</v>
      </c>
      <c r="I222" s="62">
        <f>IFERROR(INDEX(ModelN[#Data],($D$5+$B222),MATCH($F$7,ModelN[#Headers],0)),NA())</f>
        <v>0</v>
      </c>
      <c r="J222" s="57"/>
      <c r="K222" s="57"/>
      <c r="L222" s="57"/>
      <c r="M222" s="58">
        <v>210</v>
      </c>
      <c r="N222" s="61">
        <f>IFERROR(INDEX(LysimeterVol_DB!$H$3:$AM$2832,(NutriPlotsInfo!$O$5+NutriPlotsInfo!$M222),1),NA())</f>
        <v>40389</v>
      </c>
      <c r="O222" s="62">
        <f>IFERROR(INDEX(TKN[#Data],($O$5+$M222),MATCH($Q$6,TKN[#Headers],0)),NA())</f>
        <v>0</v>
      </c>
      <c r="P222" s="62">
        <f>IFERROR(INDEX(Nitrite[#Data],($O$5+$M222),MATCH($Q$6,Nitrite[#Headers],0)),NA())</f>
        <v>0</v>
      </c>
      <c r="Q222" s="62">
        <f>IFERROR(INDEX(Nitrate[#Data],($O$5+$M222),MATCH($Q$6,Nitrate[#Headers],0)),NA())</f>
        <v>0</v>
      </c>
      <c r="R222" s="62">
        <f>IFERROR(INDEX(Ammonia[#Data],($O$5+$M222),MATCH($Q$6,Ammonia[#Headers],0)),NA())</f>
        <v>0</v>
      </c>
      <c r="S222" s="62">
        <f>IFERROR(INDEX(IrriTKN[#Data],($O$5+$M222),MATCH($Q$7,IrriTKN[#Headers],0)),NA())</f>
        <v>0</v>
      </c>
      <c r="T222" s="62">
        <f>IFERROR(INDEX(ModelN[#Data],($O$5+$M222),MATCH($Q$7,ModelN[#Headers],0)),NA())</f>
        <v>0</v>
      </c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</row>
    <row r="223" spans="1:31" x14ac:dyDescent="0.25">
      <c r="A223" s="57"/>
      <c r="B223" s="58">
        <v>211</v>
      </c>
      <c r="C223" s="61">
        <f>IFERROR(INDEX(LysimeterVol_DB!$H$3:$AM$2832,(NutriPlotsInfo!$D$5+NutriPlotsInfo!$B223),1),NA())</f>
        <v>42397</v>
      </c>
      <c r="D223" s="62">
        <f>IFERROR(INDEX(TKN[#Data],($D$5+$B223),MATCH($F$6,TKN[#Headers],0)),NA())</f>
        <v>0</v>
      </c>
      <c r="E223" s="62">
        <f>IFERROR(INDEX(Nitrite[#Data],($D$5+$B223),MATCH($F$6,Nitrite[#Headers],0)),NA())</f>
        <v>0</v>
      </c>
      <c r="F223" s="62">
        <f>IFERROR(INDEX(Nitrate[#Data],($D$5+$B223),MATCH($F$6,Nitrate[#Headers],0)),NA())</f>
        <v>0</v>
      </c>
      <c r="G223" s="62">
        <f>IFERROR(INDEX(Ammonia[#Data],($D$5+$B223),MATCH($F$6,Ammonia[#Headers],0)),NA())</f>
        <v>0</v>
      </c>
      <c r="H223" s="62">
        <f>IFERROR(INDEX(IrriTKN[#Data],($D$5+$B223),MATCH($F$7,IrriTKN[#Headers],0)),NA())</f>
        <v>0</v>
      </c>
      <c r="I223" s="62">
        <f>IFERROR(INDEX(ModelN[#Data],($D$5+$B223),MATCH($F$7,ModelN[#Headers],0)),NA())</f>
        <v>0</v>
      </c>
      <c r="J223" s="57"/>
      <c r="K223" s="57"/>
      <c r="L223" s="57"/>
      <c r="M223" s="58">
        <v>211</v>
      </c>
      <c r="N223" s="61">
        <f>IFERROR(INDEX(LysimeterVol_DB!$H$3:$AM$2832,(NutriPlotsInfo!$O$5+NutriPlotsInfo!$M223),1),NA())</f>
        <v>40390</v>
      </c>
      <c r="O223" s="62">
        <f>IFERROR(INDEX(TKN[#Data],($O$5+$M223),MATCH($Q$6,TKN[#Headers],0)),NA())</f>
        <v>0</v>
      </c>
      <c r="P223" s="62">
        <f>IFERROR(INDEX(Nitrite[#Data],($O$5+$M223),MATCH($Q$6,Nitrite[#Headers],0)),NA())</f>
        <v>0</v>
      </c>
      <c r="Q223" s="62">
        <f>IFERROR(INDEX(Nitrate[#Data],($O$5+$M223),MATCH($Q$6,Nitrate[#Headers],0)),NA())</f>
        <v>0</v>
      </c>
      <c r="R223" s="62">
        <f>IFERROR(INDEX(Ammonia[#Data],($O$5+$M223),MATCH($Q$6,Ammonia[#Headers],0)),NA())</f>
        <v>0</v>
      </c>
      <c r="S223" s="62">
        <f>IFERROR(INDEX(IrriTKN[#Data],($O$5+$M223),MATCH($Q$7,IrriTKN[#Headers],0)),NA())</f>
        <v>0</v>
      </c>
      <c r="T223" s="62">
        <f>IFERROR(INDEX(ModelN[#Data],($O$5+$M223),MATCH($Q$7,ModelN[#Headers],0)),NA())</f>
        <v>0</v>
      </c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</row>
    <row r="224" spans="1:31" x14ac:dyDescent="0.25">
      <c r="A224" s="57"/>
      <c r="B224" s="58">
        <v>212</v>
      </c>
      <c r="C224" s="61">
        <f>IFERROR(INDEX(LysimeterVol_DB!$H$3:$AM$2832,(NutriPlotsInfo!$D$5+NutriPlotsInfo!$B224),1),NA())</f>
        <v>42398</v>
      </c>
      <c r="D224" s="62">
        <f>IFERROR(INDEX(TKN[#Data],($D$5+$B224),MATCH($F$6,TKN[#Headers],0)),NA())</f>
        <v>0</v>
      </c>
      <c r="E224" s="62">
        <f>IFERROR(INDEX(Nitrite[#Data],($D$5+$B224),MATCH($F$6,Nitrite[#Headers],0)),NA())</f>
        <v>0</v>
      </c>
      <c r="F224" s="62">
        <f>IFERROR(INDEX(Nitrate[#Data],($D$5+$B224),MATCH($F$6,Nitrate[#Headers],0)),NA())</f>
        <v>0</v>
      </c>
      <c r="G224" s="62">
        <f>IFERROR(INDEX(Ammonia[#Data],($D$5+$B224),MATCH($F$6,Ammonia[#Headers],0)),NA())</f>
        <v>0</v>
      </c>
      <c r="H224" s="62">
        <f>IFERROR(INDEX(IrriTKN[#Data],($D$5+$B224),MATCH($F$7,IrriTKN[#Headers],0)),NA())</f>
        <v>0</v>
      </c>
      <c r="I224" s="62">
        <f>IFERROR(INDEX(ModelN[#Data],($D$5+$B224),MATCH($F$7,ModelN[#Headers],0)),NA())</f>
        <v>0</v>
      </c>
      <c r="J224" s="57"/>
      <c r="K224" s="57"/>
      <c r="L224" s="57"/>
      <c r="M224" s="58">
        <v>212</v>
      </c>
      <c r="N224" s="61">
        <f>IFERROR(INDEX(LysimeterVol_DB!$H$3:$AM$2832,(NutriPlotsInfo!$O$5+NutriPlotsInfo!$M224),1),NA())</f>
        <v>40391</v>
      </c>
      <c r="O224" s="62">
        <f>IFERROR(INDEX(TKN[#Data],($O$5+$M224),MATCH($Q$6,TKN[#Headers],0)),NA())</f>
        <v>0</v>
      </c>
      <c r="P224" s="62">
        <f>IFERROR(INDEX(Nitrite[#Data],($O$5+$M224),MATCH($Q$6,Nitrite[#Headers],0)),NA())</f>
        <v>0</v>
      </c>
      <c r="Q224" s="62">
        <f>IFERROR(INDEX(Nitrate[#Data],($O$5+$M224),MATCH($Q$6,Nitrate[#Headers],0)),NA())</f>
        <v>0</v>
      </c>
      <c r="R224" s="62">
        <f>IFERROR(INDEX(Ammonia[#Data],($O$5+$M224),MATCH($Q$6,Ammonia[#Headers],0)),NA())</f>
        <v>0</v>
      </c>
      <c r="S224" s="62">
        <f>IFERROR(INDEX(IrriTKN[#Data],($O$5+$M224),MATCH($Q$7,IrriTKN[#Headers],0)),NA())</f>
        <v>0</v>
      </c>
      <c r="T224" s="62">
        <f>IFERROR(INDEX(ModelN[#Data],($O$5+$M224),MATCH($Q$7,ModelN[#Headers],0)),NA())</f>
        <v>0</v>
      </c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</row>
    <row r="225" spans="1:31" x14ac:dyDescent="0.25">
      <c r="A225" s="57"/>
      <c r="B225" s="58">
        <v>213</v>
      </c>
      <c r="C225" s="61">
        <f>IFERROR(INDEX(LysimeterVol_DB!$H$3:$AM$2832,(NutriPlotsInfo!$D$5+NutriPlotsInfo!$B225),1),NA())</f>
        <v>42399</v>
      </c>
      <c r="D225" s="62">
        <f>IFERROR(INDEX(TKN[#Data],($D$5+$B225),MATCH($F$6,TKN[#Headers],0)),NA())</f>
        <v>0</v>
      </c>
      <c r="E225" s="62">
        <f>IFERROR(INDEX(Nitrite[#Data],($D$5+$B225),MATCH($F$6,Nitrite[#Headers],0)),NA())</f>
        <v>0</v>
      </c>
      <c r="F225" s="62">
        <f>IFERROR(INDEX(Nitrate[#Data],($D$5+$B225),MATCH($F$6,Nitrate[#Headers],0)),NA())</f>
        <v>0</v>
      </c>
      <c r="G225" s="62">
        <f>IFERROR(INDEX(Ammonia[#Data],($D$5+$B225),MATCH($F$6,Ammonia[#Headers],0)),NA())</f>
        <v>0</v>
      </c>
      <c r="H225" s="62">
        <f>IFERROR(INDEX(IrriTKN[#Data],($D$5+$B225),MATCH($F$7,IrriTKN[#Headers],0)),NA())</f>
        <v>0</v>
      </c>
      <c r="I225" s="62">
        <f>IFERROR(INDEX(ModelN[#Data],($D$5+$B225),MATCH($F$7,ModelN[#Headers],0)),NA())</f>
        <v>0</v>
      </c>
      <c r="J225" s="57"/>
      <c r="K225" s="57"/>
      <c r="L225" s="57"/>
      <c r="M225" s="58">
        <v>213</v>
      </c>
      <c r="N225" s="61">
        <f>IFERROR(INDEX(LysimeterVol_DB!$H$3:$AM$2832,(NutriPlotsInfo!$O$5+NutriPlotsInfo!$M225),1),NA())</f>
        <v>40392</v>
      </c>
      <c r="O225" s="62">
        <f>IFERROR(INDEX(TKN[#Data],($O$5+$M225),MATCH($Q$6,TKN[#Headers],0)),NA())</f>
        <v>0</v>
      </c>
      <c r="P225" s="62">
        <f>IFERROR(INDEX(Nitrite[#Data],($O$5+$M225),MATCH($Q$6,Nitrite[#Headers],0)),NA())</f>
        <v>0</v>
      </c>
      <c r="Q225" s="62">
        <f>IFERROR(INDEX(Nitrate[#Data],($O$5+$M225),MATCH($Q$6,Nitrate[#Headers],0)),NA())</f>
        <v>0</v>
      </c>
      <c r="R225" s="62">
        <f>IFERROR(INDEX(Ammonia[#Data],($O$5+$M225),MATCH($Q$6,Ammonia[#Headers],0)),NA())</f>
        <v>0</v>
      </c>
      <c r="S225" s="62">
        <f>IFERROR(INDEX(IrriTKN[#Data],($O$5+$M225),MATCH($Q$7,IrriTKN[#Headers],0)),NA())</f>
        <v>0</v>
      </c>
      <c r="T225" s="62">
        <f>IFERROR(INDEX(ModelN[#Data],($O$5+$M225),MATCH($Q$7,ModelN[#Headers],0)),NA())</f>
        <v>0</v>
      </c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</row>
    <row r="226" spans="1:31" x14ac:dyDescent="0.25">
      <c r="A226" s="57"/>
      <c r="B226" s="58">
        <v>214</v>
      </c>
      <c r="C226" s="61">
        <f>IFERROR(INDEX(LysimeterVol_DB!$H$3:$AM$2832,(NutriPlotsInfo!$D$5+NutriPlotsInfo!$B226),1),NA())</f>
        <v>42400</v>
      </c>
      <c r="D226" s="62">
        <f>IFERROR(INDEX(TKN[#Data],($D$5+$B226),MATCH($F$6,TKN[#Headers],0)),NA())</f>
        <v>0</v>
      </c>
      <c r="E226" s="62">
        <f>IFERROR(INDEX(Nitrite[#Data],($D$5+$B226),MATCH($F$6,Nitrite[#Headers],0)),NA())</f>
        <v>0</v>
      </c>
      <c r="F226" s="62">
        <f>IFERROR(INDEX(Nitrate[#Data],($D$5+$B226),MATCH($F$6,Nitrate[#Headers],0)),NA())</f>
        <v>0</v>
      </c>
      <c r="G226" s="62">
        <f>IFERROR(INDEX(Ammonia[#Data],($D$5+$B226),MATCH($F$6,Ammonia[#Headers],0)),NA())</f>
        <v>0</v>
      </c>
      <c r="H226" s="62">
        <f>IFERROR(INDEX(IrriTKN[#Data],($D$5+$B226),MATCH($F$7,IrriTKN[#Headers],0)),NA())</f>
        <v>0</v>
      </c>
      <c r="I226" s="62">
        <f>IFERROR(INDEX(ModelN[#Data],($D$5+$B226),MATCH($F$7,ModelN[#Headers],0)),NA())</f>
        <v>0</v>
      </c>
      <c r="J226" s="57"/>
      <c r="K226" s="57"/>
      <c r="L226" s="57"/>
      <c r="M226" s="58">
        <v>214</v>
      </c>
      <c r="N226" s="61">
        <f>IFERROR(INDEX(LysimeterVol_DB!$H$3:$AM$2832,(NutriPlotsInfo!$O$5+NutriPlotsInfo!$M226),1),NA())</f>
        <v>40393</v>
      </c>
      <c r="O226" s="62">
        <f>IFERROR(INDEX(TKN[#Data],($O$5+$M226),MATCH($Q$6,TKN[#Headers],0)),NA())</f>
        <v>0</v>
      </c>
      <c r="P226" s="62">
        <f>IFERROR(INDEX(Nitrite[#Data],($O$5+$M226),MATCH($Q$6,Nitrite[#Headers],0)),NA())</f>
        <v>0</v>
      </c>
      <c r="Q226" s="62">
        <f>IFERROR(INDEX(Nitrate[#Data],($O$5+$M226),MATCH($Q$6,Nitrate[#Headers],0)),NA())</f>
        <v>0</v>
      </c>
      <c r="R226" s="62">
        <f>IFERROR(INDEX(Ammonia[#Data],($O$5+$M226),MATCH($Q$6,Ammonia[#Headers],0)),NA())</f>
        <v>0</v>
      </c>
      <c r="S226" s="62">
        <f>IFERROR(INDEX(IrriTKN[#Data],($O$5+$M226),MATCH($Q$7,IrriTKN[#Headers],0)),NA())</f>
        <v>0</v>
      </c>
      <c r="T226" s="62">
        <f>IFERROR(INDEX(ModelN[#Data],($O$5+$M226),MATCH($Q$7,ModelN[#Headers],0)),NA())</f>
        <v>0</v>
      </c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</row>
    <row r="227" spans="1:31" x14ac:dyDescent="0.25">
      <c r="A227" s="57"/>
      <c r="B227" s="58">
        <v>215</v>
      </c>
      <c r="C227" s="61">
        <f>IFERROR(INDEX(LysimeterVol_DB!$H$3:$AM$2832,(NutriPlotsInfo!$D$5+NutriPlotsInfo!$B227),1),NA())</f>
        <v>42401</v>
      </c>
      <c r="D227" s="62">
        <f>IFERROR(INDEX(TKN[#Data],($D$5+$B227),MATCH($F$6,TKN[#Headers],0)),NA())</f>
        <v>0</v>
      </c>
      <c r="E227" s="62">
        <f>IFERROR(INDEX(Nitrite[#Data],($D$5+$B227),MATCH($F$6,Nitrite[#Headers],0)),NA())</f>
        <v>0</v>
      </c>
      <c r="F227" s="62">
        <f>IFERROR(INDEX(Nitrate[#Data],($D$5+$B227),MATCH($F$6,Nitrate[#Headers],0)),NA())</f>
        <v>0</v>
      </c>
      <c r="G227" s="62">
        <f>IFERROR(INDEX(Ammonia[#Data],($D$5+$B227),MATCH($F$6,Ammonia[#Headers],0)),NA())</f>
        <v>0</v>
      </c>
      <c r="H227" s="62">
        <f>IFERROR(INDEX(IrriTKN[#Data],($D$5+$B227),MATCH($F$7,IrriTKN[#Headers],0)),NA())</f>
        <v>0</v>
      </c>
      <c r="I227" s="62">
        <f>IFERROR(INDEX(ModelN[#Data],($D$5+$B227),MATCH($F$7,ModelN[#Headers],0)),NA())</f>
        <v>0</v>
      </c>
      <c r="J227" s="57"/>
      <c r="K227" s="57"/>
      <c r="L227" s="57"/>
      <c r="M227" s="58">
        <v>215</v>
      </c>
      <c r="N227" s="61">
        <f>IFERROR(INDEX(LysimeterVol_DB!$H$3:$AM$2832,(NutriPlotsInfo!$O$5+NutriPlotsInfo!$M227),1),NA())</f>
        <v>40394</v>
      </c>
      <c r="O227" s="62">
        <f>IFERROR(INDEX(TKN[#Data],($O$5+$M227),MATCH($Q$6,TKN[#Headers],0)),NA())</f>
        <v>0</v>
      </c>
      <c r="P227" s="62">
        <f>IFERROR(INDEX(Nitrite[#Data],($O$5+$M227),MATCH($Q$6,Nitrite[#Headers],0)),NA())</f>
        <v>0</v>
      </c>
      <c r="Q227" s="62">
        <f>IFERROR(INDEX(Nitrate[#Data],($O$5+$M227),MATCH($Q$6,Nitrate[#Headers],0)),NA())</f>
        <v>0</v>
      </c>
      <c r="R227" s="62">
        <f>IFERROR(INDEX(Ammonia[#Data],($O$5+$M227),MATCH($Q$6,Ammonia[#Headers],0)),NA())</f>
        <v>0</v>
      </c>
      <c r="S227" s="62">
        <f>IFERROR(INDEX(IrriTKN[#Data],($O$5+$M227),MATCH($Q$7,IrriTKN[#Headers],0)),NA())</f>
        <v>0</v>
      </c>
      <c r="T227" s="62">
        <f>IFERROR(INDEX(ModelN[#Data],($O$5+$M227),MATCH($Q$7,ModelN[#Headers],0)),NA())</f>
        <v>0</v>
      </c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</row>
    <row r="228" spans="1:31" x14ac:dyDescent="0.25">
      <c r="A228" s="57"/>
      <c r="B228" s="58">
        <v>216</v>
      </c>
      <c r="C228" s="61">
        <f>IFERROR(INDEX(LysimeterVol_DB!$H$3:$AM$2832,(NutriPlotsInfo!$D$5+NutriPlotsInfo!$B228),1),NA())</f>
        <v>42402</v>
      </c>
      <c r="D228" s="62">
        <f>IFERROR(INDEX(TKN[#Data],($D$5+$B228),MATCH($F$6,TKN[#Headers],0)),NA())</f>
        <v>0</v>
      </c>
      <c r="E228" s="62">
        <f>IFERROR(INDEX(Nitrite[#Data],($D$5+$B228),MATCH($F$6,Nitrite[#Headers],0)),NA())</f>
        <v>0</v>
      </c>
      <c r="F228" s="62">
        <f>IFERROR(INDEX(Nitrate[#Data],($D$5+$B228),MATCH($F$6,Nitrate[#Headers],0)),NA())</f>
        <v>0</v>
      </c>
      <c r="G228" s="62">
        <f>IFERROR(INDEX(Ammonia[#Data],($D$5+$B228),MATCH($F$6,Ammonia[#Headers],0)),NA())</f>
        <v>0</v>
      </c>
      <c r="H228" s="62">
        <f>IFERROR(INDEX(IrriTKN[#Data],($D$5+$B228),MATCH($F$7,IrriTKN[#Headers],0)),NA())</f>
        <v>0</v>
      </c>
      <c r="I228" s="62">
        <f>IFERROR(INDEX(ModelN[#Data],($D$5+$B228),MATCH($F$7,ModelN[#Headers],0)),NA())</f>
        <v>0</v>
      </c>
      <c r="J228" s="57"/>
      <c r="K228" s="57"/>
      <c r="L228" s="57"/>
      <c r="M228" s="58">
        <v>216</v>
      </c>
      <c r="N228" s="61">
        <f>IFERROR(INDEX(LysimeterVol_DB!$H$3:$AM$2832,(NutriPlotsInfo!$O$5+NutriPlotsInfo!$M228),1),NA())</f>
        <v>40395</v>
      </c>
      <c r="O228" s="62">
        <f>IFERROR(INDEX(TKN[#Data],($O$5+$M228),MATCH($Q$6,TKN[#Headers],0)),NA())</f>
        <v>0</v>
      </c>
      <c r="P228" s="62">
        <f>IFERROR(INDEX(Nitrite[#Data],($O$5+$M228),MATCH($Q$6,Nitrite[#Headers],0)),NA())</f>
        <v>0</v>
      </c>
      <c r="Q228" s="62">
        <f>IFERROR(INDEX(Nitrate[#Data],($O$5+$M228),MATCH($Q$6,Nitrate[#Headers],0)),NA())</f>
        <v>0</v>
      </c>
      <c r="R228" s="62">
        <f>IFERROR(INDEX(Ammonia[#Data],($O$5+$M228),MATCH($Q$6,Ammonia[#Headers],0)),NA())</f>
        <v>0</v>
      </c>
      <c r="S228" s="62">
        <f>IFERROR(INDEX(IrriTKN[#Data],($O$5+$M228),MATCH($Q$7,IrriTKN[#Headers],0)),NA())</f>
        <v>0</v>
      </c>
      <c r="T228" s="62">
        <f>IFERROR(INDEX(ModelN[#Data],($O$5+$M228),MATCH($Q$7,ModelN[#Headers],0)),NA())</f>
        <v>0</v>
      </c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</row>
    <row r="229" spans="1:31" x14ac:dyDescent="0.25">
      <c r="A229" s="57"/>
      <c r="B229" s="58">
        <v>217</v>
      </c>
      <c r="C229" s="61">
        <f>IFERROR(INDEX(LysimeterVol_DB!$H$3:$AM$2832,(NutriPlotsInfo!$D$5+NutriPlotsInfo!$B229),1),NA())</f>
        <v>42403</v>
      </c>
      <c r="D229" s="62">
        <f>IFERROR(INDEX(TKN[#Data],($D$5+$B229),MATCH($F$6,TKN[#Headers],0)),NA())</f>
        <v>7.85</v>
      </c>
      <c r="E229" s="62">
        <f>IFERROR(INDEX(Nitrite[#Data],($D$5+$B229),MATCH($F$6,Nitrite[#Headers],0)),NA())</f>
        <v>0.115</v>
      </c>
      <c r="F229" s="62">
        <f>IFERROR(INDEX(Nitrate[#Data],($D$5+$B229),MATCH($F$6,Nitrate[#Headers],0)),NA())</f>
        <v>20.85</v>
      </c>
      <c r="G229" s="62">
        <f>IFERROR(INDEX(Ammonia[#Data],($D$5+$B229),MATCH($F$6,Ammonia[#Headers],0)),NA())</f>
        <v>1.635</v>
      </c>
      <c r="H229" s="62">
        <f>IFERROR(INDEX(IrriTKN[#Data],($D$5+$B229),MATCH($F$7,IrriTKN[#Headers],0)),NA())</f>
        <v>0</v>
      </c>
      <c r="I229" s="62">
        <f>IFERROR(INDEX(ModelN[#Data],($D$5+$B229),MATCH($F$7,ModelN[#Headers],0)),NA())</f>
        <v>0</v>
      </c>
      <c r="J229" s="57"/>
      <c r="K229" s="57"/>
      <c r="L229" s="57"/>
      <c r="M229" s="58">
        <v>217</v>
      </c>
      <c r="N229" s="61">
        <f>IFERROR(INDEX(LysimeterVol_DB!$H$3:$AM$2832,(NutriPlotsInfo!$O$5+NutriPlotsInfo!$M229),1),NA())</f>
        <v>40396</v>
      </c>
      <c r="O229" s="62">
        <f>IFERROR(INDEX(TKN[#Data],($O$5+$M229),MATCH($Q$6,TKN[#Headers],0)),NA())</f>
        <v>0</v>
      </c>
      <c r="P229" s="62">
        <f>IFERROR(INDEX(Nitrite[#Data],($O$5+$M229),MATCH($Q$6,Nitrite[#Headers],0)),NA())</f>
        <v>0</v>
      </c>
      <c r="Q229" s="62">
        <f>IFERROR(INDEX(Nitrate[#Data],($O$5+$M229),MATCH($Q$6,Nitrate[#Headers],0)),NA())</f>
        <v>0</v>
      </c>
      <c r="R229" s="62">
        <f>IFERROR(INDEX(Ammonia[#Data],($O$5+$M229),MATCH($Q$6,Ammonia[#Headers],0)),NA())</f>
        <v>0</v>
      </c>
      <c r="S229" s="62">
        <f>IFERROR(INDEX(IrriTKN[#Data],($O$5+$M229),MATCH($Q$7,IrriTKN[#Headers],0)),NA())</f>
        <v>0</v>
      </c>
      <c r="T229" s="62">
        <f>IFERROR(INDEX(ModelN[#Data],($O$5+$M229),MATCH($Q$7,ModelN[#Headers],0)),NA())</f>
        <v>0</v>
      </c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</row>
    <row r="230" spans="1:31" x14ac:dyDescent="0.25">
      <c r="A230" s="57"/>
      <c r="B230" s="58">
        <v>218</v>
      </c>
      <c r="C230" s="61">
        <f>IFERROR(INDEX(LysimeterVol_DB!$H$3:$AM$2832,(NutriPlotsInfo!$D$5+NutriPlotsInfo!$B230),1),NA())</f>
        <v>42404</v>
      </c>
      <c r="D230" s="62">
        <f>IFERROR(INDEX(TKN[#Data],($D$5+$B230),MATCH($F$6,TKN[#Headers],0)),NA())</f>
        <v>0</v>
      </c>
      <c r="E230" s="62">
        <f>IFERROR(INDEX(Nitrite[#Data],($D$5+$B230),MATCH($F$6,Nitrite[#Headers],0)),NA())</f>
        <v>0</v>
      </c>
      <c r="F230" s="62">
        <f>IFERROR(INDEX(Nitrate[#Data],($D$5+$B230),MATCH($F$6,Nitrate[#Headers],0)),NA())</f>
        <v>0</v>
      </c>
      <c r="G230" s="62">
        <f>IFERROR(INDEX(Ammonia[#Data],($D$5+$B230),MATCH($F$6,Ammonia[#Headers],0)),NA())</f>
        <v>0</v>
      </c>
      <c r="H230" s="62">
        <f>IFERROR(INDEX(IrriTKN[#Data],($D$5+$B230),MATCH($F$7,IrriTKN[#Headers],0)),NA())</f>
        <v>0</v>
      </c>
      <c r="I230" s="62">
        <f>IFERROR(INDEX(ModelN[#Data],($D$5+$B230),MATCH($F$7,ModelN[#Headers],0)),NA())</f>
        <v>0</v>
      </c>
      <c r="J230" s="57"/>
      <c r="K230" s="57"/>
      <c r="L230" s="57"/>
      <c r="M230" s="58">
        <v>218</v>
      </c>
      <c r="N230" s="61">
        <f>IFERROR(INDEX(LysimeterVol_DB!$H$3:$AM$2832,(NutriPlotsInfo!$O$5+NutriPlotsInfo!$M230),1),NA())</f>
        <v>40397</v>
      </c>
      <c r="O230" s="62">
        <f>IFERROR(INDEX(TKN[#Data],($O$5+$M230),MATCH($Q$6,TKN[#Headers],0)),NA())</f>
        <v>0</v>
      </c>
      <c r="P230" s="62">
        <f>IFERROR(INDEX(Nitrite[#Data],($O$5+$M230),MATCH($Q$6,Nitrite[#Headers],0)),NA())</f>
        <v>0</v>
      </c>
      <c r="Q230" s="62">
        <f>IFERROR(INDEX(Nitrate[#Data],($O$5+$M230),MATCH($Q$6,Nitrate[#Headers],0)),NA())</f>
        <v>0</v>
      </c>
      <c r="R230" s="62">
        <f>IFERROR(INDEX(Ammonia[#Data],($O$5+$M230),MATCH($Q$6,Ammonia[#Headers],0)),NA())</f>
        <v>0</v>
      </c>
      <c r="S230" s="62">
        <f>IFERROR(INDEX(IrriTKN[#Data],($O$5+$M230),MATCH($Q$7,IrriTKN[#Headers],0)),NA())</f>
        <v>0</v>
      </c>
      <c r="T230" s="62">
        <f>IFERROR(INDEX(ModelN[#Data],($O$5+$M230),MATCH($Q$7,ModelN[#Headers],0)),NA())</f>
        <v>0</v>
      </c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</row>
    <row r="231" spans="1:31" x14ac:dyDescent="0.25">
      <c r="A231" s="57"/>
      <c r="B231" s="58">
        <v>219</v>
      </c>
      <c r="C231" s="61">
        <f>IFERROR(INDEX(LysimeterVol_DB!$H$3:$AM$2832,(NutriPlotsInfo!$D$5+NutriPlotsInfo!$B231),1),NA())</f>
        <v>42405</v>
      </c>
      <c r="D231" s="62">
        <f>IFERROR(INDEX(TKN[#Data],($D$5+$B231),MATCH($F$6,TKN[#Headers],0)),NA())</f>
        <v>0</v>
      </c>
      <c r="E231" s="62">
        <f>IFERROR(INDEX(Nitrite[#Data],($D$5+$B231),MATCH($F$6,Nitrite[#Headers],0)),NA())</f>
        <v>0</v>
      </c>
      <c r="F231" s="62">
        <f>IFERROR(INDEX(Nitrate[#Data],($D$5+$B231),MATCH($F$6,Nitrate[#Headers],0)),NA())</f>
        <v>0</v>
      </c>
      <c r="G231" s="62">
        <f>IFERROR(INDEX(Ammonia[#Data],($D$5+$B231),MATCH($F$6,Ammonia[#Headers],0)),NA())</f>
        <v>0</v>
      </c>
      <c r="H231" s="62">
        <f>IFERROR(INDEX(IrriTKN[#Data],($D$5+$B231),MATCH($F$7,IrriTKN[#Headers],0)),NA())</f>
        <v>0</v>
      </c>
      <c r="I231" s="62">
        <f>IFERROR(INDEX(ModelN[#Data],($D$5+$B231),MATCH($F$7,ModelN[#Headers],0)),NA())</f>
        <v>0</v>
      </c>
      <c r="J231" s="57"/>
      <c r="K231" s="57"/>
      <c r="L231" s="57"/>
      <c r="M231" s="58">
        <v>219</v>
      </c>
      <c r="N231" s="61">
        <f>IFERROR(INDEX(LysimeterVol_DB!$H$3:$AM$2832,(NutriPlotsInfo!$O$5+NutriPlotsInfo!$M231),1),NA())</f>
        <v>40398</v>
      </c>
      <c r="O231" s="62">
        <f>IFERROR(INDEX(TKN[#Data],($O$5+$M231),MATCH($Q$6,TKN[#Headers],0)),NA())</f>
        <v>0</v>
      </c>
      <c r="P231" s="62">
        <f>IFERROR(INDEX(Nitrite[#Data],($O$5+$M231),MATCH($Q$6,Nitrite[#Headers],0)),NA())</f>
        <v>0</v>
      </c>
      <c r="Q231" s="62">
        <f>IFERROR(INDEX(Nitrate[#Data],($O$5+$M231),MATCH($Q$6,Nitrate[#Headers],0)),NA())</f>
        <v>0</v>
      </c>
      <c r="R231" s="62">
        <f>IFERROR(INDEX(Ammonia[#Data],($O$5+$M231),MATCH($Q$6,Ammonia[#Headers],0)),NA())</f>
        <v>0</v>
      </c>
      <c r="S231" s="62">
        <f>IFERROR(INDEX(IrriTKN[#Data],($O$5+$M231),MATCH($Q$7,IrriTKN[#Headers],0)),NA())</f>
        <v>0</v>
      </c>
      <c r="T231" s="62">
        <f>IFERROR(INDEX(ModelN[#Data],($O$5+$M231),MATCH($Q$7,ModelN[#Headers],0)),NA())</f>
        <v>0</v>
      </c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</row>
    <row r="232" spans="1:31" x14ac:dyDescent="0.25">
      <c r="A232" s="57"/>
      <c r="B232" s="58">
        <v>220</v>
      </c>
      <c r="C232" s="61">
        <f>IFERROR(INDEX(LysimeterVol_DB!$H$3:$AM$2832,(NutriPlotsInfo!$D$5+NutriPlotsInfo!$B232),1),NA())</f>
        <v>42406</v>
      </c>
      <c r="D232" s="62">
        <f>IFERROR(INDEX(TKN[#Data],($D$5+$B232),MATCH($F$6,TKN[#Headers],0)),NA())</f>
        <v>0</v>
      </c>
      <c r="E232" s="62">
        <f>IFERROR(INDEX(Nitrite[#Data],($D$5+$B232),MATCH($F$6,Nitrite[#Headers],0)),NA())</f>
        <v>0</v>
      </c>
      <c r="F232" s="62">
        <f>IFERROR(INDEX(Nitrate[#Data],($D$5+$B232),MATCH($F$6,Nitrate[#Headers],0)),NA())</f>
        <v>0</v>
      </c>
      <c r="G232" s="62">
        <f>IFERROR(INDEX(Ammonia[#Data],($D$5+$B232),MATCH($F$6,Ammonia[#Headers],0)),NA())</f>
        <v>0</v>
      </c>
      <c r="H232" s="62">
        <f>IFERROR(INDEX(IrriTKN[#Data],($D$5+$B232),MATCH($F$7,IrriTKN[#Headers],0)),NA())</f>
        <v>0</v>
      </c>
      <c r="I232" s="62">
        <f>IFERROR(INDEX(ModelN[#Data],($D$5+$B232),MATCH($F$7,ModelN[#Headers],0)),NA())</f>
        <v>0</v>
      </c>
      <c r="J232" s="57"/>
      <c r="K232" s="57"/>
      <c r="L232" s="57"/>
      <c r="M232" s="58">
        <v>220</v>
      </c>
      <c r="N232" s="61">
        <f>IFERROR(INDEX(LysimeterVol_DB!$H$3:$AM$2832,(NutriPlotsInfo!$O$5+NutriPlotsInfo!$M232),1),NA())</f>
        <v>40399</v>
      </c>
      <c r="O232" s="62">
        <f>IFERROR(INDEX(TKN[#Data],($O$5+$M232),MATCH($Q$6,TKN[#Headers],0)),NA())</f>
        <v>0</v>
      </c>
      <c r="P232" s="62">
        <f>IFERROR(INDEX(Nitrite[#Data],($O$5+$M232),MATCH($Q$6,Nitrite[#Headers],0)),NA())</f>
        <v>0</v>
      </c>
      <c r="Q232" s="62">
        <f>IFERROR(INDEX(Nitrate[#Data],($O$5+$M232),MATCH($Q$6,Nitrate[#Headers],0)),NA())</f>
        <v>0</v>
      </c>
      <c r="R232" s="62">
        <f>IFERROR(INDEX(Ammonia[#Data],($O$5+$M232),MATCH($Q$6,Ammonia[#Headers],0)),NA())</f>
        <v>0</v>
      </c>
      <c r="S232" s="62">
        <f>IFERROR(INDEX(IrriTKN[#Data],($O$5+$M232),MATCH($Q$7,IrriTKN[#Headers],0)),NA())</f>
        <v>0</v>
      </c>
      <c r="T232" s="62">
        <f>IFERROR(INDEX(ModelN[#Data],($O$5+$M232),MATCH($Q$7,ModelN[#Headers],0)),NA())</f>
        <v>0</v>
      </c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</row>
    <row r="233" spans="1:31" x14ac:dyDescent="0.25">
      <c r="A233" s="57"/>
      <c r="B233" s="58">
        <v>221</v>
      </c>
      <c r="C233" s="61">
        <f>IFERROR(INDEX(LysimeterVol_DB!$H$3:$AM$2832,(NutriPlotsInfo!$D$5+NutriPlotsInfo!$B233),1),NA())</f>
        <v>42407</v>
      </c>
      <c r="D233" s="62">
        <f>IFERROR(INDEX(TKN[#Data],($D$5+$B233),MATCH($F$6,TKN[#Headers],0)),NA())</f>
        <v>0</v>
      </c>
      <c r="E233" s="62">
        <f>IFERROR(INDEX(Nitrite[#Data],($D$5+$B233),MATCH($F$6,Nitrite[#Headers],0)),NA())</f>
        <v>0</v>
      </c>
      <c r="F233" s="62">
        <f>IFERROR(INDEX(Nitrate[#Data],($D$5+$B233),MATCH($F$6,Nitrate[#Headers],0)),NA())</f>
        <v>0</v>
      </c>
      <c r="G233" s="62">
        <f>IFERROR(INDEX(Ammonia[#Data],($D$5+$B233),MATCH($F$6,Ammonia[#Headers],0)),NA())</f>
        <v>0</v>
      </c>
      <c r="H233" s="62">
        <f>IFERROR(INDEX(IrriTKN[#Data],($D$5+$B233),MATCH($F$7,IrriTKN[#Headers],0)),NA())</f>
        <v>0</v>
      </c>
      <c r="I233" s="62">
        <f>IFERROR(INDEX(ModelN[#Data],($D$5+$B233),MATCH($F$7,ModelN[#Headers],0)),NA())</f>
        <v>0</v>
      </c>
      <c r="J233" s="57"/>
      <c r="K233" s="57"/>
      <c r="L233" s="57"/>
      <c r="M233" s="58">
        <v>221</v>
      </c>
      <c r="N233" s="61">
        <f>IFERROR(INDEX(LysimeterVol_DB!$H$3:$AM$2832,(NutriPlotsInfo!$O$5+NutriPlotsInfo!$M233),1),NA())</f>
        <v>40400</v>
      </c>
      <c r="O233" s="62">
        <f>IFERROR(INDEX(TKN[#Data],($O$5+$M233),MATCH($Q$6,TKN[#Headers],0)),NA())</f>
        <v>0</v>
      </c>
      <c r="P233" s="62">
        <f>IFERROR(INDEX(Nitrite[#Data],($O$5+$M233),MATCH($Q$6,Nitrite[#Headers],0)),NA())</f>
        <v>0</v>
      </c>
      <c r="Q233" s="62">
        <f>IFERROR(INDEX(Nitrate[#Data],($O$5+$M233),MATCH($Q$6,Nitrate[#Headers],0)),NA())</f>
        <v>0</v>
      </c>
      <c r="R233" s="62">
        <f>IFERROR(INDEX(Ammonia[#Data],($O$5+$M233),MATCH($Q$6,Ammonia[#Headers],0)),NA())</f>
        <v>0</v>
      </c>
      <c r="S233" s="62">
        <f>IFERROR(INDEX(IrriTKN[#Data],($O$5+$M233),MATCH($Q$7,IrriTKN[#Headers],0)),NA())</f>
        <v>0</v>
      </c>
      <c r="T233" s="62">
        <f>IFERROR(INDEX(ModelN[#Data],($O$5+$M233),MATCH($Q$7,ModelN[#Headers],0)),NA())</f>
        <v>0</v>
      </c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</row>
    <row r="234" spans="1:31" x14ac:dyDescent="0.25">
      <c r="A234" s="57"/>
      <c r="B234" s="58">
        <v>222</v>
      </c>
      <c r="C234" s="61">
        <f>IFERROR(INDEX(LysimeterVol_DB!$H$3:$AM$2832,(NutriPlotsInfo!$D$5+NutriPlotsInfo!$B234),1),NA())</f>
        <v>42408</v>
      </c>
      <c r="D234" s="62">
        <f>IFERROR(INDEX(TKN[#Data],($D$5+$B234),MATCH($F$6,TKN[#Headers],0)),NA())</f>
        <v>0</v>
      </c>
      <c r="E234" s="62">
        <f>IFERROR(INDEX(Nitrite[#Data],($D$5+$B234),MATCH($F$6,Nitrite[#Headers],0)),NA())</f>
        <v>0</v>
      </c>
      <c r="F234" s="62">
        <f>IFERROR(INDEX(Nitrate[#Data],($D$5+$B234),MATCH($F$6,Nitrate[#Headers],0)),NA())</f>
        <v>0</v>
      </c>
      <c r="G234" s="62">
        <f>IFERROR(INDEX(Ammonia[#Data],($D$5+$B234),MATCH($F$6,Ammonia[#Headers],0)),NA())</f>
        <v>0</v>
      </c>
      <c r="H234" s="62">
        <f>IFERROR(INDEX(IrriTKN[#Data],($D$5+$B234),MATCH($F$7,IrriTKN[#Headers],0)),NA())</f>
        <v>0</v>
      </c>
      <c r="I234" s="62">
        <f>IFERROR(INDEX(ModelN[#Data],($D$5+$B234),MATCH($F$7,ModelN[#Headers],0)),NA())</f>
        <v>0</v>
      </c>
      <c r="J234" s="57"/>
      <c r="K234" s="57"/>
      <c r="L234" s="57"/>
      <c r="M234" s="58">
        <v>222</v>
      </c>
      <c r="N234" s="61">
        <f>IFERROR(INDEX(LysimeterVol_DB!$H$3:$AM$2832,(NutriPlotsInfo!$O$5+NutriPlotsInfo!$M234),1),NA())</f>
        <v>40401</v>
      </c>
      <c r="O234" s="62">
        <f>IFERROR(INDEX(TKN[#Data],($O$5+$M234),MATCH($Q$6,TKN[#Headers],0)),NA())</f>
        <v>0</v>
      </c>
      <c r="P234" s="62">
        <f>IFERROR(INDEX(Nitrite[#Data],($O$5+$M234),MATCH($Q$6,Nitrite[#Headers],0)),NA())</f>
        <v>0</v>
      </c>
      <c r="Q234" s="62">
        <f>IFERROR(INDEX(Nitrate[#Data],($O$5+$M234),MATCH($Q$6,Nitrate[#Headers],0)),NA())</f>
        <v>0</v>
      </c>
      <c r="R234" s="62">
        <f>IFERROR(INDEX(Ammonia[#Data],($O$5+$M234),MATCH($Q$6,Ammonia[#Headers],0)),NA())</f>
        <v>0</v>
      </c>
      <c r="S234" s="62">
        <f>IFERROR(INDEX(IrriTKN[#Data],($O$5+$M234),MATCH($Q$7,IrriTKN[#Headers],0)),NA())</f>
        <v>0</v>
      </c>
      <c r="T234" s="62">
        <f>IFERROR(INDEX(ModelN[#Data],($O$5+$M234),MATCH($Q$7,ModelN[#Headers],0)),NA())</f>
        <v>0</v>
      </c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</row>
    <row r="235" spans="1:31" x14ac:dyDescent="0.25">
      <c r="A235" s="57"/>
      <c r="B235" s="58">
        <v>223</v>
      </c>
      <c r="C235" s="61">
        <f>IFERROR(INDEX(LysimeterVol_DB!$H$3:$AM$2832,(NutriPlotsInfo!$D$5+NutriPlotsInfo!$B235),1),NA())</f>
        <v>42409</v>
      </c>
      <c r="D235" s="62">
        <f>IFERROR(INDEX(TKN[#Data],($D$5+$B235),MATCH($F$6,TKN[#Headers],0)),NA())</f>
        <v>0</v>
      </c>
      <c r="E235" s="62">
        <f>IFERROR(INDEX(Nitrite[#Data],($D$5+$B235),MATCH($F$6,Nitrite[#Headers],0)),NA())</f>
        <v>0</v>
      </c>
      <c r="F235" s="62">
        <f>IFERROR(INDEX(Nitrate[#Data],($D$5+$B235),MATCH($F$6,Nitrate[#Headers],0)),NA())</f>
        <v>0</v>
      </c>
      <c r="G235" s="62">
        <f>IFERROR(INDEX(Ammonia[#Data],($D$5+$B235),MATCH($F$6,Ammonia[#Headers],0)),NA())</f>
        <v>0</v>
      </c>
      <c r="H235" s="62">
        <f>IFERROR(INDEX(IrriTKN[#Data],($D$5+$B235),MATCH($F$7,IrriTKN[#Headers],0)),NA())</f>
        <v>0</v>
      </c>
      <c r="I235" s="62">
        <f>IFERROR(INDEX(ModelN[#Data],($D$5+$B235),MATCH($F$7,ModelN[#Headers],0)),NA())</f>
        <v>0</v>
      </c>
      <c r="J235" s="57"/>
      <c r="K235" s="57"/>
      <c r="L235" s="57"/>
      <c r="M235" s="58">
        <v>223</v>
      </c>
      <c r="N235" s="61">
        <f>IFERROR(INDEX(LysimeterVol_DB!$H$3:$AM$2832,(NutriPlotsInfo!$O$5+NutriPlotsInfo!$M235),1),NA())</f>
        <v>40402</v>
      </c>
      <c r="O235" s="62">
        <f>IFERROR(INDEX(TKN[#Data],($O$5+$M235),MATCH($Q$6,TKN[#Headers],0)),NA())</f>
        <v>0</v>
      </c>
      <c r="P235" s="62">
        <f>IFERROR(INDEX(Nitrite[#Data],($O$5+$M235),MATCH($Q$6,Nitrite[#Headers],0)),NA())</f>
        <v>0</v>
      </c>
      <c r="Q235" s="62">
        <f>IFERROR(INDEX(Nitrate[#Data],($O$5+$M235),MATCH($Q$6,Nitrate[#Headers],0)),NA())</f>
        <v>0</v>
      </c>
      <c r="R235" s="62">
        <f>IFERROR(INDEX(Ammonia[#Data],($O$5+$M235),MATCH($Q$6,Ammonia[#Headers],0)),NA())</f>
        <v>0</v>
      </c>
      <c r="S235" s="62">
        <f>IFERROR(INDEX(IrriTKN[#Data],($O$5+$M235),MATCH($Q$7,IrriTKN[#Headers],0)),NA())</f>
        <v>0</v>
      </c>
      <c r="T235" s="62">
        <f>IFERROR(INDEX(ModelN[#Data],($O$5+$M235),MATCH($Q$7,ModelN[#Headers],0)),NA())</f>
        <v>0</v>
      </c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</row>
    <row r="236" spans="1:31" x14ac:dyDescent="0.25">
      <c r="A236" s="57"/>
      <c r="B236" s="58">
        <v>224</v>
      </c>
      <c r="C236" s="61">
        <f>IFERROR(INDEX(LysimeterVol_DB!$H$3:$AM$2832,(NutriPlotsInfo!$D$5+NutriPlotsInfo!$B236),1),NA())</f>
        <v>42410</v>
      </c>
      <c r="D236" s="62">
        <f>IFERROR(INDEX(TKN[#Data],($D$5+$B236),MATCH($F$6,TKN[#Headers],0)),NA())</f>
        <v>0</v>
      </c>
      <c r="E236" s="62">
        <f>IFERROR(INDEX(Nitrite[#Data],($D$5+$B236),MATCH($F$6,Nitrite[#Headers],0)),NA())</f>
        <v>0</v>
      </c>
      <c r="F236" s="62">
        <f>IFERROR(INDEX(Nitrate[#Data],($D$5+$B236),MATCH($F$6,Nitrate[#Headers],0)),NA())</f>
        <v>0</v>
      </c>
      <c r="G236" s="62">
        <f>IFERROR(INDEX(Ammonia[#Data],($D$5+$B236),MATCH($F$6,Ammonia[#Headers],0)),NA())</f>
        <v>0</v>
      </c>
      <c r="H236" s="62">
        <f>IFERROR(INDEX(IrriTKN[#Data],($D$5+$B236),MATCH($F$7,IrriTKN[#Headers],0)),NA())</f>
        <v>0</v>
      </c>
      <c r="I236" s="62">
        <f>IFERROR(INDEX(ModelN[#Data],($D$5+$B236),MATCH($F$7,ModelN[#Headers],0)),NA())</f>
        <v>0</v>
      </c>
      <c r="J236" s="57"/>
      <c r="K236" s="57"/>
      <c r="L236" s="57"/>
      <c r="M236" s="58">
        <v>224</v>
      </c>
      <c r="N236" s="61">
        <f>IFERROR(INDEX(LysimeterVol_DB!$H$3:$AM$2832,(NutriPlotsInfo!$O$5+NutriPlotsInfo!$M236),1),NA())</f>
        <v>40403</v>
      </c>
      <c r="O236" s="62">
        <f>IFERROR(INDEX(TKN[#Data],($O$5+$M236),MATCH($Q$6,TKN[#Headers],0)),NA())</f>
        <v>0</v>
      </c>
      <c r="P236" s="62">
        <f>IFERROR(INDEX(Nitrite[#Data],($O$5+$M236),MATCH($Q$6,Nitrite[#Headers],0)),NA())</f>
        <v>0</v>
      </c>
      <c r="Q236" s="62">
        <f>IFERROR(INDEX(Nitrate[#Data],($O$5+$M236),MATCH($Q$6,Nitrate[#Headers],0)),NA())</f>
        <v>0</v>
      </c>
      <c r="R236" s="62">
        <f>IFERROR(INDEX(Ammonia[#Data],($O$5+$M236),MATCH($Q$6,Ammonia[#Headers],0)),NA())</f>
        <v>0</v>
      </c>
      <c r="S236" s="62">
        <f>IFERROR(INDEX(IrriTKN[#Data],($O$5+$M236),MATCH($Q$7,IrriTKN[#Headers],0)),NA())</f>
        <v>0</v>
      </c>
      <c r="T236" s="62">
        <f>IFERROR(INDEX(ModelN[#Data],($O$5+$M236),MATCH($Q$7,ModelN[#Headers],0)),NA())</f>
        <v>0</v>
      </c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</row>
    <row r="237" spans="1:31" x14ac:dyDescent="0.25">
      <c r="A237" s="57"/>
      <c r="B237" s="58">
        <v>225</v>
      </c>
      <c r="C237" s="61">
        <f>IFERROR(INDEX(LysimeterVol_DB!$H$3:$AM$2832,(NutriPlotsInfo!$D$5+NutriPlotsInfo!$B237),1),NA())</f>
        <v>42411</v>
      </c>
      <c r="D237" s="62">
        <f>IFERROR(INDEX(TKN[#Data],($D$5+$B237),MATCH($F$6,TKN[#Headers],0)),NA())</f>
        <v>0</v>
      </c>
      <c r="E237" s="62">
        <f>IFERROR(INDEX(Nitrite[#Data],($D$5+$B237),MATCH($F$6,Nitrite[#Headers],0)),NA())</f>
        <v>0</v>
      </c>
      <c r="F237" s="62">
        <f>IFERROR(INDEX(Nitrate[#Data],($D$5+$B237),MATCH($F$6,Nitrate[#Headers],0)),NA())</f>
        <v>0</v>
      </c>
      <c r="G237" s="62">
        <f>IFERROR(INDEX(Ammonia[#Data],($D$5+$B237),MATCH($F$6,Ammonia[#Headers],0)),NA())</f>
        <v>0</v>
      </c>
      <c r="H237" s="62">
        <f>IFERROR(INDEX(IrriTKN[#Data],($D$5+$B237),MATCH($F$7,IrriTKN[#Headers],0)),NA())</f>
        <v>0</v>
      </c>
      <c r="I237" s="62">
        <f>IFERROR(INDEX(ModelN[#Data],($D$5+$B237),MATCH($F$7,ModelN[#Headers],0)),NA())</f>
        <v>0</v>
      </c>
      <c r="J237" s="57"/>
      <c r="K237" s="57"/>
      <c r="L237" s="57"/>
      <c r="M237" s="58">
        <v>225</v>
      </c>
      <c r="N237" s="61">
        <f>IFERROR(INDEX(LysimeterVol_DB!$H$3:$AM$2832,(NutriPlotsInfo!$O$5+NutriPlotsInfo!$M237),1),NA())</f>
        <v>40404</v>
      </c>
      <c r="O237" s="62">
        <f>IFERROR(INDEX(TKN[#Data],($O$5+$M237),MATCH($Q$6,TKN[#Headers],0)),NA())</f>
        <v>0</v>
      </c>
      <c r="P237" s="62">
        <f>IFERROR(INDEX(Nitrite[#Data],($O$5+$M237),MATCH($Q$6,Nitrite[#Headers],0)),NA())</f>
        <v>0</v>
      </c>
      <c r="Q237" s="62">
        <f>IFERROR(INDEX(Nitrate[#Data],($O$5+$M237),MATCH($Q$6,Nitrate[#Headers],0)),NA())</f>
        <v>0</v>
      </c>
      <c r="R237" s="62">
        <f>IFERROR(INDEX(Ammonia[#Data],($O$5+$M237),MATCH($Q$6,Ammonia[#Headers],0)),NA())</f>
        <v>0</v>
      </c>
      <c r="S237" s="62">
        <f>IFERROR(INDEX(IrriTKN[#Data],($O$5+$M237),MATCH($Q$7,IrriTKN[#Headers],0)),NA())</f>
        <v>0</v>
      </c>
      <c r="T237" s="62">
        <f>IFERROR(INDEX(ModelN[#Data],($O$5+$M237),MATCH($Q$7,ModelN[#Headers],0)),NA())</f>
        <v>0</v>
      </c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</row>
    <row r="238" spans="1:31" x14ac:dyDescent="0.25">
      <c r="A238" s="57"/>
      <c r="B238" s="58">
        <v>226</v>
      </c>
      <c r="C238" s="61">
        <f>IFERROR(INDEX(LysimeterVol_DB!$H$3:$AM$2832,(NutriPlotsInfo!$D$5+NutriPlotsInfo!$B238),1),NA())</f>
        <v>42412</v>
      </c>
      <c r="D238" s="62">
        <f>IFERROR(INDEX(TKN[#Data],($D$5+$B238),MATCH($F$6,TKN[#Headers],0)),NA())</f>
        <v>0</v>
      </c>
      <c r="E238" s="62">
        <f>IFERROR(INDEX(Nitrite[#Data],($D$5+$B238),MATCH($F$6,Nitrite[#Headers],0)),NA())</f>
        <v>0</v>
      </c>
      <c r="F238" s="62">
        <f>IFERROR(INDEX(Nitrate[#Data],($D$5+$B238),MATCH($F$6,Nitrate[#Headers],0)),NA())</f>
        <v>0</v>
      </c>
      <c r="G238" s="62">
        <f>IFERROR(INDEX(Ammonia[#Data],($D$5+$B238),MATCH($F$6,Ammonia[#Headers],0)),NA())</f>
        <v>0</v>
      </c>
      <c r="H238" s="62">
        <f>IFERROR(INDEX(IrriTKN[#Data],($D$5+$B238),MATCH($F$7,IrriTKN[#Headers],0)),NA())</f>
        <v>0</v>
      </c>
      <c r="I238" s="62">
        <f>IFERROR(INDEX(ModelN[#Data],($D$5+$B238),MATCH($F$7,ModelN[#Headers],0)),NA())</f>
        <v>0</v>
      </c>
      <c r="J238" s="57"/>
      <c r="K238" s="57"/>
      <c r="L238" s="57"/>
      <c r="M238" s="58">
        <v>226</v>
      </c>
      <c r="N238" s="61">
        <f>IFERROR(INDEX(LysimeterVol_DB!$H$3:$AM$2832,(NutriPlotsInfo!$O$5+NutriPlotsInfo!$M238),1),NA())</f>
        <v>40405</v>
      </c>
      <c r="O238" s="62">
        <f>IFERROR(INDEX(TKN[#Data],($O$5+$M238),MATCH($Q$6,TKN[#Headers],0)),NA())</f>
        <v>0</v>
      </c>
      <c r="P238" s="62">
        <f>IFERROR(INDEX(Nitrite[#Data],($O$5+$M238),MATCH($Q$6,Nitrite[#Headers],0)),NA())</f>
        <v>0</v>
      </c>
      <c r="Q238" s="62">
        <f>IFERROR(INDEX(Nitrate[#Data],($O$5+$M238),MATCH($Q$6,Nitrate[#Headers],0)),NA())</f>
        <v>0</v>
      </c>
      <c r="R238" s="62">
        <f>IFERROR(INDEX(Ammonia[#Data],($O$5+$M238),MATCH($Q$6,Ammonia[#Headers],0)),NA())</f>
        <v>0</v>
      </c>
      <c r="S238" s="62">
        <f>IFERROR(INDEX(IrriTKN[#Data],($O$5+$M238),MATCH($Q$7,IrriTKN[#Headers],0)),NA())</f>
        <v>0</v>
      </c>
      <c r="T238" s="62">
        <f>IFERROR(INDEX(ModelN[#Data],($O$5+$M238),MATCH($Q$7,ModelN[#Headers],0)),NA())</f>
        <v>0</v>
      </c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</row>
    <row r="239" spans="1:31" x14ac:dyDescent="0.25">
      <c r="A239" s="57"/>
      <c r="B239" s="58">
        <v>227</v>
      </c>
      <c r="C239" s="61">
        <f>IFERROR(INDEX(LysimeterVol_DB!$H$3:$AM$2832,(NutriPlotsInfo!$D$5+NutriPlotsInfo!$B239),1),NA())</f>
        <v>42413</v>
      </c>
      <c r="D239" s="62">
        <f>IFERROR(INDEX(TKN[#Data],($D$5+$B239),MATCH($F$6,TKN[#Headers],0)),NA())</f>
        <v>0</v>
      </c>
      <c r="E239" s="62">
        <f>IFERROR(INDEX(Nitrite[#Data],($D$5+$B239),MATCH($F$6,Nitrite[#Headers],0)),NA())</f>
        <v>0</v>
      </c>
      <c r="F239" s="62">
        <f>IFERROR(INDEX(Nitrate[#Data],($D$5+$B239),MATCH($F$6,Nitrate[#Headers],0)),NA())</f>
        <v>0</v>
      </c>
      <c r="G239" s="62">
        <f>IFERROR(INDEX(Ammonia[#Data],($D$5+$B239),MATCH($F$6,Ammonia[#Headers],0)),NA())</f>
        <v>0</v>
      </c>
      <c r="H239" s="62">
        <f>IFERROR(INDEX(IrriTKN[#Data],($D$5+$B239),MATCH($F$7,IrriTKN[#Headers],0)),NA())</f>
        <v>0</v>
      </c>
      <c r="I239" s="62">
        <f>IFERROR(INDEX(ModelN[#Data],($D$5+$B239),MATCH($F$7,ModelN[#Headers],0)),NA())</f>
        <v>0</v>
      </c>
      <c r="J239" s="57"/>
      <c r="K239" s="57"/>
      <c r="L239" s="57"/>
      <c r="M239" s="58">
        <v>227</v>
      </c>
      <c r="N239" s="61">
        <f>IFERROR(INDEX(LysimeterVol_DB!$H$3:$AM$2832,(NutriPlotsInfo!$O$5+NutriPlotsInfo!$M239),1),NA())</f>
        <v>40406</v>
      </c>
      <c r="O239" s="62">
        <f>IFERROR(INDEX(TKN[#Data],($O$5+$M239),MATCH($Q$6,TKN[#Headers],0)),NA())</f>
        <v>0</v>
      </c>
      <c r="P239" s="62">
        <f>IFERROR(INDEX(Nitrite[#Data],($O$5+$M239),MATCH($Q$6,Nitrite[#Headers],0)),NA())</f>
        <v>0</v>
      </c>
      <c r="Q239" s="62">
        <f>IFERROR(INDEX(Nitrate[#Data],($O$5+$M239),MATCH($Q$6,Nitrate[#Headers],0)),NA())</f>
        <v>0</v>
      </c>
      <c r="R239" s="62">
        <f>IFERROR(INDEX(Ammonia[#Data],($O$5+$M239),MATCH($Q$6,Ammonia[#Headers],0)),NA())</f>
        <v>0</v>
      </c>
      <c r="S239" s="62">
        <f>IFERROR(INDEX(IrriTKN[#Data],($O$5+$M239),MATCH($Q$7,IrriTKN[#Headers],0)),NA())</f>
        <v>0</v>
      </c>
      <c r="T239" s="62">
        <f>IFERROR(INDEX(ModelN[#Data],($O$5+$M239),MATCH($Q$7,ModelN[#Headers],0)),NA())</f>
        <v>0</v>
      </c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</row>
    <row r="240" spans="1:31" x14ac:dyDescent="0.25">
      <c r="A240" s="57"/>
      <c r="B240" s="58">
        <v>228</v>
      </c>
      <c r="C240" s="61">
        <f>IFERROR(INDEX(LysimeterVol_DB!$H$3:$AM$2832,(NutriPlotsInfo!$D$5+NutriPlotsInfo!$B240),1),NA())</f>
        <v>42414</v>
      </c>
      <c r="D240" s="62">
        <f>IFERROR(INDEX(TKN[#Data],($D$5+$B240),MATCH($F$6,TKN[#Headers],0)),NA())</f>
        <v>0</v>
      </c>
      <c r="E240" s="62">
        <f>IFERROR(INDEX(Nitrite[#Data],($D$5+$B240),MATCH($F$6,Nitrite[#Headers],0)),NA())</f>
        <v>0</v>
      </c>
      <c r="F240" s="62">
        <f>IFERROR(INDEX(Nitrate[#Data],($D$5+$B240),MATCH($F$6,Nitrate[#Headers],0)),NA())</f>
        <v>0</v>
      </c>
      <c r="G240" s="62">
        <f>IFERROR(INDEX(Ammonia[#Data],($D$5+$B240),MATCH($F$6,Ammonia[#Headers],0)),NA())</f>
        <v>0</v>
      </c>
      <c r="H240" s="62">
        <f>IFERROR(INDEX(IrriTKN[#Data],($D$5+$B240),MATCH($F$7,IrriTKN[#Headers],0)),NA())</f>
        <v>0</v>
      </c>
      <c r="I240" s="62">
        <f>IFERROR(INDEX(ModelN[#Data],($D$5+$B240),MATCH($F$7,ModelN[#Headers],0)),NA())</f>
        <v>0</v>
      </c>
      <c r="J240" s="57"/>
      <c r="K240" s="57"/>
      <c r="L240" s="57"/>
      <c r="M240" s="58">
        <v>228</v>
      </c>
      <c r="N240" s="61">
        <f>IFERROR(INDEX(LysimeterVol_DB!$H$3:$AM$2832,(NutriPlotsInfo!$O$5+NutriPlotsInfo!$M240),1),NA())</f>
        <v>40407</v>
      </c>
      <c r="O240" s="62">
        <f>IFERROR(INDEX(TKN[#Data],($O$5+$M240),MATCH($Q$6,TKN[#Headers],0)),NA())</f>
        <v>0</v>
      </c>
      <c r="P240" s="62">
        <f>IFERROR(INDEX(Nitrite[#Data],($O$5+$M240),MATCH($Q$6,Nitrite[#Headers],0)),NA())</f>
        <v>0</v>
      </c>
      <c r="Q240" s="62">
        <f>IFERROR(INDEX(Nitrate[#Data],($O$5+$M240),MATCH($Q$6,Nitrate[#Headers],0)),NA())</f>
        <v>0</v>
      </c>
      <c r="R240" s="62">
        <f>IFERROR(INDEX(Ammonia[#Data],($O$5+$M240),MATCH($Q$6,Ammonia[#Headers],0)),NA())</f>
        <v>0</v>
      </c>
      <c r="S240" s="62">
        <f>IFERROR(INDEX(IrriTKN[#Data],($O$5+$M240),MATCH($Q$7,IrriTKN[#Headers],0)),NA())</f>
        <v>0</v>
      </c>
      <c r="T240" s="62">
        <f>IFERROR(INDEX(ModelN[#Data],($O$5+$M240),MATCH($Q$7,ModelN[#Headers],0)),NA())</f>
        <v>0</v>
      </c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</row>
    <row r="241" spans="1:31" x14ac:dyDescent="0.25">
      <c r="A241" s="57"/>
      <c r="B241" s="58">
        <v>229</v>
      </c>
      <c r="C241" s="61">
        <f>IFERROR(INDEX(LysimeterVol_DB!$H$3:$AM$2832,(NutriPlotsInfo!$D$5+NutriPlotsInfo!$B241),1),NA())</f>
        <v>42415</v>
      </c>
      <c r="D241" s="62">
        <f>IFERROR(INDEX(TKN[#Data],($D$5+$B241),MATCH($F$6,TKN[#Headers],0)),NA())</f>
        <v>0</v>
      </c>
      <c r="E241" s="62">
        <f>IFERROR(INDEX(Nitrite[#Data],($D$5+$B241),MATCH($F$6,Nitrite[#Headers],0)),NA())</f>
        <v>0</v>
      </c>
      <c r="F241" s="62">
        <f>IFERROR(INDEX(Nitrate[#Data],($D$5+$B241),MATCH($F$6,Nitrate[#Headers],0)),NA())</f>
        <v>0</v>
      </c>
      <c r="G241" s="62">
        <f>IFERROR(INDEX(Ammonia[#Data],($D$5+$B241),MATCH($F$6,Ammonia[#Headers],0)),NA())</f>
        <v>0</v>
      </c>
      <c r="H241" s="62">
        <f>IFERROR(INDEX(IrriTKN[#Data],($D$5+$B241),MATCH($F$7,IrriTKN[#Headers],0)),NA())</f>
        <v>0</v>
      </c>
      <c r="I241" s="62">
        <f>IFERROR(INDEX(ModelN[#Data],($D$5+$B241),MATCH($F$7,ModelN[#Headers],0)),NA())</f>
        <v>0</v>
      </c>
      <c r="J241" s="57"/>
      <c r="K241" s="57"/>
      <c r="L241" s="57"/>
      <c r="M241" s="58">
        <v>229</v>
      </c>
      <c r="N241" s="61">
        <f>IFERROR(INDEX(LysimeterVol_DB!$H$3:$AM$2832,(NutriPlotsInfo!$O$5+NutriPlotsInfo!$M241),1),NA())</f>
        <v>40408</v>
      </c>
      <c r="O241" s="62">
        <f>IFERROR(INDEX(TKN[#Data],($O$5+$M241),MATCH($Q$6,TKN[#Headers],0)),NA())</f>
        <v>0</v>
      </c>
      <c r="P241" s="62">
        <f>IFERROR(INDEX(Nitrite[#Data],($O$5+$M241),MATCH($Q$6,Nitrite[#Headers],0)),NA())</f>
        <v>0</v>
      </c>
      <c r="Q241" s="62">
        <f>IFERROR(INDEX(Nitrate[#Data],($O$5+$M241),MATCH($Q$6,Nitrate[#Headers],0)),NA())</f>
        <v>0</v>
      </c>
      <c r="R241" s="62">
        <f>IFERROR(INDEX(Ammonia[#Data],($O$5+$M241),MATCH($Q$6,Ammonia[#Headers],0)),NA())</f>
        <v>0</v>
      </c>
      <c r="S241" s="62">
        <f>IFERROR(INDEX(IrriTKN[#Data],($O$5+$M241),MATCH($Q$7,IrriTKN[#Headers],0)),NA())</f>
        <v>0</v>
      </c>
      <c r="T241" s="62">
        <f>IFERROR(INDEX(ModelN[#Data],($O$5+$M241),MATCH($Q$7,ModelN[#Headers],0)),NA())</f>
        <v>0</v>
      </c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</row>
    <row r="242" spans="1:31" x14ac:dyDescent="0.25">
      <c r="A242" s="57"/>
      <c r="B242" s="58">
        <v>230</v>
      </c>
      <c r="C242" s="61">
        <f>IFERROR(INDEX(LysimeterVol_DB!$H$3:$AM$2832,(NutriPlotsInfo!$D$5+NutriPlotsInfo!$B242),1),NA())</f>
        <v>42416</v>
      </c>
      <c r="D242" s="62">
        <f>IFERROR(INDEX(TKN[#Data],($D$5+$B242),MATCH($F$6,TKN[#Headers],0)),NA())</f>
        <v>0</v>
      </c>
      <c r="E242" s="62">
        <f>IFERROR(INDEX(Nitrite[#Data],($D$5+$B242),MATCH($F$6,Nitrite[#Headers],0)),NA())</f>
        <v>0</v>
      </c>
      <c r="F242" s="62">
        <f>IFERROR(INDEX(Nitrate[#Data],($D$5+$B242),MATCH($F$6,Nitrate[#Headers],0)),NA())</f>
        <v>0</v>
      </c>
      <c r="G242" s="62">
        <f>IFERROR(INDEX(Ammonia[#Data],($D$5+$B242),MATCH($F$6,Ammonia[#Headers],0)),NA())</f>
        <v>0</v>
      </c>
      <c r="H242" s="62">
        <f>IFERROR(INDEX(IrriTKN[#Data],($D$5+$B242),MATCH($F$7,IrriTKN[#Headers],0)),NA())</f>
        <v>0</v>
      </c>
      <c r="I242" s="62">
        <f>IFERROR(INDEX(ModelN[#Data],($D$5+$B242),MATCH($F$7,ModelN[#Headers],0)),NA())</f>
        <v>0</v>
      </c>
      <c r="J242" s="57"/>
      <c r="K242" s="57"/>
      <c r="L242" s="57"/>
      <c r="M242" s="58">
        <v>230</v>
      </c>
      <c r="N242" s="61">
        <f>IFERROR(INDEX(LysimeterVol_DB!$H$3:$AM$2832,(NutriPlotsInfo!$O$5+NutriPlotsInfo!$M242),1),NA())</f>
        <v>40409</v>
      </c>
      <c r="O242" s="62">
        <f>IFERROR(INDEX(TKN[#Data],($O$5+$M242),MATCH($Q$6,TKN[#Headers],0)),NA())</f>
        <v>0</v>
      </c>
      <c r="P242" s="62">
        <f>IFERROR(INDEX(Nitrite[#Data],($O$5+$M242),MATCH($Q$6,Nitrite[#Headers],0)),NA())</f>
        <v>0</v>
      </c>
      <c r="Q242" s="62">
        <f>IFERROR(INDEX(Nitrate[#Data],($O$5+$M242),MATCH($Q$6,Nitrate[#Headers],0)),NA())</f>
        <v>0</v>
      </c>
      <c r="R242" s="62">
        <f>IFERROR(INDEX(Ammonia[#Data],($O$5+$M242),MATCH($Q$6,Ammonia[#Headers],0)),NA())</f>
        <v>0</v>
      </c>
      <c r="S242" s="62">
        <f>IFERROR(INDEX(IrriTKN[#Data],($O$5+$M242),MATCH($Q$7,IrriTKN[#Headers],0)),NA())</f>
        <v>0</v>
      </c>
      <c r="T242" s="62">
        <f>IFERROR(INDEX(ModelN[#Data],($O$5+$M242),MATCH($Q$7,ModelN[#Headers],0)),NA())</f>
        <v>0</v>
      </c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</row>
    <row r="243" spans="1:31" x14ac:dyDescent="0.25">
      <c r="A243" s="57"/>
      <c r="B243" s="58">
        <v>231</v>
      </c>
      <c r="C243" s="61">
        <f>IFERROR(INDEX(LysimeterVol_DB!$H$3:$AM$2832,(NutriPlotsInfo!$D$5+NutriPlotsInfo!$B243),1),NA())</f>
        <v>42417</v>
      </c>
      <c r="D243" s="62">
        <f>IFERROR(INDEX(TKN[#Data],($D$5+$B243),MATCH($F$6,TKN[#Headers],0)),NA())</f>
        <v>0</v>
      </c>
      <c r="E243" s="62">
        <f>IFERROR(INDEX(Nitrite[#Data],($D$5+$B243),MATCH($F$6,Nitrite[#Headers],0)),NA())</f>
        <v>0</v>
      </c>
      <c r="F243" s="62">
        <f>IFERROR(INDEX(Nitrate[#Data],($D$5+$B243),MATCH($F$6,Nitrate[#Headers],0)),NA())</f>
        <v>0</v>
      </c>
      <c r="G243" s="62">
        <f>IFERROR(INDEX(Ammonia[#Data],($D$5+$B243),MATCH($F$6,Ammonia[#Headers],0)),NA())</f>
        <v>0</v>
      </c>
      <c r="H243" s="62">
        <f>IFERROR(INDEX(IrriTKN[#Data],($D$5+$B243),MATCH($F$7,IrriTKN[#Headers],0)),NA())</f>
        <v>0</v>
      </c>
      <c r="I243" s="62">
        <f>IFERROR(INDEX(ModelN[#Data],($D$5+$B243),MATCH($F$7,ModelN[#Headers],0)),NA())</f>
        <v>0</v>
      </c>
      <c r="J243" s="57"/>
      <c r="K243" s="57"/>
      <c r="L243" s="57"/>
      <c r="M243" s="58">
        <v>231</v>
      </c>
      <c r="N243" s="61">
        <f>IFERROR(INDEX(LysimeterVol_DB!$H$3:$AM$2832,(NutriPlotsInfo!$O$5+NutriPlotsInfo!$M243),1),NA())</f>
        <v>40410</v>
      </c>
      <c r="O243" s="62">
        <f>IFERROR(INDEX(TKN[#Data],($O$5+$M243),MATCH($Q$6,TKN[#Headers],0)),NA())</f>
        <v>0</v>
      </c>
      <c r="P243" s="62">
        <f>IFERROR(INDEX(Nitrite[#Data],($O$5+$M243),MATCH($Q$6,Nitrite[#Headers],0)),NA())</f>
        <v>0</v>
      </c>
      <c r="Q243" s="62">
        <f>IFERROR(INDEX(Nitrate[#Data],($O$5+$M243),MATCH($Q$6,Nitrate[#Headers],0)),NA())</f>
        <v>0</v>
      </c>
      <c r="R243" s="62">
        <f>IFERROR(INDEX(Ammonia[#Data],($O$5+$M243),MATCH($Q$6,Ammonia[#Headers],0)),NA())</f>
        <v>0</v>
      </c>
      <c r="S243" s="62">
        <f>IFERROR(INDEX(IrriTKN[#Data],($O$5+$M243),MATCH($Q$7,IrriTKN[#Headers],0)),NA())</f>
        <v>0</v>
      </c>
      <c r="T243" s="62">
        <f>IFERROR(INDEX(ModelN[#Data],($O$5+$M243),MATCH($Q$7,ModelN[#Headers],0)),NA())</f>
        <v>0</v>
      </c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</row>
    <row r="244" spans="1:31" x14ac:dyDescent="0.25">
      <c r="A244" s="57"/>
      <c r="B244" s="58">
        <v>232</v>
      </c>
      <c r="C244" s="61">
        <f>IFERROR(INDEX(LysimeterVol_DB!$H$3:$AM$2832,(NutriPlotsInfo!$D$5+NutriPlotsInfo!$B244),1),NA())</f>
        <v>42418</v>
      </c>
      <c r="D244" s="62">
        <f>IFERROR(INDEX(TKN[#Data],($D$5+$B244),MATCH($F$6,TKN[#Headers],0)),NA())</f>
        <v>0</v>
      </c>
      <c r="E244" s="62">
        <f>IFERROR(INDEX(Nitrite[#Data],($D$5+$B244),MATCH($F$6,Nitrite[#Headers],0)),NA())</f>
        <v>0</v>
      </c>
      <c r="F244" s="62">
        <f>IFERROR(INDEX(Nitrate[#Data],($D$5+$B244),MATCH($F$6,Nitrate[#Headers],0)),NA())</f>
        <v>0</v>
      </c>
      <c r="G244" s="62">
        <f>IFERROR(INDEX(Ammonia[#Data],($D$5+$B244),MATCH($F$6,Ammonia[#Headers],0)),NA())</f>
        <v>0</v>
      </c>
      <c r="H244" s="62">
        <f>IFERROR(INDEX(IrriTKN[#Data],($D$5+$B244),MATCH($F$7,IrriTKN[#Headers],0)),NA())</f>
        <v>0</v>
      </c>
      <c r="I244" s="62">
        <f>IFERROR(INDEX(ModelN[#Data],($D$5+$B244),MATCH($F$7,ModelN[#Headers],0)),NA())</f>
        <v>0</v>
      </c>
      <c r="J244" s="57"/>
      <c r="K244" s="57"/>
      <c r="L244" s="57"/>
      <c r="M244" s="58">
        <v>232</v>
      </c>
      <c r="N244" s="61">
        <f>IFERROR(INDEX(LysimeterVol_DB!$H$3:$AM$2832,(NutriPlotsInfo!$O$5+NutriPlotsInfo!$M244),1),NA())</f>
        <v>40411</v>
      </c>
      <c r="O244" s="62">
        <f>IFERROR(INDEX(TKN[#Data],($O$5+$M244),MATCH($Q$6,TKN[#Headers],0)),NA())</f>
        <v>0</v>
      </c>
      <c r="P244" s="62">
        <f>IFERROR(INDEX(Nitrite[#Data],($O$5+$M244),MATCH($Q$6,Nitrite[#Headers],0)),NA())</f>
        <v>0</v>
      </c>
      <c r="Q244" s="62">
        <f>IFERROR(INDEX(Nitrate[#Data],($O$5+$M244),MATCH($Q$6,Nitrate[#Headers],0)),NA())</f>
        <v>0</v>
      </c>
      <c r="R244" s="62">
        <f>IFERROR(INDEX(Ammonia[#Data],($O$5+$M244),MATCH($Q$6,Ammonia[#Headers],0)),NA())</f>
        <v>0</v>
      </c>
      <c r="S244" s="62">
        <f>IFERROR(INDEX(IrriTKN[#Data],($O$5+$M244),MATCH($Q$7,IrriTKN[#Headers],0)),NA())</f>
        <v>0</v>
      </c>
      <c r="T244" s="62">
        <f>IFERROR(INDEX(ModelN[#Data],($O$5+$M244),MATCH($Q$7,ModelN[#Headers],0)),NA())</f>
        <v>0</v>
      </c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</row>
    <row r="245" spans="1:31" x14ac:dyDescent="0.25">
      <c r="A245" s="57"/>
      <c r="B245" s="58">
        <v>233</v>
      </c>
      <c r="C245" s="61">
        <f>IFERROR(INDEX(LysimeterVol_DB!$H$3:$AM$2832,(NutriPlotsInfo!$D$5+NutriPlotsInfo!$B245),1),NA())</f>
        <v>42419</v>
      </c>
      <c r="D245" s="62">
        <f>IFERROR(INDEX(TKN[#Data],($D$5+$B245),MATCH($F$6,TKN[#Headers],0)),NA())</f>
        <v>0</v>
      </c>
      <c r="E245" s="62">
        <f>IFERROR(INDEX(Nitrite[#Data],($D$5+$B245),MATCH($F$6,Nitrite[#Headers],0)),NA())</f>
        <v>0</v>
      </c>
      <c r="F245" s="62">
        <f>IFERROR(INDEX(Nitrate[#Data],($D$5+$B245),MATCH($F$6,Nitrate[#Headers],0)),NA())</f>
        <v>0</v>
      </c>
      <c r="G245" s="62">
        <f>IFERROR(INDEX(Ammonia[#Data],($D$5+$B245),MATCH($F$6,Ammonia[#Headers],0)),NA())</f>
        <v>0</v>
      </c>
      <c r="H245" s="62">
        <f>IFERROR(INDEX(IrriTKN[#Data],($D$5+$B245),MATCH($F$7,IrriTKN[#Headers],0)),NA())</f>
        <v>0</v>
      </c>
      <c r="I245" s="62">
        <f>IFERROR(INDEX(ModelN[#Data],($D$5+$B245),MATCH($F$7,ModelN[#Headers],0)),NA())</f>
        <v>0</v>
      </c>
      <c r="J245" s="57"/>
      <c r="K245" s="57"/>
      <c r="L245" s="57"/>
      <c r="M245" s="58">
        <v>233</v>
      </c>
      <c r="N245" s="61">
        <f>IFERROR(INDEX(LysimeterVol_DB!$H$3:$AM$2832,(NutriPlotsInfo!$O$5+NutriPlotsInfo!$M245),1),NA())</f>
        <v>40412</v>
      </c>
      <c r="O245" s="62">
        <f>IFERROR(INDEX(TKN[#Data],($O$5+$M245),MATCH($Q$6,TKN[#Headers],0)),NA())</f>
        <v>0</v>
      </c>
      <c r="P245" s="62">
        <f>IFERROR(INDEX(Nitrite[#Data],($O$5+$M245),MATCH($Q$6,Nitrite[#Headers],0)),NA())</f>
        <v>0</v>
      </c>
      <c r="Q245" s="62">
        <f>IFERROR(INDEX(Nitrate[#Data],($O$5+$M245),MATCH($Q$6,Nitrate[#Headers],0)),NA())</f>
        <v>0</v>
      </c>
      <c r="R245" s="62">
        <f>IFERROR(INDEX(Ammonia[#Data],($O$5+$M245),MATCH($Q$6,Ammonia[#Headers],0)),NA())</f>
        <v>0</v>
      </c>
      <c r="S245" s="62">
        <f>IFERROR(INDEX(IrriTKN[#Data],($O$5+$M245),MATCH($Q$7,IrriTKN[#Headers],0)),NA())</f>
        <v>0</v>
      </c>
      <c r="T245" s="62">
        <f>IFERROR(INDEX(ModelN[#Data],($O$5+$M245),MATCH($Q$7,ModelN[#Headers],0)),NA())</f>
        <v>0</v>
      </c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</row>
    <row r="246" spans="1:31" x14ac:dyDescent="0.25">
      <c r="A246" s="57"/>
      <c r="B246" s="58">
        <v>234</v>
      </c>
      <c r="C246" s="61">
        <f>IFERROR(INDEX(LysimeterVol_DB!$H$3:$AM$2832,(NutriPlotsInfo!$D$5+NutriPlotsInfo!$B246),1),NA())</f>
        <v>42420</v>
      </c>
      <c r="D246" s="62">
        <f>IFERROR(INDEX(TKN[#Data],($D$5+$B246),MATCH($F$6,TKN[#Headers],0)),NA())</f>
        <v>0</v>
      </c>
      <c r="E246" s="62">
        <f>IFERROR(INDEX(Nitrite[#Data],($D$5+$B246),MATCH($F$6,Nitrite[#Headers],0)),NA())</f>
        <v>0</v>
      </c>
      <c r="F246" s="62">
        <f>IFERROR(INDEX(Nitrate[#Data],($D$5+$B246),MATCH($F$6,Nitrate[#Headers],0)),NA())</f>
        <v>0</v>
      </c>
      <c r="G246" s="62">
        <f>IFERROR(INDEX(Ammonia[#Data],($D$5+$B246),MATCH($F$6,Ammonia[#Headers],0)),NA())</f>
        <v>0</v>
      </c>
      <c r="H246" s="62">
        <f>IFERROR(INDEX(IrriTKN[#Data],($D$5+$B246),MATCH($F$7,IrriTKN[#Headers],0)),NA())</f>
        <v>0</v>
      </c>
      <c r="I246" s="62">
        <f>IFERROR(INDEX(ModelN[#Data],($D$5+$B246),MATCH($F$7,ModelN[#Headers],0)),NA())</f>
        <v>0</v>
      </c>
      <c r="J246" s="57"/>
      <c r="K246" s="57"/>
      <c r="L246" s="57"/>
      <c r="M246" s="58">
        <v>234</v>
      </c>
      <c r="N246" s="61">
        <f>IFERROR(INDEX(LysimeterVol_DB!$H$3:$AM$2832,(NutriPlotsInfo!$O$5+NutriPlotsInfo!$M246),1),NA())</f>
        <v>40413</v>
      </c>
      <c r="O246" s="62">
        <f>IFERROR(INDEX(TKN[#Data],($O$5+$M246),MATCH($Q$6,TKN[#Headers],0)),NA())</f>
        <v>0</v>
      </c>
      <c r="P246" s="62">
        <f>IFERROR(INDEX(Nitrite[#Data],($O$5+$M246),MATCH($Q$6,Nitrite[#Headers],0)),NA())</f>
        <v>0</v>
      </c>
      <c r="Q246" s="62">
        <f>IFERROR(INDEX(Nitrate[#Data],($O$5+$M246),MATCH($Q$6,Nitrate[#Headers],0)),NA())</f>
        <v>0</v>
      </c>
      <c r="R246" s="62">
        <f>IFERROR(INDEX(Ammonia[#Data],($O$5+$M246),MATCH($Q$6,Ammonia[#Headers],0)),NA())</f>
        <v>0</v>
      </c>
      <c r="S246" s="62">
        <f>IFERROR(INDEX(IrriTKN[#Data],($O$5+$M246),MATCH($Q$7,IrriTKN[#Headers],0)),NA())</f>
        <v>0</v>
      </c>
      <c r="T246" s="62">
        <f>IFERROR(INDEX(ModelN[#Data],($O$5+$M246),MATCH($Q$7,ModelN[#Headers],0)),NA())</f>
        <v>0</v>
      </c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</row>
    <row r="247" spans="1:31" x14ac:dyDescent="0.25">
      <c r="A247" s="57"/>
      <c r="B247" s="58">
        <v>235</v>
      </c>
      <c r="C247" s="61">
        <f>IFERROR(INDEX(LysimeterVol_DB!$H$3:$AM$2832,(NutriPlotsInfo!$D$5+NutriPlotsInfo!$B247),1),NA())</f>
        <v>42421</v>
      </c>
      <c r="D247" s="62">
        <f>IFERROR(INDEX(TKN[#Data],($D$5+$B247),MATCH($F$6,TKN[#Headers],0)),NA())</f>
        <v>0</v>
      </c>
      <c r="E247" s="62">
        <f>IFERROR(INDEX(Nitrite[#Data],($D$5+$B247),MATCH($F$6,Nitrite[#Headers],0)),NA())</f>
        <v>0</v>
      </c>
      <c r="F247" s="62">
        <f>IFERROR(INDEX(Nitrate[#Data],($D$5+$B247),MATCH($F$6,Nitrate[#Headers],0)),NA())</f>
        <v>0</v>
      </c>
      <c r="G247" s="62">
        <f>IFERROR(INDEX(Ammonia[#Data],($D$5+$B247),MATCH($F$6,Ammonia[#Headers],0)),NA())</f>
        <v>0</v>
      </c>
      <c r="H247" s="62">
        <f>IFERROR(INDEX(IrriTKN[#Data],($D$5+$B247),MATCH($F$7,IrriTKN[#Headers],0)),NA())</f>
        <v>0</v>
      </c>
      <c r="I247" s="62">
        <f>IFERROR(INDEX(ModelN[#Data],($D$5+$B247),MATCH($F$7,ModelN[#Headers],0)),NA())</f>
        <v>0</v>
      </c>
      <c r="J247" s="57"/>
      <c r="K247" s="57"/>
      <c r="L247" s="57"/>
      <c r="M247" s="58">
        <v>235</v>
      </c>
      <c r="N247" s="61">
        <f>IFERROR(INDEX(LysimeterVol_DB!$H$3:$AM$2832,(NutriPlotsInfo!$O$5+NutriPlotsInfo!$M247),1),NA())</f>
        <v>40414</v>
      </c>
      <c r="O247" s="62">
        <f>IFERROR(INDEX(TKN[#Data],($O$5+$M247),MATCH($Q$6,TKN[#Headers],0)),NA())</f>
        <v>0</v>
      </c>
      <c r="P247" s="62">
        <f>IFERROR(INDEX(Nitrite[#Data],($O$5+$M247),MATCH($Q$6,Nitrite[#Headers],0)),NA())</f>
        <v>0</v>
      </c>
      <c r="Q247" s="62">
        <f>IFERROR(INDEX(Nitrate[#Data],($O$5+$M247),MATCH($Q$6,Nitrate[#Headers],0)),NA())</f>
        <v>0</v>
      </c>
      <c r="R247" s="62">
        <f>IFERROR(INDEX(Ammonia[#Data],($O$5+$M247),MATCH($Q$6,Ammonia[#Headers],0)),NA())</f>
        <v>0</v>
      </c>
      <c r="S247" s="62">
        <f>IFERROR(INDEX(IrriTKN[#Data],($O$5+$M247),MATCH($Q$7,IrriTKN[#Headers],0)),NA())</f>
        <v>0</v>
      </c>
      <c r="T247" s="62">
        <f>IFERROR(INDEX(ModelN[#Data],($O$5+$M247),MATCH($Q$7,ModelN[#Headers],0)),NA())</f>
        <v>0</v>
      </c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</row>
    <row r="248" spans="1:31" x14ac:dyDescent="0.25">
      <c r="A248" s="57"/>
      <c r="B248" s="58">
        <v>236</v>
      </c>
      <c r="C248" s="61">
        <f>IFERROR(INDEX(LysimeterVol_DB!$H$3:$AM$2832,(NutriPlotsInfo!$D$5+NutriPlotsInfo!$B248),1),NA())</f>
        <v>42422</v>
      </c>
      <c r="D248" s="62">
        <f>IFERROR(INDEX(TKN[#Data],($D$5+$B248),MATCH($F$6,TKN[#Headers],0)),NA())</f>
        <v>0</v>
      </c>
      <c r="E248" s="62">
        <f>IFERROR(INDEX(Nitrite[#Data],($D$5+$B248),MATCH($F$6,Nitrite[#Headers],0)),NA())</f>
        <v>0</v>
      </c>
      <c r="F248" s="62">
        <f>IFERROR(INDEX(Nitrate[#Data],($D$5+$B248),MATCH($F$6,Nitrate[#Headers],0)),NA())</f>
        <v>0</v>
      </c>
      <c r="G248" s="62">
        <f>IFERROR(INDEX(Ammonia[#Data],($D$5+$B248),MATCH($F$6,Ammonia[#Headers],0)),NA())</f>
        <v>0</v>
      </c>
      <c r="H248" s="62">
        <f>IFERROR(INDEX(IrriTKN[#Data],($D$5+$B248),MATCH($F$7,IrriTKN[#Headers],0)),NA())</f>
        <v>0</v>
      </c>
      <c r="I248" s="62">
        <f>IFERROR(INDEX(ModelN[#Data],($D$5+$B248),MATCH($F$7,ModelN[#Headers],0)),NA())</f>
        <v>0</v>
      </c>
      <c r="J248" s="57"/>
      <c r="K248" s="57"/>
      <c r="L248" s="57"/>
      <c r="M248" s="58">
        <v>236</v>
      </c>
      <c r="N248" s="61">
        <f>IFERROR(INDEX(LysimeterVol_DB!$H$3:$AM$2832,(NutriPlotsInfo!$O$5+NutriPlotsInfo!$M248),1),NA())</f>
        <v>40415</v>
      </c>
      <c r="O248" s="62">
        <f>IFERROR(INDEX(TKN[#Data],($O$5+$M248),MATCH($Q$6,TKN[#Headers],0)),NA())</f>
        <v>0</v>
      </c>
      <c r="P248" s="62">
        <f>IFERROR(INDEX(Nitrite[#Data],($O$5+$M248),MATCH($Q$6,Nitrite[#Headers],0)),NA())</f>
        <v>0</v>
      </c>
      <c r="Q248" s="62">
        <f>IFERROR(INDEX(Nitrate[#Data],($O$5+$M248),MATCH($Q$6,Nitrate[#Headers],0)),NA())</f>
        <v>0</v>
      </c>
      <c r="R248" s="62">
        <f>IFERROR(INDEX(Ammonia[#Data],($O$5+$M248),MATCH($Q$6,Ammonia[#Headers],0)),NA())</f>
        <v>0</v>
      </c>
      <c r="S248" s="62">
        <f>IFERROR(INDEX(IrriTKN[#Data],($O$5+$M248),MATCH($Q$7,IrriTKN[#Headers],0)),NA())</f>
        <v>0</v>
      </c>
      <c r="T248" s="62">
        <f>IFERROR(INDEX(ModelN[#Data],($O$5+$M248),MATCH($Q$7,ModelN[#Headers],0)),NA())</f>
        <v>0</v>
      </c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</row>
    <row r="249" spans="1:31" x14ac:dyDescent="0.25">
      <c r="A249" s="57"/>
      <c r="B249" s="58">
        <v>237</v>
      </c>
      <c r="C249" s="61">
        <f>IFERROR(INDEX(LysimeterVol_DB!$H$3:$AM$2832,(NutriPlotsInfo!$D$5+NutriPlotsInfo!$B249),1),NA())</f>
        <v>42423</v>
      </c>
      <c r="D249" s="62">
        <f>IFERROR(INDEX(TKN[#Data],($D$5+$B249),MATCH($F$6,TKN[#Headers],0)),NA())</f>
        <v>0</v>
      </c>
      <c r="E249" s="62">
        <f>IFERROR(INDEX(Nitrite[#Data],($D$5+$B249),MATCH($F$6,Nitrite[#Headers],0)),NA())</f>
        <v>0</v>
      </c>
      <c r="F249" s="62">
        <f>IFERROR(INDEX(Nitrate[#Data],($D$5+$B249),MATCH($F$6,Nitrate[#Headers],0)),NA())</f>
        <v>0</v>
      </c>
      <c r="G249" s="62">
        <f>IFERROR(INDEX(Ammonia[#Data],($D$5+$B249),MATCH($F$6,Ammonia[#Headers],0)),NA())</f>
        <v>0</v>
      </c>
      <c r="H249" s="62">
        <f>IFERROR(INDEX(IrriTKN[#Data],($D$5+$B249),MATCH($F$7,IrriTKN[#Headers],0)),NA())</f>
        <v>0</v>
      </c>
      <c r="I249" s="62">
        <f>IFERROR(INDEX(ModelN[#Data],($D$5+$B249),MATCH($F$7,ModelN[#Headers],0)),NA())</f>
        <v>0</v>
      </c>
      <c r="J249" s="57"/>
      <c r="K249" s="57"/>
      <c r="L249" s="57"/>
      <c r="M249" s="58">
        <v>237</v>
      </c>
      <c r="N249" s="61">
        <f>IFERROR(INDEX(LysimeterVol_DB!$H$3:$AM$2832,(NutriPlotsInfo!$O$5+NutriPlotsInfo!$M249),1),NA())</f>
        <v>40416</v>
      </c>
      <c r="O249" s="62">
        <f>IFERROR(INDEX(TKN[#Data],($O$5+$M249),MATCH($Q$6,TKN[#Headers],0)),NA())</f>
        <v>0</v>
      </c>
      <c r="P249" s="62">
        <f>IFERROR(INDEX(Nitrite[#Data],($O$5+$M249),MATCH($Q$6,Nitrite[#Headers],0)),NA())</f>
        <v>0</v>
      </c>
      <c r="Q249" s="62">
        <f>IFERROR(INDEX(Nitrate[#Data],($O$5+$M249),MATCH($Q$6,Nitrate[#Headers],0)),NA())</f>
        <v>0</v>
      </c>
      <c r="R249" s="62">
        <f>IFERROR(INDEX(Ammonia[#Data],($O$5+$M249),MATCH($Q$6,Ammonia[#Headers],0)),NA())</f>
        <v>0</v>
      </c>
      <c r="S249" s="62">
        <f>IFERROR(INDEX(IrriTKN[#Data],($O$5+$M249),MATCH($Q$7,IrriTKN[#Headers],0)),NA())</f>
        <v>0</v>
      </c>
      <c r="T249" s="62">
        <f>IFERROR(INDEX(ModelN[#Data],($O$5+$M249),MATCH($Q$7,ModelN[#Headers],0)),NA())</f>
        <v>0</v>
      </c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</row>
    <row r="250" spans="1:31" x14ac:dyDescent="0.25">
      <c r="A250" s="57"/>
      <c r="B250" s="58">
        <v>238</v>
      </c>
      <c r="C250" s="61">
        <f>IFERROR(INDEX(LysimeterVol_DB!$H$3:$AM$2832,(NutriPlotsInfo!$D$5+NutriPlotsInfo!$B250),1),NA())</f>
        <v>42424</v>
      </c>
      <c r="D250" s="62">
        <f>IFERROR(INDEX(TKN[#Data],($D$5+$B250),MATCH($F$6,TKN[#Headers],0)),NA())</f>
        <v>0</v>
      </c>
      <c r="E250" s="62">
        <f>IFERROR(INDEX(Nitrite[#Data],($D$5+$B250),MATCH($F$6,Nitrite[#Headers],0)),NA())</f>
        <v>0</v>
      </c>
      <c r="F250" s="62">
        <f>IFERROR(INDEX(Nitrate[#Data],($D$5+$B250),MATCH($F$6,Nitrate[#Headers],0)),NA())</f>
        <v>0</v>
      </c>
      <c r="G250" s="62">
        <f>IFERROR(INDEX(Ammonia[#Data],($D$5+$B250),MATCH($F$6,Ammonia[#Headers],0)),NA())</f>
        <v>0</v>
      </c>
      <c r="H250" s="62">
        <f>IFERROR(INDEX(IrriTKN[#Data],($D$5+$B250),MATCH($F$7,IrriTKN[#Headers],0)),NA())</f>
        <v>0</v>
      </c>
      <c r="I250" s="62">
        <f>IFERROR(INDEX(ModelN[#Data],($D$5+$B250),MATCH($F$7,ModelN[#Headers],0)),NA())</f>
        <v>0</v>
      </c>
      <c r="J250" s="57"/>
      <c r="K250" s="57"/>
      <c r="L250" s="57"/>
      <c r="M250" s="58">
        <v>238</v>
      </c>
      <c r="N250" s="61">
        <f>IFERROR(INDEX(LysimeterVol_DB!$H$3:$AM$2832,(NutriPlotsInfo!$O$5+NutriPlotsInfo!$M250),1),NA())</f>
        <v>40417</v>
      </c>
      <c r="O250" s="62">
        <f>IFERROR(INDEX(TKN[#Data],($O$5+$M250),MATCH($Q$6,TKN[#Headers],0)),NA())</f>
        <v>0</v>
      </c>
      <c r="P250" s="62">
        <f>IFERROR(INDEX(Nitrite[#Data],($O$5+$M250),MATCH($Q$6,Nitrite[#Headers],0)),NA())</f>
        <v>0</v>
      </c>
      <c r="Q250" s="62">
        <f>IFERROR(INDEX(Nitrate[#Data],($O$5+$M250),MATCH($Q$6,Nitrate[#Headers],0)),NA())</f>
        <v>0</v>
      </c>
      <c r="R250" s="62">
        <f>IFERROR(INDEX(Ammonia[#Data],($O$5+$M250),MATCH($Q$6,Ammonia[#Headers],0)),NA())</f>
        <v>0</v>
      </c>
      <c r="S250" s="62">
        <f>IFERROR(INDEX(IrriTKN[#Data],($O$5+$M250),MATCH($Q$7,IrriTKN[#Headers],0)),NA())</f>
        <v>0</v>
      </c>
      <c r="T250" s="62">
        <f>IFERROR(INDEX(ModelN[#Data],($O$5+$M250),MATCH($Q$7,ModelN[#Headers],0)),NA())</f>
        <v>0</v>
      </c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</row>
    <row r="251" spans="1:31" x14ac:dyDescent="0.25">
      <c r="A251" s="57"/>
      <c r="B251" s="58">
        <v>239</v>
      </c>
      <c r="C251" s="61">
        <f>IFERROR(INDEX(LysimeterVol_DB!$H$3:$AM$2832,(NutriPlotsInfo!$D$5+NutriPlotsInfo!$B251),1),NA())</f>
        <v>42425</v>
      </c>
      <c r="D251" s="62">
        <f>IFERROR(INDEX(TKN[#Data],($D$5+$B251),MATCH($F$6,TKN[#Headers],0)),NA())</f>
        <v>0</v>
      </c>
      <c r="E251" s="62">
        <f>IFERROR(INDEX(Nitrite[#Data],($D$5+$B251),MATCH($F$6,Nitrite[#Headers],0)),NA())</f>
        <v>0</v>
      </c>
      <c r="F251" s="62">
        <f>IFERROR(INDEX(Nitrate[#Data],($D$5+$B251),MATCH($F$6,Nitrate[#Headers],0)),NA())</f>
        <v>0</v>
      </c>
      <c r="G251" s="62">
        <f>IFERROR(INDEX(Ammonia[#Data],($D$5+$B251),MATCH($F$6,Ammonia[#Headers],0)),NA())</f>
        <v>0</v>
      </c>
      <c r="H251" s="62">
        <f>IFERROR(INDEX(IrriTKN[#Data],($D$5+$B251),MATCH($F$7,IrriTKN[#Headers],0)),NA())</f>
        <v>0</v>
      </c>
      <c r="I251" s="62">
        <f>IFERROR(INDEX(ModelN[#Data],($D$5+$B251),MATCH($F$7,ModelN[#Headers],0)),NA())</f>
        <v>0</v>
      </c>
      <c r="J251" s="57"/>
      <c r="K251" s="57"/>
      <c r="L251" s="57"/>
      <c r="M251" s="58">
        <v>239</v>
      </c>
      <c r="N251" s="61">
        <f>IFERROR(INDEX(LysimeterVol_DB!$H$3:$AM$2832,(NutriPlotsInfo!$O$5+NutriPlotsInfo!$M251),1),NA())</f>
        <v>40418</v>
      </c>
      <c r="O251" s="62">
        <f>IFERROR(INDEX(TKN[#Data],($O$5+$M251),MATCH($Q$6,TKN[#Headers],0)),NA())</f>
        <v>0</v>
      </c>
      <c r="P251" s="62">
        <f>IFERROR(INDEX(Nitrite[#Data],($O$5+$M251),MATCH($Q$6,Nitrite[#Headers],0)),NA())</f>
        <v>0</v>
      </c>
      <c r="Q251" s="62">
        <f>IFERROR(INDEX(Nitrate[#Data],($O$5+$M251),MATCH($Q$6,Nitrate[#Headers],0)),NA())</f>
        <v>0</v>
      </c>
      <c r="R251" s="62">
        <f>IFERROR(INDEX(Ammonia[#Data],($O$5+$M251),MATCH($Q$6,Ammonia[#Headers],0)),NA())</f>
        <v>0</v>
      </c>
      <c r="S251" s="62">
        <f>IFERROR(INDEX(IrriTKN[#Data],($O$5+$M251),MATCH($Q$7,IrriTKN[#Headers],0)),NA())</f>
        <v>0</v>
      </c>
      <c r="T251" s="62">
        <f>IFERROR(INDEX(ModelN[#Data],($O$5+$M251),MATCH($Q$7,ModelN[#Headers],0)),NA())</f>
        <v>0</v>
      </c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</row>
    <row r="252" spans="1:31" x14ac:dyDescent="0.25">
      <c r="A252" s="57"/>
      <c r="B252" s="58">
        <v>240</v>
      </c>
      <c r="C252" s="61">
        <f>IFERROR(INDEX(LysimeterVol_DB!$H$3:$AM$2832,(NutriPlotsInfo!$D$5+NutriPlotsInfo!$B252),1),NA())</f>
        <v>42426</v>
      </c>
      <c r="D252" s="62">
        <f>IFERROR(INDEX(TKN[#Data],($D$5+$B252),MATCH($F$6,TKN[#Headers],0)),NA())</f>
        <v>0</v>
      </c>
      <c r="E252" s="62">
        <f>IFERROR(INDEX(Nitrite[#Data],($D$5+$B252),MATCH($F$6,Nitrite[#Headers],0)),NA())</f>
        <v>0</v>
      </c>
      <c r="F252" s="62">
        <f>IFERROR(INDEX(Nitrate[#Data],($D$5+$B252),MATCH($F$6,Nitrate[#Headers],0)),NA())</f>
        <v>0</v>
      </c>
      <c r="G252" s="62">
        <f>IFERROR(INDEX(Ammonia[#Data],($D$5+$B252),MATCH($F$6,Ammonia[#Headers],0)),NA())</f>
        <v>0</v>
      </c>
      <c r="H252" s="62">
        <f>IFERROR(INDEX(IrriTKN[#Data],($D$5+$B252),MATCH($F$7,IrriTKN[#Headers],0)),NA())</f>
        <v>0</v>
      </c>
      <c r="I252" s="62">
        <f>IFERROR(INDEX(ModelN[#Data],($D$5+$B252),MATCH($F$7,ModelN[#Headers],0)),NA())</f>
        <v>0</v>
      </c>
      <c r="J252" s="57"/>
      <c r="K252" s="57"/>
      <c r="L252" s="57"/>
      <c r="M252" s="58">
        <v>240</v>
      </c>
      <c r="N252" s="61">
        <f>IFERROR(INDEX(LysimeterVol_DB!$H$3:$AM$2832,(NutriPlotsInfo!$O$5+NutriPlotsInfo!$M252),1),NA())</f>
        <v>40419</v>
      </c>
      <c r="O252" s="62">
        <f>IFERROR(INDEX(TKN[#Data],($O$5+$M252),MATCH($Q$6,TKN[#Headers],0)),NA())</f>
        <v>0</v>
      </c>
      <c r="P252" s="62">
        <f>IFERROR(INDEX(Nitrite[#Data],($O$5+$M252),MATCH($Q$6,Nitrite[#Headers],0)),NA())</f>
        <v>0</v>
      </c>
      <c r="Q252" s="62">
        <f>IFERROR(INDEX(Nitrate[#Data],($O$5+$M252),MATCH($Q$6,Nitrate[#Headers],0)),NA())</f>
        <v>0</v>
      </c>
      <c r="R252" s="62">
        <f>IFERROR(INDEX(Ammonia[#Data],($O$5+$M252),MATCH($Q$6,Ammonia[#Headers],0)),NA())</f>
        <v>0</v>
      </c>
      <c r="S252" s="62">
        <f>IFERROR(INDEX(IrriTKN[#Data],($O$5+$M252),MATCH($Q$7,IrriTKN[#Headers],0)),NA())</f>
        <v>0</v>
      </c>
      <c r="T252" s="62">
        <f>IFERROR(INDEX(ModelN[#Data],($O$5+$M252),MATCH($Q$7,ModelN[#Headers],0)),NA())</f>
        <v>0</v>
      </c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</row>
    <row r="253" spans="1:31" x14ac:dyDescent="0.25">
      <c r="A253" s="57"/>
      <c r="B253" s="58">
        <v>241</v>
      </c>
      <c r="C253" s="61">
        <f>IFERROR(INDEX(LysimeterVol_DB!$H$3:$AM$2832,(NutriPlotsInfo!$D$5+NutriPlotsInfo!$B253),1),NA())</f>
        <v>42427</v>
      </c>
      <c r="D253" s="62">
        <f>IFERROR(INDEX(TKN[#Data],($D$5+$B253),MATCH($F$6,TKN[#Headers],0)),NA())</f>
        <v>0</v>
      </c>
      <c r="E253" s="62">
        <f>IFERROR(INDEX(Nitrite[#Data],($D$5+$B253),MATCH($F$6,Nitrite[#Headers],0)),NA())</f>
        <v>0</v>
      </c>
      <c r="F253" s="62">
        <f>IFERROR(INDEX(Nitrate[#Data],($D$5+$B253),MATCH($F$6,Nitrate[#Headers],0)),NA())</f>
        <v>0</v>
      </c>
      <c r="G253" s="62">
        <f>IFERROR(INDEX(Ammonia[#Data],($D$5+$B253),MATCH($F$6,Ammonia[#Headers],0)),NA())</f>
        <v>0</v>
      </c>
      <c r="H253" s="62">
        <f>IFERROR(INDEX(IrriTKN[#Data],($D$5+$B253),MATCH($F$7,IrriTKN[#Headers],0)),NA())</f>
        <v>0</v>
      </c>
      <c r="I253" s="62">
        <f>IFERROR(INDEX(ModelN[#Data],($D$5+$B253),MATCH($F$7,ModelN[#Headers],0)),NA())</f>
        <v>0</v>
      </c>
      <c r="J253" s="57"/>
      <c r="K253" s="57"/>
      <c r="L253" s="57"/>
      <c r="M253" s="58">
        <v>241</v>
      </c>
      <c r="N253" s="61">
        <f>IFERROR(INDEX(LysimeterVol_DB!$H$3:$AM$2832,(NutriPlotsInfo!$O$5+NutriPlotsInfo!$M253),1),NA())</f>
        <v>40420</v>
      </c>
      <c r="O253" s="62">
        <f>IFERROR(INDEX(TKN[#Data],($O$5+$M253),MATCH($Q$6,TKN[#Headers],0)),NA())</f>
        <v>0</v>
      </c>
      <c r="P253" s="62">
        <f>IFERROR(INDEX(Nitrite[#Data],($O$5+$M253),MATCH($Q$6,Nitrite[#Headers],0)),NA())</f>
        <v>0</v>
      </c>
      <c r="Q253" s="62">
        <f>IFERROR(INDEX(Nitrate[#Data],($O$5+$M253),MATCH($Q$6,Nitrate[#Headers],0)),NA())</f>
        <v>0</v>
      </c>
      <c r="R253" s="62">
        <f>IFERROR(INDEX(Ammonia[#Data],($O$5+$M253),MATCH($Q$6,Ammonia[#Headers],0)),NA())</f>
        <v>0</v>
      </c>
      <c r="S253" s="62">
        <f>IFERROR(INDEX(IrriTKN[#Data],($O$5+$M253),MATCH($Q$7,IrriTKN[#Headers],0)),NA())</f>
        <v>65</v>
      </c>
      <c r="T253" s="62">
        <f>IFERROR(INDEX(ModelN[#Data],($O$5+$M253),MATCH($Q$7,ModelN[#Headers],0)),NA())</f>
        <v>40.624999999999993</v>
      </c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</row>
    <row r="254" spans="1:31" x14ac:dyDescent="0.25">
      <c r="A254" s="57"/>
      <c r="B254" s="58">
        <v>242</v>
      </c>
      <c r="C254" s="61">
        <f>IFERROR(INDEX(LysimeterVol_DB!$H$3:$AM$2832,(NutriPlotsInfo!$D$5+NutriPlotsInfo!$B254),1),NA())</f>
        <v>42428</v>
      </c>
      <c r="D254" s="62">
        <f>IFERROR(INDEX(TKN[#Data],($D$5+$B254),MATCH($F$6,TKN[#Headers],0)),NA())</f>
        <v>0</v>
      </c>
      <c r="E254" s="62">
        <f>IFERROR(INDEX(Nitrite[#Data],($D$5+$B254),MATCH($F$6,Nitrite[#Headers],0)),NA())</f>
        <v>0</v>
      </c>
      <c r="F254" s="62">
        <f>IFERROR(INDEX(Nitrate[#Data],($D$5+$B254),MATCH($F$6,Nitrate[#Headers],0)),NA())</f>
        <v>0</v>
      </c>
      <c r="G254" s="62">
        <f>IFERROR(INDEX(Ammonia[#Data],($D$5+$B254),MATCH($F$6,Ammonia[#Headers],0)),NA())</f>
        <v>0</v>
      </c>
      <c r="H254" s="62">
        <f>IFERROR(INDEX(IrriTKN[#Data],($D$5+$B254),MATCH($F$7,IrriTKN[#Headers],0)),NA())</f>
        <v>0</v>
      </c>
      <c r="I254" s="62">
        <f>IFERROR(INDEX(ModelN[#Data],($D$5+$B254),MATCH($F$7,ModelN[#Headers],0)),NA())</f>
        <v>0</v>
      </c>
      <c r="J254" s="57"/>
      <c r="K254" s="57"/>
      <c r="L254" s="57"/>
      <c r="M254" s="58">
        <v>242</v>
      </c>
      <c r="N254" s="61">
        <f>IFERROR(INDEX(LysimeterVol_DB!$H$3:$AM$2832,(NutriPlotsInfo!$O$5+NutriPlotsInfo!$M254),1),NA())</f>
        <v>40421</v>
      </c>
      <c r="O254" s="62">
        <f>IFERROR(INDEX(TKN[#Data],($O$5+$M254),MATCH($Q$6,TKN[#Headers],0)),NA())</f>
        <v>0</v>
      </c>
      <c r="P254" s="62">
        <f>IFERROR(INDEX(Nitrite[#Data],($O$5+$M254),MATCH($Q$6,Nitrite[#Headers],0)),NA())</f>
        <v>0</v>
      </c>
      <c r="Q254" s="62">
        <f>IFERROR(INDEX(Nitrate[#Data],($O$5+$M254),MATCH($Q$6,Nitrate[#Headers],0)),NA())</f>
        <v>0</v>
      </c>
      <c r="R254" s="62">
        <f>IFERROR(INDEX(Ammonia[#Data],($O$5+$M254),MATCH($Q$6,Ammonia[#Headers],0)),NA())</f>
        <v>0</v>
      </c>
      <c r="S254" s="62">
        <f>IFERROR(INDEX(IrriTKN[#Data],($O$5+$M254),MATCH($Q$7,IrriTKN[#Headers],0)),NA())</f>
        <v>65</v>
      </c>
      <c r="T254" s="62">
        <f>IFERROR(INDEX(ModelN[#Data],($O$5+$M254),MATCH($Q$7,ModelN[#Headers],0)),NA())</f>
        <v>40.624999999999993</v>
      </c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</row>
    <row r="255" spans="1:31" x14ac:dyDescent="0.25">
      <c r="A255" s="57"/>
      <c r="B255" s="58">
        <v>243</v>
      </c>
      <c r="C255" s="61">
        <f>IFERROR(INDEX(LysimeterVol_DB!$H$3:$AM$2832,(NutriPlotsInfo!$D$5+NutriPlotsInfo!$B255),1),NA())</f>
        <v>42429</v>
      </c>
      <c r="D255" s="62">
        <f>IFERROR(INDEX(TKN[#Data],($D$5+$B255),MATCH($F$6,TKN[#Headers],0)),NA())</f>
        <v>0</v>
      </c>
      <c r="E255" s="62">
        <f>IFERROR(INDEX(Nitrite[#Data],($D$5+$B255),MATCH($F$6,Nitrite[#Headers],0)),NA())</f>
        <v>0</v>
      </c>
      <c r="F255" s="62">
        <f>IFERROR(INDEX(Nitrate[#Data],($D$5+$B255),MATCH($F$6,Nitrate[#Headers],0)),NA())</f>
        <v>0</v>
      </c>
      <c r="G255" s="62">
        <f>IFERROR(INDEX(Ammonia[#Data],($D$5+$B255),MATCH($F$6,Ammonia[#Headers],0)),NA())</f>
        <v>0</v>
      </c>
      <c r="H255" s="62">
        <f>IFERROR(INDEX(IrriTKN[#Data],($D$5+$B255),MATCH($F$7,IrriTKN[#Headers],0)),NA())</f>
        <v>0</v>
      </c>
      <c r="I255" s="62">
        <f>IFERROR(INDEX(ModelN[#Data],($D$5+$B255),MATCH($F$7,ModelN[#Headers],0)),NA())</f>
        <v>0</v>
      </c>
      <c r="J255" s="57"/>
      <c r="K255" s="57"/>
      <c r="L255" s="57"/>
      <c r="M255" s="58">
        <v>243</v>
      </c>
      <c r="N255" s="61">
        <f>IFERROR(INDEX(LysimeterVol_DB!$H$3:$AM$2832,(NutriPlotsInfo!$O$5+NutriPlotsInfo!$M255),1),NA())</f>
        <v>40422</v>
      </c>
      <c r="O255" s="62">
        <f>IFERROR(INDEX(TKN[#Data],($O$5+$M255),MATCH($Q$6,TKN[#Headers],0)),NA())</f>
        <v>0</v>
      </c>
      <c r="P255" s="62">
        <f>IFERROR(INDEX(Nitrite[#Data],($O$5+$M255),MATCH($Q$6,Nitrite[#Headers],0)),NA())</f>
        <v>0</v>
      </c>
      <c r="Q255" s="62">
        <f>IFERROR(INDEX(Nitrate[#Data],($O$5+$M255),MATCH($Q$6,Nitrate[#Headers],0)),NA())</f>
        <v>0</v>
      </c>
      <c r="R255" s="62">
        <f>IFERROR(INDEX(Ammonia[#Data],($O$5+$M255),MATCH($Q$6,Ammonia[#Headers],0)),NA())</f>
        <v>0</v>
      </c>
      <c r="S255" s="62">
        <f>IFERROR(INDEX(IrriTKN[#Data],($O$5+$M255),MATCH($Q$7,IrriTKN[#Headers],0)),NA())</f>
        <v>0</v>
      </c>
      <c r="T255" s="62">
        <f>IFERROR(INDEX(ModelN[#Data],($O$5+$M255),MATCH($Q$7,ModelN[#Headers],0)),NA())</f>
        <v>0</v>
      </c>
      <c r="U255" s="57"/>
      <c r="V255" s="57"/>
      <c r="W255" s="57"/>
      <c r="X255" s="57"/>
      <c r="Y255" s="57"/>
      <c r="Z255" s="57"/>
      <c r="AA255" s="57"/>
      <c r="AB255" s="57"/>
      <c r="AC255" s="57"/>
      <c r="AD255" s="57"/>
      <c r="AE255" s="57"/>
    </row>
    <row r="256" spans="1:31" x14ac:dyDescent="0.25">
      <c r="A256" s="57"/>
      <c r="B256" s="58">
        <v>244</v>
      </c>
      <c r="C256" s="61">
        <f>IFERROR(INDEX(LysimeterVol_DB!$H$3:$AM$2832,(NutriPlotsInfo!$D$5+NutriPlotsInfo!$B256),1),NA())</f>
        <v>42430</v>
      </c>
      <c r="D256" s="62">
        <f>IFERROR(INDEX(TKN[#Data],($D$5+$B256),MATCH($F$6,TKN[#Headers],0)),NA())</f>
        <v>0</v>
      </c>
      <c r="E256" s="62">
        <f>IFERROR(INDEX(Nitrite[#Data],($D$5+$B256),MATCH($F$6,Nitrite[#Headers],0)),NA())</f>
        <v>0</v>
      </c>
      <c r="F256" s="62">
        <f>IFERROR(INDEX(Nitrate[#Data],($D$5+$B256),MATCH($F$6,Nitrate[#Headers],0)),NA())</f>
        <v>0</v>
      </c>
      <c r="G256" s="62">
        <f>IFERROR(INDEX(Ammonia[#Data],($D$5+$B256),MATCH($F$6,Ammonia[#Headers],0)),NA())</f>
        <v>0</v>
      </c>
      <c r="H256" s="62">
        <f>IFERROR(INDEX(IrriTKN[#Data],($D$5+$B256),MATCH($F$7,IrriTKN[#Headers],0)),NA())</f>
        <v>0</v>
      </c>
      <c r="I256" s="62">
        <f>IFERROR(INDEX(ModelN[#Data],($D$5+$B256),MATCH($F$7,ModelN[#Headers],0)),NA())</f>
        <v>0</v>
      </c>
      <c r="J256" s="57"/>
      <c r="K256" s="57"/>
      <c r="L256" s="57"/>
      <c r="M256" s="58">
        <v>244</v>
      </c>
      <c r="N256" s="61">
        <f>IFERROR(INDEX(LysimeterVol_DB!$H$3:$AM$2832,(NutriPlotsInfo!$O$5+NutriPlotsInfo!$M256),1),NA())</f>
        <v>40423</v>
      </c>
      <c r="O256" s="62">
        <f>IFERROR(INDEX(TKN[#Data],($O$5+$M256),MATCH($Q$6,TKN[#Headers],0)),NA())</f>
        <v>0</v>
      </c>
      <c r="P256" s="62">
        <f>IFERROR(INDEX(Nitrite[#Data],($O$5+$M256),MATCH($Q$6,Nitrite[#Headers],0)),NA())</f>
        <v>0</v>
      </c>
      <c r="Q256" s="62">
        <f>IFERROR(INDEX(Nitrate[#Data],($O$5+$M256),MATCH($Q$6,Nitrate[#Headers],0)),NA())</f>
        <v>0</v>
      </c>
      <c r="R256" s="62">
        <f>IFERROR(INDEX(Ammonia[#Data],($O$5+$M256),MATCH($Q$6,Ammonia[#Headers],0)),NA())</f>
        <v>0</v>
      </c>
      <c r="S256" s="62">
        <f>IFERROR(INDEX(IrriTKN[#Data],($O$5+$M256),MATCH($Q$7,IrriTKN[#Headers],0)),NA())</f>
        <v>0</v>
      </c>
      <c r="T256" s="62">
        <f>IFERROR(INDEX(ModelN[#Data],($O$5+$M256),MATCH($Q$7,ModelN[#Headers],0)),NA())</f>
        <v>0</v>
      </c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/>
    </row>
    <row r="257" spans="1:31" x14ac:dyDescent="0.25">
      <c r="A257" s="57"/>
      <c r="B257" s="58">
        <v>245</v>
      </c>
      <c r="C257" s="61">
        <f>IFERROR(INDEX(LysimeterVol_DB!$H$3:$AM$2832,(NutriPlotsInfo!$D$5+NutriPlotsInfo!$B257),1),NA())</f>
        <v>42431</v>
      </c>
      <c r="D257" s="62">
        <f>IFERROR(INDEX(TKN[#Data],($D$5+$B257),MATCH($F$6,TKN[#Headers],0)),NA())</f>
        <v>0</v>
      </c>
      <c r="E257" s="62">
        <f>IFERROR(INDEX(Nitrite[#Data],($D$5+$B257),MATCH($F$6,Nitrite[#Headers],0)),NA())</f>
        <v>0</v>
      </c>
      <c r="F257" s="62">
        <f>IFERROR(INDEX(Nitrate[#Data],($D$5+$B257),MATCH($F$6,Nitrate[#Headers],0)),NA())</f>
        <v>0</v>
      </c>
      <c r="G257" s="62">
        <f>IFERROR(INDEX(Ammonia[#Data],($D$5+$B257),MATCH($F$6,Ammonia[#Headers],0)),NA())</f>
        <v>0</v>
      </c>
      <c r="H257" s="62">
        <f>IFERROR(INDEX(IrriTKN[#Data],($D$5+$B257),MATCH($F$7,IrriTKN[#Headers],0)),NA())</f>
        <v>0</v>
      </c>
      <c r="I257" s="62">
        <f>IFERROR(INDEX(ModelN[#Data],($D$5+$B257),MATCH($F$7,ModelN[#Headers],0)),NA())</f>
        <v>0</v>
      </c>
      <c r="J257" s="57"/>
      <c r="K257" s="57"/>
      <c r="L257" s="57"/>
      <c r="M257" s="58">
        <v>245</v>
      </c>
      <c r="N257" s="61">
        <f>IFERROR(INDEX(LysimeterVol_DB!$H$3:$AM$2832,(NutriPlotsInfo!$O$5+NutriPlotsInfo!$M257),1),NA())</f>
        <v>40424</v>
      </c>
      <c r="O257" s="62">
        <f>IFERROR(INDEX(TKN[#Data],($O$5+$M257),MATCH($Q$6,TKN[#Headers],0)),NA())</f>
        <v>0</v>
      </c>
      <c r="P257" s="62">
        <f>IFERROR(INDEX(Nitrite[#Data],($O$5+$M257),MATCH($Q$6,Nitrite[#Headers],0)),NA())</f>
        <v>0</v>
      </c>
      <c r="Q257" s="62">
        <f>IFERROR(INDEX(Nitrate[#Data],($O$5+$M257),MATCH($Q$6,Nitrate[#Headers],0)),NA())</f>
        <v>0</v>
      </c>
      <c r="R257" s="62">
        <f>IFERROR(INDEX(Ammonia[#Data],($O$5+$M257),MATCH($Q$6,Ammonia[#Headers],0)),NA())</f>
        <v>0</v>
      </c>
      <c r="S257" s="62">
        <f>IFERROR(INDEX(IrriTKN[#Data],($O$5+$M257),MATCH($Q$7,IrriTKN[#Headers],0)),NA())</f>
        <v>0</v>
      </c>
      <c r="T257" s="62">
        <f>IFERROR(INDEX(ModelN[#Data],($O$5+$M257),MATCH($Q$7,ModelN[#Headers],0)),NA())</f>
        <v>0</v>
      </c>
      <c r="U257" s="57"/>
      <c r="V257" s="57"/>
      <c r="W257" s="57"/>
      <c r="X257" s="57"/>
      <c r="Y257" s="57"/>
      <c r="Z257" s="57"/>
      <c r="AA257" s="57"/>
      <c r="AB257" s="57"/>
      <c r="AC257" s="57"/>
      <c r="AD257" s="57"/>
      <c r="AE257" s="57"/>
    </row>
    <row r="258" spans="1:31" x14ac:dyDescent="0.25">
      <c r="A258" s="57"/>
      <c r="B258" s="58">
        <v>246</v>
      </c>
      <c r="C258" s="61">
        <f>IFERROR(INDEX(LysimeterVol_DB!$H$3:$AM$2832,(NutriPlotsInfo!$D$5+NutriPlotsInfo!$B258),1),NA())</f>
        <v>42432</v>
      </c>
      <c r="D258" s="62">
        <f>IFERROR(INDEX(TKN[#Data],($D$5+$B258),MATCH($F$6,TKN[#Headers],0)),NA())</f>
        <v>0</v>
      </c>
      <c r="E258" s="62">
        <f>IFERROR(INDEX(Nitrite[#Data],($D$5+$B258),MATCH($F$6,Nitrite[#Headers],0)),NA())</f>
        <v>0</v>
      </c>
      <c r="F258" s="62">
        <f>IFERROR(INDEX(Nitrate[#Data],($D$5+$B258),MATCH($F$6,Nitrate[#Headers],0)),NA())</f>
        <v>0</v>
      </c>
      <c r="G258" s="62">
        <f>IFERROR(INDEX(Ammonia[#Data],($D$5+$B258),MATCH($F$6,Ammonia[#Headers],0)),NA())</f>
        <v>0</v>
      </c>
      <c r="H258" s="62">
        <f>IFERROR(INDEX(IrriTKN[#Data],($D$5+$B258),MATCH($F$7,IrriTKN[#Headers],0)),NA())</f>
        <v>0</v>
      </c>
      <c r="I258" s="62">
        <f>IFERROR(INDEX(ModelN[#Data],($D$5+$B258),MATCH($F$7,ModelN[#Headers],0)),NA())</f>
        <v>0</v>
      </c>
      <c r="J258" s="57"/>
      <c r="K258" s="57"/>
      <c r="L258" s="57"/>
      <c r="M258" s="58">
        <v>246</v>
      </c>
      <c r="N258" s="61">
        <f>IFERROR(INDEX(LysimeterVol_DB!$H$3:$AM$2832,(NutriPlotsInfo!$O$5+NutriPlotsInfo!$M258),1),NA())</f>
        <v>40425</v>
      </c>
      <c r="O258" s="62">
        <f>IFERROR(INDEX(TKN[#Data],($O$5+$M258),MATCH($Q$6,TKN[#Headers],0)),NA())</f>
        <v>0</v>
      </c>
      <c r="P258" s="62">
        <f>IFERROR(INDEX(Nitrite[#Data],($O$5+$M258),MATCH($Q$6,Nitrite[#Headers],0)),NA())</f>
        <v>0</v>
      </c>
      <c r="Q258" s="62">
        <f>IFERROR(INDEX(Nitrate[#Data],($O$5+$M258),MATCH($Q$6,Nitrate[#Headers],0)),NA())</f>
        <v>0</v>
      </c>
      <c r="R258" s="62">
        <f>IFERROR(INDEX(Ammonia[#Data],($O$5+$M258),MATCH($Q$6,Ammonia[#Headers],0)),NA())</f>
        <v>0</v>
      </c>
      <c r="S258" s="62">
        <f>IFERROR(INDEX(IrriTKN[#Data],($O$5+$M258),MATCH($Q$7,IrriTKN[#Headers],0)),NA())</f>
        <v>0</v>
      </c>
      <c r="T258" s="62">
        <f>IFERROR(INDEX(ModelN[#Data],($O$5+$M258),MATCH($Q$7,ModelN[#Headers],0)),NA())</f>
        <v>0</v>
      </c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  <c r="AE258" s="57"/>
    </row>
    <row r="259" spans="1:31" x14ac:dyDescent="0.25">
      <c r="A259" s="57"/>
      <c r="B259" s="58">
        <v>247</v>
      </c>
      <c r="C259" s="61">
        <f>IFERROR(INDEX(LysimeterVol_DB!$H$3:$AM$2832,(NutriPlotsInfo!$D$5+NutriPlotsInfo!$B259),1),NA())</f>
        <v>42433</v>
      </c>
      <c r="D259" s="62">
        <f>IFERROR(INDEX(TKN[#Data],($D$5+$B259),MATCH($F$6,TKN[#Headers],0)),NA())</f>
        <v>0</v>
      </c>
      <c r="E259" s="62">
        <f>IFERROR(INDEX(Nitrite[#Data],($D$5+$B259),MATCH($F$6,Nitrite[#Headers],0)),NA())</f>
        <v>0</v>
      </c>
      <c r="F259" s="62">
        <f>IFERROR(INDEX(Nitrate[#Data],($D$5+$B259),MATCH($F$6,Nitrate[#Headers],0)),NA())</f>
        <v>0</v>
      </c>
      <c r="G259" s="62">
        <f>IFERROR(INDEX(Ammonia[#Data],($D$5+$B259),MATCH($F$6,Ammonia[#Headers],0)),NA())</f>
        <v>0</v>
      </c>
      <c r="H259" s="62">
        <f>IFERROR(INDEX(IrriTKN[#Data],($D$5+$B259),MATCH($F$7,IrriTKN[#Headers],0)),NA())</f>
        <v>0</v>
      </c>
      <c r="I259" s="62">
        <f>IFERROR(INDEX(ModelN[#Data],($D$5+$B259),MATCH($F$7,ModelN[#Headers],0)),NA())</f>
        <v>0</v>
      </c>
      <c r="J259" s="57"/>
      <c r="K259" s="57"/>
      <c r="L259" s="57"/>
      <c r="M259" s="58">
        <v>247</v>
      </c>
      <c r="N259" s="61">
        <f>IFERROR(INDEX(LysimeterVol_DB!$H$3:$AM$2832,(NutriPlotsInfo!$O$5+NutriPlotsInfo!$M259),1),NA())</f>
        <v>40426</v>
      </c>
      <c r="O259" s="62">
        <f>IFERROR(INDEX(TKN[#Data],($O$5+$M259),MATCH($Q$6,TKN[#Headers],0)),NA())</f>
        <v>0</v>
      </c>
      <c r="P259" s="62">
        <f>IFERROR(INDEX(Nitrite[#Data],($O$5+$M259),MATCH($Q$6,Nitrite[#Headers],0)),NA())</f>
        <v>0</v>
      </c>
      <c r="Q259" s="62">
        <f>IFERROR(INDEX(Nitrate[#Data],($O$5+$M259),MATCH($Q$6,Nitrate[#Headers],0)),NA())</f>
        <v>0</v>
      </c>
      <c r="R259" s="62">
        <f>IFERROR(INDEX(Ammonia[#Data],($O$5+$M259),MATCH($Q$6,Ammonia[#Headers],0)),NA())</f>
        <v>0</v>
      </c>
      <c r="S259" s="62">
        <f>IFERROR(INDEX(IrriTKN[#Data],($O$5+$M259),MATCH($Q$7,IrriTKN[#Headers],0)),NA())</f>
        <v>0</v>
      </c>
      <c r="T259" s="62">
        <f>IFERROR(INDEX(ModelN[#Data],($O$5+$M259),MATCH($Q$7,ModelN[#Headers],0)),NA())</f>
        <v>0</v>
      </c>
      <c r="U259" s="57"/>
      <c r="V259" s="57"/>
      <c r="W259" s="57"/>
      <c r="X259" s="57"/>
      <c r="Y259" s="57"/>
      <c r="Z259" s="57"/>
      <c r="AA259" s="57"/>
      <c r="AB259" s="57"/>
      <c r="AC259" s="57"/>
      <c r="AD259" s="57"/>
      <c r="AE259" s="57"/>
    </row>
    <row r="260" spans="1:31" x14ac:dyDescent="0.25">
      <c r="A260" s="57"/>
      <c r="B260" s="58">
        <v>248</v>
      </c>
      <c r="C260" s="61">
        <f>IFERROR(INDEX(LysimeterVol_DB!$H$3:$AM$2832,(NutriPlotsInfo!$D$5+NutriPlotsInfo!$B260),1),NA())</f>
        <v>42434</v>
      </c>
      <c r="D260" s="62">
        <f>IFERROR(INDEX(TKN[#Data],($D$5+$B260),MATCH($F$6,TKN[#Headers],0)),NA())</f>
        <v>0</v>
      </c>
      <c r="E260" s="62">
        <f>IFERROR(INDEX(Nitrite[#Data],($D$5+$B260),MATCH($F$6,Nitrite[#Headers],0)),NA())</f>
        <v>0</v>
      </c>
      <c r="F260" s="62">
        <f>IFERROR(INDEX(Nitrate[#Data],($D$5+$B260),MATCH($F$6,Nitrate[#Headers],0)),NA())</f>
        <v>0</v>
      </c>
      <c r="G260" s="62">
        <f>IFERROR(INDEX(Ammonia[#Data],($D$5+$B260),MATCH($F$6,Ammonia[#Headers],0)),NA())</f>
        <v>0</v>
      </c>
      <c r="H260" s="62">
        <f>IFERROR(INDEX(IrriTKN[#Data],($D$5+$B260),MATCH($F$7,IrriTKN[#Headers],0)),NA())</f>
        <v>0</v>
      </c>
      <c r="I260" s="62">
        <f>IFERROR(INDEX(ModelN[#Data],($D$5+$B260),MATCH($F$7,ModelN[#Headers],0)),NA())</f>
        <v>0</v>
      </c>
      <c r="J260" s="57"/>
      <c r="K260" s="57"/>
      <c r="L260" s="57"/>
      <c r="M260" s="58">
        <v>248</v>
      </c>
      <c r="N260" s="61">
        <f>IFERROR(INDEX(LysimeterVol_DB!$H$3:$AM$2832,(NutriPlotsInfo!$O$5+NutriPlotsInfo!$M260),1),NA())</f>
        <v>40427</v>
      </c>
      <c r="O260" s="62">
        <f>IFERROR(INDEX(TKN[#Data],($O$5+$M260),MATCH($Q$6,TKN[#Headers],0)),NA())</f>
        <v>0</v>
      </c>
      <c r="P260" s="62">
        <f>IFERROR(INDEX(Nitrite[#Data],($O$5+$M260),MATCH($Q$6,Nitrite[#Headers],0)),NA())</f>
        <v>0</v>
      </c>
      <c r="Q260" s="62">
        <f>IFERROR(INDEX(Nitrate[#Data],($O$5+$M260),MATCH($Q$6,Nitrate[#Headers],0)),NA())</f>
        <v>0</v>
      </c>
      <c r="R260" s="62">
        <f>IFERROR(INDEX(Ammonia[#Data],($O$5+$M260),MATCH($Q$6,Ammonia[#Headers],0)),NA())</f>
        <v>0</v>
      </c>
      <c r="S260" s="62">
        <f>IFERROR(INDEX(IrriTKN[#Data],($O$5+$M260),MATCH($Q$7,IrriTKN[#Headers],0)),NA())</f>
        <v>0</v>
      </c>
      <c r="T260" s="62">
        <f>IFERROR(INDEX(ModelN[#Data],($O$5+$M260),MATCH($Q$7,ModelN[#Headers],0)),NA())</f>
        <v>0</v>
      </c>
      <c r="U260" s="57"/>
      <c r="V260" s="57"/>
      <c r="W260" s="57"/>
      <c r="X260" s="57"/>
      <c r="Y260" s="57"/>
      <c r="Z260" s="57"/>
      <c r="AA260" s="57"/>
      <c r="AB260" s="57"/>
      <c r="AC260" s="57"/>
      <c r="AD260" s="57"/>
      <c r="AE260" s="57"/>
    </row>
    <row r="261" spans="1:31" x14ac:dyDescent="0.25">
      <c r="A261" s="57"/>
      <c r="B261" s="58">
        <v>249</v>
      </c>
      <c r="C261" s="61">
        <f>IFERROR(INDEX(LysimeterVol_DB!$H$3:$AM$2832,(NutriPlotsInfo!$D$5+NutriPlotsInfo!$B261),1),NA())</f>
        <v>42435</v>
      </c>
      <c r="D261" s="62">
        <f>IFERROR(INDEX(TKN[#Data],($D$5+$B261),MATCH($F$6,TKN[#Headers],0)),NA())</f>
        <v>0</v>
      </c>
      <c r="E261" s="62">
        <f>IFERROR(INDEX(Nitrite[#Data],($D$5+$B261),MATCH($F$6,Nitrite[#Headers],0)),NA())</f>
        <v>0</v>
      </c>
      <c r="F261" s="62">
        <f>IFERROR(INDEX(Nitrate[#Data],($D$5+$B261),MATCH($F$6,Nitrate[#Headers],0)),NA())</f>
        <v>0</v>
      </c>
      <c r="G261" s="62">
        <f>IFERROR(INDEX(Ammonia[#Data],($D$5+$B261),MATCH($F$6,Ammonia[#Headers],0)),NA())</f>
        <v>0</v>
      </c>
      <c r="H261" s="62">
        <f>IFERROR(INDEX(IrriTKN[#Data],($D$5+$B261),MATCH($F$7,IrriTKN[#Headers],0)),NA())</f>
        <v>0</v>
      </c>
      <c r="I261" s="62">
        <f>IFERROR(INDEX(ModelN[#Data],($D$5+$B261),MATCH($F$7,ModelN[#Headers],0)),NA())</f>
        <v>0</v>
      </c>
      <c r="J261" s="57"/>
      <c r="K261" s="57"/>
      <c r="L261" s="57"/>
      <c r="M261" s="58">
        <v>249</v>
      </c>
      <c r="N261" s="61">
        <f>IFERROR(INDEX(LysimeterVol_DB!$H$3:$AM$2832,(NutriPlotsInfo!$O$5+NutriPlotsInfo!$M261),1),NA())</f>
        <v>40428</v>
      </c>
      <c r="O261" s="62">
        <f>IFERROR(INDEX(TKN[#Data],($O$5+$M261),MATCH($Q$6,TKN[#Headers],0)),NA())</f>
        <v>0</v>
      </c>
      <c r="P261" s="62">
        <f>IFERROR(INDEX(Nitrite[#Data],($O$5+$M261),MATCH($Q$6,Nitrite[#Headers],0)),NA())</f>
        <v>0</v>
      </c>
      <c r="Q261" s="62">
        <f>IFERROR(INDEX(Nitrate[#Data],($O$5+$M261),MATCH($Q$6,Nitrate[#Headers],0)),NA())</f>
        <v>0</v>
      </c>
      <c r="R261" s="62">
        <f>IFERROR(INDEX(Ammonia[#Data],($O$5+$M261),MATCH($Q$6,Ammonia[#Headers],0)),NA())</f>
        <v>0</v>
      </c>
      <c r="S261" s="62">
        <f>IFERROR(INDEX(IrriTKN[#Data],($O$5+$M261),MATCH($Q$7,IrriTKN[#Headers],0)),NA())</f>
        <v>0</v>
      </c>
      <c r="T261" s="62">
        <f>IFERROR(INDEX(ModelN[#Data],($O$5+$M261),MATCH($Q$7,ModelN[#Headers],0)),NA())</f>
        <v>0</v>
      </c>
      <c r="U261" s="57"/>
      <c r="V261" s="57"/>
      <c r="W261" s="57"/>
      <c r="X261" s="57"/>
      <c r="Y261" s="57"/>
      <c r="Z261" s="57"/>
      <c r="AA261" s="57"/>
      <c r="AB261" s="57"/>
      <c r="AC261" s="57"/>
      <c r="AD261" s="57"/>
      <c r="AE261" s="57"/>
    </row>
    <row r="262" spans="1:31" x14ac:dyDescent="0.25">
      <c r="A262" s="57"/>
      <c r="B262" s="58">
        <v>250</v>
      </c>
      <c r="C262" s="61">
        <f>IFERROR(INDEX(LysimeterVol_DB!$H$3:$AM$2832,(NutriPlotsInfo!$D$5+NutriPlotsInfo!$B262),1),NA())</f>
        <v>42436</v>
      </c>
      <c r="D262" s="62">
        <f>IFERROR(INDEX(TKN[#Data],($D$5+$B262),MATCH($F$6,TKN[#Headers],0)),NA())</f>
        <v>0</v>
      </c>
      <c r="E262" s="62">
        <f>IFERROR(INDEX(Nitrite[#Data],($D$5+$B262),MATCH($F$6,Nitrite[#Headers],0)),NA())</f>
        <v>0</v>
      </c>
      <c r="F262" s="62">
        <f>IFERROR(INDEX(Nitrate[#Data],($D$5+$B262),MATCH($F$6,Nitrate[#Headers],0)),NA())</f>
        <v>0</v>
      </c>
      <c r="G262" s="62">
        <f>IFERROR(INDEX(Ammonia[#Data],($D$5+$B262),MATCH($F$6,Ammonia[#Headers],0)),NA())</f>
        <v>0</v>
      </c>
      <c r="H262" s="62">
        <f>IFERROR(INDEX(IrriTKN[#Data],($D$5+$B262),MATCH($F$7,IrriTKN[#Headers],0)),NA())</f>
        <v>0</v>
      </c>
      <c r="I262" s="62">
        <f>IFERROR(INDEX(ModelN[#Data],($D$5+$B262),MATCH($F$7,ModelN[#Headers],0)),NA())</f>
        <v>0</v>
      </c>
      <c r="J262" s="57"/>
      <c r="K262" s="57"/>
      <c r="L262" s="57"/>
      <c r="M262" s="58">
        <v>250</v>
      </c>
      <c r="N262" s="61">
        <f>IFERROR(INDEX(LysimeterVol_DB!$H$3:$AM$2832,(NutriPlotsInfo!$O$5+NutriPlotsInfo!$M262),1),NA())</f>
        <v>40429</v>
      </c>
      <c r="O262" s="62">
        <f>IFERROR(INDEX(TKN[#Data],($O$5+$M262),MATCH($Q$6,TKN[#Headers],0)),NA())</f>
        <v>0</v>
      </c>
      <c r="P262" s="62">
        <f>IFERROR(INDEX(Nitrite[#Data],($O$5+$M262),MATCH($Q$6,Nitrite[#Headers],0)),NA())</f>
        <v>0</v>
      </c>
      <c r="Q262" s="62">
        <f>IFERROR(INDEX(Nitrate[#Data],($O$5+$M262),MATCH($Q$6,Nitrate[#Headers],0)),NA())</f>
        <v>0</v>
      </c>
      <c r="R262" s="62">
        <f>IFERROR(INDEX(Ammonia[#Data],($O$5+$M262),MATCH($Q$6,Ammonia[#Headers],0)),NA())</f>
        <v>0</v>
      </c>
      <c r="S262" s="62">
        <f>IFERROR(INDEX(IrriTKN[#Data],($O$5+$M262),MATCH($Q$7,IrriTKN[#Headers],0)),NA())</f>
        <v>0</v>
      </c>
      <c r="T262" s="62">
        <f>IFERROR(INDEX(ModelN[#Data],($O$5+$M262),MATCH($Q$7,ModelN[#Headers],0)),NA())</f>
        <v>0</v>
      </c>
      <c r="U262" s="57"/>
      <c r="V262" s="57"/>
      <c r="W262" s="57"/>
      <c r="X262" s="57"/>
      <c r="Y262" s="57"/>
      <c r="Z262" s="57"/>
      <c r="AA262" s="57"/>
      <c r="AB262" s="57"/>
      <c r="AC262" s="57"/>
      <c r="AD262" s="57"/>
      <c r="AE262" s="57"/>
    </row>
    <row r="263" spans="1:31" x14ac:dyDescent="0.25">
      <c r="A263" s="57"/>
      <c r="B263" s="58">
        <v>251</v>
      </c>
      <c r="C263" s="61">
        <f>IFERROR(INDEX(LysimeterVol_DB!$H$3:$AM$2832,(NutriPlotsInfo!$D$5+NutriPlotsInfo!$B263),1),NA())</f>
        <v>42437</v>
      </c>
      <c r="D263" s="62">
        <f>IFERROR(INDEX(TKN[#Data],($D$5+$B263),MATCH($F$6,TKN[#Headers],0)),NA())</f>
        <v>0</v>
      </c>
      <c r="E263" s="62">
        <f>IFERROR(INDEX(Nitrite[#Data],($D$5+$B263),MATCH($F$6,Nitrite[#Headers],0)),NA())</f>
        <v>0</v>
      </c>
      <c r="F263" s="62">
        <f>IFERROR(INDEX(Nitrate[#Data],($D$5+$B263),MATCH($F$6,Nitrate[#Headers],0)),NA())</f>
        <v>0</v>
      </c>
      <c r="G263" s="62">
        <f>IFERROR(INDEX(Ammonia[#Data],($D$5+$B263),MATCH($F$6,Ammonia[#Headers],0)),NA())</f>
        <v>0</v>
      </c>
      <c r="H263" s="62">
        <f>IFERROR(INDEX(IrriTKN[#Data],($D$5+$B263),MATCH($F$7,IrriTKN[#Headers],0)),NA())</f>
        <v>0</v>
      </c>
      <c r="I263" s="62">
        <f>IFERROR(INDEX(ModelN[#Data],($D$5+$B263),MATCH($F$7,ModelN[#Headers],0)),NA())</f>
        <v>0</v>
      </c>
      <c r="J263" s="57"/>
      <c r="K263" s="57"/>
      <c r="L263" s="57"/>
      <c r="M263" s="58">
        <v>251</v>
      </c>
      <c r="N263" s="61">
        <f>IFERROR(INDEX(LysimeterVol_DB!$H$3:$AM$2832,(NutriPlotsInfo!$O$5+NutriPlotsInfo!$M263),1),NA())</f>
        <v>40430</v>
      </c>
      <c r="O263" s="62">
        <f>IFERROR(INDEX(TKN[#Data],($O$5+$M263),MATCH($Q$6,TKN[#Headers],0)),NA())</f>
        <v>0</v>
      </c>
      <c r="P263" s="62">
        <f>IFERROR(INDEX(Nitrite[#Data],($O$5+$M263),MATCH($Q$6,Nitrite[#Headers],0)),NA())</f>
        <v>0</v>
      </c>
      <c r="Q263" s="62">
        <f>IFERROR(INDEX(Nitrate[#Data],($O$5+$M263),MATCH($Q$6,Nitrate[#Headers],0)),NA())</f>
        <v>0</v>
      </c>
      <c r="R263" s="62">
        <f>IFERROR(INDEX(Ammonia[#Data],($O$5+$M263),MATCH($Q$6,Ammonia[#Headers],0)),NA())</f>
        <v>0</v>
      </c>
      <c r="S263" s="62">
        <f>IFERROR(INDEX(IrriTKN[#Data],($O$5+$M263),MATCH($Q$7,IrriTKN[#Headers],0)),NA())</f>
        <v>0</v>
      </c>
      <c r="T263" s="62">
        <f>IFERROR(INDEX(ModelN[#Data],($O$5+$M263),MATCH($Q$7,ModelN[#Headers],0)),NA())</f>
        <v>0</v>
      </c>
      <c r="U263" s="57"/>
      <c r="V263" s="57"/>
      <c r="W263" s="57"/>
      <c r="X263" s="57"/>
      <c r="Y263" s="57"/>
      <c r="Z263" s="57"/>
      <c r="AA263" s="57"/>
      <c r="AB263" s="57"/>
      <c r="AC263" s="57"/>
      <c r="AD263" s="57"/>
      <c r="AE263" s="57"/>
    </row>
    <row r="264" spans="1:31" x14ac:dyDescent="0.25">
      <c r="A264" s="57"/>
      <c r="B264" s="58">
        <v>252</v>
      </c>
      <c r="C264" s="61">
        <f>IFERROR(INDEX(LysimeterVol_DB!$H$3:$AM$2832,(NutriPlotsInfo!$D$5+NutriPlotsInfo!$B264),1),NA())</f>
        <v>42438</v>
      </c>
      <c r="D264" s="62">
        <f>IFERROR(INDEX(TKN[#Data],($D$5+$B264),MATCH($F$6,TKN[#Headers],0)),NA())</f>
        <v>0</v>
      </c>
      <c r="E264" s="62">
        <f>IFERROR(INDEX(Nitrite[#Data],($D$5+$B264),MATCH($F$6,Nitrite[#Headers],0)),NA())</f>
        <v>0</v>
      </c>
      <c r="F264" s="62">
        <f>IFERROR(INDEX(Nitrate[#Data],($D$5+$B264),MATCH($F$6,Nitrate[#Headers],0)),NA())</f>
        <v>0</v>
      </c>
      <c r="G264" s="62">
        <f>IFERROR(INDEX(Ammonia[#Data],($D$5+$B264),MATCH($F$6,Ammonia[#Headers],0)),NA())</f>
        <v>0</v>
      </c>
      <c r="H264" s="62">
        <f>IFERROR(INDEX(IrriTKN[#Data],($D$5+$B264),MATCH($F$7,IrriTKN[#Headers],0)),NA())</f>
        <v>0</v>
      </c>
      <c r="I264" s="62">
        <f>IFERROR(INDEX(ModelN[#Data],($D$5+$B264),MATCH($F$7,ModelN[#Headers],0)),NA())</f>
        <v>0</v>
      </c>
      <c r="J264" s="57"/>
      <c r="K264" s="57"/>
      <c r="L264" s="57"/>
      <c r="M264" s="58">
        <v>252</v>
      </c>
      <c r="N264" s="61">
        <f>IFERROR(INDEX(LysimeterVol_DB!$H$3:$AM$2832,(NutriPlotsInfo!$O$5+NutriPlotsInfo!$M264),1),NA())</f>
        <v>40431</v>
      </c>
      <c r="O264" s="62">
        <f>IFERROR(INDEX(TKN[#Data],($O$5+$M264),MATCH($Q$6,TKN[#Headers],0)),NA())</f>
        <v>0</v>
      </c>
      <c r="P264" s="62">
        <f>IFERROR(INDEX(Nitrite[#Data],($O$5+$M264),MATCH($Q$6,Nitrite[#Headers],0)),NA())</f>
        <v>0</v>
      </c>
      <c r="Q264" s="62">
        <f>IFERROR(INDEX(Nitrate[#Data],($O$5+$M264),MATCH($Q$6,Nitrate[#Headers],0)),NA())</f>
        <v>0</v>
      </c>
      <c r="R264" s="62">
        <f>IFERROR(INDEX(Ammonia[#Data],($O$5+$M264),MATCH($Q$6,Ammonia[#Headers],0)),NA())</f>
        <v>0</v>
      </c>
      <c r="S264" s="62">
        <f>IFERROR(INDEX(IrriTKN[#Data],($O$5+$M264),MATCH($Q$7,IrriTKN[#Headers],0)),NA())</f>
        <v>0</v>
      </c>
      <c r="T264" s="62">
        <f>IFERROR(INDEX(ModelN[#Data],($O$5+$M264),MATCH($Q$7,ModelN[#Headers],0)),NA())</f>
        <v>0</v>
      </c>
      <c r="U264" s="57"/>
      <c r="V264" s="57"/>
      <c r="W264" s="57"/>
      <c r="X264" s="57"/>
      <c r="Y264" s="57"/>
      <c r="Z264" s="57"/>
      <c r="AA264" s="57"/>
      <c r="AB264" s="57"/>
      <c r="AC264" s="57"/>
      <c r="AD264" s="57"/>
      <c r="AE264" s="57"/>
    </row>
    <row r="265" spans="1:31" x14ac:dyDescent="0.25">
      <c r="A265" s="57"/>
      <c r="B265" s="58">
        <v>253</v>
      </c>
      <c r="C265" s="61">
        <f>IFERROR(INDEX(LysimeterVol_DB!$H$3:$AM$2832,(NutriPlotsInfo!$D$5+NutriPlotsInfo!$B265),1),NA())</f>
        <v>42439</v>
      </c>
      <c r="D265" s="62">
        <f>IFERROR(INDEX(TKN[#Data],($D$5+$B265),MATCH($F$6,TKN[#Headers],0)),NA())</f>
        <v>0</v>
      </c>
      <c r="E265" s="62">
        <f>IFERROR(INDEX(Nitrite[#Data],($D$5+$B265),MATCH($F$6,Nitrite[#Headers],0)),NA())</f>
        <v>0</v>
      </c>
      <c r="F265" s="62">
        <f>IFERROR(INDEX(Nitrate[#Data],($D$5+$B265),MATCH($F$6,Nitrate[#Headers],0)),NA())</f>
        <v>0</v>
      </c>
      <c r="G265" s="62">
        <f>IFERROR(INDEX(Ammonia[#Data],($D$5+$B265),MATCH($F$6,Ammonia[#Headers],0)),NA())</f>
        <v>0</v>
      </c>
      <c r="H265" s="62">
        <f>IFERROR(INDEX(IrriTKN[#Data],($D$5+$B265),MATCH($F$7,IrriTKN[#Headers],0)),NA())</f>
        <v>0</v>
      </c>
      <c r="I265" s="62">
        <f>IFERROR(INDEX(ModelN[#Data],($D$5+$B265),MATCH($F$7,ModelN[#Headers],0)),NA())</f>
        <v>0</v>
      </c>
      <c r="J265" s="57"/>
      <c r="K265" s="57"/>
      <c r="L265" s="57"/>
      <c r="M265" s="58">
        <v>253</v>
      </c>
      <c r="N265" s="61">
        <f>IFERROR(INDEX(LysimeterVol_DB!$H$3:$AM$2832,(NutriPlotsInfo!$O$5+NutriPlotsInfo!$M265),1),NA())</f>
        <v>40432</v>
      </c>
      <c r="O265" s="62">
        <f>IFERROR(INDEX(TKN[#Data],($O$5+$M265),MATCH($Q$6,TKN[#Headers],0)),NA())</f>
        <v>0</v>
      </c>
      <c r="P265" s="62">
        <f>IFERROR(INDEX(Nitrite[#Data],($O$5+$M265),MATCH($Q$6,Nitrite[#Headers],0)),NA())</f>
        <v>0</v>
      </c>
      <c r="Q265" s="62">
        <f>IFERROR(INDEX(Nitrate[#Data],($O$5+$M265),MATCH($Q$6,Nitrate[#Headers],0)),NA())</f>
        <v>0</v>
      </c>
      <c r="R265" s="62">
        <f>IFERROR(INDEX(Ammonia[#Data],($O$5+$M265),MATCH($Q$6,Ammonia[#Headers],0)),NA())</f>
        <v>0</v>
      </c>
      <c r="S265" s="62">
        <f>IFERROR(INDEX(IrriTKN[#Data],($O$5+$M265),MATCH($Q$7,IrriTKN[#Headers],0)),NA())</f>
        <v>0</v>
      </c>
      <c r="T265" s="62">
        <f>IFERROR(INDEX(ModelN[#Data],($O$5+$M265),MATCH($Q$7,ModelN[#Headers],0)),NA())</f>
        <v>0</v>
      </c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  <c r="AE265" s="57"/>
    </row>
    <row r="266" spans="1:31" x14ac:dyDescent="0.25">
      <c r="A266" s="57"/>
      <c r="B266" s="58">
        <v>254</v>
      </c>
      <c r="C266" s="61">
        <f>IFERROR(INDEX(LysimeterVol_DB!$H$3:$AM$2832,(NutriPlotsInfo!$D$5+NutriPlotsInfo!$B266),1),NA())</f>
        <v>42440</v>
      </c>
      <c r="D266" s="62">
        <f>IFERROR(INDEX(TKN[#Data],($D$5+$B266),MATCH($F$6,TKN[#Headers],0)),NA())</f>
        <v>0</v>
      </c>
      <c r="E266" s="62">
        <f>IFERROR(INDEX(Nitrite[#Data],($D$5+$B266),MATCH($F$6,Nitrite[#Headers],0)),NA())</f>
        <v>0</v>
      </c>
      <c r="F266" s="62">
        <f>IFERROR(INDEX(Nitrate[#Data],($D$5+$B266),MATCH($F$6,Nitrate[#Headers],0)),NA())</f>
        <v>0</v>
      </c>
      <c r="G266" s="62">
        <f>IFERROR(INDEX(Ammonia[#Data],($D$5+$B266),MATCH($F$6,Ammonia[#Headers],0)),NA())</f>
        <v>0</v>
      </c>
      <c r="H266" s="62">
        <f>IFERROR(INDEX(IrriTKN[#Data],($D$5+$B266),MATCH($F$7,IrriTKN[#Headers],0)),NA())</f>
        <v>0</v>
      </c>
      <c r="I266" s="62">
        <f>IFERROR(INDEX(ModelN[#Data],($D$5+$B266),MATCH($F$7,ModelN[#Headers],0)),NA())</f>
        <v>0</v>
      </c>
      <c r="J266" s="57"/>
      <c r="K266" s="57"/>
      <c r="L266" s="57"/>
      <c r="M266" s="58">
        <v>254</v>
      </c>
      <c r="N266" s="61">
        <f>IFERROR(INDEX(LysimeterVol_DB!$H$3:$AM$2832,(NutriPlotsInfo!$O$5+NutriPlotsInfo!$M266),1),NA())</f>
        <v>40433</v>
      </c>
      <c r="O266" s="62">
        <f>IFERROR(INDEX(TKN[#Data],($O$5+$M266),MATCH($Q$6,TKN[#Headers],0)),NA())</f>
        <v>0</v>
      </c>
      <c r="P266" s="62">
        <f>IFERROR(INDEX(Nitrite[#Data],($O$5+$M266),MATCH($Q$6,Nitrite[#Headers],0)),NA())</f>
        <v>0</v>
      </c>
      <c r="Q266" s="62">
        <f>IFERROR(INDEX(Nitrate[#Data],($O$5+$M266),MATCH($Q$6,Nitrate[#Headers],0)),NA())</f>
        <v>0</v>
      </c>
      <c r="R266" s="62">
        <f>IFERROR(INDEX(Ammonia[#Data],($O$5+$M266),MATCH($Q$6,Ammonia[#Headers],0)),NA())</f>
        <v>0</v>
      </c>
      <c r="S266" s="62">
        <f>IFERROR(INDEX(IrriTKN[#Data],($O$5+$M266),MATCH($Q$7,IrriTKN[#Headers],0)),NA())</f>
        <v>0</v>
      </c>
      <c r="T266" s="62">
        <f>IFERROR(INDEX(ModelN[#Data],($O$5+$M266),MATCH($Q$7,ModelN[#Headers],0)),NA())</f>
        <v>0</v>
      </c>
      <c r="U266" s="57"/>
      <c r="V266" s="57"/>
      <c r="W266" s="57"/>
      <c r="X266" s="57"/>
      <c r="Y266" s="57"/>
      <c r="Z266" s="57"/>
      <c r="AA266" s="57"/>
      <c r="AB266" s="57"/>
      <c r="AC266" s="57"/>
      <c r="AD266" s="57"/>
      <c r="AE266" s="57"/>
    </row>
    <row r="267" spans="1:31" x14ac:dyDescent="0.25">
      <c r="A267" s="57"/>
      <c r="B267" s="58">
        <v>255</v>
      </c>
      <c r="C267" s="61">
        <f>IFERROR(INDEX(LysimeterVol_DB!$H$3:$AM$2832,(NutriPlotsInfo!$D$5+NutriPlotsInfo!$B267),1),NA())</f>
        <v>42441</v>
      </c>
      <c r="D267" s="62">
        <f>IFERROR(INDEX(TKN[#Data],($D$5+$B267),MATCH($F$6,TKN[#Headers],0)),NA())</f>
        <v>0</v>
      </c>
      <c r="E267" s="62">
        <f>IFERROR(INDEX(Nitrite[#Data],($D$5+$B267),MATCH($F$6,Nitrite[#Headers],0)),NA())</f>
        <v>0</v>
      </c>
      <c r="F267" s="62">
        <f>IFERROR(INDEX(Nitrate[#Data],($D$5+$B267),MATCH($F$6,Nitrate[#Headers],0)),NA())</f>
        <v>0</v>
      </c>
      <c r="G267" s="62">
        <f>IFERROR(INDEX(Ammonia[#Data],($D$5+$B267),MATCH($F$6,Ammonia[#Headers],0)),NA())</f>
        <v>0</v>
      </c>
      <c r="H267" s="62">
        <f>IFERROR(INDEX(IrriTKN[#Data],($D$5+$B267),MATCH($F$7,IrriTKN[#Headers],0)),NA())</f>
        <v>0</v>
      </c>
      <c r="I267" s="62">
        <f>IFERROR(INDEX(ModelN[#Data],($D$5+$B267),MATCH($F$7,ModelN[#Headers],0)),NA())</f>
        <v>0</v>
      </c>
      <c r="J267" s="57"/>
      <c r="K267" s="57"/>
      <c r="L267" s="57"/>
      <c r="M267" s="58">
        <v>255</v>
      </c>
      <c r="N267" s="61">
        <f>IFERROR(INDEX(LysimeterVol_DB!$H$3:$AM$2832,(NutriPlotsInfo!$O$5+NutriPlotsInfo!$M267),1),NA())</f>
        <v>40434</v>
      </c>
      <c r="O267" s="62">
        <f>IFERROR(INDEX(TKN[#Data],($O$5+$M267),MATCH($Q$6,TKN[#Headers],0)),NA())</f>
        <v>0</v>
      </c>
      <c r="P267" s="62">
        <f>IFERROR(INDEX(Nitrite[#Data],($O$5+$M267),MATCH($Q$6,Nitrite[#Headers],0)),NA())</f>
        <v>0</v>
      </c>
      <c r="Q267" s="62">
        <f>IFERROR(INDEX(Nitrate[#Data],($O$5+$M267),MATCH($Q$6,Nitrate[#Headers],0)),NA())</f>
        <v>0</v>
      </c>
      <c r="R267" s="62">
        <f>IFERROR(INDEX(Ammonia[#Data],($O$5+$M267),MATCH($Q$6,Ammonia[#Headers],0)),NA())</f>
        <v>0</v>
      </c>
      <c r="S267" s="62">
        <f>IFERROR(INDEX(IrriTKN[#Data],($O$5+$M267),MATCH($Q$7,IrriTKN[#Headers],0)),NA())</f>
        <v>0</v>
      </c>
      <c r="T267" s="62">
        <f>IFERROR(INDEX(ModelN[#Data],($O$5+$M267),MATCH($Q$7,ModelN[#Headers],0)),NA())</f>
        <v>0</v>
      </c>
      <c r="U267" s="57"/>
      <c r="V267" s="57"/>
      <c r="W267" s="57"/>
      <c r="X267" s="57"/>
      <c r="Y267" s="57"/>
      <c r="Z267" s="57"/>
      <c r="AA267" s="57"/>
      <c r="AB267" s="57"/>
      <c r="AC267" s="57"/>
      <c r="AD267" s="57"/>
      <c r="AE267" s="57"/>
    </row>
    <row r="268" spans="1:31" x14ac:dyDescent="0.25">
      <c r="A268" s="57"/>
      <c r="B268" s="58">
        <v>256</v>
      </c>
      <c r="C268" s="61">
        <f>IFERROR(INDEX(LysimeterVol_DB!$H$3:$AM$2832,(NutriPlotsInfo!$D$5+NutriPlotsInfo!$B268),1),NA())</f>
        <v>42442</v>
      </c>
      <c r="D268" s="62">
        <f>IFERROR(INDEX(TKN[#Data],($D$5+$B268),MATCH($F$6,TKN[#Headers],0)),NA())</f>
        <v>0</v>
      </c>
      <c r="E268" s="62">
        <f>IFERROR(INDEX(Nitrite[#Data],($D$5+$B268),MATCH($F$6,Nitrite[#Headers],0)),NA())</f>
        <v>0</v>
      </c>
      <c r="F268" s="62">
        <f>IFERROR(INDEX(Nitrate[#Data],($D$5+$B268),MATCH($F$6,Nitrate[#Headers],0)),NA())</f>
        <v>0</v>
      </c>
      <c r="G268" s="62">
        <f>IFERROR(INDEX(Ammonia[#Data],($D$5+$B268),MATCH($F$6,Ammonia[#Headers],0)),NA())</f>
        <v>0</v>
      </c>
      <c r="H268" s="62">
        <f>IFERROR(INDEX(IrriTKN[#Data],($D$5+$B268),MATCH($F$7,IrriTKN[#Headers],0)),NA())</f>
        <v>0</v>
      </c>
      <c r="I268" s="62">
        <f>IFERROR(INDEX(ModelN[#Data],($D$5+$B268),MATCH($F$7,ModelN[#Headers],0)),NA())</f>
        <v>0</v>
      </c>
      <c r="J268" s="57"/>
      <c r="K268" s="57"/>
      <c r="L268" s="57"/>
      <c r="M268" s="58">
        <v>256</v>
      </c>
      <c r="N268" s="61">
        <f>IFERROR(INDEX(LysimeterVol_DB!$H$3:$AM$2832,(NutriPlotsInfo!$O$5+NutriPlotsInfo!$M268),1),NA())</f>
        <v>40435</v>
      </c>
      <c r="O268" s="62">
        <f>IFERROR(INDEX(TKN[#Data],($O$5+$M268),MATCH($Q$6,TKN[#Headers],0)),NA())</f>
        <v>0</v>
      </c>
      <c r="P268" s="62">
        <f>IFERROR(INDEX(Nitrite[#Data],($O$5+$M268),MATCH($Q$6,Nitrite[#Headers],0)),NA())</f>
        <v>0</v>
      </c>
      <c r="Q268" s="62">
        <f>IFERROR(INDEX(Nitrate[#Data],($O$5+$M268),MATCH($Q$6,Nitrate[#Headers],0)),NA())</f>
        <v>0</v>
      </c>
      <c r="R268" s="62">
        <f>IFERROR(INDEX(Ammonia[#Data],($O$5+$M268),MATCH($Q$6,Ammonia[#Headers],0)),NA())</f>
        <v>0</v>
      </c>
      <c r="S268" s="62">
        <f>IFERROR(INDEX(IrriTKN[#Data],($O$5+$M268),MATCH($Q$7,IrriTKN[#Headers],0)),NA())</f>
        <v>0</v>
      </c>
      <c r="T268" s="62">
        <f>IFERROR(INDEX(ModelN[#Data],($O$5+$M268),MATCH($Q$7,ModelN[#Headers],0)),NA())</f>
        <v>0</v>
      </c>
      <c r="U268" s="57"/>
      <c r="V268" s="57"/>
      <c r="W268" s="57"/>
      <c r="X268" s="57"/>
      <c r="Y268" s="57"/>
      <c r="Z268" s="57"/>
      <c r="AA268" s="57"/>
      <c r="AB268" s="57"/>
      <c r="AC268" s="57"/>
      <c r="AD268" s="57"/>
      <c r="AE268" s="57"/>
    </row>
    <row r="269" spans="1:31" x14ac:dyDescent="0.25">
      <c r="A269" s="57"/>
      <c r="B269" s="58">
        <v>257</v>
      </c>
      <c r="C269" s="61">
        <f>IFERROR(INDEX(LysimeterVol_DB!$H$3:$AM$2832,(NutriPlotsInfo!$D$5+NutriPlotsInfo!$B269),1),NA())</f>
        <v>42443</v>
      </c>
      <c r="D269" s="62">
        <f>IFERROR(INDEX(TKN[#Data],($D$5+$B269),MATCH($F$6,TKN[#Headers],0)),NA())</f>
        <v>0</v>
      </c>
      <c r="E269" s="62">
        <f>IFERROR(INDEX(Nitrite[#Data],($D$5+$B269),MATCH($F$6,Nitrite[#Headers],0)),NA())</f>
        <v>0</v>
      </c>
      <c r="F269" s="62">
        <f>IFERROR(INDEX(Nitrate[#Data],($D$5+$B269),MATCH($F$6,Nitrate[#Headers],0)),NA())</f>
        <v>0</v>
      </c>
      <c r="G269" s="62">
        <f>IFERROR(INDEX(Ammonia[#Data],($D$5+$B269),MATCH($F$6,Ammonia[#Headers],0)),NA())</f>
        <v>0</v>
      </c>
      <c r="H269" s="62">
        <f>IFERROR(INDEX(IrriTKN[#Data],($D$5+$B269),MATCH($F$7,IrriTKN[#Headers],0)),NA())</f>
        <v>0</v>
      </c>
      <c r="I269" s="62">
        <f>IFERROR(INDEX(ModelN[#Data],($D$5+$B269),MATCH($F$7,ModelN[#Headers],0)),NA())</f>
        <v>0</v>
      </c>
      <c r="J269" s="57"/>
      <c r="K269" s="57"/>
      <c r="L269" s="57"/>
      <c r="M269" s="58">
        <v>257</v>
      </c>
      <c r="N269" s="61">
        <f>IFERROR(INDEX(LysimeterVol_DB!$H$3:$AM$2832,(NutriPlotsInfo!$O$5+NutriPlotsInfo!$M269),1),NA())</f>
        <v>40436</v>
      </c>
      <c r="O269" s="62">
        <f>IFERROR(INDEX(TKN[#Data],($O$5+$M269),MATCH($Q$6,TKN[#Headers],0)),NA())</f>
        <v>0</v>
      </c>
      <c r="P269" s="62">
        <f>IFERROR(INDEX(Nitrite[#Data],($O$5+$M269),MATCH($Q$6,Nitrite[#Headers],0)),NA())</f>
        <v>0</v>
      </c>
      <c r="Q269" s="62">
        <f>IFERROR(INDEX(Nitrate[#Data],($O$5+$M269),MATCH($Q$6,Nitrate[#Headers],0)),NA())</f>
        <v>0</v>
      </c>
      <c r="R269" s="62">
        <f>IFERROR(INDEX(Ammonia[#Data],($O$5+$M269),MATCH($Q$6,Ammonia[#Headers],0)),NA())</f>
        <v>0</v>
      </c>
      <c r="S269" s="62">
        <f>IFERROR(INDEX(IrriTKN[#Data],($O$5+$M269),MATCH($Q$7,IrriTKN[#Headers],0)),NA())</f>
        <v>0</v>
      </c>
      <c r="T269" s="62">
        <f>IFERROR(INDEX(ModelN[#Data],($O$5+$M269),MATCH($Q$7,ModelN[#Headers],0)),NA())</f>
        <v>0</v>
      </c>
      <c r="U269" s="57"/>
      <c r="V269" s="57"/>
      <c r="W269" s="57"/>
      <c r="X269" s="57"/>
      <c r="Y269" s="57"/>
      <c r="Z269" s="57"/>
      <c r="AA269" s="57"/>
      <c r="AB269" s="57"/>
      <c r="AC269" s="57"/>
      <c r="AD269" s="57"/>
      <c r="AE269" s="57"/>
    </row>
    <row r="270" spans="1:31" x14ac:dyDescent="0.25">
      <c r="A270" s="57"/>
      <c r="B270" s="58">
        <v>258</v>
      </c>
      <c r="C270" s="61">
        <f>IFERROR(INDEX(LysimeterVol_DB!$H$3:$AM$2832,(NutriPlotsInfo!$D$5+NutriPlotsInfo!$B270),1),NA())</f>
        <v>42444</v>
      </c>
      <c r="D270" s="62">
        <f>IFERROR(INDEX(TKN[#Data],($D$5+$B270),MATCH($F$6,TKN[#Headers],0)),NA())</f>
        <v>0</v>
      </c>
      <c r="E270" s="62">
        <f>IFERROR(INDEX(Nitrite[#Data],($D$5+$B270),MATCH($F$6,Nitrite[#Headers],0)),NA())</f>
        <v>0</v>
      </c>
      <c r="F270" s="62">
        <f>IFERROR(INDEX(Nitrate[#Data],($D$5+$B270),MATCH($F$6,Nitrate[#Headers],0)),NA())</f>
        <v>0</v>
      </c>
      <c r="G270" s="62">
        <f>IFERROR(INDEX(Ammonia[#Data],($D$5+$B270),MATCH($F$6,Ammonia[#Headers],0)),NA())</f>
        <v>0</v>
      </c>
      <c r="H270" s="62">
        <f>IFERROR(INDEX(IrriTKN[#Data],($D$5+$B270),MATCH($F$7,IrriTKN[#Headers],0)),NA())</f>
        <v>0</v>
      </c>
      <c r="I270" s="62">
        <f>IFERROR(INDEX(ModelN[#Data],($D$5+$B270),MATCH($F$7,ModelN[#Headers],0)),NA())</f>
        <v>0</v>
      </c>
      <c r="J270" s="57"/>
      <c r="K270" s="57"/>
      <c r="L270" s="57"/>
      <c r="M270" s="58">
        <v>258</v>
      </c>
      <c r="N270" s="61">
        <f>IFERROR(INDEX(LysimeterVol_DB!$H$3:$AM$2832,(NutriPlotsInfo!$O$5+NutriPlotsInfo!$M270),1),NA())</f>
        <v>40437</v>
      </c>
      <c r="O270" s="62">
        <f>IFERROR(INDEX(TKN[#Data],($O$5+$M270),MATCH($Q$6,TKN[#Headers],0)),NA())</f>
        <v>0</v>
      </c>
      <c r="P270" s="62">
        <f>IFERROR(INDEX(Nitrite[#Data],($O$5+$M270),MATCH($Q$6,Nitrite[#Headers],0)),NA())</f>
        <v>0</v>
      </c>
      <c r="Q270" s="62">
        <f>IFERROR(INDEX(Nitrate[#Data],($O$5+$M270),MATCH($Q$6,Nitrate[#Headers],0)),NA())</f>
        <v>0</v>
      </c>
      <c r="R270" s="62">
        <f>IFERROR(INDEX(Ammonia[#Data],($O$5+$M270),MATCH($Q$6,Ammonia[#Headers],0)),NA())</f>
        <v>0</v>
      </c>
      <c r="S270" s="62">
        <f>IFERROR(INDEX(IrriTKN[#Data],($O$5+$M270),MATCH($Q$7,IrriTKN[#Headers],0)),NA())</f>
        <v>0</v>
      </c>
      <c r="T270" s="62">
        <f>IFERROR(INDEX(ModelN[#Data],($O$5+$M270),MATCH($Q$7,ModelN[#Headers],0)),NA())</f>
        <v>0</v>
      </c>
      <c r="U270" s="57"/>
      <c r="V270" s="57"/>
      <c r="W270" s="57"/>
      <c r="X270" s="57"/>
      <c r="Y270" s="57"/>
      <c r="Z270" s="57"/>
      <c r="AA270" s="57"/>
      <c r="AB270" s="57"/>
      <c r="AC270" s="57"/>
      <c r="AD270" s="57"/>
      <c r="AE270" s="57"/>
    </row>
    <row r="271" spans="1:31" x14ac:dyDescent="0.25">
      <c r="A271" s="57"/>
      <c r="B271" s="58">
        <v>259</v>
      </c>
      <c r="C271" s="61">
        <f>IFERROR(INDEX(LysimeterVol_DB!$H$3:$AM$2832,(NutriPlotsInfo!$D$5+NutriPlotsInfo!$B271),1),NA())</f>
        <v>42445</v>
      </c>
      <c r="D271" s="62">
        <f>IFERROR(INDEX(TKN[#Data],($D$5+$B271),MATCH($F$6,TKN[#Headers],0)),NA())</f>
        <v>8.5</v>
      </c>
      <c r="E271" s="62">
        <f>IFERROR(INDEX(Nitrite[#Data],($D$5+$B271),MATCH($F$6,Nitrite[#Headers],0)),NA())</f>
        <v>0.15</v>
      </c>
      <c r="F271" s="62">
        <f>IFERROR(INDEX(Nitrate[#Data],($D$5+$B271),MATCH($F$6,Nitrate[#Headers],0)),NA())</f>
        <v>6.28</v>
      </c>
      <c r="G271" s="62">
        <f>IFERROR(INDEX(Ammonia[#Data],($D$5+$B271),MATCH($F$6,Ammonia[#Headers],0)),NA())</f>
        <v>1.1000000000000001</v>
      </c>
      <c r="H271" s="62">
        <f>IFERROR(INDEX(IrriTKN[#Data],($D$5+$B271),MATCH($F$7,IrriTKN[#Headers],0)),NA())</f>
        <v>0</v>
      </c>
      <c r="I271" s="62">
        <f>IFERROR(INDEX(ModelN[#Data],($D$5+$B271),MATCH($F$7,ModelN[#Headers],0)),NA())</f>
        <v>0</v>
      </c>
      <c r="J271" s="57"/>
      <c r="K271" s="57"/>
      <c r="L271" s="57"/>
      <c r="M271" s="58">
        <v>259</v>
      </c>
      <c r="N271" s="61">
        <f>IFERROR(INDEX(LysimeterVol_DB!$H$3:$AM$2832,(NutriPlotsInfo!$O$5+NutriPlotsInfo!$M271),1),NA())</f>
        <v>40438</v>
      </c>
      <c r="O271" s="62">
        <f>IFERROR(INDEX(TKN[#Data],($O$5+$M271),MATCH($Q$6,TKN[#Headers],0)),NA())</f>
        <v>0</v>
      </c>
      <c r="P271" s="62">
        <f>IFERROR(INDEX(Nitrite[#Data],($O$5+$M271),MATCH($Q$6,Nitrite[#Headers],0)),NA())</f>
        <v>0</v>
      </c>
      <c r="Q271" s="62">
        <f>IFERROR(INDEX(Nitrate[#Data],($O$5+$M271),MATCH($Q$6,Nitrate[#Headers],0)),NA())</f>
        <v>0</v>
      </c>
      <c r="R271" s="62">
        <f>IFERROR(INDEX(Ammonia[#Data],($O$5+$M271),MATCH($Q$6,Ammonia[#Headers],0)),NA())</f>
        <v>0</v>
      </c>
      <c r="S271" s="62">
        <f>IFERROR(INDEX(IrriTKN[#Data],($O$5+$M271),MATCH($Q$7,IrriTKN[#Headers],0)),NA())</f>
        <v>0</v>
      </c>
      <c r="T271" s="62">
        <f>IFERROR(INDEX(ModelN[#Data],($O$5+$M271),MATCH($Q$7,ModelN[#Headers],0)),NA())</f>
        <v>0</v>
      </c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  <c r="AE271" s="57"/>
    </row>
    <row r="272" spans="1:31" x14ac:dyDescent="0.25">
      <c r="A272" s="57"/>
      <c r="B272" s="58">
        <v>260</v>
      </c>
      <c r="C272" s="61">
        <f>IFERROR(INDEX(LysimeterVol_DB!$H$3:$AM$2832,(NutriPlotsInfo!$D$5+NutriPlotsInfo!$B272),1),NA())</f>
        <v>42446</v>
      </c>
      <c r="D272" s="62">
        <f>IFERROR(INDEX(TKN[#Data],($D$5+$B272),MATCH($F$6,TKN[#Headers],0)),NA())</f>
        <v>0</v>
      </c>
      <c r="E272" s="62">
        <f>IFERROR(INDEX(Nitrite[#Data],($D$5+$B272),MATCH($F$6,Nitrite[#Headers],0)),NA())</f>
        <v>0</v>
      </c>
      <c r="F272" s="62">
        <f>IFERROR(INDEX(Nitrate[#Data],($D$5+$B272),MATCH($F$6,Nitrate[#Headers],0)),NA())</f>
        <v>0</v>
      </c>
      <c r="G272" s="62">
        <f>IFERROR(INDEX(Ammonia[#Data],($D$5+$B272),MATCH($F$6,Ammonia[#Headers],0)),NA())</f>
        <v>0</v>
      </c>
      <c r="H272" s="62">
        <f>IFERROR(INDEX(IrriTKN[#Data],($D$5+$B272),MATCH($F$7,IrriTKN[#Headers],0)),NA())</f>
        <v>0</v>
      </c>
      <c r="I272" s="62">
        <f>IFERROR(INDEX(ModelN[#Data],($D$5+$B272),MATCH($F$7,ModelN[#Headers],0)),NA())</f>
        <v>0</v>
      </c>
      <c r="J272" s="57"/>
      <c r="K272" s="57"/>
      <c r="L272" s="57"/>
      <c r="M272" s="58">
        <v>260</v>
      </c>
      <c r="N272" s="61">
        <f>IFERROR(INDEX(LysimeterVol_DB!$H$3:$AM$2832,(NutriPlotsInfo!$O$5+NutriPlotsInfo!$M272),1),NA())</f>
        <v>40439</v>
      </c>
      <c r="O272" s="62">
        <f>IFERROR(INDEX(TKN[#Data],($O$5+$M272),MATCH($Q$6,TKN[#Headers],0)),NA())</f>
        <v>0</v>
      </c>
      <c r="P272" s="62">
        <f>IFERROR(INDEX(Nitrite[#Data],($O$5+$M272),MATCH($Q$6,Nitrite[#Headers],0)),NA())</f>
        <v>0</v>
      </c>
      <c r="Q272" s="62">
        <f>IFERROR(INDEX(Nitrate[#Data],($O$5+$M272),MATCH($Q$6,Nitrate[#Headers],0)),NA())</f>
        <v>0</v>
      </c>
      <c r="R272" s="62">
        <f>IFERROR(INDEX(Ammonia[#Data],($O$5+$M272),MATCH($Q$6,Ammonia[#Headers],0)),NA())</f>
        <v>0</v>
      </c>
      <c r="S272" s="62">
        <f>IFERROR(INDEX(IrriTKN[#Data],($O$5+$M272),MATCH($Q$7,IrriTKN[#Headers],0)),NA())</f>
        <v>0</v>
      </c>
      <c r="T272" s="62">
        <f>IFERROR(INDEX(ModelN[#Data],($O$5+$M272),MATCH($Q$7,ModelN[#Headers],0)),NA())</f>
        <v>0</v>
      </c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  <c r="AE272" s="57"/>
    </row>
    <row r="273" spans="1:31" x14ac:dyDescent="0.25">
      <c r="A273" s="57"/>
      <c r="B273" s="58">
        <v>261</v>
      </c>
      <c r="C273" s="61">
        <f>IFERROR(INDEX(LysimeterVol_DB!$H$3:$AM$2832,(NutriPlotsInfo!$D$5+NutriPlotsInfo!$B273),1),NA())</f>
        <v>42447</v>
      </c>
      <c r="D273" s="62">
        <f>IFERROR(INDEX(TKN[#Data],($D$5+$B273),MATCH($F$6,TKN[#Headers],0)),NA())</f>
        <v>0</v>
      </c>
      <c r="E273" s="62">
        <f>IFERROR(INDEX(Nitrite[#Data],($D$5+$B273),MATCH($F$6,Nitrite[#Headers],0)),NA())</f>
        <v>0</v>
      </c>
      <c r="F273" s="62">
        <f>IFERROR(INDEX(Nitrate[#Data],($D$5+$B273),MATCH($F$6,Nitrate[#Headers],0)),NA())</f>
        <v>0</v>
      </c>
      <c r="G273" s="62">
        <f>IFERROR(INDEX(Ammonia[#Data],($D$5+$B273),MATCH($F$6,Ammonia[#Headers],0)),NA())</f>
        <v>0</v>
      </c>
      <c r="H273" s="62">
        <f>IFERROR(INDEX(IrriTKN[#Data],($D$5+$B273),MATCH($F$7,IrriTKN[#Headers],0)),NA())</f>
        <v>0</v>
      </c>
      <c r="I273" s="62">
        <f>IFERROR(INDEX(ModelN[#Data],($D$5+$B273),MATCH($F$7,ModelN[#Headers],0)),NA())</f>
        <v>0</v>
      </c>
      <c r="J273" s="57"/>
      <c r="K273" s="57"/>
      <c r="L273" s="57"/>
      <c r="M273" s="58">
        <v>261</v>
      </c>
      <c r="N273" s="61">
        <f>IFERROR(INDEX(LysimeterVol_DB!$H$3:$AM$2832,(NutriPlotsInfo!$O$5+NutriPlotsInfo!$M273),1),NA())</f>
        <v>40440</v>
      </c>
      <c r="O273" s="62">
        <f>IFERROR(INDEX(TKN[#Data],($O$5+$M273),MATCH($Q$6,TKN[#Headers],0)),NA())</f>
        <v>0</v>
      </c>
      <c r="P273" s="62">
        <f>IFERROR(INDEX(Nitrite[#Data],($O$5+$M273),MATCH($Q$6,Nitrite[#Headers],0)),NA())</f>
        <v>0</v>
      </c>
      <c r="Q273" s="62">
        <f>IFERROR(INDEX(Nitrate[#Data],($O$5+$M273),MATCH($Q$6,Nitrate[#Headers],0)),NA())</f>
        <v>0</v>
      </c>
      <c r="R273" s="62">
        <f>IFERROR(INDEX(Ammonia[#Data],($O$5+$M273),MATCH($Q$6,Ammonia[#Headers],0)),NA())</f>
        <v>0</v>
      </c>
      <c r="S273" s="62">
        <f>IFERROR(INDEX(IrriTKN[#Data],($O$5+$M273),MATCH($Q$7,IrriTKN[#Headers],0)),NA())</f>
        <v>0</v>
      </c>
      <c r="T273" s="62">
        <f>IFERROR(INDEX(ModelN[#Data],($O$5+$M273),MATCH($Q$7,ModelN[#Headers],0)),NA())</f>
        <v>0</v>
      </c>
      <c r="U273" s="57"/>
      <c r="V273" s="57"/>
      <c r="W273" s="57"/>
      <c r="X273" s="57"/>
      <c r="Y273" s="57"/>
      <c r="Z273" s="57"/>
      <c r="AA273" s="57"/>
      <c r="AB273" s="57"/>
      <c r="AC273" s="57"/>
      <c r="AD273" s="57"/>
      <c r="AE273" s="57"/>
    </row>
    <row r="274" spans="1:31" x14ac:dyDescent="0.25">
      <c r="A274" s="57"/>
      <c r="B274" s="58">
        <v>262</v>
      </c>
      <c r="C274" s="61">
        <f>IFERROR(INDEX(LysimeterVol_DB!$H$3:$AM$2832,(NutriPlotsInfo!$D$5+NutriPlotsInfo!$B274),1),NA())</f>
        <v>42448</v>
      </c>
      <c r="D274" s="62">
        <f>IFERROR(INDEX(TKN[#Data],($D$5+$B274),MATCH($F$6,TKN[#Headers],0)),NA())</f>
        <v>0</v>
      </c>
      <c r="E274" s="62">
        <f>IFERROR(INDEX(Nitrite[#Data],($D$5+$B274),MATCH($F$6,Nitrite[#Headers],0)),NA())</f>
        <v>0</v>
      </c>
      <c r="F274" s="62">
        <f>IFERROR(INDEX(Nitrate[#Data],($D$5+$B274),MATCH($F$6,Nitrate[#Headers],0)),NA())</f>
        <v>0</v>
      </c>
      <c r="G274" s="62">
        <f>IFERROR(INDEX(Ammonia[#Data],($D$5+$B274),MATCH($F$6,Ammonia[#Headers],0)),NA())</f>
        <v>0</v>
      </c>
      <c r="H274" s="62">
        <f>IFERROR(INDEX(IrriTKN[#Data],($D$5+$B274),MATCH($F$7,IrriTKN[#Headers],0)),NA())</f>
        <v>0</v>
      </c>
      <c r="I274" s="62">
        <f>IFERROR(INDEX(ModelN[#Data],($D$5+$B274),MATCH($F$7,ModelN[#Headers],0)),NA())</f>
        <v>0</v>
      </c>
      <c r="J274" s="57"/>
      <c r="K274" s="57"/>
      <c r="L274" s="57"/>
      <c r="M274" s="58">
        <v>262</v>
      </c>
      <c r="N274" s="61">
        <f>IFERROR(INDEX(LysimeterVol_DB!$H$3:$AM$2832,(NutriPlotsInfo!$O$5+NutriPlotsInfo!$M274),1),NA())</f>
        <v>40441</v>
      </c>
      <c r="O274" s="62">
        <f>IFERROR(INDEX(TKN[#Data],($O$5+$M274),MATCH($Q$6,TKN[#Headers],0)),NA())</f>
        <v>0</v>
      </c>
      <c r="P274" s="62">
        <f>IFERROR(INDEX(Nitrite[#Data],($O$5+$M274),MATCH($Q$6,Nitrite[#Headers],0)),NA())</f>
        <v>0</v>
      </c>
      <c r="Q274" s="62">
        <f>IFERROR(INDEX(Nitrate[#Data],($O$5+$M274),MATCH($Q$6,Nitrate[#Headers],0)),NA())</f>
        <v>0</v>
      </c>
      <c r="R274" s="62">
        <f>IFERROR(INDEX(Ammonia[#Data],($O$5+$M274),MATCH($Q$6,Ammonia[#Headers],0)),NA())</f>
        <v>0</v>
      </c>
      <c r="S274" s="62">
        <f>IFERROR(INDEX(IrriTKN[#Data],($O$5+$M274),MATCH($Q$7,IrriTKN[#Headers],0)),NA())</f>
        <v>0</v>
      </c>
      <c r="T274" s="62">
        <f>IFERROR(INDEX(ModelN[#Data],($O$5+$M274),MATCH($Q$7,ModelN[#Headers],0)),NA())</f>
        <v>0</v>
      </c>
      <c r="U274" s="57"/>
      <c r="V274" s="57"/>
      <c r="W274" s="57"/>
      <c r="X274" s="57"/>
      <c r="Y274" s="57"/>
      <c r="Z274" s="57"/>
      <c r="AA274" s="57"/>
      <c r="AB274" s="57"/>
      <c r="AC274" s="57"/>
      <c r="AD274" s="57"/>
      <c r="AE274" s="57"/>
    </row>
    <row r="275" spans="1:31" x14ac:dyDescent="0.25">
      <c r="A275" s="57"/>
      <c r="B275" s="58">
        <v>263</v>
      </c>
      <c r="C275" s="61">
        <f>IFERROR(INDEX(LysimeterVol_DB!$H$3:$AM$2832,(NutriPlotsInfo!$D$5+NutriPlotsInfo!$B275),1),NA())</f>
        <v>42449</v>
      </c>
      <c r="D275" s="62">
        <f>IFERROR(INDEX(TKN[#Data],($D$5+$B275),MATCH($F$6,TKN[#Headers],0)),NA())</f>
        <v>0</v>
      </c>
      <c r="E275" s="62">
        <f>IFERROR(INDEX(Nitrite[#Data],($D$5+$B275),MATCH($F$6,Nitrite[#Headers],0)),NA())</f>
        <v>0</v>
      </c>
      <c r="F275" s="62">
        <f>IFERROR(INDEX(Nitrate[#Data],($D$5+$B275),MATCH($F$6,Nitrate[#Headers],0)),NA())</f>
        <v>0</v>
      </c>
      <c r="G275" s="62">
        <f>IFERROR(INDEX(Ammonia[#Data],($D$5+$B275),MATCH($F$6,Ammonia[#Headers],0)),NA())</f>
        <v>0</v>
      </c>
      <c r="H275" s="62">
        <f>IFERROR(INDEX(IrriTKN[#Data],($D$5+$B275),MATCH($F$7,IrriTKN[#Headers],0)),NA())</f>
        <v>0</v>
      </c>
      <c r="I275" s="62">
        <f>IFERROR(INDEX(ModelN[#Data],($D$5+$B275),MATCH($F$7,ModelN[#Headers],0)),NA())</f>
        <v>0</v>
      </c>
      <c r="J275" s="57"/>
      <c r="K275" s="57"/>
      <c r="L275" s="57"/>
      <c r="M275" s="58">
        <v>263</v>
      </c>
      <c r="N275" s="61">
        <f>IFERROR(INDEX(LysimeterVol_DB!$H$3:$AM$2832,(NutriPlotsInfo!$O$5+NutriPlotsInfo!$M275),1),NA())</f>
        <v>40442</v>
      </c>
      <c r="O275" s="62">
        <f>IFERROR(INDEX(TKN[#Data],($O$5+$M275),MATCH($Q$6,TKN[#Headers],0)),NA())</f>
        <v>0</v>
      </c>
      <c r="P275" s="62">
        <f>IFERROR(INDEX(Nitrite[#Data],($O$5+$M275),MATCH($Q$6,Nitrite[#Headers],0)),NA())</f>
        <v>0</v>
      </c>
      <c r="Q275" s="62">
        <f>IFERROR(INDEX(Nitrate[#Data],($O$5+$M275),MATCH($Q$6,Nitrate[#Headers],0)),NA())</f>
        <v>0</v>
      </c>
      <c r="R275" s="62">
        <f>IFERROR(INDEX(Ammonia[#Data],($O$5+$M275),MATCH($Q$6,Ammonia[#Headers],0)),NA())</f>
        <v>0</v>
      </c>
      <c r="S275" s="62">
        <f>IFERROR(INDEX(IrriTKN[#Data],($O$5+$M275),MATCH($Q$7,IrriTKN[#Headers],0)),NA())</f>
        <v>0</v>
      </c>
      <c r="T275" s="62">
        <f>IFERROR(INDEX(ModelN[#Data],($O$5+$M275),MATCH($Q$7,ModelN[#Headers],0)),NA())</f>
        <v>0</v>
      </c>
      <c r="U275" s="57"/>
      <c r="V275" s="57"/>
      <c r="W275" s="57"/>
      <c r="X275" s="57"/>
      <c r="Y275" s="57"/>
      <c r="Z275" s="57"/>
      <c r="AA275" s="57"/>
      <c r="AB275" s="57"/>
      <c r="AC275" s="57"/>
      <c r="AD275" s="57"/>
      <c r="AE275" s="57"/>
    </row>
    <row r="276" spans="1:31" x14ac:dyDescent="0.25">
      <c r="A276" s="57"/>
      <c r="B276" s="58">
        <v>264</v>
      </c>
      <c r="C276" s="61">
        <f>IFERROR(INDEX(LysimeterVol_DB!$H$3:$AM$2832,(NutriPlotsInfo!$D$5+NutriPlotsInfo!$B276),1),NA())</f>
        <v>42450</v>
      </c>
      <c r="D276" s="62">
        <f>IFERROR(INDEX(TKN[#Data],($D$5+$B276),MATCH($F$6,TKN[#Headers],0)),NA())</f>
        <v>0</v>
      </c>
      <c r="E276" s="62">
        <f>IFERROR(INDEX(Nitrite[#Data],($D$5+$B276),MATCH($F$6,Nitrite[#Headers],0)),NA())</f>
        <v>0</v>
      </c>
      <c r="F276" s="62">
        <f>IFERROR(INDEX(Nitrate[#Data],($D$5+$B276),MATCH($F$6,Nitrate[#Headers],0)),NA())</f>
        <v>0</v>
      </c>
      <c r="G276" s="62">
        <f>IFERROR(INDEX(Ammonia[#Data],($D$5+$B276),MATCH($F$6,Ammonia[#Headers],0)),NA())</f>
        <v>0</v>
      </c>
      <c r="H276" s="62">
        <f>IFERROR(INDEX(IrriTKN[#Data],($D$5+$B276),MATCH($F$7,IrriTKN[#Headers],0)),NA())</f>
        <v>0</v>
      </c>
      <c r="I276" s="62">
        <f>IFERROR(INDEX(ModelN[#Data],($D$5+$B276),MATCH($F$7,ModelN[#Headers],0)),NA())</f>
        <v>0</v>
      </c>
      <c r="J276" s="57"/>
      <c r="K276" s="57"/>
      <c r="L276" s="57"/>
      <c r="M276" s="58">
        <v>264</v>
      </c>
      <c r="N276" s="61">
        <f>IFERROR(INDEX(LysimeterVol_DB!$H$3:$AM$2832,(NutriPlotsInfo!$O$5+NutriPlotsInfo!$M276),1),NA())</f>
        <v>40443</v>
      </c>
      <c r="O276" s="62">
        <f>IFERROR(INDEX(TKN[#Data],($O$5+$M276),MATCH($Q$6,TKN[#Headers],0)),NA())</f>
        <v>0</v>
      </c>
      <c r="P276" s="62">
        <f>IFERROR(INDEX(Nitrite[#Data],($O$5+$M276),MATCH($Q$6,Nitrite[#Headers],0)),NA())</f>
        <v>0</v>
      </c>
      <c r="Q276" s="62">
        <f>IFERROR(INDEX(Nitrate[#Data],($O$5+$M276),MATCH($Q$6,Nitrate[#Headers],0)),NA())</f>
        <v>0</v>
      </c>
      <c r="R276" s="62">
        <f>IFERROR(INDEX(Ammonia[#Data],($O$5+$M276),MATCH($Q$6,Ammonia[#Headers],0)),NA())</f>
        <v>0</v>
      </c>
      <c r="S276" s="62">
        <f>IFERROR(INDEX(IrriTKN[#Data],($O$5+$M276),MATCH($Q$7,IrriTKN[#Headers],0)),NA())</f>
        <v>0</v>
      </c>
      <c r="T276" s="62">
        <f>IFERROR(INDEX(ModelN[#Data],($O$5+$M276),MATCH($Q$7,ModelN[#Headers],0)),NA())</f>
        <v>0</v>
      </c>
      <c r="U276" s="57"/>
      <c r="V276" s="57"/>
      <c r="W276" s="57"/>
      <c r="X276" s="57"/>
      <c r="Y276" s="57"/>
      <c r="Z276" s="57"/>
      <c r="AA276" s="57"/>
      <c r="AB276" s="57"/>
      <c r="AC276" s="57"/>
      <c r="AD276" s="57"/>
      <c r="AE276" s="57"/>
    </row>
    <row r="277" spans="1:31" x14ac:dyDescent="0.25">
      <c r="A277" s="57"/>
      <c r="B277" s="58">
        <v>265</v>
      </c>
      <c r="C277" s="61">
        <f>IFERROR(INDEX(LysimeterVol_DB!$H$3:$AM$2832,(NutriPlotsInfo!$D$5+NutriPlotsInfo!$B277),1),NA())</f>
        <v>42451</v>
      </c>
      <c r="D277" s="62">
        <f>IFERROR(INDEX(TKN[#Data],($D$5+$B277),MATCH($F$6,TKN[#Headers],0)),NA())</f>
        <v>0</v>
      </c>
      <c r="E277" s="62">
        <f>IFERROR(INDEX(Nitrite[#Data],($D$5+$B277),MATCH($F$6,Nitrite[#Headers],0)),NA())</f>
        <v>0</v>
      </c>
      <c r="F277" s="62">
        <f>IFERROR(INDEX(Nitrate[#Data],($D$5+$B277),MATCH($F$6,Nitrate[#Headers],0)),NA())</f>
        <v>0</v>
      </c>
      <c r="G277" s="62">
        <f>IFERROR(INDEX(Ammonia[#Data],($D$5+$B277),MATCH($F$6,Ammonia[#Headers],0)),NA())</f>
        <v>0</v>
      </c>
      <c r="H277" s="62">
        <f>IFERROR(INDEX(IrriTKN[#Data],($D$5+$B277),MATCH($F$7,IrriTKN[#Headers],0)),NA())</f>
        <v>0</v>
      </c>
      <c r="I277" s="62">
        <f>IFERROR(INDEX(ModelN[#Data],($D$5+$B277),MATCH($F$7,ModelN[#Headers],0)),NA())</f>
        <v>0</v>
      </c>
      <c r="J277" s="57"/>
      <c r="K277" s="57"/>
      <c r="L277" s="57"/>
      <c r="M277" s="58">
        <v>265</v>
      </c>
      <c r="N277" s="61">
        <f>IFERROR(INDEX(LysimeterVol_DB!$H$3:$AM$2832,(NutriPlotsInfo!$O$5+NutriPlotsInfo!$M277),1),NA())</f>
        <v>40444</v>
      </c>
      <c r="O277" s="62">
        <f>IFERROR(INDEX(TKN[#Data],($O$5+$M277),MATCH($Q$6,TKN[#Headers],0)),NA())</f>
        <v>0</v>
      </c>
      <c r="P277" s="62">
        <f>IFERROR(INDEX(Nitrite[#Data],($O$5+$M277),MATCH($Q$6,Nitrite[#Headers],0)),NA())</f>
        <v>0</v>
      </c>
      <c r="Q277" s="62">
        <f>IFERROR(INDEX(Nitrate[#Data],($O$5+$M277),MATCH($Q$6,Nitrate[#Headers],0)),NA())</f>
        <v>0</v>
      </c>
      <c r="R277" s="62">
        <f>IFERROR(INDEX(Ammonia[#Data],($O$5+$M277),MATCH($Q$6,Ammonia[#Headers],0)),NA())</f>
        <v>0</v>
      </c>
      <c r="S277" s="62">
        <f>IFERROR(INDEX(IrriTKN[#Data],($O$5+$M277),MATCH($Q$7,IrriTKN[#Headers],0)),NA())</f>
        <v>0</v>
      </c>
      <c r="T277" s="62">
        <f>IFERROR(INDEX(ModelN[#Data],($O$5+$M277),MATCH($Q$7,ModelN[#Headers],0)),NA())</f>
        <v>0</v>
      </c>
      <c r="U277" s="57"/>
      <c r="V277" s="57"/>
      <c r="W277" s="57"/>
      <c r="X277" s="57"/>
      <c r="Y277" s="57"/>
      <c r="Z277" s="57"/>
      <c r="AA277" s="57"/>
      <c r="AB277" s="57"/>
      <c r="AC277" s="57"/>
      <c r="AD277" s="57"/>
      <c r="AE277" s="57"/>
    </row>
    <row r="278" spans="1:31" x14ac:dyDescent="0.25">
      <c r="A278" s="57"/>
      <c r="B278" s="58">
        <v>266</v>
      </c>
      <c r="C278" s="61">
        <f>IFERROR(INDEX(LysimeterVol_DB!$H$3:$AM$2832,(NutriPlotsInfo!$D$5+NutriPlotsInfo!$B278),1),NA())</f>
        <v>42452</v>
      </c>
      <c r="D278" s="62">
        <f>IFERROR(INDEX(TKN[#Data],($D$5+$B278),MATCH($F$6,TKN[#Headers],0)),NA())</f>
        <v>0</v>
      </c>
      <c r="E278" s="62">
        <f>IFERROR(INDEX(Nitrite[#Data],($D$5+$B278),MATCH($F$6,Nitrite[#Headers],0)),NA())</f>
        <v>0</v>
      </c>
      <c r="F278" s="62">
        <f>IFERROR(INDEX(Nitrate[#Data],($D$5+$B278),MATCH($F$6,Nitrate[#Headers],0)),NA())</f>
        <v>0</v>
      </c>
      <c r="G278" s="62">
        <f>IFERROR(INDEX(Ammonia[#Data],($D$5+$B278),MATCH($F$6,Ammonia[#Headers],0)),NA())</f>
        <v>0</v>
      </c>
      <c r="H278" s="62">
        <f>IFERROR(INDEX(IrriTKN[#Data],($D$5+$B278),MATCH($F$7,IrriTKN[#Headers],0)),NA())</f>
        <v>0</v>
      </c>
      <c r="I278" s="62">
        <f>IFERROR(INDEX(ModelN[#Data],($D$5+$B278),MATCH($F$7,ModelN[#Headers],0)),NA())</f>
        <v>0</v>
      </c>
      <c r="J278" s="57"/>
      <c r="K278" s="57"/>
      <c r="L278" s="57"/>
      <c r="M278" s="58">
        <v>266</v>
      </c>
      <c r="N278" s="61">
        <f>IFERROR(INDEX(LysimeterVol_DB!$H$3:$AM$2832,(NutriPlotsInfo!$O$5+NutriPlotsInfo!$M278),1),NA())</f>
        <v>40445</v>
      </c>
      <c r="O278" s="62">
        <f>IFERROR(INDEX(TKN[#Data],($O$5+$M278),MATCH($Q$6,TKN[#Headers],0)),NA())</f>
        <v>0</v>
      </c>
      <c r="P278" s="62">
        <f>IFERROR(INDEX(Nitrite[#Data],($O$5+$M278),MATCH($Q$6,Nitrite[#Headers],0)),NA())</f>
        <v>0</v>
      </c>
      <c r="Q278" s="62">
        <f>IFERROR(INDEX(Nitrate[#Data],($O$5+$M278),MATCH($Q$6,Nitrate[#Headers],0)),NA())</f>
        <v>0</v>
      </c>
      <c r="R278" s="62">
        <f>IFERROR(INDEX(Ammonia[#Data],($O$5+$M278),MATCH($Q$6,Ammonia[#Headers],0)),NA())</f>
        <v>0</v>
      </c>
      <c r="S278" s="62">
        <f>IFERROR(INDEX(IrriTKN[#Data],($O$5+$M278),MATCH($Q$7,IrriTKN[#Headers],0)),NA())</f>
        <v>0</v>
      </c>
      <c r="T278" s="62">
        <f>IFERROR(INDEX(ModelN[#Data],($O$5+$M278),MATCH($Q$7,ModelN[#Headers],0)),NA())</f>
        <v>0</v>
      </c>
      <c r="U278" s="57"/>
      <c r="V278" s="57"/>
      <c r="W278" s="57"/>
      <c r="X278" s="57"/>
      <c r="Y278" s="57"/>
      <c r="Z278" s="57"/>
      <c r="AA278" s="57"/>
      <c r="AB278" s="57"/>
      <c r="AC278" s="57"/>
      <c r="AD278" s="57"/>
      <c r="AE278" s="57"/>
    </row>
    <row r="279" spans="1:31" x14ac:dyDescent="0.25">
      <c r="A279" s="57"/>
      <c r="B279" s="58">
        <v>267</v>
      </c>
      <c r="C279" s="61">
        <f>IFERROR(INDEX(LysimeterVol_DB!$H$3:$AM$2832,(NutriPlotsInfo!$D$5+NutriPlotsInfo!$B279),1),NA())</f>
        <v>42453</v>
      </c>
      <c r="D279" s="62">
        <f>IFERROR(INDEX(TKN[#Data],($D$5+$B279),MATCH($F$6,TKN[#Headers],0)),NA())</f>
        <v>0</v>
      </c>
      <c r="E279" s="62">
        <f>IFERROR(INDEX(Nitrite[#Data],($D$5+$B279),MATCH($F$6,Nitrite[#Headers],0)),NA())</f>
        <v>0</v>
      </c>
      <c r="F279" s="62">
        <f>IFERROR(INDEX(Nitrate[#Data],($D$5+$B279),MATCH($F$6,Nitrate[#Headers],0)),NA())</f>
        <v>0</v>
      </c>
      <c r="G279" s="62">
        <f>IFERROR(INDEX(Ammonia[#Data],($D$5+$B279),MATCH($F$6,Ammonia[#Headers],0)),NA())</f>
        <v>0</v>
      </c>
      <c r="H279" s="62">
        <f>IFERROR(INDEX(IrriTKN[#Data],($D$5+$B279),MATCH($F$7,IrriTKN[#Headers],0)),NA())</f>
        <v>0</v>
      </c>
      <c r="I279" s="62">
        <f>IFERROR(INDEX(ModelN[#Data],($D$5+$B279),MATCH($F$7,ModelN[#Headers],0)),NA())</f>
        <v>0</v>
      </c>
      <c r="J279" s="57"/>
      <c r="K279" s="57"/>
      <c r="L279" s="57"/>
      <c r="M279" s="58">
        <v>267</v>
      </c>
      <c r="N279" s="61">
        <f>IFERROR(INDEX(LysimeterVol_DB!$H$3:$AM$2832,(NutriPlotsInfo!$O$5+NutriPlotsInfo!$M279),1),NA())</f>
        <v>40446</v>
      </c>
      <c r="O279" s="62">
        <f>IFERROR(INDEX(TKN[#Data],($O$5+$M279),MATCH($Q$6,TKN[#Headers],0)),NA())</f>
        <v>0</v>
      </c>
      <c r="P279" s="62">
        <f>IFERROR(INDEX(Nitrite[#Data],($O$5+$M279),MATCH($Q$6,Nitrite[#Headers],0)),NA())</f>
        <v>0</v>
      </c>
      <c r="Q279" s="62">
        <f>IFERROR(INDEX(Nitrate[#Data],($O$5+$M279),MATCH($Q$6,Nitrate[#Headers],0)),NA())</f>
        <v>0</v>
      </c>
      <c r="R279" s="62">
        <f>IFERROR(INDEX(Ammonia[#Data],($O$5+$M279),MATCH($Q$6,Ammonia[#Headers],0)),NA())</f>
        <v>0</v>
      </c>
      <c r="S279" s="62">
        <f>IFERROR(INDEX(IrriTKN[#Data],($O$5+$M279),MATCH($Q$7,IrriTKN[#Headers],0)),NA())</f>
        <v>0</v>
      </c>
      <c r="T279" s="62">
        <f>IFERROR(INDEX(ModelN[#Data],($O$5+$M279),MATCH($Q$7,ModelN[#Headers],0)),NA())</f>
        <v>0</v>
      </c>
      <c r="U279" s="57"/>
      <c r="V279" s="57"/>
      <c r="W279" s="57"/>
      <c r="X279" s="57"/>
      <c r="Y279" s="57"/>
      <c r="Z279" s="57"/>
      <c r="AA279" s="57"/>
      <c r="AB279" s="57"/>
      <c r="AC279" s="57"/>
      <c r="AD279" s="57"/>
      <c r="AE279" s="57"/>
    </row>
    <row r="280" spans="1:31" x14ac:dyDescent="0.25">
      <c r="A280" s="57"/>
      <c r="B280" s="58">
        <v>268</v>
      </c>
      <c r="C280" s="61">
        <f>IFERROR(INDEX(LysimeterVol_DB!$H$3:$AM$2832,(NutriPlotsInfo!$D$5+NutriPlotsInfo!$B280),1),NA())</f>
        <v>42454</v>
      </c>
      <c r="D280" s="62">
        <f>IFERROR(INDEX(TKN[#Data],($D$5+$B280),MATCH($F$6,TKN[#Headers],0)),NA())</f>
        <v>0</v>
      </c>
      <c r="E280" s="62">
        <f>IFERROR(INDEX(Nitrite[#Data],($D$5+$B280),MATCH($F$6,Nitrite[#Headers],0)),NA())</f>
        <v>0</v>
      </c>
      <c r="F280" s="62">
        <f>IFERROR(INDEX(Nitrate[#Data],($D$5+$B280),MATCH($F$6,Nitrate[#Headers],0)),NA())</f>
        <v>0</v>
      </c>
      <c r="G280" s="62">
        <f>IFERROR(INDEX(Ammonia[#Data],($D$5+$B280),MATCH($F$6,Ammonia[#Headers],0)),NA())</f>
        <v>0</v>
      </c>
      <c r="H280" s="62">
        <f>IFERROR(INDEX(IrriTKN[#Data],($D$5+$B280),MATCH($F$7,IrriTKN[#Headers],0)),NA())</f>
        <v>0</v>
      </c>
      <c r="I280" s="62">
        <f>IFERROR(INDEX(ModelN[#Data],($D$5+$B280),MATCH($F$7,ModelN[#Headers],0)),NA())</f>
        <v>0</v>
      </c>
      <c r="J280" s="57"/>
      <c r="K280" s="57"/>
      <c r="L280" s="57"/>
      <c r="M280" s="58">
        <v>268</v>
      </c>
      <c r="N280" s="61">
        <f>IFERROR(INDEX(LysimeterVol_DB!$H$3:$AM$2832,(NutriPlotsInfo!$O$5+NutriPlotsInfo!$M280),1),NA())</f>
        <v>40447</v>
      </c>
      <c r="O280" s="62">
        <f>IFERROR(INDEX(TKN[#Data],($O$5+$M280),MATCH($Q$6,TKN[#Headers],0)),NA())</f>
        <v>0</v>
      </c>
      <c r="P280" s="62">
        <f>IFERROR(INDEX(Nitrite[#Data],($O$5+$M280),MATCH($Q$6,Nitrite[#Headers],0)),NA())</f>
        <v>0</v>
      </c>
      <c r="Q280" s="62">
        <f>IFERROR(INDEX(Nitrate[#Data],($O$5+$M280),MATCH($Q$6,Nitrate[#Headers],0)),NA())</f>
        <v>0</v>
      </c>
      <c r="R280" s="62">
        <f>IFERROR(INDEX(Ammonia[#Data],($O$5+$M280),MATCH($Q$6,Ammonia[#Headers],0)),NA())</f>
        <v>0</v>
      </c>
      <c r="S280" s="62">
        <f>IFERROR(INDEX(IrriTKN[#Data],($O$5+$M280),MATCH($Q$7,IrriTKN[#Headers],0)),NA())</f>
        <v>0</v>
      </c>
      <c r="T280" s="62">
        <f>IFERROR(INDEX(ModelN[#Data],($O$5+$M280),MATCH($Q$7,ModelN[#Headers],0)),NA())</f>
        <v>0</v>
      </c>
      <c r="U280" s="57"/>
      <c r="V280" s="57"/>
      <c r="W280" s="57"/>
      <c r="X280" s="57"/>
      <c r="Y280" s="57"/>
      <c r="Z280" s="57"/>
      <c r="AA280" s="57"/>
      <c r="AB280" s="57"/>
      <c r="AC280" s="57"/>
      <c r="AD280" s="57"/>
      <c r="AE280" s="57"/>
    </row>
    <row r="281" spans="1:31" x14ac:dyDescent="0.25">
      <c r="A281" s="57"/>
      <c r="B281" s="58">
        <v>269</v>
      </c>
      <c r="C281" s="61">
        <f>IFERROR(INDEX(LysimeterVol_DB!$H$3:$AM$2832,(NutriPlotsInfo!$D$5+NutriPlotsInfo!$B281),1),NA())</f>
        <v>42455</v>
      </c>
      <c r="D281" s="62">
        <f>IFERROR(INDEX(TKN[#Data],($D$5+$B281),MATCH($F$6,TKN[#Headers],0)),NA())</f>
        <v>0</v>
      </c>
      <c r="E281" s="62">
        <f>IFERROR(INDEX(Nitrite[#Data],($D$5+$B281),MATCH($F$6,Nitrite[#Headers],0)),NA())</f>
        <v>0</v>
      </c>
      <c r="F281" s="62">
        <f>IFERROR(INDEX(Nitrate[#Data],($D$5+$B281),MATCH($F$6,Nitrate[#Headers],0)),NA())</f>
        <v>0</v>
      </c>
      <c r="G281" s="62">
        <f>IFERROR(INDEX(Ammonia[#Data],($D$5+$B281),MATCH($F$6,Ammonia[#Headers],0)),NA())</f>
        <v>0</v>
      </c>
      <c r="H281" s="62">
        <f>IFERROR(INDEX(IrriTKN[#Data],($D$5+$B281),MATCH($F$7,IrriTKN[#Headers],0)),NA())</f>
        <v>0</v>
      </c>
      <c r="I281" s="62">
        <f>IFERROR(INDEX(ModelN[#Data],($D$5+$B281),MATCH($F$7,ModelN[#Headers],0)),NA())</f>
        <v>0</v>
      </c>
      <c r="J281" s="57"/>
      <c r="K281" s="57"/>
      <c r="L281" s="57"/>
      <c r="M281" s="58">
        <v>269</v>
      </c>
      <c r="N281" s="61">
        <f>IFERROR(INDEX(LysimeterVol_DB!$H$3:$AM$2832,(NutriPlotsInfo!$O$5+NutriPlotsInfo!$M281),1),NA())</f>
        <v>40448</v>
      </c>
      <c r="O281" s="62">
        <f>IFERROR(INDEX(TKN[#Data],($O$5+$M281),MATCH($Q$6,TKN[#Headers],0)),NA())</f>
        <v>0</v>
      </c>
      <c r="P281" s="62">
        <f>IFERROR(INDEX(Nitrite[#Data],($O$5+$M281),MATCH($Q$6,Nitrite[#Headers],0)),NA())</f>
        <v>0</v>
      </c>
      <c r="Q281" s="62">
        <f>IFERROR(INDEX(Nitrate[#Data],($O$5+$M281),MATCH($Q$6,Nitrate[#Headers],0)),NA())</f>
        <v>0</v>
      </c>
      <c r="R281" s="62">
        <f>IFERROR(INDEX(Ammonia[#Data],($O$5+$M281),MATCH($Q$6,Ammonia[#Headers],0)),NA())</f>
        <v>0</v>
      </c>
      <c r="S281" s="62">
        <f>IFERROR(INDEX(IrriTKN[#Data],($O$5+$M281),MATCH($Q$7,IrriTKN[#Headers],0)),NA())</f>
        <v>0</v>
      </c>
      <c r="T281" s="62">
        <f>IFERROR(INDEX(ModelN[#Data],($O$5+$M281),MATCH($Q$7,ModelN[#Headers],0)),NA())</f>
        <v>0</v>
      </c>
      <c r="U281" s="57"/>
      <c r="V281" s="57"/>
      <c r="W281" s="57"/>
      <c r="X281" s="57"/>
      <c r="Y281" s="57"/>
      <c r="Z281" s="57"/>
      <c r="AA281" s="57"/>
      <c r="AB281" s="57"/>
      <c r="AC281" s="57"/>
      <c r="AD281" s="57"/>
      <c r="AE281" s="57"/>
    </row>
    <row r="282" spans="1:31" x14ac:dyDescent="0.25">
      <c r="A282" s="57"/>
      <c r="B282" s="58">
        <v>270</v>
      </c>
      <c r="C282" s="61">
        <f>IFERROR(INDEX(LysimeterVol_DB!$H$3:$AM$2832,(NutriPlotsInfo!$D$5+NutriPlotsInfo!$B282),1),NA())</f>
        <v>42456</v>
      </c>
      <c r="D282" s="62">
        <f>IFERROR(INDEX(TKN[#Data],($D$5+$B282),MATCH($F$6,TKN[#Headers],0)),NA())</f>
        <v>0</v>
      </c>
      <c r="E282" s="62">
        <f>IFERROR(INDEX(Nitrite[#Data],($D$5+$B282),MATCH($F$6,Nitrite[#Headers],0)),NA())</f>
        <v>0</v>
      </c>
      <c r="F282" s="62">
        <f>IFERROR(INDEX(Nitrate[#Data],($D$5+$B282),MATCH($F$6,Nitrate[#Headers],0)),NA())</f>
        <v>0</v>
      </c>
      <c r="G282" s="62">
        <f>IFERROR(INDEX(Ammonia[#Data],($D$5+$B282),MATCH($F$6,Ammonia[#Headers],0)),NA())</f>
        <v>0</v>
      </c>
      <c r="H282" s="62">
        <f>IFERROR(INDEX(IrriTKN[#Data],($D$5+$B282),MATCH($F$7,IrriTKN[#Headers],0)),NA())</f>
        <v>0</v>
      </c>
      <c r="I282" s="62">
        <f>IFERROR(INDEX(ModelN[#Data],($D$5+$B282),MATCH($F$7,ModelN[#Headers],0)),NA())</f>
        <v>0</v>
      </c>
      <c r="J282" s="57"/>
      <c r="K282" s="57"/>
      <c r="L282" s="57"/>
      <c r="M282" s="58">
        <v>270</v>
      </c>
      <c r="N282" s="61">
        <f>IFERROR(INDEX(LysimeterVol_DB!$H$3:$AM$2832,(NutriPlotsInfo!$O$5+NutriPlotsInfo!$M282),1),NA())</f>
        <v>40449</v>
      </c>
      <c r="O282" s="62">
        <f>IFERROR(INDEX(TKN[#Data],($O$5+$M282),MATCH($Q$6,TKN[#Headers],0)),NA())</f>
        <v>0</v>
      </c>
      <c r="P282" s="62">
        <f>IFERROR(INDEX(Nitrite[#Data],($O$5+$M282),MATCH($Q$6,Nitrite[#Headers],0)),NA())</f>
        <v>0</v>
      </c>
      <c r="Q282" s="62">
        <f>IFERROR(INDEX(Nitrate[#Data],($O$5+$M282),MATCH($Q$6,Nitrate[#Headers],0)),NA())</f>
        <v>0</v>
      </c>
      <c r="R282" s="62">
        <f>IFERROR(INDEX(Ammonia[#Data],($O$5+$M282),MATCH($Q$6,Ammonia[#Headers],0)),NA())</f>
        <v>0</v>
      </c>
      <c r="S282" s="62">
        <f>IFERROR(INDEX(IrriTKN[#Data],($O$5+$M282),MATCH($Q$7,IrriTKN[#Headers],0)),NA())</f>
        <v>0</v>
      </c>
      <c r="T282" s="62">
        <f>IFERROR(INDEX(ModelN[#Data],($O$5+$M282),MATCH($Q$7,ModelN[#Headers],0)),NA())</f>
        <v>0</v>
      </c>
      <c r="U282" s="57"/>
      <c r="V282" s="57"/>
      <c r="W282" s="57"/>
      <c r="X282" s="57"/>
      <c r="Y282" s="57"/>
      <c r="Z282" s="57"/>
      <c r="AA282" s="57"/>
      <c r="AB282" s="57"/>
      <c r="AC282" s="57"/>
      <c r="AD282" s="57"/>
      <c r="AE282" s="57"/>
    </row>
    <row r="283" spans="1:31" x14ac:dyDescent="0.25">
      <c r="A283" s="57"/>
      <c r="B283" s="58">
        <v>271</v>
      </c>
      <c r="C283" s="61">
        <f>IFERROR(INDEX(LysimeterVol_DB!$H$3:$AM$2832,(NutriPlotsInfo!$D$5+NutriPlotsInfo!$B283),1),NA())</f>
        <v>42457</v>
      </c>
      <c r="D283" s="62">
        <f>IFERROR(INDEX(TKN[#Data],($D$5+$B283),MATCH($F$6,TKN[#Headers],0)),NA())</f>
        <v>0</v>
      </c>
      <c r="E283" s="62">
        <f>IFERROR(INDEX(Nitrite[#Data],($D$5+$B283),MATCH($F$6,Nitrite[#Headers],0)),NA())</f>
        <v>0</v>
      </c>
      <c r="F283" s="62">
        <f>IFERROR(INDEX(Nitrate[#Data],($D$5+$B283),MATCH($F$6,Nitrate[#Headers],0)),NA())</f>
        <v>0</v>
      </c>
      <c r="G283" s="62">
        <f>IFERROR(INDEX(Ammonia[#Data],($D$5+$B283),MATCH($F$6,Ammonia[#Headers],0)),NA())</f>
        <v>0</v>
      </c>
      <c r="H283" s="62">
        <f>IFERROR(INDEX(IrriTKN[#Data],($D$5+$B283),MATCH($F$7,IrriTKN[#Headers],0)),NA())</f>
        <v>0</v>
      </c>
      <c r="I283" s="62">
        <f>IFERROR(INDEX(ModelN[#Data],($D$5+$B283),MATCH($F$7,ModelN[#Headers],0)),NA())</f>
        <v>0</v>
      </c>
      <c r="J283" s="57"/>
      <c r="K283" s="57"/>
      <c r="L283" s="57"/>
      <c r="M283" s="58">
        <v>271</v>
      </c>
      <c r="N283" s="61">
        <f>IFERROR(INDEX(LysimeterVol_DB!$H$3:$AM$2832,(NutriPlotsInfo!$O$5+NutriPlotsInfo!$M283),1),NA())</f>
        <v>40450</v>
      </c>
      <c r="O283" s="62">
        <f>IFERROR(INDEX(TKN[#Data],($O$5+$M283),MATCH($Q$6,TKN[#Headers],0)),NA())</f>
        <v>0</v>
      </c>
      <c r="P283" s="62">
        <f>IFERROR(INDEX(Nitrite[#Data],($O$5+$M283),MATCH($Q$6,Nitrite[#Headers],0)),NA())</f>
        <v>0</v>
      </c>
      <c r="Q283" s="62">
        <f>IFERROR(INDEX(Nitrate[#Data],($O$5+$M283),MATCH($Q$6,Nitrate[#Headers],0)),NA())</f>
        <v>0</v>
      </c>
      <c r="R283" s="62">
        <f>IFERROR(INDEX(Ammonia[#Data],($O$5+$M283),MATCH($Q$6,Ammonia[#Headers],0)),NA())</f>
        <v>0</v>
      </c>
      <c r="S283" s="62">
        <f>IFERROR(INDEX(IrriTKN[#Data],($O$5+$M283),MATCH($Q$7,IrriTKN[#Headers],0)),NA())</f>
        <v>0</v>
      </c>
      <c r="T283" s="62">
        <f>IFERROR(INDEX(ModelN[#Data],($O$5+$M283),MATCH($Q$7,ModelN[#Headers],0)),NA())</f>
        <v>0</v>
      </c>
      <c r="U283" s="57"/>
      <c r="V283" s="57"/>
      <c r="W283" s="57"/>
      <c r="X283" s="57"/>
      <c r="Y283" s="57"/>
      <c r="Z283" s="57"/>
      <c r="AA283" s="57"/>
      <c r="AB283" s="57"/>
      <c r="AC283" s="57"/>
      <c r="AD283" s="57"/>
      <c r="AE283" s="57"/>
    </row>
    <row r="284" spans="1:31" x14ac:dyDescent="0.25">
      <c r="A284" s="57"/>
      <c r="B284" s="58">
        <v>272</v>
      </c>
      <c r="C284" s="61">
        <f>IFERROR(INDEX(LysimeterVol_DB!$H$3:$AM$2832,(NutriPlotsInfo!$D$5+NutriPlotsInfo!$B284),1),NA())</f>
        <v>42458</v>
      </c>
      <c r="D284" s="62">
        <f>IFERROR(INDEX(TKN[#Data],($D$5+$B284),MATCH($F$6,TKN[#Headers],0)),NA())</f>
        <v>0</v>
      </c>
      <c r="E284" s="62">
        <f>IFERROR(INDEX(Nitrite[#Data],($D$5+$B284),MATCH($F$6,Nitrite[#Headers],0)),NA())</f>
        <v>0</v>
      </c>
      <c r="F284" s="62">
        <f>IFERROR(INDEX(Nitrate[#Data],($D$5+$B284),MATCH($F$6,Nitrate[#Headers],0)),NA())</f>
        <v>0</v>
      </c>
      <c r="G284" s="62">
        <f>IFERROR(INDEX(Ammonia[#Data],($D$5+$B284),MATCH($F$6,Ammonia[#Headers],0)),NA())</f>
        <v>0</v>
      </c>
      <c r="H284" s="62">
        <f>IFERROR(INDEX(IrriTKN[#Data],($D$5+$B284),MATCH($F$7,IrriTKN[#Headers],0)),NA())</f>
        <v>0</v>
      </c>
      <c r="I284" s="62">
        <f>IFERROR(INDEX(ModelN[#Data],($D$5+$B284),MATCH($F$7,ModelN[#Headers],0)),NA())</f>
        <v>0</v>
      </c>
      <c r="J284" s="57"/>
      <c r="K284" s="57"/>
      <c r="L284" s="57"/>
      <c r="M284" s="58">
        <v>272</v>
      </c>
      <c r="N284" s="61">
        <f>IFERROR(INDEX(LysimeterVol_DB!$H$3:$AM$2832,(NutriPlotsInfo!$O$5+NutriPlotsInfo!$M284),1),NA())</f>
        <v>40451</v>
      </c>
      <c r="O284" s="62">
        <f>IFERROR(INDEX(TKN[#Data],($O$5+$M284),MATCH($Q$6,TKN[#Headers],0)),NA())</f>
        <v>0</v>
      </c>
      <c r="P284" s="62">
        <f>IFERROR(INDEX(Nitrite[#Data],($O$5+$M284),MATCH($Q$6,Nitrite[#Headers],0)),NA())</f>
        <v>0</v>
      </c>
      <c r="Q284" s="62">
        <f>IFERROR(INDEX(Nitrate[#Data],($O$5+$M284),MATCH($Q$6,Nitrate[#Headers],0)),NA())</f>
        <v>0</v>
      </c>
      <c r="R284" s="62">
        <f>IFERROR(INDEX(Ammonia[#Data],($O$5+$M284),MATCH($Q$6,Ammonia[#Headers],0)),NA())</f>
        <v>0</v>
      </c>
      <c r="S284" s="62">
        <f>IFERROR(INDEX(IrriTKN[#Data],($O$5+$M284),MATCH($Q$7,IrriTKN[#Headers],0)),NA())</f>
        <v>0</v>
      </c>
      <c r="T284" s="62">
        <f>IFERROR(INDEX(ModelN[#Data],($O$5+$M284),MATCH($Q$7,ModelN[#Headers],0)),NA())</f>
        <v>0</v>
      </c>
      <c r="U284" s="57"/>
      <c r="V284" s="57"/>
      <c r="W284" s="57"/>
      <c r="X284" s="57"/>
      <c r="Y284" s="57"/>
      <c r="Z284" s="57"/>
      <c r="AA284" s="57"/>
      <c r="AB284" s="57"/>
      <c r="AC284" s="57"/>
      <c r="AD284" s="57"/>
      <c r="AE284" s="57"/>
    </row>
    <row r="285" spans="1:31" x14ac:dyDescent="0.25">
      <c r="A285" s="57"/>
      <c r="B285" s="58">
        <v>273</v>
      </c>
      <c r="C285" s="61">
        <f>IFERROR(INDEX(LysimeterVol_DB!$H$3:$AM$2832,(NutriPlotsInfo!$D$5+NutriPlotsInfo!$B285),1),NA())</f>
        <v>42459</v>
      </c>
      <c r="D285" s="62">
        <f>IFERROR(INDEX(TKN[#Data],($D$5+$B285),MATCH($F$6,TKN[#Headers],0)),NA())</f>
        <v>0</v>
      </c>
      <c r="E285" s="62">
        <f>IFERROR(INDEX(Nitrite[#Data],($D$5+$B285),MATCH($F$6,Nitrite[#Headers],0)),NA())</f>
        <v>0</v>
      </c>
      <c r="F285" s="62">
        <f>IFERROR(INDEX(Nitrate[#Data],($D$5+$B285),MATCH($F$6,Nitrate[#Headers],0)),NA())</f>
        <v>0</v>
      </c>
      <c r="G285" s="62">
        <f>IFERROR(INDEX(Ammonia[#Data],($D$5+$B285),MATCH($F$6,Ammonia[#Headers],0)),NA())</f>
        <v>0</v>
      </c>
      <c r="H285" s="62">
        <f>IFERROR(INDEX(IrriTKN[#Data],($D$5+$B285),MATCH($F$7,IrriTKN[#Headers],0)),NA())</f>
        <v>0</v>
      </c>
      <c r="I285" s="62">
        <f>IFERROR(INDEX(ModelN[#Data],($D$5+$B285),MATCH($F$7,ModelN[#Headers],0)),NA())</f>
        <v>0</v>
      </c>
      <c r="J285" s="57"/>
      <c r="K285" s="57"/>
      <c r="L285" s="57"/>
      <c r="M285" s="58">
        <v>273</v>
      </c>
      <c r="N285" s="61">
        <f>IFERROR(INDEX(LysimeterVol_DB!$H$3:$AM$2832,(NutriPlotsInfo!$O$5+NutriPlotsInfo!$M285),1),NA())</f>
        <v>40452</v>
      </c>
      <c r="O285" s="62">
        <f>IFERROR(INDEX(TKN[#Data],($O$5+$M285),MATCH($Q$6,TKN[#Headers],0)),NA())</f>
        <v>0</v>
      </c>
      <c r="P285" s="62">
        <f>IFERROR(INDEX(Nitrite[#Data],($O$5+$M285),MATCH($Q$6,Nitrite[#Headers],0)),NA())</f>
        <v>0</v>
      </c>
      <c r="Q285" s="62">
        <f>IFERROR(INDEX(Nitrate[#Data],($O$5+$M285),MATCH($Q$6,Nitrate[#Headers],0)),NA())</f>
        <v>0</v>
      </c>
      <c r="R285" s="62">
        <f>IFERROR(INDEX(Ammonia[#Data],($O$5+$M285),MATCH($Q$6,Ammonia[#Headers],0)),NA())</f>
        <v>0</v>
      </c>
      <c r="S285" s="62">
        <f>IFERROR(INDEX(IrriTKN[#Data],($O$5+$M285),MATCH($Q$7,IrriTKN[#Headers],0)),NA())</f>
        <v>0</v>
      </c>
      <c r="T285" s="62">
        <f>IFERROR(INDEX(ModelN[#Data],($O$5+$M285),MATCH($Q$7,ModelN[#Headers],0)),NA())</f>
        <v>0</v>
      </c>
      <c r="U285" s="57"/>
      <c r="V285" s="57"/>
      <c r="W285" s="57"/>
      <c r="X285" s="57"/>
      <c r="Y285" s="57"/>
      <c r="Z285" s="57"/>
      <c r="AA285" s="57"/>
      <c r="AB285" s="57"/>
      <c r="AC285" s="57"/>
      <c r="AD285" s="57"/>
      <c r="AE285" s="57"/>
    </row>
    <row r="286" spans="1:31" x14ac:dyDescent="0.25">
      <c r="A286" s="57"/>
      <c r="B286" s="58">
        <v>274</v>
      </c>
      <c r="C286" s="61">
        <f>IFERROR(INDEX(LysimeterVol_DB!$H$3:$AM$2832,(NutriPlotsInfo!$D$5+NutriPlotsInfo!$B286),1),NA())</f>
        <v>42460</v>
      </c>
      <c r="D286" s="62">
        <f>IFERROR(INDEX(TKN[#Data],($D$5+$B286),MATCH($F$6,TKN[#Headers],0)),NA())</f>
        <v>0</v>
      </c>
      <c r="E286" s="62">
        <f>IFERROR(INDEX(Nitrite[#Data],($D$5+$B286),MATCH($F$6,Nitrite[#Headers],0)),NA())</f>
        <v>0</v>
      </c>
      <c r="F286" s="62">
        <f>IFERROR(INDEX(Nitrate[#Data],($D$5+$B286),MATCH($F$6,Nitrate[#Headers],0)),NA())</f>
        <v>0</v>
      </c>
      <c r="G286" s="62">
        <f>IFERROR(INDEX(Ammonia[#Data],($D$5+$B286),MATCH($F$6,Ammonia[#Headers],0)),NA())</f>
        <v>0</v>
      </c>
      <c r="H286" s="62">
        <f>IFERROR(INDEX(IrriTKN[#Data],($D$5+$B286),MATCH($F$7,IrriTKN[#Headers],0)),NA())</f>
        <v>0</v>
      </c>
      <c r="I286" s="62">
        <f>IFERROR(INDEX(ModelN[#Data],($D$5+$B286),MATCH($F$7,ModelN[#Headers],0)),NA())</f>
        <v>0</v>
      </c>
      <c r="J286" s="57"/>
      <c r="K286" s="57"/>
      <c r="L286" s="57"/>
      <c r="M286" s="58">
        <v>274</v>
      </c>
      <c r="N286" s="61">
        <f>IFERROR(INDEX(LysimeterVol_DB!$H$3:$AM$2832,(NutriPlotsInfo!$O$5+NutriPlotsInfo!$M286),1),NA())</f>
        <v>40453</v>
      </c>
      <c r="O286" s="62">
        <f>IFERROR(INDEX(TKN[#Data],($O$5+$M286),MATCH($Q$6,TKN[#Headers],0)),NA())</f>
        <v>0</v>
      </c>
      <c r="P286" s="62">
        <f>IFERROR(INDEX(Nitrite[#Data],($O$5+$M286),MATCH($Q$6,Nitrite[#Headers],0)),NA())</f>
        <v>0</v>
      </c>
      <c r="Q286" s="62">
        <f>IFERROR(INDEX(Nitrate[#Data],($O$5+$M286),MATCH($Q$6,Nitrate[#Headers],0)),NA())</f>
        <v>0</v>
      </c>
      <c r="R286" s="62">
        <f>IFERROR(INDEX(Ammonia[#Data],($O$5+$M286),MATCH($Q$6,Ammonia[#Headers],0)),NA())</f>
        <v>0</v>
      </c>
      <c r="S286" s="62">
        <f>IFERROR(INDEX(IrriTKN[#Data],($O$5+$M286),MATCH($Q$7,IrriTKN[#Headers],0)),NA())</f>
        <v>0</v>
      </c>
      <c r="T286" s="62">
        <f>IFERROR(INDEX(ModelN[#Data],($O$5+$M286),MATCH($Q$7,ModelN[#Headers],0)),NA())</f>
        <v>0</v>
      </c>
      <c r="U286" s="57"/>
      <c r="V286" s="57"/>
      <c r="W286" s="57"/>
      <c r="X286" s="57"/>
      <c r="Y286" s="57"/>
      <c r="Z286" s="57"/>
      <c r="AA286" s="57"/>
      <c r="AB286" s="57"/>
      <c r="AC286" s="57"/>
      <c r="AD286" s="57"/>
      <c r="AE286" s="57"/>
    </row>
    <row r="287" spans="1:31" x14ac:dyDescent="0.25">
      <c r="A287" s="57"/>
      <c r="B287" s="58">
        <v>275</v>
      </c>
      <c r="C287" s="61">
        <f>IFERROR(INDEX(LysimeterVol_DB!$H$3:$AM$2832,(NutriPlotsInfo!$D$5+NutriPlotsInfo!$B287),1),NA())</f>
        <v>42461</v>
      </c>
      <c r="D287" s="62">
        <f>IFERROR(INDEX(TKN[#Data],($D$5+$B287),MATCH($F$6,TKN[#Headers],0)),NA())</f>
        <v>0</v>
      </c>
      <c r="E287" s="62">
        <f>IFERROR(INDEX(Nitrite[#Data],($D$5+$B287),MATCH($F$6,Nitrite[#Headers],0)),NA())</f>
        <v>0</v>
      </c>
      <c r="F287" s="62">
        <f>IFERROR(INDEX(Nitrate[#Data],($D$5+$B287),MATCH($F$6,Nitrate[#Headers],0)),NA())</f>
        <v>0</v>
      </c>
      <c r="G287" s="62">
        <f>IFERROR(INDEX(Ammonia[#Data],($D$5+$B287),MATCH($F$6,Ammonia[#Headers],0)),NA())</f>
        <v>0</v>
      </c>
      <c r="H287" s="62">
        <f>IFERROR(INDEX(IrriTKN[#Data],($D$5+$B287),MATCH($F$7,IrriTKN[#Headers],0)),NA())</f>
        <v>0</v>
      </c>
      <c r="I287" s="62">
        <f>IFERROR(INDEX(ModelN[#Data],($D$5+$B287),MATCH($F$7,ModelN[#Headers],0)),NA())</f>
        <v>0</v>
      </c>
      <c r="J287" s="57"/>
      <c r="K287" s="57"/>
      <c r="L287" s="57"/>
      <c r="M287" s="58">
        <v>275</v>
      </c>
      <c r="N287" s="61">
        <f>IFERROR(INDEX(LysimeterVol_DB!$H$3:$AM$2832,(NutriPlotsInfo!$O$5+NutriPlotsInfo!$M287),1),NA())</f>
        <v>40454</v>
      </c>
      <c r="O287" s="62">
        <f>IFERROR(INDEX(TKN[#Data],($O$5+$M287),MATCH($Q$6,TKN[#Headers],0)),NA())</f>
        <v>0</v>
      </c>
      <c r="P287" s="62">
        <f>IFERROR(INDEX(Nitrite[#Data],($O$5+$M287),MATCH($Q$6,Nitrite[#Headers],0)),NA())</f>
        <v>0</v>
      </c>
      <c r="Q287" s="62">
        <f>IFERROR(INDEX(Nitrate[#Data],($O$5+$M287),MATCH($Q$6,Nitrate[#Headers],0)),NA())</f>
        <v>0</v>
      </c>
      <c r="R287" s="62">
        <f>IFERROR(INDEX(Ammonia[#Data],($O$5+$M287),MATCH($Q$6,Ammonia[#Headers],0)),NA())</f>
        <v>0</v>
      </c>
      <c r="S287" s="62">
        <f>IFERROR(INDEX(IrriTKN[#Data],($O$5+$M287),MATCH($Q$7,IrriTKN[#Headers],0)),NA())</f>
        <v>0</v>
      </c>
      <c r="T287" s="62">
        <f>IFERROR(INDEX(ModelN[#Data],($O$5+$M287),MATCH($Q$7,ModelN[#Headers],0)),NA())</f>
        <v>0</v>
      </c>
      <c r="U287" s="57"/>
      <c r="V287" s="57"/>
      <c r="W287" s="57"/>
      <c r="X287" s="57"/>
      <c r="Y287" s="57"/>
      <c r="Z287" s="57"/>
      <c r="AA287" s="57"/>
      <c r="AB287" s="57"/>
      <c r="AC287" s="57"/>
      <c r="AD287" s="57"/>
      <c r="AE287" s="57"/>
    </row>
    <row r="288" spans="1:31" x14ac:dyDescent="0.25">
      <c r="A288" s="57"/>
      <c r="B288" s="58">
        <v>276</v>
      </c>
      <c r="C288" s="61">
        <f>IFERROR(INDEX(LysimeterVol_DB!$H$3:$AM$2832,(NutriPlotsInfo!$D$5+NutriPlotsInfo!$B288),1),NA())</f>
        <v>42462</v>
      </c>
      <c r="D288" s="62">
        <f>IFERROR(INDEX(TKN[#Data],($D$5+$B288),MATCH($F$6,TKN[#Headers],0)),NA())</f>
        <v>0</v>
      </c>
      <c r="E288" s="62">
        <f>IFERROR(INDEX(Nitrite[#Data],($D$5+$B288),MATCH($F$6,Nitrite[#Headers],0)),NA())</f>
        <v>0</v>
      </c>
      <c r="F288" s="62">
        <f>IFERROR(INDEX(Nitrate[#Data],($D$5+$B288),MATCH($F$6,Nitrate[#Headers],0)),NA())</f>
        <v>0</v>
      </c>
      <c r="G288" s="62">
        <f>IFERROR(INDEX(Ammonia[#Data],($D$5+$B288),MATCH($F$6,Ammonia[#Headers],0)),NA())</f>
        <v>0</v>
      </c>
      <c r="H288" s="62">
        <f>IFERROR(INDEX(IrriTKN[#Data],($D$5+$B288),MATCH($F$7,IrriTKN[#Headers],0)),NA())</f>
        <v>0</v>
      </c>
      <c r="I288" s="62">
        <f>IFERROR(INDEX(ModelN[#Data],($D$5+$B288),MATCH($F$7,ModelN[#Headers],0)),NA())</f>
        <v>0</v>
      </c>
      <c r="J288" s="57"/>
      <c r="K288" s="57"/>
      <c r="L288" s="57"/>
      <c r="M288" s="58">
        <v>276</v>
      </c>
      <c r="N288" s="61">
        <f>IFERROR(INDEX(LysimeterVol_DB!$H$3:$AM$2832,(NutriPlotsInfo!$O$5+NutriPlotsInfo!$M288),1),NA())</f>
        <v>40455</v>
      </c>
      <c r="O288" s="62">
        <f>IFERROR(INDEX(TKN[#Data],($O$5+$M288),MATCH($Q$6,TKN[#Headers],0)),NA())</f>
        <v>0</v>
      </c>
      <c r="P288" s="62">
        <f>IFERROR(INDEX(Nitrite[#Data],($O$5+$M288),MATCH($Q$6,Nitrite[#Headers],0)),NA())</f>
        <v>0</v>
      </c>
      <c r="Q288" s="62">
        <f>IFERROR(INDEX(Nitrate[#Data],($O$5+$M288),MATCH($Q$6,Nitrate[#Headers],0)),NA())</f>
        <v>0</v>
      </c>
      <c r="R288" s="62">
        <f>IFERROR(INDEX(Ammonia[#Data],($O$5+$M288),MATCH($Q$6,Ammonia[#Headers],0)),NA())</f>
        <v>0</v>
      </c>
      <c r="S288" s="62">
        <f>IFERROR(INDEX(IrriTKN[#Data],($O$5+$M288),MATCH($Q$7,IrriTKN[#Headers],0)),NA())</f>
        <v>0</v>
      </c>
      <c r="T288" s="62">
        <f>IFERROR(INDEX(ModelN[#Data],($O$5+$M288),MATCH($Q$7,ModelN[#Headers],0)),NA())</f>
        <v>0</v>
      </c>
      <c r="U288" s="57"/>
      <c r="V288" s="57"/>
      <c r="W288" s="57"/>
      <c r="X288" s="57"/>
      <c r="Y288" s="57"/>
      <c r="Z288" s="57"/>
      <c r="AA288" s="57"/>
      <c r="AB288" s="57"/>
      <c r="AC288" s="57"/>
      <c r="AD288" s="57"/>
      <c r="AE288" s="57"/>
    </row>
    <row r="289" spans="1:31" x14ac:dyDescent="0.25">
      <c r="A289" s="57"/>
      <c r="B289" s="58">
        <v>277</v>
      </c>
      <c r="C289" s="61">
        <f>IFERROR(INDEX(LysimeterVol_DB!$H$3:$AM$2832,(NutriPlotsInfo!$D$5+NutriPlotsInfo!$B289),1),NA())</f>
        <v>42463</v>
      </c>
      <c r="D289" s="62">
        <f>IFERROR(INDEX(TKN[#Data],($D$5+$B289),MATCH($F$6,TKN[#Headers],0)),NA())</f>
        <v>0</v>
      </c>
      <c r="E289" s="62">
        <f>IFERROR(INDEX(Nitrite[#Data],($D$5+$B289),MATCH($F$6,Nitrite[#Headers],0)),NA())</f>
        <v>0</v>
      </c>
      <c r="F289" s="62">
        <f>IFERROR(INDEX(Nitrate[#Data],($D$5+$B289),MATCH($F$6,Nitrate[#Headers],0)),NA())</f>
        <v>0</v>
      </c>
      <c r="G289" s="62">
        <f>IFERROR(INDEX(Ammonia[#Data],($D$5+$B289),MATCH($F$6,Ammonia[#Headers],0)),NA())</f>
        <v>0</v>
      </c>
      <c r="H289" s="62">
        <f>IFERROR(INDEX(IrriTKN[#Data],($D$5+$B289),MATCH($F$7,IrriTKN[#Headers],0)),NA())</f>
        <v>0</v>
      </c>
      <c r="I289" s="62">
        <f>IFERROR(INDEX(ModelN[#Data],($D$5+$B289),MATCH($F$7,ModelN[#Headers],0)),NA())</f>
        <v>0</v>
      </c>
      <c r="J289" s="57"/>
      <c r="K289" s="57"/>
      <c r="L289" s="57"/>
      <c r="M289" s="58">
        <v>277</v>
      </c>
      <c r="N289" s="61">
        <f>IFERROR(INDEX(LysimeterVol_DB!$H$3:$AM$2832,(NutriPlotsInfo!$O$5+NutriPlotsInfo!$M289),1),NA())</f>
        <v>40456</v>
      </c>
      <c r="O289" s="62">
        <f>IFERROR(INDEX(TKN[#Data],($O$5+$M289),MATCH($Q$6,TKN[#Headers],0)),NA())</f>
        <v>0</v>
      </c>
      <c r="P289" s="62">
        <f>IFERROR(INDEX(Nitrite[#Data],($O$5+$M289),MATCH($Q$6,Nitrite[#Headers],0)),NA())</f>
        <v>0</v>
      </c>
      <c r="Q289" s="62">
        <f>IFERROR(INDEX(Nitrate[#Data],($O$5+$M289),MATCH($Q$6,Nitrate[#Headers],0)),NA())</f>
        <v>0</v>
      </c>
      <c r="R289" s="62">
        <f>IFERROR(INDEX(Ammonia[#Data],($O$5+$M289),MATCH($Q$6,Ammonia[#Headers],0)),NA())</f>
        <v>0</v>
      </c>
      <c r="S289" s="62">
        <f>IFERROR(INDEX(IrriTKN[#Data],($O$5+$M289),MATCH($Q$7,IrriTKN[#Headers],0)),NA())</f>
        <v>0</v>
      </c>
      <c r="T289" s="62">
        <f>IFERROR(INDEX(ModelN[#Data],($O$5+$M289),MATCH($Q$7,ModelN[#Headers],0)),NA())</f>
        <v>0</v>
      </c>
      <c r="U289" s="57"/>
      <c r="V289" s="57"/>
      <c r="W289" s="57"/>
      <c r="X289" s="57"/>
      <c r="Y289" s="57"/>
      <c r="Z289" s="57"/>
      <c r="AA289" s="57"/>
      <c r="AB289" s="57"/>
      <c r="AC289" s="57"/>
      <c r="AD289" s="57"/>
      <c r="AE289" s="57"/>
    </row>
    <row r="290" spans="1:31" x14ac:dyDescent="0.25">
      <c r="A290" s="57"/>
      <c r="B290" s="58">
        <v>278</v>
      </c>
      <c r="C290" s="61">
        <f>IFERROR(INDEX(LysimeterVol_DB!$H$3:$AM$2832,(NutriPlotsInfo!$D$5+NutriPlotsInfo!$B290),1),NA())</f>
        <v>42464</v>
      </c>
      <c r="D290" s="62">
        <f>IFERROR(INDEX(TKN[#Data],($D$5+$B290),MATCH($F$6,TKN[#Headers],0)),NA())</f>
        <v>0</v>
      </c>
      <c r="E290" s="62">
        <f>IFERROR(INDEX(Nitrite[#Data],($D$5+$B290),MATCH($F$6,Nitrite[#Headers],0)),NA())</f>
        <v>0</v>
      </c>
      <c r="F290" s="62">
        <f>IFERROR(INDEX(Nitrate[#Data],($D$5+$B290),MATCH($F$6,Nitrate[#Headers],0)),NA())</f>
        <v>0</v>
      </c>
      <c r="G290" s="62">
        <f>IFERROR(INDEX(Ammonia[#Data],($D$5+$B290),MATCH($F$6,Ammonia[#Headers],0)),NA())</f>
        <v>0</v>
      </c>
      <c r="H290" s="62">
        <f>IFERROR(INDEX(IrriTKN[#Data],($D$5+$B290),MATCH($F$7,IrriTKN[#Headers],0)),NA())</f>
        <v>78</v>
      </c>
      <c r="I290" s="62">
        <f>IFERROR(INDEX(ModelN[#Data],($D$5+$B290),MATCH($F$7,ModelN[#Headers],0)),NA())</f>
        <v>26.143382352941178</v>
      </c>
      <c r="J290" s="57"/>
      <c r="K290" s="57"/>
      <c r="L290" s="57"/>
      <c r="M290" s="58">
        <v>278</v>
      </c>
      <c r="N290" s="61">
        <f>IFERROR(INDEX(LysimeterVol_DB!$H$3:$AM$2832,(NutriPlotsInfo!$O$5+NutriPlotsInfo!$M290),1),NA())</f>
        <v>40457</v>
      </c>
      <c r="O290" s="62">
        <f>IFERROR(INDEX(TKN[#Data],($O$5+$M290),MATCH($Q$6,TKN[#Headers],0)),NA())</f>
        <v>0</v>
      </c>
      <c r="P290" s="62">
        <f>IFERROR(INDEX(Nitrite[#Data],($O$5+$M290),MATCH($Q$6,Nitrite[#Headers],0)),NA())</f>
        <v>0</v>
      </c>
      <c r="Q290" s="62">
        <f>IFERROR(INDEX(Nitrate[#Data],($O$5+$M290),MATCH($Q$6,Nitrate[#Headers],0)),NA())</f>
        <v>0</v>
      </c>
      <c r="R290" s="62">
        <f>IFERROR(INDEX(Ammonia[#Data],($O$5+$M290),MATCH($Q$6,Ammonia[#Headers],0)),NA())</f>
        <v>0</v>
      </c>
      <c r="S290" s="62">
        <f>IFERROR(INDEX(IrriTKN[#Data],($O$5+$M290),MATCH($Q$7,IrriTKN[#Headers],0)),NA())</f>
        <v>0</v>
      </c>
      <c r="T290" s="62">
        <f>IFERROR(INDEX(ModelN[#Data],($O$5+$M290),MATCH($Q$7,ModelN[#Headers],0)),NA())</f>
        <v>0</v>
      </c>
      <c r="U290" s="57"/>
      <c r="V290" s="57"/>
      <c r="W290" s="57"/>
      <c r="X290" s="57"/>
      <c r="Y290" s="57"/>
      <c r="Z290" s="57"/>
      <c r="AA290" s="57"/>
      <c r="AB290" s="57"/>
      <c r="AC290" s="57"/>
      <c r="AD290" s="57"/>
      <c r="AE290" s="57"/>
    </row>
    <row r="291" spans="1:31" x14ac:dyDescent="0.25">
      <c r="A291" s="57"/>
      <c r="B291" s="58">
        <v>279</v>
      </c>
      <c r="C291" s="61">
        <f>IFERROR(INDEX(LysimeterVol_DB!$H$3:$AM$2832,(NutriPlotsInfo!$D$5+NutriPlotsInfo!$B291),1),NA())</f>
        <v>42465</v>
      </c>
      <c r="D291" s="62">
        <f>IFERROR(INDEX(TKN[#Data],($D$5+$B291),MATCH($F$6,TKN[#Headers],0)),NA())</f>
        <v>0</v>
      </c>
      <c r="E291" s="62">
        <f>IFERROR(INDEX(Nitrite[#Data],($D$5+$B291),MATCH($F$6,Nitrite[#Headers],0)),NA())</f>
        <v>0</v>
      </c>
      <c r="F291" s="62">
        <f>IFERROR(INDEX(Nitrate[#Data],($D$5+$B291),MATCH($F$6,Nitrate[#Headers],0)),NA())</f>
        <v>0</v>
      </c>
      <c r="G291" s="62">
        <f>IFERROR(INDEX(Ammonia[#Data],($D$5+$B291),MATCH($F$6,Ammonia[#Headers],0)),NA())</f>
        <v>0</v>
      </c>
      <c r="H291" s="62">
        <f>IFERROR(INDEX(IrriTKN[#Data],($D$5+$B291),MATCH($F$7,IrriTKN[#Headers],0)),NA())</f>
        <v>0</v>
      </c>
      <c r="I291" s="62">
        <f>IFERROR(INDEX(ModelN[#Data],($D$5+$B291),MATCH($F$7,ModelN[#Headers],0)),NA())</f>
        <v>0</v>
      </c>
      <c r="J291" s="57"/>
      <c r="K291" s="57"/>
      <c r="L291" s="57"/>
      <c r="M291" s="58">
        <v>279</v>
      </c>
      <c r="N291" s="61">
        <f>IFERROR(INDEX(LysimeterVol_DB!$H$3:$AM$2832,(NutriPlotsInfo!$O$5+NutriPlotsInfo!$M291),1),NA())</f>
        <v>40458</v>
      </c>
      <c r="O291" s="62">
        <f>IFERROR(INDEX(TKN[#Data],($O$5+$M291),MATCH($Q$6,TKN[#Headers],0)),NA())</f>
        <v>0</v>
      </c>
      <c r="P291" s="62">
        <f>IFERROR(INDEX(Nitrite[#Data],($O$5+$M291),MATCH($Q$6,Nitrite[#Headers],0)),NA())</f>
        <v>0</v>
      </c>
      <c r="Q291" s="62">
        <f>IFERROR(INDEX(Nitrate[#Data],($O$5+$M291),MATCH($Q$6,Nitrate[#Headers],0)),NA())</f>
        <v>0</v>
      </c>
      <c r="R291" s="62">
        <f>IFERROR(INDEX(Ammonia[#Data],($O$5+$M291),MATCH($Q$6,Ammonia[#Headers],0)),NA())</f>
        <v>0</v>
      </c>
      <c r="S291" s="62">
        <f>IFERROR(INDEX(IrriTKN[#Data],($O$5+$M291),MATCH($Q$7,IrriTKN[#Headers],0)),NA())</f>
        <v>132</v>
      </c>
      <c r="T291" s="62">
        <f>IFERROR(INDEX(ModelN[#Data],($O$5+$M291),MATCH($Q$7,ModelN[#Headers],0)),NA())</f>
        <v>82.5</v>
      </c>
      <c r="U291" s="57"/>
      <c r="V291" s="57"/>
      <c r="W291" s="57"/>
      <c r="X291" s="57"/>
      <c r="Y291" s="57"/>
      <c r="Z291" s="57"/>
      <c r="AA291" s="57"/>
      <c r="AB291" s="57"/>
      <c r="AC291" s="57"/>
      <c r="AD291" s="57"/>
      <c r="AE291" s="57"/>
    </row>
    <row r="292" spans="1:31" x14ac:dyDescent="0.25">
      <c r="A292" s="57"/>
      <c r="B292" s="58">
        <v>280</v>
      </c>
      <c r="C292" s="61">
        <f>IFERROR(INDEX(LysimeterVol_DB!$H$3:$AM$2832,(NutriPlotsInfo!$D$5+NutriPlotsInfo!$B292),1),NA())</f>
        <v>42466</v>
      </c>
      <c r="D292" s="62">
        <f>IFERROR(INDEX(TKN[#Data],($D$5+$B292),MATCH($F$6,TKN[#Headers],0)),NA())</f>
        <v>0</v>
      </c>
      <c r="E292" s="62">
        <f>IFERROR(INDEX(Nitrite[#Data],($D$5+$B292),MATCH($F$6,Nitrite[#Headers],0)),NA())</f>
        <v>0</v>
      </c>
      <c r="F292" s="62">
        <f>IFERROR(INDEX(Nitrate[#Data],($D$5+$B292),MATCH($F$6,Nitrate[#Headers],0)),NA())</f>
        <v>0</v>
      </c>
      <c r="G292" s="62">
        <f>IFERROR(INDEX(Ammonia[#Data],($D$5+$B292),MATCH($F$6,Ammonia[#Headers],0)),NA())</f>
        <v>0</v>
      </c>
      <c r="H292" s="62">
        <f>IFERROR(INDEX(IrriTKN[#Data],($D$5+$B292),MATCH($F$7,IrriTKN[#Headers],0)),NA())</f>
        <v>0</v>
      </c>
      <c r="I292" s="62">
        <f>IFERROR(INDEX(ModelN[#Data],($D$5+$B292),MATCH($F$7,ModelN[#Headers],0)),NA())</f>
        <v>0</v>
      </c>
      <c r="J292" s="57"/>
      <c r="K292" s="57"/>
      <c r="L292" s="57"/>
      <c r="M292" s="58">
        <v>280</v>
      </c>
      <c r="N292" s="61">
        <f>IFERROR(INDEX(LysimeterVol_DB!$H$3:$AM$2832,(NutriPlotsInfo!$O$5+NutriPlotsInfo!$M292),1),NA())</f>
        <v>40459</v>
      </c>
      <c r="O292" s="62">
        <f>IFERROR(INDEX(TKN[#Data],($O$5+$M292),MATCH($Q$6,TKN[#Headers],0)),NA())</f>
        <v>0</v>
      </c>
      <c r="P292" s="62">
        <f>IFERROR(INDEX(Nitrite[#Data],($O$5+$M292),MATCH($Q$6,Nitrite[#Headers],0)),NA())</f>
        <v>0</v>
      </c>
      <c r="Q292" s="62">
        <f>IFERROR(INDEX(Nitrate[#Data],($O$5+$M292),MATCH($Q$6,Nitrate[#Headers],0)),NA())</f>
        <v>0</v>
      </c>
      <c r="R292" s="62">
        <f>IFERROR(INDEX(Ammonia[#Data],($O$5+$M292),MATCH($Q$6,Ammonia[#Headers],0)),NA())</f>
        <v>0</v>
      </c>
      <c r="S292" s="62">
        <f>IFERROR(INDEX(IrriTKN[#Data],($O$5+$M292),MATCH($Q$7,IrriTKN[#Headers],0)),NA())</f>
        <v>0</v>
      </c>
      <c r="T292" s="62">
        <f>IFERROR(INDEX(ModelN[#Data],($O$5+$M292),MATCH($Q$7,ModelN[#Headers],0)),NA())</f>
        <v>0</v>
      </c>
      <c r="U292" s="57"/>
      <c r="V292" s="57"/>
      <c r="W292" s="57"/>
      <c r="X292" s="57"/>
      <c r="Y292" s="57"/>
      <c r="Z292" s="57"/>
      <c r="AA292" s="57"/>
      <c r="AB292" s="57"/>
      <c r="AC292" s="57"/>
      <c r="AD292" s="57"/>
      <c r="AE292" s="57"/>
    </row>
    <row r="293" spans="1:31" x14ac:dyDescent="0.25">
      <c r="A293" s="57"/>
      <c r="B293" s="58">
        <v>281</v>
      </c>
      <c r="C293" s="61">
        <f>IFERROR(INDEX(LysimeterVol_DB!$H$3:$AM$2832,(NutriPlotsInfo!$D$5+NutriPlotsInfo!$B293),1),NA())</f>
        <v>42467</v>
      </c>
      <c r="D293" s="62">
        <f>IFERROR(INDEX(TKN[#Data],($D$5+$B293),MATCH($F$6,TKN[#Headers],0)),NA())</f>
        <v>0</v>
      </c>
      <c r="E293" s="62">
        <f>IFERROR(INDEX(Nitrite[#Data],($D$5+$B293),MATCH($F$6,Nitrite[#Headers],0)),NA())</f>
        <v>0</v>
      </c>
      <c r="F293" s="62">
        <f>IFERROR(INDEX(Nitrate[#Data],($D$5+$B293),MATCH($F$6,Nitrate[#Headers],0)),NA())</f>
        <v>0</v>
      </c>
      <c r="G293" s="62">
        <f>IFERROR(INDEX(Ammonia[#Data],($D$5+$B293),MATCH($F$6,Ammonia[#Headers],0)),NA())</f>
        <v>0</v>
      </c>
      <c r="H293" s="62">
        <f>IFERROR(INDEX(IrriTKN[#Data],($D$5+$B293),MATCH($F$7,IrriTKN[#Headers],0)),NA())</f>
        <v>0</v>
      </c>
      <c r="I293" s="62">
        <f>IFERROR(INDEX(ModelN[#Data],($D$5+$B293),MATCH($F$7,ModelN[#Headers],0)),NA())</f>
        <v>0</v>
      </c>
      <c r="J293" s="57"/>
      <c r="K293" s="57"/>
      <c r="L293" s="57"/>
      <c r="M293" s="58">
        <v>281</v>
      </c>
      <c r="N293" s="61">
        <f>IFERROR(INDEX(LysimeterVol_DB!$H$3:$AM$2832,(NutriPlotsInfo!$O$5+NutriPlotsInfo!$M293),1),NA())</f>
        <v>40460</v>
      </c>
      <c r="O293" s="62">
        <f>IFERROR(INDEX(TKN[#Data],($O$5+$M293),MATCH($Q$6,TKN[#Headers],0)),NA())</f>
        <v>0</v>
      </c>
      <c r="P293" s="62">
        <f>IFERROR(INDEX(Nitrite[#Data],($O$5+$M293),MATCH($Q$6,Nitrite[#Headers],0)),NA())</f>
        <v>0</v>
      </c>
      <c r="Q293" s="62">
        <f>IFERROR(INDEX(Nitrate[#Data],($O$5+$M293),MATCH($Q$6,Nitrate[#Headers],0)),NA())</f>
        <v>0</v>
      </c>
      <c r="R293" s="62">
        <f>IFERROR(INDEX(Ammonia[#Data],($O$5+$M293),MATCH($Q$6,Ammonia[#Headers],0)),NA())</f>
        <v>0</v>
      </c>
      <c r="S293" s="62">
        <f>IFERROR(INDEX(IrriTKN[#Data],($O$5+$M293),MATCH($Q$7,IrriTKN[#Headers],0)),NA())</f>
        <v>0</v>
      </c>
      <c r="T293" s="62">
        <f>IFERROR(INDEX(ModelN[#Data],($O$5+$M293),MATCH($Q$7,ModelN[#Headers],0)),NA())</f>
        <v>0</v>
      </c>
      <c r="U293" s="57"/>
      <c r="V293" s="57"/>
      <c r="W293" s="57"/>
      <c r="X293" s="57"/>
      <c r="Y293" s="57"/>
      <c r="Z293" s="57"/>
      <c r="AA293" s="57"/>
      <c r="AB293" s="57"/>
      <c r="AC293" s="57"/>
      <c r="AD293" s="57"/>
      <c r="AE293" s="57"/>
    </row>
    <row r="294" spans="1:31" x14ac:dyDescent="0.25">
      <c r="A294" s="57"/>
      <c r="B294" s="58">
        <v>282</v>
      </c>
      <c r="C294" s="61">
        <f>IFERROR(INDEX(LysimeterVol_DB!$H$3:$AM$2832,(NutriPlotsInfo!$D$5+NutriPlotsInfo!$B294),1),NA())</f>
        <v>42468</v>
      </c>
      <c r="D294" s="62">
        <f>IFERROR(INDEX(TKN[#Data],($D$5+$B294),MATCH($F$6,TKN[#Headers],0)),NA())</f>
        <v>0</v>
      </c>
      <c r="E294" s="62">
        <f>IFERROR(INDEX(Nitrite[#Data],($D$5+$B294),MATCH($F$6,Nitrite[#Headers],0)),NA())</f>
        <v>0</v>
      </c>
      <c r="F294" s="62">
        <f>IFERROR(INDEX(Nitrate[#Data],($D$5+$B294),MATCH($F$6,Nitrate[#Headers],0)),NA())</f>
        <v>0</v>
      </c>
      <c r="G294" s="62">
        <f>IFERROR(INDEX(Ammonia[#Data],($D$5+$B294),MATCH($F$6,Ammonia[#Headers],0)),NA())</f>
        <v>0</v>
      </c>
      <c r="H294" s="62">
        <f>IFERROR(INDEX(IrriTKN[#Data],($D$5+$B294),MATCH($F$7,IrriTKN[#Headers],0)),NA())</f>
        <v>0</v>
      </c>
      <c r="I294" s="62">
        <f>IFERROR(INDEX(ModelN[#Data],($D$5+$B294),MATCH($F$7,ModelN[#Headers],0)),NA())</f>
        <v>0</v>
      </c>
      <c r="J294" s="57"/>
      <c r="K294" s="57"/>
      <c r="L294" s="57"/>
      <c r="M294" s="58">
        <v>282</v>
      </c>
      <c r="N294" s="61">
        <f>IFERROR(INDEX(LysimeterVol_DB!$H$3:$AM$2832,(NutriPlotsInfo!$O$5+NutriPlotsInfo!$M294),1),NA())</f>
        <v>40461</v>
      </c>
      <c r="O294" s="62">
        <f>IFERROR(INDEX(TKN[#Data],($O$5+$M294),MATCH($Q$6,TKN[#Headers],0)),NA())</f>
        <v>0</v>
      </c>
      <c r="P294" s="62">
        <f>IFERROR(INDEX(Nitrite[#Data],($O$5+$M294),MATCH($Q$6,Nitrite[#Headers],0)),NA())</f>
        <v>0</v>
      </c>
      <c r="Q294" s="62">
        <f>IFERROR(INDEX(Nitrate[#Data],($O$5+$M294),MATCH($Q$6,Nitrate[#Headers],0)),NA())</f>
        <v>0</v>
      </c>
      <c r="R294" s="62">
        <f>IFERROR(INDEX(Ammonia[#Data],($O$5+$M294),MATCH($Q$6,Ammonia[#Headers],0)),NA())</f>
        <v>0</v>
      </c>
      <c r="S294" s="62">
        <f>IFERROR(INDEX(IrriTKN[#Data],($O$5+$M294),MATCH($Q$7,IrriTKN[#Headers],0)),NA())</f>
        <v>0</v>
      </c>
      <c r="T294" s="62">
        <f>IFERROR(INDEX(ModelN[#Data],($O$5+$M294),MATCH($Q$7,ModelN[#Headers],0)),NA())</f>
        <v>0</v>
      </c>
      <c r="U294" s="57"/>
      <c r="V294" s="57"/>
      <c r="W294" s="57"/>
      <c r="X294" s="57"/>
      <c r="Y294" s="57"/>
      <c r="Z294" s="57"/>
      <c r="AA294" s="57"/>
      <c r="AB294" s="57"/>
      <c r="AC294" s="57"/>
      <c r="AD294" s="57"/>
      <c r="AE294" s="57"/>
    </row>
    <row r="295" spans="1:31" x14ac:dyDescent="0.25">
      <c r="A295" s="57"/>
      <c r="B295" s="58">
        <v>283</v>
      </c>
      <c r="C295" s="61">
        <f>IFERROR(INDEX(LysimeterVol_DB!$H$3:$AM$2832,(NutriPlotsInfo!$D$5+NutriPlotsInfo!$B295),1),NA())</f>
        <v>42469</v>
      </c>
      <c r="D295" s="62">
        <f>IFERROR(INDEX(TKN[#Data],($D$5+$B295),MATCH($F$6,TKN[#Headers],0)),NA())</f>
        <v>0</v>
      </c>
      <c r="E295" s="62">
        <f>IFERROR(INDEX(Nitrite[#Data],($D$5+$B295),MATCH($F$6,Nitrite[#Headers],0)),NA())</f>
        <v>0</v>
      </c>
      <c r="F295" s="62">
        <f>IFERROR(INDEX(Nitrate[#Data],($D$5+$B295),MATCH($F$6,Nitrate[#Headers],0)),NA())</f>
        <v>0</v>
      </c>
      <c r="G295" s="62">
        <f>IFERROR(INDEX(Ammonia[#Data],($D$5+$B295),MATCH($F$6,Ammonia[#Headers],0)),NA())</f>
        <v>0</v>
      </c>
      <c r="H295" s="62">
        <f>IFERROR(INDEX(IrriTKN[#Data],($D$5+$B295),MATCH($F$7,IrriTKN[#Headers],0)),NA())</f>
        <v>0</v>
      </c>
      <c r="I295" s="62">
        <f>IFERROR(INDEX(ModelN[#Data],($D$5+$B295),MATCH($F$7,ModelN[#Headers],0)),NA())</f>
        <v>0</v>
      </c>
      <c r="J295" s="57"/>
      <c r="K295" s="57"/>
      <c r="L295" s="57"/>
      <c r="M295" s="58">
        <v>283</v>
      </c>
      <c r="N295" s="61">
        <f>IFERROR(INDEX(LysimeterVol_DB!$H$3:$AM$2832,(NutriPlotsInfo!$O$5+NutriPlotsInfo!$M295),1),NA())</f>
        <v>40462</v>
      </c>
      <c r="O295" s="62">
        <f>IFERROR(INDEX(TKN[#Data],($O$5+$M295),MATCH($Q$6,TKN[#Headers],0)),NA())</f>
        <v>0</v>
      </c>
      <c r="P295" s="62">
        <f>IFERROR(INDEX(Nitrite[#Data],($O$5+$M295),MATCH($Q$6,Nitrite[#Headers],0)),NA())</f>
        <v>0</v>
      </c>
      <c r="Q295" s="62">
        <f>IFERROR(INDEX(Nitrate[#Data],($O$5+$M295),MATCH($Q$6,Nitrate[#Headers],0)),NA())</f>
        <v>0</v>
      </c>
      <c r="R295" s="62">
        <f>IFERROR(INDEX(Ammonia[#Data],($O$5+$M295),MATCH($Q$6,Ammonia[#Headers],0)),NA())</f>
        <v>0</v>
      </c>
      <c r="S295" s="62">
        <f>IFERROR(INDEX(IrriTKN[#Data],($O$5+$M295),MATCH($Q$7,IrriTKN[#Headers],0)),NA())</f>
        <v>0</v>
      </c>
      <c r="T295" s="62">
        <f>IFERROR(INDEX(ModelN[#Data],($O$5+$M295),MATCH($Q$7,ModelN[#Headers],0)),NA())</f>
        <v>0</v>
      </c>
      <c r="U295" s="57"/>
      <c r="V295" s="57"/>
      <c r="W295" s="57"/>
      <c r="X295" s="57"/>
      <c r="Y295" s="57"/>
      <c r="Z295" s="57"/>
      <c r="AA295" s="57"/>
      <c r="AB295" s="57"/>
      <c r="AC295" s="57"/>
      <c r="AD295" s="57"/>
      <c r="AE295" s="57"/>
    </row>
    <row r="296" spans="1:31" x14ac:dyDescent="0.25">
      <c r="A296" s="57"/>
      <c r="B296" s="58">
        <v>284</v>
      </c>
      <c r="C296" s="61">
        <f>IFERROR(INDEX(LysimeterVol_DB!$H$3:$AM$2832,(NutriPlotsInfo!$D$5+NutriPlotsInfo!$B296),1),NA())</f>
        <v>42470</v>
      </c>
      <c r="D296" s="62">
        <f>IFERROR(INDEX(TKN[#Data],($D$5+$B296),MATCH($F$6,TKN[#Headers],0)),NA())</f>
        <v>0</v>
      </c>
      <c r="E296" s="62">
        <f>IFERROR(INDEX(Nitrite[#Data],($D$5+$B296),MATCH($F$6,Nitrite[#Headers],0)),NA())</f>
        <v>0</v>
      </c>
      <c r="F296" s="62">
        <f>IFERROR(INDEX(Nitrate[#Data],($D$5+$B296),MATCH($F$6,Nitrate[#Headers],0)),NA())</f>
        <v>0</v>
      </c>
      <c r="G296" s="62">
        <f>IFERROR(INDEX(Ammonia[#Data],($D$5+$B296),MATCH($F$6,Ammonia[#Headers],0)),NA())</f>
        <v>0</v>
      </c>
      <c r="H296" s="62">
        <f>IFERROR(INDEX(IrriTKN[#Data],($D$5+$B296),MATCH($F$7,IrriTKN[#Headers],0)),NA())</f>
        <v>0</v>
      </c>
      <c r="I296" s="62">
        <f>IFERROR(INDEX(ModelN[#Data],($D$5+$B296),MATCH($F$7,ModelN[#Headers],0)),NA())</f>
        <v>0</v>
      </c>
      <c r="J296" s="57"/>
      <c r="K296" s="57"/>
      <c r="L296" s="57"/>
      <c r="M296" s="58">
        <v>284</v>
      </c>
      <c r="N296" s="61">
        <f>IFERROR(INDEX(LysimeterVol_DB!$H$3:$AM$2832,(NutriPlotsInfo!$O$5+NutriPlotsInfo!$M296),1),NA())</f>
        <v>40463</v>
      </c>
      <c r="O296" s="62">
        <f>IFERROR(INDEX(TKN[#Data],($O$5+$M296),MATCH($Q$6,TKN[#Headers],0)),NA())</f>
        <v>0</v>
      </c>
      <c r="P296" s="62">
        <f>IFERROR(INDEX(Nitrite[#Data],($O$5+$M296),MATCH($Q$6,Nitrite[#Headers],0)),NA())</f>
        <v>0</v>
      </c>
      <c r="Q296" s="62">
        <f>IFERROR(INDEX(Nitrate[#Data],($O$5+$M296),MATCH($Q$6,Nitrate[#Headers],0)),NA())</f>
        <v>0</v>
      </c>
      <c r="R296" s="62">
        <f>IFERROR(INDEX(Ammonia[#Data],($O$5+$M296),MATCH($Q$6,Ammonia[#Headers],0)),NA())</f>
        <v>0</v>
      </c>
      <c r="S296" s="62">
        <f>IFERROR(INDEX(IrriTKN[#Data],($O$5+$M296),MATCH($Q$7,IrriTKN[#Headers],0)),NA())</f>
        <v>0</v>
      </c>
      <c r="T296" s="62">
        <f>IFERROR(INDEX(ModelN[#Data],($O$5+$M296),MATCH($Q$7,ModelN[#Headers],0)),NA())</f>
        <v>0</v>
      </c>
      <c r="U296" s="57"/>
      <c r="V296" s="57"/>
      <c r="W296" s="57"/>
      <c r="X296" s="57"/>
      <c r="Y296" s="57"/>
      <c r="Z296" s="57"/>
      <c r="AA296" s="57"/>
      <c r="AB296" s="57"/>
      <c r="AC296" s="57"/>
      <c r="AD296" s="57"/>
      <c r="AE296" s="57"/>
    </row>
    <row r="297" spans="1:31" x14ac:dyDescent="0.25">
      <c r="A297" s="57"/>
      <c r="B297" s="58">
        <v>285</v>
      </c>
      <c r="C297" s="61">
        <f>IFERROR(INDEX(LysimeterVol_DB!$H$3:$AM$2832,(NutriPlotsInfo!$D$5+NutriPlotsInfo!$B297),1),NA())</f>
        <v>42471</v>
      </c>
      <c r="D297" s="62">
        <f>IFERROR(INDEX(TKN[#Data],($D$5+$B297),MATCH($F$6,TKN[#Headers],0)),NA())</f>
        <v>0</v>
      </c>
      <c r="E297" s="62">
        <f>IFERROR(INDEX(Nitrite[#Data],($D$5+$B297),MATCH($F$6,Nitrite[#Headers],0)),NA())</f>
        <v>0</v>
      </c>
      <c r="F297" s="62">
        <f>IFERROR(INDEX(Nitrate[#Data],($D$5+$B297),MATCH($F$6,Nitrate[#Headers],0)),NA())</f>
        <v>0</v>
      </c>
      <c r="G297" s="62">
        <f>IFERROR(INDEX(Ammonia[#Data],($D$5+$B297),MATCH($F$6,Ammonia[#Headers],0)),NA())</f>
        <v>0</v>
      </c>
      <c r="H297" s="62">
        <f>IFERROR(INDEX(IrriTKN[#Data],($D$5+$B297),MATCH($F$7,IrriTKN[#Headers],0)),NA())</f>
        <v>0</v>
      </c>
      <c r="I297" s="62">
        <f>IFERROR(INDEX(ModelN[#Data],($D$5+$B297),MATCH($F$7,ModelN[#Headers],0)),NA())</f>
        <v>0</v>
      </c>
      <c r="J297" s="57"/>
      <c r="K297" s="57"/>
      <c r="L297" s="57"/>
      <c r="M297" s="58">
        <v>285</v>
      </c>
      <c r="N297" s="61">
        <f>IFERROR(INDEX(LysimeterVol_DB!$H$3:$AM$2832,(NutriPlotsInfo!$O$5+NutriPlotsInfo!$M297),1),NA())</f>
        <v>40464</v>
      </c>
      <c r="O297" s="62">
        <f>IFERROR(INDEX(TKN[#Data],($O$5+$M297),MATCH($Q$6,TKN[#Headers],0)),NA())</f>
        <v>0</v>
      </c>
      <c r="P297" s="62">
        <f>IFERROR(INDEX(Nitrite[#Data],($O$5+$M297),MATCH($Q$6,Nitrite[#Headers],0)),NA())</f>
        <v>0</v>
      </c>
      <c r="Q297" s="62">
        <f>IFERROR(INDEX(Nitrate[#Data],($O$5+$M297),MATCH($Q$6,Nitrate[#Headers],0)),NA())</f>
        <v>0</v>
      </c>
      <c r="R297" s="62">
        <f>IFERROR(INDEX(Ammonia[#Data],($O$5+$M297),MATCH($Q$6,Ammonia[#Headers],0)),NA())</f>
        <v>0</v>
      </c>
      <c r="S297" s="62">
        <f>IFERROR(INDEX(IrriTKN[#Data],($O$5+$M297),MATCH($Q$7,IrriTKN[#Headers],0)),NA())</f>
        <v>0</v>
      </c>
      <c r="T297" s="62">
        <f>IFERROR(INDEX(ModelN[#Data],($O$5+$M297),MATCH($Q$7,ModelN[#Headers],0)),NA())</f>
        <v>0</v>
      </c>
      <c r="U297" s="57"/>
      <c r="V297" s="57"/>
      <c r="W297" s="57"/>
      <c r="X297" s="57"/>
      <c r="Y297" s="57"/>
      <c r="Z297" s="57"/>
      <c r="AA297" s="57"/>
      <c r="AB297" s="57"/>
      <c r="AC297" s="57"/>
      <c r="AD297" s="57"/>
      <c r="AE297" s="57"/>
    </row>
    <row r="298" spans="1:31" x14ac:dyDescent="0.25">
      <c r="A298" s="57"/>
      <c r="B298" s="58">
        <v>286</v>
      </c>
      <c r="C298" s="61">
        <f>IFERROR(INDEX(LysimeterVol_DB!$H$3:$AM$2832,(NutriPlotsInfo!$D$5+NutriPlotsInfo!$B298),1),NA())</f>
        <v>42472</v>
      </c>
      <c r="D298" s="62">
        <f>IFERROR(INDEX(TKN[#Data],($D$5+$B298),MATCH($F$6,TKN[#Headers],0)),NA())</f>
        <v>0</v>
      </c>
      <c r="E298" s="62">
        <f>IFERROR(INDEX(Nitrite[#Data],($D$5+$B298),MATCH($F$6,Nitrite[#Headers],0)),NA())</f>
        <v>0</v>
      </c>
      <c r="F298" s="62">
        <f>IFERROR(INDEX(Nitrate[#Data],($D$5+$B298),MATCH($F$6,Nitrate[#Headers],0)),NA())</f>
        <v>0</v>
      </c>
      <c r="G298" s="62">
        <f>IFERROR(INDEX(Ammonia[#Data],($D$5+$B298),MATCH($F$6,Ammonia[#Headers],0)),NA())</f>
        <v>0</v>
      </c>
      <c r="H298" s="62">
        <f>IFERROR(INDEX(IrriTKN[#Data],($D$5+$B298),MATCH($F$7,IrriTKN[#Headers],0)),NA())</f>
        <v>0</v>
      </c>
      <c r="I298" s="62">
        <f>IFERROR(INDEX(ModelN[#Data],($D$5+$B298),MATCH($F$7,ModelN[#Headers],0)),NA())</f>
        <v>0</v>
      </c>
      <c r="J298" s="57"/>
      <c r="K298" s="57"/>
      <c r="L298" s="57"/>
      <c r="M298" s="58">
        <v>286</v>
      </c>
      <c r="N298" s="61">
        <f>IFERROR(INDEX(LysimeterVol_DB!$H$3:$AM$2832,(NutriPlotsInfo!$O$5+NutriPlotsInfo!$M298),1),NA())</f>
        <v>40465</v>
      </c>
      <c r="O298" s="62">
        <f>IFERROR(INDEX(TKN[#Data],($O$5+$M298),MATCH($Q$6,TKN[#Headers],0)),NA())</f>
        <v>0</v>
      </c>
      <c r="P298" s="62">
        <f>IFERROR(INDEX(Nitrite[#Data],($O$5+$M298),MATCH($Q$6,Nitrite[#Headers],0)),NA())</f>
        <v>0</v>
      </c>
      <c r="Q298" s="62">
        <f>IFERROR(INDEX(Nitrate[#Data],($O$5+$M298),MATCH($Q$6,Nitrate[#Headers],0)),NA())</f>
        <v>0</v>
      </c>
      <c r="R298" s="62">
        <f>IFERROR(INDEX(Ammonia[#Data],($O$5+$M298),MATCH($Q$6,Ammonia[#Headers],0)),NA())</f>
        <v>0</v>
      </c>
      <c r="S298" s="62">
        <f>IFERROR(INDEX(IrriTKN[#Data],($O$5+$M298),MATCH($Q$7,IrriTKN[#Headers],0)),NA())</f>
        <v>0</v>
      </c>
      <c r="T298" s="62">
        <f>IFERROR(INDEX(ModelN[#Data],($O$5+$M298),MATCH($Q$7,ModelN[#Headers],0)),NA())</f>
        <v>0</v>
      </c>
      <c r="U298" s="57"/>
      <c r="V298" s="57"/>
      <c r="W298" s="57"/>
      <c r="X298" s="57"/>
      <c r="Y298" s="57"/>
      <c r="Z298" s="57"/>
      <c r="AA298" s="57"/>
      <c r="AB298" s="57"/>
      <c r="AC298" s="57"/>
      <c r="AD298" s="57"/>
      <c r="AE298" s="57"/>
    </row>
    <row r="299" spans="1:31" x14ac:dyDescent="0.25">
      <c r="A299" s="57"/>
      <c r="B299" s="58">
        <v>287</v>
      </c>
      <c r="C299" s="61">
        <f>IFERROR(INDEX(LysimeterVol_DB!$H$3:$AM$2832,(NutriPlotsInfo!$D$5+NutriPlotsInfo!$B299),1),NA())</f>
        <v>42473</v>
      </c>
      <c r="D299" s="62">
        <f>IFERROR(INDEX(TKN[#Data],($D$5+$B299),MATCH($F$6,TKN[#Headers],0)),NA())</f>
        <v>0</v>
      </c>
      <c r="E299" s="62">
        <f>IFERROR(INDEX(Nitrite[#Data],($D$5+$B299),MATCH($F$6,Nitrite[#Headers],0)),NA())</f>
        <v>0</v>
      </c>
      <c r="F299" s="62">
        <f>IFERROR(INDEX(Nitrate[#Data],($D$5+$B299),MATCH($F$6,Nitrate[#Headers],0)),NA())</f>
        <v>0</v>
      </c>
      <c r="G299" s="62">
        <f>IFERROR(INDEX(Ammonia[#Data],($D$5+$B299),MATCH($F$6,Ammonia[#Headers],0)),NA())</f>
        <v>0</v>
      </c>
      <c r="H299" s="62">
        <f>IFERROR(INDEX(IrriTKN[#Data],($D$5+$B299),MATCH($F$7,IrriTKN[#Headers],0)),NA())</f>
        <v>0</v>
      </c>
      <c r="I299" s="62">
        <f>IFERROR(INDEX(ModelN[#Data],($D$5+$B299),MATCH($F$7,ModelN[#Headers],0)),NA())</f>
        <v>0</v>
      </c>
      <c r="J299" s="57"/>
      <c r="K299" s="57"/>
      <c r="L299" s="57"/>
      <c r="M299" s="58">
        <v>287</v>
      </c>
      <c r="N299" s="61">
        <f>IFERROR(INDEX(LysimeterVol_DB!$H$3:$AM$2832,(NutriPlotsInfo!$O$5+NutriPlotsInfo!$M299),1),NA())</f>
        <v>40466</v>
      </c>
      <c r="O299" s="62">
        <f>IFERROR(INDEX(TKN[#Data],($O$5+$M299),MATCH($Q$6,TKN[#Headers],0)),NA())</f>
        <v>0</v>
      </c>
      <c r="P299" s="62">
        <f>IFERROR(INDEX(Nitrite[#Data],($O$5+$M299),MATCH($Q$6,Nitrite[#Headers],0)),NA())</f>
        <v>0</v>
      </c>
      <c r="Q299" s="62">
        <f>IFERROR(INDEX(Nitrate[#Data],($O$5+$M299),MATCH($Q$6,Nitrate[#Headers],0)),NA())</f>
        <v>0</v>
      </c>
      <c r="R299" s="62">
        <f>IFERROR(INDEX(Ammonia[#Data],($O$5+$M299),MATCH($Q$6,Ammonia[#Headers],0)),NA())</f>
        <v>0</v>
      </c>
      <c r="S299" s="62">
        <f>IFERROR(INDEX(IrriTKN[#Data],($O$5+$M299),MATCH($Q$7,IrriTKN[#Headers],0)),NA())</f>
        <v>0</v>
      </c>
      <c r="T299" s="62">
        <f>IFERROR(INDEX(ModelN[#Data],($O$5+$M299),MATCH($Q$7,ModelN[#Headers],0)),NA())</f>
        <v>0</v>
      </c>
      <c r="U299" s="57"/>
      <c r="V299" s="57"/>
      <c r="W299" s="57"/>
      <c r="X299" s="57"/>
      <c r="Y299" s="57"/>
      <c r="Z299" s="57"/>
      <c r="AA299" s="57"/>
      <c r="AB299" s="57"/>
      <c r="AC299" s="57"/>
      <c r="AD299" s="57"/>
      <c r="AE299" s="57"/>
    </row>
    <row r="300" spans="1:31" x14ac:dyDescent="0.25">
      <c r="A300" s="57"/>
      <c r="B300" s="58">
        <v>288</v>
      </c>
      <c r="C300" s="61">
        <f>IFERROR(INDEX(LysimeterVol_DB!$H$3:$AM$2832,(NutriPlotsInfo!$D$5+NutriPlotsInfo!$B300),1),NA())</f>
        <v>42474</v>
      </c>
      <c r="D300" s="62">
        <f>IFERROR(INDEX(TKN[#Data],($D$5+$B300),MATCH($F$6,TKN[#Headers],0)),NA())</f>
        <v>2.1</v>
      </c>
      <c r="E300" s="62">
        <f>IFERROR(INDEX(Nitrite[#Data],($D$5+$B300),MATCH($F$6,Nitrite[#Headers],0)),NA())</f>
        <v>2.97</v>
      </c>
      <c r="F300" s="62">
        <f>IFERROR(INDEX(Nitrate[#Data],($D$5+$B300),MATCH($F$6,Nitrate[#Headers],0)),NA())</f>
        <v>33.200000000000003</v>
      </c>
      <c r="G300" s="62">
        <f>IFERROR(INDEX(Ammonia[#Data],($D$5+$B300),MATCH($F$6,Ammonia[#Headers],0)),NA())</f>
        <v>1.0149999999999999</v>
      </c>
      <c r="H300" s="62">
        <f>IFERROR(INDEX(IrriTKN[#Data],($D$5+$B300),MATCH($F$7,IrriTKN[#Headers],0)),NA())</f>
        <v>0</v>
      </c>
      <c r="I300" s="62">
        <f>IFERROR(INDEX(ModelN[#Data],($D$5+$B300),MATCH($F$7,ModelN[#Headers],0)),NA())</f>
        <v>0</v>
      </c>
      <c r="J300" s="57"/>
      <c r="K300" s="57"/>
      <c r="L300" s="57"/>
      <c r="M300" s="58">
        <v>288</v>
      </c>
      <c r="N300" s="61">
        <f>IFERROR(INDEX(LysimeterVol_DB!$H$3:$AM$2832,(NutriPlotsInfo!$O$5+NutriPlotsInfo!$M300),1),NA())</f>
        <v>40467</v>
      </c>
      <c r="O300" s="62">
        <f>IFERROR(INDEX(TKN[#Data],($O$5+$M300),MATCH($Q$6,TKN[#Headers],0)),NA())</f>
        <v>0</v>
      </c>
      <c r="P300" s="62">
        <f>IFERROR(INDEX(Nitrite[#Data],($O$5+$M300),MATCH($Q$6,Nitrite[#Headers],0)),NA())</f>
        <v>0</v>
      </c>
      <c r="Q300" s="62">
        <f>IFERROR(INDEX(Nitrate[#Data],($O$5+$M300),MATCH($Q$6,Nitrate[#Headers],0)),NA())</f>
        <v>0</v>
      </c>
      <c r="R300" s="62">
        <f>IFERROR(INDEX(Ammonia[#Data],($O$5+$M300),MATCH($Q$6,Ammonia[#Headers],0)),NA())</f>
        <v>0</v>
      </c>
      <c r="S300" s="62">
        <f>IFERROR(INDEX(IrriTKN[#Data],($O$5+$M300),MATCH($Q$7,IrriTKN[#Headers],0)),NA())</f>
        <v>0</v>
      </c>
      <c r="T300" s="62">
        <f>IFERROR(INDEX(ModelN[#Data],($O$5+$M300),MATCH($Q$7,ModelN[#Headers],0)),NA())</f>
        <v>0</v>
      </c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  <c r="AE300" s="57"/>
    </row>
    <row r="301" spans="1:31" x14ac:dyDescent="0.25">
      <c r="A301" s="57"/>
      <c r="B301" s="58">
        <v>289</v>
      </c>
      <c r="C301" s="61">
        <f>IFERROR(INDEX(LysimeterVol_DB!$H$3:$AM$2832,(NutriPlotsInfo!$D$5+NutriPlotsInfo!$B301),1),NA())</f>
        <v>42475</v>
      </c>
      <c r="D301" s="62">
        <f>IFERROR(INDEX(TKN[#Data],($D$5+$B301),MATCH($F$6,TKN[#Headers],0)),NA())</f>
        <v>0</v>
      </c>
      <c r="E301" s="62">
        <f>IFERROR(INDEX(Nitrite[#Data],($D$5+$B301),MATCH($F$6,Nitrite[#Headers],0)),NA())</f>
        <v>0</v>
      </c>
      <c r="F301" s="62">
        <f>IFERROR(INDEX(Nitrate[#Data],($D$5+$B301),MATCH($F$6,Nitrate[#Headers],0)),NA())</f>
        <v>0</v>
      </c>
      <c r="G301" s="62">
        <f>IFERROR(INDEX(Ammonia[#Data],($D$5+$B301),MATCH($F$6,Ammonia[#Headers],0)),NA())</f>
        <v>0</v>
      </c>
      <c r="H301" s="62">
        <f>IFERROR(INDEX(IrriTKN[#Data],($D$5+$B301),MATCH($F$7,IrriTKN[#Headers],0)),NA())</f>
        <v>0</v>
      </c>
      <c r="I301" s="62">
        <f>IFERROR(INDEX(ModelN[#Data],($D$5+$B301),MATCH($F$7,ModelN[#Headers],0)),NA())</f>
        <v>0</v>
      </c>
      <c r="J301" s="57"/>
      <c r="K301" s="57"/>
      <c r="L301" s="57"/>
      <c r="M301" s="58">
        <v>289</v>
      </c>
      <c r="N301" s="61">
        <f>IFERROR(INDEX(LysimeterVol_DB!$H$3:$AM$2832,(NutriPlotsInfo!$O$5+NutriPlotsInfo!$M301),1),NA())</f>
        <v>40468</v>
      </c>
      <c r="O301" s="62">
        <f>IFERROR(INDEX(TKN[#Data],($O$5+$M301),MATCH($Q$6,TKN[#Headers],0)),NA())</f>
        <v>0</v>
      </c>
      <c r="P301" s="62">
        <f>IFERROR(INDEX(Nitrite[#Data],($O$5+$M301),MATCH($Q$6,Nitrite[#Headers],0)),NA())</f>
        <v>0</v>
      </c>
      <c r="Q301" s="62">
        <f>IFERROR(INDEX(Nitrate[#Data],($O$5+$M301),MATCH($Q$6,Nitrate[#Headers],0)),NA())</f>
        <v>0</v>
      </c>
      <c r="R301" s="62">
        <f>IFERROR(INDEX(Ammonia[#Data],($O$5+$M301),MATCH($Q$6,Ammonia[#Headers],0)),NA())</f>
        <v>0</v>
      </c>
      <c r="S301" s="62">
        <f>IFERROR(INDEX(IrriTKN[#Data],($O$5+$M301),MATCH($Q$7,IrriTKN[#Headers],0)),NA())</f>
        <v>0</v>
      </c>
      <c r="T301" s="62">
        <f>IFERROR(INDEX(ModelN[#Data],($O$5+$M301),MATCH($Q$7,ModelN[#Headers],0)),NA())</f>
        <v>0</v>
      </c>
      <c r="U301" s="57"/>
      <c r="V301" s="57"/>
      <c r="W301" s="57"/>
      <c r="X301" s="57"/>
      <c r="Y301" s="57"/>
      <c r="Z301" s="57"/>
      <c r="AA301" s="57"/>
      <c r="AB301" s="57"/>
      <c r="AC301" s="57"/>
      <c r="AD301" s="57"/>
      <c r="AE301" s="57"/>
    </row>
    <row r="302" spans="1:31" x14ac:dyDescent="0.25">
      <c r="A302" s="57"/>
      <c r="B302" s="58">
        <v>290</v>
      </c>
      <c r="C302" s="61">
        <f>IFERROR(INDEX(LysimeterVol_DB!$H$3:$AM$2832,(NutriPlotsInfo!$D$5+NutriPlotsInfo!$B302),1),NA())</f>
        <v>42476</v>
      </c>
      <c r="D302" s="62">
        <f>IFERROR(INDEX(TKN[#Data],($D$5+$B302),MATCH($F$6,TKN[#Headers],0)),NA())</f>
        <v>0</v>
      </c>
      <c r="E302" s="62">
        <f>IFERROR(INDEX(Nitrite[#Data],($D$5+$B302),MATCH($F$6,Nitrite[#Headers],0)),NA())</f>
        <v>0</v>
      </c>
      <c r="F302" s="62">
        <f>IFERROR(INDEX(Nitrate[#Data],($D$5+$B302),MATCH($F$6,Nitrate[#Headers],0)),NA())</f>
        <v>0</v>
      </c>
      <c r="G302" s="62">
        <f>IFERROR(INDEX(Ammonia[#Data],($D$5+$B302),MATCH($F$6,Ammonia[#Headers],0)),NA())</f>
        <v>0</v>
      </c>
      <c r="H302" s="62">
        <f>IFERROR(INDEX(IrriTKN[#Data],($D$5+$B302),MATCH($F$7,IrriTKN[#Headers],0)),NA())</f>
        <v>0</v>
      </c>
      <c r="I302" s="62">
        <f>IFERROR(INDEX(ModelN[#Data],($D$5+$B302),MATCH($F$7,ModelN[#Headers],0)),NA())</f>
        <v>0</v>
      </c>
      <c r="J302" s="57"/>
      <c r="K302" s="57"/>
      <c r="L302" s="57"/>
      <c r="M302" s="58">
        <v>290</v>
      </c>
      <c r="N302" s="61">
        <f>IFERROR(INDEX(LysimeterVol_DB!$H$3:$AM$2832,(NutriPlotsInfo!$O$5+NutriPlotsInfo!$M302),1),NA())</f>
        <v>40469</v>
      </c>
      <c r="O302" s="62">
        <f>IFERROR(INDEX(TKN[#Data],($O$5+$M302),MATCH($Q$6,TKN[#Headers],0)),NA())</f>
        <v>0</v>
      </c>
      <c r="P302" s="62">
        <f>IFERROR(INDEX(Nitrite[#Data],($O$5+$M302),MATCH($Q$6,Nitrite[#Headers],0)),NA())</f>
        <v>0</v>
      </c>
      <c r="Q302" s="62">
        <f>IFERROR(INDEX(Nitrate[#Data],($O$5+$M302),MATCH($Q$6,Nitrate[#Headers],0)),NA())</f>
        <v>0</v>
      </c>
      <c r="R302" s="62">
        <f>IFERROR(INDEX(Ammonia[#Data],($O$5+$M302),MATCH($Q$6,Ammonia[#Headers],0)),NA())</f>
        <v>0</v>
      </c>
      <c r="S302" s="62">
        <f>IFERROR(INDEX(IrriTKN[#Data],($O$5+$M302),MATCH($Q$7,IrriTKN[#Headers],0)),NA())</f>
        <v>0</v>
      </c>
      <c r="T302" s="62">
        <f>IFERROR(INDEX(ModelN[#Data],($O$5+$M302),MATCH($Q$7,ModelN[#Headers],0)),NA())</f>
        <v>0</v>
      </c>
      <c r="U302" s="57"/>
      <c r="V302" s="57"/>
      <c r="W302" s="57"/>
      <c r="X302" s="57"/>
      <c r="Y302" s="57"/>
      <c r="Z302" s="57"/>
      <c r="AA302" s="57"/>
      <c r="AB302" s="57"/>
      <c r="AC302" s="57"/>
      <c r="AD302" s="57"/>
      <c r="AE302" s="57"/>
    </row>
    <row r="303" spans="1:31" x14ac:dyDescent="0.25">
      <c r="A303" s="57"/>
      <c r="B303" s="58">
        <v>291</v>
      </c>
      <c r="C303" s="61">
        <f>IFERROR(INDEX(LysimeterVol_DB!$H$3:$AM$2832,(NutriPlotsInfo!$D$5+NutriPlotsInfo!$B303),1),NA())</f>
        <v>42477</v>
      </c>
      <c r="D303" s="62">
        <f>IFERROR(INDEX(TKN[#Data],($D$5+$B303),MATCH($F$6,TKN[#Headers],0)),NA())</f>
        <v>0</v>
      </c>
      <c r="E303" s="62">
        <f>IFERROR(INDEX(Nitrite[#Data],($D$5+$B303),MATCH($F$6,Nitrite[#Headers],0)),NA())</f>
        <v>0</v>
      </c>
      <c r="F303" s="62">
        <f>IFERROR(INDEX(Nitrate[#Data],($D$5+$B303),MATCH($F$6,Nitrate[#Headers],0)),NA())</f>
        <v>0</v>
      </c>
      <c r="G303" s="62">
        <f>IFERROR(INDEX(Ammonia[#Data],($D$5+$B303),MATCH($F$6,Ammonia[#Headers],0)),NA())</f>
        <v>0</v>
      </c>
      <c r="H303" s="62">
        <f>IFERROR(INDEX(IrriTKN[#Data],($D$5+$B303),MATCH($F$7,IrriTKN[#Headers],0)),NA())</f>
        <v>0</v>
      </c>
      <c r="I303" s="62">
        <f>IFERROR(INDEX(ModelN[#Data],($D$5+$B303),MATCH($F$7,ModelN[#Headers],0)),NA())</f>
        <v>0</v>
      </c>
      <c r="J303" s="57"/>
      <c r="K303" s="57"/>
      <c r="L303" s="57"/>
      <c r="M303" s="58">
        <v>291</v>
      </c>
      <c r="N303" s="61">
        <f>IFERROR(INDEX(LysimeterVol_DB!$H$3:$AM$2832,(NutriPlotsInfo!$O$5+NutriPlotsInfo!$M303),1),NA())</f>
        <v>40470</v>
      </c>
      <c r="O303" s="62">
        <f>IFERROR(INDEX(TKN[#Data],($O$5+$M303),MATCH($Q$6,TKN[#Headers],0)),NA())</f>
        <v>0</v>
      </c>
      <c r="P303" s="62">
        <f>IFERROR(INDEX(Nitrite[#Data],($O$5+$M303),MATCH($Q$6,Nitrite[#Headers],0)),NA())</f>
        <v>0</v>
      </c>
      <c r="Q303" s="62">
        <f>IFERROR(INDEX(Nitrate[#Data],($O$5+$M303),MATCH($Q$6,Nitrate[#Headers],0)),NA())</f>
        <v>0</v>
      </c>
      <c r="R303" s="62">
        <f>IFERROR(INDEX(Ammonia[#Data],($O$5+$M303),MATCH($Q$6,Ammonia[#Headers],0)),NA())</f>
        <v>0</v>
      </c>
      <c r="S303" s="62">
        <f>IFERROR(INDEX(IrriTKN[#Data],($O$5+$M303),MATCH($Q$7,IrriTKN[#Headers],0)),NA())</f>
        <v>0</v>
      </c>
      <c r="T303" s="62">
        <f>IFERROR(INDEX(ModelN[#Data],($O$5+$M303),MATCH($Q$7,ModelN[#Headers],0)),NA())</f>
        <v>0</v>
      </c>
      <c r="U303" s="57"/>
      <c r="V303" s="57"/>
      <c r="W303" s="57"/>
      <c r="X303" s="57"/>
      <c r="Y303" s="57"/>
      <c r="Z303" s="57"/>
      <c r="AA303" s="57"/>
      <c r="AB303" s="57"/>
      <c r="AC303" s="57"/>
      <c r="AD303" s="57"/>
      <c r="AE303" s="57"/>
    </row>
    <row r="304" spans="1:31" x14ac:dyDescent="0.25">
      <c r="A304" s="57"/>
      <c r="B304" s="58">
        <v>292</v>
      </c>
      <c r="C304" s="61">
        <f>IFERROR(INDEX(LysimeterVol_DB!$H$3:$AM$2832,(NutriPlotsInfo!$D$5+NutriPlotsInfo!$B304),1),NA())</f>
        <v>42478</v>
      </c>
      <c r="D304" s="62">
        <f>IFERROR(INDEX(TKN[#Data],($D$5+$B304),MATCH($F$6,TKN[#Headers],0)),NA())</f>
        <v>0</v>
      </c>
      <c r="E304" s="62">
        <f>IFERROR(INDEX(Nitrite[#Data],($D$5+$B304),MATCH($F$6,Nitrite[#Headers],0)),NA())</f>
        <v>0</v>
      </c>
      <c r="F304" s="62">
        <f>IFERROR(INDEX(Nitrate[#Data],($D$5+$B304),MATCH($F$6,Nitrate[#Headers],0)),NA())</f>
        <v>0</v>
      </c>
      <c r="G304" s="62">
        <f>IFERROR(INDEX(Ammonia[#Data],($D$5+$B304),MATCH($F$6,Ammonia[#Headers],0)),NA())</f>
        <v>0</v>
      </c>
      <c r="H304" s="62">
        <f>IFERROR(INDEX(IrriTKN[#Data],($D$5+$B304),MATCH($F$7,IrriTKN[#Headers],0)),NA())</f>
        <v>0</v>
      </c>
      <c r="I304" s="62">
        <f>IFERROR(INDEX(ModelN[#Data],($D$5+$B304),MATCH($F$7,ModelN[#Headers],0)),NA())</f>
        <v>0</v>
      </c>
      <c r="J304" s="57"/>
      <c r="K304" s="57"/>
      <c r="L304" s="57"/>
      <c r="M304" s="58">
        <v>292</v>
      </c>
      <c r="N304" s="61">
        <f>IFERROR(INDEX(LysimeterVol_DB!$H$3:$AM$2832,(NutriPlotsInfo!$O$5+NutriPlotsInfo!$M304),1),NA())</f>
        <v>40471</v>
      </c>
      <c r="O304" s="62">
        <f>IFERROR(INDEX(TKN[#Data],($O$5+$M304),MATCH($Q$6,TKN[#Headers],0)),NA())</f>
        <v>0</v>
      </c>
      <c r="P304" s="62">
        <f>IFERROR(INDEX(Nitrite[#Data],($O$5+$M304),MATCH($Q$6,Nitrite[#Headers],0)),NA())</f>
        <v>0</v>
      </c>
      <c r="Q304" s="62">
        <f>IFERROR(INDEX(Nitrate[#Data],($O$5+$M304),MATCH($Q$6,Nitrate[#Headers],0)),NA())</f>
        <v>0</v>
      </c>
      <c r="R304" s="62">
        <f>IFERROR(INDEX(Ammonia[#Data],($O$5+$M304),MATCH($Q$6,Ammonia[#Headers],0)),NA())</f>
        <v>0</v>
      </c>
      <c r="S304" s="62">
        <f>IFERROR(INDEX(IrriTKN[#Data],($O$5+$M304),MATCH($Q$7,IrriTKN[#Headers],0)),NA())</f>
        <v>0</v>
      </c>
      <c r="T304" s="62">
        <f>IFERROR(INDEX(ModelN[#Data],($O$5+$M304),MATCH($Q$7,ModelN[#Headers],0)),NA())</f>
        <v>0</v>
      </c>
      <c r="U304" s="57"/>
      <c r="V304" s="57"/>
      <c r="W304" s="57"/>
      <c r="X304" s="57"/>
      <c r="Y304" s="57"/>
      <c r="Z304" s="57"/>
      <c r="AA304" s="57"/>
      <c r="AB304" s="57"/>
      <c r="AC304" s="57"/>
      <c r="AD304" s="57"/>
      <c r="AE304" s="57"/>
    </row>
    <row r="305" spans="1:31" x14ac:dyDescent="0.25">
      <c r="A305" s="57"/>
      <c r="B305" s="58">
        <v>293</v>
      </c>
      <c r="C305" s="61">
        <f>IFERROR(INDEX(LysimeterVol_DB!$H$3:$AM$2832,(NutriPlotsInfo!$D$5+NutriPlotsInfo!$B305),1),NA())</f>
        <v>42479</v>
      </c>
      <c r="D305" s="62">
        <f>IFERROR(INDEX(TKN[#Data],($D$5+$B305),MATCH($F$6,TKN[#Headers],0)),NA())</f>
        <v>0</v>
      </c>
      <c r="E305" s="62">
        <f>IFERROR(INDEX(Nitrite[#Data],($D$5+$B305),MATCH($F$6,Nitrite[#Headers],0)),NA())</f>
        <v>0</v>
      </c>
      <c r="F305" s="62">
        <f>IFERROR(INDEX(Nitrate[#Data],($D$5+$B305),MATCH($F$6,Nitrate[#Headers],0)),NA())</f>
        <v>0</v>
      </c>
      <c r="G305" s="62">
        <f>IFERROR(INDEX(Ammonia[#Data],($D$5+$B305),MATCH($F$6,Ammonia[#Headers],0)),NA())</f>
        <v>0</v>
      </c>
      <c r="H305" s="62">
        <f>IFERROR(INDEX(IrriTKN[#Data],($D$5+$B305),MATCH($F$7,IrriTKN[#Headers],0)),NA())</f>
        <v>0</v>
      </c>
      <c r="I305" s="62">
        <f>IFERROR(INDEX(ModelN[#Data],($D$5+$B305),MATCH($F$7,ModelN[#Headers],0)),NA())</f>
        <v>0</v>
      </c>
      <c r="J305" s="57"/>
      <c r="K305" s="57"/>
      <c r="L305" s="57"/>
      <c r="M305" s="58">
        <v>293</v>
      </c>
      <c r="N305" s="61">
        <f>IFERROR(INDEX(LysimeterVol_DB!$H$3:$AM$2832,(NutriPlotsInfo!$O$5+NutriPlotsInfo!$M305),1),NA())</f>
        <v>40472</v>
      </c>
      <c r="O305" s="62">
        <f>IFERROR(INDEX(TKN[#Data],($O$5+$M305),MATCH($Q$6,TKN[#Headers],0)),NA())</f>
        <v>0</v>
      </c>
      <c r="P305" s="62">
        <f>IFERROR(INDEX(Nitrite[#Data],($O$5+$M305),MATCH($Q$6,Nitrite[#Headers],0)),NA())</f>
        <v>0</v>
      </c>
      <c r="Q305" s="62">
        <f>IFERROR(INDEX(Nitrate[#Data],($O$5+$M305),MATCH($Q$6,Nitrate[#Headers],0)),NA())</f>
        <v>0</v>
      </c>
      <c r="R305" s="62">
        <f>IFERROR(INDEX(Ammonia[#Data],($O$5+$M305),MATCH($Q$6,Ammonia[#Headers],0)),NA())</f>
        <v>0</v>
      </c>
      <c r="S305" s="62">
        <f>IFERROR(INDEX(IrriTKN[#Data],($O$5+$M305),MATCH($Q$7,IrriTKN[#Headers],0)),NA())</f>
        <v>0</v>
      </c>
      <c r="T305" s="62">
        <f>IFERROR(INDEX(ModelN[#Data],($O$5+$M305),MATCH($Q$7,ModelN[#Headers],0)),NA())</f>
        <v>0</v>
      </c>
      <c r="U305" s="57"/>
      <c r="V305" s="57"/>
      <c r="W305" s="57"/>
      <c r="X305" s="57"/>
      <c r="Y305" s="57"/>
      <c r="Z305" s="57"/>
      <c r="AA305" s="57"/>
      <c r="AB305" s="57"/>
      <c r="AC305" s="57"/>
      <c r="AD305" s="57"/>
      <c r="AE305" s="57"/>
    </row>
    <row r="306" spans="1:31" x14ac:dyDescent="0.25">
      <c r="A306" s="57"/>
      <c r="B306" s="58">
        <v>294</v>
      </c>
      <c r="C306" s="61">
        <f>IFERROR(INDEX(LysimeterVol_DB!$H$3:$AM$2832,(NutriPlotsInfo!$D$5+NutriPlotsInfo!$B306),1),NA())</f>
        <v>42480</v>
      </c>
      <c r="D306" s="62">
        <f>IFERROR(INDEX(TKN[#Data],($D$5+$B306),MATCH($F$6,TKN[#Headers],0)),NA())</f>
        <v>0</v>
      </c>
      <c r="E306" s="62">
        <f>IFERROR(INDEX(Nitrite[#Data],($D$5+$B306),MATCH($F$6,Nitrite[#Headers],0)),NA())</f>
        <v>0</v>
      </c>
      <c r="F306" s="62">
        <f>IFERROR(INDEX(Nitrate[#Data],($D$5+$B306),MATCH($F$6,Nitrate[#Headers],0)),NA())</f>
        <v>0</v>
      </c>
      <c r="G306" s="62">
        <f>IFERROR(INDEX(Ammonia[#Data],($D$5+$B306),MATCH($F$6,Ammonia[#Headers],0)),NA())</f>
        <v>0</v>
      </c>
      <c r="H306" s="62">
        <f>IFERROR(INDEX(IrriTKN[#Data],($D$5+$B306),MATCH($F$7,IrriTKN[#Headers],0)),NA())</f>
        <v>0</v>
      </c>
      <c r="I306" s="62">
        <f>IFERROR(INDEX(ModelN[#Data],($D$5+$B306),MATCH($F$7,ModelN[#Headers],0)),NA())</f>
        <v>0</v>
      </c>
      <c r="J306" s="57"/>
      <c r="K306" s="57"/>
      <c r="L306" s="57"/>
      <c r="M306" s="58">
        <v>294</v>
      </c>
      <c r="N306" s="61">
        <f>IFERROR(INDEX(LysimeterVol_DB!$H$3:$AM$2832,(NutriPlotsInfo!$O$5+NutriPlotsInfo!$M306),1),NA())</f>
        <v>40473</v>
      </c>
      <c r="O306" s="62">
        <f>IFERROR(INDEX(TKN[#Data],($O$5+$M306),MATCH($Q$6,TKN[#Headers],0)),NA())</f>
        <v>0</v>
      </c>
      <c r="P306" s="62">
        <f>IFERROR(INDEX(Nitrite[#Data],($O$5+$M306),MATCH($Q$6,Nitrite[#Headers],0)),NA())</f>
        <v>0</v>
      </c>
      <c r="Q306" s="62">
        <f>IFERROR(INDEX(Nitrate[#Data],($O$5+$M306),MATCH($Q$6,Nitrate[#Headers],0)),NA())</f>
        <v>0</v>
      </c>
      <c r="R306" s="62">
        <f>IFERROR(INDEX(Ammonia[#Data],($O$5+$M306),MATCH($Q$6,Ammonia[#Headers],0)),NA())</f>
        <v>0</v>
      </c>
      <c r="S306" s="62">
        <f>IFERROR(INDEX(IrriTKN[#Data],($O$5+$M306),MATCH($Q$7,IrriTKN[#Headers],0)),NA())</f>
        <v>0</v>
      </c>
      <c r="T306" s="62">
        <f>IFERROR(INDEX(ModelN[#Data],($O$5+$M306),MATCH($Q$7,ModelN[#Headers],0)),NA())</f>
        <v>0</v>
      </c>
      <c r="U306" s="57"/>
      <c r="V306" s="57"/>
      <c r="W306" s="57"/>
      <c r="X306" s="57"/>
      <c r="Y306" s="57"/>
      <c r="Z306" s="57"/>
      <c r="AA306" s="57"/>
      <c r="AB306" s="57"/>
      <c r="AC306" s="57"/>
      <c r="AD306" s="57"/>
      <c r="AE306" s="57"/>
    </row>
    <row r="307" spans="1:31" x14ac:dyDescent="0.25">
      <c r="A307" s="57"/>
      <c r="B307" s="58">
        <v>295</v>
      </c>
      <c r="C307" s="61">
        <f>IFERROR(INDEX(LysimeterVol_DB!$H$3:$AM$2832,(NutriPlotsInfo!$D$5+NutriPlotsInfo!$B307),1),NA())</f>
        <v>42481</v>
      </c>
      <c r="D307" s="62">
        <f>IFERROR(INDEX(TKN[#Data],($D$5+$B307),MATCH($F$6,TKN[#Headers],0)),NA())</f>
        <v>0</v>
      </c>
      <c r="E307" s="62">
        <f>IFERROR(INDEX(Nitrite[#Data],($D$5+$B307),MATCH($F$6,Nitrite[#Headers],0)),NA())</f>
        <v>0</v>
      </c>
      <c r="F307" s="62">
        <f>IFERROR(INDEX(Nitrate[#Data],($D$5+$B307),MATCH($F$6,Nitrate[#Headers],0)),NA())</f>
        <v>0</v>
      </c>
      <c r="G307" s="62">
        <f>IFERROR(INDEX(Ammonia[#Data],($D$5+$B307),MATCH($F$6,Ammonia[#Headers],0)),NA())</f>
        <v>0</v>
      </c>
      <c r="H307" s="62">
        <f>IFERROR(INDEX(IrriTKN[#Data],($D$5+$B307),MATCH($F$7,IrriTKN[#Headers],0)),NA())</f>
        <v>0</v>
      </c>
      <c r="I307" s="62">
        <f>IFERROR(INDEX(ModelN[#Data],($D$5+$B307),MATCH($F$7,ModelN[#Headers],0)),NA())</f>
        <v>0</v>
      </c>
      <c r="J307" s="57"/>
      <c r="K307" s="57"/>
      <c r="L307" s="57"/>
      <c r="M307" s="58">
        <v>295</v>
      </c>
      <c r="N307" s="61">
        <f>IFERROR(INDEX(LysimeterVol_DB!$H$3:$AM$2832,(NutriPlotsInfo!$O$5+NutriPlotsInfo!$M307),1),NA())</f>
        <v>40474</v>
      </c>
      <c r="O307" s="62">
        <f>IFERROR(INDEX(TKN[#Data],($O$5+$M307),MATCH($Q$6,TKN[#Headers],0)),NA())</f>
        <v>0</v>
      </c>
      <c r="P307" s="62">
        <f>IFERROR(INDEX(Nitrite[#Data],($O$5+$M307),MATCH($Q$6,Nitrite[#Headers],0)),NA())</f>
        <v>0</v>
      </c>
      <c r="Q307" s="62">
        <f>IFERROR(INDEX(Nitrate[#Data],($O$5+$M307),MATCH($Q$6,Nitrate[#Headers],0)),NA())</f>
        <v>0</v>
      </c>
      <c r="R307" s="62">
        <f>IFERROR(INDEX(Ammonia[#Data],($O$5+$M307),MATCH($Q$6,Ammonia[#Headers],0)),NA())</f>
        <v>0</v>
      </c>
      <c r="S307" s="62">
        <f>IFERROR(INDEX(IrriTKN[#Data],($O$5+$M307),MATCH($Q$7,IrriTKN[#Headers],0)),NA())</f>
        <v>0</v>
      </c>
      <c r="T307" s="62">
        <f>IFERROR(INDEX(ModelN[#Data],($O$5+$M307),MATCH($Q$7,ModelN[#Headers],0)),NA())</f>
        <v>0</v>
      </c>
      <c r="U307" s="57"/>
      <c r="V307" s="57"/>
      <c r="W307" s="57"/>
      <c r="X307" s="57"/>
      <c r="Y307" s="57"/>
      <c r="Z307" s="57"/>
      <c r="AA307" s="57"/>
      <c r="AB307" s="57"/>
      <c r="AC307" s="57"/>
      <c r="AD307" s="57"/>
      <c r="AE307" s="57"/>
    </row>
    <row r="308" spans="1:31" x14ac:dyDescent="0.25">
      <c r="A308" s="57"/>
      <c r="B308" s="58">
        <v>296</v>
      </c>
      <c r="C308" s="61">
        <f>IFERROR(INDEX(LysimeterVol_DB!$H$3:$AM$2832,(NutriPlotsInfo!$D$5+NutriPlotsInfo!$B308),1),NA())</f>
        <v>42482</v>
      </c>
      <c r="D308" s="62">
        <f>IFERROR(INDEX(TKN[#Data],($D$5+$B308),MATCH($F$6,TKN[#Headers],0)),NA())</f>
        <v>0</v>
      </c>
      <c r="E308" s="62">
        <f>IFERROR(INDEX(Nitrite[#Data],($D$5+$B308),MATCH($F$6,Nitrite[#Headers],0)),NA())</f>
        <v>0</v>
      </c>
      <c r="F308" s="62">
        <f>IFERROR(INDEX(Nitrate[#Data],($D$5+$B308),MATCH($F$6,Nitrate[#Headers],0)),NA())</f>
        <v>0</v>
      </c>
      <c r="G308" s="62">
        <f>IFERROR(INDEX(Ammonia[#Data],($D$5+$B308),MATCH($F$6,Ammonia[#Headers],0)),NA())</f>
        <v>0</v>
      </c>
      <c r="H308" s="62">
        <f>IFERROR(INDEX(IrriTKN[#Data],($D$5+$B308),MATCH($F$7,IrriTKN[#Headers],0)),NA())</f>
        <v>0</v>
      </c>
      <c r="I308" s="62">
        <f>IFERROR(INDEX(ModelN[#Data],($D$5+$B308),MATCH($F$7,ModelN[#Headers],0)),NA())</f>
        <v>0</v>
      </c>
      <c r="J308" s="57"/>
      <c r="K308" s="57"/>
      <c r="L308" s="57"/>
      <c r="M308" s="58">
        <v>296</v>
      </c>
      <c r="N308" s="61">
        <f>IFERROR(INDEX(LysimeterVol_DB!$H$3:$AM$2832,(NutriPlotsInfo!$O$5+NutriPlotsInfo!$M308),1),NA())</f>
        <v>40475</v>
      </c>
      <c r="O308" s="62">
        <f>IFERROR(INDEX(TKN[#Data],($O$5+$M308),MATCH($Q$6,TKN[#Headers],0)),NA())</f>
        <v>0</v>
      </c>
      <c r="P308" s="62">
        <f>IFERROR(INDEX(Nitrite[#Data],($O$5+$M308),MATCH($Q$6,Nitrite[#Headers],0)),NA())</f>
        <v>0</v>
      </c>
      <c r="Q308" s="62">
        <f>IFERROR(INDEX(Nitrate[#Data],($O$5+$M308),MATCH($Q$6,Nitrate[#Headers],0)),NA())</f>
        <v>0</v>
      </c>
      <c r="R308" s="62">
        <f>IFERROR(INDEX(Ammonia[#Data],($O$5+$M308),MATCH($Q$6,Ammonia[#Headers],0)),NA())</f>
        <v>0</v>
      </c>
      <c r="S308" s="62">
        <f>IFERROR(INDEX(IrriTKN[#Data],($O$5+$M308),MATCH($Q$7,IrriTKN[#Headers],0)),NA())</f>
        <v>0</v>
      </c>
      <c r="T308" s="62">
        <f>IFERROR(INDEX(ModelN[#Data],($O$5+$M308),MATCH($Q$7,ModelN[#Headers],0)),NA())</f>
        <v>0</v>
      </c>
      <c r="U308" s="57"/>
      <c r="V308" s="57"/>
      <c r="W308" s="57"/>
      <c r="X308" s="57"/>
      <c r="Y308" s="57"/>
      <c r="Z308" s="57"/>
      <c r="AA308" s="57"/>
      <c r="AB308" s="57"/>
      <c r="AC308" s="57"/>
      <c r="AD308" s="57"/>
      <c r="AE308" s="57"/>
    </row>
    <row r="309" spans="1:31" x14ac:dyDescent="0.25">
      <c r="A309" s="57"/>
      <c r="B309" s="58">
        <v>297</v>
      </c>
      <c r="C309" s="61">
        <f>IFERROR(INDEX(LysimeterVol_DB!$H$3:$AM$2832,(NutriPlotsInfo!$D$5+NutriPlotsInfo!$B309),1),NA())</f>
        <v>42483</v>
      </c>
      <c r="D309" s="62">
        <f>IFERROR(INDEX(TKN[#Data],($D$5+$B309),MATCH($F$6,TKN[#Headers],0)),NA())</f>
        <v>0</v>
      </c>
      <c r="E309" s="62">
        <f>IFERROR(INDEX(Nitrite[#Data],($D$5+$B309),MATCH($F$6,Nitrite[#Headers],0)),NA())</f>
        <v>0</v>
      </c>
      <c r="F309" s="62">
        <f>IFERROR(INDEX(Nitrate[#Data],($D$5+$B309),MATCH($F$6,Nitrate[#Headers],0)),NA())</f>
        <v>0</v>
      </c>
      <c r="G309" s="62">
        <f>IFERROR(INDEX(Ammonia[#Data],($D$5+$B309),MATCH($F$6,Ammonia[#Headers],0)),NA())</f>
        <v>0</v>
      </c>
      <c r="H309" s="62">
        <f>IFERROR(INDEX(IrriTKN[#Data],($D$5+$B309),MATCH($F$7,IrriTKN[#Headers],0)),NA())</f>
        <v>0</v>
      </c>
      <c r="I309" s="62">
        <f>IFERROR(INDEX(ModelN[#Data],($D$5+$B309),MATCH($F$7,ModelN[#Headers],0)),NA())</f>
        <v>0</v>
      </c>
      <c r="J309" s="57"/>
      <c r="K309" s="57"/>
      <c r="L309" s="57"/>
      <c r="M309" s="58">
        <v>297</v>
      </c>
      <c r="N309" s="61">
        <f>IFERROR(INDEX(LysimeterVol_DB!$H$3:$AM$2832,(NutriPlotsInfo!$O$5+NutriPlotsInfo!$M309),1),NA())</f>
        <v>40476</v>
      </c>
      <c r="O309" s="62">
        <f>IFERROR(INDEX(TKN[#Data],($O$5+$M309),MATCH($Q$6,TKN[#Headers],0)),NA())</f>
        <v>0</v>
      </c>
      <c r="P309" s="62">
        <f>IFERROR(INDEX(Nitrite[#Data],($O$5+$M309),MATCH($Q$6,Nitrite[#Headers],0)),NA())</f>
        <v>0</v>
      </c>
      <c r="Q309" s="62">
        <f>IFERROR(INDEX(Nitrate[#Data],($O$5+$M309),MATCH($Q$6,Nitrate[#Headers],0)),NA())</f>
        <v>0</v>
      </c>
      <c r="R309" s="62">
        <f>IFERROR(INDEX(Ammonia[#Data],($O$5+$M309),MATCH($Q$6,Ammonia[#Headers],0)),NA())</f>
        <v>0</v>
      </c>
      <c r="S309" s="62">
        <f>IFERROR(INDEX(IrriTKN[#Data],($O$5+$M309),MATCH($Q$7,IrriTKN[#Headers],0)),NA())</f>
        <v>0</v>
      </c>
      <c r="T309" s="62">
        <f>IFERROR(INDEX(ModelN[#Data],($O$5+$M309),MATCH($Q$7,ModelN[#Headers],0)),NA())</f>
        <v>0</v>
      </c>
      <c r="U309" s="57"/>
      <c r="V309" s="57"/>
      <c r="W309" s="57"/>
      <c r="X309" s="57"/>
      <c r="Y309" s="57"/>
      <c r="Z309" s="57"/>
      <c r="AA309" s="57"/>
      <c r="AB309" s="57"/>
      <c r="AC309" s="57"/>
      <c r="AD309" s="57"/>
      <c r="AE309" s="57"/>
    </row>
    <row r="310" spans="1:31" x14ac:dyDescent="0.25">
      <c r="A310" s="57"/>
      <c r="B310" s="58">
        <v>298</v>
      </c>
      <c r="C310" s="61">
        <f>IFERROR(INDEX(LysimeterVol_DB!$H$3:$AM$2832,(NutriPlotsInfo!$D$5+NutriPlotsInfo!$B310),1),NA())</f>
        <v>42484</v>
      </c>
      <c r="D310" s="62">
        <f>IFERROR(INDEX(TKN[#Data],($D$5+$B310),MATCH($F$6,TKN[#Headers],0)),NA())</f>
        <v>0</v>
      </c>
      <c r="E310" s="62">
        <f>IFERROR(INDEX(Nitrite[#Data],($D$5+$B310),MATCH($F$6,Nitrite[#Headers],0)),NA())</f>
        <v>0</v>
      </c>
      <c r="F310" s="62">
        <f>IFERROR(INDEX(Nitrate[#Data],($D$5+$B310),MATCH($F$6,Nitrate[#Headers],0)),NA())</f>
        <v>0</v>
      </c>
      <c r="G310" s="62">
        <f>IFERROR(INDEX(Ammonia[#Data],($D$5+$B310),MATCH($F$6,Ammonia[#Headers],0)),NA())</f>
        <v>0</v>
      </c>
      <c r="H310" s="62">
        <f>IFERROR(INDEX(IrriTKN[#Data],($D$5+$B310),MATCH($F$7,IrriTKN[#Headers],0)),NA())</f>
        <v>0</v>
      </c>
      <c r="I310" s="62">
        <f>IFERROR(INDEX(ModelN[#Data],($D$5+$B310),MATCH($F$7,ModelN[#Headers],0)),NA())</f>
        <v>0</v>
      </c>
      <c r="J310" s="57"/>
      <c r="K310" s="57"/>
      <c r="L310" s="57"/>
      <c r="M310" s="58">
        <v>298</v>
      </c>
      <c r="N310" s="61">
        <f>IFERROR(INDEX(LysimeterVol_DB!$H$3:$AM$2832,(NutriPlotsInfo!$O$5+NutriPlotsInfo!$M310),1),NA())</f>
        <v>40477</v>
      </c>
      <c r="O310" s="62">
        <f>IFERROR(INDEX(TKN[#Data],($O$5+$M310),MATCH($Q$6,TKN[#Headers],0)),NA())</f>
        <v>0</v>
      </c>
      <c r="P310" s="62">
        <f>IFERROR(INDEX(Nitrite[#Data],($O$5+$M310),MATCH($Q$6,Nitrite[#Headers],0)),NA())</f>
        <v>0</v>
      </c>
      <c r="Q310" s="62">
        <f>IFERROR(INDEX(Nitrate[#Data],($O$5+$M310),MATCH($Q$6,Nitrate[#Headers],0)),NA())</f>
        <v>0</v>
      </c>
      <c r="R310" s="62">
        <f>IFERROR(INDEX(Ammonia[#Data],($O$5+$M310),MATCH($Q$6,Ammonia[#Headers],0)),NA())</f>
        <v>0</v>
      </c>
      <c r="S310" s="62">
        <f>IFERROR(INDEX(IrriTKN[#Data],($O$5+$M310),MATCH($Q$7,IrriTKN[#Headers],0)),NA())</f>
        <v>0</v>
      </c>
      <c r="T310" s="62">
        <f>IFERROR(INDEX(ModelN[#Data],($O$5+$M310),MATCH($Q$7,ModelN[#Headers],0)),NA())</f>
        <v>0</v>
      </c>
      <c r="U310" s="57"/>
      <c r="V310" s="57"/>
      <c r="W310" s="57"/>
      <c r="X310" s="57"/>
      <c r="Y310" s="57"/>
      <c r="Z310" s="57"/>
      <c r="AA310" s="57"/>
      <c r="AB310" s="57"/>
      <c r="AC310" s="57"/>
      <c r="AD310" s="57"/>
      <c r="AE310" s="57"/>
    </row>
    <row r="311" spans="1:31" x14ac:dyDescent="0.25">
      <c r="A311" s="57"/>
      <c r="B311" s="58">
        <v>299</v>
      </c>
      <c r="C311" s="61">
        <f>IFERROR(INDEX(LysimeterVol_DB!$H$3:$AM$2832,(NutriPlotsInfo!$D$5+NutriPlotsInfo!$B311),1),NA())</f>
        <v>42485</v>
      </c>
      <c r="D311" s="62">
        <f>IFERROR(INDEX(TKN[#Data],($D$5+$B311),MATCH($F$6,TKN[#Headers],0)),NA())</f>
        <v>0</v>
      </c>
      <c r="E311" s="62">
        <f>IFERROR(INDEX(Nitrite[#Data],($D$5+$B311),MATCH($F$6,Nitrite[#Headers],0)),NA())</f>
        <v>0</v>
      </c>
      <c r="F311" s="62">
        <f>IFERROR(INDEX(Nitrate[#Data],($D$5+$B311),MATCH($F$6,Nitrate[#Headers],0)),NA())</f>
        <v>0</v>
      </c>
      <c r="G311" s="62">
        <f>IFERROR(INDEX(Ammonia[#Data],($D$5+$B311),MATCH($F$6,Ammonia[#Headers],0)),NA())</f>
        <v>0</v>
      </c>
      <c r="H311" s="62">
        <f>IFERROR(INDEX(IrriTKN[#Data],($D$5+$B311),MATCH($F$7,IrriTKN[#Headers],0)),NA())</f>
        <v>0</v>
      </c>
      <c r="I311" s="62">
        <f>IFERROR(INDEX(ModelN[#Data],($D$5+$B311),MATCH($F$7,ModelN[#Headers],0)),NA())</f>
        <v>0</v>
      </c>
      <c r="J311" s="57"/>
      <c r="K311" s="57"/>
      <c r="L311" s="57"/>
      <c r="M311" s="58">
        <v>299</v>
      </c>
      <c r="N311" s="61">
        <f>IFERROR(INDEX(LysimeterVol_DB!$H$3:$AM$2832,(NutriPlotsInfo!$O$5+NutriPlotsInfo!$M311),1),NA())</f>
        <v>40478</v>
      </c>
      <c r="O311" s="62">
        <f>IFERROR(INDEX(TKN[#Data],($O$5+$M311),MATCH($Q$6,TKN[#Headers],0)),NA())</f>
        <v>0</v>
      </c>
      <c r="P311" s="62">
        <f>IFERROR(INDEX(Nitrite[#Data],($O$5+$M311),MATCH($Q$6,Nitrite[#Headers],0)),NA())</f>
        <v>0</v>
      </c>
      <c r="Q311" s="62">
        <f>IFERROR(INDEX(Nitrate[#Data],($O$5+$M311),MATCH($Q$6,Nitrate[#Headers],0)),NA())</f>
        <v>0</v>
      </c>
      <c r="R311" s="62">
        <f>IFERROR(INDEX(Ammonia[#Data],($O$5+$M311),MATCH($Q$6,Ammonia[#Headers],0)),NA())</f>
        <v>0</v>
      </c>
      <c r="S311" s="62">
        <f>IFERROR(INDEX(IrriTKN[#Data],($O$5+$M311),MATCH($Q$7,IrriTKN[#Headers],0)),NA())</f>
        <v>0</v>
      </c>
      <c r="T311" s="62">
        <f>IFERROR(INDEX(ModelN[#Data],($O$5+$M311),MATCH($Q$7,ModelN[#Headers],0)),NA())</f>
        <v>0</v>
      </c>
      <c r="U311" s="57"/>
      <c r="V311" s="57"/>
      <c r="W311" s="57"/>
      <c r="X311" s="57"/>
      <c r="Y311" s="57"/>
      <c r="Z311" s="57"/>
      <c r="AA311" s="57"/>
      <c r="AB311" s="57"/>
      <c r="AC311" s="57"/>
      <c r="AD311" s="57"/>
      <c r="AE311" s="57"/>
    </row>
    <row r="312" spans="1:31" x14ac:dyDescent="0.25">
      <c r="A312" s="57"/>
      <c r="B312" s="58">
        <v>300</v>
      </c>
      <c r="C312" s="61">
        <f>IFERROR(INDEX(LysimeterVol_DB!$H$3:$AM$2832,(NutriPlotsInfo!$D$5+NutriPlotsInfo!$B312),1),NA())</f>
        <v>42486</v>
      </c>
      <c r="D312" s="62">
        <f>IFERROR(INDEX(TKN[#Data],($D$5+$B312),MATCH($F$6,TKN[#Headers],0)),NA())</f>
        <v>0</v>
      </c>
      <c r="E312" s="62">
        <f>IFERROR(INDEX(Nitrite[#Data],($D$5+$B312),MATCH($F$6,Nitrite[#Headers],0)),NA())</f>
        <v>0</v>
      </c>
      <c r="F312" s="62">
        <f>IFERROR(INDEX(Nitrate[#Data],($D$5+$B312),MATCH($F$6,Nitrate[#Headers],0)),NA())</f>
        <v>0</v>
      </c>
      <c r="G312" s="62">
        <f>IFERROR(INDEX(Ammonia[#Data],($D$5+$B312),MATCH($F$6,Ammonia[#Headers],0)),NA())</f>
        <v>0</v>
      </c>
      <c r="H312" s="62">
        <f>IFERROR(INDEX(IrriTKN[#Data],($D$5+$B312),MATCH($F$7,IrriTKN[#Headers],0)),NA())</f>
        <v>0</v>
      </c>
      <c r="I312" s="62">
        <f>IFERROR(INDEX(ModelN[#Data],($D$5+$B312),MATCH($F$7,ModelN[#Headers],0)),NA())</f>
        <v>0</v>
      </c>
      <c r="J312" s="57"/>
      <c r="K312" s="57"/>
      <c r="L312" s="57"/>
      <c r="M312" s="58">
        <v>300</v>
      </c>
      <c r="N312" s="61">
        <f>IFERROR(INDEX(LysimeterVol_DB!$H$3:$AM$2832,(NutriPlotsInfo!$O$5+NutriPlotsInfo!$M312),1),NA())</f>
        <v>40479</v>
      </c>
      <c r="O312" s="62">
        <f>IFERROR(INDEX(TKN[#Data],($O$5+$M312),MATCH($Q$6,TKN[#Headers],0)),NA())</f>
        <v>0</v>
      </c>
      <c r="P312" s="62">
        <f>IFERROR(INDEX(Nitrite[#Data],($O$5+$M312),MATCH($Q$6,Nitrite[#Headers],0)),NA())</f>
        <v>0</v>
      </c>
      <c r="Q312" s="62">
        <f>IFERROR(INDEX(Nitrate[#Data],($O$5+$M312),MATCH($Q$6,Nitrate[#Headers],0)),NA())</f>
        <v>0</v>
      </c>
      <c r="R312" s="62">
        <f>IFERROR(INDEX(Ammonia[#Data],($O$5+$M312),MATCH($Q$6,Ammonia[#Headers],0)),NA())</f>
        <v>0</v>
      </c>
      <c r="S312" s="62">
        <f>IFERROR(INDEX(IrriTKN[#Data],($O$5+$M312),MATCH($Q$7,IrriTKN[#Headers],0)),NA())</f>
        <v>0</v>
      </c>
      <c r="T312" s="62">
        <f>IFERROR(INDEX(ModelN[#Data],($O$5+$M312),MATCH($Q$7,ModelN[#Headers],0)),NA())</f>
        <v>0</v>
      </c>
      <c r="U312" s="57"/>
      <c r="V312" s="57"/>
      <c r="W312" s="57"/>
      <c r="X312" s="57"/>
      <c r="Y312" s="57"/>
      <c r="Z312" s="57"/>
      <c r="AA312" s="57"/>
      <c r="AB312" s="57"/>
      <c r="AC312" s="57"/>
      <c r="AD312" s="57"/>
      <c r="AE312" s="57"/>
    </row>
    <row r="313" spans="1:31" x14ac:dyDescent="0.25">
      <c r="A313" s="57"/>
      <c r="B313" s="58">
        <v>301</v>
      </c>
      <c r="C313" s="61">
        <f>IFERROR(INDEX(LysimeterVol_DB!$H$3:$AM$2832,(NutriPlotsInfo!$D$5+NutriPlotsInfo!$B313),1),NA())</f>
        <v>42487</v>
      </c>
      <c r="D313" s="62">
        <f>IFERROR(INDEX(TKN[#Data],($D$5+$B313),MATCH($F$6,TKN[#Headers],0)),NA())</f>
        <v>0</v>
      </c>
      <c r="E313" s="62">
        <f>IFERROR(INDEX(Nitrite[#Data],($D$5+$B313),MATCH($F$6,Nitrite[#Headers],0)),NA())</f>
        <v>0</v>
      </c>
      <c r="F313" s="62">
        <f>IFERROR(INDEX(Nitrate[#Data],($D$5+$B313),MATCH($F$6,Nitrate[#Headers],0)),NA())</f>
        <v>0</v>
      </c>
      <c r="G313" s="62">
        <f>IFERROR(INDEX(Ammonia[#Data],($D$5+$B313),MATCH($F$6,Ammonia[#Headers],0)),NA())</f>
        <v>0</v>
      </c>
      <c r="H313" s="62">
        <f>IFERROR(INDEX(IrriTKN[#Data],($D$5+$B313),MATCH($F$7,IrriTKN[#Headers],0)),NA())</f>
        <v>0</v>
      </c>
      <c r="I313" s="62">
        <f>IFERROR(INDEX(ModelN[#Data],($D$5+$B313),MATCH($F$7,ModelN[#Headers],0)),NA())</f>
        <v>0</v>
      </c>
      <c r="J313" s="57"/>
      <c r="K313" s="57"/>
      <c r="L313" s="57"/>
      <c r="M313" s="58">
        <v>301</v>
      </c>
      <c r="N313" s="61">
        <f>IFERROR(INDEX(LysimeterVol_DB!$H$3:$AM$2832,(NutriPlotsInfo!$O$5+NutriPlotsInfo!$M313),1),NA())</f>
        <v>40480</v>
      </c>
      <c r="O313" s="62">
        <f>IFERROR(INDEX(TKN[#Data],($O$5+$M313),MATCH($Q$6,TKN[#Headers],0)),NA())</f>
        <v>0</v>
      </c>
      <c r="P313" s="62">
        <f>IFERROR(INDEX(Nitrite[#Data],($O$5+$M313),MATCH($Q$6,Nitrite[#Headers],0)),NA())</f>
        <v>0</v>
      </c>
      <c r="Q313" s="62">
        <f>IFERROR(INDEX(Nitrate[#Data],($O$5+$M313),MATCH($Q$6,Nitrate[#Headers],0)),NA())</f>
        <v>0</v>
      </c>
      <c r="R313" s="62">
        <f>IFERROR(INDEX(Ammonia[#Data],($O$5+$M313),MATCH($Q$6,Ammonia[#Headers],0)),NA())</f>
        <v>0</v>
      </c>
      <c r="S313" s="62">
        <f>IFERROR(INDEX(IrriTKN[#Data],($O$5+$M313),MATCH($Q$7,IrriTKN[#Headers],0)),NA())</f>
        <v>0</v>
      </c>
      <c r="T313" s="62">
        <f>IFERROR(INDEX(ModelN[#Data],($O$5+$M313),MATCH($Q$7,ModelN[#Headers],0)),NA())</f>
        <v>0</v>
      </c>
      <c r="U313" s="57"/>
      <c r="V313" s="57"/>
      <c r="W313" s="57"/>
      <c r="X313" s="57"/>
      <c r="Y313" s="57"/>
      <c r="Z313" s="57"/>
      <c r="AA313" s="57"/>
      <c r="AB313" s="57"/>
      <c r="AC313" s="57"/>
      <c r="AD313" s="57"/>
      <c r="AE313" s="57"/>
    </row>
    <row r="314" spans="1:31" x14ac:dyDescent="0.25">
      <c r="A314" s="57"/>
      <c r="B314" s="58">
        <v>302</v>
      </c>
      <c r="C314" s="61">
        <f>IFERROR(INDEX(LysimeterVol_DB!$H$3:$AM$2832,(NutriPlotsInfo!$D$5+NutriPlotsInfo!$B314),1),NA())</f>
        <v>42488</v>
      </c>
      <c r="D314" s="62">
        <f>IFERROR(INDEX(TKN[#Data],($D$5+$B314),MATCH($F$6,TKN[#Headers],0)),NA())</f>
        <v>0</v>
      </c>
      <c r="E314" s="62">
        <f>IFERROR(INDEX(Nitrite[#Data],($D$5+$B314),MATCH($F$6,Nitrite[#Headers],0)),NA())</f>
        <v>0</v>
      </c>
      <c r="F314" s="62">
        <f>IFERROR(INDEX(Nitrate[#Data],($D$5+$B314),MATCH($F$6,Nitrate[#Headers],0)),NA())</f>
        <v>0</v>
      </c>
      <c r="G314" s="62">
        <f>IFERROR(INDEX(Ammonia[#Data],($D$5+$B314),MATCH($F$6,Ammonia[#Headers],0)),NA())</f>
        <v>0</v>
      </c>
      <c r="H314" s="62">
        <f>IFERROR(INDEX(IrriTKN[#Data],($D$5+$B314),MATCH($F$7,IrriTKN[#Headers],0)),NA())</f>
        <v>0</v>
      </c>
      <c r="I314" s="62">
        <f>IFERROR(INDEX(ModelN[#Data],($D$5+$B314),MATCH($F$7,ModelN[#Headers],0)),NA())</f>
        <v>0</v>
      </c>
      <c r="J314" s="57"/>
      <c r="K314" s="57"/>
      <c r="L314" s="57"/>
      <c r="M314" s="58">
        <v>302</v>
      </c>
      <c r="N314" s="61">
        <f>IFERROR(INDEX(LysimeterVol_DB!$H$3:$AM$2832,(NutriPlotsInfo!$O$5+NutriPlotsInfo!$M314),1),NA())</f>
        <v>40481</v>
      </c>
      <c r="O314" s="62">
        <f>IFERROR(INDEX(TKN[#Data],($O$5+$M314),MATCH($Q$6,TKN[#Headers],0)),NA())</f>
        <v>0</v>
      </c>
      <c r="P314" s="62">
        <f>IFERROR(INDEX(Nitrite[#Data],($O$5+$M314),MATCH($Q$6,Nitrite[#Headers],0)),NA())</f>
        <v>0</v>
      </c>
      <c r="Q314" s="62">
        <f>IFERROR(INDEX(Nitrate[#Data],($O$5+$M314),MATCH($Q$6,Nitrate[#Headers],0)),NA())</f>
        <v>0</v>
      </c>
      <c r="R314" s="62">
        <f>IFERROR(INDEX(Ammonia[#Data],($O$5+$M314),MATCH($Q$6,Ammonia[#Headers],0)),NA())</f>
        <v>0</v>
      </c>
      <c r="S314" s="62">
        <f>IFERROR(INDEX(IrriTKN[#Data],($O$5+$M314),MATCH($Q$7,IrriTKN[#Headers],0)),NA())</f>
        <v>0</v>
      </c>
      <c r="T314" s="62">
        <f>IFERROR(INDEX(ModelN[#Data],($O$5+$M314),MATCH($Q$7,ModelN[#Headers],0)),NA())</f>
        <v>0</v>
      </c>
      <c r="U314" s="57"/>
      <c r="V314" s="57"/>
      <c r="W314" s="57"/>
      <c r="X314" s="57"/>
      <c r="Y314" s="57"/>
      <c r="Z314" s="57"/>
      <c r="AA314" s="57"/>
      <c r="AB314" s="57"/>
      <c r="AC314" s="57"/>
      <c r="AD314" s="57"/>
      <c r="AE314" s="57"/>
    </row>
    <row r="315" spans="1:31" x14ac:dyDescent="0.25">
      <c r="A315" s="57"/>
      <c r="B315" s="58">
        <v>303</v>
      </c>
      <c r="C315" s="61">
        <f>IFERROR(INDEX(LysimeterVol_DB!$H$3:$AM$2832,(NutriPlotsInfo!$D$5+NutriPlotsInfo!$B315),1),NA())</f>
        <v>42489</v>
      </c>
      <c r="D315" s="62">
        <f>IFERROR(INDEX(TKN[#Data],($D$5+$B315),MATCH($F$6,TKN[#Headers],0)),NA())</f>
        <v>0</v>
      </c>
      <c r="E315" s="62">
        <f>IFERROR(INDEX(Nitrite[#Data],($D$5+$B315),MATCH($F$6,Nitrite[#Headers],0)),NA())</f>
        <v>0</v>
      </c>
      <c r="F315" s="62">
        <f>IFERROR(INDEX(Nitrate[#Data],($D$5+$B315),MATCH($F$6,Nitrate[#Headers],0)),NA())</f>
        <v>0</v>
      </c>
      <c r="G315" s="62">
        <f>IFERROR(INDEX(Ammonia[#Data],($D$5+$B315),MATCH($F$6,Ammonia[#Headers],0)),NA())</f>
        <v>0</v>
      </c>
      <c r="H315" s="62">
        <f>IFERROR(INDEX(IrriTKN[#Data],($D$5+$B315),MATCH($F$7,IrriTKN[#Headers],0)),NA())</f>
        <v>0</v>
      </c>
      <c r="I315" s="62">
        <f>IFERROR(INDEX(ModelN[#Data],($D$5+$B315),MATCH($F$7,ModelN[#Headers],0)),NA())</f>
        <v>0</v>
      </c>
      <c r="J315" s="57"/>
      <c r="K315" s="57"/>
      <c r="L315" s="57"/>
      <c r="M315" s="58">
        <v>303</v>
      </c>
      <c r="N315" s="61">
        <f>IFERROR(INDEX(LysimeterVol_DB!$H$3:$AM$2832,(NutriPlotsInfo!$O$5+NutriPlotsInfo!$M315),1),NA())</f>
        <v>40482</v>
      </c>
      <c r="O315" s="62">
        <f>IFERROR(INDEX(TKN[#Data],($O$5+$M315),MATCH($Q$6,TKN[#Headers],0)),NA())</f>
        <v>0</v>
      </c>
      <c r="P315" s="62">
        <f>IFERROR(INDEX(Nitrite[#Data],($O$5+$M315),MATCH($Q$6,Nitrite[#Headers],0)),NA())</f>
        <v>0</v>
      </c>
      <c r="Q315" s="62">
        <f>IFERROR(INDEX(Nitrate[#Data],($O$5+$M315),MATCH($Q$6,Nitrate[#Headers],0)),NA())</f>
        <v>0</v>
      </c>
      <c r="R315" s="62">
        <f>IFERROR(INDEX(Ammonia[#Data],($O$5+$M315),MATCH($Q$6,Ammonia[#Headers],0)),NA())</f>
        <v>0</v>
      </c>
      <c r="S315" s="62">
        <f>IFERROR(INDEX(IrriTKN[#Data],($O$5+$M315),MATCH($Q$7,IrriTKN[#Headers],0)),NA())</f>
        <v>0</v>
      </c>
      <c r="T315" s="62">
        <f>IFERROR(INDEX(ModelN[#Data],($O$5+$M315),MATCH($Q$7,ModelN[#Headers],0)),NA())</f>
        <v>0</v>
      </c>
      <c r="U315" s="57"/>
      <c r="V315" s="57"/>
      <c r="W315" s="57"/>
      <c r="X315" s="57"/>
      <c r="Y315" s="57"/>
      <c r="Z315" s="57"/>
      <c r="AA315" s="57"/>
      <c r="AB315" s="57"/>
      <c r="AC315" s="57"/>
      <c r="AD315" s="57"/>
      <c r="AE315" s="57"/>
    </row>
    <row r="316" spans="1:31" x14ac:dyDescent="0.25">
      <c r="A316" s="57"/>
      <c r="B316" s="58">
        <v>304</v>
      </c>
      <c r="C316" s="61">
        <f>IFERROR(INDEX(LysimeterVol_DB!$H$3:$AM$2832,(NutriPlotsInfo!$D$5+NutriPlotsInfo!$B316),1),NA())</f>
        <v>42490</v>
      </c>
      <c r="D316" s="62">
        <f>IFERROR(INDEX(TKN[#Data],($D$5+$B316),MATCH($F$6,TKN[#Headers],0)),NA())</f>
        <v>0</v>
      </c>
      <c r="E316" s="62">
        <f>IFERROR(INDEX(Nitrite[#Data],($D$5+$B316),MATCH($F$6,Nitrite[#Headers],0)),NA())</f>
        <v>0</v>
      </c>
      <c r="F316" s="62">
        <f>IFERROR(INDEX(Nitrate[#Data],($D$5+$B316),MATCH($F$6,Nitrate[#Headers],0)),NA())</f>
        <v>0</v>
      </c>
      <c r="G316" s="62">
        <f>IFERROR(INDEX(Ammonia[#Data],($D$5+$B316),MATCH($F$6,Ammonia[#Headers],0)),NA())</f>
        <v>0</v>
      </c>
      <c r="H316" s="62">
        <f>IFERROR(INDEX(IrriTKN[#Data],($D$5+$B316),MATCH($F$7,IrriTKN[#Headers],0)),NA())</f>
        <v>0</v>
      </c>
      <c r="I316" s="62">
        <f>IFERROR(INDEX(ModelN[#Data],($D$5+$B316),MATCH($F$7,ModelN[#Headers],0)),NA())</f>
        <v>0</v>
      </c>
      <c r="J316" s="57"/>
      <c r="K316" s="57"/>
      <c r="L316" s="57"/>
      <c r="M316" s="58">
        <v>304</v>
      </c>
      <c r="N316" s="61">
        <f>IFERROR(INDEX(LysimeterVol_DB!$H$3:$AM$2832,(NutriPlotsInfo!$O$5+NutriPlotsInfo!$M316),1),NA())</f>
        <v>40483</v>
      </c>
      <c r="O316" s="62">
        <f>IFERROR(INDEX(TKN[#Data],($O$5+$M316),MATCH($Q$6,TKN[#Headers],0)),NA())</f>
        <v>0</v>
      </c>
      <c r="P316" s="62">
        <f>IFERROR(INDEX(Nitrite[#Data],($O$5+$M316),MATCH($Q$6,Nitrite[#Headers],0)),NA())</f>
        <v>0</v>
      </c>
      <c r="Q316" s="62">
        <f>IFERROR(INDEX(Nitrate[#Data],($O$5+$M316),MATCH($Q$6,Nitrate[#Headers],0)),NA())</f>
        <v>0</v>
      </c>
      <c r="R316" s="62">
        <f>IFERROR(INDEX(Ammonia[#Data],($O$5+$M316),MATCH($Q$6,Ammonia[#Headers],0)),NA())</f>
        <v>0</v>
      </c>
      <c r="S316" s="62">
        <f>IFERROR(INDEX(IrriTKN[#Data],($O$5+$M316),MATCH($Q$7,IrriTKN[#Headers],0)),NA())</f>
        <v>0</v>
      </c>
      <c r="T316" s="62">
        <f>IFERROR(INDEX(ModelN[#Data],($O$5+$M316),MATCH($Q$7,ModelN[#Headers],0)),NA())</f>
        <v>0</v>
      </c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  <c r="AE316" s="57"/>
    </row>
    <row r="317" spans="1:31" x14ac:dyDescent="0.25">
      <c r="A317" s="57"/>
      <c r="B317" s="58">
        <v>305</v>
      </c>
      <c r="C317" s="61">
        <f>IFERROR(INDEX(LysimeterVol_DB!$H$3:$AM$2832,(NutriPlotsInfo!$D$5+NutriPlotsInfo!$B317),1),NA())</f>
        <v>42491</v>
      </c>
      <c r="D317" s="62">
        <f>IFERROR(INDEX(TKN[#Data],($D$5+$B317),MATCH($F$6,TKN[#Headers],0)),NA())</f>
        <v>0</v>
      </c>
      <c r="E317" s="62">
        <f>IFERROR(INDEX(Nitrite[#Data],($D$5+$B317),MATCH($F$6,Nitrite[#Headers],0)),NA())</f>
        <v>0</v>
      </c>
      <c r="F317" s="62">
        <f>IFERROR(INDEX(Nitrate[#Data],($D$5+$B317),MATCH($F$6,Nitrate[#Headers],0)),NA())</f>
        <v>0</v>
      </c>
      <c r="G317" s="62">
        <f>IFERROR(INDEX(Ammonia[#Data],($D$5+$B317),MATCH($F$6,Ammonia[#Headers],0)),NA())</f>
        <v>0</v>
      </c>
      <c r="H317" s="62">
        <f>IFERROR(INDEX(IrriTKN[#Data],($D$5+$B317),MATCH($F$7,IrriTKN[#Headers],0)),NA())</f>
        <v>0</v>
      </c>
      <c r="I317" s="62">
        <f>IFERROR(INDEX(ModelN[#Data],($D$5+$B317),MATCH($F$7,ModelN[#Headers],0)),NA())</f>
        <v>0</v>
      </c>
      <c r="J317" s="57"/>
      <c r="K317" s="57"/>
      <c r="L317" s="57"/>
      <c r="M317" s="58">
        <v>305</v>
      </c>
      <c r="N317" s="61">
        <f>IFERROR(INDEX(LysimeterVol_DB!$H$3:$AM$2832,(NutriPlotsInfo!$O$5+NutriPlotsInfo!$M317),1),NA())</f>
        <v>40484</v>
      </c>
      <c r="O317" s="62">
        <f>IFERROR(INDEX(TKN[#Data],($O$5+$M317),MATCH($Q$6,TKN[#Headers],0)),NA())</f>
        <v>0</v>
      </c>
      <c r="P317" s="62">
        <f>IFERROR(INDEX(Nitrite[#Data],($O$5+$M317),MATCH($Q$6,Nitrite[#Headers],0)),NA())</f>
        <v>0</v>
      </c>
      <c r="Q317" s="62">
        <f>IFERROR(INDEX(Nitrate[#Data],($O$5+$M317),MATCH($Q$6,Nitrate[#Headers],0)),NA())</f>
        <v>0</v>
      </c>
      <c r="R317" s="62">
        <f>IFERROR(INDEX(Ammonia[#Data],($O$5+$M317),MATCH($Q$6,Ammonia[#Headers],0)),NA())</f>
        <v>0</v>
      </c>
      <c r="S317" s="62">
        <f>IFERROR(INDEX(IrriTKN[#Data],($O$5+$M317),MATCH($Q$7,IrriTKN[#Headers],0)),NA())</f>
        <v>0</v>
      </c>
      <c r="T317" s="62">
        <f>IFERROR(INDEX(ModelN[#Data],($O$5+$M317),MATCH($Q$7,ModelN[#Headers],0)),NA())</f>
        <v>0</v>
      </c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  <c r="AE317" s="57"/>
    </row>
    <row r="318" spans="1:31" x14ac:dyDescent="0.25">
      <c r="A318" s="57"/>
      <c r="B318" s="58">
        <v>306</v>
      </c>
      <c r="C318" s="61">
        <f>IFERROR(INDEX(LysimeterVol_DB!$H$3:$AM$2832,(NutriPlotsInfo!$D$5+NutriPlotsInfo!$B318),1),NA())</f>
        <v>42492</v>
      </c>
      <c r="D318" s="62">
        <f>IFERROR(INDEX(TKN[#Data],($D$5+$B318),MATCH($F$6,TKN[#Headers],0)),NA())</f>
        <v>0</v>
      </c>
      <c r="E318" s="62">
        <f>IFERROR(INDEX(Nitrite[#Data],($D$5+$B318),MATCH($F$6,Nitrite[#Headers],0)),NA())</f>
        <v>0</v>
      </c>
      <c r="F318" s="62">
        <f>IFERROR(INDEX(Nitrate[#Data],($D$5+$B318),MATCH($F$6,Nitrate[#Headers],0)),NA())</f>
        <v>0</v>
      </c>
      <c r="G318" s="62">
        <f>IFERROR(INDEX(Ammonia[#Data],($D$5+$B318),MATCH($F$6,Ammonia[#Headers],0)),NA())</f>
        <v>0</v>
      </c>
      <c r="H318" s="62">
        <f>IFERROR(INDEX(IrriTKN[#Data],($D$5+$B318),MATCH($F$7,IrriTKN[#Headers],0)),NA())</f>
        <v>0</v>
      </c>
      <c r="I318" s="62">
        <f>IFERROR(INDEX(ModelN[#Data],($D$5+$B318),MATCH($F$7,ModelN[#Headers],0)),NA())</f>
        <v>0</v>
      </c>
      <c r="J318" s="57"/>
      <c r="K318" s="57"/>
      <c r="L318" s="57"/>
      <c r="M318" s="58">
        <v>306</v>
      </c>
      <c r="N318" s="61">
        <f>IFERROR(INDEX(LysimeterVol_DB!$H$3:$AM$2832,(NutriPlotsInfo!$O$5+NutriPlotsInfo!$M318),1),NA())</f>
        <v>40485</v>
      </c>
      <c r="O318" s="62">
        <f>IFERROR(INDEX(TKN[#Data],($O$5+$M318),MATCH($Q$6,TKN[#Headers],0)),NA())</f>
        <v>0</v>
      </c>
      <c r="P318" s="62">
        <f>IFERROR(INDEX(Nitrite[#Data],($O$5+$M318),MATCH($Q$6,Nitrite[#Headers],0)),NA())</f>
        <v>0</v>
      </c>
      <c r="Q318" s="62">
        <f>IFERROR(INDEX(Nitrate[#Data],($O$5+$M318),MATCH($Q$6,Nitrate[#Headers],0)),NA())</f>
        <v>0</v>
      </c>
      <c r="R318" s="62">
        <f>IFERROR(INDEX(Ammonia[#Data],($O$5+$M318),MATCH($Q$6,Ammonia[#Headers],0)),NA())</f>
        <v>0</v>
      </c>
      <c r="S318" s="62">
        <f>IFERROR(INDEX(IrriTKN[#Data],($O$5+$M318),MATCH($Q$7,IrriTKN[#Headers],0)),NA())</f>
        <v>0</v>
      </c>
      <c r="T318" s="62">
        <f>IFERROR(INDEX(ModelN[#Data],($O$5+$M318),MATCH($Q$7,ModelN[#Headers],0)),NA())</f>
        <v>0</v>
      </c>
      <c r="U318" s="57"/>
      <c r="V318" s="57"/>
      <c r="W318" s="57"/>
      <c r="X318" s="57"/>
      <c r="Y318" s="57"/>
      <c r="Z318" s="57"/>
      <c r="AA318" s="57"/>
      <c r="AB318" s="57"/>
      <c r="AC318" s="57"/>
      <c r="AD318" s="57"/>
      <c r="AE318" s="57"/>
    </row>
    <row r="319" spans="1:31" x14ac:dyDescent="0.25">
      <c r="A319" s="57"/>
      <c r="B319" s="58">
        <v>307</v>
      </c>
      <c r="C319" s="61">
        <f>IFERROR(INDEX(LysimeterVol_DB!$H$3:$AM$2832,(NutriPlotsInfo!$D$5+NutriPlotsInfo!$B319),1),NA())</f>
        <v>42493</v>
      </c>
      <c r="D319" s="62">
        <f>IFERROR(INDEX(TKN[#Data],($D$5+$B319),MATCH($F$6,TKN[#Headers],0)),NA())</f>
        <v>0</v>
      </c>
      <c r="E319" s="62">
        <f>IFERROR(INDEX(Nitrite[#Data],($D$5+$B319),MATCH($F$6,Nitrite[#Headers],0)),NA())</f>
        <v>0</v>
      </c>
      <c r="F319" s="62">
        <f>IFERROR(INDEX(Nitrate[#Data],($D$5+$B319),MATCH($F$6,Nitrate[#Headers],0)),NA())</f>
        <v>0</v>
      </c>
      <c r="G319" s="62">
        <f>IFERROR(INDEX(Ammonia[#Data],($D$5+$B319),MATCH($F$6,Ammonia[#Headers],0)),NA())</f>
        <v>0</v>
      </c>
      <c r="H319" s="62">
        <f>IFERROR(INDEX(IrriTKN[#Data],($D$5+$B319),MATCH($F$7,IrriTKN[#Headers],0)),NA())</f>
        <v>0</v>
      </c>
      <c r="I319" s="62">
        <f>IFERROR(INDEX(ModelN[#Data],($D$5+$B319),MATCH($F$7,ModelN[#Headers],0)),NA())</f>
        <v>0</v>
      </c>
      <c r="J319" s="57"/>
      <c r="K319" s="57"/>
      <c r="L319" s="57"/>
      <c r="M319" s="58">
        <v>307</v>
      </c>
      <c r="N319" s="61">
        <f>IFERROR(INDEX(LysimeterVol_DB!$H$3:$AM$2832,(NutriPlotsInfo!$O$5+NutriPlotsInfo!$M319),1),NA())</f>
        <v>40486</v>
      </c>
      <c r="O319" s="62">
        <f>IFERROR(INDEX(TKN[#Data],($O$5+$M319),MATCH($Q$6,TKN[#Headers],0)),NA())</f>
        <v>0</v>
      </c>
      <c r="P319" s="62">
        <f>IFERROR(INDEX(Nitrite[#Data],($O$5+$M319),MATCH($Q$6,Nitrite[#Headers],0)),NA())</f>
        <v>0</v>
      </c>
      <c r="Q319" s="62">
        <f>IFERROR(INDEX(Nitrate[#Data],($O$5+$M319),MATCH($Q$6,Nitrate[#Headers],0)),NA())</f>
        <v>0</v>
      </c>
      <c r="R319" s="62">
        <f>IFERROR(INDEX(Ammonia[#Data],($O$5+$M319),MATCH($Q$6,Ammonia[#Headers],0)),NA())</f>
        <v>0</v>
      </c>
      <c r="S319" s="62">
        <f>IFERROR(INDEX(IrriTKN[#Data],($O$5+$M319),MATCH($Q$7,IrriTKN[#Headers],0)),NA())</f>
        <v>0</v>
      </c>
      <c r="T319" s="62">
        <f>IFERROR(INDEX(ModelN[#Data],($O$5+$M319),MATCH($Q$7,ModelN[#Headers],0)),NA())</f>
        <v>0</v>
      </c>
      <c r="U319" s="57"/>
      <c r="V319" s="57"/>
      <c r="W319" s="57"/>
      <c r="X319" s="57"/>
      <c r="Y319" s="57"/>
      <c r="Z319" s="57"/>
      <c r="AA319" s="57"/>
      <c r="AB319" s="57"/>
      <c r="AC319" s="57"/>
      <c r="AD319" s="57"/>
      <c r="AE319" s="57"/>
    </row>
    <row r="320" spans="1:31" x14ac:dyDescent="0.25">
      <c r="A320" s="57"/>
      <c r="B320" s="58">
        <v>308</v>
      </c>
      <c r="C320" s="61">
        <f>IFERROR(INDEX(LysimeterVol_DB!$H$3:$AM$2832,(NutriPlotsInfo!$D$5+NutriPlotsInfo!$B320),1),NA())</f>
        <v>42494</v>
      </c>
      <c r="D320" s="62">
        <f>IFERROR(INDEX(TKN[#Data],($D$5+$B320),MATCH($F$6,TKN[#Headers],0)),NA())</f>
        <v>0</v>
      </c>
      <c r="E320" s="62">
        <f>IFERROR(INDEX(Nitrite[#Data],($D$5+$B320),MATCH($F$6,Nitrite[#Headers],0)),NA())</f>
        <v>0</v>
      </c>
      <c r="F320" s="62">
        <f>IFERROR(INDEX(Nitrate[#Data],($D$5+$B320),MATCH($F$6,Nitrate[#Headers],0)),NA())</f>
        <v>0</v>
      </c>
      <c r="G320" s="62">
        <f>IFERROR(INDEX(Ammonia[#Data],($D$5+$B320),MATCH($F$6,Ammonia[#Headers],0)),NA())</f>
        <v>0</v>
      </c>
      <c r="H320" s="62">
        <f>IFERROR(INDEX(IrriTKN[#Data],($D$5+$B320),MATCH($F$7,IrriTKN[#Headers],0)),NA())</f>
        <v>0</v>
      </c>
      <c r="I320" s="62">
        <f>IFERROR(INDEX(ModelN[#Data],($D$5+$B320),MATCH($F$7,ModelN[#Headers],0)),NA())</f>
        <v>0</v>
      </c>
      <c r="J320" s="57"/>
      <c r="K320" s="57"/>
      <c r="L320" s="57"/>
      <c r="M320" s="58">
        <v>308</v>
      </c>
      <c r="N320" s="61">
        <f>IFERROR(INDEX(LysimeterVol_DB!$H$3:$AM$2832,(NutriPlotsInfo!$O$5+NutriPlotsInfo!$M320),1),NA())</f>
        <v>40487</v>
      </c>
      <c r="O320" s="62">
        <f>IFERROR(INDEX(TKN[#Data],($O$5+$M320),MATCH($Q$6,TKN[#Headers],0)),NA())</f>
        <v>0</v>
      </c>
      <c r="P320" s="62">
        <f>IFERROR(INDEX(Nitrite[#Data],($O$5+$M320),MATCH($Q$6,Nitrite[#Headers],0)),NA())</f>
        <v>0</v>
      </c>
      <c r="Q320" s="62">
        <f>IFERROR(INDEX(Nitrate[#Data],($O$5+$M320),MATCH($Q$6,Nitrate[#Headers],0)),NA())</f>
        <v>0</v>
      </c>
      <c r="R320" s="62">
        <f>IFERROR(INDEX(Ammonia[#Data],($O$5+$M320),MATCH($Q$6,Ammonia[#Headers],0)),NA())</f>
        <v>0</v>
      </c>
      <c r="S320" s="62">
        <f>IFERROR(INDEX(IrriTKN[#Data],($O$5+$M320),MATCH($Q$7,IrriTKN[#Headers],0)),NA())</f>
        <v>0</v>
      </c>
      <c r="T320" s="62">
        <f>IFERROR(INDEX(ModelN[#Data],($O$5+$M320),MATCH($Q$7,ModelN[#Headers],0)),NA())</f>
        <v>0</v>
      </c>
      <c r="U320" s="57"/>
      <c r="V320" s="57"/>
      <c r="W320" s="57"/>
      <c r="X320" s="57"/>
      <c r="Y320" s="57"/>
      <c r="Z320" s="57"/>
      <c r="AA320" s="57"/>
      <c r="AB320" s="57"/>
      <c r="AC320" s="57"/>
      <c r="AD320" s="57"/>
      <c r="AE320" s="57"/>
    </row>
    <row r="321" spans="1:31" x14ac:dyDescent="0.25">
      <c r="A321" s="57"/>
      <c r="B321" s="58">
        <v>309</v>
      </c>
      <c r="C321" s="61">
        <f>IFERROR(INDEX(LysimeterVol_DB!$H$3:$AM$2832,(NutriPlotsInfo!$D$5+NutriPlotsInfo!$B321),1),NA())</f>
        <v>42495</v>
      </c>
      <c r="D321" s="62">
        <f>IFERROR(INDEX(TKN[#Data],($D$5+$B321),MATCH($F$6,TKN[#Headers],0)),NA())</f>
        <v>0</v>
      </c>
      <c r="E321" s="62">
        <f>IFERROR(INDEX(Nitrite[#Data],($D$5+$B321),MATCH($F$6,Nitrite[#Headers],0)),NA())</f>
        <v>0</v>
      </c>
      <c r="F321" s="62">
        <f>IFERROR(INDEX(Nitrate[#Data],($D$5+$B321),MATCH($F$6,Nitrate[#Headers],0)),NA())</f>
        <v>0</v>
      </c>
      <c r="G321" s="62">
        <f>IFERROR(INDEX(Ammonia[#Data],($D$5+$B321),MATCH($F$6,Ammonia[#Headers],0)),NA())</f>
        <v>0</v>
      </c>
      <c r="H321" s="62">
        <f>IFERROR(INDEX(IrriTKN[#Data],($D$5+$B321),MATCH($F$7,IrriTKN[#Headers],0)),NA())</f>
        <v>0</v>
      </c>
      <c r="I321" s="62">
        <f>IFERROR(INDEX(ModelN[#Data],($D$5+$B321),MATCH($F$7,ModelN[#Headers],0)),NA())</f>
        <v>0</v>
      </c>
      <c r="J321" s="57"/>
      <c r="K321" s="57"/>
      <c r="L321" s="57"/>
      <c r="M321" s="58">
        <v>309</v>
      </c>
      <c r="N321" s="61">
        <f>IFERROR(INDEX(LysimeterVol_DB!$H$3:$AM$2832,(NutriPlotsInfo!$O$5+NutriPlotsInfo!$M321),1),NA())</f>
        <v>40488</v>
      </c>
      <c r="O321" s="62">
        <f>IFERROR(INDEX(TKN[#Data],($O$5+$M321),MATCH($Q$6,TKN[#Headers],0)),NA())</f>
        <v>0</v>
      </c>
      <c r="P321" s="62">
        <f>IFERROR(INDEX(Nitrite[#Data],($O$5+$M321),MATCH($Q$6,Nitrite[#Headers],0)),NA())</f>
        <v>0</v>
      </c>
      <c r="Q321" s="62">
        <f>IFERROR(INDEX(Nitrate[#Data],($O$5+$M321),MATCH($Q$6,Nitrate[#Headers],0)),NA())</f>
        <v>0</v>
      </c>
      <c r="R321" s="62">
        <f>IFERROR(INDEX(Ammonia[#Data],($O$5+$M321),MATCH($Q$6,Ammonia[#Headers],0)),NA())</f>
        <v>0</v>
      </c>
      <c r="S321" s="62">
        <f>IFERROR(INDEX(IrriTKN[#Data],($O$5+$M321),MATCH($Q$7,IrriTKN[#Headers],0)),NA())</f>
        <v>0</v>
      </c>
      <c r="T321" s="62">
        <f>IFERROR(INDEX(ModelN[#Data],($O$5+$M321),MATCH($Q$7,ModelN[#Headers],0)),NA())</f>
        <v>0</v>
      </c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  <c r="AE321" s="57"/>
    </row>
    <row r="322" spans="1:31" x14ac:dyDescent="0.25">
      <c r="A322" s="57"/>
      <c r="B322" s="58">
        <v>310</v>
      </c>
      <c r="C322" s="61">
        <f>IFERROR(INDEX(LysimeterVol_DB!$H$3:$AM$2832,(NutriPlotsInfo!$D$5+NutriPlotsInfo!$B322),1),NA())</f>
        <v>42496</v>
      </c>
      <c r="D322" s="62">
        <f>IFERROR(INDEX(TKN[#Data],($D$5+$B322),MATCH($F$6,TKN[#Headers],0)),NA())</f>
        <v>0</v>
      </c>
      <c r="E322" s="62">
        <f>IFERROR(INDEX(Nitrite[#Data],($D$5+$B322),MATCH($F$6,Nitrite[#Headers],0)),NA())</f>
        <v>0</v>
      </c>
      <c r="F322" s="62">
        <f>IFERROR(INDEX(Nitrate[#Data],($D$5+$B322),MATCH($F$6,Nitrate[#Headers],0)),NA())</f>
        <v>0</v>
      </c>
      <c r="G322" s="62">
        <f>IFERROR(INDEX(Ammonia[#Data],($D$5+$B322),MATCH($F$6,Ammonia[#Headers],0)),NA())</f>
        <v>0</v>
      </c>
      <c r="H322" s="62">
        <f>IFERROR(INDEX(IrriTKN[#Data],($D$5+$B322),MATCH($F$7,IrriTKN[#Headers],0)),NA())</f>
        <v>0</v>
      </c>
      <c r="I322" s="62">
        <f>IFERROR(INDEX(ModelN[#Data],($D$5+$B322),MATCH($F$7,ModelN[#Headers],0)),NA())</f>
        <v>0</v>
      </c>
      <c r="J322" s="57"/>
      <c r="K322" s="57"/>
      <c r="L322" s="57"/>
      <c r="M322" s="58">
        <v>310</v>
      </c>
      <c r="N322" s="61">
        <f>IFERROR(INDEX(LysimeterVol_DB!$H$3:$AM$2832,(NutriPlotsInfo!$O$5+NutriPlotsInfo!$M322),1),NA())</f>
        <v>40489</v>
      </c>
      <c r="O322" s="62">
        <f>IFERROR(INDEX(TKN[#Data],($O$5+$M322),MATCH($Q$6,TKN[#Headers],0)),NA())</f>
        <v>0</v>
      </c>
      <c r="P322" s="62">
        <f>IFERROR(INDEX(Nitrite[#Data],($O$5+$M322),MATCH($Q$6,Nitrite[#Headers],0)),NA())</f>
        <v>0</v>
      </c>
      <c r="Q322" s="62">
        <f>IFERROR(INDEX(Nitrate[#Data],($O$5+$M322),MATCH($Q$6,Nitrate[#Headers],0)),NA())</f>
        <v>0</v>
      </c>
      <c r="R322" s="62">
        <f>IFERROR(INDEX(Ammonia[#Data],($O$5+$M322),MATCH($Q$6,Ammonia[#Headers],0)),NA())</f>
        <v>0</v>
      </c>
      <c r="S322" s="62">
        <f>IFERROR(INDEX(IrriTKN[#Data],($O$5+$M322),MATCH($Q$7,IrriTKN[#Headers],0)),NA())</f>
        <v>0</v>
      </c>
      <c r="T322" s="62">
        <f>IFERROR(INDEX(ModelN[#Data],($O$5+$M322),MATCH($Q$7,ModelN[#Headers],0)),NA())</f>
        <v>0</v>
      </c>
      <c r="U322" s="57"/>
      <c r="V322" s="57"/>
      <c r="W322" s="57"/>
      <c r="X322" s="57"/>
      <c r="Y322" s="57"/>
      <c r="Z322" s="57"/>
      <c r="AA322" s="57"/>
      <c r="AB322" s="57"/>
      <c r="AC322" s="57"/>
      <c r="AD322" s="57"/>
      <c r="AE322" s="57"/>
    </row>
    <row r="323" spans="1:31" x14ac:dyDescent="0.25">
      <c r="A323" s="57"/>
      <c r="B323" s="58">
        <v>311</v>
      </c>
      <c r="C323" s="61">
        <f>IFERROR(INDEX(LysimeterVol_DB!$H$3:$AM$2832,(NutriPlotsInfo!$D$5+NutriPlotsInfo!$B323),1),NA())</f>
        <v>42497</v>
      </c>
      <c r="D323" s="62">
        <f>IFERROR(INDEX(TKN[#Data],($D$5+$B323),MATCH($F$6,TKN[#Headers],0)),NA())</f>
        <v>0</v>
      </c>
      <c r="E323" s="62">
        <f>IFERROR(INDEX(Nitrite[#Data],($D$5+$B323),MATCH($F$6,Nitrite[#Headers],0)),NA())</f>
        <v>0</v>
      </c>
      <c r="F323" s="62">
        <f>IFERROR(INDEX(Nitrate[#Data],($D$5+$B323),MATCH($F$6,Nitrate[#Headers],0)),NA())</f>
        <v>0</v>
      </c>
      <c r="G323" s="62">
        <f>IFERROR(INDEX(Ammonia[#Data],($D$5+$B323),MATCH($F$6,Ammonia[#Headers],0)),NA())</f>
        <v>0</v>
      </c>
      <c r="H323" s="62">
        <f>IFERROR(INDEX(IrriTKN[#Data],($D$5+$B323),MATCH($F$7,IrriTKN[#Headers],0)),NA())</f>
        <v>0</v>
      </c>
      <c r="I323" s="62">
        <f>IFERROR(INDEX(ModelN[#Data],($D$5+$B323),MATCH($F$7,ModelN[#Headers],0)),NA())</f>
        <v>0</v>
      </c>
      <c r="J323" s="57"/>
      <c r="K323" s="57"/>
      <c r="L323" s="57"/>
      <c r="M323" s="58">
        <v>311</v>
      </c>
      <c r="N323" s="61">
        <f>IFERROR(INDEX(LysimeterVol_DB!$H$3:$AM$2832,(NutriPlotsInfo!$O$5+NutriPlotsInfo!$M323),1),NA())</f>
        <v>40490</v>
      </c>
      <c r="O323" s="62">
        <f>IFERROR(INDEX(TKN[#Data],($O$5+$M323),MATCH($Q$6,TKN[#Headers],0)),NA())</f>
        <v>0</v>
      </c>
      <c r="P323" s="62">
        <f>IFERROR(INDEX(Nitrite[#Data],($O$5+$M323),MATCH($Q$6,Nitrite[#Headers],0)),NA())</f>
        <v>0</v>
      </c>
      <c r="Q323" s="62">
        <f>IFERROR(INDEX(Nitrate[#Data],($O$5+$M323),MATCH($Q$6,Nitrate[#Headers],0)),NA())</f>
        <v>0</v>
      </c>
      <c r="R323" s="62">
        <f>IFERROR(INDEX(Ammonia[#Data],($O$5+$M323),MATCH($Q$6,Ammonia[#Headers],0)),NA())</f>
        <v>0</v>
      </c>
      <c r="S323" s="62">
        <f>IFERROR(INDEX(IrriTKN[#Data],($O$5+$M323),MATCH($Q$7,IrriTKN[#Headers],0)),NA())</f>
        <v>0</v>
      </c>
      <c r="T323" s="62">
        <f>IFERROR(INDEX(ModelN[#Data],($O$5+$M323),MATCH($Q$7,ModelN[#Headers],0)),NA())</f>
        <v>0</v>
      </c>
      <c r="U323" s="57"/>
      <c r="V323" s="57"/>
      <c r="W323" s="57"/>
      <c r="X323" s="57"/>
      <c r="Y323" s="57"/>
      <c r="Z323" s="57"/>
      <c r="AA323" s="57"/>
      <c r="AB323" s="57"/>
      <c r="AC323" s="57"/>
      <c r="AD323" s="57"/>
      <c r="AE323" s="57"/>
    </row>
    <row r="324" spans="1:31" x14ac:dyDescent="0.25">
      <c r="A324" s="57"/>
      <c r="B324" s="58">
        <v>312</v>
      </c>
      <c r="C324" s="61">
        <f>IFERROR(INDEX(LysimeterVol_DB!$H$3:$AM$2832,(NutriPlotsInfo!$D$5+NutriPlotsInfo!$B324),1),NA())</f>
        <v>42498</v>
      </c>
      <c r="D324" s="62">
        <f>IFERROR(INDEX(TKN[#Data],($D$5+$B324),MATCH($F$6,TKN[#Headers],0)),NA())</f>
        <v>0</v>
      </c>
      <c r="E324" s="62">
        <f>IFERROR(INDEX(Nitrite[#Data],($D$5+$B324),MATCH($F$6,Nitrite[#Headers],0)),NA())</f>
        <v>0</v>
      </c>
      <c r="F324" s="62">
        <f>IFERROR(INDEX(Nitrate[#Data],($D$5+$B324),MATCH($F$6,Nitrate[#Headers],0)),NA())</f>
        <v>0</v>
      </c>
      <c r="G324" s="62">
        <f>IFERROR(INDEX(Ammonia[#Data],($D$5+$B324),MATCH($F$6,Ammonia[#Headers],0)),NA())</f>
        <v>0</v>
      </c>
      <c r="H324" s="62">
        <f>IFERROR(INDEX(IrriTKN[#Data],($D$5+$B324),MATCH($F$7,IrriTKN[#Headers],0)),NA())</f>
        <v>0</v>
      </c>
      <c r="I324" s="62">
        <f>IFERROR(INDEX(ModelN[#Data],($D$5+$B324),MATCH($F$7,ModelN[#Headers],0)),NA())</f>
        <v>0</v>
      </c>
      <c r="J324" s="57"/>
      <c r="K324" s="57"/>
      <c r="L324" s="57"/>
      <c r="M324" s="58">
        <v>312</v>
      </c>
      <c r="N324" s="61">
        <f>IFERROR(INDEX(LysimeterVol_DB!$H$3:$AM$2832,(NutriPlotsInfo!$O$5+NutriPlotsInfo!$M324),1),NA())</f>
        <v>40491</v>
      </c>
      <c r="O324" s="62">
        <f>IFERROR(INDEX(TKN[#Data],($O$5+$M324),MATCH($Q$6,TKN[#Headers],0)),NA())</f>
        <v>0</v>
      </c>
      <c r="P324" s="62">
        <f>IFERROR(INDEX(Nitrite[#Data],($O$5+$M324),MATCH($Q$6,Nitrite[#Headers],0)),NA())</f>
        <v>0</v>
      </c>
      <c r="Q324" s="62">
        <f>IFERROR(INDEX(Nitrate[#Data],($O$5+$M324),MATCH($Q$6,Nitrate[#Headers],0)),NA())</f>
        <v>0</v>
      </c>
      <c r="R324" s="62">
        <f>IFERROR(INDEX(Ammonia[#Data],($O$5+$M324),MATCH($Q$6,Ammonia[#Headers],0)),NA())</f>
        <v>0</v>
      </c>
      <c r="S324" s="62">
        <f>IFERROR(INDEX(IrriTKN[#Data],($O$5+$M324),MATCH($Q$7,IrriTKN[#Headers],0)),NA())</f>
        <v>0</v>
      </c>
      <c r="T324" s="62">
        <f>IFERROR(INDEX(ModelN[#Data],($O$5+$M324),MATCH($Q$7,ModelN[#Headers],0)),NA())</f>
        <v>0</v>
      </c>
      <c r="U324" s="57"/>
      <c r="V324" s="57"/>
      <c r="W324" s="57"/>
      <c r="X324" s="57"/>
      <c r="Y324" s="57"/>
      <c r="Z324" s="57"/>
      <c r="AA324" s="57"/>
      <c r="AB324" s="57"/>
      <c r="AC324" s="57"/>
      <c r="AD324" s="57"/>
      <c r="AE324" s="57"/>
    </row>
    <row r="325" spans="1:31" x14ac:dyDescent="0.25">
      <c r="A325" s="57"/>
      <c r="B325" s="58">
        <v>313</v>
      </c>
      <c r="C325" s="61">
        <f>IFERROR(INDEX(LysimeterVol_DB!$H$3:$AM$2832,(NutriPlotsInfo!$D$5+NutriPlotsInfo!$B325),1),NA())</f>
        <v>42499</v>
      </c>
      <c r="D325" s="62">
        <f>IFERROR(INDEX(TKN[#Data],($D$5+$B325),MATCH($F$6,TKN[#Headers],0)),NA())</f>
        <v>0</v>
      </c>
      <c r="E325" s="62">
        <f>IFERROR(INDEX(Nitrite[#Data],($D$5+$B325),MATCH($F$6,Nitrite[#Headers],0)),NA())</f>
        <v>0</v>
      </c>
      <c r="F325" s="62">
        <f>IFERROR(INDEX(Nitrate[#Data],($D$5+$B325),MATCH($F$6,Nitrate[#Headers],0)),NA())</f>
        <v>0</v>
      </c>
      <c r="G325" s="62">
        <f>IFERROR(INDEX(Ammonia[#Data],($D$5+$B325),MATCH($F$6,Ammonia[#Headers],0)),NA())</f>
        <v>0</v>
      </c>
      <c r="H325" s="62">
        <f>IFERROR(INDEX(IrriTKN[#Data],($D$5+$B325),MATCH($F$7,IrriTKN[#Headers],0)),NA())</f>
        <v>0</v>
      </c>
      <c r="I325" s="62">
        <f>IFERROR(INDEX(ModelN[#Data],($D$5+$B325),MATCH($F$7,ModelN[#Headers],0)),NA())</f>
        <v>0</v>
      </c>
      <c r="J325" s="57"/>
      <c r="K325" s="57"/>
      <c r="L325" s="57"/>
      <c r="M325" s="58">
        <v>313</v>
      </c>
      <c r="N325" s="61">
        <f>IFERROR(INDEX(LysimeterVol_DB!$H$3:$AM$2832,(NutriPlotsInfo!$O$5+NutriPlotsInfo!$M325),1),NA())</f>
        <v>40492</v>
      </c>
      <c r="O325" s="62">
        <f>IFERROR(INDEX(TKN[#Data],($O$5+$M325),MATCH($Q$6,TKN[#Headers],0)),NA())</f>
        <v>0</v>
      </c>
      <c r="P325" s="62">
        <f>IFERROR(INDEX(Nitrite[#Data],($O$5+$M325),MATCH($Q$6,Nitrite[#Headers],0)),NA())</f>
        <v>0</v>
      </c>
      <c r="Q325" s="62">
        <f>IFERROR(INDEX(Nitrate[#Data],($O$5+$M325),MATCH($Q$6,Nitrate[#Headers],0)),NA())</f>
        <v>0</v>
      </c>
      <c r="R325" s="62">
        <f>IFERROR(INDEX(Ammonia[#Data],($O$5+$M325),MATCH($Q$6,Ammonia[#Headers],0)),NA())</f>
        <v>0</v>
      </c>
      <c r="S325" s="62">
        <f>IFERROR(INDEX(IrriTKN[#Data],($O$5+$M325),MATCH($Q$7,IrriTKN[#Headers],0)),NA())</f>
        <v>0</v>
      </c>
      <c r="T325" s="62">
        <f>IFERROR(INDEX(ModelN[#Data],($O$5+$M325),MATCH($Q$7,ModelN[#Headers],0)),NA())</f>
        <v>0</v>
      </c>
      <c r="U325" s="57"/>
      <c r="V325" s="57"/>
      <c r="W325" s="57"/>
      <c r="X325" s="57"/>
      <c r="Y325" s="57"/>
      <c r="Z325" s="57"/>
      <c r="AA325" s="57"/>
      <c r="AB325" s="57"/>
      <c r="AC325" s="57"/>
      <c r="AD325" s="57"/>
      <c r="AE325" s="57"/>
    </row>
    <row r="326" spans="1:31" x14ac:dyDescent="0.25">
      <c r="A326" s="57"/>
      <c r="B326" s="58">
        <v>314</v>
      </c>
      <c r="C326" s="61">
        <f>IFERROR(INDEX(LysimeterVol_DB!$H$3:$AM$2832,(NutriPlotsInfo!$D$5+NutriPlotsInfo!$B326),1),NA())</f>
        <v>42500</v>
      </c>
      <c r="D326" s="62">
        <f>IFERROR(INDEX(TKN[#Data],($D$5+$B326),MATCH($F$6,TKN[#Headers],0)),NA())</f>
        <v>0</v>
      </c>
      <c r="E326" s="62">
        <f>IFERROR(INDEX(Nitrite[#Data],($D$5+$B326),MATCH($F$6,Nitrite[#Headers],0)),NA())</f>
        <v>0</v>
      </c>
      <c r="F326" s="62">
        <f>IFERROR(INDEX(Nitrate[#Data],($D$5+$B326),MATCH($F$6,Nitrate[#Headers],0)),NA())</f>
        <v>0</v>
      </c>
      <c r="G326" s="62">
        <f>IFERROR(INDEX(Ammonia[#Data],($D$5+$B326),MATCH($F$6,Ammonia[#Headers],0)),NA())</f>
        <v>0</v>
      </c>
      <c r="H326" s="62">
        <f>IFERROR(INDEX(IrriTKN[#Data],($D$5+$B326),MATCH($F$7,IrriTKN[#Headers],0)),NA())</f>
        <v>0</v>
      </c>
      <c r="I326" s="62">
        <f>IFERROR(INDEX(ModelN[#Data],($D$5+$B326),MATCH($F$7,ModelN[#Headers],0)),NA())</f>
        <v>0</v>
      </c>
      <c r="J326" s="57"/>
      <c r="K326" s="57"/>
      <c r="L326" s="57"/>
      <c r="M326" s="58">
        <v>314</v>
      </c>
      <c r="N326" s="61">
        <f>IFERROR(INDEX(LysimeterVol_DB!$H$3:$AM$2832,(NutriPlotsInfo!$O$5+NutriPlotsInfo!$M326),1),NA())</f>
        <v>40493</v>
      </c>
      <c r="O326" s="62">
        <f>IFERROR(INDEX(TKN[#Data],($O$5+$M326),MATCH($Q$6,TKN[#Headers],0)),NA())</f>
        <v>0</v>
      </c>
      <c r="P326" s="62">
        <f>IFERROR(INDEX(Nitrite[#Data],($O$5+$M326),MATCH($Q$6,Nitrite[#Headers],0)),NA())</f>
        <v>0</v>
      </c>
      <c r="Q326" s="62">
        <f>IFERROR(INDEX(Nitrate[#Data],($O$5+$M326),MATCH($Q$6,Nitrate[#Headers],0)),NA())</f>
        <v>0</v>
      </c>
      <c r="R326" s="62">
        <f>IFERROR(INDEX(Ammonia[#Data],($O$5+$M326),MATCH($Q$6,Ammonia[#Headers],0)),NA())</f>
        <v>0</v>
      </c>
      <c r="S326" s="62">
        <f>IFERROR(INDEX(IrriTKN[#Data],($O$5+$M326),MATCH($Q$7,IrriTKN[#Headers],0)),NA())</f>
        <v>0</v>
      </c>
      <c r="T326" s="62">
        <f>IFERROR(INDEX(ModelN[#Data],($O$5+$M326),MATCH($Q$7,ModelN[#Headers],0)),NA())</f>
        <v>0</v>
      </c>
      <c r="U326" s="57"/>
      <c r="V326" s="57"/>
      <c r="W326" s="57"/>
      <c r="X326" s="57"/>
      <c r="Y326" s="57"/>
      <c r="Z326" s="57"/>
      <c r="AA326" s="57"/>
      <c r="AB326" s="57"/>
      <c r="AC326" s="57"/>
      <c r="AD326" s="57"/>
      <c r="AE326" s="57"/>
    </row>
    <row r="327" spans="1:31" x14ac:dyDescent="0.25">
      <c r="A327" s="57"/>
      <c r="B327" s="58">
        <v>315</v>
      </c>
      <c r="C327" s="61">
        <f>IFERROR(INDEX(LysimeterVol_DB!$H$3:$AM$2832,(NutriPlotsInfo!$D$5+NutriPlotsInfo!$B327),1),NA())</f>
        <v>42501</v>
      </c>
      <c r="D327" s="62">
        <f>IFERROR(INDEX(TKN[#Data],($D$5+$B327),MATCH($F$6,TKN[#Headers],0)),NA())</f>
        <v>0</v>
      </c>
      <c r="E327" s="62">
        <f>IFERROR(INDEX(Nitrite[#Data],($D$5+$B327),MATCH($F$6,Nitrite[#Headers],0)),NA())</f>
        <v>0</v>
      </c>
      <c r="F327" s="62">
        <f>IFERROR(INDEX(Nitrate[#Data],($D$5+$B327),MATCH($F$6,Nitrate[#Headers],0)),NA())</f>
        <v>0</v>
      </c>
      <c r="G327" s="62">
        <f>IFERROR(INDEX(Ammonia[#Data],($D$5+$B327),MATCH($F$6,Ammonia[#Headers],0)),NA())</f>
        <v>0</v>
      </c>
      <c r="H327" s="62">
        <f>IFERROR(INDEX(IrriTKN[#Data],($D$5+$B327),MATCH($F$7,IrriTKN[#Headers],0)),NA())</f>
        <v>0</v>
      </c>
      <c r="I327" s="62">
        <f>IFERROR(INDEX(ModelN[#Data],($D$5+$B327),MATCH($F$7,ModelN[#Headers],0)),NA())</f>
        <v>0</v>
      </c>
      <c r="J327" s="57"/>
      <c r="K327" s="57"/>
      <c r="L327" s="57"/>
      <c r="M327" s="58">
        <v>315</v>
      </c>
      <c r="N327" s="61">
        <f>IFERROR(INDEX(LysimeterVol_DB!$H$3:$AM$2832,(NutriPlotsInfo!$O$5+NutriPlotsInfo!$M327),1),NA())</f>
        <v>40494</v>
      </c>
      <c r="O327" s="62">
        <f>IFERROR(INDEX(TKN[#Data],($O$5+$M327),MATCH($Q$6,TKN[#Headers],0)),NA())</f>
        <v>0</v>
      </c>
      <c r="P327" s="62">
        <f>IFERROR(INDEX(Nitrite[#Data],($O$5+$M327),MATCH($Q$6,Nitrite[#Headers],0)),NA())</f>
        <v>0</v>
      </c>
      <c r="Q327" s="62">
        <f>IFERROR(INDEX(Nitrate[#Data],($O$5+$M327),MATCH($Q$6,Nitrate[#Headers],0)),NA())</f>
        <v>0</v>
      </c>
      <c r="R327" s="62">
        <f>IFERROR(INDEX(Ammonia[#Data],($O$5+$M327),MATCH($Q$6,Ammonia[#Headers],0)),NA())</f>
        <v>0</v>
      </c>
      <c r="S327" s="62">
        <f>IFERROR(INDEX(IrriTKN[#Data],($O$5+$M327),MATCH($Q$7,IrriTKN[#Headers],0)),NA())</f>
        <v>0</v>
      </c>
      <c r="T327" s="62">
        <f>IFERROR(INDEX(ModelN[#Data],($O$5+$M327),MATCH($Q$7,ModelN[#Headers],0)),NA())</f>
        <v>0</v>
      </c>
      <c r="U327" s="57"/>
      <c r="V327" s="57"/>
      <c r="W327" s="57"/>
      <c r="X327" s="57"/>
      <c r="Y327" s="57"/>
      <c r="Z327" s="57"/>
      <c r="AA327" s="57"/>
      <c r="AB327" s="57"/>
      <c r="AC327" s="57"/>
      <c r="AD327" s="57"/>
      <c r="AE327" s="57"/>
    </row>
    <row r="328" spans="1:31" x14ac:dyDescent="0.25">
      <c r="A328" s="57"/>
      <c r="B328" s="58">
        <v>316</v>
      </c>
      <c r="C328" s="61">
        <f>IFERROR(INDEX(LysimeterVol_DB!$H$3:$AM$2832,(NutriPlotsInfo!$D$5+NutriPlotsInfo!$B328),1),NA())</f>
        <v>42502</v>
      </c>
      <c r="D328" s="62">
        <f>IFERROR(INDEX(TKN[#Data],($D$5+$B328),MATCH($F$6,TKN[#Headers],0)),NA())</f>
        <v>0</v>
      </c>
      <c r="E328" s="62">
        <f>IFERROR(INDEX(Nitrite[#Data],($D$5+$B328),MATCH($F$6,Nitrite[#Headers],0)),NA())</f>
        <v>0</v>
      </c>
      <c r="F328" s="62">
        <f>IFERROR(INDEX(Nitrate[#Data],($D$5+$B328),MATCH($F$6,Nitrate[#Headers],0)),NA())</f>
        <v>0</v>
      </c>
      <c r="G328" s="62">
        <f>IFERROR(INDEX(Ammonia[#Data],($D$5+$B328),MATCH($F$6,Ammonia[#Headers],0)),NA())</f>
        <v>0</v>
      </c>
      <c r="H328" s="62">
        <f>IFERROR(INDEX(IrriTKN[#Data],($D$5+$B328),MATCH($F$7,IrriTKN[#Headers],0)),NA())</f>
        <v>0</v>
      </c>
      <c r="I328" s="62">
        <f>IFERROR(INDEX(ModelN[#Data],($D$5+$B328),MATCH($F$7,ModelN[#Headers],0)),NA())</f>
        <v>0</v>
      </c>
      <c r="J328" s="57"/>
      <c r="K328" s="57"/>
      <c r="L328" s="57"/>
      <c r="M328" s="58">
        <v>316</v>
      </c>
      <c r="N328" s="61">
        <f>IFERROR(INDEX(LysimeterVol_DB!$H$3:$AM$2832,(NutriPlotsInfo!$O$5+NutriPlotsInfo!$M328),1),NA())</f>
        <v>40495</v>
      </c>
      <c r="O328" s="62">
        <f>IFERROR(INDEX(TKN[#Data],($O$5+$M328),MATCH($Q$6,TKN[#Headers],0)),NA())</f>
        <v>0</v>
      </c>
      <c r="P328" s="62">
        <f>IFERROR(INDEX(Nitrite[#Data],($O$5+$M328),MATCH($Q$6,Nitrite[#Headers],0)),NA())</f>
        <v>0</v>
      </c>
      <c r="Q328" s="62">
        <f>IFERROR(INDEX(Nitrate[#Data],($O$5+$M328),MATCH($Q$6,Nitrate[#Headers],0)),NA())</f>
        <v>0</v>
      </c>
      <c r="R328" s="62">
        <f>IFERROR(INDEX(Ammonia[#Data],($O$5+$M328),MATCH($Q$6,Ammonia[#Headers],0)),NA())</f>
        <v>0</v>
      </c>
      <c r="S328" s="62">
        <f>IFERROR(INDEX(IrriTKN[#Data],($O$5+$M328),MATCH($Q$7,IrriTKN[#Headers],0)),NA())</f>
        <v>0</v>
      </c>
      <c r="T328" s="62">
        <f>IFERROR(INDEX(ModelN[#Data],($O$5+$M328),MATCH($Q$7,ModelN[#Headers],0)),NA())</f>
        <v>0</v>
      </c>
      <c r="U328" s="57"/>
      <c r="V328" s="57"/>
      <c r="W328" s="57"/>
      <c r="X328" s="57"/>
      <c r="Y328" s="57"/>
      <c r="Z328" s="57"/>
      <c r="AA328" s="57"/>
      <c r="AB328" s="57"/>
      <c r="AC328" s="57"/>
      <c r="AD328" s="57"/>
      <c r="AE328" s="57"/>
    </row>
    <row r="329" spans="1:31" x14ac:dyDescent="0.25">
      <c r="A329" s="57"/>
      <c r="B329" s="58">
        <v>317</v>
      </c>
      <c r="C329" s="61">
        <f>IFERROR(INDEX(LysimeterVol_DB!$H$3:$AM$2832,(NutriPlotsInfo!$D$5+NutriPlotsInfo!$B329),1),NA())</f>
        <v>42503</v>
      </c>
      <c r="D329" s="62">
        <f>IFERROR(INDEX(TKN[#Data],($D$5+$B329),MATCH($F$6,TKN[#Headers],0)),NA())</f>
        <v>0</v>
      </c>
      <c r="E329" s="62">
        <f>IFERROR(INDEX(Nitrite[#Data],($D$5+$B329),MATCH($F$6,Nitrite[#Headers],0)),NA())</f>
        <v>0</v>
      </c>
      <c r="F329" s="62">
        <f>IFERROR(INDEX(Nitrate[#Data],($D$5+$B329),MATCH($F$6,Nitrate[#Headers],0)),NA())</f>
        <v>0</v>
      </c>
      <c r="G329" s="62">
        <f>IFERROR(INDEX(Ammonia[#Data],($D$5+$B329),MATCH($F$6,Ammonia[#Headers],0)),NA())</f>
        <v>0</v>
      </c>
      <c r="H329" s="62">
        <f>IFERROR(INDEX(IrriTKN[#Data],($D$5+$B329),MATCH($F$7,IrriTKN[#Headers],0)),NA())</f>
        <v>0</v>
      </c>
      <c r="I329" s="62">
        <f>IFERROR(INDEX(ModelN[#Data],($D$5+$B329),MATCH($F$7,ModelN[#Headers],0)),NA())</f>
        <v>0</v>
      </c>
      <c r="J329" s="57"/>
      <c r="K329" s="57"/>
      <c r="L329" s="57"/>
      <c r="M329" s="58">
        <v>317</v>
      </c>
      <c r="N329" s="61">
        <f>IFERROR(INDEX(LysimeterVol_DB!$H$3:$AM$2832,(NutriPlotsInfo!$O$5+NutriPlotsInfo!$M329),1),NA())</f>
        <v>40496</v>
      </c>
      <c r="O329" s="62">
        <f>IFERROR(INDEX(TKN[#Data],($O$5+$M329),MATCH($Q$6,TKN[#Headers],0)),NA())</f>
        <v>0</v>
      </c>
      <c r="P329" s="62">
        <f>IFERROR(INDEX(Nitrite[#Data],($O$5+$M329),MATCH($Q$6,Nitrite[#Headers],0)),NA())</f>
        <v>0</v>
      </c>
      <c r="Q329" s="62">
        <f>IFERROR(INDEX(Nitrate[#Data],($O$5+$M329),MATCH($Q$6,Nitrate[#Headers],0)),NA())</f>
        <v>0</v>
      </c>
      <c r="R329" s="62">
        <f>IFERROR(INDEX(Ammonia[#Data],($O$5+$M329),MATCH($Q$6,Ammonia[#Headers],0)),NA())</f>
        <v>0</v>
      </c>
      <c r="S329" s="62">
        <f>IFERROR(INDEX(IrriTKN[#Data],($O$5+$M329),MATCH($Q$7,IrriTKN[#Headers],0)),NA())</f>
        <v>0</v>
      </c>
      <c r="T329" s="62">
        <f>IFERROR(INDEX(ModelN[#Data],($O$5+$M329),MATCH($Q$7,ModelN[#Headers],0)),NA())</f>
        <v>0</v>
      </c>
      <c r="U329" s="57"/>
      <c r="V329" s="57"/>
      <c r="W329" s="57"/>
      <c r="X329" s="57"/>
      <c r="Y329" s="57"/>
      <c r="Z329" s="57"/>
      <c r="AA329" s="57"/>
      <c r="AB329" s="57"/>
      <c r="AC329" s="57"/>
      <c r="AD329" s="57"/>
      <c r="AE329" s="57"/>
    </row>
    <row r="330" spans="1:31" x14ac:dyDescent="0.25">
      <c r="A330" s="57"/>
      <c r="B330" s="58">
        <v>318</v>
      </c>
      <c r="C330" s="61">
        <f>IFERROR(INDEX(LysimeterVol_DB!$H$3:$AM$2832,(NutriPlotsInfo!$D$5+NutriPlotsInfo!$B330),1),NA())</f>
        <v>42504</v>
      </c>
      <c r="D330" s="62">
        <f>IFERROR(INDEX(TKN[#Data],($D$5+$B330),MATCH($F$6,TKN[#Headers],0)),NA())</f>
        <v>0</v>
      </c>
      <c r="E330" s="62">
        <f>IFERROR(INDEX(Nitrite[#Data],($D$5+$B330),MATCH($F$6,Nitrite[#Headers],0)),NA())</f>
        <v>0</v>
      </c>
      <c r="F330" s="62">
        <f>IFERROR(INDEX(Nitrate[#Data],($D$5+$B330),MATCH($F$6,Nitrate[#Headers],0)),NA())</f>
        <v>0</v>
      </c>
      <c r="G330" s="62">
        <f>IFERROR(INDEX(Ammonia[#Data],($D$5+$B330),MATCH($F$6,Ammonia[#Headers],0)),NA())</f>
        <v>0</v>
      </c>
      <c r="H330" s="62">
        <f>IFERROR(INDEX(IrriTKN[#Data],($D$5+$B330),MATCH($F$7,IrriTKN[#Headers],0)),NA())</f>
        <v>0</v>
      </c>
      <c r="I330" s="62">
        <f>IFERROR(INDEX(ModelN[#Data],($D$5+$B330),MATCH($F$7,ModelN[#Headers],0)),NA())</f>
        <v>0</v>
      </c>
      <c r="J330" s="57"/>
      <c r="K330" s="57"/>
      <c r="L330" s="57"/>
      <c r="M330" s="58">
        <v>318</v>
      </c>
      <c r="N330" s="61">
        <f>IFERROR(INDEX(LysimeterVol_DB!$H$3:$AM$2832,(NutriPlotsInfo!$O$5+NutriPlotsInfo!$M330),1),NA())</f>
        <v>40497</v>
      </c>
      <c r="O330" s="62">
        <f>IFERROR(INDEX(TKN[#Data],($O$5+$M330),MATCH($Q$6,TKN[#Headers],0)),NA())</f>
        <v>0</v>
      </c>
      <c r="P330" s="62">
        <f>IFERROR(INDEX(Nitrite[#Data],($O$5+$M330),MATCH($Q$6,Nitrite[#Headers],0)),NA())</f>
        <v>0</v>
      </c>
      <c r="Q330" s="62">
        <f>IFERROR(INDEX(Nitrate[#Data],($O$5+$M330),MATCH($Q$6,Nitrate[#Headers],0)),NA())</f>
        <v>0</v>
      </c>
      <c r="R330" s="62">
        <f>IFERROR(INDEX(Ammonia[#Data],($O$5+$M330),MATCH($Q$6,Ammonia[#Headers],0)),NA())</f>
        <v>0</v>
      </c>
      <c r="S330" s="62">
        <f>IFERROR(INDEX(IrriTKN[#Data],($O$5+$M330),MATCH($Q$7,IrriTKN[#Headers],0)),NA())</f>
        <v>0</v>
      </c>
      <c r="T330" s="62">
        <f>IFERROR(INDEX(ModelN[#Data],($O$5+$M330),MATCH($Q$7,ModelN[#Headers],0)),NA())</f>
        <v>0</v>
      </c>
      <c r="U330" s="57"/>
      <c r="V330" s="57"/>
      <c r="W330" s="57"/>
      <c r="X330" s="57"/>
      <c r="Y330" s="57"/>
      <c r="Z330" s="57"/>
      <c r="AA330" s="57"/>
      <c r="AB330" s="57"/>
      <c r="AC330" s="57"/>
      <c r="AD330" s="57"/>
      <c r="AE330" s="57"/>
    </row>
    <row r="331" spans="1:31" x14ac:dyDescent="0.25">
      <c r="A331" s="57"/>
      <c r="B331" s="58">
        <v>319</v>
      </c>
      <c r="C331" s="61">
        <f>IFERROR(INDEX(LysimeterVol_DB!$H$3:$AM$2832,(NutriPlotsInfo!$D$5+NutriPlotsInfo!$B331),1),NA())</f>
        <v>42505</v>
      </c>
      <c r="D331" s="62">
        <f>IFERROR(INDEX(TKN[#Data],($D$5+$B331),MATCH($F$6,TKN[#Headers],0)),NA())</f>
        <v>0</v>
      </c>
      <c r="E331" s="62">
        <f>IFERROR(INDEX(Nitrite[#Data],($D$5+$B331),MATCH($F$6,Nitrite[#Headers],0)),NA())</f>
        <v>0</v>
      </c>
      <c r="F331" s="62">
        <f>IFERROR(INDEX(Nitrate[#Data],($D$5+$B331),MATCH($F$6,Nitrate[#Headers],0)),NA())</f>
        <v>0</v>
      </c>
      <c r="G331" s="62">
        <f>IFERROR(INDEX(Ammonia[#Data],($D$5+$B331),MATCH($F$6,Ammonia[#Headers],0)),NA())</f>
        <v>0</v>
      </c>
      <c r="H331" s="62">
        <f>IFERROR(INDEX(IrriTKN[#Data],($D$5+$B331),MATCH($F$7,IrriTKN[#Headers],0)),NA())</f>
        <v>0</v>
      </c>
      <c r="I331" s="62">
        <f>IFERROR(INDEX(ModelN[#Data],($D$5+$B331),MATCH($F$7,ModelN[#Headers],0)),NA())</f>
        <v>0</v>
      </c>
      <c r="J331" s="57"/>
      <c r="K331" s="57"/>
      <c r="L331" s="57"/>
      <c r="M331" s="58">
        <v>319</v>
      </c>
      <c r="N331" s="61">
        <f>IFERROR(INDEX(LysimeterVol_DB!$H$3:$AM$2832,(NutriPlotsInfo!$O$5+NutriPlotsInfo!$M331),1),NA())</f>
        <v>40498</v>
      </c>
      <c r="O331" s="62">
        <f>IFERROR(INDEX(TKN[#Data],($O$5+$M331),MATCH($Q$6,TKN[#Headers],0)),NA())</f>
        <v>0</v>
      </c>
      <c r="P331" s="62">
        <f>IFERROR(INDEX(Nitrite[#Data],($O$5+$M331),MATCH($Q$6,Nitrite[#Headers],0)),NA())</f>
        <v>0</v>
      </c>
      <c r="Q331" s="62">
        <f>IFERROR(INDEX(Nitrate[#Data],($O$5+$M331),MATCH($Q$6,Nitrate[#Headers],0)),NA())</f>
        <v>0</v>
      </c>
      <c r="R331" s="62">
        <f>IFERROR(INDEX(Ammonia[#Data],($O$5+$M331),MATCH($Q$6,Ammonia[#Headers],0)),NA())</f>
        <v>0</v>
      </c>
      <c r="S331" s="62">
        <f>IFERROR(INDEX(IrriTKN[#Data],($O$5+$M331),MATCH($Q$7,IrriTKN[#Headers],0)),NA())</f>
        <v>0</v>
      </c>
      <c r="T331" s="62">
        <f>IFERROR(INDEX(ModelN[#Data],($O$5+$M331),MATCH($Q$7,ModelN[#Headers],0)),NA())</f>
        <v>0</v>
      </c>
      <c r="U331" s="57"/>
      <c r="V331" s="57"/>
      <c r="W331" s="57"/>
      <c r="X331" s="57"/>
      <c r="Y331" s="57"/>
      <c r="Z331" s="57"/>
      <c r="AA331" s="57"/>
      <c r="AB331" s="57"/>
      <c r="AC331" s="57"/>
      <c r="AD331" s="57"/>
      <c r="AE331" s="57"/>
    </row>
    <row r="332" spans="1:31" x14ac:dyDescent="0.25">
      <c r="A332" s="57"/>
      <c r="B332" s="58">
        <v>320</v>
      </c>
      <c r="C332" s="61">
        <f>IFERROR(INDEX(LysimeterVol_DB!$H$3:$AM$2832,(NutriPlotsInfo!$D$5+NutriPlotsInfo!$B332),1),NA())</f>
        <v>42506</v>
      </c>
      <c r="D332" s="62">
        <f>IFERROR(INDEX(TKN[#Data],($D$5+$B332),MATCH($F$6,TKN[#Headers],0)),NA())</f>
        <v>0</v>
      </c>
      <c r="E332" s="62">
        <f>IFERROR(INDEX(Nitrite[#Data],($D$5+$B332),MATCH($F$6,Nitrite[#Headers],0)),NA())</f>
        <v>0</v>
      </c>
      <c r="F332" s="62">
        <f>IFERROR(INDEX(Nitrate[#Data],($D$5+$B332),MATCH($F$6,Nitrate[#Headers],0)),NA())</f>
        <v>0</v>
      </c>
      <c r="G332" s="62">
        <f>IFERROR(INDEX(Ammonia[#Data],($D$5+$B332),MATCH($F$6,Ammonia[#Headers],0)),NA())</f>
        <v>0</v>
      </c>
      <c r="H332" s="62">
        <f>IFERROR(INDEX(IrriTKN[#Data],($D$5+$B332),MATCH($F$7,IrriTKN[#Headers],0)),NA())</f>
        <v>0</v>
      </c>
      <c r="I332" s="62">
        <f>IFERROR(INDEX(ModelN[#Data],($D$5+$B332),MATCH($F$7,ModelN[#Headers],0)),NA())</f>
        <v>0</v>
      </c>
      <c r="J332" s="57"/>
      <c r="K332" s="57"/>
      <c r="L332" s="57"/>
      <c r="M332" s="58">
        <v>320</v>
      </c>
      <c r="N332" s="61">
        <f>IFERROR(INDEX(LysimeterVol_DB!$H$3:$AM$2832,(NutriPlotsInfo!$O$5+NutriPlotsInfo!$M332),1),NA())</f>
        <v>40499</v>
      </c>
      <c r="O332" s="62">
        <f>IFERROR(INDEX(TKN[#Data],($O$5+$M332),MATCH($Q$6,TKN[#Headers],0)),NA())</f>
        <v>0</v>
      </c>
      <c r="P332" s="62">
        <f>IFERROR(INDEX(Nitrite[#Data],($O$5+$M332),MATCH($Q$6,Nitrite[#Headers],0)),NA())</f>
        <v>0</v>
      </c>
      <c r="Q332" s="62">
        <f>IFERROR(INDEX(Nitrate[#Data],($O$5+$M332),MATCH($Q$6,Nitrate[#Headers],0)),NA())</f>
        <v>0</v>
      </c>
      <c r="R332" s="62">
        <f>IFERROR(INDEX(Ammonia[#Data],($O$5+$M332),MATCH($Q$6,Ammonia[#Headers],0)),NA())</f>
        <v>0</v>
      </c>
      <c r="S332" s="62">
        <f>IFERROR(INDEX(IrriTKN[#Data],($O$5+$M332),MATCH($Q$7,IrriTKN[#Headers],0)),NA())</f>
        <v>140</v>
      </c>
      <c r="T332" s="62">
        <f>IFERROR(INDEX(ModelN[#Data],($O$5+$M332),MATCH($Q$7,ModelN[#Headers],0)),NA())</f>
        <v>58.333919597989954</v>
      </c>
      <c r="U332" s="57"/>
      <c r="V332" s="57"/>
      <c r="W332" s="57"/>
      <c r="X332" s="57"/>
      <c r="Y332" s="57"/>
      <c r="Z332" s="57"/>
      <c r="AA332" s="57"/>
      <c r="AB332" s="57"/>
      <c r="AC332" s="57"/>
      <c r="AD332" s="57"/>
      <c r="AE332" s="57"/>
    </row>
    <row r="333" spans="1:31" x14ac:dyDescent="0.25">
      <c r="A333" s="57"/>
      <c r="B333" s="58">
        <v>321</v>
      </c>
      <c r="C333" s="61">
        <f>IFERROR(INDEX(LysimeterVol_DB!$H$3:$AM$2832,(NutriPlotsInfo!$D$5+NutriPlotsInfo!$B333),1),NA())</f>
        <v>42507</v>
      </c>
      <c r="D333" s="62">
        <f>IFERROR(INDEX(TKN[#Data],($D$5+$B333),MATCH($F$6,TKN[#Headers],0)),NA())</f>
        <v>0</v>
      </c>
      <c r="E333" s="62">
        <f>IFERROR(INDEX(Nitrite[#Data],($D$5+$B333),MATCH($F$6,Nitrite[#Headers],0)),NA())</f>
        <v>0</v>
      </c>
      <c r="F333" s="62">
        <f>IFERROR(INDEX(Nitrate[#Data],($D$5+$B333),MATCH($F$6,Nitrate[#Headers],0)),NA())</f>
        <v>0</v>
      </c>
      <c r="G333" s="62">
        <f>IFERROR(INDEX(Ammonia[#Data],($D$5+$B333),MATCH($F$6,Ammonia[#Headers],0)),NA())</f>
        <v>0</v>
      </c>
      <c r="H333" s="62">
        <f>IFERROR(INDEX(IrriTKN[#Data],($D$5+$B333),MATCH($F$7,IrriTKN[#Headers],0)),NA())</f>
        <v>0</v>
      </c>
      <c r="I333" s="62">
        <f>IFERROR(INDEX(ModelN[#Data],($D$5+$B333),MATCH($F$7,ModelN[#Headers],0)),NA())</f>
        <v>0</v>
      </c>
      <c r="J333" s="57"/>
      <c r="K333" s="57"/>
      <c r="L333" s="57"/>
      <c r="M333" s="58">
        <v>321</v>
      </c>
      <c r="N333" s="61">
        <f>IFERROR(INDEX(LysimeterVol_DB!$H$3:$AM$2832,(NutriPlotsInfo!$O$5+NutriPlotsInfo!$M333),1),NA())</f>
        <v>40500</v>
      </c>
      <c r="O333" s="62">
        <f>IFERROR(INDEX(TKN[#Data],($O$5+$M333),MATCH($Q$6,TKN[#Headers],0)),NA())</f>
        <v>0</v>
      </c>
      <c r="P333" s="62">
        <f>IFERROR(INDEX(Nitrite[#Data],($O$5+$M333),MATCH($Q$6,Nitrite[#Headers],0)),NA())</f>
        <v>0</v>
      </c>
      <c r="Q333" s="62">
        <f>IFERROR(INDEX(Nitrate[#Data],($O$5+$M333),MATCH($Q$6,Nitrate[#Headers],0)),NA())</f>
        <v>0</v>
      </c>
      <c r="R333" s="62">
        <f>IFERROR(INDEX(Ammonia[#Data],($O$5+$M333),MATCH($Q$6,Ammonia[#Headers],0)),NA())</f>
        <v>0</v>
      </c>
      <c r="S333" s="62">
        <f>IFERROR(INDEX(IrriTKN[#Data],($O$5+$M333),MATCH($Q$7,IrriTKN[#Headers],0)),NA())</f>
        <v>0</v>
      </c>
      <c r="T333" s="62">
        <f>IFERROR(INDEX(ModelN[#Data],($O$5+$M333),MATCH($Q$7,ModelN[#Headers],0)),NA())</f>
        <v>0</v>
      </c>
      <c r="U333" s="57"/>
      <c r="V333" s="57"/>
      <c r="W333" s="57"/>
      <c r="X333" s="57"/>
      <c r="Y333" s="57"/>
      <c r="Z333" s="57"/>
      <c r="AA333" s="57"/>
      <c r="AB333" s="57"/>
      <c r="AC333" s="57"/>
      <c r="AD333" s="57"/>
      <c r="AE333" s="57"/>
    </row>
    <row r="334" spans="1:31" x14ac:dyDescent="0.25">
      <c r="A334" s="57"/>
      <c r="B334" s="58">
        <v>322</v>
      </c>
      <c r="C334" s="61">
        <f>IFERROR(INDEX(LysimeterVol_DB!$H$3:$AM$2832,(NutriPlotsInfo!$D$5+NutriPlotsInfo!$B334),1),NA())</f>
        <v>42508</v>
      </c>
      <c r="D334" s="62">
        <f>IFERROR(INDEX(TKN[#Data],($D$5+$B334),MATCH($F$6,TKN[#Headers],0)),NA())</f>
        <v>0</v>
      </c>
      <c r="E334" s="62">
        <f>IFERROR(INDEX(Nitrite[#Data],($D$5+$B334),MATCH($F$6,Nitrite[#Headers],0)),NA())</f>
        <v>0</v>
      </c>
      <c r="F334" s="62">
        <f>IFERROR(INDEX(Nitrate[#Data],($D$5+$B334),MATCH($F$6,Nitrate[#Headers],0)),NA())</f>
        <v>0</v>
      </c>
      <c r="G334" s="62">
        <f>IFERROR(INDEX(Ammonia[#Data],($D$5+$B334),MATCH($F$6,Ammonia[#Headers],0)),NA())</f>
        <v>0</v>
      </c>
      <c r="H334" s="62">
        <f>IFERROR(INDEX(IrriTKN[#Data],($D$5+$B334),MATCH($F$7,IrriTKN[#Headers],0)),NA())</f>
        <v>0</v>
      </c>
      <c r="I334" s="62">
        <f>IFERROR(INDEX(ModelN[#Data],($D$5+$B334),MATCH($F$7,ModelN[#Headers],0)),NA())</f>
        <v>0</v>
      </c>
      <c r="J334" s="57"/>
      <c r="K334" s="57"/>
      <c r="L334" s="57"/>
      <c r="M334" s="58">
        <v>322</v>
      </c>
      <c r="N334" s="61">
        <f>IFERROR(INDEX(LysimeterVol_DB!$H$3:$AM$2832,(NutriPlotsInfo!$O$5+NutriPlotsInfo!$M334),1),NA())</f>
        <v>40501</v>
      </c>
      <c r="O334" s="62">
        <f>IFERROR(INDEX(TKN[#Data],($O$5+$M334),MATCH($Q$6,TKN[#Headers],0)),NA())</f>
        <v>0</v>
      </c>
      <c r="P334" s="62">
        <f>IFERROR(INDEX(Nitrite[#Data],($O$5+$M334),MATCH($Q$6,Nitrite[#Headers],0)),NA())</f>
        <v>0</v>
      </c>
      <c r="Q334" s="62">
        <f>IFERROR(INDEX(Nitrate[#Data],($O$5+$M334),MATCH($Q$6,Nitrate[#Headers],0)),NA())</f>
        <v>0</v>
      </c>
      <c r="R334" s="62">
        <f>IFERROR(INDEX(Ammonia[#Data],($O$5+$M334),MATCH($Q$6,Ammonia[#Headers],0)),NA())</f>
        <v>0</v>
      </c>
      <c r="S334" s="62">
        <f>IFERROR(INDEX(IrriTKN[#Data],($O$5+$M334),MATCH($Q$7,IrriTKN[#Headers],0)),NA())</f>
        <v>0</v>
      </c>
      <c r="T334" s="62">
        <f>IFERROR(INDEX(ModelN[#Data],($O$5+$M334),MATCH($Q$7,ModelN[#Headers],0)),NA())</f>
        <v>0</v>
      </c>
      <c r="U334" s="57"/>
      <c r="V334" s="57"/>
      <c r="W334" s="57"/>
      <c r="X334" s="57"/>
      <c r="Y334" s="57"/>
      <c r="Z334" s="57"/>
      <c r="AA334" s="57"/>
      <c r="AB334" s="57"/>
      <c r="AC334" s="57"/>
      <c r="AD334" s="57"/>
      <c r="AE334" s="57"/>
    </row>
    <row r="335" spans="1:31" x14ac:dyDescent="0.25">
      <c r="A335" s="57"/>
      <c r="B335" s="58">
        <v>323</v>
      </c>
      <c r="C335" s="61">
        <f>IFERROR(INDEX(LysimeterVol_DB!$H$3:$AM$2832,(NutriPlotsInfo!$D$5+NutriPlotsInfo!$B335),1),NA())</f>
        <v>42509</v>
      </c>
      <c r="D335" s="62">
        <f>IFERROR(INDEX(TKN[#Data],($D$5+$B335),MATCH($F$6,TKN[#Headers],0)),NA())</f>
        <v>0</v>
      </c>
      <c r="E335" s="62">
        <f>IFERROR(INDEX(Nitrite[#Data],($D$5+$B335),MATCH($F$6,Nitrite[#Headers],0)),NA())</f>
        <v>0</v>
      </c>
      <c r="F335" s="62">
        <f>IFERROR(INDEX(Nitrate[#Data],($D$5+$B335),MATCH($F$6,Nitrate[#Headers],0)),NA())</f>
        <v>0</v>
      </c>
      <c r="G335" s="62">
        <f>IFERROR(INDEX(Ammonia[#Data],($D$5+$B335),MATCH($F$6,Ammonia[#Headers],0)),NA())</f>
        <v>0</v>
      </c>
      <c r="H335" s="62">
        <f>IFERROR(INDEX(IrriTKN[#Data],($D$5+$B335),MATCH($F$7,IrriTKN[#Headers],0)),NA())</f>
        <v>0</v>
      </c>
      <c r="I335" s="62">
        <f>IFERROR(INDEX(ModelN[#Data],($D$5+$B335),MATCH($F$7,ModelN[#Headers],0)),NA())</f>
        <v>0</v>
      </c>
      <c r="J335" s="57"/>
      <c r="K335" s="57"/>
      <c r="L335" s="57"/>
      <c r="M335" s="58">
        <v>323</v>
      </c>
      <c r="N335" s="61">
        <f>IFERROR(INDEX(LysimeterVol_DB!$H$3:$AM$2832,(NutriPlotsInfo!$O$5+NutriPlotsInfo!$M335),1),NA())</f>
        <v>40502</v>
      </c>
      <c r="O335" s="62">
        <f>IFERROR(INDEX(TKN[#Data],($O$5+$M335),MATCH($Q$6,TKN[#Headers],0)),NA())</f>
        <v>0</v>
      </c>
      <c r="P335" s="62">
        <f>IFERROR(INDEX(Nitrite[#Data],($O$5+$M335),MATCH($Q$6,Nitrite[#Headers],0)),NA())</f>
        <v>0</v>
      </c>
      <c r="Q335" s="62">
        <f>IFERROR(INDEX(Nitrate[#Data],($O$5+$M335),MATCH($Q$6,Nitrate[#Headers],0)),NA())</f>
        <v>0</v>
      </c>
      <c r="R335" s="62">
        <f>IFERROR(INDEX(Ammonia[#Data],($O$5+$M335),MATCH($Q$6,Ammonia[#Headers],0)),NA())</f>
        <v>0</v>
      </c>
      <c r="S335" s="62">
        <f>IFERROR(INDEX(IrriTKN[#Data],($O$5+$M335),MATCH($Q$7,IrriTKN[#Headers],0)),NA())</f>
        <v>0</v>
      </c>
      <c r="T335" s="62">
        <f>IFERROR(INDEX(ModelN[#Data],($O$5+$M335),MATCH($Q$7,ModelN[#Headers],0)),NA())</f>
        <v>0</v>
      </c>
      <c r="U335" s="57"/>
      <c r="V335" s="57"/>
      <c r="W335" s="57"/>
      <c r="X335" s="57"/>
      <c r="Y335" s="57"/>
      <c r="Z335" s="57"/>
      <c r="AA335" s="57"/>
      <c r="AB335" s="57"/>
      <c r="AC335" s="57"/>
      <c r="AD335" s="57"/>
      <c r="AE335" s="57"/>
    </row>
    <row r="336" spans="1:31" x14ac:dyDescent="0.25">
      <c r="A336" s="57"/>
      <c r="B336" s="58">
        <v>324</v>
      </c>
      <c r="C336" s="61">
        <f>IFERROR(INDEX(LysimeterVol_DB!$H$3:$AM$2832,(NutriPlotsInfo!$D$5+NutriPlotsInfo!$B336),1),NA())</f>
        <v>42510</v>
      </c>
      <c r="D336" s="62">
        <f>IFERROR(INDEX(TKN[#Data],($D$5+$B336),MATCH($F$6,TKN[#Headers],0)),NA())</f>
        <v>0</v>
      </c>
      <c r="E336" s="62">
        <f>IFERROR(INDEX(Nitrite[#Data],($D$5+$B336),MATCH($F$6,Nitrite[#Headers],0)),NA())</f>
        <v>0</v>
      </c>
      <c r="F336" s="62">
        <f>IFERROR(INDEX(Nitrate[#Data],($D$5+$B336),MATCH($F$6,Nitrate[#Headers],0)),NA())</f>
        <v>0</v>
      </c>
      <c r="G336" s="62">
        <f>IFERROR(INDEX(Ammonia[#Data],($D$5+$B336),MATCH($F$6,Ammonia[#Headers],0)),NA())</f>
        <v>0</v>
      </c>
      <c r="H336" s="62">
        <f>IFERROR(INDEX(IrriTKN[#Data],($D$5+$B336),MATCH($F$7,IrriTKN[#Headers],0)),NA())</f>
        <v>0</v>
      </c>
      <c r="I336" s="62">
        <f>IFERROR(INDEX(ModelN[#Data],($D$5+$B336),MATCH($F$7,ModelN[#Headers],0)),NA())</f>
        <v>0</v>
      </c>
      <c r="J336" s="57"/>
      <c r="K336" s="57"/>
      <c r="L336" s="57"/>
      <c r="M336" s="58">
        <v>324</v>
      </c>
      <c r="N336" s="61">
        <f>IFERROR(INDEX(LysimeterVol_DB!$H$3:$AM$2832,(NutriPlotsInfo!$O$5+NutriPlotsInfo!$M336),1),NA())</f>
        <v>40503</v>
      </c>
      <c r="O336" s="62">
        <f>IFERROR(INDEX(TKN[#Data],($O$5+$M336),MATCH($Q$6,TKN[#Headers],0)),NA())</f>
        <v>0</v>
      </c>
      <c r="P336" s="62">
        <f>IFERROR(INDEX(Nitrite[#Data],($O$5+$M336),MATCH($Q$6,Nitrite[#Headers],0)),NA())</f>
        <v>0</v>
      </c>
      <c r="Q336" s="62">
        <f>IFERROR(INDEX(Nitrate[#Data],($O$5+$M336),MATCH($Q$6,Nitrate[#Headers],0)),NA())</f>
        <v>0</v>
      </c>
      <c r="R336" s="62">
        <f>IFERROR(INDEX(Ammonia[#Data],($O$5+$M336),MATCH($Q$6,Ammonia[#Headers],0)),NA())</f>
        <v>0</v>
      </c>
      <c r="S336" s="62">
        <f>IFERROR(INDEX(IrriTKN[#Data],($O$5+$M336),MATCH($Q$7,IrriTKN[#Headers],0)),NA())</f>
        <v>0</v>
      </c>
      <c r="T336" s="62">
        <f>IFERROR(INDEX(ModelN[#Data],($O$5+$M336),MATCH($Q$7,ModelN[#Headers],0)),NA())</f>
        <v>0</v>
      </c>
      <c r="U336" s="57"/>
      <c r="V336" s="57"/>
      <c r="W336" s="57"/>
      <c r="X336" s="57"/>
      <c r="Y336" s="57"/>
      <c r="Z336" s="57"/>
      <c r="AA336" s="57"/>
      <c r="AB336" s="57"/>
      <c r="AC336" s="57"/>
      <c r="AD336" s="57"/>
      <c r="AE336" s="57"/>
    </row>
    <row r="337" spans="1:31" x14ac:dyDescent="0.25">
      <c r="A337" s="57"/>
      <c r="B337" s="58">
        <v>325</v>
      </c>
      <c r="C337" s="61">
        <f>IFERROR(INDEX(LysimeterVol_DB!$H$3:$AM$2832,(NutriPlotsInfo!$D$5+NutriPlotsInfo!$B337),1),NA())</f>
        <v>42511</v>
      </c>
      <c r="D337" s="62">
        <f>IFERROR(INDEX(TKN[#Data],($D$5+$B337),MATCH($F$6,TKN[#Headers],0)),NA())</f>
        <v>0</v>
      </c>
      <c r="E337" s="62">
        <f>IFERROR(INDEX(Nitrite[#Data],($D$5+$B337),MATCH($F$6,Nitrite[#Headers],0)),NA())</f>
        <v>0</v>
      </c>
      <c r="F337" s="62">
        <f>IFERROR(INDEX(Nitrate[#Data],($D$5+$B337),MATCH($F$6,Nitrate[#Headers],0)),NA())</f>
        <v>0</v>
      </c>
      <c r="G337" s="62">
        <f>IFERROR(INDEX(Ammonia[#Data],($D$5+$B337),MATCH($F$6,Ammonia[#Headers],0)),NA())</f>
        <v>0</v>
      </c>
      <c r="H337" s="62">
        <f>IFERROR(INDEX(IrriTKN[#Data],($D$5+$B337),MATCH($F$7,IrriTKN[#Headers],0)),NA())</f>
        <v>0</v>
      </c>
      <c r="I337" s="62">
        <f>IFERROR(INDEX(ModelN[#Data],($D$5+$B337),MATCH($F$7,ModelN[#Headers],0)),NA())</f>
        <v>0</v>
      </c>
      <c r="J337" s="57"/>
      <c r="K337" s="57"/>
      <c r="L337" s="57"/>
      <c r="M337" s="58">
        <v>325</v>
      </c>
      <c r="N337" s="61">
        <f>IFERROR(INDEX(LysimeterVol_DB!$H$3:$AM$2832,(NutriPlotsInfo!$O$5+NutriPlotsInfo!$M337),1),NA())</f>
        <v>40504</v>
      </c>
      <c r="O337" s="62">
        <f>IFERROR(INDEX(TKN[#Data],($O$5+$M337),MATCH($Q$6,TKN[#Headers],0)),NA())</f>
        <v>0</v>
      </c>
      <c r="P337" s="62">
        <f>IFERROR(INDEX(Nitrite[#Data],($O$5+$M337),MATCH($Q$6,Nitrite[#Headers],0)),NA())</f>
        <v>0</v>
      </c>
      <c r="Q337" s="62">
        <f>IFERROR(INDEX(Nitrate[#Data],($O$5+$M337),MATCH($Q$6,Nitrate[#Headers],0)),NA())</f>
        <v>0</v>
      </c>
      <c r="R337" s="62">
        <f>IFERROR(INDEX(Ammonia[#Data],($O$5+$M337),MATCH($Q$6,Ammonia[#Headers],0)),NA())</f>
        <v>0</v>
      </c>
      <c r="S337" s="62">
        <f>IFERROR(INDEX(IrriTKN[#Data],($O$5+$M337),MATCH($Q$7,IrriTKN[#Headers],0)),NA())</f>
        <v>0</v>
      </c>
      <c r="T337" s="62">
        <f>IFERROR(INDEX(ModelN[#Data],($O$5+$M337),MATCH($Q$7,ModelN[#Headers],0)),NA())</f>
        <v>0</v>
      </c>
      <c r="U337" s="57"/>
      <c r="V337" s="57"/>
      <c r="W337" s="57"/>
      <c r="X337" s="57"/>
      <c r="Y337" s="57"/>
      <c r="Z337" s="57"/>
      <c r="AA337" s="57"/>
      <c r="AB337" s="57"/>
      <c r="AC337" s="57"/>
      <c r="AD337" s="57"/>
      <c r="AE337" s="57"/>
    </row>
    <row r="338" spans="1:31" x14ac:dyDescent="0.25">
      <c r="A338" s="57"/>
      <c r="B338" s="58">
        <v>326</v>
      </c>
      <c r="C338" s="61">
        <f>IFERROR(INDEX(LysimeterVol_DB!$H$3:$AM$2832,(NutriPlotsInfo!$D$5+NutriPlotsInfo!$B338),1),NA())</f>
        <v>42512</v>
      </c>
      <c r="D338" s="62">
        <f>IFERROR(INDEX(TKN[#Data],($D$5+$B338),MATCH($F$6,TKN[#Headers],0)),NA())</f>
        <v>0</v>
      </c>
      <c r="E338" s="62">
        <f>IFERROR(INDEX(Nitrite[#Data],($D$5+$B338),MATCH($F$6,Nitrite[#Headers],0)),NA())</f>
        <v>0</v>
      </c>
      <c r="F338" s="62">
        <f>IFERROR(INDEX(Nitrate[#Data],($D$5+$B338),MATCH($F$6,Nitrate[#Headers],0)),NA())</f>
        <v>0</v>
      </c>
      <c r="G338" s="62">
        <f>IFERROR(INDEX(Ammonia[#Data],($D$5+$B338),MATCH($F$6,Ammonia[#Headers],0)),NA())</f>
        <v>0</v>
      </c>
      <c r="H338" s="62">
        <f>IFERROR(INDEX(IrriTKN[#Data],($D$5+$B338),MATCH($F$7,IrriTKN[#Headers],0)),NA())</f>
        <v>0</v>
      </c>
      <c r="I338" s="62">
        <f>IFERROR(INDEX(ModelN[#Data],($D$5+$B338),MATCH($F$7,ModelN[#Headers],0)),NA())</f>
        <v>0</v>
      </c>
      <c r="J338" s="57"/>
      <c r="K338" s="57"/>
      <c r="L338" s="57"/>
      <c r="M338" s="58">
        <v>326</v>
      </c>
      <c r="N338" s="61">
        <f>IFERROR(INDEX(LysimeterVol_DB!$H$3:$AM$2832,(NutriPlotsInfo!$O$5+NutriPlotsInfo!$M338),1),NA())</f>
        <v>40505</v>
      </c>
      <c r="O338" s="62">
        <f>IFERROR(INDEX(TKN[#Data],($O$5+$M338),MATCH($Q$6,TKN[#Headers],0)),NA())</f>
        <v>0</v>
      </c>
      <c r="P338" s="62">
        <f>IFERROR(INDEX(Nitrite[#Data],($O$5+$M338),MATCH($Q$6,Nitrite[#Headers],0)),NA())</f>
        <v>0</v>
      </c>
      <c r="Q338" s="62">
        <f>IFERROR(INDEX(Nitrate[#Data],($O$5+$M338),MATCH($Q$6,Nitrate[#Headers],0)),NA())</f>
        <v>0</v>
      </c>
      <c r="R338" s="62">
        <f>IFERROR(INDEX(Ammonia[#Data],($O$5+$M338),MATCH($Q$6,Ammonia[#Headers],0)),NA())</f>
        <v>0</v>
      </c>
      <c r="S338" s="62">
        <f>IFERROR(INDEX(IrriTKN[#Data],($O$5+$M338),MATCH($Q$7,IrriTKN[#Headers],0)),NA())</f>
        <v>0</v>
      </c>
      <c r="T338" s="62">
        <f>IFERROR(INDEX(ModelN[#Data],($O$5+$M338),MATCH($Q$7,ModelN[#Headers],0)),NA())</f>
        <v>0</v>
      </c>
      <c r="U338" s="57"/>
      <c r="V338" s="57"/>
      <c r="W338" s="57"/>
      <c r="X338" s="57"/>
      <c r="Y338" s="57"/>
      <c r="Z338" s="57"/>
      <c r="AA338" s="57"/>
      <c r="AB338" s="57"/>
      <c r="AC338" s="57"/>
      <c r="AD338" s="57"/>
      <c r="AE338" s="57"/>
    </row>
    <row r="339" spans="1:31" x14ac:dyDescent="0.25">
      <c r="A339" s="57"/>
      <c r="B339" s="58">
        <v>327</v>
      </c>
      <c r="C339" s="61">
        <f>IFERROR(INDEX(LysimeterVol_DB!$H$3:$AM$2832,(NutriPlotsInfo!$D$5+NutriPlotsInfo!$B339),1),NA())</f>
        <v>42513</v>
      </c>
      <c r="D339" s="62">
        <f>IFERROR(INDEX(TKN[#Data],($D$5+$B339),MATCH($F$6,TKN[#Headers],0)),NA())</f>
        <v>0</v>
      </c>
      <c r="E339" s="62">
        <f>IFERROR(INDEX(Nitrite[#Data],($D$5+$B339),MATCH($F$6,Nitrite[#Headers],0)),NA())</f>
        <v>0</v>
      </c>
      <c r="F339" s="62">
        <f>IFERROR(INDEX(Nitrate[#Data],($D$5+$B339),MATCH($F$6,Nitrate[#Headers],0)),NA())</f>
        <v>0</v>
      </c>
      <c r="G339" s="62">
        <f>IFERROR(INDEX(Ammonia[#Data],($D$5+$B339),MATCH($F$6,Ammonia[#Headers],0)),NA())</f>
        <v>0</v>
      </c>
      <c r="H339" s="62">
        <f>IFERROR(INDEX(IrriTKN[#Data],($D$5+$B339),MATCH($F$7,IrriTKN[#Headers],0)),NA())</f>
        <v>0</v>
      </c>
      <c r="I339" s="62">
        <f>IFERROR(INDEX(ModelN[#Data],($D$5+$B339),MATCH($F$7,ModelN[#Headers],0)),NA())</f>
        <v>0</v>
      </c>
      <c r="J339" s="57"/>
      <c r="K339" s="57"/>
      <c r="L339" s="57"/>
      <c r="M339" s="58">
        <v>327</v>
      </c>
      <c r="N339" s="61">
        <f>IFERROR(INDEX(LysimeterVol_DB!$H$3:$AM$2832,(NutriPlotsInfo!$O$5+NutriPlotsInfo!$M339),1),NA())</f>
        <v>40506</v>
      </c>
      <c r="O339" s="62">
        <f>IFERROR(INDEX(TKN[#Data],($O$5+$M339),MATCH($Q$6,TKN[#Headers],0)),NA())</f>
        <v>0</v>
      </c>
      <c r="P339" s="62">
        <f>IFERROR(INDEX(Nitrite[#Data],($O$5+$M339),MATCH($Q$6,Nitrite[#Headers],0)),NA())</f>
        <v>0</v>
      </c>
      <c r="Q339" s="62">
        <f>IFERROR(INDEX(Nitrate[#Data],($O$5+$M339),MATCH($Q$6,Nitrate[#Headers],0)),NA())</f>
        <v>0</v>
      </c>
      <c r="R339" s="62">
        <f>IFERROR(INDEX(Ammonia[#Data],($O$5+$M339),MATCH($Q$6,Ammonia[#Headers],0)),NA())</f>
        <v>0</v>
      </c>
      <c r="S339" s="62">
        <f>IFERROR(INDEX(IrriTKN[#Data],($O$5+$M339),MATCH($Q$7,IrriTKN[#Headers],0)),NA())</f>
        <v>0</v>
      </c>
      <c r="T339" s="62">
        <f>IFERROR(INDEX(ModelN[#Data],($O$5+$M339),MATCH($Q$7,ModelN[#Headers],0)),NA())</f>
        <v>0</v>
      </c>
      <c r="U339" s="57"/>
      <c r="V339" s="57"/>
      <c r="W339" s="57"/>
      <c r="X339" s="57"/>
      <c r="Y339" s="57"/>
      <c r="Z339" s="57"/>
      <c r="AA339" s="57"/>
      <c r="AB339" s="57"/>
      <c r="AC339" s="57"/>
      <c r="AD339" s="57"/>
      <c r="AE339" s="57"/>
    </row>
    <row r="340" spans="1:31" x14ac:dyDescent="0.25">
      <c r="A340" s="57"/>
      <c r="B340" s="58">
        <v>328</v>
      </c>
      <c r="C340" s="61">
        <f>IFERROR(INDEX(LysimeterVol_DB!$H$3:$AM$2832,(NutriPlotsInfo!$D$5+NutriPlotsInfo!$B340),1),NA())</f>
        <v>42514</v>
      </c>
      <c r="D340" s="62">
        <f>IFERROR(INDEX(TKN[#Data],($D$5+$B340),MATCH($F$6,TKN[#Headers],0)),NA())</f>
        <v>0</v>
      </c>
      <c r="E340" s="62">
        <f>IFERROR(INDEX(Nitrite[#Data],($D$5+$B340),MATCH($F$6,Nitrite[#Headers],0)),NA())</f>
        <v>0</v>
      </c>
      <c r="F340" s="62">
        <f>IFERROR(INDEX(Nitrate[#Data],($D$5+$B340),MATCH($F$6,Nitrate[#Headers],0)),NA())</f>
        <v>0</v>
      </c>
      <c r="G340" s="62">
        <f>IFERROR(INDEX(Ammonia[#Data],($D$5+$B340),MATCH($F$6,Ammonia[#Headers],0)),NA())</f>
        <v>0</v>
      </c>
      <c r="H340" s="62">
        <f>IFERROR(INDEX(IrriTKN[#Data],($D$5+$B340),MATCH($F$7,IrriTKN[#Headers],0)),NA())</f>
        <v>0</v>
      </c>
      <c r="I340" s="62">
        <f>IFERROR(INDEX(ModelN[#Data],($D$5+$B340),MATCH($F$7,ModelN[#Headers],0)),NA())</f>
        <v>0</v>
      </c>
      <c r="J340" s="57"/>
      <c r="K340" s="57"/>
      <c r="L340" s="57"/>
      <c r="M340" s="58">
        <v>328</v>
      </c>
      <c r="N340" s="61">
        <f>IFERROR(INDEX(LysimeterVol_DB!$H$3:$AM$2832,(NutriPlotsInfo!$O$5+NutriPlotsInfo!$M340),1),NA())</f>
        <v>40507</v>
      </c>
      <c r="O340" s="62">
        <f>IFERROR(INDEX(TKN[#Data],($O$5+$M340),MATCH($Q$6,TKN[#Headers],0)),NA())</f>
        <v>0</v>
      </c>
      <c r="P340" s="62">
        <f>IFERROR(INDEX(Nitrite[#Data],($O$5+$M340),MATCH($Q$6,Nitrite[#Headers],0)),NA())</f>
        <v>0</v>
      </c>
      <c r="Q340" s="62">
        <f>IFERROR(INDEX(Nitrate[#Data],($O$5+$M340),MATCH($Q$6,Nitrate[#Headers],0)),NA())</f>
        <v>0</v>
      </c>
      <c r="R340" s="62">
        <f>IFERROR(INDEX(Ammonia[#Data],($O$5+$M340),MATCH($Q$6,Ammonia[#Headers],0)),NA())</f>
        <v>0</v>
      </c>
      <c r="S340" s="62">
        <f>IFERROR(INDEX(IrriTKN[#Data],($O$5+$M340),MATCH($Q$7,IrriTKN[#Headers],0)),NA())</f>
        <v>0</v>
      </c>
      <c r="T340" s="62">
        <f>IFERROR(INDEX(ModelN[#Data],($O$5+$M340),MATCH($Q$7,ModelN[#Headers],0)),NA())</f>
        <v>0</v>
      </c>
      <c r="U340" s="57"/>
      <c r="V340" s="57"/>
      <c r="W340" s="57"/>
      <c r="X340" s="57"/>
      <c r="Y340" s="57"/>
      <c r="Z340" s="57"/>
      <c r="AA340" s="57"/>
      <c r="AB340" s="57"/>
      <c r="AC340" s="57"/>
      <c r="AD340" s="57"/>
      <c r="AE340" s="57"/>
    </row>
    <row r="341" spans="1:31" x14ac:dyDescent="0.25">
      <c r="A341" s="57"/>
      <c r="B341" s="58">
        <v>329</v>
      </c>
      <c r="C341" s="61">
        <f>IFERROR(INDEX(LysimeterVol_DB!$H$3:$AM$2832,(NutriPlotsInfo!$D$5+NutriPlotsInfo!$B341),1),NA())</f>
        <v>42515</v>
      </c>
      <c r="D341" s="62">
        <f>IFERROR(INDEX(TKN[#Data],($D$5+$B341),MATCH($F$6,TKN[#Headers],0)),NA())</f>
        <v>0</v>
      </c>
      <c r="E341" s="62">
        <f>IFERROR(INDEX(Nitrite[#Data],($D$5+$B341),MATCH($F$6,Nitrite[#Headers],0)),NA())</f>
        <v>0</v>
      </c>
      <c r="F341" s="62">
        <f>IFERROR(INDEX(Nitrate[#Data],($D$5+$B341),MATCH($F$6,Nitrate[#Headers],0)),NA())</f>
        <v>0</v>
      </c>
      <c r="G341" s="62">
        <f>IFERROR(INDEX(Ammonia[#Data],($D$5+$B341),MATCH($F$6,Ammonia[#Headers],0)),NA())</f>
        <v>0</v>
      </c>
      <c r="H341" s="62">
        <f>IFERROR(INDEX(IrriTKN[#Data],($D$5+$B341),MATCH($F$7,IrriTKN[#Headers],0)),NA())</f>
        <v>0</v>
      </c>
      <c r="I341" s="62">
        <f>IFERROR(INDEX(ModelN[#Data],($D$5+$B341),MATCH($F$7,ModelN[#Headers],0)),NA())</f>
        <v>0</v>
      </c>
      <c r="J341" s="57"/>
      <c r="K341" s="57"/>
      <c r="L341" s="57"/>
      <c r="M341" s="58">
        <v>329</v>
      </c>
      <c r="N341" s="61">
        <f>IFERROR(INDEX(LysimeterVol_DB!$H$3:$AM$2832,(NutriPlotsInfo!$O$5+NutriPlotsInfo!$M341),1),NA())</f>
        <v>40508</v>
      </c>
      <c r="O341" s="62">
        <f>IFERROR(INDEX(TKN[#Data],($O$5+$M341),MATCH($Q$6,TKN[#Headers],0)),NA())</f>
        <v>0</v>
      </c>
      <c r="P341" s="62">
        <f>IFERROR(INDEX(Nitrite[#Data],($O$5+$M341),MATCH($Q$6,Nitrite[#Headers],0)),NA())</f>
        <v>0</v>
      </c>
      <c r="Q341" s="62">
        <f>IFERROR(INDEX(Nitrate[#Data],($O$5+$M341),MATCH($Q$6,Nitrate[#Headers],0)),NA())</f>
        <v>0</v>
      </c>
      <c r="R341" s="62">
        <f>IFERROR(INDEX(Ammonia[#Data],($O$5+$M341),MATCH($Q$6,Ammonia[#Headers],0)),NA())</f>
        <v>0</v>
      </c>
      <c r="S341" s="62">
        <f>IFERROR(INDEX(IrriTKN[#Data],($O$5+$M341),MATCH($Q$7,IrriTKN[#Headers],0)),NA())</f>
        <v>0</v>
      </c>
      <c r="T341" s="62">
        <f>IFERROR(INDEX(ModelN[#Data],($O$5+$M341),MATCH($Q$7,ModelN[#Headers],0)),NA())</f>
        <v>0</v>
      </c>
      <c r="U341" s="57"/>
      <c r="V341" s="57"/>
      <c r="W341" s="57"/>
      <c r="X341" s="57"/>
      <c r="Y341" s="57"/>
      <c r="Z341" s="57"/>
      <c r="AA341" s="57"/>
      <c r="AB341" s="57"/>
      <c r="AC341" s="57"/>
      <c r="AD341" s="57"/>
      <c r="AE341" s="57"/>
    </row>
    <row r="342" spans="1:31" x14ac:dyDescent="0.25">
      <c r="A342" s="57"/>
      <c r="B342" s="58">
        <v>330</v>
      </c>
      <c r="C342" s="61">
        <f>IFERROR(INDEX(LysimeterVol_DB!$H$3:$AM$2832,(NutriPlotsInfo!$D$5+NutriPlotsInfo!$B342),1),NA())</f>
        <v>42516</v>
      </c>
      <c r="D342" s="62">
        <f>IFERROR(INDEX(TKN[#Data],($D$5+$B342),MATCH($F$6,TKN[#Headers],0)),NA())</f>
        <v>0</v>
      </c>
      <c r="E342" s="62">
        <f>IFERROR(INDEX(Nitrite[#Data],($D$5+$B342),MATCH($F$6,Nitrite[#Headers],0)),NA())</f>
        <v>0</v>
      </c>
      <c r="F342" s="62">
        <f>IFERROR(INDEX(Nitrate[#Data],($D$5+$B342),MATCH($F$6,Nitrate[#Headers],0)),NA())</f>
        <v>0</v>
      </c>
      <c r="G342" s="62">
        <f>IFERROR(INDEX(Ammonia[#Data],($D$5+$B342),MATCH($F$6,Ammonia[#Headers],0)),NA())</f>
        <v>0</v>
      </c>
      <c r="H342" s="62">
        <f>IFERROR(INDEX(IrriTKN[#Data],($D$5+$B342),MATCH($F$7,IrriTKN[#Headers],0)),NA())</f>
        <v>76.2</v>
      </c>
      <c r="I342" s="62">
        <f>IFERROR(INDEX(ModelN[#Data],($D$5+$B342),MATCH($F$7,ModelN[#Headers],0)),NA())</f>
        <v>15.081250000000001</v>
      </c>
      <c r="J342" s="57"/>
      <c r="K342" s="57"/>
      <c r="L342" s="57"/>
      <c r="M342" s="58">
        <v>330</v>
      </c>
      <c r="N342" s="61">
        <f>IFERROR(INDEX(LysimeterVol_DB!$H$3:$AM$2832,(NutriPlotsInfo!$O$5+NutriPlotsInfo!$M342),1),NA())</f>
        <v>40509</v>
      </c>
      <c r="O342" s="62">
        <f>IFERROR(INDEX(TKN[#Data],($O$5+$M342),MATCH($Q$6,TKN[#Headers],0)),NA())</f>
        <v>0</v>
      </c>
      <c r="P342" s="62">
        <f>IFERROR(INDEX(Nitrite[#Data],($O$5+$M342),MATCH($Q$6,Nitrite[#Headers],0)),NA())</f>
        <v>0</v>
      </c>
      <c r="Q342" s="62">
        <f>IFERROR(INDEX(Nitrate[#Data],($O$5+$M342),MATCH($Q$6,Nitrate[#Headers],0)),NA())</f>
        <v>0</v>
      </c>
      <c r="R342" s="62">
        <f>IFERROR(INDEX(Ammonia[#Data],($O$5+$M342),MATCH($Q$6,Ammonia[#Headers],0)),NA())</f>
        <v>0</v>
      </c>
      <c r="S342" s="62">
        <f>IFERROR(INDEX(IrriTKN[#Data],($O$5+$M342),MATCH($Q$7,IrriTKN[#Headers],0)),NA())</f>
        <v>0</v>
      </c>
      <c r="T342" s="62">
        <f>IFERROR(INDEX(ModelN[#Data],($O$5+$M342),MATCH($Q$7,ModelN[#Headers],0)),NA())</f>
        <v>0</v>
      </c>
      <c r="U342" s="57"/>
      <c r="V342" s="57"/>
      <c r="W342" s="57"/>
      <c r="X342" s="57"/>
      <c r="Y342" s="57"/>
      <c r="Z342" s="57"/>
      <c r="AA342" s="57"/>
      <c r="AB342" s="57"/>
      <c r="AC342" s="57"/>
      <c r="AD342" s="57"/>
      <c r="AE342" s="57"/>
    </row>
    <row r="343" spans="1:31" x14ac:dyDescent="0.25">
      <c r="A343" s="57"/>
      <c r="B343" s="58">
        <v>331</v>
      </c>
      <c r="C343" s="61">
        <f>IFERROR(INDEX(LysimeterVol_DB!$H$3:$AM$2832,(NutriPlotsInfo!$D$5+NutriPlotsInfo!$B343),1),NA())</f>
        <v>42517</v>
      </c>
      <c r="D343" s="62">
        <f>IFERROR(INDEX(TKN[#Data],($D$5+$B343),MATCH($F$6,TKN[#Headers],0)),NA())</f>
        <v>0</v>
      </c>
      <c r="E343" s="62">
        <f>IFERROR(INDEX(Nitrite[#Data],($D$5+$B343),MATCH($F$6,Nitrite[#Headers],0)),NA())</f>
        <v>0</v>
      </c>
      <c r="F343" s="62">
        <f>IFERROR(INDEX(Nitrate[#Data],($D$5+$B343),MATCH($F$6,Nitrate[#Headers],0)),NA())</f>
        <v>0</v>
      </c>
      <c r="G343" s="62">
        <f>IFERROR(INDEX(Ammonia[#Data],($D$5+$B343),MATCH($F$6,Ammonia[#Headers],0)),NA())</f>
        <v>0</v>
      </c>
      <c r="H343" s="62">
        <f>IFERROR(INDEX(IrriTKN[#Data],($D$5+$B343),MATCH($F$7,IrriTKN[#Headers],0)),NA())</f>
        <v>0</v>
      </c>
      <c r="I343" s="62">
        <f>IFERROR(INDEX(ModelN[#Data],($D$5+$B343),MATCH($F$7,ModelN[#Headers],0)),NA())</f>
        <v>0</v>
      </c>
      <c r="J343" s="57"/>
      <c r="K343" s="57"/>
      <c r="L343" s="57"/>
      <c r="M343" s="58">
        <v>331</v>
      </c>
      <c r="N343" s="61">
        <f>IFERROR(INDEX(LysimeterVol_DB!$H$3:$AM$2832,(NutriPlotsInfo!$O$5+NutriPlotsInfo!$M343),1),NA())</f>
        <v>40510</v>
      </c>
      <c r="O343" s="62">
        <f>IFERROR(INDEX(TKN[#Data],($O$5+$M343),MATCH($Q$6,TKN[#Headers],0)),NA())</f>
        <v>0</v>
      </c>
      <c r="P343" s="62">
        <f>IFERROR(INDEX(Nitrite[#Data],($O$5+$M343),MATCH($Q$6,Nitrite[#Headers],0)),NA())</f>
        <v>0</v>
      </c>
      <c r="Q343" s="62">
        <f>IFERROR(INDEX(Nitrate[#Data],($O$5+$M343),MATCH($Q$6,Nitrate[#Headers],0)),NA())</f>
        <v>0</v>
      </c>
      <c r="R343" s="62">
        <f>IFERROR(INDEX(Ammonia[#Data],($O$5+$M343),MATCH($Q$6,Ammonia[#Headers],0)),NA())</f>
        <v>0</v>
      </c>
      <c r="S343" s="62">
        <f>IFERROR(INDEX(IrriTKN[#Data],($O$5+$M343),MATCH($Q$7,IrriTKN[#Headers],0)),NA())</f>
        <v>0</v>
      </c>
      <c r="T343" s="62">
        <f>IFERROR(INDEX(ModelN[#Data],($O$5+$M343),MATCH($Q$7,ModelN[#Headers],0)),NA())</f>
        <v>0</v>
      </c>
      <c r="U343" s="57"/>
      <c r="V343" s="57"/>
      <c r="W343" s="57"/>
      <c r="X343" s="57"/>
      <c r="Y343" s="57"/>
      <c r="Z343" s="57"/>
      <c r="AA343" s="57"/>
      <c r="AB343" s="57"/>
      <c r="AC343" s="57"/>
      <c r="AD343" s="57"/>
      <c r="AE343" s="57"/>
    </row>
    <row r="344" spans="1:31" x14ac:dyDescent="0.25">
      <c r="A344" s="57"/>
      <c r="B344" s="58">
        <v>332</v>
      </c>
      <c r="C344" s="61">
        <f>IFERROR(INDEX(LysimeterVol_DB!$H$3:$AM$2832,(NutriPlotsInfo!$D$5+NutriPlotsInfo!$B344),1),NA())</f>
        <v>42518</v>
      </c>
      <c r="D344" s="62">
        <f>IFERROR(INDEX(TKN[#Data],($D$5+$B344),MATCH($F$6,TKN[#Headers],0)),NA())</f>
        <v>0</v>
      </c>
      <c r="E344" s="62">
        <f>IFERROR(INDEX(Nitrite[#Data],($D$5+$B344),MATCH($F$6,Nitrite[#Headers],0)),NA())</f>
        <v>0</v>
      </c>
      <c r="F344" s="62">
        <f>IFERROR(INDEX(Nitrate[#Data],($D$5+$B344),MATCH($F$6,Nitrate[#Headers],0)),NA())</f>
        <v>0</v>
      </c>
      <c r="G344" s="62">
        <f>IFERROR(INDEX(Ammonia[#Data],($D$5+$B344),MATCH($F$6,Ammonia[#Headers],0)),NA())</f>
        <v>0</v>
      </c>
      <c r="H344" s="62">
        <f>IFERROR(INDEX(IrriTKN[#Data],($D$5+$B344),MATCH($F$7,IrriTKN[#Headers],0)),NA())</f>
        <v>0</v>
      </c>
      <c r="I344" s="62">
        <f>IFERROR(INDEX(ModelN[#Data],($D$5+$B344),MATCH($F$7,ModelN[#Headers],0)),NA())</f>
        <v>0</v>
      </c>
      <c r="J344" s="57"/>
      <c r="K344" s="57"/>
      <c r="L344" s="57"/>
      <c r="M344" s="58">
        <v>332</v>
      </c>
      <c r="N344" s="61">
        <f>IFERROR(INDEX(LysimeterVol_DB!$H$3:$AM$2832,(NutriPlotsInfo!$O$5+NutriPlotsInfo!$M344),1),NA())</f>
        <v>40511</v>
      </c>
      <c r="O344" s="62">
        <f>IFERROR(INDEX(TKN[#Data],($O$5+$M344),MATCH($Q$6,TKN[#Headers],0)),NA())</f>
        <v>0</v>
      </c>
      <c r="P344" s="62">
        <f>IFERROR(INDEX(Nitrite[#Data],($O$5+$M344),MATCH($Q$6,Nitrite[#Headers],0)),NA())</f>
        <v>0</v>
      </c>
      <c r="Q344" s="62">
        <f>IFERROR(INDEX(Nitrate[#Data],($O$5+$M344),MATCH($Q$6,Nitrate[#Headers],0)),NA())</f>
        <v>0</v>
      </c>
      <c r="R344" s="62">
        <f>IFERROR(INDEX(Ammonia[#Data],($O$5+$M344),MATCH($Q$6,Ammonia[#Headers],0)),NA())</f>
        <v>0</v>
      </c>
      <c r="S344" s="62">
        <f>IFERROR(INDEX(IrriTKN[#Data],($O$5+$M344),MATCH($Q$7,IrriTKN[#Headers],0)),NA())</f>
        <v>0</v>
      </c>
      <c r="T344" s="62">
        <f>IFERROR(INDEX(ModelN[#Data],($O$5+$M344),MATCH($Q$7,ModelN[#Headers],0)),NA())</f>
        <v>0</v>
      </c>
      <c r="U344" s="57"/>
      <c r="V344" s="57"/>
      <c r="W344" s="57"/>
      <c r="X344" s="57"/>
      <c r="Y344" s="57"/>
      <c r="Z344" s="57"/>
      <c r="AA344" s="57"/>
      <c r="AB344" s="57"/>
      <c r="AC344" s="57"/>
      <c r="AD344" s="57"/>
      <c r="AE344" s="57"/>
    </row>
    <row r="345" spans="1:31" x14ac:dyDescent="0.25">
      <c r="A345" s="57"/>
      <c r="B345" s="58">
        <v>333</v>
      </c>
      <c r="C345" s="61">
        <f>IFERROR(INDEX(LysimeterVol_DB!$H$3:$AM$2832,(NutriPlotsInfo!$D$5+NutriPlotsInfo!$B345),1),NA())</f>
        <v>42519</v>
      </c>
      <c r="D345" s="62">
        <f>IFERROR(INDEX(TKN[#Data],($D$5+$B345),MATCH($F$6,TKN[#Headers],0)),NA())</f>
        <v>0</v>
      </c>
      <c r="E345" s="62">
        <f>IFERROR(INDEX(Nitrite[#Data],($D$5+$B345),MATCH($F$6,Nitrite[#Headers],0)),NA())</f>
        <v>0</v>
      </c>
      <c r="F345" s="62">
        <f>IFERROR(INDEX(Nitrate[#Data],($D$5+$B345),MATCH($F$6,Nitrate[#Headers],0)),NA())</f>
        <v>0</v>
      </c>
      <c r="G345" s="62">
        <f>IFERROR(INDEX(Ammonia[#Data],($D$5+$B345),MATCH($F$6,Ammonia[#Headers],0)),NA())</f>
        <v>0</v>
      </c>
      <c r="H345" s="62">
        <f>IFERROR(INDEX(IrriTKN[#Data],($D$5+$B345),MATCH($F$7,IrriTKN[#Headers],0)),NA())</f>
        <v>0</v>
      </c>
      <c r="I345" s="62">
        <f>IFERROR(INDEX(ModelN[#Data],($D$5+$B345),MATCH($F$7,ModelN[#Headers],0)),NA())</f>
        <v>0</v>
      </c>
      <c r="J345" s="57"/>
      <c r="K345" s="57"/>
      <c r="L345" s="57"/>
      <c r="M345" s="58">
        <v>333</v>
      </c>
      <c r="N345" s="61">
        <f>IFERROR(INDEX(LysimeterVol_DB!$H$3:$AM$2832,(NutriPlotsInfo!$O$5+NutriPlotsInfo!$M345),1),NA())</f>
        <v>40512</v>
      </c>
      <c r="O345" s="62">
        <f>IFERROR(INDEX(TKN[#Data],($O$5+$M345),MATCH($Q$6,TKN[#Headers],0)),NA())</f>
        <v>0</v>
      </c>
      <c r="P345" s="62">
        <f>IFERROR(INDEX(Nitrite[#Data],($O$5+$M345),MATCH($Q$6,Nitrite[#Headers],0)),NA())</f>
        <v>0</v>
      </c>
      <c r="Q345" s="62">
        <f>IFERROR(INDEX(Nitrate[#Data],($O$5+$M345),MATCH($Q$6,Nitrate[#Headers],0)),NA())</f>
        <v>0</v>
      </c>
      <c r="R345" s="62">
        <f>IFERROR(INDEX(Ammonia[#Data],($O$5+$M345),MATCH($Q$6,Ammonia[#Headers],0)),NA())</f>
        <v>0</v>
      </c>
      <c r="S345" s="62">
        <f>IFERROR(INDEX(IrriTKN[#Data],($O$5+$M345),MATCH($Q$7,IrriTKN[#Headers],0)),NA())</f>
        <v>0</v>
      </c>
      <c r="T345" s="62">
        <f>IFERROR(INDEX(ModelN[#Data],($O$5+$M345),MATCH($Q$7,ModelN[#Headers],0)),NA())</f>
        <v>0</v>
      </c>
      <c r="U345" s="57"/>
      <c r="V345" s="57"/>
      <c r="W345" s="57"/>
      <c r="X345" s="57"/>
      <c r="Y345" s="57"/>
      <c r="Z345" s="57"/>
      <c r="AA345" s="57"/>
      <c r="AB345" s="57"/>
      <c r="AC345" s="57"/>
      <c r="AD345" s="57"/>
      <c r="AE345" s="57"/>
    </row>
    <row r="346" spans="1:31" x14ac:dyDescent="0.25">
      <c r="A346" s="57"/>
      <c r="B346" s="58">
        <v>334</v>
      </c>
      <c r="C346" s="61">
        <f>IFERROR(INDEX(LysimeterVol_DB!$H$3:$AM$2832,(NutriPlotsInfo!$D$5+NutriPlotsInfo!$B346),1),NA())</f>
        <v>42520</v>
      </c>
      <c r="D346" s="62">
        <f>IFERROR(INDEX(TKN[#Data],($D$5+$B346),MATCH($F$6,TKN[#Headers],0)),NA())</f>
        <v>0</v>
      </c>
      <c r="E346" s="62">
        <f>IFERROR(INDEX(Nitrite[#Data],($D$5+$B346),MATCH($F$6,Nitrite[#Headers],0)),NA())</f>
        <v>0</v>
      </c>
      <c r="F346" s="62">
        <f>IFERROR(INDEX(Nitrate[#Data],($D$5+$B346),MATCH($F$6,Nitrate[#Headers],0)),NA())</f>
        <v>0</v>
      </c>
      <c r="G346" s="62">
        <f>IFERROR(INDEX(Ammonia[#Data],($D$5+$B346),MATCH($F$6,Ammonia[#Headers],0)),NA())</f>
        <v>0</v>
      </c>
      <c r="H346" s="62">
        <f>IFERROR(INDEX(IrriTKN[#Data],($D$5+$B346),MATCH($F$7,IrriTKN[#Headers],0)),NA())</f>
        <v>0</v>
      </c>
      <c r="I346" s="62">
        <f>IFERROR(INDEX(ModelN[#Data],($D$5+$B346),MATCH($F$7,ModelN[#Headers],0)),NA())</f>
        <v>0</v>
      </c>
      <c r="J346" s="57"/>
      <c r="K346" s="57"/>
      <c r="L346" s="57"/>
      <c r="M346" s="58">
        <v>334</v>
      </c>
      <c r="N346" s="61">
        <f>IFERROR(INDEX(LysimeterVol_DB!$H$3:$AM$2832,(NutriPlotsInfo!$O$5+NutriPlotsInfo!$M346),1),NA())</f>
        <v>40513</v>
      </c>
      <c r="O346" s="62">
        <f>IFERROR(INDEX(TKN[#Data],($O$5+$M346),MATCH($Q$6,TKN[#Headers],0)),NA())</f>
        <v>0</v>
      </c>
      <c r="P346" s="62">
        <f>IFERROR(INDEX(Nitrite[#Data],($O$5+$M346),MATCH($Q$6,Nitrite[#Headers],0)),NA())</f>
        <v>0</v>
      </c>
      <c r="Q346" s="62">
        <f>IFERROR(INDEX(Nitrate[#Data],($O$5+$M346),MATCH($Q$6,Nitrate[#Headers],0)),NA())</f>
        <v>0</v>
      </c>
      <c r="R346" s="62">
        <f>IFERROR(INDEX(Ammonia[#Data],($O$5+$M346),MATCH($Q$6,Ammonia[#Headers],0)),NA())</f>
        <v>0</v>
      </c>
      <c r="S346" s="62">
        <f>IFERROR(INDEX(IrriTKN[#Data],($O$5+$M346),MATCH($Q$7,IrriTKN[#Headers],0)),NA())</f>
        <v>0</v>
      </c>
      <c r="T346" s="62">
        <f>IFERROR(INDEX(ModelN[#Data],($O$5+$M346),MATCH($Q$7,ModelN[#Headers],0)),NA())</f>
        <v>0</v>
      </c>
      <c r="U346" s="57"/>
      <c r="V346" s="57"/>
      <c r="W346" s="57"/>
      <c r="X346" s="57"/>
      <c r="Y346" s="57"/>
      <c r="Z346" s="57"/>
      <c r="AA346" s="57"/>
      <c r="AB346" s="57"/>
      <c r="AC346" s="57"/>
      <c r="AD346" s="57"/>
      <c r="AE346" s="57"/>
    </row>
    <row r="347" spans="1:31" x14ac:dyDescent="0.25">
      <c r="A347" s="57"/>
      <c r="B347" s="58">
        <v>335</v>
      </c>
      <c r="C347" s="61">
        <f>IFERROR(INDEX(LysimeterVol_DB!$H$3:$AM$2832,(NutriPlotsInfo!$D$5+NutriPlotsInfo!$B347),1),NA())</f>
        <v>42521</v>
      </c>
      <c r="D347" s="62">
        <f>IFERROR(INDEX(TKN[#Data],($D$5+$B347),MATCH($F$6,TKN[#Headers],0)),NA())</f>
        <v>0</v>
      </c>
      <c r="E347" s="62">
        <f>IFERROR(INDEX(Nitrite[#Data],($D$5+$B347),MATCH($F$6,Nitrite[#Headers],0)),NA())</f>
        <v>0</v>
      </c>
      <c r="F347" s="62">
        <f>IFERROR(INDEX(Nitrate[#Data],($D$5+$B347),MATCH($F$6,Nitrate[#Headers],0)),NA())</f>
        <v>0</v>
      </c>
      <c r="G347" s="62">
        <f>IFERROR(INDEX(Ammonia[#Data],($D$5+$B347),MATCH($F$6,Ammonia[#Headers],0)),NA())</f>
        <v>0</v>
      </c>
      <c r="H347" s="62">
        <f>IFERROR(INDEX(IrriTKN[#Data],($D$5+$B347),MATCH($F$7,IrriTKN[#Headers],0)),NA())</f>
        <v>0</v>
      </c>
      <c r="I347" s="62">
        <f>IFERROR(INDEX(ModelN[#Data],($D$5+$B347),MATCH($F$7,ModelN[#Headers],0)),NA())</f>
        <v>0</v>
      </c>
      <c r="J347" s="57"/>
      <c r="K347" s="57"/>
      <c r="L347" s="57"/>
      <c r="M347" s="58">
        <v>335</v>
      </c>
      <c r="N347" s="61">
        <f>IFERROR(INDEX(LysimeterVol_DB!$H$3:$AM$2832,(NutriPlotsInfo!$O$5+NutriPlotsInfo!$M347),1),NA())</f>
        <v>40514</v>
      </c>
      <c r="O347" s="62">
        <f>IFERROR(INDEX(TKN[#Data],($O$5+$M347),MATCH($Q$6,TKN[#Headers],0)),NA())</f>
        <v>0</v>
      </c>
      <c r="P347" s="62">
        <f>IFERROR(INDEX(Nitrite[#Data],($O$5+$M347),MATCH($Q$6,Nitrite[#Headers],0)),NA())</f>
        <v>0</v>
      </c>
      <c r="Q347" s="62">
        <f>IFERROR(INDEX(Nitrate[#Data],($O$5+$M347),MATCH($Q$6,Nitrate[#Headers],0)),NA())</f>
        <v>0</v>
      </c>
      <c r="R347" s="62">
        <f>IFERROR(INDEX(Ammonia[#Data],($O$5+$M347),MATCH($Q$6,Ammonia[#Headers],0)),NA())</f>
        <v>0</v>
      </c>
      <c r="S347" s="62">
        <f>IFERROR(INDEX(IrriTKN[#Data],($O$5+$M347),MATCH($Q$7,IrriTKN[#Headers],0)),NA())</f>
        <v>0</v>
      </c>
      <c r="T347" s="62">
        <f>IFERROR(INDEX(ModelN[#Data],($O$5+$M347),MATCH($Q$7,ModelN[#Headers],0)),NA())</f>
        <v>0</v>
      </c>
      <c r="U347" s="57"/>
      <c r="V347" s="57"/>
      <c r="W347" s="57"/>
      <c r="X347" s="57"/>
      <c r="Y347" s="57"/>
      <c r="Z347" s="57"/>
      <c r="AA347" s="57"/>
      <c r="AB347" s="57"/>
      <c r="AC347" s="57"/>
      <c r="AD347" s="57"/>
      <c r="AE347" s="57"/>
    </row>
    <row r="348" spans="1:31" x14ac:dyDescent="0.25">
      <c r="A348" s="57"/>
      <c r="B348" s="58">
        <v>336</v>
      </c>
      <c r="C348" s="61">
        <f>IFERROR(INDEX(LysimeterVol_DB!$H$3:$AM$2832,(NutriPlotsInfo!$D$5+NutriPlotsInfo!$B348),1),NA())</f>
        <v>42522</v>
      </c>
      <c r="D348" s="62">
        <f>IFERROR(INDEX(TKN[#Data],($D$5+$B348),MATCH($F$6,TKN[#Headers],0)),NA())</f>
        <v>0</v>
      </c>
      <c r="E348" s="62">
        <f>IFERROR(INDEX(Nitrite[#Data],($D$5+$B348),MATCH($F$6,Nitrite[#Headers],0)),NA())</f>
        <v>0</v>
      </c>
      <c r="F348" s="62">
        <f>IFERROR(INDEX(Nitrate[#Data],($D$5+$B348),MATCH($F$6,Nitrate[#Headers],0)),NA())</f>
        <v>0</v>
      </c>
      <c r="G348" s="62">
        <f>IFERROR(INDEX(Ammonia[#Data],($D$5+$B348),MATCH($F$6,Ammonia[#Headers],0)),NA())</f>
        <v>0</v>
      </c>
      <c r="H348" s="62">
        <f>IFERROR(INDEX(IrriTKN[#Data],($D$5+$B348),MATCH($F$7,IrriTKN[#Headers],0)),NA())</f>
        <v>0</v>
      </c>
      <c r="I348" s="62">
        <f>IFERROR(INDEX(ModelN[#Data],($D$5+$B348),MATCH($F$7,ModelN[#Headers],0)),NA())</f>
        <v>0</v>
      </c>
      <c r="J348" s="57"/>
      <c r="K348" s="57"/>
      <c r="L348" s="57"/>
      <c r="M348" s="58">
        <v>336</v>
      </c>
      <c r="N348" s="61">
        <f>IFERROR(INDEX(LysimeterVol_DB!$H$3:$AM$2832,(NutriPlotsInfo!$O$5+NutriPlotsInfo!$M348),1),NA())</f>
        <v>40515</v>
      </c>
      <c r="O348" s="62">
        <f>IFERROR(INDEX(TKN[#Data],($O$5+$M348),MATCH($Q$6,TKN[#Headers],0)),NA())</f>
        <v>0</v>
      </c>
      <c r="P348" s="62">
        <f>IFERROR(INDEX(Nitrite[#Data],($O$5+$M348),MATCH($Q$6,Nitrite[#Headers],0)),NA())</f>
        <v>0</v>
      </c>
      <c r="Q348" s="62">
        <f>IFERROR(INDEX(Nitrate[#Data],($O$5+$M348),MATCH($Q$6,Nitrate[#Headers],0)),NA())</f>
        <v>0</v>
      </c>
      <c r="R348" s="62">
        <f>IFERROR(INDEX(Ammonia[#Data],($O$5+$M348),MATCH($Q$6,Ammonia[#Headers],0)),NA())</f>
        <v>0</v>
      </c>
      <c r="S348" s="62">
        <f>IFERROR(INDEX(IrriTKN[#Data],($O$5+$M348),MATCH($Q$7,IrriTKN[#Headers],0)),NA())</f>
        <v>0</v>
      </c>
      <c r="T348" s="62">
        <f>IFERROR(INDEX(ModelN[#Data],($O$5+$M348),MATCH($Q$7,ModelN[#Headers],0)),NA())</f>
        <v>0</v>
      </c>
      <c r="U348" s="57"/>
      <c r="V348" s="57"/>
      <c r="W348" s="57"/>
      <c r="X348" s="57"/>
      <c r="Y348" s="57"/>
      <c r="Z348" s="57"/>
      <c r="AA348" s="57"/>
      <c r="AB348" s="57"/>
      <c r="AC348" s="57"/>
      <c r="AD348" s="57"/>
      <c r="AE348" s="57"/>
    </row>
    <row r="349" spans="1:31" x14ac:dyDescent="0.25">
      <c r="A349" s="57"/>
      <c r="B349" s="58">
        <v>337</v>
      </c>
      <c r="C349" s="61">
        <f>IFERROR(INDEX(LysimeterVol_DB!$H$3:$AM$2832,(NutriPlotsInfo!$D$5+NutriPlotsInfo!$B349),1),NA())</f>
        <v>42523</v>
      </c>
      <c r="D349" s="62">
        <f>IFERROR(INDEX(TKN[#Data],($D$5+$B349),MATCH($F$6,TKN[#Headers],0)),NA())</f>
        <v>0</v>
      </c>
      <c r="E349" s="62">
        <f>IFERROR(INDEX(Nitrite[#Data],($D$5+$B349),MATCH($F$6,Nitrite[#Headers],0)),NA())</f>
        <v>0</v>
      </c>
      <c r="F349" s="62">
        <f>IFERROR(INDEX(Nitrate[#Data],($D$5+$B349),MATCH($F$6,Nitrate[#Headers],0)),NA())</f>
        <v>0</v>
      </c>
      <c r="G349" s="62">
        <f>IFERROR(INDEX(Ammonia[#Data],($D$5+$B349),MATCH($F$6,Ammonia[#Headers],0)),NA())</f>
        <v>0</v>
      </c>
      <c r="H349" s="62">
        <f>IFERROR(INDEX(IrriTKN[#Data],($D$5+$B349),MATCH($F$7,IrriTKN[#Headers],0)),NA())</f>
        <v>0</v>
      </c>
      <c r="I349" s="62">
        <f>IFERROR(INDEX(ModelN[#Data],($D$5+$B349),MATCH($F$7,ModelN[#Headers],0)),NA())</f>
        <v>0</v>
      </c>
      <c r="J349" s="57"/>
      <c r="K349" s="57"/>
      <c r="L349" s="57"/>
      <c r="M349" s="58">
        <v>337</v>
      </c>
      <c r="N349" s="61">
        <f>IFERROR(INDEX(LysimeterVol_DB!$H$3:$AM$2832,(NutriPlotsInfo!$O$5+NutriPlotsInfo!$M349),1),NA())</f>
        <v>40516</v>
      </c>
      <c r="O349" s="62">
        <f>IFERROR(INDEX(TKN[#Data],($O$5+$M349),MATCH($Q$6,TKN[#Headers],0)),NA())</f>
        <v>0</v>
      </c>
      <c r="P349" s="62">
        <f>IFERROR(INDEX(Nitrite[#Data],($O$5+$M349),MATCH($Q$6,Nitrite[#Headers],0)),NA())</f>
        <v>0</v>
      </c>
      <c r="Q349" s="62">
        <f>IFERROR(INDEX(Nitrate[#Data],($O$5+$M349),MATCH($Q$6,Nitrate[#Headers],0)),NA())</f>
        <v>0</v>
      </c>
      <c r="R349" s="62">
        <f>IFERROR(INDEX(Ammonia[#Data],($O$5+$M349),MATCH($Q$6,Ammonia[#Headers],0)),NA())</f>
        <v>0</v>
      </c>
      <c r="S349" s="62">
        <f>IFERROR(INDEX(IrriTKN[#Data],($O$5+$M349),MATCH($Q$7,IrriTKN[#Headers],0)),NA())</f>
        <v>0</v>
      </c>
      <c r="T349" s="62">
        <f>IFERROR(INDEX(ModelN[#Data],($O$5+$M349),MATCH($Q$7,ModelN[#Headers],0)),NA())</f>
        <v>0</v>
      </c>
      <c r="U349" s="57"/>
      <c r="V349" s="57"/>
      <c r="W349" s="57"/>
      <c r="X349" s="57"/>
      <c r="Y349" s="57"/>
      <c r="Z349" s="57"/>
      <c r="AA349" s="57"/>
      <c r="AB349" s="57"/>
      <c r="AC349" s="57"/>
      <c r="AD349" s="57"/>
      <c r="AE349" s="57"/>
    </row>
    <row r="350" spans="1:31" x14ac:dyDescent="0.25">
      <c r="A350" s="57"/>
      <c r="B350" s="58">
        <v>338</v>
      </c>
      <c r="C350" s="61">
        <f>IFERROR(INDEX(LysimeterVol_DB!$H$3:$AM$2832,(NutriPlotsInfo!$D$5+NutriPlotsInfo!$B350),1),NA())</f>
        <v>42524</v>
      </c>
      <c r="D350" s="62">
        <f>IFERROR(INDEX(TKN[#Data],($D$5+$B350),MATCH($F$6,TKN[#Headers],0)),NA())</f>
        <v>0</v>
      </c>
      <c r="E350" s="62">
        <f>IFERROR(INDEX(Nitrite[#Data],($D$5+$B350),MATCH($F$6,Nitrite[#Headers],0)),NA())</f>
        <v>0</v>
      </c>
      <c r="F350" s="62">
        <f>IFERROR(INDEX(Nitrate[#Data],($D$5+$B350),MATCH($F$6,Nitrate[#Headers],0)),NA())</f>
        <v>0</v>
      </c>
      <c r="G350" s="62">
        <f>IFERROR(INDEX(Ammonia[#Data],($D$5+$B350),MATCH($F$6,Ammonia[#Headers],0)),NA())</f>
        <v>0</v>
      </c>
      <c r="H350" s="62">
        <f>IFERROR(INDEX(IrriTKN[#Data],($D$5+$B350),MATCH($F$7,IrriTKN[#Headers],0)),NA())</f>
        <v>0</v>
      </c>
      <c r="I350" s="62">
        <f>IFERROR(INDEX(ModelN[#Data],($D$5+$B350),MATCH($F$7,ModelN[#Headers],0)),NA())</f>
        <v>0</v>
      </c>
      <c r="J350" s="57"/>
      <c r="K350" s="57"/>
      <c r="L350" s="57"/>
      <c r="M350" s="58">
        <v>338</v>
      </c>
      <c r="N350" s="61">
        <f>IFERROR(INDEX(LysimeterVol_DB!$H$3:$AM$2832,(NutriPlotsInfo!$O$5+NutriPlotsInfo!$M350),1),NA())</f>
        <v>40517</v>
      </c>
      <c r="O350" s="62">
        <f>IFERROR(INDEX(TKN[#Data],($O$5+$M350),MATCH($Q$6,TKN[#Headers],0)),NA())</f>
        <v>0</v>
      </c>
      <c r="P350" s="62">
        <f>IFERROR(INDEX(Nitrite[#Data],($O$5+$M350),MATCH($Q$6,Nitrite[#Headers],0)),NA())</f>
        <v>0</v>
      </c>
      <c r="Q350" s="62">
        <f>IFERROR(INDEX(Nitrate[#Data],($O$5+$M350),MATCH($Q$6,Nitrate[#Headers],0)),NA())</f>
        <v>0</v>
      </c>
      <c r="R350" s="62">
        <f>IFERROR(INDEX(Ammonia[#Data],($O$5+$M350),MATCH($Q$6,Ammonia[#Headers],0)),NA())</f>
        <v>0</v>
      </c>
      <c r="S350" s="62">
        <f>IFERROR(INDEX(IrriTKN[#Data],($O$5+$M350),MATCH($Q$7,IrriTKN[#Headers],0)),NA())</f>
        <v>0</v>
      </c>
      <c r="T350" s="62">
        <f>IFERROR(INDEX(ModelN[#Data],($O$5+$M350),MATCH($Q$7,ModelN[#Headers],0)),NA())</f>
        <v>0</v>
      </c>
      <c r="U350" s="57"/>
      <c r="V350" s="57"/>
      <c r="W350" s="57"/>
      <c r="X350" s="57"/>
      <c r="Y350" s="57"/>
      <c r="Z350" s="57"/>
      <c r="AA350" s="57"/>
      <c r="AB350" s="57"/>
      <c r="AC350" s="57"/>
      <c r="AD350" s="57"/>
      <c r="AE350" s="57"/>
    </row>
    <row r="351" spans="1:31" x14ac:dyDescent="0.25">
      <c r="A351" s="57"/>
      <c r="B351" s="58">
        <v>339</v>
      </c>
      <c r="C351" s="61">
        <f>IFERROR(INDEX(LysimeterVol_DB!$H$3:$AM$2832,(NutriPlotsInfo!$D$5+NutriPlotsInfo!$B351),1),NA())</f>
        <v>42525</v>
      </c>
      <c r="D351" s="62">
        <f>IFERROR(INDEX(TKN[#Data],($D$5+$B351),MATCH($F$6,TKN[#Headers],0)),NA())</f>
        <v>0</v>
      </c>
      <c r="E351" s="62">
        <f>IFERROR(INDEX(Nitrite[#Data],($D$5+$B351),MATCH($F$6,Nitrite[#Headers],0)),NA())</f>
        <v>0</v>
      </c>
      <c r="F351" s="62">
        <f>IFERROR(INDEX(Nitrate[#Data],($D$5+$B351),MATCH($F$6,Nitrate[#Headers],0)),NA())</f>
        <v>0</v>
      </c>
      <c r="G351" s="62">
        <f>IFERROR(INDEX(Ammonia[#Data],($D$5+$B351),MATCH($F$6,Ammonia[#Headers],0)),NA())</f>
        <v>0</v>
      </c>
      <c r="H351" s="62">
        <f>IFERROR(INDEX(IrriTKN[#Data],($D$5+$B351),MATCH($F$7,IrriTKN[#Headers],0)),NA())</f>
        <v>0</v>
      </c>
      <c r="I351" s="62">
        <f>IFERROR(INDEX(ModelN[#Data],($D$5+$B351),MATCH($F$7,ModelN[#Headers],0)),NA())</f>
        <v>0</v>
      </c>
      <c r="J351" s="57"/>
      <c r="K351" s="57"/>
      <c r="L351" s="57"/>
      <c r="M351" s="58">
        <v>339</v>
      </c>
      <c r="N351" s="61">
        <f>IFERROR(INDEX(LysimeterVol_DB!$H$3:$AM$2832,(NutriPlotsInfo!$O$5+NutriPlotsInfo!$M351),1),NA())</f>
        <v>40518</v>
      </c>
      <c r="O351" s="62">
        <f>IFERROR(INDEX(TKN[#Data],($O$5+$M351),MATCH($Q$6,TKN[#Headers],0)),NA())</f>
        <v>0</v>
      </c>
      <c r="P351" s="62">
        <f>IFERROR(INDEX(Nitrite[#Data],($O$5+$M351),MATCH($Q$6,Nitrite[#Headers],0)),NA())</f>
        <v>0</v>
      </c>
      <c r="Q351" s="62">
        <f>IFERROR(INDEX(Nitrate[#Data],($O$5+$M351),MATCH($Q$6,Nitrate[#Headers],0)),NA())</f>
        <v>0</v>
      </c>
      <c r="R351" s="62">
        <f>IFERROR(INDEX(Ammonia[#Data],($O$5+$M351),MATCH($Q$6,Ammonia[#Headers],0)),NA())</f>
        <v>0</v>
      </c>
      <c r="S351" s="62">
        <f>IFERROR(INDEX(IrriTKN[#Data],($O$5+$M351),MATCH($Q$7,IrriTKN[#Headers],0)),NA())</f>
        <v>0</v>
      </c>
      <c r="T351" s="62">
        <f>IFERROR(INDEX(ModelN[#Data],($O$5+$M351),MATCH($Q$7,ModelN[#Headers],0)),NA())</f>
        <v>0</v>
      </c>
      <c r="U351" s="57"/>
      <c r="V351" s="57"/>
      <c r="W351" s="57"/>
      <c r="X351" s="57"/>
      <c r="Y351" s="57"/>
      <c r="Z351" s="57"/>
      <c r="AA351" s="57"/>
      <c r="AB351" s="57"/>
      <c r="AC351" s="57"/>
      <c r="AD351" s="57"/>
      <c r="AE351" s="57"/>
    </row>
    <row r="352" spans="1:31" x14ac:dyDescent="0.25">
      <c r="A352" s="57"/>
      <c r="B352" s="58">
        <v>340</v>
      </c>
      <c r="C352" s="61">
        <f>IFERROR(INDEX(LysimeterVol_DB!$H$3:$AM$2832,(NutriPlotsInfo!$D$5+NutriPlotsInfo!$B352),1),NA())</f>
        <v>42526</v>
      </c>
      <c r="D352" s="62">
        <f>IFERROR(INDEX(TKN[#Data],($D$5+$B352),MATCH($F$6,TKN[#Headers],0)),NA())</f>
        <v>0</v>
      </c>
      <c r="E352" s="62">
        <f>IFERROR(INDEX(Nitrite[#Data],($D$5+$B352),MATCH($F$6,Nitrite[#Headers],0)),NA())</f>
        <v>0</v>
      </c>
      <c r="F352" s="62">
        <f>IFERROR(INDEX(Nitrate[#Data],($D$5+$B352),MATCH($F$6,Nitrate[#Headers],0)),NA())</f>
        <v>0</v>
      </c>
      <c r="G352" s="62">
        <f>IFERROR(INDEX(Ammonia[#Data],($D$5+$B352),MATCH($F$6,Ammonia[#Headers],0)),NA())</f>
        <v>0</v>
      </c>
      <c r="H352" s="62">
        <f>IFERROR(INDEX(IrriTKN[#Data],($D$5+$B352),MATCH($F$7,IrriTKN[#Headers],0)),NA())</f>
        <v>0</v>
      </c>
      <c r="I352" s="62">
        <f>IFERROR(INDEX(ModelN[#Data],($D$5+$B352),MATCH($F$7,ModelN[#Headers],0)),NA())</f>
        <v>0</v>
      </c>
      <c r="J352" s="57"/>
      <c r="K352" s="57"/>
      <c r="L352" s="57"/>
      <c r="M352" s="58">
        <v>340</v>
      </c>
      <c r="N352" s="61">
        <f>IFERROR(INDEX(LysimeterVol_DB!$H$3:$AM$2832,(NutriPlotsInfo!$O$5+NutriPlotsInfo!$M352),1),NA())</f>
        <v>40519</v>
      </c>
      <c r="O352" s="62">
        <f>IFERROR(INDEX(TKN[#Data],($O$5+$M352),MATCH($Q$6,TKN[#Headers],0)),NA())</f>
        <v>0</v>
      </c>
      <c r="P352" s="62">
        <f>IFERROR(INDEX(Nitrite[#Data],($O$5+$M352),MATCH($Q$6,Nitrite[#Headers],0)),NA())</f>
        <v>0</v>
      </c>
      <c r="Q352" s="62">
        <f>IFERROR(INDEX(Nitrate[#Data],($O$5+$M352),MATCH($Q$6,Nitrate[#Headers],0)),NA())</f>
        <v>0</v>
      </c>
      <c r="R352" s="62">
        <f>IFERROR(INDEX(Ammonia[#Data],($O$5+$M352),MATCH($Q$6,Ammonia[#Headers],0)),NA())</f>
        <v>0</v>
      </c>
      <c r="S352" s="62">
        <f>IFERROR(INDEX(IrriTKN[#Data],($O$5+$M352),MATCH($Q$7,IrriTKN[#Headers],0)),NA())</f>
        <v>0</v>
      </c>
      <c r="T352" s="62">
        <f>IFERROR(INDEX(ModelN[#Data],($O$5+$M352),MATCH($Q$7,ModelN[#Headers],0)),NA())</f>
        <v>0</v>
      </c>
      <c r="U352" s="57"/>
      <c r="V352" s="57"/>
      <c r="W352" s="57"/>
      <c r="X352" s="57"/>
      <c r="Y352" s="57"/>
      <c r="Z352" s="57"/>
      <c r="AA352" s="57"/>
      <c r="AB352" s="57"/>
      <c r="AC352" s="57"/>
      <c r="AD352" s="57"/>
      <c r="AE352" s="57"/>
    </row>
    <row r="353" spans="1:31" x14ac:dyDescent="0.25">
      <c r="A353" s="57"/>
      <c r="B353" s="58">
        <v>341</v>
      </c>
      <c r="C353" s="61">
        <f>IFERROR(INDEX(LysimeterVol_DB!$H$3:$AM$2832,(NutriPlotsInfo!$D$5+NutriPlotsInfo!$B353),1),NA())</f>
        <v>42527</v>
      </c>
      <c r="D353" s="62">
        <f>IFERROR(INDEX(TKN[#Data],($D$5+$B353),MATCH($F$6,TKN[#Headers],0)),NA())</f>
        <v>0</v>
      </c>
      <c r="E353" s="62">
        <f>IFERROR(INDEX(Nitrite[#Data],($D$5+$B353),MATCH($F$6,Nitrite[#Headers],0)),NA())</f>
        <v>0</v>
      </c>
      <c r="F353" s="62">
        <f>IFERROR(INDEX(Nitrate[#Data],($D$5+$B353),MATCH($F$6,Nitrate[#Headers],0)),NA())</f>
        <v>0</v>
      </c>
      <c r="G353" s="62">
        <f>IFERROR(INDEX(Ammonia[#Data],($D$5+$B353),MATCH($F$6,Ammonia[#Headers],0)),NA())</f>
        <v>0</v>
      </c>
      <c r="H353" s="62">
        <f>IFERROR(INDEX(IrriTKN[#Data],($D$5+$B353),MATCH($F$7,IrriTKN[#Headers],0)),NA())</f>
        <v>0</v>
      </c>
      <c r="I353" s="62">
        <f>IFERROR(INDEX(ModelN[#Data],($D$5+$B353),MATCH($F$7,ModelN[#Headers],0)),NA())</f>
        <v>0</v>
      </c>
      <c r="J353" s="57"/>
      <c r="K353" s="57"/>
      <c r="L353" s="57"/>
      <c r="M353" s="58">
        <v>341</v>
      </c>
      <c r="N353" s="61">
        <f>IFERROR(INDEX(LysimeterVol_DB!$H$3:$AM$2832,(NutriPlotsInfo!$O$5+NutriPlotsInfo!$M353),1),NA())</f>
        <v>40520</v>
      </c>
      <c r="O353" s="62">
        <f>IFERROR(INDEX(TKN[#Data],($O$5+$M353),MATCH($Q$6,TKN[#Headers],0)),NA())</f>
        <v>0</v>
      </c>
      <c r="P353" s="62">
        <f>IFERROR(INDEX(Nitrite[#Data],($O$5+$M353),MATCH($Q$6,Nitrite[#Headers],0)),NA())</f>
        <v>0</v>
      </c>
      <c r="Q353" s="62">
        <f>IFERROR(INDEX(Nitrate[#Data],($O$5+$M353),MATCH($Q$6,Nitrate[#Headers],0)),NA())</f>
        <v>0</v>
      </c>
      <c r="R353" s="62">
        <f>IFERROR(INDEX(Ammonia[#Data],($O$5+$M353),MATCH($Q$6,Ammonia[#Headers],0)),NA())</f>
        <v>0</v>
      </c>
      <c r="S353" s="62">
        <f>IFERROR(INDEX(IrriTKN[#Data],($O$5+$M353),MATCH($Q$7,IrriTKN[#Headers],0)),NA())</f>
        <v>0</v>
      </c>
      <c r="T353" s="62">
        <f>IFERROR(INDEX(ModelN[#Data],($O$5+$M353),MATCH($Q$7,ModelN[#Headers],0)),NA())</f>
        <v>0</v>
      </c>
      <c r="U353" s="57"/>
      <c r="V353" s="57"/>
      <c r="W353" s="57"/>
      <c r="X353" s="57"/>
      <c r="Y353" s="57"/>
      <c r="Z353" s="57"/>
      <c r="AA353" s="57"/>
      <c r="AB353" s="57"/>
      <c r="AC353" s="57"/>
      <c r="AD353" s="57"/>
      <c r="AE353" s="57"/>
    </row>
    <row r="354" spans="1:31" x14ac:dyDescent="0.25">
      <c r="A354" s="57"/>
      <c r="B354" s="58">
        <v>342</v>
      </c>
      <c r="C354" s="61">
        <f>IFERROR(INDEX(LysimeterVol_DB!$H$3:$AM$2832,(NutriPlotsInfo!$D$5+NutriPlotsInfo!$B354),1),NA())</f>
        <v>42528</v>
      </c>
      <c r="D354" s="62">
        <f>IFERROR(INDEX(TKN[#Data],($D$5+$B354),MATCH($F$6,TKN[#Headers],0)),NA())</f>
        <v>0</v>
      </c>
      <c r="E354" s="62">
        <f>IFERROR(INDEX(Nitrite[#Data],($D$5+$B354),MATCH($F$6,Nitrite[#Headers],0)),NA())</f>
        <v>0</v>
      </c>
      <c r="F354" s="62">
        <f>IFERROR(INDEX(Nitrate[#Data],($D$5+$B354),MATCH($F$6,Nitrate[#Headers],0)),NA())</f>
        <v>0</v>
      </c>
      <c r="G354" s="62">
        <f>IFERROR(INDEX(Ammonia[#Data],($D$5+$B354),MATCH($F$6,Ammonia[#Headers],0)),NA())</f>
        <v>0</v>
      </c>
      <c r="H354" s="62">
        <f>IFERROR(INDEX(IrriTKN[#Data],($D$5+$B354),MATCH($F$7,IrriTKN[#Headers],0)),NA())</f>
        <v>0</v>
      </c>
      <c r="I354" s="62">
        <f>IFERROR(INDEX(ModelN[#Data],($D$5+$B354),MATCH($F$7,ModelN[#Headers],0)),NA())</f>
        <v>0</v>
      </c>
      <c r="J354" s="57"/>
      <c r="K354" s="57"/>
      <c r="L354" s="57"/>
      <c r="M354" s="58">
        <v>342</v>
      </c>
      <c r="N354" s="61">
        <f>IFERROR(INDEX(LysimeterVol_DB!$H$3:$AM$2832,(NutriPlotsInfo!$O$5+NutriPlotsInfo!$M354),1),NA())</f>
        <v>40521</v>
      </c>
      <c r="O354" s="62">
        <f>IFERROR(INDEX(TKN[#Data],($O$5+$M354),MATCH($Q$6,TKN[#Headers],0)),NA())</f>
        <v>0</v>
      </c>
      <c r="P354" s="62">
        <f>IFERROR(INDEX(Nitrite[#Data],($O$5+$M354),MATCH($Q$6,Nitrite[#Headers],0)),NA())</f>
        <v>0</v>
      </c>
      <c r="Q354" s="62">
        <f>IFERROR(INDEX(Nitrate[#Data],($O$5+$M354),MATCH($Q$6,Nitrate[#Headers],0)),NA())</f>
        <v>0</v>
      </c>
      <c r="R354" s="62">
        <f>IFERROR(INDEX(Ammonia[#Data],($O$5+$M354),MATCH($Q$6,Ammonia[#Headers],0)),NA())</f>
        <v>0</v>
      </c>
      <c r="S354" s="62">
        <f>IFERROR(INDEX(IrriTKN[#Data],($O$5+$M354),MATCH($Q$7,IrriTKN[#Headers],0)),NA())</f>
        <v>0</v>
      </c>
      <c r="T354" s="62">
        <f>IFERROR(INDEX(ModelN[#Data],($O$5+$M354),MATCH($Q$7,ModelN[#Headers],0)),NA())</f>
        <v>0</v>
      </c>
      <c r="U354" s="57"/>
      <c r="V354" s="57"/>
      <c r="W354" s="57"/>
      <c r="X354" s="57"/>
      <c r="Y354" s="57"/>
      <c r="Z354" s="57"/>
      <c r="AA354" s="57"/>
      <c r="AB354" s="57"/>
      <c r="AC354" s="57"/>
      <c r="AD354" s="57"/>
      <c r="AE354" s="57"/>
    </row>
    <row r="355" spans="1:31" x14ac:dyDescent="0.25">
      <c r="A355" s="57"/>
      <c r="B355" s="58">
        <v>343</v>
      </c>
      <c r="C355" s="61">
        <f>IFERROR(INDEX(LysimeterVol_DB!$H$3:$AM$2832,(NutriPlotsInfo!$D$5+NutriPlotsInfo!$B355),1),NA())</f>
        <v>42529</v>
      </c>
      <c r="D355" s="62">
        <f>IFERROR(INDEX(TKN[#Data],($D$5+$B355),MATCH($F$6,TKN[#Headers],0)),NA())</f>
        <v>3.6</v>
      </c>
      <c r="E355" s="62">
        <f>IFERROR(INDEX(Nitrite[#Data],($D$5+$B355),MATCH($F$6,Nitrite[#Headers],0)),NA())</f>
        <v>0.1</v>
      </c>
      <c r="F355" s="62">
        <f>IFERROR(INDEX(Nitrate[#Data],($D$5+$B355),MATCH($F$6,Nitrate[#Headers],0)),NA())</f>
        <v>32.299999999999997</v>
      </c>
      <c r="G355" s="62">
        <f>IFERROR(INDEX(Ammonia[#Data],($D$5+$B355),MATCH($F$6,Ammonia[#Headers],0)),NA())</f>
        <v>0.27</v>
      </c>
      <c r="H355" s="62">
        <f>IFERROR(INDEX(IrriTKN[#Data],($D$5+$B355),MATCH($F$7,IrriTKN[#Headers],0)),NA())</f>
        <v>0</v>
      </c>
      <c r="I355" s="62">
        <f>IFERROR(INDEX(ModelN[#Data],($D$5+$B355),MATCH($F$7,ModelN[#Headers],0)),NA())</f>
        <v>0</v>
      </c>
      <c r="J355" s="57"/>
      <c r="K355" s="57"/>
      <c r="L355" s="57"/>
      <c r="M355" s="58">
        <v>343</v>
      </c>
      <c r="N355" s="61">
        <f>IFERROR(INDEX(LysimeterVol_DB!$H$3:$AM$2832,(NutriPlotsInfo!$O$5+NutriPlotsInfo!$M355),1),NA())</f>
        <v>40522</v>
      </c>
      <c r="O355" s="62">
        <f>IFERROR(INDEX(TKN[#Data],($O$5+$M355),MATCH($Q$6,TKN[#Headers],0)),NA())</f>
        <v>0</v>
      </c>
      <c r="P355" s="62">
        <f>IFERROR(INDEX(Nitrite[#Data],($O$5+$M355),MATCH($Q$6,Nitrite[#Headers],0)),NA())</f>
        <v>0</v>
      </c>
      <c r="Q355" s="62">
        <f>IFERROR(INDEX(Nitrate[#Data],($O$5+$M355),MATCH($Q$6,Nitrate[#Headers],0)),NA())</f>
        <v>0</v>
      </c>
      <c r="R355" s="62">
        <f>IFERROR(INDEX(Ammonia[#Data],($O$5+$M355),MATCH($Q$6,Ammonia[#Headers],0)),NA())</f>
        <v>0</v>
      </c>
      <c r="S355" s="62">
        <f>IFERROR(INDEX(IrriTKN[#Data],($O$5+$M355),MATCH($Q$7,IrriTKN[#Headers],0)),NA())</f>
        <v>0</v>
      </c>
      <c r="T355" s="62">
        <f>IFERROR(INDEX(ModelN[#Data],($O$5+$M355),MATCH($Q$7,ModelN[#Headers],0)),NA())</f>
        <v>0</v>
      </c>
      <c r="U355" s="57"/>
      <c r="V355" s="57"/>
      <c r="W355" s="57"/>
      <c r="X355" s="57"/>
      <c r="Y355" s="57"/>
      <c r="Z355" s="57"/>
      <c r="AA355" s="57"/>
      <c r="AB355" s="57"/>
      <c r="AC355" s="57"/>
      <c r="AD355" s="57"/>
      <c r="AE355" s="57"/>
    </row>
    <row r="356" spans="1:31" x14ac:dyDescent="0.25">
      <c r="A356" s="57"/>
      <c r="B356" s="58">
        <v>344</v>
      </c>
      <c r="C356" s="61">
        <f>IFERROR(INDEX(LysimeterVol_DB!$H$3:$AM$2832,(NutriPlotsInfo!$D$5+NutriPlotsInfo!$B356),1),NA())</f>
        <v>42530</v>
      </c>
      <c r="D356" s="62">
        <f>IFERROR(INDEX(TKN[#Data],($D$5+$B356),MATCH($F$6,TKN[#Headers],0)),NA())</f>
        <v>0</v>
      </c>
      <c r="E356" s="62">
        <f>IFERROR(INDEX(Nitrite[#Data],($D$5+$B356),MATCH($F$6,Nitrite[#Headers],0)),NA())</f>
        <v>0</v>
      </c>
      <c r="F356" s="62">
        <f>IFERROR(INDEX(Nitrate[#Data],($D$5+$B356),MATCH($F$6,Nitrate[#Headers],0)),NA())</f>
        <v>0</v>
      </c>
      <c r="G356" s="62">
        <f>IFERROR(INDEX(Ammonia[#Data],($D$5+$B356),MATCH($F$6,Ammonia[#Headers],0)),NA())</f>
        <v>0</v>
      </c>
      <c r="H356" s="62">
        <f>IFERROR(INDEX(IrriTKN[#Data],($D$5+$B356),MATCH($F$7,IrriTKN[#Headers],0)),NA())</f>
        <v>0</v>
      </c>
      <c r="I356" s="62">
        <f>IFERROR(INDEX(ModelN[#Data],($D$5+$B356),MATCH($F$7,ModelN[#Headers],0)),NA())</f>
        <v>0</v>
      </c>
      <c r="J356" s="57"/>
      <c r="K356" s="57"/>
      <c r="L356" s="57"/>
      <c r="M356" s="58">
        <v>344</v>
      </c>
      <c r="N356" s="61">
        <f>IFERROR(INDEX(LysimeterVol_DB!$H$3:$AM$2832,(NutriPlotsInfo!$O$5+NutriPlotsInfo!$M356),1),NA())</f>
        <v>40523</v>
      </c>
      <c r="O356" s="62">
        <f>IFERROR(INDEX(TKN[#Data],($O$5+$M356),MATCH($Q$6,TKN[#Headers],0)),NA())</f>
        <v>0</v>
      </c>
      <c r="P356" s="62">
        <f>IFERROR(INDEX(Nitrite[#Data],($O$5+$M356),MATCH($Q$6,Nitrite[#Headers],0)),NA())</f>
        <v>0</v>
      </c>
      <c r="Q356" s="62">
        <f>IFERROR(INDEX(Nitrate[#Data],($O$5+$M356),MATCH($Q$6,Nitrate[#Headers],0)),NA())</f>
        <v>0</v>
      </c>
      <c r="R356" s="62">
        <f>IFERROR(INDEX(Ammonia[#Data],($O$5+$M356),MATCH($Q$6,Ammonia[#Headers],0)),NA())</f>
        <v>0</v>
      </c>
      <c r="S356" s="62">
        <f>IFERROR(INDEX(IrriTKN[#Data],($O$5+$M356),MATCH($Q$7,IrriTKN[#Headers],0)),NA())</f>
        <v>0</v>
      </c>
      <c r="T356" s="62">
        <f>IFERROR(INDEX(ModelN[#Data],($O$5+$M356),MATCH($Q$7,ModelN[#Headers],0)),NA())</f>
        <v>0</v>
      </c>
      <c r="U356" s="57"/>
      <c r="V356" s="57"/>
      <c r="W356" s="57"/>
      <c r="X356" s="57"/>
      <c r="Y356" s="57"/>
      <c r="Z356" s="57"/>
      <c r="AA356" s="57"/>
      <c r="AB356" s="57"/>
      <c r="AC356" s="57"/>
      <c r="AD356" s="57"/>
      <c r="AE356" s="57"/>
    </row>
    <row r="357" spans="1:31" x14ac:dyDescent="0.25">
      <c r="A357" s="57"/>
      <c r="B357" s="58">
        <v>345</v>
      </c>
      <c r="C357" s="61">
        <f>IFERROR(INDEX(LysimeterVol_DB!$H$3:$AM$2832,(NutriPlotsInfo!$D$5+NutriPlotsInfo!$B357),1),NA())</f>
        <v>42531</v>
      </c>
      <c r="D357" s="62">
        <f>IFERROR(INDEX(TKN[#Data],($D$5+$B357),MATCH($F$6,TKN[#Headers],0)),NA())</f>
        <v>0</v>
      </c>
      <c r="E357" s="62">
        <f>IFERROR(INDEX(Nitrite[#Data],($D$5+$B357),MATCH($F$6,Nitrite[#Headers],0)),NA())</f>
        <v>0</v>
      </c>
      <c r="F357" s="62">
        <f>IFERROR(INDEX(Nitrate[#Data],($D$5+$B357),MATCH($F$6,Nitrate[#Headers],0)),NA())</f>
        <v>0</v>
      </c>
      <c r="G357" s="62">
        <f>IFERROR(INDEX(Ammonia[#Data],($D$5+$B357),MATCH($F$6,Ammonia[#Headers],0)),NA())</f>
        <v>0</v>
      </c>
      <c r="H357" s="62">
        <f>IFERROR(INDEX(IrriTKN[#Data],($D$5+$B357),MATCH($F$7,IrriTKN[#Headers],0)),NA())</f>
        <v>0</v>
      </c>
      <c r="I357" s="62">
        <f>IFERROR(INDEX(ModelN[#Data],($D$5+$B357),MATCH($F$7,ModelN[#Headers],0)),NA())</f>
        <v>0</v>
      </c>
      <c r="J357" s="57"/>
      <c r="K357" s="57"/>
      <c r="L357" s="57"/>
      <c r="M357" s="58">
        <v>345</v>
      </c>
      <c r="N357" s="61">
        <f>IFERROR(INDEX(LysimeterVol_DB!$H$3:$AM$2832,(NutriPlotsInfo!$O$5+NutriPlotsInfo!$M357),1),NA())</f>
        <v>40524</v>
      </c>
      <c r="O357" s="62">
        <f>IFERROR(INDEX(TKN[#Data],($O$5+$M357),MATCH($Q$6,TKN[#Headers],0)),NA())</f>
        <v>0</v>
      </c>
      <c r="P357" s="62">
        <f>IFERROR(INDEX(Nitrite[#Data],($O$5+$M357),MATCH($Q$6,Nitrite[#Headers],0)),NA())</f>
        <v>0</v>
      </c>
      <c r="Q357" s="62">
        <f>IFERROR(INDEX(Nitrate[#Data],($O$5+$M357),MATCH($Q$6,Nitrate[#Headers],0)),NA())</f>
        <v>0</v>
      </c>
      <c r="R357" s="62">
        <f>IFERROR(INDEX(Ammonia[#Data],($O$5+$M357),MATCH($Q$6,Ammonia[#Headers],0)),NA())</f>
        <v>0</v>
      </c>
      <c r="S357" s="62">
        <f>IFERROR(INDEX(IrriTKN[#Data],($O$5+$M357),MATCH($Q$7,IrriTKN[#Headers],0)),NA())</f>
        <v>0</v>
      </c>
      <c r="T357" s="62">
        <f>IFERROR(INDEX(ModelN[#Data],($O$5+$M357),MATCH($Q$7,ModelN[#Headers],0)),NA())</f>
        <v>0</v>
      </c>
      <c r="U357" s="57"/>
      <c r="V357" s="57"/>
      <c r="W357" s="57"/>
      <c r="X357" s="57"/>
      <c r="Y357" s="57"/>
      <c r="Z357" s="57"/>
      <c r="AA357" s="57"/>
      <c r="AB357" s="57"/>
      <c r="AC357" s="57"/>
      <c r="AD357" s="57"/>
      <c r="AE357" s="57"/>
    </row>
    <row r="358" spans="1:31" x14ac:dyDescent="0.25">
      <c r="A358" s="57"/>
      <c r="B358" s="58">
        <v>346</v>
      </c>
      <c r="C358" s="61">
        <f>IFERROR(INDEX(LysimeterVol_DB!$H$3:$AM$2832,(NutriPlotsInfo!$D$5+NutriPlotsInfo!$B358),1),NA())</f>
        <v>42532</v>
      </c>
      <c r="D358" s="62">
        <f>IFERROR(INDEX(TKN[#Data],($D$5+$B358),MATCH($F$6,TKN[#Headers],0)),NA())</f>
        <v>0</v>
      </c>
      <c r="E358" s="62">
        <f>IFERROR(INDEX(Nitrite[#Data],($D$5+$B358),MATCH($F$6,Nitrite[#Headers],0)),NA())</f>
        <v>0</v>
      </c>
      <c r="F358" s="62">
        <f>IFERROR(INDEX(Nitrate[#Data],($D$5+$B358),MATCH($F$6,Nitrate[#Headers],0)),NA())</f>
        <v>0</v>
      </c>
      <c r="G358" s="62">
        <f>IFERROR(INDEX(Ammonia[#Data],($D$5+$B358),MATCH($F$6,Ammonia[#Headers],0)),NA())</f>
        <v>0</v>
      </c>
      <c r="H358" s="62">
        <f>IFERROR(INDEX(IrriTKN[#Data],($D$5+$B358),MATCH($F$7,IrriTKN[#Headers],0)),NA())</f>
        <v>0</v>
      </c>
      <c r="I358" s="62">
        <f>IFERROR(INDEX(ModelN[#Data],($D$5+$B358),MATCH($F$7,ModelN[#Headers],0)),NA())</f>
        <v>0</v>
      </c>
      <c r="J358" s="57"/>
      <c r="K358" s="57"/>
      <c r="L358" s="57"/>
      <c r="M358" s="58">
        <v>346</v>
      </c>
      <c r="N358" s="61">
        <f>IFERROR(INDEX(LysimeterVol_DB!$H$3:$AM$2832,(NutriPlotsInfo!$O$5+NutriPlotsInfo!$M358),1),NA())</f>
        <v>40525</v>
      </c>
      <c r="O358" s="62">
        <f>IFERROR(INDEX(TKN[#Data],($O$5+$M358),MATCH($Q$6,TKN[#Headers],0)),NA())</f>
        <v>0</v>
      </c>
      <c r="P358" s="62">
        <f>IFERROR(INDEX(Nitrite[#Data],($O$5+$M358),MATCH($Q$6,Nitrite[#Headers],0)),NA())</f>
        <v>0</v>
      </c>
      <c r="Q358" s="62">
        <f>IFERROR(INDEX(Nitrate[#Data],($O$5+$M358),MATCH($Q$6,Nitrate[#Headers],0)),NA())</f>
        <v>0</v>
      </c>
      <c r="R358" s="62">
        <f>IFERROR(INDEX(Ammonia[#Data],($O$5+$M358),MATCH($Q$6,Ammonia[#Headers],0)),NA())</f>
        <v>0</v>
      </c>
      <c r="S358" s="62">
        <f>IFERROR(INDEX(IrriTKN[#Data],($O$5+$M358),MATCH($Q$7,IrriTKN[#Headers],0)),NA())</f>
        <v>0</v>
      </c>
      <c r="T358" s="62">
        <f>IFERROR(INDEX(ModelN[#Data],($O$5+$M358),MATCH($Q$7,ModelN[#Headers],0)),NA())</f>
        <v>0</v>
      </c>
      <c r="U358" s="57"/>
      <c r="V358" s="57"/>
      <c r="W358" s="57"/>
      <c r="X358" s="57"/>
      <c r="Y358" s="57"/>
      <c r="Z358" s="57"/>
      <c r="AA358" s="57"/>
      <c r="AB358" s="57"/>
      <c r="AC358" s="57"/>
      <c r="AD358" s="57"/>
      <c r="AE358" s="57"/>
    </row>
    <row r="359" spans="1:31" x14ac:dyDescent="0.25">
      <c r="A359" s="57"/>
      <c r="B359" s="58">
        <v>347</v>
      </c>
      <c r="C359" s="61">
        <f>IFERROR(INDEX(LysimeterVol_DB!$H$3:$AM$2832,(NutriPlotsInfo!$D$5+NutriPlotsInfo!$B359),1),NA())</f>
        <v>42533</v>
      </c>
      <c r="D359" s="62">
        <f>IFERROR(INDEX(TKN[#Data],($D$5+$B359),MATCH($F$6,TKN[#Headers],0)),NA())</f>
        <v>0</v>
      </c>
      <c r="E359" s="62">
        <f>IFERROR(INDEX(Nitrite[#Data],($D$5+$B359),MATCH($F$6,Nitrite[#Headers],0)),NA())</f>
        <v>0</v>
      </c>
      <c r="F359" s="62">
        <f>IFERROR(INDEX(Nitrate[#Data],($D$5+$B359),MATCH($F$6,Nitrate[#Headers],0)),NA())</f>
        <v>0</v>
      </c>
      <c r="G359" s="62">
        <f>IFERROR(INDEX(Ammonia[#Data],($D$5+$B359),MATCH($F$6,Ammonia[#Headers],0)),NA())</f>
        <v>0</v>
      </c>
      <c r="H359" s="62">
        <f>IFERROR(INDEX(IrriTKN[#Data],($D$5+$B359),MATCH($F$7,IrriTKN[#Headers],0)),NA())</f>
        <v>72.099999999999994</v>
      </c>
      <c r="I359" s="62">
        <f>IFERROR(INDEX(ModelN[#Data],($D$5+$B359),MATCH($F$7,ModelN[#Headers],0)),NA())</f>
        <v>15.550980392156863</v>
      </c>
      <c r="J359" s="57"/>
      <c r="K359" s="57"/>
      <c r="L359" s="57"/>
      <c r="M359" s="58">
        <v>347</v>
      </c>
      <c r="N359" s="61">
        <f>IFERROR(INDEX(LysimeterVol_DB!$H$3:$AM$2832,(NutriPlotsInfo!$O$5+NutriPlotsInfo!$M359),1),NA())</f>
        <v>40526</v>
      </c>
      <c r="O359" s="62">
        <f>IFERROR(INDEX(TKN[#Data],($O$5+$M359),MATCH($Q$6,TKN[#Headers],0)),NA())</f>
        <v>0</v>
      </c>
      <c r="P359" s="62">
        <f>IFERROR(INDEX(Nitrite[#Data],($O$5+$M359),MATCH($Q$6,Nitrite[#Headers],0)),NA())</f>
        <v>0</v>
      </c>
      <c r="Q359" s="62">
        <f>IFERROR(INDEX(Nitrate[#Data],($O$5+$M359),MATCH($Q$6,Nitrate[#Headers],0)),NA())</f>
        <v>0</v>
      </c>
      <c r="R359" s="62">
        <f>IFERROR(INDEX(Ammonia[#Data],($O$5+$M359),MATCH($Q$6,Ammonia[#Headers],0)),NA())</f>
        <v>0</v>
      </c>
      <c r="S359" s="62">
        <f>IFERROR(INDEX(IrriTKN[#Data],($O$5+$M359),MATCH($Q$7,IrriTKN[#Headers],0)),NA())</f>
        <v>0</v>
      </c>
      <c r="T359" s="62">
        <f>IFERROR(INDEX(ModelN[#Data],($O$5+$M359),MATCH($Q$7,ModelN[#Headers],0)),NA())</f>
        <v>0</v>
      </c>
      <c r="U359" s="57"/>
      <c r="V359" s="57"/>
      <c r="W359" s="57"/>
      <c r="X359" s="57"/>
      <c r="Y359" s="57"/>
      <c r="Z359" s="57"/>
      <c r="AA359" s="57"/>
      <c r="AB359" s="57"/>
      <c r="AC359" s="57"/>
      <c r="AD359" s="57"/>
      <c r="AE359" s="57"/>
    </row>
    <row r="360" spans="1:31" x14ac:dyDescent="0.25">
      <c r="A360" s="57"/>
      <c r="B360" s="58">
        <v>348</v>
      </c>
      <c r="C360" s="61">
        <f>IFERROR(INDEX(LysimeterVol_DB!$H$3:$AM$2832,(NutriPlotsInfo!$D$5+NutriPlotsInfo!$B360),1),NA())</f>
        <v>42534</v>
      </c>
      <c r="D360" s="62">
        <f>IFERROR(INDEX(TKN[#Data],($D$5+$B360),MATCH($F$6,TKN[#Headers],0)),NA())</f>
        <v>0</v>
      </c>
      <c r="E360" s="62">
        <f>IFERROR(INDEX(Nitrite[#Data],($D$5+$B360),MATCH($F$6,Nitrite[#Headers],0)),NA())</f>
        <v>0</v>
      </c>
      <c r="F360" s="62">
        <f>IFERROR(INDEX(Nitrate[#Data],($D$5+$B360),MATCH($F$6,Nitrate[#Headers],0)),NA())</f>
        <v>0</v>
      </c>
      <c r="G360" s="62">
        <f>IFERROR(INDEX(Ammonia[#Data],($D$5+$B360),MATCH($F$6,Ammonia[#Headers],0)),NA())</f>
        <v>0</v>
      </c>
      <c r="H360" s="62">
        <f>IFERROR(INDEX(IrriTKN[#Data],($D$5+$B360),MATCH($F$7,IrriTKN[#Headers],0)),NA())</f>
        <v>0</v>
      </c>
      <c r="I360" s="62">
        <f>IFERROR(INDEX(ModelN[#Data],($D$5+$B360),MATCH($F$7,ModelN[#Headers],0)),NA())</f>
        <v>0</v>
      </c>
      <c r="J360" s="57"/>
      <c r="K360" s="57"/>
      <c r="L360" s="57"/>
      <c r="M360" s="58">
        <v>348</v>
      </c>
      <c r="N360" s="61">
        <f>IFERROR(INDEX(LysimeterVol_DB!$H$3:$AM$2832,(NutriPlotsInfo!$O$5+NutriPlotsInfo!$M360),1),NA())</f>
        <v>40527</v>
      </c>
      <c r="O360" s="62">
        <f>IFERROR(INDEX(TKN[#Data],($O$5+$M360),MATCH($Q$6,TKN[#Headers],0)),NA())</f>
        <v>0</v>
      </c>
      <c r="P360" s="62">
        <f>IFERROR(INDEX(Nitrite[#Data],($O$5+$M360),MATCH($Q$6,Nitrite[#Headers],0)),NA())</f>
        <v>0</v>
      </c>
      <c r="Q360" s="62">
        <f>IFERROR(INDEX(Nitrate[#Data],($O$5+$M360),MATCH($Q$6,Nitrate[#Headers],0)),NA())</f>
        <v>0</v>
      </c>
      <c r="R360" s="62">
        <f>IFERROR(INDEX(Ammonia[#Data],($O$5+$M360),MATCH($Q$6,Ammonia[#Headers],0)),NA())</f>
        <v>0</v>
      </c>
      <c r="S360" s="62">
        <f>IFERROR(INDEX(IrriTKN[#Data],($O$5+$M360),MATCH($Q$7,IrriTKN[#Headers],0)),NA())</f>
        <v>0</v>
      </c>
      <c r="T360" s="62">
        <f>IFERROR(INDEX(ModelN[#Data],($O$5+$M360),MATCH($Q$7,ModelN[#Headers],0)),NA())</f>
        <v>0</v>
      </c>
      <c r="U360" s="57"/>
      <c r="V360" s="57"/>
      <c r="W360" s="57"/>
      <c r="X360" s="57"/>
      <c r="Y360" s="57"/>
      <c r="Z360" s="57"/>
      <c r="AA360" s="57"/>
      <c r="AB360" s="57"/>
      <c r="AC360" s="57"/>
      <c r="AD360" s="57"/>
      <c r="AE360" s="57"/>
    </row>
    <row r="361" spans="1:31" x14ac:dyDescent="0.25">
      <c r="A361" s="57"/>
      <c r="B361" s="58">
        <v>349</v>
      </c>
      <c r="C361" s="61">
        <f>IFERROR(INDEX(LysimeterVol_DB!$H$3:$AM$2832,(NutriPlotsInfo!$D$5+NutriPlotsInfo!$B361),1),NA())</f>
        <v>42535</v>
      </c>
      <c r="D361" s="62">
        <f>IFERROR(INDEX(TKN[#Data],($D$5+$B361),MATCH($F$6,TKN[#Headers],0)),NA())</f>
        <v>0</v>
      </c>
      <c r="E361" s="62">
        <f>IFERROR(INDEX(Nitrite[#Data],($D$5+$B361),MATCH($F$6,Nitrite[#Headers],0)),NA())</f>
        <v>0</v>
      </c>
      <c r="F361" s="62">
        <f>IFERROR(INDEX(Nitrate[#Data],($D$5+$B361),MATCH($F$6,Nitrate[#Headers],0)),NA())</f>
        <v>0</v>
      </c>
      <c r="G361" s="62">
        <f>IFERROR(INDEX(Ammonia[#Data],($D$5+$B361),MATCH($F$6,Ammonia[#Headers],0)),NA())</f>
        <v>0</v>
      </c>
      <c r="H361" s="62">
        <f>IFERROR(INDEX(IrriTKN[#Data],($D$5+$B361),MATCH($F$7,IrriTKN[#Headers],0)),NA())</f>
        <v>0</v>
      </c>
      <c r="I361" s="62">
        <f>IFERROR(INDEX(ModelN[#Data],($D$5+$B361),MATCH($F$7,ModelN[#Headers],0)),NA())</f>
        <v>0</v>
      </c>
      <c r="J361" s="57"/>
      <c r="K361" s="57"/>
      <c r="L361" s="57"/>
      <c r="M361" s="58">
        <v>349</v>
      </c>
      <c r="N361" s="61">
        <f>IFERROR(INDEX(LysimeterVol_DB!$H$3:$AM$2832,(NutriPlotsInfo!$O$5+NutriPlotsInfo!$M361),1),NA())</f>
        <v>40528</v>
      </c>
      <c r="O361" s="62">
        <f>IFERROR(INDEX(TKN[#Data],($O$5+$M361),MATCH($Q$6,TKN[#Headers],0)),NA())</f>
        <v>0</v>
      </c>
      <c r="P361" s="62">
        <f>IFERROR(INDEX(Nitrite[#Data],($O$5+$M361),MATCH($Q$6,Nitrite[#Headers],0)),NA())</f>
        <v>0</v>
      </c>
      <c r="Q361" s="62">
        <f>IFERROR(INDEX(Nitrate[#Data],($O$5+$M361),MATCH($Q$6,Nitrate[#Headers],0)),NA())</f>
        <v>0</v>
      </c>
      <c r="R361" s="62">
        <f>IFERROR(INDEX(Ammonia[#Data],($O$5+$M361),MATCH($Q$6,Ammonia[#Headers],0)),NA())</f>
        <v>0</v>
      </c>
      <c r="S361" s="62">
        <f>IFERROR(INDEX(IrriTKN[#Data],($O$5+$M361),MATCH($Q$7,IrriTKN[#Headers],0)),NA())</f>
        <v>0</v>
      </c>
      <c r="T361" s="62">
        <f>IFERROR(INDEX(ModelN[#Data],($O$5+$M361),MATCH($Q$7,ModelN[#Headers],0)),NA())</f>
        <v>0</v>
      </c>
      <c r="U361" s="57"/>
      <c r="V361" s="57"/>
      <c r="W361" s="57"/>
      <c r="X361" s="57"/>
      <c r="Y361" s="57"/>
      <c r="Z361" s="57"/>
      <c r="AA361" s="57"/>
      <c r="AB361" s="57"/>
      <c r="AC361" s="57"/>
      <c r="AD361" s="57"/>
      <c r="AE361" s="57"/>
    </row>
    <row r="362" spans="1:31" x14ac:dyDescent="0.25">
      <c r="A362" s="57"/>
      <c r="B362" s="58">
        <v>350</v>
      </c>
      <c r="C362" s="61">
        <f>IFERROR(INDEX(LysimeterVol_DB!$H$3:$AM$2832,(NutriPlotsInfo!$D$5+NutriPlotsInfo!$B362),1),NA())</f>
        <v>42536</v>
      </c>
      <c r="D362" s="62">
        <f>IFERROR(INDEX(TKN[#Data],($D$5+$B362),MATCH($F$6,TKN[#Headers],0)),NA())</f>
        <v>0</v>
      </c>
      <c r="E362" s="62">
        <f>IFERROR(INDEX(Nitrite[#Data],($D$5+$B362),MATCH($F$6,Nitrite[#Headers],0)),NA())</f>
        <v>0</v>
      </c>
      <c r="F362" s="62">
        <f>IFERROR(INDEX(Nitrate[#Data],($D$5+$B362),MATCH($F$6,Nitrate[#Headers],0)),NA())</f>
        <v>0</v>
      </c>
      <c r="G362" s="62">
        <f>IFERROR(INDEX(Ammonia[#Data],($D$5+$B362),MATCH($F$6,Ammonia[#Headers],0)),NA())</f>
        <v>0</v>
      </c>
      <c r="H362" s="62">
        <f>IFERROR(INDEX(IrriTKN[#Data],($D$5+$B362),MATCH($F$7,IrriTKN[#Headers],0)),NA())</f>
        <v>0</v>
      </c>
      <c r="I362" s="62">
        <f>IFERROR(INDEX(ModelN[#Data],($D$5+$B362),MATCH($F$7,ModelN[#Headers],0)),NA())</f>
        <v>0</v>
      </c>
      <c r="J362" s="57"/>
      <c r="K362" s="57"/>
      <c r="L362" s="57"/>
      <c r="M362" s="58">
        <v>350</v>
      </c>
      <c r="N362" s="61">
        <f>IFERROR(INDEX(LysimeterVol_DB!$H$3:$AM$2832,(NutriPlotsInfo!$O$5+NutriPlotsInfo!$M362),1),NA())</f>
        <v>40529</v>
      </c>
      <c r="O362" s="62">
        <f>IFERROR(INDEX(TKN[#Data],($O$5+$M362),MATCH($Q$6,TKN[#Headers],0)),NA())</f>
        <v>0</v>
      </c>
      <c r="P362" s="62">
        <f>IFERROR(INDEX(Nitrite[#Data],($O$5+$M362),MATCH($Q$6,Nitrite[#Headers],0)),NA())</f>
        <v>0</v>
      </c>
      <c r="Q362" s="62">
        <f>IFERROR(INDEX(Nitrate[#Data],($O$5+$M362),MATCH($Q$6,Nitrate[#Headers],0)),NA())</f>
        <v>0</v>
      </c>
      <c r="R362" s="62">
        <f>IFERROR(INDEX(Ammonia[#Data],($O$5+$M362),MATCH($Q$6,Ammonia[#Headers],0)),NA())</f>
        <v>0</v>
      </c>
      <c r="S362" s="62">
        <f>IFERROR(INDEX(IrriTKN[#Data],($O$5+$M362),MATCH($Q$7,IrriTKN[#Headers],0)),NA())</f>
        <v>0</v>
      </c>
      <c r="T362" s="62">
        <f>IFERROR(INDEX(ModelN[#Data],($O$5+$M362),MATCH($Q$7,ModelN[#Headers],0)),NA())</f>
        <v>0</v>
      </c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  <c r="AE362" s="57"/>
    </row>
    <row r="363" spans="1:31" x14ac:dyDescent="0.25">
      <c r="A363" s="57"/>
      <c r="B363" s="58">
        <v>351</v>
      </c>
      <c r="C363" s="61">
        <f>IFERROR(INDEX(LysimeterVol_DB!$H$3:$AM$2832,(NutriPlotsInfo!$D$5+NutriPlotsInfo!$B363),1),NA())</f>
        <v>42537</v>
      </c>
      <c r="D363" s="62">
        <f>IFERROR(INDEX(TKN[#Data],($D$5+$B363),MATCH($F$6,TKN[#Headers],0)),NA())</f>
        <v>0</v>
      </c>
      <c r="E363" s="62">
        <f>IFERROR(INDEX(Nitrite[#Data],($D$5+$B363),MATCH($F$6,Nitrite[#Headers],0)),NA())</f>
        <v>0</v>
      </c>
      <c r="F363" s="62">
        <f>IFERROR(INDEX(Nitrate[#Data],($D$5+$B363),MATCH($F$6,Nitrate[#Headers],0)),NA())</f>
        <v>0</v>
      </c>
      <c r="G363" s="62">
        <f>IFERROR(INDEX(Ammonia[#Data],($D$5+$B363),MATCH($F$6,Ammonia[#Headers],0)),NA())</f>
        <v>0</v>
      </c>
      <c r="H363" s="62">
        <f>IFERROR(INDEX(IrriTKN[#Data],($D$5+$B363),MATCH($F$7,IrriTKN[#Headers],0)),NA())</f>
        <v>0</v>
      </c>
      <c r="I363" s="62">
        <f>IFERROR(INDEX(ModelN[#Data],($D$5+$B363),MATCH($F$7,ModelN[#Headers],0)),NA())</f>
        <v>0</v>
      </c>
      <c r="J363" s="57"/>
      <c r="K363" s="57"/>
      <c r="L363" s="57"/>
      <c r="M363" s="58">
        <v>351</v>
      </c>
      <c r="N363" s="61">
        <f>IFERROR(INDEX(LysimeterVol_DB!$H$3:$AM$2832,(NutriPlotsInfo!$O$5+NutriPlotsInfo!$M363),1),NA())</f>
        <v>40530</v>
      </c>
      <c r="O363" s="62">
        <f>IFERROR(INDEX(TKN[#Data],($O$5+$M363),MATCH($Q$6,TKN[#Headers],0)),NA())</f>
        <v>0</v>
      </c>
      <c r="P363" s="62">
        <f>IFERROR(INDEX(Nitrite[#Data],($O$5+$M363),MATCH($Q$6,Nitrite[#Headers],0)),NA())</f>
        <v>0</v>
      </c>
      <c r="Q363" s="62">
        <f>IFERROR(INDEX(Nitrate[#Data],($O$5+$M363),MATCH($Q$6,Nitrate[#Headers],0)),NA())</f>
        <v>0</v>
      </c>
      <c r="R363" s="62">
        <f>IFERROR(INDEX(Ammonia[#Data],($O$5+$M363),MATCH($Q$6,Ammonia[#Headers],0)),NA())</f>
        <v>0</v>
      </c>
      <c r="S363" s="62">
        <f>IFERROR(INDEX(IrriTKN[#Data],($O$5+$M363),MATCH($Q$7,IrriTKN[#Headers],0)),NA())</f>
        <v>0</v>
      </c>
      <c r="T363" s="62">
        <f>IFERROR(INDEX(ModelN[#Data],($O$5+$M363),MATCH($Q$7,ModelN[#Headers],0)),NA())</f>
        <v>0</v>
      </c>
      <c r="U363" s="57"/>
      <c r="V363" s="57"/>
      <c r="W363" s="57"/>
      <c r="X363" s="57"/>
      <c r="Y363" s="57"/>
      <c r="Z363" s="57"/>
      <c r="AA363" s="57"/>
      <c r="AB363" s="57"/>
      <c r="AC363" s="57"/>
      <c r="AD363" s="57"/>
      <c r="AE363" s="57"/>
    </row>
    <row r="364" spans="1:31" x14ac:dyDescent="0.25">
      <c r="A364" s="57"/>
      <c r="B364" s="58">
        <v>352</v>
      </c>
      <c r="C364" s="61">
        <f>IFERROR(INDEX(LysimeterVol_DB!$H$3:$AM$2832,(NutriPlotsInfo!$D$5+NutriPlotsInfo!$B364),1),NA())</f>
        <v>42538</v>
      </c>
      <c r="D364" s="62">
        <f>IFERROR(INDEX(TKN[#Data],($D$5+$B364),MATCH($F$6,TKN[#Headers],0)),NA())</f>
        <v>0</v>
      </c>
      <c r="E364" s="62">
        <f>IFERROR(INDEX(Nitrite[#Data],($D$5+$B364),MATCH($F$6,Nitrite[#Headers],0)),NA())</f>
        <v>0</v>
      </c>
      <c r="F364" s="62">
        <f>IFERROR(INDEX(Nitrate[#Data],($D$5+$B364),MATCH($F$6,Nitrate[#Headers],0)),NA())</f>
        <v>0</v>
      </c>
      <c r="G364" s="62">
        <f>IFERROR(INDEX(Ammonia[#Data],($D$5+$B364),MATCH($F$6,Ammonia[#Headers],0)),NA())</f>
        <v>0</v>
      </c>
      <c r="H364" s="62">
        <f>IFERROR(INDEX(IrriTKN[#Data],($D$5+$B364),MATCH($F$7,IrriTKN[#Headers],0)),NA())</f>
        <v>0</v>
      </c>
      <c r="I364" s="62">
        <f>IFERROR(INDEX(ModelN[#Data],($D$5+$B364),MATCH($F$7,ModelN[#Headers],0)),NA())</f>
        <v>0</v>
      </c>
      <c r="J364" s="57"/>
      <c r="K364" s="57"/>
      <c r="L364" s="57"/>
      <c r="M364" s="58">
        <v>352</v>
      </c>
      <c r="N364" s="61">
        <f>IFERROR(INDEX(LysimeterVol_DB!$H$3:$AM$2832,(NutriPlotsInfo!$O$5+NutriPlotsInfo!$M364),1),NA())</f>
        <v>40531</v>
      </c>
      <c r="O364" s="62">
        <f>IFERROR(INDEX(TKN[#Data],($O$5+$M364),MATCH($Q$6,TKN[#Headers],0)),NA())</f>
        <v>0</v>
      </c>
      <c r="P364" s="62">
        <f>IFERROR(INDEX(Nitrite[#Data],($O$5+$M364),MATCH($Q$6,Nitrite[#Headers],0)),NA())</f>
        <v>0</v>
      </c>
      <c r="Q364" s="62">
        <f>IFERROR(INDEX(Nitrate[#Data],($O$5+$M364),MATCH($Q$6,Nitrate[#Headers],0)),NA())</f>
        <v>0</v>
      </c>
      <c r="R364" s="62">
        <f>IFERROR(INDEX(Ammonia[#Data],($O$5+$M364),MATCH($Q$6,Ammonia[#Headers],0)),NA())</f>
        <v>0</v>
      </c>
      <c r="S364" s="62">
        <f>IFERROR(INDEX(IrriTKN[#Data],($O$5+$M364),MATCH($Q$7,IrriTKN[#Headers],0)),NA())</f>
        <v>0</v>
      </c>
      <c r="T364" s="62">
        <f>IFERROR(INDEX(ModelN[#Data],($O$5+$M364),MATCH($Q$7,ModelN[#Headers],0)),NA())</f>
        <v>0</v>
      </c>
      <c r="U364" s="57"/>
      <c r="V364" s="57"/>
      <c r="W364" s="57"/>
      <c r="X364" s="57"/>
      <c r="Y364" s="57"/>
      <c r="Z364" s="57"/>
      <c r="AA364" s="57"/>
      <c r="AB364" s="57"/>
      <c r="AC364" s="57"/>
      <c r="AD364" s="57"/>
      <c r="AE364" s="57"/>
    </row>
    <row r="365" spans="1:31" x14ac:dyDescent="0.25">
      <c r="A365" s="57"/>
      <c r="B365" s="58">
        <v>353</v>
      </c>
      <c r="C365" s="61">
        <f>IFERROR(INDEX(LysimeterVol_DB!$H$3:$AM$2832,(NutriPlotsInfo!$D$5+NutriPlotsInfo!$B365),1),NA())</f>
        <v>42539</v>
      </c>
      <c r="D365" s="62">
        <f>IFERROR(INDEX(TKN[#Data],($D$5+$B365),MATCH($F$6,TKN[#Headers],0)),NA())</f>
        <v>0</v>
      </c>
      <c r="E365" s="62">
        <f>IFERROR(INDEX(Nitrite[#Data],($D$5+$B365),MATCH($F$6,Nitrite[#Headers],0)),NA())</f>
        <v>0</v>
      </c>
      <c r="F365" s="62">
        <f>IFERROR(INDEX(Nitrate[#Data],($D$5+$B365),MATCH($F$6,Nitrate[#Headers],0)),NA())</f>
        <v>0</v>
      </c>
      <c r="G365" s="62">
        <f>IFERROR(INDEX(Ammonia[#Data],($D$5+$B365),MATCH($F$6,Ammonia[#Headers],0)),NA())</f>
        <v>0</v>
      </c>
      <c r="H365" s="62">
        <f>IFERROR(INDEX(IrriTKN[#Data],($D$5+$B365),MATCH($F$7,IrriTKN[#Headers],0)),NA())</f>
        <v>0</v>
      </c>
      <c r="I365" s="62">
        <f>IFERROR(INDEX(ModelN[#Data],($D$5+$B365),MATCH($F$7,ModelN[#Headers],0)),NA())</f>
        <v>0</v>
      </c>
      <c r="J365" s="57"/>
      <c r="K365" s="57"/>
      <c r="L365" s="57"/>
      <c r="M365" s="58">
        <v>353</v>
      </c>
      <c r="N365" s="61">
        <f>IFERROR(INDEX(LysimeterVol_DB!$H$3:$AM$2832,(NutriPlotsInfo!$O$5+NutriPlotsInfo!$M365),1),NA())</f>
        <v>40532</v>
      </c>
      <c r="O365" s="62">
        <f>IFERROR(INDEX(TKN[#Data],($O$5+$M365),MATCH($Q$6,TKN[#Headers],0)),NA())</f>
        <v>0</v>
      </c>
      <c r="P365" s="62">
        <f>IFERROR(INDEX(Nitrite[#Data],($O$5+$M365),MATCH($Q$6,Nitrite[#Headers],0)),NA())</f>
        <v>0</v>
      </c>
      <c r="Q365" s="62">
        <f>IFERROR(INDEX(Nitrate[#Data],($O$5+$M365),MATCH($Q$6,Nitrate[#Headers],0)),NA())</f>
        <v>0</v>
      </c>
      <c r="R365" s="62">
        <f>IFERROR(INDEX(Ammonia[#Data],($O$5+$M365),MATCH($Q$6,Ammonia[#Headers],0)),NA())</f>
        <v>0</v>
      </c>
      <c r="S365" s="62">
        <f>IFERROR(INDEX(IrriTKN[#Data],($O$5+$M365),MATCH($Q$7,IrriTKN[#Headers],0)),NA())</f>
        <v>0</v>
      </c>
      <c r="T365" s="62">
        <f>IFERROR(INDEX(ModelN[#Data],($O$5+$M365),MATCH($Q$7,ModelN[#Headers],0)),NA())</f>
        <v>0</v>
      </c>
      <c r="U365" s="57"/>
      <c r="V365" s="57"/>
      <c r="W365" s="57"/>
      <c r="X365" s="57"/>
      <c r="Y365" s="57"/>
      <c r="Z365" s="57"/>
      <c r="AA365" s="57"/>
      <c r="AB365" s="57"/>
      <c r="AC365" s="57"/>
      <c r="AD365" s="57"/>
      <c r="AE365" s="57"/>
    </row>
    <row r="366" spans="1:31" x14ac:dyDescent="0.25">
      <c r="A366" s="57"/>
      <c r="B366" s="58">
        <v>354</v>
      </c>
      <c r="C366" s="61">
        <f>IFERROR(INDEX(LysimeterVol_DB!$H$3:$AM$2832,(NutriPlotsInfo!$D$5+NutriPlotsInfo!$B366),1),NA())</f>
        <v>42540</v>
      </c>
      <c r="D366" s="62">
        <f>IFERROR(INDEX(TKN[#Data],($D$5+$B366),MATCH($F$6,TKN[#Headers],0)),NA())</f>
        <v>0</v>
      </c>
      <c r="E366" s="62">
        <f>IFERROR(INDEX(Nitrite[#Data],($D$5+$B366),MATCH($F$6,Nitrite[#Headers],0)),NA())</f>
        <v>0</v>
      </c>
      <c r="F366" s="62">
        <f>IFERROR(INDEX(Nitrate[#Data],($D$5+$B366),MATCH($F$6,Nitrate[#Headers],0)),NA())</f>
        <v>0</v>
      </c>
      <c r="G366" s="62">
        <f>IFERROR(INDEX(Ammonia[#Data],($D$5+$B366),MATCH($F$6,Ammonia[#Headers],0)),NA())</f>
        <v>0</v>
      </c>
      <c r="H366" s="62">
        <f>IFERROR(INDEX(IrriTKN[#Data],($D$5+$B366),MATCH($F$7,IrriTKN[#Headers],0)),NA())</f>
        <v>0</v>
      </c>
      <c r="I366" s="62">
        <f>IFERROR(INDEX(ModelN[#Data],($D$5+$B366),MATCH($F$7,ModelN[#Headers],0)),NA())</f>
        <v>0</v>
      </c>
      <c r="J366" s="57"/>
      <c r="K366" s="57"/>
      <c r="L366" s="57"/>
      <c r="M366" s="58">
        <v>354</v>
      </c>
      <c r="N366" s="61">
        <f>IFERROR(INDEX(LysimeterVol_DB!$H$3:$AM$2832,(NutriPlotsInfo!$O$5+NutriPlotsInfo!$M366),1),NA())</f>
        <v>40533</v>
      </c>
      <c r="O366" s="62">
        <f>IFERROR(INDEX(TKN[#Data],($O$5+$M366),MATCH($Q$6,TKN[#Headers],0)),NA())</f>
        <v>0</v>
      </c>
      <c r="P366" s="62">
        <f>IFERROR(INDEX(Nitrite[#Data],($O$5+$M366),MATCH($Q$6,Nitrite[#Headers],0)),NA())</f>
        <v>0</v>
      </c>
      <c r="Q366" s="62">
        <f>IFERROR(INDEX(Nitrate[#Data],($O$5+$M366),MATCH($Q$6,Nitrate[#Headers],0)),NA())</f>
        <v>0</v>
      </c>
      <c r="R366" s="62">
        <f>IFERROR(INDEX(Ammonia[#Data],($O$5+$M366),MATCH($Q$6,Ammonia[#Headers],0)),NA())</f>
        <v>0</v>
      </c>
      <c r="S366" s="62">
        <f>IFERROR(INDEX(IrriTKN[#Data],($O$5+$M366),MATCH($Q$7,IrriTKN[#Headers],0)),NA())</f>
        <v>0</v>
      </c>
      <c r="T366" s="62">
        <f>IFERROR(INDEX(ModelN[#Data],($O$5+$M366),MATCH($Q$7,ModelN[#Headers],0)),NA())</f>
        <v>0</v>
      </c>
      <c r="U366" s="57"/>
      <c r="V366" s="57"/>
      <c r="W366" s="57"/>
      <c r="X366" s="57"/>
      <c r="Y366" s="57"/>
      <c r="Z366" s="57"/>
      <c r="AA366" s="57"/>
      <c r="AB366" s="57"/>
      <c r="AC366" s="57"/>
      <c r="AD366" s="57"/>
      <c r="AE366" s="57"/>
    </row>
    <row r="367" spans="1:31" x14ac:dyDescent="0.25">
      <c r="A367" s="57"/>
      <c r="B367" s="58">
        <v>355</v>
      </c>
      <c r="C367" s="61">
        <f>IFERROR(INDEX(LysimeterVol_DB!$H$3:$AM$2832,(NutriPlotsInfo!$D$5+NutriPlotsInfo!$B367),1),NA())</f>
        <v>42541</v>
      </c>
      <c r="D367" s="62">
        <f>IFERROR(INDEX(TKN[#Data],($D$5+$B367),MATCH($F$6,TKN[#Headers],0)),NA())</f>
        <v>0</v>
      </c>
      <c r="E367" s="62">
        <f>IFERROR(INDEX(Nitrite[#Data],($D$5+$B367),MATCH($F$6,Nitrite[#Headers],0)),NA())</f>
        <v>0</v>
      </c>
      <c r="F367" s="62">
        <f>IFERROR(INDEX(Nitrate[#Data],($D$5+$B367),MATCH($F$6,Nitrate[#Headers],0)),NA())</f>
        <v>0</v>
      </c>
      <c r="G367" s="62">
        <f>IFERROR(INDEX(Ammonia[#Data],($D$5+$B367),MATCH($F$6,Ammonia[#Headers],0)),NA())</f>
        <v>0</v>
      </c>
      <c r="H367" s="62">
        <f>IFERROR(INDEX(IrriTKN[#Data],($D$5+$B367),MATCH($F$7,IrriTKN[#Headers],0)),NA())</f>
        <v>0</v>
      </c>
      <c r="I367" s="62">
        <f>IFERROR(INDEX(ModelN[#Data],($D$5+$B367),MATCH($F$7,ModelN[#Headers],0)),NA())</f>
        <v>0</v>
      </c>
      <c r="J367" s="57"/>
      <c r="K367" s="57"/>
      <c r="L367" s="57"/>
      <c r="M367" s="58">
        <v>355</v>
      </c>
      <c r="N367" s="61">
        <f>IFERROR(INDEX(LysimeterVol_DB!$H$3:$AM$2832,(NutriPlotsInfo!$O$5+NutriPlotsInfo!$M367),1),NA())</f>
        <v>40534</v>
      </c>
      <c r="O367" s="62">
        <f>IFERROR(INDEX(TKN[#Data],($O$5+$M367),MATCH($Q$6,TKN[#Headers],0)),NA())</f>
        <v>0</v>
      </c>
      <c r="P367" s="62">
        <f>IFERROR(INDEX(Nitrite[#Data],($O$5+$M367),MATCH($Q$6,Nitrite[#Headers],0)),NA())</f>
        <v>0</v>
      </c>
      <c r="Q367" s="62">
        <f>IFERROR(INDEX(Nitrate[#Data],($O$5+$M367),MATCH($Q$6,Nitrate[#Headers],0)),NA())</f>
        <v>0</v>
      </c>
      <c r="R367" s="62">
        <f>IFERROR(INDEX(Ammonia[#Data],($O$5+$M367),MATCH($Q$6,Ammonia[#Headers],0)),NA())</f>
        <v>0</v>
      </c>
      <c r="S367" s="62">
        <f>IFERROR(INDEX(IrriTKN[#Data],($O$5+$M367),MATCH($Q$7,IrriTKN[#Headers],0)),NA())</f>
        <v>258</v>
      </c>
      <c r="T367" s="62">
        <f>IFERROR(INDEX(ModelN[#Data],($O$5+$M367),MATCH($Q$7,ModelN[#Headers],0)),NA())</f>
        <v>161.24999999999997</v>
      </c>
      <c r="U367" s="57"/>
      <c r="V367" s="57"/>
      <c r="W367" s="57"/>
      <c r="X367" s="57"/>
      <c r="Y367" s="57"/>
      <c r="Z367" s="57"/>
      <c r="AA367" s="57"/>
      <c r="AB367" s="57"/>
      <c r="AC367" s="57"/>
      <c r="AD367" s="57"/>
      <c r="AE367" s="57"/>
    </row>
    <row r="368" spans="1:31" x14ac:dyDescent="0.25">
      <c r="A368" s="57"/>
      <c r="B368" s="58">
        <v>356</v>
      </c>
      <c r="C368" s="61">
        <f>IFERROR(INDEX(LysimeterVol_DB!$H$3:$AM$2832,(NutriPlotsInfo!$D$5+NutriPlotsInfo!$B368),1),NA())</f>
        <v>42542</v>
      </c>
      <c r="D368" s="62">
        <f>IFERROR(INDEX(TKN[#Data],($D$5+$B368),MATCH($F$6,TKN[#Headers],0)),NA())</f>
        <v>0</v>
      </c>
      <c r="E368" s="62">
        <f>IFERROR(INDEX(Nitrite[#Data],($D$5+$B368),MATCH($F$6,Nitrite[#Headers],0)),NA())</f>
        <v>0</v>
      </c>
      <c r="F368" s="62">
        <f>IFERROR(INDEX(Nitrate[#Data],($D$5+$B368),MATCH($F$6,Nitrate[#Headers],0)),NA())</f>
        <v>0</v>
      </c>
      <c r="G368" s="62">
        <f>IFERROR(INDEX(Ammonia[#Data],($D$5+$B368),MATCH($F$6,Ammonia[#Headers],0)),NA())</f>
        <v>0</v>
      </c>
      <c r="H368" s="62">
        <f>IFERROR(INDEX(IrriTKN[#Data],($D$5+$B368),MATCH($F$7,IrriTKN[#Headers],0)),NA())</f>
        <v>72.099999999999994</v>
      </c>
      <c r="I368" s="62">
        <f>IFERROR(INDEX(ModelN[#Data],($D$5+$B368),MATCH($F$7,ModelN[#Headers],0)),NA())</f>
        <v>18.245894607843137</v>
      </c>
      <c r="J368" s="57"/>
      <c r="K368" s="57"/>
      <c r="L368" s="57"/>
      <c r="M368" s="58">
        <v>356</v>
      </c>
      <c r="N368" s="61">
        <f>IFERROR(INDEX(LysimeterVol_DB!$H$3:$AM$2832,(NutriPlotsInfo!$O$5+NutriPlotsInfo!$M368),1),NA())</f>
        <v>40535</v>
      </c>
      <c r="O368" s="62">
        <f>IFERROR(INDEX(TKN[#Data],($O$5+$M368),MATCH($Q$6,TKN[#Headers],0)),NA())</f>
        <v>0</v>
      </c>
      <c r="P368" s="62">
        <f>IFERROR(INDEX(Nitrite[#Data],($O$5+$M368),MATCH($Q$6,Nitrite[#Headers],0)),NA())</f>
        <v>0</v>
      </c>
      <c r="Q368" s="62">
        <f>IFERROR(INDEX(Nitrate[#Data],($O$5+$M368),MATCH($Q$6,Nitrate[#Headers],0)),NA())</f>
        <v>0</v>
      </c>
      <c r="R368" s="62">
        <f>IFERROR(INDEX(Ammonia[#Data],($O$5+$M368),MATCH($Q$6,Ammonia[#Headers],0)),NA())</f>
        <v>0</v>
      </c>
      <c r="S368" s="62">
        <f>IFERROR(INDEX(IrriTKN[#Data],($O$5+$M368),MATCH($Q$7,IrriTKN[#Headers],0)),NA())</f>
        <v>0</v>
      </c>
      <c r="T368" s="62">
        <f>IFERROR(INDEX(ModelN[#Data],($O$5+$M368),MATCH($Q$7,ModelN[#Headers],0)),NA())</f>
        <v>0</v>
      </c>
      <c r="U368" s="57"/>
      <c r="V368" s="57"/>
      <c r="W368" s="57"/>
      <c r="X368" s="57"/>
      <c r="Y368" s="57"/>
      <c r="Z368" s="57"/>
      <c r="AA368" s="57"/>
      <c r="AB368" s="57"/>
      <c r="AC368" s="57"/>
      <c r="AD368" s="57"/>
      <c r="AE368" s="57"/>
    </row>
    <row r="369" spans="1:31" x14ac:dyDescent="0.25">
      <c r="A369" s="57"/>
      <c r="B369" s="58">
        <v>357</v>
      </c>
      <c r="C369" s="61">
        <f>IFERROR(INDEX(LysimeterVol_DB!$H$3:$AM$2832,(NutriPlotsInfo!$D$5+NutriPlotsInfo!$B369),1),NA())</f>
        <v>42543</v>
      </c>
      <c r="D369" s="62">
        <f>IFERROR(INDEX(TKN[#Data],($D$5+$B369),MATCH($F$6,TKN[#Headers],0)),NA())</f>
        <v>4.5</v>
      </c>
      <c r="E369" s="62">
        <f>IFERROR(INDEX(Nitrite[#Data],($D$5+$B369),MATCH($F$6,Nitrite[#Headers],0)),NA())</f>
        <v>0.01</v>
      </c>
      <c r="F369" s="62">
        <f>IFERROR(INDEX(Nitrate[#Data],($D$5+$B369),MATCH($F$6,Nitrate[#Headers],0)),NA())</f>
        <v>19.100000000000001</v>
      </c>
      <c r="G369" s="62">
        <f>IFERROR(INDEX(Ammonia[#Data],($D$5+$B369),MATCH($F$6,Ammonia[#Headers],0)),NA())</f>
        <v>0.2</v>
      </c>
      <c r="H369" s="62">
        <f>IFERROR(INDEX(IrriTKN[#Data],($D$5+$B369),MATCH($F$7,IrriTKN[#Headers],0)),NA())</f>
        <v>0</v>
      </c>
      <c r="I369" s="62">
        <f>IFERROR(INDEX(ModelN[#Data],($D$5+$B369),MATCH($F$7,ModelN[#Headers],0)),NA())</f>
        <v>0</v>
      </c>
      <c r="J369" s="57"/>
      <c r="K369" s="57"/>
      <c r="L369" s="57"/>
      <c r="M369" s="58">
        <v>357</v>
      </c>
      <c r="N369" s="61">
        <f>IFERROR(INDEX(LysimeterVol_DB!$H$3:$AM$2832,(NutriPlotsInfo!$O$5+NutriPlotsInfo!$M369),1),NA())</f>
        <v>40536</v>
      </c>
      <c r="O369" s="62">
        <f>IFERROR(INDEX(TKN[#Data],($O$5+$M369),MATCH($Q$6,TKN[#Headers],0)),NA())</f>
        <v>0</v>
      </c>
      <c r="P369" s="62">
        <f>IFERROR(INDEX(Nitrite[#Data],($O$5+$M369),MATCH($Q$6,Nitrite[#Headers],0)),NA())</f>
        <v>0</v>
      </c>
      <c r="Q369" s="62">
        <f>IFERROR(INDEX(Nitrate[#Data],($O$5+$M369),MATCH($Q$6,Nitrate[#Headers],0)),NA())</f>
        <v>0</v>
      </c>
      <c r="R369" s="62">
        <f>IFERROR(INDEX(Ammonia[#Data],($O$5+$M369),MATCH($Q$6,Ammonia[#Headers],0)),NA())</f>
        <v>0</v>
      </c>
      <c r="S369" s="62">
        <f>IFERROR(INDEX(IrriTKN[#Data],($O$5+$M369),MATCH($Q$7,IrriTKN[#Headers],0)),NA())</f>
        <v>0</v>
      </c>
      <c r="T369" s="62">
        <f>IFERROR(INDEX(ModelN[#Data],($O$5+$M369),MATCH($Q$7,ModelN[#Headers],0)),NA())</f>
        <v>0</v>
      </c>
      <c r="U369" s="57"/>
      <c r="V369" s="57"/>
      <c r="W369" s="57"/>
      <c r="X369" s="57"/>
      <c r="Y369" s="57"/>
      <c r="Z369" s="57"/>
      <c r="AA369" s="57"/>
      <c r="AB369" s="57"/>
      <c r="AC369" s="57"/>
      <c r="AD369" s="57"/>
      <c r="AE369" s="57"/>
    </row>
    <row r="370" spans="1:31" x14ac:dyDescent="0.25">
      <c r="A370" s="57"/>
      <c r="B370" s="58">
        <v>358</v>
      </c>
      <c r="C370" s="61">
        <f>IFERROR(INDEX(LysimeterVol_DB!$H$3:$AM$2832,(NutriPlotsInfo!$D$5+NutriPlotsInfo!$B370),1),NA())</f>
        <v>42544</v>
      </c>
      <c r="D370" s="62">
        <f>IFERROR(INDEX(TKN[#Data],($D$5+$B370),MATCH($F$6,TKN[#Headers],0)),NA())</f>
        <v>0</v>
      </c>
      <c r="E370" s="62">
        <f>IFERROR(INDEX(Nitrite[#Data],($D$5+$B370),MATCH($F$6,Nitrite[#Headers],0)),NA())</f>
        <v>0</v>
      </c>
      <c r="F370" s="62">
        <f>IFERROR(INDEX(Nitrate[#Data],($D$5+$B370),MATCH($F$6,Nitrate[#Headers],0)),NA())</f>
        <v>0</v>
      </c>
      <c r="G370" s="62">
        <f>IFERROR(INDEX(Ammonia[#Data],($D$5+$B370),MATCH($F$6,Ammonia[#Headers],0)),NA())</f>
        <v>0</v>
      </c>
      <c r="H370" s="62">
        <f>IFERROR(INDEX(IrriTKN[#Data],($D$5+$B370),MATCH($F$7,IrriTKN[#Headers],0)),NA())</f>
        <v>0</v>
      </c>
      <c r="I370" s="62">
        <f>IFERROR(INDEX(ModelN[#Data],($D$5+$B370),MATCH($F$7,ModelN[#Headers],0)),NA())</f>
        <v>0</v>
      </c>
      <c r="J370" s="57"/>
      <c r="K370" s="57"/>
      <c r="L370" s="57"/>
      <c r="M370" s="58">
        <v>358</v>
      </c>
      <c r="N370" s="61">
        <f>IFERROR(INDEX(LysimeterVol_DB!$H$3:$AM$2832,(NutriPlotsInfo!$O$5+NutriPlotsInfo!$M370),1),NA())</f>
        <v>40537</v>
      </c>
      <c r="O370" s="62">
        <f>IFERROR(INDEX(TKN[#Data],($O$5+$M370),MATCH($Q$6,TKN[#Headers],0)),NA())</f>
        <v>0</v>
      </c>
      <c r="P370" s="62">
        <f>IFERROR(INDEX(Nitrite[#Data],($O$5+$M370),MATCH($Q$6,Nitrite[#Headers],0)),NA())</f>
        <v>0</v>
      </c>
      <c r="Q370" s="62">
        <f>IFERROR(INDEX(Nitrate[#Data],($O$5+$M370),MATCH($Q$6,Nitrate[#Headers],0)),NA())</f>
        <v>0</v>
      </c>
      <c r="R370" s="62">
        <f>IFERROR(INDEX(Ammonia[#Data],($O$5+$M370),MATCH($Q$6,Ammonia[#Headers],0)),NA())</f>
        <v>0</v>
      </c>
      <c r="S370" s="62">
        <f>IFERROR(INDEX(IrriTKN[#Data],($O$5+$M370),MATCH($Q$7,IrriTKN[#Headers],0)),NA())</f>
        <v>0</v>
      </c>
      <c r="T370" s="62">
        <f>IFERROR(INDEX(ModelN[#Data],($O$5+$M370),MATCH($Q$7,ModelN[#Headers],0)),NA())</f>
        <v>0</v>
      </c>
      <c r="U370" s="57"/>
      <c r="V370" s="57"/>
      <c r="W370" s="57"/>
      <c r="X370" s="57"/>
      <c r="Y370" s="57"/>
      <c r="Z370" s="57"/>
      <c r="AA370" s="57"/>
      <c r="AB370" s="57"/>
      <c r="AC370" s="57"/>
      <c r="AD370" s="57"/>
      <c r="AE370" s="57"/>
    </row>
    <row r="371" spans="1:31" x14ac:dyDescent="0.25">
      <c r="A371" s="57"/>
      <c r="B371" s="58">
        <v>359</v>
      </c>
      <c r="C371" s="61">
        <f>IFERROR(INDEX(LysimeterVol_DB!$H$3:$AM$2832,(NutriPlotsInfo!$D$5+NutriPlotsInfo!$B371),1),NA())</f>
        <v>42545</v>
      </c>
      <c r="D371" s="62">
        <f>IFERROR(INDEX(TKN[#Data],($D$5+$B371),MATCH($F$6,TKN[#Headers],0)),NA())</f>
        <v>0</v>
      </c>
      <c r="E371" s="62">
        <f>IFERROR(INDEX(Nitrite[#Data],($D$5+$B371),MATCH($F$6,Nitrite[#Headers],0)),NA())</f>
        <v>0</v>
      </c>
      <c r="F371" s="62">
        <f>IFERROR(INDEX(Nitrate[#Data],($D$5+$B371),MATCH($F$6,Nitrate[#Headers],0)),NA())</f>
        <v>0</v>
      </c>
      <c r="G371" s="62">
        <f>IFERROR(INDEX(Ammonia[#Data],($D$5+$B371),MATCH($F$6,Ammonia[#Headers],0)),NA())</f>
        <v>0</v>
      </c>
      <c r="H371" s="62">
        <f>IFERROR(INDEX(IrriTKN[#Data],($D$5+$B371),MATCH($F$7,IrriTKN[#Headers],0)),NA())</f>
        <v>0</v>
      </c>
      <c r="I371" s="62">
        <f>IFERROR(INDEX(ModelN[#Data],($D$5+$B371),MATCH($F$7,ModelN[#Headers],0)),NA())</f>
        <v>0</v>
      </c>
      <c r="J371" s="57"/>
      <c r="K371" s="57"/>
      <c r="L371" s="57"/>
      <c r="M371" s="58">
        <v>359</v>
      </c>
      <c r="N371" s="61">
        <f>IFERROR(INDEX(LysimeterVol_DB!$H$3:$AM$2832,(NutriPlotsInfo!$O$5+NutriPlotsInfo!$M371),1),NA())</f>
        <v>40538</v>
      </c>
      <c r="O371" s="62">
        <f>IFERROR(INDEX(TKN[#Data],($O$5+$M371),MATCH($Q$6,TKN[#Headers],0)),NA())</f>
        <v>0</v>
      </c>
      <c r="P371" s="62">
        <f>IFERROR(INDEX(Nitrite[#Data],($O$5+$M371),MATCH($Q$6,Nitrite[#Headers],0)),NA())</f>
        <v>0</v>
      </c>
      <c r="Q371" s="62">
        <f>IFERROR(INDEX(Nitrate[#Data],($O$5+$M371),MATCH($Q$6,Nitrate[#Headers],0)),NA())</f>
        <v>0</v>
      </c>
      <c r="R371" s="62">
        <f>IFERROR(INDEX(Ammonia[#Data],($O$5+$M371),MATCH($Q$6,Ammonia[#Headers],0)),NA())</f>
        <v>0</v>
      </c>
      <c r="S371" s="62">
        <f>IFERROR(INDEX(IrriTKN[#Data],($O$5+$M371),MATCH($Q$7,IrriTKN[#Headers],0)),NA())</f>
        <v>0</v>
      </c>
      <c r="T371" s="62">
        <f>IFERROR(INDEX(ModelN[#Data],($O$5+$M371),MATCH($Q$7,ModelN[#Headers],0)),NA())</f>
        <v>0</v>
      </c>
      <c r="U371" s="57"/>
      <c r="V371" s="57"/>
      <c r="W371" s="57"/>
      <c r="X371" s="57"/>
      <c r="Y371" s="57"/>
      <c r="Z371" s="57"/>
      <c r="AA371" s="57"/>
      <c r="AB371" s="57"/>
      <c r="AC371" s="57"/>
      <c r="AD371" s="57"/>
      <c r="AE371" s="57"/>
    </row>
    <row r="372" spans="1:31" x14ac:dyDescent="0.25">
      <c r="A372" s="57"/>
      <c r="B372" s="58">
        <v>360</v>
      </c>
      <c r="C372" s="61">
        <f>IFERROR(INDEX(LysimeterVol_DB!$H$3:$AM$2832,(NutriPlotsInfo!$D$5+NutriPlotsInfo!$B372),1),NA())</f>
        <v>42546</v>
      </c>
      <c r="D372" s="62">
        <f>IFERROR(INDEX(TKN[#Data],($D$5+$B372),MATCH($F$6,TKN[#Headers],0)),NA())</f>
        <v>0</v>
      </c>
      <c r="E372" s="62">
        <f>IFERROR(INDEX(Nitrite[#Data],($D$5+$B372),MATCH($F$6,Nitrite[#Headers],0)),NA())</f>
        <v>0</v>
      </c>
      <c r="F372" s="62">
        <f>IFERROR(INDEX(Nitrate[#Data],($D$5+$B372),MATCH($F$6,Nitrate[#Headers],0)),NA())</f>
        <v>0</v>
      </c>
      <c r="G372" s="62">
        <f>IFERROR(INDEX(Ammonia[#Data],($D$5+$B372),MATCH($F$6,Ammonia[#Headers],0)),NA())</f>
        <v>0</v>
      </c>
      <c r="H372" s="62">
        <f>IFERROR(INDEX(IrriTKN[#Data],($D$5+$B372),MATCH($F$7,IrriTKN[#Headers],0)),NA())</f>
        <v>0</v>
      </c>
      <c r="I372" s="62">
        <f>IFERROR(INDEX(ModelN[#Data],($D$5+$B372),MATCH($F$7,ModelN[#Headers],0)),NA())</f>
        <v>0</v>
      </c>
      <c r="J372" s="57"/>
      <c r="K372" s="57"/>
      <c r="L372" s="57"/>
      <c r="M372" s="58">
        <v>360</v>
      </c>
      <c r="N372" s="61">
        <f>IFERROR(INDEX(LysimeterVol_DB!$H$3:$AM$2832,(NutriPlotsInfo!$O$5+NutriPlotsInfo!$M372),1),NA())</f>
        <v>40539</v>
      </c>
      <c r="O372" s="62">
        <f>IFERROR(INDEX(TKN[#Data],($O$5+$M372),MATCH($Q$6,TKN[#Headers],0)),NA())</f>
        <v>0</v>
      </c>
      <c r="P372" s="62">
        <f>IFERROR(INDEX(Nitrite[#Data],($O$5+$M372),MATCH($Q$6,Nitrite[#Headers],0)),NA())</f>
        <v>0</v>
      </c>
      <c r="Q372" s="62">
        <f>IFERROR(INDEX(Nitrate[#Data],($O$5+$M372),MATCH($Q$6,Nitrate[#Headers],0)),NA())</f>
        <v>0</v>
      </c>
      <c r="R372" s="62">
        <f>IFERROR(INDEX(Ammonia[#Data],($O$5+$M372),MATCH($Q$6,Ammonia[#Headers],0)),NA())</f>
        <v>0</v>
      </c>
      <c r="S372" s="62">
        <f>IFERROR(INDEX(IrriTKN[#Data],($O$5+$M372),MATCH($Q$7,IrriTKN[#Headers],0)),NA())</f>
        <v>0</v>
      </c>
      <c r="T372" s="62">
        <f>IFERROR(INDEX(ModelN[#Data],($O$5+$M372),MATCH($Q$7,ModelN[#Headers],0)),NA())</f>
        <v>0</v>
      </c>
      <c r="U372" s="57"/>
      <c r="V372" s="57"/>
      <c r="W372" s="57"/>
      <c r="X372" s="57"/>
      <c r="Y372" s="57"/>
      <c r="Z372" s="57"/>
      <c r="AA372" s="57"/>
      <c r="AB372" s="57"/>
      <c r="AC372" s="57"/>
      <c r="AD372" s="57"/>
      <c r="AE372" s="57"/>
    </row>
    <row r="373" spans="1:31" x14ac:dyDescent="0.25">
      <c r="A373" s="57"/>
      <c r="B373" s="58">
        <v>361</v>
      </c>
      <c r="C373" s="61">
        <f>IFERROR(INDEX(LysimeterVol_DB!$H$3:$AM$2832,(NutriPlotsInfo!$D$5+NutriPlotsInfo!$B373),1),NA())</f>
        <v>42547</v>
      </c>
      <c r="D373" s="62">
        <f>IFERROR(INDEX(TKN[#Data],($D$5+$B373),MATCH($F$6,TKN[#Headers],0)),NA())</f>
        <v>0</v>
      </c>
      <c r="E373" s="62">
        <f>IFERROR(INDEX(Nitrite[#Data],($D$5+$B373),MATCH($F$6,Nitrite[#Headers],0)),NA())</f>
        <v>0</v>
      </c>
      <c r="F373" s="62">
        <f>IFERROR(INDEX(Nitrate[#Data],($D$5+$B373),MATCH($F$6,Nitrate[#Headers],0)),NA())</f>
        <v>0</v>
      </c>
      <c r="G373" s="62">
        <f>IFERROR(INDEX(Ammonia[#Data],($D$5+$B373),MATCH($F$6,Ammonia[#Headers],0)),NA())</f>
        <v>0</v>
      </c>
      <c r="H373" s="62">
        <f>IFERROR(INDEX(IrriTKN[#Data],($D$5+$B373),MATCH($F$7,IrriTKN[#Headers],0)),NA())</f>
        <v>0</v>
      </c>
      <c r="I373" s="62">
        <f>IFERROR(INDEX(ModelN[#Data],($D$5+$B373),MATCH($F$7,ModelN[#Headers],0)),NA())</f>
        <v>0</v>
      </c>
      <c r="J373" s="57"/>
      <c r="K373" s="57"/>
      <c r="L373" s="57"/>
      <c r="M373" s="58">
        <v>361</v>
      </c>
      <c r="N373" s="61">
        <f>IFERROR(INDEX(LysimeterVol_DB!$H$3:$AM$2832,(NutriPlotsInfo!$O$5+NutriPlotsInfo!$M373),1),NA())</f>
        <v>40540</v>
      </c>
      <c r="O373" s="62">
        <f>IFERROR(INDEX(TKN[#Data],($O$5+$M373),MATCH($Q$6,TKN[#Headers],0)),NA())</f>
        <v>0</v>
      </c>
      <c r="P373" s="62">
        <f>IFERROR(INDEX(Nitrite[#Data],($O$5+$M373),MATCH($Q$6,Nitrite[#Headers],0)),NA())</f>
        <v>0</v>
      </c>
      <c r="Q373" s="62">
        <f>IFERROR(INDEX(Nitrate[#Data],($O$5+$M373),MATCH($Q$6,Nitrate[#Headers],0)),NA())</f>
        <v>0</v>
      </c>
      <c r="R373" s="62">
        <f>IFERROR(INDEX(Ammonia[#Data],($O$5+$M373),MATCH($Q$6,Ammonia[#Headers],0)),NA())</f>
        <v>0</v>
      </c>
      <c r="S373" s="62">
        <f>IFERROR(INDEX(IrriTKN[#Data],($O$5+$M373),MATCH($Q$7,IrriTKN[#Headers],0)),NA())</f>
        <v>0</v>
      </c>
      <c r="T373" s="62">
        <f>IFERROR(INDEX(ModelN[#Data],($O$5+$M373),MATCH($Q$7,ModelN[#Headers],0)),NA())</f>
        <v>0</v>
      </c>
      <c r="U373" s="57"/>
      <c r="V373" s="57"/>
      <c r="W373" s="57"/>
      <c r="X373" s="57"/>
      <c r="Y373" s="57"/>
      <c r="Z373" s="57"/>
      <c r="AA373" s="57"/>
      <c r="AB373" s="57"/>
      <c r="AC373" s="57"/>
      <c r="AD373" s="57"/>
      <c r="AE373" s="57"/>
    </row>
    <row r="374" spans="1:31" x14ac:dyDescent="0.25">
      <c r="A374" s="57"/>
      <c r="B374" s="58">
        <v>362</v>
      </c>
      <c r="C374" s="61">
        <f>IFERROR(INDEX(LysimeterVol_DB!$H$3:$AM$2832,(NutriPlotsInfo!$D$5+NutriPlotsInfo!$B374),1),NA())</f>
        <v>42548</v>
      </c>
      <c r="D374" s="62">
        <f>IFERROR(INDEX(TKN[#Data],($D$5+$B374),MATCH($F$6,TKN[#Headers],0)),NA())</f>
        <v>0</v>
      </c>
      <c r="E374" s="62">
        <f>IFERROR(INDEX(Nitrite[#Data],($D$5+$B374),MATCH($F$6,Nitrite[#Headers],0)),NA())</f>
        <v>0</v>
      </c>
      <c r="F374" s="62">
        <f>IFERROR(INDEX(Nitrate[#Data],($D$5+$B374),MATCH($F$6,Nitrate[#Headers],0)),NA())</f>
        <v>0</v>
      </c>
      <c r="G374" s="62">
        <f>IFERROR(INDEX(Ammonia[#Data],($D$5+$B374),MATCH($F$6,Ammonia[#Headers],0)),NA())</f>
        <v>0</v>
      </c>
      <c r="H374" s="62">
        <f>IFERROR(INDEX(IrriTKN[#Data],($D$5+$B374),MATCH($F$7,IrriTKN[#Headers],0)),NA())</f>
        <v>0</v>
      </c>
      <c r="I374" s="62">
        <f>IFERROR(INDEX(ModelN[#Data],($D$5+$B374),MATCH($F$7,ModelN[#Headers],0)),NA())</f>
        <v>0</v>
      </c>
      <c r="J374" s="57"/>
      <c r="K374" s="57"/>
      <c r="L374" s="57"/>
      <c r="M374" s="58">
        <v>362</v>
      </c>
      <c r="N374" s="61">
        <f>IFERROR(INDEX(LysimeterVol_DB!$H$3:$AM$2832,(NutriPlotsInfo!$O$5+NutriPlotsInfo!$M374),1),NA())</f>
        <v>40541</v>
      </c>
      <c r="O374" s="62">
        <f>IFERROR(INDEX(TKN[#Data],($O$5+$M374),MATCH($Q$6,TKN[#Headers],0)),NA())</f>
        <v>0</v>
      </c>
      <c r="P374" s="62">
        <f>IFERROR(INDEX(Nitrite[#Data],($O$5+$M374),MATCH($Q$6,Nitrite[#Headers],0)),NA())</f>
        <v>0</v>
      </c>
      <c r="Q374" s="62">
        <f>IFERROR(INDEX(Nitrate[#Data],($O$5+$M374),MATCH($Q$6,Nitrate[#Headers],0)),NA())</f>
        <v>0</v>
      </c>
      <c r="R374" s="62">
        <f>IFERROR(INDEX(Ammonia[#Data],($O$5+$M374),MATCH($Q$6,Ammonia[#Headers],0)),NA())</f>
        <v>0</v>
      </c>
      <c r="S374" s="62">
        <f>IFERROR(INDEX(IrriTKN[#Data],($O$5+$M374),MATCH($Q$7,IrriTKN[#Headers],0)),NA())</f>
        <v>0</v>
      </c>
      <c r="T374" s="62">
        <f>IFERROR(INDEX(ModelN[#Data],($O$5+$M374),MATCH($Q$7,ModelN[#Headers],0)),NA())</f>
        <v>0</v>
      </c>
      <c r="U374" s="57"/>
      <c r="V374" s="57"/>
      <c r="W374" s="57"/>
      <c r="X374" s="57"/>
      <c r="Y374" s="57"/>
      <c r="Z374" s="57"/>
      <c r="AA374" s="57"/>
      <c r="AB374" s="57"/>
      <c r="AC374" s="57"/>
      <c r="AD374" s="57"/>
      <c r="AE374" s="57"/>
    </row>
    <row r="375" spans="1:31" x14ac:dyDescent="0.25">
      <c r="A375" s="57"/>
      <c r="B375" s="58">
        <v>363</v>
      </c>
      <c r="C375" s="61">
        <f>IFERROR(INDEX(LysimeterVol_DB!$H$3:$AM$2832,(NutriPlotsInfo!$D$5+NutriPlotsInfo!$B375),1),NA())</f>
        <v>42549</v>
      </c>
      <c r="D375" s="62">
        <f>IFERROR(INDEX(TKN[#Data],($D$5+$B375),MATCH($F$6,TKN[#Headers],0)),NA())</f>
        <v>0</v>
      </c>
      <c r="E375" s="62">
        <f>IFERROR(INDEX(Nitrite[#Data],($D$5+$B375),MATCH($F$6,Nitrite[#Headers],0)),NA())</f>
        <v>0</v>
      </c>
      <c r="F375" s="62">
        <f>IFERROR(INDEX(Nitrate[#Data],($D$5+$B375),MATCH($F$6,Nitrate[#Headers],0)),NA())</f>
        <v>0</v>
      </c>
      <c r="G375" s="62">
        <f>IFERROR(INDEX(Ammonia[#Data],($D$5+$B375),MATCH($F$6,Ammonia[#Headers],0)),NA())</f>
        <v>0</v>
      </c>
      <c r="H375" s="62">
        <f>IFERROR(INDEX(IrriTKN[#Data],($D$5+$B375),MATCH($F$7,IrriTKN[#Headers],0)),NA())</f>
        <v>0</v>
      </c>
      <c r="I375" s="62">
        <f>IFERROR(INDEX(ModelN[#Data],($D$5+$B375),MATCH($F$7,ModelN[#Headers],0)),NA())</f>
        <v>0</v>
      </c>
      <c r="J375" s="57"/>
      <c r="K375" s="57"/>
      <c r="L375" s="57"/>
      <c r="M375" s="58">
        <v>363</v>
      </c>
      <c r="N375" s="61">
        <f>IFERROR(INDEX(LysimeterVol_DB!$H$3:$AM$2832,(NutriPlotsInfo!$O$5+NutriPlotsInfo!$M375),1),NA())</f>
        <v>40542</v>
      </c>
      <c r="O375" s="62">
        <f>IFERROR(INDEX(TKN[#Data],($O$5+$M375),MATCH($Q$6,TKN[#Headers],0)),NA())</f>
        <v>0</v>
      </c>
      <c r="P375" s="62">
        <f>IFERROR(INDEX(Nitrite[#Data],($O$5+$M375),MATCH($Q$6,Nitrite[#Headers],0)),NA())</f>
        <v>0</v>
      </c>
      <c r="Q375" s="62">
        <f>IFERROR(INDEX(Nitrate[#Data],($O$5+$M375),MATCH($Q$6,Nitrate[#Headers],0)),NA())</f>
        <v>0</v>
      </c>
      <c r="R375" s="62">
        <f>IFERROR(INDEX(Ammonia[#Data],($O$5+$M375),MATCH($Q$6,Ammonia[#Headers],0)),NA())</f>
        <v>0</v>
      </c>
      <c r="S375" s="62">
        <f>IFERROR(INDEX(IrriTKN[#Data],($O$5+$M375),MATCH($Q$7,IrriTKN[#Headers],0)),NA())</f>
        <v>0</v>
      </c>
      <c r="T375" s="62">
        <f>IFERROR(INDEX(ModelN[#Data],($O$5+$M375),MATCH($Q$7,ModelN[#Headers],0)),NA())</f>
        <v>0</v>
      </c>
      <c r="U375" s="57"/>
      <c r="V375" s="57"/>
      <c r="W375" s="57"/>
      <c r="X375" s="57"/>
      <c r="Y375" s="57"/>
      <c r="Z375" s="57"/>
      <c r="AA375" s="57"/>
      <c r="AB375" s="57"/>
      <c r="AC375" s="57"/>
      <c r="AD375" s="57"/>
      <c r="AE375" s="57"/>
    </row>
    <row r="376" spans="1:31" x14ac:dyDescent="0.25">
      <c r="A376" s="57"/>
      <c r="B376" s="58">
        <v>364</v>
      </c>
      <c r="C376" s="61">
        <f>IFERROR(INDEX(LysimeterVol_DB!$H$3:$AM$2832,(NutriPlotsInfo!$D$5+NutriPlotsInfo!$B376),1),NA())</f>
        <v>42550</v>
      </c>
      <c r="D376" s="62">
        <f>IFERROR(INDEX(TKN[#Data],($D$5+$B376),MATCH($F$6,TKN[#Headers],0)),NA())</f>
        <v>0</v>
      </c>
      <c r="E376" s="62">
        <f>IFERROR(INDEX(Nitrite[#Data],($D$5+$B376),MATCH($F$6,Nitrite[#Headers],0)),NA())</f>
        <v>0</v>
      </c>
      <c r="F376" s="62">
        <f>IFERROR(INDEX(Nitrate[#Data],($D$5+$B376),MATCH($F$6,Nitrate[#Headers],0)),NA())</f>
        <v>0</v>
      </c>
      <c r="G376" s="62">
        <f>IFERROR(INDEX(Ammonia[#Data],($D$5+$B376),MATCH($F$6,Ammonia[#Headers],0)),NA())</f>
        <v>0</v>
      </c>
      <c r="H376" s="62">
        <f>IFERROR(INDEX(IrriTKN[#Data],($D$5+$B376),MATCH($F$7,IrriTKN[#Headers],0)),NA())</f>
        <v>0</v>
      </c>
      <c r="I376" s="62">
        <f>IFERROR(INDEX(ModelN[#Data],($D$5+$B376),MATCH($F$7,ModelN[#Headers],0)),NA())</f>
        <v>0</v>
      </c>
      <c r="J376" s="57"/>
      <c r="K376" s="57"/>
      <c r="L376" s="57"/>
      <c r="M376" s="58">
        <v>364</v>
      </c>
      <c r="N376" s="61">
        <f>IFERROR(INDEX(LysimeterVol_DB!$H$3:$AM$2832,(NutriPlotsInfo!$O$5+NutriPlotsInfo!$M376),1),NA())</f>
        <v>40543</v>
      </c>
      <c r="O376" s="62">
        <f>IFERROR(INDEX(TKN[#Data],($O$5+$M376),MATCH($Q$6,TKN[#Headers],0)),NA())</f>
        <v>0</v>
      </c>
      <c r="P376" s="62">
        <f>IFERROR(INDEX(Nitrite[#Data],($O$5+$M376),MATCH($Q$6,Nitrite[#Headers],0)),NA())</f>
        <v>0</v>
      </c>
      <c r="Q376" s="62">
        <f>IFERROR(INDEX(Nitrate[#Data],($O$5+$M376),MATCH($Q$6,Nitrate[#Headers],0)),NA())</f>
        <v>0</v>
      </c>
      <c r="R376" s="62">
        <f>IFERROR(INDEX(Ammonia[#Data],($O$5+$M376),MATCH($Q$6,Ammonia[#Headers],0)),NA())</f>
        <v>0</v>
      </c>
      <c r="S376" s="62">
        <f>IFERROR(INDEX(IrriTKN[#Data],($O$5+$M376),MATCH($Q$7,IrriTKN[#Headers],0)),NA())</f>
        <v>0</v>
      </c>
      <c r="T376" s="62">
        <f>IFERROR(INDEX(ModelN[#Data],($O$5+$M376),MATCH($Q$7,ModelN[#Headers],0)),NA())</f>
        <v>0</v>
      </c>
      <c r="U376" s="57"/>
      <c r="V376" s="57"/>
      <c r="W376" s="57"/>
      <c r="X376" s="57"/>
      <c r="Y376" s="57"/>
      <c r="Z376" s="57"/>
      <c r="AA376" s="57"/>
      <c r="AB376" s="57"/>
      <c r="AC376" s="57"/>
      <c r="AD376" s="57"/>
      <c r="AE376" s="57"/>
    </row>
    <row r="377" spans="1:31" x14ac:dyDescent="0.25">
      <c r="A377" s="57"/>
      <c r="B377" s="58">
        <v>365</v>
      </c>
      <c r="C377" s="61">
        <f>IFERROR(INDEX(LysimeterVol_DB!$H$3:$AM$2832,(NutriPlotsInfo!$D$5+NutriPlotsInfo!$B377),1),NA())</f>
        <v>42551</v>
      </c>
      <c r="D377" s="62">
        <f>IFERROR(INDEX(TKN[#Data],($D$5+$B377),MATCH($F$6,TKN[#Headers],0)),NA())</f>
        <v>0</v>
      </c>
      <c r="E377" s="62">
        <f>IFERROR(INDEX(Nitrite[#Data],($D$5+$B377),MATCH($F$6,Nitrite[#Headers],0)),NA())</f>
        <v>0</v>
      </c>
      <c r="F377" s="62">
        <f>IFERROR(INDEX(Nitrate[#Data],($D$5+$B377),MATCH($F$6,Nitrate[#Headers],0)),NA())</f>
        <v>0</v>
      </c>
      <c r="G377" s="62">
        <f>IFERROR(INDEX(Ammonia[#Data],($D$5+$B377),MATCH($F$6,Ammonia[#Headers],0)),NA())</f>
        <v>0</v>
      </c>
      <c r="H377" s="62">
        <f>IFERROR(INDEX(IrriTKN[#Data],($D$5+$B377),MATCH($F$7,IrriTKN[#Headers],0)),NA())</f>
        <v>0</v>
      </c>
      <c r="I377" s="62">
        <f>IFERROR(INDEX(ModelN[#Data],($D$5+$B377),MATCH($F$7,ModelN[#Headers],0)),NA())</f>
        <v>0</v>
      </c>
      <c r="J377" s="57"/>
      <c r="K377" s="57"/>
      <c r="L377" s="57"/>
      <c r="M377" s="58">
        <v>365</v>
      </c>
      <c r="N377" s="61">
        <f>IFERROR(INDEX(LysimeterVol_DB!$H$3:$AM$2832,(NutriPlotsInfo!$O$5+NutriPlotsInfo!$M377),1),NA())</f>
        <v>40544</v>
      </c>
      <c r="O377" s="62">
        <f>IFERROR(INDEX(TKN[#Data],($O$5+$M377),MATCH($Q$6,TKN[#Headers],0)),NA())</f>
        <v>0</v>
      </c>
      <c r="P377" s="62">
        <f>IFERROR(INDEX(Nitrite[#Data],($O$5+$M377),MATCH($Q$6,Nitrite[#Headers],0)),NA())</f>
        <v>0</v>
      </c>
      <c r="Q377" s="62">
        <f>IFERROR(INDEX(Nitrate[#Data],($O$5+$M377),MATCH($Q$6,Nitrate[#Headers],0)),NA())</f>
        <v>0</v>
      </c>
      <c r="R377" s="62">
        <f>IFERROR(INDEX(Ammonia[#Data],($O$5+$M377),MATCH($Q$6,Ammonia[#Headers],0)),NA())</f>
        <v>0</v>
      </c>
      <c r="S377" s="62">
        <f>IFERROR(INDEX(IrriTKN[#Data],($O$5+$M377),MATCH($Q$7,IrriTKN[#Headers],0)),NA())</f>
        <v>0</v>
      </c>
      <c r="T377" s="62">
        <f>IFERROR(INDEX(ModelN[#Data],($O$5+$M377),MATCH($Q$7,ModelN[#Headers],0)),NA())</f>
        <v>0</v>
      </c>
      <c r="U377" s="57"/>
      <c r="V377" s="57"/>
      <c r="W377" s="57"/>
      <c r="X377" s="57"/>
      <c r="Y377" s="57"/>
      <c r="Z377" s="57"/>
      <c r="AA377" s="57"/>
      <c r="AB377" s="57"/>
      <c r="AC377" s="57"/>
      <c r="AD377" s="57"/>
      <c r="AE377" s="57"/>
    </row>
    <row r="378" spans="1:31" x14ac:dyDescent="0.25">
      <c r="A378" s="57"/>
      <c r="B378" s="58">
        <v>366</v>
      </c>
      <c r="C378" s="61">
        <f>IFERROR(INDEX(LysimeterVol_DB!$H$3:$AM$2832,(NutriPlotsInfo!$D$5+NutriPlotsInfo!$B378),1),NA())</f>
        <v>42552</v>
      </c>
      <c r="D378" s="62">
        <f>IFERROR(INDEX(TKN[#Data],($D$5+$B378),MATCH($F$6,TKN[#Headers],0)),NA())</f>
        <v>0</v>
      </c>
      <c r="E378" s="62">
        <f>IFERROR(INDEX(Nitrite[#Data],($D$5+$B378),MATCH($F$6,Nitrite[#Headers],0)),NA())</f>
        <v>0</v>
      </c>
      <c r="F378" s="62">
        <f>IFERROR(INDEX(Nitrate[#Data],($D$5+$B378),MATCH($F$6,Nitrate[#Headers],0)),NA())</f>
        <v>0</v>
      </c>
      <c r="G378" s="62">
        <f>IFERROR(INDEX(Ammonia[#Data],($D$5+$B378),MATCH($F$6,Ammonia[#Headers],0)),NA())</f>
        <v>0</v>
      </c>
      <c r="H378" s="62">
        <f>IFERROR(INDEX(IrriTKN[#Data],($D$5+$B378),MATCH($F$7,IrriTKN[#Headers],0)),NA())</f>
        <v>0</v>
      </c>
      <c r="I378" s="62">
        <f>IFERROR(INDEX(ModelN[#Data],($D$5+$B378),MATCH($F$7,ModelN[#Headers],0)),NA())</f>
        <v>0</v>
      </c>
      <c r="J378" s="57"/>
      <c r="K378" s="57"/>
      <c r="L378" s="57"/>
      <c r="M378" s="58">
        <v>366</v>
      </c>
      <c r="N378" s="61">
        <f>IFERROR(INDEX(LysimeterVol_DB!$H$3:$AM$2832,(NutriPlotsInfo!$O$5+NutriPlotsInfo!$M378),1),NA())</f>
        <v>40545</v>
      </c>
      <c r="O378" s="62">
        <f>IFERROR(INDEX(TKN[#Data],($O$5+$M378),MATCH($Q$6,TKN[#Headers],0)),NA())</f>
        <v>0</v>
      </c>
      <c r="P378" s="62">
        <f>IFERROR(INDEX(Nitrite[#Data],($O$5+$M378),MATCH($Q$6,Nitrite[#Headers],0)),NA())</f>
        <v>0</v>
      </c>
      <c r="Q378" s="62">
        <f>IFERROR(INDEX(Nitrate[#Data],($O$5+$M378),MATCH($Q$6,Nitrate[#Headers],0)),NA())</f>
        <v>0</v>
      </c>
      <c r="R378" s="62">
        <f>IFERROR(INDEX(Ammonia[#Data],($O$5+$M378),MATCH($Q$6,Ammonia[#Headers],0)),NA())</f>
        <v>0</v>
      </c>
      <c r="S378" s="62">
        <f>IFERROR(INDEX(IrriTKN[#Data],($O$5+$M378),MATCH($Q$7,IrriTKN[#Headers],0)),NA())</f>
        <v>0</v>
      </c>
      <c r="T378" s="62">
        <f>IFERROR(INDEX(ModelN[#Data],($O$5+$M378),MATCH($Q$7,ModelN[#Headers],0)),NA())</f>
        <v>0</v>
      </c>
      <c r="U378" s="57"/>
      <c r="V378" s="57"/>
      <c r="W378" s="57"/>
      <c r="X378" s="57"/>
      <c r="Y378" s="57"/>
      <c r="Z378" s="57"/>
      <c r="AA378" s="57"/>
      <c r="AB378" s="57"/>
      <c r="AC378" s="57"/>
      <c r="AD378" s="57"/>
      <c r="AE378" s="5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SFF Document" ma:contentTypeID="0x0101001F540C1576DE4E4EB50A2589A22656E60012F885310C6B144B8B119BA309578A33" ma:contentTypeVersion="5" ma:contentTypeDescription="" ma:contentTypeScope="" ma:versionID="ffbceec04dac3b4abc3bbae98db3fa4a">
  <xsd:schema xmlns:xsd="http://www.w3.org/2001/XMLSchema" xmlns:xs="http://www.w3.org/2001/XMLSchema" xmlns:p="http://schemas.microsoft.com/office/2006/metadata/properties" xmlns:ns2="f0eb5e0c-c6eb-4add-aa90-f3279651b457" targetNamespace="http://schemas.microsoft.com/office/2006/metadata/properties" ma:root="true" ma:fieldsID="3eacccab1ccd38d688bf588aa4d2f9ad" ns2:_="">
    <xsd:import namespace="f0eb5e0c-c6eb-4add-aa90-f3279651b457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eb5e0c-c6eb-4add-aa90-f3279651b457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EA28E92-45DF-4F51-85D4-71AAF5264599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F2E5E22E-AB9D-4571-B8E0-3E8924A666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0eb5e0c-c6eb-4add-aa90-f3279651b4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B310188-7490-4866-9CC0-45AA0A406290}">
  <ds:schemaRefs>
    <ds:schemaRef ds:uri="http://schemas.microsoft.com/PowerBIAddIn"/>
  </ds:schemaRefs>
</ds:datastoreItem>
</file>

<file path=customXml/itemProps4.xml><?xml version="1.0" encoding="utf-8"?>
<ds:datastoreItem xmlns:ds="http://schemas.openxmlformats.org/officeDocument/2006/customXml" ds:itemID="{FBC9ED0D-B198-43BA-8D30-D744ADE054E4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960E75B5-E51B-494F-8B33-95BF1599DBA0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f0eb5e0c-c6eb-4add-aa90-f3279651b457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Data Entry - Lysimeter</vt:lpstr>
      <vt:lpstr>LysimeterVol_DB</vt:lpstr>
      <vt:lpstr>LysimetrNut_DB</vt:lpstr>
      <vt:lpstr>LysimeterVol_Plots</vt:lpstr>
      <vt:lpstr>Vol_PlotsWorkings</vt:lpstr>
      <vt:lpstr>LysimeterN_Plots</vt:lpstr>
      <vt:lpstr>NutriPlotsInfo</vt:lpstr>
      <vt:lpstr>Lysimeters</vt:lpstr>
      <vt:lpstr>Seasons</vt:lpstr>
    </vt:vector>
  </TitlesOfParts>
  <Company>Silver Fern Farms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HaKZC</dc:creator>
  <cp:lastModifiedBy>Neeraj Pratap</cp:lastModifiedBy>
  <cp:lastPrinted>2016-05-25T22:46:37Z</cp:lastPrinted>
  <dcterms:created xsi:type="dcterms:W3CDTF">2016-04-15T03:08:54Z</dcterms:created>
  <dcterms:modified xsi:type="dcterms:W3CDTF">2019-06-28T00:59:26Z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0x0101001F540C1576DE4E4EB50A2589A22656E60012F885310C6B144B8B119BA309578A33</vt:lpwstr>
  </property>
</Properties>
</file>